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2f9e1bcca33f3965/Desktop/"/>
    </mc:Choice>
  </mc:AlternateContent>
  <xr:revisionPtr revIDLastSave="0" documentId="8_{14C238EA-A180-4967-99B9-E1437926757C}" xr6:coauthVersionLast="47" xr6:coauthVersionMax="47" xr10:uidLastSave="{00000000-0000-0000-0000-000000000000}"/>
  <bookViews>
    <workbookView xWindow="-110" yWindow="-110" windowWidth="19420" windowHeight="10300" activeTab="1" xr2:uid="{7B9F0371-ED7A-456D-8D48-413D3581ED48}"/>
  </bookViews>
  <sheets>
    <sheet name="Sheet2" sheetId="3" r:id="rId1"/>
    <sheet name="dashboard" sheetId="4" r:id="rId2"/>
    <sheet name="main data" sheetId="2" r:id="rId3"/>
  </sheets>
  <definedNames>
    <definedName name="ExternalData_1" localSheetId="2" hidden="1">'main data'!$A$1:$BJ$3903</definedName>
    <definedName name="Slicer_city">#N/A</definedName>
    <definedName name="Slicer_job_classification">#N/A</definedName>
    <definedName name="Slicer_state2">#N/A</definedName>
    <definedName name="Slicer_work_typ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50" i="3" l="1"/>
  <c r="C149" i="3"/>
  <c r="C148" i="3"/>
  <c r="C147" i="3"/>
  <c r="C146" i="3"/>
  <c r="C145" i="3"/>
  <c r="C144" i="3"/>
  <c r="C143" i="3"/>
  <c r="C142" i="3"/>
  <c r="C141" i="3"/>
  <c r="C140" i="3"/>
  <c r="C139" i="3"/>
  <c r="C138" i="3"/>
  <c r="C137" i="3"/>
  <c r="C136" i="3"/>
  <c r="C126" i="3"/>
  <c r="C127" i="3"/>
  <c r="C128" i="3"/>
  <c r="C129" i="3"/>
  <c r="C130" i="3"/>
  <c r="C131" i="3"/>
  <c r="C132" i="3"/>
  <c r="C133" i="3"/>
  <c r="C134" i="3"/>
  <c r="C135" i="3"/>
  <c r="C17" i="3"/>
  <c r="A17" i="3"/>
  <c r="E13" i="3"/>
  <c r="C13" i="3"/>
  <c r="A1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567258-7E89-4BE0-B1F1-6C32EF46D8A9}" keepAlive="1" name="Query - JobsData" description="Connection to the 'JobsData' query in the workbook." type="5" refreshedVersion="8" background="1" saveData="1">
    <dbPr connection="Provider=Microsoft.Mashup.OleDb.1;Data Source=$Workbook$;Location=JobsData;Extended Properties=&quot;&quot;" command="SELECT * FROM [JobsData]"/>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<sst xmlns="http://schemas.openxmlformats.org/spreadsheetml/2006/main" count="67268" uniqueCount="9825">
  <si>
    <t>job_id</t>
  </si>
  <si>
    <t>job_title</t>
  </si>
  <si>
    <t>job_classification</t>
  </si>
  <si>
    <t>job_sub_classification</t>
  </si>
  <si>
    <t>advertiser_name</t>
  </si>
  <si>
    <t>advertiser_id</t>
  </si>
  <si>
    <t>company_name</t>
  </si>
  <si>
    <t>company_rating</t>
  </si>
  <si>
    <t>listing_date</t>
  </si>
  <si>
    <t>expiry_date</t>
  </si>
  <si>
    <t>teaser</t>
  </si>
  <si>
    <t>nation</t>
  </si>
  <si>
    <t>state</t>
  </si>
  <si>
    <t>city</t>
  </si>
  <si>
    <t>area</t>
  </si>
  <si>
    <t>suburb</t>
  </si>
  <si>
    <t>work_type</t>
  </si>
  <si>
    <t>salary_string</t>
  </si>
  <si>
    <t>is_right_to_work_required</t>
  </si>
  <si>
    <t>seek_job_listing_url</t>
  </si>
  <si>
    <t>r</t>
  </si>
  <si>
    <t>python</t>
  </si>
  <si>
    <t>matlab</t>
  </si>
  <si>
    <t>sql_skill</t>
  </si>
  <si>
    <t>stata</t>
  </si>
  <si>
    <t>minitab</t>
  </si>
  <si>
    <t>spss</t>
  </si>
  <si>
    <t>ruby</t>
  </si>
  <si>
    <t>c_lang</t>
  </si>
  <si>
    <t>scala</t>
  </si>
  <si>
    <t>tableau</t>
  </si>
  <si>
    <t>java</t>
  </si>
  <si>
    <t>hadoop</t>
  </si>
  <si>
    <t>sas</t>
  </si>
  <si>
    <t>julia</t>
  </si>
  <si>
    <t>knime</t>
  </si>
  <si>
    <t>d3</t>
  </si>
  <si>
    <t>clojure</t>
  </si>
  <si>
    <t>haskell</t>
  </si>
  <si>
    <t>lisp</t>
  </si>
  <si>
    <t>golang</t>
  </si>
  <si>
    <t>spark</t>
  </si>
  <si>
    <t>javascript</t>
  </si>
  <si>
    <t>f_sharp</t>
  </si>
  <si>
    <t>fortran</t>
  </si>
  <si>
    <t>first_seen</t>
  </si>
  <si>
    <t>last_seen</t>
  </si>
  <si>
    <t>recruiter</t>
  </si>
  <si>
    <t>is_australia</t>
  </si>
  <si>
    <t>is_repeat_ad</t>
  </si>
  <si>
    <t>listing_year</t>
  </si>
  <si>
    <t>listing_month</t>
  </si>
  <si>
    <t>listing_duration_days</t>
  </si>
  <si>
    <t>skill_count</t>
  </si>
  <si>
    <t>salary_min</t>
  </si>
  <si>
    <t>salary_max</t>
  </si>
  <si>
    <t>salary_period</t>
  </si>
  <si>
    <t>Year</t>
  </si>
  <si>
    <t>Recruiter / Direct</t>
  </si>
  <si>
    <t>Salary Listed</t>
  </si>
  <si>
    <t>Senior Method Development Immunoassay Scientist - Adelaide Location</t>
  </si>
  <si>
    <t>Science &amp; Technology</t>
  </si>
  <si>
    <t>Biological &amp; Biomedical Sciences</t>
  </si>
  <si>
    <t>Hobson Prior Australia</t>
  </si>
  <si>
    <t>My client is a leading Australian-owned and rapidly-growing full service CRO based in South Australia, looking for an immunoassay expert</t>
  </si>
  <si>
    <t>Australia</t>
  </si>
  <si>
    <t>New South Wales</t>
  </si>
  <si>
    <t>Sydney</t>
  </si>
  <si>
    <t>CBD, Inner West &amp; Eastern Suburbs</t>
  </si>
  <si>
    <t>sydney</t>
  </si>
  <si>
    <t>Full Time</t>
  </si>
  <si>
    <t>No</t>
  </si>
  <si>
    <t>https://www.seek.com.au/job/38098375?type=standout</t>
  </si>
  <si>
    <t>Recruiter</t>
  </si>
  <si>
    <t>Pricing Data Scientist - Lower North Shore</t>
  </si>
  <si>
    <t>Information &amp; Communication Technology</t>
  </si>
  <si>
    <t>Other</t>
  </si>
  <si>
    <t>Randstad - Technologies</t>
  </si>
  <si>
    <t>The Data Scientist will be responsible for monitoring and developing risk based pricing models.</t>
  </si>
  <si>
    <t>Australian Capital Territory</t>
  </si>
  <si>
    <t>Canberra</t>
  </si>
  <si>
    <t>Super</t>
  </si>
  <si>
    <t>Yes</t>
  </si>
  <si>
    <t>https://www.seek.com.au/job/38259053?type=standard</t>
  </si>
  <si>
    <t>Insights Analyst – Online Video Streaming</t>
  </si>
  <si>
    <t>Database Development &amp; Administration</t>
  </si>
  <si>
    <t>Aurec</t>
  </si>
  <si>
    <t>Fantastic organisation seeks experienced Insights Analyst to work on one of the most widely talked about digital products on the market!</t>
  </si>
  <si>
    <t>$90000 - $120000 per annum</t>
  </si>
  <si>
    <t>https://www.seek.com.au/job/38267899?type=standout</t>
  </si>
  <si>
    <t>year</t>
  </si>
  <si>
    <t>Credit Risk Analyst</t>
  </si>
  <si>
    <t>Banking &amp; Financial Services</t>
  </si>
  <si>
    <t>Compliance &amp; Risk</t>
  </si>
  <si>
    <t>Huxley Associates</t>
  </si>
  <si>
    <t>This role requires an individual with strong credit risk modelling experience and has potential to move into a Data Scientist role.</t>
  </si>
  <si>
    <t>$90k - $110k p.a.</t>
  </si>
  <si>
    <t>https://www.seek.com.au/job/38267995?type=standard</t>
  </si>
  <si>
    <t>Data Scientist</t>
  </si>
  <si>
    <t>FinXL IT Professional Services</t>
  </si>
  <si>
    <t>Our client, a large Sydney based telecommunications organisation, is looking for an experienced Data Scientist with coding skills.</t>
  </si>
  <si>
    <t>North Shore &amp; Northern Beaches</t>
  </si>
  <si>
    <t>Contract/Temp</t>
  </si>
  <si>
    <t>https://www.seek.com.au/job/38269206?type=standard</t>
  </si>
  <si>
    <t>Direct</t>
  </si>
  <si>
    <t>Our client, a large Sydney based telecommunications organisation, is looking for a very experienced Data Scientist</t>
  </si>
  <si>
    <t>https://www.seek.com.au/job/38269216?type=standard</t>
  </si>
  <si>
    <t>Analysis &amp; Reporting</t>
  </si>
  <si>
    <t>Macquarie Group Limited</t>
  </si>
  <si>
    <t>Macquarie Group</t>
  </si>
  <si>
    <t>A fantastic opportunity for you to showcase your passion for Data, Technology and Analytics and make a real impact.</t>
  </si>
  <si>
    <t>https://www.seek.com.au/job/38270740?type=standout</t>
  </si>
  <si>
    <t>Bluefin Resources Pty Limited</t>
  </si>
  <si>
    <t>One of Australia's leading financial service providers is seeking a Data Scientist to join their expanding team of analytics professionals.</t>
  </si>
  <si>
    <t>$110k - $120k p.a. + super + bonus + benefits</t>
  </si>
  <si>
    <t>https://www.seek.com.au/job/38272439?type=standard</t>
  </si>
  <si>
    <t>Senior Data Scientist</t>
  </si>
  <si>
    <t>Consultants</t>
  </si>
  <si>
    <t>Robert Walters</t>
  </si>
  <si>
    <t>Awesome opportunity for a highly skilled and experienced Data Scientist to take a key role in a dynamic and high-performing team.</t>
  </si>
  <si>
    <t>Victoria</t>
  </si>
  <si>
    <t>Melbourne</t>
  </si>
  <si>
    <t>melbourne</t>
  </si>
  <si>
    <t>Attractive Salary Package</t>
  </si>
  <si>
    <t>https://www.seek.com.au/job/38273974?type=standard</t>
  </si>
  <si>
    <t>Mathematics, Statistics &amp; Information Sciences</t>
  </si>
  <si>
    <t>Motion Recruitment</t>
  </si>
  <si>
    <t>Industry leading, rapidly growing Machine Learning platform agency looking to bring on a Data Scientist to take them to the next level!</t>
  </si>
  <si>
    <t>https://www.seek.com.au/job/38274601?type=standout</t>
  </si>
  <si>
    <t>Postdoctoral Fellow</t>
  </si>
  <si>
    <t>The Australian National University</t>
  </si>
  <si>
    <t>Australian National University</t>
  </si>
  <si>
    <t>Postdoctoral researcher in molecular evolution &amp; phylogenetics.</t>
  </si>
  <si>
    <t>$71,509 - $90,215 per plus superannuation</t>
  </si>
  <si>
    <t>https://www.seek.com.au/job/38278746?type=standard</t>
  </si>
  <si>
    <t>Education &amp; Training</t>
  </si>
  <si>
    <t>https://www.seek.com.au/job/38278747?type=standard</t>
  </si>
  <si>
    <t>CSIRO</t>
  </si>
  <si>
    <t>Research new machine learning methods such as graph based machine learning, deep learning for entity resolution, and model interpretability.</t>
  </si>
  <si>
    <t>blackmountain</t>
  </si>
  <si>
    <t>$134421 - $148725 p.a. + plus up to 15.4% super</t>
  </si>
  <si>
    <t>https://www.seek.com.au/job/38280450?type=standout</t>
  </si>
  <si>
    <t>Government &amp; Defence</t>
  </si>
  <si>
    <t>Government - Federal</t>
  </si>
  <si>
    <t>https://www.seek.com.au/job/38280451?type=standout</t>
  </si>
  <si>
    <t>Data Scientist - Higher Education</t>
  </si>
  <si>
    <t>Management - Universities</t>
  </si>
  <si>
    <t>Hudson</t>
  </si>
  <si>
    <t>2 Positions open as data scientist within the higher education sector.</t>
  </si>
  <si>
    <t>https://www.seek.com.au/job/38282551?type=standout</t>
  </si>
  <si>
    <t>Talent – Winner ‘Seek Large Recruitment Agency of the Year’ 3 consecutive years!</t>
  </si>
  <si>
    <t>Data Scientist who thrives on problem solving required to develop innovative data science solutions for real world complex problems.</t>
  </si>
  <si>
    <t>Western Australia</t>
  </si>
  <si>
    <t>Perth</t>
  </si>
  <si>
    <t>CBD, Inner &amp; Western Suburbs</t>
  </si>
  <si>
    <t>perth</t>
  </si>
  <si>
    <t>https://www.seek.com.au/job/38283702?type=standout</t>
  </si>
  <si>
    <t>https://www.seek.com.au/job/38284724?type=standard</t>
  </si>
  <si>
    <t>Data Science Management Consultant</t>
  </si>
  <si>
    <t>Business/Systems Analysts</t>
  </si>
  <si>
    <t>ParkTrail Associates</t>
  </si>
  <si>
    <t>As a data scientist consultant you will be front and centre with clients helping them make the most of their data and business assets.</t>
  </si>
  <si>
    <t>$120,000 - $159,999</t>
  </si>
  <si>
    <t>https://www.seek.com.au/job/38285286?type=standout</t>
  </si>
  <si>
    <t>Data Engineer - Big Data</t>
  </si>
  <si>
    <t>Engineering - Software</t>
  </si>
  <si>
    <t>iGreenData</t>
  </si>
  <si>
    <t>In your role as a Data Engineer, you will work collaboratively with other team members and our clients to deliver business outcomes .</t>
  </si>
  <si>
    <t>CBD &amp; Inner Suburbs</t>
  </si>
  <si>
    <t>https://www.seek.com.au/job/38285477?type=standard</t>
  </si>
  <si>
    <t>Deliver standard analytics projects with minimal supervision • Looking to fix data quality problems and data governance • Identify and develop ne</t>
  </si>
  <si>
    <t>https://www.seek.com.au/job/38288026?type=standard</t>
  </si>
  <si>
    <t>Ambition Technology</t>
  </si>
  <si>
    <t>Looking for multiple passionate Data Scientists with a keen intellectual curiosity and commercial experience.</t>
  </si>
  <si>
    <t>Competitive remuneration</t>
  </si>
  <si>
    <t>https://www.seek.com.au/job/38289785?type=standout</t>
  </si>
  <si>
    <t>Marketing &amp; Communications</t>
  </si>
  <si>
    <t>Digital &amp; Search Marketing</t>
  </si>
  <si>
    <t>Annalect</t>
  </si>
  <si>
    <t>join one of Australia's largest and most forward thinking Data, Tech and Analytics agencies</t>
  </si>
  <si>
    <t>https://www.seek.com.au/job/38291214?type=standard</t>
  </si>
  <si>
    <t>Data Analyst/Scientist</t>
  </si>
  <si>
    <t>Austcorp Executive</t>
  </si>
  <si>
    <t>Work for a leading advertising &amp; media agency that has a huge global presence</t>
  </si>
  <si>
    <t>$110k Package + Benefits</t>
  </si>
  <si>
    <t>https://www.seek.com.au/job/38299223?type=standout</t>
  </si>
  <si>
    <t>Data Analyst/ Data Scientist</t>
  </si>
  <si>
    <t>Chartertech Pty Ltd</t>
  </si>
  <si>
    <t>This role provides an outstanding opportunity to join a growing firm as a Data Analyst delivering highly professional services to our clients.</t>
  </si>
  <si>
    <t>canberra</t>
  </si>
  <si>
    <t>https://www.seek.com.au/job/38305435?type=standard</t>
  </si>
  <si>
    <t>Data Science Manager</t>
  </si>
  <si>
    <t>Mining, Resources &amp; Energy</t>
  </si>
  <si>
    <t>Management</t>
  </si>
  <si>
    <t>Hatch Pty Ltd</t>
  </si>
  <si>
    <t>Hatch</t>
  </si>
  <si>
    <t>Enthusiastic team with fresh ideas, where you can contribute and shape to the future growth of the Smart Industries practice.</t>
  </si>
  <si>
    <t>Queensland</t>
  </si>
  <si>
    <t>Brisbane</t>
  </si>
  <si>
    <t>brisbane</t>
  </si>
  <si>
    <t>https://www.seek.com.au/job/38305440?type=standout</t>
  </si>
  <si>
    <t>Data Administrator / Data Engineer</t>
  </si>
  <si>
    <t>Pinpoint Talent</t>
  </si>
  <si>
    <t>Manage and support the acquisition and processing of data for the organisation's key analytical systems. Sound understanding of SQL is a must.</t>
  </si>
  <si>
    <t>northsydney</t>
  </si>
  <si>
    <t>80,000</t>
  </si>
  <si>
    <t>https://www.seek.com.au/job/38305803?type=standout</t>
  </si>
  <si>
    <t>Data Scientist - Sponsorship Available</t>
  </si>
  <si>
    <t>https://www.seek.com.au/job/38305983?type=standout</t>
  </si>
  <si>
    <t>S2P</t>
  </si>
  <si>
    <t>Data Scientist with great career progression</t>
  </si>
  <si>
    <t>https://www.seek.com.au/job/38306688?type=standard</t>
  </si>
  <si>
    <t>Statistician Data Scientist, Analytics, Machine Learning - Data Scientist, Math</t>
  </si>
  <si>
    <t>Infinity Pro</t>
  </si>
  <si>
    <t>Data Scientist - Data Analytics Insight Consultant, Senior Data Scientist - SQL, R, Python - Statistic Model, Machine Learning, NLP - Benefits Inside</t>
  </si>
  <si>
    <t>Great Remuneration &amp; Location + Organic Growth Opp</t>
  </si>
  <si>
    <t>https://www.seek.com.au/job/38307963?type=standard</t>
  </si>
  <si>
    <t>Scientist (GMP Stability)</t>
  </si>
  <si>
    <t>CSL Limited</t>
  </si>
  <si>
    <t>As a Scientist in our Formulation Development department you will conduct GMP stability trials within the Bioprocess Development group of R&amp;D.</t>
  </si>
  <si>
    <t>parkville</t>
  </si>
  <si>
    <t>https://www.seek.com.au/job/38314661?type=standout</t>
  </si>
  <si>
    <t>A renowned government organisation is looking for a Data Scientist to transform available information streams into a linked solution.</t>
  </si>
  <si>
    <t>super</t>
  </si>
  <si>
    <t>https://www.seek.com.au/job/38314694?type=standard</t>
  </si>
  <si>
    <t>Data Analyst</t>
  </si>
  <si>
    <t>Progressive</t>
  </si>
  <si>
    <t>We are seeking a Data Analyst to join a fast growing Financial services firm based in the heart of the city.</t>
  </si>
  <si>
    <t>competitive</t>
  </si>
  <si>
    <t>https://www.seek.com.au/job/38315204?type=standard</t>
  </si>
  <si>
    <t>Data Integration Developer (ETL) - $700 p/d</t>
  </si>
  <si>
    <t>TRS - Public Sector</t>
  </si>
  <si>
    <t>Data Integration Developer required with SQL, SAS, R &amp; Python experience for long term NSW Government contract. $60-80 per hour + super- Sydney CBD</t>
  </si>
  <si>
    <t>$700 p/d</t>
  </si>
  <si>
    <t>https://www.seek.com.au/job/38315554?type=standard</t>
  </si>
  <si>
    <t>Data Analyst Wealth Management</t>
  </si>
  <si>
    <t>Developers/Programmers</t>
  </si>
  <si>
    <t>A leading financial services organisation has an exiting requirement for a Data Analyst/Scientist/Engineer.</t>
  </si>
  <si>
    <t>$650 - $825 p.a. + competitive</t>
  </si>
  <si>
    <t>https://www.seek.com.au/job/38316571?type=standard</t>
  </si>
  <si>
    <t>APS6 / EL1 Data Scientist</t>
  </si>
  <si>
    <t>First People Recruitment Solutions Pty Ltd</t>
  </si>
  <si>
    <t>Opportunity to use your statistical analysis exp and project skills to contribute to Data Analytics, Mapping &amp; Statistical Educational Project.</t>
  </si>
  <si>
    <t>APS6/EL1 hourly rate contract</t>
  </si>
  <si>
    <t>https://www.seek.com.au/job/38318403?type=standout</t>
  </si>
  <si>
    <t>Intermediate Data Scientist</t>
  </si>
  <si>
    <t>Talentpool Recruitment</t>
  </si>
  <si>
    <t>FinTech organisation in search of a dynamic and forward thinking intermediate level Data Scientist - Apply today or get in touch!</t>
  </si>
  <si>
    <t>https://www.seek.com.au/job/38320662?type=standard</t>
  </si>
  <si>
    <t>https://www.seek.com.au/job/38320858?type=standard</t>
  </si>
  <si>
    <t>Data Scientist - Greenfield</t>
  </si>
  <si>
    <t>Alloc8</t>
  </si>
  <si>
    <t>Get in touch with the Data Talent Specialists - Alloc8.</t>
  </si>
  <si>
    <t>190,000</t>
  </si>
  <si>
    <t>https://www.seek.com.au/job/38322210?type=standout</t>
  </si>
  <si>
    <t>Data Integration Developer required with SQL, SAS, R &amp; Python experience for long term NSW Government contract. $700 p/d - Sydney CBD</t>
  </si>
  <si>
    <t>https://www.seek.com.au/job/38324346?type=standard</t>
  </si>
  <si>
    <t>Oakton Contracting &amp; Recruitment Pty Ltd</t>
  </si>
  <si>
    <t>Oakton</t>
  </si>
  <si>
    <t>Data Scientist job opportunity, central location. Long term contract + extension opportunity. NV1 clearance or ability to obtain one essential.</t>
  </si>
  <si>
    <t>https://www.seek.com.au/job/38324745?type=standard</t>
  </si>
  <si>
    <t>Morgan McKinley</t>
  </si>
  <si>
    <t>This role is an excellent opportunity for an up and coming data scientist to apply their passion in a commercial environment.</t>
  </si>
  <si>
    <t>$95k - $105k p.a.</t>
  </si>
  <si>
    <t>https://www.seek.com.au/job/38325029?type=standout</t>
  </si>
  <si>
    <t>Dairy Product Development | Formulation | R&amp;D | Food Technology</t>
  </si>
  <si>
    <t>Food Technology &amp; Safety</t>
  </si>
  <si>
    <t>Driftwood Group</t>
  </si>
  <si>
    <t>How did Reese eat her milk and Weetbix? Witherspoon! If you like a bit of a laugh during your workday...read on!</t>
  </si>
  <si>
    <t>https://www.seek.com.au/job/38326190?type=standout</t>
  </si>
  <si>
    <t>Software Engineer</t>
  </si>
  <si>
    <t>Minomic International Ltd</t>
  </si>
  <si>
    <t>Research scientist role re development and in vitro and in vivo testing of antibody and protein therapeutics for the treatment of various cancers</t>
  </si>
  <si>
    <t>Ryde &amp; Macquarie Park</t>
  </si>
  <si>
    <t>macquariepark</t>
  </si>
  <si>
    <t>$60,000 - $74,999</t>
  </si>
  <si>
    <t>https://www.seek.com.au/job/38329034?type=standard</t>
  </si>
  <si>
    <t>Xpand Group Pty Ltd</t>
  </si>
  <si>
    <t>Deliver advanced analytic insights to improve customer experience and add shareholder value</t>
  </si>
  <si>
    <t>https://www.seek.com.au/job/38331193?type=standard</t>
  </si>
  <si>
    <t>Data Analyst Financial Services</t>
  </si>
  <si>
    <t>$750 - $900 p.a. + competitive</t>
  </si>
  <si>
    <t>https://www.seek.com.au/job/38331270?type=standard</t>
  </si>
  <si>
    <t>Junior Data Scientist</t>
  </si>
  <si>
    <t>Entry level Data Science opportunity to build your career in the best possible way</t>
  </si>
  <si>
    <t>up to $90,000</t>
  </si>
  <si>
    <t>https://www.seek.com.au/job/38331485?type=standard</t>
  </si>
  <si>
    <t>FourQuarters Recruitment</t>
  </si>
  <si>
    <t>Data Scientist required to provide insightful predictive modelling solutions for a leading fintech.</t>
  </si>
  <si>
    <t>$125000</t>
  </si>
  <si>
    <t>https://www.seek.com.au/job/38332258?type=standard</t>
  </si>
  <si>
    <t>Sirius Technology Sydney part of Sirius People Pty Ltd</t>
  </si>
  <si>
    <t>Technical hands-on role to build your basic technical skillsets in data science | A few positions available</t>
  </si>
  <si>
    <t>https://www.seek.com.au/job/38334247?type=standard</t>
  </si>
  <si>
    <t>Web Development &amp; Production</t>
  </si>
  <si>
    <t>PBI Search</t>
  </si>
  <si>
    <t>Work as a Data Scientist for this award winning company on the city fringes</t>
  </si>
  <si>
    <t>https://www.seek.com.au/job/38335998?type=standard</t>
  </si>
  <si>
    <t>Opus Recruitment Solutions</t>
  </si>
  <si>
    <t>Take part in outstanding Big data projects with multiple high tier Enterprise clients.</t>
  </si>
  <si>
    <t>$100000 - $110000 per annum</t>
  </si>
  <si>
    <t>https://www.seek.com.au/job/38337655?type=standard</t>
  </si>
  <si>
    <t>Data Insights Analyst</t>
  </si>
  <si>
    <t>Ensure Recruitment - Seek Award Winner - Best Small Specialist</t>
  </si>
  <si>
    <t>Data Analyst - Insights - Marketing - Data Scientist - CBD - SQL - Tableau - Python - Campaign Analysis - Analytics</t>
  </si>
  <si>
    <t>https://www.seek.com.au/job/38338855?type=standard</t>
  </si>
  <si>
    <t>Research Scientist, Computer Vision</t>
  </si>
  <si>
    <t>We are seeking to appoint a highly motivated Research Scientist to undertake computer vision research.</t>
  </si>
  <si>
    <t>$97k - $105k p.a. + up to 15.4% superannuation</t>
  </si>
  <si>
    <t>https://www.seek.com.au/job/38339334?type=standout</t>
  </si>
  <si>
    <t>https://www.seek.com.au/job/38339335?type=standout</t>
  </si>
  <si>
    <t>Senior Research Scientist, Computer Vision</t>
  </si>
  <si>
    <t>We are seeking to appoint a highly motivated Senior Research Scientist to undertake computer vision research</t>
  </si>
  <si>
    <t>$111k - $130k p.a. + up to 15.4% superannuation</t>
  </si>
  <si>
    <t>https://www.seek.com.au/job/38339474?type=standout</t>
  </si>
  <si>
    <t>https://www.seek.com.au/job/38339475?type=standout</t>
  </si>
  <si>
    <t>Telecommunications</t>
  </si>
  <si>
    <t>RESOURCE CORNER PTY LTD</t>
  </si>
  <si>
    <t>Seeking motivated Research Scientist to undertake computer vision research and work in the Telco Domain, rapidly growing Machine Learning platform</t>
  </si>
  <si>
    <t>https://www.seek.com.au/job/38342340?type=standard</t>
  </si>
  <si>
    <t>Fisheries Scientist</t>
  </si>
  <si>
    <t>Environmental, Earth &amp; Geosciences</t>
  </si>
  <si>
    <t>IPA</t>
  </si>
  <si>
    <t>In this role you will work closely with other registered community stocking groups within Queensland, scientists and managers within Fisheries.</t>
  </si>
  <si>
    <t>https://www.seek.com.au/job/38342422?type=standard</t>
  </si>
  <si>
    <t>Data Scientist - Analytics</t>
  </si>
  <si>
    <t>Valrose</t>
  </si>
  <si>
    <t>Help this well-established, secure Australian brand with their journey into Data Science and Analytics.</t>
  </si>
  <si>
    <t>https://www.seek.com.au/job/38343393?type=standard</t>
  </si>
  <si>
    <t>Big Data Engineer</t>
  </si>
  <si>
    <t>Precision Sourcing</t>
  </si>
  <si>
    <t>The team is made up of a variety of big data engineers and data scientists and you will be given the chance to lead your own projects.</t>
  </si>
  <si>
    <t>including super</t>
  </si>
  <si>
    <t>https://www.seek.com.au/job/38347861?type=standout</t>
  </si>
  <si>
    <t>Data Modeller Fianancial Services</t>
  </si>
  <si>
    <t>https://www.seek.com.au/job/38350683?type=standard</t>
  </si>
  <si>
    <t>Graduate Data Scientist</t>
  </si>
  <si>
    <t>Elula</t>
  </si>
  <si>
    <t>Looking for a budding data scientist who is passionate about applying machine learning to deliver commercial and groundbreaking AI solutions.</t>
  </si>
  <si>
    <t>https://www.seek.com.au/job/38353752?type=standard</t>
  </si>
  <si>
    <t>Looking for a data scientist who is passionate about applying machine learning to deliver commercial and groundbreaking AI solutions.</t>
  </si>
  <si>
    <t>https://www.seek.com.au/job/38353759?type=standard</t>
  </si>
  <si>
    <t>(Graduate) Cloud Platform Engineer</t>
  </si>
  <si>
    <t>We are looking for talented platform engineers and graduates with AWS experience to join our fast growing AI and analytics start up.</t>
  </si>
  <si>
    <t>https://www.seek.com.au/job/38353809?type=standout</t>
  </si>
  <si>
    <t>Senior Data Engineer: Software Start-Up (well-funded)</t>
  </si>
  <si>
    <t>Talent Insights Group Pty Ltd</t>
  </si>
  <si>
    <t>Seeking an experienced Data Engineer with a Comp-Sci/Software Engineering background building/deploying data pipelines on cloud environments - AWS/GCP</t>
  </si>
  <si>
    <t>$140K-$160K + Super + Bonus/Equity</t>
  </si>
  <si>
    <t>https://www.seek.com.au/job/38362895?type=standard</t>
  </si>
  <si>
    <t>Data Science Consultant</t>
  </si>
  <si>
    <t>Great exposure to work on global data science projects | A few positions available</t>
  </si>
  <si>
    <t>https://www.seek.com.au/job/38363396?type=standard</t>
  </si>
  <si>
    <t>Sterning Group</t>
  </si>
  <si>
    <t>Growth role working closely with stakeholders and management in the data analytics team to provide actionable insights through statistical modelling.</t>
  </si>
  <si>
    <t>https://www.seek.com.au/job/38363508?type=standout</t>
  </si>
  <si>
    <t>An amazing opportunity to get exposure to Big Data technologies and Machine Learning Projects</t>
  </si>
  <si>
    <t>https://www.seek.com.au/job/38363660?type=standard</t>
  </si>
  <si>
    <t>Data Modeller (Erwin) Financial Services</t>
  </si>
  <si>
    <t>https://www.seek.com.au/job/38363751?type=standard</t>
  </si>
  <si>
    <t>Capgemini Australia Pty Ltd</t>
  </si>
  <si>
    <t>Capgemini</t>
  </si>
  <si>
    <t>We are looking for a superstar Data Scientist with a passion for problem solving and analysis!</t>
  </si>
  <si>
    <t>https://www.seek.com.au/job/38365859?type=standout</t>
  </si>
  <si>
    <t>Senior Java Developers</t>
  </si>
  <si>
    <t>MANTECH INTERNATIONAL SYSTEMS RECRUITMENT</t>
  </si>
  <si>
    <t>Senior software "problem fixers" to work on backend big data processing for awesome tech company</t>
  </si>
  <si>
    <t>https://www.seek.com.au/job/38366703?type=standard</t>
  </si>
  <si>
    <t>Head of Data Science</t>
  </si>
  <si>
    <t>Consulting &amp; Strategy</t>
  </si>
  <si>
    <t>Hydrogen Group Pty Ltd</t>
  </si>
  <si>
    <t>Head of Data Science needed to build out a market leading Data Science function across Australia.</t>
  </si>
  <si>
    <t>£200000.00 - £300k p.a. + super, bonus and wider b</t>
  </si>
  <si>
    <t>https://www.seek.com.au/job/38366878?type=standard</t>
  </si>
  <si>
    <t>https://www.seek.com.au/job/38372570?type=standard</t>
  </si>
  <si>
    <t>Data Scientists wanted for a thriving AI practice. All levels of experience welcome (from Consultant to Lead DS)</t>
  </si>
  <si>
    <t>$120k - $160k p.a.</t>
  </si>
  <si>
    <t>https://www.seek.com.au/job/38376088?type=standard</t>
  </si>
  <si>
    <t>Graduate Data Scientist / Data Analyst</t>
  </si>
  <si>
    <t>Market Research &amp; Analysis</t>
  </si>
  <si>
    <t>RDA Research</t>
  </si>
  <si>
    <t>RDA is a client-focused, team-orientated company where innovation &amp; results are rewarded. We are based in the heart of Sydney CBD next to QVB.</t>
  </si>
  <si>
    <t>https://www.seek.com.au/job/38376565?type=standout</t>
  </si>
  <si>
    <t>Lead Data Scientist</t>
  </si>
  <si>
    <t>Lead Data Scientist required to manage and deliver insightful analytical solutions within a leading global financial services business.</t>
  </si>
  <si>
    <t>$180000</t>
  </si>
  <si>
    <t>https://www.seek.com.au/job/38376919?type=standard</t>
  </si>
  <si>
    <t>Data Scientist - Immediately Available</t>
  </si>
  <si>
    <t>Analysts</t>
  </si>
  <si>
    <t>Looking for an immediately available data scientist for a contract role in Sydney CBD</t>
  </si>
  <si>
    <t>https://www.seek.com.au/job/38377852?type=standout</t>
  </si>
  <si>
    <t>Customer experience focused Data Science Wide range of predictive, segmentation, campaign models and algorithms Leveraging large digital data sets</t>
  </si>
  <si>
    <t>Competitive Package</t>
  </si>
  <si>
    <t>https://www.seek.com.au/job/38378406?type=standard</t>
  </si>
  <si>
    <t>https://www.seek.com.au/job/38380671?type=standard</t>
  </si>
  <si>
    <t>Techspear</t>
  </si>
  <si>
    <t>Passion for data, technology and analytics? This is a senior position based in Sydney CBD and is for one of the big 4!</t>
  </si>
  <si>
    <t>https://www.seek.com.au/job/38383430?type=standard</t>
  </si>
  <si>
    <t>Join a cutting edge engineering team building ML and DL products to help enterprises handle their cyber security strategy.</t>
  </si>
  <si>
    <t>https://www.seek.com.au/job/38387405?type=standard</t>
  </si>
  <si>
    <t>FIRESOFT Consulting</t>
  </si>
  <si>
    <t>Senior Data Scientist - Sydney, Australia One of Australia's leading retail organisations based in Surry Hills is looking for a Data Scientist</t>
  </si>
  <si>
    <t>surryhills</t>
  </si>
  <si>
    <t>https://www.seek.com.au/job/38387560?type=standard</t>
  </si>
  <si>
    <t>Data Scientist - Australia</t>
  </si>
  <si>
    <t>Dataiku</t>
  </si>
  <si>
    <t>Dataiku is looking for a Data Scientist to join our team in Australia. This position should be based in Sydney.</t>
  </si>
  <si>
    <t>$120,000 - $139,999</t>
  </si>
  <si>
    <t>https://www.seek.com.au/job/38390470?type=standard</t>
  </si>
  <si>
    <t>Private Advertiser</t>
  </si>
  <si>
    <t>crowsnest</t>
  </si>
  <si>
    <t>https://www.seek.com.au/job/38391902?type=standard</t>
  </si>
  <si>
    <t>Senior Data Analytics Consultant</t>
  </si>
  <si>
    <t>Jacobs B&amp;I</t>
  </si>
  <si>
    <t>Jacobs</t>
  </si>
  <si>
    <t>Our Spatial team is seeking an experienced and enthusiastic Data Scientist with a view to grow our data science and analytics offering.</t>
  </si>
  <si>
    <t>https://www.seek.com.au/job/38393969?type=standard</t>
  </si>
  <si>
    <t>DXC</t>
  </si>
  <si>
    <t>DXC Technology</t>
  </si>
  <si>
    <t>Join a global IT giant as a Data Scientist</t>
  </si>
  <si>
    <t>https://www.seek.com.au/job/38400083?type=standout</t>
  </si>
  <si>
    <t>Data Scientist/Analyst</t>
  </si>
  <si>
    <t>Sense Recruitment</t>
  </si>
  <si>
    <t>Data Visualisation, report/dashbpard design using Power BI.</t>
  </si>
  <si>
    <t>https://www.seek.com.au/job/38400254?type=standard</t>
  </si>
  <si>
    <t>Data Scientist to work on complex projects that are delivering solutions which will be used by millions of Australians!</t>
  </si>
  <si>
    <t>https://www.seek.com.au/job/38403750?type=standard</t>
  </si>
  <si>
    <t>Principal Data Science Architect</t>
  </si>
  <si>
    <t>Architects</t>
  </si>
  <si>
    <t>Coles</t>
  </si>
  <si>
    <t>Coles Group</t>
  </si>
  <si>
    <t>As a Principal Data Scientist Architect at Coles, you will be a key thought leader in Advanced Analytical solutions.</t>
  </si>
  <si>
    <t>https://www.seek.com.au/job/38406493?type=standard</t>
  </si>
  <si>
    <t>United Super Pty Ltd</t>
  </si>
  <si>
    <t>Join our leading industry superannuation fund and a rapidly growing Data and Analytics Team as we embark on an exciting program of work...</t>
  </si>
  <si>
    <t>https://www.seek.com.au/job/38408709?type=standout</t>
  </si>
  <si>
    <t>NRMA Motoring &amp; Services</t>
  </si>
  <si>
    <t>NRMA is seeking a proactive and hands-on Senior Data Scientist to join our high performing team based at our Sydney Olympic Park office!!</t>
  </si>
  <si>
    <t>Parramatta &amp; Western Suburbs</t>
  </si>
  <si>
    <t>sydneyolympicpark</t>
  </si>
  <si>
    <t>https://www.seek.com.au/job/38413087?type=standout</t>
  </si>
  <si>
    <t>https://www.seek.com.au/job/38414091?type=standard</t>
  </si>
  <si>
    <t>Health Scientist</t>
  </si>
  <si>
    <t>Menzies School of Health Research</t>
  </si>
  <si>
    <t>Carry out research in the economic evaluation of options for the treatment and clinical management of individuals with Plasmodium vivax malaria.</t>
  </si>
  <si>
    <t>Northern Territory</t>
  </si>
  <si>
    <t>Darwin</t>
  </si>
  <si>
    <t>darwin</t>
  </si>
  <si>
    <t>$83,250 - $88,800 + salary packaging</t>
  </si>
  <si>
    <t>https://www.seek.com.au/job/38416895?type=standout</t>
  </si>
  <si>
    <t>Artificial Intelligence Researcher</t>
  </si>
  <si>
    <t>Kepler Analytics</t>
  </si>
  <si>
    <t>Artificial Intelligence Researcher in rapidly growing Melbourne-based analytics startup using data to transform the largest industry in the world</t>
  </si>
  <si>
    <t>fitzroy</t>
  </si>
  <si>
    <t>$100,000 - $129,999</t>
  </si>
  <si>
    <t>https://www.seek.com.au/job/38424264?type=standout</t>
  </si>
  <si>
    <t>Data Scientist - Customer Insights Analyst</t>
  </si>
  <si>
    <t>3M ANZ PTY LTD</t>
  </si>
  <si>
    <t>Head Office - Analyse and Deliver complex results to key stakeholders - Strong Problem Solving Skills - Create New Business Opportunities - ANZ Scope</t>
  </si>
  <si>
    <t>northryde</t>
  </si>
  <si>
    <t>https://www.seek.com.au/job/38427134?type=standout</t>
  </si>
  <si>
    <t>Research Scientist - Materials Science/Engineering</t>
  </si>
  <si>
    <t>Materials Sciences</t>
  </si>
  <si>
    <t>CSIRO Manufacturing</t>
  </si>
  <si>
    <t>Enable the science underpinning new metal-based composite materials for use in a range of advanced applications</t>
  </si>
  <si>
    <t>Eastern Suburbs</t>
  </si>
  <si>
    <t>clayton</t>
  </si>
  <si>
    <t>AU$97k - AU$105k plus up to 15.4% superannuation</t>
  </si>
  <si>
    <t>https://www.seek.com.au/job/38435919?type=standout</t>
  </si>
  <si>
    <t>This roles offers an excellent opportunity for a Junior Data Scientist to grow and find mentorship in a multinational organisation</t>
  </si>
  <si>
    <t>$80k - $85k p.a. + negotiable</t>
  </si>
  <si>
    <t>https://www.seek.com.au/job/38437124?type=standout</t>
  </si>
  <si>
    <t>Lead Modelling Analyst</t>
  </si>
  <si>
    <t>Transport for NSW</t>
  </si>
  <si>
    <t>Sydney Trains</t>
  </si>
  <si>
    <t>• Play a central role in supporting continuous digital transformation within Sydney Trains • Grade RC7 $135,315 – 148,879 plus super.</t>
  </si>
  <si>
    <t>https://www.seek.com.au/job/38443865?type=standard</t>
  </si>
  <si>
    <t>Government - State</t>
  </si>
  <si>
    <t>https://www.seek.com.au/job/38443866?type=standard</t>
  </si>
  <si>
    <t>Lead and Senior Data Scientist</t>
  </si>
  <si>
    <t>Join established DS teams where the Engineers do (most of the) the data transformation!</t>
  </si>
  <si>
    <t>Attractive salary packages available</t>
  </si>
  <si>
    <t>https://www.seek.com.au/job/38447004?type=standout</t>
  </si>
  <si>
    <t>We are looking for a leading Data Scientist with hands-on experience across statistical modelling and cloud technology to produce product ready code.</t>
  </si>
  <si>
    <t>$200,000 - $260,000 package</t>
  </si>
  <si>
    <t>https://www.seek.com.au/job/38448100?type=standard</t>
  </si>
  <si>
    <t>New role for a Senior Data Scientist with successful global company based close to the Melbourne CBD.</t>
  </si>
  <si>
    <t>To $180K base + super</t>
  </si>
  <si>
    <t>https://www.seek.com.au/job/38448110?type=standout</t>
  </si>
  <si>
    <t>NSW Government Data Analytics - Associate Director</t>
  </si>
  <si>
    <t>KPMG Australia</t>
  </si>
  <si>
    <t>KPMG</t>
  </si>
  <si>
    <t>You'll be working with some of the brightest minds in our teams on significant Government Projects</t>
  </si>
  <si>
    <t>https://www.seek.com.au/job/38451658?type=standout</t>
  </si>
  <si>
    <t>Server Specialist - Knime</t>
  </si>
  <si>
    <t>Finite IT Recruitment Solutions</t>
  </si>
  <si>
    <t>I am looking for a Knime Server Specialist to join my client based in Parramatta to install, configure and train the current team.</t>
  </si>
  <si>
    <t>parramatta</t>
  </si>
  <si>
    <t>Day rate negotiable dependent on expeirence</t>
  </si>
  <si>
    <t>https://www.seek.com.au/job/38452547?type=standard</t>
  </si>
  <si>
    <t>Technical Lead, Data Science</t>
  </si>
  <si>
    <t>We are seeking a highly driven Technical Lead with a passion for identifying and answering questions within the customer analytics and financial area.</t>
  </si>
  <si>
    <t>https://www.seek.com.au/job/38453505?type=standout</t>
  </si>
  <si>
    <t>Data and Reporting Analyst</t>
  </si>
  <si>
    <t>Telstra</t>
  </si>
  <si>
    <t>We are seeking an experienced Data &amp; Reporting Analyst to provide data integration expertise to develop best practice solutions</t>
  </si>
  <si>
    <t>https://www.seek.com.au/job/38454683?type=standout</t>
  </si>
  <si>
    <t>Data Scientist/ Analyst</t>
  </si>
  <si>
    <t>Funds Management</t>
  </si>
  <si>
    <t>Data Scientist / Analyst for Global Hedge Fund</t>
  </si>
  <si>
    <t>$100,000 - $200,000</t>
  </si>
  <si>
    <t>https://www.seek.com.au/job/38455824?type=standout</t>
  </si>
  <si>
    <t>https://www.seek.com.au/job/38456114?type=standard</t>
  </si>
  <si>
    <t>Junior Data Scientist- Credit Risk experience needed</t>
  </si>
  <si>
    <t>Join a well renowned financial services company as a Junior Data Scientist.</t>
  </si>
  <si>
    <t>https://www.seek.com.au/job/38458030?type=standard</t>
  </si>
  <si>
    <t>Senior Method Development Scientist (Immunoassay)</t>
  </si>
  <si>
    <t>Agilex Biolabs Pty Ltd</t>
  </si>
  <si>
    <t>This exciting newly created position will be responsible for performing method developments and method transfer for ligand binding assays.</t>
  </si>
  <si>
    <t>South Australia</t>
  </si>
  <si>
    <t>Adelaide</t>
  </si>
  <si>
    <t>thebarton</t>
  </si>
  <si>
    <t>$70,000 - $80,000</t>
  </si>
  <si>
    <t>https://www.seek.com.au/job/38460327?type=standard</t>
  </si>
  <si>
    <t>Data Engineer</t>
  </si>
  <si>
    <t>Bunnings Limited</t>
  </si>
  <si>
    <t>Bunnings Warehouse</t>
  </si>
  <si>
    <t>Come and experience the great Bunnings culture within our Insights and Analytics team.</t>
  </si>
  <si>
    <t>hawthorneast</t>
  </si>
  <si>
    <t>https://www.seek.com.au/job/38460336?type=standard</t>
  </si>
  <si>
    <t>https://www.seek.com.au/job/38461297?type=standard</t>
  </si>
  <si>
    <t>Data Scientist - Big Data</t>
  </si>
  <si>
    <t>Green IT Talent Pty Ltd</t>
  </si>
  <si>
    <t>Excellent new Melbourne Based role. Data Science/Big Data and Machine Learning expertise required. Initial 3+ month Contract. Melb CBD.</t>
  </si>
  <si>
    <t>$80 - $100+ per hour</t>
  </si>
  <si>
    <t>https://www.seek.com.au/job/38461362?type=standard</t>
  </si>
  <si>
    <t>hour</t>
  </si>
  <si>
    <t>Client Side Data Scientist - Melbourne CBD - US Tech startup - Perm</t>
  </si>
  <si>
    <t>Kapital Consulting</t>
  </si>
  <si>
    <t>Client Facing Data Scientist - Melbourne CBD - Rapidly expanding US Tech Startup</t>
  </si>
  <si>
    <t>$140,000 - $179,999</t>
  </si>
  <si>
    <t>https://www.seek.com.au/job/38461920?type=standard</t>
  </si>
  <si>
    <t>Analyst Developer</t>
  </si>
  <si>
    <t>We are seeking an enthusiastic Analyst Developerto perform analytics for a fast growing financial services team.</t>
  </si>
  <si>
    <t>$600 - $650 p.d. + competitive</t>
  </si>
  <si>
    <t>https://www.seek.com.au/job/38463715?type=standard</t>
  </si>
  <si>
    <t>day</t>
  </si>
  <si>
    <t>Materials Development Scientist</t>
  </si>
  <si>
    <t>People Start</t>
  </si>
  <si>
    <t>Exciting opportunity for a Materials Development Scientist to be at the forefront of research and the EV revolution.</t>
  </si>
  <si>
    <t>wacol</t>
  </si>
  <si>
    <t>https://www.seek.com.au/job/38464880?type=standout</t>
  </si>
  <si>
    <t>Senior Data Scientist - Customer/Marketing Analytics</t>
  </si>
  <si>
    <t>Correlate Resources</t>
  </si>
  <si>
    <t>Correlate Resources: Your trusted Data Analytics Recruitment Partner. APPLY NOW for exclusive opportunities, market insights &amp; ongoing career support.</t>
  </si>
  <si>
    <t>up to $150K + Super</t>
  </si>
  <si>
    <t>https://www.seek.com.au/job/38465272?type=standout</t>
  </si>
  <si>
    <t>https://www.seek.com.au/job/38468314?type=standout</t>
  </si>
  <si>
    <t>Environmental or Agricultural Scientist/ Engineer</t>
  </si>
  <si>
    <t>Established company seeking an environmental or agricultural scientist/engineer for permanent position in Toowoomba QLD.</t>
  </si>
  <si>
    <t>Toowoomba &amp; Darling Downs</t>
  </si>
  <si>
    <t>toowoomba</t>
  </si>
  <si>
    <t>https://www.seek.com.au/job/38470453?type=standard</t>
  </si>
  <si>
    <t>Graduate Environmental Scientist/ Engineer</t>
  </si>
  <si>
    <t>Established company seeking a graduate environmental scientist/engineer for casual position in Armidale NSW.</t>
  </si>
  <si>
    <t>Tamworth &amp; North West NSW</t>
  </si>
  <si>
    <t>armidale</t>
  </si>
  <si>
    <t>Casual/Vacation</t>
  </si>
  <si>
    <t>https://www.seek.com.au/job/38470867?type=standard</t>
  </si>
  <si>
    <t>Form part of an awesome team that plays a crucial role in transforming the data and analytics landscape</t>
  </si>
  <si>
    <t>$150,000 +</t>
  </si>
  <si>
    <t>https://www.seek.com.au/job/38472025?type=standard</t>
  </si>
  <si>
    <t>Data Scientist - Open to work in Brisbane?</t>
  </si>
  <si>
    <t>Exclaim IT</t>
  </si>
  <si>
    <t>Opportunity for a Data Scientist looking to work in a fast paced, innovative environment in a team that is high performing and has a superb reputation</t>
  </si>
  <si>
    <t>https://www.seek.com.au/job/38477448?type=standard</t>
  </si>
  <si>
    <t>https://www.seek.com.au/job/38477464?type=standard</t>
  </si>
  <si>
    <t>https://www.seek.com.au/job/38477474?type=standard</t>
  </si>
  <si>
    <t>https://www.seek.com.au/job/38477547?type=standard</t>
  </si>
  <si>
    <t>Strategy &amp; Planning</t>
  </si>
  <si>
    <t>iSelect Ltd</t>
  </si>
  <si>
    <t>iSelect</t>
  </si>
  <si>
    <t>We're looking for a Data Scientist to join our team at iSelect. This is an exciting opportunity to join an energetic and innovative team.</t>
  </si>
  <si>
    <t>Bayside &amp; South Eastern Suburbs</t>
  </si>
  <si>
    <t>https://www.seek.com.au/job/38483932?type=standout</t>
  </si>
  <si>
    <t>Senior Data Scientist -Sports Modelling - Horses</t>
  </si>
  <si>
    <t>Ashdown People</t>
  </si>
  <si>
    <t>Take your Maths and Stats skills into a new market with this talented team.</t>
  </si>
  <si>
    <t>https://www.seek.com.au/job/38484869?type=standard</t>
  </si>
  <si>
    <t>Senior Data Analyst/Data Scientist</t>
  </si>
  <si>
    <t>Australian Energy Market Operator (AEMO)</t>
  </si>
  <si>
    <t>Australian Energy Market Operator</t>
  </si>
  <si>
    <t>True opportunity to support the business with your analytical, modelling, programming, data management, AI/machine learning and data mining skills!</t>
  </si>
  <si>
    <t>https://www.seek.com.au/job/38487347?type=standout</t>
  </si>
  <si>
    <t>https://www.seek.com.au/job/38487380?type=standard</t>
  </si>
  <si>
    <t>https://www.seek.com.au/job/38487437?type=standard</t>
  </si>
  <si>
    <t>QBE</t>
  </si>
  <si>
    <t>QBE Insurance</t>
  </si>
  <si>
    <t>Join a rapidly growing Data &amp; Analytics function and gain experience in becoming an influential leader.</t>
  </si>
  <si>
    <t>https://www.seek.com.au/job/38487720?type=standard</t>
  </si>
  <si>
    <t>Junior Data Scientist (Media/Marketing Mix)</t>
  </si>
  <si>
    <t>CORRELATE RESOURCES: Your trusted Data Analytics Recruitment Partner. APPLY NOW for exclusive opportunities, market insights &amp; ongoing career support</t>
  </si>
  <si>
    <t>https://www.seek.com.au/job/38488757?type=standout</t>
  </si>
  <si>
    <t>Measured Group Pty Ltd</t>
  </si>
  <si>
    <t>Data Scientist to work on new collaboration project with an ambitious new international team in Brisbane CBD</t>
  </si>
  <si>
    <t>$60,000 - $79,999</t>
  </si>
  <si>
    <t>https://www.seek.com.au/job/38490404?type=standard</t>
  </si>
  <si>
    <t>sportsbet.com.au</t>
  </si>
  <si>
    <t>Sportsbet</t>
  </si>
  <si>
    <t>We are looking for an experienced Data Scientist to bring our Machine Learning capability to the next level.</t>
  </si>
  <si>
    <t>+ 5 weeks annual leave!</t>
  </si>
  <si>
    <t>https://www.seek.com.au/job/38490423?type=standout</t>
  </si>
  <si>
    <t>Customer Insights Analyst – Loyalty</t>
  </si>
  <si>
    <t>One of the biggest and most recognisable brands in the world is looking for an Insights Analyst for their market leading loyalty program!</t>
  </si>
  <si>
    <t>$400 - $600 per day</t>
  </si>
  <si>
    <t>https://www.seek.com.au/job/38490810?type=standout</t>
  </si>
  <si>
    <t>Greythorn Experis</t>
  </si>
  <si>
    <t>Market leader seeks a skilled true Data Scientist. 6 month role where you will be required to build data assets and work within Financial services.</t>
  </si>
  <si>
    <t>https://www.seek.com.au/job/38492604?type=standard</t>
  </si>
  <si>
    <t>Senior Consultant – BI and Analytics – Melbourne</t>
  </si>
  <si>
    <t>EY</t>
  </si>
  <si>
    <t>We are looking for data engineers with hands on experience in big data projects</t>
  </si>
  <si>
    <t>Competitive</t>
  </si>
  <si>
    <t>https://www.seek.com.au/job/38494885?type=standout</t>
  </si>
  <si>
    <t>Join one of Australia's largest and most forward thinking Data, Tech and Analytics agencies</t>
  </si>
  <si>
    <t>https://www.seek.com.au/job/38495208?type=standard</t>
  </si>
  <si>
    <t>My client is a government agency, looking to hire a data scientist for its expanding data analytics team.</t>
  </si>
  <si>
    <t>https://www.seek.com.au/job/38497216?type=standout</t>
  </si>
  <si>
    <t>https://www.seek.com.au/job/38497540?type=standout</t>
  </si>
  <si>
    <t>Research Scientist - Health Data Interoperability</t>
  </si>
  <si>
    <t>A unique opportunity to translate your research into practice and make an impact on both Australian and international e-Health programmes.</t>
  </si>
  <si>
    <t>herston</t>
  </si>
  <si>
    <t>$97276 - $105269 p.a. + up to 15.4% super</t>
  </si>
  <si>
    <t>https://www.seek.com.au/job/38500467?type=standout</t>
  </si>
  <si>
    <t>https://www.seek.com.au/job/38500468?type=standout</t>
  </si>
  <si>
    <t>Chief Data Scientist</t>
  </si>
  <si>
    <t>InnoWell</t>
  </si>
  <si>
    <t>This is an exciting opportunity to work with a fast growth startup transforming the mental health industry - globally.</t>
  </si>
  <si>
    <t>camperdown</t>
  </si>
  <si>
    <t>https://www.seek.com.au/job/38502353?type=standard</t>
  </si>
  <si>
    <t>Data Science Lead / Manager</t>
  </si>
  <si>
    <t>Opportunity to grow a team and work on global Advanced Analytics projects</t>
  </si>
  <si>
    <t>https://www.seek.com.au/job/38502572?type=standard</t>
  </si>
  <si>
    <t>Data Scientist - Financial Markets</t>
  </si>
  <si>
    <t>Push the boundaries of data science in a role that combines financial markets and data.</t>
  </si>
  <si>
    <t>https://www.seek.com.au/job/38503594?type=standout</t>
  </si>
  <si>
    <t>Work with an amazing team on some of the industries most innovative solutions</t>
  </si>
  <si>
    <t>https://www.seek.com.au/job/38503756?type=standout</t>
  </si>
  <si>
    <t>Join our leading Insights and Data Practice during an exciting period of growth</t>
  </si>
  <si>
    <t>https://www.seek.com.au/job/38507417?type=standout</t>
  </si>
  <si>
    <t>Data Scientist - Unstructured data modelling</t>
  </si>
  <si>
    <t>Join a major Big Data initiative using Machine Learning and AI techniques on unstructured data sets. Government organisation based in Sydney CBD.</t>
  </si>
  <si>
    <t>$ excellent rate</t>
  </si>
  <si>
    <t>https://www.seek.com.au/job/38508350?type=standout</t>
  </si>
  <si>
    <t>IT Data Scientist</t>
  </si>
  <si>
    <t>MTP Services</t>
  </si>
  <si>
    <t>Multiple positions available! Start ASAP</t>
  </si>
  <si>
    <t>https://www.seek.com.au/job/38508883?type=standard</t>
  </si>
  <si>
    <t>Whizdom</t>
  </si>
  <si>
    <t>Our client is seeking a Data scientist to have an in-depth understanding of data-science concepts</t>
  </si>
  <si>
    <t>https://www.seek.com.au/job/38508909?type=standout</t>
  </si>
  <si>
    <t>Paxus</t>
  </si>
  <si>
    <t>!! INITIAL 6 MONTH CONTRACT !! A Federal Government Branch has a suite of improved data and analytics solutions to deliver</t>
  </si>
  <si>
    <t>!! Fast turn-around - Get in quick !!</t>
  </si>
  <si>
    <t>https://www.seek.com.au/job/38509159?type=standout</t>
  </si>
  <si>
    <t>Seeking a Data Scientist to apply knowledge of unstructured data processing, UI design and data/system engineering</t>
  </si>
  <si>
    <t>PAXUS PAYS WEEKLY</t>
  </si>
  <si>
    <t>https://www.seek.com.au/job/38510416?type=standout</t>
  </si>
  <si>
    <t>Ignite</t>
  </si>
  <si>
    <t>You will have an in-depth understanding of data-science concepts and issues with a working knowledge and experience with unstructured data</t>
  </si>
  <si>
    <t>https://www.seek.com.au/job/38512905?type=standout</t>
  </si>
  <si>
    <t>https://www.seek.com.au/job/38513017?type=standout</t>
  </si>
  <si>
    <t>About the Organisation Our large government client is one of the main revenue collection bodies for Federal Government. Working within this</t>
  </si>
  <si>
    <t>https://www.seek.com.au/job/38513440?type=standout</t>
  </si>
  <si>
    <t>Australian Citizenship required 6 months with 3 x 6 month extension options Experience working as a Data Scientist About the Organisation</t>
  </si>
  <si>
    <t>https://www.seek.com.au/job/38513493?type=standout</t>
  </si>
  <si>
    <t>Peoplebank Australia QLD</t>
  </si>
  <si>
    <t>Data Scientist to utilise data mining techniques and experimental methods to develop technological solutions to achieve business outcomes</t>
  </si>
  <si>
    <t>https://www.seek.com.au/job/38513903?type=standout</t>
  </si>
  <si>
    <t>Data Analyst / Scientist</t>
  </si>
  <si>
    <t>Aginic</t>
  </si>
  <si>
    <t>We are seeking a Data Analytics Consultant / BI Developer to add to our Data Analytics / Data Science capability in our growing Melbourne office</t>
  </si>
  <si>
    <t>$70,000 - $89,999</t>
  </si>
  <si>
    <t>https://www.seek.com.au/job/38514125?type=standout</t>
  </si>
  <si>
    <t>Experience working in Linux environment, Hadoop platform/Clusters Knowledge in UI design and development.</t>
  </si>
  <si>
    <t>https://www.seek.com.au/job/38514541?type=standard</t>
  </si>
  <si>
    <t>Join a company where you get to analyse large amounts of raw information to find trends and build data products to extract valuable business insights</t>
  </si>
  <si>
    <t>$90k - $180k p.a.</t>
  </si>
  <si>
    <t>https://www.seek.com.au/job/38514752?type=standout</t>
  </si>
  <si>
    <t>Quantitative Fisheries Scientist</t>
  </si>
  <si>
    <t>Manage, synthesise and analyse large data sets, and work with scientific databases of commercial fishing data.</t>
  </si>
  <si>
    <t>Tasmania</t>
  </si>
  <si>
    <t>Hobart</t>
  </si>
  <si>
    <t>$97276 - $105269 p.a. + plus up to 15.4% super</t>
  </si>
  <si>
    <t>https://www.seek.com.au/job/38516648?type=standout</t>
  </si>
  <si>
    <t>https://www.seek.com.au/job/38516649?type=standout</t>
  </si>
  <si>
    <t>Climate Research Scientist</t>
  </si>
  <si>
    <t>Bureau Of Meteorology</t>
  </si>
  <si>
    <t>Bureau of Meteorology</t>
  </si>
  <si>
    <t>We are seeking a climate scientist to conduct research to improve understanding of past &amp; future climate change &amp; climate variability in our region</t>
  </si>
  <si>
    <t>$79144 to $107909 plus 15.4% superannuation</t>
  </si>
  <si>
    <t>https://www.seek.com.au/job/38516691?type=standout</t>
  </si>
  <si>
    <t>https://www.seek.com.au/job/38516905?type=standout</t>
  </si>
  <si>
    <t>People Insights Analyst - No more lip service = genuine insights!</t>
  </si>
  <si>
    <t>Human Resources &amp; Recruitment</t>
  </si>
  <si>
    <t>Remuneration &amp; Benefits</t>
  </si>
  <si>
    <t>Reward Recruitment</t>
  </si>
  <si>
    <t>Drive the ongoing development of HR data reporting capability, and take human capital analytics to a genuinely insightful and strategic level.</t>
  </si>
  <si>
    <t>Simon Rudd</t>
  </si>
  <si>
    <t>https://www.seek.com.au/job/38516956?type=standout</t>
  </si>
  <si>
    <t>Senior Medical Laboratory Scientist IC of Anatomical Pathology - Orange...</t>
  </si>
  <si>
    <t>Healthcare &amp; Medical</t>
  </si>
  <si>
    <t>Pathology</t>
  </si>
  <si>
    <t>NSW Health Pathology</t>
  </si>
  <si>
    <t>NSW Health</t>
  </si>
  <si>
    <t>Employment Type: Permanent Full TimePosition Classification: Snr Hospital Scientist I/C of SectionRemuneration: $97,719 - $103,795Hours Per...</t>
  </si>
  <si>
    <t>Blue Mountains &amp; Central West</t>
  </si>
  <si>
    <t>$97,719 - $103,795</t>
  </si>
  <si>
    <t>https://www.seek.com.au/job/38517767?type=standard</t>
  </si>
  <si>
    <t>Senior MR Scientist</t>
  </si>
  <si>
    <t>Pharmaceuticals &amp; Medical Devices</t>
  </si>
  <si>
    <t>Siemens Healthcare Pty Ltd</t>
  </si>
  <si>
    <t>Siemens</t>
  </si>
  <si>
    <t>Come and join us as a Senior MR Scientist within the Siemens Healthineers ANZ MR Scientific Team.</t>
  </si>
  <si>
    <t>https://www.seek.com.au/job/38517976?type=standard</t>
  </si>
  <si>
    <t>Clicks IT Recruitment</t>
  </si>
  <si>
    <t>We are seeking an IT Data Scientist for a fantastic contract opportunity with a federal government department.</t>
  </si>
  <si>
    <t>https://www.seek.com.au/job/38518570?type=standard</t>
  </si>
  <si>
    <t>https://www.seek.com.au/job/38518667?type=standout</t>
  </si>
  <si>
    <t>Data Scientist / Mathematician</t>
  </si>
  <si>
    <t>Data Scientist/Mathematical Guru who thrives on problem solving required to develop innovative data science solutions for real world complex problem</t>
  </si>
  <si>
    <t>https://www.seek.com.au/job/38519752?type=standout</t>
  </si>
  <si>
    <t>Principal Data Scientist (Ad Only)</t>
  </si>
  <si>
    <t>Be a Principal Data Scientist and provide Machine Learning and Advanced Analytics solutions in a large scale project. Management experience required.</t>
  </si>
  <si>
    <t>$200,000 - $250,000 package</t>
  </si>
  <si>
    <t>https://www.seek.com.au/job/38520146?type=standard</t>
  </si>
  <si>
    <t>https://www.seek.com.au/job/38520402?type=standard</t>
  </si>
  <si>
    <t>Laboratory Manager - CIDMLS</t>
  </si>
  <si>
    <t>Employment Type: Permanent Full TimePosition Classification: Snr Hospital Scientist I/C Lab &gt;200Remuneration: $122,385 - $129,279Hours Per...</t>
  </si>
  <si>
    <t>westmead</t>
  </si>
  <si>
    <t>$122,385 - $129,279</t>
  </si>
  <si>
    <t>https://www.seek.com.au/job/38520425?type=standard</t>
  </si>
  <si>
    <t>https://www.seek.com.au/job/38520862?type=standard</t>
  </si>
  <si>
    <t>https://www.seek.com.au/job/38520932?type=standard</t>
  </si>
  <si>
    <t>Modis</t>
  </si>
  <si>
    <t>Australian Citizens, strong data analytics &amp; data science skills. Baseline or NV1 clearance preferred. Expected to start in April/May 2019.</t>
  </si>
  <si>
    <t>https://www.seek.com.au/job/38523222?type=standout</t>
  </si>
  <si>
    <t>Peoplebank Australia VIC</t>
  </si>
  <si>
    <t>Looking for a Data Scientist to work within a large Federal Government Organisation</t>
  </si>
  <si>
    <t>https://www.seek.com.au/job/38523726?type=standout</t>
  </si>
  <si>
    <t>https://www.seek.com.au/job/38526989?type=standout</t>
  </si>
  <si>
    <t>We are currently looking for a Data Scientist to join a federal government department until mid-September 2019 + strong likelihood for extension.</t>
  </si>
  <si>
    <t>https://www.seek.com.au/job/38535222?type=standout</t>
  </si>
  <si>
    <t>Risk Analytics - Manager (Data Platform Engineer)</t>
  </si>
  <si>
    <t>Deloitte</t>
  </si>
  <si>
    <t>Deloitte Australia</t>
  </si>
  <si>
    <t>You will focus on the biggest risks to organizations, you will join a team that brings skills in data sourcing, analytics methods &amp; tools and visual</t>
  </si>
  <si>
    <t>https://www.seek.com.au/job/38535411?type=standard</t>
  </si>
  <si>
    <t>https://www.seek.com.au/job/38537973?type=standout</t>
  </si>
  <si>
    <t>https://www.seek.com.au/job/38537974?type=standout</t>
  </si>
  <si>
    <t>Remote Sensing Scientist</t>
  </si>
  <si>
    <t>Office of Environment and Heritage</t>
  </si>
  <si>
    <t>Office of Environment &amp; Heritage NSW</t>
  </si>
  <si>
    <t>Multiple Remote Sensing Scientists (12 Roles Available) are required across NSW at Parramatta, Albury, Newcastle, Armidale, Dubbo and Grafton....</t>
  </si>
  <si>
    <t>To $111,512 including salary, super, leave loading</t>
  </si>
  <si>
    <t>https://www.seek.com.au/job/38540886?type=standard</t>
  </si>
  <si>
    <t>https://www.seek.com.au/job/38540887?type=standard</t>
  </si>
  <si>
    <t>Senior Full Stack PHP Developer - Insur-Tech</t>
  </si>
  <si>
    <t>Green Field Project| Insur-Tech| Excellent Stack</t>
  </si>
  <si>
    <t>$110000 - $130000 per annum</t>
  </si>
  <si>
    <t>https://www.seek.com.au/job/38542288?type=standard</t>
  </si>
  <si>
    <t>BI Analyst</t>
  </si>
  <si>
    <t>:86 400</t>
  </si>
  <si>
    <t>BI Analyst is responsible for the design and production of reports and visualisations of customer, product and financial insights</t>
  </si>
  <si>
    <t>https://www.seek.com.au/job/38542822?type=standout</t>
  </si>
  <si>
    <t>This organisation is looking for the very best in Data Science</t>
  </si>
  <si>
    <t>$150k - $200k p.a.</t>
  </si>
  <si>
    <t>https://www.seek.com.au/job/38544594?type=standout</t>
  </si>
  <si>
    <t>https://www.seek.com.au/job/38544742?type=standard</t>
  </si>
  <si>
    <t>https://www.seek.com.au/job/38547260?type=standout</t>
  </si>
  <si>
    <t>2020 CIMIC Graduate Program - Graduate Data Scientist</t>
  </si>
  <si>
    <t>UGL - Corporate</t>
  </si>
  <si>
    <t>UGL</t>
  </si>
  <si>
    <t>Interested in being part of something bigger? Applications are now open for the 2020 CIMIC Group Graduate Program.</t>
  </si>
  <si>
    <t>https://www.seek.com.au/job/38547389?type=standard</t>
  </si>
  <si>
    <t>2020 CIMIC Graduate Program - UGL - Graduate Data Scientist</t>
  </si>
  <si>
    <t>https://www.seek.com.au/job/38547503?type=standard</t>
  </si>
  <si>
    <t>Data Scientist Consultant</t>
  </si>
  <si>
    <t>Servian Pty Ltd</t>
  </si>
  <si>
    <t>Servian</t>
  </si>
  <si>
    <t>Opportunity to work in Machine Learning and Artificial Intelligence projects with a rapidly growing Data Consultancy.</t>
  </si>
  <si>
    <t>https://www.seek.com.au/job/38549522?type=standout</t>
  </si>
  <si>
    <t>Lead Data Scientist - Brisbane</t>
  </si>
  <si>
    <t>InfoReady (part of Arq Group)</t>
  </si>
  <si>
    <t>Arq Group</t>
  </si>
  <si>
    <t>Crunch data, uncover insights and create knowledge.</t>
  </si>
  <si>
    <t>https://www.seek.com.au/job/38551256?type=standout</t>
  </si>
  <si>
    <t>https://www.seek.com.au/job/38552087?type=standard</t>
  </si>
  <si>
    <t>Start ASAP</t>
  </si>
  <si>
    <t>https://www.seek.com.au/job/38555954?type=standard</t>
  </si>
  <si>
    <t>Canberra Consulting</t>
  </si>
  <si>
    <t>Ability to engage with stakeholders of all levels; Strong communication skills, verbally and in writing; Strong planning capability</t>
  </si>
  <si>
    <t>https://www.seek.com.au/job/38556033?type=standout</t>
  </si>
  <si>
    <t>Compas Pty Ltd</t>
  </si>
  <si>
    <t>Compas is seeking a Data Scientist to work with our federal government client for a contract until 30 June 2020 with extensions</t>
  </si>
  <si>
    <t>https://www.seek.com.au/job/38556208?type=standard</t>
  </si>
  <si>
    <t>Recruitment Hive</t>
  </si>
  <si>
    <t>Data Scientist - 15 + 12 month contract - $120 - $140 (Inc. Super) phr - Shiny R - Belconnen - Fed Gov - Call Andy on (02) 6299 1006 -</t>
  </si>
  <si>
    <t>belconnen</t>
  </si>
  <si>
    <t>$120 - $140 (Inc. Super) per hour</t>
  </si>
  <si>
    <t>https://www.seek.com.au/job/38556593?type=standout</t>
  </si>
  <si>
    <t>GMT People</t>
  </si>
  <si>
    <t>Aus/Baseline pref. Data Scientist needed to undertake complex research in the application of data science &amp; prepare research proposals. 15m+</t>
  </si>
  <si>
    <t>15 months initially</t>
  </si>
  <si>
    <t>https://www.seek.com.au/job/38556858?type=standard</t>
  </si>
  <si>
    <t>M&amp;T Resources</t>
  </si>
  <si>
    <t>$120-150/HR Rate | Long term Contract | Extension Available | Clearance Sponsorship</t>
  </si>
  <si>
    <t>https://www.seek.com.au/job/38557632?type=standard</t>
  </si>
  <si>
    <t>Australian Citizens, strong data analytics &amp; data science skills. Baseline clearance preferred. Expected to start in May/June 2019.</t>
  </si>
  <si>
    <t>https://www.seek.com.au/job/38557703?type=standout</t>
  </si>
  <si>
    <t>Clicks are seeking a Data Scientist for a great contract opportunity with a federal government department.</t>
  </si>
  <si>
    <t>https://www.seek.com.au/job/38557768?type=standard</t>
  </si>
  <si>
    <t>Principal Analyst/Data Sceintist</t>
  </si>
  <si>
    <t>A great opportunity for an experienced Data analyst/Data scientist influencing the development and implementation of government wide analysis.</t>
  </si>
  <si>
    <t>$100 - $110 p.d.</t>
  </si>
  <si>
    <t>https://www.seek.com.au/job/38560763?type=standout</t>
  </si>
  <si>
    <t>Principal Analyst / Data Sceintist</t>
  </si>
  <si>
    <t>https://www.seek.com.au/job/38561225?type=standout</t>
  </si>
  <si>
    <t>2XM Technology Pty Ltd</t>
  </si>
  <si>
    <t>Free reign to research and steer business direction as they embark on a major Data driven journey!</t>
  </si>
  <si>
    <t>https://www.seek.com.au/job/38563152?type=standard</t>
  </si>
  <si>
    <t>Orica</t>
  </si>
  <si>
    <t>Apply data mining techniques. Build high quality prediction systems. Newcastle based.</t>
  </si>
  <si>
    <t>Newcastle, Maitland &amp; Hunter</t>
  </si>
  <si>
    <t>newcastle</t>
  </si>
  <si>
    <t>https://www.seek.com.au/job/38564258?type=standout</t>
  </si>
  <si>
    <t>Data Scientist (NLP Specialist)</t>
  </si>
  <si>
    <t>Talenza</t>
  </si>
  <si>
    <t>Exciting AI start-up in need of an NLP lead</t>
  </si>
  <si>
    <t>$130k - $150k p.a. + super</t>
  </si>
  <si>
    <t>https://www.seek.com.au/job/38564366?type=standard</t>
  </si>
  <si>
    <t>Work For a Multinational, World-Leading Organisation | Excellent Brisbane CBD Location | Initial 6 Month Contract - Plus Extensions</t>
  </si>
  <si>
    <t>https://www.seek.com.au/job/38565311?type=standard</t>
  </si>
  <si>
    <t>https://www.seek.com.au/job/38565312?type=standard</t>
  </si>
  <si>
    <t>One of the most exciting Australian start-ups with big plans for 2019</t>
  </si>
  <si>
    <t>https://www.seek.com.au/job/38567310?type=standard</t>
  </si>
  <si>
    <t>PI.EXCHANGE</t>
  </si>
  <si>
    <t>A rewarding position for a senior AI/ML scientist/engineer with strong thought leadership and solid practical hand-on experience.</t>
  </si>
  <si>
    <t>https://www.seek.com.au/job/38575855?type=standard</t>
  </si>
  <si>
    <t>Quantitative Developer/Data Scientist - Financial Markets</t>
  </si>
  <si>
    <t>Stockbroking &amp; Trading</t>
  </si>
  <si>
    <t>Great opportunity for a quant developer/analyst or data scientist to work in financial markets risk - Paying up to $150K Package + Bonus</t>
  </si>
  <si>
    <t>https://www.seek.com.au/job/38578631?type=standard</t>
  </si>
  <si>
    <t>Market Surveillance Data Scientist</t>
  </si>
  <si>
    <t>Big 4 Bank is looking for a Data Scientist to assist in design, development, testing &amp; deploying controls using AI fraud/misconduct detection methods</t>
  </si>
  <si>
    <t>https://www.seek.com.au/job/38579276?type=standard</t>
  </si>
  <si>
    <t>Chandler Macleod Group</t>
  </si>
  <si>
    <t>ACT Location - Federal Government Client</t>
  </si>
  <si>
    <t>https://www.seek.com.au/job/38579658?type=standard</t>
  </si>
  <si>
    <t>Peoplebank Australia SA</t>
  </si>
  <si>
    <t>Data Scientist/ Data Mining experience Ability to obtain, or currently hold a baseline clearance Must be an Australian Citizen</t>
  </si>
  <si>
    <t>adelaide</t>
  </si>
  <si>
    <t>https://www.seek.com.au/job/38580429?type=standout</t>
  </si>
  <si>
    <t>SoftLabs Pty Ltd</t>
  </si>
  <si>
    <t>SoftLabs is looking for a mid to senior level professional in Big Data to work on a major client project in the Financial Sector.</t>
  </si>
  <si>
    <t>https://www.seek.com.au/job/38584443?type=standout</t>
  </si>
  <si>
    <t>Senior Data Scientist (Aconex)</t>
  </si>
  <si>
    <t>Oracle Australia</t>
  </si>
  <si>
    <t>Oracle</t>
  </si>
  <si>
    <t>The Analytics &amp; Data Science team at Oracle CEGBU is working to develop and deploy AI and Machine Learning based solutions.</t>
  </si>
  <si>
    <t>https://www.seek.com.au/job/38585384?type=standard</t>
  </si>
  <si>
    <t>https://www.seek.com.au/job/38587859?type=standard</t>
  </si>
  <si>
    <t>Lead Data Scientist (Aconex)</t>
  </si>
  <si>
    <t>https://www.seek.com.au/job/38587951?type=standard</t>
  </si>
  <si>
    <t>https://www.seek.com.au/job/38590660?type=standout</t>
  </si>
  <si>
    <t>Data Scientist - Top ASX company</t>
  </si>
  <si>
    <t>Amazing opportunity for a business facing data scientist with strong machine learning experience</t>
  </si>
  <si>
    <t>$100k - $1320k p.a. + bonus</t>
  </si>
  <si>
    <t>https://www.seek.com.au/job/38593234?type=standout</t>
  </si>
  <si>
    <t>https://www.seek.com.au/job/38594055?type=standard</t>
  </si>
  <si>
    <t>Senior Data Scientist, Melbourne, Package c$200K+</t>
  </si>
  <si>
    <t>inDmand Career Solutions</t>
  </si>
  <si>
    <t>Grow a nascent Data Science practice - leverage existing relationships to build capability &amp; combine your Data Science, Consulting, Delivery &amp; BD Exp</t>
  </si>
  <si>
    <t>$200K-230K Package</t>
  </si>
  <si>
    <t>https://www.seek.com.au/job/38595275?type=standard</t>
  </si>
  <si>
    <t>Amplify Partners Pty Ltd</t>
  </si>
  <si>
    <t>Passionate Data Scientist to join well known Australian Big Data Company, based in Sydney CBD. Immediate Need - On going Training and Development</t>
  </si>
  <si>
    <t>120 -160k + Super + Bens</t>
  </si>
  <si>
    <t>https://www.seek.com.au/job/38604629?type=standard</t>
  </si>
  <si>
    <t>ASR Recruitment</t>
  </si>
  <si>
    <t>Newly created role. Build your career with a rapidly growing and innovative business and represent the company publically</t>
  </si>
  <si>
    <t>$120 + Super + bonus + shares</t>
  </si>
  <si>
    <t>https://www.seek.com.au/job/38604706?type=standard</t>
  </si>
  <si>
    <t>University of New South Wales</t>
  </si>
  <si>
    <t>The Data Scientist is a key role within the Student Reporting and Analytics unit and will be responsible for identifying opportunities</t>
  </si>
  <si>
    <t>https://www.seek.com.au/job/38605485?type=standout</t>
  </si>
  <si>
    <t>https://www.seek.com.au/job/38605486?type=standout</t>
  </si>
  <si>
    <t>Consultant, Data Scientist</t>
  </si>
  <si>
    <t>National Australia Bank</t>
  </si>
  <si>
    <t>NAB</t>
  </si>
  <si>
    <t>Design and deliver appropriate analytical and predictive modelling solutions for NAB enterprise stakeholders.</t>
  </si>
  <si>
    <t>docklands</t>
  </si>
  <si>
    <t>https://www.seek.com.au/job/38605978?type=standout</t>
  </si>
  <si>
    <t>Thornhill Recruitment</t>
  </si>
  <si>
    <t>Make an impact! Key role in Data Science with an Australian household name at a time of heavy investment in their data and analytics capabilities.</t>
  </si>
  <si>
    <t>$120,000 - $169,999</t>
  </si>
  <si>
    <t>https://www.seek.com.au/job/38611243?type=standout</t>
  </si>
  <si>
    <t>We are looking for an experienced data scientist to lead and build the data science team for a fast growing fintech organisation.</t>
  </si>
  <si>
    <t>$150000.00 - $170k p.a. + bonus</t>
  </si>
  <si>
    <t>https://www.seek.com.au/job/38611983?type=standard</t>
  </si>
  <si>
    <t>Data Scientist - Modelling focus</t>
  </si>
  <si>
    <t>Leading consultancy seeks business savvy DS. Strong modelling skills needed. Greenfields project. Utilise XGBoost Sydney CBD up to $140k</t>
  </si>
  <si>
    <t>$120000.00 - $140000.00 p.a. + inc super</t>
  </si>
  <si>
    <t>https://www.seek.com.au/job/38614543?type=standard</t>
  </si>
  <si>
    <t>https://www.seek.com.au/job/38614567?type=standout</t>
  </si>
  <si>
    <t>Specialist Data Scientist</t>
  </si>
  <si>
    <t>Programme &amp; Project Management</t>
  </si>
  <si>
    <t>BHP Billiton Group</t>
  </si>
  <si>
    <t>BHP Billiton</t>
  </si>
  <si>
    <t>Come and be a part of this success.</t>
  </si>
  <si>
    <t>https://www.seek.com.au/job/38616110?type=standard</t>
  </si>
  <si>
    <t>Manager Data Scientist - Life Insurance</t>
  </si>
  <si>
    <t>Insurance &amp; Superannuation</t>
  </si>
  <si>
    <t>Actuarial</t>
  </si>
  <si>
    <t>Commonwealth Bank - Wealth Management</t>
  </si>
  <si>
    <t>Commonwealth Bank of Australia</t>
  </si>
  <si>
    <t>As Data Scientist you’ll lead the advanced data analytics and modelling development for Life Insurance pricing and distribution.</t>
  </si>
  <si>
    <t>https://www.seek.com.au/job/38618566?type=standout</t>
  </si>
  <si>
    <t>Professional Search Group</t>
  </si>
  <si>
    <t>Newly created role embedded in a business unit</t>
  </si>
  <si>
    <t>https://www.seek.com.au/job/38619214?type=standard</t>
  </si>
  <si>
    <t>Bupa</t>
  </si>
  <si>
    <t>Bring your skills to work on exciting projects and solve complex problems within large data sets</t>
  </si>
  <si>
    <t>https://www.seek.com.au/job/38623164?type=standout</t>
  </si>
  <si>
    <t>Data Scientist - Machine Learning (Contract)</t>
  </si>
  <si>
    <t>Cognizant Technology Solutions Australia Pty Ltd</t>
  </si>
  <si>
    <t>Cognizant</t>
  </si>
  <si>
    <t>Cognizant is seeking an experienced Data Scientist to help drive one of our key machine learning projects in Perth</t>
  </si>
  <si>
    <t>800 - 900 per day</t>
  </si>
  <si>
    <t>https://www.seek.com.au/job/38623838?type=standout</t>
  </si>
  <si>
    <t>https://www.seek.com.au/job/38627600?type=standard</t>
  </si>
  <si>
    <t>Excellent contract opportunity for a Data Scientist to join a leading ASX business on a major project</t>
  </si>
  <si>
    <t>Excellent Daily Rate</t>
  </si>
  <si>
    <t>https://www.seek.com.au/job/38631105?type=standard</t>
  </si>
  <si>
    <t>Senior Data Scientist, Australia (Software)</t>
  </si>
  <si>
    <t>Schneider Electric Software Australia Pty Ltd</t>
  </si>
  <si>
    <t>The Senior Data Scientist is a key team member to own the delivery and future of AI within the business unit.</t>
  </si>
  <si>
    <t>https://www.seek.com.au/job/38632917?type=standout</t>
  </si>
  <si>
    <t>Youi Pty Ltd.</t>
  </si>
  <si>
    <t>Ten years on, we’ve assembled an incredible team, work in a state-of-the-art building, and have won a stack of awards for our internal culture.</t>
  </si>
  <si>
    <t>Sunshine Coast</t>
  </si>
  <si>
    <t>Annual salary + staff benefits</t>
  </si>
  <si>
    <t>https://www.seek.com.au/job/38633126?type=standout</t>
  </si>
  <si>
    <t>Data Scientist/ Insights Analyst</t>
  </si>
  <si>
    <t>Michael Page Information Technology</t>
  </si>
  <si>
    <t>Seeking a Data Scientist with a background in Marketing environment working with Campaign and Customer Data.</t>
  </si>
  <si>
    <t>https://www.seek.com.au/job/38633230?type=standout</t>
  </si>
  <si>
    <t>Data Scientist - Global Company - Solve Futuristic Business Problems</t>
  </si>
  <si>
    <t>TRS - IT &amp; Communications</t>
  </si>
  <si>
    <t>Exciting Global Company - High Growth Sector - Outstanding Opportunity to Learn &amp; Develop - Adelaide CBD - $180k</t>
  </si>
  <si>
    <t>up to $180k + Training + Career</t>
  </si>
  <si>
    <t>https://www.seek.com.au/job/38641856?type=standard</t>
  </si>
  <si>
    <t>WorkSafe Victoria</t>
  </si>
  <si>
    <t>WorkSafe Victoria has entered into an exciting period of transformation to better serve the community we take pride in keeping safe.</t>
  </si>
  <si>
    <t>South West Coast VIC</t>
  </si>
  <si>
    <t>geelong</t>
  </si>
  <si>
    <t>https://www.seek.com.au/job/38642611?type=standout</t>
  </si>
  <si>
    <t>https://www.seek.com.au/job/38642612?type=standout</t>
  </si>
  <si>
    <t>Hays Information Technology</t>
  </si>
  <si>
    <t>R programming - Python - AI - Machine learning - Data Science</t>
  </si>
  <si>
    <t>https://www.seek.com.au/job/38644875?type=standout</t>
  </si>
  <si>
    <t>https://www.seek.com.au/job/38648773?type=standout</t>
  </si>
  <si>
    <t>Velrada</t>
  </si>
  <si>
    <t>Velrada are an award winning Global Microsoft Partner, who were recently invited to the Microsoft AI and Analytics Partner Advisory Council.</t>
  </si>
  <si>
    <t>https://www.seek.com.au/job/38648941?type=standout</t>
  </si>
  <si>
    <t>In collaboration with the companies Data Scientists, the successful candidate will develop analytical solutions</t>
  </si>
  <si>
    <t>chermside</t>
  </si>
  <si>
    <t>https://www.seek.com.au/job/38648949?type=standout</t>
  </si>
  <si>
    <t>Bridge Associates APAC Pty Ltd</t>
  </si>
  <si>
    <t>Amazing full-time Data Scientist role close to home. Work with the largest Teleco company</t>
  </si>
  <si>
    <t>https://www.seek.com.au/job/38650280?type=standard</t>
  </si>
  <si>
    <t>face2face Recruitment</t>
  </si>
  <si>
    <t>Develop analytical solutions to deliver transformative technical projects which provide significant business value.</t>
  </si>
  <si>
    <t>$75 - $100+ per hour</t>
  </si>
  <si>
    <t>https://www.seek.com.au/job/38651049?type=standout</t>
  </si>
  <si>
    <t>Data Scientist - Intermediate</t>
  </si>
  <si>
    <t>National Resource Team</t>
  </si>
  <si>
    <t>Immediate Start - 12 Month Contract - Federal Government Agency - North Brisbane Location</t>
  </si>
  <si>
    <t>Northern Suburbs</t>
  </si>
  <si>
    <t>https://www.seek.com.au/job/38651082?type=standard</t>
  </si>
  <si>
    <t>Immediate Start - 12 Month Contract - Federal Government Agency - Adelaide Location</t>
  </si>
  <si>
    <t>https://www.seek.com.au/job/38651083?type=standard</t>
  </si>
  <si>
    <t>Permanent - lucrative salary Sydney CBD Marketing Analytics Web analytics data scientist for a highly innovative marketing analytics firm.</t>
  </si>
  <si>
    <t>$120000 - $180000 per annum</t>
  </si>
  <si>
    <t>https://www.seek.com.au/job/38651167?type=standard</t>
  </si>
  <si>
    <t>Immediate Start - 12 Month Contract - Federal Government Agency - Box Hill Location</t>
  </si>
  <si>
    <t>boxhill</t>
  </si>
  <si>
    <t>https://www.seek.com.au/job/38651355?type=standard</t>
  </si>
  <si>
    <t>Data Scientist - Multiple roles</t>
  </si>
  <si>
    <t>Experience across across one or more data science areas such as machine learning, natural language processing, graph analytics, behavioural analytics.</t>
  </si>
  <si>
    <t>https://www.seek.com.au/job/38651465?type=standout</t>
  </si>
  <si>
    <t>Mura Connect</t>
  </si>
  <si>
    <t>Working with a leading Federal Government agency, you will be part of a high priority team using data analytics to deter black economy activities.</t>
  </si>
  <si>
    <t>https://www.seek.com.au/job/38651641?type=standout</t>
  </si>
  <si>
    <t>Engineering</t>
  </si>
  <si>
    <t>Water &amp; Waste Engineering</t>
  </si>
  <si>
    <t>SA Water</t>
  </si>
  <si>
    <t>Develop the analytical services to provide qualitative recommendations and support decisions for our asset performance and investments</t>
  </si>
  <si>
    <t>https://www.seek.com.au/job/38651832?type=standout</t>
  </si>
  <si>
    <t>https://www.seek.com.au/job/38651833?type=standout</t>
  </si>
  <si>
    <t>https://www.seek.com.au/job/38653064?type=standout</t>
  </si>
  <si>
    <t>https://www.seek.com.au/job/38653065?type=standout</t>
  </si>
  <si>
    <t>https://www.seek.com.au/job/38658689?type=standout</t>
  </si>
  <si>
    <t>Cognizant is hiring Data Scientist to join our Analytics team in Melbourne</t>
  </si>
  <si>
    <t>$80,000 - $109,999</t>
  </si>
  <si>
    <t>https://www.seek.com.au/job/38659209?type=standout</t>
  </si>
  <si>
    <t>Data Scientist - Successful candidates will be required to apply for a Baseline clearance (or already hold one).</t>
  </si>
  <si>
    <t>https://www.seek.com.au/job/38659675?type=standout</t>
  </si>
  <si>
    <t>Data Scientist Lead - flybuys</t>
  </si>
  <si>
    <t>Lead the creation and implementation of the data analytics strategy and roadmap, key role to be make an impact in business decisions making</t>
  </si>
  <si>
    <t>https://www.seek.com.au/job/38664552?type=standard</t>
  </si>
  <si>
    <t>12 months contracts, Data Scientist,Federal Government Organisation, eastern suburbs.</t>
  </si>
  <si>
    <t>https://www.seek.com.au/job/38664969?type=standout</t>
  </si>
  <si>
    <t>Work on a high value, critical program that is a Federal Government priority.</t>
  </si>
  <si>
    <t>https://www.seek.com.au/job/38667725?type=standout</t>
  </si>
  <si>
    <t>Water Corporation</t>
  </si>
  <si>
    <t>Water Corporation WA</t>
  </si>
  <si>
    <t>Water Corporation has an exciting permanent opportunity for a Data Scientist to join our Data Science and Analytics team.</t>
  </si>
  <si>
    <t>leederville</t>
  </si>
  <si>
    <t>$120,176 plus 9.5% Superannuation</t>
  </si>
  <si>
    <t>https://www.seek.com.au/job/38675867?type=standard</t>
  </si>
  <si>
    <t>Seer</t>
  </si>
  <si>
    <t>Seer is developing technology to revolutionise the diagnosis and management of neurological conditions, with a special focus on epilepsy.</t>
  </si>
  <si>
    <t>https://www.seek.com.au/job/38676374?type=standout</t>
  </si>
  <si>
    <t>Data Scientist - Risk Analytics</t>
  </si>
  <si>
    <t>Awesome opportunity work within a leading player in the finance space</t>
  </si>
  <si>
    <t>Up to $150k p.a.</t>
  </si>
  <si>
    <t>https://www.seek.com.au/job/38680411?type=standout</t>
  </si>
  <si>
    <t>https://www.seek.com.au/job/38683694?type=standard</t>
  </si>
  <si>
    <t>Data scientist</t>
  </si>
  <si>
    <t>WS and Associates</t>
  </si>
  <si>
    <t>We are seeking a Data Scientist / Data Analytics / BI Developer to work with our commencement/development team to create a new business platform.</t>
  </si>
  <si>
    <t>Part Time</t>
  </si>
  <si>
    <t>$100,000 - $149,999</t>
  </si>
  <si>
    <t>https://www.seek.com.au/job/38686065?type=standard</t>
  </si>
  <si>
    <t>https://www.seek.com.au/job/38687490?type=standard</t>
  </si>
  <si>
    <t>https://www.seek.com.au/job/38687491?type=standard</t>
  </si>
  <si>
    <t>Senior Data Scientist 3 Month Project</t>
  </si>
  <si>
    <t>AirAssess</t>
  </si>
  <si>
    <t>Flexible hours, work from home.</t>
  </si>
  <si>
    <t>https://www.seek.com.au/job/38688485?type=standard</t>
  </si>
  <si>
    <t>Paul Ingle &amp; Associates</t>
  </si>
  <si>
    <t>Data Scientist to Design new data solutions and forecasting models in a collaborative and interactive engagement</t>
  </si>
  <si>
    <t>https://www.seek.com.au/job/38689890?type=standard</t>
  </si>
  <si>
    <t>Australian Transaction Reports and Analysis Centre (AUSTRAC)</t>
  </si>
  <si>
    <t>Enjoy utilising your extensive management skills in Planning &amp; Performance skills to play an integral part of AUSTRAC’s clear &amp; focused vision.</t>
  </si>
  <si>
    <t>105,022 to 119,558</t>
  </si>
  <si>
    <t>https://www.seek.com.au/job/38692371?type=standout</t>
  </si>
  <si>
    <t>Michael Page Sales</t>
  </si>
  <si>
    <t>Seeking an experienced Data Scientist who is commercially minded to assist with the Advanced Analytics and Data Science.</t>
  </si>
  <si>
    <t>$130k - $160k p.a.</t>
  </si>
  <si>
    <t>https://www.seek.com.au/job/38693720?type=standard</t>
  </si>
  <si>
    <t>Data Scientist | 6 month contract</t>
  </si>
  <si>
    <t>Utilise your analytical and methodical expertise in data science! Apply now!</t>
  </si>
  <si>
    <t>https://www.seek.com.au/job/38700507?type=standard</t>
  </si>
  <si>
    <t>JP SOLUTIONS AUSTRALIA PTY LTD</t>
  </si>
  <si>
    <t>Requires an in-depth understanding of data-science concepts. You will take the lead in solving complex data-science problems and issues. CBD. 6 months</t>
  </si>
  <si>
    <t>https://www.seek.com.au/job/38702873?type=standard</t>
  </si>
  <si>
    <t>https://www.seek.com.au/job/38702874?type=standard</t>
  </si>
  <si>
    <t>Mane Consulting</t>
  </si>
  <si>
    <t>A huge variety of projects awaits this Data Scientist to take the business to the next level of Data Driven Science. Contract with extensions.</t>
  </si>
  <si>
    <t>$100 - $100+ per hour</t>
  </si>
  <si>
    <t>https://www.seek.com.au/job/38704207?type=standout</t>
  </si>
  <si>
    <t>Data Scientist - Small Consultancy - $120K - $180K + Super</t>
  </si>
  <si>
    <t>Hyre.</t>
  </si>
  <si>
    <t>Small, high performing consultancy working with massive data sets!</t>
  </si>
  <si>
    <t>https://www.seek.com.au/job/38706970?type=standard</t>
  </si>
  <si>
    <t>Stockland</t>
  </si>
  <si>
    <t>6 Month Fixed Term Contract for a Graduate to Junior Level data Scientist working at Stockland's National Head Office in the CBD</t>
  </si>
  <si>
    <t>https://www.seek.com.au/job/38707083?type=standout</t>
  </si>
  <si>
    <t>https://www.seek.com.au/job/38707473?type=standard</t>
  </si>
  <si>
    <t>Data Scientist with experience dealing with large Datasets is needed for this 6 month contract in SA</t>
  </si>
  <si>
    <t>https://www.seek.com.au/job/38708722?type=standard</t>
  </si>
  <si>
    <t>Experis</t>
  </si>
  <si>
    <t>Opportunity to work with Global MNC. Sydney based 1 month contract role. Salary: $ 100-145 per hour.</t>
  </si>
  <si>
    <t>$100 - $145 p.h.</t>
  </si>
  <si>
    <t>https://www.seek.com.au/job/38709784?type=standard</t>
  </si>
  <si>
    <t>https://www.seek.com.au/job/38710913?type=standout</t>
  </si>
  <si>
    <t>Senior Data Scientist, Sydney, Package c$200K</t>
  </si>
  <si>
    <t>c$200K Package Neg</t>
  </si>
  <si>
    <t>https://www.seek.com.au/job/38710980?type=standard</t>
  </si>
  <si>
    <t>About the company Our partner is a global leader in consulting, technology, outsourcing and next-generation services. Data scientist In</t>
  </si>
  <si>
    <t>https://www.seek.com.au/job/38711931?type=standout</t>
  </si>
  <si>
    <t>Excellent contract opportunity for a Data Scientist to work for an international business for six months on a business critical project.</t>
  </si>
  <si>
    <t>Attractive Daily Rate</t>
  </si>
  <si>
    <t>https://www.seek.com.au/job/38715031?type=standard</t>
  </si>
  <si>
    <t>Data Scientist required to join the Data &amp; Analytics division of a leading digital business.</t>
  </si>
  <si>
    <t>$800pd</t>
  </si>
  <si>
    <t>https://www.seek.com.au/job/38715500?type=standard</t>
  </si>
  <si>
    <t>Data Scientist - 6 month contract</t>
  </si>
  <si>
    <t>Work on one of Melbourne's most renowned Data Science projects!</t>
  </si>
  <si>
    <t>greythorn</t>
  </si>
  <si>
    <t>https://www.seek.com.au/job/38718897?type=standard</t>
  </si>
  <si>
    <t>Data Scientist | Short 4 week contract</t>
  </si>
  <si>
    <t>https://www.seek.com.au/job/38719373?type=standard</t>
  </si>
  <si>
    <t>https://www.seek.com.au/job/38719428?type=standard</t>
  </si>
  <si>
    <t>To $180K base depending on experience</t>
  </si>
  <si>
    <t>https://www.seek.com.au/job/38721871?type=standout</t>
  </si>
  <si>
    <t>Data Science Consultant-Analyst</t>
  </si>
  <si>
    <t>Health Metrics Pty Ltd</t>
  </si>
  <si>
    <t>We are looking to appoint a well-qualified, experienced and highly motivated Data Scientist to join our growing data science consulting business.</t>
  </si>
  <si>
    <t>$80,000 - $119,999</t>
  </si>
  <si>
    <t>https://www.seek.com.au/job/38722126?type=standout</t>
  </si>
  <si>
    <t>Data Scientist - Modelling Specialist</t>
  </si>
  <si>
    <t>An opportunity to grow and develop you Data Science skillset</t>
  </si>
  <si>
    <t>$110k - $125k p.a. + Super</t>
  </si>
  <si>
    <t>https://www.seek.com.au/job/38725000?type=standout</t>
  </si>
  <si>
    <t>Data Scientist - It doesn't get much better than this....</t>
  </si>
  <si>
    <t>Ratio Group</t>
  </si>
  <si>
    <t>Work with some of the best minds in the region. Develop databases, models and analytics. Ridiculous amounts of intelligence and opportunities to learn</t>
  </si>
  <si>
    <t>https://www.seek.com.au/job/38729084?type=standout</t>
  </si>
  <si>
    <t>4 X Contract Data Scientists :: Market Leading Analytics Firm :: 6 Months</t>
  </si>
  <si>
    <t>Leading Australian analytics firm are looking to hire 4 contract Data Scientists due to winning a huge project</t>
  </si>
  <si>
    <t>$550 per day</t>
  </si>
  <si>
    <t>https://www.seek.com.au/job/38735235?type=standout</t>
  </si>
  <si>
    <t>Understand business &amp; operational challenges and help design and scope data, model and reporting development projects.</t>
  </si>
  <si>
    <t>https://www.seek.com.au/job/38736094?type=standout</t>
  </si>
  <si>
    <t>Accounting</t>
  </si>
  <si>
    <t>EnergyAustralia Services Pty Ltd</t>
  </si>
  <si>
    <t>Energy Australia</t>
  </si>
  <si>
    <t>An exciting permanent opportunity exist for an experienced Data Scientist with a focus on Revenue Assurance, Oracle SQL &amp; ODI, data mining and machine</t>
  </si>
  <si>
    <t>https://www.seek.com.au/job/38736412?type=standout</t>
  </si>
  <si>
    <t>Modelling &amp; Simulation</t>
  </si>
  <si>
    <t>https://www.seek.com.au/job/38736413?type=standout</t>
  </si>
  <si>
    <t>https://www.seek.com.au/job/38736414?type=standout</t>
  </si>
  <si>
    <t>Data Scientist / Advanced Analytics &amp; Insight Consultant - Machine Learning Data</t>
  </si>
  <si>
    <t>Data Scientist - Data Analytics Insight Data Scientist - Statistic Model - Risk, Assurance Insight Data Analytics - SQL, R, Python - Benefits Inside</t>
  </si>
  <si>
    <t>https://www.seek.com.au/job/38736952?type=standard</t>
  </si>
  <si>
    <t>Data Scientist - Adelaide</t>
  </si>
  <si>
    <t>Capgemini is currently looking for a Data Scientist to join our team</t>
  </si>
  <si>
    <t>https://www.seek.com.au/job/38739169?type=standout</t>
  </si>
  <si>
    <t>Senior Data Science role working on a machine learning/NLP project. Closely working with senior management on a strategic greenfield project!</t>
  </si>
  <si>
    <t>https://www.seek.com.au/job/38741831?type=standout</t>
  </si>
  <si>
    <t>Contract Data Scientist- Recommendation Systems / Marketing Optimisation</t>
  </si>
  <si>
    <t>6 Month Contract - Experienced Data Scientist working with recommendation systems and machine learning for personalisation!</t>
  </si>
  <si>
    <t>Attractive Daily Rate: Based on Exp!</t>
  </si>
  <si>
    <t>https://www.seek.com.au/job/38744632?type=standout</t>
  </si>
  <si>
    <t>Data Scientist - Sydney</t>
  </si>
  <si>
    <t>https://www.seek.com.au/job/38744785?type=standout</t>
  </si>
  <si>
    <t>Senior Data Scientist :: 6 Month Contract :: Sydney :: $850 per day</t>
  </si>
  <si>
    <t>Senior Data Scientist contract opportunity with a an iconic Australian retail brand developing world class auto decisioning engines.</t>
  </si>
  <si>
    <t>$850 per day</t>
  </si>
  <si>
    <t>https://www.seek.com.au/job/38746607?type=standout</t>
  </si>
  <si>
    <t>SALT SEARCH PTY LTD</t>
  </si>
  <si>
    <t>An amazing opportunity to join a specialised global analytics and data consultancy as a Data Scientist.</t>
  </si>
  <si>
    <t>https://www.seek.com.au/job/38749804?type=standout</t>
  </si>
  <si>
    <t>Commodity Data Scientist - Sydney</t>
  </si>
  <si>
    <t>GrainCorp</t>
  </si>
  <si>
    <t>Choose to be part of the unprecedented acceleration taking place in the digital transformation of the global ag-commodities market.</t>
  </si>
  <si>
    <t>https://www.seek.com.au/job/38749967?type=standout</t>
  </si>
  <si>
    <t>Looking for Junior Data Scientists to gain exposure and develop their skill set.</t>
  </si>
  <si>
    <t>0</t>
  </si>
  <si>
    <t>https://www.seek.com.au/job/38750108?type=standout</t>
  </si>
  <si>
    <t>Findex Group</t>
  </si>
  <si>
    <t>Interested in building a career within IT &amp; Digital? Progress your career with Findex.</t>
  </si>
  <si>
    <t>https://www.seek.com.au/job/38750307?type=standard</t>
  </si>
  <si>
    <t>Advanced Analytics, Data Insight Consultant, Data Scientist -Data Analytics Lead</t>
  </si>
  <si>
    <t>https://www.seek.com.au/job/38750624?type=standard</t>
  </si>
  <si>
    <t>Work as a Data Scientist for this award winning company in Melbourne</t>
  </si>
  <si>
    <t>https://www.seek.com.au/job/38752630?type=standard</t>
  </si>
  <si>
    <t>Newly formed role gives you autonomy and ownership over the direction taken to provide data-driven insights, working on complex Data Science projects.</t>
  </si>
  <si>
    <t>https://www.seek.com.au/job/38752749?type=standard</t>
  </si>
  <si>
    <t>https://www.seek.com.au/job/38756852?type=standard</t>
  </si>
  <si>
    <t>https://www.seek.com.au/job/38758986?type=standout</t>
  </si>
  <si>
    <t>https://www.seek.com.au/job/38760432?type=standard</t>
  </si>
  <si>
    <t>Transport - Engineering &amp; Asset Management</t>
  </si>
  <si>
    <t>Mechanical Engineering</t>
  </si>
  <si>
    <t>Exciting opportunity to work within our growing Engineering &amp; Asset Management team</t>
  </si>
  <si>
    <t>https://www.seek.com.au/job/38762470?type=standout</t>
  </si>
  <si>
    <t>Marketing Data Scientist</t>
  </si>
  <si>
    <t>BizCover</t>
  </si>
  <si>
    <t>Are you someone who is passionate about Marketing Analytics? Someone strong technically, as well as able to consult and provide actionable insights?</t>
  </si>
  <si>
    <t>https://www.seek.com.au/job/38764886?type=standout</t>
  </si>
  <si>
    <t>Data Scientist EOI</t>
  </si>
  <si>
    <t>Opportunity to join a leading digital business as a Data Scientist working with a dynamic team</t>
  </si>
  <si>
    <t>https://www.seek.com.au/job/38766803?type=standard</t>
  </si>
  <si>
    <t>We are currently seeking a Data Scientist for a great contract opportunity with a federal government department.</t>
  </si>
  <si>
    <t>https://www.seek.com.au/job/38767227?type=standard</t>
  </si>
  <si>
    <t>This is an analytics role with a difference. We're using data driven decision making to transofrm our ways of working. Come and join our great culture</t>
  </si>
  <si>
    <t>https://www.seek.com.au/job/38767887?type=standard</t>
  </si>
  <si>
    <t>Modelling Specialist</t>
  </si>
  <si>
    <t>Seeking experience in either SQL, SAS or Python</t>
  </si>
  <si>
    <t>140000.00</t>
  </si>
  <si>
    <t>https://www.seek.com.au/job/38768173?type=standard</t>
  </si>
  <si>
    <t>Revolution IT Graduate Program 2020</t>
  </si>
  <si>
    <t>Revolution IT</t>
  </si>
  <si>
    <t>Revolution IT Graduate Program 2020 - Automation Engineer/ Cyber Security/Data Scientist/ Performance Engineer</t>
  </si>
  <si>
    <t>barton</t>
  </si>
  <si>
    <t>https://www.seek.com.au/job/38770092?type=standard</t>
  </si>
  <si>
    <t>An exciting new role to work on exciting projects from Machine Learning to Artificial Intelligence to solve "real-world" problems. Must have a Ph.D.</t>
  </si>
  <si>
    <t>$120,000 - $160,000 package.</t>
  </si>
  <si>
    <t>https://www.seek.com.au/job/38770787?type=standard</t>
  </si>
  <si>
    <t>Senior Data Scientist - Global Company - Solve Futuristic Business Problems</t>
  </si>
  <si>
    <t>Exciting Global Company - High Growth Sector - Outstanding Opportunity to Learn &amp; Develop - Sydney CBD - $180k+</t>
  </si>
  <si>
    <t>https://www.seek.com.au/job/38774798?type=standard</t>
  </si>
  <si>
    <t>Senior PHP Engineer - Greenfield Project</t>
  </si>
  <si>
    <t>Greenfield Project| Provide Technical Guidance| Flexible Working Environment</t>
  </si>
  <si>
    <t>$120000 - $135000 per annum</t>
  </si>
  <si>
    <t>https://www.seek.com.au/job/38777022?type=standard</t>
  </si>
  <si>
    <t>Medical Research Data Scientist / Bioinformatician</t>
  </si>
  <si>
    <t>Children's Medical Research Institute</t>
  </si>
  <si>
    <t>We are seeking a suitably qualified Data Scientist/Bioinformatician to join the Bioinformatics and Data Science Research Facility.</t>
  </si>
  <si>
    <t>https://www.seek.com.au/job/38789722?type=standout</t>
  </si>
  <si>
    <t>Specialist A&amp;I – Data Scientist| Perth or Brisbane</t>
  </si>
  <si>
    <t>The role focuses on the development and application of statistical and predictive modelling techniques to build, maintain and improve on models.</t>
  </si>
  <si>
    <t>https://www.seek.com.au/job/38795577?type=standard</t>
  </si>
  <si>
    <t>Data Scientist - Credit Risk</t>
  </si>
  <si>
    <t>Toyota Financial Services</t>
  </si>
  <si>
    <t>Our Risk Management department located in St Leonards is currently seeking to appoint a Data Scientist on a permanent full-time basis.</t>
  </si>
  <si>
    <t>stleonards</t>
  </si>
  <si>
    <t>https://www.seek.com.au/job/38796138?type=standout</t>
  </si>
  <si>
    <t>https://www.seek.com.au/job/38796139?type=standout</t>
  </si>
  <si>
    <t>https://www.seek.com.au/job/38796140?type=standout</t>
  </si>
  <si>
    <t>icare</t>
  </si>
  <si>
    <t>icare is currently seeking an experienced Senior Data Scientist for end to end model development work and leading a team of Junior Data Scientists.</t>
  </si>
  <si>
    <t>https://www.seek.com.au/job/38796392?type=standout</t>
  </si>
  <si>
    <t>Senior Quant Researcher - Data Scientist</t>
  </si>
  <si>
    <t>Quantitative developers and data scientists with strong C++ skills wanted. Multiple roles across prop trading and market making.</t>
  </si>
  <si>
    <t>Up to $200000.00 p.a.</t>
  </si>
  <si>
    <t>https://www.seek.com.au/job/38798441?type=standard</t>
  </si>
  <si>
    <t>CoreData</t>
  </si>
  <si>
    <t>Janus Analytics (part of the CoreData group) is seeking a full time Data Scientist to help drive customer analytics projects in financial services.</t>
  </si>
  <si>
    <t>https://www.seek.com.au/job/38798970?type=standard</t>
  </si>
  <si>
    <t>Firebrand Talent</t>
  </si>
  <si>
    <t>If you are bored of working on predictive modelling and risk analysis that only affects the P&amp;L then this is a great chance for a change!</t>
  </si>
  <si>
    <t>$115,000 - $154,000 + super</t>
  </si>
  <si>
    <t>https://www.seek.com.au/job/38799031?type=standard</t>
  </si>
  <si>
    <t>Graduate Data Scientist &amp; Market Researcher</t>
  </si>
  <si>
    <t>Big Datr Pty Ltd</t>
  </si>
  <si>
    <t>You'll be part of our product team that builds and maintains the services used by our clients.</t>
  </si>
  <si>
    <t>https://www.seek.com.au/job/38803844?type=standard</t>
  </si>
  <si>
    <t>BI Analyst / Data Scientist</t>
  </si>
  <si>
    <t>Multiple BI Analyst/Data Scientists for Geelong - SAS, Python, pandas - Deliver Business Insights to the business | 12 months +</t>
  </si>
  <si>
    <t>https://www.seek.com.au/job/38804349?type=standout</t>
  </si>
  <si>
    <t>Foxtel Management Pty Limited</t>
  </si>
  <si>
    <t>Foxtel</t>
  </si>
  <si>
    <t>Join our Data &amp; Analytics Department and use data science to solve FoxCo commercial and customer problems!</t>
  </si>
  <si>
    <t>https://www.seek.com.au/job/38805430?type=standout</t>
  </si>
  <si>
    <t>Join our Data &amp; Analytics Department and use data science to solve Foxco's commercial and customer problems!</t>
  </si>
  <si>
    <t>https://www.seek.com.au/job/38805721?type=standout</t>
  </si>
  <si>
    <t>mooneeponds</t>
  </si>
  <si>
    <t>https://www.seek.com.au/job/38805741?type=standout</t>
  </si>
  <si>
    <t>https://www.seek.com.au/job/38805840?type=standout</t>
  </si>
  <si>
    <t>Data Scientist - Contract</t>
  </si>
  <si>
    <t>Contract Data Scientist position, global financial services company. Long-term contract role on an attractive daily rate with a great company &amp; team.</t>
  </si>
  <si>
    <t>Excellent daily rate $$$</t>
  </si>
  <si>
    <t>https://www.seek.com.au/job/38808767?type=standout</t>
  </si>
  <si>
    <t>Opportunity for a Junior to Intermediate level Data Scientist to join the Stockland Team based out of our National Head Office</t>
  </si>
  <si>
    <t>https://www.seek.com.au/job/38815307?type=standout</t>
  </si>
  <si>
    <t>https://www.seek.com.au/job/38817802?type=standard</t>
  </si>
  <si>
    <t>https://www.seek.com.au/job/38818174?type=standard</t>
  </si>
  <si>
    <t>https://www.seek.com.au/job/38818195?type=standard</t>
  </si>
  <si>
    <t>Due to a significant growth across their team, our fantastic customer requires a senior resource for a key position as Senior Big Data Engineer</t>
  </si>
  <si>
    <t>https://www.seek.com.au/job/38818833?type=standard</t>
  </si>
  <si>
    <t>https://www.seek.com.au/job/38828933?type=standard</t>
  </si>
  <si>
    <t>https://www.seek.com.au/job/38829396?type=standard</t>
  </si>
  <si>
    <t>https://www.seek.com.au/job/38830644?type=standout</t>
  </si>
  <si>
    <t>https://www.seek.com.au/job/38830645?type=standout</t>
  </si>
  <si>
    <t>https://www.seek.com.au/job/38830649?type=standout</t>
  </si>
  <si>
    <t>Initial 6-month contract for a Data Scientist working on a client site.</t>
  </si>
  <si>
    <t>https://www.seek.com.au/job/38831823?type=standard</t>
  </si>
  <si>
    <t>Peoplebank Australia NSW</t>
  </si>
  <si>
    <t>Are you a Data Scientist with a background in econometrics and machine learning? This is a unique opportunity to work on large and complex data sets.</t>
  </si>
  <si>
    <t>$1200 - $1600 p.d.</t>
  </si>
  <si>
    <t>https://www.seek.com.au/job/38835912?type=standout</t>
  </si>
  <si>
    <t>Are you a Data Scientist with experience building complex technology platforms? Do you have strong experience in econometrics and machine learning?</t>
  </si>
  <si>
    <t>$1000 - $1600 p.d.</t>
  </si>
  <si>
    <t>https://www.seek.com.au/job/38838937?type=standout</t>
  </si>
  <si>
    <t>https://www.seek.com.au/job/38839338?type=standout</t>
  </si>
  <si>
    <t>https://www.seek.com.au/job/38839410?type=standout</t>
  </si>
  <si>
    <t>Consulting Data Scientist - Up to $180k - Sydney CBD</t>
  </si>
  <si>
    <t>https://www.seek.com.au/job/38839638?type=standard</t>
  </si>
  <si>
    <t>https://www.seek.com.au/job/38847502?type=standard</t>
  </si>
  <si>
    <t>Brightstar</t>
  </si>
  <si>
    <t>Brightstar Logistics</t>
  </si>
  <si>
    <t>Great opportunity to be working on really exciting data science projects and be part of a supportive team.</t>
  </si>
  <si>
    <t>https://www.seek.com.au/job/38848619?type=standout</t>
  </si>
  <si>
    <t>Operations Data Scientist</t>
  </si>
  <si>
    <t>Natural Resources &amp; Water</t>
  </si>
  <si>
    <t>TRILITY Pty Ltd</t>
  </si>
  <si>
    <t>TRILITY</t>
  </si>
  <si>
    <t>TRILITY is looking for an Operations Data Scientist to join its team in Adelaide.</t>
  </si>
  <si>
    <t>https://www.seek.com.au/job/38849034?type=standout</t>
  </si>
  <si>
    <t>Data Scientist (Entry Level)</t>
  </si>
  <si>
    <t>Betfair Pty Ltd</t>
  </si>
  <si>
    <t>Betfair</t>
  </si>
  <si>
    <t>Betfair is an energetic and inspirational workplace where no day is the same. A creative &amp; nurturing culture, we love coming to work!</t>
  </si>
  <si>
    <t>https://www.seek.com.au/job/38849329?type=standard</t>
  </si>
  <si>
    <t>Newly created role for Data Scientist to build everything from scratch and helping to grow the Advanced Analytics team.</t>
  </si>
  <si>
    <t>https://www.seek.com.au/job/38851805?type=standard</t>
  </si>
  <si>
    <t>Data Scientist - Asset Risk</t>
  </si>
  <si>
    <t>https://www.seek.com.au/job/38852611?type=standout</t>
  </si>
  <si>
    <t>https://www.seek.com.au/job/38852613?type=standout</t>
  </si>
  <si>
    <t>Data Scientist / Analyst</t>
  </si>
  <si>
    <t>Vodafone Hutchison Australia Pty Limited</t>
  </si>
  <si>
    <t>Vodafone</t>
  </si>
  <si>
    <t>We are looking for a Data Scientist to join our team to help us meet the growing demand for data driven insights at Vodafone.</t>
  </si>
  <si>
    <t>https://www.seek.com.au/job/38853850?type=standout</t>
  </si>
  <si>
    <t>Data Scientist Proteomics</t>
  </si>
  <si>
    <t>A data scientist position is available in the ProCan Cancer Data Science Group, led by Dr. Qing Zhong.</t>
  </si>
  <si>
    <t>https://www.seek.com.au/job/38855545?type=standout</t>
  </si>
  <si>
    <t>- Global tech firm - Lucrative Salary (dependent on experience) - Sydney CBD - great transport links</t>
  </si>
  <si>
    <t>100K - 150K + Super</t>
  </si>
  <si>
    <t>https://www.seek.com.au/job/38855864?type=standard</t>
  </si>
  <si>
    <t>I'm seeking a Data Scientist who has expertise and has been working in this field for a number of years.</t>
  </si>
  <si>
    <t>$110k - $130k p.a.</t>
  </si>
  <si>
    <t>https://www.seek.com.au/job/38857057?type=standout</t>
  </si>
  <si>
    <t>up to $130K + Super &amp; Bonus</t>
  </si>
  <si>
    <t>https://www.seek.com.au/job/38861824?type=standout</t>
  </si>
  <si>
    <t>Digital Data Scientist - Marketing and Fundraising Division - Leading NFP</t>
  </si>
  <si>
    <t>Cancer Council New South Wales</t>
  </si>
  <si>
    <t>Cancer Council NSW</t>
  </si>
  <si>
    <t>Merge analytics and digital marketing to ensure we keep evolving in the most effective way</t>
  </si>
  <si>
    <t>woolloomooloo</t>
  </si>
  <si>
    <t>https://www.seek.com.au/job/38866965?type=standard</t>
  </si>
  <si>
    <t>We are looking for a Data Scientist with an experience of dealing with large Datasets on a regular basis.</t>
  </si>
  <si>
    <t>As per industry standards</t>
  </si>
  <si>
    <t>https://www.seek.com.au/job/38867666?type=standard</t>
  </si>
  <si>
    <t>https://www.seek.com.au/job/38868348?type=standard</t>
  </si>
  <si>
    <t>to design, develop and implement practical and scalable analytic solutions. You will present to stakeholders, guide internal teams and coding.</t>
  </si>
  <si>
    <t>180000</t>
  </si>
  <si>
    <t>https://www.seek.com.au/job/38869070?type=standout</t>
  </si>
  <si>
    <t>Just Digital People</t>
  </si>
  <si>
    <t>large multi-national corporate is investing in a green-fields project to take on large data analysis and analytics to better work with its customers!</t>
  </si>
  <si>
    <t>$130,000 - $170,000 + S</t>
  </si>
  <si>
    <t>https://www.seek.com.au/job/38869528?type=standout</t>
  </si>
  <si>
    <t>Data Scientist - 6 Months Contract</t>
  </si>
  <si>
    <t>Ethos BeathChapman</t>
  </si>
  <si>
    <t>Our end user client is looking for a Data Scientist for an ongoing daily rate contract role in Sydney CBD.</t>
  </si>
  <si>
    <t>Up to $1,500 p.d. including super</t>
  </si>
  <si>
    <t>https://www.seek.com.au/job/38873206?type=standout</t>
  </si>
  <si>
    <t>Fugro Australia Land Pty Ltd</t>
  </si>
  <si>
    <t>Join our team, who utilise cloud technology and machine learning to build innovative solutions derived from petabyte scale lidar surveys.</t>
  </si>
  <si>
    <t>eightmileplains</t>
  </si>
  <si>
    <t>https://www.seek.com.au/job/38874128?type=standard</t>
  </si>
  <si>
    <t>Q1 Professional Services</t>
  </si>
  <si>
    <t>Data Scientist for developing a data strategy</t>
  </si>
  <si>
    <t>https://www.seek.com.au/job/38874136?type=standout</t>
  </si>
  <si>
    <t>Digital Sales Data Scientist</t>
  </si>
  <si>
    <t>Project Resource Partners</t>
  </si>
  <si>
    <t>A top tier Financial Institution is offering a leadership opportunity in the Digital Sales Data Science team</t>
  </si>
  <si>
    <t>https://www.seek.com.au/job/38875704?type=standard</t>
  </si>
  <si>
    <t>Take the next step up to lead and mentor a team of the highest calibre delighting customers along the journey.</t>
  </si>
  <si>
    <t>$150,000 - $179,999</t>
  </si>
  <si>
    <t>https://www.seek.com.au/job/38876502?type=standout</t>
  </si>
  <si>
    <t>escaVox</t>
  </si>
  <si>
    <t>Key role in a high-growth startup. Varied and interesting work in a genuinely data-centric business.</t>
  </si>
  <si>
    <t>$120,000 - $139,999 (inc super) + ESOP</t>
  </si>
  <si>
    <t>https://www.seek.com.au/job/38879547?type=standard</t>
  </si>
  <si>
    <t>A data science opportunity, in the public sector, to identify community-focused solutions using Machine Learning and Advanced Statistical modelling.</t>
  </si>
  <si>
    <t>$120,000 - $150,000 package</t>
  </si>
  <si>
    <t>https://www.seek.com.au/job/38882017?type=standard</t>
  </si>
  <si>
    <t>Data Scientist/Data Analyst</t>
  </si>
  <si>
    <t>Use your knowledge of data in the healthcare informatics domain to augment high growth healthtec company</t>
  </si>
  <si>
    <t>https://www.seek.com.au/job/38883306?type=standard</t>
  </si>
  <si>
    <t>https://www.seek.com.au/job/38885317?type=standard</t>
  </si>
  <si>
    <t>Bring your extensive data literacy skills to the table to express complex data into digestible messages to key stakeholders and teams.</t>
  </si>
  <si>
    <t>https://www.seek.com.au/job/38885501?type=standout</t>
  </si>
  <si>
    <t>Engineering - Network</t>
  </si>
  <si>
    <t>Junior Data Scientist with at least 3 years of production experience.</t>
  </si>
  <si>
    <t>$300 - $500 per day</t>
  </si>
  <si>
    <t>https://www.seek.com.au/job/38886857?type=standard</t>
  </si>
  <si>
    <t>Senior Data Scientist with at least 4 years of production experience.</t>
  </si>
  <si>
    <t>$700 - $1000 per day</t>
  </si>
  <si>
    <t>https://www.seek.com.au/job/38886867?type=standard</t>
  </si>
  <si>
    <t>https://www.seek.com.au/job/38890886?type=standout</t>
  </si>
  <si>
    <t>Newly created role to work alongside the lead Data Scientist to scope out the future of their DS team &amp; steer them into utilising Data and Analytics</t>
  </si>
  <si>
    <t>$150-$175k + Super</t>
  </si>
  <si>
    <t>https://www.seek.com.au/job/38892320?type=standard</t>
  </si>
  <si>
    <t>Data Scientist - Machine Learning // C++ // python</t>
  </si>
  <si>
    <t>Corporate Development</t>
  </si>
  <si>
    <t>We are looking for PHD level Machine Learning Developers with C++ or Python experience. Ideally someone who understands High Frequency Trading.</t>
  </si>
  <si>
    <t>https://www.seek.com.au/job/38893132?type=standard</t>
  </si>
  <si>
    <t>https://www.seek.com.au/job/38893158?type=standard</t>
  </si>
  <si>
    <t>https://www.seek.com.au/job/38894337?type=standout</t>
  </si>
  <si>
    <t>https://www.seek.com.au/job/38897424?type=standout</t>
  </si>
  <si>
    <t>https://www.seek.com.au/job/38897816?type=standout</t>
  </si>
  <si>
    <t>https://www.seek.com.au/job/38899737?type=standard</t>
  </si>
  <si>
    <t>Product Management &amp; Development</t>
  </si>
  <si>
    <t>https://www.seek.com.au/job/38899756?type=standard</t>
  </si>
  <si>
    <t>Zip Co Ltd</t>
  </si>
  <si>
    <t>Zip Co. is seeking a Senior Data Scientist looking to take the next step in their career working in one of the fastest growing fintechs in Australia.</t>
  </si>
  <si>
    <t>https://www.seek.com.au/job/38899771?type=standard</t>
  </si>
  <si>
    <t>We are looking for an exceptional data scientist and programming expert who has a passion for using data analysis and mining processes to create..</t>
  </si>
  <si>
    <t>https://www.seek.com.au/job/38906778?type=standard</t>
  </si>
  <si>
    <t>https://www.seek.com.au/job/38906779?type=standard</t>
  </si>
  <si>
    <t>https://www.seek.com.au/job/38908453?type=standard</t>
  </si>
  <si>
    <t>You will play an important part in designing and delivering statistical / machine learning studies and predictive analytics solutions</t>
  </si>
  <si>
    <t>https://www.seek.com.au/job/38909696?type=standard</t>
  </si>
  <si>
    <t>Exciting opportunity to join a growing team taking on new challenges.</t>
  </si>
  <si>
    <t>https://www.seek.com.au/job/38909870?type=standout</t>
  </si>
  <si>
    <t>Data Scientist, Analytics, Machine Learning - Data Scientist, Data Statistician</t>
  </si>
  <si>
    <t>https://www.seek.com.au/job/38911655?type=standard</t>
  </si>
  <si>
    <t>Data Scientist | ASX Top50 | 6 month Contract |1300-1500 p.d</t>
  </si>
  <si>
    <t>An ASX listed organisation in the process of transforming into a Technology first company</t>
  </si>
  <si>
    <t>$1300 - $1500 p.d.</t>
  </si>
  <si>
    <t>https://www.seek.com.au/job/38915192?type=standard</t>
  </si>
  <si>
    <t>Data Scientist - Small Consultancy - $140K - $180K + Super</t>
  </si>
  <si>
    <t>https://www.seek.com.au/job/38915484?type=standard</t>
  </si>
  <si>
    <t>Launch Recruitment Pty Ltd</t>
  </si>
  <si>
    <t>Our client who is a well-established leading provider of innovative digital cloud services.</t>
  </si>
  <si>
    <t>https://www.seek.com.au/job/38915564?type=standout</t>
  </si>
  <si>
    <t>Data Scientist | Python | R | Google Analytics</t>
  </si>
  <si>
    <t>TheDriveGroup</t>
  </si>
  <si>
    <t>Our client is currently looking for a strong Data Scientist to join the business on a permanent basis. Up to $150K+Super dependant on experience!</t>
  </si>
  <si>
    <t>North West &amp; Hills District</t>
  </si>
  <si>
    <t>$110K-$150K+Super</t>
  </si>
  <si>
    <t>https://www.seek.com.au/job/38916319?type=standard</t>
  </si>
  <si>
    <t>SEEK Limited</t>
  </si>
  <si>
    <t>SEEK</t>
  </si>
  <si>
    <t>Great opportunity to drive our data science and machine learning capabilities to solve problems that will impact millions of Australian jobseekers.</t>
  </si>
  <si>
    <t>Base + Super + Profit + Awesome Problems to Solve!</t>
  </si>
  <si>
    <t>https://www.seek.com.au/job/38916532?type=standout</t>
  </si>
  <si>
    <t>https://www.seek.com.au/job/38917657?type=standout</t>
  </si>
  <si>
    <t>Set yourself up for a career in a global consulting organisation</t>
  </si>
  <si>
    <t>https://www.seek.com.au/job/38919426?type=standout</t>
  </si>
  <si>
    <t>https://www.seek.com.au/job/38919636?type=standout</t>
  </si>
  <si>
    <t>An exciting role to work within a large international company, as Data Scientist/Strategic Pricing Analyst.</t>
  </si>
  <si>
    <t>https://www.seek.com.au/job/38920351?type=standard</t>
  </si>
  <si>
    <t>https://www.seek.com.au/job/38921056?type=standout</t>
  </si>
  <si>
    <t>https://www.seek.com.au/job/38921061?type=standout</t>
  </si>
  <si>
    <t>https://www.seek.com.au/job/38921156?type=standout</t>
  </si>
  <si>
    <t>https://www.seek.com.au/job/38921171?type=standout</t>
  </si>
  <si>
    <t>Data Scientist / Data Analyst</t>
  </si>
  <si>
    <t>Data scientist / data analyst required to work in a strategic pricing role. Immediate start - 6 month contract.</t>
  </si>
  <si>
    <t>https://www.seek.com.au/job/38922397?type=standard</t>
  </si>
  <si>
    <t>Excellent 6 month contract for a Data Scientist to join a market leader on an exciting new project based in Melbourne CBD.</t>
  </si>
  <si>
    <t>https://www.seek.com.au/job/38924510?type=standard</t>
  </si>
  <si>
    <t>Excellent opportunity for a Data Scientist to join a market leader in an exciting project based in Sydney.</t>
  </si>
  <si>
    <t>https://www.seek.com.au/job/38924593?type=standard</t>
  </si>
  <si>
    <t>HR national</t>
  </si>
  <si>
    <t>Multiple Data Scientists required for Multi Billion Dollar FinTech across Singapore and Indonesia.</t>
  </si>
  <si>
    <t>https://www.seek.com.au/job/38930195?type=standard</t>
  </si>
  <si>
    <t>Greenstone Financial Services</t>
  </si>
  <si>
    <t>An exciting opportunity which will involve building models that help optimise customer acquisition within our digital channels and maximise profit.</t>
  </si>
  <si>
    <t>bellavista</t>
  </si>
  <si>
    <t>https://www.seek.com.au/job/38931338?type=standout</t>
  </si>
  <si>
    <t>https://www.seek.com.au/job/38931350?type=standout</t>
  </si>
  <si>
    <t>Seeking a Reporting Analyst with strong experience using SQL, PowerBI and R.</t>
  </si>
  <si>
    <t>$600 - $700 p.d.</t>
  </si>
  <si>
    <t>https://www.seek.com.au/job/38933178?type=standout</t>
  </si>
  <si>
    <t>Junior Data Scientist (Retail Loyalty Marketing)</t>
  </si>
  <si>
    <t>CORRELATE RESOURCES : Your trusted Data Analytics Recruitment Partner. APPLY NOW for exclusive opportunities, market insights &amp; ongoing career support</t>
  </si>
  <si>
    <t>Up to $600 per day</t>
  </si>
  <si>
    <t>https://www.seek.com.au/job/38933283?type=standout</t>
  </si>
  <si>
    <t>Enterprise brand name company with vast amounts of data seeks a Data Scientist with a passion for Machine Learning!</t>
  </si>
  <si>
    <t>https://www.seek.com.au/job/38935316?type=standout</t>
  </si>
  <si>
    <t>Advertising, Arts &amp; Media</t>
  </si>
  <si>
    <t>News Corp Australia</t>
  </si>
  <si>
    <t>Work across a number of project initiatives as a hands on Data Scientist for our audience targeting product News Connect</t>
  </si>
  <si>
    <t>https://www.seek.com.au/job/38938066?type=standout</t>
  </si>
  <si>
    <t>Mid Level Data Scientist/Machine Learning Engineer</t>
  </si>
  <si>
    <t>Intellify</t>
  </si>
  <si>
    <t>Seeking a full time data scientist/machine learning engineer with solid experience in data science, machine learning, stats modelling &amp; programming.</t>
  </si>
  <si>
    <t>$90,000 -$130,000 p/a plus bonuses after 3 months</t>
  </si>
  <si>
    <t>https://www.seek.com.au/job/38941227?type=standout</t>
  </si>
  <si>
    <t>Graduate Program 2020</t>
  </si>
  <si>
    <t>Learn all the skills and choose YOUR path!!! Flexibly, fun environment where we all want to work hard and learn to deliver the best results for our...</t>
  </si>
  <si>
    <t>https://www.seek.com.au/job/38941355?type=standard</t>
  </si>
  <si>
    <t>https://www.seek.com.au/job/38941420?type=standard</t>
  </si>
  <si>
    <t>Seeking a Lead Data Scientist to help drive data science and machine learning capability to unlock new business challenges and opportunities.</t>
  </si>
  <si>
    <t>$180k - $250k p.a.</t>
  </si>
  <si>
    <t>https://www.seek.com.au/job/38942546?type=standout</t>
  </si>
  <si>
    <t>Target Australia Pty Ltd</t>
  </si>
  <si>
    <t>Target</t>
  </si>
  <si>
    <t>Target is moving forward with a renewed business joined by a team who are passionate, committed and with a drive for taking Target to the next level.</t>
  </si>
  <si>
    <t>Western Suburbs</t>
  </si>
  <si>
    <t>williamslanding</t>
  </si>
  <si>
    <t>https://www.seek.com.au/job/38942590?type=standard</t>
  </si>
  <si>
    <t>Data Scientist | Customer Analytics | Fintech</t>
  </si>
  <si>
    <t>HCM Australia</t>
  </si>
  <si>
    <t>Customer Analytics focussed Data Scientist ? Bring Best Practice Customer focussed Data Science to this fast growth fintech, leveraging AI/NLP/ML</t>
  </si>
  <si>
    <t>$160-170 K Plus Superannuation</t>
  </si>
  <si>
    <t>https://www.seek.com.au/job/38950066?type=standard</t>
  </si>
  <si>
    <t>Data Scientist - Risk Analytics - Fintech</t>
  </si>
  <si>
    <t>Develop NEW Debt / Behavioural models enhance credit risk models and work across EAD/LGD at this fast growth fintech. Build out a function not a job</t>
  </si>
  <si>
    <t>https://www.seek.com.au/job/38950559?type=standard</t>
  </si>
  <si>
    <t>Research Data Scientist</t>
  </si>
  <si>
    <t>The University of Sydney</t>
  </si>
  <si>
    <t>Provide conceptualisation, visualisation + production of high quality analysis/reports in order to support operational and strategic decision making.</t>
  </si>
  <si>
    <t>Remuneration package $123,081.66 - $138,807.63 pa</t>
  </si>
  <si>
    <t>https://www.seek.com.au/job/38951001?type=standout</t>
  </si>
  <si>
    <t>https://www.seek.com.au/job/38951002?type=standout</t>
  </si>
  <si>
    <t>Immediate start for a Data Scientist with an exciting client</t>
  </si>
  <si>
    <t>Immediate start</t>
  </si>
  <si>
    <t>https://www.seek.com.au/job/38953775?type=standout</t>
  </si>
  <si>
    <t>Our aviation client is looking for a Data Scientist for a permanent role in Melbourne.</t>
  </si>
  <si>
    <t>Up to $150,000 plus super</t>
  </si>
  <si>
    <t>https://www.seek.com.au/job/38953810?type=standout</t>
  </si>
  <si>
    <t>Technical Consultant / Data Scientist</t>
  </si>
  <si>
    <t>Project Management</t>
  </si>
  <si>
    <t>We’re looking for a driven Technical Consultant / Data Scientist to implement our clients. Help us build the future of mobile Healthcare</t>
  </si>
  <si>
    <t>https://www.seek.com.au/job/38961336?type=standout</t>
  </si>
  <si>
    <t>An exciting permanent opportunity exist for an experienced Data Scientist/Analyst with a focus on Oracle SQL &amp; ODI, data mining and machine learning</t>
  </si>
  <si>
    <t>https://www.seek.com.au/job/38964236?type=standout</t>
  </si>
  <si>
    <t>https://www.seek.com.au/job/38964237?type=standout</t>
  </si>
  <si>
    <t>https://www.seek.com.au/job/38964238?type=standout</t>
  </si>
  <si>
    <t>Data Scientist / Data Engineer</t>
  </si>
  <si>
    <t>Proven experience with a range of software and statistical development platforms (such as SAS, Java, C/C++, Python, MATLAB etc)</t>
  </si>
  <si>
    <t>https://www.seek.com.au/job/38965296?type=standout</t>
  </si>
  <si>
    <t>https://www.seek.com.au/job/38965720?type=standard</t>
  </si>
  <si>
    <t>https://www.seek.com.au/job/38965945?type=standard</t>
  </si>
  <si>
    <t>https://www.seek.com.au/job/38966918?type=standout</t>
  </si>
  <si>
    <t>I am currently recruiting for a data scientist for one of Sydney's major universities.</t>
  </si>
  <si>
    <t>https://www.seek.com.au/job/38971245?type=standout</t>
  </si>
  <si>
    <t>Marketing Analytics Manager / Digital Media Data Scientist</t>
  </si>
  <si>
    <t>up to $140K + Super &amp; Bonus</t>
  </si>
  <si>
    <t>https://www.seek.com.au/job/38979354?type=standout</t>
  </si>
  <si>
    <t>Data Scientist Opportunity Amazing Company Culture Extreme benefits &amp; 17%+ super R | Python | Power BI &amp; Tableau | SQL</t>
  </si>
  <si>
    <t>$100K - $120K</t>
  </si>
  <si>
    <t>https://www.seek.com.au/job/38985921?type=standard</t>
  </si>
  <si>
    <t>https://www.seek.com.au/job/38986941?type=standout</t>
  </si>
  <si>
    <t>Data scientist - Customer Analytics</t>
  </si>
  <si>
    <t>Are you a Data Scientist that is looking for their next contract role? Do you have strong experience across Customer Analytics?</t>
  </si>
  <si>
    <t>https://www.seek.com.au/job/38989528?type=standard</t>
  </si>
  <si>
    <t>Data Scientist (Data Engineer)</t>
  </si>
  <si>
    <t>T+O+M Executive</t>
  </si>
  <si>
    <t>A leading Financial Institution is looking for a talented Data Engineer who's aspiring to become a Data Scientist.</t>
  </si>
  <si>
    <t>$120K - 160K Base + Super (experience dependent)</t>
  </si>
  <si>
    <t>https://www.seek.com.au/job/38989654?type=standard</t>
  </si>
  <si>
    <t>https://www.seek.com.au/job/38991456?type=standout</t>
  </si>
  <si>
    <t>Enterprise IT Resources Pty Ltd</t>
  </si>
  <si>
    <t>An enviable opportunity for a Data Scientist with a strong understanding of predictive analytics/modelling for a number of exciting projects.</t>
  </si>
  <si>
    <t>$market rate depending on experience</t>
  </si>
  <si>
    <t>https://www.seek.com.au/job/38992181?type=standout</t>
  </si>
  <si>
    <t>Senior Consultant - Full-stack Developer</t>
  </si>
  <si>
    <t>Your natural Consulting skills will be essential in this role.</t>
  </si>
  <si>
    <t>https://www.seek.com.au/job/38993976?type=standout</t>
  </si>
  <si>
    <t>Senior Data Scientist role at leading Australian business</t>
  </si>
  <si>
    <t>$130000.00 - $150000.00 per annum</t>
  </si>
  <si>
    <t>https://www.seek.com.au/job/38994117?type=standout</t>
  </si>
  <si>
    <t>Data Scientist (Deep learning &amp; AI )</t>
  </si>
  <si>
    <t>Six Degrees Executive Pty Ltd</t>
  </si>
  <si>
    <t>Data Scientist Contract</t>
  </si>
  <si>
    <t>https://www.seek.com.au/job/38994813?type=standout</t>
  </si>
  <si>
    <t>ANZ</t>
  </si>
  <si>
    <t>The Team The Customer Service Operations Automation and Analytics team develop automation solutions and advanced analytics to support our...</t>
  </si>
  <si>
    <t>https://www.seek.com.au/job/38995013?type=standout</t>
  </si>
  <si>
    <t>David Jones Limited</t>
  </si>
  <si>
    <t>David Jones</t>
  </si>
  <si>
    <t>We’re looking for a Data Scientist to join our Insights team and play a key role in establishing and facilitating ways of working for a new team.</t>
  </si>
  <si>
    <t>https://www.seek.com.au/job/38996533?type=standard</t>
  </si>
  <si>
    <t>Data Scientist - Marketing</t>
  </si>
  <si>
    <t>Immediate position in greenfield projects with a large enterprise</t>
  </si>
  <si>
    <t>https://www.seek.com.au/job/38996877?type=standard</t>
  </si>
  <si>
    <t>Data Scientist (R Programming)</t>
  </si>
  <si>
    <t>Data Scientist with experience in using R Programming. Fresh Graduates with academic experience in large data sets using R Programming will also work.</t>
  </si>
  <si>
    <t>https://www.seek.com.au/job/39001289?type=standard</t>
  </si>
  <si>
    <t>Multiple Roles - 6 Month contract for a Data Scientist to work within a large consulting firm in the Brisbane Surrounding Suburbs.</t>
  </si>
  <si>
    <t>https://www.seek.com.au/job/39003239?type=standard</t>
  </si>
  <si>
    <t>Machine Learning Engineer l $150k - $170K l Sydney CBD</t>
  </si>
  <si>
    <t>$130,000 - $179,999</t>
  </si>
  <si>
    <t>https://www.seek.com.au/job/39004454?type=standard</t>
  </si>
  <si>
    <t>$1k - $160k p.a.</t>
  </si>
  <si>
    <t>https://www.seek.com.au/job/39009648?type=standard</t>
  </si>
  <si>
    <t>Lead Data Scientist | Python | Machine Learning</t>
  </si>
  <si>
    <t>PYTHON | MACHINE LEARNING | CLOUD (AWS)| TENSORFLOW | STATSMODELS | ECONOMETRICS</t>
  </si>
  <si>
    <t>$1250 - $1600 p.d.</t>
  </si>
  <si>
    <t>https://www.seek.com.au/job/39009709?type=standard</t>
  </si>
  <si>
    <t>Hands-on experience with common econometric and machine learning toolkits |Experience using Python, R, Matlab, Stata, and SQL.</t>
  </si>
  <si>
    <t>https://www.seek.com.au/job/39009765?type=standard</t>
  </si>
  <si>
    <t>Experienced Data Scientist with Machine Learning experience required for a full-time permanent role for a leading Australian organisation.</t>
  </si>
  <si>
    <t>https://www.seek.com.au/job/39010229?type=standout</t>
  </si>
  <si>
    <t>https://www.seek.com.au/job/39012210?type=standout</t>
  </si>
  <si>
    <t>Data Scientist | Developer</t>
  </si>
  <si>
    <t>PRA</t>
  </si>
  <si>
    <t>Use your Data Science experience to contribute to this data driven consultancy. Brisbane CBD - Permanent full time opportunity!</t>
  </si>
  <si>
    <t>https://www.seek.com.au/job/39012654?type=standard</t>
  </si>
  <si>
    <t>Our client who is a well-established leading provider of innovative digital cloud services based in Melbourne.</t>
  </si>
  <si>
    <t>https://www.seek.com.au/job/39019961?type=standout</t>
  </si>
  <si>
    <t>Experienced Data Scientist, Western Subs, Sydney c$100-150K Base</t>
  </si>
  <si>
    <t>Genuinely Data-Driven Financial Services player has outstanding opportunities for Data Scientists/Insights Experts who know how to add real value</t>
  </si>
  <si>
    <t>c$150K Base</t>
  </si>
  <si>
    <t>https://www.seek.com.au/job/39022830?type=standard</t>
  </si>
  <si>
    <t>https://www.seek.com.au/job/39023094?type=standard</t>
  </si>
  <si>
    <t>Senior Data Scientist - Data Centre of Excellence</t>
  </si>
  <si>
    <t>Optus</t>
  </si>
  <si>
    <t>Searching for Data scientists/Analytical experts to solve complex problems and curiosity to explore what problems need to be solved!</t>
  </si>
  <si>
    <t>https://www.seek.com.au/job/39024726?type=standout</t>
  </si>
  <si>
    <t>Associate Data Scientist</t>
  </si>
  <si>
    <t>GO1 Pty Ltd</t>
  </si>
  <si>
    <t>GO1 is looking for an Associate Data Scientist to join our Data Science Group - a strategically important function at GO1</t>
  </si>
  <si>
    <t>https://www.seek.com.au/job/39026098?type=standout</t>
  </si>
  <si>
    <t>Senior Data Scientist / Data Products Consultant :: Contract :: up to $1,200pd</t>
  </si>
  <si>
    <t>up to $1200pd</t>
  </si>
  <si>
    <t>https://www.seek.com.au/job/39029403?type=standout</t>
  </si>
  <si>
    <t>https://www.seek.com.au/job/39030781?type=standout</t>
  </si>
  <si>
    <t>IT / Tech Recruitment Consultants, Resourcers &amp; Candidate Managers Wanted!</t>
  </si>
  <si>
    <t>Recruitment - Agency</t>
  </si>
  <si>
    <t>Opportunity to build a career with a successful startup &amp; work with some of the best companies in AU | Top Comm Structure with HUGE earning potential!</t>
  </si>
  <si>
    <t>OTE $200-300k+ (Uncapped Commission)</t>
  </si>
  <si>
    <t>https://www.seek.com.au/job/39030873?type=standard</t>
  </si>
  <si>
    <t>https://www.seek.com.au/job/39033721?type=standout</t>
  </si>
  <si>
    <t>https://www.seek.com.au/job/39033790?type=standout</t>
  </si>
  <si>
    <t>Lead Data Scientist | Product Development | Smart Cities</t>
  </si>
  <si>
    <t>SMART CITIES | DATA SCIENCE | INNOVATION * Machine Learning * Python,TensorFlow,Stats-models Econometrics * 4 years enterprise EXP</t>
  </si>
  <si>
    <t>$900 - $1200 p.d.</t>
  </si>
  <si>
    <t>https://www.seek.com.au/job/39036850?type=standard</t>
  </si>
  <si>
    <t>Data Scientist - $1400/day + GST</t>
  </si>
  <si>
    <t>Massive Data Solution requires Data Scientist to establish Data Scientist Division and drive Data Science Techniques. NV1. NV2, PV</t>
  </si>
  <si>
    <t>$1400/day + GST</t>
  </si>
  <si>
    <t>https://www.seek.com.au/job/39046542?type=standard</t>
  </si>
  <si>
    <t>One of our clients is seeking a Data Scientist with over 3 years experience.</t>
  </si>
  <si>
    <t>https://www.seek.com.au/job/39046572?type=standard</t>
  </si>
  <si>
    <t>Data Scientist - Education</t>
  </si>
  <si>
    <t>A Data Scientist who loves bringing your audience through your insights and data journey | Get more exposure to high-level stakeholder engagement.</t>
  </si>
  <si>
    <t>https://www.seek.com.au/job/39051862?type=standard</t>
  </si>
  <si>
    <t>This is fantastic role for a well established Senior Data Scientist to join a cutting edge team.</t>
  </si>
  <si>
    <t>https://www.seek.com.au/job/39054569?type=standout</t>
  </si>
  <si>
    <t>https://www.seek.com.au/job/39055489?type=standard</t>
  </si>
  <si>
    <t>Our client who is a well-established leading provider of innovative digital cloud services based in Melbourne are looking for a Data Scientist</t>
  </si>
  <si>
    <t>https://www.seek.com.au/job/39057225?type=standout</t>
  </si>
  <si>
    <t>https://www.seek.com.au/job/39057470?type=standout</t>
  </si>
  <si>
    <t>Customer Data Scientist</t>
  </si>
  <si>
    <t>Auto &amp; General</t>
  </si>
  <si>
    <t>Exciting opportunity to enhance customer agenda and drive customer centricity</t>
  </si>
  <si>
    <t>toowong</t>
  </si>
  <si>
    <t>https://www.seek.com.au/job/39061543?type=standout</t>
  </si>
  <si>
    <t>https://www.seek.com.au/job/39061551?type=standout</t>
  </si>
  <si>
    <t>Machine Learning Data Scientist</t>
  </si>
  <si>
    <t>Applied Machine Learning Scientist</t>
  </si>
  <si>
    <t>https://www.seek.com.au/job/39069504?type=standard</t>
  </si>
  <si>
    <t>Lead a team of data scientists to create deep insights and productionise those insights to deliver maximum business growth</t>
  </si>
  <si>
    <t>https://www.seek.com.au/job/39071671?type=standout</t>
  </si>
  <si>
    <t>https://www.seek.com.au/job/39071858?type=standard</t>
  </si>
  <si>
    <t>Data Scientist - Immediate Start!</t>
  </si>
  <si>
    <t>Ready to embark in an exciting transformation period, using new and innovative tech to stimulate product delivery? - Apply Today</t>
  </si>
  <si>
    <t>https://www.seek.com.au/job/39074357?type=standard</t>
  </si>
  <si>
    <t>Data Scientist / Machine Learning</t>
  </si>
  <si>
    <t>https://www.seek.com.au/job/39075857?type=standard</t>
  </si>
  <si>
    <t>Robert Half Technology</t>
  </si>
  <si>
    <t>Work as the Lead Data Scientist, design and develop a new platform, make architecture and design decisions and work with engineers.</t>
  </si>
  <si>
    <t>$90k - $110k p.a. + Super</t>
  </si>
  <si>
    <t>https://www.seek.com.au/job/39083043?type=standard</t>
  </si>
  <si>
    <t>Data Engineer @ Global Bank - Behavioral Analytics (Python/Big Data)</t>
  </si>
  <si>
    <t>Naviro</t>
  </si>
  <si>
    <t>We are a Tech Startup with looking for Data Engineer with an Analytics background to build bespoke Analytics tools for our eCommerce division - Python</t>
  </si>
  <si>
    <t>$150,000 - $170,000.00</t>
  </si>
  <si>
    <t>https://www.seek.com.au/job/39084774?type=standard</t>
  </si>
  <si>
    <t>Data Scientist / Bioinformatician</t>
  </si>
  <si>
    <t>Clinical/Medical Research</t>
  </si>
  <si>
    <t>The Westmead Institute for Medical Research (WIMR)</t>
  </si>
  <si>
    <t>Exciting opportunities to explore a wide &amp; diverse range of data from multidiscipline research.</t>
  </si>
  <si>
    <t>https://www.seek.com.au/job/39086749?type=standout</t>
  </si>
  <si>
    <t>Join us in a growing analytics team</t>
  </si>
  <si>
    <t>https://www.seek.com.au/job/39088044?type=standout</t>
  </si>
  <si>
    <t>Junior Data Scientist - Business Intelligence</t>
  </si>
  <si>
    <t>Legal</t>
  </si>
  <si>
    <t>Clayton Utz</t>
  </si>
  <si>
    <t>Seeking an enthusiastic Data Analyst looking for a change to join our high performing Business Intelligence team.</t>
  </si>
  <si>
    <t>https://www.seek.com.au/job/39088240?type=standout</t>
  </si>
  <si>
    <t>https://www.seek.com.au/job/39092609?type=standard</t>
  </si>
  <si>
    <t>Graduate - Data Scientist</t>
  </si>
  <si>
    <t>Consilium Technology Pty Ltd</t>
  </si>
  <si>
    <t>Get ahead of the game and start your career in data science by working with Industry's Best Talent!</t>
  </si>
  <si>
    <t>https://www.seek.com.au/job/39096402?type=standout</t>
  </si>
  <si>
    <t>Exciting opportunity for a Data Scientist to join a large team based in Sydney CBD.</t>
  </si>
  <si>
    <t>Market Rate</t>
  </si>
  <si>
    <t>https://www.seek.com.au/job/39099697?type=standard</t>
  </si>
  <si>
    <t>$90k - $100k p.a. + negotiable</t>
  </si>
  <si>
    <t>https://www.seek.com.au/job/39102215?type=standout</t>
  </si>
  <si>
    <t>Senior Data Scientist - Provisioning and Forecasting (Perth)(Full time)</t>
  </si>
  <si>
    <t>Cash Converters Pty Ltd</t>
  </si>
  <si>
    <t>Cash Converters</t>
  </si>
  <si>
    <t>If you're looking for a challenging fun career, then look no further! Cash Converters is a fast paced environment looking for people like you.</t>
  </si>
  <si>
    <t>https://www.seek.com.au/job/39102266?type=standout</t>
  </si>
  <si>
    <t>Statistician / Data Scientist</t>
  </si>
  <si>
    <t>An opportunity to work on challenging statistical modelling - building and improving predictive models.</t>
  </si>
  <si>
    <t>https://www.seek.com.au/job/39103908?type=standard</t>
  </si>
  <si>
    <t>Data Scientist - Economics / Commodity</t>
  </si>
  <si>
    <t>Be part of an interesting Data Science journey when you take it to the world of Economics and Commodity!</t>
  </si>
  <si>
    <t>$110k - $150k p.a.</t>
  </si>
  <si>
    <t>https://www.seek.com.au/job/39104457?type=standard</t>
  </si>
  <si>
    <t>Nithi Research and Management solutions</t>
  </si>
  <si>
    <t>My client, a top company, is currently looking for Data Scientists to join a challenging project. It is a great opportunity for you!</t>
  </si>
  <si>
    <t>https://www.seek.com.au/job/39111458?type=standard</t>
  </si>
  <si>
    <t>https://www.seek.com.au/job/39111682?type=standard</t>
  </si>
  <si>
    <t>https://www.seek.com.au/job/39112990?type=standout</t>
  </si>
  <si>
    <t>Data Science Manager - Customer Analytics</t>
  </si>
  <si>
    <t>Lead a team of some of the best data science professionals!!!</t>
  </si>
  <si>
    <t>$140k - $170k p.a. + super and bonus</t>
  </si>
  <si>
    <t>https://www.seek.com.au/job/39116037?type=standout</t>
  </si>
  <si>
    <t>Pitcher Partners</t>
  </si>
  <si>
    <t>Manage data and analytics for a range of clients to help them make commercial decisions</t>
  </si>
  <si>
    <t>https://www.seek.com.au/job/39116166?type=standout</t>
  </si>
  <si>
    <t>VGW</t>
  </si>
  <si>
    <t>We are looking for a Data Scientist to build models and perform analysis to prevent all things fraud</t>
  </si>
  <si>
    <t>https://www.seek.com.au/job/39116453?type=standout</t>
  </si>
  <si>
    <t>Our client has global reach, outcome-focused methodologies and deep industry expertise.</t>
  </si>
  <si>
    <t>Market rates</t>
  </si>
  <si>
    <t>https://www.seek.com.au/job/39118700?type=standard</t>
  </si>
  <si>
    <t>First a bit about ANZ At ANZ, everything we do boils down to ‘why’ – our purpose – to shape a world where people and communities...</t>
  </si>
  <si>
    <t>https://www.seek.com.au/job/39125717?type=standout</t>
  </si>
  <si>
    <t>Data Science Manager | Consumer Analytics Leader</t>
  </si>
  <si>
    <t>Senior Analyst / Data Scientist - want to step up into a leadership role building out customer analytics in a business with passion &amp; Direction ?</t>
  </si>
  <si>
    <t>https://www.seek.com.au/job/39126288?type=standard</t>
  </si>
  <si>
    <t>https://www.seek.com.au/job/39126609?type=standout</t>
  </si>
  <si>
    <t>https://www.seek.com.au/job/39134074?type=standout</t>
  </si>
  <si>
    <t>Data Scientist to support a program to detect financial crime risks only visible by joining disparate and distributed data silos and more!</t>
  </si>
  <si>
    <t>https://www.seek.com.au/job/39140141?type=standout</t>
  </si>
  <si>
    <t>https://www.seek.com.au/job/39140204?type=standout</t>
  </si>
  <si>
    <t>Experience With Financial Crime Projects Highly Regarded! 12 Month Initial Contract With Possible Extensions! Sydney Or Canberra Location!</t>
  </si>
  <si>
    <t>Above Market Contract Rates On Offer!</t>
  </si>
  <si>
    <t>https://www.seek.com.au/job/39140229?type=standard</t>
  </si>
  <si>
    <t>Seeking a Data Scientist on a long term contract for a federal organisation based at Chatswood.</t>
  </si>
  <si>
    <t>chatswood</t>
  </si>
  <si>
    <t>https://www.seek.com.au/job/39140305?type=standout</t>
  </si>
  <si>
    <t>Experience With Financial Crime Projects Highly Regarded! 12 Month Initial Contract With Possible Extensions! Melbourne Location!</t>
  </si>
  <si>
    <t>https://www.seek.com.au/job/39140322?type=standard</t>
  </si>
  <si>
    <t>Hireup</t>
  </si>
  <si>
    <t>Play a role in building data science at Hireup and solve problems using that data that have a real world impact!</t>
  </si>
  <si>
    <t>https://www.seek.com.au/job/39140585?type=standout</t>
  </si>
  <si>
    <t>Hudson is looking to engage the services of a Data Analyst to lead and develop statistical analysis, research and data integration projects.</t>
  </si>
  <si>
    <t>$110 - $130 p.h.</t>
  </si>
  <si>
    <t>https://www.seek.com.au/job/39140937?type=standout</t>
  </si>
  <si>
    <t>ecareer employment services</t>
  </si>
  <si>
    <t>This role will entail building a technical platform that uses confidential computing technology to detect financial crime risks</t>
  </si>
  <si>
    <t>Negotiable</t>
  </si>
  <si>
    <t>https://www.seek.com.au/job/39141068?type=standard</t>
  </si>
  <si>
    <t>Data Scientist | Federal Agency 24 months</t>
  </si>
  <si>
    <t>Utilise AI and Machine Learning to detect financial crime risks only visible by joining disparate and distributed data silos, for Federal Agency</t>
  </si>
  <si>
    <t>Open to Quote | Competive Day Rates</t>
  </si>
  <si>
    <t>https://www.seek.com.au/job/39141434?type=standard</t>
  </si>
  <si>
    <t>Junior Data Scientist / Data Analyst</t>
  </si>
  <si>
    <t>CBRE</t>
  </si>
  <si>
    <t>All round role working on analytics and modelling in a professional environment!</t>
  </si>
  <si>
    <t>Exciting big data role!</t>
  </si>
  <si>
    <t>https://www.seek.com.au/job/39141490?type=standard</t>
  </si>
  <si>
    <t>Data Scientist and have experience with one or more of the following: R, Python, Scala</t>
  </si>
  <si>
    <t>https://www.seek.com.au/job/39142029?type=standard</t>
  </si>
  <si>
    <t>Data Scientist- CBR</t>
  </si>
  <si>
    <t>Data Scientist and have experience with one or more of the following: R, Python, Scala.</t>
  </si>
  <si>
    <t>https://www.seek.com.au/job/39142169?type=standard</t>
  </si>
  <si>
    <t>Government Department seeking a Data Scientist with experience delivering data science solutions to improve business outcomes.</t>
  </si>
  <si>
    <t>https://www.seek.com.au/job/39142189?type=standout</t>
  </si>
  <si>
    <t>Data Scientist- SYD</t>
  </si>
  <si>
    <t>https://www.seek.com.au/job/39142224?type=standard</t>
  </si>
  <si>
    <t>Aus cit/VIC/ACT/NSW. Data Scientist - assist detect financial crime risks. Privacy-preserving machine learning techniques. R or Python or Scala. 3x12m</t>
  </si>
  <si>
    <t>12x12x12m</t>
  </si>
  <si>
    <t>https://www.seek.com.au/job/39142341?type=standard</t>
  </si>
  <si>
    <t>https://www.seek.com.au/job/39142342?type=standard</t>
  </si>
  <si>
    <t>https://www.seek.com.au/job/39142599?type=standout</t>
  </si>
  <si>
    <t>The right candidate will have a passion for discovering solutions and working with business stakeholders to improve business outcomes.</t>
  </si>
  <si>
    <t>$110k - $130k p.a. + Super</t>
  </si>
  <si>
    <t>https://www.seek.com.au/job/39143877?type=standout</t>
  </si>
  <si>
    <t>Data Scientist, Parallel SQL, Spark, R, Python, Scala, Excellent programming skills, 12 + 12 + 12 Month Data Scientist contract</t>
  </si>
  <si>
    <t>$110 - $130.00 phr All Client Fees Disclosed</t>
  </si>
  <si>
    <t>https://www.seek.com.au/job/39144208?type=standout</t>
  </si>
  <si>
    <t>One of the leading Australian Federal Government Agencies is looking for an experienced Data Scientist to join their team.</t>
  </si>
  <si>
    <t>https://www.seek.com.au/job/39144294?type=standard</t>
  </si>
  <si>
    <t>https://www.seek.com.au/job/39144344?type=standard</t>
  </si>
  <si>
    <t>Seeking an experienced Data Scientist for our Federal Government client</t>
  </si>
  <si>
    <t>https://www.seek.com.au/job/39144701?type=standout</t>
  </si>
  <si>
    <t>Data Scientist - Manager</t>
  </si>
  <si>
    <t>Opp to develop skills in the Adobe Marketing Stack. Join a high performing boutique agency with focus on personalisation and optimisation!</t>
  </si>
  <si>
    <t>$100k - $130k p.a.</t>
  </si>
  <si>
    <t>https://www.seek.com.au/job/39144969?type=standout</t>
  </si>
  <si>
    <t>Data Scientist - Financial Crime</t>
  </si>
  <si>
    <t>Data Scientist for federal financial crime detection project | Docklands | 12-36 months | R, Python, Scala | DS | ML</t>
  </si>
  <si>
    <t>https://www.seek.com.au/job/39145155?type=standout</t>
  </si>
  <si>
    <t>https://www.seek.com.au/job/39145309?type=standard</t>
  </si>
  <si>
    <t>https://www.seek.com.au/job/39145310?type=standard</t>
  </si>
  <si>
    <t>Data Scientist to support the Fintel Alliance Alerting Project, a program to detect financial crime risks</t>
  </si>
  <si>
    <t>https://www.seek.com.au/job/39145517?type=standout</t>
  </si>
  <si>
    <t>On the lookout for a talented Data Scientist that is naturally curious &amp; passionate about technology &amp; wants to add real value to our clients business</t>
  </si>
  <si>
    <t>$800 - $1200 (depending on exp)</t>
  </si>
  <si>
    <t>https://www.seek.com.au/job/39145623?type=standout</t>
  </si>
  <si>
    <t>https://www.seek.com.au/job/39145625?type=standout</t>
  </si>
  <si>
    <t>Data Scientist -</t>
  </si>
  <si>
    <t>Looking for experienced Data Scientist for Melbourne based role</t>
  </si>
  <si>
    <t>https://www.seek.com.au/job/39145632?type=standout</t>
  </si>
  <si>
    <t>Seeking a Data Scientist</t>
  </si>
  <si>
    <t>https://www.seek.com.au/job/39145656?type=standout</t>
  </si>
  <si>
    <t>Our Government Client requires an experienced Data Scientist to support it's Fintel alerting project, designed to detect financial crime risks.</t>
  </si>
  <si>
    <t>https://www.seek.com.au/job/39147769?type=standout</t>
  </si>
  <si>
    <t>NTI Ltd</t>
  </si>
  <si>
    <t>National Transport Insurance</t>
  </si>
  <si>
    <t>Do you have a strong desire&amp; proven record of continued learning&amp; knowledge acquisition, having genuine interest in the field of AI/ML &amp; Data Science?</t>
  </si>
  <si>
    <t>https://www.seek.com.au/job/39147918?type=standout</t>
  </si>
  <si>
    <t>Balance Recruitment</t>
  </si>
  <si>
    <t>12 months contrcat - likley to extend</t>
  </si>
  <si>
    <t>https://www.seek.com.au/job/39148453?type=standard</t>
  </si>
  <si>
    <t>Looking for a new Job or Project? Seeking a established Data Scientist to work on exciting new project! Apply Now!</t>
  </si>
  <si>
    <t>https://www.seek.com.au/job/39149308?type=standard</t>
  </si>
  <si>
    <t>Looking for a Data Scientist / ability to get NV1 security clearance / Canberra, Sydney or Melbourne based position.</t>
  </si>
  <si>
    <t>https://www.seek.com.au/job/39150122?type=standout</t>
  </si>
  <si>
    <t>Information Professionals</t>
  </si>
  <si>
    <t>Long-term contract to start July 2019 for a Data Scientist. 3 locations of Canberra, Sydney or Melbourne. NV1 Security Clearance is required.</t>
  </si>
  <si>
    <t>https://www.seek.com.au/job/39150236?type=standard</t>
  </si>
  <si>
    <t>Swift Media</t>
  </si>
  <si>
    <t>You love everything to do with data. You actively use it to influence decision-making processes across your business, particularly at senior levels.</t>
  </si>
  <si>
    <t>https://www.seek.com.au/job/39150812?type=standard</t>
  </si>
  <si>
    <t>Data Scientist | Data Engineer</t>
  </si>
  <si>
    <t>Araza</t>
  </si>
  <si>
    <t>Great opportunity for a Data Engineer and Data Scientist to join Araza, a leading Australian based consulting and services organisation. Apply now!</t>
  </si>
  <si>
    <t>https://www.seek.com.au/job/39152884?type=standard</t>
  </si>
  <si>
    <t>DFP Recruitment</t>
  </si>
  <si>
    <t>We are looking for an experienced Data Scientist to join our Federal Government client. Contract role until 30 June 2020. Based in ACT/NSW or VIC</t>
  </si>
  <si>
    <t>https://www.seek.com.au/job/39153584?type=standout</t>
  </si>
  <si>
    <t>As Data Scientist support a financial crime risks program by building a platform that uses confidential technology to enable federated data analysis</t>
  </si>
  <si>
    <t>https://www.seek.com.au/job/39154386?type=standout</t>
  </si>
  <si>
    <t>Fantastic opportunity for a junior to mid level Data Scientist to be part of a large renowned organisation. Benefits and career growth on offer!</t>
  </si>
  <si>
    <t>https://www.seek.com.au/job/39154780?type=standout</t>
  </si>
  <si>
    <t>Senior Data Scientist - SQL, R, Python, Tableau, experience of machine learning and data science.</t>
  </si>
  <si>
    <t>https://www.seek.com.au/job/39154922?type=standout</t>
  </si>
  <si>
    <t>Product Development | Machine Learning | Econometrics | Python | Tensorflor | Statistical Modelling</t>
  </si>
  <si>
    <t>$1300 - $1600 p.d.</t>
  </si>
  <si>
    <t>https://www.seek.com.au/job/39155311?type=standard</t>
  </si>
  <si>
    <t>Lead Data Scientist | Consulting</t>
  </si>
  <si>
    <t>Global and innovative AI &amp; Data Analytics organisation, looking to expand their footprint in Australia</t>
  </si>
  <si>
    <t>$180k - $220k p.a.</t>
  </si>
  <si>
    <t>https://www.seek.com.au/job/39155479?type=standard</t>
  </si>
  <si>
    <t>https://www.seek.com.au/job/39155701?type=standard</t>
  </si>
  <si>
    <t>We are currently recruiting for a Data Scientist with 10 plus years of experience.</t>
  </si>
  <si>
    <t>https://www.seek.com.au/job/39156336?type=standout</t>
  </si>
  <si>
    <t>Open2Insight</t>
  </si>
  <si>
    <t>Data Scientist to support a program to detect financial crime risks only visible by joining disparate and distributed data silos.</t>
  </si>
  <si>
    <t>https://www.seek.com.au/job/39157947?type=standout</t>
  </si>
  <si>
    <t>https://www.seek.com.au/job/39157949?type=standout</t>
  </si>
  <si>
    <t>https://www.seek.com.au/job/39158078?type=standout</t>
  </si>
  <si>
    <t>https://www.seek.com.au/job/39158413?type=standout</t>
  </si>
  <si>
    <t>https://www.seek.com.au/job/39158585?type=standout</t>
  </si>
  <si>
    <t>Senior 'Full Stack' Data Scientist</t>
  </si>
  <si>
    <t>Work for an ASX listed financial services with an agile culture solving complex high-value predictive analytics problems using Python, R and SQL</t>
  </si>
  <si>
    <t>https://www.seek.com.au/job/39159087?type=standard</t>
  </si>
  <si>
    <t>Information Specialist/ Data Analyst</t>
  </si>
  <si>
    <t>Sydney Water Corporation</t>
  </si>
  <si>
    <t>Sydney Water</t>
  </si>
  <si>
    <t>Opportunity to share expert knowledge in Data Analysis, Analytics, Data Science and Report Writing</t>
  </si>
  <si>
    <t>South West &amp; M5 Corridor</t>
  </si>
  <si>
    <t>pottshill</t>
  </si>
  <si>
    <t>https://www.seek.com.au/job/39161483?type=standout</t>
  </si>
  <si>
    <t>Analytics Data Scientist</t>
  </si>
  <si>
    <t>Interpro - NSW</t>
  </si>
  <si>
    <t>6 month contract with a view to extend | North Sydney location | Telecommunication Organisation</t>
  </si>
  <si>
    <t>https://www.seek.com.au/job/39162694?type=standard</t>
  </si>
  <si>
    <t>Suncorp</t>
  </si>
  <si>
    <t>• Are you looking for an employer who will provide you with on the job training and exposure to big data and machine learning applications?</t>
  </si>
  <si>
    <t>Competitive salary on offer</t>
  </si>
  <si>
    <t>https://www.seek.com.au/job/39166001?type=standard</t>
  </si>
  <si>
    <t>One of our Federal Government clients is seeking Data Scientist to support of their projects.</t>
  </si>
  <si>
    <t>https://www.seek.com.au/job/39166512?type=standard</t>
  </si>
  <si>
    <t>highly innovative analytics firm within the financial services industry. Lucrative Salary Great location away from busy CBD</t>
  </si>
  <si>
    <t>$100K - $150K + super</t>
  </si>
  <si>
    <t>https://www.seek.com.au/job/39167724?type=standard</t>
  </si>
  <si>
    <t>Kings Resources P/L</t>
  </si>
  <si>
    <t>Our client is hiring their first Data Scientist. This is a chance to help them produce raw data off the ground for algorithms.</t>
  </si>
  <si>
    <t>https://www.seek.com.au/job/39172106?type=standard</t>
  </si>
  <si>
    <t>Finance Data Scientist</t>
  </si>
  <si>
    <t>Join a small high performing team. Build new, bespoke analytic solutions from high quality untouched data collected over 15 years...</t>
  </si>
  <si>
    <t>https://www.seek.com.au/job/39176334?type=standard</t>
  </si>
  <si>
    <t>Davidson Technology</t>
  </si>
  <si>
    <t>Great Opportunity for a seasoned Data Scientist</t>
  </si>
  <si>
    <t>https://www.seek.com.au/job/39177105?type=standard</t>
  </si>
  <si>
    <t>https://www.seek.com.au/job/39177129?type=standard</t>
  </si>
  <si>
    <t>https://www.seek.com.au/job/39177271?type=standard</t>
  </si>
  <si>
    <t>Data Scientist - Permanent, Western Sydney</t>
  </si>
  <si>
    <t>https://www.seek.com.au/job/39178317?type=standard</t>
  </si>
  <si>
    <t>Senior Consultant, Advanced Analytics R&amp;D</t>
  </si>
  <si>
    <t>An opportunity for a Senior Data Scientist to be the go to person for emerging technology within an enterprise organisation</t>
  </si>
  <si>
    <t>https://www.seek.com.au/job/39179784?type=standard</t>
  </si>
  <si>
    <t>Expression of interest - Senior Data Scientist</t>
  </si>
  <si>
    <t>We are looking for experienced and uniquely talented people with a passion for data science who are keen build real products.</t>
  </si>
  <si>
    <t>https://www.seek.com.au/job/39180309?type=standard</t>
  </si>
  <si>
    <t>SENIOR DATA SCIENTIST - MEDIA COMPANY - CBD LOCATED</t>
  </si>
  <si>
    <t>Talent Realised</t>
  </si>
  <si>
    <t>Talent Realised are working exclusively with Australia's largest media/entertainment company which is one of the most fun, exciting Brands.</t>
  </si>
  <si>
    <t>https://www.seek.com.au/job/39180838?type=standout</t>
  </si>
  <si>
    <t>Excellent opportunity for a Data Scientist to join a Government organisation based in Sydney.</t>
  </si>
  <si>
    <t>https://www.seek.com.au/job/39183793?type=standard</t>
  </si>
  <si>
    <t>Excellent opportunity for a Data Scientist for a Government organisation based in Melbourne CBD.</t>
  </si>
  <si>
    <t>https://www.seek.com.au/job/39183848?type=standard</t>
  </si>
  <si>
    <t>Excellent opportunity for a Data Scientist to join a Government organisation based in Canberra.</t>
  </si>
  <si>
    <t>https://www.seek.com.au/job/39183880?type=standard</t>
  </si>
  <si>
    <t>https://www.seek.com.au/job/39186678?type=standout</t>
  </si>
  <si>
    <t>https://www.seek.com.au/job/39186687?type=standout</t>
  </si>
  <si>
    <t>https://www.seek.com.au/job/39186741?type=standout</t>
  </si>
  <si>
    <t>https://www.seek.com.au/job/39186804?type=standout</t>
  </si>
  <si>
    <t>Senior Data Scientist First a bit about ANZ At ANZ, everything we do boils down to ‘why’ – our purpose – to shape a...</t>
  </si>
  <si>
    <t>https://www.seek.com.au/job/39187963?type=standout</t>
  </si>
  <si>
    <t>Junior Actuarial Data Scientist</t>
  </si>
  <si>
    <t>Our insurance client is looking for a Junior Actuarial Data Scientist for a permanent role in Brisbane.</t>
  </si>
  <si>
    <t>$70000 - $90000 per annum</t>
  </si>
  <si>
    <t>https://www.seek.com.au/job/39190118?type=standout</t>
  </si>
  <si>
    <t>Looking for an experienced data scientist to drive research projects for a leading market research &amp; insights organisation.</t>
  </si>
  <si>
    <t>$125000.00 - $140000.00 p.a.</t>
  </si>
  <si>
    <t>https://www.seek.com.au/job/39191884?type=standard</t>
  </si>
  <si>
    <t>DX Solutions Pty Ltd</t>
  </si>
  <si>
    <t>Data Scientist Sydney 6 Months Contract with a Possibility of Extension</t>
  </si>
  <si>
    <t>https://www.seek.com.au/job/39191925?type=standout</t>
  </si>
  <si>
    <t>Senior Analyst / Data Scientist, Network Analytics &amp; Insights</t>
  </si>
  <si>
    <t>Become a key member of our team, playing a crucial role in driving greater adoption of data-based decisions to the network.</t>
  </si>
  <si>
    <t>https://www.seek.com.au/job/39192458?type=standout</t>
  </si>
  <si>
    <t>Humanised Group</t>
  </si>
  <si>
    <t>Data Scientist / Inner City Fringe / Competitive Salary</t>
  </si>
  <si>
    <t>https://www.seek.com.au/job/39196114?type=standard</t>
  </si>
  <si>
    <t>NTT Data Services</t>
  </si>
  <si>
    <t>Data Scientist experience from Telco industry</t>
  </si>
  <si>
    <t>https://www.seek.com.au/job/39196324?type=standard</t>
  </si>
  <si>
    <t>Senior Analyst - Data Scientist</t>
  </si>
  <si>
    <t>This is an awesome opportunity to become a key member of a team playing a crucial role in driving greater adoption of data-based decisions</t>
  </si>
  <si>
    <t>$135,000 - $140,000</t>
  </si>
  <si>
    <t>https://www.seek.com.au/job/39197077?type=standard</t>
  </si>
  <si>
    <t>SustainDigital</t>
  </si>
  <si>
    <t>Game changing, Customer focused Startup that have HUGE plans require a skilled Data Scientist.</t>
  </si>
  <si>
    <t>https://www.seek.com.au/job/39197483?type=standard</t>
  </si>
  <si>
    <t>Seeking an experienced Data Scientist for a long term contract.</t>
  </si>
  <si>
    <t>https://www.seek.com.au/job/39203940?type=standout</t>
  </si>
  <si>
    <t>Banking - Business</t>
  </si>
  <si>
    <t>e. Ex</t>
  </si>
  <si>
    <t>https://www.seek.com.au/job/39204161?type=standard</t>
  </si>
  <si>
    <t>https://www.seek.com.au/job/39204776?type=standout</t>
  </si>
  <si>
    <t>Data Scientist x 2 - Federal Government, based in Chermside</t>
  </si>
  <si>
    <t>A Federal Government organisation is looking for a few experienced Data Scientists.</t>
  </si>
  <si>
    <t>https://www.seek.com.au/job/39205273?type=standard</t>
  </si>
  <si>
    <t>Rapidly growing data science function supporting a range of key strategic initiatives focused on helping business optimise customer communications</t>
  </si>
  <si>
    <t>$120k - $140k p.a. + Super</t>
  </si>
  <si>
    <t>https://www.seek.com.au/job/39205446?type=standout</t>
  </si>
  <si>
    <t>Retail &amp; Consumer Products</t>
  </si>
  <si>
    <t>To support the Loyalty Modelling team to develop, implement and optimise analytical and predictive models to increase program effectiveness</t>
  </si>
  <si>
    <t>$120k - $150k p.a. + Super</t>
  </si>
  <si>
    <t>https://www.seek.com.au/job/39205889?type=standout</t>
  </si>
  <si>
    <t>Data Scientist - Predictive Modeller</t>
  </si>
  <si>
    <t>Challenge yourself to thrive in this high performing team</t>
  </si>
  <si>
    <t>$100k - $130k p.a. + Super</t>
  </si>
  <si>
    <t>https://www.seek.com.au/job/39206086?type=standout</t>
  </si>
  <si>
    <t>Data Scientist, eastern suburbs, 6 months, Australian Citizen. Federal Government Agency.</t>
  </si>
  <si>
    <t>https://www.seek.com.au/job/39206094?type=standout</t>
  </si>
  <si>
    <t>https://www.seek.com.au/job/39209298?type=standout</t>
  </si>
  <si>
    <t>https://www.seek.com.au/job/39209308?type=standard</t>
  </si>
  <si>
    <t>Karlka Recruiting Group</t>
  </si>
  <si>
    <t>https://www.seek.com.au/job/39212407?type=standard</t>
  </si>
  <si>
    <t>https://www.seek.com.au/job/39212408?type=standard</t>
  </si>
  <si>
    <t>https://www.seek.com.au/job/39212411?type=standard</t>
  </si>
  <si>
    <t>https://www.seek.com.au/job/39216053?type=standard</t>
  </si>
  <si>
    <t>This is a rare opportunity to work with a very successful Australian start up.</t>
  </si>
  <si>
    <t>$110k - $120k p.a. + Super</t>
  </si>
  <si>
    <t>https://www.seek.com.au/job/39218629?type=standout</t>
  </si>
  <si>
    <t>Our client, a large North Sydney based telecommunications organisation, is looking for an experienced Data Scientist.</t>
  </si>
  <si>
    <t>https://www.seek.com.au/job/39219125?type=standard</t>
  </si>
  <si>
    <t>https://www.seek.com.au/job/39219128?type=standard</t>
  </si>
  <si>
    <t>Seeking multiple Data Scientists for a contract with a large Federal Government department</t>
  </si>
  <si>
    <t>https://www.seek.com.au/job/39219210?type=standout</t>
  </si>
  <si>
    <t>8 Month Contract - Competitive daily rate - National analytic initiative</t>
  </si>
  <si>
    <t>$0 - $100 per hour</t>
  </si>
  <si>
    <t>https://www.seek.com.au/job/39219879?type=standout</t>
  </si>
  <si>
    <t>Big Data Scientist - Multiple roles</t>
  </si>
  <si>
    <t>Multiple roles for Data Scientists have become available in the federal government. You must be an Australian Citizen to apply for these roles.</t>
  </si>
  <si>
    <t>Lucrative rates available</t>
  </si>
  <si>
    <t>https://www.seek.com.au/job/39219942?type=standout</t>
  </si>
  <si>
    <t>https://www.seek.com.au/job/39221007?type=standout</t>
  </si>
  <si>
    <t>Clicks are currently seeking an IT Data Scientist for a great contract opportunity with a federal government department.</t>
  </si>
  <si>
    <t>https://www.seek.com.au/job/39221071?type=standard</t>
  </si>
  <si>
    <t>https://www.seek.com.au/job/39221805?type=standout</t>
  </si>
  <si>
    <t>Senior Data Scientist - NLP</t>
  </si>
  <si>
    <t>A true Data Scientist role in a newly established team in a leading Financial Services business, looking to tackle current market problems...</t>
  </si>
  <si>
    <t>$150K - 160K + super + bonus</t>
  </si>
  <si>
    <t>https://www.seek.com.au/job/39223406?type=standard</t>
  </si>
  <si>
    <t>Officeworks Ltd</t>
  </si>
  <si>
    <t>Officeworks</t>
  </si>
  <si>
    <t>We have an exciting opportunity for a motivated individual to join the Officeworks support office team based at East Bentleigh, Victoria.</t>
  </si>
  <si>
    <t>bentleigheast</t>
  </si>
  <si>
    <t>https://www.seek.com.au/job/39223820?type=standard</t>
  </si>
  <si>
    <t>https://www.seek.com.au/job/39224003?type=standout</t>
  </si>
  <si>
    <t>https://www.seek.com.au/job/39224036?type=standout</t>
  </si>
  <si>
    <t>https://www.seek.com.au/job/39224041?type=standout</t>
  </si>
  <si>
    <t>Data Scientist role needed to build innovative analytics solutions within the product team.</t>
  </si>
  <si>
    <t>$110k - $130k p.a. + super</t>
  </si>
  <si>
    <t>https://www.seek.com.au/job/39227431?type=standard</t>
  </si>
  <si>
    <t>https://www.seek.com.au/job/39229533?type=standout</t>
  </si>
  <si>
    <t>Data Scientist - Risk / Fraud</t>
  </si>
  <si>
    <t>Arq Group Ltd</t>
  </si>
  <si>
    <t>Joining Arq Group offers you the opportunity to design and implement solutions that enable organisations to harness data for competitive advantage.</t>
  </si>
  <si>
    <t>With a range of great benefits and wellness space</t>
  </si>
  <si>
    <t>https://www.seek.com.au/job/39230754?type=standout</t>
  </si>
  <si>
    <t>You will be working with a great company that has huge amounts of data at their disposal and a team that focuses on using the latest open source tools</t>
  </si>
  <si>
    <t>$100000.00 - $140000.00 p.a.</t>
  </si>
  <si>
    <t>https://www.seek.com.au/job/39232719?type=standout</t>
  </si>
  <si>
    <t>Data Scientist- Practice Head, Commercial and Customer Focus- Financial Markets</t>
  </si>
  <si>
    <t>Identify Talent</t>
  </si>
  <si>
    <t>Join a Financial Markets icon to head up a Data Science Practice and team whilst commercialising Data Science Products for customers.</t>
  </si>
  <si>
    <t>$200,000 - $200,000+</t>
  </si>
  <si>
    <t>https://www.seek.com.au/job/39236060?type=standout</t>
  </si>
  <si>
    <t>Accenture</t>
  </si>
  <si>
    <t>Unleash the power of digital to drive growth, create new sources of value and transform business.</t>
  </si>
  <si>
    <t>https://www.seek.com.au/job/39240169?type=standout</t>
  </si>
  <si>
    <t>Our Risk Management department located in St Leonards is currently seeking to appoint a Senior Data Scientist on a permanent full-time basis.</t>
  </si>
  <si>
    <t>https://www.seek.com.au/job/39241688?type=standout</t>
  </si>
  <si>
    <t>A pioneer in the Heavy Industry is seeking a Data Scientist to join them on their next Digital Transformation - Permanent Role - Sydney Based</t>
  </si>
  <si>
    <t>$135,000 - $150,000</t>
  </si>
  <si>
    <t>https://www.seek.com.au/job/39245444?type=standard</t>
  </si>
  <si>
    <t>A pioneer in the Heavy Industry is seeking a Lead Data Scientist to join them on a new Digital Transformation - Permanent Role - Sydney Based</t>
  </si>
  <si>
    <t>$180,00 - $220,000</t>
  </si>
  <si>
    <t>https://www.seek.com.au/job/39245501?type=standard</t>
  </si>
  <si>
    <t>GO1 is seeking an experienced data scientist who wants to help make learning fun, accessible and effective for millions of people worldwide.</t>
  </si>
  <si>
    <t>https://www.seek.com.au/job/39248641?type=standout</t>
  </si>
  <si>
    <t>Lead Customer Data Scientist</t>
  </si>
  <si>
    <t>Bendigo and Adelaide Bank</t>
  </si>
  <si>
    <t>Bendigo &amp; Adelaide Bank</t>
  </si>
  <si>
    <t>Opportunity to join the Analytics and Insights team within the Technology team</t>
  </si>
  <si>
    <t>https://www.seek.com.au/job/39252322?type=standard</t>
  </si>
  <si>
    <t>Bendigo, Goldfields &amp; Macedon Ranges</t>
  </si>
  <si>
    <t>bendigo</t>
  </si>
  <si>
    <t>https://www.seek.com.au/job/39252326?type=standard</t>
  </si>
  <si>
    <t>Experience in credit and finance sector | Experience in either R/Python/SQL/SAS</t>
  </si>
  <si>
    <t>https://www.seek.com.au/job/39254224?type=standard</t>
  </si>
  <si>
    <t>Our client, a large North Sydney based telecommunications organisation, is looking for an experienced Data Scientistwith Tableau skills.</t>
  </si>
  <si>
    <t>https://www.seek.com.au/job/39254526?type=standard</t>
  </si>
  <si>
    <t>Excellent opportunity for a Data Scientist to join a growing team on a contract basis.</t>
  </si>
  <si>
    <t>https://www.seek.com.au/job/39254528?type=standard</t>
  </si>
  <si>
    <t>https://www.seek.com.au/job/39254545?type=standard</t>
  </si>
  <si>
    <t>Data Scientist - Institutional Banking</t>
  </si>
  <si>
    <t>Credit risk consumer banking project. Data scientist role. Sydney CBD location. Big 4 Bank.</t>
  </si>
  <si>
    <t>https://www.seek.com.au/job/39255228?type=standard</t>
  </si>
  <si>
    <t>A leading fintech brand is looking for a Senior Data Scientist. This is a great chance to build something truly outstanding.</t>
  </si>
  <si>
    <t>$190k - $230k p.a. + super</t>
  </si>
  <si>
    <t>https://www.seek.com.au/job/39255303?type=standard</t>
  </si>
  <si>
    <t>Data Scientist | PhD | ML | NLP</t>
  </si>
  <si>
    <t>Industry Leader building a technology platform that will be released to market</t>
  </si>
  <si>
    <t>$900 - $1k p.a. + super</t>
  </si>
  <si>
    <t>https://www.seek.com.au/job/39260102?type=standard</t>
  </si>
  <si>
    <t>Data Scientist and Analysis</t>
  </si>
  <si>
    <t>A full time data analytics/modelling role to provide our clients across a range of industries with business intelligence to help drive their business.</t>
  </si>
  <si>
    <t>bondijunction</t>
  </si>
  <si>
    <t>https://www.seek.com.au/job/39262220?type=standout</t>
  </si>
  <si>
    <t>Our client, a large North Sydney based telecommunications organisation, is looking for an experienced Data Scientist with Tableau and Python skills.</t>
  </si>
  <si>
    <t>https://www.seek.com.au/job/39266120?type=standard</t>
  </si>
  <si>
    <t>https://www.seek.com.au/job/39268236?type=standout</t>
  </si>
  <si>
    <t>Data Scientist needed for Financial Services Organisation in Sydney CBD.</t>
  </si>
  <si>
    <t>Competitive Daily Rate</t>
  </si>
  <si>
    <t>https://www.seek.com.au/job/39268326?type=standout</t>
  </si>
  <si>
    <t>Excellent opportunity for a Senior Data Scientist to join a large organisation in a leading role based in the CBD.</t>
  </si>
  <si>
    <t>Competitive rate</t>
  </si>
  <si>
    <t>https://www.seek.com.au/job/39270155?type=standard</t>
  </si>
  <si>
    <t>Data Scientist | Big data environment | Hadoop/SparK | R/Python</t>
  </si>
  <si>
    <t>Newly created team to use advanced analytics to meet business's goals Diverse projects | Big data environment | R, Python, Spark &amp; Hadoop</t>
  </si>
  <si>
    <t>https://www.seek.com.au/job/39275873?type=standard</t>
  </si>
  <si>
    <t>Apply your deep expertise in data science, machine learning, and consulting skills in client engagements covering the end-to-end process.</t>
  </si>
  <si>
    <t>https://www.seek.com.au/job/39277503?type=standard</t>
  </si>
  <si>
    <t>Data Scientist- Surry Hills, Sydney, Australia 6 month contract, high chance of extension Great Daily rate Surry Hills location</t>
  </si>
  <si>
    <t>https://www.seek.com.au/job/39278239?type=standard</t>
  </si>
  <si>
    <t>Lead Data Scientist - Melbourne</t>
  </si>
  <si>
    <t>FutureYou</t>
  </si>
  <si>
    <t>I am currently recruiting for a Lead Scientist to scope and build Data science capabilities</t>
  </si>
  <si>
    <t>$170000 - $185000 per annum</t>
  </si>
  <si>
    <t>https://www.seek.com.au/job/39282251?type=standard</t>
  </si>
  <si>
    <t>Join us at the time when we are growing our presence and footprint in the Data Analytic space!</t>
  </si>
  <si>
    <t>https://www.seek.com.au/job/39288310?type=standout</t>
  </si>
  <si>
    <t>RACV</t>
  </si>
  <si>
    <t>Reporting to the Advanced Analytics Manager, you will work with structured and unstructured data to understand and predict members’ behaviours.</t>
  </si>
  <si>
    <t>https://www.seek.com.au/job/39291074?type=standout</t>
  </si>
  <si>
    <t>- Customer and marketing Analytics - Behavioral insights - Rapidly growing start-up</t>
  </si>
  <si>
    <t>$110K - $140K + super</t>
  </si>
  <si>
    <t>https://www.seek.com.au/job/39291207?type=standard</t>
  </si>
  <si>
    <t>https://www.seek.com.au/job/39291438?type=standard</t>
  </si>
  <si>
    <t>BHP</t>
  </si>
  <si>
    <t>https://www.seek.com.au/job/39291787?type=standard</t>
  </si>
  <si>
    <t>https://www.seek.com.au/job/39291788?type=standard</t>
  </si>
  <si>
    <t>https://www.seek.com.au/job/39291789?type=standard</t>
  </si>
  <si>
    <t>https://www.seek.com.au/job/39292299?type=standard</t>
  </si>
  <si>
    <t>Decide which tools in the ecosystem should be applied to solve a particular problem and selecting the algorithmic approach to be used in the solution</t>
  </si>
  <si>
    <t>https://www.seek.com.au/job/39292384?type=standard</t>
  </si>
  <si>
    <t>MURRUMBIDGEE IRRIGATION</t>
  </si>
  <si>
    <t>New role. Science qualifications, analytical skills and high attention to detail are required. Recent graduates are encouraged to apply. Griffith NSW</t>
  </si>
  <si>
    <t>Wagga Wagga &amp; Riverina</t>
  </si>
  <si>
    <t>griffith</t>
  </si>
  <si>
    <t>Based on experience and competency</t>
  </si>
  <si>
    <t>https://www.seek.com.au/job/39292682?type=standard</t>
  </si>
  <si>
    <t>Senior Data Analyst</t>
  </si>
  <si>
    <t>Fast Growing Fin-tech Company looking for a Data Scientist to join their team.</t>
  </si>
  <si>
    <t>https://www.seek.com.au/job/39292897?type=standout</t>
  </si>
  <si>
    <t>Senior Analyst / Data Scientist - TV &amp; Digital Performance Marketing</t>
  </si>
  <si>
    <t>Are you an ambitious data analyst with a passion for making BIG decisions from the numbers? Then come and join the highly successful ADAD team!</t>
  </si>
  <si>
    <t>https://www.seek.com.au/job/39294524?type=standout</t>
  </si>
  <si>
    <t>Join a high performing start up team who design, build and implement Data Science Sol Great opp</t>
  </si>
  <si>
    <t>https://www.seek.com.au/job/39295252?type=standout</t>
  </si>
  <si>
    <t>Data Scientist - Consumer Credit Risk</t>
  </si>
  <si>
    <t>6 month contract with view to extend in data engineering and machine learning, Major project in consumer behaviour modelling.</t>
  </si>
  <si>
    <t>https://www.seek.com.au/job/39296567?type=standard</t>
  </si>
  <si>
    <t>Data Scientist/Software Developer</t>
  </si>
  <si>
    <t>Elenium Automation Pty Ltd</t>
  </si>
  <si>
    <t>This position will develop software solutions across the project life cycle including design, development, testing and deployment tasks.</t>
  </si>
  <si>
    <t>tullamarine</t>
  </si>
  <si>
    <t>https://www.seek.com.au/job/39298706?type=standard</t>
  </si>
  <si>
    <t>A Big 4 Bank looking for an experienced Data Scientist to assist Credit Risk and Responsible Lending project team</t>
  </si>
  <si>
    <t>https://www.seek.com.au/job/39302051?type=standard</t>
  </si>
  <si>
    <t>icare are seeking an experienced Senior Data Scientist to ideate, develop and deploy Predictive Models using advanced statistical &amp; machine learning.</t>
  </si>
  <si>
    <t>https://www.seek.com.au/job/39302916?type=standout</t>
  </si>
  <si>
    <t>Exciting opportunity for an experienced Data Scientist to play a key role in driving Data Science forward.</t>
  </si>
  <si>
    <t>https://www.seek.com.au/job/39308447?type=standard</t>
  </si>
  <si>
    <t>https://www.seek.com.au/job/39310230?type=standout</t>
  </si>
  <si>
    <t>https://www.seek.com.au/job/39310483?type=standout</t>
  </si>
  <si>
    <t>Immediate opportunities for true Data Scientists to join Araza on a long term contractual basis. Fantastic roles on industry leading client sites.</t>
  </si>
  <si>
    <t>https://www.seek.com.au/job/39315659?type=standard</t>
  </si>
  <si>
    <t>https://www.seek.com.au/job/39316966?type=standard</t>
  </si>
  <si>
    <t>https://www.seek.com.au/job/39317492?type=standout</t>
  </si>
  <si>
    <t>Data Scientist - Pricing &amp; Risk</t>
  </si>
  <si>
    <t>Data Scientist required for a global financial services name, undergoing major transformation</t>
  </si>
  <si>
    <t>https://www.seek.com.au/job/39320277?type=standard</t>
  </si>
  <si>
    <t>Data Scientist - Pricing</t>
  </si>
  <si>
    <t>Newly created role for an awesome Data Scientist</t>
  </si>
  <si>
    <t>https://www.seek.com.au/job/39320844?type=standout</t>
  </si>
  <si>
    <t>https://www.seek.com.au/job/39322804?type=standard</t>
  </si>
  <si>
    <t>Data Scientist Mid-Senior - Expressions of interest</t>
  </si>
  <si>
    <t>PATH4 Technology</t>
  </si>
  <si>
    <t>Upcoming projects</t>
  </si>
  <si>
    <t>https://www.seek.com.au/job/39324746?type=standard</t>
  </si>
  <si>
    <t>Rapidly growing data science function supporting a range of key strategic initiatives focused on helping business optimise customer communications.</t>
  </si>
  <si>
    <t>https://www.seek.com.au/job/39329480?type=standout</t>
  </si>
  <si>
    <t>Seeking a Data Scientist with background in Marketing environment developing online customer journeys.Tech stack needed;R/SAS/Python, Tableau/PowerBI</t>
  </si>
  <si>
    <t>$120k - $140k p.a.</t>
  </si>
  <si>
    <t>https://www.seek.com.au/job/39330738?type=standout</t>
  </si>
  <si>
    <t>Principal Data Scientist</t>
  </si>
  <si>
    <t>Base + Super + Profit Share</t>
  </si>
  <si>
    <t>https://www.seek.com.au/job/39342760?type=standout</t>
  </si>
  <si>
    <t>An opportunity for a Senior Data and BI Analyst to jump and develop in a Data Scientist role.</t>
  </si>
  <si>
    <t>https://www.seek.com.au/job/39347283?type=standout</t>
  </si>
  <si>
    <t>Northbridge Recruitment</t>
  </si>
  <si>
    <t>Senior Data Scientist is required for a game changing Fintech organisation growing significantly across Aust and NZ.</t>
  </si>
  <si>
    <t>https://www.seek.com.au/job/39351401?type=standard</t>
  </si>
  <si>
    <t>Infopeople</t>
  </si>
  <si>
    <t>Work in a successful start-up environment to help solve real world problems affecting billions of people around the globe.</t>
  </si>
  <si>
    <t>https://www.seek.com.au/job/39351643?type=standard</t>
  </si>
  <si>
    <t>A Sydney based IoT technology company is looking for a mid level Data Scientist to join their small and expanding team.</t>
  </si>
  <si>
    <t>https://www.seek.com.au/job/39352603?type=standard</t>
  </si>
  <si>
    <t>Senior Data Scientist: Contract :: up to $1,000pd</t>
  </si>
  <si>
    <t>up to $1000pd</t>
  </si>
  <si>
    <t>https://www.seek.com.au/job/39353101?type=standout</t>
  </si>
  <si>
    <t>Konekt</t>
  </si>
  <si>
    <t>New role in expanding ICT team to help develop data analytics capabilities and to develop our predictive modelling applications. Growing ASX company.</t>
  </si>
  <si>
    <t>Competitive salary package &amp; benefits</t>
  </si>
  <si>
    <t>https://www.seek.com.au/job/39353950?type=standout</t>
  </si>
  <si>
    <t>Data Scientist (Perth)</t>
  </si>
  <si>
    <t>£120000.00 - £150000.00 p.a. + super</t>
  </si>
  <si>
    <t>https://www.seek.com.au/job/39357960?type=standard</t>
  </si>
  <si>
    <t>Stirling Andersen</t>
  </si>
  <si>
    <t>Stirling Andersen is exclusively assisting a client looking to establish a greenfield Data Science team!</t>
  </si>
  <si>
    <t>stirling</t>
  </si>
  <si>
    <t>https://www.seek.com.au/job/39359556?type=standard</t>
  </si>
  <si>
    <t>https://www.seek.com.au/job/39360011?type=standout</t>
  </si>
  <si>
    <t>https://www.seek.com.au/job/39362977?type=standout</t>
  </si>
  <si>
    <t>https://www.seek.com.au/job/39364101?type=standout</t>
  </si>
  <si>
    <t>Consulting Data Scientist - Up to $150k - Sydney CBD - Local Brand</t>
  </si>
  <si>
    <t>Cutting Edge AI &amp; Machine Learning - High Growth Sector - Outstanding Opportunity to Learn &amp; Develop - Sydney CBD - $150k+</t>
  </si>
  <si>
    <t>up to $150k + Training + Career</t>
  </si>
  <si>
    <t>https://www.seek.com.au/job/39365437?type=standard</t>
  </si>
  <si>
    <t>Consultant - Data Scientist</t>
  </si>
  <si>
    <t>Bench Services Pty Ltd</t>
  </si>
  <si>
    <t>Data Scientist required for this major project based in Melbourne - Hadoop, Hortonworks. Consultative style - apply now!</t>
  </si>
  <si>
    <t>$$$neg</t>
  </si>
  <si>
    <t>https://www.seek.com.au/job/39368506?type=standout</t>
  </si>
  <si>
    <t>Be a leader and SME with new projects and initiatives within Advanced Analytics and Data Science, to transform the company's capabilities.</t>
  </si>
  <si>
    <t>$135,000 - $150,000 package</t>
  </si>
  <si>
    <t>https://www.seek.com.au/job/39371825?type=standard</t>
  </si>
  <si>
    <t>https://www.seek.com.au/job/39372682?type=standard</t>
  </si>
  <si>
    <t>Excellent opportunity for a Data Scientist to join a growing team on a contract basis based in the CBD.</t>
  </si>
  <si>
    <t>https://www.seek.com.au/job/39372903?type=standard</t>
  </si>
  <si>
    <t>Excellent opportunity for a Data Analyst to join an exciting new project based in the CBD.</t>
  </si>
  <si>
    <t>https://www.seek.com.au/job/39372927?type=standard</t>
  </si>
  <si>
    <t>- Age-Care Tech Start-Up - Lucrative Salary - Make social change through data science</t>
  </si>
  <si>
    <t>https://www.seek.com.au/job/39372972?type=standard</t>
  </si>
  <si>
    <t>Join an exciting business that creates significant business value and social impact with a range of data science products</t>
  </si>
  <si>
    <t>https://www.seek.com.au/job/39373284?type=standout</t>
  </si>
  <si>
    <t>We make data mean something, get the smarts to act on intelligence. Unpack unique insights that solve our client’s problems.</t>
  </si>
  <si>
    <t>Gym Subsidy, Barista Coffee, Breakfasts + more</t>
  </si>
  <si>
    <t>https://www.seek.com.au/job/39374197?type=standout</t>
  </si>
  <si>
    <t>You are experienced in executing advanced analytical solutions that address business problems.</t>
  </si>
  <si>
    <t>https://www.seek.com.au/job/39377012?type=standout</t>
  </si>
  <si>
    <t>Data Scientist (Defence)</t>
  </si>
  <si>
    <t>Are you passionate about Data Science and Machine Learning, why not work with the best in the industry?</t>
  </si>
  <si>
    <t>edinburgh</t>
  </si>
  <si>
    <t>https://www.seek.com.au/job/39382265?type=standout</t>
  </si>
  <si>
    <t>Head of Analytics/Data Scientist</t>
  </si>
  <si>
    <t>Morgan Consulting</t>
  </si>
  <si>
    <t>A green fields role that will enable you to truly drive change, influence business and positively impact revenue.</t>
  </si>
  <si>
    <t>https://www.seek.com.au/job/39386725?type=standard</t>
  </si>
  <si>
    <t>Opportunity for a Lead Data Scientist to join a pioneer in heavy industry. Great salary on offer.</t>
  </si>
  <si>
    <t>https://www.seek.com.au/job/39388340?type=standard</t>
  </si>
  <si>
    <t>Synergy</t>
  </si>
  <si>
    <t>Elicitation, design, implementation, quality assurance and delivery of data science and analytics proof-of-concepts and production-grade solutions</t>
  </si>
  <si>
    <t>https://www.seek.com.au/job/39388606?type=standout</t>
  </si>
  <si>
    <t>Full-Stack Data Scientist</t>
  </si>
  <si>
    <t>- Lucrative Salary - Innovative and exciting data science projects - ASX start-up: Rapidly growing</t>
  </si>
  <si>
    <t>$120K - $150K + super + equity</t>
  </si>
  <si>
    <t>https://www.seek.com.au/job/39391818?type=standard</t>
  </si>
  <si>
    <t>Data Engineer (Graduate)</t>
  </si>
  <si>
    <t>Talentweb Consulting</t>
  </si>
  <si>
    <t>Data Engineer Graduate for an initial 3 month contract</t>
  </si>
  <si>
    <t>https://www.seek.com.au/job/39400798?type=standard</t>
  </si>
  <si>
    <t>https://www.seek.com.au/job/39402583?type=standard</t>
  </si>
  <si>
    <t>Stratton</t>
  </si>
  <si>
    <t>Stratton is looking for a Data Scientist to be responsible for analysing business challenges and providing solutions based on data.</t>
  </si>
  <si>
    <t>portmelbourne</t>
  </si>
  <si>
    <t>https://www.seek.com.au/job/39402734?type=standout</t>
  </si>
  <si>
    <t>Help develop future applications to manage our states natural resources for the foreseeable future.</t>
  </si>
  <si>
    <t>$120000.00 - $140000.00 p.a.</t>
  </si>
  <si>
    <t>https://www.seek.com.au/job/39403274?type=standout</t>
  </si>
  <si>
    <t>A leader in their industry is looking for a Data Scientist to join their small team with large plans and forward thinking projects, in Sydney CBD.</t>
  </si>
  <si>
    <t>$800 - $1k p.d. + competitive</t>
  </si>
  <si>
    <t>https://www.seek.com.au/job/39410828?type=standout</t>
  </si>
  <si>
    <t>Permanent role for a Data Scientist based here in Perth CBD paying up to $140K...</t>
  </si>
  <si>
    <t>$120,000 - $140,000</t>
  </si>
  <si>
    <t>https://www.seek.com.au/job/39413439?type=standard</t>
  </si>
  <si>
    <t>https://www.seek.com.au/job/39414041?type=standout</t>
  </si>
  <si>
    <t>https://www.seek.com.au/job/39414055?type=standout</t>
  </si>
  <si>
    <t>https://www.seek.com.au/job/39414056?type=standout</t>
  </si>
  <si>
    <t>https://www.seek.com.au/job/39421100?type=standard</t>
  </si>
  <si>
    <t>Ambulance Victoria</t>
  </si>
  <si>
    <t>Identifying meaningful insights from large data and metadata sources</t>
  </si>
  <si>
    <t>doncaster</t>
  </si>
  <si>
    <t>https://www.seek.com.au/job/39424514?type=standard</t>
  </si>
  <si>
    <t>https://www.seek.com.au/job/39424515?type=standard</t>
  </si>
  <si>
    <t>Data Scientist x 2 (Spark / Hive exp Essential) - Brisbane - IT Consulting</t>
  </si>
  <si>
    <t>Looking for experienced Data Scientists with experience with Spark and Hive experience. Brisbane Based.</t>
  </si>
  <si>
    <t>https://www.seek.com.au/job/39427602?type=standout</t>
  </si>
  <si>
    <t>We're looking for a Data Scientist to join our team at iSelect.</t>
  </si>
  <si>
    <t>https://www.seek.com.au/job/39428384?type=standout</t>
  </si>
  <si>
    <t>Data Scientist | Marketing &amp; Product Data</t>
  </si>
  <si>
    <t>Our client is an ASX listed lending and payments company. Due to growth, they are looking to add a Junior-Mid Level Data Scientist to the Sydney team.</t>
  </si>
  <si>
    <t>Up to $110K+Super+Bonus DoE</t>
  </si>
  <si>
    <t>https://www.seek.com.au/job/39433699?type=standard</t>
  </si>
  <si>
    <t>Senior Pricing Analyst</t>
  </si>
  <si>
    <t>A great opportunity to apply the latest AI and Machine Learning techniques to pricing strategies.</t>
  </si>
  <si>
    <t>$140,000 - $159,999</t>
  </si>
  <si>
    <t>https://www.seek.com.au/job/39435417?type=standout</t>
  </si>
  <si>
    <t>Software Engineer - NLP/ Machine Learning/Artificial Intelligence</t>
  </si>
  <si>
    <t>We are a newly formed group within Oracle creating innovative products that leverage the power of AI and Machine Learning.</t>
  </si>
  <si>
    <t>$130,000 - $149,999</t>
  </si>
  <si>
    <t>https://www.seek.com.au/job/39435522?type=standard</t>
  </si>
  <si>
    <t>Influence targeted marketing campaigns and customer journeys through data analytics to maximise relevance and ROI for all customer experiences.</t>
  </si>
  <si>
    <t>Attractive salary mixed with diverse project work</t>
  </si>
  <si>
    <t>https://www.seek.com.au/job/39438096?type=standout</t>
  </si>
  <si>
    <t>Data Scientist | Healthcare A.I | PhD Grads</t>
  </si>
  <si>
    <t>Join an emerging global player within the AI Healthcare space. A start-up with dreams of changing the world</t>
  </si>
  <si>
    <t>$100k - $135k p.a. + super</t>
  </si>
  <si>
    <t>https://www.seek.com.au/job/39438979?type=standard</t>
  </si>
  <si>
    <t>https://www.seek.com.au/job/39440603?type=standout</t>
  </si>
  <si>
    <t>Attribution Modeler/ Data Scientist</t>
  </si>
  <si>
    <t>Are you someone who is passionate about Marketing Analytics? Someone strong technically as well as able to consult and provide actionable insights?</t>
  </si>
  <si>
    <t>https://www.seek.com.au/job/39441014?type=standout</t>
  </si>
  <si>
    <t>Senior Data Scientist - Up to $180k - Sydney CBD - Award Winning Emplyer</t>
  </si>
  <si>
    <t>Cutting Edge AI &amp; Machine Learning - High Growth Sector - Outstanding Opportunity to Learn &amp; Develop - Sydney CBD - $180k+</t>
  </si>
  <si>
    <t>up to $180k+</t>
  </si>
  <si>
    <t>https://www.seek.com.au/job/39443104?type=standard</t>
  </si>
  <si>
    <t>AYAN INFOTECH PTY LTD</t>
  </si>
  <si>
    <t>Exp in using Azure ML services, DataBricks Developing and optimizing algorithms using ML and non-ML techniques Advanced machine learning techniques</t>
  </si>
  <si>
    <t>https://www.seek.com.au/job/39443418?type=standard</t>
  </si>
  <si>
    <t>https://www.seek.com.au/job/39443952?type=standout</t>
  </si>
  <si>
    <t>Data Scientist in Aviation Risk Domains</t>
  </si>
  <si>
    <t>Airservices Australia</t>
  </si>
  <si>
    <t>Responsible for analysis of safety &amp; risk related data and delivering actionable intelligence for management of risks across multiple domains.</t>
  </si>
  <si>
    <t>$94,528 - $111,507 + 14% superannuation</t>
  </si>
  <si>
    <t>https://www.seek.com.au/job/39450245?type=standout</t>
  </si>
  <si>
    <t>https://www.seek.com.au/job/39450246?type=standout</t>
  </si>
  <si>
    <t>https://www.seek.com.au/job/39450247?type=standout</t>
  </si>
  <si>
    <t>https://www.seek.com.au/job/39450248?type=standout</t>
  </si>
  <si>
    <t>PhD educated Data Scientist</t>
  </si>
  <si>
    <t>GQR Global Markets</t>
  </si>
  <si>
    <t>A leading financial institution require a PhD educated Data Scientist to join their front office trading team.</t>
  </si>
  <si>
    <t>$150,000 - $200,000+</t>
  </si>
  <si>
    <t>https://www.seek.com.au/job/39454733?type=standard</t>
  </si>
  <si>
    <t>https://www.seek.com.au/job/39454967?type=standard</t>
  </si>
  <si>
    <t>Help Desk &amp; IT Support</t>
  </si>
  <si>
    <t>Join a large publicly traded organisation as a Senior Data Scientist.</t>
  </si>
  <si>
    <t>$139k - $140k p.a. + including super +bonus</t>
  </si>
  <si>
    <t>https://www.seek.com.au/job/39455260?type=standard</t>
  </si>
  <si>
    <t>Senior Data Scientist role. R, SQL, Hadoop, Spark. Broad project remit, advanced analytics, modelling and machine learning.</t>
  </si>
  <si>
    <t>https://www.seek.com.au/job/39458124?type=standout</t>
  </si>
  <si>
    <t>https://www.seek.com.au/job/39462282?type=standout</t>
  </si>
  <si>
    <t>https://www.seek.com.au/job/39462317?type=standout</t>
  </si>
  <si>
    <t>https://www.seek.com.au/job/39462327?type=standout</t>
  </si>
  <si>
    <t>https://www.seek.com.au/job/39464141?type=standout</t>
  </si>
  <si>
    <t>Excellent opportunity for a Senior Data Scientist looking to work on Cyber Security projects. Extremely strong team, must have Big Data Knowledge.</t>
  </si>
  <si>
    <t>Up to $180,000 incl</t>
  </si>
  <si>
    <t>https://www.seek.com.au/job/39464148?type=standard</t>
  </si>
  <si>
    <t>Data Scientist - 2.5 year Fixed Term</t>
  </si>
  <si>
    <t>Data Scientist / G20 Partner / Economic/Financial Modeling / Sydney CBD / 2.5 Year Fixed Term / Progressive Organisation / Python / R / SAS / Agile</t>
  </si>
  <si>
    <t>https://www.seek.com.au/job/39470051?type=standard</t>
  </si>
  <si>
    <t>Senior Data Scientist | Advance Analytics</t>
  </si>
  <si>
    <t>George Weston Foods</t>
  </si>
  <si>
    <t>Work with &amp; support the businesses to develop our Advance Analytical capabilities by introducing, developing &amp; maintaining predictive models &amp; machine</t>
  </si>
  <si>
    <t>Above market salary offering</t>
  </si>
  <si>
    <t>https://www.seek.com.au/job/39471655?type=standout</t>
  </si>
  <si>
    <t>BT Australasia</t>
  </si>
  <si>
    <t>British Telecom</t>
  </si>
  <si>
    <t>Required Data Scientist with 5+yrs of experience in Machine learning techniques using Scala, Python, R and Libraries like SparkML,MLR, Scikit-learn.</t>
  </si>
  <si>
    <t>https://www.seek.com.au/job/39476345?type=standard</t>
  </si>
  <si>
    <t>Marketing Analytics Consultant</t>
  </si>
  <si>
    <t>A role for a Data Scientist/Data Analyst who has delivered data science projects with a flair for creativity and excellent client facing skills.</t>
  </si>
  <si>
    <t>https://www.seek.com.au/job/39479722?type=standard</t>
  </si>
  <si>
    <t>Senior Data Scientist - FinTech</t>
  </si>
  <si>
    <t>Up to $140k + super and bonus</t>
  </si>
  <si>
    <t>https://www.seek.com.au/job/39486348?type=standout</t>
  </si>
  <si>
    <t>https://www.seek.com.au/job/39486485?type=standout</t>
  </si>
  <si>
    <t>Michael Page Digital</t>
  </si>
  <si>
    <t>Discover the information hidden in vast amounts of data to help the business make smarter decisions that deliver an improved customer experience.</t>
  </si>
  <si>
    <t>Salary pending experience</t>
  </si>
  <si>
    <t>https://www.seek.com.au/job/39487481?type=standout</t>
  </si>
  <si>
    <t>Software Engineer / Data Scientist</t>
  </si>
  <si>
    <t>Enhance your software development and data science skills by building software that disrupts the rapidly transforming energy market.</t>
  </si>
  <si>
    <t>https://www.seek.com.au/job/39487835?type=standard</t>
  </si>
  <si>
    <t>We are looking for an experienced Data Scientist to work on a transformation project.</t>
  </si>
  <si>
    <t>https://www.seek.com.au/job/39490627?type=standard</t>
  </si>
  <si>
    <t>https://www.seek.com.au/job/39493101?type=standout</t>
  </si>
  <si>
    <t>Data Scientist for leading telecommunications company in Sydney.</t>
  </si>
  <si>
    <t>https://www.seek.com.au/job/39499015?type=standout</t>
  </si>
  <si>
    <t>This role will provide analytical services for the Orica digital hub and will be developing reports from diverse data sources.</t>
  </si>
  <si>
    <t>https://www.seek.com.au/job/39502400?type=standout</t>
  </si>
  <si>
    <t>https://www.seek.com.au/job/39504971?type=standout</t>
  </si>
  <si>
    <t>https://www.seek.com.au/job/39505011?type=standout</t>
  </si>
  <si>
    <t>https://www.seek.com.au/job/39506145?type=standard</t>
  </si>
  <si>
    <t>TEKsystems</t>
  </si>
  <si>
    <t>Seeking a Data Scientist to join a leading Global Organisation working with the latest technology.</t>
  </si>
  <si>
    <t>Generous Salary + Bonus</t>
  </si>
  <si>
    <t>https://www.seek.com.au/job/39510597?type=standout</t>
  </si>
  <si>
    <t>AI / Machine Learning Engineer</t>
  </si>
  <si>
    <t>Thales Australia &amp; New Zealand</t>
  </si>
  <si>
    <t>Thales</t>
  </si>
  <si>
    <t>combine your advanced analytics expertise as a data scientist/engineer, exploring ML and AI solutions to tackle complex problems</t>
  </si>
  <si>
    <t>https://www.seek.com.au/job/39511376?type=standout</t>
  </si>
  <si>
    <t>Head of Analytics/Data Scientist - Digital Focus</t>
  </si>
  <si>
    <t>https://www.seek.com.au/job/39512167?type=standard</t>
  </si>
  <si>
    <t>Be part of a global Data Science team with great opportunity to work on enterprise-level Machine Learning projects.</t>
  </si>
  <si>
    <t>https://www.seek.com.au/job/39514228?type=standard</t>
  </si>
  <si>
    <t>https://www.seek.com.au/job/39516156?type=standard</t>
  </si>
  <si>
    <t>Data Scientist / ML Engineer</t>
  </si>
  <si>
    <t>Data Scientist / Machine Learning expert with experience in hands-on coding &amp; prototyping of either Scala or Spark models. Team leading &amp; Mentoring</t>
  </si>
  <si>
    <t>$160k to $180k + super + bonus</t>
  </si>
  <si>
    <t>https://www.seek.com.au/job/39522619?type=standout</t>
  </si>
  <si>
    <t>Unico Computer Systems</t>
  </si>
  <si>
    <t>Unico is looking for talented people with a strong background in ML/AI to work on new and innovative algorithms and products.</t>
  </si>
  <si>
    <t>albertpark</t>
  </si>
  <si>
    <t>https://www.seek.com.au/job/39526651?type=standard</t>
  </si>
  <si>
    <t>Working on big data projects, to analyse and process data as well as creating sophisticated algorithms to ensure efficient business practices.</t>
  </si>
  <si>
    <t>https://www.seek.com.au/job/39526953?type=standout</t>
  </si>
  <si>
    <t>Non-for-profit organization, health industry. Brand new role reporting to senior executives.</t>
  </si>
  <si>
    <t>https://www.seek.com.au/job/39527902?type=standard</t>
  </si>
  <si>
    <t>Prestigious medical company seeks Data Scientist to work on advanced machine learning and AI applications.</t>
  </si>
  <si>
    <t>https://www.seek.com.au/job/39528038?type=standard</t>
  </si>
  <si>
    <t>Looking for Data scientists/Analytical data experts who have the technical skills to solve complex problems!</t>
  </si>
  <si>
    <t>super + bonus</t>
  </si>
  <si>
    <t>https://www.seek.com.au/job/39530400?type=standout</t>
  </si>
  <si>
    <t>Data Science / Analytics Specialist (Ref: 4553)</t>
  </si>
  <si>
    <t>Data Science / Analytics Specialist required for permanent position with a well-established training solutions company based in Sydney Inner Suburbs.</t>
  </si>
  <si>
    <t>$130000.00 - $145000.00 p.a. + (incl Super), neg</t>
  </si>
  <si>
    <t>https://www.seek.com.au/job/39532015?type=standout</t>
  </si>
  <si>
    <t>A leading fintech brand is looking for a Senior Data Scientist.</t>
  </si>
  <si>
    <t>$135000.00 - $165000.00 p.a. + super</t>
  </si>
  <si>
    <t>https://www.seek.com.au/job/39534780?type=standard</t>
  </si>
  <si>
    <t>We have an exciting opportunity for a Senior Data Scientist to join our Advanced Analytics team at Coles!</t>
  </si>
  <si>
    <t>https://www.seek.com.au/job/39539616?type=standard</t>
  </si>
  <si>
    <t>IAG</t>
  </si>
  <si>
    <t>Data Scientist Full time, Perm role Sydney based</t>
  </si>
  <si>
    <t>pyrmont</t>
  </si>
  <si>
    <t>Competitive remuneration &amp; 13% super</t>
  </si>
  <si>
    <t>https://www.seek.com.au/job/39540960?type=standard</t>
  </si>
  <si>
    <t>https://www.seek.com.au/job/39541036?type=standout</t>
  </si>
  <si>
    <t>We have an exciting opportunity for an experienced Data Scientist to join our Advanced Analytics team at Coles!</t>
  </si>
  <si>
    <t>https://www.seek.com.au/job/39541442?type=standard</t>
  </si>
  <si>
    <t>Finite Banking &amp; Finance</t>
  </si>
  <si>
    <t>We are seeking a Senior Data Scientist that is enthusiastic and driven to join one of the largest Data Compaines in Sydney.</t>
  </si>
  <si>
    <t>https://www.seek.com.au/job/39546289?type=standard</t>
  </si>
  <si>
    <t>Nimble Australia Pty Ltd</t>
  </si>
  <si>
    <t>Nimble</t>
  </si>
  <si>
    <t>Are you ready for a leading role influencing teams to create something innovative, with a company that really impacts its customers?</t>
  </si>
  <si>
    <t>https://www.seek.com.au/job/39547287?type=standard</t>
  </si>
  <si>
    <t>Data Scientist | long term contract | Iconic organisation</t>
  </si>
  <si>
    <t>Billigence</t>
  </si>
  <si>
    <t>Join our team &amp; work on high profile projects for one of our major blue-chip clients - Long term contract opportunity.</t>
  </si>
  <si>
    <t>https://www.seek.com.au/job/39547865?type=standard</t>
  </si>
  <si>
    <t>Bueno</t>
  </si>
  <si>
    <t>An awesome opportunity to join a fast growing start-up &amp; help define the future of our analytics - Melbourne CBD location</t>
  </si>
  <si>
    <t>$130,000 - $150,000</t>
  </si>
  <si>
    <t>https://www.seek.com.au/job/39547958?type=standard</t>
  </si>
  <si>
    <t>Team Leaders</t>
  </si>
  <si>
    <t>Our client, a well known Australian brand is looking for a Lead Data Scientist to undertake a company wide data centric digital transformation.</t>
  </si>
  <si>
    <t>https://www.seek.com.au/job/39548265?type=standard</t>
  </si>
  <si>
    <t>Machine Learning &amp; Data Scientist</t>
  </si>
  <si>
    <t>Our client is looking for a senior Data scientist or machine learning developer who has passion for data, technology and Analytics.</t>
  </si>
  <si>
    <t>https://www.seek.com.au/job/39552271?type=standard</t>
  </si>
  <si>
    <t>Principal Data Scientist- Financial Markets Focused</t>
  </si>
  <si>
    <t>https://www.seek.com.au/job/39552760?type=standout</t>
  </si>
  <si>
    <t>Exciting opp for experienced Data Scientist to play a key role in driving Data Science forward. Great salary on offer, flexible work hours &amp; bonus.</t>
  </si>
  <si>
    <t>https://www.seek.com.au/job/39554259?type=standout</t>
  </si>
  <si>
    <t>https://www.seek.com.au/job/39554532?type=standard</t>
  </si>
  <si>
    <t>Support translational data science across all faculties of the university through a professional consulting service model of project delivery.</t>
  </si>
  <si>
    <t>https://www.seek.com.au/job/39555876?type=standout</t>
  </si>
  <si>
    <t>https://www.seek.com.au/job/39555877?type=standout</t>
  </si>
  <si>
    <t>Our financial services client is looking for a Junior Data Scientist for a permanent role in Sydney CBD</t>
  </si>
  <si>
    <t>$90000 - $110000 per annum</t>
  </si>
  <si>
    <t>https://www.seek.com.au/job/39561937?type=standout</t>
  </si>
  <si>
    <t>carsales.com Ltd</t>
  </si>
  <si>
    <t>Carsales.com.au</t>
  </si>
  <si>
    <t>We're on the hunt for a lover of all things data, who is a whiz at framing and solving complex analytical questions.</t>
  </si>
  <si>
    <t>https://www.seek.com.au/job/39566918?type=standout</t>
  </si>
  <si>
    <t>Junior - Mid level Data Scientist | Permanent or Contract | Iconic organisation</t>
  </si>
  <si>
    <t>https://www.seek.com.au/job/39579171?type=standard</t>
  </si>
  <si>
    <t>Net Full Stack Developer</t>
  </si>
  <si>
    <t>PetSure (Australia) Pty Ltd</t>
  </si>
  <si>
    <t>PetSure</t>
  </si>
  <si>
    <t>We're looking for a passionate &amp; collaborative Full Stack Net Developer to join our team.</t>
  </si>
  <si>
    <t>https://www.seek.com.au/job/39579517?type=standout</t>
  </si>
  <si>
    <t>https://www.seek.com.au/job/39581453?type=standard</t>
  </si>
  <si>
    <t>Data Scientist - Machine Learning</t>
  </si>
  <si>
    <t>LUCRATIVE SALARY | AGE-CARE TECH START-UP | AWESOME CULTURE | SOCIAL GOOD COMPANY</t>
  </si>
  <si>
    <t>$110K - $150K + super</t>
  </si>
  <si>
    <t>https://www.seek.com.au/job/39582387?type=standard</t>
  </si>
  <si>
    <t>Origin</t>
  </si>
  <si>
    <t>Origin Energy</t>
  </si>
  <si>
    <t>You have polished communication skills when it comes to conveying analytics in a business environment.</t>
  </si>
  <si>
    <t>https://www.seek.com.au/job/39582950?type=standout</t>
  </si>
  <si>
    <t>6-months contract with a view to extend - Great exposure to both data science and data engineering world</t>
  </si>
  <si>
    <t>https://www.seek.com.au/job/39588910?type=standard</t>
  </si>
  <si>
    <t>https://www.seek.com.au/job/39589319?type=standard</t>
  </si>
  <si>
    <t>https://www.seek.com.au/job/39594690?type=standout</t>
  </si>
  <si>
    <t>https://www.seek.com.au/job/39595029?type=standout</t>
  </si>
  <si>
    <t>Leading financial agency looking for a creative and innovative problem solver who wants to turn data into insights. Role-based in Sydney CBD</t>
  </si>
  <si>
    <t>https://www.seek.com.au/job/39597982?type=standard</t>
  </si>
  <si>
    <t>Lead Data Scientist - Financial Services</t>
  </si>
  <si>
    <t>Work for an ASX listed financial services with an agile culture, leading a team solving complex high-value predictive analytics.</t>
  </si>
  <si>
    <t>https://www.seek.com.au/job/39604478?type=standard</t>
  </si>
  <si>
    <t>IT Help Desk Support Analyst &amp; Graduate Data Scientist.</t>
  </si>
  <si>
    <t>Nihar Associates</t>
  </si>
  <si>
    <t>Perth based Engineering consultancy looking for IT Help Desk Support and Graduate Data Scientist.</t>
  </si>
  <si>
    <t>https://www.seek.com.au/job/39608595?type=standard</t>
  </si>
  <si>
    <t>120 -160k + Super + Shares + Bens</t>
  </si>
  <si>
    <t>https://www.seek.com.au/job/39609811?type=standard</t>
  </si>
  <si>
    <t>Analytics Lead/ Data Scientist</t>
  </si>
  <si>
    <t>Seeking a Data Scientist with experience assisting data teams to build the analytics strategy from the ground up.</t>
  </si>
  <si>
    <t>$140k - $150k p.a.</t>
  </si>
  <si>
    <t>https://www.seek.com.au/job/39610260?type=standout</t>
  </si>
  <si>
    <t>Good opportunity for a Data Scientist</t>
  </si>
  <si>
    <t>https://www.seek.com.au/job/39610701?type=standard</t>
  </si>
  <si>
    <t>Rema Tip Top Australia Pty Limited</t>
  </si>
  <si>
    <t>Rema Tip Top</t>
  </si>
  <si>
    <t>Great opportunity for a Data Scientist to join global multi-national based in a convenient suburb of Newcastle; Onsite parking,cutting edge innovation</t>
  </si>
  <si>
    <t>warabrook</t>
  </si>
  <si>
    <t>https://www.seek.com.au/job/39611970?type=standard</t>
  </si>
  <si>
    <t>https://www.seek.com.au/job/39618050?type=standout</t>
  </si>
  <si>
    <t>https://www.seek.com.au/job/39618066?type=standout</t>
  </si>
  <si>
    <t>https://www.seek.com.au/job/39618787?type=standout</t>
  </si>
  <si>
    <t>https://www.seek.com.au/job/39623591?type=standard</t>
  </si>
  <si>
    <t>https://www.seek.com.au/job/39625838?type=standout</t>
  </si>
  <si>
    <t>Marketing Data Scientist / Data Engineer</t>
  </si>
  <si>
    <t>Data Runs Deep</t>
  </si>
  <si>
    <t>We’re looking for an easy-going data engineer, data scientist, or both(!), with experience in Google BigQuery, data piplining, ETL, Python, and SQL</t>
  </si>
  <si>
    <t>$100,000 - $139,999 depending on experience</t>
  </si>
  <si>
    <t>https://www.seek.com.au/job/39632338?type=standout</t>
  </si>
  <si>
    <t>A 6 month contract for a Data Scientist to work within a large consulting firm with the Brisbane Surrounding Suburbs.</t>
  </si>
  <si>
    <t>https://www.seek.com.au/job/39633287?type=standard</t>
  </si>
  <si>
    <t>Junior - Mid level Data Scientist | Contract | Iconic organisation</t>
  </si>
  <si>
    <t>https://www.seek.com.au/job/39633381?type=standard</t>
  </si>
  <si>
    <t>Senior Consultant - Data Scientist</t>
  </si>
  <si>
    <t>Readify</t>
  </si>
  <si>
    <t>Join us on our mission to establish Queensland as a thought leader in Data Science.</t>
  </si>
  <si>
    <t>https://www.seek.com.au/job/39636499?type=standout</t>
  </si>
  <si>
    <t>Deloitte Access Economics - Junior Data Scientist</t>
  </si>
  <si>
    <t>This opportunity is for an entry level Data Scientist/ Data Analyst with circa 1-2 years' experience</t>
  </si>
  <si>
    <t>https://www.seek.com.au/job/39637531?type=standard</t>
  </si>
  <si>
    <t>Woolworths Group</t>
  </si>
  <si>
    <t>Working for our Rewards Program which has recently been voted the number 1 Loyalty Program in Australia.</t>
  </si>
  <si>
    <t>- Flexible Working Environment</t>
  </si>
  <si>
    <t>https://www.seek.com.au/job/39639171?type=standout</t>
  </si>
  <si>
    <t>$1k - $1200 p.d. + Super</t>
  </si>
  <si>
    <t>https://www.seek.com.au/job/39641804?type=standard</t>
  </si>
  <si>
    <t>Dentsu Aegis Network</t>
  </si>
  <si>
    <t>Focus on finding key opportunities for customer personalisation and demonstrating the value of Accordant's digital marketing efforts.</t>
  </si>
  <si>
    <t>https://www.seek.com.au/job/39646460?type=standout</t>
  </si>
  <si>
    <t>Lead Finance Data Scientist</t>
  </si>
  <si>
    <t>Lead a small high performing team. Build new, bespoke analytic solutions from high quality untouched data collected over 15 years...</t>
  </si>
  <si>
    <t>https://www.seek.com.au/job/39647567?type=standard</t>
  </si>
  <si>
    <t>Don’t miss this rare opportunity to join Youi’s dynamic Actuarial Team on the beautiful Sunshine Coast!</t>
  </si>
  <si>
    <t>https://www.seek.com.au/job/39649593?type=standout</t>
  </si>
  <si>
    <t>https://www.seek.com.au/job/39655904?type=standout</t>
  </si>
  <si>
    <t>Work for an ASX listed financial services with an agile culture, leading a team solving complex high-value predictive analytics problems.</t>
  </si>
  <si>
    <t>https://www.seek.com.au/job/39658326?type=standout</t>
  </si>
  <si>
    <t>Our Client requires a Data Scientist to work in a bespoke data and analytics team.</t>
  </si>
  <si>
    <t>https://www.seek.com.au/job/39662401?type=standout</t>
  </si>
  <si>
    <t>MTP Services has a new opportunity for multiple Data scientist based in Adelaide! Baseline Clearance needed or ability to obtain.</t>
  </si>
  <si>
    <t>https://www.seek.com.au/job/39662563?type=standard</t>
  </si>
  <si>
    <t>Data Scientist @ Global Trading House | Behavioral Analytics (Python/Big Data)</t>
  </si>
  <si>
    <t>Global Trading firm looking for Data Scientist with a Business Analytics background to build bespoke Analytics tools for our eCommerce division</t>
  </si>
  <si>
    <t>$1000 - $1200 / Day</t>
  </si>
  <si>
    <t>https://www.seek.com.au/job/39663151?type=standard</t>
  </si>
  <si>
    <t>Long term contract | Baseline clearance required | CBD based</t>
  </si>
  <si>
    <t>Contract until March 2020</t>
  </si>
  <si>
    <t>https://www.seek.com.au/job/39663335?type=standout</t>
  </si>
  <si>
    <t>Clicks IT Recruitment (ACT)</t>
  </si>
  <si>
    <t>Clicks are currently seeking a Data Scientist for a great contract opportunity with a federal government department.</t>
  </si>
  <si>
    <t>https://www.seek.com.au/job/39663471?type=standard</t>
  </si>
  <si>
    <t>Seeking Data Scientists to work in a bespoke data and analytics team</t>
  </si>
  <si>
    <t>https://www.seek.com.au/job/39667077?type=standout</t>
  </si>
  <si>
    <t>IQVIA</t>
  </si>
  <si>
    <t>Consultant- Advanced Analytics. IQVIA Brave Minds.</t>
  </si>
  <si>
    <t>Attractive Salary + Benefits</t>
  </si>
  <si>
    <t>https://www.seek.com.au/job/39670361?type=standard</t>
  </si>
  <si>
    <t>Data Science / Machine Learning Consultant</t>
  </si>
  <si>
    <t>A great opportunity for an experienced Data Scientist or Machine Learning Engineer to gain wide exposure to AI/ML projects</t>
  </si>
  <si>
    <t>https://www.seek.com.au/job/39671892?type=standard</t>
  </si>
  <si>
    <t>Urgent role for experienced Data Scientist with experience working on programming languages likes SQL, R, Scala and Java</t>
  </si>
  <si>
    <t>https://www.seek.com.au/job/39679266?type=standout</t>
  </si>
  <si>
    <t>Stratton finance is an industry leader and we are looking for a Data Scientist to join our team.</t>
  </si>
  <si>
    <t>https://www.seek.com.au/job/39679967?type=standout</t>
  </si>
  <si>
    <t>elmTEK Pty Ltd</t>
  </si>
  <si>
    <t>As a senior data scientist, you will consult across a range of exciting EW projects and assist with capability development within the company.</t>
  </si>
  <si>
    <t>https://www.seek.com.au/job/39687245?type=standout</t>
  </si>
  <si>
    <t>https://www.seek.com.au/job/39688562?type=standard</t>
  </si>
  <si>
    <t>Data Analyst Consultant</t>
  </si>
  <si>
    <t>Administration &amp; Office Support</t>
  </si>
  <si>
    <t>Appreciating Recruitment Group</t>
  </si>
  <si>
    <t>Naturally analytical? Love statistics? Want to progress to Data Scientist? New role in growing management consultancy. CBD. Up to $75k plus super.</t>
  </si>
  <si>
    <t>$55k - $75k plus super</t>
  </si>
  <si>
    <t>https://www.seek.com.au/job/39689196?type=standard</t>
  </si>
  <si>
    <t>ManpowerGroup</t>
  </si>
  <si>
    <t>• Full time permanent role • Working in partnership with the Australian Defence Force • Based in Canberra – DFR Headquarters</t>
  </si>
  <si>
    <t>https://www.seek.com.au/job/39694821?type=standard</t>
  </si>
  <si>
    <t>https://www.seek.com.au/job/39694822?type=standard</t>
  </si>
  <si>
    <t>This role will enable you to use your data science skills to improve productivity through automation and provide data-driven insights to the business.</t>
  </si>
  <si>
    <t>https://www.seek.com.au/job/39695678?type=standard</t>
  </si>
  <si>
    <t>Work on innovating Cyber security products. ML, Big Data skills and ability to think outside the box is a must!</t>
  </si>
  <si>
    <t>$120k - $130k p.a. + super</t>
  </si>
  <si>
    <t>https://www.seek.com.au/job/39698445?type=standard</t>
  </si>
  <si>
    <t>Data Scientist-Python</t>
  </si>
  <si>
    <t>Experienced Data Scientist –government experience a plus • Experience in Python • Demonstrated extensive experience in SQL • Understanding of data</t>
  </si>
  <si>
    <t>https://www.seek.com.au/job/39705237?type=standard</t>
  </si>
  <si>
    <t>Accounts Officers/Clerks</t>
  </si>
  <si>
    <t>Work on one of the biggest online streaming apps in Australia! Use the latest Data Science tool kits: AWS / Python / R / Plotly / SQL!</t>
  </si>
  <si>
    <t>$100000.00 - $130000.00 p.a.</t>
  </si>
  <si>
    <t>https://www.seek.com.au/job/39705392?type=standout</t>
  </si>
  <si>
    <t>7-Eleven Australia</t>
  </si>
  <si>
    <t>7 Eleven</t>
  </si>
  <si>
    <t>Apply advanced statistical and predictive modelling techniques to build, maintain, and improve multiple real-time decisions</t>
  </si>
  <si>
    <t>richmond</t>
  </si>
  <si>
    <t>https://www.seek.com.au/job/39705397?type=standout</t>
  </si>
  <si>
    <t>Data Analyst Opportunity at Engineering Analytics Tech Start-up</t>
  </si>
  <si>
    <t>Resolution Systems</t>
  </si>
  <si>
    <t>We are looking for bright minds to help solve big problems with our clients in a fast paced, challenging environment.</t>
  </si>
  <si>
    <t>eastwood</t>
  </si>
  <si>
    <t>https://www.seek.com.au/job/39708791?type=standout</t>
  </si>
  <si>
    <t>Title: Data Scientist Location: Sydney Type: Contract (3 months + extensions)</t>
  </si>
  <si>
    <t>$600 - $650 p.d.</t>
  </si>
  <si>
    <t>https://www.seek.com.au/job/39709962?type=standard</t>
  </si>
  <si>
    <t>My client is a global leader in Retail Banking within Australia and International markets. They are looking for a Lead Data Scientist.</t>
  </si>
  <si>
    <t>$170000.00 - $220000.00 p.a. + super</t>
  </si>
  <si>
    <t>https://www.seek.com.au/job/39714828?type=standard</t>
  </si>
  <si>
    <t>https://www.seek.com.au/job/39715110?type=standard</t>
  </si>
  <si>
    <t>Consulting Data Scientist (Internal Analytics Practice)</t>
  </si>
  <si>
    <t>We are hiring a senior data scientist for an 'Internal Consulting' analytics practice. Talent peers, Big Data, Varied Problems, End-to-End Work &amp; more</t>
  </si>
  <si>
    <t>Very Competitive Salary on offer!</t>
  </si>
  <si>
    <t>https://www.seek.com.au/job/39715111?type=standout</t>
  </si>
  <si>
    <t>LEAD DATA SCIENTIST ROLE | GLOBALLY KNOWN CONSULTANCY | ATTRACTIVE DAY RATE | LEADERSHIP OPPORTUNITY</t>
  </si>
  <si>
    <t>$800 - $1100 per day</t>
  </si>
  <si>
    <t>https://www.seek.com.au/job/39715761?type=standard</t>
  </si>
  <si>
    <t>Lead Data Scientist - Contract - Melb</t>
  </si>
  <si>
    <t>Sirius Technology Melbourne part of Sirius People Pty Ltd</t>
  </si>
  <si>
    <t>Excellent 12 month contract for a Commercial Senior Data Analyst</t>
  </si>
  <si>
    <t>https://www.seek.com.au/job/39716585?type=standard</t>
  </si>
  <si>
    <t>https://www.seek.com.au/job/39718591?type=standout</t>
  </si>
  <si>
    <t>Data Scientist required to provide insightful predictive modelling solutions for a leading fintech business.</t>
  </si>
  <si>
    <t>$135000</t>
  </si>
  <si>
    <t>https://www.seek.com.au/job/39719426?type=standard</t>
  </si>
  <si>
    <t>https://www.seek.com.au/job/39721130?type=standout</t>
  </si>
  <si>
    <t>Data Scientist / 2.5 Year Fixed Term / Global Organisation / CBD Location / R / Python / SQL / SAS / Data / Analysis / Digitilisation / Apply Now</t>
  </si>
  <si>
    <t>https://www.seek.com.au/job/39722404?type=standard</t>
  </si>
  <si>
    <t>Senior Customer Data Scientist</t>
  </si>
  <si>
    <t>Join your Analytics and Insights team and help shape our customer experience</t>
  </si>
  <si>
    <t>https://www.seek.com.au/job/39722544?type=standout</t>
  </si>
  <si>
    <t>https://www.seek.com.au/job/39722545?type=standout</t>
  </si>
  <si>
    <t>Continuum Recruitment</t>
  </si>
  <si>
    <t>My client is currently looking for an experienced Data scientist to join their team to work on greenfield projects.</t>
  </si>
  <si>
    <t>https://www.seek.com.au/job/39722844?type=standard</t>
  </si>
  <si>
    <t>https://www.seek.com.au/job/39724164?type=standard</t>
  </si>
  <si>
    <t>Data Science Training Specialist</t>
  </si>
  <si>
    <t>A great opportunity for a passionate Data Science practitioner in teaching and spreading best practices in Data Science field.</t>
  </si>
  <si>
    <t>https://www.seek.com.au/job/39724757?type=standard</t>
  </si>
  <si>
    <t>Lead - Human Resource Data Scientist</t>
  </si>
  <si>
    <t>Systems Engineering</t>
  </si>
  <si>
    <t>Rio Tinto</t>
  </si>
  <si>
    <t>• 2 x newly created Data Scientist opportunities embedded within the HR function</t>
  </si>
  <si>
    <t>https://www.seek.com.au/job/39725532?type=standard</t>
  </si>
  <si>
    <t>Human Resources Data Scientist</t>
  </si>
  <si>
    <t>2 x newly created Data Scientist opportunities embedded within the HR function</t>
  </si>
  <si>
    <t>https://www.seek.com.au/job/39726579?type=standard</t>
  </si>
  <si>
    <t>Long Resources</t>
  </si>
  <si>
    <t>Join this Telco Leader as a Senior Data Scientist, we are seeking experience as a Lead Data Scientist, an outstanding opportunity to develop and lead</t>
  </si>
  <si>
    <t>https://www.seek.com.au/job/39727047?type=standout</t>
  </si>
  <si>
    <t>https://www.seek.com.au/job/39727647?type=standout</t>
  </si>
  <si>
    <t>https://www.seek.com.au/job/39727665?type=standout</t>
  </si>
  <si>
    <t>https://www.seek.com.au/job/39728226?type=standard</t>
  </si>
  <si>
    <t>Senior Data Scientist - Up to $180k - Sydney CBD - Award Winning Employer</t>
  </si>
  <si>
    <t>up to $180k++ + Training + Career</t>
  </si>
  <si>
    <t>https://www.seek.com.au/job/39728543?type=standard</t>
  </si>
  <si>
    <t>https://www.seek.com.au/job/39734886?type=standard</t>
  </si>
  <si>
    <t>You will have access to large data sets, giving you the ability to make a tangible impact with your analysis.</t>
  </si>
  <si>
    <t>https://www.seek.com.au/job/39735894?type=standout</t>
  </si>
  <si>
    <t>Join an industry leading insurance organisation as a Data Scientist</t>
  </si>
  <si>
    <t>120K - 160K</t>
  </si>
  <si>
    <t>https://www.seek.com.au/job/39737771?type=standout</t>
  </si>
  <si>
    <t>Excellent opportunity to be part of a growing Data Science team with backing from senior people in the business.</t>
  </si>
  <si>
    <t>Negotiable depending on experience, Plus Super</t>
  </si>
  <si>
    <t>https://www.seek.com.au/job/39742244?type=standard</t>
  </si>
  <si>
    <t>Data Scientist role with Deloitte Consulitng - Perth CBD</t>
  </si>
  <si>
    <t>https://www.seek.com.au/job/39744582?type=standard</t>
  </si>
  <si>
    <t>Data Scientist Role with Deloitte Consulting - Brisbane CBD</t>
  </si>
  <si>
    <t>https://www.seek.com.au/job/39746982?type=standard</t>
  </si>
  <si>
    <t>Actuarial Data Scientist</t>
  </si>
  <si>
    <t>Our client is looking for a strong individual with an Actuarial background and an interest in Data Science to join their growing team! Up to $150K+Sup</t>
  </si>
  <si>
    <t>https://www.seek.com.au/job/39747671?type=standard</t>
  </si>
  <si>
    <t>Actuarial Analyst/Data Scientist</t>
  </si>
  <si>
    <t>Chance to join a greenfield project and really be apart of an exciting project within a very well known company.</t>
  </si>
  <si>
    <t>https://www.seek.com.au/job/39748267?type=standout</t>
  </si>
  <si>
    <t>Data Scientist (Machine Learning)</t>
  </si>
  <si>
    <t>Data Scientist / Machine Learning professional with experience in hands-on coding &amp; prototyping of either Scala or Spark. Big Data</t>
  </si>
  <si>
    <t>110k - 130k Base + sup + exp (Negotiable on exp)</t>
  </si>
  <si>
    <t>https://www.seek.com.au/job/39748473?type=standout</t>
  </si>
  <si>
    <t>Senior Data Scientist / Principal Data Scientist</t>
  </si>
  <si>
    <t>AEMO are responsible for operating Australia’s east, south-east and west-coast gas &amp; electricity markets and systems.</t>
  </si>
  <si>
    <t>https://www.seek.com.au/job/39749523?type=standout</t>
  </si>
  <si>
    <t>Electrical/Electronic Engineering</t>
  </si>
  <si>
    <t>https://www.seek.com.au/job/39749532?type=standard</t>
  </si>
  <si>
    <t>https://www.seek.com.au/job/39749542?type=standard</t>
  </si>
  <si>
    <t>Experienced Data scientist</t>
  </si>
  <si>
    <t>Sport &amp; Recreation</t>
  </si>
  <si>
    <t>EDGE10 (UK) Ltd</t>
  </si>
  <si>
    <t>ABOUT USThe EDGE10 Group is the award-winning powerhouse in Human Performance SaaS across sport, armed forces, and corporate wellness.</t>
  </si>
  <si>
    <t>https://www.seek.com.au/job/39749671?type=standard</t>
  </si>
  <si>
    <t>Analyst, Data Sciences (Advanced)</t>
  </si>
  <si>
    <t>Data Scientist/Data Analyst skillset. Claims exposure would be good!</t>
  </si>
  <si>
    <t>https://www.seek.com.au/job/39752337?type=standard</t>
  </si>
  <si>
    <t>Data Scientist Graduate</t>
  </si>
  <si>
    <t>Wipro Limited</t>
  </si>
  <si>
    <t>Wipro Technologies</t>
  </si>
  <si>
    <t>To strengthen the future of IT we are looking for bright, aspiring Graduate Data Scientists, starting mid September 2019.</t>
  </si>
  <si>
    <t>https://www.seek.com.au/job/39752938?type=standout</t>
  </si>
  <si>
    <t>GHD Digital - Data Science Consultant - Brisbane</t>
  </si>
  <si>
    <t>GHD Pty Ltd</t>
  </si>
  <si>
    <t>GHD</t>
  </si>
  <si>
    <t>GHD Digital is rapidly growing &amp; are looking for a Data Scientist who can both play a technical and consulting role to support our clients</t>
  </si>
  <si>
    <t>https://www.seek.com.au/job/39764688?type=standard</t>
  </si>
  <si>
    <t>APAL Agricultural Laboratory</t>
  </si>
  <si>
    <t>Utilise your skills and experience to build and maintain our Big Data sets and calibration models to perform predictions.</t>
  </si>
  <si>
    <t>hindmarsh</t>
  </si>
  <si>
    <t>https://www.seek.com.au/job/39767681?type=standard</t>
  </si>
  <si>
    <t>Data Science / Machine Learning Engineer</t>
  </si>
  <si>
    <t>Verify Consulting</t>
  </si>
  <si>
    <t>Join a large and established engineering team as their first Data Science | Machine Learning Engineer. Bring in cutting edge ML into global products.</t>
  </si>
  <si>
    <t>$90,000 - $120,000 + Super.</t>
  </si>
  <si>
    <t>https://www.seek.com.au/job/39772369?type=standout</t>
  </si>
  <si>
    <t>Avant Mutual Group</t>
  </si>
  <si>
    <t>Permanent, full time opportunity now available in our Sydney based Operational Excellence team - Apply now!</t>
  </si>
  <si>
    <t>https://www.seek.com.au/job/39773596?type=standout</t>
  </si>
  <si>
    <t>Leading Australian retailers seeks experienced addition to their enviable Data Science team.</t>
  </si>
  <si>
    <t>https://www.seek.com.au/job/39773731?type=standard</t>
  </si>
  <si>
    <t>Senior Data Scientist - Insurance</t>
  </si>
  <si>
    <t>This exciting opportunity is with one of Australia's owned and fastest growing Commercial Insurance Company.</t>
  </si>
  <si>
    <t>https://www.seek.com.au/job/39777067?type=standard</t>
  </si>
  <si>
    <t>A chance to join an innovative and proactive company that will help you take the next step in your career.</t>
  </si>
  <si>
    <t>Initial contract with extension to perm</t>
  </si>
  <si>
    <t>https://www.seek.com.au/job/39777806?type=standout</t>
  </si>
  <si>
    <t>https://www.seek.com.au/job/39783711?type=standout</t>
  </si>
  <si>
    <t>Data Scientist (Senior/Principal), Real World Data Oncology - Epidemiologist</t>
  </si>
  <si>
    <t>Biotechnology &amp; Genetics</t>
  </si>
  <si>
    <t>Roche Products Pty Limited</t>
  </si>
  <si>
    <t>Roche</t>
  </si>
  <si>
    <t>As a Data Scientist (Senior/Principal) in the Real World Data Oncology group within our Personalized Healthcare (PHC) function you will work wit...</t>
  </si>
  <si>
    <t>UK &amp; Ireland</t>
  </si>
  <si>
    <t>London</t>
  </si>
  <si>
    <t>https://www.seek.com.au/job/39784320?type=standout</t>
  </si>
  <si>
    <t>Graduate Data Scientist (Biometrics)</t>
  </si>
  <si>
    <t>Biometix</t>
  </si>
  <si>
    <t>Harness cutting edge data science methods to become a key member of the world's leading biometrics data solution company</t>
  </si>
  <si>
    <t>https://www.seek.com.au/job/39788340?type=standard</t>
  </si>
  <si>
    <t>Seeking passionate Data Scientists to join a Tier One client and help make smarter business decisions and improve consumer experience.</t>
  </si>
  <si>
    <t>https://www.seek.com.au/job/39789450?type=standout</t>
  </si>
  <si>
    <t>IoT Data Scientist</t>
  </si>
  <si>
    <t>XY Sense</t>
  </si>
  <si>
    <t>Venture backed start-up seeking Data Scientist to work with IoT big data.</t>
  </si>
  <si>
    <t>cremorne</t>
  </si>
  <si>
    <t>https://www.seek.com.au/job/39791917?type=standout</t>
  </si>
  <si>
    <t>If you're a driven, passionate Data Scientist looking for an opportunity to work in leading NEW technologies, APPLY NOW!</t>
  </si>
  <si>
    <t>$75k - $120k p.a.</t>
  </si>
  <si>
    <t>https://www.seek.com.au/job/39792182?type=standout</t>
  </si>
  <si>
    <t>Are you a Data Scientist, passionate about technology, inspired by exploring and experimenting with the latest innovations?</t>
  </si>
  <si>
    <t>https://www.seek.com.au/job/39792333?type=standout</t>
  </si>
  <si>
    <t>https://www.seek.com.au/job/39798278?type=standard</t>
  </si>
  <si>
    <t>Data /Business Analyst</t>
  </si>
  <si>
    <t>https://www.seek.com.au/job/39799572?type=standout</t>
  </si>
  <si>
    <t>Work with a growing team on one of Australia's largest Data sets. Initially a 6 month contract with a high chance of extension.</t>
  </si>
  <si>
    <t>https://www.seek.com.au/job/39806316?type=standard</t>
  </si>
  <si>
    <t>An opportunity to relocate to Sydney and join an organisation with a renowned Data Science team and collaborate with skilled professionals!</t>
  </si>
  <si>
    <t>https://www.seek.com.au/job/39808480?type=standard</t>
  </si>
  <si>
    <t>Relocate to Sydney into one of the most renowned Data Science teams in Australia and collaborate with some of the most skilled professionals!</t>
  </si>
  <si>
    <t>https://www.seek.com.au/job/39808661?type=standard</t>
  </si>
  <si>
    <t>• Data Scientist * Full time, Perm role * Sydney based</t>
  </si>
  <si>
    <t>https://www.seek.com.au/job/39809970?type=standard</t>
  </si>
  <si>
    <t>BIG DATA ENGINEER|LARGE SCALE PROJECT|A CHANCE TO WORK ON A CLOUD PLATFORM|IMMEDIATE START</t>
  </si>
  <si>
    <t>$700 - $950 per day</t>
  </si>
  <si>
    <t>https://www.seek.com.au/job/39812212?type=standard</t>
  </si>
  <si>
    <t>Connect One Recruitment</t>
  </si>
  <si>
    <t>Our client is a large NSW Government organisation who are seeking a Data Scientist to join their team in the Sydney CBD.</t>
  </si>
  <si>
    <t>https://www.seek.com.au/job/39813042?type=standard</t>
  </si>
  <si>
    <t>https://www.seek.com.au/job/39814844?type=standard</t>
  </si>
  <si>
    <t>Data Scientist - Brisbane</t>
  </si>
  <si>
    <t>Relocate to Sydney and into a Data Science team recognised as one of the best in Australia! The sky is the limit once you get your foot in the door!</t>
  </si>
  <si>
    <t>https://www.seek.com.au/job/39815654?type=standard</t>
  </si>
  <si>
    <t>Halcyon Knights Pty Ltd</t>
  </si>
  <si>
    <t>As Lead Data Scientist, you will manage our Data Science team, whilst nurturing a culture which values adaptability, teamwork and exploration!</t>
  </si>
  <si>
    <t>https://www.seek.com.au/job/39818511?type=standout</t>
  </si>
  <si>
    <t>Mainframe Data Scientist</t>
  </si>
  <si>
    <t>21st Century Software</t>
  </si>
  <si>
    <t>Mainframe developer data curator</t>
  </si>
  <si>
    <t>https://www.seek.com.au/job/39822769?type=standout</t>
  </si>
  <si>
    <t>Brown-Forman</t>
  </si>
  <si>
    <t>Working with our global analytic team, you will identify strategic insights, developing strong analytics and seek data driven gains</t>
  </si>
  <si>
    <t>https://www.seek.com.au/job/39824008?type=standout</t>
  </si>
  <si>
    <t>IT Programmer to support Water Information Systems</t>
  </si>
  <si>
    <t>Water Technology</t>
  </si>
  <si>
    <t>Are you a Software/Application Developer, ideally with data scientist/analyst skills and some web development experience?</t>
  </si>
  <si>
    <t>nottinghill</t>
  </si>
  <si>
    <t>https://www.seek.com.au/job/39827186?type=standout</t>
  </si>
  <si>
    <t>https://www.seek.com.au/job/39827861?type=standard</t>
  </si>
  <si>
    <t>Join a global ASX listed organisation within the financial services industry to drive forward their Data Science practice.</t>
  </si>
  <si>
    <t>https://www.seek.com.au/job/39828488?type=standard</t>
  </si>
  <si>
    <t>https://www.seek.com.au/job/39829827?type=standard</t>
  </si>
  <si>
    <t>https://www.seek.com.au/job/39829828?type=standard</t>
  </si>
  <si>
    <t>My client is looking for an experienced Data Scientist, to join a large team with even bigger plans and projects in the heart of Sydney CBD.</t>
  </si>
  <si>
    <t>https://www.seek.com.au/job/39831418?type=standout</t>
  </si>
  <si>
    <t>Are you a Junior Data Scientist, a Data Science Grad or someone looking for a step into a Data Science career after spending time in</t>
  </si>
  <si>
    <t>https://www.seek.com.au/job/39831850?type=standout</t>
  </si>
  <si>
    <t>Emerging Data Scientist</t>
  </si>
  <si>
    <t>Beacham Group</t>
  </si>
  <si>
    <t>Are you an emerging IT Data Scientist? Want to kick-start your career with a rapidly growing business based in Perth.</t>
  </si>
  <si>
    <t>https://www.seek.com.au/job/39835014?type=standout</t>
  </si>
  <si>
    <t>Data scientist Python and Spark experience Data engineering</t>
  </si>
  <si>
    <t>https://www.seek.com.au/job/39839274?type=standout</t>
  </si>
  <si>
    <t>https://www.seek.com.au/job/39845243?type=standard</t>
  </si>
  <si>
    <t>https://www.seek.com.au/job/39846386?type=standout</t>
  </si>
  <si>
    <t>Lead Data Scientist | Advanced Analytics</t>
  </si>
  <si>
    <t>Oceans Group</t>
  </si>
  <si>
    <t>Rare opportunity for a Lead Data Scientist to manage a team of three | Must have prior management exp &amp; be experienced in machine leaning</t>
  </si>
  <si>
    <t>Up to $155,000 + super pa</t>
  </si>
  <si>
    <t>https://www.seek.com.au/job/39846748?type=standout</t>
  </si>
  <si>
    <t>Data Scientist, NLP</t>
  </si>
  <si>
    <t>My client is a successful multinational financial services company. They are looking for a (Senior) Data Scientist specializing in ML and NLP.</t>
  </si>
  <si>
    <t>$130000.00 - $170000 p.a.</t>
  </si>
  <si>
    <t>https://www.seek.com.au/job/39848926?type=standard</t>
  </si>
  <si>
    <t>Lead a team and manage several projects in a fast paced, unique and well recognised team!</t>
  </si>
  <si>
    <t>$150k - $190k p.a.</t>
  </si>
  <si>
    <t>https://www.seek.com.au/job/39849654?type=standout</t>
  </si>
  <si>
    <t>Australia Wide Personnel P/L</t>
  </si>
  <si>
    <t>High tech biodata company seeks qualified Data Scientist for predictive modelling. Location very close to CBD.</t>
  </si>
  <si>
    <t>https://www.seek.com.au/job/39857207?type=standard</t>
  </si>
  <si>
    <t>https://www.seek.com.au/job/39858903?type=standard</t>
  </si>
  <si>
    <t>Lead / Senior Data Scientist</t>
  </si>
  <si>
    <t>https://www.seek.com.au/job/39859094?type=standard</t>
  </si>
  <si>
    <t>Mining - Operations</t>
  </si>
  <si>
    <t>Fortescue Metals Group Ltd</t>
  </si>
  <si>
    <t>Fortescue Metals Group</t>
  </si>
  <si>
    <t>Our Perth based Operations Improvement team are looking for a high performing individual to join the team.</t>
  </si>
  <si>
    <t>Permanent Full Time Employee Position</t>
  </si>
  <si>
    <t>https://www.seek.com.au/job/39861706?type=standout</t>
  </si>
  <si>
    <t>Our client a Federal Government Department is seeking a Senior Data Scientist.</t>
  </si>
  <si>
    <t>https://www.seek.com.au/job/39866010?type=standout</t>
  </si>
  <si>
    <t>Software Engineer/Data Scientist Hybrid role, Sydney CBD</t>
  </si>
  <si>
    <t>High profile start-up are looking for high calibre Software Engineers/Data Scientists to join one of the most innovative company's in Sydney.</t>
  </si>
  <si>
    <t>Neg</t>
  </si>
  <si>
    <t>https://www.seek.com.au/job/39866018?type=standard</t>
  </si>
  <si>
    <t>https://www.seek.com.au/job/39866680?type=standard</t>
  </si>
  <si>
    <t>https://www.seek.com.au/job/39866779?type=standout</t>
  </si>
  <si>
    <t>Our client, a global leader in the oil &amp; gas sector, has established a new team within the data analytics and insights arm of the business.</t>
  </si>
  <si>
    <t>bonus</t>
  </si>
  <si>
    <t>https://www.seek.com.au/job/39866895?type=standard</t>
  </si>
  <si>
    <t>onpoint 365</t>
  </si>
  <si>
    <t>Federal Government client is seeking a lead Senior Data Scientist for a contract commencing mid October</t>
  </si>
  <si>
    <t>https://www.seek.com.au/job/39867023?type=standout</t>
  </si>
  <si>
    <t>https://www.seek.com.au/job/39867841?type=standout</t>
  </si>
  <si>
    <t>https://www.seek.com.au/job/39867970?type=standout</t>
  </si>
  <si>
    <t>Wesfarmers Chemicals, Energy &amp; Fertilisers</t>
  </si>
  <si>
    <t>Be part of a growing &amp; diverse organisation &amp; have the opportunity to grow, innovate &amp; instil real change that will add value to the business.</t>
  </si>
  <si>
    <t>Fremantle &amp; Southern Suburbs</t>
  </si>
  <si>
    <t>Flexible working options available</t>
  </si>
  <si>
    <t>https://www.seek.com.au/job/39868160?type=standout</t>
  </si>
  <si>
    <t>https://www.seek.com.au/job/39868161?type=standout</t>
  </si>
  <si>
    <t>https://www.seek.com.au/job/39868162?type=standout</t>
  </si>
  <si>
    <t>https://www.seek.com.au/job/39868163?type=standout</t>
  </si>
  <si>
    <t>https://www.seek.com.au/job/39868164?type=standout</t>
  </si>
  <si>
    <t>Seeking a Data Scientist who can demonstrate experience with Natural Language Processing, Machine Learning and Python</t>
  </si>
  <si>
    <t>https://www.seek.com.au/job/39870683?type=standout</t>
  </si>
  <si>
    <t>HorizonOne Recruitment</t>
  </si>
  <si>
    <t>RARE Data Scientist role within APS | Join the machine learning team deploying machine learning techniques to solve real-world business problems | NLP</t>
  </si>
  <si>
    <t>$100 - $130 p.h. + Super</t>
  </si>
  <si>
    <t>https://www.seek.com.au/job/39870758?type=standard</t>
  </si>
  <si>
    <t>Boeing Australia Holdings</t>
  </si>
  <si>
    <t>This role will support the Australian region, Information Technology and Data Analytics organisation</t>
  </si>
  <si>
    <t>https://www.seek.com.au/job/39873665?type=standout</t>
  </si>
  <si>
    <t>Redwolf + Rosch</t>
  </si>
  <si>
    <t>Analyse a large data sets and work on a product nobody before has done.</t>
  </si>
  <si>
    <t>$600 - $800 per day</t>
  </si>
  <si>
    <t>https://www.seek.com.au/job/39873826?type=standard</t>
  </si>
  <si>
    <t>Seeking a Data Scientist with background in Marketing environment developing online customer journeys.</t>
  </si>
  <si>
    <t>$100k - $120k p.a.</t>
  </si>
  <si>
    <t>https://www.seek.com.au/job/39874556?type=standout</t>
  </si>
  <si>
    <t>Looking for an exceptional data scientist to join an exceptional team working on cutting edge predictive analytics for international sports markets.</t>
  </si>
  <si>
    <t>$120-140k + Super + Bonus</t>
  </si>
  <si>
    <t>https://www.seek.com.au/job/39876769?type=standard</t>
  </si>
  <si>
    <t>Opportunity for a data specialist to join the team as they embark on the largest analytics project here in Perth this year.</t>
  </si>
  <si>
    <t>https://www.seek.com.au/job/39877843?type=standard</t>
  </si>
  <si>
    <t>Natural Language Processing (NLP) - Python - Machine learning - Data Visualisation</t>
  </si>
  <si>
    <t>https://www.seek.com.au/job/39878151?type=standout</t>
  </si>
  <si>
    <t>ASX Top 50 Organisation looking to build out an Enterprise Big Data Platform tackling modern data hurdles including a new revenue stream</t>
  </si>
  <si>
    <t>$1100 - $1300 p.d. + super</t>
  </si>
  <si>
    <t>https://www.seek.com.au/job/39883354?type=standard</t>
  </si>
  <si>
    <t>Greenfield project on proof of concept Enterprise Big Data Platform build | Deploying Maching Learning/Supervised learning at scale</t>
  </si>
  <si>
    <t>$1100 - $1300 p.d.</t>
  </si>
  <si>
    <t>https://www.seek.com.au/job/39883451?type=standard</t>
  </si>
  <si>
    <t>FIRESOFT People</t>
  </si>
  <si>
    <t>https://www.seek.com.au/job/39884387?type=standard</t>
  </si>
  <si>
    <t>https://www.seek.com.au/job/39887253?type=standard</t>
  </si>
  <si>
    <t>https://www.seek.com.au/job/39887761?type=standard</t>
  </si>
  <si>
    <t>Associate Data Scientist, Research and Healthcare Solutions</t>
  </si>
  <si>
    <t>CogState Limited</t>
  </si>
  <si>
    <t>To support the scientific and data management aspects involved in the deployment of Cogstate technology and services.</t>
  </si>
  <si>
    <t>https://www.seek.com.au/job/39890072?type=standard</t>
  </si>
  <si>
    <t>Data Scientist – Research Software Developer</t>
  </si>
  <si>
    <t>Laboratory &amp; Technical Services</t>
  </si>
  <si>
    <t>Macquarie University</t>
  </si>
  <si>
    <t>Seeking a Data Scientist to work with AAO_MQ Data Central team as a full stack developer.</t>
  </si>
  <si>
    <t>https://www.seek.com.au/job/39891365?type=standout</t>
  </si>
  <si>
    <t>Lookahead Search</t>
  </si>
  <si>
    <t>We are after a Data Scientist to join this team working on exciting Modelling and prediction projects for this huge Aussie Brand.</t>
  </si>
  <si>
    <t>https://www.seek.com.au/job/39893833?type=standout</t>
  </si>
  <si>
    <t>Data Scientist (SAS)</t>
  </si>
  <si>
    <t>Seeking in-depth experience in acquiring/cleansing and transforming data using SAS into a dataset ready for analysis and data mining.</t>
  </si>
  <si>
    <t>https://www.seek.com.au/job/39894005?type=standard</t>
  </si>
  <si>
    <t>Analytics Specialist / Data Scientist</t>
  </si>
  <si>
    <t>Amazing opportunity for a Analytics specialist with predictive modelling experience to join a growing product analytics &amp; strategy team.</t>
  </si>
  <si>
    <t>Long term contract - 12 months +</t>
  </si>
  <si>
    <t>https://www.seek.com.au/job/39895172?type=standout</t>
  </si>
  <si>
    <t>Step into this high-profile FinTech as a Lead Data Scientist to build out &amp; mature a new cutting-edge financial data analytics product offering.</t>
  </si>
  <si>
    <t>$200k - $230k p.a.</t>
  </si>
  <si>
    <t>https://www.seek.com.au/job/39899146?type=standard</t>
  </si>
  <si>
    <t>Lead Data Scientist - up to $250k package</t>
  </si>
  <si>
    <t>Up to $190,000 + super + 20% bonus</t>
  </si>
  <si>
    <t>https://www.seek.com.au/job/39900158?type=standout</t>
  </si>
  <si>
    <t>Data Scientist-</t>
  </si>
  <si>
    <t>Great opportunity to work with one of Australia largest insurance companies to develop business models and actionable insights.</t>
  </si>
  <si>
    <t>https://www.seek.com.au/job/39900648?type=standard</t>
  </si>
  <si>
    <t>Data Engineers - Multiple Roles</t>
  </si>
  <si>
    <t>Kairos Business Consultants</t>
  </si>
  <si>
    <t>Be part of building a Data Engineering Team. Multiple Roles, Location Australia, New Zealand</t>
  </si>
  <si>
    <t>https://www.seek.com.au/job/39901198?type=standard</t>
  </si>
  <si>
    <t>Data Scientist | ETL | SAS | Biostats | R | Python | 6 month initial contract | CBD based |</t>
  </si>
  <si>
    <t>Circa $770 per day including Super</t>
  </si>
  <si>
    <t>https://www.seek.com.au/job/39905301?type=standard</t>
  </si>
  <si>
    <t>https://www.seek.com.au/job/39906518?type=standard</t>
  </si>
  <si>
    <t>Customer Marketing Analytics Consultant with Adobe :: Contract :: up to $1,000pd</t>
  </si>
  <si>
    <t>https://www.seek.com.au/job/39908193?type=standout</t>
  </si>
  <si>
    <t>Lead Data Scientist | Advanced Analytics | Newly created roles</t>
  </si>
  <si>
    <t>https://www.seek.com.au/job/39914362?type=standout</t>
  </si>
  <si>
    <t>https://www.seek.com.au/job/39915769?type=standard</t>
  </si>
  <si>
    <t>Contribute to the establishment of a world-class analytics and insights practice within NAB's Business &amp; Private Banking division</t>
  </si>
  <si>
    <t>Competitive package plus benefits</t>
  </si>
  <si>
    <t>https://www.seek.com.au/job/39917154?type=standout</t>
  </si>
  <si>
    <t>https://www.seek.com.au/job/39917331?type=standard</t>
  </si>
  <si>
    <t>https://www.seek.com.au/job/39917711?type=standard</t>
  </si>
  <si>
    <t>Imdex Limited</t>
  </si>
  <si>
    <t>Imdex</t>
  </si>
  <si>
    <t>Seeking machine learning experts to design, build, use &amp; maintain custom data models, wireline data processing &amp; log interpretations! Global ASX300.</t>
  </si>
  <si>
    <t>Northern Suburbs &amp; Joondalup</t>
  </si>
  <si>
    <t>balcatta</t>
  </si>
  <si>
    <t>https://www.seek.com.au/job/39918670?type=standout</t>
  </si>
  <si>
    <t>My client is a global leader in Banking within Australia and International markets. They are looking for Junior Data Scientist in Sydney.</t>
  </si>
  <si>
    <t>$90000.00 - $130000.00 p.a.</t>
  </si>
  <si>
    <t>https://www.seek.com.au/job/39918873?type=standard</t>
  </si>
  <si>
    <t>Openpay Pty Ltd</t>
  </si>
  <si>
    <t>We're changing the way people pay for the better. Better for People. Better for business. Are you a Data Scientist looking for your next career step?</t>
  </si>
  <si>
    <t>https://www.seek.com.au/job/39919694?type=standard</t>
  </si>
  <si>
    <t>We’re building a bank for the future, and we require critical Data and Analytical capabilities to support our transformation. This is why...</t>
  </si>
  <si>
    <t>https://www.seek.com.au/job/39923453?type=standout</t>
  </si>
  <si>
    <t>Data Scientist/Analyst - Junior to Mid</t>
  </si>
  <si>
    <t>Junior to Intermediate Data Scientist/Analyst for long term contract | SAS, Python, R, SAS VA, Excel | Modelling</t>
  </si>
  <si>
    <t>https://www.seek.com.au/job/39925092?type=standout</t>
  </si>
  <si>
    <t>Super Retail Group</t>
  </si>
  <si>
    <t>If statistics, probability analysis, data modelling and algorithms are your jam then this is the role for you!!</t>
  </si>
  <si>
    <t>lawnton</t>
  </si>
  <si>
    <t>Competitive + plus bonus + team member perks!</t>
  </si>
  <si>
    <t>https://www.seek.com.au/job/39925315?type=standout</t>
  </si>
  <si>
    <t>Our Federal Government Client requires an experienced Data Scientist to support the development and implementation of its Market Stewardship role</t>
  </si>
  <si>
    <t>https://www.seek.com.au/job/39925585?type=standout</t>
  </si>
  <si>
    <t>Metro Trains Melbourne</t>
  </si>
  <si>
    <t>A passionate Lead Data Scientist is needed to empower our Information Management team in providing valuable insight to the business.</t>
  </si>
  <si>
    <t>https://www.seek.com.au/job/39928193?type=standout</t>
  </si>
  <si>
    <t>My client is currently looking for an experienced Data Scientist to join their team to work on a greenfield project based in Sydney</t>
  </si>
  <si>
    <t>https://www.seek.com.au/job/39930532?type=standard</t>
  </si>
  <si>
    <t>TABCORP</t>
  </si>
  <si>
    <t>Tabcorp</t>
  </si>
  <si>
    <t>We are looking for a Data Scientist to join our exciting Data Science team in Lotteries &amp; Keno at Tabcorp!</t>
  </si>
  <si>
    <t>Enjoy flexible working and a Flexi Day on us!</t>
  </si>
  <si>
    <t>https://www.seek.com.au/job/39932924?type=standout</t>
  </si>
  <si>
    <t>Data Science Consultant - AL/ML</t>
  </si>
  <si>
    <t>A great opportunity for an experienced Data Scientist to gain wide exposure to AI/ML projects | Client facing role | Opportunity to travel</t>
  </si>
  <si>
    <t>https://www.seek.com.au/job/39941890?type=standard</t>
  </si>
  <si>
    <t>Data Scientist - GCP/AWS</t>
  </si>
  <si>
    <t>Greenfield Data Science Projects | Deploying ML models on cloud | Exposure to GCP</t>
  </si>
  <si>
    <t>https://www.seek.com.au/job/39942109?type=standard</t>
  </si>
  <si>
    <t>Verse Group</t>
  </si>
  <si>
    <t>You'll influence technology choices and develop strategic plans, brainstorming ideas and setting timelines for evaluation and development.</t>
  </si>
  <si>
    <t>Permanent</t>
  </si>
  <si>
    <t>https://www.seek.com.au/job/39942139?type=standout</t>
  </si>
  <si>
    <t>https://www.seek.com.au/job/39951403?type=standout</t>
  </si>
  <si>
    <t>Junior Data Analyst</t>
  </si>
  <si>
    <t>Manufacturing, Transport &amp; Logistics</t>
  </si>
  <si>
    <t>Auscold Logistics</t>
  </si>
  <si>
    <t>Auscold are seeking to hire a junior to intermediate Data Analyst with advanced knowledge of statistical modelling and data visualisation tools.</t>
  </si>
  <si>
    <t>pooraka</t>
  </si>
  <si>
    <t>https://www.seek.com.au/job/39954648?type=standard</t>
  </si>
  <si>
    <t>Quinn Allan</t>
  </si>
  <si>
    <t>An exciting permanent opportunity exists for a hands on Data Analyst to join an industry leader based in Melbourne's Northern Suburbs.</t>
  </si>
  <si>
    <t>https://www.seek.com.au/job/39955013?type=standout</t>
  </si>
  <si>
    <t>https://www.seek.com.au/job/39961986?type=standard</t>
  </si>
  <si>
    <t>Long term contract | Geelong | SAS, SAS VA | Python, R, Shiny R | Hybrid Data Science/Analysis | Mid Weight</t>
  </si>
  <si>
    <t>https://www.seek.com.au/job/39963958?type=standout</t>
  </si>
  <si>
    <t>Lead Data Scientist (with Data Engineering skills),Greenfield</t>
  </si>
  <si>
    <t>Looking for a lead data scientist who is part data engineer and software developer to mature an advcaned analytics platform within financial markets.</t>
  </si>
  <si>
    <t>$200k - $250k p.a.</t>
  </si>
  <si>
    <t>https://www.seek.com.au/job/39972422?type=standard</t>
  </si>
  <si>
    <t>This Data Scientist opportunity is within our HR team. Partner with leaders across the business &amp; provide analytics &amp; actionable insights.</t>
  </si>
  <si>
    <t>https://www.seek.com.au/job/39974204?type=standard</t>
  </si>
  <si>
    <t>https://www.seek.com.au/job/39975849?type=standard</t>
  </si>
  <si>
    <t>Data Scientist - Part Time</t>
  </si>
  <si>
    <t>Kinesis Pty Ltd</t>
  </si>
  <si>
    <t>A great role in our Analytics team involving the research and development of data-driven city planning and sustainability models.</t>
  </si>
  <si>
    <t>https://www.seek.com.au/job/39979025?type=standard</t>
  </si>
  <si>
    <t>Principal Data Scientist (Machine Learning Engineer) Greenfield</t>
  </si>
  <si>
    <t>Lead data scientist role with strong machine learning engineering skills working within financial services to mature an advanced analytics platform.</t>
  </si>
  <si>
    <t>$220k - $250k p.a.</t>
  </si>
  <si>
    <t>https://www.seek.com.au/job/39979161?type=standard</t>
  </si>
  <si>
    <t>Data Scientist - Fixed term contract</t>
  </si>
  <si>
    <t>Vicinity Centres</t>
  </si>
  <si>
    <t>A key role in Vicinity’s transformation agenda, this role will be responsible in driving solutions that will help bring the Vicinity brand to life!</t>
  </si>
  <si>
    <t>chadstone</t>
  </si>
  <si>
    <t>https://www.seek.com.au/job/39980576?type=standout</t>
  </si>
  <si>
    <t>Help drive the global SEEK agenda on data science and machine learning!</t>
  </si>
  <si>
    <t>https://www.seek.com.au/job/39980988?type=standout</t>
  </si>
  <si>
    <t>https://www.seek.com.au/job/39982982?type=standard</t>
  </si>
  <si>
    <t>https://www.seek.com.au/job/39984687?type=standout</t>
  </si>
  <si>
    <t>Data Engineer/Scientist</t>
  </si>
  <si>
    <t>Lendlease</t>
  </si>
  <si>
    <t>Lendlease is searching for a Data Scientist to join one of our new digital business, based in Sydney.</t>
  </si>
  <si>
    <t>https://www.seek.com.au/job/39988046?type=standard</t>
  </si>
  <si>
    <t>Initial 1 month contract role within a start-up AI consultancy in Sydney CBD. This is an opportunity to be part of some really exciting projects.</t>
  </si>
  <si>
    <t>$700 - $800 P/D</t>
  </si>
  <si>
    <t>https://www.seek.com.au/job/39990213?type=standard</t>
  </si>
  <si>
    <t>DNS Technology</t>
  </si>
  <si>
    <t>As a Dynamic online application provider we seek a suitably qualified &amp; experienced professional to expand the Development Team at Mulgrave.</t>
  </si>
  <si>
    <t>mulgrave</t>
  </si>
  <si>
    <t>https://www.seek.com.au/job/39995247?type=standout</t>
  </si>
  <si>
    <t>Data Scientist / Senior Data Consultant</t>
  </si>
  <si>
    <t>Recon Solutions</t>
  </si>
  <si>
    <t>A large corporate organisation is looking for an experienced Data Consultant / Data Scientist with AWS background, CBD location</t>
  </si>
  <si>
    <t>https://www.seek.com.au/job/39995370?type=standout</t>
  </si>
  <si>
    <t>https://www.seek.com.au/job/39995692?type=standout</t>
  </si>
  <si>
    <t>Data Scientist-Sydney</t>
  </si>
  <si>
    <t>Ariston Partners Australia Pty Ltd</t>
  </si>
  <si>
    <t>We are hiring Data Scientist for one of our clients, a leading IT Service Company based in Sydney.</t>
  </si>
  <si>
    <t>https://www.seek.com.au/job/39996316?type=standout</t>
  </si>
  <si>
    <t>Product Data Scientist</t>
  </si>
  <si>
    <t>PI.EXCHANGE is a growth stage startup focused on the mission of democratising data science and providing AI &amp; Analytics for centralised and edge AI.</t>
  </si>
  <si>
    <t>https://www.seek.com.au/job/39998330?type=standard</t>
  </si>
  <si>
    <t>Data Scientist (22)</t>
  </si>
  <si>
    <t>National utilities provider, Melbourne CBD based! initial 6months contract!</t>
  </si>
  <si>
    <t>https://www.seek.com.au/job/40004251?type=standard</t>
  </si>
  <si>
    <t>Senior Data Architect</t>
  </si>
  <si>
    <t>Data Scientist/Architect required Initial 6 month Contract Opportunity CBD location Are you ready to further your career or simply</t>
  </si>
  <si>
    <t>$800 - $900 per day, Bens: CDB Location</t>
  </si>
  <si>
    <t>https://www.seek.com.au/job/40004524?type=standout</t>
  </si>
  <si>
    <t>https://www.seek.com.au/job/40005447?type=standout</t>
  </si>
  <si>
    <t>Data Scientist - Melbourne</t>
  </si>
  <si>
    <t>Start Up, specialising in IoT and Machine Learning.</t>
  </si>
  <si>
    <t>$80000 - $130000 per annum</t>
  </si>
  <si>
    <t>https://www.seek.com.au/job/40005621?type=standard</t>
  </si>
  <si>
    <t>A Leading Global Specialist Data Analytics group is growing Australian operations and seeks a Data Scientist to compliment their team of experts.</t>
  </si>
  <si>
    <t>120k Base to $140k Base</t>
  </si>
  <si>
    <t>https://www.seek.com.au/job/40008803?type=standout</t>
  </si>
  <si>
    <t>CoreLogic</t>
  </si>
  <si>
    <t>An exciting opportunity for a data scientist to join our Data &amp; Analytics team, and work on new &amp; existing model solutions.</t>
  </si>
  <si>
    <t>https://www.seek.com.au/job/40009529?type=standard</t>
  </si>
  <si>
    <t>https://www.seek.com.au/job/40010624?type=standard</t>
  </si>
  <si>
    <t>https://www.seek.com.au/job/40010625?type=standard</t>
  </si>
  <si>
    <t>https://www.seek.com.au/job/40012141?type=standard</t>
  </si>
  <si>
    <t>Standards Australia Ltd</t>
  </si>
  <si>
    <t>Standards Australia</t>
  </si>
  <si>
    <t>We are looking for a Data Scientist with a product or marketing analytics background to join Standards Australia.</t>
  </si>
  <si>
    <t>https://www.seek.com.au/job/40013501?type=standout</t>
  </si>
  <si>
    <t>https://www.seek.com.au/job/40014752?type=standout</t>
  </si>
  <si>
    <t>Seeking an experienced Data Scientist with strong Python and R development skills for building and deploying predictive models</t>
  </si>
  <si>
    <t>Flexible work culture</t>
  </si>
  <si>
    <t>https://www.seek.com.au/job/40016491?type=standout</t>
  </si>
  <si>
    <t>High profile program of work.</t>
  </si>
  <si>
    <t>https://www.seek.com.au/job/40018165?type=standout</t>
  </si>
  <si>
    <t>La Trobe University</t>
  </si>
  <si>
    <t>Provide solutions based on expert analysis of data and prepare meaningful reports to support student outcomes</t>
  </si>
  <si>
    <t>bundoora</t>
  </si>
  <si>
    <t>$77,999 - $84,155 per annum plus 12% super</t>
  </si>
  <si>
    <t>https://www.seek.com.au/job/40020893?type=standard</t>
  </si>
  <si>
    <t>https://www.seek.com.au/job/40020894?type=standard</t>
  </si>
  <si>
    <t>https://www.seek.com.au/job/40020943?type=standard</t>
  </si>
  <si>
    <t>Our Data Science department located in St Leonards is currently seeking to appoint a Senior Data Scientist on a permanent full-time basis.</t>
  </si>
  <si>
    <t>https://www.seek.com.au/job/40022548?type=standout</t>
  </si>
  <si>
    <t>Data Scientist - State Government</t>
  </si>
  <si>
    <t>Hudson - Engineering</t>
  </si>
  <si>
    <t>9 months contract position working for a key State Government agency working on early child education. $76 - 100 plus super per hour in Melbourne CBD</t>
  </si>
  <si>
    <t>https://www.seek.com.au/job/40022618?type=standout</t>
  </si>
  <si>
    <t>Data Scientist (Senior Innovation Engineer)</t>
  </si>
  <si>
    <t>Join our team, who utilise cloud technology and machine learning to build innovative solutions derived from petabyte-scale lidar surveys.</t>
  </si>
  <si>
    <t>https://www.seek.com.au/job/40025777?type=standard</t>
  </si>
  <si>
    <t>https://www.seek.com.au/job/40027694?type=standard</t>
  </si>
  <si>
    <t>Attract People</t>
  </si>
  <si>
    <t>Global software company with an R&amp;D team based here in Brisbane - Build the next generation of their already leading software</t>
  </si>
  <si>
    <t>https://www.seek.com.au/job/40027893?type=standard</t>
  </si>
  <si>
    <t>Our Data Science department located in St Leonards is currently seeking to appoint a Data Scientist on a permanent full-time basis.</t>
  </si>
  <si>
    <t>https://www.seek.com.au/job/40031073?type=standout</t>
  </si>
  <si>
    <t>fibreHR</t>
  </si>
  <si>
    <t>Bring your passion for data science to this cross-functional, collaborative team and make an immediate impact. Full time, permanent role.</t>
  </si>
  <si>
    <t>https://www.seek.com.au/job/40034004?type=standout</t>
  </si>
  <si>
    <t>https://www.seek.com.au/job/40034126?type=standout</t>
  </si>
  <si>
    <t>My client is looking for a Senior Data Scientist to join a large company with even bigger ideas, on a 6 month contract in the heart of Perth CBD.</t>
  </si>
  <si>
    <t>https://www.seek.com.au/job/40036844?type=standout</t>
  </si>
  <si>
    <t>My client is looking for a Data Scientist to join their financial services team in the heart of Sydney CBD.</t>
  </si>
  <si>
    <t>https://www.seek.com.au/job/40036944?type=standout</t>
  </si>
  <si>
    <t>GHD Digital is rapidly growing &amp; are looking for that special person who can help drive the delivery of the next generation client solution</t>
  </si>
  <si>
    <t>https://www.seek.com.au/job/40045842?type=standard</t>
  </si>
  <si>
    <t>https://www.seek.com.au/job/40045911?type=standard</t>
  </si>
  <si>
    <t>Machine learning role for a techncially astute data scientist</t>
  </si>
  <si>
    <t>https://www.seek.com.au/job/40049016?type=standout</t>
  </si>
  <si>
    <t>Data Scientist - Customer Analytics</t>
  </si>
  <si>
    <t>Amaxzing role a for a data scientist with customer analytics expereince</t>
  </si>
  <si>
    <t>https://www.seek.com.au/job/40049039?type=standout</t>
  </si>
  <si>
    <t>Data Scientist (R&amp;D)</t>
  </si>
  <si>
    <t>Join a team working on industry leading tech while constantly reinventing the way you approach Data Science and Machine Learning.</t>
  </si>
  <si>
    <t>https://www.seek.com.au/job/40052195?type=standout</t>
  </si>
  <si>
    <t>Innovate IT Consultancy Pty Ltd</t>
  </si>
  <si>
    <t>Hiring for "Data Scientist” position in Perth Australia</t>
  </si>
  <si>
    <t>https://www.seek.com.au/job/40052787?type=standard</t>
  </si>
  <si>
    <t>Business Intelligence Analyst</t>
  </si>
  <si>
    <t>The Onset</t>
  </si>
  <si>
    <t>Are you looking to take ownership of this dynamic BI function within this growing Media agency? Huge potential!!</t>
  </si>
  <si>
    <t>90000</t>
  </si>
  <si>
    <t>https://www.seek.com.au/job/40053109?type=standout</t>
  </si>
  <si>
    <t>Data Science (Lead/Senior)</t>
  </si>
  <si>
    <t>Experienced Data Scientist to join an innovative team, building advanced analytics and machine learning solutions</t>
  </si>
  <si>
    <t>https://www.seek.com.au/job/40059069?type=standout</t>
  </si>
  <si>
    <t>Data Scientist with Top Fund Manager</t>
  </si>
  <si>
    <t>Rapidly growing fixed income fund manager Research and coding intensive data science role Highly Competitive compensation</t>
  </si>
  <si>
    <t>https://www.seek.com.au/job/40059410?type=standard</t>
  </si>
  <si>
    <t>aizoOn</t>
  </si>
  <si>
    <t>Exciting opportunity for an experienced Data Scientist to join large IT organization</t>
  </si>
  <si>
    <t>https://www.seek.com.au/job/40064202?type=standout</t>
  </si>
  <si>
    <t>Partner with our various functions to identify strategic insights, and seek data driven gains in operational efficiencies.</t>
  </si>
  <si>
    <t>https://www.seek.com.au/job/40067252?type=standout</t>
  </si>
  <si>
    <t>https://www.seek.com.au/job/40067480?type=standard</t>
  </si>
  <si>
    <t>https://www.seek.com.au/job/40067497?type=standard</t>
  </si>
  <si>
    <t>Data Scientist/ Data Mining experience Ability to obtain, or currently hold a baseline clearance and Must be an Australian Citizen</t>
  </si>
  <si>
    <t>https://www.seek.com.au/job/40073238?type=standout</t>
  </si>
  <si>
    <t>Anson McCade Ltd</t>
  </si>
  <si>
    <t>talented Data Scientist required to work on new product and platform for major finacial services firm. Think Disruption!</t>
  </si>
  <si>
    <t>$130,000 - $160,000 plus super plus bonuses</t>
  </si>
  <si>
    <t>https://www.seek.com.au/job/40075499?type=standout</t>
  </si>
  <si>
    <t>Urgent role for Data Scientist with experience working on programming languages likes SQL, R, Python and Scala</t>
  </si>
  <si>
    <t>Competitive rates</t>
  </si>
  <si>
    <t>https://www.seek.com.au/job/40079584?type=standout</t>
  </si>
  <si>
    <t>Credit</t>
  </si>
  <si>
    <t>Western Suburbs &amp; Ipswich</t>
  </si>
  <si>
    <t>taringa</t>
  </si>
  <si>
    <t>https://www.seek.com.au/job/40084233?type=standout</t>
  </si>
  <si>
    <t>We're changing the way people pay for the better. Better for People. Better for business. We are seeking a Data Scientist to join our team!</t>
  </si>
  <si>
    <t>https://www.seek.com.au/job/40084577?type=standard</t>
  </si>
  <si>
    <t>Data Scientist- Sydney, Australia</t>
  </si>
  <si>
    <t>Silverlink Technologies Pty Ltd</t>
  </si>
  <si>
    <t>• Good programming skills on scala and Java • Experience with working on version control and CI/CD tools such as git/bit bucket, jira, Jenkins etc.</t>
  </si>
  <si>
    <t>https://www.seek.com.au/job/40086171?type=standard</t>
  </si>
  <si>
    <t>Data Scientist/Quantitative Analyst</t>
  </si>
  <si>
    <t>Platypus Asset Management</t>
  </si>
  <si>
    <t>Data Scientist/Quantitative Analyst, working within the systematic equities investments team.</t>
  </si>
  <si>
    <t>https://www.seek.com.au/job/40087387?type=standout</t>
  </si>
  <si>
    <t>Hawksworth Consulting</t>
  </si>
  <si>
    <t>Senior Data Scientist - $ 155,000 package plus bonus - Sydney CBD</t>
  </si>
  <si>
    <t>$ 155,000 package + 10% bonus</t>
  </si>
  <si>
    <t>https://www.seek.com.au/job/40088467?type=standout</t>
  </si>
  <si>
    <t>Problem Solvers wanted!! A Pathway to Data Science | Data Analyst role evolving into a Data Scientist position with this leading global brand</t>
  </si>
  <si>
    <t>https://www.seek.com.au/job/40090873?type=standout</t>
  </si>
  <si>
    <t>Sr Data Scientist | Digital Bank. Product is LIVE | 150-180K + Sup + Bonus</t>
  </si>
  <si>
    <t>You will be part of a highly talented team of engineers working on high-traffic customer-facing websites and back end AWS infrastructure systems.</t>
  </si>
  <si>
    <t>150-180K + Super + Bonus ~10%</t>
  </si>
  <si>
    <t>https://www.seek.com.au/job/40090959?type=standard</t>
  </si>
  <si>
    <t>The Recruitment Company</t>
  </si>
  <si>
    <t>Create meaningful and market-first insights for banking customers in a cutting edge technology environment for a bank at the forefront of digital tech</t>
  </si>
  <si>
    <t>130 - 140k + Super + Bonus</t>
  </si>
  <si>
    <t>https://www.seek.com.au/job/40092412?type=standard</t>
  </si>
  <si>
    <t>https://www.seek.com.au/job/40094609?type=standout</t>
  </si>
  <si>
    <t>https://www.seek.com.au/job/40094646?type=standout</t>
  </si>
  <si>
    <t>https://www.seek.com.au/job/40094699?type=standout</t>
  </si>
  <si>
    <t>Senior Analytics Consultant / Data Scientist (Predictive modelling)</t>
  </si>
  <si>
    <t>Amazing opportunity for a Senior Analytics Consultant with predictive modelling experience to join a growing product analytics &amp; strategy team.</t>
  </si>
  <si>
    <t>Long term contract - 12 months + $800-900 per day</t>
  </si>
  <si>
    <t>https://www.seek.com.au/job/40094737?type=standout</t>
  </si>
  <si>
    <t>https://www.seek.com.au/job/40095645?type=standout</t>
  </si>
  <si>
    <t>Curtin University</t>
  </si>
  <si>
    <t>Help us develop Curtin University Perth campus into a 'City of Innovation'.</t>
  </si>
  <si>
    <t>$89,137- $95,790 (G07) plus 9.5% Superannuation</t>
  </si>
  <si>
    <t>https://www.seek.com.au/job/40095967?type=standout</t>
  </si>
  <si>
    <t>https://www.seek.com.au/job/40095968?type=standout</t>
  </si>
  <si>
    <t>MYOB</t>
  </si>
  <si>
    <t>Come work where Your Work Matters. At MYOB, our people want to make a difference. To question. To challenge. To do better.</t>
  </si>
  <si>
    <t>https://www.seek.com.au/job/40097488?type=standout</t>
  </si>
  <si>
    <t>https://www.seek.com.au/job/40098780?type=standout</t>
  </si>
  <si>
    <t>Data Scientist to work on technology-based insurance products</t>
  </si>
  <si>
    <t>https://www.seek.com.au/job/40099938?type=standard</t>
  </si>
  <si>
    <t>https://www.seek.com.au/job/40100271?type=standout</t>
  </si>
  <si>
    <t>AQ1 Systems Pty Ltd</t>
  </si>
  <si>
    <t>AQ1 Systems has an exciting opportunity for a talented and enthusiastic data scientist to join our growing team.</t>
  </si>
  <si>
    <t>derwentpark</t>
  </si>
  <si>
    <t>https://www.seek.com.au/job/40106749?type=standout</t>
  </si>
  <si>
    <t>Resource Solutions</t>
  </si>
  <si>
    <t>Cyber Data Scientist (Sydney)</t>
  </si>
  <si>
    <t>https://www.seek.com.au/job/40108502?type=standout</t>
  </si>
  <si>
    <t>Join this leading financial services business based in Sydney's North Shore as a Data Scientist in their passionate technology team</t>
  </si>
  <si>
    <t>Competitive salary package</t>
  </si>
  <si>
    <t>https://www.seek.com.au/job/40109550?type=standard</t>
  </si>
  <si>
    <t>Data Engineer | Product Build | 850-950 per day</t>
  </si>
  <si>
    <t>Rare Opportunity | Enterprise Product build in emerging data-driven domain</t>
  </si>
  <si>
    <t>$850 - $950 p.d.</t>
  </si>
  <si>
    <t>https://www.seek.com.au/job/40111580?type=standard</t>
  </si>
  <si>
    <t>Our client are an international food &amp; beverage company seeking an experienced Data Scientist to work in a collaborative and dynamic role!</t>
  </si>
  <si>
    <t>$75k - $100k + super</t>
  </si>
  <si>
    <t>https://www.seek.com.au/job/40120255?type=standout</t>
  </si>
  <si>
    <t>A contract position has just become available for an experienced Data Scientist to join a large banking client in Melbourne CBD.</t>
  </si>
  <si>
    <t>https://www.seek.com.au/job/40124294?type=standard</t>
  </si>
  <si>
    <t>Data Scientist | Power BI | SQL | Azure</t>
  </si>
  <si>
    <t>Gosford &amp; Central Coast</t>
  </si>
  <si>
    <t>wyong</t>
  </si>
  <si>
    <t>$Neg</t>
  </si>
  <si>
    <t>https://www.seek.com.au/job/40125892?type=standard</t>
  </si>
  <si>
    <t>Peregrine Corporation</t>
  </si>
  <si>
    <t>Our Analytics team is seeking an exceptional Data Scientist with experience in predictive modelling to help drive scientific decision making.</t>
  </si>
  <si>
    <t>woodvillepark</t>
  </si>
  <si>
    <t>https://www.seek.com.au/job/40131103?type=standard</t>
  </si>
  <si>
    <t>Data Scientist - Surry Hills, Sydney, Australia 6 month contract, high chance of extension Great Daily rate Surry Hills location</t>
  </si>
  <si>
    <t>https://www.seek.com.au/job/40131621?type=standard</t>
  </si>
  <si>
    <t>Data Scientist / Consultant</t>
  </si>
  <si>
    <t>Wood.</t>
  </si>
  <si>
    <t>Innovate locally, impact globally developing Machine Learning, Big Data and statistical tools to identify/track key metrics on equipment performance.</t>
  </si>
  <si>
    <t>https://www.seek.com.au/job/40131929?type=standout</t>
  </si>
  <si>
    <t>Senior Analyst (Data Scientist)</t>
  </si>
  <si>
    <t>Great opportunity to join a leading Australian brand with awesome benefits for training and development to grow your career!</t>
  </si>
  <si>
    <t>https://www.seek.com.au/job/40137230?type=standout</t>
  </si>
  <si>
    <t>Senior Data Analytics - Finance - New Opportunity</t>
  </si>
  <si>
    <t>Your pathway to multiple career opportunities</t>
  </si>
  <si>
    <t>https://www.seek.com.au/job/40139106?type=standout</t>
  </si>
  <si>
    <t>Data Scientist &amp; Engineer - Insurance</t>
  </si>
  <si>
    <t>Create core data, models and algorithmic components that form part of various advanced analytical/data science solutions.</t>
  </si>
  <si>
    <t>https://www.seek.com.au/job/40142871?type=standard</t>
  </si>
  <si>
    <t>https://www.seek.com.au/job/40142872?type=standard</t>
  </si>
  <si>
    <t>MELBOURNE CBD | DATA SCIENTIST | SENIOR | PRODUCT BASED COMPANY | IOT</t>
  </si>
  <si>
    <t>https://www.seek.com.au/job/40143241?type=standard</t>
  </si>
  <si>
    <t>https://www.seek.com.au/job/40145975?type=standard</t>
  </si>
  <si>
    <t>A newly created role within our expanding Data &amp; Analytics team based at the Sydney CBD offices!</t>
  </si>
  <si>
    <t>https://www.seek.com.au/job/40147169?type=standard</t>
  </si>
  <si>
    <t>Great exposure to Data Science projects from a variety of domain | Be part of a high performing team.</t>
  </si>
  <si>
    <t>https://www.seek.com.au/job/40147775?type=standard</t>
  </si>
  <si>
    <t>We are looking for a Lead Data Scientist to lead a Data Science team and continue to build the Data Science function within an Australian powerhouse!</t>
  </si>
  <si>
    <t>https://www.seek.com.au/job/40148929?type=standard</t>
  </si>
  <si>
    <t>https://www.seek.com.au/job/40155358?type=standout</t>
  </si>
  <si>
    <t>Salt Search</t>
  </si>
  <si>
    <t>This is an opportunity for you to form part of an awesome team that plays a crucial role in transforming the data and analytics landscape</t>
  </si>
  <si>
    <t>https://www.seek.com.au/job/40157692?type=standout</t>
  </si>
  <si>
    <t>Pepperstone Group Limited</t>
  </si>
  <si>
    <t>Data Scientist - Quant. Machine Learning. Global. Impact. Change. Growth. Fintech. Innovation. Curious? Read on.</t>
  </si>
  <si>
    <t>https://www.seek.com.au/job/40158124?type=standout</t>
  </si>
  <si>
    <t>BT</t>
  </si>
  <si>
    <t>This role will be responsible for researching, developing, deploying, delivering and supporting Cyber Advanced Analytics products and solutions</t>
  </si>
  <si>
    <t>https://www.seek.com.au/job/40160559?type=standard</t>
  </si>
  <si>
    <t>Senior Data Scientist - Python, Google Cloud, Production big data!</t>
  </si>
  <si>
    <t>Commercial data scientist required, with experience delivering real solutions that leverage big data in production. Python, GCP, Spark, SQL experience</t>
  </si>
  <si>
    <t>Very competitive Base+Super+Bonus!</t>
  </si>
  <si>
    <t>https://www.seek.com.au/job/40161833?type=standout</t>
  </si>
  <si>
    <t>Apply your statistical and machine learning expertise to support business-wide data science functions in a Tier 1 Australian bank</t>
  </si>
  <si>
    <t>https://www.seek.com.au/job/40166462?type=standard</t>
  </si>
  <si>
    <t>Seeking a Data Scientist for a Federal Government Agency located in Sydney.</t>
  </si>
  <si>
    <t>https://www.seek.com.au/job/40168499?type=standout</t>
  </si>
  <si>
    <t>Data Scientist / Data Engineer (AI Machine Learning)</t>
  </si>
  <si>
    <t>talented Data Scientist required to work on Cloud product and platform for specialist data driven organisation.</t>
  </si>
  <si>
    <t>Highly competative rate</t>
  </si>
  <si>
    <t>https://www.seek.com.au/job/40169540?type=standout</t>
  </si>
  <si>
    <t>https://www.seek.com.au/job/40177162?type=standout</t>
  </si>
  <si>
    <t>Data Scientist (junior to mid level)</t>
  </si>
  <si>
    <t>Earth AI</t>
  </si>
  <si>
    <t>We are looking for a motivated and passionate data scientist to join our multi-disciplinary team.</t>
  </si>
  <si>
    <t>$100,000 - $130,000</t>
  </si>
  <si>
    <t>https://www.seek.com.au/job/40179751?type=standout</t>
  </si>
  <si>
    <t>An exciting opportunity for a Data Scientist to join our Risk Management Group’s Data Analytics Team within our Risk Management Group.</t>
  </si>
  <si>
    <t>https://www.seek.com.au/job/40181112?type=standout</t>
  </si>
  <si>
    <t>We're seeking a software engineer / data scientist with excellent software engineering ability.</t>
  </si>
  <si>
    <t>$97,237 - $109,528 per annum</t>
  </si>
  <si>
    <t>https://www.seek.com.au/job/40182122?type=standout</t>
  </si>
  <si>
    <t>Guidance Post Processing Data Scientist</t>
  </si>
  <si>
    <t>We're seeking a scientist with a data / computational science background and physical sciences focus to be a key member of the team.</t>
  </si>
  <si>
    <t>https://www.seek.com.au/job/40182457?type=standout</t>
  </si>
  <si>
    <t>Permanent Opportunity in financial services, Melbourne CBD</t>
  </si>
  <si>
    <t>$120k - $135k p.a. + bonus</t>
  </si>
  <si>
    <t>https://www.seek.com.au/job/40183818?type=standout</t>
  </si>
  <si>
    <t>Data Science permanent position based in Brisbane Northern suburb, great team culture, build up Data Science best practice</t>
  </si>
  <si>
    <t>https://www.seek.com.au/job/40184903?type=standout</t>
  </si>
  <si>
    <t>https://www.seek.com.au/job/40189624?type=standout</t>
  </si>
  <si>
    <t>https://www.seek.com.au/job/40192096?type=standout</t>
  </si>
  <si>
    <t>https://www.seek.com.au/job/40192105?type=standout</t>
  </si>
  <si>
    <t>World Vision</t>
  </si>
  <si>
    <t>World Vision Australia</t>
  </si>
  <si>
    <t>Provide advanced analytics solutions to enterprise business problems that will enable us to effectively Go To Market and improve supporter engagement.</t>
  </si>
  <si>
    <t>burwoodeast</t>
  </si>
  <si>
    <t>Salary packaging tax benefits available</t>
  </si>
  <si>
    <t>https://www.seek.com.au/job/40199588?type=standout</t>
  </si>
  <si>
    <t>https://www.seek.com.au/job/40199589?type=standout</t>
  </si>
  <si>
    <t>Queensland Rail</t>
  </si>
  <si>
    <t>Assist the development of business reporting, data analysis and decision support systems for the Portfolio Management team based in the CBD!</t>
  </si>
  <si>
    <t>https://www.seek.com.au/job/40207259?type=standout</t>
  </si>
  <si>
    <t>https://www.seek.com.au/job/40207260?type=standout</t>
  </si>
  <si>
    <t>https://www.seek.com.au/job/40207261?type=standout</t>
  </si>
  <si>
    <t>https://www.seek.com.au/job/40207262?type=standout</t>
  </si>
  <si>
    <t>Data Scientist, Analytics Machine Learning - Data Insight Analytics Consultant</t>
  </si>
  <si>
    <t>https://www.seek.com.au/job/40207560?type=standard</t>
  </si>
  <si>
    <t>https://www.seek.com.au/job/40207561?type=standard</t>
  </si>
  <si>
    <t>Equifax Australia</t>
  </si>
  <si>
    <t>This is an urgent requirement, as such we'll be making an offer to the successful candidate by COB Friday the 1st of November. Start date 2nd December</t>
  </si>
  <si>
    <t>Circa $140,000 + super + bonus (dependent on exp.)</t>
  </si>
  <si>
    <t>https://www.seek.com.au/job/40207630?type=standout</t>
  </si>
  <si>
    <t>Software Development in Data Science</t>
  </si>
  <si>
    <t>$100000 - $150000 per annum</t>
  </si>
  <si>
    <t>https://www.seek.com.au/job/40208095?type=standard</t>
  </si>
  <si>
    <t>Due to an increase in the level of project work, we are looking for for new people to join our team</t>
  </si>
  <si>
    <t>https://www.seek.com.au/job/40208819?type=standout</t>
  </si>
  <si>
    <t>Circa $140,000 + s + bonus. Dependent on exp.</t>
  </si>
  <si>
    <t>https://www.seek.com.au/job/40209792?type=standout</t>
  </si>
  <si>
    <t>Evergen</t>
  </si>
  <si>
    <t>Evergen – Data Scientist We are a well-backed 4+ year old startup, focusing on a global problem, energy!</t>
  </si>
  <si>
    <t>https://www.seek.com.au/job/40209806?type=standard</t>
  </si>
  <si>
    <t>Data Scientist x 3</t>
  </si>
  <si>
    <t>The role of Data Scientist at the Sydney Informatics Hub is to support translational data science across all faculties of the University of Sydney</t>
  </si>
  <si>
    <t>chippendale</t>
  </si>
  <si>
    <t>Base salary $93K and generous superannuation</t>
  </si>
  <si>
    <t>https://www.seek.com.au/job/40211856?type=standout</t>
  </si>
  <si>
    <t>https://www.seek.com.au/job/40211857?type=standout</t>
  </si>
  <si>
    <t>https://www.seek.com.au/job/40211928?type=standard</t>
  </si>
  <si>
    <t>Senior Data Scientist/Engineer</t>
  </si>
  <si>
    <t>Working on big data projects, to analyse and process data as well as creating sophisticated ML algorithms to better serve the business/shareholders.</t>
  </si>
  <si>
    <t>https://www.seek.com.au/job/40216904?type=standout</t>
  </si>
  <si>
    <t>Join us at the time when we are growing our presence and footprint in the Data Analytics space!</t>
  </si>
  <si>
    <t>https://www.seek.com.au/job/40218844?type=standout</t>
  </si>
  <si>
    <t>Get involved in a new and huge data project! Work within an Agile team and be the source of all data insights. Great company and a stable contract.</t>
  </si>
  <si>
    <t>$0 - $590.9 per day</t>
  </si>
  <si>
    <t>https://www.seek.com.au/job/40222531?type=standout</t>
  </si>
  <si>
    <t>Seeking a Lead Data Scientist with strong functional programming skills in R and Python and demonstrated ability to liaise with offshore teams.</t>
  </si>
  <si>
    <t>https://www.seek.com.au/job/40228331?type=standout</t>
  </si>
  <si>
    <t>Data scientist and Big Data Engineer with 5 years of experience spanning data science, Coding: Scala (mandatory)</t>
  </si>
  <si>
    <t>https://www.seek.com.au/job/40229349?type=standard</t>
  </si>
  <si>
    <t>Exciting role for experienced Data Scientist to join a growing team. Play key role in enabling better business decisions through use of data.</t>
  </si>
  <si>
    <t>https://www.seek.com.au/job/40231150?type=standard</t>
  </si>
  <si>
    <t>Data Scientist - Price &amp; Promotion</t>
  </si>
  <si>
    <t>Lagardere Travel Retail</t>
  </si>
  <si>
    <t>Lagardère Travel Retail</t>
  </si>
  <si>
    <t>Data obsessed? Driven by analytics? Commercially astute? Come and build our new commercial analytics function with us. Global retailer. Mascot.</t>
  </si>
  <si>
    <t>mascot</t>
  </si>
  <si>
    <t>Access to staff discounts &amp; free onsite gym!</t>
  </si>
  <si>
    <t>https://www.seek.com.au/job/40231258?type=standard</t>
  </si>
  <si>
    <t>Security</t>
  </si>
  <si>
    <t>Experis AU</t>
  </si>
  <si>
    <t>Our client are one of the world's leader in building Ml &amp; DL products to help large enterprises handle their cyber security problems</t>
  </si>
  <si>
    <t>https://www.seek.com.au/job/40231294?type=standard</t>
  </si>
  <si>
    <t>Data Scientist who makes a difference - High performance diverse team</t>
  </si>
  <si>
    <t>Arkose Labs</t>
  </si>
  <si>
    <t>Run experiments, find results, and work with Fortune 500 clients. Defend the Internet from abuse, and do it right, among amazing company.</t>
  </si>
  <si>
    <t>fortitudevalley</t>
  </si>
  <si>
    <t>https://www.seek.com.au/job/40235873?type=standout</t>
  </si>
  <si>
    <t>https://www.seek.com.au/job/40236061?type=standout</t>
  </si>
  <si>
    <t>https://www.seek.com.au/job/40236062?type=standout</t>
  </si>
  <si>
    <t>https://www.seek.com.au/job/40236063?type=standout</t>
  </si>
  <si>
    <t>Woolworth Liquor Group</t>
  </si>
  <si>
    <t>Build out the data and analytics capability for the group.</t>
  </si>
  <si>
    <t>Your pathway to many career opportunities</t>
  </si>
  <si>
    <t>https://www.seek.com.au/job/40241595?type=standout</t>
  </si>
  <si>
    <t>Data Scientist Role with Deloitte Consulting - Melbourne CBD</t>
  </si>
  <si>
    <t>https://www.seek.com.au/job/40241958?type=standard</t>
  </si>
  <si>
    <t>Senior Data Scientist - $160k + Super + 20% bonus</t>
  </si>
  <si>
    <t>Up to $160,000 + super + 20% bonus</t>
  </si>
  <si>
    <t>https://www.seek.com.au/job/40248240?type=standout</t>
  </si>
  <si>
    <t>u&amp;u. Recruitment Partners</t>
  </si>
  <si>
    <t>Fantastic role joining a core Data Science team working with analytics to enhance operational outcomes and customer experiences.</t>
  </si>
  <si>
    <t>$125,000 - $130,000 p.a.</t>
  </si>
  <si>
    <t>https://www.seek.com.au/job/40256646?type=standout</t>
  </si>
  <si>
    <t>Data Scientist - Feature Engineer</t>
  </si>
  <si>
    <t>Collaborate with squad Product Owners, Data Science, Analytics and AI Chapter Leads and others</t>
  </si>
  <si>
    <t>https://www.seek.com.au/job/40257661?type=standout</t>
  </si>
  <si>
    <t>Testing &amp; Quality Assurance</t>
  </si>
  <si>
    <t>APA Group</t>
  </si>
  <si>
    <t>We now have an exciting opportunity available for a Data Scientist join our Information Technology team in Sydney on a full time basis.</t>
  </si>
  <si>
    <t>https://www.seek.com.au/job/40259750?type=standout</t>
  </si>
  <si>
    <t>$125k - $130k p.a.</t>
  </si>
  <si>
    <t>https://www.seek.com.au/job/40259888?type=standard</t>
  </si>
  <si>
    <t>Data Scientist \ Engineer</t>
  </si>
  <si>
    <t>Mission Australia</t>
  </si>
  <si>
    <t>Play a central role in the design &amp; implementation of analytics solutions to help enhance the organisation’s Fundraising Analytics capability</t>
  </si>
  <si>
    <t>Competitive salary and salary packaging benefits</t>
  </si>
  <si>
    <t>https://www.seek.com.au/job/40270044?type=standard</t>
  </si>
  <si>
    <t>https://www.seek.com.au/job/40270045?type=standard</t>
  </si>
  <si>
    <t>https://www.seek.com.au/job/40270299?type=standout</t>
  </si>
  <si>
    <t>Data mining, text mining, image processing, data visualisation, artificial intelligence, machine learning, statistical models &amp; behavioural analytics</t>
  </si>
  <si>
    <t>https://www.seek.com.au/job/40270659?type=standout</t>
  </si>
  <si>
    <t>Ivory Group</t>
  </si>
  <si>
    <t>Join an innovative organisation. Collaborate in a social and friendly team. Take ownership of projects and project delivery.</t>
  </si>
  <si>
    <t>https://www.seek.com.au/job/40271192?type=standout</t>
  </si>
  <si>
    <t>Rewarding IT Focused Opportunity on offer for proven professional! | Canberra Based | Contract or Permanent | Consultancy Firm Client</t>
  </si>
  <si>
    <t>https://www.seek.com.au/job/40274216?type=standard</t>
  </si>
  <si>
    <t>Sweat Pty Ltd</t>
  </si>
  <si>
    <t>Design, develop, implement and review highly innovative models for predictive learnings for application across a rapidly expanding global business.</t>
  </si>
  <si>
    <t>https://www.seek.com.au/job/40275824?type=standout</t>
  </si>
  <si>
    <t>Catch Group Pty Ltd</t>
  </si>
  <si>
    <t>Catch.com.au Pty Ltd</t>
  </si>
  <si>
    <t>A fantastic opportunity for a driven Data Scientist to develop, implement and optimise analytical insights and predictive models.</t>
  </si>
  <si>
    <t>https://www.seek.com.au/job/40278484?type=standout</t>
  </si>
  <si>
    <t>Research Fellow - Data Scientist</t>
  </si>
  <si>
    <t>Institute for Economics &amp; Peace</t>
  </si>
  <si>
    <t>Database development, management and administration and the application of data science to international policy around issues of peace and conflict.</t>
  </si>
  <si>
    <t>https://www.seek.com.au/job/40278562?type=standard</t>
  </si>
  <si>
    <t>Expressions of interest - Data Scientist</t>
  </si>
  <si>
    <t>Action Workforce - AP Blue Collar</t>
  </si>
  <si>
    <t>Looking for experienced Data Scientist who are open to hearing about opportunities?</t>
  </si>
  <si>
    <t>https://www.seek.com.au/job/40278934?type=standard</t>
  </si>
  <si>
    <t>Technical Lead - Data Scientist</t>
  </si>
  <si>
    <t>Growth area within Enterprise Investment Bank requiring a technical lead, driving advanced analytical solutions and deployment of machine learning</t>
  </si>
  <si>
    <t>$165k - $1750k p.a. + super</t>
  </si>
  <si>
    <t>https://www.seek.com.au/job/40279028?type=standard</t>
  </si>
  <si>
    <t>https://www.seek.com.au/job/40280118?type=standout</t>
  </si>
  <si>
    <t>https://www.seek.com.au/job/40281955?type=standout</t>
  </si>
  <si>
    <t>https://www.seek.com.au/job/40288333?type=standout</t>
  </si>
  <si>
    <t>Research, design, build and support end-to-end machine learning based services delivering direct value to hirers and job seekers.</t>
  </si>
  <si>
    <t>Base + super + incentive</t>
  </si>
  <si>
    <t>https://www.seek.com.au/job/40291869?type=standout</t>
  </si>
  <si>
    <t>https://www.seek.com.au/job/40291989?type=standout</t>
  </si>
  <si>
    <t>This exciting opportunity is with one of Australia's owned and fastest growing financial institution.</t>
  </si>
  <si>
    <t>+ Bonus</t>
  </si>
  <si>
    <t>https://www.seek.com.au/job/40300581?type=standard</t>
  </si>
  <si>
    <t>Seeking a Data Scientist to join the Curtin Institute of Computation (CIC) and the Curtin Open Knowledge Initiative (COKI).</t>
  </si>
  <si>
    <t>$100,226- $106,884 (G08) plus 17% superannuation</t>
  </si>
  <si>
    <t>https://www.seek.com.au/job/40300719?type=standout</t>
  </si>
  <si>
    <t>https://www.seek.com.au/job/40300721?type=standout</t>
  </si>
  <si>
    <t>Explore various business problems and use various Data Analytics and Data Science techniques and deliver innovative solutions</t>
  </si>
  <si>
    <t>$105,000 - $118,000 package</t>
  </si>
  <si>
    <t>https://www.seek.com.au/job/40310189?type=standard</t>
  </si>
  <si>
    <t>Data scientist required for Fed Gov client. 6 month contract. ASAP Start.</t>
  </si>
  <si>
    <t>https://www.seek.com.au/job/40314237?type=standard</t>
  </si>
  <si>
    <t>Troocoo</t>
  </si>
  <si>
    <t>Troocoo are extremely pleased to partner with a leading resources client on a greenfield project. An experienced Data Scientist is required.</t>
  </si>
  <si>
    <t>https://www.seek.com.au/job/40315162?type=standout</t>
  </si>
  <si>
    <t>R coding - Python - Spark - Machine learning - Statistical Modelling</t>
  </si>
  <si>
    <t>https://www.seek.com.au/job/40315352?type=standout</t>
  </si>
  <si>
    <t>https://www.seek.com.au/job/40317101?type=standout</t>
  </si>
  <si>
    <t>Machine Learning, Big Data, Cyber Security, Hadoop, Kafka Spark. Global Company.</t>
  </si>
  <si>
    <t>$130k - $180k p.a.</t>
  </si>
  <si>
    <t>https://www.seek.com.au/job/40318414?type=standard#searchRequestToken=fe93a7d2-290e-4fde-ac93-dd221dde9a9e</t>
  </si>
  <si>
    <t>Data Scientist, Retail Banking</t>
  </si>
  <si>
    <t>Are you a hands-on Data Scientist who gets excited about undertaking challenges that are considered too difficult?</t>
  </si>
  <si>
    <t>https://www.seek.com.au/job/40319244?type=standout#searchRequestToken=f7e0edfb-ce2c-45d3-b8ac-22b5276f2a3a</t>
  </si>
  <si>
    <t>Government Organisation</t>
  </si>
  <si>
    <t>https://www.seek.com.au/job/40321296?type=standout</t>
  </si>
  <si>
    <t>Data Scientist / Senior Consultants</t>
  </si>
  <si>
    <t>Hypothesis Consulting</t>
  </si>
  <si>
    <t>Enable smarter business processes and implement analytics for meaningful insights.</t>
  </si>
  <si>
    <t>https://www.seek.com.au/job/40324051?type=standout#searchRequestToken=f8fdf637-ccf0-4730-afc1-03266f0f4d62</t>
  </si>
  <si>
    <t>Financial Accounting &amp; Reporting</t>
  </si>
  <si>
    <t>Interpro - VIC</t>
  </si>
  <si>
    <t>A large Australian company that are well established within the finance industry and are looking to expand their data engineer and scientists’ team!</t>
  </si>
  <si>
    <t>110k</t>
  </si>
  <si>
    <t>https://www.seek.com.au/job/40327897?type=standout</t>
  </si>
  <si>
    <t>https://www.seek.com.au/job/40328216?type=standard#searchRequestToken=faf5cf5f-107c-48fd-8c60-d07e67c32278</t>
  </si>
  <si>
    <t>https://www.seek.com.au/job/40329437?type=standard#searchRequestToken=ff76bfc0-32b2-4dd4-b0d5-e3eb0b313451</t>
  </si>
  <si>
    <t>Peoplebank Australia ACT</t>
  </si>
  <si>
    <t>Seeking two Data Scientists for our Federal Government Client</t>
  </si>
  <si>
    <t>https://www.seek.com.au/job/40331003?type=standout#searchRequestToken=f8c2d65c-6816-43ea-ac86-d0dcfe30d0b7</t>
  </si>
  <si>
    <t>Develop custom attribution and predictive models for online &amp; offline media. Deliver actionable insights that will drive value to clients.</t>
  </si>
  <si>
    <t>https://www.seek.com.au/job/40335464?type=standard#searchRequestToken=ff76bfc0-32b2-4dd4-b0d5-e3eb0b313451</t>
  </si>
  <si>
    <t>This is a rare opportunity for an experienced Data Scientist to join a team at the forefront of machine learning, data and predictive analytics.</t>
  </si>
  <si>
    <t>https://www.seek.com.au/job/40336575?type=standard#searchRequestToken=ff76bfc0-32b2-4dd4-b0d5-e3eb0b313451</t>
  </si>
  <si>
    <t>Data Scientist (part-time)</t>
  </si>
  <si>
    <t>ANZICS</t>
  </si>
  <si>
    <t>ANZICS is seeking an enthusiastic data scientist to optimise the value of data generated through the ANZICS ICU Registries.</t>
  </si>
  <si>
    <t>camberwell</t>
  </si>
  <si>
    <t>https://www.seek.com.au/job/40338509?type=standard</t>
  </si>
  <si>
    <t>Murdoch Childrens Research Institute</t>
  </si>
  <si>
    <t>Contribute to the design of data models &amp; architecture that define a data repository, &amp; the creation, analysis &amp; visualisation of data products.</t>
  </si>
  <si>
    <t>$106,000 - $111,000 pa + super + salary packaging</t>
  </si>
  <si>
    <t>https://www.seek.com.au/job/40340593?type=standout</t>
  </si>
  <si>
    <t>The Data Scientist is a person with the passion for discovering insights hidden in data sets and working with stakeholders to improve outcomes.</t>
  </si>
  <si>
    <t>https://www.seek.com.au/job/40343977?type=standard#searchRequestToken=ffd19db9-5cb1-467b-8018-e0f80394e055</t>
  </si>
  <si>
    <t>Are you looking for a role in which you can highlight your analytical and technical skills? Join the expert team at our Head office and grow with us!</t>
  </si>
  <si>
    <t>https://www.seek.com.au/job/40344499?type=standout</t>
  </si>
  <si>
    <t>This is an amazing opportunity to be part of a start up that is backed by a major brand in Australia and across Asia Pacific.</t>
  </si>
  <si>
    <t>https://www.seek.com.au/job/40344719?type=standout#searchRequestToken=feb99878-9550-4699-9394-7e6d1aefaca3</t>
  </si>
  <si>
    <t>JUNIOR DATA SCIENTIST | SYDNEY CBD | OPPORTUNITY TO GROW | IDEAL FOR RECENT GRADUATES OR 1-2 YEARS OF EXPERIENCE | UP TO $80 000 + SUPER</t>
  </si>
  <si>
    <t>$70000 - $80000 per annum</t>
  </si>
  <si>
    <t>https://www.seek.com.au/job/40345298?type=standard</t>
  </si>
  <si>
    <t>Machine Learning Engineer / Data Scientist</t>
  </si>
  <si>
    <t>Xero</t>
  </si>
  <si>
    <t>Work in a cross-functional team to conceive, design, build and operate web-scale, data driven, machine learning based solutions.</t>
  </si>
  <si>
    <t>Attractive package</t>
  </si>
  <si>
    <t>https://www.seek.com.au/job/40348405?type=standout</t>
  </si>
  <si>
    <t>Data Scientists Contract</t>
  </si>
  <si>
    <t>Preacta Recruitment</t>
  </si>
  <si>
    <t>My client is an industry-leading FinTech company in Sydney and looking for a talented Data Scientist to join their growing team on a contract basis</t>
  </si>
  <si>
    <t>https://www.seek.com.au/job/40349792?type=standard#searchRequestToken=feb99878-9550-4699-9394-7e6d1aefaca3</t>
  </si>
  <si>
    <t>Global consultancy rapidly growing in Melbourne looking to bring on a Data Scientist to take them to the next level!</t>
  </si>
  <si>
    <t>https://www.seek.com.au/job/40352849?type=standout#searchRequestToken=ff930218-45bb-4607-a361-debcf3ec2df6</t>
  </si>
  <si>
    <t>Highly sort after financial service innovative organisation are looking for an exception Senior Data Scientist to play a leading role on innovation</t>
  </si>
  <si>
    <t>$150k - $180k p.a.</t>
  </si>
  <si>
    <t>https://www.seek.com.au/job/40354033?type=standout#searchRequestToken=ffb3fb73-5756-4597-b1e9-5c0f088b026b</t>
  </si>
  <si>
    <t>Are you looking for a role in which you can highlight your analytical and technical skills? Join the team at our Melbourne office and grow with us!</t>
  </si>
  <si>
    <t>https://www.seek.com.au/job/40361987?type=standout</t>
  </si>
  <si>
    <t>Are you looking for a role in which you can highlight your analytical and technical skills? Join the team at our Townsville site and grow with us!</t>
  </si>
  <si>
    <t>Northern QLD</t>
  </si>
  <si>
    <t>townsville</t>
  </si>
  <si>
    <t>https://www.seek.com.au/job/40362009?type=standout</t>
  </si>
  <si>
    <t>Ambition</t>
  </si>
  <si>
    <t>Machine learning, Predictive Modelling, Speech Recognition, Big Data, Python, R, AWS</t>
  </si>
  <si>
    <t>$150k - $160k p.a. + + super</t>
  </si>
  <si>
    <t>https://www.seek.com.au/job/40363858?type=standout#searchRequestToken=ff930218-45bb-4607-a361-debcf3ec2df6</t>
  </si>
  <si>
    <t>Work for a company going through an exciting growth phase. Get the support from peers and leaders that truly believe in data and its impact.</t>
  </si>
  <si>
    <t>https://www.seek.com.au/job/40365873?type=standard#searchRequestToken=ffcc1efa-e4be-4292-a684-6cd8f90abeaa</t>
  </si>
  <si>
    <t>Quantitative Analyst / Data Scientist</t>
  </si>
  <si>
    <t>Exciting opportunity for an experienced Data Scientist to join a progressive company within the investment management industry.</t>
  </si>
  <si>
    <t>https://www.seek.com.au/job/40369561?type=standout#searchRequestToken=ff930218-45bb-4607-a361-debcf3ec2df6</t>
  </si>
  <si>
    <t>Business Intelligence Analsyt</t>
  </si>
  <si>
    <t>Opportunity for an experienced BI Analyst / Data Scientist to develop and contribute to proposals for BI initiatives and solutions.</t>
  </si>
  <si>
    <t>$100K - $120K package per year</t>
  </si>
  <si>
    <t>https://www.seek.com.au/job/40371371?type=standout#searchRequestToken=ffd19db9-5cb1-467b-8018-e0f80394e055</t>
  </si>
  <si>
    <t>Data Analyst - Finance Business Partner | Adelaide</t>
  </si>
  <si>
    <t>One of Australia’s largest mines and a complex minerals processing operation, Olympic Dam, is unique in that we produce Copper, Uranium, Gold and S...</t>
  </si>
  <si>
    <t>https://www.seek.com.au/job/40374288?type=standard#searchRequestToken=fff1d863-8451-4a1f-b76b-8fe8ba3bd0a9</t>
  </si>
  <si>
    <t>Mid Level Data Scientist</t>
  </si>
  <si>
    <t>100-130k + Super</t>
  </si>
  <si>
    <t>https://www.seek.com.au/job/40382048?type=standard#searchRequestToken=ffca43e4-a3e1-454a-be9c-88ea4d42f153</t>
  </si>
  <si>
    <t>MELBOURNE CBD | DATA SCIENTIST | MID - SENIOR | PRODUCT BASED COMPANY | IOT</t>
  </si>
  <si>
    <t>$90000 - $130000 per annum</t>
  </si>
  <si>
    <t>https://www.seek.com.au/job/40385464?type=standard#searchRequestToken=ff930218-45bb-4607-a361-debcf3ec2df6</t>
  </si>
  <si>
    <t>Data Analyst | Contract 6-12 Months</t>
  </si>
  <si>
    <t>Seeking an experienced Data Scientist to join an expanding team within the Financial Services Industry |Take ownership of projects and delivery!</t>
  </si>
  <si>
    <t>https://www.seek.com.au/job/40385699?type=standout#searchRequestToken=ffd19db9-5cb1-467b-8018-e0f80394e055</t>
  </si>
  <si>
    <t>https://www.seek.com.au/job/40385790?type=standout#searchRequestToken=ffcc1efa-e4be-4292-a684-6cd8f90abeaa</t>
  </si>
  <si>
    <t>https://www.seek.com.au/job/40386941?type=standout#searchRequestToken=ff930218-45bb-4607-a361-debcf3ec2df6</t>
  </si>
  <si>
    <t>https://www.seek.com.au/job/40386943?type=standout#searchRequestToken=ff930218-45bb-4607-a361-debcf3ec2df6</t>
  </si>
  <si>
    <t>Data Scientist - Risk Analytics - Banking</t>
  </si>
  <si>
    <t>Top tier banking organisation are seeking a Data Scientist with Risk Analytics experience in Sydney CBD.</t>
  </si>
  <si>
    <t>https://www.seek.com.au/job/40389774?type=standout#searchRequestToken=ff930218-45bb-4607-a361-debcf3ec2df6</t>
  </si>
  <si>
    <t>Be a key contributor to this high-performing and dynamic team</t>
  </si>
  <si>
    <t>https://www.seek.com.au/job/40401238?type=standout#searchRequestToken=ffcc1efa-e4be-4292-a684-6cd8f90abeaa</t>
  </si>
  <si>
    <t>Australian Finance Group</t>
  </si>
  <si>
    <t>Opp for a data enthusiast to play lead role in customer experience &amp; operational improvements in industry leading listed financial services company.</t>
  </si>
  <si>
    <t>https://www.seek.com.au/job/40402536?type=standout#searchRequestToken=ffcc1efa-e4be-4292-a684-6cd8f90abeaa</t>
  </si>
  <si>
    <t>Senior Consultant, Data Scientist</t>
  </si>
  <si>
    <t>https://www.seek.com.au/job/40404513?type=standout#searchRequestToken=ffcc1efa-e4be-4292-a684-6cd8f90abeaa</t>
  </si>
  <si>
    <t>https://www.seek.com.au/job/40407179?type=standout#searchRequestToken=ffca43e4-a3e1-454a-be9c-88ea4d42f153</t>
  </si>
  <si>
    <t>Data Scientist - Transformation &amp; Strategy</t>
  </si>
  <si>
    <t>Ambulance Victoria are in the early stages of a significant, organisation wide effort to uplift our data and analytics capability.</t>
  </si>
  <si>
    <t>https://www.seek.com.au/job/40411620?type=standard</t>
  </si>
  <si>
    <t>https://www.seek.com.au/job/40411621?type=standard</t>
  </si>
  <si>
    <t>https://www.seek.com.au/job/40413425?type=standout#searchRequestToken=ff930218-45bb-4607-a361-debcf3ec2df6</t>
  </si>
  <si>
    <t>WA Health</t>
  </si>
  <si>
    <t>Our mission is to empower our customers by helping them to understand their data through data collection, and data science.</t>
  </si>
  <si>
    <t>eastperth</t>
  </si>
  <si>
    <t>PSO Level 8 $133,296 - $144,609 p.a.</t>
  </si>
  <si>
    <t>https://www.seek.com.au/job/40413765?type=standout</t>
  </si>
  <si>
    <t>https://www.seek.com.au/job/40415356?type=standard</t>
  </si>
  <si>
    <t>https://www.seek.com.au/job/40415357?type=standard</t>
  </si>
  <si>
    <t>Data Scientist - Retail Banking</t>
  </si>
  <si>
    <t>Data Scientist for Retail Banking | Competitive Salary | Own your use cases and present your solutions | Excellent mentors to learn from.</t>
  </si>
  <si>
    <t>$120,000 - $159,999 plus profit share.</t>
  </si>
  <si>
    <t>https://www.seek.com.au/job/40416184?type=standard#searchRequestToken=fff5ee33-5524-468c-bd62-7beb38eb79a5</t>
  </si>
  <si>
    <t>Data Scientist / Data Engineer (Cloud Migration and Visualisation)</t>
  </si>
  <si>
    <t>https://www.seek.com.au/job/40416400?type=standout</t>
  </si>
  <si>
    <t>https://www.seek.com.au/job/40417428?type=standout#searchRequestToken=ffcc1efa-e4be-4292-a684-6cd8f90abeaa</t>
  </si>
  <si>
    <t>Junior Data Scientist / Data Engineer</t>
  </si>
  <si>
    <t>Seeking a full time junior data scientist and data engineer with cloud and machine learning experience.</t>
  </si>
  <si>
    <t>https://www.seek.com.au/job/40419855?type=standout#searchRequestToken=fff5ee33-5524-468c-bd62-7beb38eb79a5</t>
  </si>
  <si>
    <t>Leading Australian business, headquartered in Perth are looking for a Data Scientist Contractor for a rolling piece of work...</t>
  </si>
  <si>
    <t>Excellent Hourly Rates</t>
  </si>
  <si>
    <t>https://www.seek.com.au/job/40420055?type=standard#searchRequestToken=fff5ee33-5524-468c-bd62-7beb38eb79a5</t>
  </si>
  <si>
    <t>Data Scientist - Melbourne Location</t>
  </si>
  <si>
    <t>Voyager Recruitment</t>
  </si>
  <si>
    <t>Newly created position within a thriving Financial Services Institution! End to end project management working with collaborative people!</t>
  </si>
  <si>
    <t>Contact Daniel Jensen to discuss this role!!!</t>
  </si>
  <si>
    <t>https://www.seek.com.au/job/40421822?type=standout#searchRequestToken=ffcc1efa-e4be-4292-a684-6cd8f90abeaa</t>
  </si>
  <si>
    <t>Data Scientist | Machine Learning Applications</t>
  </si>
  <si>
    <t>Exciting opportunity within ASX Top 50 Organisation, running a newly established and lean data capabilities team, with a focus on integration and ML</t>
  </si>
  <si>
    <t>https://www.seek.com.au/job/40421865?type=standard#searchRequestToken=fff5ee33-5524-468c-bd62-7beb38eb79a5</t>
  </si>
  <si>
    <t>https://www.seek.com.au/job/40422633?type=standard#searchRequestToken=ffcc1efa-e4be-4292-a684-6cd8f90abeaa</t>
  </si>
  <si>
    <t>https://www.seek.com.au/job/40424977?type=standout</t>
  </si>
  <si>
    <t>Great opportunity to join a collaborative analytics team for an initial 6-month contract!</t>
  </si>
  <si>
    <t>https://www.seek.com.au/job/40427093?type=standout#searchRequestToken=ffb3fb73-5756-4597-b1e9-5c0f088b026b</t>
  </si>
  <si>
    <t>Flight Centre Travel Group</t>
  </si>
  <si>
    <t>Flight Centre are looking for a dedicated and resilient analyst to drive Retail Store Planning and Workforce Management for Flight Centre. You will pl</t>
  </si>
  <si>
    <t>https://www.seek.com.au/job/40428440?type=standout</t>
  </si>
  <si>
    <t>My client is looking for a Junior Data Scientist to join a large financial services on a 6 month contract.</t>
  </si>
  <si>
    <t>https://www.seek.com.au/job/40428614?type=standout#searchRequestToken=fff5ee33-5524-468c-bd62-7beb38eb79a5</t>
  </si>
  <si>
    <t>https://www.seek.com.au/job/40431127?type=standout#searchRequestToken=fff5ee33-5524-468c-bd62-7beb38eb79a5</t>
  </si>
  <si>
    <t>Experienced Data Scientist required to join Satellite and assist with transforming it into a data driven business.</t>
  </si>
  <si>
    <t>https://www.seek.com.au/job/40435995?type=standard#searchRequestToken=fdb81e36-37c2-4f78-ac51-23255d48fbd2</t>
  </si>
  <si>
    <t>APS6 Data Scientist</t>
  </si>
  <si>
    <t>Largest Federal Government Department seeking a Data Scientist to to perform a wide scope of responsibilities.</t>
  </si>
  <si>
    <t>https://www.seek.com.au/job/40443422?type=standout#searchRequestToken=fff5ee33-5524-468c-bd62-7beb38eb79a5</t>
  </si>
  <si>
    <t>Major financial institute with a global presence. Work on a brand new scaling project.</t>
  </si>
  <si>
    <t>https://www.seek.com.au/job/40449379?type=standard#searchRequestToken=fff5ee33-5524-468c-bd62-7beb38eb79a5</t>
  </si>
  <si>
    <t>https://www.seek.com.au/job/40450351?type=standard#searchRequestToken=fff5ee33-5524-468c-bd62-7beb38eb79a5</t>
  </si>
  <si>
    <t>Collaborating with the agile data science team, this is a fantastic opportunity to to further develop your Machine Learning and Data Science skills.</t>
  </si>
  <si>
    <t>$100k - $110k p.a.</t>
  </si>
  <si>
    <t>https://www.seek.com.au/job/40458509?type=standard#searchRequestToken=fff5ee33-5524-468c-bd62-7beb38eb79a5</t>
  </si>
  <si>
    <t>We are looking for someone that is passionate about data analysis, creating data driven outputs and sport!</t>
  </si>
  <si>
    <t>https://www.seek.com.au/job/40463023?type=standout#searchRequestToken=fff5ee33-5524-468c-bd62-7beb38eb79a5</t>
  </si>
  <si>
    <t>https://www.seek.com.au/job/40463410?type=standout#searchRequestToken=fff5ee33-5524-468c-bd62-7beb38eb79a5</t>
  </si>
  <si>
    <t>https://www.seek.com.au/job/40464030?type=standard#searchRequestToken=fffa0a82-fc9e-4550-a7c8-c69cdd538f3e</t>
  </si>
  <si>
    <t>Wealth | data wrangling | new team | progression opportunites | consultative analytics</t>
  </si>
  <si>
    <t>Salary: $105,000 - $125,000 + super + benefits</t>
  </si>
  <si>
    <t>https://www.seek.com.au/job/40465540?type=standard#searchRequestToken=fff5ee33-5524-468c-bd62-7beb38eb79a5</t>
  </si>
  <si>
    <t>Consultant Digital Data Scientist</t>
  </si>
  <si>
    <t>The Consultant,Digital Data Scientist will assist in the delivery of the best bank and customer outcomes, through insights and analytics methodologies</t>
  </si>
  <si>
    <t>https://www.seek.com.au/job/40467228?type=standout#searchRequestToken=fff5ee33-5524-468c-bd62-7beb38eb79a5</t>
  </si>
  <si>
    <t>UBank</t>
  </si>
  <si>
    <t>UBank are seeking an experienced and dedicated Data Scientist to join their winning team on a permanent basis.</t>
  </si>
  <si>
    <t>Put the customer at the heart of all you do!</t>
  </si>
  <si>
    <t>https://www.seek.com.au/job/40473030?type=standout#searchRequestToken=fdf10c60-986e-4eae-8d57-83234d70c6c6</t>
  </si>
  <si>
    <t>AGL Energy</t>
  </si>
  <si>
    <t>AGL</t>
  </si>
  <si>
    <t>Great opportunity to be part of the Data &amp; Analytics COE at AGL.</t>
  </si>
  <si>
    <t>https://www.seek.com.au/job/40475206?type=standout#searchRequestToken=fff5ee33-5524-468c-bd62-7beb38eb79a5</t>
  </si>
  <si>
    <t>Snr Data Scientist</t>
  </si>
  <si>
    <t>Attribute Group</t>
  </si>
  <si>
    <t>Join one of Australia's largest banks as a Senior Data Scientist. Permanent, full-time position, CBD location. Start before Christmas.</t>
  </si>
  <si>
    <t>$180,000+Bonus</t>
  </si>
  <si>
    <t>https://www.seek.com.au/job/40478205?type=standout#searchRequestToken=fffa0a82-fc9e-4550-a7c8-c69cdd538f3e</t>
  </si>
  <si>
    <t>Data Entry &amp; Word Processing</t>
  </si>
  <si>
    <t>Seeking all specialists in the Data Science field!</t>
  </si>
  <si>
    <t>https://www.seek.com.au/job/40481888?type=standout#searchRequestToken=fff5ee33-5524-468c-bd62-7beb38eb79a5</t>
  </si>
  <si>
    <t>Seeking an experienced data scientist with some geophysics/signal processing domain expertise, to join IMDEX Mining Technology sector!</t>
  </si>
  <si>
    <t>https://www.seek.com.au/job/40487400?type=standout#searchRequestToken=fdb81e36-37c2-4f78-ac51-23255d48fbd2</t>
  </si>
  <si>
    <t>Geospatial Data Scientist</t>
  </si>
  <si>
    <t>Mining - Exploration &amp; Geoscience</t>
  </si>
  <si>
    <t>Fortescue is looking for a Geospatial Data Scientist to join the Geospatial Services team</t>
  </si>
  <si>
    <t>https://www.seek.com.au/job/40490522?type=standout#searchRequestToken=fff5ee33-5524-468c-bd62-7beb38eb79a5</t>
  </si>
  <si>
    <t>https://www.seek.com.au/job/40502645?type=standard#searchRequestToken=ffcc1efa-e4be-4292-a684-6cd8f90abeaa</t>
  </si>
  <si>
    <t>Data Scientist - Funds Management</t>
  </si>
  <si>
    <t>Rapidly growing fixed income fund manager Research and coding intensive data science role. Highly Competitive compensation</t>
  </si>
  <si>
    <t>https://www.seek.com.au/job/40507997?type=standard#searchRequestToken=fffa0a82-fc9e-4550-a7c8-c69cdd538f3e</t>
  </si>
  <si>
    <t>https://www.seek.com.au/job/40508408?type=standout#searchRequestToken=ffcc1efa-e4be-4292-a684-6cd8f90abeaa</t>
  </si>
  <si>
    <t>Our federal government client is searching for a Data Scientist to develop analytical solutions to deliver transformative technical projects.</t>
  </si>
  <si>
    <t>$110 - $140 per hour inc super</t>
  </si>
  <si>
    <t>https://www.seek.com.au/job/40510136?type=standout#searchRequestToken=fffa0a82-fc9e-4550-a7c8-c69cdd538f3e</t>
  </si>
  <si>
    <t>Data Scientist - Automation &amp; AI</t>
  </si>
  <si>
    <t>https://www.seek.com.au/job/40510187?type=standout#searchRequestToken=fffa0a82-fc9e-4550-a7c8-c69cdd538f3e</t>
  </si>
  <si>
    <t>Data Scientist - Federal Government, based in Sydney CBD</t>
  </si>
  <si>
    <t>Clicks IT Recruitment (NSW)</t>
  </si>
  <si>
    <t>A Federal Government organisation is looking for an experienced Data Scientist to drive the transformation of data and analytics.</t>
  </si>
  <si>
    <t>https://www.seek.com.au/job/40510210?type=standard#searchRequestToken=fe93a7d2-290e-4fde-ac93-dd221dde9a9e</t>
  </si>
  <si>
    <t>Multiple Data scientist required with experience using Machine Learning and Artificial Intelligence techniques. Baseline Clearance</t>
  </si>
  <si>
    <t>https://www.seek.com.au/job/40510394?type=standard#searchRequestToken=fffa0a82-fc9e-4550-a7c8-c69cdd538f3e</t>
  </si>
  <si>
    <t>$75k - $130k p.a. + Super</t>
  </si>
  <si>
    <t>https://www.seek.com.au/job/40510570?type=standout#searchRequestToken=ff49e8cf-2b43-42d9-9618-5de3d05ebfbf</t>
  </si>
  <si>
    <t>12 month contract | Sydney Location | Baseline Security Clearance is desired | Federal Government Agency | Full time position</t>
  </si>
  <si>
    <t>https://www.seek.com.au/job/40510592?type=standard#searchRequestToken=fffa0a82-fc9e-4550-a7c8-c69cdd538f3e</t>
  </si>
  <si>
    <t>https://www.seek.com.au/job/40510745?type=standard#searchRequestToken=fee65c91-4f95-4820-9193-b96e21293d83</t>
  </si>
  <si>
    <t>The successful candidate will develop analytical solutions to deliver transformative technical projects to the Department</t>
  </si>
  <si>
    <t>https://www.seek.com.au/job/40511098?type=standout#searchRequestToken=fe93a7d2-290e-4fde-ac93-dd221dde9a9e</t>
  </si>
  <si>
    <t>You will have demonstrable practical experience using Machine Learning and AI techniques, and delivery of analytical solutions to business clients.</t>
  </si>
  <si>
    <t>https://www.seek.com.au/job/40512777?type=standout#searchRequestToken=fffa0a82-fc9e-4550-a7c8-c69cdd538f3e</t>
  </si>
  <si>
    <t>Exciting new Data Science opportunity | Consultancy who have a huge footprint in the Healthcare world | Competitive salary | Career growth</t>
  </si>
  <si>
    <t>northbridge</t>
  </si>
  <si>
    <t>$100K - $130K+super</t>
  </si>
  <si>
    <t>https://www.seek.com.au/job/40513999?type=standard#searchRequestToken=feafa763-ba13-4c03-83f2-c6f1f8083788</t>
  </si>
  <si>
    <t>Data Scientist | Machine Learning| Deep Learning</t>
  </si>
  <si>
    <t>Talent Street</t>
  </si>
  <si>
    <t>Experience in forecasting, statistics, econometric modelling, linear programming and quantitative techniques beneficial.</t>
  </si>
  <si>
    <t>https://www.seek.com.au/job/40515782?type=standard#searchRequestToken=fffa0a82-fc9e-4550-a7c8-c69cdd538f3e</t>
  </si>
  <si>
    <t>120-140k + Super + Bens</t>
  </si>
  <si>
    <t>https://www.seek.com.au/job/40516339?type=standard#searchRequestToken=fffa0a82-fc9e-4550-a7c8-c69cdd538f3e</t>
  </si>
  <si>
    <t>First Grade Recruitment</t>
  </si>
  <si>
    <t>Collaborating wit multiple Data Scientist to Develop Analytical solution to deliver transformative technical projects</t>
  </si>
  <si>
    <t>https://www.seek.com.au/job/40516794?type=standout#searchRequestToken=fffa0a82-fc9e-4550-a7c8-c69cdd538f3e</t>
  </si>
  <si>
    <t>https://www.seek.com.au/job/40517297?type=standout#searchRequestToken=fffa0a82-fc9e-4550-a7c8-c69cdd538f3e</t>
  </si>
  <si>
    <t>Join a newly created team in who are working on cutting edge ML projects to create better outcomes for customers.</t>
  </si>
  <si>
    <t>https://www.seek.com.au/job/40517300?type=standout#searchRequestToken=ffca43e4-a3e1-454a-be9c-88ea4d42f153</t>
  </si>
  <si>
    <t>https://www.seek.com.au/job/40524404?type=standout#searchRequestToken=fee65c91-4f95-4820-9193-b96e21293d83</t>
  </si>
  <si>
    <t>Lead Data Scientist 9 Months Fixed Term Contract 3-5 years' experience in statistical modelling in a big data environment (Hadoop/Spark/R/Python)</t>
  </si>
  <si>
    <t>$135000.00 - $1480000.00 p.a. including super</t>
  </si>
  <si>
    <t>https://www.seek.com.au/job/40524871?type=standard#searchRequestToken=fffa0a82-fc9e-4550-a7c8-c69cdd538f3e</t>
  </si>
  <si>
    <t>Data Mettle</t>
  </si>
  <si>
    <t>We are a data science startup, with offices in Perth and London. Have the opportunity to work on a variety of exciting and stimulating projects.</t>
  </si>
  <si>
    <t>https://www.seek.com.au/job/40525313?type=standard#searchRequestToken=fffa0a82-fc9e-4550-a7c8-c69cdd538f3e</t>
  </si>
  <si>
    <t>Big 4 Consulting Firm are seeking a Data Scientist to design, develop and execute practical and scalable analytics solutions</t>
  </si>
  <si>
    <t>https://www.seek.com.au/job/40526746?type=standard#searchRequestToken=fffa0a82-fc9e-4550-a7c8-c69cdd538f3e</t>
  </si>
  <si>
    <t>Data Scientist / Statistical Analyst</t>
  </si>
  <si>
    <t>Scentre Group</t>
  </si>
  <si>
    <t>Scentre Group - Westfield</t>
  </si>
  <si>
    <t>Join us and help strengthen our Strategic Analytics, Insights, and Research team which supports our Scentre Group staff and Westfield centres.</t>
  </si>
  <si>
    <t>https://www.seek.com.au/job/40530116?type=standout#searchRequestToken=fffa0a82-fc9e-4550-a7c8-c69cdd538f3e</t>
  </si>
  <si>
    <t>https://www.seek.com.au/job/40536084?type=standard#searchRequestToken=fffa0a82-fc9e-4550-a7c8-c69cdd538f3e</t>
  </si>
  <si>
    <t>12 month contract Current or ability to obtain a Baseline Security Clearance Java | Hadoop | D3Js | Impala | TensorFlow | R Shiny About</t>
  </si>
  <si>
    <t>https://www.seek.com.au/job/40537593?type=standout#searchRequestToken=fffa0a82-fc9e-4550-a7c8-c69cdd538f3e</t>
  </si>
  <si>
    <t>Hire Aspirations</t>
  </si>
  <si>
    <t>Join one of the fastest growing, purpose-driven, Australian-owned, D2C scale ups as they gear up for international growth and more.</t>
  </si>
  <si>
    <t>Flexible to attract the right person</t>
  </si>
  <si>
    <t>https://www.seek.com.au/job/40539080?type=standout#searchRequestToken=fffa0a82-fc9e-4550-a7c8-c69cdd538f3e</t>
  </si>
  <si>
    <t>Data Scientist -Sydney and Canberra</t>
  </si>
  <si>
    <t>Seeking Data Scientists with experience in R, Python, Scala, Java.</t>
  </si>
  <si>
    <t>https://www.seek.com.au/job/40539636?type=standard#searchRequestToken=fffa0a82-fc9e-4550-a7c8-c69cdd538f3e</t>
  </si>
  <si>
    <t>https://www.seek.com.au/job/40544993?type=standout#searchRequestToken=ffbc1620-4c5d-4903-92c0-4e50744bae93</t>
  </si>
  <si>
    <t>https://www.seek.com.au/job/40548267?type=standout#searchRequestToken=fbe40543-5428-496e-808d-3059e11e4da3</t>
  </si>
  <si>
    <t>Findex</t>
  </si>
  <si>
    <t>Findex has built a reputation in the financial services industry for having strong &amp; proven strategy, a thirst for innovation and a disruptive mindset</t>
  </si>
  <si>
    <t>https://www.seek.com.au/job/40549161?type=standout#searchRequestToken=ffeed93c-e38a-4364-8d3b-4c0315494362</t>
  </si>
  <si>
    <t>Data#3 People Solutions</t>
  </si>
  <si>
    <t>Data#3</t>
  </si>
  <si>
    <t>Work with a large mineral resources organisation as a Data Scientist, creating a fleet optimization model for mining operation management!</t>
  </si>
  <si>
    <t>$150,000 - $180,000</t>
  </si>
  <si>
    <t>https://www.seek.com.au/job/40550812?type=standard#searchRequestToken=ff978602-6687-453e-bcdc-e1a4a866bd9b</t>
  </si>
  <si>
    <t>Profusion PAC Pty Ltd</t>
  </si>
  <si>
    <t>Newly created role, set up an innovation team, build a unique lab from scratch, run lots of experiments and POC's. Passion for Data Science, ML and AI</t>
  </si>
  <si>
    <t>$170-$190k package + bonus</t>
  </si>
  <si>
    <t>https://www.seek.com.au/job/40552268?type=standard#searchRequestToken=a1d27e6e-d7c9-4b4f-a63a-d3e261346db1</t>
  </si>
  <si>
    <t>Data Scientist @ Global IOT specialist | Customer Analytics (Python/Big Data)</t>
  </si>
  <si>
    <t>Global IOT specialist looking for Data Scientist with a Customer Analytics background to build bespoke Analytics tools for our eCommerce division</t>
  </si>
  <si>
    <t>https://www.seek.com.au/job/40554190?type=standard#searchRequestToken=ffc5a66f-53ff-425d-86d1-42e35d7e7fe0</t>
  </si>
  <si>
    <t>Big 4 Consulting Firm are seeking a Lead Data Scientist to drive the design, development and execution of practical and scalable analytics solution</t>
  </si>
  <si>
    <t>Including Super</t>
  </si>
  <si>
    <t>https://www.seek.com.au/job/40555424?type=standard#searchRequestToken=ffeed93c-e38a-4364-8d3b-4c0315494362</t>
  </si>
  <si>
    <t>Exciting opportunity for experienced Data Scientist to join a small team. Great salary on offer.</t>
  </si>
  <si>
    <t>https://www.seek.com.au/job/40556692?type=standard#searchRequestToken=ffeed93c-e38a-4364-8d3b-4c0315494362</t>
  </si>
  <si>
    <t>Xenco Services</t>
  </si>
  <si>
    <t>Working closely with the broader team, you will provide data analysis support to a range of clients and projects.</t>
  </si>
  <si>
    <t>https://www.seek.com.au/job/40557207?type=standard#searchRequestToken=ffeed93c-e38a-4364-8d3b-4c0315494362</t>
  </si>
  <si>
    <t>Fantastic opportunity to join work on a new and exciting project with a leading Australian brand!</t>
  </si>
  <si>
    <t>$550 - $650 per day (including superannuation)</t>
  </si>
  <si>
    <t>https://www.seek.com.au/job/40557209?type=standard#searchRequestToken=ffeed93c-e38a-4364-8d3b-4c0315494362</t>
  </si>
  <si>
    <t>Junior Marketing Data Scientist</t>
  </si>
  <si>
    <t>up to $100k + super &amp; bonus</t>
  </si>
  <si>
    <t>https://www.seek.com.au/job/40557881?type=standout#searchRequestToken=ffeed93c-e38a-4364-8d3b-4c0315494362</t>
  </si>
  <si>
    <t>Reporting Analyst</t>
  </si>
  <si>
    <t>A truly exciting opportunity for an analyst with aspirations towards data science.</t>
  </si>
  <si>
    <t>$80k - $110k package</t>
  </si>
  <si>
    <t>https://www.seek.com.au/job/40565652?type=standard#searchRequestToken=fc55bf54-1240-47b6-a275-e3ae0f9aca1c</t>
  </si>
  <si>
    <t>https://www.seek.com.au/job/40572253?type=standard#searchRequestToken=fff44669-d41c-4e35-9eb6-73310385f24c</t>
  </si>
  <si>
    <t>Reporting Analyst - Marketing</t>
  </si>
  <si>
    <t>Seeking a Reporting Analyst to work with alongside their Data Scientist to help crunch the data and provide insights to the business.</t>
  </si>
  <si>
    <t>https://www.seek.com.au/job/40572534?type=standout#searchRequestToken=ffc5a66f-53ff-425d-86d1-42e35d7e7fe0</t>
  </si>
  <si>
    <t>Alcoa</t>
  </si>
  <si>
    <t>Alcoa is built on a foundation of strong values and best practices that have led to efficiency, safety, sustainability and stronger communities.</t>
  </si>
  <si>
    <t>booragoon</t>
  </si>
  <si>
    <t>https://www.seek.com.au/job/40572840?type=standout#searchRequestToken=ffeae0b8-8978-4be3-9916-6f6bf8d420ce</t>
  </si>
  <si>
    <t>Big 4 Consulting Firm are seeking a Data Scientist to design, develop and execute practical and scalable analytics solutions. January start.</t>
  </si>
  <si>
    <t>$125k - $135k p.a. + Super</t>
  </si>
  <si>
    <t>https://www.seek.com.au/job/40574064?type=standard#searchRequestToken=fff44669-d41c-4e35-9eb6-73310385f24c</t>
  </si>
  <si>
    <t>Genesis IT&amp;T P/L</t>
  </si>
  <si>
    <t>Excellent opportunity for a Data Scientist to join a fast growing company providing range of consultancy services.</t>
  </si>
  <si>
    <t>https://www.seek.com.au/job/40574491?type=standard#searchRequestToken=fff0ad06-509f-4e88-868d-e28b4a5d3c53</t>
  </si>
  <si>
    <t>Newly created role for a Data Scientist for a National brand throughout Australia. Strong experience working with Marketing.</t>
  </si>
  <si>
    <t>$130k - $160k p.a. + plus super</t>
  </si>
  <si>
    <t>https://www.seek.com.au/job/40575253?type=standard#searchRequestToken=ff053b03-ac65-49ea-847f-ce181555d4dc</t>
  </si>
  <si>
    <t>Using R / Shiny, create quality analytical and modelling solutions for one of Australia's leading research and teaching universities.</t>
  </si>
  <si>
    <t>https://www.seek.com.au/job/40575434?type=standard#searchRequestToken=fff0ad06-509f-4e88-868d-e28b4a5d3c53</t>
  </si>
  <si>
    <t>APS 6 Data Miner</t>
  </si>
  <si>
    <t>https://www.seek.com.au/job/40582392?type=standout#searchRequestToken=ffeed93c-e38a-4364-8d3b-4c0315494362</t>
  </si>
  <si>
    <t>ITbility</t>
  </si>
  <si>
    <t>**Data Scientist**- Harman, ACT, 12 Months+ - immediate Interview</t>
  </si>
  <si>
    <t>harman</t>
  </si>
  <si>
    <t>https://www.seek.com.au/job/40588789?type=standard#searchRequestToken=fff0ad06-509f-4e88-868d-e28b4a5d3c53</t>
  </si>
  <si>
    <t>Tech Mahindra Australia</t>
  </si>
  <si>
    <t>Tech Mahindra</t>
  </si>
  <si>
    <t>https://www.seek.com.au/job/40590817?type=standard#searchRequestToken=fff0601c-30ba-46f7-8066-fccb55c50704</t>
  </si>
  <si>
    <t>Senior/Lead Data Scientist</t>
  </si>
  <si>
    <t>CircuIT Recruitment Group</t>
  </si>
  <si>
    <t>Establish your team and deliver solutions to complex business problems using Machine Learning, Artificial Intelligence and Deep Learning techniques.</t>
  </si>
  <si>
    <t>https://www.seek.com.au/job/40591469?type=standard#searchRequestToken=ffeed93c-e38a-4364-8d3b-4c0315494362</t>
  </si>
  <si>
    <t>Data Scientist - HPC Specialist</t>
  </si>
  <si>
    <t>Use your HPC and Data Science expertise to deliver computing solutions and increase demand-driven research</t>
  </si>
  <si>
    <t>https://www.seek.com.au/job/40596012?type=standout#searchRequestToken=ffa0f73b-dce7-48cb-9224-f5da685134a5</t>
  </si>
  <si>
    <t>https://www.seek.com.au/job/40596013?type=standout#searchRequestToken=ffa0f73b-dce7-48cb-9224-f5da685134a5</t>
  </si>
  <si>
    <t>Senior Data Scientist required to work on a range of predictive forecasting, utilising machine learning applications</t>
  </si>
  <si>
    <t>https://www.seek.com.au/job/40602692?type=standout#searchRequestToken=fff44669-d41c-4e35-9eb6-73310385f24c</t>
  </si>
  <si>
    <t>Join one of our high caliber teams in Capgemini</t>
  </si>
  <si>
    <t>https://www.seek.com.au/job/40605627?type=standout#searchRequestToken=fff44669-d41c-4e35-9eb6-73310385f24c</t>
  </si>
  <si>
    <t>Senior Fraud Data Scientist</t>
  </si>
  <si>
    <t>The Group Credit Risk division are now on the hunt for an experienced Senior Fraud Data Scientist to join the team!</t>
  </si>
  <si>
    <t>https://www.seek.com.au/job/40608356?type=standout#searchRequestToken=fff0ad06-509f-4e88-868d-e28b4a5d3c53</t>
  </si>
  <si>
    <t>Management &amp; Change Consulting</t>
  </si>
  <si>
    <t>An exciting opportunity has now become available as a Senior Data Scientist based in Melbourne.</t>
  </si>
  <si>
    <t>https://www.seek.com.au/job/40608926?type=standard#searchRequestToken=fff44669-d41c-4e35-9eb6-73310385f24c</t>
  </si>
  <si>
    <t>An exciting opportunity has now become available as a Data Scientist based in our Brisbane team.</t>
  </si>
  <si>
    <t>https://www.seek.com.au/job/40609100?type=standard#searchRequestToken=fff0ad06-509f-4e88-868d-e28b4a5d3c53</t>
  </si>
  <si>
    <t>An exciting opportunity has now become available as a Data Scientist based in Melbourne</t>
  </si>
  <si>
    <t>https://www.seek.com.au/job/40609473?type=standard#searchRequestToken=fff0ad06-509f-4e88-868d-e28b4a5d3c53</t>
  </si>
  <si>
    <t>https://www.seek.com.au/job/40609813?type=standout#searchRequestToken=fff44669-d41c-4e35-9eb6-73310385f24c</t>
  </si>
  <si>
    <t>An exciting opportunity has now become available as a Data Scientist based in our Canberra team.</t>
  </si>
  <si>
    <t>https://www.seek.com.au/job/40611348?type=standard#searchRequestToken=fff0ad06-509f-4e88-868d-e28b4a5d3c53</t>
  </si>
  <si>
    <t>https://www.seek.com.au/job/40612010?type=standard#searchRequestToken=fff0ad06-509f-4e88-868d-e28b4a5d3c53</t>
  </si>
  <si>
    <t>An exciting opportunity has now become available as a Data Scientist based in our Sydney office.</t>
  </si>
  <si>
    <t>https://www.seek.com.au/job/40613042?type=standard#searchRequestToken=fff0ad06-509f-4e88-868d-e28b4a5d3c53</t>
  </si>
  <si>
    <t>Explore various business problems and use various Data Analytics techniques to deliver innovative solutions.</t>
  </si>
  <si>
    <t>$105k - $118k p.a.</t>
  </si>
  <si>
    <t>https://www.seek.com.au/job/40613422?type=standard#searchRequestToken=ff607fdd-43b9-4e62-bc20-5ba0a73e6295</t>
  </si>
  <si>
    <t>GRANITE CONSULTING</t>
  </si>
  <si>
    <t>Use Data Analytics techniques and explore various business problems to deliver innovative solutions.</t>
  </si>
  <si>
    <t>https://www.seek.com.au/job/40616286?type=standout#searchRequestToken=ff607fdd-43b9-4e62-bc20-5ba0a73e6295</t>
  </si>
  <si>
    <t>Software Engineer (Medical Data Scientist, Machine Learning)</t>
  </si>
  <si>
    <t>Leading Technology Group</t>
  </si>
  <si>
    <t>Smart and driven Programmer / Data scientist developing Python web application specialising in the medical field.</t>
  </si>
  <si>
    <t>collingwood</t>
  </si>
  <si>
    <t>https://www.seek.com.au/job/40617237?type=standard#searchRequestToken=fff81851-70fe-43f2-af19-31a390e9ebf8</t>
  </si>
  <si>
    <t>Data Scientist - Credit Risk Modelling (PD, LGD, EAD)</t>
  </si>
  <si>
    <t>https://www.seek.com.au/job/40622425?type=standout#searchRequestToken=fff0ad06-509f-4e88-868d-e28b4a5d3c53</t>
  </si>
  <si>
    <t>$135000.00 - $1480000.00 p.a. + including super</t>
  </si>
  <si>
    <t>https://www.seek.com.au/job/40626226?type=standard#searchRequestToken=fff44669-d41c-4e35-9eb6-73310385f24c</t>
  </si>
  <si>
    <t>Lead- Data Scientist</t>
  </si>
  <si>
    <t>Alinta Energy</t>
  </si>
  <si>
    <t>• Play a key role and be a part of a brand-new function • Exposure to cutting edge technology • Permanent, full-time role based in Melbourne CBD</t>
  </si>
  <si>
    <t>https://www.seek.com.au/job/40627947?type=standout#searchRequestToken=fff0ad06-509f-4e88-868d-e28b4a5d3c53</t>
  </si>
  <si>
    <t>https://www.seek.com.au/job/40629559?type=standard#searchRequestToken=ff15344a-b84b-4087-8a1f-21df16dd8f7a</t>
  </si>
  <si>
    <t>https://www.seek.com.au/job/40629560?type=standard#searchRequestToken=ff15344a-b84b-4087-8a1f-21df16dd8f7a</t>
  </si>
  <si>
    <t>https://www.seek.com.au/job/40629561?type=standard#searchRequestToken=ff15344a-b84b-4087-8a1f-21df16dd8f7a</t>
  </si>
  <si>
    <t>https://www.seek.com.au/job/40629562?type=standard#searchRequestToken=ff15344a-b84b-4087-8a1f-21df16dd8f7a</t>
  </si>
  <si>
    <t>https://www.seek.com.au/job/40630208?type=standout#searchRequestToken=fff0ad06-509f-4e88-868d-e28b4a5d3c53</t>
  </si>
  <si>
    <t>https://www.seek.com.au/job/40632221?type=standard#searchRequestToken=fff0ad06-509f-4e88-868d-e28b4a5d3c53</t>
  </si>
  <si>
    <t>Business Intelligence Analysts/ Data Science</t>
  </si>
  <si>
    <t>$100K - $140K package per year</t>
  </si>
  <si>
    <t>https://www.seek.com.au/job/40643160?type=standout#searchRequestToken=ffeed93c-e38a-4364-8d3b-4c0315494362</t>
  </si>
  <si>
    <t>Data Scientist /Business Intelligence Analyst</t>
  </si>
  <si>
    <t>Exciting opportunity to work in a complex and ambiguous data environment to define a target group of individuals (customers). R, SQL.</t>
  </si>
  <si>
    <t>https://www.seek.com.au/job/40643581?type=standout#searchRequestToken=fff0ad06-509f-4e88-868d-e28b4a5d3c53</t>
  </si>
  <si>
    <t>https://www.seek.com.au/job/40644831?type=standout#searchRequestToken=fff81851-70fe-43f2-af19-31a390e9ebf8</t>
  </si>
  <si>
    <t>https://www.seek.com.au/job/40645413?type=standout#searchRequestToken=fff0ad06-509f-4e88-868d-e28b4a5d3c53</t>
  </si>
  <si>
    <t>Senior Technical Data Scientist</t>
  </si>
  <si>
    <t>Domain Group</t>
  </si>
  <si>
    <t>Make impact to the Australian Real Estate eco-system as a trusted Senior Technical Data Scientist in the core Domain Data Science team!</t>
  </si>
  <si>
    <t>FlexiWork, PluralSight, free coffee</t>
  </si>
  <si>
    <t>https://www.seek.com.au/job/40659394?type=standard#searchRequestToken=ffe6868f-7160-49c7-ae9a-7eab398ba5b8</t>
  </si>
  <si>
    <t>https://www.seek.com.au/job/40659544?type=standard#searchRequestToken=fff8bf61-eb5c-43b8-9249-f284bc1ee5ff</t>
  </si>
  <si>
    <t>Exciting role for experienced Data Scientist to work with our client. Play a key role and work on leading edge projects.</t>
  </si>
  <si>
    <t>https://www.seek.com.au/job/40661060?type=standout#searchRequestToken=ffcdcb51-773c-4166-91fd-5165f9686f44</t>
  </si>
  <si>
    <t>Senior .NET developer - With graphing and statistics</t>
  </si>
  <si>
    <t>BE MARKETING PTY LTD</t>
  </si>
  <si>
    <t>* Can Work from Home to cut code that changes the world * Experience .NET graphing and statistics an advantage * No office politics</t>
  </si>
  <si>
    <t>https://www.seek.com.au/job/40662980?type=standard#searchRequestToken=ffd23110-3172-4dfe-aaa0-33c3bf3a3496</t>
  </si>
  <si>
    <t>We’re currently recruiting a Data Scientist (Innovation) to join our award-winning team in Sydney.</t>
  </si>
  <si>
    <t>$145,000 + super + 10% bonus</t>
  </si>
  <si>
    <t>https://www.seek.com.au/job/40663707?type=standout#searchRequestToken=ffe6868f-7160-49c7-ae9a-7eab398ba5b8</t>
  </si>
  <si>
    <t>https://www.seek.com.au/job/40669534?type=standard#searchRequestToken=fff44669-d41c-4e35-9eb6-73310385f24c</t>
  </si>
  <si>
    <t>140-160k + Super + Options</t>
  </si>
  <si>
    <t>https://www.seek.com.au/job/40670023?type=standard#searchRequestToken=fff8bf61-eb5c-43b8-9249-f284bc1ee5ff</t>
  </si>
  <si>
    <t>https://www.seek.com.au/job/40675498?type=standout#searchRequestToken=fff0601c-30ba-46f7-8066-fccb55c50704</t>
  </si>
  <si>
    <t>https://www.seek.com.au/job/40681987?type=standard#searchRequestToken=ffef2ee3-86a7-454f-883b-9a8fe90c86ba</t>
  </si>
  <si>
    <t>Large Federal Government Department seeking a Data Scientist to to perform a wide scope of responsibilities.</t>
  </si>
  <si>
    <t>https://www.seek.com.au/job/40686492?type=standout#searchRequestToken=fff44669-d41c-4e35-9eb6-73310385f24c</t>
  </si>
  <si>
    <t>https://www.seek.com.au/job/40687701?type=standout#searchRequestToken=ffe6868f-7160-49c7-ae9a-7eab398ba5b8</t>
  </si>
  <si>
    <t>DATA SCIENTIST (Machine Learning)</t>
  </si>
  <si>
    <t>Jenkins Engineering Defence Systems Pty Ltd</t>
  </si>
  <si>
    <t>Data Scientist to create new machine learning approaches for a Defence Innovation Hub project.</t>
  </si>
  <si>
    <t>matraville</t>
  </si>
  <si>
    <t>https://www.seek.com.au/job/40688746?type=standard#searchRequestToken=ffef2ee3-86a7-454f-883b-9a8fe90c86ba</t>
  </si>
  <si>
    <t>Data Scientist / Data Modeller - Federal Government Project!</t>
  </si>
  <si>
    <t>HiTech Personnel</t>
  </si>
  <si>
    <t>NEW contract for a Data Scientist / Data Modeller to assist in analysis for a data migration project in a Microsoft environment. SQL skills essential!</t>
  </si>
  <si>
    <t>https://www.seek.com.au/job/40689069?type=standard#searchRequestToken=fe2cd17e-fdad-447b-a93a-47af2f70b885</t>
  </si>
  <si>
    <t>The Network</t>
  </si>
  <si>
    <t>Newly created Data Science role in a scaling San Fran &amp; Sydney based start-up!</t>
  </si>
  <si>
    <t>$150-170K base + super + benefits</t>
  </si>
  <si>
    <t>https://www.seek.com.au/job/40689539?type=standard#searchRequestToken=ffe6868f-7160-49c7-ae9a-7eab398ba5b8</t>
  </si>
  <si>
    <t>Data Scientist's</t>
  </si>
  <si>
    <t>Emanate Technology Pty Ltd</t>
  </si>
  <si>
    <t>A mid-sized Fed Gov Department is seeking multiple experienced Data Scientist's to assist in the delivery of a large cross-agency ICT project.</t>
  </si>
  <si>
    <t>https://www.seek.com.au/job/40697513?type=standout#searchRequestToken=ffe6868f-7160-49c7-ae9a-7eab398ba5b8</t>
  </si>
  <si>
    <t>https://www.seek.com.au/job/40698087?type=standard#searchRequestToken=fff8bf61-eb5c-43b8-9249-f284bc1ee5ff</t>
  </si>
  <si>
    <t>Machine Learning - NLP - Statistical Modelling - Data Visualisation - Python - SQL</t>
  </si>
  <si>
    <t>https://www.seek.com.au/job/40699802?type=standout#searchRequestToken=fff44553-2c88-4ede-8213-9faa15b19f7d</t>
  </si>
  <si>
    <t>This role represents an exciting opportunity for two Data Scientists to join an expanding team.</t>
  </si>
  <si>
    <t>https://www.seek.com.au/job/40702274?type=standout#searchRequestToken=ffe6868f-7160-49c7-ae9a-7eab398ba5b8</t>
  </si>
  <si>
    <t>https://www.seek.com.au/job/40702972?type=standout#searchRequestToken=fff44553-2c88-4ede-8213-9faa15b19f7d</t>
  </si>
  <si>
    <t>This role exists to design and deliver appropriate analytical and predictive modelling solutions for FCTG’s Leisure Brands in Australia.</t>
  </si>
  <si>
    <t>https://www.seek.com.au/job/40703984?type=standout#searchRequestToken=ff7b3a92-44f1-4740-b454-25cecdf574e6</t>
  </si>
  <si>
    <t>Yarra Valley Water</t>
  </si>
  <si>
    <t>Develop and deliver asset analytic services and make recommendations to the team to form decisions for the long term viability of YVW's assets.</t>
  </si>
  <si>
    <t>mitcham</t>
  </si>
  <si>
    <t>https://www.seek.com.au/job/40705087?type=standard#searchRequestToken=fe5b9a8f-96a1-4d89-8433-fa9a7294c135</t>
  </si>
  <si>
    <t>https://www.seek.com.au/job/40705088?type=standard#searchRequestToken=fe5b9a8f-96a1-4d89-8433-fa9a7294c135</t>
  </si>
  <si>
    <t>Data Scientist (Expression of Interest)</t>
  </si>
  <si>
    <t>Greenfield projects with Cloud &amp; ML exposure</t>
  </si>
  <si>
    <t>https://www.seek.com.au/job/40707613?type=standard#searchRequestToken=ffd23110-3172-4dfe-aaa0-33c3bf3a3496</t>
  </si>
  <si>
    <t>https://www.seek.com.au/job/40714007?type=standard#searchRequestToken=fff8bf61-eb5c-43b8-9249-f284bc1ee5ff</t>
  </si>
  <si>
    <t>Senior Data Scientist (multiple roles)</t>
  </si>
  <si>
    <t>RARE Data Scientist role within APS | Join the team deploying machine learning techniques to solve real-world business problems | NLP</t>
  </si>
  <si>
    <t>https://www.seek.com.au/job/40720542?type=standard#searchRequestToken=fef89384-565f-4454-af45-a3f0b45376fe</t>
  </si>
  <si>
    <t>https://www.seek.com.au/job/40724068?type=standout#searchRequestToken=fff44553-2c88-4ede-8213-9faa15b19f7d</t>
  </si>
  <si>
    <t>flybuys - Find your place</t>
  </si>
  <si>
    <t>We currently have a newly created opportunity available for a Data Scientist to join our growing team. Develop key customer insights, recommendations</t>
  </si>
  <si>
    <t>https://www.seek.com.au/job/40726582?type=standout#searchRequestToken=fff8bf61-eb5c-43b8-9249-f284bc1ee5ff</t>
  </si>
  <si>
    <t>New opportunity for a Junior Data Scientist to grow their career with a leading Australian company!</t>
  </si>
  <si>
    <t>https://www.seek.com.au/job/40730461?type=standard#searchRequestToken=fffe8ab3-1c3a-4958-8c54-8251b51c5af1</t>
  </si>
  <si>
    <t>Design, develop and implement predictive models for application across a rapidly expanding global business.</t>
  </si>
  <si>
    <t>parkside</t>
  </si>
  <si>
    <t>Competitive salary with great culture and benefits</t>
  </si>
  <si>
    <t>https://www.seek.com.au/job/40732224?type=standout#searchRequestToken=fff44553-2c88-4ede-8213-9faa15b19f7d</t>
  </si>
  <si>
    <t>https://www.seek.com.au/job/40732406?type=standout#searchRequestToken=fff44553-2c88-4ede-8213-9faa15b19f7d</t>
  </si>
  <si>
    <t>Underwriting</t>
  </si>
  <si>
    <t>Rare data scientist role | Opportunity to solve real life problems with the use of data science | Python essential</t>
  </si>
  <si>
    <t>https://www.seek.com.au/job/40732604?type=standout#searchRequestToken=fff6a177-409c-4e64-b813-f586a0680767</t>
  </si>
  <si>
    <t>Risk Consulting</t>
  </si>
  <si>
    <t>AMP Services Limited</t>
  </si>
  <si>
    <t>AMP</t>
  </si>
  <si>
    <t>Portfolio Analytics and Reporting function within AMP Bank is responsible for building and maintaining risk models.</t>
  </si>
  <si>
    <t>Competitive Salary+12%Super+Benefits</t>
  </si>
  <si>
    <t>https://www.seek.com.au/job/40733705?type=standout#searchRequestToken=fefa1f69-346b-4e77-ab77-f07c362150f4</t>
  </si>
  <si>
    <t>https://www.seek.com.au/job/40735586?type=standout#searchRequestToken=ff012687-2350-41e5-87bd-5503d15796f8</t>
  </si>
  <si>
    <t>https://www.seek.com.au/job/40735587?type=standout#searchRequestToken=ff012687-2350-41e5-87bd-5503d15796f8</t>
  </si>
  <si>
    <t>https://www.seek.com.au/job/40736093?type=standout#searchRequestToken=fff8bf61-eb5c-43b8-9249-f284bc1ee5ff</t>
  </si>
  <si>
    <t>Randstad Technologies</t>
  </si>
  <si>
    <t>Data Scientist / G20 Partner / Permanent Role / CBD / Global Infrastructure Initiatives / R / Python / SQL / SAS / Data / Analysis / Digitilisation</t>
  </si>
  <si>
    <t>https://www.seek.com.au/job/40737322?type=standard#searchRequestToken=fff6a177-409c-4e64-b813-f586a0680767</t>
  </si>
  <si>
    <t>https://www.seek.com.au/job/40743840?type=standout#searchRequestToken=fff2ffac-1031-4ded-a617-79217b878b23</t>
  </si>
  <si>
    <t>Lead the development of rail network and passenger analytics to efficiently improve service delivery</t>
  </si>
  <si>
    <t>$103,995 +super +free rail travel to &amp; from work</t>
  </si>
  <si>
    <t>https://www.seek.com.au/job/40743938?type=standout#searchRequestToken=ff8c408a-b3eb-4eb1-b742-502799e7f23e</t>
  </si>
  <si>
    <t>https://www.seek.com.au/job/40743939?type=standout#searchRequestToken=ff8c408a-b3eb-4eb1-b742-502799e7f23e</t>
  </si>
  <si>
    <t>https://www.seek.com.au/job/40743940?type=standout#searchRequestToken=ff8c408a-b3eb-4eb1-b742-502799e7f23e</t>
  </si>
  <si>
    <t>https://www.seek.com.au/job/40743941?type=standout#searchRequestToken=ff8c408a-b3eb-4eb1-b742-502799e7f23e</t>
  </si>
  <si>
    <t>https://www.seek.com.au/job/40743942?type=standout#searchRequestToken=ff8c408a-b3eb-4eb1-b742-502799e7f23e</t>
  </si>
  <si>
    <t>https://www.seek.com.au/job/40743943?type=standout#searchRequestToken=ff8c408a-b3eb-4eb1-b742-502799e7f23e</t>
  </si>
  <si>
    <t>Software Engineer - Data Scientist</t>
  </si>
  <si>
    <t>We seek a software engineer with experience in SQL and Python to help us build systems to change the way universities think</t>
  </si>
  <si>
    <t>https://www.seek.com.au/job/40743970?type=standout#searchRequestToken=fff81851-70fe-43f2-af19-31a390e9ebf8</t>
  </si>
  <si>
    <t>https://www.seek.com.au/job/40743971?type=standout#searchRequestToken=fff81851-70fe-43f2-af19-31a390e9ebf8</t>
  </si>
  <si>
    <t>Engage in end-to-end analytics project design process to ensure focus is on delivering a product targeted to business needs</t>
  </si>
  <si>
    <t>$90,000 +super +free rail travel to &amp; from work</t>
  </si>
  <si>
    <t>https://www.seek.com.au/job/40747655?type=standout#searchRequestToken=fff44553-2c88-4ede-8213-9faa15b19f7d</t>
  </si>
  <si>
    <t>https://www.seek.com.au/job/40747656?type=standout#searchRequestToken=fff44553-2c88-4ede-8213-9faa15b19f7d</t>
  </si>
  <si>
    <t>https://www.seek.com.au/job/40747657?type=standout#searchRequestToken=fff44553-2c88-4ede-8213-9faa15b19f7d</t>
  </si>
  <si>
    <t>https://www.seek.com.au/job/40747658?type=standout#searchRequestToken=fff44553-2c88-4ede-8213-9faa15b19f7d</t>
  </si>
  <si>
    <t>Implement robust data management practices, develop and deliver asset analytic services and make recommendations to the Asset Management Teams.</t>
  </si>
  <si>
    <t>https://www.seek.com.au/job/40749874?type=standard#searchRequestToken=fffe8ab3-1c3a-4958-8c54-8251b51c5af1</t>
  </si>
  <si>
    <t>https://www.seek.com.au/job/40749875?type=standard#searchRequestToken=fffe8ab3-1c3a-4958-8c54-8251b51c5af1</t>
  </si>
  <si>
    <t>Strengthen analytical capability and insights across the advice network, developing analyses that lead to actionable outcomes</t>
  </si>
  <si>
    <t>Competitive base + 12% super + bonus + benefits</t>
  </si>
  <si>
    <t>https://www.seek.com.au/job/40755087?type=standout#searchRequestToken=fff44553-2c88-4ede-8213-9faa15b19f7d</t>
  </si>
  <si>
    <t>You will be responsible for the architecture and development of scale data engineering and machine learning services.</t>
  </si>
  <si>
    <t>Up to $160,000 + Superannuation</t>
  </si>
  <si>
    <t>https://www.seek.com.au/job/40755462?type=standard#searchRequestToken=fff8bf61-eb5c-43b8-9249-f284bc1ee5ff</t>
  </si>
  <si>
    <t>Data Scientist - SAS to Tableau Migration</t>
  </si>
  <si>
    <t>Illuminate Search &amp; Consulting</t>
  </si>
  <si>
    <t>Migration to Tableau - use data analytics techniques to explore various business problems to deliver solutions</t>
  </si>
  <si>
    <t>https://www.seek.com.au/job/40755668?type=standard#searchRequestToken=fff6a177-409c-4e64-b813-f586a0680767</t>
  </si>
  <si>
    <t>Design, develop and execute practical analytics solutions for a Top Tier consulting firm, leveraging the latest and greatest technologies</t>
  </si>
  <si>
    <t>$140k - $150k p.a. (Including Super)</t>
  </si>
  <si>
    <t>https://www.seek.com.au/job/40760443?type=standard#searchRequestToken=fff8bf61-eb5c-43b8-9249-f284bc1ee5ff</t>
  </si>
  <si>
    <t>https://www.seek.com.au/job/40762164?type=standard#searchRequestToken=ffef5c33-131b-4916-8418-22daec052228</t>
  </si>
  <si>
    <t>Data Scientist - Property and Retail</t>
  </si>
  <si>
    <t>We are hiring a data scientist for an awesome, mature data science team. Talented peers, Big Data, Varied Problems, End-to-End work &amp; more!</t>
  </si>
  <si>
    <t>$110K-$130K + Super + Bonus</t>
  </si>
  <si>
    <t>https://www.seek.com.au/job/40777408?type=standout#searchRequestToken=fff8bf61-eb5c-43b8-9249-f284bc1ee5ff</t>
  </si>
  <si>
    <t>This role is designed to help WVA to discover, interpret and communicate the information hidden in structured and unstructured</t>
  </si>
  <si>
    <t>Salary packaging tax advantages available</t>
  </si>
  <si>
    <t>https://www.seek.com.au/job/40778646?type=standard#searchRequestToken=fff44553-2c88-4ede-8213-9faa15b19f7d</t>
  </si>
  <si>
    <t>https://www.seek.com.au/job/40779147?type=standard#searchRequestToken=fff8bf61-eb5c-43b8-9249-f284bc1ee5ff</t>
  </si>
  <si>
    <t>Highly sort after opportunity for a Data Scientist to work with an established analytics team in a well known Perth based organisation.</t>
  </si>
  <si>
    <t>https://www.seek.com.au/job/40779701?type=standard#searchRequestToken=ff135ce3-5520-47d7-8386-2f119034b1d5</t>
  </si>
  <si>
    <t>$110,000 - $139,999</t>
  </si>
  <si>
    <t>https://www.seek.com.au/job/40783234?type=standard#searchRequestToken=fff44553-2c88-4ede-8213-9faa15b19f7d</t>
  </si>
  <si>
    <t>Senior BI Consultant / Data Scientist - NZ$150,000</t>
  </si>
  <si>
    <t>Absolute IT Limited</t>
  </si>
  <si>
    <t>NZ owned IT Services, Enterprise, Solutions Provider - Rapidly growing BI &amp; DW practice in NZ - URGENT NEEDS</t>
  </si>
  <si>
    <t>$150,000 Base + Benefits NEW ZEALAND</t>
  </si>
  <si>
    <t>https://www.seek.com.au/job/40785518?type=standout#searchRequestToken=fff2ffac-1031-4ded-a617-79217b878b23</t>
  </si>
  <si>
    <t>iCare</t>
  </si>
  <si>
    <t>icare is currently seeking an experienced Senior Data Scientist with a commercial mindset and a passion for social impact to join the icare team!</t>
  </si>
  <si>
    <t>https://www.seek.com.au/job/40787483?type=standout#searchRequestToken=fff6a177-409c-4e64-b813-f586a0680767</t>
  </si>
  <si>
    <t>https://www.seek.com.au/job/40792968?type=standout#searchRequestToken=ffd87249-c8f5-40f7-a9a2-c131cc2d721e</t>
  </si>
  <si>
    <t>KFC Australia</t>
  </si>
  <si>
    <t>KFC</t>
  </si>
  <si>
    <t>Transform how KFC uses predictive data to enable business decisions.</t>
  </si>
  <si>
    <t>frenchsforest</t>
  </si>
  <si>
    <t>https://www.seek.com.au/job/40794915?type=standout#searchRequestToken=fff6a177-409c-4e64-b813-f586a0680767</t>
  </si>
  <si>
    <t>https://www.seek.com.au/job/40795453?type=standard#searchRequestToken=ff97e419-f8c0-4975-a5c9-4f8617ad7d44</t>
  </si>
  <si>
    <t>Working alongside very talented Lead Data Scientists who love to constantly challenge themselves and will give you the platform to learn &amp; develop.</t>
  </si>
  <si>
    <t>https://www.seek.com.au/job/40800810?type=standard#searchRequestToken=ff97e419-f8c0-4975-a5c9-4f8617ad7d44</t>
  </si>
  <si>
    <t>support the development of our machine learning analytics</t>
  </si>
  <si>
    <t>https://www.seek.com.au/job/40804035?type=standout#searchRequestToken=ffef5c33-131b-4916-8418-22daec052228</t>
  </si>
  <si>
    <t>Adaps IT</t>
  </si>
  <si>
    <t>https://www.seek.com.au/job/40808464?type=standard#searchRequestToken=ffd90a66-81ab-4ce1-a6a3-e4dbac63487c</t>
  </si>
  <si>
    <t>Data Scientist/Mathematical Guru who thrives on problem solving to develop innovative data science solutions for real world complex problems</t>
  </si>
  <si>
    <t>https://www.seek.com.au/job/40809090?type=standout#searchRequestToken=fffe8ab3-1c3a-4958-8c54-8251b51c5af1</t>
  </si>
  <si>
    <t>https://www.seek.com.au/job/40809510?type=standout#searchRequestToken=fff6a177-409c-4e64-b813-f586a0680767</t>
  </si>
  <si>
    <t>Randstad - Banking &amp; Finance</t>
  </si>
  <si>
    <t>Data Scientist required to work on a range of predictive forecasting, utilising machine learning applications</t>
  </si>
  <si>
    <t>https://www.seek.com.au/job/40810758?type=standard#searchRequestToken=ffef5c33-131b-4916-8418-22daec052228</t>
  </si>
  <si>
    <t>Data Engineers at Rio Tinto come from multi-industry backgrounds - join our team!</t>
  </si>
  <si>
    <t>https://www.seek.com.au/job/40811198?type=standard#searchRequestToken=ffac0cde-02b7-4b65-95c3-1a2a08fe3d5d</t>
  </si>
  <si>
    <t>Coolabah Capital Investments Pty Ltd</t>
  </si>
  <si>
    <t>A challenging and highly stimulating data science role with a sophisticated alternative investment management business working with an existing team.</t>
  </si>
  <si>
    <t>https://www.seek.com.au/job/40812696?type=standout#searchRequestToken=ffc5bb99-1e82-4a87-98cf-469f4d7bb55b</t>
  </si>
  <si>
    <t>Senior Data Scientist - Marketing Analytics</t>
  </si>
  <si>
    <t>Huge dataset | Latest technologies in Cloud and Big Data | Opportunity to showcase your skillset in both modelling and data storytelling</t>
  </si>
  <si>
    <t>https://www.seek.com.au/job/40815162?type=standard#searchRequestToken=ffef5c33-131b-4916-8418-22daec052228</t>
  </si>
  <si>
    <t>Join Resolution as a Data Scientist</t>
  </si>
  <si>
    <t>https://www.seek.com.au/job/40816129?type=standard#searchRequestToken=ffea6713-20e8-4a7b-9f5d-a036faa9db43</t>
  </si>
  <si>
    <t>Junior Marketing Data Scientist / Analyst</t>
  </si>
  <si>
    <t>$85-95k (inc Super) + Excellent Benefits</t>
  </si>
  <si>
    <t>https://www.seek.com.au/job/40816549?type=standout#searchRequestToken=fff6a177-409c-4e64-b813-f586a0680767</t>
  </si>
  <si>
    <t>Data Scientist | Global Health Tech Business</t>
  </si>
  <si>
    <t>Robert Half</t>
  </si>
  <si>
    <t>Highly Successful Health Tech Business in need of an innovative Data Scientist</t>
  </si>
  <si>
    <t>https://www.seek.com.au/job/40818419?type=standard#searchRequestToken=ffef2ee3-86a7-454f-883b-9a8fe90c86ba</t>
  </si>
  <si>
    <t>Associate Director - Advanced Analytics</t>
  </si>
  <si>
    <t>Carlton United Breweries</t>
  </si>
  <si>
    <t>Carlton &amp; United Breweries</t>
  </si>
  <si>
    <t>Provide strategic leadership to drive forward our mission of embedding advanced analytics and data into the DNA of our company.</t>
  </si>
  <si>
    <t>carlton</t>
  </si>
  <si>
    <t>Competitive salary + free beer</t>
  </si>
  <si>
    <t>https://www.seek.com.au/job/40820430?type=standout#searchRequestToken=fff2ffac-1031-4ded-a617-79217b878b23</t>
  </si>
  <si>
    <t>We are looking for a junior Data Scientist to help strengthen our Data Science capabilities and grow our impacts to Sportsbet business.</t>
  </si>
  <si>
    <t>https://www.seek.com.au/job/40825875?type=standout#searchRequestToken=ff316da8-9215-4538-8b37-4f347fb2d3a2</t>
  </si>
  <si>
    <t>Looking for a skilled Data Scientist in Sydney to work in a cross functional team and deliver actionable insights for this global brand</t>
  </si>
  <si>
    <t>https://www.seek.com.au/job/40826295?type=standard#searchRequestToken=ffe24a11-6d6c-470b-bdc5-dcf891a98fbd</t>
  </si>
  <si>
    <t>Are you an experienced Data scientist looking for your next contract? do you have experience in real-world data mining and analytics applications?</t>
  </si>
  <si>
    <t>https://www.seek.com.au/job/40826472?type=standard#searchRequestToken=fffe8ab3-1c3a-4958-8c54-8251b51c5af1</t>
  </si>
  <si>
    <t>Package</t>
  </si>
  <si>
    <t>https://www.seek.com.au/job/40828464?type=standard#searchRequestToken=fff6a177-409c-4e64-b813-f586a0680767</t>
  </si>
  <si>
    <t>You will extract insights from large and complex data sets using exploratory data analysis, statistical modelling and data science methodologies to so</t>
  </si>
  <si>
    <t>cheltenham</t>
  </si>
  <si>
    <t>https://www.seek.com.au/job/40829063?type=standout#searchRequestToken=ffc2af8c-a61e-4a78-87d0-1b02a39bbd86</t>
  </si>
  <si>
    <t>Bioinformatician in Computational Functional Genomics</t>
  </si>
  <si>
    <t>We are seeking a qualified Bioinformatician / Data Scientist to join the Functional Genomics program.</t>
  </si>
  <si>
    <t>https://www.seek.com.au/job/40829086?type=standout#searchRequestToken=fffe8ab3-1c3a-4958-8c54-8251b51c5af1</t>
  </si>
  <si>
    <t>Quant / Data Scientist | Algorithmic Trading Company | Up to $200K Package</t>
  </si>
  <si>
    <t>Join a young Fintech as they continue growing in 2020. Relaxed and transparent culture, with excellent salaries on offer!</t>
  </si>
  <si>
    <t>https://www.seek.com.au/job/40829238?type=standard#searchRequestToken=ff97e419-f8c0-4975-a5c9-4f8617ad7d44</t>
  </si>
  <si>
    <t>Senior Data Scientist - Sydney - DTD</t>
  </si>
  <si>
    <t>As a Senior Data Scientist, you’ll guide an agile multifunctional team including a Junior Data Scientist, Domain Expert and a Data Engineer.</t>
  </si>
  <si>
    <t>https://www.seek.com.au/job/40829491?type=standout#searchRequestToken=ffc597b6-b643-4de8-b839-b327c15c6522</t>
  </si>
  <si>
    <t>Data Scientist (Bank Transaction Specialist), Customer Analytics</t>
  </si>
  <si>
    <t>Are you an Data Scientist looking to take the next step in your career? We have an awesome role with a focus on NLP/Text Anaytics in an awesome team!</t>
  </si>
  <si>
    <t>https://www.seek.com.au/job/40831908?type=standout#searchRequestToken=ff6c53b4-3da7-4b46-be6c-c26f63835820</t>
  </si>
  <si>
    <t>Lead Data Scientist - Marketing &amp; CRM</t>
  </si>
  <si>
    <t>Newly created opportunity for a Data Science Leader to join the Marketing and CRM function.</t>
  </si>
  <si>
    <t>https://www.seek.com.au/job/40833693?type=standout#searchRequestToken=ffef2ee3-86a7-454f-883b-9a8fe90c86ba</t>
  </si>
  <si>
    <t>Data Scientist required to provide statistical analysis around health data for a leading technology business.</t>
  </si>
  <si>
    <t>https://www.seek.com.au/job/40840712?type=standard#searchRequestToken=ffb77b9e-bdee-4adb-9f61-933b11a46a9a</t>
  </si>
  <si>
    <t>Be apart of truly unique Data Science function within an evolving industry - this is a hands on technical end-to-end role from concept to delivery!</t>
  </si>
  <si>
    <t>https://www.seek.com.au/job/40841551?type=standard#searchRequestToken=fff6a177-409c-4e64-b813-f586a0680767</t>
  </si>
  <si>
    <t>be part of real world data projects, develop sophisticated mathematical algorithms to ensure efficient business practices.</t>
  </si>
  <si>
    <t>https://www.seek.com.au/job/40842550?type=standout#searchRequestToken=ffef2ee3-86a7-454f-883b-9a8fe90c86ba</t>
  </si>
  <si>
    <t>https://www.seek.com.au/job/40843019?type=standout#searchRequestToken=fff6a177-409c-4e64-b813-f586a0680767</t>
  </si>
  <si>
    <t>Manager, Data Science - NLP &amp; ML</t>
  </si>
  <si>
    <t>Lead a Team of Data Scientist | Core Focus on Benefiting The Customer | NLP &amp; Machine Learning | Long-Term Funding | Executive Leadership Exposure</t>
  </si>
  <si>
    <t>$160K - 200K + super + bonus</t>
  </si>
  <si>
    <t>https://www.seek.com.au/job/40845962?type=standard#searchRequestToken=fff2ffac-1031-4ded-a617-79217b878b23</t>
  </si>
  <si>
    <t>DATA SCIENTIST</t>
  </si>
  <si>
    <t>CPT Global</t>
  </si>
  <si>
    <t>Data Scientists, Hadoop and Teradata (secondary) skills. Large Banking Applications. Ability to translate complex concepts into business needs.</t>
  </si>
  <si>
    <t>https://www.seek.com.au/job/40849786?type=standout#searchRequestToken=ffad7c55-4247-442f-bbaa-b0b6e15e641b</t>
  </si>
  <si>
    <t>6 Month Data Scientist Contract with the view to extend. Big Data experience is highly valued.</t>
  </si>
  <si>
    <t>700-800/ Day</t>
  </si>
  <si>
    <t>https://www.seek.com.au/job/40850697?type=standard#searchRequestToken=fff39fdd-52c8-4912-a3b5-417f4ba8b3c2</t>
  </si>
  <si>
    <t>https://www.seek.com.au/job/40850962?type=standard#searchRequestToken=ffef5c33-131b-4916-8418-22daec052228</t>
  </si>
  <si>
    <t>Capgemini Invent - we ideate and bring to life what's next for our clients, combining strategy, technology, data science and creative design expertise</t>
  </si>
  <si>
    <t>https://www.seek.com.au/job/40853708?type=standout#searchRequestToken=ffef2ee3-86a7-454f-883b-9a8fe90c86ba</t>
  </si>
  <si>
    <t>REST Industry Super</t>
  </si>
  <si>
    <t>Join Customer Analytics @ Rest, be mentored by our Data Scientist, lots of opportunies for development within analytical modelling.</t>
  </si>
  <si>
    <t>https://www.seek.com.au/job/40854097?type=standout#searchRequestToken=fff2ffac-1031-4ded-a617-79217b878b23</t>
  </si>
  <si>
    <t>Azure | Data Science | Big Data | Perm | Machine Learning | Analytics</t>
  </si>
  <si>
    <t>https://www.seek.com.au/job/40855996?type=standard#searchRequestToken=ffef5c33-131b-4916-8418-22daec052228</t>
  </si>
  <si>
    <t>https://www.seek.com.au/job/40856469?type=standard#searchRequestToken=fff39fdd-52c8-4912-a3b5-417f4ba8b3c2</t>
  </si>
  <si>
    <t>Data Scientist Client facing and strong stakeholder management role 3 years' experience in statistical modelling in a big data environment</t>
  </si>
  <si>
    <t>$130000.00 - $1420000.00 p.a. including super</t>
  </si>
  <si>
    <t>https://www.seek.com.au/job/40858790?type=standard#searchRequestToken=ffef5c33-131b-4916-8418-22daec052228</t>
  </si>
  <si>
    <t>Be part of an innovative and dynamic company looking to design and build innovative solutions for clients across a vast range of industry sectors</t>
  </si>
  <si>
    <t>https://www.seek.com.au/job/40863579?type=standout#searchRequestToken=ffef5c33-131b-4916-8418-22daec052228</t>
  </si>
  <si>
    <t>Research Fellow - Systems Scientist/Data Scientist</t>
  </si>
  <si>
    <t>Research &amp; Fellowships</t>
  </si>
  <si>
    <t>The application of data science to systems theory to better understand how societies operate, including issues of peace and conflict.</t>
  </si>
  <si>
    <t>https://www.seek.com.au/job/40871531?type=standard#searchRequestToken=ffef2ee3-86a7-454f-883b-9a8fe90c86ba</t>
  </si>
  <si>
    <t>Senior Data Scientist, Machine Learning - Sydney</t>
  </si>
  <si>
    <t>Variety of work and career development opportunitiesChoose a career that connects you globally on a daily basisBe part of a high-performing, suppo...</t>
  </si>
  <si>
    <t>https://www.seek.com.au/job/40874707?type=standout#searchRequestToken=ffc2af8c-a61e-4a78-87d0-1b02a39bbd86</t>
  </si>
  <si>
    <t>Great opportunity to be a key contributor in a high-performance team of data engineers and data scientists</t>
  </si>
  <si>
    <t>https://www.seek.com.au/job/40874843?type=standout#searchRequestToken=fff39fdd-52c8-4912-a3b5-417f4ba8b3c2</t>
  </si>
  <si>
    <t>Data Scientist - Remediation Analytics</t>
  </si>
  <si>
    <t>Join a Tier 1 bank's team of remediation data specialists within their CX business unit</t>
  </si>
  <si>
    <t>https://www.seek.com.au/job/40875051?type=standard#searchRequestToken=ffc597b6-b643-4de8-b839-b327c15c6522</t>
  </si>
  <si>
    <t>https://www.seek.com.au/job/40876891?type=standard#searchRequestToken=fff6a177-409c-4e64-b813-f586a0680767</t>
  </si>
  <si>
    <t>https://www.seek.com.au/job/40877750?type=standard#searchRequestToken=fff6a177-409c-4e64-b813-f586a0680767</t>
  </si>
  <si>
    <t>Join Annalect as a Senior Data Scientist</t>
  </si>
  <si>
    <t>https://www.seek.com.au/job/40877785?type=standard#searchRequestToken=ffc597b6-b643-4de8-b839-b327c15c6522</t>
  </si>
  <si>
    <t>Join the Digital Team at Findex - we are growing our Data Science division. Suit approx 2 years post-grad. Career progression &amp; awesome team culture.</t>
  </si>
  <si>
    <t>https://www.seek.com.au/job/40880268?type=standout#searchRequestToken=fff39fdd-52c8-4912-a3b5-417f4ba8b3c2</t>
  </si>
  <si>
    <t>SparkBeyond</t>
  </si>
  <si>
    <t>A seasoned Client Facing Data Scientist working across industries to solve our client's most challenging problems and drive business impact.</t>
  </si>
  <si>
    <t>https://www.seek.com.au/job/40881617?type=standard#searchRequestToken=fff39fdd-52c8-4912-a3b5-417f4ba8b3c2</t>
  </si>
  <si>
    <t>JENNY BARBOUR IT AND PROJECT RECRUITMENT</t>
  </si>
  <si>
    <t>Unique long term contract opportunity for an experienced Data Scientist to join a leading global organisation.</t>
  </si>
  <si>
    <t>https://www.seek.com.au/job/40882263?type=standard#searchRequestToken=fff39fdd-52c8-4912-a3b5-417f4ba8b3c2</t>
  </si>
  <si>
    <t>Allura Partners</t>
  </si>
  <si>
    <t>Own the end-to-end workflow of designing, developing and deploying machine learning models</t>
  </si>
  <si>
    <t>https://www.seek.com.au/job/40884416?type=standout#searchRequestToken=fff39fdd-52c8-4912-a3b5-417f4ba8b3c2</t>
  </si>
  <si>
    <t>Fantastic opportunity to lead a new and exciting project with a leading Australian brand! Creating sophisticated Machine Learning models.</t>
  </si>
  <si>
    <t>$700 - $900 per day</t>
  </si>
  <si>
    <t>https://www.seek.com.au/job/40884494?type=standard#searchRequestToken=fff39fdd-52c8-4912-a3b5-417f4ba8b3c2</t>
  </si>
  <si>
    <t>USE THE LATEST TECHNOLOGY TO LEARN AND DEVELOP YOUR DATA SCIENCE SKILLS.</t>
  </si>
  <si>
    <t>https://www.seek.com.au/job/40885551?type=standout#searchRequestToken=fff39fdd-52c8-4912-a3b5-417f4ba8b3c2</t>
  </si>
  <si>
    <t>Data Scientist APS 6</t>
  </si>
  <si>
    <t>An opportunity for a passionate Data Scientist to impart their knowledge and expertise on a variety of business units.</t>
  </si>
  <si>
    <t>$80k - $105k p.a.</t>
  </si>
  <si>
    <t>https://www.seek.com.au/job/40894132?type=standout#searchRequestToken=fff6a177-409c-4e64-b813-f586a0680767</t>
  </si>
  <si>
    <t>Data Scientist | Python | Strong Business Acumen | Stakeholder Management | $130k base</t>
  </si>
  <si>
    <t>$130k base + super + base</t>
  </si>
  <si>
    <t>https://www.seek.com.au/job/40894989?type=standard#searchRequestToken=fff39fdd-52c8-4912-a3b5-417f4ba8b3c2</t>
  </si>
  <si>
    <t>Looking for a data scientist to join our data science startup. You will have the opportunity to work on a variety of interesting projects.</t>
  </si>
  <si>
    <t>https://www.seek.com.au/job/40894998?type=standard#searchRequestToken=fff39fdd-52c8-4912-a3b5-417f4ba8b3c2</t>
  </si>
  <si>
    <t>Data Scientist - Banking</t>
  </si>
  <si>
    <t>Join one of the leading bank as they change the game in Data Science</t>
  </si>
  <si>
    <t>$80k - $110k p.a.</t>
  </si>
  <si>
    <t>https://www.seek.com.au/job/40895426?type=standout#searchRequestToken=fff6a177-409c-4e64-b813-f586a0680767</t>
  </si>
  <si>
    <t>Senior Data Scientist - Machine Learning</t>
  </si>
  <si>
    <t>https://www.seek.com.au/job/40895432?type=standout#searchRequestToken=fff39fdd-52c8-4912-a3b5-417f4ba8b3c2</t>
  </si>
  <si>
    <t>High tech biodata company seeks qualified Data/Computer Scientist with Amazon Sagemaker/machine learning experience near CBD.</t>
  </si>
  <si>
    <t>https://www.seek.com.au/job/40898081?type=standard#searchRequestToken=ffb77b9e-bdee-4adb-9f61-933b11a46a9a</t>
  </si>
  <si>
    <t>Truly make a positive impact to Victorian's in a first of its kind project - high profile real time predictive platform.</t>
  </si>
  <si>
    <t>https://www.seek.com.au/job/40898619?type=standard#searchRequestToken=fff6a177-409c-4e64-b813-f586a0680767</t>
  </si>
  <si>
    <t>Data Scientist/Engineer in Leadership Technology - Remote Working</t>
  </si>
  <si>
    <t>Cafeto</t>
  </si>
  <si>
    <t>Reframe business objectives as machine learning tasks to deliver actionable insights, accurate predictions, and effective optimisation.</t>
  </si>
  <si>
    <t>https://www.seek.com.au/job/40899081?type=standout#searchRequestToken=fff39fdd-52c8-4912-a3b5-417f4ba8b3c2</t>
  </si>
  <si>
    <t>HR Reporting Analyst</t>
  </si>
  <si>
    <t>HR Reporting Analyst role is- work across the People function creating and using data sources to help deliver data driven insights to our business.</t>
  </si>
  <si>
    <t>Competitive base + 12% super + bonus opportunity</t>
  </si>
  <si>
    <t>https://www.seek.com.au/job/40906909?type=standout#searchRequestToken=fff2ffac-1031-4ded-a617-79217b878b23</t>
  </si>
  <si>
    <t>Data Scientist - FMCG</t>
  </si>
  <si>
    <t>IRI</t>
  </si>
  <si>
    <t>Join a fast-paced team that manages some of the most extensive datasets on the market. Perfect for a Data Analyst with excellent Excel and SQL skills.</t>
  </si>
  <si>
    <t>https://www.seek.com.au/job/40909757?type=standout#searchRequestToken=fff39fdd-52c8-4912-a3b5-417f4ba8b3c2</t>
  </si>
  <si>
    <t>Work for a fast growing international consultancy working on site for an industry leader within Energy on an initial 6 month engagement with a high ch</t>
  </si>
  <si>
    <t>https://www.seek.com.au/job/40910836?type=standard#searchRequestToken=fff39fdd-52c8-4912-a3b5-417f4ba8b3c2</t>
  </si>
  <si>
    <t>Permanent opportunity for a Data Scientist to join a large financial services organisation.</t>
  </si>
  <si>
    <t>https://www.seek.com.au/job/40911298?type=standout#searchRequestToken=ffe66447-5bfc-49ff-acbb-7db187b0f13a</t>
  </si>
  <si>
    <t>Assist with solving FoxCo commercial and customer problems by the application of data science!</t>
  </si>
  <si>
    <t>https://www.seek.com.au/job/40911670?type=standout#searchRequestToken=ffbc14ac-bf36-4de9-91f1-ffc6588bc232</t>
  </si>
  <si>
    <t>One of Australia's biggest brands is looking for a Data specialist to work across a range of tech stacks to create insights and models!</t>
  </si>
  <si>
    <t>$400- $600 per day</t>
  </si>
  <si>
    <t>https://www.seek.com.au/job/40918345?type=standout#searchRequestToken=ffe66447-5bfc-49ff-acbb-7db187b0f13a</t>
  </si>
  <si>
    <t>Full Stack Python Developer</t>
  </si>
  <si>
    <t>Multinational artificial intelligence company / Generous day rate</t>
  </si>
  <si>
    <t>$600 - $1000 per day</t>
  </si>
  <si>
    <t>https://www.seek.com.au/job/40918942?type=standard#searchRequestToken=ff9e89c9-d46f-43a6-9168-3cc268cf69ca</t>
  </si>
  <si>
    <t>Great opportunity to be trained on the latest data science technologies</t>
  </si>
  <si>
    <t>https://www.seek.com.au/job/40925535?type=standout#searchRequestToken=ff9e89c9-d46f-43a6-9168-3cc268cf69ca</t>
  </si>
  <si>
    <t>IPA is currently seeking applications from highly experienced Data Scientists for an exciting new position based in the Brisbane CBD.</t>
  </si>
  <si>
    <t>https://www.seek.com.au/job/40931693?type=standard#searchRequestToken=fff11841-4f4b-402b-b30c-0837699a55a9</t>
  </si>
  <si>
    <t>Sydney CBD location, access to cutting edge tech and ability to work on some of Australia's largest Data Sets</t>
  </si>
  <si>
    <t>https://www.seek.com.au/job/40935512?type=standard#searchRequestToken=fff5741d-36e9-4a14-8591-8b20844bb47d</t>
  </si>
  <si>
    <t>Data Scientist | Python | Pandas | PySpark | Tensorflow | Keras | Matplotlib | SQL | AWS | Strong Business Acumen | Stakeholder Management</t>
  </si>
  <si>
    <t>$160k - $180k p.a. + + super</t>
  </si>
  <si>
    <t>https://www.seek.com.au/job/40935563?type=standout#searchRequestToken=fff11841-4f4b-402b-b30c-0837699a55a9</t>
  </si>
  <si>
    <t>https://www.seek.com.au/job/40937456?type=standout#searchRequestToken=fff5741d-36e9-4a14-8591-8b20844bb47d</t>
  </si>
  <si>
    <t>https://www.seek.com.au/job/40944181?type=standout#searchRequestToken=fff11841-4f4b-402b-b30c-0837699a55a9</t>
  </si>
  <si>
    <t>Data Engineer/Analyst - SAS to Tableau Migration</t>
  </si>
  <si>
    <t>https://www.seek.com.au/job/40947347?type=standard#searchRequestToken=fff5741d-36e9-4a14-8591-8b20844bb47d</t>
  </si>
  <si>
    <t>Join our Insight &amp; Analytics team, contribute to key projects and utilise your expertise in ML and predictive analytics to uplift core business areas</t>
  </si>
  <si>
    <t>https://www.seek.com.au/job/40948587?type=standout#searchRequestToken=fff11841-4f4b-402b-b30c-0837699a55a9</t>
  </si>
  <si>
    <t>https://www.seek.com.au/job/40952149?type=standout#searchRequestToken=fff11841-4f4b-402b-b30c-0837699a55a9</t>
  </si>
  <si>
    <t>Unique Opportunity to work with a SaaS tech start up that are utilising Data Science, Machine Learning and Artificial Intelligence.</t>
  </si>
  <si>
    <t>Callum Runnegar-Mundy</t>
  </si>
  <si>
    <t>https://www.seek.com.au/job/40953958?type=standard#searchRequestToken=fff11841-4f4b-402b-b30c-0837699a55a9</t>
  </si>
  <si>
    <t>Data Scientist ML/AI</t>
  </si>
  <si>
    <t>ABC</t>
  </si>
  <si>
    <t>Australian Broadcasting Corporation</t>
  </si>
  <si>
    <t>• Salary Commensurate with Experience • Ultimo, Sydney location • Make an impact on an audience that numbers in the millions</t>
  </si>
  <si>
    <t>ultimo</t>
  </si>
  <si>
    <t>https://www.seek.com.au/job/40955895?type=standard#searchRequestToken=f6669608-fec3-4e2e-9749-8f2697058abd</t>
  </si>
  <si>
    <t>https://www.seek.com.au/job/40955896?type=standard#searchRequestToken=f6669608-fec3-4e2e-9749-8f2697058abd</t>
  </si>
  <si>
    <t>https://www.seek.com.au/job/40957005?type=standard#searchRequestToken=ffe66447-5bfc-49ff-acbb-7db187b0f13a</t>
  </si>
  <si>
    <t>https://www.seek.com.au/job/40957006?type=standard#searchRequestToken=ffe66447-5bfc-49ff-acbb-7db187b0f13a</t>
  </si>
  <si>
    <t>Saluda Medical</t>
  </si>
  <si>
    <t>Lead analysis projects to answer research or clinical questions based on patient and device-collected data.</t>
  </si>
  <si>
    <t>artarmon</t>
  </si>
  <si>
    <t>https://www.seek.com.au/job/40957827?type=standout#searchRequestToken=fff11841-4f4b-402b-b30c-0837699a55a9</t>
  </si>
  <si>
    <t>Data Scientist - Asset Management/Predictive Maintenance (Contract 700-900pd)</t>
  </si>
  <si>
    <t>$700-$900</t>
  </si>
  <si>
    <t>https://www.seek.com.au/job/40961965?type=standout#searchRequestToken=fff5741d-36e9-4a14-8591-8b20844bb47d</t>
  </si>
  <si>
    <t>Contribute to analysis projects to answer research or clinical questions based on patient and device-collected data.</t>
  </si>
  <si>
    <t>https://www.seek.com.au/job/40963141?type=standout#searchRequestToken=fff11841-4f4b-402b-b30c-0837699a55a9</t>
  </si>
  <si>
    <t>https://www.seek.com.au/job/40963229?type=standard#searchRequestToken=fff11841-4f4b-402b-b30c-0837699a55a9</t>
  </si>
  <si>
    <t>https://www.seek.com.au/job/40963644?type=standard#searchRequestToken=ff85452b-eb28-4487-a14b-c4c30e50258a</t>
  </si>
  <si>
    <t>Looking to hire an experienced Data Scientist for a contract position in Adelaide.</t>
  </si>
  <si>
    <t>https://www.seek.com.au/job/40964260?type=standout#searchRequestToken=fff11841-4f4b-402b-b30c-0837699a55a9</t>
  </si>
  <si>
    <t>We have an exciting new opportunity for an experienced Data Scientist to join our Healthcare team based in Melbourne.</t>
  </si>
  <si>
    <t>bayswater</t>
  </si>
  <si>
    <t>https://www.seek.com.au/job/40965621?type=standout#searchRequestToken=fff5741d-36e9-4a14-8591-8b20844bb47d</t>
  </si>
  <si>
    <t>Free reign to get involved across all levels and steer business direction through data!</t>
  </si>
  <si>
    <t>https://www.seek.com.au/job/40965716?type=standout#searchRequestToken=fff11841-4f4b-402b-b30c-0837699a55a9</t>
  </si>
  <si>
    <t>https://www.seek.com.au/job/40973121?type=standout#searchRequestToken=fff5741d-36e9-4a14-8591-8b20844bb47d</t>
  </si>
  <si>
    <t>Senior Data Scientist role which is both hands on and strategic with accountability for improving data science capability for the business.</t>
  </si>
  <si>
    <t>$150000.00 - $165k p.a. + super + benefits</t>
  </si>
  <si>
    <t>https://www.seek.com.au/job/40978246?type=standard#searchRequestToken=fff5741d-36e9-4a14-8591-8b20844bb47d</t>
  </si>
  <si>
    <t>NTT Ltd</t>
  </si>
  <si>
    <t>Design and implement complex solutions with data | Generating data-driven insights | Identify business opportunities for your cross-functional focus</t>
  </si>
  <si>
    <t>Base + Super + Benefits + Income Protection</t>
  </si>
  <si>
    <t>https://www.seek.com.au/job/40978610?type=standard#searchRequestToken=fff11841-4f4b-402b-b30c-0837699a55a9</t>
  </si>
  <si>
    <t>Urgent Role - Urgent Data Scientist role - Contract Role - Apply Now</t>
  </si>
  <si>
    <t>https://www.seek.com.au/job/40980690?type=standard#searchRequestToken=fff11841-4f4b-402b-b30c-0837699a55a9</t>
  </si>
  <si>
    <t>https://www.seek.com.au/job/40980952?type=standout#searchRequestToken=fff5741d-36e9-4a14-8591-8b20844bb47d</t>
  </si>
  <si>
    <t>$130000.00 - $1420000.00 p.a. + including super</t>
  </si>
  <si>
    <t>https://www.seek.com.au/job/40984734?type=standard#searchRequestToken=ffabbd5e-e288-448f-a45a-51ce3dd75c7a</t>
  </si>
  <si>
    <t>Senior Data Scientist and Insights Analyst</t>
  </si>
  <si>
    <t>Compare the Market</t>
  </si>
  <si>
    <t>Excellent opportunity for a commercially experienced data science practitioner to join Compare the Markets ML engineering team.</t>
  </si>
  <si>
    <t>https://www.seek.com.au/job/40985952?type=standout#searchRequestToken=fff5741d-36e9-4a14-8591-8b20844bb47d</t>
  </si>
  <si>
    <t>Data Scientist | Machine Learning &amp; AI</t>
  </si>
  <si>
    <t>You will be responsible for the architecture and development of scalable data engineering and machine learning services.</t>
  </si>
  <si>
    <t>https://www.seek.com.au/job/40986414?type=standard#searchRequestToken=ffe24a11-6d6c-470b-bdc5-dcf891a98fbd</t>
  </si>
  <si>
    <t>Assist clients in leveraging potential from Data Science in Marketing whilst solving industry challenges</t>
  </si>
  <si>
    <t>Albury Area</t>
  </si>
  <si>
    <t>$80000 - $150000 per annum</t>
  </si>
  <si>
    <t>https://www.seek.com.au/job/40987520?type=standard#searchRequestToken=ff85452b-eb28-4487-a14b-c4c30e50258a</t>
  </si>
  <si>
    <t>Contract Data Scientist - Python, Google Cloud, Production big data!</t>
  </si>
  <si>
    <t>6 Month Data Science Contract with options to extend! Focus on Production machine learning and statistical modelling in Python! Massive Customer Data!</t>
  </si>
  <si>
    <t>Negotiable circa $650-$740 per day</t>
  </si>
  <si>
    <t>https://www.seek.com.au/job/40992792?type=standout#searchRequestToken=ffe24a11-6d6c-470b-bdc5-dcf891a98fbd</t>
  </si>
  <si>
    <t>https://www.seek.com.au/job/40996054?type=standard#searchRequestToken=ff6a881f-04b7-46a2-858d-b9a83ccb5c5a</t>
  </si>
  <si>
    <t>https://www.seek.com.au/job/40996056?type=standard#searchRequestToken=ff6a881f-04b7-46a2-858d-b9a83ccb5c5a</t>
  </si>
  <si>
    <t>Consultant, Data Science</t>
  </si>
  <si>
    <t>Are you an experienced Data Scientist seeking your next challenge? You have excellent hands-on experience in Microsoft BI Stack, Oracle, Tableau etc.</t>
  </si>
  <si>
    <t>https://www.seek.com.au/job/41000801?type=standout#searchRequestToken=ff316da8-9215-4538-8b37-4f347fb2d3a2</t>
  </si>
  <si>
    <t>Data Scientist with around 1-2 years experience working on prototyping, model building in R or Python ideally across utilities or energy.</t>
  </si>
  <si>
    <t>eastmelbourne</t>
  </si>
  <si>
    <t>https://www.seek.com.au/job/41003793?type=standard#searchRequestToken=ff6a881f-04b7-46a2-858d-b9a83ccb5c5a</t>
  </si>
  <si>
    <t>Main responsibility of the Data Scientist is to deliver innovative decision science models &amp; attributes that leverage Equifax’s vast data assets.</t>
  </si>
  <si>
    <t>https://www.seek.com.au/job/41004599?type=standout#searchRequestToken=ff6a881f-04b7-46a2-858d-b9a83ccb5c5a</t>
  </si>
  <si>
    <t>Use your deep recommender systems expertise to drive our data science &amp; machine learning capability to solve key problems for our customers</t>
  </si>
  <si>
    <t>Base + Super + Incentive</t>
  </si>
  <si>
    <t>https://www.seek.com.au/job/41010433?type=standout#searchRequestToken=ffe24a11-6d6c-470b-bdc5-dcf891a98fbd</t>
  </si>
  <si>
    <t>Join a fun, young and agile environment where you will execute end-to-end projects in data science and apply advanced techniques!</t>
  </si>
  <si>
    <t>https://www.seek.com.au/job/41012629?type=standout#searchRequestToken=fea9d8d4-f8dc-45f9-aacc-a11e84fe4ed4</t>
  </si>
  <si>
    <t>https://www.seek.com.au/job/41012846?type=standout#searchRequestToken=ff6a881f-04b7-46a2-858d-b9a83ccb5c5a</t>
  </si>
  <si>
    <t>Industry leading, rapidly growing Machine Learning platform client looking to bring on a Data Scientist to take them to the next level!</t>
  </si>
  <si>
    <t>$170,000 - $199,999 + Superannuation</t>
  </si>
  <si>
    <t>https://www.seek.com.au/job/41013989?type=standout#searchRequestToken=ffabbd5e-e288-448f-a45a-51ce3dd75c7a</t>
  </si>
  <si>
    <t>Data Scientist / Data Warehouse Lead</t>
  </si>
  <si>
    <t>Milestone Information Technology</t>
  </si>
  <si>
    <t>Milestone IT are working with this amazing business based in Melbourne who is right now looking for a lead data reporting/data warehouse specialist...</t>
  </si>
  <si>
    <t>https://www.seek.com.au/job/41016053?type=standout#searchRequestToken=fea9d8d4-f8dc-45f9-aacc-a11e84fe4ed4</t>
  </si>
  <si>
    <t>Red Resources</t>
  </si>
  <si>
    <t>Is it Data or Darta? how ever you pronounce it we want to talk to you $1,000 Per Day - 12 Month Contract - Melbourne CBD - Craig 0434277104</t>
  </si>
  <si>
    <t>$1,000 Per Day</t>
  </si>
  <si>
    <t>https://www.seek.com.au/job/41016997?type=standard#searchRequestToken=ffabbd5e-e288-448f-a45a-51ce3dd75c7a</t>
  </si>
  <si>
    <t>Work on greenfield projects for a reputable brand as the evolve their data capability!</t>
  </si>
  <si>
    <t>https://www.seek.com.au/job/41022689?type=standard#searchRequestToken=fcd4bca2-2158-4cb1-b163-f7835df6c41e</t>
  </si>
  <si>
    <t>https://www.seek.com.au/job/41023818?type=standout#searchRequestToken=ffabbd5e-e288-448f-a45a-51ce3dd75c7a</t>
  </si>
  <si>
    <t>Marketing Senior Data Scientist - 12 Month Contract</t>
  </si>
  <si>
    <t>Senior Data Scientist with Marketing, Customer Loyalty or Personalisation Experience! 12 Month Contract, Excellent Team, New Program with huge impact!</t>
  </si>
  <si>
    <t>Attractive Daily Rate - 12 Month Contract!</t>
  </si>
  <si>
    <t>https://www.seek.com.au/job/41024416?type=standout#searchRequestToken=fcd4bca2-2158-4cb1-b163-f7835df6c41e</t>
  </si>
  <si>
    <t>https://www.seek.com.au/job/41029792?type=standout#searchRequestToken=ff7ab0e1-b6bb-41ae-8391-0b0a5c4bb126</t>
  </si>
  <si>
    <t>Fireball.International</t>
  </si>
  <si>
    <t>Fireball's real-time mapping and intelligence system detects fires as early as three minutes after ignition.</t>
  </si>
  <si>
    <t>peregianbeach</t>
  </si>
  <si>
    <t>https://www.seek.com.au/job/41033578?type=standout#searchRequestToken=fa5e6d9a-c066-48e4-9fb0-9320926f1fb7</t>
  </si>
  <si>
    <t>Senior Fraud Risk Data Scientist</t>
  </si>
  <si>
    <t>Optus Group Credit Risk are now on the hunt for an experienced Senior Fraud Data Scientist to join the team!</t>
  </si>
  <si>
    <t>https://www.seek.com.au/job/41036381?type=standout#searchRequestToken=fbc7a032-6c7e-40d4-9295-6c2251dad0db</t>
  </si>
  <si>
    <t>https://www.seek.com.au/job/41037334?type=standard#searchRequestToken=fa5e6d9a-c066-48e4-9fb0-9320926f1fb7</t>
  </si>
  <si>
    <t>Artificial Intelligence Data Scientist</t>
  </si>
  <si>
    <t>cyborg dynamics engineering</t>
  </si>
  <si>
    <t>Senior software or AI engineer, defence or AI skills highly desired.</t>
  </si>
  <si>
    <t>$90,000 - $119,999</t>
  </si>
  <si>
    <t>https://www.seek.com.au/job/41026878?type=standard#searchRequestToken=ffe90608-8097-486a-86a7-cdf352f15fad</t>
  </si>
  <si>
    <t>PainChek Ltd</t>
  </si>
  <si>
    <t>We are looking for a Data Scientist to join our Sydney based team to become our inhouse AI and machine learning expert</t>
  </si>
  <si>
    <t>https://www.seek.com.au/job/41047024?type=standard#searchRequestToken=ffe55c67-f885-4a42-9123-bb64c82c0dd8</t>
  </si>
  <si>
    <t>Data Scientist - Mulgrave</t>
  </si>
  <si>
    <t>National Hearing Care</t>
  </si>
  <si>
    <t>This is a great opportunity to lead how Amplifon approaches data science and optimize the end-to-end delivery of data and analytics!</t>
  </si>
  <si>
    <t>https://www.seek.com.au/job/41047636?type=standout#searchRequestToken=ffed8415-27f0-4887-ba2d-a026d9a642b6</t>
  </si>
  <si>
    <t>Senior Azure Data Scientist</t>
  </si>
  <si>
    <t>Niche Data Consultancy Looking For An Experienced Azure Data Analyst To Work On End To End Projects</t>
  </si>
  <si>
    <t>https://www.seek.com.au/job/41048460?type=standard#searchRequestToken=ef8cbe84-7ea2-4734-9751-1cf9082891e7</t>
  </si>
  <si>
    <t>Habitat Energy</t>
  </si>
  <si>
    <t>https://www.seek.com.au/job/41050968?type=standout#searchRequestToken=ffdf049f-1170-48bb-8b4e-08c9f8a2a661</t>
  </si>
  <si>
    <t>Join an innovative organisation where you will be responsible for building models that provide results to give actionable data driven advice.</t>
  </si>
  <si>
    <t>$120,000 - $140,000 + Superannuation</t>
  </si>
  <si>
    <t>https://www.seek.com.au/job/41052770?type=standard#searchRequestToken=ffd4eddc-1b91-49e5-ab94-39c6e53306df</t>
  </si>
  <si>
    <t>Joining an innovative Fintech Start up. You will be responsible for developing prediction models that learn how customers interact with your products.</t>
  </si>
  <si>
    <t>$150,000 - $165,000 + Superannuation</t>
  </si>
  <si>
    <t>https://www.seek.com.au/job/41059582?type=standard#searchRequestToken=ffede03b-c6b9-4351-8c93-222645e414fb</t>
  </si>
  <si>
    <t>Highly Successful Health Tech Business in need of a hungry Data Scientist who wants to grow a function from scratch and take their career to the level</t>
  </si>
  <si>
    <t>$110k - $140k p.a.</t>
  </si>
  <si>
    <t>https://www.seek.com.au/job/41060119?type=standard#searchRequestToken=ffede03b-c6b9-4351-8c93-222645e414fb</t>
  </si>
  <si>
    <t>Seeking multiple Data Scientist to work for a global organisation across multiple projects. Agile team based environment.</t>
  </si>
  <si>
    <t>https://www.seek.com.au/job/41064177?type=standard#searchRequestToken=ffd4eddc-1b91-49e5-ab94-39c6e53306df</t>
  </si>
  <si>
    <t>https://www.seek.com.au/job/41064179?type=standard#searchRequestToken=ffdf049f-1170-48bb-8b4e-08c9f8a2a661</t>
  </si>
  <si>
    <t>https://www.seek.com.au/job/41064180?type=standard#searchRequestToken=ffdf049f-1170-48bb-8b4e-08c9f8a2a661</t>
  </si>
  <si>
    <t>Global leader in Travel Retail seeking an independent and entrepreneurial Data Scientist to join our brand-new Commercial Analytics team!</t>
  </si>
  <si>
    <t>https://www.seek.com.au/job/41066048?type=standard#searchRequestToken=ffdf049f-1170-48bb-8b4e-08c9f8a2a661</t>
  </si>
  <si>
    <t>Immediate start contract role, global leader hiring a Data Scientist with an ML slant</t>
  </si>
  <si>
    <t>$500-$600/day</t>
  </si>
  <si>
    <t>https://www.seek.com.au/job/41066222?type=standard#searchRequestToken=ffede03b-c6b9-4351-8c93-222645e414fb</t>
  </si>
  <si>
    <t>Exciting greenfield project | opportunity to drive and implement your own ideas | be the go to person in the company | view to go perm</t>
  </si>
  <si>
    <t>12 month FTC $180,000+ - $200,000+</t>
  </si>
  <si>
    <t>https://www.seek.com.au/job/41070046?type=standard#searchRequestToken=ff9733b0-23e0-489e-8f86-5e5ba74b07b4</t>
  </si>
  <si>
    <t>BTA SALES PTY LTD</t>
  </si>
  <si>
    <t>Join a reputable IT company that specialises in Artificial Intelligence &amp; machine learning. Exhibit your coding &amp; programming skills &amp; knowledge.</t>
  </si>
  <si>
    <t>$100k - $150k + super!</t>
  </si>
  <si>
    <t>https://www.seek.com.au/job/41073174?type=standout#searchRequestToken=ffede03b-c6b9-4351-8c93-222645e414fb</t>
  </si>
  <si>
    <t>Join a high performing team of Data Scientists and Big Data Engineers in a data driven environment</t>
  </si>
  <si>
    <t>https://www.seek.com.au/job/41076215?type=standout#searchRequestToken=ffdf049f-1170-48bb-8b4e-08c9f8a2a661</t>
  </si>
  <si>
    <t>Lead Data Scientist - Partners</t>
  </si>
  <si>
    <t>CEO &amp; General Management</t>
  </si>
  <si>
    <t>Develop, implement and optimise analytical and predictive models to increase the effectiveness of Woolworths Rewards campaigns.</t>
  </si>
  <si>
    <t>Your pathway to unlimited opportunites</t>
  </si>
  <si>
    <t>https://www.seek.com.au/job/41082292?type=standout#searchRequestToken=ffd9adb0-da19-4801-aa14-ae5c1818fa45</t>
  </si>
  <si>
    <t>https://www.seek.com.au/job/41088023?type=standard#searchRequestToken=ff64a5c3-fa4c-4f4b-823e-84e3c94352ba</t>
  </si>
  <si>
    <t>https://www.seek.com.au/job/41088332?type=standout#searchRequestToken=ffd4eddc-1b91-49e5-ab94-39c6e53306df</t>
  </si>
  <si>
    <t>Data Scientist | Sydney</t>
  </si>
  <si>
    <t>Truly fantastic opportunity to join a renowned Data Science teams within a tier one organisation. There's no limit to where you can go from here!</t>
  </si>
  <si>
    <t>Daily rate</t>
  </si>
  <si>
    <t>https://www.seek.com.au/job/41092036?type=standard#searchRequestToken=ffba768a-b29c-4b25-b748-0497274b67c6</t>
  </si>
  <si>
    <t>https://www.seek.com.au/job/41093642?type=standout#searchRequestToken=fffa1d3e-09fb-4f48-abc5-49257f5534f1</t>
  </si>
  <si>
    <t>Do you want to work for value driven organisation actually helping people? Bupa - helping people live longer, healthier, happier lives!</t>
  </si>
  <si>
    <t>Flexible Hours &amp; Work Environment</t>
  </si>
  <si>
    <t>https://www.seek.com.au/job/41094434?type=standard#searchRequestToken=ffd4eddc-1b91-49e5-ab94-39c6e53306df</t>
  </si>
  <si>
    <t>Apply your skills to help solve the global energy problem.</t>
  </si>
  <si>
    <t>https://www.seek.com.au/job/41094699?type=standard#searchRequestToken=ffede03b-c6b9-4351-8c93-222645e414fb</t>
  </si>
  <si>
    <t>Data Scientist / Global Organisation / CBD / G20 Partner / R / Python / SQL / Data Analysis / Digitilisation / MySQL / No SQL / ETL / Statistics</t>
  </si>
  <si>
    <t>https://www.seek.com.au/job/41097773?type=standard#searchRequestToken=ffe3254c-0391-4af8-8209-b89e139e11e8</t>
  </si>
  <si>
    <t>Transurban Ltd</t>
  </si>
  <si>
    <t>Transurban Group</t>
  </si>
  <si>
    <t>Design solutions to a variety of business requirements using ML practices and through applying data science and deep learning approaches.</t>
  </si>
  <si>
    <t>https://www.seek.com.au/job/41098528?type=standout#searchRequestToken=ffba768a-b29c-4b25-b748-0497274b67c6</t>
  </si>
  <si>
    <t>Data Scientist - Credit Risk Modelling</t>
  </si>
  <si>
    <t>A fantastic opportunity for a Data Scientist / Credit Risk Modeller to join a leading financial services company on a 6-month contract, Sydney CBD</t>
  </si>
  <si>
    <t>$600 - $830 p.d. + + Super</t>
  </si>
  <si>
    <t>https://www.seek.com.au/job/41103899?type=standout#searchRequestToken=ff9733b0-23e0-489e-8f86-5e5ba74b07b4</t>
  </si>
  <si>
    <t>Healices Health Pty Ltd</t>
  </si>
  <si>
    <t>Great opportunity for an experienced Data Scientist to join a brand new high-performance Data, AI, and ML team.</t>
  </si>
  <si>
    <t>$100+ per hour</t>
  </si>
  <si>
    <t>https://www.seek.com.au/job/41104332?type=standard#searchRequestToken=ffc309c9-d51c-4f33-a6dd-01a45ceb8323</t>
  </si>
  <si>
    <t>Data Scientist - Mid Level</t>
  </si>
  <si>
    <t>Great career growth for a Junior Data Scientist with 1-2 years of experience | Take full ownership of your work, be the go-to person in Data Science</t>
  </si>
  <si>
    <t>https://www.seek.com.au/job/41105511?type=standard#searchRequestToken=ffd4eddc-1b91-49e5-ab94-39c6e53306df</t>
  </si>
  <si>
    <t>Biotech R&amp;D company seeks Data Scientist/Analyst with machine learning and time series exp. for commercial product. Near CBD.</t>
  </si>
  <si>
    <t>https://www.seek.com.au/job/41107396?type=standard#searchRequestToken=ff9733b0-23e0-489e-8f86-5e5ba74b07b4</t>
  </si>
  <si>
    <t>https://www.seek.com.au/job/41111352?type=standout#searchRequestToken=ffd4eddc-1b91-49e5-ab94-39c6e53306df</t>
  </si>
  <si>
    <t>Medical Research Data Scientist/Bioinformatician</t>
  </si>
  <si>
    <t>We are seeking a suitable qualified Data Scientist/ Bioinformatician to join Bioinformatics Core Facility.</t>
  </si>
  <si>
    <t>https://www.seek.com.au/job/41114403?type=standout#searchRequestToken=ff9733b0-23e0-489e-8f86-5e5ba74b07b4</t>
  </si>
  <si>
    <t>Data Scientist - Senior Con to Manager Level</t>
  </si>
  <si>
    <t>Are you a talented Data Scientist looking for your next opportunity in 2020? Look no further!! Join at a Senior Consultant or Manager level today!</t>
  </si>
  <si>
    <t>UP TO $160k</t>
  </si>
  <si>
    <t>https://www.seek.com.au/job/41114772?type=standout#searchRequestToken=ffe3254c-0391-4af8-8209-b89e139e11e8</t>
  </si>
  <si>
    <t>Great opportunity to join a face paced collaborative team based in Melbourne's east.</t>
  </si>
  <si>
    <t>https://www.seek.com.au/job/41118345?type=standout#searchRequestToken=ffe3254c-0391-4af8-8209-b89e139e11e8</t>
  </si>
  <si>
    <t>$150000 - $190000 per annum</t>
  </si>
  <si>
    <t>https://www.seek.com.au/job/41118371?type=standard#searchRequestToken=ffede03b-c6b9-4351-8c93-222645e414fb</t>
  </si>
  <si>
    <t>Senior Data Scientist - Greenfield Opportunity</t>
  </si>
  <si>
    <t>Industry Leader | Freight Services | New Capability Build | $ Investment | Drive The Group Strategy</t>
  </si>
  <si>
    <t>Up to 210K including Super</t>
  </si>
  <si>
    <t>https://www.seek.com.au/job/41134168?type=standard#searchRequestToken=ff5ec42c-fec8-4e5d-9d7d-6678b4a9861a</t>
  </si>
  <si>
    <t>CanTeen</t>
  </si>
  <si>
    <t>The Junior Data Scientist, you will be using SQL and other query languages to interrogate, extract and create value from data from multiple databases</t>
  </si>
  <si>
    <t>Salary + Super + Tax effective Salary Packaging</t>
  </si>
  <si>
    <t>https://www.seek.com.au/job/41137739?type=standout#searchRequestToken=ffe3254c-0391-4af8-8209-b89e139e11e8</t>
  </si>
  <si>
    <t>CBD Location! Extremely well-established global company. An excellent chance to expand and hone your D.S skill set</t>
  </si>
  <si>
    <t>https://www.seek.com.au/job/41139690?type=standout#searchRequestToken=ffab7831-dada-44da-87e6-f45b274f02c1</t>
  </si>
  <si>
    <t>Westpac Consumer and Business Bank</t>
  </si>
  <si>
    <t>Westpac Banking Corporation</t>
  </si>
  <si>
    <t>Data /Scientist role based in the Westpac Sydney CBD offices</t>
  </si>
  <si>
    <t>https://www.seek.com.au/job/41139918?type=standout#searchRequestToken=fdc5dd1a-9be8-4d85-ab9a-3cdeba2bde8f</t>
  </si>
  <si>
    <t>Data Scientist / Data Engineer - Operational Forecasting</t>
  </si>
  <si>
    <t>https://www.seek.com.au/job/41146665?type=standout#searchRequestToken=ffe3254c-0391-4af8-8209-b89e139e11e8</t>
  </si>
  <si>
    <t>SAS Developer / Data Scientist - $110k - Sydney CBD</t>
  </si>
  <si>
    <t>Sydney CBD Opportunity - Data Insights &amp; Analytics - Work with some of the world's leading brands - SAS Developer</t>
  </si>
  <si>
    <t>$110k + Career + Training</t>
  </si>
  <si>
    <t>https://www.seek.com.au/job/41152863?type=standard#searchRequestToken=ffb98b3d-6c3e-4811-87d3-dcad1a478f30</t>
  </si>
  <si>
    <t>Data Science Analyst</t>
  </si>
  <si>
    <t>Tough gig for a Data Scientist / Data Analyst who is gamed for a new challenge | Great autonomy</t>
  </si>
  <si>
    <t>https://www.seek.com.au/job/41156696?type=standard#searchRequestToken=ffdf049f-1170-48bb-8b4e-08c9f8a2a661</t>
  </si>
  <si>
    <t>Graduate Data Scientist - 2021 Alcoa Graduate Program</t>
  </si>
  <si>
    <t>Kick-start your career with Alcoa’s three-year graduate program! Grow with a company that cares for their people, community and environment.</t>
  </si>
  <si>
    <t>https://www.seek.com.au/job/41159600?type=standout#searchRequestToken=fde12d66-905c-49e0-b204-2bcc814c066b</t>
  </si>
  <si>
    <t>Work with one of the top product brands in the world!</t>
  </si>
  <si>
    <t>https://www.seek.com.au/job/41162534?type=standard#searchRequestToken=ffe3254c-0391-4af8-8209-b89e139e11e8</t>
  </si>
  <si>
    <t>https://www.seek.com.au/job/41162721?type=standout#searchRequestToken=fff86ed4-f2bc-4caa-8eeb-cb4779041aec</t>
  </si>
  <si>
    <t>Fantastic contract opportunity to work in a customer focused retail company</t>
  </si>
  <si>
    <t>https://www.seek.com.au/job/41162815?type=standard#searchRequestToken=ffe3254c-0391-4af8-8209-b89e139e11e8</t>
  </si>
  <si>
    <t>Join one of Australia's leading brands as they continue to grow there DS practice with the use of new and emerging technologies.</t>
  </si>
  <si>
    <t>Up to $120,000 per annum + super</t>
  </si>
  <si>
    <t>https://www.seek.com.au/job/41168547?type=standard#searchRequestToken=fff86ed4-f2bc-4caa-8eeb-cb4779041aec</t>
  </si>
  <si>
    <t>Embedded Search &amp; Selection</t>
  </si>
  <si>
    <t>Data Scientist required for one of Australia's most interesting technology companies. Immediate start.</t>
  </si>
  <si>
    <t>https://www.seek.com.au/job/41172760?type=standout#searchRequestToken=ffede03b-c6b9-4351-8c93-222645e414fb</t>
  </si>
  <si>
    <t>Data Scientist Project Lead</t>
  </si>
  <si>
    <t>Programmed Professionals</t>
  </si>
  <si>
    <t>Data Scientist to lead a team in the design, development and deployment of an analytic solution for predictive and operational optimisation models.</t>
  </si>
  <si>
    <t>https://www.seek.com.au/job/41175402?type=standout#searchRequestToken=fde6472a-10ed-4cd9-bffc-3da39a417ff8</t>
  </si>
  <si>
    <t>Data Scientist required for an April start in Perth</t>
  </si>
  <si>
    <t>https://www.seek.com.au/job/41175648?type=standard#searchRequestToken=fe5a2c85-67e8-4bb6-8070-83f86ada126d</t>
  </si>
  <si>
    <t>Great opportunity to work for Bio-security sector as a Data/Algorithm Scientist- part of software platform team with high performance imaging systems.</t>
  </si>
  <si>
    <t>https://www.seek.com.au/job/41175728?type=standard#searchRequestToken=fff86ed4-f2bc-4caa-8eeb-cb4779041aec</t>
  </si>
  <si>
    <t>Junior Data Scientist / Data Analyst - Brisbane</t>
  </si>
  <si>
    <t>Data Scientist at a Junior level who wants to move in this direction</t>
  </si>
  <si>
    <t>https://www.seek.com.au/job/41177939?type=standard#searchRequestToken=ffe3254c-0391-4af8-8209-b89e139e11e8</t>
  </si>
  <si>
    <t>Data Scientist required to build out data science capability.</t>
  </si>
  <si>
    <t>https://www.seek.com.au/job/41178628?type=standard#searchRequestToken=ffb98b3d-6c3e-4811-87d3-dcad1a478f30</t>
  </si>
  <si>
    <t>Data Scientist APS6/EL1</t>
  </si>
  <si>
    <t>On Q Recruitment Pty Ltd</t>
  </si>
  <si>
    <t>This is a great opportunity to apply your Statistical talents towards helping Australians better understand &amp; predict Australia's agricultural output!</t>
  </si>
  <si>
    <t>https://www.seek.com.au/job/41178815?type=standard#searchRequestToken=fde6472a-10ed-4cd9-bffc-3da39a417ff8</t>
  </si>
  <si>
    <t>Specialist Data Science</t>
  </si>
  <si>
    <t>Join a global mining organisation and be challenged to use your creativity to our huge mine datasets | Utilise your hands-on coding skills</t>
  </si>
  <si>
    <t>https://www.seek.com.au/job/41181244?type=standout#searchRequestToken=ffdf049f-1170-48bb-8b4e-08c9f8a2a661</t>
  </si>
  <si>
    <t>Lead Data Scientist required to design and deliver outcome-focused advanced analytical solutions within a leading insurance business.</t>
  </si>
  <si>
    <t>$150000</t>
  </si>
  <si>
    <t>https://www.seek.com.au/job/41183557?type=standard#searchRequestToken=ffe3254c-0391-4af8-8209-b89e139e11e8</t>
  </si>
  <si>
    <t>Undertaking more complex research in the application of data science techniques to Departmental business problems. APPLY NOW...!!!</t>
  </si>
  <si>
    <t>https://www.seek.com.au/job/41184361?type=standout#searchRequestToken=ffede03b-c6b9-4351-8c93-222645e414fb</t>
  </si>
  <si>
    <t>Opportunity to work in a large Data Science team for a global media agency.</t>
  </si>
  <si>
    <t>$100,000 - $109,999</t>
  </si>
  <si>
    <t>https://www.seek.com.au/job/41185121?type=standout#searchRequestToken=fff2f69c-4934-4734-b4d2-bff7365356f7</t>
  </si>
  <si>
    <t>Fullstack Python Engineer for a role in Melbourne with a Digital Agency, excellent projects and progression. With a awesome culture!</t>
  </si>
  <si>
    <t>https://www.seek.com.au/job/41190741?type=standard#searchRequestToken=fff86ed4-f2bc-4caa-8eeb-cb4779041aec</t>
  </si>
  <si>
    <t>DATA SCIENTIST (6969)</t>
  </si>
  <si>
    <t>Red Arrow Group</t>
  </si>
  <si>
    <t>Red Arrow Recruitment are currently looking for a Data Scientist / Project Lead to work for their Mining Client based in Perth.</t>
  </si>
  <si>
    <t>https://www.seek.com.au/job/41191123?type=standout#searchRequestToken=fda21143-ce39-41ff-bf09-89a453d84167</t>
  </si>
  <si>
    <t>https://www.seek.com.au/job/41195127?type=standard#searchRequestToken=ffb98b3d-6c3e-4811-87d3-dcad1a478f30</t>
  </si>
  <si>
    <t>Data Scientist/ Statistician</t>
  </si>
  <si>
    <t>Data Scientist/ Statistician - 6 Months contract</t>
  </si>
  <si>
    <t>https://www.seek.com.au/job/41196333?type=standout#searchRequestToken=ffd4eddc-1b91-49e5-ab94-39c6e53306df</t>
  </si>
  <si>
    <t>Data Scientist / Statistician</t>
  </si>
  <si>
    <t>Our client is for a Data Scientist / Statistician</t>
  </si>
  <si>
    <t>https://www.seek.com.au/job/41196414?type=standout#searchRequestToken=ffd4eddc-1b91-49e5-ab94-39c6e53306df</t>
  </si>
  <si>
    <t>APS6 | EL1 Data Scientist</t>
  </si>
  <si>
    <t>Government role, APS6| EL1 Data Scientist, Statistician or Economist responsible for Farm research project. Based in Civic for a 6-month contract.</t>
  </si>
  <si>
    <t>https://www.seek.com.au/job/41196630?type=standout#searchRequestToken=ffd4eddc-1b91-49e5-ab94-39c6e53306df</t>
  </si>
  <si>
    <t>The Optus Group Credit Risk division are now on the hunt for an experienced Senior Fraud Data Scientist to join the team!</t>
  </si>
  <si>
    <t>https://www.seek.com.au/job/41201732?type=standout#searchRequestToken=ffe3254c-0391-4af8-8209-b89e139e11e8</t>
  </si>
  <si>
    <t>Data Scientist - R, Python, SAS - Australian Health Systems - South Canberra Address</t>
  </si>
  <si>
    <t>phillip</t>
  </si>
  <si>
    <t>$NEG - All agent client fees disclosed</t>
  </si>
  <si>
    <t>https://www.seek.com.au/job/41201820?type=standout#searchRequestToken=ffe3254c-0391-4af8-8209-b89e139e11e8</t>
  </si>
  <si>
    <t>Senior Customer Facing Data Scientist</t>
  </si>
  <si>
    <t>A customer facing data science position with a global brand who are on a mission to change the way we live and work</t>
  </si>
  <si>
    <t>https://www.seek.com.au/job/41201998?type=standout#searchRequestToken=fed00ed2-e335-4e84-88e7-aecafd38d9b2</t>
  </si>
  <si>
    <t>Contribute to the continued development of our client’s work force planning tool</t>
  </si>
  <si>
    <t>https://www.seek.com.au/job/41202049?type=standout#searchRequestToken=ffe3254c-0391-4af8-8209-b89e139e11e8</t>
  </si>
  <si>
    <t>Cancer Institute NSW</t>
  </si>
  <si>
    <t>This position is Permanent Full Time and classified as a Health Manager Level 3</t>
  </si>
  <si>
    <t>eveleigh</t>
  </si>
  <si>
    <t>Remuneration: $113,735 - $129,658</t>
  </si>
  <si>
    <t>https://www.seek.com.au/job/41204801?type=standard#searchRequestToken=ffe3254c-0391-4af8-8209-b89e139e11e8</t>
  </si>
  <si>
    <t>https://www.seek.com.au/job/41204802?type=standard#searchRequestToken=ffe3254c-0391-4af8-8209-b89e139e11e8</t>
  </si>
  <si>
    <t>APS Data Scientist/Statistician</t>
  </si>
  <si>
    <t>Put your data modelling to good use helping our client to improve and maintain a critical research resource in a small collaborative team environment.</t>
  </si>
  <si>
    <t>$55 - $60 p.h. + Super</t>
  </si>
  <si>
    <t>https://www.seek.com.au/job/41209208?type=standard#searchRequestToken=ffb98b3d-6c3e-4811-87d3-dcad1a478f30</t>
  </si>
  <si>
    <t>Senior Data Scientist-AS, SQL</t>
  </si>
  <si>
    <t>You will be responsible for helping one of the largest clients in Australia in the QSR industry to make data driven marketing decisions</t>
  </si>
  <si>
    <t>https://www.seek.com.au/job/41212016?type=standard#searchRequestToken=ffe3254c-0391-4af8-8209-b89e139e11e8</t>
  </si>
  <si>
    <t>Your focus will be to develop custom attribution and predictive models for both online and offline media</t>
  </si>
  <si>
    <t>https://www.seek.com.au/job/41212059?type=standard#searchRequestToken=ffb98b3d-6c3e-4811-87d3-dcad1a478f30</t>
  </si>
  <si>
    <t>https://www.seek.com.au/job/41215778?type=standout#searchRequestToken=ffe3254c-0391-4af8-8209-b89e139e11e8</t>
  </si>
  <si>
    <t>base + super + annual performance-linked incentive</t>
  </si>
  <si>
    <t>https://www.seek.com.au/job/41216460?type=standout#searchRequestToken=ffb98b3d-6c3e-4811-87d3-dcad1a478f30</t>
  </si>
  <si>
    <t>Marketing Insights &amp; Modelling Analyst</t>
  </si>
  <si>
    <t>Our client is an extremely well known global media company. They're looking for an experienced Analyst to join on a permanent basis in Melbourne!</t>
  </si>
  <si>
    <t>$100K-$120K+Super</t>
  </si>
  <si>
    <t>https://www.seek.com.au/job/41217993?type=standard#searchRequestToken=ffc77b62-6dba-45a6-b0e0-0237d953e200</t>
  </si>
  <si>
    <t>https://www.seek.com.au/job/41219285?type=standout#searchRequestToken=ffc77b62-6dba-45a6-b0e0-0237d953e200</t>
  </si>
  <si>
    <t>This is a unique long term contract opportunity for an experienced Data Scientist to join a leading global organisation.</t>
  </si>
  <si>
    <t>https://www.seek.com.au/job/41221393?type=standard#searchRequestToken=fff2f69c-4934-4734-b4d2-bff7365356f7</t>
  </si>
  <si>
    <t>Performance Engineer (Data Analyst)</t>
  </si>
  <si>
    <t>A leading proprietary trading firm seeking a talented Data Scientist with an understanding of distributed systems and network engineering</t>
  </si>
  <si>
    <t>https://www.seek.com.au/job/41221675?type=standout#searchRequestToken=feff50f8-a77b-4e99-93cb-12ddd338bf27</t>
  </si>
  <si>
    <t>Junior Data Scientist for immediate start</t>
  </si>
  <si>
    <t>Reflect Recruitment Pty Ltd</t>
  </si>
  <si>
    <t>Offering a junior data scientist to help manage our growth. The role involves loading and manipulating financial data to generate investment analysis</t>
  </si>
  <si>
    <t>https://www.seek.com.au/job/41223086?type=standout#searchRequestToken=feff50f8-a77b-4e99-93cb-12ddd338bf27</t>
  </si>
  <si>
    <t>Senior Data Scientist required to drive the use and effectiveness of data science solutions within a leading logistics business.</t>
  </si>
  <si>
    <t>$200000</t>
  </si>
  <si>
    <t>https://www.seek.com.au/job/41228514?type=standard#searchRequestToken=ffc77b62-6dba-45a6-b0e0-0237d953e200</t>
  </si>
  <si>
    <t>Join a highly motivated and solutions focused team</t>
  </si>
  <si>
    <t>https://www.seek.com.au/job/41229164?type=standout#searchRequestToken=fff2f69c-4934-4734-b4d2-bff7365356f7</t>
  </si>
  <si>
    <t>A great opportunity for an experienced Data Scientist to join our Analytics and Insights team within our Melbourne or Bendigo office</t>
  </si>
  <si>
    <t>https://www.seek.com.au/job/41233213?type=standout#searchRequestToken=ff975e54-3703-4388-b14a-da07929b2e3d</t>
  </si>
  <si>
    <t>Looking for a Data Scientist to join global tech scale-up, working on all greenfield projects.</t>
  </si>
  <si>
    <t>https://www.seek.com.au/job/41233915?type=standard#searchRequestToken=ffc77b62-6dba-45a6-b0e0-0237d953e200</t>
  </si>
  <si>
    <t>https://www.seek.com.au/job/41241142?type=standard#searchRequestToken=ffc77b62-6dba-45a6-b0e0-0237d953e200</t>
  </si>
  <si>
    <t>Business Automation Engineer</t>
  </si>
  <si>
    <t>ACOR Consultants Pty Ltd</t>
  </si>
  <si>
    <t>ACOR Consultants</t>
  </si>
  <si>
    <t>Great opportunity to join our growing Perth team on a 6-month contract with view to go permanent.</t>
  </si>
  <si>
    <t>fremantle</t>
  </si>
  <si>
    <t>https://www.seek.com.au/job/41242575?type=standout#searchRequestToken=ffc77b62-6dba-45a6-b0e0-0237d953e200</t>
  </si>
  <si>
    <t>Ladbrokes Australia</t>
  </si>
  <si>
    <t>Joining our Automation and Insights team, the Data Scientist will be pivotal in enhancing our digital wagering product offering.</t>
  </si>
  <si>
    <t>bowenhills</t>
  </si>
  <si>
    <t>https://www.seek.com.au/job/41246961?type=standout#searchRequestToken=ffc77b62-6dba-45a6-b0e0-0237d953e200</t>
  </si>
  <si>
    <t>https://www.seek.com.au/job/41251239?type=standout#searchRequestToken=ffb2cadd-ed1d-4f0c-a218-2d400e1d3c3f</t>
  </si>
  <si>
    <t>Senior Credit Risk Modeller</t>
  </si>
  <si>
    <t>Fantastic opportunity for an experienced Senior Credit Risk Modeller to join one of Australia's leading financial services companies</t>
  </si>
  <si>
    <t>$110k - $130k p.a. + + Super + Bonus</t>
  </si>
  <si>
    <t>https://www.seek.com.au/job/41251774?type=standout#searchRequestToken=ffc77b62-6dba-45a6-b0e0-0237d953e200</t>
  </si>
  <si>
    <t>Susquehanna Pacific Pty Ltd</t>
  </si>
  <si>
    <t>Join our stat arb team and build models for high frequency asset price prediction, analyse the resulting trades for price prediction.</t>
  </si>
  <si>
    <t>barangaroo</t>
  </si>
  <si>
    <t>https://www.seek.com.au/job/41251877?type=standout#searchRequestToken=ffc77cdc-a28a-4322-9fc0-a2783b5c2df7</t>
  </si>
  <si>
    <t>Experienced Data Scientist - Melbourne</t>
  </si>
  <si>
    <t>Build Data Models to Solve Business Needs With R &amp; Python</t>
  </si>
  <si>
    <t>$80000 - $120000 per annum</t>
  </si>
  <si>
    <t>https://www.seek.com.au/job/41252140?type=standard#searchRequestToken=ff29a0c6-f894-4b50-a541-5445b9601a70</t>
  </si>
  <si>
    <t>Data Scientist - Team Lead</t>
  </si>
  <si>
    <t>Commercial business - team &amp; tech lead hire. Lead a squad delivering ML in production Spark &amp; cloud (AWS/GCP).</t>
  </si>
  <si>
    <t>Negotiable depending on applicant</t>
  </si>
  <si>
    <t>https://www.seek.com.au/job/41255298?type=standout#searchRequestToken=fff2f69c-4934-4734-b4d2-bff7365356f7</t>
  </si>
  <si>
    <t>https://www.seek.com.au/job/41257038?type=standard#searchRequestToken=fff2f69c-4934-4734-b4d2-bff7365356f7</t>
  </si>
  <si>
    <t>https://www.seek.com.au/job/41257048?type=standard#searchRequestToken=ffe7c0b8-635c-4250-874c-6e1ca9ac8d62</t>
  </si>
  <si>
    <t>Data Scientist/Data Engineer</t>
  </si>
  <si>
    <t>An exciting opportunity to join a large federal organisation.</t>
  </si>
  <si>
    <t>https://www.seek.com.au/job/41261036?type=standout#searchRequestToken=ffc77b62-6dba-45a6-b0e0-0237d953e200</t>
  </si>
  <si>
    <t>Data Scientist to facilitate Data exploration, Anomaly Detection and Data Analytics.</t>
  </si>
  <si>
    <t>https://www.seek.com.au/job/41263941?type=standout#searchRequestToken=ffd8d8bd-7102-41bb-94cd-606108cb974f</t>
  </si>
  <si>
    <t>Hudson - Technology and Digital</t>
  </si>
  <si>
    <t>Great opportunity for a Senior Data Scientist with an understanding of Business Intelligence to join a small yet highly specialised team!</t>
  </si>
  <si>
    <t>Up to $150000.00 p.a.</t>
  </si>
  <si>
    <t>https://www.seek.com.au/job/41267859?type=standout#searchRequestToken=ffe7c0b8-635c-4250-874c-6e1ca9ac8d62</t>
  </si>
  <si>
    <t>Data Scientist - Vonto</t>
  </si>
  <si>
    <t>x15</t>
  </si>
  <si>
    <t>You will form part of the Vonto team delivering an innovative digital value proposition to small business customers.</t>
  </si>
  <si>
    <t>https://www.seek.com.au/job/41272116?type=standout#searchRequestToken=ffddbedf-d025-4f75-bfba-bde2914d4171</t>
  </si>
  <si>
    <t>Immediate start to join our team in Melbourne</t>
  </si>
  <si>
    <t>https://www.seek.com.au/job/41272859?type=standout#searchRequestToken=ffd8d8bd-7102-41bb-94cd-606108cb974f</t>
  </si>
  <si>
    <t>Contract Data Scientist</t>
  </si>
  <si>
    <t>Leading Financial Services Giant are looking for an established Data Scientist to provide insight and data oriented business solutions</t>
  </si>
  <si>
    <t>https://www.seek.com.au/job/41273155?type=standout#searchRequestToken=fff481bc-cd87-447e-a205-83c83add10ec</t>
  </si>
  <si>
    <t>Senior Modeller</t>
  </si>
  <si>
    <t>https://www.seek.com.au/job/41273574?type=standard#searchRequestToken=fff83869-4e20-4048-b138-8319f5fbd496</t>
  </si>
  <si>
    <t>DevOps Consultant- Openshift</t>
  </si>
  <si>
    <t>HCL Australia Services Pty Ltd</t>
  </si>
  <si>
    <t>HCL Australia Services</t>
  </si>
  <si>
    <t>Looking for Consultant with experience in Open Shift.</t>
  </si>
  <si>
    <t>https://www.seek.com.au/job/41273929?type=standard#searchRequestToken=fff83869-4e20-4048-b138-8319f5fbd496</t>
  </si>
  <si>
    <t>Data Scientist - Expressions of Interest</t>
  </si>
  <si>
    <t>Data Scientist/Analyst with machine learning and time series experience for commercial products.</t>
  </si>
  <si>
    <t>https://www.seek.com.au/job/41281823?type=standard#searchRequestToken=ff32d971-4cc5-4139-9dfe-3eff451c6139</t>
  </si>
  <si>
    <t>Data Analyst in the Conduct and Customer Outcomes unit, based in Westpac Sydney CBD offices</t>
  </si>
  <si>
    <t>https://www.seek.com.au/job/41282028?type=standout#searchRequestToken=fe3dcbe7-0dfa-42f0-8de0-cf7687337cb1</t>
  </si>
  <si>
    <t>https://www.seek.com.au/job/41284491?type=standout#searchRequestToken=ffe7c0b8-635c-4250-874c-6e1ca9ac8d62</t>
  </si>
  <si>
    <t>* 6 month contract, high chance of extension * Great Daily rate * Surry Hills location</t>
  </si>
  <si>
    <t>https://www.seek.com.au/job/41284514?type=standard#searchRequestToken=fff83869-4e20-4048-b138-8319f5fbd496</t>
  </si>
  <si>
    <t>https://www.seek.com.au/job/41285258?type=standout#searchRequestToken=ffddbedf-d025-4f75-bfba-bde2914d4171</t>
  </si>
  <si>
    <t>https://www.seek.com.au/job/41290529?type=standout#searchRequestToken=fff481bc-cd87-447e-a205-83c83add10ec</t>
  </si>
  <si>
    <t>Data Scientist - Canberra</t>
  </si>
  <si>
    <t>Variety of work and career development opportunities Choose a career that connects you globally on a daily basis Be part of a...</t>
  </si>
  <si>
    <t>https://www.seek.com.au/job/41292071?type=standout#searchRequestToken=fff83869-4e20-4048-b138-8319f5fbd496</t>
  </si>
  <si>
    <t>We offer competitive remuneration, fun atmosphere, career growth opportunities and community impact!</t>
  </si>
  <si>
    <t>Discounted Insurance benefits!</t>
  </si>
  <si>
    <t>https://www.seek.com.au/job/41292283?type=standard#searchRequestToken=fff83869-4e20-4048-b138-8319f5fbd496</t>
  </si>
  <si>
    <t>Senior Data Scientist - $ 155,000 - $ 160,000 package Sydney CBD</t>
  </si>
  <si>
    <t>https://www.seek.com.au/job/41292862?type=standout#searchRequestToken=ff683f52-93ac-4b30-a5be-eeae4bbefd10</t>
  </si>
  <si>
    <t>Houston We Have Ltd</t>
  </si>
  <si>
    <t>Data Scientist with 7+ years of experience. Extensive background in data mining and statistical analysis. R and Python skills essential.</t>
  </si>
  <si>
    <t>https://www.seek.com.au/job/41296024?type=standard#searchRequestToken=fff83869-4e20-4048-b138-8319f5fbd496</t>
  </si>
  <si>
    <t>Work with one of the best SASS companies in Australia. Great culture, great people and great products!</t>
  </si>
  <si>
    <t>https://www.seek.com.au/job/41299477?type=standard#searchRequestToken=ffeacb93-fbfe-4267-a56c-6a7a9380d909</t>
  </si>
  <si>
    <t>This is an amazing opportunity to work with a global brand on leading analytical projects.</t>
  </si>
  <si>
    <t>$120k - $130k p.a.+ Bonus + Benefits</t>
  </si>
  <si>
    <t>https://www.seek.com.au/job/41302770?type=standout#searchRequestToken=ffeacb93-fbfe-4267-a56c-6a7a9380d909</t>
  </si>
  <si>
    <t>https://www.seek.com.au/job/41303284?type=standout#searchRequestToken=ffeacb93-fbfe-4267-a56c-6a7a9380d909</t>
  </si>
  <si>
    <t>Data Scientist - Medical Machine Learning with Acoustic Data</t>
  </si>
  <si>
    <t>Noisy Guts Pty Ltd</t>
  </si>
  <si>
    <t>We are seeking a full-time specialist in acoustic signal processing and/or medical machine learning to further develop our innovative technology.</t>
  </si>
  <si>
    <t>nedlands</t>
  </si>
  <si>
    <t>Salary matched to experience</t>
  </si>
  <si>
    <t>https://www.seek.com.au/job/41304209?type=standout#searchRequestToken=ffeacb93-fbfe-4267-a56c-6a7a9380d909</t>
  </si>
  <si>
    <t>Great opportunity to join a fast-paced team in the data science space!</t>
  </si>
  <si>
    <t>https://www.seek.com.au/job/41308922?type=standout#searchRequestToken=ffeacb93-fbfe-4267-a56c-6a7a9380d909</t>
  </si>
  <si>
    <t>Exciting project | Good rate on offer!!</t>
  </si>
  <si>
    <t>https://www.seek.com.au/job/41311514?type=standard#searchRequestToken=ffff2026-32dd-4dda-a120-2c9355d1d173</t>
  </si>
  <si>
    <t>Data Scientist - Forecasting</t>
  </si>
  <si>
    <t>Our client is looking for a Data Scientist with experience in predictive forecasting projects.</t>
  </si>
  <si>
    <t>https://www.seek.com.au/job/41316613?type=standard#searchRequestToken=fff83869-4e20-4048-b138-8319f5fbd496</t>
  </si>
  <si>
    <t>Data Scientist Optimisation or Performance Forecasting</t>
  </si>
  <si>
    <t>Multiple contract opportunities for data science in Melbourne!</t>
  </si>
  <si>
    <t>https://www.seek.com.au/job/41317270?type=standard#searchRequestToken=ffeacb93-fbfe-4267-a56c-6a7a9380d909</t>
  </si>
  <si>
    <t>https://www.seek.com.au/job/41319174?type=standard#searchRequestToken=fff83869-4e20-4048-b138-8319f5fbd496</t>
  </si>
  <si>
    <t>Data Scientist mandate architecting, galvanising and delivering models for very interesting clientele.</t>
  </si>
  <si>
    <t>$170,000 + Super + Bonus</t>
  </si>
  <si>
    <t>https://www.seek.com.au/job/41320200?type=standout#searchRequestToken=ffe8cb2c-4ba3-42c2-939a-b0805d648c84</t>
  </si>
  <si>
    <t>Agricultural Data Scientist</t>
  </si>
  <si>
    <t>CSG Talent</t>
  </si>
  <si>
    <t>AGRICULTURAL DATA SCIENTIST (Head office, Scarborough) £Competitive ASAP Closing date 8th June 2020</t>
  </si>
  <si>
    <t>Rest of the UK</t>
  </si>
  <si>
    <t>£50000.00 - £80k p.a.</t>
  </si>
  <si>
    <t>https://www.seek.com.au/job/41323449?type=standard#searchRequestToken=ffcf35ff-856d-4d64-8ab7-4b107ca6f0dc</t>
  </si>
  <si>
    <t>The Group Credit Risk division are now on the hunt for a Senior Fraud Data Scientist to join the team!</t>
  </si>
  <si>
    <t>https://www.seek.com.au/job/41325354?type=standout#searchRequestToken=fff83869-4e20-4048-b138-8319f5fbd496</t>
  </si>
  <si>
    <t>https://www.seek.com.au/job/41326293?type=standout#searchRequestToken=fff83869-4e20-4048-b138-8319f5fbd496</t>
  </si>
  <si>
    <t>Senior Data Scientist - Funds Management</t>
  </si>
  <si>
    <t>Kaizen Recruitment – Small Recruitment Agency of the Year 2019</t>
  </si>
  <si>
    <t>Build and grow your career as a data scientist in financial services, researching best practice models with NLP and machine learning.</t>
  </si>
  <si>
    <t>Up to $150K package depending on experience</t>
  </si>
  <si>
    <t>https://www.seek.com.au/job/41330563?type=standout#searchRequestToken=ffe8cb2c-4ba3-42c2-939a-b0805d648c84</t>
  </si>
  <si>
    <t>Senior Data Scientist-SAS &amp; SQL</t>
  </si>
  <si>
    <t>https://www.seek.com.au/job/41337231?type=standard#searchRequestToken=fff83869-4e20-4048-b138-8319f5fbd496</t>
  </si>
  <si>
    <t>https://www.seek.com.au/job/41337246?type=standard#searchRequestToken=fff83869-4e20-4048-b138-8319f5fbd496</t>
  </si>
  <si>
    <t>Outline Global Pty Ltd</t>
  </si>
  <si>
    <t>The company is seeking a motivated and skilled professional to join the Artificial Intelligence team to meet the increasing demand for AI initiatives.</t>
  </si>
  <si>
    <t>doncastereast</t>
  </si>
  <si>
    <t>https://www.seek.com.au/job/41341444?type=standard#searchRequestToken=ffa89fbd-a0f3-4df4-9133-eddb917fa9c9</t>
  </si>
  <si>
    <t>Cox Purtell Staffing Services</t>
  </si>
  <si>
    <t>A great opportunity for an experienced Data Scientist to join a world-leading NFP on a full time, permanent basis.</t>
  </si>
  <si>
    <t>$90k - $120k p.a.</t>
  </si>
  <si>
    <t>https://www.seek.com.au/job/41343172?type=standard#searchRequestToken=ffeacb93-fbfe-4267-a56c-6a7a9380d909</t>
  </si>
  <si>
    <t>Data Scientist / GIS Developer</t>
  </si>
  <si>
    <t>Research and identification, and development of data standards, GIS mapping, Development of data governance and management plans</t>
  </si>
  <si>
    <t>$$$ NEG per day ALl Client Fees Disclosed</t>
  </si>
  <si>
    <t>https://www.seek.com.au/job/41345156?type=standout#searchRequestToken=ffeacb93-fbfe-4267-a56c-6a7a9380d909</t>
  </si>
  <si>
    <t>HBF Health Limited</t>
  </si>
  <si>
    <t>HBF Health</t>
  </si>
  <si>
    <t>A permanent position has emerged for a data enthusiast to partner with business stakeholders, provide data insights and promote a data driven culture</t>
  </si>
  <si>
    <t>https://www.seek.com.au/job/41350401?type=standout#searchRequestToken=fff827b3-e9d5-4f2d-8b50-b3bc455c7b2e</t>
  </si>
  <si>
    <t>https://www.seek.com.au/job/41358026?type=standard#searchRequestToken=ffebf28d-4aba-4b1b-b5dc-74793ea6e72d</t>
  </si>
  <si>
    <t>DSi is currently looking for an experienced Data Scientist to fill a 5 months contact position with options to extend for further periods</t>
  </si>
  <si>
    <t>https://www.seek.com.au/job/41362781?type=standard#searchRequestToken=ffebf28d-4aba-4b1b-b5dc-74793ea6e72d</t>
  </si>
  <si>
    <t>Contract Lead Data Scientist: Attribution Modelling with Media Data at scale!</t>
  </si>
  <si>
    <t>6 Month Data Science Contract with options to extend! Focus on and statistical modelling in Python! Massive Customer Data!</t>
  </si>
  <si>
    <t>Daily Rate circa $750-$800 per day</t>
  </si>
  <si>
    <t>https://www.seek.com.au/job/41363568?type=standout#searchRequestToken=ffeacb93-fbfe-4267-a56c-6a7a9380d909</t>
  </si>
  <si>
    <t>Comcare</t>
  </si>
  <si>
    <t>An opportunity to utilise your data and statistical analytical skills.</t>
  </si>
  <si>
    <t>$107,001 to $127,496</t>
  </si>
  <si>
    <t>https://www.seek.com.au/job/41365564?type=standout#searchRequestToken=ffcf35ff-856d-4d64-8ab7-4b107ca6f0dc</t>
  </si>
  <si>
    <t>https://www.seek.com.au/job/41365565?type=standout#searchRequestToken=ffcf35ff-856d-4d64-8ab7-4b107ca6f0dc</t>
  </si>
  <si>
    <t>https://www.seek.com.au/job/41365572?type=standout#searchRequestToken=ffcf35ff-856d-4d64-8ab7-4b107ca6f0dc</t>
  </si>
  <si>
    <t>https://www.seek.com.au/job/41365573?type=standout#searchRequestToken=ffcf35ff-856d-4d64-8ab7-4b107ca6f0dc</t>
  </si>
  <si>
    <t>Launceston &amp; North East</t>
  </si>
  <si>
    <t>launceston</t>
  </si>
  <si>
    <t>https://www.seek.com.au/job/41365574?type=standout#searchRequestToken=ffcf35ff-856d-4d64-8ab7-4b107ca6f0dc</t>
  </si>
  <si>
    <t>https://www.seek.com.au/job/41365575?type=standout#searchRequestToken=ffcf35ff-856d-4d64-8ab7-4b107ca6f0dc</t>
  </si>
  <si>
    <t>Content Data Scientist</t>
  </si>
  <si>
    <t>Apply your ML and data science techniques to the field of cyber security for Australia's education sector's leading internet service provider.</t>
  </si>
  <si>
    <t>$180k - $200k p.a.</t>
  </si>
  <si>
    <t>https://www.seek.com.au/job/50009233?type=standard#searchRequestToken=ffebf28d-4aba-4b1b-b5dc-74793ea6e72d</t>
  </si>
  <si>
    <t>https://www.seek.com.au/job/50009579?type=standout#searchRequestToken=ffa89fbd-a0f3-4df4-9133-eddb917fa9c9</t>
  </si>
  <si>
    <t>Data Scientist Principal</t>
  </si>
  <si>
    <t>Be part of a new and exciting program, applying Machine Learning to identify anomalies and cyber security threats in this newly established role.</t>
  </si>
  <si>
    <t>$180k - $200k p.a. + competitive superannuation</t>
  </si>
  <si>
    <t>https://www.seek.com.au/job/50011560?type=standard#searchRequestToken=ffe8be23-2d2e-4d81-badf-c1e9d1173a93</t>
  </si>
  <si>
    <t>Data Scientist / Content Engineer - $180K + Super</t>
  </si>
  <si>
    <t>We're looking for a passionate Data Scientist for a leading Australian institution; with fantastic salary and work-life balance policies on offer!</t>
  </si>
  <si>
    <t>https://www.seek.com.au/job/50012304?type=standard#searchRequestToken=ffebf28d-4aba-4b1b-b5dc-74793ea6e72d</t>
  </si>
  <si>
    <t>* Initial 6 month contract * Work on one of Australia's largest Data Sets * Surry Hills Location</t>
  </si>
  <si>
    <t>https://www.seek.com.au/job/50014854?type=standard#searchRequestToken=fff827b3-e9d5-4f2d-8b50-b3bc455c7b2e</t>
  </si>
  <si>
    <t>Data Scientist Practice Lead - Brisbane</t>
  </si>
  <si>
    <t>Data Scientist who is able to guide strategy and provide thought leadership across business. Hands-on role with technical people leadership component</t>
  </si>
  <si>
    <t>https://www.seek.com.au/job/50030828?type=standard#searchRequestToken=ffa67af9-2e15-4e26-8ff6-8c10088349a1</t>
  </si>
  <si>
    <t>Develop and deploy production-level machine learning and optimisation models, and coach the team.</t>
  </si>
  <si>
    <t>https://www.seek.com.au/job/50032919?type=standout#searchRequestToken=ffa67af9-2e15-4e26-8ff6-8c10088349a1</t>
  </si>
  <si>
    <t>Deliver commercial value by developing and deploying production-level machine learning and optimisation models.</t>
  </si>
  <si>
    <t>https://www.seek.com.au/job/50032920?type=standout#searchRequestToken=ffa67af9-2e15-4e26-8ff6-8c10088349a1</t>
  </si>
  <si>
    <t>Australian Security Intelligence Organisation</t>
  </si>
  <si>
    <t>Data Scientists will develop solutions to solve intelligence problems, constantly research, learn and apply new technologies</t>
  </si>
  <si>
    <t>$90,945 - $129,172 (+ 15.4% Superannuation)</t>
  </si>
  <si>
    <t>https://www.seek.com.au/job/50042381?type=standout#searchRequestToken=ffd6110f-417f-4a3e-92b9-c32c349e8691</t>
  </si>
  <si>
    <t>https://www.seek.com.au/job/50042382?type=standout#searchRequestToken=ffd6110f-417f-4a3e-92b9-c32c349e8691</t>
  </si>
  <si>
    <t>https://www.seek.com.au/job/50042391?type=standout#searchRequestToken=ffd6110f-417f-4a3e-92b9-c32c349e8691</t>
  </si>
  <si>
    <t>https://www.seek.com.au/job/50042392?type=standout#searchRequestToken=ffd6110f-417f-4a3e-92b9-c32c349e8691</t>
  </si>
  <si>
    <t>https://www.seek.com.au/job/50042395?type=standout#searchRequestToken=ffd6110f-417f-4a3e-92b9-c32c349e8691</t>
  </si>
  <si>
    <t>https://www.seek.com.au/job/50042396?type=standout#searchRequestToken=ffd6110f-417f-4a3e-92b9-c32c349e8691</t>
  </si>
  <si>
    <t>MYOB is a business platform. Our purpose is to help more businesses in Australia and New Zealand start, survive and succeed.</t>
  </si>
  <si>
    <t>https://www.seek.com.au/job/50045846?type=standout#searchRequestToken=ffa67af9-2e15-4e26-8ff6-8c10088349a1</t>
  </si>
  <si>
    <t>https://www.seek.com.au/job/50046020?type=standout#searchRequestToken=fff1660c-2913-4014-9395-825332d7c0d6</t>
  </si>
  <si>
    <t>Data Scientist - Melbourne or Adelaide</t>
  </si>
  <si>
    <t>https://www.seek.com.au/job/50047050?type=standout#searchRequestToken=ffce5d24-cda4-4b1c-88bf-fd86c4c6cd98</t>
  </si>
  <si>
    <t>Bring your data science capability to deliver key insights to our Medical Indemnity business! Permanent, full-time opportunity based in Sydney CBD.</t>
  </si>
  <si>
    <t>https://www.seek.com.au/job/50047097?type=standout#searchRequestToken=fff1660c-2913-4014-9395-825332d7c0d6</t>
  </si>
  <si>
    <t>https://www.seek.com.au/job/50049315?type=standard#searchRequestToken=ff7aa096-11e2-45e4-8858-cd557ba144e2</t>
  </si>
  <si>
    <t>Full-Stack Developer</t>
  </si>
  <si>
    <t>Exciting 3 month contract with a leading financial services provider. Ability to work from home. Apply now!</t>
  </si>
  <si>
    <t>https://www.seek.com.au/job/50049858?type=standout#searchRequestToken=ffa89fbd-a0f3-4df4-9133-eddb917fa9c9</t>
  </si>
  <si>
    <t>https://www.seek.com.au/job/50049886?type=standout#searchRequestToken=ffa89fbd-a0f3-4df4-9133-eddb917fa9c9</t>
  </si>
  <si>
    <t>https://www.seek.com.au/job/50049892?type=standout#searchRequestToken=ffa89fbd-a0f3-4df4-9133-eddb917fa9c9</t>
  </si>
  <si>
    <t>https://www.seek.com.au/job/50049899?type=standout#searchRequestToken=ffa89fbd-a0f3-4df4-9133-eddb917fa9c9</t>
  </si>
  <si>
    <t>https://www.seek.com.au/job/50049907?type=standout#searchRequestToken=ffa89fbd-a0f3-4df4-9133-eddb917fa9c9</t>
  </si>
  <si>
    <t>https://www.seek.com.au/job/50049910?type=standout#searchRequestToken=ffa89fbd-a0f3-4df4-9133-eddb917fa9c9</t>
  </si>
  <si>
    <t>hobart</t>
  </si>
  <si>
    <t>https://www.seek.com.au/job/50049917?type=standout#searchRequestToken=ffa89fbd-a0f3-4df4-9133-eddb917fa9c9</t>
  </si>
  <si>
    <t>Troocoo are pleased to partner with a leading Organisation in the Resources sector, A Lead Data Scientist is required to work on a greenfield project.</t>
  </si>
  <si>
    <t>https://www.seek.com.au/job/50051375?type=standout#searchRequestToken=fff1660c-2913-4014-9395-825332d7c0d6</t>
  </si>
  <si>
    <t>AI &amp; Python developer</t>
  </si>
  <si>
    <t>Three Springs Technology</t>
  </si>
  <si>
    <t>Data scientist or an accomplished Python developer</t>
  </si>
  <si>
    <t>https://www.seek.com.au/job/50054797?type=standout#searchRequestToken=ff3717de-154b-4659-976d-3baf10d13f6b</t>
  </si>
  <si>
    <t>Global fintech looking for a Data Scientist! Dig into our customer &amp; trading data. Interesting datasets, little red tape, big impact &amp; high visibility</t>
  </si>
  <si>
    <t>https://www.seek.com.au/job/50055399?type=standout#searchRequestToken=fff1660c-2913-4014-9395-825332d7c0d6</t>
  </si>
  <si>
    <t>Data Scientist/Machine Learning and Algorithms</t>
  </si>
  <si>
    <t>Mirabilus Pty Ltd</t>
  </si>
  <si>
    <t>Exciting Data Scientist/Machine Learning and Algorithms role in Crows Nest</t>
  </si>
  <si>
    <t>https://www.seek.com.au/job/50056288?type=standard#searchRequestToken=ffd6110f-417f-4a3e-92b9-c32c349e8691</t>
  </si>
  <si>
    <t>https://www.seek.com.au/job/50059301?type=standout#searchRequestToken=fff1660c-2913-4014-9395-825332d7c0d6</t>
  </si>
  <si>
    <t>Mining - Engineering &amp; Maintenance</t>
  </si>
  <si>
    <t>WorkPac - Western Australia</t>
  </si>
  <si>
    <t>Experience in applying basic machine learning techniques such as Random Forests, Gradient Boosting Machines, Bayesian Networks</t>
  </si>
  <si>
    <t>https://www.seek.com.au/job/50062559?type=standout#searchRequestToken=ffef2893-d234-4eb0-9f49-f1d4168f4325</t>
  </si>
  <si>
    <t>Perigon Group Pty Limited</t>
  </si>
  <si>
    <t>Experience Data Scientist required for long term project to deliver on the strategic direction of organisation and provide customer insight</t>
  </si>
  <si>
    <t>https://www.seek.com.au/job/50063475?type=standout#searchRequestToken=fff1660c-2913-4014-9395-825332d7c0d6</t>
  </si>
  <si>
    <t>Data Scientist / Systems Architect</t>
  </si>
  <si>
    <t>We are currently looking for a Systems Architect with Data Management / Azure experience to design and code a product for an IT start company who f</t>
  </si>
  <si>
    <t>Annual Salary depending on seniority</t>
  </si>
  <si>
    <t>https://www.seek.com.au/job/50065102?type=standout#searchRequestToken=fff1660c-2913-4014-9395-825332d7c0d6</t>
  </si>
  <si>
    <t>Senior Data Scientist x2 (Contract 700-800pd)</t>
  </si>
  <si>
    <t>$700-800pd</t>
  </si>
  <si>
    <t>https://www.seek.com.au/job/50068047?type=standout#searchRequestToken=fff4e002-589e-4880-b91c-002c62d03aa0</t>
  </si>
  <si>
    <t>Our Federal Government client has an exciting and rare opportunity for an experienced Data Scientist to join their team.</t>
  </si>
  <si>
    <t>https://www.seek.com.au/job/50070808?type=standout#searchRequestToken=fff1660c-2913-4014-9395-825332d7c0d6</t>
  </si>
  <si>
    <t>https://www.seek.com.au/job/50072311?type=standard#searchRequestToken=ffa67af9-2e15-4e26-8ff6-8c10088349a1</t>
  </si>
  <si>
    <t>Peoplebank Australia WA</t>
  </si>
  <si>
    <t>Senior Artificial Intelligence Specialist BI role to apply leading machine learning academic research to real world environment.</t>
  </si>
  <si>
    <t>Generous contracting rates</t>
  </si>
  <si>
    <t>https://www.seek.com.au/job/50072923?type=standard#searchRequestToken=ff6ae9fb-4273-4665-8249-f11374a8ecca</t>
  </si>
  <si>
    <t>Consultant Statistician/ Data Scientist/Analyst</t>
  </si>
  <si>
    <t>Data Analysis Australia Pty Ltd</t>
  </si>
  <si>
    <t>Data Analysis Australia is seeking statistical, data science and analytical consultant/s to join our motivated consulting team. daa.com.au</t>
  </si>
  <si>
    <t>https://www.seek.com.au/job/50077256?type=standard#searchRequestToken=ffa67af9-2e15-4e26-8ff6-8c10088349a1</t>
  </si>
  <si>
    <t>Competitive Salary | Great Culture | Weekly Catering | Company Stocks</t>
  </si>
  <si>
    <t>$180000 - $190000 per annum</t>
  </si>
  <si>
    <t>https://www.seek.com.au/job/50085283?type=standard#searchRequestToken=fdf84018-c57a-497c-a244-e3bf96757db7</t>
  </si>
  <si>
    <t>Digital Media Data Scientist</t>
  </si>
  <si>
    <t>https://www.seek.com.au/job/50088640?type=standard#searchRequestToken=fff1660c-2913-4014-9395-825332d7c0d6</t>
  </si>
  <si>
    <t>Our Commonwealth client is seeking a Data Scientist to join their team for an exciting project.</t>
  </si>
  <si>
    <t>$90 - $130 per hour inc super</t>
  </si>
  <si>
    <t>https://www.seek.com.au/job/50094828?type=standout#searchRequestToken=fff1660c-2913-4014-9395-825332d7c0d6</t>
  </si>
  <si>
    <t>Seeking a highly skilled and experienced Data Scientist for a 12 month contract. Canberra based role.</t>
  </si>
  <si>
    <t>https://www.seek.com.au/job/50095022?type=standout#searchRequestToken=fff1660c-2913-4014-9395-825332d7c0d6</t>
  </si>
  <si>
    <t>Great long term contract for a Data Scientist based in Canberra. Baseline Clearance required.</t>
  </si>
  <si>
    <t>https://www.seek.com.au/job/50095173?type=standard#searchRequestToken=fff70c5a-6a7d-426e-94f7-9fe5bf48950e</t>
  </si>
  <si>
    <t>12 month contract | Canberra Location | Baseline Security Clearance is desired | Federal Government Agency | Full time position</t>
  </si>
  <si>
    <t>https://www.seek.com.au/job/50095468?type=standard#searchRequestToken=fff70c5a-6a7d-426e-94f7-9fe5bf48950e</t>
  </si>
  <si>
    <t>12 month contract + 12 month extension Australian Citizenship with Baseline Security Clearance Manage Data Science projects About the client</t>
  </si>
  <si>
    <t>https://www.seek.com.au/job/50095486?type=standout#searchRequestToken=ffd6110f-417f-4a3e-92b9-c32c349e8691</t>
  </si>
  <si>
    <t>Great opportunity on a long term contract for a Data Scientist. Must have a Baseline.</t>
  </si>
  <si>
    <t>https://www.seek.com.au/job/50095735?type=standout#searchRequestToken=fff70c5a-6a7d-426e-94f7-9fe5bf48950e</t>
  </si>
  <si>
    <t>Seeking an experienced Data Scientist for our Federal Government Client on an initial 12 month contract.</t>
  </si>
  <si>
    <t>https://www.seek.com.au/job/50095929?type=standout#searchRequestToken=ffe68cc6-b8d0-41ea-9a00-b55b11611b56</t>
  </si>
  <si>
    <t>Seeking Data Scientists with strong experience in machine learning, data mining and descriptive analytics</t>
  </si>
  <si>
    <t>https://www.seek.com.au/job/50096308?type=standout#searchRequestToken=fff70c5a-6a7d-426e-94f7-9fe5bf48950e</t>
  </si>
  <si>
    <t>Talent Street is looking for Data Scientist to work with large federal government organisation based in Canberra.</t>
  </si>
  <si>
    <t>https://www.seek.com.au/job/50096559?type=standard#searchRequestToken=fff70c5a-6a7d-426e-94f7-9fe5bf48950e</t>
  </si>
  <si>
    <t>Working within a team you will work within a range of Data Science projects.</t>
  </si>
  <si>
    <t>https://www.seek.com.au/job/50100335?type=standout#searchRequestToken=fff1660c-2913-4014-9395-825332d7c0d6</t>
  </si>
  <si>
    <t>A brand new role focusing on reviewing and building various customer behavior models within a cloud environment.</t>
  </si>
  <si>
    <t>$130k - $150k p.a.</t>
  </si>
  <si>
    <t>https://www.seek.com.au/job/50101034?type=standard#searchRequestToken=fff4ddb3-20d5-4df0-b057-f38a3c786c22</t>
  </si>
  <si>
    <t>Data Scientist - Policy and Performance, Workforce Safety, Human Resources...</t>
  </si>
  <si>
    <t>NSW Police Force</t>
  </si>
  <si>
    <t>Clerk Grade 7/8 Ongoing Full-Time Surry Hills About us The NSW Police Force (NSWPF) is one of the largest police forces in the western world...</t>
  </si>
  <si>
    <t>$97,152 - $107,541</t>
  </si>
  <si>
    <t>https://www.seek.com.au/job/50102837?type=standard#searchRequestToken=fec6b9b2-abdc-418a-a275-e179c5fea8d0</t>
  </si>
  <si>
    <t>https://www.seek.com.au/job/50102838?type=standard#searchRequestToken=fec6b9b2-abdc-418a-a275-e179c5fea8d0</t>
  </si>
  <si>
    <t>ZANCOTT Recruitment</t>
  </si>
  <si>
    <t>Exciting 12 month opportunity to work for Federal Government</t>
  </si>
  <si>
    <t>https://www.seek.com.au/job/50104038?type=standout#searchRequestToken=fff70c5a-6a7d-426e-94f7-9fe5bf48950e</t>
  </si>
  <si>
    <t>https://www.seek.com.au/job/50105177?type=standout#searchRequestToken=fff1660c-2913-4014-9395-825332d7c0d6</t>
  </si>
  <si>
    <t>Department of Premier And Cabinet</t>
  </si>
  <si>
    <t>NSW Department of Premier and Cabinet</t>
  </si>
  <si>
    <t>Are you a data scientist looking for your next career opportunity? Do you have working knowledge of R, Python, SPSS, STATA or SAS data analysis so...</t>
  </si>
  <si>
    <t>$97,152- $107,541 plus super and leave loading</t>
  </si>
  <si>
    <t>https://www.seek.com.au/job/50107412?type=standard#searchRequestToken=fffce2bf-a135-4fe5-99c5-e8ad488bd647</t>
  </si>
  <si>
    <t>Demand Modeler - Talent &amp; Culture</t>
  </si>
  <si>
    <t>Role Location: Melbourne, Australia Role Type: Data Scientist/Demand Modeller Be a part of our Agile New Ways of Working ...</t>
  </si>
  <si>
    <t>https://www.seek.com.au/job/50109374?type=standout#searchRequestToken=ff42f352-7ab2-42d8-9459-ff0609925c19</t>
  </si>
  <si>
    <t>Senior Data Scientist required to drive the use and effectiveness of data science solutions within a global financial services business.</t>
  </si>
  <si>
    <t>https://www.seek.com.au/job/50109811?type=standard#searchRequestToken=ffe68cc6-b8d0-41ea-9a00-b55b11611b56</t>
  </si>
  <si>
    <t>https://www.seek.com.au/job/50125813?type=standout#searchRequestToken=fff4ddb3-20d5-4df0-b057-f38a3c786c22</t>
  </si>
  <si>
    <t>You’ll enjoy a hands-on element of delivery, using our complex models to provide analysis to stakeholders across the organisation.</t>
  </si>
  <si>
    <t>https://www.seek.com.au/job/50128877?type=standout#searchRequestToken=fd95d86b-16b8-463a-aebe-c8d4c3699e45</t>
  </si>
  <si>
    <t>competative</t>
  </si>
  <si>
    <t>https://www.seek.com.au/job/50131066?type=standout#searchRequestToken=ffef2893-d234-4eb0-9f49-f1d4168f4325</t>
  </si>
  <si>
    <t>Data Scientist - Sydney or Melbourne</t>
  </si>
  <si>
    <t>Data Analysis SME, Machine Learning AI, R, Python, Data Modeling</t>
  </si>
  <si>
    <t>https://www.seek.com.au/job/50141872?type=standard#searchRequestToken=ffeddc10-8d4d-4454-8e38-ff4dab17ecc7</t>
  </si>
  <si>
    <t>Marketing Science</t>
  </si>
  <si>
    <t>https://www.seek.com.au/job/50144278?type=standard#searchRequestToken=fff4ddb3-20d5-4df0-b057-f38a3c786c22</t>
  </si>
  <si>
    <t>Work closely with the Lead Data Scientist to manage existing data models as well as assist in the development of new data models.</t>
  </si>
  <si>
    <t>https://www.seek.com.au/job/50145900?type=standard#searchRequestToken=ffe68cc6-b8d0-41ea-9a00-b55b11611b56</t>
  </si>
  <si>
    <t>Well-established and global organisation looking for an experienced Senior Data Scientist!</t>
  </si>
  <si>
    <t>https://www.seek.com.au/job/50158684?type=standout#searchRequestToken=ffeddc10-8d4d-4454-8e38-ff4dab17ecc7</t>
  </si>
  <si>
    <t>The Firehouse</t>
  </si>
  <si>
    <t>A Great Opportunity in an exciting startup!</t>
  </si>
  <si>
    <t>https://www.seek.com.au/job/50160561?type=standard#searchRequestToken=fff70c5a-6a7d-426e-94f7-9fe5bf48950e</t>
  </si>
  <si>
    <t>We are recruiting an exciting Credit Risk Data Scientist role with a successful Fintech. Python, Spark, interesting datasets and ML modelling</t>
  </si>
  <si>
    <t>Competitive Salary</t>
  </si>
  <si>
    <t>https://www.seek.com.au/job/50173686?type=standout#searchRequestToken=ffef2893-d234-4eb0-9f49-f1d4168f4325</t>
  </si>
  <si>
    <t>Data Scientist (M4)</t>
  </si>
  <si>
    <t>FinXL are seeking a strong Data Scientist with a background cybersecurity, analytics or threat mitigation.</t>
  </si>
  <si>
    <t>https://www.seek.com.au/job/50175290?type=standard#searchRequestToken=ffeddc10-8d4d-4454-8e38-ff4dab17ecc7</t>
  </si>
  <si>
    <t>https://www.seek.com.au/job/50175291?type=standard#searchRequestToken=ffeddc10-8d4d-4454-8e38-ff4dab17ecc7</t>
  </si>
  <si>
    <t>https://www.seek.com.au/job/50175971?type=standout#searchRequestToken=fff70c5a-6a7d-426e-94f7-9fe5bf48950e</t>
  </si>
  <si>
    <t>Help determine appropriate analytical approaches to solving business problems, and opportunities, and apply a broad skillset across data and analytics</t>
  </si>
  <si>
    <t>https://www.seek.com.au/job/50180009?type=standout#searchRequestToken=ffe68cc6-b8d0-41ea-9a00-b55b11611b56</t>
  </si>
  <si>
    <t>Horizon Power</t>
  </si>
  <si>
    <t>Horizon Power are seeking two (2) Data Scientists to join their team in Bentley. The two roles are both permanent, full time positions.</t>
  </si>
  <si>
    <t>https://www.seek.com.au/job/50184570?type=standard#searchRequestToken=fff70c5a-6a7d-426e-94f7-9fe5bf48950e</t>
  </si>
  <si>
    <t>Employee First</t>
  </si>
  <si>
    <t>New Data Scientist role with FS client based in Sydney CBD, Growing Data team.</t>
  </si>
  <si>
    <t>$120,000 to $150,000 Package</t>
  </si>
  <si>
    <t>https://www.seek.com.au/job/50193330?type=standout#searchRequestToken=ffeddc10-8d4d-4454-8e38-ff4dab17ecc7</t>
  </si>
  <si>
    <t>DataPower Developer</t>
  </si>
  <si>
    <t>Oprime technologies pvt lts</t>
  </si>
  <si>
    <t>DataPower Developer/Data Scientist/Data Engineer for a leading Telecom in Australia .</t>
  </si>
  <si>
    <t>https://www.seek.com.au/job/50198562?type=standard#searchRequestToken=fff70c5a-6a7d-426e-94f7-9fe5bf48950e</t>
  </si>
  <si>
    <t>Junior Data Scientist with Top Fund Manager</t>
  </si>
  <si>
    <t>https://www.seek.com.au/job/50200263?type=standout#searchRequestToken=ffeddc10-8d4d-4454-8e38-ff4dab17ecc7</t>
  </si>
  <si>
    <t>Data Scientist - Computer Vision/ Machine Learning/ NLP</t>
  </si>
  <si>
    <t>We are hiring 3 - 4 Data Scientist's with experience in Computer Vision / Machine Learning or Natural Language Processing(NLP) in Sydney or Melbourne.</t>
  </si>
  <si>
    <t>https://www.seek.com.au/job/50200327?type=standard#searchRequestToken=fff70c5a-6a7d-426e-94f7-9fe5bf48950e</t>
  </si>
  <si>
    <t>Data Scientist (Mid / Senior)</t>
  </si>
  <si>
    <t>Want to try data science in the games and app industry?</t>
  </si>
  <si>
    <t>https://www.seek.com.au/job/50204263?type=standard#searchRequestToken=ffeddc10-8d4d-4454-8e38-ff4dab17ecc7</t>
  </si>
  <si>
    <t>Construction</t>
  </si>
  <si>
    <t>CPB Contractors Pty Limited</t>
  </si>
  <si>
    <t>CPB Contractors</t>
  </si>
  <si>
    <t>A new opportunity for the role of Data Scientist has become available at CPB Contractors.</t>
  </si>
  <si>
    <t>https://www.seek.com.au/job/50214501?type=standout#searchRequestToken=ff855b94-8e8e-47f8-89fe-be2448a85578</t>
  </si>
  <si>
    <t>Research Officer - Data Scientist</t>
  </si>
  <si>
    <t>The Walter and Eliza Hall Institute</t>
  </si>
  <si>
    <t>An excellent opportunity exists for a Data Scientist to join the National Drug Discovery Centre in the Advanced Technology &amp; Biology Division.</t>
  </si>
  <si>
    <t>https://www.seek.com.au/job/50214886?type=standard#searchRequestToken=ffeddc10-8d4d-4454-8e38-ff4dab17ecc7</t>
  </si>
  <si>
    <t>https://www.seek.com.au/job/50217120?type=standout#searchRequestToken=ffeddc10-8d4d-4454-8e38-ff4dab17ecc7</t>
  </si>
  <si>
    <t>Principle Data Scientist</t>
  </si>
  <si>
    <t>A leading Financial Services organisation is seeking a Lead Data Scientist to join their high performing team on a permanent basis in Sydney.</t>
  </si>
  <si>
    <t>https://www.seek.com.au/job/50217773?type=standard#searchRequestToken=ffeddc10-8d4d-4454-8e38-ff4dab17ecc7</t>
  </si>
  <si>
    <t>Crown Melbourne Limited</t>
  </si>
  <si>
    <t>Crown Melbourne</t>
  </si>
  <si>
    <t>Data Scientist CROWN MELBOURNE Ranked among the top 20 most valuable brands in Australia, Crown...</t>
  </si>
  <si>
    <t>https://www.seek.com.au/job/50220847?type=standout#searchRequestToken=ffeddc10-8d4d-4454-8e38-ff4dab17ecc7</t>
  </si>
  <si>
    <t>https://www.seek.com.au/job/50222198?type=standard#searchRequestToken=ffeddc10-8d4d-4454-8e38-ff4dab17ecc7</t>
  </si>
  <si>
    <t>Data Scientist - Senior</t>
  </si>
  <si>
    <t>Position opened for Data Scientist @ Melbourne</t>
  </si>
  <si>
    <t>https://www.seek.com.au/job/50227915?type=standard#searchRequestToken=fe97133f-50d7-4074-a5f0-79506d1f134f</t>
  </si>
  <si>
    <t>https://www.seek.com.au/job/50229473?type=standout#searchRequestToken=ffeddc10-8d4d-4454-8e38-ff4dab17ecc7</t>
  </si>
  <si>
    <t>Moogsoft- Sydney, Australia</t>
  </si>
  <si>
    <t>Domain experience: OSS-&gt; Network assurance • JSON, Node JS, JavaScript, Python programming</t>
  </si>
  <si>
    <t>https://www.seek.com.au/job/50230115?type=standard#searchRequestToken=ff8761cf-c5b8-432b-a4fd-0cd556927e81</t>
  </si>
  <si>
    <t>McMillan Shakespeare</t>
  </si>
  <si>
    <t>Mcmillan Shakespeare</t>
  </si>
  <si>
    <t>Build the analytics to understand &amp; help customers get more out of their money &amp; ultimately make their daily lives easier(Work from home opportunity)!</t>
  </si>
  <si>
    <t>https://www.seek.com.au/job/50232597?type=standard#searchRequestToken=ff04a50f-0897-4c5e-8071-707867967ed9</t>
  </si>
  <si>
    <t>https://www.seek.com.au/job/50234085?type=standard#searchRequestToken=ff4fac4b-354c-4e74-8eb1-aaf6fcf1be32</t>
  </si>
  <si>
    <t>A niche global financial institution seeks exceptional data scientist to join its market leading analytics innovation team within their Sydney office</t>
  </si>
  <si>
    <t>$130000.00 - $160000.00 p.a. + Super and bonus</t>
  </si>
  <si>
    <t>https://www.seek.com.au/job/50235754?type=standard#searchRequestToken=fff6f4c0-d69c-48b9-9be1-a4f0991958db</t>
  </si>
  <si>
    <t>This is a great role for a Data Scientist to apply Machine Learning techniques to create automated, personalized and next best action solutions.</t>
  </si>
  <si>
    <t>$650.00 - $685 p.d. + plus super</t>
  </si>
  <si>
    <t>https://www.seek.com.au/job/50236741?type=standard#searchRequestToken=ffeddc10-8d4d-4454-8e38-ff4dab17ecc7</t>
  </si>
  <si>
    <t>Research Data Scientist - Lung Transplant</t>
  </si>
  <si>
    <t>ST VINCENT'S HOSPITAL SYDNEY</t>
  </si>
  <si>
    <t>Extensive input and analysis of data in relation to research projects that focus on transplantation associated inflammatory, interstitial and airway c</t>
  </si>
  <si>
    <t>darlinghurst</t>
  </si>
  <si>
    <t>$70635.7 - $72384.72</t>
  </si>
  <si>
    <t>https://www.seek.com.au/job/50246728?type=standout#searchRequestToken=ffeddc10-8d4d-4454-8e38-ff4dab17ecc7</t>
  </si>
  <si>
    <t>https://www.seek.com.au/job/50246943?type=standout#searchRequestToken=ffeddc10-8d4d-4454-8e38-ff4dab17ecc7</t>
  </si>
  <si>
    <t>Lead Data Scientist - Digital Media</t>
  </si>
  <si>
    <t>https://www.seek.com.au/job/50247543?type=standard#searchRequestToken=ffddfcd8-ce2e-432e-9e26-a6fce525d36e</t>
  </si>
  <si>
    <t>Data Scientist - Digital Media</t>
  </si>
  <si>
    <t>https://www.seek.com.au/job/50247862?type=standard#searchRequestToken=ffe09afc-9678-42cb-88b3-c34475507cbd</t>
  </si>
  <si>
    <t>6 Month Contract - Data Scientist - CBD Location Extensions Available!</t>
  </si>
  <si>
    <t>https://www.seek.com.au/job/50248956?type=standard#searchRequestToken=ffddfcd8-ce2e-432e-9e26-a6fce525d36e</t>
  </si>
  <si>
    <t>Data Scientist | 6 Month Contract | $650-$730/Day!</t>
  </si>
  <si>
    <t>We're on the lookout for TWO Data Scientists on a 6 month contract basis to work for our client within the retail space. Up to $730/Day!</t>
  </si>
  <si>
    <t>Up to $730/Day</t>
  </si>
  <si>
    <t>https://www.seek.com.au/job/50249469?type=standard#searchRequestToken=ffddfcd8-ce2e-432e-9e26-a6fce525d36e</t>
  </si>
  <si>
    <t>Data Scientist - Azure &amp; ML</t>
  </si>
  <si>
    <t>Exciting projects with a state of the art Data Science team</t>
  </si>
  <si>
    <t>$125000 - $135000 per annum</t>
  </si>
  <si>
    <t>https://www.seek.com.au/job/50249691?type=standard#searchRequestToken=ff8761cf-c5b8-432b-a4fd-0cd556927e81</t>
  </si>
  <si>
    <t>Data Scientist - Machine Learning (yes....really!)</t>
  </si>
  <si>
    <t>Yes, someone in financial services are actually looking for someone with ML skills. If you've heard of Bert or similar techniques, please apply</t>
  </si>
  <si>
    <t>$120,000 - $150,000</t>
  </si>
  <si>
    <t>https://www.seek.com.au/job/50250562?type=standard#searchRequestToken=ff8761cf-c5b8-432b-a4fd-0cd556927e81</t>
  </si>
  <si>
    <t>Leading data company urgently seeking a Lead Data Scientist with data engineering experience to work on a leading data AI program</t>
  </si>
  <si>
    <t>Highly Competitive</t>
  </si>
  <si>
    <t>https://www.seek.com.au/job/50251893?type=standout#searchRequestToken=ffe09afc-9678-42cb-88b3-c34475507cbd</t>
  </si>
  <si>
    <t>https://www.seek.com.au/job/50259184?type=standout#searchRequestToken=ffe09afc-9678-42cb-88b3-c34475507cbd</t>
  </si>
  <si>
    <t>Employment Type: Permanent Full Time Position Classification: Health Manager Level 3</t>
  </si>
  <si>
    <t>Remuneration: $113,735 - $129,658 per annum</t>
  </si>
  <si>
    <t>https://www.seek.com.au/job/50261784?type=standard#searchRequestToken=ffddfcd8-ce2e-432e-9e26-a6fce525d36e</t>
  </si>
  <si>
    <t>https://www.seek.com.au/job/50261785?type=standard#searchRequestToken=ffddfcd8-ce2e-432e-9e26-a6fce525d36e</t>
  </si>
  <si>
    <t>https://www.seek.com.au/job/50262813?type=standard#searchRequestToken=ffe09afc-9678-42cb-88b3-c34475507cbd</t>
  </si>
  <si>
    <t>Data Scientist - Geoscience</t>
  </si>
  <si>
    <t>AngloGold Ashanti</t>
  </si>
  <si>
    <t>We are now seeking a Data Scientist – Geoscience to join our International Growth &amp; Exploration team. Newly created Permanent position.</t>
  </si>
  <si>
    <t>https://www.seek.com.au/job/50263893?type=standout#searchRequestToken=ffddfcd8-ce2e-432e-9e26-a6fce525d36e</t>
  </si>
  <si>
    <t>https://www.seek.com.au/job/50264101?type=standard#searchRequestToken=ffddfcd8-ce2e-432e-9e26-a6fce525d36e</t>
  </si>
  <si>
    <t>Data Scientist / Digital Organisation / Melbourne CBD / Competitive Salary</t>
  </si>
  <si>
    <t>https://www.seek.com.au/job/50264156?type=standard#searchRequestToken=fff7c357-e0cc-40e8-8490-f38f5519ebd2</t>
  </si>
  <si>
    <t>Build and deploy production-level machine learning and optimisation models and develop the team.</t>
  </si>
  <si>
    <t>https://www.seek.com.au/job/50265670?type=standard#searchRequestToken=ffe09afc-9678-42cb-88b3-c34475507cbd</t>
  </si>
  <si>
    <t>Charterhouse</t>
  </si>
  <si>
    <t>Data Scientist - Permanent Opportunity - Sydney</t>
  </si>
  <si>
    <t>https://www.seek.com.au/job/50269160?type=standard#searchRequestToken=fff7c357-e0cc-40e8-8490-f38f5519ebd2</t>
  </si>
  <si>
    <t>Analyst Data Scientist Digital Orebody | Perth</t>
  </si>
  <si>
    <t>Roy Hill</t>
  </si>
  <si>
    <t>Our Technical Services leadership team is now seeking an Analyst Data Scientist Digital Orebody to join the group.</t>
  </si>
  <si>
    <t>https://www.seek.com.au/job/50270868?type=standard#searchRequestToken=fff6f4c0-d69c-48b9-9be1-a4f0991958db</t>
  </si>
  <si>
    <t>Winc</t>
  </si>
  <si>
    <t>We are looking for an experienced Data Scientist to Grow Winc's advanced analytical footprint. Located in our Sydney office. Permanent, Full-Time Opp.</t>
  </si>
  <si>
    <t>Base + Super</t>
  </si>
  <si>
    <t>https://www.seek.com.au/job/50271161?type=standout#searchRequestToken=ffe09afc-9678-42cb-88b3-c34475507cbd</t>
  </si>
  <si>
    <t>We are committed to the linking and analysis of large datasets to accelerate research outputs and provide the evidence base to improve clinical care.</t>
  </si>
  <si>
    <t>https://www.seek.com.au/job/50271490?type=standout#searchRequestToken=fffd53e8-75bb-45dd-bcca-4d36167f5951</t>
  </si>
  <si>
    <t>VISY</t>
  </si>
  <si>
    <t>Visy</t>
  </si>
  <si>
    <t>Are you an experienced Data Scientist ready for an impactful and outcome focused role? Add value and join us in this full time, permanent position!</t>
  </si>
  <si>
    <t>essendonfields</t>
  </si>
  <si>
    <t>https://www.seek.com.au/job/50272575?type=standout#searchRequestToken=ff711e7d-f768-4979-898f-324b1afd25c6</t>
  </si>
  <si>
    <t>Datacom Workforce Solutions</t>
  </si>
  <si>
    <t>Datacom</t>
  </si>
  <si>
    <t>6 month contract + 6 month option to extend for Data Science professional. Brisbane CBD</t>
  </si>
  <si>
    <t>https://www.seek.com.au/job/50278557?type=standard#searchRequestToken=fff6f4c0-d69c-48b9-9be1-a4f0991958db</t>
  </si>
  <si>
    <t>An exciting opportunity for a Senior Data Scientist to truly partner with senior stakeholders in the business to make informed decisions.</t>
  </si>
  <si>
    <t>https://www.seek.com.au/job/50284114?type=standard#searchRequestToken=ff91641c-73aa-4eef-ad90-bd503c02d9cc</t>
  </si>
  <si>
    <t>https://www.seek.com.au/job/50298668?type=standard#searchRequestToken=fff7c357-e0cc-40e8-8490-f38f5519ebd2</t>
  </si>
  <si>
    <t>Annalect, Omnicom Media Group</t>
  </si>
  <si>
    <t>https://www.seek.com.au/job/50302831?type=standard#searchRequestToken=ffe09afc-9678-42cb-88b3-c34475507cbd</t>
  </si>
  <si>
    <t>Work on greenfield projects for a financial business looking to start their Data Science journey</t>
  </si>
  <si>
    <t>https://www.seek.com.au/job/50303706?type=standard#searchRequestToken=ff91641c-73aa-4eef-ad90-bd503c02d9cc</t>
  </si>
  <si>
    <t>Westpac Group</t>
  </si>
  <si>
    <t>Exciting opportunity for a Data Scientist to join Data Platforms team within GroupTech.</t>
  </si>
  <si>
    <t>https://www.seek.com.au/job/50303888?type=standout#searchRequestToken=fff7c357-e0cc-40e8-8490-f38f5519ebd2</t>
  </si>
  <si>
    <t>DATA SCIENTIST (Machine Learning) 6 month minimum contract</t>
  </si>
  <si>
    <t>Create new ML approaches to challenges encountered in projects including the technology demonstration phase of a Defence Innovation Hub project</t>
  </si>
  <si>
    <t>$60 - $69.99 per hour</t>
  </si>
  <si>
    <t>https://www.seek.com.au/job/50307235?type=standard#searchRequestToken=ffbb2da7-ccc8-4c18-9db8-e0e7c25eecec</t>
  </si>
  <si>
    <t>Work with an exciting publicly listed Perth start-up, as they continue their success and grow a Data function.</t>
  </si>
  <si>
    <t>https://www.seek.com.au/job/50307364?type=standard#searchRequestToken=fff6f4c0-d69c-48b9-9be1-a4f0991958db</t>
  </si>
  <si>
    <t>Senior Data Analyst (Fraud)</t>
  </si>
  <si>
    <t>13% Superannuation I Competitive Salary I Flexible Working Options I CBD Location</t>
  </si>
  <si>
    <t>https://www.seek.com.au/job/50309769?type=standard#searchRequestToken=ff89529a-32a1-465c-bae2-85ff3293c1db</t>
  </si>
  <si>
    <t>Work closely with business stakeholders to understand their goals and determine how data can be used to achieve those goals</t>
  </si>
  <si>
    <t>https://www.seek.com.au/job/50309824?type=standout#searchRequestToken=fff6f4c0-d69c-48b9-9be1-a4f0991958db</t>
  </si>
  <si>
    <t>Data Scientist - Speech Analytics</t>
  </si>
  <si>
    <t>Youi Insurance</t>
  </si>
  <si>
    <t>Get amongst Youi’s largest source of dark data in this Data Scientist role, focusing on our Speech Analytics function!</t>
  </si>
  <si>
    <t>https://www.seek.com.au/job/50309961?type=standout#searchRequestToken=fff7c357-e0cc-40e8-8490-f38f5519ebd2</t>
  </si>
  <si>
    <t>Our client is a leader in the Australian supermarket industry, is seeking multiple Data/Machine Learning Engineers.</t>
  </si>
  <si>
    <t>https://www.seek.com.au/job/50313622?type=standout#searchRequestToken=ff91641c-73aa-4eef-ad90-bd503c02d9cc</t>
  </si>
  <si>
    <t>Newly created role for a passionate &amp; commercially focused Data Scientist; diverse , exciting projects.</t>
  </si>
  <si>
    <t>https://www.seek.com.au/job/50314304?type=standard#searchRequestToken=fff7c357-e0cc-40e8-8490-f38f5519ebd2</t>
  </si>
  <si>
    <t>$150,000 per annum.</t>
  </si>
  <si>
    <t>https://www.seek.com.au/job/50314461?type=standout#searchRequestToken=ffdfe381-0186-4e0c-8640-08e72c9bff4f</t>
  </si>
  <si>
    <t>Amazing opportunity to work for a leading bank in the Data Science space. Linking the business to the tech and making sense of it all.</t>
  </si>
  <si>
    <t>https://www.seek.com.au/job/50319450?type=standard#searchRequestToken=ffe09afc-9678-42cb-88b3-c34475507cbd</t>
  </si>
  <si>
    <t>Earth Observation Data Scientist</t>
  </si>
  <si>
    <t>Seeking an Earth Observation Data Scientist for an exciting project.</t>
  </si>
  <si>
    <t>https://www.seek.com.au/job/50326963?type=standard#searchRequestToken=fff7c357-e0cc-40e8-8490-f38f5519ebd2</t>
  </si>
  <si>
    <t>Effective People</t>
  </si>
  <si>
    <t>Research, Develop and Implement Earth Observation Products from Digital Earth Africa | Geoscience Australia | 10 month contract | Competitive Rates</t>
  </si>
  <si>
    <t>https://www.seek.com.au/job/50327005?type=standard#searchRequestToken=ff2dc885-026a-403d-b1c8-0075d8bb0e62</t>
  </si>
  <si>
    <t>Calleo</t>
  </si>
  <si>
    <t>Join a new highly regarded international incentive in scientific research, development and implementation of various Earth observation products.</t>
  </si>
  <si>
    <t>https://www.seek.com.au/job/50327024?type=standout#searchRequestToken=fff7c357-e0cc-40e8-8490-f38f5519ebd2</t>
  </si>
  <si>
    <t>Work with a diverse, highly skilled and motivated team providing expert knowledge for Earth Observation product development.</t>
  </si>
  <si>
    <t>symonston</t>
  </si>
  <si>
    <t>https://www.seek.com.au/job/50327061?type=standout#searchRequestToken=fff7c357-e0cc-40e8-8490-f38f5519ebd2</t>
  </si>
  <si>
    <t>Seeking a skilled Earth Observation Data Scientist for Earth Observation Product Development Project.</t>
  </si>
  <si>
    <t>https://www.seek.com.au/job/50327472?type=standout#searchRequestToken=fff7c357-e0cc-40e8-8490-f38f5519ebd2</t>
  </si>
  <si>
    <t>Join a highly motivated and specialised international team and contribute to the research and development of Earth Observation Data</t>
  </si>
  <si>
    <t>Long term contract - great hourly rate for the rig</t>
  </si>
  <si>
    <t>https://www.seek.com.au/job/50327591?type=standard#searchRequestToken=fff7c357-e0cc-40e8-8490-f38f5519ebd2</t>
  </si>
  <si>
    <t>Geospatial Specialist</t>
  </si>
  <si>
    <t>Seeking an Earth Observation Data Scientist for long term role. Contact Ben today on 6103 1812 or ben.pearlman@modis.com today!</t>
  </si>
  <si>
    <t>https://www.seek.com.au/job/50327708?type=standout#searchRequestToken=ff4d234d-47d2-4480-b27a-45d3133be9ed</t>
  </si>
  <si>
    <t>Long term Fed. Gov. contract based in Symonston, Canberra. Earth Observation product development project. Call Matt (02) 6299 1006.</t>
  </si>
  <si>
    <t>$$$ Negotiable Transparent Rate Structure</t>
  </si>
  <si>
    <t>https://www.seek.com.au/job/50327960?type=standout#searchRequestToken=fff7c357-e0cc-40e8-8490-f38f5519ebd2</t>
  </si>
  <si>
    <t>Data Scientist - Earth Observation</t>
  </si>
  <si>
    <t>Earth Observation Data Scientist required for Fed Gov client. Contract until 30 June 2021. City location. ASAP start.</t>
  </si>
  <si>
    <t>https://www.seek.com.au/job/50328132?type=standard#searchRequestToken=fff7c357-e0cc-40e8-8490-f38f5519ebd2</t>
  </si>
  <si>
    <t>10 month contract Australian citizenship is required Earth observation About the role Our client is seeking the services of a Data</t>
  </si>
  <si>
    <t>https://www.seek.com.au/job/50328222?type=standout#searchRequestToken=fff7c357-e0cc-40e8-8490-f38f5519ebd2</t>
  </si>
  <si>
    <t>Data Scientist- National Operations Finance</t>
  </si>
  <si>
    <t>Analyze large datasets and information to discover trends and patterns to identify key business opportunities</t>
  </si>
  <si>
    <t>Your pathway to unlimited opportunities</t>
  </si>
  <si>
    <t>https://www.seek.com.au/job/50331122?type=standout#searchRequestToken=fff7c357-e0cc-40e8-8490-f38f5519ebd2</t>
  </si>
  <si>
    <t>Join a Federal Government agencies on a global focused high profile Data Science / Researched based role.</t>
  </si>
  <si>
    <t>$700-900</t>
  </si>
  <si>
    <t>https://www.seek.com.au/job/50331851?type=standard#searchRequestToken=fff7c357-e0cc-40e8-8490-f38f5519ebd2</t>
  </si>
  <si>
    <t>City West Water</t>
  </si>
  <si>
    <t>This position engages and collaborates across the business to help solve data problems using advanced analytical models and techniques.</t>
  </si>
  <si>
    <t>https://www.seek.com.au/job/50337898?type=standout#searchRequestToken=fff7c357-e0cc-40e8-8490-f38f5519ebd2</t>
  </si>
  <si>
    <t>As a Data Scientist, you’ll guide an agile multifunctional team including a Junior Data Scientist, Domain Expert and a Data Engineer.</t>
  </si>
  <si>
    <t>https://www.seek.com.au/job/50338123?type=standout#searchRequestToken=fff7c357-e0cc-40e8-8490-f38f5519ebd2</t>
  </si>
  <si>
    <t>Our client is seeking the services of several experienced Earth Observation Data Scientist</t>
  </si>
  <si>
    <t>https://www.seek.com.au/job/50338431?type=standard#searchRequestToken=fff7c357-e0cc-40e8-8490-f38f5519ebd2</t>
  </si>
  <si>
    <t>Data Scientist - Data Analytics, Predictive Elasticity Data Scientist Consultant</t>
  </si>
  <si>
    <t>Senior Data Scientist - Quantitative, Predictive Analytics / Elasticity Model - Python, SQL Predictive Analytics Model Data Scientist- Benefits Inside</t>
  </si>
  <si>
    <t>170k to 220k Great Rems + End User + Parking</t>
  </si>
  <si>
    <t>https://www.seek.com.au/job/50347384?type=standard#searchRequestToken=fff7c357-e0cc-40e8-8490-f38f5519ebd2</t>
  </si>
  <si>
    <t>The University of Queensland</t>
  </si>
  <si>
    <t>Opportunity to support the Cardiology Program in providing statistical advice and services to support research activities.</t>
  </si>
  <si>
    <t>https://www.seek.com.au/job/50358869?type=standout#searchRequestToken=ffbb2da7-ccc8-4c18-9db8-e0e7c25eecec</t>
  </si>
  <si>
    <t>https://www.seek.com.au/job/50358870?type=standout#searchRequestToken=ffbb2da7-ccc8-4c18-9db8-e0e7c25eecec</t>
  </si>
  <si>
    <t>https://www.seek.com.au/job/50365446?type=standard#searchRequestToken=ffe70b91-d849-4b54-8e79-9f88d0c291cb</t>
  </si>
  <si>
    <t>Deliver innovative decision science models and attributes that leverage Equifax’s vast data assets.</t>
  </si>
  <si>
    <t>https://www.seek.com.au/job/50370202?type=standout#searchRequestToken=ffe70b91-d849-4b54-8e79-9f88d0c291cb</t>
  </si>
  <si>
    <t>https://www.seek.com.au/job/50370550?type=standard#searchRequestToken=ffe70b91-d849-4b54-8e79-9f88d0c291cb</t>
  </si>
  <si>
    <t>https://www.seek.com.au/job/50371982?type=standout#searchRequestToken=ffea665e-0fd3-4b7c-8b96-d7d19ccc1c04</t>
  </si>
  <si>
    <t>Data Scientist | Data and Analytics</t>
  </si>
  <si>
    <t>Be part of a culture that focuses on delivering excellence for our clients, whilst using cutting edge technologies.</t>
  </si>
  <si>
    <t>https://www.seek.com.au/job/50376009?type=standout#searchRequestToken=ffe70b91-d849-4b54-8e79-9f88d0c291cb</t>
  </si>
  <si>
    <t>Defence Health</t>
  </si>
  <si>
    <t>Join our not for profit Private Health Insurance fund to lead the design and implementation of advanced analytics</t>
  </si>
  <si>
    <t>Competitive Remuneration</t>
  </si>
  <si>
    <t>https://www.seek.com.au/job/50379316?type=standout#searchRequestToken=ffe70b91-d849-4b54-8e79-9f88d0c291cb</t>
  </si>
  <si>
    <t>Digital leader within Australia's enterprise space, offering a modern collaborative environment and huge career growth. Well positioned through COVID</t>
  </si>
  <si>
    <t>$650 - $750 p.d. including super</t>
  </si>
  <si>
    <t>https://www.seek.com.au/job/50383210?type=standard#searchRequestToken=ffe70b91-d849-4b54-8e79-9f88d0c291cb</t>
  </si>
  <si>
    <t>We are currently looking for a Data Scientist to join our Partner &amp; Campaign Analytics team.</t>
  </si>
  <si>
    <t>https://www.seek.com.au/job/50388867?type=standout#searchRequestToken=ffe70b91-d849-4b54-8e79-9f88d0c291cb</t>
  </si>
  <si>
    <t>Productionise machine learning models for image recognition, segmentation and classification using Keras, Pytorch and Tensorflow.</t>
  </si>
  <si>
    <t>https://www.seek.com.au/job/50393123?type=standout#searchRequestToken=ffe70b91-d849-4b54-8e79-9f88d0c291cb</t>
  </si>
  <si>
    <t>Senior Manager - Data Scientist</t>
  </si>
  <si>
    <t>Are you a Senior Data Scientist who wants to create advanced models and work with clients in an innovative environments</t>
  </si>
  <si>
    <t>https://www.seek.com.au/job/50393759?type=standout#searchRequestToken=ffe70b91-d849-4b54-8e79-9f88d0c291cb</t>
  </si>
  <si>
    <t>https://www.seek.com.au/job/50393769?type=standout#searchRequestToken=ffe70b91-d849-4b54-8e79-9f88d0c291cb</t>
  </si>
  <si>
    <t>Looking for a role that defines strategy, engages with the business and is technically hands on? Lead the data science function supporting CX.</t>
  </si>
  <si>
    <t>Highly attractive salary</t>
  </si>
  <si>
    <t>https://www.seek.com.au/job/50394569?type=standard#searchRequestToken=ffe70b91-d849-4b54-8e79-9f88d0c291cb</t>
  </si>
  <si>
    <t>Circa $100k</t>
  </si>
  <si>
    <t>https://www.seek.com.au/job/50396702?type=standout#searchRequestToken=ffe70b91-d849-4b54-8e79-9f88d0c291cb</t>
  </si>
  <si>
    <t>Great new opportunity for a part-time Data Scientist to join our People Operations team in our Perth office</t>
  </si>
  <si>
    <t>https://www.seek.com.au/job/50399710?type=standout#searchRequestToken=fecc6bdd-014f-43a9-b31f-83cfbf55beb1</t>
  </si>
  <si>
    <t>People Systems Data &amp; Reporting Specialist</t>
  </si>
  <si>
    <t>Rare opportunity for a data scientist to join our People and Systems team as part of our wider Fortescue People team!</t>
  </si>
  <si>
    <t>https://www.seek.com.au/job/50399820?type=standout#searchRequestToken=fecc6bdd-014f-43a9-b31f-83cfbf55beb1</t>
  </si>
  <si>
    <t>Provide insights to shape the future of the business to help simplify operational processes and increase overall impact of marketing efforts.</t>
  </si>
  <si>
    <t>https://www.seek.com.au/job/50400336?type=standout#searchRequestToken=ffe70b91-d849-4b54-8e79-9f88d0c291cb</t>
  </si>
  <si>
    <t>Do you want to be part of a Data Science team working on Machine Learning, Deep Learning, Image Classification, Object Detection...</t>
  </si>
  <si>
    <t>https://www.seek.com.au/job/50406782?type=standard#searchRequestToken=ffcbe8eb-472a-418a-b864-00bdafb7c322</t>
  </si>
  <si>
    <t>ME Bank</t>
  </si>
  <si>
    <t>Reporting to the Data Science Manager, in the Analytics and Insights team, your key responsibility is to develop, maintain and improve data science</t>
  </si>
  <si>
    <t>https://www.seek.com.au/job/50409388?type=standout#searchRequestToken=fed36deb-476f-4d39-b4b8-ed081f364502</t>
  </si>
  <si>
    <t>EL1 Senior Data Scientist</t>
  </si>
  <si>
    <t>Choose your own career adventure. New team focused on improving financial data and how it is presented.</t>
  </si>
  <si>
    <t>$101k - $115k p.a. + Super</t>
  </si>
  <si>
    <t>https://www.seek.com.au/job/50411433?type=standout#searchRequestToken=ffcbe8eb-472a-418a-b864-00bdafb7c322</t>
  </si>
  <si>
    <t>https://www.seek.com.au/job/50411496?type=standout#searchRequestToken=ffcbe8eb-472a-418a-b864-00bdafb7c322</t>
  </si>
  <si>
    <t>https://www.seek.com.au/job/50419238?type=standard#searchRequestToken=ffdebeb4-aa33-4371-b99a-46bcd30379c2</t>
  </si>
  <si>
    <t>Manager - Climate Data Science and Coordination</t>
  </si>
  <si>
    <t>Environment &amp; Sustainability Consulting</t>
  </si>
  <si>
    <t>We are looking for a Manager to support our Sustainability &amp; Climate Change team, managing the technical data aspects of our Decarbonisation Solutions</t>
  </si>
  <si>
    <t>https://www.seek.com.au/job/50432123?type=standard#searchRequestToken=fff9d88c-7ea3-4d07-b30c-9a60ff2d69eb</t>
  </si>
  <si>
    <t>Senior Data Scientist required to develop and implement data science solutions within a leading digital business.</t>
  </si>
  <si>
    <t>$850</t>
  </si>
  <si>
    <t>https://www.seek.com.au/job/50434820?type=standard#searchRequestToken=fff9d88c-7ea3-4d07-b30c-9a60ff2d69eb</t>
  </si>
  <si>
    <t>Data Scientist - Personalisation</t>
  </si>
  <si>
    <t>Endeavour Group</t>
  </si>
  <si>
    <t>Data Scientist - Personalisation Based in Surry Hills Work as part of a collaborative and close knit team Work on brand new, high p...</t>
  </si>
  <si>
    <t>https://www.seek.com.au/job/50436938?type=standard#searchRequestToken=fff9d88c-7ea3-4d07-b30c-9a60ff2d69eb</t>
  </si>
  <si>
    <t>* Permanent opportunity to run a small team * Work on one of Australia's largest Data Sets * Surry Hills Location</t>
  </si>
  <si>
    <t>https://www.seek.com.au/job/50444125?type=standard#searchRequestToken=fff9d88c-7ea3-4d07-b30c-9a60ff2d69eb</t>
  </si>
  <si>
    <t>nVision Group</t>
  </si>
  <si>
    <t>Exciting opportunity for a Data Scientist to join a rapidly growing team.</t>
  </si>
  <si>
    <t>https://www.seek.com.au/job/50445040?type=standout#searchRequestToken=ffdebeb4-aa33-4371-b99a-46bcd30379c2</t>
  </si>
  <si>
    <t>https://www.seek.com.au/job/50445189?type=standard#searchRequestToken=ffda929c-f819-44fb-ba0d-0276c2ea1898</t>
  </si>
  <si>
    <t>Lead Data Scientist: Digital Media &amp; Customer Data</t>
  </si>
  <si>
    <t>Lead Data Scientist - Digital Media, Web Analytics &amp; Tag Management. Lead a team, manage commercial product delivery &amp; projects. GCP, Python, SQL +</t>
  </si>
  <si>
    <t>$150K-$160K + Super + Bonus</t>
  </si>
  <si>
    <t>https://www.seek.com.au/job/50447749?type=standout#searchRequestToken=fff9d88c-7ea3-4d07-b30c-9a60ff2d69eb</t>
  </si>
  <si>
    <t>Join a nationally renowned team and work with some of the best technical minds in Australia on a large transformation project.</t>
  </si>
  <si>
    <t>https://www.seek.com.au/job/50447880?type=standard#searchRequestToken=fff9d88c-7ea3-4d07-b30c-9a60ff2d69eb</t>
  </si>
  <si>
    <t>https://www.seek.com.au/job/50449684?type=standard#searchRequestToken=ffe18934-b867-4bdb-88ba-852908d217e4</t>
  </si>
  <si>
    <t>Not a dash boarding and reporting role. This is Data Science!</t>
  </si>
  <si>
    <t>https://www.seek.com.au/job/50456042?type=standard#searchRequestToken=fff9d88c-7ea3-4d07-b30c-9a60ff2d69eb</t>
  </si>
  <si>
    <t>Exciting Opportunity for a Data Scientist to join a Leading Life Insurance Company</t>
  </si>
  <si>
    <t>https://www.seek.com.au/job/50459802?type=standout#searchRequestToken=fff9d88c-7ea3-4d07-b30c-9a60ff2d69eb</t>
  </si>
  <si>
    <t>https://www.seek.com.au/job/50459803?type=standout#searchRequestToken=ffdc5538-eae8-4e7f-a551-5be514702161</t>
  </si>
  <si>
    <t>https://www.seek.com.au/job/50459804?type=standout#searchRequestToken=fff9d88c-7ea3-4d07-b30c-9a60ff2d69eb</t>
  </si>
  <si>
    <t>https://www.seek.com.au/job/50459805?type=standout#searchRequestToken=fff9d88c-7ea3-4d07-b30c-9a60ff2d69eb</t>
  </si>
  <si>
    <t>Join A Startup | Take Ownership Of The Data Platform | Hands On Management Role</t>
  </si>
  <si>
    <t>$140000 - $150000 per annum, Plus Bonus</t>
  </si>
  <si>
    <t>https://www.seek.com.au/job/50462790?type=standard#searchRequestToken=ffe18934-b867-4bdb-88ba-852908d217e4</t>
  </si>
  <si>
    <t>Senior Data Scientist - Machine Learning/NLP</t>
  </si>
  <si>
    <t>Join a new &amp; exciting FinTech Startup</t>
  </si>
  <si>
    <t>$140000 - $150000 per annum</t>
  </si>
  <si>
    <t>https://www.seek.com.au/job/50462922?type=standard#searchRequestToken=ffe18934-b867-4bdb-88ba-852908d217e4</t>
  </si>
  <si>
    <t>Data Scientist - Retail &amp; Customer Analytics in Greenfield Team!</t>
  </si>
  <si>
    <t>Exciting Data Scientist Opening in greenfield team! Retail, marketing &amp; customer loyalty analytics! Python, Spark, GCP - Random Forest, GBMs, XGBOOST</t>
  </si>
  <si>
    <t>$125K-$150K + Benefits &amp;Bonus</t>
  </si>
  <si>
    <t>https://www.seek.com.au/job/50464386?type=standout#searchRequestToken=ffba7cb5-ee7e-4c26-9b72-7180737a59c8</t>
  </si>
  <si>
    <t>We are looking for a driven Data Scientist with an analytical mindset. This is an exceptional opportunity to work in a high performing team.</t>
  </si>
  <si>
    <t>https://www.seek.com.au/job/50465400?type=standout#searchRequestToken=ffba7cb5-ee7e-4c26-9b72-7180737a59c8</t>
  </si>
  <si>
    <t>Lead Data Scientist - Retail &amp; Customer Analytics in Greenfield Team!</t>
  </si>
  <si>
    <t>Lead Data Scientist - Greenfield team! Retail, marketing &amp; customer loyalty analytics! Python, Spark, GCP - Random Forest, GBMs, XGBOOST in Production</t>
  </si>
  <si>
    <t>Competitive Salary + Bonus!</t>
  </si>
  <si>
    <t>https://www.seek.com.au/job/50474728?type=standout#searchRequestToken=ffba7cb5-ee7e-4c26-9b72-7180737a59c8</t>
  </si>
  <si>
    <t>Data Scientist - Mid + Senior Positions Available</t>
  </si>
  <si>
    <t>Detector Inspector</t>
  </si>
  <si>
    <t>Join a technology driven company built on continuous improvement. Opportunity to experience a range of projects and see your solutions come to life.</t>
  </si>
  <si>
    <t>carnegie</t>
  </si>
  <si>
    <t>Competitive Salary Comparable to Big4</t>
  </si>
  <si>
    <t>https://www.seek.com.au/job/50477038?type=standout#searchRequestToken=ffba7cb5-ee7e-4c26-9b72-7180737a59c8</t>
  </si>
  <si>
    <t>Fantastic opportunity for a skilled Data Scientist to join a tech company at the forefront of AI &amp; Analytics</t>
  </si>
  <si>
    <t>https://www.seek.com.au/job/50480202?type=standard#searchRequestToken=ffba7cb5-ee7e-4c26-9b72-7180737a59c8</t>
  </si>
  <si>
    <t>https://www.seek.com.au/job/50482368?type=standout#searchRequestToken=fff1e5ec-6527-4340-8df5-a0bf4873fab6</t>
  </si>
  <si>
    <t>Data Scientist - Internal Consultancy - Customer Analytics</t>
  </si>
  <si>
    <t>Data Scientist - Internal Consulting Team. Work with Marketing, Sales, Logistics, Finance. Customer Analytics Projects, ML, Big data, Top Peers</t>
  </si>
  <si>
    <t>$120K-$150K + Bonus</t>
  </si>
  <si>
    <t>https://www.seek.com.au/job/50483202?type=standout#searchRequestToken=fff1e5ec-6527-4340-8df5-a0bf4873fab6</t>
  </si>
  <si>
    <t>https://www.seek.com.au/job/50488878?type=standout#searchRequestToken=ffa2df3f-7fab-4195-a3e1-ca6eb040833e</t>
  </si>
  <si>
    <t>Has lock down got you thinking about a career move? Then you better get out your best Iso Trackies for this interview.</t>
  </si>
  <si>
    <t>https://www.seek.com.au/job/50490284?type=standout#searchRequestToken=ffb892f3-73e2-4d5f-aee5-6d6be2e20042</t>
  </si>
  <si>
    <t>Data Scientist / Melbourne CBD / Permanent / Machine Learning / Consulting Organisation / $130,000 + superannuation.</t>
  </si>
  <si>
    <t>$130,000 + superannuation</t>
  </si>
  <si>
    <t>https://www.seek.com.au/job/50493158?type=standard#searchRequestToken=fff5f832-ff7f-4203-b712-8c8d4498b641</t>
  </si>
  <si>
    <t>Two data scientists are needed for a leading financial services organisation in Sydney.</t>
  </si>
  <si>
    <t>Competitive Annual Salary</t>
  </si>
  <si>
    <t>https://www.seek.com.au/job/50495354?type=standard#searchRequestToken=ff905609-a642-42d6-8b2b-adb72df6e9c8</t>
  </si>
  <si>
    <t>Graduate Data Scientist | Financial Services</t>
  </si>
  <si>
    <t>Rich Data Corporation</t>
  </si>
  <si>
    <t>An exciting opportunity for a highly intelligent and passionate graduate to join our Data Science team. We will train you to become a data scientist.</t>
  </si>
  <si>
    <t>https://www.seek.com.au/job/50496424?type=standout#searchRequestToken=ff8bac29-353c-4eeb-a7a8-884057d02fc4</t>
  </si>
  <si>
    <t>We’re transforming our business, and we need people like you to join us on this journey. This role would be based out of our Circular Quay office.</t>
  </si>
  <si>
    <t>Competitive Base + 12% Super + Benefits</t>
  </si>
  <si>
    <t>https://www.seek.com.au/job/50498265?type=standout#searchRequestToken=ffe18934-b867-4bdb-88ba-852908d217e4</t>
  </si>
  <si>
    <t>Senior Data Scientist | Birmingham | 100% Remote | £60k - £80k</t>
  </si>
  <si>
    <t>.</t>
  </si>
  <si>
    <t>Midlands</t>
  </si>
  <si>
    <t>£60000 - £80000 per annum</t>
  </si>
  <si>
    <t>https://www.seek.com.au/job/50500820?type=standard#searchRequestToken=ff905609-a642-42d6-8b2b-adb72df6e9c8</t>
  </si>
  <si>
    <t>Data Analyst - (Salesforce Effectiveness)</t>
  </si>
  <si>
    <t>The iQ Group Global</t>
  </si>
  <si>
    <t>FarmaForce is experiencing exceptional growth and consequently, we are looking to appoint a Data Analyst/ Scientist.</t>
  </si>
  <si>
    <t>https://www.seek.com.au/job/50501287?type=standout#searchRequestToken=fff9d88c-7ea3-4d07-b30c-9a60ff2d69eb</t>
  </si>
  <si>
    <t>Are you a Data Scientist or Data Engineer with experience with Integration and ESB platforms? Look no further for your next role!</t>
  </si>
  <si>
    <t>https://www.seek.com.au/job/50504615?type=standard#searchRequestToken=ffdebeb4-aa33-4371-b99a-46bcd30379c2</t>
  </si>
  <si>
    <t>The Social Research Centre</t>
  </si>
  <si>
    <t>Advance your career in survey data processing and social research analytics. Flexible work arrangement/work from home option available</t>
  </si>
  <si>
    <t>https://www.seek.com.au/job/50508401?type=standard#searchRequestToken=ffac23a6-6f42-4262-b8a1-c09e35959bd5</t>
  </si>
  <si>
    <t>Senior Leadership Role | Work Across the Entire Business | Incubate And Drive POC's | Manage A Highly Technical Team | Very Rewarding And High Profile</t>
  </si>
  <si>
    <t>$220K - 240K + Bonus</t>
  </si>
  <si>
    <t>https://www.seek.com.au/job/50510410?type=standard#searchRequestToken=fff1e5ec-6527-4340-8df5-a0bf4873fab6</t>
  </si>
  <si>
    <t>https://www.seek.com.au/job/50514565?type=standout#searchRequestToken=fff1e5ec-6527-4340-8df5-a0bf4873fab6</t>
  </si>
  <si>
    <t>Data Scientist, to provide high quality data analysis &amp; build tools for data prediction. Python &amp; R. Parramatta. Initial 3 months. Circa $890 per day.</t>
  </si>
  <si>
    <t>Circa $890 per day</t>
  </si>
  <si>
    <t>https://www.seek.com.au/job/50516729?type=standard#searchRequestToken=ff8bac29-353c-4eeb-a7a8-884057d02fc4</t>
  </si>
  <si>
    <t>Digital Media Data Scientist- Surry Hills, Sydney 6 month contract, high chance of extension Great Daily rate Some of Australia's Largest Data Sets</t>
  </si>
  <si>
    <t>https://www.seek.com.au/job/50519045?type=standard#searchRequestToken=fff5f832-ff7f-4203-b712-8c8d4498b641</t>
  </si>
  <si>
    <t>https://www.seek.com.au/job/50525412?type=standard#searchRequestToken=fff5f832-ff7f-4203-b712-8c8d4498b641</t>
  </si>
  <si>
    <t>WSP Australia Pty Limited</t>
  </si>
  <si>
    <t>WSP</t>
  </si>
  <si>
    <t>WSP Digital are immediately looking to hire a Lead Data Scientist to mentor and build a team.</t>
  </si>
  <si>
    <t>https://www.seek.com.au/job/50525869?type=standout#searchRequestToken=ffdc5538-eae8-4e7f-a551-5be514702161</t>
  </si>
  <si>
    <t>https://www.seek.com.au/job/50525928?type=standout#searchRequestToken=ffdc5538-eae8-4e7f-a551-5be514702161</t>
  </si>
  <si>
    <t>WSP are immediately looking to hire junior to experienced-level Data Scientists to join our team in Sydney or Melbourne.</t>
  </si>
  <si>
    <t>https://www.seek.com.au/job/50526178?type=standout#searchRequestToken=ffdc5538-eae8-4e7f-a551-5be514702161</t>
  </si>
  <si>
    <t>https://www.seek.com.au/job/50526224?type=standout#searchRequestToken=ffdc5538-eae8-4e7f-a551-5be514702161</t>
  </si>
  <si>
    <t>Advanced Analytics Data Scientist</t>
  </si>
  <si>
    <t>Allianz Australia Insurance Ltd</t>
  </si>
  <si>
    <t>Allianz</t>
  </si>
  <si>
    <t>Greenfield advanced analytics function</t>
  </si>
  <si>
    <t>https://www.seek.com.au/job/50526697?type=standout#searchRequestToken=ff913b41-993a-46f3-aedb-28807577cc7c</t>
  </si>
  <si>
    <t>Data Scientist (3 days per week initially)</t>
  </si>
  <si>
    <t>St Vincent's Institute of Medical Research</t>
  </si>
  <si>
    <t>Apply computational and analytical methods to biological datasets in medical research.</t>
  </si>
  <si>
    <t>https://www.seek.com.au/job/50527541?type=standout#searchRequestToken=ff905609-a642-42d6-8b2b-adb72df6e9c8</t>
  </si>
  <si>
    <t>Green Light PS Pty Ltd</t>
  </si>
  <si>
    <t>Data Scientist. Perth CBD. Perm Opportunity.</t>
  </si>
  <si>
    <t>https://www.seek.com.au/job/50528148?type=standard#searchRequestToken=fff5f832-ff7f-4203-b712-8c8d4498b641</t>
  </si>
  <si>
    <t>Senior Data Scientist (Multiple Contracts @ $700-800pd)</t>
  </si>
  <si>
    <t>https://www.seek.com.au/job/50529494?type=standout#searchRequestToken=fff5f832-ff7f-4203-b712-8c8d4498b641</t>
  </si>
  <si>
    <t>Junior Data Scientist - 6 Month Contract</t>
  </si>
  <si>
    <t>Opportunity for Junior Data Scientist to join a top Data Science team! Scale &amp; build machine learning solutions in Python, SQL, GCP &amp; Big Data</t>
  </si>
  <si>
    <t>Between $400-$550 per day, based on experience</t>
  </si>
  <si>
    <t>https://www.seek.com.au/job/50532525?type=standout#searchRequestToken=fff5f832-ff7f-4203-b712-8c8d4498b641</t>
  </si>
  <si>
    <t>Frollo</t>
  </si>
  <si>
    <t>We are looking for a Senior Data Scientist who possesses a passion for pushing mobile technologies to the limits and delivering “WOW” moments.</t>
  </si>
  <si>
    <t>https://www.seek.com.au/job/50537814?type=standout#searchRequestToken=fff5f832-ff7f-4203-b712-8c8d4498b641</t>
  </si>
  <si>
    <t>Determine the most salient drivers of customer and commercial performance to improve decision-making across our Health Insurance business.</t>
  </si>
  <si>
    <t>https://www.seek.com.au/job/50540551?type=standard#searchRequestToken=fff5f832-ff7f-4203-b712-8c8d4498b641</t>
  </si>
  <si>
    <t>ACH Group</t>
  </si>
  <si>
    <t>Support data models and automated, standardise data analytics for ACH Group in this full time role based at Mile End.</t>
  </si>
  <si>
    <t>mileend</t>
  </si>
  <si>
    <t>Salary packaging benefits are on offer</t>
  </si>
  <si>
    <t>https://www.seek.com.au/job/50541122?type=standout#searchRequestToken=f8fca409-f7ca-489e-b25f-25ed244cfc0e</t>
  </si>
  <si>
    <t>Link Group</t>
  </si>
  <si>
    <t>Looking for a Data Scientist for exciting opportunity at Empirics!</t>
  </si>
  <si>
    <t>https://www.seek.com.au/job/50542539?type=standard#searchRequestToken=fff5f832-ff7f-4203-b712-8c8d4498b641</t>
  </si>
  <si>
    <t>Principal Data Science Consultant | Data Scientist | Data Science Lead</t>
  </si>
  <si>
    <t>This is an unique lead role for a global firm. You will lead their Data Science practice across APAC and consult in a range of industries.</t>
  </si>
  <si>
    <t>https://www.seek.com.au/job/50543126?type=standard#searchRequestToken=fff5f832-ff7f-4203-b712-8c8d4498b641</t>
  </si>
  <si>
    <t>https://www.seek.com.au/job/50547605?type=standard#searchRequestToken=fff5f832-ff7f-4203-b712-8c8d4498b641</t>
  </si>
  <si>
    <t>Translate analytical solution outcomes in the context of business impacts &amp; benefits, while working with diverse stakeholders to identify challenges.</t>
  </si>
  <si>
    <t>https://www.seek.com.au/job/50552136?type=standout#searchRequestToken=ffdc5538-eae8-4e7f-a551-5be514702161</t>
  </si>
  <si>
    <t>Join a growing data science team, with a strong focus on natural language processing and machine learning, opportunity to work on interesting projects</t>
  </si>
  <si>
    <t>https://www.seek.com.au/job/50556874?type=standout#searchRequestToken=fff5f832-ff7f-4203-b712-8c8d4498b641</t>
  </si>
  <si>
    <t>Opportunity to predict trends and model high-profile and unique data sets for NSW government using dockers and containers in deep learning systems</t>
  </si>
  <si>
    <t>$800 - $950 per day</t>
  </si>
  <si>
    <t>https://www.seek.com.au/job/50558063?type=standout#searchRequestToken=ffc1cde8-47cf-46b5-881f-68775faa9d3f</t>
  </si>
  <si>
    <t>Looking for a Data Scientist for a premier organisation.</t>
  </si>
  <si>
    <t>https://www.seek.com.au/job/50558569?type=standout#searchRequestToken=ff8b2b61-664b-4a80-9360-174ec31e67e9</t>
  </si>
  <si>
    <t>Data Scientist - Big Data, Machine Learning &amp; AI</t>
  </si>
  <si>
    <t>Limelight People</t>
  </si>
  <si>
    <t>Exciting NLP Business Focused On Artificial Intelligence and Machine Learning. Solve complex data analytics problems. Cutting Edge Big Data Product</t>
  </si>
  <si>
    <t>https://www.seek.com.au/job/50559132?type=standard#searchRequestToken=ffc1cde8-47cf-46b5-881f-68775faa9d3f</t>
  </si>
  <si>
    <t>Quay Appointments</t>
  </si>
  <si>
    <t>3 months contract to work on developing processes for predicting crime trends for a government agency based in Parramatta</t>
  </si>
  <si>
    <t>$0 - $800 per day</t>
  </si>
  <si>
    <t>https://www.seek.com.au/job/50560687?type=standard#searchRequestToken=fff5f832-ff7f-4203-b712-8c8d4498b641</t>
  </si>
  <si>
    <t>Sage</t>
  </si>
  <si>
    <t>We are looking for an experienced Data Scientist to join the Sage Artificial Intelligence Labs "SAIL" team!</t>
  </si>
  <si>
    <t>https://www.seek.com.au/job/50563004?type=standout#searchRequestToken=fff5f832-ff7f-4203-b712-8c8d4498b641</t>
  </si>
  <si>
    <t>https://www.seek.com.au/job/50568294?type=standard#searchRequestToken=fff5f832-ff7f-4203-b712-8c8d4498b641</t>
  </si>
  <si>
    <t>Bring your passion and talent in data and analytics and join our growing team as a Data Scientist.</t>
  </si>
  <si>
    <t>https://www.seek.com.au/job/50569726?type=standout#searchRequestToken=fee1b7df-96a2-45a6-ac35-cd3590dfbc39</t>
  </si>
  <si>
    <t>Large NSW Government agency. Providing data analysis and developing processes for predicting future trends.</t>
  </si>
  <si>
    <t>700-800 + super per day</t>
  </si>
  <si>
    <t>https://www.seek.com.au/job/50570200?type=standard#searchRequestToken=ffc1cde8-47cf-46b5-881f-68775faa9d3f</t>
  </si>
  <si>
    <t>Seeking multiple Data Scientists with experience in Scala, PySpark and HiveSQL.</t>
  </si>
  <si>
    <t>https://www.seek.com.au/job/50573251?type=standard#searchRequestToken=fff5f832-ff7f-4203-b712-8c8d4498b641</t>
  </si>
  <si>
    <t>Data Scientist with a baseline clearance needed for Adelaide based role. Long term contract!</t>
  </si>
  <si>
    <t>https://www.seek.com.au/job/50574788?type=standard#searchRequestToken=fff1e5ec-6527-4340-8df5-a0bf4873fab6</t>
  </si>
  <si>
    <t>Our client in Adelaide is seeking a experienced Data Scientist. Contract till June 2021 with extension options.</t>
  </si>
  <si>
    <t>https://www.seek.com.au/job/50575940?type=standard#searchRequestToken=ffdc5538-eae8-4e7f-a551-5be514702161</t>
  </si>
  <si>
    <t>Our Commonwealth client is seeking a Data Scientist who thrives in a highly dynamic environment and deals well with uncertainty.</t>
  </si>
  <si>
    <t>$100+/Hr Inc Super</t>
  </si>
  <si>
    <t>https://www.seek.com.au/job/50577370?type=standout#searchRequestToken=ffa405e6-f033-447f-b023-1b855e80b6de</t>
  </si>
  <si>
    <t>8 month contract + extensions | Adelaide Location | Baseline Security Clearance is preferred | Federal Government Agency</t>
  </si>
  <si>
    <t>https://www.seek.com.au/job/50577937?type=standard#searchRequestToken=fff1e5ec-6527-4340-8df5-a0bf4873fab6</t>
  </si>
  <si>
    <t>Government organisation recruiting for Data Scientist on a contract basis.</t>
  </si>
  <si>
    <t>Up to $800 per day</t>
  </si>
  <si>
    <t>https://www.seek.com.au/job/50578366?type=standard#searchRequestToken=ffa405e6-f033-447f-b023-1b855e80b6de</t>
  </si>
  <si>
    <t>Our client is seeking an experienced Data Scientist with an in-depth understanding of data-science concepts.</t>
  </si>
  <si>
    <t>https://www.seek.com.au/job/50578788?type=standout#searchRequestToken=fff1e5ec-6527-4340-8df5-a0bf4873fab6</t>
  </si>
  <si>
    <t>Data Scientist | Contract | Iconic organisation |</t>
  </si>
  <si>
    <t>Join our team &amp; work on high profile projects for one of our major blue-chip clients</t>
  </si>
  <si>
    <t>https://www.seek.com.au/job/50579350?type=standard#searchRequestToken=fff5f832-ff7f-4203-b712-8c8d4498b641</t>
  </si>
  <si>
    <t>https://www.seek.com.au/job/50581876?type=standard#searchRequestToken=fff4cad1-3da6-437b-9901-2ac115ca2477</t>
  </si>
  <si>
    <t>Position: Data Scientist On Offer: 3 months day rate contract (strong chance of extension)</t>
  </si>
  <si>
    <t>$900 - $1000 p.d. + plus super</t>
  </si>
  <si>
    <t>https://www.seek.com.au/job/50583169?type=standard#searchRequestToken=ffc1cde8-47cf-46b5-881f-68775faa9d3f</t>
  </si>
  <si>
    <t>Zancott is seeking experienced Data Scientists to join the team. Candidates from all states will be considered.</t>
  </si>
  <si>
    <t>https://www.seek.com.au/job/50584022?type=standout#searchRequestToken=fff1e5ec-6527-4340-8df5-a0bf4873fab6</t>
  </si>
  <si>
    <t>Data Scientist | Multiple Vacancies</t>
  </si>
  <si>
    <t>Seeking a data scientist with expertise in analytical modelling, algorithms and statistical methods to produce insight from large volumes of data</t>
  </si>
  <si>
    <t>Hourly Rate Equivalent</t>
  </si>
  <si>
    <t>https://www.seek.com.au/job/50586342?type=standout#searchRequestToken=fff5f832-ff7f-4203-b712-8c8d4498b641</t>
  </si>
  <si>
    <t>https://www.seek.com.au/job/50588064?type=standout#searchRequestToken=fff1e5ec-6527-4340-8df5-a0bf4873fab6</t>
  </si>
  <si>
    <t>As a Data Engineer, you will spend time working with the Data Analysts &amp; Data Scientists to model the data into a form supporting analysis.</t>
  </si>
  <si>
    <t>https://www.seek.com.au/job/50588694?type=standout#searchRequestToken=ff8fc5b7-95fd-407a-bf52-cabc1685b0d8</t>
  </si>
  <si>
    <t>https://www.seek.com.au/job/50588695?type=standout#searchRequestToken=ff8fc5b7-95fd-407a-bf52-cabc1685b0d8</t>
  </si>
  <si>
    <t>Data Scientist with Full Stack Development</t>
  </si>
  <si>
    <t>Exciting opportunity to join our Federal Government Client as a Data Scientist on a long term contract.</t>
  </si>
  <si>
    <t>https://www.seek.com.au/job/50594742?type=standard#searchRequestToken=fff1e5ec-6527-4340-8df5-a0bf4873fab6</t>
  </si>
  <si>
    <t>Looking for Data Scientists for our Federal government client based in Canberra</t>
  </si>
  <si>
    <t>https://www.seek.com.au/job/50595621?type=standout#searchRequestToken=ffa405e6-f033-447f-b023-1b855e80b6de</t>
  </si>
  <si>
    <t>Data Scientist with Full Stack Development Experience</t>
  </si>
  <si>
    <t>Experience in using open source tools for machine learning purposes (development of ensemble models and deep learning models.</t>
  </si>
  <si>
    <t>https://www.seek.com.au/job/50597218?type=standout#searchRequestToken=fff5f832-ff7f-4203-b712-8c8d4498b641</t>
  </si>
  <si>
    <t>Major Federal Government Department requires Data Scientists with expertise in R, Shiny and Python.</t>
  </si>
  <si>
    <t>https://www.seek.com.au/job/50597858?type=standout#searchRequestToken=fff1e5ec-6527-4340-8df5-a0bf4873fab6</t>
  </si>
  <si>
    <t>The A&amp;A Analytic Solutions team is at the heart of the Audit &amp; Assurance Digital Strategy across Deloitte Asia Pacific.</t>
  </si>
  <si>
    <t>https://www.seek.com.au/job/50607768?type=standard#searchRequestToken=fff1e5ec-6527-4340-8df5-a0bf4873fab6</t>
  </si>
  <si>
    <t>You will join a team of Data Scientists and Web Developers to build, integrate and automate machine learning and data science models and workflows</t>
  </si>
  <si>
    <t>https://www.seek.com.au/job/50612647?type=standard#searchRequestToken=ffa405e6-f033-447f-b023-1b855e80b6de</t>
  </si>
  <si>
    <t>Data Scientist - Natural Language Processing Specialist</t>
  </si>
  <si>
    <t>Hypercube Scientific</t>
  </si>
  <si>
    <t>Add new skills to our team and enable one of Hypercube's flagship projects. Learn and teach; grow yourself and others; make a difference from day one.</t>
  </si>
  <si>
    <t>https://www.seek.com.au/job/50614147?type=standout#searchRequestToken=ffa405e6-f033-447f-b023-1b855e80b6de</t>
  </si>
  <si>
    <t>Lead Quantitative Analyst / Data Scientist - Behavioural Economics</t>
  </si>
  <si>
    <t>Resources Group</t>
  </si>
  <si>
    <t>Growth is the driving force behind this new vacancy to drive the capabilities in advanced analytics for a global Behavioural Insights agency.</t>
  </si>
  <si>
    <t>$100,000 - $140,000 + SUPER (experience depending)</t>
  </si>
  <si>
    <t>https://www.seek.com.au/job/50615280?type=standard#searchRequestToken=fff1e5ec-6527-4340-8df5-a0bf4873fab6</t>
  </si>
  <si>
    <t>We are looking for a Data Scientist to lead analysis projects to answer research or clinical questions based on patient and device-collected data.</t>
  </si>
  <si>
    <t>https://www.seek.com.au/job/50618629?type=standout#searchRequestToken=ffabe5db-0963-4929-847a-9ecb24d41b80</t>
  </si>
  <si>
    <t>Graduate Data Science / Engineer</t>
  </si>
  <si>
    <t>An exciting opportunity to join iconic Australian organisation celebrating 100 years as a Graduate Data Scientist / Engineer</t>
  </si>
  <si>
    <t>https://www.seek.com.au/job/50619043?type=standout#searchRequestToken=fff5f832-ff7f-4203-b712-8c8d4498b641</t>
  </si>
  <si>
    <t>Senior Data Scientist (Multiple Contracts @ $650-800pd)</t>
  </si>
  <si>
    <t>$650-800pd</t>
  </si>
  <si>
    <t>https://www.seek.com.au/job/50619301?type=standout#searchRequestToken=fffe5640-df3c-42d3-bd65-fc3ef9d12f64</t>
  </si>
  <si>
    <t>https://www.seek.com.au/job/50626792?type=standard#searchRequestToken=ffc1cde8-47cf-46b5-881f-68775faa9d3f</t>
  </si>
  <si>
    <t>https://www.seek.com.au/job/50627460?type=standard#searchRequestToken=ffc1cde8-47cf-46b5-881f-68775faa9d3f</t>
  </si>
  <si>
    <t>Seeking Data Scientist with Python/ R Programming experience for perm role with a leading resources client in the Perth CBD! Apply now!</t>
  </si>
  <si>
    <t>https://www.seek.com.au/job/50628263?type=standout#searchRequestToken=ffa405e6-f033-447f-b023-1b855e80b6de</t>
  </si>
  <si>
    <t>Australian first Health-tech SaaS pioneer is looking for a Health orientated Data Scientist. Work with the best!!!</t>
  </si>
  <si>
    <t>$120-130k base</t>
  </si>
  <si>
    <t>https://www.seek.com.au/job/50640175?type=standout#searchRequestToken=ffb645f9-013f-436c-95c2-b5de6b9651d8</t>
  </si>
  <si>
    <t>Data Scientist- Financial Services In-house role, with experience in Azure will be highly regarded</t>
  </si>
  <si>
    <t>https://www.seek.com.au/job/50642860?type=standard#searchRequestToken=ff8f605b-1006-4996-b84d-53c7503e6c40</t>
  </si>
  <si>
    <t>Data Scientist needed for data exploration, anomaly detection, analytical modelling, and communicating data insights to the business.</t>
  </si>
  <si>
    <t>https://www.seek.com.au/job/50643045?type=standard#searchRequestToken=ffcaf76b-088f-4e64-9657-1f76b0762094</t>
  </si>
  <si>
    <t>Adelaide based role 6-month initial contract Extensive data and analytics expereince Baseline clearance (or ability to obtain; i.e.</t>
  </si>
  <si>
    <t>Data Scientist - Adelaide Role</t>
  </si>
  <si>
    <t>https://www.seek.com.au/job/50643257?type=standout#searchRequestToken=ff8f605b-1006-4996-b84d-53c7503e6c40</t>
  </si>
  <si>
    <t>Brady Heywood</t>
  </si>
  <si>
    <t>Data scientist required to provide insight into complex issues that typically require a systems approach.</t>
  </si>
  <si>
    <t>https://www.seek.com.au/job/50643679?type=standout#searchRequestToken=ff76b848-8b34-446a-afbe-760aa18bc7e3</t>
  </si>
  <si>
    <t>The occupant of this role will work as an integral part of the Bespoke Data and Analytics Team.</t>
  </si>
  <si>
    <t>https://www.seek.com.au/job/50643682?type=standard#searchRequestToken=ff8f605b-1006-4996-b84d-53c7503e6c40</t>
  </si>
  <si>
    <t>You will have experience in database management and data retrieval from Teradata Warehouse and Hadoop data stores experience with SQL, R &amp; Python</t>
  </si>
  <si>
    <t>https://www.seek.com.au/job/50644232?type=standout#searchRequestToken=ffcaf76b-088f-4e64-9657-1f76b0762094</t>
  </si>
  <si>
    <t>Data Scientist- Product</t>
  </si>
  <si>
    <t>Our Data Product &amp; Strategy team are focused on the delivery of cutting-edge data products to better serve our members &amp; partners.</t>
  </si>
  <si>
    <t>https://www.seek.com.au/job/50644746?type=standout#searchRequestToken=fff4cad1-3da6-437b-9901-2ac115ca2477</t>
  </si>
  <si>
    <t>Senior Data Scientist | Contract | Iconic organisation |</t>
  </si>
  <si>
    <t>Join our team &amp; work on high profile projects for one of our blue-chip clients</t>
  </si>
  <si>
    <t>https://www.seek.com.au/job/50645114?type=standard#searchRequestToken=fff4cad1-3da6-437b-9901-2ac115ca2477</t>
  </si>
  <si>
    <t>Seeking Data Scientists with experience in data retrieval from Teradata Warehouse and Cloudera Hadoop data stores</t>
  </si>
  <si>
    <t>https://www.seek.com.au/job/50646206?type=standard#searchRequestToken=ffcaf76b-088f-4e64-9657-1f76b0762094</t>
  </si>
  <si>
    <t>Exiting permanent opportunity for a Data Scientist to join an enterprise financial services organisation</t>
  </si>
  <si>
    <t>$110000.00 - $135000.00 p.a.</t>
  </si>
  <si>
    <t>https://www.seek.com.au/job/50649828?type=standard#searchRequestToken=fff4cad1-3da6-437b-9901-2ac115ca2477</t>
  </si>
  <si>
    <t>BUPA believes in hiring the best talent in the market. We are known for our vibrant, high performing and incredibly rewarding and flexible workplace</t>
  </si>
  <si>
    <t>Competitive Base + desirable benefits!</t>
  </si>
  <si>
    <t>https://www.seek.com.au/job/50649878?type=standard#searchRequestToken=fffe5640-df3c-42d3-bd65-fc3ef9d12f64</t>
  </si>
  <si>
    <t>NOW FINANCE</t>
  </si>
  <si>
    <t>We are looking for a Data Scientist to join our NOW FINANCE Analytics Team.</t>
  </si>
  <si>
    <t>https://www.seek.com.au/job/50652053?type=standard#searchRequestToken=fffe5640-df3c-42d3-bd65-fc3ef9d12f64</t>
  </si>
  <si>
    <t>https://www.seek.com.au/job/50659171?type=standard#searchRequestToken=ff8d7dc5-e90c-4743-95bb-167eb344fb47</t>
  </si>
  <si>
    <t>https://www.seek.com.au/job/50659809?type=standard#searchRequestToken=ffcaf76b-088f-4e64-9657-1f76b0762094</t>
  </si>
  <si>
    <t>Data Scientist - Adelaide or Canberra</t>
  </si>
  <si>
    <t>Our Federal Government client is looking for a Data Scientist who will be part of the Data Science and Insights branch in Smarter Data</t>
  </si>
  <si>
    <t>https://www.seek.com.au/job/50660122?type=standout#searchRequestToken=ffcaf76b-088f-4e64-9657-1f76b0762094</t>
  </si>
  <si>
    <t>https://www.seek.com.au/job/50675590?type=standard#searchRequestToken=ffb645f9-013f-436c-95c2-b5de6b9651d8</t>
  </si>
  <si>
    <t>https://www.seek.com.au/job/50683792?type=standard#searchRequestToken=ffd08079-f40b-49e1-9661-fffc1dfe2493</t>
  </si>
  <si>
    <t>Climate Data Scientist</t>
  </si>
  <si>
    <t>Work within the Climate Science Centre’s Regional Projections Team, with a strong focus on the Climate Change in Australia information &amp; data portal.</t>
  </si>
  <si>
    <t>https://www.seek.com.au/job/50686157?type=standout#searchRequestToken=ff90b99a-a934-48fc-93a1-d51a0de04a89</t>
  </si>
  <si>
    <t>https://www.seek.com.au/job/50686158?type=standout#searchRequestToken=ff90b99a-a934-48fc-93a1-d51a0de04a89</t>
  </si>
  <si>
    <t>Data Scientist - Health System Insights</t>
  </si>
  <si>
    <t>Department of Defence</t>
  </si>
  <si>
    <t>Australian Department of Defence</t>
  </si>
  <si>
    <t>APS 6 $80,669 - $92,150 (plus super) Campbell Park, ACT</t>
  </si>
  <si>
    <t>$80,669 - $92,150 (plus super)</t>
  </si>
  <si>
    <t>https://www.seek.com.au/job/50689269?type=standout#searchRequestToken=ff90b99a-a934-48fc-93a1-d51a0de04a89</t>
  </si>
  <si>
    <t>https://www.seek.com.au/job/50689270?type=standout#searchRequestToken=ff90b99a-a934-48fc-93a1-d51a0de04a89</t>
  </si>
  <si>
    <t>Work within the healthcare sector on a Greenfields project as the Data Scientist to devise innovative models for data analysis.</t>
  </si>
  <si>
    <t>https://www.seek.com.au/job/50691124?type=standout#searchRequestToken=fffe5640-df3c-42d3-bd65-fc3ef9d12f64</t>
  </si>
  <si>
    <t>Hiring Now- Multiple X Data Scientists Mulitiple Locations - Melbourne, Sydney, Canberra Australian CITIZENS ONLY</t>
  </si>
  <si>
    <t>https://www.seek.com.au/job/50704127?type=standard#searchRequestToken=ffb645f9-013f-436c-95c2-b5de6b9651d8</t>
  </si>
  <si>
    <t>Data Scientist - Digital Surveillance Collection (Specialist Level 2)</t>
  </si>
  <si>
    <t>AUSTRALIAN FEDERAL POLICE</t>
  </si>
  <si>
    <t>Australian Federal Police</t>
  </si>
  <si>
    <t>AFP Digital Surveillance Collection is looking for Data Scientists for current and future vacancies.</t>
  </si>
  <si>
    <t>$130,296 - $145,643 per annum, plus 15.4% super</t>
  </si>
  <si>
    <t>https://www.seek.com.au/job/50713693?type=standout#searchRequestToken=ff90b99a-a934-48fc-93a1-d51a0de04a89</t>
  </si>
  <si>
    <t>https://www.seek.com.au/job/50713694?type=standout#searchRequestToken=ff90b99a-a934-48fc-93a1-d51a0de04a89</t>
  </si>
  <si>
    <t>https://www.seek.com.au/job/50713733?type=standout#searchRequestToken=ff90b99a-a934-48fc-93a1-d51a0de04a89</t>
  </si>
  <si>
    <t>https://www.seek.com.au/job/50713734?type=standout#searchRequestToken=ff90b99a-a934-48fc-93a1-d51a0de04a89</t>
  </si>
  <si>
    <t>https://www.seek.com.au/job/50718246?type=standout#searchRequestToken=fffe6b6e-5108-4753-a397-62a6cf5708e9</t>
  </si>
  <si>
    <t>BLACKROC</t>
  </si>
  <si>
    <t>Technical, people, and thought leadership role - $300,000 PKG</t>
  </si>
  <si>
    <t>$300,000 PKG</t>
  </si>
  <si>
    <t>https://www.seek.com.au/job/50721394?type=standout#searchRequestToken=fffe6b6e-5108-4753-a397-62a6cf5708e9</t>
  </si>
  <si>
    <t>https://www.seek.com.au/job/50722560?type=standard#searchRequestToken=fffe6b6e-5108-4753-a397-62a6cf5708e9</t>
  </si>
  <si>
    <t>https://www.seek.com.au/job/50722561?type=standard#searchRequestToken=fffe6b6e-5108-4753-a397-62a6cf5708e9</t>
  </si>
  <si>
    <t>An opportunity for an experienced data scientist to join Lendlease Digital, as we use data to disrupt the property industry.</t>
  </si>
  <si>
    <t>Excellent remuneration package &amp; benefits</t>
  </si>
  <si>
    <t>https://www.seek.com.au/job/50727338?type=standard#searchRequestToken=ffda75ab-e742-4f6f-9890-481e6e2f0a65</t>
  </si>
  <si>
    <t>https://www.seek.com.au/job/50727502?type=standout#searchRequestToken=ffabe5db-0963-4929-847a-9ecb24d41b80</t>
  </si>
  <si>
    <t>https://www.seek.com.au/job/50727552?type=standout#searchRequestToken=ffabe5db-0963-4929-847a-9ecb24d41b80</t>
  </si>
  <si>
    <t>Commonwealth Superannuation Corporation (CSC)</t>
  </si>
  <si>
    <t>Commonwealth Superannuation Corporation</t>
  </si>
  <si>
    <t>A fantastic opportunity for a data scientist to use modern technologies in an organisational context including AWS Cloud, Python and Docker</t>
  </si>
  <si>
    <t>https://www.seek.com.au/job/50730435?type=standout#searchRequestToken=fff77570-bcb6-46ee-97b8-8fb6536f29dc</t>
  </si>
  <si>
    <t>Scalene Group Pty Ltd</t>
  </si>
  <si>
    <t>Key data scientist role in a global analytics consultancy. Opportunity for rapid progression in our fast-paced environment</t>
  </si>
  <si>
    <t>https://www.seek.com.au/job/50732163?type=standout#searchRequestToken=ffda75ab-e742-4f6f-9890-481e6e2f0a65</t>
  </si>
  <si>
    <t>Great opportunity available for a talented Junior Data Scientist with experience in Python, R and cloud AWS or GCP to join a leading organisation!</t>
  </si>
  <si>
    <t>Great Culture, Training &amp; Development</t>
  </si>
  <si>
    <t>https://www.seek.com.au/job/50732200?type=standout#searchRequestToken=fdb4274e-6df3-449d-bee5-e319360a61ff</t>
  </si>
  <si>
    <t>Corporate Finance &amp; Investment Banking</t>
  </si>
  <si>
    <t>Westpac Institutional Bank</t>
  </si>
  <si>
    <t>Westpac Institutional Bank is looking for a exceptional data scientist to join there leading Financial Markets e-Commerce team.</t>
  </si>
  <si>
    <t>https://www.seek.com.au/job/50732621?type=standout#searchRequestToken=ffd08079-f40b-49e1-9661-fffc1dfe2493</t>
  </si>
  <si>
    <t>6 month contract, high chance of extension Great Daily rate Some of Australia's Largest Data Sets</t>
  </si>
  <si>
    <t>https://www.seek.com.au/job/50733835?type=standard#searchRequestToken=fffe5640-df3c-42d3-bd65-fc3ef9d12f64</t>
  </si>
  <si>
    <t>https://www.seek.com.au/job/50734745?type=standard#searchRequestToken=fffe5640-df3c-42d3-bd65-fc3ef9d12f64</t>
  </si>
  <si>
    <t>We are looking for a Data Scientist to work in the Group Data Science and Analytics team here at Woolworths, for a permanent role to start asap.</t>
  </si>
  <si>
    <t>https://www.seek.com.au/job/50746971?type=standard#searchRequestToken=ffda75ab-e742-4f6f-9890-481e6e2f0a65</t>
  </si>
  <si>
    <t>Data scientist required for Fed Gov client. 7-month contract. City location. ASAP start.</t>
  </si>
  <si>
    <t>https://www.seek.com.au/job/50752251?type=standard#searchRequestToken=ff11a43d-b1a9-4a11-8262-af7f032cae0d</t>
  </si>
  <si>
    <t>Do you have experience with data analysis, data manipulation, analytics and forecasting, R or Python Coding? - Apply Now</t>
  </si>
  <si>
    <t>ASAP START - WFH Option</t>
  </si>
  <si>
    <t>https://www.seek.com.au/job/50752359?type=standout#searchRequestToken=ff675bef-aad5-4cca-830f-f5e30057c2fd</t>
  </si>
  <si>
    <t>Apply for this exciting Federal Government contract with Ronald today</t>
  </si>
  <si>
    <t>$115 - $135 pper hour (inc super)</t>
  </si>
  <si>
    <t>https://www.seek.com.au/job/50755753?type=standout#searchRequestToken=ffbe4c2e-fbcb-435f-9269-990c08ee1f1b</t>
  </si>
  <si>
    <t>Permanent Data Scientist role with an amazing company that builds solutions for real estate clients</t>
  </si>
  <si>
    <t>https://www.seek.com.au/job/50756045?type=standard#searchRequestToken=ff32da04-57e5-4c5a-aea4-09848146c104</t>
  </si>
  <si>
    <t>https://www.seek.com.au/job/50756316?type=standout#searchRequestToken=ffd08079-f40b-49e1-9661-fffc1dfe2493</t>
  </si>
  <si>
    <t>Overview This role works to solve our client’s problems by ensuring the greatest possible value is being extracted from their data. This...</t>
  </si>
  <si>
    <t>https://www.seek.com.au/job/50757358?type=standard#searchRequestToken=ffda75ab-e742-4f6f-9890-481e6e2f0a65</t>
  </si>
  <si>
    <t>Data science or analysis, including experience with data manipulation, analytics, forecasting. R or python coding experience</t>
  </si>
  <si>
    <t>Flexible working arrangements!!</t>
  </si>
  <si>
    <t>https://www.seek.com.au/job/50758210?type=standard#searchRequestToken=ffa92630-1ae7-4324-9966-75ba7aa2fede</t>
  </si>
  <si>
    <t>Data Scientist Lead APAC</t>
  </si>
  <si>
    <t>The Data Scientist Lead will work on pioneering projects developing a range of analytical &amp; data driven solutions for key stakeholders across accounts</t>
  </si>
  <si>
    <t>https://www.seek.com.au/job/50759817?type=standard#searchRequestToken=fffcb510-a0d6-4b33-b8ca-9522a61a4bf6</t>
  </si>
  <si>
    <t>Coding experience in programs such as R or Python.</t>
  </si>
  <si>
    <t>https://www.seek.com.au/job/50760100?type=standout#searchRequestToken=ff11a43d-b1a9-4a11-8262-af7f032cae0d</t>
  </si>
  <si>
    <t>Multiple opportunities available! Newly created roles</t>
  </si>
  <si>
    <t>https://www.seek.com.au/job/50760335?type=standout#searchRequestToken=ffd63687-3859-4546-b210-e4e245b88664</t>
  </si>
  <si>
    <t>https://www.seek.com.au/job/50771589?type=standard#searchRequestToken=fffcb510-a0d6-4b33-b8ca-9522a61a4bf6</t>
  </si>
  <si>
    <t>Data Scientist - Recommendation Systems</t>
  </si>
  <si>
    <t>Data Scientist needed for Production-oriented data team with focus on Recommendation systems using big data</t>
  </si>
  <si>
    <t>$110K-$130K + Super + Bonus + Perks</t>
  </si>
  <si>
    <t>https://www.seek.com.au/job/50771794?type=standout#searchRequestToken=ffff2c89-951e-48d6-9dcb-ac0355406b51</t>
  </si>
  <si>
    <t>Appliances Online</t>
  </si>
  <si>
    <t>Winning Group</t>
  </si>
  <si>
    <t>As our Marketing Data Scientist you will control the middle ground between Marketing, technology and Data &amp; Insights team</t>
  </si>
  <si>
    <t>https://www.seek.com.au/job/50775472?type=standout#searchRequestToken=ffd46bde-1ec2-4cdd-8e7f-fc8323ef4674</t>
  </si>
  <si>
    <t>https://www.seek.com.au/job/50775484?type=standout#searchRequestToken=ffd46bde-1ec2-4cdd-8e7f-fc8323ef4674</t>
  </si>
  <si>
    <t>Data Scientist required for Fed Gov Client. Contract till 30 June 2021, 12 months extension options.</t>
  </si>
  <si>
    <t>https://www.seek.com.au/job/50779930?type=standard#searchRequestToken=ffa92630-1ae7-4324-9966-75ba7aa2fede</t>
  </si>
  <si>
    <t>Data Scientist (various positions)</t>
  </si>
  <si>
    <t>Burning Glass dataset would be an advantage.proof-of-concept development, preferably in Power BI or Shiny. Call Ronald (02) 6299 1006.</t>
  </si>
  <si>
    <t>$$$ Negotiable</t>
  </si>
  <si>
    <t>https://www.seek.com.au/job/50780514?type=standout#searchRequestToken=ffff2c89-951e-48d6-9dcb-ac0355406b51</t>
  </si>
  <si>
    <t>Data Scientist - $650 - $720/day</t>
  </si>
  <si>
    <t>Talentpool Recruitment Group</t>
  </si>
  <si>
    <t>Our consulting client is searching for a Data Scientist to join a brand new team inside their large enterprise client</t>
  </si>
  <si>
    <t>https://www.seek.com.au/job/50780692?type=standard#searchRequestToken=fffcb510-a0d6-4b33-b8ca-9522a61a4bf6</t>
  </si>
  <si>
    <t>Python - Data-bricks - R coding - MS Azure - Machine Learning - NLP - Power BI - R Shiny</t>
  </si>
  <si>
    <t>https://www.seek.com.au/job/50781655?type=standard#searchRequestToken=ffbb7524-4a91-403c-bad1-c2c4cd493ea0</t>
  </si>
  <si>
    <t>You'll be a key partner to our clients and be involved in innovating, designing and delivering high-value data science use cases and projects</t>
  </si>
  <si>
    <t>https://www.seek.com.au/job/50781932?type=standout#searchRequestToken=ffff2c89-951e-48d6-9dcb-ac0355406b51</t>
  </si>
  <si>
    <t>Talent Street is currently seeking Data Scientist for 10 Months contract based at VIC, ACT, NSW, QLD, SA, TAS and NT.</t>
  </si>
  <si>
    <t>https://www.seek.com.au/job/50783110?type=standard#searchRequestToken=ffa92630-1ae7-4324-9966-75ba7aa2fede</t>
  </si>
  <si>
    <t>Join an organisation with an exciting digital program that is leveraging leading edge AI, IOT and cloud technologies to make a big difference</t>
  </si>
  <si>
    <t>https://www.seek.com.au/job/50783557?type=standout#searchRequestToken=ffd08079-f40b-49e1-9661-fffc1dfe2493</t>
  </si>
  <si>
    <t>https://www.seek.com.au/job/50784629?type=standout#searchRequestToken=ffff2c89-951e-48d6-9dcb-ac0355406b51</t>
  </si>
  <si>
    <t>Drive long-term improvements across the skills system to bring together existing data and develop new capability in skills analysis</t>
  </si>
  <si>
    <t>https://www.seek.com.au/job/50786476?type=standout#searchRequestToken=ffa92630-1ae7-4324-9966-75ba7aa2fede</t>
  </si>
  <si>
    <t>Opportunity for a data scientist to work on a long term project!</t>
  </si>
  <si>
    <t>https://www.seek.com.au/job/50786699?type=standard#searchRequestToken=ffa92630-1ae7-4324-9966-75ba7aa2fede</t>
  </si>
  <si>
    <t>https://www.seek.com.au/job/50786844?type=standout#searchRequestToken=ffa92630-1ae7-4324-9966-75ba7aa2fede</t>
  </si>
  <si>
    <t>https://www.seek.com.au/job/50786845?type=standout#searchRequestToken=ffa92630-1ae7-4324-9966-75ba7aa2fede</t>
  </si>
  <si>
    <t>Data Scientist-Multiple!</t>
  </si>
  <si>
    <t>Infinite Consulting Pty Ltd</t>
  </si>
  <si>
    <t>Good knowledge of appropriate techniques to explore, profile &amp; cleanse data from a diverse range of sources and presenting exploratory data analysis.</t>
  </si>
  <si>
    <t>rates can be discussed</t>
  </si>
  <si>
    <t>https://www.seek.com.au/job/50788318?type=standout#searchRequestToken=ffff2c89-951e-48d6-9dcb-ac0355406b51</t>
  </si>
  <si>
    <t>Seeking multiple Data Scientists with exp in Python, PySpark, R or SparkR, machine learning, with an emphasis on Natural Language Processing.</t>
  </si>
  <si>
    <t>https://www.seek.com.au/job/50789784?type=standout#searchRequestToken=ffa92630-1ae7-4324-9966-75ba7aa2fede</t>
  </si>
  <si>
    <t>https://www.seek.com.au/job/50790221?type=standout#searchRequestToken=fff1750e-c2c3-425d-80c4-89bf4e60e2af</t>
  </si>
  <si>
    <t>Data Scientist - Modelling Team</t>
  </si>
  <si>
    <t>The Nudge Group</t>
  </si>
  <si>
    <t>An incredibly dynamic established business that researches and builds predictive analytics for sports</t>
  </si>
  <si>
    <t>https://www.seek.com.au/job/50791532?type=standard#searchRequestToken=ffff2c89-951e-48d6-9dcb-ac0355406b51</t>
  </si>
  <si>
    <t>https://www.seek.com.au/job/50791588?type=standard#searchRequestToken=fffb8555-c81f-4ab0-84b4-b0c6c731a2a0</t>
  </si>
  <si>
    <t>Government - Local</t>
  </si>
  <si>
    <t>Federal government organisation looking for a quality Data Scientist to deliver complex reporting solutions across a range of internal initiatives.</t>
  </si>
  <si>
    <t>Commensurate with experience</t>
  </si>
  <si>
    <t>https://www.seek.com.au/job/50793451?type=standard#searchRequestToken=ffa92630-1ae7-4324-9966-75ba7aa2fede</t>
  </si>
  <si>
    <t>Data Scientist (Remote Opportunity)</t>
  </si>
  <si>
    <t>Frontline IT and Digital Australia</t>
  </si>
  <si>
    <t>Working to develop intelligence on Australia's labour market, workforce changes, and current and emerging skills needs.</t>
  </si>
  <si>
    <t>https://www.seek.com.au/job/50793464?type=standout#searchRequestToken=ffff2c89-951e-48d6-9dcb-ac0355406b51</t>
  </si>
  <si>
    <t>X3 Data Scientist | Machine Learning &amp; AI</t>
  </si>
  <si>
    <t>https://www.seek.com.au/job/50793936?type=standard#searchRequestToken=ffff2c89-951e-48d6-9dcb-ac0355406b51</t>
  </si>
  <si>
    <t>Experienced Data Scientist to join an innovative team, building advanced analytics solutions. The role is to build their new bespoke portal</t>
  </si>
  <si>
    <t>https://www.seek.com.au/job/50797151?type=standard#searchRequestToken=ffd63687-3859-4546-b210-e4e245b88664</t>
  </si>
  <si>
    <t>https://www.seek.com.au/job/50797727?type=standout#searchRequestToken=fff1750e-c2c3-425d-80c4-89bf4e60e2af</t>
  </si>
  <si>
    <t>Senior Data Scientist/ Remuneration Specialist</t>
  </si>
  <si>
    <t>The Next Step</t>
  </si>
  <si>
    <t>https://www.seek.com.au/job/50798437?type=standout#searchRequestToken=fffcb510-a0d6-4b33-b8ca-9522a61a4bf6</t>
  </si>
  <si>
    <t>https://www.seek.com.au/job/50798676?type=standard#searchRequestToken=ffd63687-3859-4546-b210-e4e245b88664</t>
  </si>
  <si>
    <t>Data Scientist - Personalisation Based in Alphington, Melbourne Work as part of a collaborative and close knit team Work on brand n...</t>
  </si>
  <si>
    <t>alphington</t>
  </si>
  <si>
    <t>https://www.seek.com.au/job/50798812?type=standard#searchRequestToken=ffd63687-3859-4546-b210-e4e245b88664</t>
  </si>
  <si>
    <t>Data Scientist ; Personalisation</t>
  </si>
  <si>
    <t>Develop state of the art advanced statistical and machine learning models (GLM, Random Forests, GBM, xGBoost, etc) to drive marketing strategies</t>
  </si>
  <si>
    <t>Competitive base + super + bonus + benefits</t>
  </si>
  <si>
    <t>https://www.seek.com.au/job/50804995?type=standard#searchRequestToken=ffd82541-9842-44b7-be87-c46c78f3330a</t>
  </si>
  <si>
    <t>In this role, you will be given the opportunity to make a tangible contribution to the continued innovation and success of the company.</t>
  </si>
  <si>
    <t>https://www.seek.com.au/job/50805367?type=standout#searchRequestToken=ff77aa85-af7a-40ef-90bd-5128ad2dbaf5</t>
  </si>
  <si>
    <t>This is a fantastic opportunity for a Data Scientist to join our management consulting team.</t>
  </si>
  <si>
    <t>https://www.seek.com.au/job/50806566?type=standout#searchRequestToken=ffce8e9a-53e0-4c92-b39c-0cf21027407f</t>
  </si>
  <si>
    <t>Data Scientist (Marketing)</t>
  </si>
  <si>
    <t>FXCM</t>
  </si>
  <si>
    <t>FXCM, a leading Forex/CFD provider, is expanding its Operations in order to provide critical, time-sensitive support to our valued, APAC client base.</t>
  </si>
  <si>
    <t>https://www.seek.com.au/job/50822430?type=standard#searchRequestToken=ffe0a1ff-d2c4-40b9-b327-dcc2d3add5d3</t>
  </si>
  <si>
    <t>Veolia Australia &amp; New Zealand</t>
  </si>
  <si>
    <t>Veolia Environmental Services</t>
  </si>
  <si>
    <t>Veolia Australia &amp; New Zealand (Veolia) has an exciting opportunity for a Data Scientist to join our Water Operations team.</t>
  </si>
  <si>
    <t>https://www.seek.com.au/job/50823372?type=standout#searchRequestToken=ff77aa85-af7a-40ef-90bd-5128ad2dbaf5</t>
  </si>
  <si>
    <t>Team Lead, Data Scientist</t>
  </si>
  <si>
    <t>CitiPower and Powercor Australia</t>
  </si>
  <si>
    <t>CitiPower and Powercor</t>
  </si>
  <si>
    <t>Use your expert data analysis skills to design and develop applications and tools to improve our network safety and reliability!</t>
  </si>
  <si>
    <t>https://www.seek.com.au/job/50824185?type=standout#searchRequestToken=fff6ece1-e623-4211-9d94-7180ac0dc728</t>
  </si>
  <si>
    <t>Trainee Data Scientist</t>
  </si>
  <si>
    <t>Excellent opportunity to work with expert data scientists and analysts in the social research space.</t>
  </si>
  <si>
    <t>https://www.seek.com.au/job/50824514?type=standard#searchRequestToken=ffce8e9a-53e0-4c92-b39c-0cf21027407f</t>
  </si>
  <si>
    <t>Data Science / Advanced Analytics Lead</t>
  </si>
  <si>
    <t>This is an ideal role for a skilled Data Scientist that wants to experience less of a hands-on programming role.</t>
  </si>
  <si>
    <t>https://www.seek.com.au/job/50829938?type=standard#searchRequestToken=ffff2c89-951e-48d6-9dcb-ac0355406b51</t>
  </si>
  <si>
    <t>Passionate about Data Science and Machine Learning? Want to deliver AI solutions to best serve industry? We're looking to expand our team!</t>
  </si>
  <si>
    <t>https://www.seek.com.au/job/50838212?type=standout#searchRequestToken=ffbb7524-4a91-403c-bad1-c2c4cd493ea0</t>
  </si>
  <si>
    <t>12 month fixed term contract to join our Data &amp; Insights team, you'll be working with digital data &amp; conducting advanced analytics.</t>
  </si>
  <si>
    <t>https://www.seek.com.au/job/50841554?type=standout#searchRequestToken=ffce8e9a-53e0-4c92-b39c-0cf21027407f</t>
  </si>
  <si>
    <t>Senior Data Scientist- Advanced Analytics</t>
  </si>
  <si>
    <t>How will I help? As the Senior Data Scientist, Advanced Analytics in Group Strategy, your role is to support the team to make informed...</t>
  </si>
  <si>
    <t>https://www.seek.com.au/job/50843261?type=standout#searchRequestToken=ffbb7524-4a91-403c-bad1-c2c4cd493ea0</t>
  </si>
  <si>
    <t>https://www.seek.com.au/job/50845610?type=standard#searchRequestToken=fffcb510-a0d6-4b33-b8ca-9522a61a4bf6</t>
  </si>
  <si>
    <t>Beilby Downing Teal</t>
  </si>
  <si>
    <t>• Contract Role • Fantastic culture • Great salary and rewards on offer</t>
  </si>
  <si>
    <t>https://www.seek.com.au/job/50847267?type=standout#searchRequestToken=f8a96ce0-7770-4103-ab6d-b974867baf95</t>
  </si>
  <si>
    <t>Data Scientist - Oil &amp; Gas OT/IT</t>
  </si>
  <si>
    <t>Brunel</t>
  </si>
  <si>
    <t>Seeking a Data Scientist to join a longterm (24 months) project working in an LNG Downstream Engineering team based in the Brisbane CBD.</t>
  </si>
  <si>
    <t>https://www.seek.com.au/job/50847741?type=standout#searchRequestToken=ffe0a1ff-d2c4-40b9-b327-dcc2d3add5d3</t>
  </si>
  <si>
    <t>NES Fircroft</t>
  </si>
  <si>
    <t>A rare opportunity for an experienced Senior Data Scientist to join a major Oil &amp; Gas company based in Brisbane</t>
  </si>
  <si>
    <t>https://www.seek.com.au/job/50850753?type=standout#searchRequestToken=ffe0a1ff-d2c4-40b9-b327-dcc2d3add5d3</t>
  </si>
  <si>
    <t>https://www.seek.com.au/job/50850806?type=standout#searchRequestToken=fffb8555-c81f-4ab0-84b4-b0c6c731a2a0</t>
  </si>
  <si>
    <t>TAL</t>
  </si>
  <si>
    <t>Great opportunity to join our Group Life business and truly create contemporary and innovative solutions to continue to enhance TAL's reputation.</t>
  </si>
  <si>
    <t>https://www.seek.com.au/job/50856897?type=standout#searchRequestToken=fffb8555-c81f-4ab0-84b4-b0c6c731a2a0</t>
  </si>
  <si>
    <t>Software Developer</t>
  </si>
  <si>
    <t>Capstone Recruitment Group Pty Ltd</t>
  </si>
  <si>
    <t>Seeking a Software developer with prior exp in Agile and algorithm design and implementation. Hands on exp on Python is a big plus</t>
  </si>
  <si>
    <t>https://www.seek.com.au/job/50858343?type=standout#searchRequestToken=ffff2c89-951e-48d6-9dcb-ac0355406b51</t>
  </si>
  <si>
    <t>Highly sort after company *** Great remuneration *** Based anywhere in Australia</t>
  </si>
  <si>
    <t>https://www.seek.com.au/job/50859345?type=standout#searchRequestToken=fff6efcb-5895-4256-abd6-dbf39e5c9327</t>
  </si>
  <si>
    <t>https://www.seek.com.au/job/50870634?type=standout#searchRequestToken=ffe0a1ff-d2c4-40b9-b327-dcc2d3add5d3</t>
  </si>
  <si>
    <t>x2 Data Scientists required to work in the utilities industry.</t>
  </si>
  <si>
    <t>https://www.seek.com.au/job/50873396?type=standard#searchRequestToken=ffe0a1ff-d2c4-40b9-b327-dcc2d3add5d3</t>
  </si>
  <si>
    <t>https://www.seek.com.au/job/50885434?type=standout#searchRequestToken=fffcb510-a0d6-4b33-b8ca-9522a61a4bf6</t>
  </si>
  <si>
    <t>https://www.seek.com.au/job/50890768?type=standard#searchRequestToken=ffe0a1ff-d2c4-40b9-b327-dcc2d3add5d3</t>
  </si>
  <si>
    <t>https://www.seek.com.au/job/50891498?type=standout#searchRequestToken=fffcb510-a0d6-4b33-b8ca-9522a61a4bf6</t>
  </si>
  <si>
    <t>https://www.seek.com.au/job/50891717?type=standout#searchRequestToken=ffe0a1ff-d2c4-40b9-b327-dcc2d3add5d3</t>
  </si>
  <si>
    <t>Leverage your skills, natural curiosity and interest in customer insights to succeed in this challenging Data Analytics role with a rewarding company!</t>
  </si>
  <si>
    <t>Excellent package + super, experience dependent!</t>
  </si>
  <si>
    <t>https://www.seek.com.au/job/50898428?type=standout#searchRequestToken=fffcb510-a0d6-4b33-b8ca-9522a61a4bf6</t>
  </si>
  <si>
    <t>Looking for work coming into 2021? Say goodbye to 2020 with a new Contracting role! Federal Government Clients - Apply now!</t>
  </si>
  <si>
    <t>https://www.seek.com.au/job/50898558?type=standard#searchRequestToken=ffe0a1ff-d2c4-40b9-b327-dcc2d3add5d3</t>
  </si>
  <si>
    <t>Data Scientist - Actuarial</t>
  </si>
  <si>
    <t>Actuarial Data Scientist role with Deloitte Consulting - Melbourne/Sydney/Brisbane</t>
  </si>
  <si>
    <t>https://www.seek.com.au/job/50902077?type=standard#searchRequestToken=fffb2752-b2a7-454b-9673-656607a216b6</t>
  </si>
  <si>
    <t>Graduate Data Scientist - Brisbane</t>
  </si>
  <si>
    <t>GHD Advisory’s Advisory Analytics &amp; Strategic Insights team is currently seeking final year student to join our Graduate Program in 2021</t>
  </si>
  <si>
    <t>https://www.seek.com.au/job/50902759?type=standard#searchRequestToken=fff6efcb-5895-4256-abd6-dbf39e5c9327</t>
  </si>
  <si>
    <t>The Intelligence Analytics and Statistics team is responsible for developing models for detection of illicit behaviour.</t>
  </si>
  <si>
    <t>https://www.seek.com.au/job/50902842?type=standout#searchRequestToken=fffb8555-c81f-4ab0-84b4-b0c6c731a2a0</t>
  </si>
  <si>
    <t>https://www.seek.com.au/job/50902843?type=standout#searchRequestToken=fffb8555-c81f-4ab0-84b4-b0c6c731a2a0</t>
  </si>
  <si>
    <t>https://www.seek.com.au/job/50902853?type=standout#searchRequestToken=fffb8555-c81f-4ab0-84b4-b0c6c731a2a0</t>
  </si>
  <si>
    <t>https://www.seek.com.au/job/50902854?type=standout#searchRequestToken=fffb8555-c81f-4ab0-84b4-b0c6c731a2a0</t>
  </si>
  <si>
    <t>https://www.seek.com.au/job/50902859?type=standout#searchRequestToken=fffb8555-c81f-4ab0-84b4-b0c6c731a2a0</t>
  </si>
  <si>
    <t>https://www.seek.com.au/job/50902860?type=standout#searchRequestToken=fffb8555-c81f-4ab0-84b4-b0c6c731a2a0</t>
  </si>
  <si>
    <t>https://www.seek.com.au/job/50902861?type=standout#searchRequestToken=fffb8555-c81f-4ab0-84b4-b0c6c731a2a0</t>
  </si>
  <si>
    <t>https://www.seek.com.au/job/50902862?type=standout#searchRequestToken=fffb8555-c81f-4ab0-84b4-b0c6c731a2a0</t>
  </si>
  <si>
    <t>https://www.seek.com.au/job/50902863?type=standout#searchRequestToken=fffb8555-c81f-4ab0-84b4-b0c6c731a2a0</t>
  </si>
  <si>
    <t>https://www.seek.com.au/job/50902864?type=standout#searchRequestToken=fffb8555-c81f-4ab0-84b4-b0c6c731a2a0</t>
  </si>
  <si>
    <t>https://www.seek.com.au/job/50902865?type=standout#searchRequestToken=fffb8555-c81f-4ab0-84b4-b0c6c731a2a0</t>
  </si>
  <si>
    <t>https://www.seek.com.au/job/50902866?type=standout#searchRequestToken=fffb8555-c81f-4ab0-84b4-b0c6c731a2a0</t>
  </si>
  <si>
    <t>https://www.seek.com.au/job/50902867?type=standout#searchRequestToken=fffb8555-c81f-4ab0-84b4-b0c6c731a2a0</t>
  </si>
  <si>
    <t>https://www.seek.com.au/job/50902868?type=standout#searchRequestToken=fffb8555-c81f-4ab0-84b4-b0c6c731a2a0</t>
  </si>
  <si>
    <t>https://www.seek.com.au/job/50902869?type=standout#searchRequestToken=fffb8555-c81f-4ab0-84b4-b0c6c731a2a0</t>
  </si>
  <si>
    <t>https://www.seek.com.au/job/50902870?type=standout#searchRequestToken=fffb8555-c81f-4ab0-84b4-b0c6c731a2a0</t>
  </si>
  <si>
    <t>The Covid-19 pandemic is creating seismic challenges around the world. Our purpose, to build a better working world, has never been more...</t>
  </si>
  <si>
    <t>https://www.seek.com.au/job/50905260?type=standout#searchRequestToken=fffb2752-b2a7-454b-9673-656607a216b6</t>
  </si>
  <si>
    <t>Work for a global brand in a small data science team building out their machine learning capabilities to better interact with their customers.</t>
  </si>
  <si>
    <t>https://www.seek.com.au/job/50907358?type=standard#searchRequestToken=ffe0a1ff-d2c4-40b9-b327-dcc2d3add5d3</t>
  </si>
  <si>
    <t>Equifax Australia &amp; New Zealand</t>
  </si>
  <si>
    <t>Deliver innovative decision science models and attributes that leverage Equifax’s vast data assets</t>
  </si>
  <si>
    <t>https://www.seek.com.au/job/50909494?type=standout#searchRequestToken=ffe0a1ff-d2c4-40b9-b327-dcc2d3add5d3</t>
  </si>
  <si>
    <t>Solutions Architect</t>
  </si>
  <si>
    <t>Pancast</t>
  </si>
  <si>
    <t>We are seeking a high calibre solutions architect and data scientist to lead the advertising technology components of our start-up business.</t>
  </si>
  <si>
    <t>https://www.seek.com.au/job/50909930?type=standout#searchRequestToken=ff46d5f4-4276-4123-963d-62b41a967dac</t>
  </si>
  <si>
    <t>Data Scientist | 3M Contract | Immediate Start</t>
  </si>
  <si>
    <t>Mill Software</t>
  </si>
  <si>
    <t>Working with a talented and friendly team to make the internet experience better for all of us.</t>
  </si>
  <si>
    <t>https://www.seek.com.au/job/50911733?type=standout#searchRequestToken=fffd89ed-c360-4bed-b09b-c67e0c3a2733</t>
  </si>
  <si>
    <t>Work with a leading financial institution to deliver high level data science that makes a difference.</t>
  </si>
  <si>
    <t>$150k - $160k p.a. + + Super + Bonus</t>
  </si>
  <si>
    <t>https://www.seek.com.au/job/50912603?type=standout#searchRequestToken=ffcc6ce2-f9bf-4aa0-975e-8007920d7c04</t>
  </si>
  <si>
    <t>An exceptional opportunity for an altruistically minded Data Scientist who is looking for a career defining opportunity with an inspiring company.</t>
  </si>
  <si>
    <t>https://www.seek.com.au/job/50914237?type=standout#searchRequestToken=ffb5e80f-4802-4172-8c52-6f345075e1a8</t>
  </si>
  <si>
    <t>5+ yrs' exp in Data Science with Proficiency in Python(3 Pos- Mel,Syd,Bris)</t>
  </si>
  <si>
    <t>Oprime Technologies Pvt Ltd</t>
  </si>
  <si>
    <t>5+ years' experience in Data Science with Proficiency in Python (Multiple Location- Sydney/Melbourne/Brisbane - 3 Positions)</t>
  </si>
  <si>
    <t>https://www.seek.com.au/job/50921450?type=standard#searchRequestToken=fc9ce43c-aae8-42ec-8071-6d49625c56c8</t>
  </si>
  <si>
    <t>Sustain Group</t>
  </si>
  <si>
    <t>Competitive Remuneration, a trusted niche leader company and well-known clients. Have a Australian Defence Security Clearance? This role is for you!</t>
  </si>
  <si>
    <t>https://www.seek.com.au/job/50923205?type=standard#searchRequestToken=ffcc6ce2-f9bf-4aa0-975e-8007920d7c04</t>
  </si>
  <si>
    <t>Machine Learning/ Data Engineer - Python</t>
  </si>
  <si>
    <t>Multiple job opportunities available for Machine Learning/Data Engineers with proven experience in using Python and SQL! Experience is Azure is a plus</t>
  </si>
  <si>
    <t>https://www.seek.com.au/job/50930181?type=standard#searchRequestToken=ff0962d3-771e-4ab0-b1cb-d30c3fbf5870</t>
  </si>
  <si>
    <t>Seeking multiple Data Scientists to work within our clients' Advanced Analytics team.</t>
  </si>
  <si>
    <t>https://www.seek.com.au/job/50936373?type=standout#searchRequestToken=ffe0a1ff-d2c4-40b9-b327-dcc2d3add5d3</t>
  </si>
  <si>
    <t>Scrum Master - JIRA/Confluence (MEL/BNE/SYD)</t>
  </si>
  <si>
    <t>Oprime Technologies Pty Ltd</t>
  </si>
  <si>
    <t>5+ yrs' exp in Data Science with Proficiency in Python(Multiple Position - Brisbane, Melbourne and Sydney - 3 Nos) - Contract Position</t>
  </si>
  <si>
    <t>https://www.seek.com.au/job/50939939?type=standard#searchRequestToken=ffd9eae7-15ac-4e67-8e0c-1447a2fd33be</t>
  </si>
  <si>
    <t>Financial Data Scientist</t>
  </si>
  <si>
    <t>Ark International Group PTY LTD</t>
  </si>
  <si>
    <t>Join our new team of quantitative developers / data scientists in an expanding proprietary trading company. Work from Home.</t>
  </si>
  <si>
    <t>https://www.seek.com.au/job/50940899?type=standard#searchRequestToken=ffd9eae7-15ac-4e67-8e0c-1447a2fd33be</t>
  </si>
  <si>
    <t>Data Scientist to lead a team in multiple projects.</t>
  </si>
  <si>
    <t>https://www.seek.com.au/job/50944035?type=standard#searchRequestToken=ffd180fb-dcfa-4f7b-abdc-ff25ab4bcd66</t>
  </si>
  <si>
    <t>Join as the senior go to for all things data science. Build a team out in the near future and lead the capability!</t>
  </si>
  <si>
    <t>https://www.seek.com.au/job/50946216?type=standard#searchRequestToken=ffd180fb-dcfa-4f7b-abdc-ff25ab4bcd66</t>
  </si>
  <si>
    <t>Join a strong data and analytics team at a pivotal point of their expansion plan.</t>
  </si>
  <si>
    <t>https://www.seek.com.au/job/50947041?type=standard#searchRequestToken=ffd180fb-dcfa-4f7b-abdc-ff25ab4bcd66</t>
  </si>
  <si>
    <t>We are seeking a qualified Bioinformatician / Data Scientist to join the Functional Genomics program with a focus on proteomics.</t>
  </si>
  <si>
    <t>https://www.seek.com.au/job/50951796?type=standout#searchRequestToken=fffe5cc7-da22-465f-b93e-f47bee2cd612</t>
  </si>
  <si>
    <t>Vocus</t>
  </si>
  <si>
    <t>We are looking for our next SUPERSTAR Senior Data Scientist to join our growing team at Vocus! If you're looking to move on to a great role, READ ON!</t>
  </si>
  <si>
    <t>https://www.seek.com.au/job/50953198?type=standout#searchRequestToken=ffcc6ce2-f9bf-4aa0-975e-8007920d7c04</t>
  </si>
  <si>
    <t>ASIC</t>
  </si>
  <si>
    <t>ASIC is Australia's integrated corporate, markets, financial services and consumer credit regulator.</t>
  </si>
  <si>
    <t>https://www.seek.com.au/job/50956098?type=standout#searchRequestToken=ff5661f3-e4d2-40e1-8c37-8ab99760ce18</t>
  </si>
  <si>
    <t>https://www.seek.com.au/job/50958822?type=standout#searchRequestToken=ffc301b3-0fbc-44a3-8d16-2ccb5dbf6873</t>
  </si>
  <si>
    <t>Permanent full time opportunity for an experienced Data Scientist to join our Advice business.</t>
  </si>
  <si>
    <t>https://www.seek.com.au/job/50963474?type=standout#searchRequestToken=ffb5e80f-4802-4172-8c52-6f345075e1a8</t>
  </si>
  <si>
    <t>Data Scientist (Python)</t>
  </si>
  <si>
    <t>Data Scientist - Python, PySpark, R or SparkR - Create unsupervised and supervised Machine learning models based on Australian Labour Market Data</t>
  </si>
  <si>
    <t>https://www.seek.com.au/job/50964180?type=standout#searchRequestToken=ffd180fb-dcfa-4f7b-abdc-ff25ab4bcd66</t>
  </si>
  <si>
    <t>https://www.seek.com.au/job/50964951?type=standout#searchRequestToken=ffb5e80f-4802-4172-8c52-6f345075e1a8</t>
  </si>
  <si>
    <t>https://www.seek.com.au/job/50968608?type=standard#searchRequestToken=fffd89ed-c360-4bed-b09b-c67e0c3a2733</t>
  </si>
  <si>
    <t>Amplifon</t>
  </si>
  <si>
    <t>https://www.seek.com.au/job/50973377?type=standout#searchRequestToken=ffd180fb-dcfa-4f7b-abdc-ff25ab4bcd66</t>
  </si>
  <si>
    <t>Take the lead in this newly created position and steer the organisation's Data Science journey to optimise their business opportunity and growth.</t>
  </si>
  <si>
    <t>$140k - $150k base + Super</t>
  </si>
  <si>
    <t>https://www.seek.com.au/job/50978948?type=standard#searchRequestToken=ffd180fb-dcfa-4f7b-abdc-ff25ab4bcd66</t>
  </si>
  <si>
    <t>Opportunity to innovate, contribute and make an impact on the rapidly growing FinTech industry. Remote working is an option</t>
  </si>
  <si>
    <t>https://www.seek.com.au/job/50989494?type=standout#searchRequestToken=ffd180fb-dcfa-4f7b-abdc-ff25ab4bcd66</t>
  </si>
  <si>
    <t>Build predictive models and machine-learning algorithms to drive price optimisation using techniques including GBM. GLM and Random Forests</t>
  </si>
  <si>
    <t>$110k - $120000.00 p.a. + +super + bonus + benefit</t>
  </si>
  <si>
    <t>https://www.seek.com.au/job/50989498?type=standard#searchRequestToken=fffd89ed-c360-4bed-b09b-c67e0c3a2733</t>
  </si>
  <si>
    <t>S2M</t>
  </si>
  <si>
    <t>One of Australia's leading eComm brands is looking for an experienced Data Scientist to take ownership and guide data personalisation.</t>
  </si>
  <si>
    <t>depending on experience</t>
  </si>
  <si>
    <t>https://www.seek.com.au/job/50991080?type=standard#searchRequestToken=ffd180fb-dcfa-4f7b-abdc-ff25ab4bcd66</t>
  </si>
  <si>
    <t>Lead a review of their Advanced Analytics Strategy and Roadmap, letting your knowledge and creativity flow</t>
  </si>
  <si>
    <t>https://www.seek.com.au/job/50992111?type=standout#searchRequestToken=ffd180fb-dcfa-4f7b-abdc-ff25ab4bcd66</t>
  </si>
  <si>
    <t>Data Scientist | 6 month contract | Prediction Analysis</t>
  </si>
  <si>
    <t>Ampion</t>
  </si>
  <si>
    <t>Ampion unites 26 years of engineering excellence from award-winning technology service providers Revolution IT and Shelde.</t>
  </si>
  <si>
    <t>https://www.seek.com.au/job/50999075?type=standout#searchRequestToken=fdb3a1f3-4eb5-4ccf-9dd2-f07b354e0821</t>
  </si>
  <si>
    <t>https://www.seek.com.au/job/51003770?type=standard#searchRequestToken=ffcc6ce2-f9bf-4aa0-975e-8007920d7c04</t>
  </si>
  <si>
    <t>Western Health</t>
  </si>
  <si>
    <t>We are seeking an enthusiastic Data Scientist to join the Performance Unit to establish the use of data science applications at Western Health.</t>
  </si>
  <si>
    <t>footscray</t>
  </si>
  <si>
    <t>https://www.seek.com.au/job/51004046?type=standard#searchRequestToken=ffd180fb-dcfa-4f7b-abdc-ff25ab4bcd66</t>
  </si>
  <si>
    <t>Permanent Data Scientist role working with PointData in a flexible and forward thinking work environment</t>
  </si>
  <si>
    <t>https://www.seek.com.au/job/51007066?type=standard#searchRequestToken=ff6a4781-a631-4cc8-9398-2f5d06fc736c</t>
  </si>
  <si>
    <t>https://www.seek.com.au/job/51009884?type=standard#searchRequestToken=fffd89ed-c360-4bed-b09b-c67e0c3a2733</t>
  </si>
  <si>
    <t>Deep Learning Engineer</t>
  </si>
  <si>
    <t>About UsSeer is developing technology to revolutionise the diagnosis and management of neurological conditions, with a special focus on epilepsy</t>
  </si>
  <si>
    <t>https://www.seek.com.au/job/51013314?type=standout#searchRequestToken=ff476d5f-a122-4ff2-92bb-54d6659acff9</t>
  </si>
  <si>
    <t>Clicks are seeking a Data Scientist to help deliver transformative technical projects for a Large Federal Government Department.</t>
  </si>
  <si>
    <t>https://www.seek.com.au/job/51015290?type=standout#searchRequestToken=fffd89ed-c360-4bed-b09b-c67e0c3a2733</t>
  </si>
  <si>
    <t>Our Federal Government client is seeking a Data Scientist who will work with large volumes of data, build analytical models, and generate reporting.</t>
  </si>
  <si>
    <t>https://www.seek.com.au/job/51015966?type=standout#searchRequestToken=fe2b6ee7-329d-420a-a113-6b3dbee0f3db</t>
  </si>
  <si>
    <t>Data scientist uses their expertise in analytical modelling, algorithms and statistical methods to produce insight from large volumes of data.</t>
  </si>
  <si>
    <t>no agency fee</t>
  </si>
  <si>
    <t>https://www.seek.com.au/job/51024284?type=standout#searchRequestToken=ff8dfec5-9317-4a56-b00c-094ea487f5a0</t>
  </si>
  <si>
    <t>Be part of a start up that is disrupting the way businesses hire their talent. You’ll be creating, innovating, and having influence on the product!</t>
  </si>
  <si>
    <t>https://www.seek.com.au/job/51033863?type=standout#searchRequestToken=ff6a4781-a631-4cc8-9398-2f5d06fc736c</t>
  </si>
  <si>
    <t>Junior Data Scientist - Contract</t>
  </si>
  <si>
    <t>Sydney-based Junior Data Scientist Contract! Python, GCP, Machine Learning. Great mentors, Production work, Very big customer data sets!</t>
  </si>
  <si>
    <t>Contract Rate - Circa $300-$450 per day</t>
  </si>
  <si>
    <t>https://www.seek.com.au/job/51038882?type=standout#searchRequestToken=fffd89ed-c360-4bed-b09b-c67e0c3a2733</t>
  </si>
  <si>
    <t>Data Scientist (Advanced)</t>
  </si>
  <si>
    <t>13% superannuation I CBD city location I Flexible working options even after covid.</t>
  </si>
  <si>
    <t>https://www.seek.com.au/job/51040808?type=standard#searchRequestToken=ffd180fb-dcfa-4f7b-abdc-ff25ab4bcd66</t>
  </si>
  <si>
    <t>Senior Data Scientist to join high performing team.</t>
  </si>
  <si>
    <t>$150,000 - $200,000</t>
  </si>
  <si>
    <t>https://www.seek.com.au/job/51045622?type=standard#searchRequestToken=ffcc6ce2-f9bf-4aa0-975e-8007920d7c04</t>
  </si>
  <si>
    <t>FinXL IT Professional Services is an established, innovative Australian company, providing technology enabled business solutions and consulting servic</t>
  </si>
  <si>
    <t>https://www.seek.com.au/job/51051856?type=standard#searchRequestToken=ffcc6ce2-f9bf-4aa0-975e-8007920d7c04</t>
  </si>
  <si>
    <t>Research Engineer, Data Science</t>
  </si>
  <si>
    <t>Data scientist skilled in bayesian statistics or machine learning? Join a research project use AI to assess impact of mental health interventions.</t>
  </si>
  <si>
    <t>https://www.seek.com.au/job/51052667?type=standout#searchRequestToken=ffd180fb-dcfa-4f7b-abdc-ff25ab4bcd66</t>
  </si>
  <si>
    <t>https://www.seek.com.au/job/51052668?type=standout#searchRequestToken=ffd180fb-dcfa-4f7b-abdc-ff25ab4bcd66</t>
  </si>
  <si>
    <t>Due to strong organic growth my client is now seeking a Senior Machine Learning Engineer.</t>
  </si>
  <si>
    <t>https://www.seek.com.au/job/51053078?type=standard#searchRequestToken=ff72b33b-b515-4ef2-9bdf-602c6877e13f</t>
  </si>
  <si>
    <t>Can be remote from anywhere in Australia. Due to strong organic growth my client is now seeking a Senior Machine Learning Engineer.</t>
  </si>
  <si>
    <t>https://www.seek.com.au/job/51053079?type=standard#searchRequestToken=ff72b33b-b515-4ef2-9bdf-602c6877e13f</t>
  </si>
  <si>
    <t>GVC Australia</t>
  </si>
  <si>
    <t>Play a key role in developing, analysing, and deploying solutions that could across all aspects of our business.</t>
  </si>
  <si>
    <t>https://www.seek.com.au/job/51054644?type=standard#searchRequestToken=fffb2752-b2a7-454b-9673-656607a216b6</t>
  </si>
  <si>
    <t>Junior Data Scientist, Sydney</t>
  </si>
  <si>
    <t>As a Junior Data Scientist you’ll have the fantastic opportunity to contribute to a high performance team.</t>
  </si>
  <si>
    <t>https://www.seek.com.au/job/51060475?type=standout#searchRequestToken=ff406f42-5fd9-4b05-ae1f-3c6b675e4e7c</t>
  </si>
  <si>
    <t>Senior Data Scientist - 6m</t>
  </si>
  <si>
    <t>We currently seek an experienced Senior Data Scientist for this large project. 6m Contract. Apply now!</t>
  </si>
  <si>
    <t>$650 - $700 inc super</t>
  </si>
  <si>
    <t>https://www.seek.com.au/job/51074177?type=standout#searchRequestToken=fffd89ed-c360-4bed-b09b-c67e0c3a2733</t>
  </si>
  <si>
    <t>Downer EDI Limited</t>
  </si>
  <si>
    <t>Downer</t>
  </si>
  <si>
    <t>Downer Defence are looking for an experienced Data Scientist/Database Developer to assist in the execution of a Defence cyber project.</t>
  </si>
  <si>
    <t>https://www.seek.com.au/job/51085999?type=standard#searchRequestToken=ffcc6ce2-f9bf-4aa0-975e-8007920d7c04</t>
  </si>
  <si>
    <t>The successful candidate will be responsible for engaging with multi-disciplinary researchers to facilitate and optimise Data Analytics workflows</t>
  </si>
  <si>
    <t>kensington</t>
  </si>
  <si>
    <t>$113k - $132k p.a. + up to 15.4% superannuation</t>
  </si>
  <si>
    <t>https://www.seek.com.au/job/51087355?type=standout#searchRequestToken=ffd9eae7-15ac-4e67-8e0c-1447a2fd33be</t>
  </si>
  <si>
    <t>https://www.seek.com.au/job/51087356?type=standout#searchRequestToken=ffd9eae7-15ac-4e67-8e0c-1447a2fd33be</t>
  </si>
  <si>
    <t>Health and Safety Data Scientist</t>
  </si>
  <si>
    <t>A fantastic opportunity for an experienced Data Scientist to join the Corporate Health &amp; Safety team</t>
  </si>
  <si>
    <t>https://www.seek.com.au/job/51088035?type=standout#searchRequestToken=ffd180fb-dcfa-4f7b-abdc-ff25ab4bcd66</t>
  </si>
  <si>
    <t>Senior Data Scientist - Endeavour X Surry Hills location Work on brand new, high profile projects Be a part of a collaborative team ...</t>
  </si>
  <si>
    <t>https://www.seek.com.au/job/51100145?type=standard#searchRequestToken=ffd6b06f-e7c2-4cc3-a5c5-37c643848c5c</t>
  </si>
  <si>
    <t>Title: Data Scientist Type: Contract (6 months + possible extensions) Location: Melbourne</t>
  </si>
  <si>
    <t>https://www.seek.com.au/job/51101181?type=standard#searchRequestToken=ffb05954-4e00-4c69-8065-6a7643de4e72</t>
  </si>
  <si>
    <t>Data Science Lead Consultant</t>
  </si>
  <si>
    <t>Brand new practice that will be focusing on Financial Crime and Risk. Technically hands on and grow a team over the next 6 months.</t>
  </si>
  <si>
    <t>https://www.seek.com.au/job/51101459?type=standard#searchRequestToken=ffb19f7f-1fb4-4a14-8b04-8e950a53b7f7</t>
  </si>
  <si>
    <t>Data Scientist - Melbourne - 6 Months Contract - Immediate Interview &amp; Start Date</t>
  </si>
  <si>
    <t>https://www.seek.com.au/job/51101707?type=standard#searchRequestToken=ffaf73e6-7553-4083-b4fa-36ac80ed582b</t>
  </si>
  <si>
    <t>Full Stack Engineer / Data Scientist</t>
  </si>
  <si>
    <t>This software organisation is looking for a skilled Software Engineer with experience in Machine Learning and Data Science.</t>
  </si>
  <si>
    <t>$110,000-$130,000 package</t>
  </si>
  <si>
    <t>https://www.seek.com.au/job/51102215?type=standard#searchRequestToken=fff2d9c0-c5dd-44af-be21-fdb5abdadfd5</t>
  </si>
  <si>
    <t>Healthcare Professionals Group</t>
  </si>
  <si>
    <t>Support delivery of local data strategy. Identify data engineering needs, find links between data &amp; trends to drive step change.</t>
  </si>
  <si>
    <t>$145k - $150k p.a. + Super + Bonus</t>
  </si>
  <si>
    <t>https://www.seek.com.au/job/51103370?type=standard#searchRequestToken=ffd6b06f-e7c2-4cc3-a5c5-37c643848c5c</t>
  </si>
  <si>
    <t>Artificial intelligence | Machine Learning | Data Mining | Text Mining | Data Visualisation | Statistical Modelling</t>
  </si>
  <si>
    <t>$105 - $125phr Negotiable, Transparent Fee Struct.</t>
  </si>
  <si>
    <t>https://www.seek.com.au/job/51104198?type=standout#searchRequestToken=ffb05954-4e00-4c69-8065-6a7643de4e72</t>
  </si>
  <si>
    <t>Our Federal client is seeking Data Scientist expertise to develop and deliver processes and models to support intelligence</t>
  </si>
  <si>
    <t>https://www.seek.com.au/job/51104294?type=standout#searchRequestToken=ffb05954-4e00-4c69-8065-6a7643de4e72</t>
  </si>
  <si>
    <t>Aus citizen. Data Scientist to deliver processes / models to support intelligence, applying data and statistical analytical programming. 5mx12mx12m</t>
  </si>
  <si>
    <t>5mx12mx12m</t>
  </si>
  <si>
    <t>https://www.seek.com.au/job/51104515?type=standard#searchRequestToken=ffb05954-4e00-4c69-8065-6a7643de4e72</t>
  </si>
  <si>
    <t>To apply expertise to develop and deliver processes and models to support intelligence or other departmental business activities - Apply Now!</t>
  </si>
  <si>
    <t>Competitive Rate</t>
  </si>
  <si>
    <t>https://www.seek.com.au/job/51104752?type=standout#searchRequestToken=ffb05954-4e00-4c69-8065-6a7643de4e72</t>
  </si>
  <si>
    <t>Seeking an experienced Data Scientist for a Federal Government client based in Canberra</t>
  </si>
  <si>
    <t>https://www.seek.com.au/job/51104869?type=standard#searchRequestToken=feb1692c-76cc-4229-8c50-bf7e47b62e7f</t>
  </si>
  <si>
    <t>RESOURCE23</t>
  </si>
  <si>
    <t>Contract rates | Start in 25 Jan 2021 | Contract extensions to June 2023 | Canberra</t>
  </si>
  <si>
    <t>https://www.seek.com.au/job/51104887?type=standard#searchRequestToken=ffb05954-4e00-4c69-8065-6a7643de4e72</t>
  </si>
  <si>
    <t>Calling all Data Scientists! Our Fed Gov Client requires your services early next year on a potential long term contract. Don't hesitate, apply NOW!</t>
  </si>
  <si>
    <t>https://www.seek.com.au/job/51105330?type=standard#searchRequestToken=fecffc7c-800a-4934-b9d3-dfc9d7357b21</t>
  </si>
  <si>
    <t>Surry Hills Location 12 month contract Work with one of the largest data collections in the APAC region</t>
  </si>
  <si>
    <t>https://www.seek.com.au/job/51105447?type=standard#searchRequestToken=ffd6b06f-e7c2-4cc3-a5c5-37c643848c5c</t>
  </si>
  <si>
    <t>10138 Data Scientist</t>
  </si>
  <si>
    <t>Divy Associates Pty Ltd</t>
  </si>
  <si>
    <t>The department requires a Data Scientist who will apply expertise to develop and deliver processes and models to support intelligence or businesses.</t>
  </si>
  <si>
    <t>https://www.seek.com.au/job/51106472?type=standout#searchRequestToken=ffb05954-4e00-4c69-8065-6a7643de4e72</t>
  </si>
  <si>
    <t>Data Scientist - 10138</t>
  </si>
  <si>
    <t>We require the services of an experienced Data Scientist to apply expertise to develop and deliver processes and models</t>
  </si>
  <si>
    <t>no</t>
  </si>
  <si>
    <t>https://www.seek.com.au/job/51108434?type=standout#searchRequestToken=ffb05954-4e00-4c69-8065-6a7643de4e72</t>
  </si>
  <si>
    <t>https://www.seek.com.au/job/51112233?type=standout#searchRequestToken=ffce62b6-fe58-4b5f-b5de-1e94a0f3709f</t>
  </si>
  <si>
    <t>FinXL are looking to engage a Data Scientist to support their key client on one of their ongoing projects here in Canberra.</t>
  </si>
  <si>
    <t>https://www.seek.com.au/job/51120151?type=standard#searchRequestToken=ff551bb9-a910-4c68-afe3-f183ac3d559f</t>
  </si>
  <si>
    <t>https://www.seek.com.au/job/51123975?type=standout#searchRequestToken=fff2d9c0-c5dd-44af-be21-fdb5abdadfd5</t>
  </si>
  <si>
    <t>Flexible Hours &amp; Work Environment!</t>
  </si>
  <si>
    <t>https://www.seek.com.au/job/51137953?type=standard#searchRequestToken=ffd38568-f390-41a2-a13b-5ad32d9d603b</t>
  </si>
  <si>
    <t>Ingram Micro Pty Ltd</t>
  </si>
  <si>
    <t>Ingram Micro</t>
  </si>
  <si>
    <t>Award winning global leader wants YOU</t>
  </si>
  <si>
    <t>https://www.seek.com.au/job/51141941?type=standout#searchRequestToken=ffd38568-f390-41a2-a13b-5ad32d9d603b</t>
  </si>
  <si>
    <t>Temple &amp; Webster Group</t>
  </si>
  <si>
    <t>To lead data science activities for Temple &amp; Webster, creating data analysis &amp; insights, algorithms and predictive models that support business growth</t>
  </si>
  <si>
    <t>https://www.seek.com.au/job/51142030?type=standout#searchRequestToken=ffb05954-4e00-4c69-8065-6a7643de4e72</t>
  </si>
  <si>
    <t>City Facilities Management</t>
  </si>
  <si>
    <t>Develop the data science and machine learning function in a growing global business.</t>
  </si>
  <si>
    <t>https://www.seek.com.au/job/51143574?type=standout#searchRequestToken=ffd6b06f-e7c2-4cc3-a5c5-37c643848c5c</t>
  </si>
  <si>
    <t>Data Scientist will hold a senior role within the Analytics team supporting the delivery of Customer Lifecycle Management and Commercial Strategy</t>
  </si>
  <si>
    <t>Attractive base salary plus bonus</t>
  </si>
  <si>
    <t>https://www.seek.com.au/job/51145071?type=standard#searchRequestToken=ffd38568-f390-41a2-a13b-5ad32d9d603b</t>
  </si>
  <si>
    <t>Commercially focused and highly consultative Data Science role, developing machine learning models using supervised and unsupervised techniques</t>
  </si>
  <si>
    <t>$110k - $140k p.a. + + super + bonus dep on experi</t>
  </si>
  <si>
    <t>https://www.seek.com.au/job/51145672?type=standard#searchRequestToken=ffaf73e6-7553-4083-b4fa-36ac80ed582b</t>
  </si>
  <si>
    <t>Data Scientist, Sydney</t>
  </si>
  <si>
    <t>As a Data Scientist you will contribute to a high-performance team by conducting analysis and generating insights.</t>
  </si>
  <si>
    <t>https://www.seek.com.au/job/51149298?type=standout#searchRequestToken=ffaf73e6-7553-4083-b4fa-36ac80ed582b</t>
  </si>
  <si>
    <t>Movember</t>
  </si>
  <si>
    <t>Join a small but mighty Insights team and help bring Movember’s vision of being a data and insights led organisation to life.</t>
  </si>
  <si>
    <t>https://www.seek.com.au/job/51150271?type=standard#searchRequestToken=ffdac6ce-6b99-4f15-81eb-676cbe80e871</t>
  </si>
  <si>
    <t>Data Scientist - Python/R</t>
  </si>
  <si>
    <t>Clicks IT Recruitment (QLD)</t>
  </si>
  <si>
    <t>A leading organisation is looking for a Data Scientist with Python/R experience to join their data team on a contract basis based in the Brisbane CBD.</t>
  </si>
  <si>
    <t>Competitive daily rate on offer</t>
  </si>
  <si>
    <t>https://www.seek.com.au/job/51150336?type=standard#searchRequestToken=ffaf73e6-7553-4083-b4fa-36ac80ed582b</t>
  </si>
  <si>
    <t>On The Line Australia</t>
  </si>
  <si>
    <t>Join the team at On the Line in this newly created role of Data Scientist, this role will be a key contributor to our digital transformation</t>
  </si>
  <si>
    <t>-</t>
  </si>
  <si>
    <t>https://www.seek.com.au/job/51157126?type=standard#searchRequestToken=ffaf73e6-7553-4083-b4fa-36ac80ed582b</t>
  </si>
  <si>
    <t>Data Scientist - Lead Consultant</t>
  </si>
  <si>
    <t>https://www.seek.com.au/job/51159135?type=standout#searchRequestToken=ffb05954-4e00-4c69-8065-6a7643de4e72</t>
  </si>
  <si>
    <t>https://www.seek.com.au/job/51159326?type=standout#searchRequestToken=ffaf73e6-7553-4083-b4fa-36ac80ed582b</t>
  </si>
  <si>
    <t>We are seeking for a forward-looking, switched on Data Scientist to be part of a innovation-focused team to revolutionize financial services.</t>
  </si>
  <si>
    <t>https://www.seek.com.au/job/51159967?type=standout#searchRequestToken=ffdac6ce-6b99-4f15-81eb-676cbe80e871</t>
  </si>
  <si>
    <t>https://www.seek.com.au/job/51161014?type=standard#searchRequestToken=ffaf73e6-7553-4083-b4fa-36ac80ed582b</t>
  </si>
  <si>
    <t>Join as the lead go to for all things data science. Build a team out in the near future and lead the capability!</t>
  </si>
  <si>
    <t>https://www.seek.com.au/job/51161567?type=standard#searchRequestToken=ffaf73e6-7553-4083-b4fa-36ac80ed582b</t>
  </si>
  <si>
    <t>Data Scientist - OCR technologies</t>
  </si>
  <si>
    <t>Join a trusted financial institution and lead an exciting cloud automation project. You will be working with OCR data on an AWS stack.</t>
  </si>
  <si>
    <t>https://www.seek.com.au/job/51162316?type=standout#searchRequestToken=ffdac6ce-6b99-4f15-81eb-676cbe80e871</t>
  </si>
  <si>
    <t>Australian first Health-tech SaaS pioneer is looking for a Data Science Consultant to work closely with their pharma client base!</t>
  </si>
  <si>
    <t>https://www.seek.com.au/job/51170901?type=standout#searchRequestToken=ffaf73e6-7553-4083-b4fa-36ac80ed582b</t>
  </si>
  <si>
    <t>Great opportunity for a smart and motivated data scientist to become a part of an innovative and energetic team.</t>
  </si>
  <si>
    <t>https://www.seek.com.au/job/51174118?type=standout#searchRequestToken=ffd38568-f390-41a2-a13b-5ad32d9d603b</t>
  </si>
  <si>
    <t>SoftLabs is looking for a mid to senior level Data Scientist in Sydney.</t>
  </si>
  <si>
    <t>https://www.seek.com.au/job/51174551?type=standard#searchRequestToken=ffd38568-f390-41a2-a13b-5ad32d9d603b</t>
  </si>
  <si>
    <t>https://www.seek.com.au/job/51181089?type=standout#searchRequestToken=ffaf73e6-7553-4083-b4fa-36ac80ed582b</t>
  </si>
  <si>
    <t>The Bionics Institute</t>
  </si>
  <si>
    <t>2 year full-time fixed-term contract with potential to extend. Working with world-class researchers in translational research.</t>
  </si>
  <si>
    <t>https://www.seek.com.au/job/51188331?type=standard#searchRequestToken=ffaf73e6-7553-4083-b4fa-36ac80ed582b</t>
  </si>
  <si>
    <t>Data Scientist - 6 Month Contract</t>
  </si>
  <si>
    <t>Flybuys</t>
  </si>
  <si>
    <t>https://www.seek.com.au/job/51200630?type=standout#searchRequestToken=ffd6b06f-e7c2-4cc3-a5c5-37c643848c5c</t>
  </si>
  <si>
    <t>WSP are immediately looking to hire an experienced-level Data Scientists to join our team in Sydney or Melbourne.</t>
  </si>
  <si>
    <t>https://www.seek.com.au/job/51206969?type=standout#searchRequestToken=fe7fdd5d-68b5-4f4b-aa9a-5e91b25d2c0e</t>
  </si>
  <si>
    <t>https://www.seek.com.au/job/51210731?type=standout#searchRequestToken=ff388390-0dca-4758-92ad-fbfc0dea0d8a</t>
  </si>
  <si>
    <t>https://www.seek.com.au/job/51210732?type=standout#searchRequestToken=ff388390-0dca-4758-92ad-fbfc0dea0d8a</t>
  </si>
  <si>
    <t>https://www.seek.com.au/job/51211768?type=standout#searchRequestToken=ffdddea0-bf25-4fcb-8c8d-71dbd5050412</t>
  </si>
  <si>
    <t>https://www.seek.com.au/job/51214652?type=standout#searchRequestToken=fe85fa51-80d1-402c-8246-1b3e0f397652</t>
  </si>
  <si>
    <t>Senior Data Scientist/Dashboard Developer</t>
  </si>
  <si>
    <t>Tableau and Power BI Experience Essential! 6 Month Initial Contract with Possible Extensions! Canberra Location | Government Opportunity!</t>
  </si>
  <si>
    <t>https://www.seek.com.au/job/51216423?type=standard#searchRequestToken=ffdddea0-bf25-4fcb-8c8d-71dbd5050412</t>
  </si>
  <si>
    <t>Rubix Solutions Pty Ltd</t>
  </si>
  <si>
    <t>We are seeking a Senior Data Scientist / Dashboard Developer for a part-time 12 week contract working with a government agency based in Canberra.</t>
  </si>
  <si>
    <t>https://www.seek.com.au/job/51218821?type=standout#searchRequestToken=ff412963-0cff-493c-82f2-e3fee10ecdb0</t>
  </si>
  <si>
    <t>Senior Data Scientist/Dashboard Developer - 10395</t>
  </si>
  <si>
    <t>Data Scientist to design and oversee the delivery of dashboards which highlight expenses and risk for a highly regarded Federal Government Project.</t>
  </si>
  <si>
    <t>https://www.seek.com.au/job/51219775?type=standout#searchRequestToken=ff412963-0cff-493c-82f2-e3fee10ecdb0</t>
  </si>
  <si>
    <t>Bayer Australia Limited</t>
  </si>
  <si>
    <t>Bayer</t>
  </si>
  <si>
    <t>Progress your Data Scientist career Newly formed Data Science function Build foundational capabilities and deliver exciting projects</t>
  </si>
  <si>
    <t>https://www.seek.com.au/job/51225244?type=standout#searchRequestToken=fffe043f-1232-4837-9fa4-8c9acd3c787a</t>
  </si>
  <si>
    <t>Intelligen Pty Ltd</t>
  </si>
  <si>
    <t>Work with one of the largest data collections in the APAC region Surry Hills Location 12 month contract</t>
  </si>
  <si>
    <t>https://www.seek.com.au/job/51226430?type=standard#searchRequestToken=ffdddea0-bf25-4fcb-8c8d-71dbd5050412</t>
  </si>
  <si>
    <t>Data Scientist- Surry Hills, Sydney, Australia 12 month contract, high chance of extension Great Daily rate Surry Hills location</t>
  </si>
  <si>
    <t>https://www.seek.com.au/job/51226880?type=standard#searchRequestToken=ffdddea0-bf25-4fcb-8c8d-71dbd5050412</t>
  </si>
  <si>
    <t>Senior Commercial Analytics Manager</t>
  </si>
  <si>
    <t>Talent – SEEK Recruitment Agency of the Year | 7 Time Winner</t>
  </si>
  <si>
    <t>Experienced Analytics Manager / Data Scientist required to define and implement a new Data Analytics Strategy &amp; Roadmap for a global client</t>
  </si>
  <si>
    <t>https://www.seek.com.au/job/51228974?type=standout#searchRequestToken=f94818d8-ea3e-4b41-a977-3727b546bbba</t>
  </si>
  <si>
    <t>GP One Consulting Pty Ltd</t>
  </si>
  <si>
    <t>We're looking for passionate and confident data scientists to build bespoke applications and improve image object detection models.</t>
  </si>
  <si>
    <t>https://www.seek.com.au/job/51235361?type=standout#searchRequestToken=fdeacf57-b4b3-4215-8956-56c98036de5f</t>
  </si>
  <si>
    <t>Not a dashboarding or reporting role , this is Data Science!</t>
  </si>
  <si>
    <t>$130,000 to $140,000 + super</t>
  </si>
  <si>
    <t>https://www.seek.com.au/job/51236262?type=standard#searchRequestToken=ff412963-0cff-493c-82f2-e3fee10ecdb0</t>
  </si>
  <si>
    <t>https://www.seek.com.au/job/51238778?type=standard#searchRequestToken=ffdddea0-bf25-4fcb-8c8d-71dbd5050412</t>
  </si>
  <si>
    <t>$110k - $130000.00 p.a. + +super + bonus + benefit</t>
  </si>
  <si>
    <t>https://www.seek.com.au/job/51238826?type=standard#searchRequestToken=ffdddea0-bf25-4fcb-8c8d-71dbd5050412</t>
  </si>
  <si>
    <t>L'Oreal</t>
  </si>
  <si>
    <t>Exciting opportunity to join at the beginning of analytics transformation within ANZ. Responsible for acceleration of strategic insights.</t>
  </si>
  <si>
    <t>Great salary and perks</t>
  </si>
  <si>
    <t>https://www.seek.com.au/job/51251937?type=standout#searchRequestToken=ffdddea0-bf25-4fcb-8c8d-71dbd5050412</t>
  </si>
  <si>
    <t>Fastmail</t>
  </si>
  <si>
    <t>Build out our data reporting and visualization, collaborate with our product team to learn about our customers and design great solutions!</t>
  </si>
  <si>
    <t>$100,000 - $140,000</t>
  </si>
  <si>
    <t>https://www.seek.com.au/job/51254180?type=standard#searchRequestToken=ff412963-0cff-493c-82f2-e3fee10ecdb0</t>
  </si>
  <si>
    <t>Hudson - Project Services</t>
  </si>
  <si>
    <t>Primary focus will be in applying data mining techniques, doing statistical analysis, and building high quality prediction systems</t>
  </si>
  <si>
    <t>$700 - $800 p.d.</t>
  </si>
  <si>
    <t>https://www.seek.com.au/job/51255923?type=standard#searchRequestToken=ff261bf4-a9fb-491b-9a10-53f9514e2736</t>
  </si>
  <si>
    <t>https://www.seek.com.au/job/51260942?type=standard#searchRequestToken=ffdddea0-bf25-4fcb-8c8d-71dbd5050412</t>
  </si>
  <si>
    <t>https://www.seek.com.au/job/51264890?type=standard#searchRequestToken=ff261bf4-a9fb-491b-9a10-53f9514e2736</t>
  </si>
  <si>
    <t>Up to $180,000 + Superannuation</t>
  </si>
  <si>
    <t>https://www.seek.com.au/job/51272247?type=standard#searchRequestToken=ff261bf4-a9fb-491b-9a10-53f9514e2736</t>
  </si>
  <si>
    <t>Data Scientist &amp; Engineer</t>
  </si>
  <si>
    <t>ccountable for the creation of core data, models and algorithmic components that form part of various advanced analytical/data science solutions</t>
  </si>
  <si>
    <t>https://www.seek.com.au/job/51273768?type=standard#searchRequestToken=ffdddea0-bf25-4fcb-8c8d-71dbd5050412</t>
  </si>
  <si>
    <t>https://www.seek.com.au/job/51273769?type=standard#searchRequestToken=ffdddea0-bf25-4fcb-8c8d-71dbd5050412</t>
  </si>
  <si>
    <t>competitive base +super +annual PI +employee perks</t>
  </si>
  <si>
    <t>https://www.seek.com.au/job/51274523?type=standout#searchRequestToken=ffdddea0-bf25-4fcb-8c8d-71dbd5050412</t>
  </si>
  <si>
    <t>Join a cutting edge technology team leading data innovation within the energy sector</t>
  </si>
  <si>
    <t>Contractor Day Rates</t>
  </si>
  <si>
    <t>https://www.seek.com.au/job/51277305?type=standout#searchRequestToken=ffdddea0-bf25-4fcb-8c8d-71dbd5050412</t>
  </si>
  <si>
    <t>Quantitative Developer | Financial Services</t>
  </si>
  <si>
    <t>Quantitative | Modelling | Development | Python | Investment | Funds Management | Asset Management | Permanent role | Melbourne</t>
  </si>
  <si>
    <t>https://www.seek.com.au/job/51278313?type=standard#searchRequestToken=ffdddea0-bf25-4fcb-8c8d-71dbd5050412</t>
  </si>
  <si>
    <t>Data Scientist - Finance</t>
  </si>
  <si>
    <t>Senior Data Analyst - Finance involved in automation, data analytics and visualisation, with expertise in languages such as C/C++, R, and Python.</t>
  </si>
  <si>
    <t>https://www.seek.com.au/job/51283259?type=standout#searchRequestToken=ff261bf4-a9fb-491b-9a10-53f9514e2736</t>
  </si>
  <si>
    <t>An excellent opportunity for a passionate Senior Data Scientist to transform our data to drive positive business outcomes.</t>
  </si>
  <si>
    <t>https://www.seek.com.au/job/51287943?type=standout#searchRequestToken=ffdddea0-bf25-4fcb-8c8d-71dbd5050412</t>
  </si>
  <si>
    <t>A large consumer focused business are looking to grow their Data Science capability with ML experts and Advanced Analytics specialists.</t>
  </si>
  <si>
    <t>$135,000 - $145,000 + Super. WFH</t>
  </si>
  <si>
    <t>https://www.seek.com.au/job/51288972?type=standard#searchRequestToken=ff261bf4-a9fb-491b-9a10-53f9514e2736</t>
  </si>
  <si>
    <t>Bring your data science skillset and help jobseekers and hirers connect through building and improving internet-scale products informed by data</t>
  </si>
  <si>
    <t>https://www.seek.com.au/job/51290324?type=standout#searchRequestToken=ffa635dd-f1d4-4eb2-9d6e-44996b54e0d2</t>
  </si>
  <si>
    <t>Build the analytics to understand &amp; help people with a disability get more out of their money, find the supports they need &amp; achieve their goals?</t>
  </si>
  <si>
    <t>https://www.seek.com.au/job/51306349?type=standard#searchRequestToken=ffdddea0-bf25-4fcb-8c8d-71dbd5050412</t>
  </si>
  <si>
    <t>Seeking several Data Scientists to join a Global LNG Group in Perth on initial 12 month contracts.</t>
  </si>
  <si>
    <t>https://www.seek.com.au/job/51306747?type=standard#searchRequestToken=ffdddea0-bf25-4fcb-8c8d-71dbd5050412</t>
  </si>
  <si>
    <t>Use your HPC and Data Science expertise to deliver computing solutions and increase demand-driven research.</t>
  </si>
  <si>
    <t>https://www.seek.com.au/job/51311187?type=standout#searchRequestToken=fe106c4b-82a1-4431-bd84-864f9b37e296</t>
  </si>
  <si>
    <t>https://www.seek.com.au/job/51311188?type=standout#searchRequestToken=fe106c4b-82a1-4431-bd84-864f9b37e296</t>
  </si>
  <si>
    <t>https://www.seek.com.au/job/51315602?type=standout#searchRequestToken=ffdddea0-bf25-4fcb-8c8d-71dbd5050412</t>
  </si>
  <si>
    <t>https://www.seek.com.au/job/51316183?type=standard#searchRequestToken=ffdddea0-bf25-4fcb-8c8d-71dbd5050412</t>
  </si>
  <si>
    <t>Convenient Surry Hills location 12 month contract with possibility of extension Work with one of Australia's leading data science teams</t>
  </si>
  <si>
    <t>https://www.seek.com.au/job/51323756?type=standard#searchRequestToken=ffe987ed-a37b-483e-8798-982e60912cec</t>
  </si>
  <si>
    <t>We are looking for an experienced Data Scientist to join our NOW Finance Analytics Team.</t>
  </si>
  <si>
    <t>https://www.seek.com.au/job/51324887?type=standout#searchRequestToken=ffe987ed-a37b-483e-8798-982e60912cec</t>
  </si>
  <si>
    <t>https://www.seek.com.au/job/51326239?type=standard#searchRequestToken=ff661047-010a-4835-be19-ff56ac92b92d</t>
  </si>
  <si>
    <t>Super cool start-up have just raised their 3rd round of capital and you will be working on a very exciting world first product.</t>
  </si>
  <si>
    <t>https://www.seek.com.au/job/51336642?type=standout#searchRequestToken=fdec6312-5b52-4e23-a26e-c1cb0e76a7b5</t>
  </si>
  <si>
    <t>https://www.seek.com.au/job/51340391?type=standout#searchRequestToken=ffa635dd-f1d4-4eb2-9d6e-44996b54e0d2</t>
  </si>
  <si>
    <t>APS6 Senior Data Scientist</t>
  </si>
  <si>
    <t>SOS Recruitment</t>
  </si>
  <si>
    <t>17 month contract with the possibility of extension | Canberra ACT Location</t>
  </si>
  <si>
    <t>https://www.seek.com.au/job/51342182?type=standard#searchRequestToken=ff661047-010a-4835-be19-ff56ac92b92d</t>
  </si>
  <si>
    <t>Data Scientist and Data Analyst (Economics), Labour and Income Indicators Branch</t>
  </si>
  <si>
    <t>Australian Bureau of Statistics</t>
  </si>
  <si>
    <t>The ABS is seeking data scientists, analysts and senior analysts to work in labour and income statistics across several office locations.</t>
  </si>
  <si>
    <t>$65,541 - $93,530</t>
  </si>
  <si>
    <t>https://www.seek.com.au/job/51342678?type=standout#searchRequestToken=fdec6312-5b52-4e23-a26e-c1cb0e76a7b5</t>
  </si>
  <si>
    <t>https://www.seek.com.au/job/51342679?type=standout#searchRequestToken=fdec6312-5b52-4e23-a26e-c1cb0e76a7b5</t>
  </si>
  <si>
    <t>Principal Optimisation Analyst</t>
  </si>
  <si>
    <t>We seek an experienced statistician or data scientist to provide leadership, mentoring and innovative thinking related to online experimentation</t>
  </si>
  <si>
    <t>base + super + incentive</t>
  </si>
  <si>
    <t>https://www.seek.com.au/job/51348205?type=standout#searchRequestToken=ffe987ed-a37b-483e-8798-982e60912cec</t>
  </si>
  <si>
    <t>Mathematical Modeller/ Data Scientist</t>
  </si>
  <si>
    <t>Provide innovative science in mathematical and spatial analysis in transport and logistics; supply chain analysis and benchmarking</t>
  </si>
  <si>
    <t>$98k - $106k p.a. + up to 15.4% super</t>
  </si>
  <si>
    <t>https://www.seek.com.au/job/51350787?type=standout#searchRequestToken=fdec6312-5b52-4e23-a26e-c1cb0e76a7b5</t>
  </si>
  <si>
    <t>https://www.seek.com.au/job/51350788?type=standout#searchRequestToken=fdec6312-5b52-4e23-a26e-c1cb0e76a7b5</t>
  </si>
  <si>
    <t>University of Tasmania</t>
  </si>
  <si>
    <t>Provide biometric services to University staff and students within the Tasmanian Institute of Agriculture.</t>
  </si>
  <si>
    <t>https://www.seek.com.au/job/51353988?type=standout#searchRequestToken=fe0206c0-7d56-4bd3-a3da-be1c8bca7cd2</t>
  </si>
  <si>
    <t>Endeavour College of Natural Health</t>
  </si>
  <si>
    <t>Newly created role designing and developing tools to provide insights and develop solutions to key educational outcomes.</t>
  </si>
  <si>
    <t>https://www.seek.com.au/job/51354978?type=standard#searchRequestToken=fd98a5b0-c642-4ac1-b27c-9808f079fd93</t>
  </si>
  <si>
    <t>https://www.seek.com.au/job/51356137?type=standard#searchRequestToken=fef58a21-04d6-4085-9be2-10b8b83301f9</t>
  </si>
  <si>
    <t>Kinetic Logging Services Pty Ltd</t>
  </si>
  <si>
    <t>Requirement for a Data Scientist with a passion for discovering solutions hidden in large data sets and marrying practical solutions with stat history</t>
  </si>
  <si>
    <t>kewdale</t>
  </si>
  <si>
    <t>https://www.seek.com.au/job/51357391?type=standard#searchRequestToken=ff661047-010a-4835-be19-ff56ac92b92d</t>
  </si>
  <si>
    <t>Analytics Consultant / Aspiring Data Scientist</t>
  </si>
  <si>
    <t>Rare opportunity to join a highly-respected consultancy and work alongside peers from varied statistics, analytics and data science backgrounds!</t>
  </si>
  <si>
    <t>https://www.seek.com.au/job/51368744?type=standout#searchRequestToken=ffe987ed-a37b-483e-8798-982e60912cec</t>
  </si>
  <si>
    <t>Austin Health</t>
  </si>
  <si>
    <t>An exciting opportunity for an experienced Data Scientist to build machine learning analytical tools for the prediction of patient re-admissions.</t>
  </si>
  <si>
    <t>https://www.seek.com.au/job/51381779?type=standard#searchRequestToken=fdec6312-5b52-4e23-a26e-c1cb0e76a7b5</t>
  </si>
  <si>
    <t>A great opportunity for an experienced Senior Data Scientist to join our client based in their Brisbane Office.</t>
  </si>
  <si>
    <t>https://www.seek.com.au/job/51386435?type=standout#searchRequestToken=fdec6312-5b52-4e23-a26e-c1cb0e76a7b5</t>
  </si>
  <si>
    <t>Data Scientist &amp; Analyst</t>
  </si>
  <si>
    <t>Bendigo Kangan Institute</t>
  </si>
  <si>
    <t>We are currently seeking an experienced Data Scientist &amp; Analyst to join our ICT team at Broadmeadows Campus.</t>
  </si>
  <si>
    <t>broadmeadows</t>
  </si>
  <si>
    <t>https://www.seek.com.au/job/51387397?type=standard#searchRequestToken=ffea96b5-e360-45a9-889a-bd9daa56dfa7</t>
  </si>
  <si>
    <t>https://www.seek.com.au/job/51387398?type=standard#searchRequestToken=ffea96b5-e360-45a9-889a-bd9daa56dfa7</t>
  </si>
  <si>
    <t>Data Scientist - Client management role</t>
  </si>
  <si>
    <t>Data Scientist with good experience in Machine learning models, Python and R to join a growing team in customer facing role in Sydney or Melbourne.</t>
  </si>
  <si>
    <t>plus super</t>
  </si>
  <si>
    <t>https://www.seek.com.au/job/51395479?type=standard#searchRequestToken=ffea96b5-e360-45a9-889a-bd9daa56dfa7</t>
  </si>
  <si>
    <t>Talent International are currently recruiting for a Senior Data Scientist to work for one of our oil &amp; gas clients based in Milton, Brisbane.</t>
  </si>
  <si>
    <t>milton</t>
  </si>
  <si>
    <t>https://www.seek.com.au/job/51397412?type=standout#searchRequestToken=fdec6312-5b52-4e23-a26e-c1cb0e76a7b5</t>
  </si>
  <si>
    <t>DataOps Engineer</t>
  </si>
  <si>
    <t>Tamr</t>
  </si>
  <si>
    <t>A DataOps Engineer is a highly technical data scientist/engineer that use machine learning to solve the most challenging business data problems.</t>
  </si>
  <si>
    <t>$130,000 - $159,999</t>
  </si>
  <si>
    <t>https://www.seek.com.au/job/51404640?type=standout#searchRequestToken=ffe987ed-a37b-483e-8798-982e60912cec</t>
  </si>
  <si>
    <t>https://www.seek.com.au/job/51409689?type=standard#searchRequestToken=ffea96b5-e360-45a9-889a-bd9daa56dfa7</t>
  </si>
  <si>
    <t>https://www.seek.com.au/job/51414206?type=standout#searchRequestToken=ff943df4-ed14-4135-b044-44d88a6a56f5</t>
  </si>
  <si>
    <t>Snr Back End Engineer</t>
  </si>
  <si>
    <t>Crew Talent Advisory</t>
  </si>
  <si>
    <t>This future Melbourne unicorn just closed a Series A, and we're helping them to expand their team even further.</t>
  </si>
  <si>
    <t>$140,000 - $159,999 + ESOP @10%-15% of base.</t>
  </si>
  <si>
    <t>https://www.seek.com.au/job/51417536?type=standout#searchRequestToken=ffd01f5f-219f-402e-91e7-b1669ec55896</t>
  </si>
  <si>
    <t>https://www.seek.com.au/job/51417679?type=standard#searchRequestToken=ff943df4-ed14-4135-b044-44d88a6a56f5</t>
  </si>
  <si>
    <t>https://www.seek.com.au/job/51418760?type=standard#searchRequestToken=ffea96b5-e360-45a9-889a-bd9daa56dfa7</t>
  </si>
  <si>
    <t>https://www.seek.com.au/job/51419793?type=standout#searchRequestToken=ff943df4-ed14-4135-b044-44d88a6a56f5</t>
  </si>
  <si>
    <t>Analyst, Data Scientist</t>
  </si>
  <si>
    <t>Join a team of passionate, creative and diverse data scientists and engineers that shape the data and analytics landscape at NAB.</t>
  </si>
  <si>
    <t>https://www.seek.com.au/job/51421196?type=standout#searchRequestToken=fef58a21-04d6-4085-9be2-10b8b83301f9</t>
  </si>
  <si>
    <t>https://www.seek.com.au/job/51421197?type=standout#searchRequestToken=fef58a21-04d6-4085-9be2-10b8b83301f9</t>
  </si>
  <si>
    <t>https://www.seek.com.au/job/51421198?type=standout#searchRequestToken=fef58a21-04d6-4085-9be2-10b8b83301f9</t>
  </si>
  <si>
    <t>Newly created position within ASX listed business Sensational offices 5 mins from circular quay Clear pathway to permanent role</t>
  </si>
  <si>
    <t>https://www.seek.com.au/job/51423877?type=standout#searchRequestToken=ffea96b5-e360-45a9-889a-bd9daa56dfa7</t>
  </si>
  <si>
    <t>This large scale manufacturing organisation is looking for an experience Data Scientist to design advanced analytics tools across the business.</t>
  </si>
  <si>
    <t>https://www.seek.com.au/job/51425960?type=standard#searchRequestToken=ffca221e-eac4-4b23-8c53-d76ce3df3370</t>
  </si>
  <si>
    <t>Turn data into critical information and knowledge that can be used to make sound organisation decisions.</t>
  </si>
  <si>
    <t>12 Months | Daily Rate</t>
  </si>
  <si>
    <t>https://www.seek.com.au/job/51426473?type=standout#searchRequestToken=ffca221e-eac4-4b23-8c53-d76ce3df3370</t>
  </si>
  <si>
    <t>https://www.seek.com.au/job/51438124?type=standard#searchRequestToken=ff943df4-ed14-4135-b044-44d88a6a56f5</t>
  </si>
  <si>
    <t>Python Developer/Data Scientist</t>
  </si>
  <si>
    <t>Draftable</t>
  </si>
  <si>
    <t>Join our great team and build world-class AI solutions that leverage the latest advancements in natural language processing and image recognition.</t>
  </si>
  <si>
    <t>$90,000 - $130,000 (incl.super)</t>
  </si>
  <si>
    <t>https://www.seek.com.au/job/51448121?type=standout#searchRequestToken=ffca221e-eac4-4b23-8c53-d76ce3df3370</t>
  </si>
  <si>
    <t>Gladstone &amp; Central QLD</t>
  </si>
  <si>
    <t>https://www.seek.com.au/job/51454282?type=standout#searchRequestToken=ef682b3b-5497-4b2e-b2e5-cadd708533a5</t>
  </si>
  <si>
    <t>This position is working on solving real world problems and delivering outcomes that truly have an impact on society as we see it today!</t>
  </si>
  <si>
    <t>https://www.seek.com.au/job/51457328?type=standard#searchRequestToken=ffca221e-eac4-4b23-8c53-d76ce3df3370</t>
  </si>
  <si>
    <t>Power Generation &amp; Distribution</t>
  </si>
  <si>
    <t>With exciting developments in the energy industry this is your opportunity to make a real difference to our energy future! Read more...</t>
  </si>
  <si>
    <t>https://www.seek.com.au/job/51457658?type=standout#searchRequestToken=ff6ddcd7-45fa-48a4-81d8-78003823c4c9</t>
  </si>
  <si>
    <t>Victorian Auditor-General's Office</t>
  </si>
  <si>
    <t>Improve the lives of Victorians through performance audit data science</t>
  </si>
  <si>
    <t>$101,120 - $122,348 plus super</t>
  </si>
  <si>
    <t>https://www.seek.com.au/job/51458706?type=standout#searchRequestToken=ff6ddcd7-45fa-48a4-81d8-78003823c4c9</t>
  </si>
  <si>
    <t>https://www.seek.com.au/job/51458707?type=standout#searchRequestToken=ff6ddcd7-45fa-48a4-81d8-78003823c4c9</t>
  </si>
  <si>
    <t>https://www.seek.com.au/job/51458931?type=standard#searchRequestToken=ffe89b31-fc53-403c-b75b-6fcd87c7d767</t>
  </si>
  <si>
    <t>Our Data Science startup is looking for an experienced Snr Data Scientist to join our growing team, to work on a range of varied and complex problems.</t>
  </si>
  <si>
    <t>https://www.seek.com.au/job/51459881?type=standard#searchRequestToken=ff6ddcd7-45fa-48a4-81d8-78003823c4c9</t>
  </si>
  <si>
    <t>https://www.seek.com.au/job/51464948?type=standout#searchRequestToken=ff7d58ed-f244-4f15-ad3c-51c3adcabdf2</t>
  </si>
  <si>
    <t>https://www.seek.com.au/job/51464983?type=standout#searchRequestToken=ff7d58ed-f244-4f15-ad3c-51c3adcabdf2</t>
  </si>
  <si>
    <t>Applied Data Scientist</t>
  </si>
  <si>
    <t>ReeceTech</t>
  </si>
  <si>
    <t>Reece Group</t>
  </si>
  <si>
    <t>You will play a pivotal role in establishing the function while working in a multidisciplinary team on green fields, data-driven products and services</t>
  </si>
  <si>
    <t>https://www.seek.com.au/job/51473890?type=standout#searchRequestToken=ffccee4b-f047-41d8-b72c-6f4d6a9d5046</t>
  </si>
  <si>
    <t>Work for one of Australia's most innovative retail companies Convenient Surry Hills location 12 month contract</t>
  </si>
  <si>
    <t>https://www.seek.com.au/job/51474626?type=standard#searchRequestToken=ffea96b5-e360-45a9-889a-bd9daa56dfa7</t>
  </si>
  <si>
    <t>Build new product's for a trading firm. Huge career growth potential. High visibility role. Exposure to a range of stakeholders including the CEO.</t>
  </si>
  <si>
    <t>$120-170k - CBD</t>
  </si>
  <si>
    <t>https://www.seek.com.au/job/51476992?type=standard#searchRequestToken=ffca221e-eac4-4b23-8c53-d76ce3df3370</t>
  </si>
  <si>
    <t>https://www.seek.com.au/job/51477058?type=standard#searchRequestToken=ffea96b5-e360-45a9-889a-bd9daa56dfa7</t>
  </si>
  <si>
    <t>Bioinformatician (Proteomics) in Computational Functional Genomics</t>
  </si>
  <si>
    <t>https://www.seek.com.au/job/51479984?type=standout#searchRequestToken=ffe89b31-fc53-403c-b75b-6fcd87c7d767</t>
  </si>
  <si>
    <t>https://www.seek.com.au/job/51482072?type=standout#searchRequestToken=ffca221e-eac4-4b23-8c53-d76ce3df3370</t>
  </si>
  <si>
    <t>https://www.seek.com.au/job/51483589?type=standard#searchRequestToken=ffca221e-eac4-4b23-8c53-d76ce3df3370</t>
  </si>
  <si>
    <t>https://www.seek.com.au/job/51484726?type=standout#searchRequestToken=ff6ddcd7-45fa-48a4-81d8-78003823c4c9</t>
  </si>
  <si>
    <t>Fivecast</t>
  </si>
  <si>
    <t>Data Scientist role with a South Australian-based market-leading AI and Machine Learning software company.</t>
  </si>
  <si>
    <t>https://www.seek.com.au/job/51491596?type=standout#searchRequestToken=ffe89b31-fc53-403c-b75b-6fcd87c7d767</t>
  </si>
  <si>
    <t>EOI - Data Scientist</t>
  </si>
  <si>
    <t>Hitachi Rail STS Australia Pty Ltd</t>
  </si>
  <si>
    <t>EOI - Data Scientist role in Perth office.</t>
  </si>
  <si>
    <t>https://www.seek.com.au/job/51502524?type=standard#searchRequestToken=ffeb2c08-0cff-4e29-8085-ecfb677b9aa7</t>
  </si>
  <si>
    <t>https://www.seek.com.au/job/51504559?type=standard#searchRequestToken=ff8eb7d5-0953-4905-80e8-d7c48c4561d0</t>
  </si>
  <si>
    <t>$120k - $140k p.a. + + super + bonus dep on experi</t>
  </si>
  <si>
    <t>https://www.seek.com.au/job/51504561?type=standard#searchRequestToken=ffca221e-eac4-4b23-8c53-d76ce3df3370</t>
  </si>
  <si>
    <t>https://www.seek.com.au/job/51519294?type=standout#searchRequestToken=ff6ddcd7-45fa-48a4-81d8-78003823c4c9</t>
  </si>
  <si>
    <t>Data Scientist/Python Developer</t>
  </si>
  <si>
    <t>9epoch</t>
  </si>
  <si>
    <t>Exciting opportunity to join a growing team of data science consultants and work on interesting real world solutions.</t>
  </si>
  <si>
    <t>$35 - $44.99 per hour</t>
  </si>
  <si>
    <t>https://www.seek.com.au/job/51527742?type=standout#searchRequestToken=fffaa131-f331-4ac1-bb93-e84844a56237</t>
  </si>
  <si>
    <t>https://www.seek.com.au/job/51536469?type=standard#searchRequestToken=ff943df4-ed14-4135-b044-44d88a6a56f5</t>
  </si>
  <si>
    <t>Data Scientist Role within Deloitte Consulting - Actuarial Team - Melbourne Based</t>
  </si>
  <si>
    <t>https://www.seek.com.au/job/51537007?type=standard#searchRequestToken=ffea96b5-e360-45a9-889a-bd9daa56dfa7</t>
  </si>
  <si>
    <t>Data Scientist - Actuarial Role with Deloitte Consulting - Brisbane CBD</t>
  </si>
  <si>
    <t>https://www.seek.com.au/job/51537416?type=standard#searchRequestToken=ffea96b5-e360-45a9-889a-bd9daa56dfa7</t>
  </si>
  <si>
    <t>https://www.seek.com.au/job/51541984?type=standout#searchRequestToken=ffca221e-eac4-4b23-8c53-d76ce3df3370</t>
  </si>
  <si>
    <t>Using cutting edge technology, are you ready to be part of a team and take the company to the next level and stay one step ahead of the competition?</t>
  </si>
  <si>
    <t>https://www.seek.com.au/job/51543896?type=standard#searchRequestToken=ffe89b31-fc53-403c-b75b-6fcd87c7d767</t>
  </si>
  <si>
    <t>https://www.seek.com.au/job/51547552?type=standard#searchRequestToken=ffea96b5-e360-45a9-889a-bd9daa56dfa7</t>
  </si>
  <si>
    <t>6-month contract with likely extension paying high daily rates</t>
  </si>
  <si>
    <t>https://www.seek.com.au/job/51548385?type=standard#searchRequestToken=ffca221e-eac4-4b23-8c53-d76ce3df3370</t>
  </si>
  <si>
    <t>Data Scientist (x2) | 6 month contracts | Large Commercial Organisation</t>
  </si>
  <si>
    <t>$115 - $125 p.h.</t>
  </si>
  <si>
    <t>https://www.seek.com.au/job/51548610?type=standard#searchRequestToken=fffaa131-f331-4ac1-bb93-e84844a56237</t>
  </si>
  <si>
    <t>Polyglot Group</t>
  </si>
  <si>
    <t>To build and integrate software solutions to control and automate energy dispatching &amp; electricity trading optimisation for utility BESS systems.</t>
  </si>
  <si>
    <t>https://www.seek.com.au/job/51554640?type=standout#searchRequestToken=ff60fe30-67fb-4453-9b8b-6b256e6474e8</t>
  </si>
  <si>
    <t>Fantastic opportunity for an experienced Data Scientist to drive one of our key engagements based in Perth</t>
  </si>
  <si>
    <t>https://www.seek.com.au/job/51560876?type=standout#searchRequestToken=ff60fe30-67fb-4453-9b8b-6b256e6474e8</t>
  </si>
  <si>
    <t>Work with millions of rows of data!</t>
  </si>
  <si>
    <t>https://www.seek.com.au/job/51564723?type=standard#searchRequestToken=ffbe7bb7-509c-4ac0-a923-ec300e866c6d</t>
  </si>
  <si>
    <t>Ampol Limited</t>
  </si>
  <si>
    <t>Data Scientist - turn raw data into actionable intelligence using a full-stack data science platform built on Microsoft Azure.</t>
  </si>
  <si>
    <t>https://www.seek.com.au/job/51566831?type=standout#searchRequestToken=fffaa131-f331-4ac1-bb93-e84844a56237</t>
  </si>
  <si>
    <t>https://www.seek.com.au/job/51567559?type=standout#searchRequestToken=fe7d27c0-3c5e-4441-a55f-4cec65a7e182</t>
  </si>
  <si>
    <t>Data Scientist / Quantitative Analyst</t>
  </si>
  <si>
    <t>Be part of the CoreLogic Analytics &amp; Data Science community whose members will guide &amp; mentor them during their career at CoreLogic</t>
  </si>
  <si>
    <t>https://www.seek.com.au/job/51568423?type=standout#searchRequestToken=ff9e2756-a754-4469-8a08-06511606ad95</t>
  </si>
  <si>
    <t>kadre</t>
  </si>
  <si>
    <t>Data science / Machine learning / Credit risk modelling / Bank transaction modelling / Credit strategy optimisation / Credit decision automation</t>
  </si>
  <si>
    <t>https://www.seek.com.au/job/51569125?type=standout#searchRequestToken=fffaa131-f331-4ac1-bb93-e84844a56237</t>
  </si>
  <si>
    <t>RESEARCH DATA SCIENTIST</t>
  </si>
  <si>
    <t>The University Of Melbourne</t>
  </si>
  <si>
    <t>University of Melbourne</t>
  </si>
  <si>
    <t>Data scientist working to tackle wage theft as part of an internationally recognised research program.</t>
  </si>
  <si>
    <t>https://www.seek.com.au/job/51570201?type=standard#searchRequestToken=fffaa131-f331-4ac1-bb93-e84844a56237</t>
  </si>
  <si>
    <t>https://www.seek.com.au/job/51570202?type=standard#searchRequestToken=fffaa131-f331-4ac1-bb93-e84844a56237</t>
  </si>
  <si>
    <t>Data Scientist - Financial Services</t>
  </si>
  <si>
    <t>Join a team where your superior SQL skills together with your mastery of Machine Learning knowledge will be applied to innovative projects...</t>
  </si>
  <si>
    <t>https://www.seek.com.au/job/51575690?type=standout#searchRequestToken=fc9fe51a-c0d1-4e21-8087-b14113b72347</t>
  </si>
  <si>
    <t>We are looking for a Geospatial Data Scientist role to be filled at our Perth office on a 12 month Fortescue fixed term contract.</t>
  </si>
  <si>
    <t>Annual Salary</t>
  </si>
  <si>
    <t>https://www.seek.com.au/job/51580798?type=standout#searchRequestToken=fffaa131-f331-4ac1-bb93-e84844a56237</t>
  </si>
  <si>
    <t>Galileo Search</t>
  </si>
  <si>
    <t>Kick-start your career in Data Science, permanent career opportunity. Work in an established Data Analytics team. Python, SQL, R and Cloud technology</t>
  </si>
  <si>
    <t>https://www.seek.com.au/job/51590417?type=standard#searchRequestToken=fffaa131-f331-4ac1-bb93-e84844a56237</t>
  </si>
  <si>
    <t>Biotech R&amp;D company seeks Data Scientist/Analyst with machine learning and time series exp. for commercial products. Near CBD.</t>
  </si>
  <si>
    <t>https://www.seek.com.au/job/51602165?type=standard#searchRequestToken=fffaa131-f331-4ac1-bb93-e84844a56237</t>
  </si>
  <si>
    <t>Exploration Data Scientist</t>
  </si>
  <si>
    <t>Fosterville Gold Mine Pty Ltd</t>
  </si>
  <si>
    <t>Support exploration activities by extracting insight from data collected, in order to assist making informed and positive decisions for the business.</t>
  </si>
  <si>
    <t>https://www.seek.com.au/job/51605952?type=standout#searchRequestToken=fffaa131-f331-4ac1-bb93-e84844a56237</t>
  </si>
  <si>
    <t>Data Scientist- Natural Language Processing (NLP)</t>
  </si>
  <si>
    <t>A rapidly growing AI-start up providing businesses with cutting edge AI applications is looking for a driven data scientist to join the team</t>
  </si>
  <si>
    <t>https://www.seek.com.au/job/51606513?type=standard#searchRequestToken=fffaa131-f331-4ac1-bb93-e84844a56237</t>
  </si>
  <si>
    <t>The focus of this Principal Data Scientist role is to be Suncorp’s pre-eminent technical Data Scientist.</t>
  </si>
  <si>
    <t>https://www.seek.com.au/job/51612452?type=standard#searchRequestToken=ff8eb7d5-0953-4905-80e8-d7c48c4561d0</t>
  </si>
  <si>
    <t>Data#3 People Solutions QLD</t>
  </si>
  <si>
    <t>Seeking a Data Scientist to join this exciting contract in Brisbane!</t>
  </si>
  <si>
    <t>Contract for a Data Scientist in Brisbane!</t>
  </si>
  <si>
    <t>https://www.seek.com.au/job/51615450?type=standard#searchRequestToken=fffb3b5e-c985-4d1a-9e70-9afc3a53cca4</t>
  </si>
  <si>
    <t>Data Scientist - Sydney or Melbourne Location</t>
  </si>
  <si>
    <t>Virtus Health</t>
  </si>
  <si>
    <t>You will be responsible for the delivery of data-driven insights to support critical operational, research and clinical decisions.</t>
  </si>
  <si>
    <t>https://www.seek.com.au/job/51616141?type=standout#searchRequestToken=fffaa131-f331-4ac1-bb93-e84844a56237</t>
  </si>
  <si>
    <t>Visa Solutions</t>
  </si>
  <si>
    <t>Sr. Data Scientist will help shape Visa and partner’s business strategies by interpreting data, generate meaningful insights that informs the strategy</t>
  </si>
  <si>
    <t>KPI related bonus + Super + WFH + Insurances</t>
  </si>
  <si>
    <t>https://www.seek.com.au/job/51617296?type=standout#searchRequestToken=fffb3b5e-c985-4d1a-9e70-9afc3a53cca4</t>
  </si>
  <si>
    <t>Data Architect</t>
  </si>
  <si>
    <t>We are partnered to find an experienced Data Scientist for an initial contract role into a global technology leader</t>
  </si>
  <si>
    <t>https://www.seek.com.au/job/51628888?type=standout#searchRequestToken=ffca221e-eac4-4b23-8c53-d76ce3df3370</t>
  </si>
  <si>
    <t>NewyTechPeople</t>
  </si>
  <si>
    <t>A rare opportunity for influence in a data-orientated organisation.</t>
  </si>
  <si>
    <t>$70000 - $100000 per annum</t>
  </si>
  <si>
    <t>https://www.seek.com.au/job/51631553?type=standout#searchRequestToken=fffaa131-f331-4ac1-bb93-e84844a56237</t>
  </si>
  <si>
    <t>https://www.seek.com.au/job/51633141?type=standard#searchRequestToken=fffaa131-f331-4ac1-bb93-e84844a56237</t>
  </si>
  <si>
    <t>Data Scientist 6 month fixed term contract Bella Vista based with WFH flexibility Work on a range of business facing products We a...</t>
  </si>
  <si>
    <t>https://www.seek.com.au/job/51637215?type=standard#searchRequestToken=fffb3b5e-c985-4d1a-9e70-9afc3a53cca4</t>
  </si>
  <si>
    <t>Attractive base salary plus Bonus</t>
  </si>
  <si>
    <t>https://www.seek.com.au/job/51637340?type=standard#searchRequestToken=fffaa131-f331-4ac1-bb93-e84844a56237</t>
  </si>
  <si>
    <t>SME for all data science initiatives + Full time permanent role + Career progression opportunity + SQL &amp; Microsoft Applications experience required</t>
  </si>
  <si>
    <t>Excellent Salary Packaging + Work Life Balance</t>
  </si>
  <si>
    <t>https://www.seek.com.au/job/51638007?type=standout#searchRequestToken=fffaa131-f331-4ac1-bb93-e84844a56237</t>
  </si>
  <si>
    <t>Saluda Medical is looking for a Data Scientist to drive understanding and lead hypothesis-driven analysis projects.</t>
  </si>
  <si>
    <t>https://www.seek.com.au/job/51640168?type=standout#searchRequestToken=fffb3b5e-c985-4d1a-9e70-9afc3a53cca4</t>
  </si>
  <si>
    <t>Data Scientist - Data Engineering</t>
  </si>
  <si>
    <t>Kick-start your career in Data Engineering and Data Science, permanent career opportunity. Work in an established team. Python, SQL, R and cloud tech</t>
  </si>
  <si>
    <t>https://www.seek.com.au/job/51645125?type=standard#searchRequestToken=fffb3b5e-c985-4d1a-9e70-9afc3a53cca4</t>
  </si>
  <si>
    <t>IT Platform Engineer- Specialisation: Data Scientist</t>
  </si>
  <si>
    <t>IP Australia</t>
  </si>
  <si>
    <t>We are seeking an individual who is interested in driving innovation with a background in machine learning, data science/statistical analysis.</t>
  </si>
  <si>
    <t>$103,505 to $116,494</t>
  </si>
  <si>
    <t>https://www.seek.com.au/job/51646224?type=standout#searchRequestToken=ffa4480b-8ac6-4f49-bc22-7987f8834327</t>
  </si>
  <si>
    <t>https://www.seek.com.au/job/51646226?type=standout#searchRequestToken=ffa4480b-8ac6-4f49-bc22-7987f8834327</t>
  </si>
  <si>
    <t>Pricing Advisor / Data Scientist</t>
  </si>
  <si>
    <t>Do not miss this exciting opportunity to provide pricing support for commercial insurance product!.</t>
  </si>
  <si>
    <t>Great salary, culture and employee benefits</t>
  </si>
  <si>
    <t>https://www.seek.com.au/job/51649735?type=standard#searchRequestToken=ff7d58ed-f244-4f15-ad3c-51c3adcabdf2</t>
  </si>
  <si>
    <t>Lead Data Science activities creating Data Analysis &amp; Insights, Algorithms &amp; Predictive Models. Great eCommerce Business</t>
  </si>
  <si>
    <t>https://www.seek.com.au/job/51655552?type=standard#searchRequestToken=ffb8f606-8143-46fd-b839-db18455b3633</t>
  </si>
  <si>
    <t>Senior Manager, Data Scientist</t>
  </si>
  <si>
    <t>Randstad - Industrial</t>
  </si>
  <si>
    <t>Exciting new role for an experienced Data Scientist to join a well-known global firm. The ideal person will have finance and consultancy experience.</t>
  </si>
  <si>
    <t>https://www.seek.com.au/job/51657493?type=standard#searchRequestToken=ff9e2756-a754-4469-8a08-06511606ad95</t>
  </si>
  <si>
    <t>Hallis</t>
  </si>
  <si>
    <t>Great opportunity for an experienced Data Scientist to join a high growth company and drive data for the business success across Australia</t>
  </si>
  <si>
    <t>https://www.seek.com.au/job/51658375?type=standout#searchRequestToken=ffc16cea-53c4-464b-88a0-f9e7c1baf265</t>
  </si>
  <si>
    <t>Data Scientist (Quant Trading Strategies) (Fully Remote)</t>
  </si>
  <si>
    <t>ECO DISTRIBUTION PTY. LTD.</t>
  </si>
  <si>
    <t>Fully Remote: We are looking for someone with the ambition and knowledge to apply data science and machine learning methodologies to crypto trading.</t>
  </si>
  <si>
    <t>$100,000 - $150,000 + equity</t>
  </si>
  <si>
    <t>https://www.seek.com.au/job/51670651?type=standard#searchRequestToken=ff9b8f79-54dc-4caf-9e96-e829fddb6c3e</t>
  </si>
  <si>
    <t>Key role as part of the Information Services team where you will be responsible for the design and implementation of data science solutions...</t>
  </si>
  <si>
    <t>https://www.seek.com.au/job/51671232?type=standout#searchRequestToken=fee71861-315f-485a-a690-69a29919f82f</t>
  </si>
  <si>
    <t>https://www.seek.com.au/job/51673403?type=standard#searchRequestToken=ffb144f4-4aeb-42b7-9e54-c15fcd96b6fe</t>
  </si>
  <si>
    <t>Ericsson</t>
  </si>
  <si>
    <t>A Data Scientist that will develop scientific methods, processes, and systems to extract knowledge or insights.</t>
  </si>
  <si>
    <t>https://www.seek.com.au/job/51675294?type=standout#searchRequestToken=92227dce-2aee-4bb4-b00c-4fa253edfc84</t>
  </si>
  <si>
    <t>https://www.seek.com.au/job/51678484?type=standard#searchRequestToken=ffd0e4ae-f70f-4445-9550-9c1c34f38abf</t>
  </si>
  <si>
    <t>Data Scientist - Consulting</t>
  </si>
  <si>
    <t>Can you work to solve our clients’ toughest analytical problems, continually pushing forward the state of the art in quantitative problem solving?</t>
  </si>
  <si>
    <t>$170-190k base</t>
  </si>
  <si>
    <t>https://www.seek.com.au/job/51678663?type=standout#searchRequestToken=ffb144f4-4aeb-42b7-9e54-c15fcd96b6fe</t>
  </si>
  <si>
    <t>Data Scientist opportunity in a well established team.</t>
  </si>
  <si>
    <t>$120000 - $155000 per annum</t>
  </si>
  <si>
    <t>https://www.seek.com.au/job/51679088?type=standard#searchRequestToken=ffc16cea-53c4-464b-88a0-f9e7c1baf265</t>
  </si>
  <si>
    <t>https://www.seek.com.au/job/51683284?type=standard#searchRequestToken=ff9b8f79-54dc-4caf-9e96-e829fddb6c3e</t>
  </si>
  <si>
    <t>Advanced Analytics and Data Scientist positions</t>
  </si>
  <si>
    <t>Long term consulting opportunities for Analytics professionals</t>
  </si>
  <si>
    <t>https://www.seek.com.au/job/51683817?type=standard#searchRequestToken=ffc16cea-53c4-464b-88a0-f9e7c1baf265</t>
  </si>
  <si>
    <t>Data Scientist / Python Developer</t>
  </si>
  <si>
    <t>Astron Environmental Services</t>
  </si>
  <si>
    <t>Don’t miss this exciting and challenging opportunity to join our Earth Observation team as a Data Scientist / Python Developer based in East Perth.</t>
  </si>
  <si>
    <t>https://www.seek.com.au/job/51698719?type=standard#searchRequestToken=ffe3b087-67e7-427b-ae61-806867980bc5</t>
  </si>
  <si>
    <t>Experian Australia Pty Ltd</t>
  </si>
  <si>
    <t>Experian</t>
  </si>
  <si>
    <t>Are you a Data Scientist looking to take the next step in their career at a Global Tech organisation? Apply to work at Experian today!</t>
  </si>
  <si>
    <t>https://www.seek.com.au/job/51698906?type=standard#searchRequestToken=ffd0e4ae-f70f-4445-9550-9c1c34f38abf</t>
  </si>
  <si>
    <t>Fundo Loans</t>
  </si>
  <si>
    <t>In 2020 alone, our revenue went from $1.5M per annum to $15M per annum. We are looking for an energetic and passionate person to help us get to $50M.</t>
  </si>
  <si>
    <t>rydalmere</t>
  </si>
  <si>
    <t>$85,000 - $119,999</t>
  </si>
  <si>
    <t>https://www.seek.com.au/job/51701148?type=standard#searchRequestToken=ff9e2756-a754-4469-8a08-06511606ad95</t>
  </si>
  <si>
    <t>https://www.seek.com.au/job/51706335?type=standout#searchRequestToken=fff55a88-6a5e-428b-b742-6df6f96f5a0d</t>
  </si>
  <si>
    <t>https://www.seek.com.au/job/51706522?type=standout#searchRequestToken=ffccee4b-f047-41d8-b72c-6f4d6a9d5046</t>
  </si>
  <si>
    <t>Insitec Pty Ltd</t>
  </si>
  <si>
    <t>Summary</t>
  </si>
  <si>
    <t>https://www.seek.com.au/job/51706806?type=standard#searchRequestToken=fff55a88-6a5e-428b-b742-6df6f96f5a0d</t>
  </si>
  <si>
    <t>Data Analyst / Junior Data Scientist</t>
  </si>
  <si>
    <t>Freelancer.com</t>
  </si>
  <si>
    <t>Twelve time Webby award-winning Freelancer.com is hiring Junior Data Scientist to join its award winning team</t>
  </si>
  <si>
    <t>https://www.seek.com.au/job/51709285?type=standout#searchRequestToken=ff9b8f79-54dc-4caf-9e96-e829fddb6c3e</t>
  </si>
  <si>
    <t>An exciting opportunity for an extremely intelligent and passionate graduate in computer science/engineering join our Data Science team.</t>
  </si>
  <si>
    <t>https://www.seek.com.au/job/51711087?type=standard#searchRequestToken=ff9b8f79-54dc-4caf-9e96-e829fddb6c3e</t>
  </si>
  <si>
    <t>https://www.seek.com.au/job/51711167?type=standout#searchRequestToken=fffb3b5e-c985-4d1a-9e70-9afc3a53cca4</t>
  </si>
  <si>
    <t>Cloud System Engineer (AWS)</t>
  </si>
  <si>
    <t>Lookahead</t>
  </si>
  <si>
    <t>Help build an iOT platform for a well funded startup who are scaling globally. Help setup Machine Learning for our platform data scientist.</t>
  </si>
  <si>
    <t>$100k to $130k + super</t>
  </si>
  <si>
    <t>https://www.seek.com.au/job/51712980?type=standout#searchRequestToken=ff925a4a-94e3-428f-ab51-a32a70d1b372</t>
  </si>
  <si>
    <t>InfoCentric Pty Ltd</t>
  </si>
  <si>
    <t>Utilise your strong Data Science experience and expertise on Forecasting or Optimisation Algorithms in this perm role working on exciting projects</t>
  </si>
  <si>
    <t>https://www.seek.com.au/job/51715008?type=standard#searchRequestToken=ffc16cea-53c4-464b-88a0-f9e7c1baf265</t>
  </si>
  <si>
    <t>https://www.seek.com.au/job/51715478?type=standout#searchRequestToken=fff55a88-6a5e-428b-b742-6df6f96f5a0d</t>
  </si>
  <si>
    <t>Work alongside bioprocess development subject matter experts and in doing so, contribute to cutting-edge scientific development.</t>
  </si>
  <si>
    <t>https://www.seek.com.au/job/51719050?type=standout#searchRequestToken=ffc2a7a3-82b2-42a5-909a-438f2f99c810</t>
  </si>
  <si>
    <t>Developer, Data Scientist</t>
  </si>
  <si>
    <t>Federation University Australia</t>
  </si>
  <si>
    <t>Analyses and visualises data to develop data assets that will facilitate the advanced analytical capabilities of the University.</t>
  </si>
  <si>
    <t>Ballarat &amp; Central Highlands</t>
  </si>
  <si>
    <t>ballarat</t>
  </si>
  <si>
    <t>$88,059 p.a. plus 17% superannuation</t>
  </si>
  <si>
    <t>https://www.seek.com.au/job/51723569?type=standard#searchRequestToken=ffa4480b-8ac6-4f49-bc22-7987f8834327</t>
  </si>
  <si>
    <t>https://www.seek.com.au/job/51723570?type=standard#searchRequestToken=ffa4480b-8ac6-4f49-bc22-7987f8834327</t>
  </si>
  <si>
    <t>Fintech Resources Pty Ltd</t>
  </si>
  <si>
    <t>Fantastic opportunity for a Data Scientist to join this leading business with strong growth plans in place.</t>
  </si>
  <si>
    <t>$110k - $130k + Super</t>
  </si>
  <si>
    <t>https://www.seek.com.au/job/51723883?type=standout#searchRequestToken=ffdf9a7f-b569-4344-9b5c-529a5ed34b99</t>
  </si>
  <si>
    <t>Our Data Science startup is looking for a Snr Data Scientist to join our growing team, you'll work on a range of varied and complex problems.</t>
  </si>
  <si>
    <t>https://www.seek.com.au/job/51724579?type=standard#searchRequestToken=ffc16cea-53c4-464b-88a0-f9e7c1baf265</t>
  </si>
  <si>
    <t>MCS Consulting</t>
  </si>
  <si>
    <t>Looking to create innovative and high quality software to analyse data from a variety of Big Data sources used by the military? Small &amp; growing team.</t>
  </si>
  <si>
    <t>$72k to $115k plus super</t>
  </si>
  <si>
    <t>https://www.seek.com.au/job/51737526?type=standard#searchRequestToken=fff55a88-6a5e-428b-b742-6df6f96f5a0d</t>
  </si>
  <si>
    <t>Academic Data Scientist</t>
  </si>
  <si>
    <t>https://www.seek.com.au/job/51738195?type=standard#searchRequestToken=fff55a88-6a5e-428b-b742-6df6f96f5a0d</t>
  </si>
  <si>
    <t>https://www.seek.com.au/job/51738271?type=standard#searchRequestToken=fff55a88-6a5e-428b-b742-6df6f96f5a0d</t>
  </si>
  <si>
    <t>https://www.seek.com.au/job/51738281?type=standard#searchRequestToken=fff55a88-6a5e-428b-b742-6df6f96f5a0d</t>
  </si>
  <si>
    <t>We're looking for a strong data scientist / engineer to be the conduit (translator) between the Data scientists and the Data Engineering team.</t>
  </si>
  <si>
    <t>$160 000 - $180 000</t>
  </si>
  <si>
    <t>https://www.seek.com.au/job/51740652?type=standard#searchRequestToken=ff969d4a-970b-466a-8bda-9da35acbaa11</t>
  </si>
  <si>
    <t>$160 000-$180 000</t>
  </si>
  <si>
    <t>https://www.seek.com.au/job/51740949?type=standard#searchRequestToken=ff6c3256-3587-45ec-b59b-26ec89cdbaa2</t>
  </si>
  <si>
    <t>AGL Energy Ltd</t>
  </si>
  <si>
    <t>Be part of this amazing opportunity where you can engage, educate and influence internal business stakeholders with your Data science experience</t>
  </si>
  <si>
    <t>https://www.seek.com.au/job/51746514?type=standout#searchRequestToken=fff55a88-6a5e-428b-b742-6df6f96f5a0d</t>
  </si>
  <si>
    <t>*Advanced SQL user with some background in R/Python or similar analytical tools. *Knowledge in Python, R, Java, Scala, SAS, SQL, or/and Spark *</t>
  </si>
  <si>
    <t>$105k - $130k p.a.</t>
  </si>
  <si>
    <t>https://www.seek.com.au/job/51750918?type=standard#searchRequestToken=fff55a88-6a5e-428b-b742-6df6f96f5a0d</t>
  </si>
  <si>
    <t>NTT</t>
  </si>
  <si>
    <t>Create and deliver data-driven solutions that add business value using data mining, machine learning, algorithm and visualisation techniques.</t>
  </si>
  <si>
    <t>Salary+Super+Income Protection</t>
  </si>
  <si>
    <t>https://www.seek.com.au/job/51755624?type=standard#searchRequestToken=fff55a88-6a5e-428b-b742-6df6f96f5a0d</t>
  </si>
  <si>
    <t>Data Scientist - Data Analysis, Visualisation, Statistical Modelling - Fed Govt</t>
  </si>
  <si>
    <t>Data Scientist needed for data analysis, visualisation and modelling for drought and flood program of work. Federal Government - Great Opportunity!!</t>
  </si>
  <si>
    <t>https://www.seek.com.au/job/51756034?type=standard#searchRequestToken=fff55a88-6a5e-428b-b742-6df6f96f5a0d</t>
  </si>
  <si>
    <t>Data Scientist - Immediate Start 3 Month Contract! Global Brand!</t>
  </si>
  <si>
    <t>Immediate Data Scientist Contract - Global Brand with big data and 10M monthly users! Great Talent, Exciting Work! Top Daily Rate! Remote-Friendly!</t>
  </si>
  <si>
    <t>High Daily Rate - Enquire on application!</t>
  </si>
  <si>
    <t>https://www.seek.com.au/job/51757123?type=standout#searchRequestToken=ff6c3256-3587-45ec-b59b-26ec89cdbaa2</t>
  </si>
  <si>
    <t>Data Scientist - 3 Month Contract - Melbourne/Remote</t>
  </si>
  <si>
    <t>High Daily Rate - Negotiable on application!</t>
  </si>
  <si>
    <t>https://www.seek.com.au/job/51757124?type=standout#searchRequestToken=ff6c3256-3587-45ec-b59b-26ec89cdbaa2</t>
  </si>
  <si>
    <t>Patterson Cheney Cars and Trucks</t>
  </si>
  <si>
    <t>Patterson Cheney is looking for a skilled and passionate data scientist to take on this exiting role and continue the great work already achieved.</t>
  </si>
  <si>
    <t>dandenong</t>
  </si>
  <si>
    <t>Do you want to be apart of something special?</t>
  </si>
  <si>
    <t>https://www.seek.com.au/job/51760562?type=standout#searchRequestToken=fff55a88-6a5e-428b-b742-6df6f96f5a0d</t>
  </si>
  <si>
    <t>We are seeking a skilled Data Scientist to join our Federal Government clients team on a long term engagement!</t>
  </si>
  <si>
    <t>https://www.seek.com.au/job/51762668?type=standard#searchRequestToken=fff55a88-6a5e-428b-b742-6df6f96f5a0d</t>
  </si>
  <si>
    <t>Research, design, implement, and deploy scalable data analytics vision and machine learning solutions to challenge complex business issues.</t>
  </si>
  <si>
    <t>Base + Super + Income Protection</t>
  </si>
  <si>
    <t>https://www.seek.com.au/job/51763393?type=standard#searchRequestToken=fff55a88-6a5e-428b-b742-6df6f96f5a0d</t>
  </si>
  <si>
    <t>Data Scientist- 18 month FTC</t>
  </si>
  <si>
    <t>CPA Australia</t>
  </si>
  <si>
    <t>Opportunity for a Data Scientist to join CPA Australia’s growing data and analytics team.</t>
  </si>
  <si>
    <t>https://www.seek.com.au/job/51766443?type=standout#searchRequestToken=fc63d1ea-4790-45a0-a3e4-4695fc387086</t>
  </si>
  <si>
    <t>An exciting opportunity is available for an experienced Data Scientist to join our niche Federal Government Client.</t>
  </si>
  <si>
    <t>https://www.seek.com.au/job/51767127?type=standard#searchRequestToken=fff55a88-6a5e-428b-b742-6df6f96f5a0d</t>
  </si>
  <si>
    <t>We are looking for 5 experienced Data Scientist / Analysts for an initial contract role into an Australian Technology Company</t>
  </si>
  <si>
    <t>https://www.seek.com.au/job/51767729?type=standout#searchRequestToken=fff55a88-6a5e-428b-b742-6df6f96f5a0d</t>
  </si>
  <si>
    <t>https://www.seek.com.au/job/51768287?type=standout#searchRequestToken=fff55a88-6a5e-428b-b742-6df6f96f5a0d</t>
  </si>
  <si>
    <t>Full Stack Dev / Data Scientist</t>
  </si>
  <si>
    <t>Our client is Mitsubishi Development. The Brisbane team requires a Full Stack Developer with Data Science skills</t>
  </si>
  <si>
    <t>https://www.seek.com.au/job/51768904?type=standout#searchRequestToken=ffc2a7a3-82b2-42a5-909a-438f2f99c810</t>
  </si>
  <si>
    <t>Remote Working, ASAP Start, 6 months + contract, Azure, Cognitive Services, Text Analytics / Text Mining / NLP / OCR, Segmentation Analytics, AI, API</t>
  </si>
  <si>
    <t>https://www.seek.com.au/job/51773022?type=standard#searchRequestToken=ffdf9a7f-b569-4344-9b5c-529a5ed34b99</t>
  </si>
  <si>
    <t>Senior Data Scientist - $170K</t>
  </si>
  <si>
    <t>Newly created role to join for a Senior Data Scientist to join one of Australia's leading banks</t>
  </si>
  <si>
    <t>https://www.seek.com.au/job/51773662?type=standard#searchRequestToken=fff55a88-6a5e-428b-b742-6df6f96f5a0d</t>
  </si>
  <si>
    <t>Do you see yourself being part of one of Australia's leading Data Science teams?</t>
  </si>
  <si>
    <t>https://www.seek.com.au/job/51776887?type=standout#searchRequestToken=fff55a88-6a5e-428b-b742-6df6f96f5a0d</t>
  </si>
  <si>
    <t>Shell Energy</t>
  </si>
  <si>
    <t>Contribute to the development and improvement of digital products and assist customers reduce energy costs through advisory services.</t>
  </si>
  <si>
    <t>https://www.seek.com.au/job/51780319?type=standout#searchRequestToken=fff55a88-6a5e-428b-b742-6df6f96f5a0d</t>
  </si>
  <si>
    <t>Clarrow Pty Ltd</t>
  </si>
  <si>
    <t>Forming one of the worlds most advanced data science teams here in Sydney, Australia.</t>
  </si>
  <si>
    <t>$200000 ++</t>
  </si>
  <si>
    <t>https://www.seek.com.au/job/51792841?type=standard#searchRequestToken=ffe211c2-cb9a-4439-8d1c-d9703b87daea</t>
  </si>
  <si>
    <t>The Trade Desk Australia Pty Ltd</t>
  </si>
  <si>
    <t>Senior Data Scientists will participate actively in all aspects of designing, researching, building, and delivering data-focused products for clients.</t>
  </si>
  <si>
    <t>https://www.seek.com.au/job/51793799?type=standout#searchRequestToken=ffe211c2-cb9a-4439-8d1c-d9703b87daea</t>
  </si>
  <si>
    <t>Looking for a senior Data Scientist who has a passion for building exciting models to develop a capability</t>
  </si>
  <si>
    <t>$90,000 - $100,000K</t>
  </si>
  <si>
    <t>https://www.seek.com.au/job/51797350?type=standard#searchRequestToken=ffdf9a7f-b569-4344-9b5c-529a5ed34b99</t>
  </si>
  <si>
    <t>Data Scientist with 4+ years of experience. Bayesian statistics and Python skills essential.</t>
  </si>
  <si>
    <t>https://www.seek.com.au/job/51797394?type=standard#searchRequestToken=ffe3b087-67e7-427b-ae61-806867980bc5</t>
  </si>
  <si>
    <t>Data Scientist with 4+ years of experience. Extensive background in data mining and statistical analysis. Python skills essential.</t>
  </si>
  <si>
    <t>https://www.seek.com.au/job/51799393?type=standard#searchRequestToken=ffdf9a7f-b569-4344-9b5c-529a5ed34b99</t>
  </si>
  <si>
    <t>https://www.seek.com.au/job/51801909?type=standard#searchRequestToken=ffdf9a7f-b569-4344-9b5c-529a5ed34b99</t>
  </si>
  <si>
    <t>Sr Software Engineer (x2)</t>
  </si>
  <si>
    <t>Seeking Sr Software Engineer (x2) with strong development experience using C#, AWS in Agile environment. Permanent role based in Sydney (WFH)</t>
  </si>
  <si>
    <t>https://www.seek.com.au/job/51803457?type=standout#searchRequestToken=ffbd69b4-8a45-4cba-a1cf-a82d6377f673</t>
  </si>
  <si>
    <t>Senior Data Scientist - Forecasting</t>
  </si>
  <si>
    <t>WYN&amp;CO Search Recruitment &amp; Payroll</t>
  </si>
  <si>
    <t>This will initially be a 6 month contract with a very high likelihood of extension developing predictive models for forecasting future performance</t>
  </si>
  <si>
    <t>$700/hour</t>
  </si>
  <si>
    <t>https://www.seek.com.au/job/51807674?type=standard#searchRequestToken=ffdf9a7f-b569-4344-9b5c-529a5ed34b99</t>
  </si>
  <si>
    <t>JLL</t>
  </si>
  <si>
    <t>The role is focused on expertly advising our client of industry trends in relation to their business objectives</t>
  </si>
  <si>
    <t>https://www.seek.com.au/job/51812126?type=standout#searchRequestToken=fe99afbe-d73a-43ca-9f63-d9102897d6f9</t>
  </si>
  <si>
    <t>Graduate GIS Data Scientist (9 Months)</t>
  </si>
  <si>
    <t>We're looking for passionate and confident individuals interested in Geographic Information Systems coupled with Image Object Detection Models.</t>
  </si>
  <si>
    <t>$60,000 - $70,000</t>
  </si>
  <si>
    <t>https://www.seek.com.au/job/51819224?type=standout#searchRequestToken=ff969d4a-970b-466a-8bda-9da35acbaa11</t>
  </si>
  <si>
    <t>You will be responsible for delivering analytical solutions and insights though data science techniques to support the strategic needs of Datacom.</t>
  </si>
  <si>
    <t>https://www.seek.com.au/job/51822199?type=standout#searchRequestToken=ffdf9a7f-b569-4344-9b5c-529a5ed34b99</t>
  </si>
  <si>
    <t>https://www.seek.com.au/job/51822972?type=standard#searchRequestToken=ffe3b087-67e7-427b-ae61-806867980bc5</t>
  </si>
  <si>
    <t>Associate / Data Scientist</t>
  </si>
  <si>
    <t>Work closely with and learn from the best Data Scientist to progress your career Newly formed Data Science function - small team, hands on</t>
  </si>
  <si>
    <t>https://www.seek.com.au/job/51826557?type=standout#searchRequestToken=ffdf9a7f-b569-4344-9b5c-529a5ed34b99</t>
  </si>
  <si>
    <t>https://www.seek.com.au/job/51829094?type=standout#searchRequestToken=ffdf9a7f-b569-4344-9b5c-529a5ed34b99</t>
  </si>
  <si>
    <t>Amazing opportunity for an experienced Data Scientist to leverage from their extensive R, SQL and Machine Learning expertise.</t>
  </si>
  <si>
    <t>Permanent Position</t>
  </si>
  <si>
    <t>https://www.seek.com.au/job/51830190?type=standard#searchRequestToken=ffdf9a7f-b569-4344-9b5c-529a5ed34b99</t>
  </si>
  <si>
    <t>Are you an experienced data pipeline builder and data wrangler who enjoys optimizing data systems and building them from the ground up?? Apply Now!</t>
  </si>
  <si>
    <t>https://www.seek.com.au/job/51830651?type=standout#searchRequestToken=ffe671de-b18e-4c53-90d0-ca1f5efda1ce</t>
  </si>
  <si>
    <t>https://www.seek.com.au/job/51830661?type=standout#searchRequestToken=ffe671de-b18e-4c53-90d0-ca1f5efda1ce</t>
  </si>
  <si>
    <t>https://www.seek.com.au/job/51830675?type=standout#searchRequestToken=ffe671de-b18e-4c53-90d0-ca1f5efda1ce</t>
  </si>
  <si>
    <t>My client is looking for a Senior Data Scientist for an initial 6 months contract working on Azure, Python, OCR and NLP. Melbourne, ASAP start.</t>
  </si>
  <si>
    <t>https://www.seek.com.au/job/51834445?type=standard#searchRequestToken=ffee9e65-769d-4eb3-9257-48aeea6188ce</t>
  </si>
  <si>
    <t>Data Scientist/Planning and Modelling Analyst</t>
  </si>
  <si>
    <t>Our client is a Government Agency who are seeking a Data Scientist / Planning and Modelling Analyst x3 for a long term project based in Sydney (WFH)</t>
  </si>
  <si>
    <t>https://www.seek.com.au/job/51834643?type=standard#searchRequestToken=ffe3b087-67e7-427b-ae61-806867980bc5</t>
  </si>
  <si>
    <t>Senior/Principal Data Scientist</t>
  </si>
  <si>
    <t>Nearmap Australia Pty Ltd</t>
  </si>
  <si>
    <t>You will be designing, building, and operating machine learning systems that take petabytes of data to transform imagery to insight.</t>
  </si>
  <si>
    <t>https://www.seek.com.au/job/51836962?type=standout#searchRequestToken=ffa54339-6ba4-4b73-ab9b-75c26b88eedd</t>
  </si>
  <si>
    <t>Data Planning and Modelling Analyst</t>
  </si>
  <si>
    <t>Adactin Group Pty. Ltd.</t>
  </si>
  <si>
    <t>Adactin Group</t>
  </si>
  <si>
    <t>Data Scientist- Data Planning and Modelling Analyst- Python- AWS</t>
  </si>
  <si>
    <t>https://www.seek.com.au/job/51841337?type=standard#searchRequestToken=ff51ba5b-c677-4942-a094-4718bf37a76c</t>
  </si>
  <si>
    <t>Endeavour Programme</t>
  </si>
  <si>
    <t>Help us discover the information hidden in vast amounts of project data, and help our clients make smarter decisions to deliver their projects.</t>
  </si>
  <si>
    <t>newstead</t>
  </si>
  <si>
    <t>https://www.seek.com.au/job/51846530?type=standout#searchRequestToken=ffa54339-6ba4-4b73-ab9b-75c26b88eedd</t>
  </si>
  <si>
    <t>Data Scientist / Senior Analyst</t>
  </si>
  <si>
    <t>https://www.seek.com.au/job/51856782?type=standard#searchRequestToken=ffe211c2-cb9a-4439-8d1c-d9703b87daea</t>
  </si>
  <si>
    <t>Data Scientist - Revenue Strategy</t>
  </si>
  <si>
    <t>Mars Australia</t>
  </si>
  <si>
    <t>Mars</t>
  </si>
  <si>
    <t>Large consumer goods company, home of Snickers &amp; Skittles, great career development, loads of flexibility, work with engaged people</t>
  </si>
  <si>
    <t>Competitive salary plus bonus</t>
  </si>
  <si>
    <t>https://www.seek.com.au/job/51863732?type=standout#searchRequestToken=ffd0e737-4cda-49bb-b0a4-8d27dbb21e88</t>
  </si>
  <si>
    <t>Lead Consultant - Data Scientist</t>
  </si>
  <si>
    <t>Are you passionate about Data Science, state of the art projects, developing models, and guiding implementations &amp; strategy in a leading-edge teams?</t>
  </si>
  <si>
    <t>https://www.seek.com.au/job/51864332?type=standout#searchRequestToken=ffe3b087-67e7-427b-ae61-806867980bc5</t>
  </si>
  <si>
    <t>Analyst/ Junior Data Scientist</t>
  </si>
  <si>
    <t>Are you interested in using AI and data analysis to improve customer experience? Do you want wish to develop a career in Data Science?</t>
  </si>
  <si>
    <t>$NEG + 13% Super + Bonus + Additional Benefits</t>
  </si>
  <si>
    <t>https://www.seek.com.au/job/51866320?type=standard#searchRequestToken=ffa54339-6ba4-4b73-ab9b-75c26b88eedd</t>
  </si>
  <si>
    <t>https://www.seek.com.au/job/51866822?type=standard#searchRequestToken=ffa54339-6ba4-4b73-ab9b-75c26b88eedd</t>
  </si>
  <si>
    <t>TRILITY is seeking a talented Operations Data Scientist to join the Data Analytics team. Make a real difference in your role and grow with us!</t>
  </si>
  <si>
    <t>https://www.seek.com.au/job/51871989?type=standout#searchRequestToken=ffee9e65-769d-4eb3-9257-48aeea6188ce</t>
  </si>
  <si>
    <t>https://www.seek.com.au/job/51874764?type=standout#searchRequestToken=ffee9e65-769d-4eb3-9257-48aeea6188ce</t>
  </si>
  <si>
    <t>https://www.seek.com.au/job/51874871?type=standout#searchRequestToken=ffee9e65-769d-4eb3-9257-48aeea6188ce</t>
  </si>
  <si>
    <t>https://www.seek.com.au/job/51874913?type=standout#searchRequestToken=ffee9e65-769d-4eb3-9257-48aeea6188ce</t>
  </si>
  <si>
    <t>https://www.seek.com.au/job/51874936?type=standout#searchRequestToken=ffd0e737-4cda-49bb-b0a4-8d27dbb21e88</t>
  </si>
  <si>
    <t>https://www.seek.com.au/job/51879061?type=standout#searchRequestToken=ffee9e65-769d-4eb3-9257-48aeea6188ce</t>
  </si>
  <si>
    <t>Senior Data Scientist x4 ($700-800pd)</t>
  </si>
  <si>
    <t>https://www.seek.com.au/job/51879135?type=standout#searchRequestToken=ffee9e65-769d-4eb3-9257-48aeea6188ce</t>
  </si>
  <si>
    <t>Eclipx Group</t>
  </si>
  <si>
    <t>Ready for a challenge? Opportunity to be a part of the forefront of change in our Business Intelligence team - APPLY NOW for our Sydney role!</t>
  </si>
  <si>
    <t>https://www.seek.com.au/job/51879147?type=standout#searchRequestToken=fdbda42d-430e-4b53-b730-6e717ad3466b</t>
  </si>
  <si>
    <t>Data Engineering Lead</t>
  </si>
  <si>
    <t>Contribute to development &amp; improvement of data acquisition, usage &amp; distribution. Operationalise data pipelines &amp; data products in cloud environment</t>
  </si>
  <si>
    <t>https://www.seek.com.au/job/51885751?type=standout#searchRequestToken=fdbda42d-430e-4b53-b730-6e717ad3466b</t>
  </si>
  <si>
    <t>Data Analyst / Data Scientist</t>
  </si>
  <si>
    <t>Alexander Funds Management</t>
  </si>
  <si>
    <t>We are looking for a Data Analyst / Data Scientist to work with our portfolio management and risk management teams.</t>
  </si>
  <si>
    <t>https://www.seek.com.au/job/51887421?type=standout#searchRequestToken=fd8edde0-1390-4215-ac66-3799614355e8</t>
  </si>
  <si>
    <t>Data Scientist / Snr Data Engineer</t>
  </si>
  <si>
    <t>https://www.seek.com.au/job/51893631?type=standard#searchRequestToken=ffee9e65-769d-4eb3-9257-48aeea6188ce</t>
  </si>
  <si>
    <t>Use your data skills to take advantage of our extremely rich and interesting repository of data, while working in a fun and supportive culture!</t>
  </si>
  <si>
    <t>https://www.seek.com.au/job/51894032?type=standout#searchRequestToken=ffef746c-9c64-4a9a-91ce-49685dfbe95f</t>
  </si>
  <si>
    <t>https://www.seek.com.au/job/51897544?type=standard#searchRequestToken=ffef746c-9c64-4a9a-91ce-49685dfbe95f</t>
  </si>
  <si>
    <t>Data Scientist with passion of developing their career in Machine learning industry and to join a growing data and analytics division in Sydney.</t>
  </si>
  <si>
    <t>https://www.seek.com.au/job/51898862?type=standard#searchRequestToken=ffee9e65-769d-4eb3-9257-48aeea6188ce</t>
  </si>
  <si>
    <t>Senior Frontend Developer &amp; AI Data Scientist</t>
  </si>
  <si>
    <t>Do you want to help save lives through more accurate diagnosis of heart disease by applying AI technologies as a Snr FE Developer &amp; AI Data Scientist?</t>
  </si>
  <si>
    <t>$80k - $120k p.a.</t>
  </si>
  <si>
    <t>https://www.seek.com.au/job/51899220?type=standard#searchRequestToken=ffee9e65-769d-4eb3-9257-48aeea6188ce</t>
  </si>
  <si>
    <t>A newly created role for a Data Scientist to join a well known financial institution to work in their B&amp;PB devison</t>
  </si>
  <si>
    <t>https://www.seek.com.au/job/51902490?type=standard#searchRequestToken=ffef746c-9c64-4a9a-91ce-49685dfbe95f</t>
  </si>
  <si>
    <t>Senior Quantitative Researcher/Data Scientist- Sports Analytics</t>
  </si>
  <si>
    <t>Senior Quantitative Researcher/Senior Data Scientist opportunity to build models that help provide liquidity for the sports betting industry.</t>
  </si>
  <si>
    <t>https://www.seek.com.au/job/51902597?type=standout#searchRequestToken=ffef746c-9c64-4a9a-91ce-49685dfbe95f</t>
  </si>
  <si>
    <t>JDRF</t>
  </si>
  <si>
    <t>We’re looking for a data scientist to join us.</t>
  </si>
  <si>
    <t>https://www.seek.com.au/job/51904186?type=standard#searchRequestToken=ffef746c-9c64-4a9a-91ce-49685dfbe95f</t>
  </si>
  <si>
    <t>https://www.seek.com.au/job/51906510?type=standout#searchRequestToken=ffee9e65-769d-4eb3-9257-48aeea6188ce</t>
  </si>
  <si>
    <t>Python / Django Developer</t>
  </si>
  <si>
    <t>Global Sustainable Energy Solutions Pty Ltd</t>
  </si>
  <si>
    <t>Skilled entry- or mid-Level Python/Django Full Stack Developer to join a team of passionate engineers &amp; be part of the solar industry revolution.</t>
  </si>
  <si>
    <t>alexandria</t>
  </si>
  <si>
    <t>$75,000 - $84,999</t>
  </si>
  <si>
    <t>https://www.seek.com.au/job/51906587?type=standard#searchRequestToken=ffc2a7a3-82b2-42a5-909a-438f2f99c810</t>
  </si>
  <si>
    <t>Data Scientist to understand appropriate data sources and apply suitable statistical techniques to solve complex marketing and business problems.</t>
  </si>
  <si>
    <t>https://www.seek.com.au/job/51908751?type=standout#searchRequestToken=ffef746c-9c64-4a9a-91ce-49685dfbe95f</t>
  </si>
  <si>
    <t>Latitude Financial Services</t>
  </si>
  <si>
    <t>Execute analytics activities to drive business benefit and customer experience</t>
  </si>
  <si>
    <t>https://www.seek.com.au/job/51909178?type=standout#searchRequestToken=ffef746c-9c64-4a9a-91ce-49685dfbe95f</t>
  </si>
  <si>
    <t>Shoolin Consultancy</t>
  </si>
  <si>
    <t>Looking for a Principal Data Scientist in Sydney based office. Unique opportunity to join a multidisciplinary team from ideation to production system.</t>
  </si>
  <si>
    <t>https://www.seek.com.au/job/51915582?type=standout#searchRequestToken=ffef746c-9c64-4a9a-91ce-49685dfbe95f</t>
  </si>
  <si>
    <t>Resolution Life</t>
  </si>
  <si>
    <t>As a Data Scientist, you will embark on the new and exciting transitional phase of Resolution Life Australasia's AI and data-driven strategy!</t>
  </si>
  <si>
    <t>https://www.seek.com.au/job/51919368?type=standout#searchRequestToken=ffd0e737-4cda-49bb-b0a4-8d27dbb21e88</t>
  </si>
  <si>
    <t>https://www.seek.com.au/job/51921029?type=standout#searchRequestToken=ffd0e737-4cda-49bb-b0a4-8d27dbb21e88</t>
  </si>
  <si>
    <t>Data Scientist (AWS)</t>
  </si>
  <si>
    <t>AWS Data Scientist. Initial 3 Month Contract (with 6 months extension). Daily rates available</t>
  </si>
  <si>
    <t>https://www.seek.com.au/job/51922503?type=standard#searchRequestToken=ffee9e65-769d-4eb3-9257-48aeea6188ce</t>
  </si>
  <si>
    <t>Department of Industry</t>
  </si>
  <si>
    <t>Collaborate with technical experts to develop and implement a range of solutions to extracting a range of diverse data. Salary from $110,745</t>
  </si>
  <si>
    <t>https://www.seek.com.au/job/51923025?type=standard#searchRequestToken=ffee9e65-769d-4eb3-9257-48aeea6188ce</t>
  </si>
  <si>
    <t>https://www.seek.com.au/job/51923026?type=standard#searchRequestToken=ffee9e65-769d-4eb3-9257-48aeea6188ce</t>
  </si>
  <si>
    <t>TrafficGuard Pty Ltd</t>
  </si>
  <si>
    <t>TrafficGuard is looking for an experienced Data Scientist who is focused on applied machine learning in Cloud for delivering business outcomes.</t>
  </si>
  <si>
    <t>bentley</t>
  </si>
  <si>
    <t>https://www.seek.com.au/job/51923323?type=standout#searchRequestToken=ffee9e65-769d-4eb3-9257-48aeea6188ce</t>
  </si>
  <si>
    <t>Work for an organisation whose goal is to make a difference within the healthcare industry!</t>
  </si>
  <si>
    <t>120,000 -150,000 + super</t>
  </si>
  <si>
    <t>https://www.seek.com.au/job/51924395?type=standout#searchRequestToken=ffef746c-9c64-4a9a-91ce-49685dfbe95f</t>
  </si>
  <si>
    <t>https://www.seek.com.au/job/51924860?type=standard#searchRequestToken=ffef746c-9c64-4a9a-91ce-49685dfbe95f</t>
  </si>
  <si>
    <t>Customer Insights Analyst</t>
  </si>
  <si>
    <t>https://www.seek.com.au/job/51925033?type=standout#searchRequestToken=ff6d2cc1-ce53-4623-85da-fbcbc523f664</t>
  </si>
  <si>
    <t>Real Estate &amp; Property</t>
  </si>
  <si>
    <t>Kingfisher Recruitment</t>
  </si>
  <si>
    <t>Melbourne based property services group, $100k inc super, create insights and from large data sets, national focus, process improvement</t>
  </si>
  <si>
    <t>$90000.00 - $100000.00 p.a.</t>
  </si>
  <si>
    <t>https://www.seek.com.au/job/51928864?type=standard#searchRequestToken=ff217c9d-26c8-4218-98ce-76c38be6dd9b</t>
  </si>
  <si>
    <t>Senior Solution Designer (Data Science /Data Analytics)</t>
  </si>
  <si>
    <t>Serole Technologies Australia Pty Ltd</t>
  </si>
  <si>
    <t>We have immediate opening for Senior Solution Designer (Data Science /Data Analytics) Position at Sydney, Australia.</t>
  </si>
  <si>
    <t>$700 - $800 per day</t>
  </si>
  <si>
    <t>https://www.seek.com.au/job/51929754?type=standout#searchRequestToken=ffef746c-9c64-4a9a-91ce-49685dfbe95f</t>
  </si>
  <si>
    <t>Permanent role for a Data Scientist experienced in software integration. Canberra location with minimum NV1 clearance requirement.</t>
  </si>
  <si>
    <t>https://www.seek.com.au/job/51932099?type=standard#searchRequestToken=ff217c9d-26c8-4218-98ce-76c38be6dd9b</t>
  </si>
  <si>
    <t>Join our best in class development team at a rapidly growing VC backed start-up creating leading-edge data analytics solutions</t>
  </si>
  <si>
    <t>kenttown</t>
  </si>
  <si>
    <t>https://www.seek.com.au/job/51939272?type=standout#searchRequestToken=ff71d41d-5e63-4e99-9679-3df508eeb8e9</t>
  </si>
  <si>
    <t>Winslow Constructors Pty Ltd</t>
  </si>
  <si>
    <t>Winslow Constructors</t>
  </si>
  <si>
    <t>A unique role as the Data Scientist in one of the largest Australia Owned Civil Construction companies. This role is Victoria based.</t>
  </si>
  <si>
    <t>Competitive market salary</t>
  </si>
  <si>
    <t>https://www.seek.com.au/job/51940913?type=standout#searchRequestToken=ffef746c-9c64-4a9a-91ce-49685dfbe95f</t>
  </si>
  <si>
    <t>https://www.seek.com.au/job/51943241?type=standout#searchRequestToken=ffbed8df-ee44-4e0d-8912-45644430028d</t>
  </si>
  <si>
    <t>Bring your business acumen, stakeholder influencing skills and data science toolkit to deliver value to hirers and jobseekers.</t>
  </si>
  <si>
    <t>https://www.seek.com.au/job/51944403?type=standout#searchRequestToken=fffc5e61-4bca-4b6b-86ef-1edc12928f0b</t>
  </si>
  <si>
    <t>Data Scientist / Database Engineer</t>
  </si>
  <si>
    <t>University of Western Australia</t>
  </si>
  <si>
    <t>The University of Western Australia</t>
  </si>
  <si>
    <t>Full--time, fixed-term appointment for 3 years I Level 7</t>
  </si>
  <si>
    <t>https://www.seek.com.au/job/51947215?type=standard#searchRequestToken=ff2ad1ec-0895-4cd0-8486-5762dc6b229e</t>
  </si>
  <si>
    <t>Finite IT are currently looking for a Data Scientist to analyse the data, conduct a gap analysis and contribute to the forward work program planning.</t>
  </si>
  <si>
    <t>https://www.seek.com.au/job/51948677?type=standard#searchRequestToken=ffbed8df-ee44-4e0d-8912-45644430028d</t>
  </si>
  <si>
    <t>Creative Agricultural Data Scientist</t>
  </si>
  <si>
    <t>Greenleaf Enterprises</t>
  </si>
  <si>
    <t>Excited about helping people find hidden value with data? We need a creative problem solver on our team!</t>
  </si>
  <si>
    <t>https://www.seek.com.au/job/51949142?type=standout#searchRequestToken=ffef746c-9c64-4a9a-91ce-49685dfbe95f</t>
  </si>
  <si>
    <t>yourtown</t>
  </si>
  <si>
    <t>Use data to help shape strategic priorities and investment in service delivery. Help achieve optimum outcomes to improve children and young people</t>
  </si>
  <si>
    <t>Base + 9.5% Super + salary packaging</t>
  </si>
  <si>
    <t>https://www.seek.com.au/job/51951444?type=standout#searchRequestToken=ea443bcf-5307-4a18-b56c-00ab6b86e5bb</t>
  </si>
  <si>
    <t>https://www.seek.com.au/job/51956807?type=standout#searchRequestToken=ffc15afc-1308-4c5f-9bf3-c396ccd216d1</t>
  </si>
  <si>
    <t>Azure &amp; DevSecOps Engineer (AKS experienced)</t>
  </si>
  <si>
    <t>Logicore</t>
  </si>
  <si>
    <t>Exciting opportunity to join a well-known company as Azure &amp; DevSecOps Engineer</t>
  </si>
  <si>
    <t>https://www.seek.com.au/job/51958807?type=standard#searchRequestToken=fffc5e61-4bca-4b6b-86ef-1edc12928f0b</t>
  </si>
  <si>
    <t>An exciting opportunity to join our Data &amp; Analytics centre of excellence for AUSPAC - reach out today ann.nguyen@qbe.com open to remote locations!</t>
  </si>
  <si>
    <t>https://www.seek.com.au/job/51959329?type=standard#searchRequestToken=ffbed8df-ee44-4e0d-8912-45644430028d</t>
  </si>
  <si>
    <t>https://www.seek.com.au/job/51968296?type=standout#searchRequestToken=ff9c10a9-55c9-4724-90da-457f2710b23b</t>
  </si>
  <si>
    <t>Senior Business Analyst - Data Management</t>
  </si>
  <si>
    <t>RGP</t>
  </si>
  <si>
    <t>As a Senior BA, you will work within Business Technology and may be embedded in projects across the business.</t>
  </si>
  <si>
    <t>https://www.seek.com.au/job/51976623?type=standout#searchRequestToken=fffc5e61-4bca-4b6b-86ef-1edc12928f0b</t>
  </si>
  <si>
    <t>Business Analyst /Data Scientist</t>
  </si>
  <si>
    <t>Metasoft Technologies Pty Ltd</t>
  </si>
  <si>
    <t>https://www.seek.com.au/job/51984036?type=standard#searchRequestToken=ffd3359d-356c-4167-852e-8bf261435bb4</t>
  </si>
  <si>
    <t>Global #1 wants YOU!!</t>
  </si>
  <si>
    <t>https://www.seek.com.au/job/51986400?type=standout#searchRequestToken=ffd7595b-d79a-40bc-9e1c-8becde1c8f0d</t>
  </si>
  <si>
    <t>*Multiple Data Scientists Roles *Banking and Insurance Industry *12 months fixed term contract</t>
  </si>
  <si>
    <t>https://www.seek.com.au/job/51987709?type=standard#searchRequestToken=ff8fbe30-3b0c-4212-a8b5-4bfc19ac6973</t>
  </si>
  <si>
    <t>Join one of the best data science teams in Australia! Production Machine Learning with big data! Great Talent! Impactful work!</t>
  </si>
  <si>
    <t>https://www.seek.com.au/job/51988018?type=standout#searchRequestToken=ffd7595b-d79a-40bc-9e1c-8becde1c8f0d</t>
  </si>
  <si>
    <t>Fantastic opportunity for a Data Scientist to join this lively digital media business with a portfolio of leading brands.</t>
  </si>
  <si>
    <t>Base + Super + STI</t>
  </si>
  <si>
    <t>https://www.seek.com.au/job/51989456?type=standout#searchRequestToken=ffd7595b-d79a-40bc-9e1c-8becde1c8f0d</t>
  </si>
  <si>
    <t>I have an outstanding opportunity for a data scientist to join a leading company in Perth who are becoming market leaders in resources technology.</t>
  </si>
  <si>
    <t>https://www.seek.com.au/job/51991120?type=standard#searchRequestToken=ffe671de-b18e-4c53-90d0-ca1f5efda1ce</t>
  </si>
  <si>
    <t>Senior Professional, Data Scientist</t>
  </si>
  <si>
    <t>The Snr Data Scientist will contribute to the growth and success of CoreLogic</t>
  </si>
  <si>
    <t>https://www.seek.com.au/job/51991405?type=standout#searchRequestToken=ffd3359d-356c-4167-852e-8bf261435bb4</t>
  </si>
  <si>
    <t>THE ICONIC</t>
  </si>
  <si>
    <t>The Iconic</t>
  </si>
  <si>
    <t>We are looking for a Data Scientist to join our innovative Data Science and Analytics team</t>
  </si>
  <si>
    <t>https://www.seek.com.au/job/51991480?type=standout#searchRequestToken=ffd7595b-d79a-40bc-9e1c-8becde1c8f0d</t>
  </si>
  <si>
    <t>Software Developer - Full Stack | Data Scientist | Geospatial Analyst</t>
  </si>
  <si>
    <t>Australian Road Research Board</t>
  </si>
  <si>
    <t>Assist our National Transport Performance Centre (NTPC) to deliver real efficiency, innovative and safety benefits to Australian road users.</t>
  </si>
  <si>
    <t>https://www.seek.com.au/job/51992641?type=standout#searchRequestToken=ffecf37f-b428-48b2-ad2e-8cefe24cc3f1</t>
  </si>
  <si>
    <t>https://www.seek.com.au/job/51992642?type=standout#searchRequestToken=ffecf37f-b428-48b2-ad2e-8cefe24cc3f1</t>
  </si>
  <si>
    <t>Cheq Limited</t>
  </si>
  <si>
    <t>Be part of a fast-growing team that leverages behavioural and financial analytics to empower consumers' financial decision making.</t>
  </si>
  <si>
    <t>https://www.seek.com.au/job/51995432?type=standout#searchRequestToken=ffd7595b-d79a-40bc-9e1c-8becde1c8f0d</t>
  </si>
  <si>
    <t>Technical Test Engineer</t>
  </si>
  <si>
    <t>EduCo International Pty Ltd</t>
  </si>
  <si>
    <t>EduCo</t>
  </si>
  <si>
    <t>Exciting Opportunity for a proven Technical Test Engineer!</t>
  </si>
  <si>
    <t>https://www.seek.com.au/job/51998365?type=standard#searchRequestToken=ff85c920-d351-4090-be1f-1147ced6b40d</t>
  </si>
  <si>
    <t>https://www.seek.com.au/job/51998390?type=standard#searchRequestToken=ff85c920-d351-4090-be1f-1147ced6b40d</t>
  </si>
  <si>
    <t>Front End Developer</t>
  </si>
  <si>
    <t>Exciting opportunity for a proven Front End Developer!</t>
  </si>
  <si>
    <t>https://www.seek.com.au/job/51998459?type=standard#searchRequestToken=ffecf37f-b428-48b2-ad2e-8cefe24cc3f1</t>
  </si>
  <si>
    <t>https://www.seek.com.au/job/51998486?type=standard#searchRequestToken=ffecf37f-b428-48b2-ad2e-8cefe24cc3f1</t>
  </si>
  <si>
    <t>Deliver Intelligent Insights as a client facing Data Scientist providing expertise in building Data Science Solutions applying AI/ML techniques &gt;</t>
  </si>
  <si>
    <t>https://www.seek.com.au/job/52002743?type=standard#searchRequestToken=ffc4ce15-6548-4f3f-83bb-dc1f967939dc</t>
  </si>
  <si>
    <t>https://www.seek.com.au/job/52003293?type=standard#searchRequestToken=ffef746c-9c64-4a9a-91ce-49685dfbe95f</t>
  </si>
  <si>
    <t>Marine/Aquatic Data Scientist - Perth Office</t>
  </si>
  <si>
    <t>Hydrobiology Pty Ltd</t>
  </si>
  <si>
    <t>Hydrobiology is seeking to employ a Marine/Aquatic Data Scientist in the Perth office to provide support to our growing team on a range projects.</t>
  </si>
  <si>
    <t>https://www.seek.com.au/job/52003659?type=standout#searchRequestToken=ffef746c-9c64-4a9a-91ce-49685dfbe95f</t>
  </si>
  <si>
    <t>Geospatial Data Scientist - Remote Sensing Specialist</t>
  </si>
  <si>
    <t>We are looking for a Geospatial Data Scientist - Remote Sensing Specialist role to join us in Perth.</t>
  </si>
  <si>
    <t>https://www.seek.com.au/job/52010078?type=standout#searchRequestToken=ffbd21ec-6e10-4b74-a54b-787fdf231472</t>
  </si>
  <si>
    <t>EHG Services Pty Ltd</t>
  </si>
  <si>
    <t>We are looking for a data genius to join our expanding Product team!</t>
  </si>
  <si>
    <t>https://www.seek.com.au/job/52015014?type=standout#searchRequestToken=ffd7885b-f278-45ba-9f22-031cd0a6aa81</t>
  </si>
  <si>
    <t>Data Scientist/Data Architect/ Technology Analyst/ Data Engineer</t>
  </si>
  <si>
    <t>Elev8 Talent</t>
  </si>
  <si>
    <t>*Cloud - GCP (Preferred) or Azure or AWS *Big Data Stack *CICD stack *Datawarehouse background *Data Visualisation/Analytics *Python/R *SQL/Teradata</t>
  </si>
  <si>
    <t>https://www.seek.com.au/job/52020555?type=standout#searchRequestToken=ffda8402-2def-4c57-9e62-1991c03f3d24</t>
  </si>
  <si>
    <t>Contract Role | May 2021 - June 2022 | Defence Focus | Experience in Business Intelligence tools such as Cognos 11 | Call Joe Pivac on 0481 202 625</t>
  </si>
  <si>
    <t>$130 - $150 per hour</t>
  </si>
  <si>
    <t>https://www.seek.com.au/job/52021783?type=standard#searchRequestToken=ffbed8df-ee44-4e0d-8912-45644430028d</t>
  </si>
  <si>
    <t>Boost your career in Data Science, permanent career opportunity. Work in an established Data Analytics team. Python, SQL, R and Cloud technology</t>
  </si>
  <si>
    <t>https://www.seek.com.au/job/52024128?type=standard#searchRequestToken=ffe671de-b18e-4c53-90d0-ca1f5efda1ce</t>
  </si>
  <si>
    <t>https://www.seek.com.au/job/52028874?type=standout#searchRequestToken=ffef746c-9c64-4a9a-91ce-49685dfbe95f</t>
  </si>
  <si>
    <t>Specialist retail advisory and analytics company. Flexible working arrangements.</t>
  </si>
  <si>
    <t>https://www.seek.com.au/job/52030101?type=standout#searchRequestToken=ffe671de-b18e-4c53-90d0-ca1f5efda1ce</t>
  </si>
  <si>
    <t>Senior Data Scientist - The Most Data Rich Platform in the World!</t>
  </si>
  <si>
    <t>The Argyle Network</t>
  </si>
  <si>
    <t>Do you want to work on the most data-rich platform in the world? Want to be part of a mission to create a better, more open Internet for everyone?</t>
  </si>
  <si>
    <t>$150K - $225K + Super + Stock Options</t>
  </si>
  <si>
    <t>https://www.seek.com.au/job/52036202?type=standout#searchRequestToken=ffe671de-b18e-4c53-90d0-ca1f5efda1ce</t>
  </si>
  <si>
    <t>Data Scientist-Financial Services-Initial 6 Months Contract -Competitive Daily Rate-Sydney Location</t>
  </si>
  <si>
    <t>https://www.seek.com.au/job/52037881?type=standout#searchRequestToken=ffef746c-9c64-4a9a-91ce-49685dfbe95f</t>
  </si>
  <si>
    <t>Data Scientist- Maternity Leave Contract</t>
  </si>
  <si>
    <t>https://www.seek.com.au/job/52046945?type=standout#searchRequestToken=ffef746c-9c64-4a9a-91ce-49685dfbe95f</t>
  </si>
  <si>
    <t>New opportunity for a Data Scientist with Google Cloud Platform experience. Perth CBD based with a great company culture!</t>
  </si>
  <si>
    <t>https://www.seek.com.au/job/52052477?type=standard#searchRequestToken=ffe7bf84-9b4d-4779-9506-b94f8f4a1202</t>
  </si>
  <si>
    <t>Data Expert (Analytics) / Data Scientist</t>
  </si>
  <si>
    <t>Talent Street is looking for a Data Expert / Data Scientist with Semantic / Ontology experience for NSW Government Project ( 12 months + extn)</t>
  </si>
  <si>
    <t>redfern</t>
  </si>
  <si>
    <t>AUD 930 /day - inclusive of super</t>
  </si>
  <si>
    <t>https://www.seek.com.au/job/52057327?type=standard#searchRequestToken=ffd3359d-356c-4167-852e-8bf261435bb4</t>
  </si>
  <si>
    <t>Join our analytics team to use data to provide actionable insights for the business and assist on team projects. Start ASAP!</t>
  </si>
  <si>
    <t>https://www.seek.com.au/job/52057921?type=standout#searchRequestToken=ffd3359d-356c-4167-852e-8bf261435bb4</t>
  </si>
  <si>
    <t>A great data science opportunity with a well established team working on greenfield projects.</t>
  </si>
  <si>
    <t>$125000 - $140000 per annum</t>
  </si>
  <si>
    <t>https://www.seek.com.au/job/52063591?type=standard#searchRequestToken=ffd3359d-356c-4167-852e-8bf261435bb4</t>
  </si>
  <si>
    <t>Start your new career as a Data Analyst</t>
  </si>
  <si>
    <t>The Data School Pty Ltd</t>
  </si>
  <si>
    <t>Start your career as a Data Analyst/ Data Scientist Consultant. The Data School provides paid training and industry experience in Tableau and Alteryx.</t>
  </si>
  <si>
    <t>$56,000 - $59,999</t>
  </si>
  <si>
    <t>https://www.seek.com.au/job/52067440?type=standard#searchRequestToken=ffd33505-c9c5-46e4-b46d-c545a0f4b18e</t>
  </si>
  <si>
    <t>https://www.seek.com.au/job/52067499?type=standard#searchRequestToken=ffec8a46-7725-4e3a-be6b-86e855c22e59</t>
  </si>
  <si>
    <t>Data Scientist (Climate Risk)</t>
  </si>
  <si>
    <t>Leading Data Analytics firm is seeking and experienced Analytics candidate from the General Insurance or Credit Risk domain.</t>
  </si>
  <si>
    <t>$130k - $164250.00 p.a.</t>
  </si>
  <si>
    <t>https://www.seek.com.au/job/52067548?type=standard#searchRequestToken=ffe7bf84-9b4d-4779-9506-b94f8f4a1202</t>
  </si>
  <si>
    <t>Boehringer Ingelheim Pty Ltd</t>
  </si>
  <si>
    <t>Boehringer Ingelheim</t>
  </si>
  <si>
    <t>The role of the Data Scientist is to work within the Customer Engagement &amp; Insights Business Unit (CEIBU) and Prescription Medicine business.</t>
  </si>
  <si>
    <t>https://www.seek.com.au/job/52070998?type=standout#searchRequestToken=ffd3359d-356c-4167-852e-8bf261435bb4</t>
  </si>
  <si>
    <t>You will be a key member of a broad range of analytics projects that will unlock immediate value for IAG.</t>
  </si>
  <si>
    <t>https://www.seek.com.au/job/52072145?type=standard#searchRequestToken=ffe671de-b18e-4c53-90d0-ca1f5efda1ce</t>
  </si>
  <si>
    <t>Experience working in a DevOps environment and conducting machine learning work in a cloud environment is highly desirable</t>
  </si>
  <si>
    <t>$120 - $150 phr- Transparent Fee Structure</t>
  </si>
  <si>
    <t>https://www.seek.com.au/job/52072146?type=standout#searchRequestToken=fffc5e61-4bca-4b6b-86ef-1edc12928f0b</t>
  </si>
  <si>
    <t>Seeking a Data Scientist who will apply expertise to develop and deliver processes and models to support intelligence</t>
  </si>
  <si>
    <t>https://www.seek.com.au/job/52072541?type=standard#searchRequestToken=ffeeb962-035a-4c98-b700-d428fd200d96</t>
  </si>
  <si>
    <t>Our Federal Government client is looking for Data Scientist who will apply expertise to develop and deliver processes</t>
  </si>
  <si>
    <t>https://www.seek.com.au/job/52072560?type=standout#searchRequestToken=ffeeb962-035a-4c98-b700-d428fd200d96</t>
  </si>
  <si>
    <t>$120k - $130k p.a. + + super + dep on experience</t>
  </si>
  <si>
    <t>https://www.seek.com.au/job/52074579?type=standard#searchRequestToken=ffeeb962-035a-4c98-b700-d428fd200d96</t>
  </si>
  <si>
    <t>Apply expertise to develop and deliver processes and models to support intelligence or other departmental business activities &amp; research - Apply Now!</t>
  </si>
  <si>
    <t>https://www.seek.com.au/job/52077097?type=standout#searchRequestToken=ffeeb962-035a-4c98-b700-d428fd200d96</t>
  </si>
  <si>
    <t>Senior Data Science role with a growing Professional Services firm; accountability for the design and implementation of Machine Learning models</t>
  </si>
  <si>
    <t>Competitive salary + super</t>
  </si>
  <si>
    <t>https://www.seek.com.au/job/52077547?type=standard#searchRequestToken=fffc5e61-4bca-4b6b-86ef-1edc12928f0b</t>
  </si>
  <si>
    <t>This is a very rare but exceptional opportunity for a candidate looking to make that elusive move in to Data Science.</t>
  </si>
  <si>
    <t>$100k - $110k p.a. + + super</t>
  </si>
  <si>
    <t>https://www.seek.com.au/job/52080142?type=standard#searchRequestToken=ffeeb962-035a-4c98-b700-d428fd200d96</t>
  </si>
  <si>
    <t>Data Scientist (Multiple Positions)</t>
  </si>
  <si>
    <t>Start 31 May 2021 | 2 year contract | Canberra based</t>
  </si>
  <si>
    <t>https://www.seek.com.au/job/52080770?type=standard#searchRequestToken=ffeeb962-035a-4c98-b700-d428fd200d96</t>
  </si>
  <si>
    <t>Seeking a Data Analyst to join an exciting team with a well-known health organisation in Southport</t>
  </si>
  <si>
    <t>Gold Coast</t>
  </si>
  <si>
    <t>southport</t>
  </si>
  <si>
    <t>6 month contract - Southport Location!</t>
  </si>
  <si>
    <t>https://www.seek.com.au/job/52081367?type=standard#searchRequestToken=ffccbe0c-a466-4660-ae97-42ed2287dcaf</t>
  </si>
  <si>
    <t>Take advantage of our huge natural language datasets to build internet-scale and creative solutions, helping millions of people find their next job.</t>
  </si>
  <si>
    <t>https://www.seek.com.au/job/52082072?type=standout#searchRequestToken=fffc5e61-4bca-4b6b-86ef-1edc12928f0b</t>
  </si>
  <si>
    <t>Develop and deliver high quality SQL and Python scripts design, develop, implement, deploy, test and evaluate DA systems.</t>
  </si>
  <si>
    <t>https://www.seek.com.au/job/52082135?type=standard#searchRequestToken=ffeeb962-035a-4c98-b700-d428fd200d96</t>
  </si>
  <si>
    <t>Strategic Analyst and Data Scientist - Multiple Positions</t>
  </si>
  <si>
    <t>An opportunity to impact strategic decision-making in Defence and the Australian Government with respect to emerging technologies</t>
  </si>
  <si>
    <t>$103,994 - $117,305 (plus super)</t>
  </si>
  <si>
    <t>https://www.seek.com.au/job/52082560?type=standout#searchRequestToken=ffeeb962-035a-4c98-b700-d428fd200d96</t>
  </si>
  <si>
    <t>https://www.seek.com.au/job/52082561?type=standout#searchRequestToken=ffeeb962-035a-4c98-b700-d428fd200d96</t>
  </si>
  <si>
    <t>Data Scientist- multiple positions!</t>
  </si>
  <si>
    <t>Seeking multiple Data Scientists for a long term contract in Canberra CBD</t>
  </si>
  <si>
    <t>https://www.seek.com.au/job/52082742?type=standout#searchRequestToken=fd8edde0-1390-4215-ac66-3799614355e8</t>
  </si>
  <si>
    <t>Senior Data Scientist working on interesting and challenging problems in an award-winning AWS-based data and ML consultancy.</t>
  </si>
  <si>
    <t>https://www.seek.com.au/job/52086095?type=standard#searchRequestToken=ffeeb962-035a-4c98-b700-d428fd200d96</t>
  </si>
  <si>
    <t>Data Science</t>
  </si>
  <si>
    <t>Our Federal Government Client is seeking multiple Data Scientist to join them long term to work on some exciting projects!</t>
  </si>
  <si>
    <t>https://www.seek.com.au/job/52088405?type=standard#searchRequestToken=fecb97e6-611e-4a6a-be1d-51d353d2a6dd</t>
  </si>
  <si>
    <t>Tech Recruitment Consultants (Multiple Roles)</t>
  </si>
  <si>
    <t>$70-100k+super+commission (OTE $200/300k)</t>
  </si>
  <si>
    <t>https://www.seek.com.au/job/52088807?type=standard#searchRequestToken=ffecf37f-b428-48b2-ad2e-8cefe24cc3f1</t>
  </si>
  <si>
    <t>Machine Learning Data Scientist (PHD)</t>
  </si>
  <si>
    <t>Join our quantitative trading team and build models for high frequency asset price prediction, analyse the resulting trades for price prediction.</t>
  </si>
  <si>
    <t>https://www.seek.com.au/job/52093855?type=standout#searchRequestToken=fffc5e61-4bca-4b6b-86ef-1edc12928f0b</t>
  </si>
  <si>
    <t>Data Scientist 12 Month Contract Daily Rate: $735.20 - $850.00 + super Immediate Starts Location: Inner West Office &amp; WFH</t>
  </si>
  <si>
    <t>Daily Rate: $735.20 - $850.00 + super</t>
  </si>
  <si>
    <t>https://www.seek.com.au/job/52095180?type=standard#searchRequestToken=ffb23e02-a09b-43c3-9f33-405e6fe1a1ef</t>
  </si>
  <si>
    <t>joondalup</t>
  </si>
  <si>
    <t>https://www.seek.com.au/job/52096606?type=standout#searchRequestToken=ffeeb962-035a-4c98-b700-d428fd200d96</t>
  </si>
  <si>
    <t>Customer Insights Specialist - Pharmaceuticals</t>
  </si>
  <si>
    <t>EvansPetersen Healthcare Pty Ltd</t>
  </si>
  <si>
    <t>Opportunity to join a global pharmaceutical company in their customer engagement business unit to work in their prescription med business. Apply now!</t>
  </si>
  <si>
    <t>Lisa Fox 0488 022 779</t>
  </si>
  <si>
    <t>https://www.seek.com.au/job/52097396?type=standard#searchRequestToken=fffc5e61-4bca-4b6b-86ef-1edc12928f0b</t>
  </si>
  <si>
    <t>https://www.seek.com.au/job/52098583?type=standard#searchRequestToken=ffe7bf84-9b4d-4779-9506-b94f8f4a1202</t>
  </si>
  <si>
    <t>https://www.seek.com.au/job/52099480?type=standout#searchRequestToken=ffc4ce15-6548-4f3f-83bb-dc1f967939dc</t>
  </si>
  <si>
    <t>Machine Learning Engineer</t>
  </si>
  <si>
    <t>Dynamic Crowd Measurement</t>
  </si>
  <si>
    <t>DCM and ACES Group are seeking an Experienced Machine Learning Engineer Superstar to join our innovative, dynamic and supportive team.</t>
  </si>
  <si>
    <t>https://www.seek.com.au/job/52102402?type=standard#searchRequestToken=fffc5e61-4bca-4b6b-86ef-1edc12928f0b</t>
  </si>
  <si>
    <t>Lead Machine Learning Engineer</t>
  </si>
  <si>
    <t>DAIDEC Analytics</t>
  </si>
  <si>
    <t>Pivotal role to build and lead the next generation of our core machine learning capabilities!</t>
  </si>
  <si>
    <t>https://www.seek.com.au/job/52105766?type=standard#searchRequestToken=fffc5e61-4bca-4b6b-86ef-1edc12928f0b</t>
  </si>
  <si>
    <t>Help us on a mission to kill a coal-fired power station in 10 countries by 2023! 👏</t>
  </si>
  <si>
    <t>https://www.seek.com.au/job/52107070?type=standard#searchRequestToken=fffb22dd-e6ac-4b33-ac1d-4e879f69b60e</t>
  </si>
  <si>
    <t>AUSGRID</t>
  </si>
  <si>
    <t>Ausgrid</t>
  </si>
  <si>
    <t>Ausgrid presents so many opportunities with the technology revolution in the energy industry along with the growth of emerging energy solutions</t>
  </si>
  <si>
    <t>$167,000 + 15% Super</t>
  </si>
  <si>
    <t>https://www.seek.com.au/job/52108259?type=standout#searchRequestToken=ffd3359d-356c-4167-852e-8bf261435bb4</t>
  </si>
  <si>
    <t>Dashdot</t>
  </si>
  <si>
    <t>Exciting opportunity to join an innovative, forward thinking, and fast growth startup that is transforming the way Australia invests in property.</t>
  </si>
  <si>
    <t>https://www.seek.com.au/job/52110561?type=standard#searchRequestToken=ffd7885b-f278-45ba-9f22-031cd0a6aa81</t>
  </si>
  <si>
    <t>Use your web development and data science tools to ensure the integration and organisation of data, for the purpose of enabling better decision making</t>
  </si>
  <si>
    <t>$60,000 - $64,999</t>
  </si>
  <si>
    <t>https://www.seek.com.au/job/52116660?type=standout#searchRequestToken=ffecf37f-b428-48b2-ad2e-8cefe24cc3f1</t>
  </si>
  <si>
    <t>Victoria University</t>
  </si>
  <si>
    <t>This is a full time position at an Academic Level B, $97,176 - $115,396 classification working 36.75 hours per week over a fixed term contract.</t>
  </si>
  <si>
    <t>https://www.seek.com.au/job/52116765?type=standout#searchRequestToken=fffaa6b0-ba3c-446d-bbdf-6ce61fbde236</t>
  </si>
  <si>
    <t>https://www.seek.com.au/job/52116766?type=standout#searchRequestToken=fffaa6b0-ba3c-446d-bbdf-6ce61fbde236</t>
  </si>
  <si>
    <t>Twelve time Webby award-winning Freelancer.com is hiring a Data Analyst / Junior Data Scientist</t>
  </si>
  <si>
    <t>https://www.seek.com.au/job/52116988?type=standout#searchRequestToken=fffaa6b0-ba3c-446d-bbdf-6ce61fbde236</t>
  </si>
  <si>
    <t>REMPLAN</t>
  </si>
  <si>
    <t>An exciting opportunity for a recent graduate who is a passionate and highly motivated creative thinker to design, develop &amp; model analytic solutions.</t>
  </si>
  <si>
    <t>https://www.seek.com.au/job/52118472?type=standard#searchRequestToken=fffaa6b0-ba3c-446d-bbdf-6ce61fbde236</t>
  </si>
  <si>
    <t>Data Scientist - COKI</t>
  </si>
  <si>
    <t>Use your data science, analytics and tertiary education experience to support strategic change in higher education and research.</t>
  </si>
  <si>
    <t>https://www.seek.com.au/job/52121904?type=standout#searchRequestToken=ffd7595b-d79a-40bc-9e1c-8becde1c8f0d</t>
  </si>
  <si>
    <t>https://www.seek.com.au/job/52121905?type=standout#searchRequestToken=ffd7595b-d79a-40bc-9e1c-8becde1c8f0d</t>
  </si>
  <si>
    <t>https://www.seek.com.au/job/52121913?type=standout#searchRequestToken=ffeeb962-035a-4c98-b700-d428fd200d96</t>
  </si>
  <si>
    <t>https://www.seek.com.au/job/52126507?type=standout#searchRequestToken=ff8fbe30-3b0c-4212-a8b5-4bfc19ac6973</t>
  </si>
  <si>
    <t>Business Improvement Specialist - Data Scientist</t>
  </si>
  <si>
    <t>Newcrest Mining Limited</t>
  </si>
  <si>
    <t>Newcrest Mining</t>
  </si>
  <si>
    <t>Seeking a results-oriented Performance Specialist (Data) to proactively drive sustainable business improvement and cost savings</t>
  </si>
  <si>
    <t>cadia</t>
  </si>
  <si>
    <t>https://www.seek.com.au/job/52128039?type=standout#searchRequestToken=ffef746c-9c64-4a9a-91ce-49685dfbe95f</t>
  </si>
  <si>
    <t>Graduate Data Engineer</t>
  </si>
  <si>
    <t>OZ Minerals - Adelaide Airport</t>
  </si>
  <si>
    <t>OZ Minerals</t>
  </si>
  <si>
    <t>We are looking for a creative and curious Graduate Data Engineer to work for OZ Minerals.</t>
  </si>
  <si>
    <t>https://www.seek.com.au/job/52129157?type=standard#searchRequestToken=ffe671de-b18e-4c53-90d0-ca1f5efda1ce</t>
  </si>
  <si>
    <t>Direct Marketing &amp; CRM</t>
  </si>
  <si>
    <t>Aston Carter</t>
  </si>
  <si>
    <t>Our client is a global retail business specializing in innovative healthcare devices with inclusivity and sustainability as part of its core mission s</t>
  </si>
  <si>
    <t>https://www.seek.com.au/job/52131982?type=standard#searchRequestToken=ff8a7fbc-a5b9-456a-9a8f-af57e1b0e852</t>
  </si>
  <si>
    <t>Data Modeler</t>
  </si>
  <si>
    <t>As a Data Modeller Lead work w/ a tech stack of Python, R, SQL, VBA, and Advanced Excel/Access. Government client in the heart of Sydney's CBD.</t>
  </si>
  <si>
    <t>Max Rate $690 p/d (inc. super / +GST)</t>
  </si>
  <si>
    <t>https://www.seek.com.au/job/52133390?type=standout#searchRequestToken=ffe671de-b18e-4c53-90d0-ca1f5efda1ce</t>
  </si>
  <si>
    <t>Lead Consultant - Data Scientist, R</t>
  </si>
  <si>
    <t>https://www.seek.com.au/job/52134776?type=standout#searchRequestToken=fffaa6b0-ba3c-446d-bbdf-6ce61fbde236</t>
  </si>
  <si>
    <t>Data Modeller Lead</t>
  </si>
  <si>
    <t>Exciting IT opportunity on offer for proven Data Modeller | Federal Government Agency | ASAP start | 4 month contract + possible extensions</t>
  </si>
  <si>
    <t>https://www.seek.com.au/job/52138165?type=standard#searchRequestToken=ffd7595b-d79a-40bc-9e1c-8becde1c8f0d</t>
  </si>
  <si>
    <t>APS 6 Data Analyst and APS6 Program Support Officer</t>
  </si>
  <si>
    <t>First People Recruitment Solutions</t>
  </si>
  <si>
    <t>Our client has multiple vacancies at the APS6 (equivalent) level to work within the BITRE team</t>
  </si>
  <si>
    <t>APS6 hourly rate contract</t>
  </si>
  <si>
    <t>https://www.seek.com.au/job/52138680?type=standout#searchRequestToken=ffd7595b-d79a-40bc-9e1c-8becde1c8f0d</t>
  </si>
  <si>
    <t>Boral Ltd</t>
  </si>
  <si>
    <t>Boral</t>
  </si>
  <si>
    <t>Seeking new analytical challenges? Keen to experiment with data, machine learning, and AI? Leading organisation, close to transport, North Ryde</t>
  </si>
  <si>
    <t>https://www.seek.com.au/job/52142611?type=standout#searchRequestToken=ffeeb962-035a-4c98-b700-d428fd200d96</t>
  </si>
  <si>
    <t>Design, develop analytical solutions, reporting and data visualisation</t>
  </si>
  <si>
    <t>https://www.seek.com.au/job/52148039?type=standout#searchRequestToken=ffa34435-b1d1-4084-ad05-722e4f71fe7b</t>
  </si>
  <si>
    <t>https://www.seek.com.au/job/52148040?type=standout#searchRequestToken=ffa34435-b1d1-4084-ad05-722e4f71fe7b</t>
  </si>
  <si>
    <t>Radar Data Scientist</t>
  </si>
  <si>
    <t>Quality Assurance &amp; Control</t>
  </si>
  <si>
    <t>This exciting opportunity exists within Radar Engineering for a Radar Data Scientist to join the team.</t>
  </si>
  <si>
    <t>$80,665 - $91,713</t>
  </si>
  <si>
    <t>https://www.seek.com.au/job/52150442?type=standout#searchRequestToken=ffbca5c7-6582-4e8d-9bf2-675ac85a116f</t>
  </si>
  <si>
    <t>https://www.seek.com.au/job/52150443?type=standout#searchRequestToken=ffbca5c7-6582-4e8d-9bf2-675ac85a116f</t>
  </si>
  <si>
    <t>Mathematical Statisticians, Data Scientists and Data Collection Methodologists</t>
  </si>
  <si>
    <t>The Australian Bureau of Statistics (ABS) is looking to fill various permanent roles</t>
  </si>
  <si>
    <t>$73,725 - $82,812</t>
  </si>
  <si>
    <t>https://www.seek.com.au/job/52153271?type=standout#searchRequestToken=fffc5e61-4bca-4b6b-86ef-1edc12928f0b</t>
  </si>
  <si>
    <t>https://www.seek.com.au/job/52153272?type=standout#searchRequestToken=fffc5e61-4bca-4b6b-86ef-1edc12928f0b</t>
  </si>
  <si>
    <t>https://www.seek.com.au/job/52153344?type=standout#searchRequestToken=fffc5e61-4bca-4b6b-86ef-1edc12928f0b</t>
  </si>
  <si>
    <t>https://www.seek.com.au/job/52153345?type=standout#searchRequestToken=fffc5e61-4bca-4b6b-86ef-1edc12928f0b</t>
  </si>
  <si>
    <t>https://www.seek.com.au/job/52153369?type=standout#searchRequestToken=ff85c920-d351-4090-be1f-1147ced6b40d</t>
  </si>
  <si>
    <t>https://www.seek.com.au/job/52153370?type=standout#searchRequestToken=ff85c920-d351-4090-be1f-1147ced6b40d</t>
  </si>
  <si>
    <t>https://www.seek.com.au/job/52153372?type=standout#searchRequestToken=ff6e1349-dae1-4890-84f2-293332dae205</t>
  </si>
  <si>
    <t>https://www.seek.com.au/job/52153373?type=standout#searchRequestToken=ff6e1349-dae1-4890-84f2-293332dae205</t>
  </si>
  <si>
    <t>https://www.seek.com.au/job/52153377?type=standout#searchRequestToken=fffc5e61-4bca-4b6b-86ef-1edc12928f0b</t>
  </si>
  <si>
    <t>https://www.seek.com.au/job/52153378?type=standout#searchRequestToken=fffc5e61-4bca-4b6b-86ef-1edc12928f0b</t>
  </si>
  <si>
    <t>https://www.seek.com.au/job/52153379?type=standout#searchRequestToken=fffc5e61-4bca-4b6b-86ef-1edc12928f0b</t>
  </si>
  <si>
    <t>https://www.seek.com.au/job/52153380?type=standout#searchRequestToken=fffc5e61-4bca-4b6b-86ef-1edc12928f0b</t>
  </si>
  <si>
    <t>https://www.seek.com.au/job/52153381?type=standout#searchRequestToken=ffc4ce15-6548-4f3f-83bb-dc1f967939dc</t>
  </si>
  <si>
    <t>https://www.seek.com.au/job/52153382?type=standout#searchRequestToken=ffc4ce15-6548-4f3f-83bb-dc1f967939dc</t>
  </si>
  <si>
    <t>EL1 Data Modeller Lead</t>
  </si>
  <si>
    <t>If you are looking for an interesting project to work on or want to expand into E-Health, this role is for you.</t>
  </si>
  <si>
    <t>https://www.seek.com.au/job/52154541?type=standard#searchRequestToken=ffd1abc3-2a41-474f-b52c-6b4ef3271a67</t>
  </si>
  <si>
    <t>InSig Technologies Pty Ltd</t>
  </si>
  <si>
    <t>Insig Technologies is a fast growing Mining Technology company with a newly created role for a Data Analyst.</t>
  </si>
  <si>
    <t>belmont</t>
  </si>
  <si>
    <t>$100,000 - $119,999</t>
  </si>
  <si>
    <t>https://www.seek.com.au/job/52156709?type=standard#searchRequestToken=ffe5636c-e619-4bbb-8b8f-066ea9496da6</t>
  </si>
  <si>
    <t>Hudson are seeking applications from experienced Data Scientists for a full-time permanent position based in Canberra</t>
  </si>
  <si>
    <t>https://www.seek.com.au/job/52157477?type=standard#searchRequestToken=ffd7885b-f278-45ba-9f22-031cd0a6aa81</t>
  </si>
  <si>
    <t>News Corp</t>
  </si>
  <si>
    <t>Exciting time to join a buzzing team at this time of growth!</t>
  </si>
  <si>
    <t>https://www.seek.com.au/job/52157767?type=standout#searchRequestToken=ffd7885b-f278-45ba-9f22-031cd0a6aa81</t>
  </si>
  <si>
    <t>BI Developer</t>
  </si>
  <si>
    <t>Enhance the data and analytics platform to create a strong, trusted and sustainable data foundation and information delivery service.</t>
  </si>
  <si>
    <t>https://www.seek.com.au/job/52159611?type=standout#searchRequestToken=ffec8a46-7725-4e3a-be6b-86e855c22e59</t>
  </si>
  <si>
    <t>https://www.seek.com.au/job/52159614?type=standout#searchRequestToken=ffec8a46-7725-4e3a-be6b-86e855c22e59</t>
  </si>
  <si>
    <t>Principal Consultant - Data / ML</t>
  </si>
  <si>
    <t>We are seeking a full-time Principal Consultant experienced in consulting, project delivery, data science, machine learning &amp; software development</t>
  </si>
  <si>
    <t>https://www.seek.com.au/job/52160308?type=standard#searchRequestToken=ffe60e30-8bc1-4113-a7d2-278efec820f1</t>
  </si>
  <si>
    <t>*** Senior Front End REACT Developer ***</t>
  </si>
  <si>
    <t>Powerstaff Consulting</t>
  </si>
  <si>
    <t>Growing Global Industry Disrupter is looking to hire a Senior Front End REACT Developer</t>
  </si>
  <si>
    <t>https://www.seek.com.au/job/52160821?type=standout#searchRequestToken=ff2cd590-393b-4186-85f5-7a7620b04130</t>
  </si>
  <si>
    <t>https://www.seek.com.au/job/52164095?type=standard#searchRequestToken=ffd7885b-f278-45ba-9f22-031cd0a6aa81</t>
  </si>
  <si>
    <t>Our Government client is looking for a Data Scientist who is an advanced user of R and/or Python.</t>
  </si>
  <si>
    <t>https://www.seek.com.au/job/52170971?type=standout#searchRequestToken=ff470372-2186-4d54-925b-2191527d52a2</t>
  </si>
  <si>
    <t>https://www.seek.com.au/job/52175198?type=standard#searchRequestToken=ffeeb962-035a-4c98-b700-d428fd200d96</t>
  </si>
  <si>
    <t>Work with a Global Consulting company as a data scientist analysing, collecting and building data for trends and patterns.</t>
  </si>
  <si>
    <t>https://www.seek.com.au/job/52176388?type=standout#searchRequestToken=fff9f2b1-5779-4639-8424-294ac2f78f5c</t>
  </si>
  <si>
    <t>https://www.seek.com.au/job/52177524?type=standout#searchRequestToken=ffeeb962-035a-4c98-b700-d428fd200d96</t>
  </si>
  <si>
    <t>https://www.seek.com.au/job/52177525?type=standout#searchRequestToken=ffcc0b8e-213c-463b-b732-a76cf032add2</t>
  </si>
  <si>
    <t>130k plus super plus benifits</t>
  </si>
  <si>
    <t>https://www.seek.com.au/job/52182719?type=standout#searchRequestToken=ffd7885b-f278-45ba-9f22-031cd0a6aa81</t>
  </si>
  <si>
    <t>https://www.seek.com.au/job/52184011?type=standout#searchRequestToken=ffcf084f-bca5-42b4-a2fd-9fe66201ad17</t>
  </si>
  <si>
    <t>https://www.seek.com.au/job/52184778?type=standout#searchRequestToken=fff9f2b1-5779-4639-8424-294ac2f78f5c</t>
  </si>
  <si>
    <t>Senior Data Scientist and Data Scientist</t>
  </si>
  <si>
    <t>Euclideon Pty Ltd</t>
  </si>
  <si>
    <t>Euclideon is looking to fill two positions in our AI-based solutions team, Senior Data Scientist and suitably qualified Data Scientist.</t>
  </si>
  <si>
    <t>https://www.seek.com.au/job/52186734?type=standard#searchRequestToken=fff9f2b1-5779-4639-8424-294ac2f78f5c</t>
  </si>
  <si>
    <t>Post-Doctoral Research Fellow (Data Science)</t>
  </si>
  <si>
    <t>Murdoch University</t>
  </si>
  <si>
    <t>We are seeking a data scientist with expertise in animal health to join Murdoch’s team working on the Global Burden of Animal Diseases program</t>
  </si>
  <si>
    <t>murdoch</t>
  </si>
  <si>
    <t>$90,000 - $94,999</t>
  </si>
  <si>
    <t>https://www.seek.com.au/job/52189484?type=standout#searchRequestToken=ffcd603f-df41-46fd-8d40-84918fc1754b</t>
  </si>
  <si>
    <t>https://www.seek.com.au/job/52189485?type=standout#searchRequestToken=ffcd603f-df41-46fd-8d40-84918fc1754b</t>
  </si>
  <si>
    <t>Data Wrangler / Data Scientist</t>
  </si>
  <si>
    <t>Lexer</t>
  </si>
  <si>
    <t>Lexer are helping transform the data culture of Australia's biggest brands through human data and simple software. Come and join the team!</t>
  </si>
  <si>
    <t>stkilda</t>
  </si>
  <si>
    <t>https://www.seek.com.au/job/52189547?type=standard#searchRequestToken=fff9f2b1-5779-4639-8424-294ac2f78f5c</t>
  </si>
  <si>
    <t>Business Intelligence Analyst/Developer</t>
  </si>
  <si>
    <t>We are looking for a BI Developer with strong SQL skills to turn data into knowledge for our client.</t>
  </si>
  <si>
    <t>https://www.seek.com.au/job/52191971?type=standout#searchRequestToken=ffd83c09-2f68-4b22-b97c-48afcbaeaa28</t>
  </si>
  <si>
    <t>https://www.seek.com.au/job/52192892?type=standard#searchRequestToken=fffaa6b0-ba3c-446d-bbdf-6ce61fbde236</t>
  </si>
  <si>
    <t>Cutting edge technology One of the largest data sets in the APAC region Amazing team environment</t>
  </si>
  <si>
    <t>https://www.seek.com.au/job/52192946?type=standard#searchRequestToken=fffaa6b0-ba3c-446d-bbdf-6ce61fbde236</t>
  </si>
  <si>
    <t>JBS Australia Pty Limited</t>
  </si>
  <si>
    <t>JBS</t>
  </si>
  <si>
    <t>This role is responsible to develop &amp; deliver processes &amp; models to support intelligence or other departmental business activities.</t>
  </si>
  <si>
    <t>riverview</t>
  </si>
  <si>
    <t>https://www.seek.com.au/job/52196642?type=standout#searchRequestToken=ffbd8182-3c86-4f2b-a3f7-ab039f00edfd</t>
  </si>
  <si>
    <t>In 2020 alone, our revenue went from $1.5M per annum to $25M per annum. We are looking for an energetic and passionate person to help us get to $50M.</t>
  </si>
  <si>
    <t>$95,000 - $119,999</t>
  </si>
  <si>
    <t>https://www.seek.com.au/job/52198966?type=standout#searchRequestToken=fffaa6b0-ba3c-446d-bbdf-6ce61fbde236</t>
  </si>
  <si>
    <t>ASIC is Australia's integrated corporate, markets, financial services and consumer credit regulator</t>
  </si>
  <si>
    <t>https://www.seek.com.au/job/52201413?type=standout#searchRequestToken=ffbca5c7-6582-4e8d-9bf2-675ac85a116f</t>
  </si>
  <si>
    <t>https://www.seek.com.au/job/52201414?type=standout#searchRequestToken=ffbca5c7-6582-4e8d-9bf2-675ac85a116f</t>
  </si>
  <si>
    <t>https://www.seek.com.au/job/52203637?type=standout#searchRequestToken=fff9f2b1-5779-4639-8424-294ac2f78f5c</t>
  </si>
  <si>
    <t>https://www.seek.com.au/job/52211129?type=standout#searchRequestToken=ffe5636c-e619-4bbb-8b8f-066ea9496da6</t>
  </si>
  <si>
    <t>Language Data Scientist</t>
  </si>
  <si>
    <t>An exciting opportunity exists for a Language Data Scientist to support the School of Languages and Cultures</t>
  </si>
  <si>
    <t>stlucia</t>
  </si>
  <si>
    <t>Full-time salary $70k - $118k plus 17% super</t>
  </si>
  <si>
    <t>https://www.seek.com.au/job/52215813?type=standout#searchRequestToken=ffeeb962-035a-4c98-b700-d428fd200d96</t>
  </si>
  <si>
    <t>https://www.seek.com.au/job/52215814?type=standout#searchRequestToken=ffeeb962-035a-4c98-b700-d428fd200d96</t>
  </si>
  <si>
    <t>Assistant Directors - Statisticians and Data Professionals</t>
  </si>
  <si>
    <t>These roles are permanent positions in our Methodology Division and Data Strategies, Integration and Services Division.</t>
  </si>
  <si>
    <t>$101,751 - $117,622</t>
  </si>
  <si>
    <t>https://www.seek.com.au/job/52216549?type=standout#searchRequestToken=ff43ba0d-c8af-4bc2-a96d-3f6db39f23a7</t>
  </si>
  <si>
    <t>https://www.seek.com.au/job/52216550?type=standout#searchRequestToken=ff43ba0d-c8af-4bc2-a96d-3f6db39f23a7</t>
  </si>
  <si>
    <t>https://www.seek.com.au/job/52216607?type=standout#searchRequestToken=ffe7bf84-9b4d-4779-9506-b94f8f4a1202</t>
  </si>
  <si>
    <t>https://www.seek.com.au/job/52216608?type=standout#searchRequestToken=ffe7bf84-9b4d-4779-9506-b94f8f4a1202</t>
  </si>
  <si>
    <t>https://www.seek.com.au/job/52216609?type=standout#searchRequestToken=ffe7bf84-9b4d-4779-9506-b94f8f4a1202</t>
  </si>
  <si>
    <t>https://www.seek.com.au/job/52216611?type=standout#searchRequestToken=ffe7bf84-9b4d-4779-9506-b94f8f4a1202</t>
  </si>
  <si>
    <t>https://www.seek.com.au/job/52216612?type=standout#searchRequestToken=ff6e1349-dae1-4890-84f2-293332dae205</t>
  </si>
  <si>
    <t>https://www.seek.com.au/job/52216613?type=standout#searchRequestToken=ff6e1349-dae1-4890-84f2-293332dae205</t>
  </si>
  <si>
    <t>https://www.seek.com.au/job/52216615?type=standout#searchRequestToken=ffe7bf84-9b4d-4779-9506-b94f8f4a1202</t>
  </si>
  <si>
    <t>https://www.seek.com.au/job/52216616?type=standout#searchRequestToken=ffe7bf84-9b4d-4779-9506-b94f8f4a1202</t>
  </si>
  <si>
    <t>https://www.seek.com.au/job/52216621?type=standout#searchRequestToken=ff6e1349-dae1-4890-84f2-293332dae205</t>
  </si>
  <si>
    <t>https://www.seek.com.au/job/52216622?type=standout#searchRequestToken=ff6e1349-dae1-4890-84f2-293332dae205</t>
  </si>
  <si>
    <t>https://www.seek.com.au/job/52216624?type=standout#searchRequestToken=ffe7bf84-9b4d-4779-9506-b94f8f4a1202</t>
  </si>
  <si>
    <t>https://www.seek.com.au/job/52216625?type=standout#searchRequestToken=ffe7bf84-9b4d-4779-9506-b94f8f4a1202</t>
  </si>
  <si>
    <t>https://www.seek.com.au/job/52216861?type=standout#searchRequestToken=fff472cb-3faa-455a-be73-530093020196</t>
  </si>
  <si>
    <t>Entry level Data Scientist / Risk Analyst opportunities</t>
  </si>
  <si>
    <t>Commonwealth Bank - Risk Management</t>
  </si>
  <si>
    <t>Come join our Retail Banking Services Risk Management and get your foot in the door for a great role.</t>
  </si>
  <si>
    <t>https://www.seek.com.au/job/52219256?type=standout#searchRequestToken=ffc15afc-1308-4c5f-9bf3-c396ccd216d1</t>
  </si>
  <si>
    <t>Analytics Translator - Data Translator - Advanced Analytics Consultant</t>
  </si>
  <si>
    <t>Technology Recruiting Solutions</t>
  </si>
  <si>
    <t>Analytics Translator Top ASX Listed Company Great Company Culture and Flexible Working</t>
  </si>
  <si>
    <t>$190,000 - $200,000 + package</t>
  </si>
  <si>
    <t>https://www.seek.com.au/job/52221752?type=standard#searchRequestToken=feccd605-3634-4e3b-90c1-e6dd5b3fa072</t>
  </si>
  <si>
    <t>This position is responsible to develop and deliver processes and models to support intelligence, based at our Riverview Office.</t>
  </si>
  <si>
    <t>Somerset &amp; Lockyer</t>
  </si>
  <si>
    <t>https://www.seek.com.au/job/52228204?type=standout#searchRequestToken=ffec8a46-7725-4e3a-be6b-86e855c22e59</t>
  </si>
  <si>
    <t>Toyota Finance Australia</t>
  </si>
  <si>
    <t>Our Risk Management department located in St Leonards is currently seeking to appoint a Data Scientist into a 2 year fixed term contract.</t>
  </si>
  <si>
    <t>https://www.seek.com.au/job/52228235?type=standout#searchRequestToken=ffeed568-44d6-4c3e-bea1-be918b3f9cb6</t>
  </si>
  <si>
    <t>Senior Machine Learning Engineer</t>
  </si>
  <si>
    <t>Design &amp; Build a state of the art Machine learning platform! You'll work with massive data and use Python, Spark, SQL, K8s, GCP and some Scala + Linux</t>
  </si>
  <si>
    <t>https://www.seek.com.au/job/52231596?type=standout#searchRequestToken=ffddc12b-70fb-4660-8a9c-daf2d605a014</t>
  </si>
  <si>
    <t>Tap into the expertise of the company brand, and work on limitless opportunities within the data science field across several industries.</t>
  </si>
  <si>
    <t>$100k - $150k p.a.</t>
  </si>
  <si>
    <t>https://www.seek.com.au/job/52232125?type=standout#searchRequestToken=fff55c8c-636d-4c2c-86b8-b16942cc6770</t>
  </si>
  <si>
    <t>Senior Software Engineer</t>
  </si>
  <si>
    <t>https://www.seek.com.au/job/52233370?type=standard#searchRequestToken=fffb22dd-e6ac-4b33-ac1d-4e879f69b60e</t>
  </si>
  <si>
    <t>Senior Actuarial Analyst</t>
  </si>
  <si>
    <t>This is an exciting time to join HBF, and as we continue to grow we are seeking new talent to join our Actuarial team.</t>
  </si>
  <si>
    <t>Competitive salary</t>
  </si>
  <si>
    <t>https://www.seek.com.au/job/52235593?type=standout#searchRequestToken=ffd1abc3-2a41-474f-b52c-6b4ef3271a67</t>
  </si>
  <si>
    <t>Senior Engineer Data</t>
  </si>
  <si>
    <t>Roy Hill is currently seeking a Senior Engineer Data to join the team on a fixed-term basis until July 2023</t>
  </si>
  <si>
    <t>https://www.seek.com.au/job/52235795?type=standout#searchRequestToken=ffec8a46-7725-4e3a-be6b-86e855c22e59</t>
  </si>
  <si>
    <t>Market Researcher</t>
  </si>
  <si>
    <t>New Zealand Trade &amp; Enterprise</t>
  </si>
  <si>
    <t>Use your Market Research skills to help diverse companies make informed, mission-critical decisions on how to best enter or expand in market.</t>
  </si>
  <si>
    <t>https://www.seek.com.au/job/52237417?type=standout#searchRequestToken=fff472cb-3faa-455a-be73-530093020196</t>
  </si>
  <si>
    <t>Government</t>
  </si>
  <si>
    <t>https://www.seek.com.au/job/52237418?type=standout#searchRequestToken=fff472cb-3faa-455a-be73-530093020196</t>
  </si>
  <si>
    <t>Commonwealth Bank - Retail Banking Services</t>
  </si>
  <si>
    <t>https://www.seek.com.au/job/52237567?type=standout#searchRequestToken=ff00ad64-a963-46e5-9d5c-d5b0d525504f</t>
  </si>
  <si>
    <t>https://www.seek.com.au/job/52238651?type=standard#searchRequestToken=ffec8a46-7725-4e3a-be6b-86e855c22e59</t>
  </si>
  <si>
    <t>Competitive Remuneration Package</t>
  </si>
  <si>
    <t>https://www.seek.com.au/job/52242472?type=standout#searchRequestToken=fffaa6b0-ba3c-446d-bbdf-6ce61fbde236</t>
  </si>
  <si>
    <t>Data Scientist- Surry Hills, Sydney, Australia 6 month contract, high chance of extension Great Daily rate Some of Australia's Largest Data Sets</t>
  </si>
  <si>
    <t>https://www.seek.com.au/job/52247102?type=standard#searchRequestToken=ffcfcf5c-4525-477a-b844-0d63761c27a7</t>
  </si>
  <si>
    <t>Opportunity for a data enthusiast to play a lead role in customer experience and operational improvements in an industry leading fin services company.</t>
  </si>
  <si>
    <t>westperth</t>
  </si>
  <si>
    <t>https://www.seek.com.au/job/52248923?type=standout#searchRequestToken=ffeed568-44d6-4c3e-bea1-be918b3f9cb6</t>
  </si>
  <si>
    <t>S.A. Health</t>
  </si>
  <si>
    <t>SA Health</t>
  </si>
  <si>
    <t>Responsible for discovering, capturing, interpreting, and linking health data as part of a comprehensive clinical informatics service.</t>
  </si>
  <si>
    <t>https://www.seek.com.au/job/52249749?type=standard#searchRequestToken=ffd83c09-2f68-4b22-b97c-48afcbaeaa28</t>
  </si>
  <si>
    <t>https://www.seek.com.au/job/52249751?type=standard#searchRequestToken=ffd83c09-2f68-4b22-b97c-48afcbaeaa28</t>
  </si>
  <si>
    <t>Foxtel Group</t>
  </si>
  <si>
    <t>We are looking for a Lead Data Scientist to lead a team of data scientists.</t>
  </si>
  <si>
    <t>Free Foxtel &amp; Discounted Broadband</t>
  </si>
  <si>
    <t>https://www.seek.com.au/job/52251305?type=standout#searchRequestToken=ffeed568-44d6-4c3e-bea1-be918b3f9cb6</t>
  </si>
  <si>
    <t>AWS Data Engineer</t>
  </si>
  <si>
    <t>Work for a prestigious Gov Depart. in a high performing team to design and build innovative and cutting-edge data/cloud engineering solutions.</t>
  </si>
  <si>
    <t>$900 - $950 p.a. + Super</t>
  </si>
  <si>
    <t>https://www.seek.com.au/job/52251568?type=standard#searchRequestToken=ffcbdc48-2b19-4148-978f-6e9e7e730bbe</t>
  </si>
  <si>
    <t>We are looking for a Senior Data Scientist to Solve material FoxCo commercial and customer problems</t>
  </si>
  <si>
    <t>https://www.seek.com.au/job/52251851?type=standout#searchRequestToken=fff9f2b1-5779-4639-8424-294ac2f78f5c</t>
  </si>
  <si>
    <t>Create meaningful and market-first insights for customers in a true Agile and leading edge environment in financial products and technology</t>
  </si>
  <si>
    <t>Competitive Salary &amp; Excellent Career Growth</t>
  </si>
  <si>
    <t>https://www.seek.com.au/job/52253182?type=standard#searchRequestToken=ffec8a46-7725-4e3a-be6b-86e855c22e59</t>
  </si>
  <si>
    <t>People &amp; Culture Partner</t>
  </si>
  <si>
    <t>Consulting &amp; Generalist HR</t>
  </si>
  <si>
    <t>Omniscient Neurotechnology</t>
  </si>
  <si>
    <t>This is a once-in-a-lifetime opportunity for you to join a growing Tech company and be the champion of P&amp;C initiatives across the business.</t>
  </si>
  <si>
    <t>https://www.seek.com.au/job/52254492?type=standard#searchRequestToken=ff665dca-5908-43b8-9bbe-f53500bee0ae</t>
  </si>
  <si>
    <t>https://www.seek.com.au/job/52258055?type=standard#searchRequestToken=fffaa6b0-ba3c-446d-bbdf-6ce61fbde236</t>
  </si>
  <si>
    <t>https://www.seek.com.au/job/52258094?type=standard#searchRequestToken=fffaa6b0-ba3c-446d-bbdf-6ce61fbde236</t>
  </si>
  <si>
    <t>Fantastic opportunity for an experienced Data Scientist to join our analytics team in Perth</t>
  </si>
  <si>
    <t>https://www.seek.com.au/job/52258825?type=standout#searchRequestToken=ffec319f-9143-490b-8a7c-dd1228ebb9d9</t>
  </si>
  <si>
    <t>The Senior Data Scientist will work alongside experienced survey data scientists and survey statisticians.</t>
  </si>
  <si>
    <t>https://www.seek.com.au/job/52259065?type=standard#searchRequestToken=ffeed568-44d6-4c3e-bea1-be918b3f9cb6</t>
  </si>
  <si>
    <t>RSL Queensland</t>
  </si>
  <si>
    <t>Newly created role in our Customer and Commerical insights team here at RSL Queensland!</t>
  </si>
  <si>
    <t>https://www.seek.com.au/job/52262284?type=standout#searchRequestToken=ffec319f-9143-490b-8a7c-dd1228ebb9d9</t>
  </si>
  <si>
    <t>Senior Insights Analyst</t>
  </si>
  <si>
    <t>Engineers Australia</t>
  </si>
  <si>
    <t>Are you an inquisitive and creative Data Scientist with a strong commercial focus &amp; a passion for analytics? Read on. Work from home options.</t>
  </si>
  <si>
    <t>https://www.seek.com.au/job/52264475?type=standout#searchRequestToken=ffff8e71-9240-4b8f-9e2b-7a4e5058d97e</t>
  </si>
  <si>
    <t>Innovation Data Scientist</t>
  </si>
  <si>
    <t>If your passion for leadership and doing things differently matches ours, then we encourage you to apply.</t>
  </si>
  <si>
    <t>https://www.seek.com.au/job/52265207?type=standout#searchRequestToken=fff55c8c-636d-4c2c-86b8-b16942cc6770</t>
  </si>
  <si>
    <t>Mid-level Software Engineer / Data Scientist</t>
  </si>
  <si>
    <t>Our client a large consultancy firm is seeking an experienced Mid-level Software Engineer / Data Scientist</t>
  </si>
  <si>
    <t>https://www.seek.com.au/job/52265278?type=standout#searchRequestToken=fff472cb-3faa-455a-be73-530093020196</t>
  </si>
  <si>
    <t>Our client a large consultancy firm is seeking an Junior Data Scientist for an immediate start</t>
  </si>
  <si>
    <t>Up to $0.00 p.a.</t>
  </si>
  <si>
    <t>https://www.seek.com.au/job/52265416?type=standout#searchRequestToken=fffaa6b0-ba3c-446d-bbdf-6ce61fbde236</t>
  </si>
  <si>
    <t>Join a data-centric advertising leader with a solid Engineering culture. Get your say in the data products you want to work on!</t>
  </si>
  <si>
    <t>$140,000 + super</t>
  </si>
  <si>
    <t>https://www.seek.com.au/job/52267337?type=standard#searchRequestToken=fffaa6b0-ba3c-446d-bbdf-6ce61fbde236</t>
  </si>
  <si>
    <t>Data Scientist - Transdev Australasia</t>
  </si>
  <si>
    <t>Transdev Australasia Pty Ltd</t>
  </si>
  <si>
    <t>Transdev</t>
  </si>
  <si>
    <t>Reporting to the Head of Data Services in this newly created role, your expertise in data science will deliver direct value to our business.</t>
  </si>
  <si>
    <t>https://www.seek.com.au/job/52267734?type=standout#searchRequestToken=ffe27646-9d86-499a-a124-344fdbce11b1</t>
  </si>
  <si>
    <t>https://www.seek.com.au/job/52267735?type=standout#searchRequestToken=ffe27646-9d86-499a-a124-344fdbce11b1</t>
  </si>
  <si>
    <t>https://www.seek.com.au/job/52267736?type=standout#searchRequestToken=ffe27646-9d86-499a-a124-344fdbce11b1</t>
  </si>
  <si>
    <t>Policy Advisers &amp; Data Scientists/Analysts, Cabinet Division/Priorities&amp;Delivery</t>
  </si>
  <si>
    <t>Department of the Prime Minister and Cabinet</t>
  </si>
  <si>
    <t>Exciting opportunities exist at the AP5 and APS6 levels as policy advisers for the Policy Implementation Committee team, and data scientists/analysts</t>
  </si>
  <si>
    <t>$77,139 - $95,880</t>
  </si>
  <si>
    <t>https://www.seek.com.au/job/52269085?type=standout#searchRequestToken=fff472cb-3faa-455a-be73-530093020196</t>
  </si>
  <si>
    <t>Seven Network (Operations) Limited</t>
  </si>
  <si>
    <t>Seven Network</t>
  </si>
  <si>
    <t>A new and exciting opportunity has opened for a Data Engineer to join the Audience Intelligence team.</t>
  </si>
  <si>
    <t>https://www.seek.com.au/job/52270058?type=standout#searchRequestToken=ffcbdc48-2b19-4148-978f-6e9e7e730bbe</t>
  </si>
  <si>
    <t>VitalTrace Pty Ltd</t>
  </si>
  <si>
    <t>Seeking a Data Scientist to work in a rapidly growing multidisciplinary Medtech start-up company head-quartered in Perth in Western Australia</t>
  </si>
  <si>
    <t>wembley</t>
  </si>
  <si>
    <t>https://www.seek.com.au/job/52270135?type=standard#searchRequestToken=ffec8a46-7725-4e3a-be6b-86e855c22e59</t>
  </si>
  <si>
    <t>Senior Python Developer</t>
  </si>
  <si>
    <t>Incredible opportunity for a passionate and highly driven Senior Python Engineer who is looking to join a rapidly-expanding fintech startup</t>
  </si>
  <si>
    <t>$100,000 - $139,999</t>
  </si>
  <si>
    <t>https://www.seek.com.au/job/52272209?type=standout#searchRequestToken=fffb22dd-e6ac-4b33-ac1d-4e879f69b60e</t>
  </si>
  <si>
    <t>Employing the industry's brightest analytical minds, offering a hot bed for innovation and unparalleled opportunities for career development &amp; growth</t>
  </si>
  <si>
    <t>https://www.seek.com.au/job/52274507?type=standout#searchRequestToken=fffaa6b0-ba3c-446d-bbdf-6ce61fbde236</t>
  </si>
  <si>
    <t>We have an exciting opportunity for a Data Scientist to join a leading FinTech company based in Richmond</t>
  </si>
  <si>
    <t>https://www.seek.com.au/job/52279802?type=standout#searchRequestToken=fff9f2b1-5779-4639-8424-294ac2f78f5c</t>
  </si>
  <si>
    <t>Senior Data Analyst, Clerk Grade 9/10 - 228418</t>
  </si>
  <si>
    <t>Department of Education</t>
  </si>
  <si>
    <t>NSW Department of Education</t>
  </si>
  <si>
    <t>Full-time Ongoing Appointment Location: Parramatta A unique and exciting opportunity for a burgeoning data scientist to contribute to our ...</t>
  </si>
  <si>
    <t>https://www.seek.com.au/job/52280354?type=standard#searchRequestToken=ffe5636c-e619-4bbb-8b8f-066ea9496da6</t>
  </si>
  <si>
    <t>https://www.seek.com.au/job/52280355?type=standard#searchRequestToken=ffe5636c-e619-4bbb-8b8f-066ea9496da6</t>
  </si>
  <si>
    <t>Data Analytics Engineer (Remote)</t>
  </si>
  <si>
    <t>Five Good Friends</t>
  </si>
  <si>
    <t>Flexible start in June/July. Exciting phase of growth as we are starting a new team. Applications close 11:59pm, 30th May 2021 AEST.</t>
  </si>
  <si>
    <t>https://www.seek.com.au/job/52282382?type=standard#searchRequestToken=fffaa6b0-ba3c-446d-bbdf-6ce61fbde236</t>
  </si>
  <si>
    <t>https://www.seek.com.au/job/52283013?type=standard#searchRequestToken=ffeeb962-035a-4c98-b700-d428fd200d96</t>
  </si>
  <si>
    <t>Tenacity CX</t>
  </si>
  <si>
    <t>Experience in AI text generation, or AI image generation or creating bot agents with specific characteristics</t>
  </si>
  <si>
    <t>https://www.seek.com.au/job/52285908?type=standout#searchRequestToken=fff55c8c-636d-4c2c-86b8-b16942cc6770</t>
  </si>
  <si>
    <t>Incredible Australian retailer with HUGE data set Experienced, fast paced and fun team environment Amazing technology teamed with exciting projects</t>
  </si>
  <si>
    <t>https://www.seek.com.au/job/52286200?type=standard#searchRequestToken=ffe27646-9d86-499a-a124-344fdbce11b1</t>
  </si>
  <si>
    <t>https://www.seek.com.au/job/52294511?type=standout#searchRequestToken=fff472cb-3faa-455a-be73-530093020196</t>
  </si>
  <si>
    <t>https://www.seek.com.au/job/52294512?type=standout#searchRequestToken=fff472cb-3faa-455a-be73-530093020196</t>
  </si>
  <si>
    <t>Senior Data Engineer</t>
  </si>
  <si>
    <t>Niche 212</t>
  </si>
  <si>
    <t>Data Engineer / Data Science role with an emerging asset management technology platform.</t>
  </si>
  <si>
    <t>https://www.seek.com.au/job/52298520?type=standard#searchRequestToken=ffd49612-2a48-40dc-9447-35c0ac4ecb17</t>
  </si>
  <si>
    <t>Family Zone</t>
  </si>
  <si>
    <t>Family Zone are searching for a Data Scientist / ML Engineer, responsible for designing, developing, testing, and deploying software solutions.</t>
  </si>
  <si>
    <t>https://www.seek.com.au/job/52299811?type=standout#searchRequestToken=fff55c8c-636d-4c2c-86b8-b16942cc6770</t>
  </si>
  <si>
    <t>Join a leader in their field developing innovative software solutions to support their global clients business operations.</t>
  </si>
  <si>
    <t>https://www.seek.com.au/job/52305419?type=standard#searchRequestToken=ffec8a46-7725-4e3a-be6b-86e855c22e59</t>
  </si>
  <si>
    <t>https://www.seek.com.au/job/52305730?type=standout#searchRequestToken=fff55c8c-636d-4c2c-86b8-b16942cc6770</t>
  </si>
  <si>
    <t>Data Scientist/Database Engineer</t>
  </si>
  <si>
    <t>Establish pipelines/procedures and ensure that the data acquisition and storage needs of experimental research groups are met and compliant.</t>
  </si>
  <si>
    <t>https://www.seek.com.au/job/52309090?type=standard#searchRequestToken=ffec8a46-7725-4e3a-be6b-86e855c22e59</t>
  </si>
  <si>
    <t>https://www.seek.com.au/job/52309091?type=standard#searchRequestToken=ffec8a46-7725-4e3a-be6b-86e855c22e59</t>
  </si>
  <si>
    <t>Rubix Solutions is looking for</t>
  </si>
  <si>
    <t>https://www.seek.com.au/job/52311199?type=standout#searchRequestToken=fffaa6b0-ba3c-446d-bbdf-6ce61fbde236</t>
  </si>
  <si>
    <t>https://www.seek.com.au/job/52312136?type=standard#searchRequestToken=ffe5636c-e619-4bbb-8b8f-066ea9496da6</t>
  </si>
  <si>
    <t>Associate Director, Product (Data Analytics) - DSPARK</t>
  </si>
  <si>
    <t>You possess substantial experience in product management, software development, or business analysis for software or analytics products.</t>
  </si>
  <si>
    <t>https://www.seek.com.au/job/52313622?type=standout#searchRequestToken=ffe5636c-e619-4bbb-8b8f-066ea9496da6</t>
  </si>
  <si>
    <t>Senior Data Scientist x4 ($700-$800 per day)</t>
  </si>
  <si>
    <t>https://www.seek.com.au/job/52315000?type=standout#searchRequestToken=ffd472f0-66e2-40c0-ba97-c1d7214d0ce7</t>
  </si>
  <si>
    <t>Exciting opportunity for a Data Scientist to embark in a journey with a disruptive start-up in interactive analytics specialised in Energy Markets!</t>
  </si>
  <si>
    <t>$70,000 - $89,999 + Super + 20% Bonus</t>
  </si>
  <si>
    <t>https://www.seek.com.au/job/52317717?type=standout#searchRequestToken=ffeabc33-61f5-4258-a1ed-ee30e3395671</t>
  </si>
  <si>
    <t>https://www.seek.com.au/job/52321790?type=standard#searchRequestToken=fff9f2b1-5779-4639-8424-294ac2f78f5c</t>
  </si>
  <si>
    <t>Seeking an experienced Data Scientist to join a Federal Department, Contract till 2022 + 24 months in extensions</t>
  </si>
  <si>
    <t>https://www.seek.com.au/job/52323207?type=standard#searchRequestToken=ffec319f-9143-490b-8a7c-dd1228ebb9d9</t>
  </si>
  <si>
    <t>Assistant Data Analyst</t>
  </si>
  <si>
    <t>Department of Customer Service</t>
  </si>
  <si>
    <t>The Department of Customer Service</t>
  </si>
  <si>
    <t>Data Scientist - Assistant</t>
  </si>
  <si>
    <t>https://www.seek.com.au/job/52323622?type=standard#searchRequestToken=fffaa6b0-ba3c-446d-bbdf-6ce61fbde236</t>
  </si>
  <si>
    <t>Data Manager - Data Architect / Data Scientist</t>
  </si>
  <si>
    <t>High profile role to critically analyse the existing data landscape and architect the new data strategy while leading a small Data team.</t>
  </si>
  <si>
    <t>Permanent competitive salary</t>
  </si>
  <si>
    <t>https://www.seek.com.au/job/52323701?type=standard#searchRequestToken=ffd33505-c9c5-46e4-b46d-c545a0f4b18e</t>
  </si>
  <si>
    <t>Specialist Data Scientist | WAIO | Perth</t>
  </si>
  <si>
    <t>Looking for passionate Data Scientist to join our team in Perth CBD.</t>
  </si>
  <si>
    <t>https://www.seek.com.au/job/52323963?type=standout#searchRequestToken=ff9fcd28-6eee-44e6-9069-6c1ca6e73d89</t>
  </si>
  <si>
    <t>*** Senior Front End Developer - REACT ***</t>
  </si>
  <si>
    <t>Global Industry Disrupter is looking to hire a Senior Front End REACT Developer Developer</t>
  </si>
  <si>
    <t>https://www.seek.com.au/job/52324108?type=standout#searchRequestToken=fe46a289-2704-4a10-bf06-d2c59515713b</t>
  </si>
  <si>
    <t>Energy Data Scientist</t>
  </si>
  <si>
    <t>Design &amp; implement data science solutions &amp; work with stakeholders to build, validate, improve &amp; represent data science models.</t>
  </si>
  <si>
    <t>AU$85k - AU$96k plus up to 15.4% superannuation</t>
  </si>
  <si>
    <t>https://www.seek.com.au/job/52328448?type=standout#searchRequestToken=ffc86a0a-326c-446d-bd37-c79f735e0875</t>
  </si>
  <si>
    <t>Data Scientist required with experience in at least one of the following Python, Named Entity Recognition, text generation, sentiment analysis</t>
  </si>
  <si>
    <t>https://www.seek.com.au/job/52329680?type=standout#searchRequestToken=fff55c8c-636d-4c2c-86b8-b16942cc6770</t>
  </si>
  <si>
    <t>https://www.seek.com.au/job/52329695?type=standout#searchRequestToken=fffaf41f-0b5f-4ba0-8817-52ad0bb5e498</t>
  </si>
  <si>
    <t>We are looking for highly skilled data scientist at Senior or Principal level with extensive industry experience and a track record of R&amp;D in industry</t>
  </si>
  <si>
    <t>$140-170k Base</t>
  </si>
  <si>
    <t>https://www.seek.com.au/job/52330689?type=standout#searchRequestToken=ffcf084f-bca5-42b4-a2fd-9fe66201ad17</t>
  </si>
  <si>
    <t>https://www.seek.com.au/job/52331176?type=standout#searchRequestToken=cfe673ec-f150-4858-bfec-1edbcfbaaf87</t>
  </si>
  <si>
    <t>Contribute to the growth and success of CoreLogic by supporting the Data and Analytics business unit contribution to solutions and decisions.</t>
  </si>
  <si>
    <t>https://www.seek.com.au/job/52333277?type=standout#searchRequestToken=ffec319f-9143-490b-8a7c-dd1228ebb9d9</t>
  </si>
  <si>
    <t>Data Scientist - Major Australian Bank - 2 Roles</t>
  </si>
  <si>
    <t>2 Data Scientists - Major Australian Bank Working within Advanced Analytics with focus on ML techniques 2-4 years' experience across consulting firms</t>
  </si>
  <si>
    <t>plus super + bonus</t>
  </si>
  <si>
    <t>https://www.seek.com.au/job/52335343?type=standard#searchRequestToken=fffaf41f-0b5f-4ba0-8817-52ad0bb5e498</t>
  </si>
  <si>
    <t>Data Scientist - 12 mth secondment/FTC</t>
  </si>
  <si>
    <t>Be responsible for supporting the development of our machine learning analytics capability</t>
  </si>
  <si>
    <t>epping</t>
  </si>
  <si>
    <t>https://www.seek.com.au/job/52335983?type=standout#searchRequestToken=fff9f2b1-5779-4639-8424-294ac2f78f5c</t>
  </si>
  <si>
    <t>https://www.seek.com.au/job/52336529?type=standard#searchRequestToken=ffdf73b9-455f-4542-97b2-b774157dbfbd</t>
  </si>
  <si>
    <t>Voconiq</t>
  </si>
  <si>
    <t>Work at a rapidly expanding, caring and close-knit data science driven startup and give a voice to communities living near industrial developments!</t>
  </si>
  <si>
    <t>$90,000 - $120,000 (depending on experience)</t>
  </si>
  <si>
    <t>https://www.seek.com.au/job/52337291?type=standard#searchRequestToken=fffaa6b0-ba3c-446d-bbdf-6ce61fbde236</t>
  </si>
  <si>
    <t>Research Analyst</t>
  </si>
  <si>
    <t>$80,000 - $100,000 (depending on experience)</t>
  </si>
  <si>
    <t>https://www.seek.com.au/job/52337307?type=standard#searchRequestToken=ffeabc33-61f5-4258-a1ed-ee30e3395671</t>
  </si>
  <si>
    <t>SQL Developer - Intermediate</t>
  </si>
  <si>
    <t>Switch Digital</t>
  </si>
  <si>
    <t>Forget working on finance systems and payment gateways! Come work in the media, entertainment and advertising industry and come have some fun.</t>
  </si>
  <si>
    <t>https://www.seek.com.au/job/52338544?type=standout#searchRequestToken=ffcbdc48-2b19-4148-978f-6e9e7e730bbe</t>
  </si>
  <si>
    <t>southbank</t>
  </si>
  <si>
    <t>https://www.seek.com.au/job/52341491?type=standout#searchRequestToken=fff55c8c-636d-4c2c-86b8-b16942cc6770</t>
  </si>
  <si>
    <t>Mgr Data Scientist Enterprise Capability</t>
  </si>
  <si>
    <t>Support the team with learning and development, and help with upskilling team members in new data science techniques.</t>
  </si>
  <si>
    <t>https://www.seek.com.au/job/52342267?type=standout#searchRequestToken=ffd33505-c9c5-46e4-b46d-c545a0f4b18e</t>
  </si>
  <si>
    <t>Data Scientist/ Research Scientist</t>
  </si>
  <si>
    <t>MetService</t>
  </si>
  <si>
    <t>Do you seek a career as a scientist? Are you curious about the weather? Then here is your chance to put this all together.</t>
  </si>
  <si>
    <t>https://www.seek.com.au/job/52343968?type=standout#searchRequestToken=fff9f2b1-5779-4639-8424-294ac2f78f5c</t>
  </si>
  <si>
    <t>https://www.seek.com.au/job/52344033?type=standout#searchRequestToken=fff9f2b1-5779-4639-8424-294ac2f78f5c</t>
  </si>
  <si>
    <t>Financial Analyst</t>
  </si>
  <si>
    <t>Management Accounting &amp; Budgeting</t>
  </si>
  <si>
    <t>An exciting opportunity to join a fast-moving technology start-up with a great culture working on an incredible mission.</t>
  </si>
  <si>
    <t>https://www.seek.com.au/job/52348926?type=standard#searchRequestToken=ffab1db4-2e59-46de-b4a0-1dffdad497d8</t>
  </si>
  <si>
    <t>Data Scientist (Customer Marketing)</t>
  </si>
  <si>
    <t>https://www.seek.com.au/job/52351425?type=standard#searchRequestToken=febb1218-f17f-4a90-861d-7d38103bf111</t>
  </si>
  <si>
    <t>Customer Senior Data Scientist</t>
  </si>
  <si>
    <t>Challenge the status quo, seize opportunities and optimise our product &amp; customer offering as a key part our Customer Data Insights &amp; Reporting team.</t>
  </si>
  <si>
    <t>+super +annual PI +employee perks</t>
  </si>
  <si>
    <t>https://www.seek.com.au/job/52353214?type=standout#searchRequestToken=ffefce57-6c7d-4754-821e-7ffe26c89eb2</t>
  </si>
  <si>
    <t>https://www.seek.com.au/job/52354073?type=standard#searchRequestToken=ffff8e71-9240-4b8f-9e2b-7a4e5058d97e</t>
  </si>
  <si>
    <t>https://www.seek.com.au/job/52354082?type=standard#searchRequestToken=ffff8e71-9240-4b8f-9e2b-7a4e5058d97e</t>
  </si>
  <si>
    <t>Assistant Data Scientist</t>
  </si>
  <si>
    <t>Department of Premier and Cabinet</t>
  </si>
  <si>
    <t>Assistant Data Scientist – 00008AHR Are you passionate about Data Science? Looking to develop your data management skills to support meaning</t>
  </si>
  <si>
    <t>Dubbo &amp; Central NSW</t>
  </si>
  <si>
    <t>https://www.seek.com.au/job/52360229?type=standard#searchRequestToken=fffaa6b0-ba3c-446d-bbdf-6ce61fbde236</t>
  </si>
  <si>
    <t>https://www.seek.com.au/job/52360526?type=standout#searchRequestToken=ffec319f-9143-490b-8a7c-dd1228ebb9d9</t>
  </si>
  <si>
    <t>Multiple Positions, Data Scientist</t>
  </si>
  <si>
    <t>Geoscience Australia</t>
  </si>
  <si>
    <t>An opportunity to join a team developing an innovative national-scale ground surface movement product from satellite Earth Observation data.</t>
  </si>
  <si>
    <t>$86,193.00 - 99,772</t>
  </si>
  <si>
    <t>https://www.seek.com.au/job/52361374?type=standout#searchRequestToken=ffcfcf5c-4525-477a-b844-0d63761c27a7</t>
  </si>
  <si>
    <t>https://www.seek.com.au/job/52363584?type=standout#searchRequestToken=ffefce57-6c7d-4754-821e-7ffe26c89eb2</t>
  </si>
  <si>
    <t>Develop, scale, and productionise predictive machine learning models in business using large amounts of data</t>
  </si>
  <si>
    <t>Daily rate on offer</t>
  </si>
  <si>
    <t>https://www.seek.com.au/job/52363617?type=standout#searchRequestToken=ff092b24-bb98-4bed-b7ba-0749036cc56a</t>
  </si>
  <si>
    <t>https://www.seek.com.au/job/52364435?type=standard#searchRequestToken=ffebd156-c2ac-49e8-9fe1-e25caa3a5b9f</t>
  </si>
  <si>
    <t>Principal Audit Data Specialist</t>
  </si>
  <si>
    <t>CITIC Pacific Mining Management Pty Ltd</t>
  </si>
  <si>
    <t>Citic Pacific Mining</t>
  </si>
  <si>
    <t>A great opportunity to lead the end to end delivery of data analytics tools and develop audit solutions for a diverse organisation.</t>
  </si>
  <si>
    <t>https://www.seek.com.au/job/52364949?type=standout#searchRequestToken=ffe5636c-e619-4bbb-8b8f-066ea9496da6</t>
  </si>
  <si>
    <t>Data Scientist - Pharmaceutical Industry</t>
  </si>
  <si>
    <t>https://www.seek.com.au/job/52366375?type=standard#searchRequestToken=fff55c8c-636d-4c2c-86b8-b16942cc6770</t>
  </si>
  <si>
    <t>Aris Zinc</t>
  </si>
  <si>
    <t>Experienced Geospatial Data Scientist is required to support the Defence sector</t>
  </si>
  <si>
    <t>https://www.seek.com.au/job/52368345?type=standout#searchRequestToken=ffc222bf-d3e5-49a6-9a9c-d8d50df789c6</t>
  </si>
  <si>
    <t>Drive Yello</t>
  </si>
  <si>
    <t>Drive Yello is searching for an experienced Data Scientist to join our Operations team.</t>
  </si>
  <si>
    <t>$80,000 - $99,999</t>
  </si>
  <si>
    <t>https://www.seek.com.au/job/52371667?type=standard#searchRequestToken=fff9f2b1-5779-4639-8424-294ac2f78f5c</t>
  </si>
  <si>
    <t>https://www.seek.com.au/job/52376496?type=standout#searchRequestToken=ffc713da-cf8c-4b35-9ee4-67f9d9cb9771</t>
  </si>
  <si>
    <t>As a Junior Data Scientist, you will be in applying data mining techniques, doing statistical analysis, and building high quality prediction systems</t>
  </si>
  <si>
    <t>$300 - $350 p.d.</t>
  </si>
  <si>
    <t>https://www.seek.com.au/job/52379088?type=standard#searchRequestToken=ffe5636c-e619-4bbb-8b8f-066ea9496da6</t>
  </si>
  <si>
    <t>Develop, maintain and improve data science services and products for ME as you will collaborate with different projects across the bank</t>
  </si>
  <si>
    <t>https://www.seek.com.au/job/52379349?type=standout#searchRequestToken=fffaf41f-0b5f-4ba0-8817-52ad0bb5e498</t>
  </si>
  <si>
    <t>We look for Data Scientists who can work with data at scale!</t>
  </si>
  <si>
    <t>https://www.seek.com.au/job/52379487?type=standout#searchRequestToken=fff55c8c-636d-4c2c-86b8-b16942cc6770</t>
  </si>
  <si>
    <t>Data Scientist/ Senior Data Analyst</t>
  </si>
  <si>
    <t>Agersens</t>
  </si>
  <si>
    <t>Data Scientist/Senior Data Analyst - AgTech IoT</t>
  </si>
  <si>
    <t>https://www.seek.com.au/job/52384101?type=standout#searchRequestToken=fff55c8c-636d-4c2c-86b8-b16942cc6770</t>
  </si>
  <si>
    <t>Junior Data Science / Analyst Engineer</t>
  </si>
  <si>
    <t>SYPAQ Systems</t>
  </si>
  <si>
    <t>SYPAQ - Jnr Data Scientist / Analyst - Permanent - Defence</t>
  </si>
  <si>
    <t>https://www.seek.com.au/job/52384149?type=standout#searchRequestToken=ffe5636c-e619-4bbb-8b8f-066ea9496da6</t>
  </si>
  <si>
    <t>Senior Data Engineer/Data Scientist</t>
  </si>
  <si>
    <t>Senior Data Engineering opportunity in a Financial Markets firm- Sydney CBD location, working in a high performing team building an AI driven platform</t>
  </si>
  <si>
    <t>https://www.seek.com.au/job/52386152?type=standout#searchRequestToken=fff9f2b1-5779-4639-8424-294ac2f78f5c</t>
  </si>
  <si>
    <t>Data Scientist/Experienced Demand Planner - Technical Consultant</t>
  </si>
  <si>
    <t>Planning</t>
  </si>
  <si>
    <t>Australian Pharmaceutical Industries Limited</t>
  </si>
  <si>
    <t>Australian Pharmaceutical Industries</t>
  </si>
  <si>
    <t>We currently have a unique position available for a Data Scientist/Experienced Demand Planner - Technical Consultant to join the IT Team</t>
  </si>
  <si>
    <t>https://www.seek.com.au/job/52386642?type=standout#searchRequestToken=ffa9d23d-f656-4a76-9288-189ca0893882</t>
  </si>
  <si>
    <t>Data Scientist - OCR</t>
  </si>
  <si>
    <t>Focus will be in applying data mining techniques, doing statistical analysis, and building high quality prediction systems. NLP / OCR is key.</t>
  </si>
  <si>
    <t>$550 - $600 p.d.</t>
  </si>
  <si>
    <t>https://www.seek.com.au/job/52387393?type=standard#searchRequestToken=fff9f2b1-5779-4639-8424-294ac2f78f5c</t>
  </si>
  <si>
    <t>Newly Created Position. Growth and Innovation mindset. Own the Data Strategy</t>
  </si>
  <si>
    <t>$150000 per annum</t>
  </si>
  <si>
    <t>https://www.seek.com.au/job/52387860?type=standard#searchRequestToken=ffebd156-c2ac-49e8-9fe1-e25caa3a5b9f</t>
  </si>
  <si>
    <t>https://www.seek.com.au/job/52388572?type=standard#searchRequestToken=ffc5d81c-95e6-4570-857d-f731063acb8f</t>
  </si>
  <si>
    <t>Cochlear Limited.</t>
  </si>
  <si>
    <t>Cochlear</t>
  </si>
  <si>
    <t>The Consumer Marketing team exists to build capability in consumer marketing people, processes and systems.</t>
  </si>
  <si>
    <t>https://www.seek.com.au/job/52389592?type=standout#searchRequestToken=ffefce57-6c7d-4754-821e-7ffe26c89eb2</t>
  </si>
  <si>
    <t>Senior Business Analyst</t>
  </si>
  <si>
    <t>Provide advice, guidance and data insights into a financial services risk and compliance function.</t>
  </si>
  <si>
    <t>+ Superannuation</t>
  </si>
  <si>
    <t>https://www.seek.com.au/job/52390374?type=standard#searchRequestToken=ffdf73b9-455f-4542-97b2-b774157dbfbd</t>
  </si>
  <si>
    <t>Are you an experienced Data Scientist that wants to take the next step in your career?</t>
  </si>
  <si>
    <t>https://www.seek.com.au/job/52392338?type=standout#searchRequestToken=ffec319f-9143-490b-8a7c-dd1228ebb9d9</t>
  </si>
  <si>
    <t>Data Scientists</t>
  </si>
  <si>
    <t>My client is looking for two Data Scientists for an initial 12 months contract working on NLP and Text Analytics with Azure services.</t>
  </si>
  <si>
    <t>https://www.seek.com.au/job/52395969?type=standard#searchRequestToken=ff9f01af-a3e4-48e1-bccd-fc5444eaf977</t>
  </si>
  <si>
    <t>Statisticians and Data Professionals</t>
  </si>
  <si>
    <t>The Australian Bureau of Statistics is looking to fill multiple Statisticians and Data Professional roles (APS 4) in our Methodology Division.</t>
  </si>
  <si>
    <t>$65,541 - $73,721</t>
  </si>
  <si>
    <t>https://www.seek.com.au/job/52401287?type=standout#searchRequestToken=ffeed568-44d6-4c3e-bea1-be918b3f9cb6</t>
  </si>
  <si>
    <t>https://www.seek.com.au/job/52401288?type=standout#searchRequestToken=ffeed568-44d6-4c3e-bea1-be918b3f9cb6</t>
  </si>
  <si>
    <t>https://www.seek.com.au/job/52401302?type=standout#searchRequestToken=ffeabc33-61f5-4258-a1ed-ee30e3395671</t>
  </si>
  <si>
    <t>https://www.seek.com.au/job/52401303?type=standout#searchRequestToken=ffeabc33-61f5-4258-a1ed-ee30e3395671</t>
  </si>
  <si>
    <t>https://www.seek.com.au/job/52401311?type=standout#searchRequestToken=ffe74c84-2bdb-4370-a303-cf3f94b3ddc7</t>
  </si>
  <si>
    <t>https://www.seek.com.au/job/52401312?type=standout#searchRequestToken=ff62aa4c-5506-415d-97bd-fba2d42fc599</t>
  </si>
  <si>
    <t>https://www.seek.com.au/job/52401314?type=standout#searchRequestToken=ffeabc33-61f5-4258-a1ed-ee30e3395671</t>
  </si>
  <si>
    <t>https://www.seek.com.au/job/52401315?type=standout#searchRequestToken=ffe74c84-2bdb-4370-a303-cf3f94b3ddc7</t>
  </si>
  <si>
    <t>https://www.seek.com.au/job/52401321?type=standout#searchRequestToken=ffeabc33-61f5-4258-a1ed-ee30e3395671</t>
  </si>
  <si>
    <t>https://www.seek.com.au/job/52401322?type=standout#searchRequestToken=ffeabc33-61f5-4258-a1ed-ee30e3395671</t>
  </si>
  <si>
    <t>https://www.seek.com.au/job/52401324?type=standout#searchRequestToken=ffeabc33-61f5-4258-a1ed-ee30e3395671</t>
  </si>
  <si>
    <t>https://www.seek.com.au/job/52401325?type=standout#searchRequestToken=ffeabc33-61f5-4258-a1ed-ee30e3395671</t>
  </si>
  <si>
    <t>https://www.seek.com.au/job/52401326?type=standout#searchRequestToken=ffeabc33-61f5-4258-a1ed-ee30e3395671</t>
  </si>
  <si>
    <t>https://www.seek.com.au/job/52401327?type=standout#searchRequestToken=ffeabc33-61f5-4258-a1ed-ee30e3395671</t>
  </si>
  <si>
    <t>$70-100k + super + commission (OTE $200/300k)</t>
  </si>
  <si>
    <t>https://www.seek.com.au/job/52401680?type=standard#searchRequestToken=ffe43914-1381-4dee-ab75-3dffb1b22df2</t>
  </si>
  <si>
    <t>Data Scientist- 12 Month Contract</t>
  </si>
  <si>
    <t>https://www.seek.com.au/job/52402267?type=standout#searchRequestToken=fffaf41f-0b5f-4ba0-8817-52ad0bb5e498</t>
  </si>
  <si>
    <t>Be responsible for analytics and insights solutions to solve business problems using Data science techniques.</t>
  </si>
  <si>
    <t>https://www.seek.com.au/job/52406250?type=standout#searchRequestToken=ffc4a8c8-41fc-4d18-b44d-e21f0a1b0c53</t>
  </si>
  <si>
    <t>Incredible Australian retailer with HUGE data set Experienced cohesive team Amazing technology and exciting projects</t>
  </si>
  <si>
    <t>https://www.seek.com.au/job/52407416?type=standard#searchRequestToken=fffaf41f-0b5f-4ba0-8817-52ad0bb5e498</t>
  </si>
  <si>
    <t>https://www.seek.com.au/job/52408214?type=standard#searchRequestToken=ffdf73b9-455f-4542-97b2-b774157dbfbd</t>
  </si>
  <si>
    <t>Database Developer - Junior, Mid &amp; Senior Level Available</t>
  </si>
  <si>
    <t>Kensho Data Pty Ltd</t>
  </si>
  <si>
    <t>Database Developer to manage data for quantitative and statistical applications. You will collaborate with our Software Developer and Quant Analyst.</t>
  </si>
  <si>
    <t>https://www.seek.com.au/job/52409085?type=standard#searchRequestToken=fffaf41f-0b5f-4ba0-8817-52ad0bb5e498</t>
  </si>
  <si>
    <t>Data Science / AI Engineer</t>
  </si>
  <si>
    <t>Ampersand International</t>
  </si>
  <si>
    <t>Senior Data Science role with an industry leading, innovative retail software business.</t>
  </si>
  <si>
    <t>https://www.seek.com.au/job/52410083?type=standard#searchRequestToken=fff9f2b1-5779-4639-8424-294ac2f78f5c</t>
  </si>
  <si>
    <t>PhD Scholarship: Modelling for safety signal detection with biologic medicines</t>
  </si>
  <si>
    <t>University of South Australia</t>
  </si>
  <si>
    <t>Advance your unstoppable career at the University of South Australia with a research degree. Become an expert and make a difference to society.</t>
  </si>
  <si>
    <t>$25,000 - $29,999</t>
  </si>
  <si>
    <t>https://www.seek.com.au/job/52410656?type=standout#searchRequestToken=fff102d1-ba1b-414b-b7bb-469350a87fdb</t>
  </si>
  <si>
    <t>https://www.seek.com.au/job/52410657?type=standout#searchRequestToken=fff102d1-ba1b-414b-b7bb-469350a87fdb</t>
  </si>
  <si>
    <t>Azure Data Engineer</t>
  </si>
  <si>
    <t>Recode Solutions Proprietary Limited</t>
  </si>
  <si>
    <t>Azure - Senior Data Engineer</t>
  </si>
  <si>
    <t>https://www.seek.com.au/job/52411496?type=standout#searchRequestToken=ffbd8d65-8115-48cd-be80-0804075525fc</t>
  </si>
  <si>
    <t>Lead the assessment of existing data sources along with a data scientist to establish data governance and common data models</t>
  </si>
  <si>
    <t>Daily Rate up to $1380 per day incl super</t>
  </si>
  <si>
    <t>https://www.seek.com.au/job/52411640?type=standout#searchRequestToken=fea1453d-d34b-425d-bd45-8d74552cb970</t>
  </si>
  <si>
    <t>Pricing Analyst</t>
  </si>
  <si>
    <t>Join a high performing and innovative Pricing Team to perform leading edge, high-quality analytics across the business.</t>
  </si>
  <si>
    <t>https://www.seek.com.au/job/52413268?type=standout#searchRequestToken=ffeed568-44d6-4c3e-bea1-be918b3f9cb6</t>
  </si>
  <si>
    <t>https://www.seek.com.au/job/52415830?type=standout#searchRequestToken=fff5b71c-5d32-44d7-88ed-59a9f8865d6d</t>
  </si>
  <si>
    <t>https://www.seek.com.au/job/52415841?type=standout#searchRequestToken=fff5b71c-5d32-44d7-88ed-59a9f8865d6d</t>
  </si>
  <si>
    <t>https://www.seek.com.au/job/52415852?type=standout#searchRequestToken=fff5b71c-5d32-44d7-88ed-59a9f8865d6d</t>
  </si>
  <si>
    <t>This company has huge amounts of data at their disposal and a team that focuses on using the latest Data Science tools in the market to solve them!</t>
  </si>
  <si>
    <t>attractive package</t>
  </si>
  <si>
    <t>https://www.seek.com.au/job/52418293?type=standard#searchRequestToken=ffebd156-c2ac-49e8-9fe1-e25caa3a5b9f</t>
  </si>
  <si>
    <t>Data Analyst / Data Scientist - NV1</t>
  </si>
  <si>
    <t>My client is looking for a number of experienced NV1 Cleared or higher Data Analysts / Data Scientist consultants from Mid to Senior level</t>
  </si>
  <si>
    <t>$500 - $1k p.d.</t>
  </si>
  <si>
    <t>https://www.seek.com.au/job/52423664?type=standard#searchRequestToken=ffff8e71-9240-4b8f-9e2b-7a4e5058d97e</t>
  </si>
  <si>
    <t>Looking for an experienced and enthusiastic Lead Data Scientist with solid Data Science/Machine Learning product development and implementation exper</t>
  </si>
  <si>
    <t>https://www.seek.com.au/job/52424093?type=standout#searchRequestToken=ffe93309-fdf2-42a3-9ff2-adc31bc1d500</t>
  </si>
  <si>
    <t>Senior Analyst Operational Analytics (Data Science)</t>
  </si>
  <si>
    <t>Data Scientist focused on Claims &amp; Operational Analytics working for a customer centric and data driven Organization focused on innovation.</t>
  </si>
  <si>
    <t>https://www.seek.com.au/job/52429775?type=standard#searchRequestToken=ffff8e71-9240-4b8f-9e2b-7a4e5058d97e</t>
  </si>
  <si>
    <t>Organisation Professionals - Data Scientist</t>
  </si>
  <si>
    <t>Servian are looking for talented Data Scientists to work on a variety of consulting engagements.</t>
  </si>
  <si>
    <t>https://www.seek.com.au/job/52435756?type=standout#searchRequestToken=ffe9894c-1251-4447-89d0-eefe29bba403</t>
  </si>
  <si>
    <t>https://www.seek.com.au/job/52437542?type=standout#searchRequestToken=ffff8e71-9240-4b8f-9e2b-7a4e5058d97e</t>
  </si>
  <si>
    <t>Support delivery of local data strategy. Manipulate data to build models &amp; dashboards to bring data to life.</t>
  </si>
  <si>
    <t>Super + Bonus</t>
  </si>
  <si>
    <t>https://www.seek.com.au/job/52437657?type=standard#searchRequestToken=ffff8e71-9240-4b8f-9e2b-7a4e5058d97e</t>
  </si>
  <si>
    <t>https://www.seek.com.au/job/52438564?type=standout#searchRequestToken=ffff8e71-9240-4b8f-9e2b-7a4e5058d97e</t>
  </si>
  <si>
    <t>ETL Developer</t>
  </si>
  <si>
    <t>Newly created role for a talented ETL Developer based closed to the CBD.</t>
  </si>
  <si>
    <t>https://www.seek.com.au/job/52440536?type=standard#searchRequestToken=ffe13cfe-85bc-4591-a4b9-b93d9d16c6e8</t>
  </si>
  <si>
    <t>Data Officer</t>
  </si>
  <si>
    <t>Diabetes NSW</t>
  </si>
  <si>
    <t>The Data Officer is an exciting new role with Life for a Child.</t>
  </si>
  <si>
    <t>glebe</t>
  </si>
  <si>
    <t>https://www.seek.com.au/job/52442190?type=standout#searchRequestToken=ffeed568-44d6-4c3e-bea1-be918b3f9cb6</t>
  </si>
  <si>
    <t>https://www.seek.com.au/job/52444063?type=standard#searchRequestToken=ffa0faa2-bce9-4a3b-94f5-8eeaa745c4f0</t>
  </si>
  <si>
    <t>Lead the development and delivery of monitoring, detection and real time decisioning strategies.</t>
  </si>
  <si>
    <t>https://www.seek.com.au/job/52444211?type=standout#searchRequestToken=ffff8e71-9240-4b8f-9e2b-7a4e5058d97e</t>
  </si>
  <si>
    <t>https://www.seek.com.au/job/52444212?type=standout#searchRequestToken=ffff8e71-9240-4b8f-9e2b-7a4e5058d97e</t>
  </si>
  <si>
    <t>Global Organisation North Sydney Location Award-Winning Team</t>
  </si>
  <si>
    <t>https://www.seek.com.au/job/52455333?type=standard#searchRequestToken=ffff8e71-9240-4b8f-9e2b-7a4e5058d97e</t>
  </si>
  <si>
    <t>Woodside Energy Ltd.</t>
  </si>
  <si>
    <t>Woodside Energy</t>
  </si>
  <si>
    <t>We are looking for a Senior Data Scientist with an inquisitive nature, that will question results and seek to understand the 'why'.</t>
  </si>
  <si>
    <t>Above industry super &amp; health allowance.</t>
  </si>
  <si>
    <t>https://www.seek.com.au/job/52456088?type=standout#searchRequestToken=fff55c8c-636d-4c2c-86b8-b16942cc6770</t>
  </si>
  <si>
    <t>About Us Endeavour Group was created in 2020 through the restructure and merger of the Woolworths Group drinks and hospitality businesses. ...</t>
  </si>
  <si>
    <t>https://www.seek.com.au/job/52458722?type=standout#searchRequestToken=ffec319f-9143-490b-8a7c-dd1228ebb9d9</t>
  </si>
  <si>
    <t>https://www.seek.com.au/job/52458911?type=standout#searchRequestToken=fff5b71c-5d32-44d7-88ed-59a9f8865d6d</t>
  </si>
  <si>
    <t>https://www.seek.com.au/job/52459270?type=standout#searchRequestToken=ffff8e71-9240-4b8f-9e2b-7a4e5058d97e</t>
  </si>
  <si>
    <t>Commercial Data and Insights Senior Analyst</t>
  </si>
  <si>
    <t>Reporting to the Strategic Projects Manager, the role of the Commercial Data and Insights Analyst works closely with a multitude of Delivery Hub team</t>
  </si>
  <si>
    <t>$75k - $100k p.a.</t>
  </si>
  <si>
    <t>https://www.seek.com.au/job/52459271?type=standard#searchRequestToken=ffff8e71-9240-4b8f-9e2b-7a4e5058d97e</t>
  </si>
  <si>
    <t>https://www.seek.com.au/job/52459533?type=standout#searchRequestToken=ffff8e71-9240-4b8f-9e2b-7a4e5058d97e</t>
  </si>
  <si>
    <t>Bring in-depth understanding of machine learning &amp; artificial intelligence techniques, Senior Data Scientist role. Complex data sets</t>
  </si>
  <si>
    <t>https://www.seek.com.au/job/52459623?type=standard#searchRequestToken=ffec319f-9143-490b-8a7c-dd1228ebb9d9</t>
  </si>
  <si>
    <t>https://www.seek.com.au/job/52459624?type=standard#searchRequestToken=fff55c8c-636d-4c2c-86b8-b16942cc6770</t>
  </si>
  <si>
    <t>https://www.seek.com.au/job/52459698?type=standard#searchRequestToken=fff5b71c-5d32-44d7-88ed-59a9f8865d6d</t>
  </si>
  <si>
    <t>Lead Data Scientist required to build and implement data science solutions within a leading health business.</t>
  </si>
  <si>
    <t>$160000</t>
  </si>
  <si>
    <t>https://www.seek.com.au/job/52462127?type=standard#searchRequestToken=ffff8e71-9240-4b8f-9e2b-7a4e5058d97e</t>
  </si>
  <si>
    <t>Sports Quantitative Analytics Specialist</t>
  </si>
  <si>
    <t>Bet Technology</t>
  </si>
  <si>
    <t>We are looking for a quantitative analyst to drive our horse racing modelling.</t>
  </si>
  <si>
    <t>https://www.seek.com.au/job/52463049?type=standout#searchRequestToken=ffefce57-6c7d-4754-821e-7ffe26c89eb2</t>
  </si>
  <si>
    <t>Business Intelligence &amp; Analytics Manager</t>
  </si>
  <si>
    <t>Demant</t>
  </si>
  <si>
    <t>An exciting opportunity for a passionate, highly skilled, Business Intelligence &amp; Analytics Manager to join the team of Global Healthcare Organisation</t>
  </si>
  <si>
    <t>https://www.seek.com.au/job/52473870?type=standout#searchRequestToken=ffff8e71-9240-4b8f-9e2b-7a4e5058d97e</t>
  </si>
  <si>
    <t>https://www.seek.com.au/job/52474002?type=standout#searchRequestToken=ffff8e71-9240-4b8f-9e2b-7a4e5058d97e</t>
  </si>
  <si>
    <t>Data Scientist role leveraging analytics and insights to improve customer experience and engagement within the Operations &amp; People Analytics space</t>
  </si>
  <si>
    <t>$120k - $140k p.a. + super + bonus + benefits</t>
  </si>
  <si>
    <t>https://www.seek.com.au/job/52477362?type=standard#searchRequestToken=ffff8e71-9240-4b8f-9e2b-7a4e5058d97e</t>
  </si>
  <si>
    <t>Senior Data Scientist - Credit Risk</t>
  </si>
  <si>
    <t>Our Risk Management Department is looking for a Senior Data Scientist to join our team at Head Office.</t>
  </si>
  <si>
    <t>https://www.seek.com.au/job/52480535?type=standout#searchRequestToken=ffe49e48-6ffc-433c-af55-81053b82a8dd</t>
  </si>
  <si>
    <t>$130,000 - $150,000 + super + bonus</t>
  </si>
  <si>
    <t>https://www.seek.com.au/job/52485618?type=standard#searchRequestToken=ffff8e71-9240-4b8f-9e2b-7a4e5058d97e</t>
  </si>
  <si>
    <t>https://www.seek.com.au/job/52486279?type=standout#searchRequestToken=ffe93309-fdf2-42a3-9ff2-adc31bc1d500</t>
  </si>
  <si>
    <t>https://www.seek.com.au/job/52486280?type=standout#searchRequestToken=fffac9c9-1bf8-4a13-97d0-d4264909fad8</t>
  </si>
  <si>
    <t>Data Scientist Manager</t>
  </si>
  <si>
    <t>Randstad - Sales, Marketing &amp; Communications</t>
  </si>
  <si>
    <t>Great Opportunity to join a newly developed Data Science team and lead a team into new projects across a major bank</t>
  </si>
  <si>
    <t>https://www.seek.com.au/job/52487058?type=standard#searchRequestToken=fffaf41f-0b5f-4ba0-8817-52ad0bb5e498</t>
  </si>
  <si>
    <t>Data Scientist - Fast Growth Company - millions of customers!</t>
  </si>
  <si>
    <t>This is a truly an exciting opportunity for an experienced data scientist to join a newly formed data science team building Machine Learning solutions</t>
  </si>
  <si>
    <t>https://www.seek.com.au/job/52488075?type=standout#searchRequestToken=ffe93309-fdf2-42a3-9ff2-adc31bc1d500</t>
  </si>
  <si>
    <t>Data Scientist - Senior Consultant/Manager</t>
  </si>
  <si>
    <t>EY DnA Perth are currently seeking a talent Data Scientist to join the team. The role is offered on a flexible full-time basis with WFH options.</t>
  </si>
  <si>
    <t>https://www.seek.com.au/job/52488389?type=standout#searchRequestToken=ffff8e71-9240-4b8f-9e2b-7a4e5058d97e</t>
  </si>
  <si>
    <t>Science qualifications, analytical skills and high attention to detail are required. Recent graduates are encouraged to apply. Griffith, Riverina NSW</t>
  </si>
  <si>
    <t>https://www.seek.com.au/job/52495360?type=standard#searchRequestToken=ffebd156-c2ac-49e8-9fe1-e25caa3a5b9f</t>
  </si>
  <si>
    <t>140,000 + super + Bonus</t>
  </si>
  <si>
    <t>https://www.seek.com.au/job/52500710?type=standout#searchRequestToken=fffac9c9-1bf8-4a13-97d0-d4264909fad8</t>
  </si>
  <si>
    <t>https://www.seek.com.au/job/52502647?type=standout#searchRequestToken=fffc5a08-84fe-4b22-ac19-40addbe896b9</t>
  </si>
  <si>
    <t>Senior Scientist</t>
  </si>
  <si>
    <t>Department of Environment and Science</t>
  </si>
  <si>
    <t>A permanent full-time opportunity for a data scientist to join the Remote Sensing Centre providing expertise to protect and manage our environment.</t>
  </si>
  <si>
    <t>$97,704 - $105,087 p.a.</t>
  </si>
  <si>
    <t>https://www.seek.com.au/job/52503386?type=standard#searchRequestToken=ffd3ee67-c744-4486-898b-aa6e3419ec49</t>
  </si>
  <si>
    <t>https://www.seek.com.au/job/52503387?type=standard#searchRequestToken=ffefce57-6c7d-4754-821e-7ffe26c89eb2</t>
  </si>
  <si>
    <t>Data Scientist - Machine Learning experience</t>
  </si>
  <si>
    <t>Data Scientist with a passion for building and deploying Machine Learning applications using programming languages like Python.</t>
  </si>
  <si>
    <t>https://www.seek.com.au/job/52504386?type=standard#searchRequestToken=fff5b71c-5d32-44d7-88ed-59a9f8865d6d</t>
  </si>
  <si>
    <t>https://www.seek.com.au/job/52505002?type=standout#searchRequestToken=ffea816e-db98-41ad-8313-b0ec4621ac10</t>
  </si>
  <si>
    <t>Metcash Limited</t>
  </si>
  <si>
    <t>Metcash</t>
  </si>
  <si>
    <t>Deliver insights that are data-driven and support the business with strategic decision making.</t>
  </si>
  <si>
    <t>https://www.seek.com.au/job/52505834?type=standout#searchRequestToken=fff36b4b-3d8a-43da-9576-f23ca509ba59</t>
  </si>
  <si>
    <t>Environmental Statistician/Applied Data Scientist</t>
  </si>
  <si>
    <t>WaterNSW</t>
  </si>
  <si>
    <t>Develop and manage scientific programs and projects, and specialist technical advice and tools to deliver water quality projects to meet client needs.</t>
  </si>
  <si>
    <t>https://www.seek.com.au/job/52506673?type=standout#searchRequestToken=ffa8cfc2-e317-460a-90fb-b945ce61f4b9</t>
  </si>
  <si>
    <t>https://www.seek.com.au/job/52506812?type=standard#searchRequestToken=fffc4c5f-72f2-4417-87f8-f10be5c212e4</t>
  </si>
  <si>
    <t>Komatsu Australia Limited</t>
  </si>
  <si>
    <t>Komatsu</t>
  </si>
  <si>
    <t>Komatsu’s purpose is to create value through manufacturing and technology innovations to empower a sustainable future where people, businesses and our</t>
  </si>
  <si>
    <t>fairfield</t>
  </si>
  <si>
    <t>https://www.seek.com.au/job/52507657?type=standout#searchRequestToken=fffc5a08-84fe-4b22-ac19-40addbe896b9</t>
  </si>
  <si>
    <t>Strategic data science services, Data management services, Data cleansing &amp; preparation services, Data visualisation services, ArcGIS Mapping</t>
  </si>
  <si>
    <t>$110 - $135 phr All Client Fees Disclosed</t>
  </si>
  <si>
    <t>https://www.seek.com.au/job/52510258?type=standout#searchRequestToken=ffe9894c-1251-4447-89d0-eefe29bba403</t>
  </si>
  <si>
    <t>Australian Institute of Sport</t>
  </si>
  <si>
    <t>The Australian Institute of Sport is responsible for leading and enabling a united high-performance system that supports Australian athletes to ach...</t>
  </si>
  <si>
    <t>https://www.seek.com.au/job/52514260?type=standout#searchRequestToken=ffc64588-3fd6-441c-8722-a4d96f7ba6ca</t>
  </si>
  <si>
    <t>Come and join an advanced Data Science team with a tonne of ML powered solutions already in production!</t>
  </si>
  <si>
    <t>https://www.seek.com.au/job/52516894?type=standout#searchRequestToken=ffe93309-fdf2-42a3-9ff2-adc31bc1d500</t>
  </si>
  <si>
    <t>Join a team at a really pivotal time to make your impact and be the driver when it comes to data science and analytics.</t>
  </si>
  <si>
    <t>$140k - $170k p.a.</t>
  </si>
  <si>
    <t>https://www.seek.com.au/job/52519583?type=standout#searchRequestToken=ffc64588-3fd6-441c-8722-a4d96f7ba6ca</t>
  </si>
  <si>
    <t>The Yield</t>
  </si>
  <si>
    <t>We’re looking for a Data Scientist who is passionate about solving real work problems and providing insight through advanced analytics.</t>
  </si>
  <si>
    <t>https://www.seek.com.au/job/52521606?type=standard#searchRequestToken=fff36b4b-3d8a-43da-9576-f23ca509ba59</t>
  </si>
  <si>
    <t>Data Scientist - $120K +</t>
  </si>
  <si>
    <t>Great newly role to join a newly developed team of Data Scientist within a major Australian Bank.</t>
  </si>
  <si>
    <t>https://www.seek.com.au/job/52524453?type=standard#searchRequestToken=fffc4c5f-72f2-4417-87f8-f10be5c212e4</t>
  </si>
  <si>
    <t>Enterprise Data Science is a team of passionate, creative and diverse data scientists and engineers that shape the data and analytics landscape at the</t>
  </si>
  <si>
    <t>https://www.seek.com.au/job/52527360?type=standout#searchRequestToken=fffc5a08-84fe-4b22-ac19-40addbe896b9</t>
  </si>
  <si>
    <t>Edison Talent</t>
  </si>
  <si>
    <t>A rare opportunity to work with a Gold Coast digital media company that operates world wide.</t>
  </si>
  <si>
    <t>https://www.seek.com.au/job/52531272?type=standout#searchRequestToken=ffd49612-2a48-40dc-9447-35c0ac4ecb17</t>
  </si>
  <si>
    <t>Senior Data Science Manager</t>
  </si>
  <si>
    <t>Betfair is on the look-out for an experienced and commercially savvy Data Science leader!</t>
  </si>
  <si>
    <t>https://www.seek.com.au/job/52533201?type=standout#searchRequestToken=fa8bed44-9281-4e9e-a2df-084d9534bec7</t>
  </si>
  <si>
    <t>Data Scientist - R Programmer</t>
  </si>
  <si>
    <t>**Urgent Requirement** 3-6 month Contract - A Leading FS business is looking for a skilled R Programmer for a critical project. $900 - $1200pd</t>
  </si>
  <si>
    <t>$900 - $1200pd</t>
  </si>
  <si>
    <t>https://www.seek.com.au/job/52537329?type=standout#searchRequestToken=fffc4c5f-72f2-4417-87f8-f10be5c212e4</t>
  </si>
  <si>
    <t>Data Scientist / Data Consultant</t>
  </si>
  <si>
    <t>Career opportunity, we have an ambitious growth strategy and you will work with bright minds on significant projects, unravelling real-world problems.</t>
  </si>
  <si>
    <t>https://www.seek.com.au/job/52538666?type=standout#searchRequestToken=fffc4c5f-72f2-4417-87f8-f10be5c212e4</t>
  </si>
  <si>
    <t>https://www.seek.com.au/job/52544346?type=standout#searchRequestToken=fffc4c5f-72f2-4417-87f8-f10be5c212e4</t>
  </si>
  <si>
    <t>Data Solutions Developer</t>
  </si>
  <si>
    <t>Diversity Arrays</t>
  </si>
  <si>
    <t>After a challenge? Think you can find the needle in the haystack ? If computations in the trillions are your norm, have we got a role for you.</t>
  </si>
  <si>
    <t>https://www.seek.com.au/job/52548703?type=standard#searchRequestToken=fffc4c5f-72f2-4417-87f8-f10be5c212e4</t>
  </si>
  <si>
    <t>https://www.seek.com.au/job/52552486?type=standout#searchRequestToken=ff621613-4467-403f-9dda-11fe78bbfa6c</t>
  </si>
  <si>
    <t>Data Scientist | Gold Coast</t>
  </si>
  <si>
    <t>A rare opportunity to work with a Gold Coast digital media company that operates world wide on fraud detection projects.</t>
  </si>
  <si>
    <t>https://www.seek.com.au/job/52553376?type=standout#searchRequestToken=fffc5a08-84fe-4b22-ac19-40addbe896b9</t>
  </si>
  <si>
    <t>Western Power</t>
  </si>
  <si>
    <t>Western Power WA</t>
  </si>
  <si>
    <t>https://www.seek.com.au/job/52554121?type=standout#searchRequestToken=fff5b71c-5d32-44d7-88ed-59a9f8865d6d</t>
  </si>
  <si>
    <t>• An exciting opportunity for an experienced Data Scientist to create innovative technical solutions that will create value for Suncorp’s customers. •</t>
  </si>
  <si>
    <t>https://www.seek.com.au/job/52556766?type=standout#searchRequestToken=fffc5a08-84fe-4b22-ac19-40addbe896b9</t>
  </si>
  <si>
    <t>As a Senior Data Scientist you will mentor and guide across a cross functional team on how to solve analytical, data and technical challenges</t>
  </si>
  <si>
    <t>https://www.seek.com.au/job/52563398?type=standout#searchRequestToken=fffac9c9-1bf8-4a13-97d0-d4264909fad8</t>
  </si>
  <si>
    <t>Data Scientist (eBay)</t>
  </si>
  <si>
    <t>Data Scientist with propensity modelling and next best action experience 6 month contract - view to extend Global e-commerce organisation</t>
  </si>
  <si>
    <t>https://www.seek.com.au/job/52567499?type=standout#searchRequestToken=ffa9f3d1-2bd6-450d-8c1a-72e8a9bec938</t>
  </si>
  <si>
    <t>IT / Tech Recruitment Consultants (Multiple Roles)</t>
  </si>
  <si>
    <t>OTE $200/300k</t>
  </si>
  <si>
    <t>https://www.seek.com.au/job/52569746?type=standard#searchRequestToken=fffac9c9-1bf8-4a13-97d0-d4264909fad8</t>
  </si>
  <si>
    <t>We are looking for a Data Scientist/Analyst with Python expertise to oversee three major projects on a 12 Month FTC.</t>
  </si>
  <si>
    <t>$115k - $130k p.a.</t>
  </si>
  <si>
    <t>https://www.seek.com.au/job/52570854?type=standard#searchRequestToken=fffc5a08-84fe-4b22-ac19-40addbe896b9</t>
  </si>
  <si>
    <t>Data Scientist / Analytics Consultant - Global Tech Giant!</t>
  </si>
  <si>
    <t>We have 2 Exciting 3-6 Month Contract openings for experienced data scientists / senior data analysts!</t>
  </si>
  <si>
    <t>https://www.seek.com.au/job/52576655?type=standout#searchRequestToken=ffea816e-db98-41ad-8313-b0ec4621ac10</t>
  </si>
  <si>
    <t>Jr Data Science 7/6 - 11/6</t>
  </si>
  <si>
    <t>https://www.seek.com.au/job/52578872?type=standout#searchRequestToken=fffc4c5f-72f2-4417-87f8-f10be5c212e4</t>
  </si>
  <si>
    <t>Use data to help shape strategic priorities and investment in service delivery and achieve optimum outcomes to improve the lives of children and young</t>
  </si>
  <si>
    <t>https://www.seek.com.au/job/52579298?type=standout#searchRequestToken=ffea816e-db98-41ad-8313-b0ec4621ac10</t>
  </si>
  <si>
    <t>Exciting opportunities to join at the beginning of our analytics transformation within ANZ. Responsible for acceleration of strategic insights.</t>
  </si>
  <si>
    <t>https://www.seek.com.au/job/52582530?type=standout#searchRequestToken=fffc5a08-84fe-4b22-ac19-40addbe896b9</t>
  </si>
  <si>
    <t>Aurizon</t>
  </si>
  <si>
    <t>Develop innovative insights, undertake complex analyses, and implement advanced analytical capabilities, especially within machine learning.</t>
  </si>
  <si>
    <t>Attractive salary plus bonus on offer</t>
  </si>
  <si>
    <t>https://www.seek.com.au/job/52582700?type=standout#searchRequestToken=ffebd156-c2ac-49e8-9fe1-e25caa3a5b9f</t>
  </si>
  <si>
    <t>Varied role for a suitably qualified Commercial Insights and Data Senior Analyst</t>
  </si>
  <si>
    <t>https://www.seek.com.au/job/52587140?type=standard#searchRequestToken=fffc5a08-84fe-4b22-ac19-40addbe896b9</t>
  </si>
  <si>
    <t>Supply Chain Analyst (Data Scientist)</t>
  </si>
  <si>
    <t>Hunter Valley Coal Chain Coordinator Limited</t>
  </si>
  <si>
    <t>A great opportunity to work with a dedicated and collaborative reporting and analytics team within a data-driven business.</t>
  </si>
  <si>
    <t>https://www.seek.com.au/job/52589876?type=standout#searchRequestToken=fffc5a08-84fe-4b22-ac19-40addbe896b9</t>
  </si>
  <si>
    <t>UniSuper Management Pty Ltd</t>
  </si>
  <si>
    <t>UniSuper</t>
  </si>
  <si>
    <t>.Your role supports UniSuper doing this by identifying, prioritising and undertaking a range of research and analytical activities, leveraging all ...</t>
  </si>
  <si>
    <t>https://www.seek.com.au/job/52604666?type=standout#searchRequestToken=fffc5a08-84fe-4b22-ac19-40addbe896b9</t>
  </si>
  <si>
    <t>Call Eric on (02) 6299 1006</t>
  </si>
  <si>
    <t>$110 - $140p/h inc sup. All client fees disclosed</t>
  </si>
  <si>
    <t>https://www.seek.com.au/job/52607467?type=standout#searchRequestToken=fff5b71c-5d32-44d7-88ed-59a9f8865d6d</t>
  </si>
  <si>
    <t>https://www.seek.com.au/job/52608764?type=standout#searchRequestToken=fffc5a08-84fe-4b22-ac19-40addbe896b9</t>
  </si>
  <si>
    <t>Seeking a Data Scientist to be involved in a range of data analytics and data science activities</t>
  </si>
  <si>
    <t>https://www.seek.com.au/job/52609378?type=standard#searchRequestToken=fffc5a08-84fe-4b22-ac19-40addbe896b9</t>
  </si>
  <si>
    <t>Roll Inn</t>
  </si>
  <si>
    <t>Contract opportunity for Data Scientist (ACT/NSW based) at Federal Government Department for Australian Citizens only.</t>
  </si>
  <si>
    <t>https://www.seek.com.au/job/52609447?type=standout#searchRequestToken=fffc5a08-84fe-4b22-ac19-40addbe896b9</t>
  </si>
  <si>
    <t>Pyramid Global Technologies Pty Ltd</t>
  </si>
  <si>
    <t>https://www.seek.com.au/job/52631678?type=standout#searchRequestToken=fffc4c5f-72f2-4417-87f8-f10be5c212e4</t>
  </si>
  <si>
    <t>https://www.seek.com.au/job/52634304?type=standard#searchRequestToken=fffc4c5f-72f2-4417-87f8-f10be5c212e4</t>
  </si>
  <si>
    <t>https://www.seek.com.au/job/52634475?type=standout#searchRequestToken=ff5d8396-ef3d-45b7-b1b8-e0bf9ff500cc</t>
  </si>
  <si>
    <t>https://www.seek.com.au/job/52634476?type=standout#searchRequestToken=ff5d8396-ef3d-45b7-b1b8-e0bf9ff500cc</t>
  </si>
  <si>
    <t>Liberty Financial</t>
  </si>
  <si>
    <t>Liberty is seeking an experienced Data Scientist to join our Data Science team.</t>
  </si>
  <si>
    <t>https://www.seek.com.au/job/52634685?type=standout#searchRequestToken=fffc4c5f-72f2-4417-87f8-f10be5c212e4</t>
  </si>
  <si>
    <t>Data science opportunity with a leading digital authentication company.</t>
  </si>
  <si>
    <t>https://www.seek.com.au/job/52637569?type=standard#searchRequestToken=fffc4c5f-72f2-4417-87f8-f10be5c212e4</t>
  </si>
  <si>
    <t>We're looking for a Senior Data Scientist who has a passion for Games!</t>
  </si>
  <si>
    <t>https://www.seek.com.au/job/52639848?type=standout#searchRequestToken=fffc4c5f-72f2-4417-87f8-f10be5c212e4</t>
  </si>
  <si>
    <t>Mackay Executive Pty Ltd</t>
  </si>
  <si>
    <t>Data Scientist required for 12-18 month contract role, based in Sydney. Skills required include mix "hands-on" and advice, plus visualisation skills.</t>
  </si>
  <si>
    <t>$80 - $100+ per hour.</t>
  </si>
  <si>
    <t>https://www.seek.com.au/job/52640677?type=standard#searchRequestToken=ff6f15b3-94b1-4317-a734-bbcf45128ada</t>
  </si>
  <si>
    <t>https://www.seek.com.au/job/52640758?type=standard#searchRequestToken=ff535f17-9ca8-4564-84fd-78b60e101a80</t>
  </si>
  <si>
    <t>Unique data science opportunity where you work on varied problems from risk to capital markets solutions</t>
  </si>
  <si>
    <t>$120000 - $140000 per annum</t>
  </si>
  <si>
    <t>https://www.seek.com.au/job/52644599?type=standard#searchRequestToken=fffc4c5f-72f2-4417-87f8-f10be5c212e4</t>
  </si>
  <si>
    <t>Data/BI Platform Architect - END-USER role</t>
  </si>
  <si>
    <t>ETE Group Pty Ltd</t>
  </si>
  <si>
    <t>Data/BI Platform Architect - END-USER role (NOT Consultancy) - Strategy &amp; Planning - Mainly Central Coast with some WFH - daniel@etegroup.com.au</t>
  </si>
  <si>
    <t>Top Salary &amp; WFH/Central Coast-based</t>
  </si>
  <si>
    <t>https://www.seek.com.au/job/52655838?type=standard#searchRequestToken=ffd22ea4-7e8d-4082-bbff-5b209ea2e725</t>
  </si>
  <si>
    <t>Head of Data Science and Analytics: AI &amp; IoT: Innovative Tech Company:</t>
  </si>
  <si>
    <t>Data Talent Pty Ltd</t>
  </si>
  <si>
    <t>Interest in joining a truly innovative, successful and well established AI &amp; IoT Technology Company that is now venturing into further expansion....</t>
  </si>
  <si>
    <t>https://www.seek.com.au/job/52657755?type=standard#searchRequestToken=ffe83c6a-75ef-4784-92fd-8520d176a138</t>
  </si>
  <si>
    <t>https://www.seek.com.au/job/52658458?type=standout#searchRequestToken=ffd22ea4-7e8d-4082-bbff-5b209ea2e725</t>
  </si>
  <si>
    <t>https://www.seek.com.au/job/52659800?type=standard#searchRequestToken=ffd22ea4-7e8d-4082-bbff-5b209ea2e725</t>
  </si>
  <si>
    <t>https://www.seek.com.au/job/52660002?type=standout#searchRequestToken=fffc4c5f-72f2-4417-87f8-f10be5c212e4</t>
  </si>
  <si>
    <t>Solutions Engineer</t>
  </si>
  <si>
    <t>Sales - Pre &amp; Post</t>
  </si>
  <si>
    <t>Nearmap</t>
  </si>
  <si>
    <t>Join Nearmap in a critical role connecting and collaborating with all aspects of the business and to support technical engagements.</t>
  </si>
  <si>
    <t>https://www.seek.com.au/job/52661266?type=standout#searchRequestToken=fff5b71c-5d32-44d7-88ed-59a9f8865d6d</t>
  </si>
  <si>
    <t>https://www.seek.com.au/job/52661344?type=standout#searchRequestToken=fff5b71c-5d32-44d7-88ed-59a9f8865d6d</t>
  </si>
  <si>
    <t>Senior Manager, Consumer Data</t>
  </si>
  <si>
    <t>Management - Area/Multi-site</t>
  </si>
  <si>
    <t>illion Australia &amp; New Zealand</t>
  </si>
  <si>
    <t>We currently have an exciting opportunity for an experienced Senior Manager, within Consumer Data to join our Melbourne Team for a 12mths contract.</t>
  </si>
  <si>
    <t>https://www.seek.com.au/job/52661813?type=standard#searchRequestToken=ffe83c6a-75ef-4784-92fd-8520d176a138</t>
  </si>
  <si>
    <t>An exciting opportunity for an experienced Senior Data Scientist to join the team at Findex.</t>
  </si>
  <si>
    <t>https://www.seek.com.au/job/52666773?type=standout#searchRequestToken=fff5b71c-5d32-44d7-88ed-59a9f8865d6d</t>
  </si>
  <si>
    <t>Senior Full-stack Developer</t>
  </si>
  <si>
    <t>We are looking for a super talented full stack developer who is comfortable with programming.</t>
  </si>
  <si>
    <t>https://www.seek.com.au/job/52666898?type=standout#searchRequestToken=fff5b71c-5d32-44d7-88ed-59a9f8865d6d</t>
  </si>
  <si>
    <t>Process Control Data Scientist</t>
  </si>
  <si>
    <t>Leverage your passion for Data Science and drive operational efficiencies in this exceptional opportunity with Newcrest.</t>
  </si>
  <si>
    <t>Competitive Salary + Bonus</t>
  </si>
  <si>
    <t>https://www.seek.com.au/job/52667935?type=standout#searchRequestToken=fff36b4b-3d8a-43da-9576-f23ca509ba59</t>
  </si>
  <si>
    <t>Senior Data Scientist / Biometrician</t>
  </si>
  <si>
    <t>PACIFIC COMMUNITY</t>
  </si>
  <si>
    <t>SPC invites applications for the position of Senior Data Scientist / Biometrician within its Oceanic Fisheries Programme located in Nouméa.</t>
  </si>
  <si>
    <t>Nation - Other</t>
  </si>
  <si>
    <t>Overseas</t>
  </si>
  <si>
    <t>Asia Pacific</t>
  </si>
  <si>
    <t>PNG &amp; Pacific Islands</t>
  </si>
  <si>
    <t>$110,000 - $139,999 + expatriate package</t>
  </si>
  <si>
    <t>https://www.seek.com.au/job/52669255?type=standard#searchRequestToken=ffd6df16-8dbd-41bc-ad86-f91248fd12ec</t>
  </si>
  <si>
    <t>Superb opportunity for an experienced Principal Data Scientist with a major global business,</t>
  </si>
  <si>
    <t>https://www.seek.com.au/job/52669547?type=standard#searchRequestToken=fffac9c9-1bf8-4a13-97d0-d4264909fad8</t>
  </si>
  <si>
    <t>Data Visualisation Specialist</t>
  </si>
  <si>
    <t>Corroboree ICT</t>
  </si>
  <si>
    <t>https://www.seek.com.au/job/52671964?type=standout#searchRequestToken=ffd22ea4-7e8d-4082-bbff-5b209ea2e725</t>
  </si>
  <si>
    <t>The Data Scientist is responsible for the delivery of innovative decision science models and attributes that leverage Equifax’s vast data assets.</t>
  </si>
  <si>
    <t>https://www.seek.com.au/job/52676161?type=standout#searchRequestToken=fff36b4b-3d8a-43da-9576-f23ca509ba59</t>
  </si>
  <si>
    <t>Serco Asia Pacific</t>
  </si>
  <si>
    <t>Serco</t>
  </si>
  <si>
    <t>As an experienced Data Scientist, you will help Serco develop the use of data science as a new capability.</t>
  </si>
  <si>
    <t>https://www.seek.com.au/job/52679086?type=standout#searchRequestToken=ffe51e87-e6f8-460c-9b97-566b36b31698</t>
  </si>
  <si>
    <t>You will be working across the entire Advanced Analytics team to define and drive best practice to solve business problems</t>
  </si>
  <si>
    <t>https://www.seek.com.au/job/52693435?type=standard#searchRequestToken=fffac9c9-1bf8-4a13-97d0-d4264909fad8</t>
  </si>
  <si>
    <t>Strategy and Data Management Specialist.</t>
  </si>
  <si>
    <t>Seeking a Strategy and Data Management Strategist to design and implement new fit-for-purpose operating models and create the best customer experience</t>
  </si>
  <si>
    <t>https://www.seek.com.au/job/52696025?type=standard#searchRequestToken=ffbb85fc-6809-4f21-bbb8-105d74b50673</t>
  </si>
  <si>
    <t>Seeking new analytical challenges? Keen to experiment with data, machine learning, and AI? Leading organisation, close to transport</t>
  </si>
  <si>
    <t>https://www.seek.com.au/job/52696033?type=standout#searchRequestToken=fffc4c5f-72f2-4417-87f8-f10be5c212e4</t>
  </si>
  <si>
    <t>Seeking Advanced Analytics Specialists to support clients in moving their aspirations for advanced analytics to reality.</t>
  </si>
  <si>
    <t>https://www.seek.com.au/job/52696255?type=standard#searchRequestToken=ffd22ea4-7e8d-4082-bbff-5b209ea2e725</t>
  </si>
  <si>
    <t>Data Scientists with advanced Cloud experience will be working at the cutting edge of emerging tech across AI, ML and Cognitive Computing.</t>
  </si>
  <si>
    <t>https://www.seek.com.au/job/52696473?type=standard#searchRequestToken=fffc4c5f-72f2-4417-87f8-f10be5c212e4</t>
  </si>
  <si>
    <t>Data Scientist - digital identity solution, end to end modeling projects, huge volume transaction data, model deployment &amp; performance analysis</t>
  </si>
  <si>
    <t>https://www.seek.com.au/job/52701060?type=standard#searchRequestToken=ffd22ea4-7e8d-4082-bbff-5b209ea2e725</t>
  </si>
  <si>
    <t>Data Scientist / Senior Actuarial Analyst</t>
  </si>
  <si>
    <t>Utilise your insurance analytics OR Pricing experience and join our caring and supportive team</t>
  </si>
  <si>
    <t>Great salary and benefits available</t>
  </si>
  <si>
    <t>https://www.seek.com.au/job/52707563?type=standard#searchRequestToken=ff3d1ecb-a33e-4aec-b551-5e9af657095d</t>
  </si>
  <si>
    <t>Exciting, varied role for a strong analyst to join out delivery hub team!</t>
  </si>
  <si>
    <t>$71k - $100k</t>
  </si>
  <si>
    <t>https://www.seek.com.au/job/52710466?type=standard#searchRequestToken=fffac9c9-1bf8-4a13-97d0-d4264909fad8</t>
  </si>
  <si>
    <t>Data Integration Engineer - Senior Analyst (Sydney/Melbourne)</t>
  </si>
  <si>
    <t>We are looking for a Data Integration Enineer to join our Sydney team - apply now!</t>
  </si>
  <si>
    <t>https://www.seek.com.au/job/52712823?type=standard#searchRequestToken=fffac9c9-1bf8-4a13-97d0-d4264909fad8</t>
  </si>
  <si>
    <t>Research Associate/Data Scientist</t>
  </si>
  <si>
    <t>Ingham Institute</t>
  </si>
  <si>
    <t>Research Associate/Data Scientist working within multidisciplinary team.</t>
  </si>
  <si>
    <t>liverpool</t>
  </si>
  <si>
    <t>https://www.seek.com.au/job/52718956?type=standard#searchRequestToken=fff36b4b-3d8a-43da-9576-f23ca509ba59</t>
  </si>
  <si>
    <t>Do you love analytics, statistics and data science and have strong business acumen? Look no further!WFH/remote work option available</t>
  </si>
  <si>
    <t>https://www.seek.com.au/job/52719838?type=standard#searchRequestToken=ffe83c6a-75ef-4784-92fd-8520d176a138</t>
  </si>
  <si>
    <t>https://www.seek.com.au/job/52719940?type=standard#searchRequestToken=ffe83c6a-75ef-4784-92fd-8520d176a138</t>
  </si>
  <si>
    <t>https://www.seek.com.au/job/52719971?type=standard#searchRequestToken=ffe83c6a-75ef-4784-92fd-8520d176a138</t>
  </si>
  <si>
    <t>Data Scientist - Optimal Reality - all levels Consultant to Director</t>
  </si>
  <si>
    <t>Exciting opportunities have become avaialble across all levels in the Optimal Reality space.</t>
  </si>
  <si>
    <t>https://www.seek.com.au/job/52720658?type=standard#searchRequestToken=fffc4c5f-72f2-4417-87f8-f10be5c212e4</t>
  </si>
  <si>
    <t>Qantas Airways Ltd</t>
  </si>
  <si>
    <t>Qantas Airways</t>
  </si>
  <si>
    <t>As a Data Scientist you will leverage Qantas’s rich data assets and be a permanent member of our Sydney Data team.</t>
  </si>
  <si>
    <t>https://www.seek.com.au/job/52723942?type=standout#searchRequestToken=fff49d00-a908-4fb9-95c7-b7f8ca8e536e</t>
  </si>
  <si>
    <t>https://www.seek.com.au/job/52726241?type=standard#searchRequestToken=ffd22ea4-7e8d-4082-bbff-5b209ea2e725</t>
  </si>
  <si>
    <t>Data Scientist / Senior Analyst (Sydney/Melbourne)</t>
  </si>
  <si>
    <t>Data brings us together; our difference inspires creativity and our focus on culture is our adhesive!</t>
  </si>
  <si>
    <t>https://www.seek.com.au/job/52727857?type=standard#searchRequestToken=ffd22ea4-7e8d-4082-bbff-5b209ea2e725</t>
  </si>
  <si>
    <t>The School of Veterinary Science is seeking a Data Scientist to support building &amp; utilising OHSARK's digital research platforms at the Gatton Campus.</t>
  </si>
  <si>
    <t>dayboro</t>
  </si>
  <si>
    <t>$70,796.58 - $78,852.96, plus employer superannuat</t>
  </si>
  <si>
    <t>https://www.seek.com.au/job/52728010?type=standout#searchRequestToken=ffe51e87-e6f8-460c-9b97-566b36b31698</t>
  </si>
  <si>
    <t>https://www.seek.com.au/job/52728011?type=standout#searchRequestToken=ffa0c3b2-7d1b-4321-9b1b-205b797610dd</t>
  </si>
  <si>
    <t>Teachers Mutual Bank</t>
  </si>
  <si>
    <t>An exciting opportunity for an experienced Data Scientist to join our Award-winning Bank!</t>
  </si>
  <si>
    <t>https://www.seek.com.au/job/52728568?type=standout#searchRequestToken=ffd22ea4-7e8d-4082-bbff-5b209ea2e725</t>
  </si>
  <si>
    <t>Great opportunity for a data scientist to lead hypothesis-driven analysis projects using data collected from patients and medical devices.</t>
  </si>
  <si>
    <t>https://www.seek.com.au/job/52730921?type=standout#searchRequestToken=fffc4c5f-72f2-4417-87f8-f10be5c212e4</t>
  </si>
  <si>
    <t>Senior Data Analyst / Scientist</t>
  </si>
  <si>
    <t>MaxMine</t>
  </si>
  <si>
    <t>Do you want to make an impact at scale? At MaxMine we solve real problems with innovative and tangible solutions that actually stick.</t>
  </si>
  <si>
    <t>https://www.seek.com.au/job/52736979?type=standout#searchRequestToken=ffd22ea4-7e8d-4082-bbff-5b209ea2e725</t>
  </si>
  <si>
    <t>Data Analytics Manager</t>
  </si>
  <si>
    <t>Centurion</t>
  </si>
  <si>
    <t>An exciting opportunity for a Data Analytics Manager has become available to join our team at our head office based at Perth Airport.</t>
  </si>
  <si>
    <t>perthairport</t>
  </si>
  <si>
    <t>$110,000 - $140,000 + Superannuation</t>
  </si>
  <si>
    <t>https://www.seek.com.au/job/52745397?type=standout#searchRequestToken=ffd22ea4-7e8d-4082-bbff-5b209ea2e725</t>
  </si>
  <si>
    <t>An exciting opportunity for a Data Analytics Manager has become available to join our team at our head office at Perth Airport.</t>
  </si>
  <si>
    <t>rocklea</t>
  </si>
  <si>
    <t>$100,000 - $140,000 + superannuation</t>
  </si>
  <si>
    <t>https://www.seek.com.au/job/52745514?type=standard#searchRequestToken=ffd22ea4-7e8d-4082-bbff-5b209ea2e725</t>
  </si>
  <si>
    <t>University of Queensland</t>
  </si>
  <si>
    <t>OHSARK is building a cloud-native software and platforms to streamline data processing and analysis of human and animal disease data. This is a...</t>
  </si>
  <si>
    <t>gatton</t>
  </si>
  <si>
    <t>https://www.seek.com.au/job/52750055?type=standard#searchRequestToken=ffd29801-4cc6-4e12-a4bc-c64588a7d183</t>
  </si>
  <si>
    <t>AusNet Services</t>
  </si>
  <si>
    <t>We’re looking for a Data Scientist that enjoys analytical challenges and truly wants to make an impact for our customers.</t>
  </si>
  <si>
    <t>Learning Culture + Great Employee Benefits!</t>
  </si>
  <si>
    <t>https://www.seek.com.au/job/52753223?type=standout#searchRequestToken=ffe51e87-e6f8-460c-9b97-566b36b31698</t>
  </si>
  <si>
    <t>https://www.seek.com.au/job/52755370?type=standard#searchRequestToken=ffa0c3b2-7d1b-4321-9b1b-205b797610dd</t>
  </si>
  <si>
    <t>https://www.seek.com.au/job/52759063?type=standout#searchRequestToken=ffd22ea4-7e8d-4082-bbff-5b209ea2e725</t>
  </si>
  <si>
    <t>An opportunity exists for an experienced Data Analyst to join ASIC during this exciting period. Read on for further information...</t>
  </si>
  <si>
    <t>https://www.seek.com.au/job/52764106?type=standout#searchRequestToken=ffd22ea4-7e8d-4082-bbff-5b209ea2e725</t>
  </si>
  <si>
    <t>https://www.seek.com.au/job/52764107?type=standout#searchRequestToken=ffd22ea4-7e8d-4082-bbff-5b209ea2e725</t>
  </si>
  <si>
    <t>https://www.seek.com.au/job/52764491?type=standout#searchRequestToken=ffd22ea4-7e8d-4082-bbff-5b209ea2e725</t>
  </si>
  <si>
    <t>Data Scientist - Customer Insights Pharmaceutical Industry</t>
  </si>
  <si>
    <t>https://www.seek.com.au/job/52765740?type=standard#searchRequestToken=ffd22ea4-7e8d-4082-bbff-5b209ea2e725</t>
  </si>
  <si>
    <t>Manager - AI</t>
  </si>
  <si>
    <t>Exciting opportunity has now become available.</t>
  </si>
  <si>
    <t>https://www.seek.com.au/job/52767042?type=standout#searchRequestToken=fff38efe-f578-4e92-884b-509a016396e6</t>
  </si>
  <si>
    <t>Senior Consultant</t>
  </si>
  <si>
    <t>Award winning tech consultancy seeks the best and brighest minds in data science</t>
  </si>
  <si>
    <t>https://www.seek.com.au/job/52770127?type=standout#searchRequestToken=fffac9c9-1bf8-4a13-97d0-d4264909fad8</t>
  </si>
  <si>
    <t>Data Analyst/Data Scientist</t>
  </si>
  <si>
    <t>Great opportunity to work for NSW State Government and gain exceptional knowledge and experience, which could fast-track your career.</t>
  </si>
  <si>
    <t>12 Month Contract Role with rewarding $$$</t>
  </si>
  <si>
    <t>https://www.seek.com.au/job/52775077?type=standard#searchRequestToken=ffa4a1e8-1874-4963-ba20-aa9d3c73ba68</t>
  </si>
  <si>
    <t>Software Engineer (AI)</t>
  </si>
  <si>
    <t>Software Engineer (AI) - Melbourne, Victoria</t>
  </si>
  <si>
    <t>https://www.seek.com.au/job/52775988?type=standard#searchRequestToken=fffc4c5f-72f2-4417-87f8-f10be5c212e4</t>
  </si>
  <si>
    <t>https://www.seek.com.au/job/52780744?type=standout#searchRequestToken=ff6aee8c-e3af-465e-9524-c622fa5c34a7</t>
  </si>
  <si>
    <t>https://www.seek.com.au/job/52785869?type=standard#searchRequestToken=ffb40b40-9bba-499a-87fc-24f02d897964</t>
  </si>
  <si>
    <t>https://www.seek.com.au/job/52789354?type=standard#searchRequestToken=ffe51e87-e6f8-460c-9b97-566b36b31698</t>
  </si>
  <si>
    <t>Safesite</t>
  </si>
  <si>
    <t>Data Engineer / Analyst in ML/AI Team with 3-5+ years experience, to build scalable Data Lakes, ELT/ETL systems, &amp; analytics reporting.</t>
  </si>
  <si>
    <t>$120,000 - $129,999 base plus super + options</t>
  </si>
  <si>
    <t>https://www.seek.com.au/job/52797525?type=standard#searchRequestToken=ff68c964-f1b4-4c34-bfaa-b6770b1a4651</t>
  </si>
  <si>
    <t>Your expert analysis capability &amp; high level skillset would be highly regarded for this team of passionate researchers, solving complex problems</t>
  </si>
  <si>
    <t>https://www.seek.com.au/job/52802608?type=standout#searchRequestToken=ffe51e87-e6f8-460c-9b97-566b36b31698</t>
  </si>
  <si>
    <t>https://www.seek.com.au/job/52802609?type=standout#searchRequestToken=ffe51e87-e6f8-460c-9b97-566b36b31698</t>
  </si>
  <si>
    <t>Scope Systems Pty Ltd.</t>
  </si>
  <si>
    <t>Senior Data Architect. Challenging work and opportunity for professional development. Join a great team and work in a values based organisation.</t>
  </si>
  <si>
    <t>https://www.seek.com.au/job/52806574?type=standard#searchRequestToken=ff68c964-f1b4-4c34-bfaa-b6770b1a4651</t>
  </si>
  <si>
    <t>Senior Data Scientist ($700-$800 per day) REMOTE work available</t>
  </si>
  <si>
    <t>https://www.seek.com.au/job/52806700?type=standout#searchRequestToken=ffbb85fc-6809-4f21-bbb8-105d74b50673</t>
  </si>
  <si>
    <t>Manager (Data Sciences Segmentation)</t>
  </si>
  <si>
    <t>Join our customer analytics function and lead the design and development of a customer segmentation framework at IAG!</t>
  </si>
  <si>
    <t>$Neg + 13% Super + Bonus + Additional Benefits</t>
  </si>
  <si>
    <t>https://www.seek.com.au/job/52816448?type=standard#searchRequestToken=ffb40b40-9bba-499a-87fc-24f02d897964</t>
  </si>
  <si>
    <t>https://www.seek.com.au/job/52816449?type=standard#searchRequestToken=ffb40b40-9bba-499a-87fc-24f02d897964</t>
  </si>
  <si>
    <t>As a core leadership member of the FoxCo Data &amp; Analytics team you will have accountability for successful delivery of Data Science outcomes.</t>
  </si>
  <si>
    <t>https://www.seek.com.au/job/52822172?type=standout#searchRequestToken=ffb40b40-9bba-499a-87fc-24f02d897964</t>
  </si>
  <si>
    <t>High profile government funded organisation who is looking to bring in an experienced Data Analyst to the team to support on a global scale.</t>
  </si>
  <si>
    <t>Competitive salary package on offer</t>
  </si>
  <si>
    <t>https://www.seek.com.au/job/52822670?type=standout#searchRequestToken=ff68c964-f1b4-4c34-bfaa-b6770b1a4651</t>
  </si>
  <si>
    <t>https://www.seek.com.au/job/52823308?type=standard#searchRequestToken=ff68c964-f1b4-4c34-bfaa-b6770b1a4651</t>
  </si>
  <si>
    <t>https://www.seek.com.au/job/52823337?type=standard#searchRequestToken=ff68c964-f1b4-4c34-bfaa-b6770b1a4651</t>
  </si>
  <si>
    <t>https://www.seek.com.au/job/52823506?type=standout#searchRequestToken=ffbb85fc-6809-4f21-bbb8-105d74b50673</t>
  </si>
  <si>
    <t>https://www.seek.com.au/job/52823507?type=standout#searchRequestToken=ffbb85fc-6809-4f21-bbb8-105d74b50673</t>
  </si>
  <si>
    <t>https://www.seek.com.au/job/52826280?type=standout#searchRequestToken=ffd6df16-8dbd-41bc-ad86-f91248fd12ec</t>
  </si>
  <si>
    <t>Senior Machine Learning Engineer &amp; Data Scientist for Medical Applications</t>
  </si>
  <si>
    <t>Life Whisperer</t>
  </si>
  <si>
    <t>Senior Machine Learning Engineer for Medical AI, focusing on Fertility and IVF</t>
  </si>
  <si>
    <t>https://www.seek.com.au/job/52831009?type=standout#searchRequestToken=ffe51e87-e6f8-460c-9b97-566b36b31698</t>
  </si>
  <si>
    <t>Rolling Recruitment – Technologist Careers</t>
  </si>
  <si>
    <t>Australian Signals Directorate</t>
  </si>
  <si>
    <t>The Australian Signals Directorate is seeking to fill a number of ASD4-6 positions within the agency.</t>
  </si>
  <si>
    <t>$68,442 - $93,993 (plus 15.4% superannuation)</t>
  </si>
  <si>
    <t>https://www.seek.com.au/job/52844797?type=standout#searchRequestToken=ffd6df16-8dbd-41bc-ad86-f91248fd12ec</t>
  </si>
  <si>
    <t>https://www.seek.com.au/job/52846430?type=standout#searchRequestToken=ffbb85fc-6809-4f21-bbb8-105d74b50673</t>
  </si>
  <si>
    <t>https://www.seek.com.au/job/52846494?type=standout#searchRequestToken=ffbb85fc-6809-4f21-bbb8-105d74b50673</t>
  </si>
  <si>
    <t>https://www.seek.com.au/job/52846581?type=standout#searchRequestToken=ffbb85fc-6809-4f21-bbb8-105d74b50673</t>
  </si>
  <si>
    <t>Affix Group</t>
  </si>
  <si>
    <t>Opportunity for a seasoned Software Engineer using a range of technologies working with a variety of new up and coming business's</t>
  </si>
  <si>
    <t>$80k - $100k INC Super</t>
  </si>
  <si>
    <t>https://www.seek.com.au/job/52855853?type=standard#searchRequestToken=ffd6df16-8dbd-41bc-ad86-f91248fd12ec</t>
  </si>
  <si>
    <t>Customer Insights &amp; Data Analyst</t>
  </si>
  <si>
    <t>ACN</t>
  </si>
  <si>
    <t>Australian College of Nursing</t>
  </si>
  <si>
    <t>Reporting to the COO, the Customer Insights &amp; Data Analyst will run, develop, and use data analysis tools to integrate ACN's data to enable more infor</t>
  </si>
  <si>
    <t>https://www.seek.com.au/job/52859505?type=standard#searchRequestToken=fee5de21-f786-402d-a3c6-c55ff553e54a</t>
  </si>
  <si>
    <t>Strategic Futures Positions - Data Science, Economics, Social Science, Analysis</t>
  </si>
  <si>
    <t>An opportunity to impact strategic decision-making in Defence and the Australian Government with respect to emerging technologies.</t>
  </si>
  <si>
    <t>$68,442 - $93,993 (plus super)</t>
  </si>
  <si>
    <t>https://www.seek.com.au/job/52866411?type=standout#searchRequestToken=fc4bb140-34e7-4634-9c9e-46d4b976fdbe</t>
  </si>
  <si>
    <t>https://www.seek.com.au/job/52866413?type=standout#searchRequestToken=ff07581f-693b-452e-a702-3f4d523e8b5d</t>
  </si>
  <si>
    <t>Discovery Holiday Parks</t>
  </si>
  <si>
    <t>An exciting opportunity to kick start your career in the booming tourism industry.</t>
  </si>
  <si>
    <t>https://www.seek.com.au/job/52868419?type=standout#searchRequestToken=ffbb85fc-6809-4f21-bbb8-105d74b50673</t>
  </si>
  <si>
    <t>Senior Data Scientist – PACE Analytics</t>
  </si>
  <si>
    <t>Join a team with a focus on product delivery across a range of Machine Learning and Artificial Intelligence opportunities</t>
  </si>
  <si>
    <t>https://www.seek.com.au/job/52878610?type=standout#searchRequestToken=fe7bc64e-c543-4792-bea8-feff59f021f9</t>
  </si>
  <si>
    <t>Large government department is looking for a Data Analyst or Data Scientist with strong experience on Python and SQL</t>
  </si>
  <si>
    <t>https://www.seek.com.au/job/52880731?type=standout#searchRequestToken=fe7bc64e-c543-4792-bea8-feff59f021f9</t>
  </si>
  <si>
    <t>Senior Data Scientist required for leading financial service company based in the CBD</t>
  </si>
  <si>
    <t>https://www.seek.com.au/job/52881471?type=standard#searchRequestToken=ffb40b40-9bba-499a-87fc-24f02d897964</t>
  </si>
  <si>
    <t>Deep technical expertise in excel, data cubes, and programming skills preferred</t>
  </si>
  <si>
    <t>https://www.seek.com.au/job/52882439?type=standout#searchRequestToken=ffbb85fc-6809-4f21-bbb8-105d74b50673</t>
  </si>
  <si>
    <t>An opportunity exists for an experienced Data Analyst to join ASIC. Read on for further information...</t>
  </si>
  <si>
    <t>https://www.seek.com.au/job/52896350?type=standout#searchRequestToken=fb9e308f-40fa-4eb5-a696-aaac5d80b87b</t>
  </si>
  <si>
    <t>https://www.seek.com.au/job/52896351?type=standout#searchRequestToken=fb9e308f-40fa-4eb5-a696-aaac5d80b87b</t>
  </si>
  <si>
    <t>https://www.seek.com.au/job/52896536?type=standout#searchRequestToken=fb9e308f-40fa-4eb5-a696-aaac5d80b87b</t>
  </si>
  <si>
    <t>https://www.seek.com.au/job/52896537?type=standout#searchRequestToken=fc55895e-aa1c-4603-8ba6-7b03a2922a20</t>
  </si>
  <si>
    <t>WearOptimo</t>
  </si>
  <si>
    <t>Join an exceptional team at an exciting time of growth &amp; contribute to creating wearable sensing technology with unique health insights.</t>
  </si>
  <si>
    <t>woolloongabba</t>
  </si>
  <si>
    <t>https://www.seek.com.au/job/52898520?type=standard#searchRequestToken=ff580b18-ae9d-4fcd-8927-2035b0729901</t>
  </si>
  <si>
    <t>Junior Data Scientist/Engineer</t>
  </si>
  <si>
    <t>Randstad Technologies are looking for Junior Data Scientist/Engineer to work on a highly critical program in the Defence space.</t>
  </si>
  <si>
    <t>https://www.seek.com.au/job/52899038?type=standard#searchRequestToken=ff07581f-693b-452e-a702-3f4d523e8b5d</t>
  </si>
  <si>
    <t>AI Data Engineer</t>
  </si>
  <si>
    <t>Humm Group Limited</t>
  </si>
  <si>
    <t>In this role you will perform engineering on large complex data, builds robust, reusable, and optimised data pipelines, works in a team delivering ML</t>
  </si>
  <si>
    <t>https://www.seek.com.au/job/52900449?type=standout#searchRequestToken=fc34cd49-2825-4086-a0e2-1c85bbe032f2</t>
  </si>
  <si>
    <t>Zinfra</t>
  </si>
  <si>
    <t>The primary focus of this role is to work on a data modelling requirement, designing solutions and implementing best practices through to end of 2022.</t>
  </si>
  <si>
    <t>https://www.seek.com.au/job/52903296?type=standout#searchRequestToken=ffbb85fc-6809-4f21-bbb8-105d74b50673</t>
  </si>
  <si>
    <t>Business Reporting Analyst</t>
  </si>
  <si>
    <t>Complex transformation Project. Manage data for all of the Business Reporting and Analytics for the project or any relative queries.</t>
  </si>
  <si>
    <t>https://www.seek.com.au/job/52903494?type=standout#searchRequestToken=fe7641f1-fbd5-4bb0-b151-455438fcdfa5</t>
  </si>
  <si>
    <t>Strong utilisation of SAP Business Objects, and Power BI until the end of 2022 to work on this innovative project</t>
  </si>
  <si>
    <t>https://www.seek.com.au/job/52903504?type=standout#searchRequestToken=f9d7827a-e0a9-409b-bed3-3e0e114fbb28</t>
  </si>
  <si>
    <t>https://www.seek.com.au/job/52904581?type=standout#searchRequestToken=fd67ad0f-3600-4e2d-ad28-972e6e7a6cab</t>
  </si>
  <si>
    <t>https://www.seek.com.au/job/52904582?type=standout#searchRequestToken=fe62b0e4-ad89-4310-aa1c-a757698feb1f</t>
  </si>
  <si>
    <t>We are seeking a Data Scientist to extract, integrate, and analyse data to create insights across platforms.</t>
  </si>
  <si>
    <t>https://www.seek.com.au/job/52905493?type=standout#searchRequestToken=f9d7827a-e0a9-409b-bed3-3e0e114fbb28</t>
  </si>
  <si>
    <t>https://www.seek.com.au/job/52839457?type=standout#searchRequestToken=fff87172-07dd-4409-b7a6-29617b30898e</t>
  </si>
  <si>
    <t>Data Scientist (214586) OUR COMPANY At Boehringer Ingelheim we develop breakthrough therapies and innovative healthcare solutions in areas of un...</t>
  </si>
  <si>
    <t>https://www.seek.com.au/job/52915934?type=standout#searchRequestToken=fff4ba18-9a7a-4ef4-883e-be8070462c42</t>
  </si>
  <si>
    <t>https://www.seek.com.au/job/52928508?type=standard#searchRequestToken=ffefe0eb-0c06-4f5e-bec3-476afcca29c7</t>
  </si>
  <si>
    <t>DXC Technology Australia Pty LTD</t>
  </si>
  <si>
    <t>Opportunity to be responsible for delivering value and insights from the data and for helping companies on their journey to become data driven.</t>
  </si>
  <si>
    <t>https://www.seek.com.au/job/52929523?type=standout#searchRequestToken=fff4ba18-9a7a-4ef4-883e-be8070462c42</t>
  </si>
  <si>
    <t>Data Scientist - North Shore Location</t>
  </si>
  <si>
    <t>World's leading Pharmaceutical company is seeking a Data Scientist to work within Customer Engagement &amp; Insights to extract, integrate &amp; analyse data.</t>
  </si>
  <si>
    <t>https://www.seek.com.au/job/52930958?type=standard#searchRequestToken=fff4ba18-9a7a-4ef4-883e-be8070462c42</t>
  </si>
  <si>
    <t>Insights Analyst</t>
  </si>
  <si>
    <t>Stan.</t>
  </si>
  <si>
    <t>Newly created opportunity to join our growing, innovative and pragmatic Business Intelligence team.</t>
  </si>
  <si>
    <t>https://www.seek.com.au/job/52936626?type=standard#searchRequestToken=fff5d1a0-c8aa-4130-b88a-cb3fe1e45740</t>
  </si>
  <si>
    <t>Data Scientist | Gold Coast Head Office</t>
  </si>
  <si>
    <t>Gold Coast based Data Scientist role working on an exciting project around fraud detection with WFH options available a couple of days a week</t>
  </si>
  <si>
    <t>https://www.seek.com.au/job/52936895?type=standout#searchRequestToken=ff514f54-0eb2-46d3-842c-038939f2c06a</t>
  </si>
  <si>
    <t>Join our growing Data Science function within the Artificial Intelligence Platform Services team and work with some of the best in the field.</t>
  </si>
  <si>
    <t>https://www.seek.com.au/job/52943179?type=standout#searchRequestToken=fff02712-f56d-44d7-a901-d742794d81f5</t>
  </si>
  <si>
    <t>Co-operative Bulk Handling Limited</t>
  </si>
  <si>
    <t>CBH Group</t>
  </si>
  <si>
    <t>Join a small, specialised analytics team for the CBH Marketing and Trading division, building data pipelines, reports and predictive models</t>
  </si>
  <si>
    <t>Cash + Super</t>
  </si>
  <si>
    <t>https://www.seek.com.au/job/52948703?type=standout#searchRequestToken=ff649fd6-bd80-402c-b68d-b228765952ac</t>
  </si>
  <si>
    <t>A new and exciting opportunity to join the Life for a Child team and help deliver quality diabetes care and research in less-resourced countries.</t>
  </si>
  <si>
    <t>https://www.seek.com.au/job/52948724?type=standout#searchRequestToken=ffed5333-5830-4458-a0c4-f11ee070618c</t>
  </si>
  <si>
    <t>Digital Insights Analyst x 2</t>
  </si>
  <si>
    <t>Here's your chance to make a real difference. Opportunity to advance your career into Data Science or Data Engineering thereafter.</t>
  </si>
  <si>
    <t>https://www.seek.com.au/job/52948862?type=standout#searchRequestToken=fff5d1a0-c8aa-4130-b88a-cb3fe1e45740</t>
  </si>
  <si>
    <t>HESTA Super Fund</t>
  </si>
  <si>
    <t>Apply your analytics, data and statistical expertise to solving real world problems for real people…what could be better than that?</t>
  </si>
  <si>
    <t>https://www.seek.com.au/job/52950420?type=standout#searchRequestToken=ffefe0eb-0c06-4f5e-bec3-476afcca29c7</t>
  </si>
  <si>
    <t>https://www.seek.com.au/job/52957445?type=standout#searchRequestToken=fff4ba18-9a7a-4ef4-883e-be8070462c42</t>
  </si>
  <si>
    <t>We’re all about our people. We want to grow with you. Learn with you. And help you do your best work. You don’t just get a job, you join a team.</t>
  </si>
  <si>
    <t>https://www.seek.com.au/job/52958941?type=standout#searchRequestToken=fff4ba18-9a7a-4ef4-883e-be8070462c42</t>
  </si>
  <si>
    <t>https://www.seek.com.au/job/52959168?type=standout#searchRequestToken=ffdf10b2-d791-4a23-bc63-877db823071a</t>
  </si>
  <si>
    <t>You will be responsible to help lead, ideate, develop, build, deploy and drive adoption of data science at Optus.</t>
  </si>
  <si>
    <t>https://www.seek.com.au/job/52959411?type=standout#searchRequestToken=fff4ba18-9a7a-4ef4-883e-be8070462c42</t>
  </si>
  <si>
    <t>Use your data science, analytics and tertiary education experience to lead the data governance in support of ethical mineral supply chain development.</t>
  </si>
  <si>
    <t>https://www.seek.com.au/job/52962800?type=standout#searchRequestToken=ffed9da5-64f4-4326-a68b-c412e7679c13</t>
  </si>
  <si>
    <t>https://www.seek.com.au/job/52962801?type=standout#searchRequestToken=ffe461d5-1178-4b44-a41f-efbba6b56523</t>
  </si>
  <si>
    <t>https://www.seek.com.au/job/52963902?type=standout#searchRequestToken=fec76d4f-24fb-4ff8-98d0-5d51d706d89b</t>
  </si>
  <si>
    <t>https://www.seek.com.au/job/52963903?type=standout#searchRequestToken=fdd2e461-4d99-4431-8e92-b9a332723436</t>
  </si>
  <si>
    <t>https://www.seek.com.au/job/52965746?type=standout#searchRequestToken=fff4ba18-9a7a-4ef4-883e-be8070462c42</t>
  </si>
  <si>
    <t>Data Science Graduate - CPB Contractors 2022 Graduate Program, Corporate</t>
  </si>
  <si>
    <t>CIMIC Graduates - CPB Contractors</t>
  </si>
  <si>
    <t>CPB Contractors is looking for a Graduate Data Scientist to join the Remuneration and Benefits Team as part of the 2022 CIMIC Graduate Program!</t>
  </si>
  <si>
    <t>https://www.seek.com.au/job/52966345?type=standout#searchRequestToken=ffefe0eb-0c06-4f5e-bec3-476afcca29c7</t>
  </si>
  <si>
    <t>160,000 + super</t>
  </si>
  <si>
    <t>https://www.seek.com.au/job/52967314?type=standout#searchRequestToken=fff4ba18-9a7a-4ef4-883e-be8070462c42</t>
  </si>
  <si>
    <t>Digital Resources Australia Pty Ltd</t>
  </si>
  <si>
    <t>Urgently looking for a Mid - Senior Front-end developer for a greenfield project based in CBD.</t>
  </si>
  <si>
    <t>https://www.seek.com.au/job/52971026?type=standout#searchRequestToken=ffd3d700-ec1b-4869-849e-c40d8133e885</t>
  </si>
  <si>
    <t>Senior Data Scientist - Machine learning</t>
  </si>
  <si>
    <t>Senior Data Scientist with good experience in working on Machine learning models is needed to join a growing product company in Sydney area.</t>
  </si>
  <si>
    <t>https://www.seek.com.au/job/52971449?type=standard#searchRequestToken=fff4ba18-9a7a-4ef4-883e-be8070462c42</t>
  </si>
  <si>
    <t>https://www.seek.com.au/job/52992663?type=standout#searchRequestToken=fff4ba18-9a7a-4ef4-883e-be8070462c42</t>
  </si>
  <si>
    <t>Data Analyst (SQL/Python/Stats)</t>
  </si>
  <si>
    <t>https://www.seek.com.au/job/52993120?type=standout#searchRequestToken=ffe35ed1-4ef4-476c-b6d5-f2524412db38</t>
  </si>
  <si>
    <t>https://www.seek.com.au/job/52993123?type=standout#searchRequestToken=fff4ba18-9a7a-4ef4-883e-be8070462c42</t>
  </si>
  <si>
    <t>Utilise data to understand our members, help drive product improvements and contribute to the evolution of Sweat’s and its data learning capability.</t>
  </si>
  <si>
    <t>https://www.seek.com.au/job/52993173?type=standout#searchRequestToken=fff02712-f56d-44d7-a901-d742794d81f5</t>
  </si>
  <si>
    <t>https://www.seek.com.au/job/52993287?type=standout#searchRequestToken=fff02712-f56d-44d7-a901-d742794d81f5</t>
  </si>
  <si>
    <t>Hays Technology</t>
  </si>
  <si>
    <t>Data Scientist needed for a financial services organisation in Sydney to specialise in Credit Risk</t>
  </si>
  <si>
    <t>$110,000 - $125,000 + Super + Bonus + Benefits</t>
  </si>
  <si>
    <t>https://www.seek.com.au/job/52993781?type=standard#searchRequestToken=fffd5430-1cf6-4c1c-88c3-e6efddc37b48</t>
  </si>
  <si>
    <t>https://www.seek.com.au/job/52994086?type=standout#searchRequestToken=fff02712-f56d-44d7-a901-d742794d81f5</t>
  </si>
  <si>
    <t>Senior Data Scientist. Greenfield recommendation systems &amp; personalisation. Lead strategy and work direct with Digital, E-commerce &amp; Marketing!</t>
  </si>
  <si>
    <t>$140K-$155K + Super + 15% Bonus!</t>
  </si>
  <si>
    <t>https://www.seek.com.au/job/52997404?type=standout#searchRequestToken=fff02712-f56d-44d7-a901-d742794d81f5</t>
  </si>
  <si>
    <t>Data Scientist - Retail &amp; Property</t>
  </si>
  <si>
    <t>Data Scientist &amp; Senior Data Scientist Needed! Digital Analytics, CX, E-commerce &amp; Personalisation projects! ASX50, millions of customers!</t>
  </si>
  <si>
    <t>$120K-$150K Negotiable - based on experience</t>
  </si>
  <si>
    <t>https://www.seek.com.au/job/52997449?type=standout#searchRequestToken=fff02712-f56d-44d7-a901-d742794d81f5</t>
  </si>
  <si>
    <t>tekFinder</t>
  </si>
  <si>
    <t>Excellent opportunity for a Data Analyst to grow one of the most exciting scale up's in Australia at the moment.</t>
  </si>
  <si>
    <t>https://www.seek.com.au/job/52999340?type=standard#searchRequestToken=fffd7cae-d7a4-44f0-9460-057662fa55c2</t>
  </si>
  <si>
    <t>https://www.seek.com.au/job/52999683?type=standout#searchRequestToken=fff4ba18-9a7a-4ef4-883e-be8070462c42</t>
  </si>
  <si>
    <t>Additive Assurance</t>
  </si>
  <si>
    <t>We are seeking a developer looking for a role that allows for blend of research, creativity and well as a practical applications of ML theory.</t>
  </si>
  <si>
    <t>oakleighsouth</t>
  </si>
  <si>
    <t>https://www.seek.com.au/job/53022846?type=standard#searchRequestToken=ffce3f10-d65b-49bb-959d-3858ab451d8b</t>
  </si>
  <si>
    <t>Lead transformation to a data driven business through the creation and execution of a holistic data &amp; analytics strategy!</t>
  </si>
  <si>
    <t>https://www.seek.com.au/job/53029523?type=standard#searchRequestToken=fff4ba18-9a7a-4ef4-883e-be8070462c42</t>
  </si>
  <si>
    <t>https://www.seek.com.au/job/53029525?type=standard#searchRequestToken=fff4ba18-9a7a-4ef4-883e-be8070462c42</t>
  </si>
  <si>
    <t>https://www.seek.com.au/job/53029527?type=standard#searchRequestToken=fff4ba18-9a7a-4ef4-883e-be8070462c42</t>
  </si>
  <si>
    <t>Fantastic new opportunity for a Data Engineer!</t>
  </si>
  <si>
    <t>https://www.seek.com.au/job/53029672?type=standout#searchRequestToken=ffdb7738-3859-4210-8474-1e20428ef11e</t>
  </si>
  <si>
    <t>Lixia Pty Ltd</t>
  </si>
  <si>
    <t>Looking for a highly energized Data Scientist/Engineer to join our product and R&amp;D teams in our fun but professional culture.</t>
  </si>
  <si>
    <t>https://www.seek.com.au/job/53032729?type=standout#searchRequestToken=fff4ba18-9a7a-4ef4-883e-be8070462c42</t>
  </si>
  <si>
    <t>Senior Analyst</t>
  </si>
  <si>
    <t>Join an award winning Analytics team to work on ways to leverage Analytics &amp; AI to improve our customer experience here at IAG!</t>
  </si>
  <si>
    <t>https://www.seek.com.au/job/53043690?type=standard#searchRequestToken=ff7e4afd-d830-44bf-ac8d-f55465ae6cd8</t>
  </si>
  <si>
    <t>https://www.seek.com.au/job/53043692?type=standard#searchRequestToken=ff7e4afd-d830-44bf-ac8d-f55465ae6cd8</t>
  </si>
  <si>
    <t>https://www.seek.com.au/job/53043693?type=standard#searchRequestToken=ff7e4afd-d830-44bf-ac8d-f55465ae6cd8</t>
  </si>
  <si>
    <t>We are looking for an experienced Data Scientist to join our growing Data &amp; Analytics team.</t>
  </si>
  <si>
    <t>https://www.seek.com.au/job/53044329?type=standout#searchRequestToken=fff4ba18-9a7a-4ef4-883e-be8070462c42</t>
  </si>
  <si>
    <t>Strong Data Scientist to help develop, run and maintain Dynamic Simulation Models that in particular use Stella Architect.</t>
  </si>
  <si>
    <t>https://www.seek.com.au/job/53049219?type=standard#searchRequestToken=ffda8ad3-ffd7-4ed4-9c69-e2350075a7e9</t>
  </si>
  <si>
    <t>The organisation is a customer centric employer who place great importance on enabling the people they service to succeed.</t>
  </si>
  <si>
    <t>https://www.seek.com.au/job/53050897?type=standard#searchRequestToken=ffded4c1-de60-47cb-a87b-3815463c479e</t>
  </si>
  <si>
    <t>Join our best in class development team, and become a part of a revolutionary, state of the art start-up company with a globally recognised reputation</t>
  </si>
  <si>
    <t>https://www.seek.com.au/job/53056086?type=standout#searchRequestToken=ffce3f10-d65b-49bb-959d-3858ab451d8b</t>
  </si>
  <si>
    <t>Develop, maintain &amp; improve data science services &amp; products as you collaborate with different peeps &amp; exciting projects across ME #workwithME</t>
  </si>
  <si>
    <t>Covid-safe I Work from Home I Flexible hours</t>
  </si>
  <si>
    <t>https://www.seek.com.au/job/53058090?type=standout#searchRequestToken=fffd5430-1cf6-4c1c-88c3-e6efddc37b48</t>
  </si>
  <si>
    <t>Bigdata Engineer / Spark Scala</t>
  </si>
  <si>
    <t>Join Cognizant as an experienced Bigdata engineer on exciting projects!</t>
  </si>
  <si>
    <t>https://www.seek.com.au/job/53063813?type=standout#searchRequestToken=fff32b02-7cdc-4c4a-b33e-4a4ff228df66</t>
  </si>
  <si>
    <t>Data Architect/Data Modeler</t>
  </si>
  <si>
    <t>Seeking application for experienced : Data Architect/Data Modeler to join our team of talented engineers.</t>
  </si>
  <si>
    <t>https://www.seek.com.au/job/53064068?type=standout#searchRequestToken=fff32b02-7cdc-4c4a-b33e-4a4ff228df66</t>
  </si>
  <si>
    <t>Network 10</t>
  </si>
  <si>
    <t>Network Ten</t>
  </si>
  <si>
    <t>Senior Data Scientist at PlutoTV</t>
  </si>
  <si>
    <t>Americas</t>
  </si>
  <si>
    <t>USA &amp; Canada</t>
  </si>
  <si>
    <t>https://www.seek.com.au/job/53064944?type=standout#searchRequestToken=ffdb7738-3859-4210-8474-1e20428ef11e</t>
  </si>
  <si>
    <t>Asset Data Scientist</t>
  </si>
  <si>
    <t>V/Line Corporation</t>
  </si>
  <si>
    <t>V/Line</t>
  </si>
  <si>
    <t>Work with a supportive team, to define, establish and imbed key tools and processes to support asset reliability and performance data.</t>
  </si>
  <si>
    <t>https://www.seek.com.au/job/53068403?type=standout#searchRequestToken=ffe32dcb-16dd-4797-9d09-4e2e3bc6d021</t>
  </si>
  <si>
    <t>https://www.seek.com.au/job/53068404?type=standout#searchRequestToken=ffe32dcb-16dd-4797-9d09-4e2e3bc6d021</t>
  </si>
  <si>
    <t>Data Strategist</t>
  </si>
  <si>
    <t>Ewert Leaf</t>
  </si>
  <si>
    <t>Ewert Leaf Innovation Lab (ELi) is currently in need of a Data Science specialist to join our team and build our data capabilities.</t>
  </si>
  <si>
    <t>southmelbourne</t>
  </si>
  <si>
    <t>https://www.seek.com.au/job/53070828?type=standard#searchRequestToken=fff5d1a0-c8aa-4130-b88a-cb3fe1e45740</t>
  </si>
  <si>
    <t>Vapar</t>
  </si>
  <si>
    <t>We're at it again! We're on the look out for our next team member in Data Science to help us scale our AI-powered product.</t>
  </si>
  <si>
    <t>https://www.seek.com.au/job/53073358?type=standard#searchRequestToken=fffd5430-1cf6-4c1c-88c3-e6efddc37b48</t>
  </si>
  <si>
    <t>Sunsuper Pty Ltd</t>
  </si>
  <si>
    <t>Sunsuper</t>
  </si>
  <si>
    <t>Play a key role improving customer experience and engagement through complex data analysis and advanced analytics/machine learning solutions.</t>
  </si>
  <si>
    <t>Great salary + 14% super + bonus</t>
  </si>
  <si>
    <t>https://www.seek.com.au/job/53074886?type=standout#searchRequestToken=ff927f0f-7096-45a6-94b2-632249427ce8</t>
  </si>
  <si>
    <t>Technical Specialist</t>
  </si>
  <si>
    <t>An exciting opportunity exists for an enthusiastic, dedicated and highly motivated individual to join our research and development department.</t>
  </si>
  <si>
    <t>Alice Springs &amp; Central Australia</t>
  </si>
  <si>
    <t>alicesprings</t>
  </si>
  <si>
    <t>$82,282 - $93,993 (plus super)</t>
  </si>
  <si>
    <t>https://www.seek.com.au/job/53076538?type=standout#searchRequestToken=ffafacb1-df51-4979-aa64-a5f35a1ab058</t>
  </si>
  <si>
    <t>Enhance product offering through predicting audience intent, device and people identification and forecasting campaign effectiveness.</t>
  </si>
  <si>
    <t>https://www.seek.com.au/job/53076690?type=standout#searchRequestToken=ffbf8cda-7368-42a4-b26f-837acfafb0e2</t>
  </si>
  <si>
    <t>$80,000 - $120,000</t>
  </si>
  <si>
    <t>https://www.seek.com.au/job/53078041?type=standout#searchRequestToken=ffed5333-5830-4458-a0c4-f11ee070618c</t>
  </si>
  <si>
    <t>A rare opportunity within our Data Analytics &amp; Business Optimisation team to help us transform the insurance industry! Contact ann.nguyen@qbe.com</t>
  </si>
  <si>
    <t>https://www.seek.com.au/job/53082831?type=standard#searchRequestToken=fffd5430-1cf6-4c1c-88c3-e6efddc37b48</t>
  </si>
  <si>
    <t>NEW ROLE - Data Scientist - $1000 p/d - 6 Mth Contract - High Profile Project</t>
  </si>
  <si>
    <t>Brand New Contract - Banking/Fin. Services - Work with a Progressive Market Leader with a Highly Talented team of Data Scientists</t>
  </si>
  <si>
    <t>$1000 p/d 6 month rolling Contract</t>
  </si>
  <si>
    <t>https://www.seek.com.au/job/53082961?type=standard#searchRequestToken=fffd7cae-d7a4-44f0-9460-057662fa55c2</t>
  </si>
  <si>
    <t>Join a growing product-focused organisation, creating solutions that matter for users that genuinely care about the outcomes</t>
  </si>
  <si>
    <t>https://www.seek.com.au/job/53084166?type=standout#searchRequestToken=ffdb7738-3859-4210-8474-1e20428ef11e</t>
  </si>
  <si>
    <t>Be part of a team of people with a passion for Data and AI product delivery</t>
  </si>
  <si>
    <t>https://www.seek.com.au/job/53084312?type=standout#searchRequestToken=ffdb7738-3859-4210-8474-1e20428ef11e</t>
  </si>
  <si>
    <t>Health Data Scientist or Early Career Health Data Scientist</t>
  </si>
  <si>
    <t>Apply your analytics, data and statistical expertise to solving real world problems for real people here at MCRI!!</t>
  </si>
  <si>
    <t>$85,000 - $109,999</t>
  </si>
  <si>
    <t>https://www.seek.com.au/job/53095493?type=standout#searchRequestToken=fffd5430-1cf6-4c1c-88c3-e6efddc37b48</t>
  </si>
  <si>
    <t>Data Analytics Audit Manager, Internal Audit</t>
  </si>
  <si>
    <t>Audit - Internal</t>
  </si>
  <si>
    <t>HSBC Bank Australia</t>
  </si>
  <si>
    <t>HSBC</t>
  </si>
  <si>
    <t>Data Analytics Internal Audit Manager – dual role with internal audit activities while using yr data analytics exp as a SME supporting global...</t>
  </si>
  <si>
    <t>https://www.seek.com.au/job/53098713?type=standard#searchRequestToken=ffc9d2ee-ef81-4f6a-83d6-6003d63ce061</t>
  </si>
  <si>
    <t>Power BI Developer / Data Analyst</t>
  </si>
  <si>
    <t>Intelligent Recruitment</t>
  </si>
  <si>
    <t>Rare opportunity to work on a unique project automating analytics and designing dashboards &amp; a fabulous legacy for your career</t>
  </si>
  <si>
    <t>https://www.seek.com.au/job/53101858?type=standout#searchRequestToken=fff87172-07dd-4409-b7a6-29617b30898e</t>
  </si>
  <si>
    <t>Data Scientist, Risk Analytics &amp; Reporting</t>
  </si>
  <si>
    <t>Rabobank</t>
  </si>
  <si>
    <t>Rabobank is the world’s leading specialist in food and agribusiness. We are in search for an exceptional Data Scientist to work within ERM team.</t>
  </si>
  <si>
    <t>https://www.seek.com.au/job/53106767?type=standout#searchRequestToken=fff32b02-7cdc-4c4a-b33e-4a4ff228df66</t>
  </si>
  <si>
    <t>Data Engineer - Python, Hadoop</t>
  </si>
  <si>
    <t>Data Engineer - Hadoop - Python - Azure - EDW</t>
  </si>
  <si>
    <t>https://www.seek.com.au/job/53109358?type=standard#searchRequestToken=ffdb7738-3859-4210-8474-1e20428ef11e</t>
  </si>
  <si>
    <t>Assistant Directors: Data Scientist, Data Analyst and Data Manager</t>
  </si>
  <si>
    <t>Multiple Positions - Assistant Directors: Data Scientist, Data Analyst and Data Manager Executive Level 1</t>
  </si>
  <si>
    <t>russell</t>
  </si>
  <si>
    <t>$103,994 – $117,305 (plus Super)</t>
  </si>
  <si>
    <t>https://www.seek.com.au/job/53109846?type=standout#searchRequestToken=ffc9d2ee-ef81-4f6a-83d6-6003d63ce061</t>
  </si>
  <si>
    <t>https://www.seek.com.au/job/53109847?type=standout#searchRequestToken=ffe35ed1-4ef4-476c-b6d5-f2524412db38</t>
  </si>
  <si>
    <t>https://www.seek.com.au/job/53115120?type=standout#searchRequestToken=fffd7cae-d7a4-44f0-9460-057662fa55c2</t>
  </si>
  <si>
    <t>Actuarial Analyst</t>
  </si>
  <si>
    <t>Are you looking for an analytical or actuarial adventure? We’re looking for a passionate individual to join our Product and Pricing team.</t>
  </si>
  <si>
    <t>https://www.seek.com.au/job/53117067?type=standout#searchRequestToken=ffed5333-5830-4458-a0c4-f11ee070618c</t>
  </si>
  <si>
    <t>https://www.seek.com.au/job/53117610?type=standard#searchRequestToken=fffd5430-1cf6-4c1c-88c3-e6efddc37b48</t>
  </si>
  <si>
    <t>WorkCover Queensland</t>
  </si>
  <si>
    <t>Be part of a dynamic team, working on projects that impact the lives of everyday working Queenslanders as well as supporting strategic outcomes</t>
  </si>
  <si>
    <t>Competitive remuneration on offer</t>
  </si>
  <si>
    <t>https://www.seek.com.au/job/53117889?type=standard#searchRequestToken=ffe35ed1-4ef4-476c-b6d5-f2524412db38</t>
  </si>
  <si>
    <t>https://www.seek.com.au/job/53117890?type=standard#searchRequestToken=ffe35ed1-4ef4-476c-b6d5-f2524412db38</t>
  </si>
  <si>
    <t>Work with your team to design &amp; develop new data-driven products to support the role of accountancy and its relationships with thousands of businesses</t>
  </si>
  <si>
    <t>Attractive salary and employee benefits</t>
  </si>
  <si>
    <t>https://www.seek.com.au/job/53119981?type=standout#searchRequestToken=ffe35ed1-4ef4-476c-b6d5-f2524412db38</t>
  </si>
  <si>
    <t>Time to flex your Data Science muscles? A large IT Consultancy is looking for Several Data Scientists for a Media client! Sydney or Melbourne location</t>
  </si>
  <si>
    <t>up to $140k p.a.</t>
  </si>
  <si>
    <t>https://www.seek.com.au/job/53122337?type=standout#searchRequestToken=ffe35ed1-4ef4-476c-b6d5-f2524412db38</t>
  </si>
  <si>
    <t>Quant Systems Specialist</t>
  </si>
  <si>
    <t>Be part of our Trading Solutions Team. Building world-class platforms and analytical solutions!</t>
  </si>
  <si>
    <t>https://www.seek.com.au/job/53130192?type=standout#searchRequestToken=ffc68017-61cc-4032-8ade-139bd92ace8a</t>
  </si>
  <si>
    <t>https://www.seek.com.au/job/53130193?type=standout#searchRequestToken=ffd6d2d4-07fa-42f9-9ec8-28cf6876ddad</t>
  </si>
  <si>
    <t>Senior Data Scientist - UP TO 190k FULL TIME</t>
  </si>
  <si>
    <t>150,000 + super + Bonus</t>
  </si>
  <si>
    <t>https://www.seek.com.au/job/53132954?type=standout#searchRequestToken=fffd5430-1cf6-4c1c-88c3-e6efddc37b48</t>
  </si>
  <si>
    <t>Fantastic opportunity to join the University Research Portfolio</t>
  </si>
  <si>
    <t>https://www.seek.com.au/job/53137709?type=standout#searchRequestToken=ffedcc20-8b32-4802-9341-9bce267ea667</t>
  </si>
  <si>
    <t>Develop the use of data science and support Enterprise Workforce Solutions to consolidate its value proposition as the WFM Hub.</t>
  </si>
  <si>
    <t>https://www.seek.com.au/job/53144122?type=standout#searchRequestToken=ffedcc20-8b32-4802-9341-9bce267ea667</t>
  </si>
  <si>
    <t>https://www.seek.com.au/job/53150743?type=standard#searchRequestToken=ffc68017-61cc-4032-8ade-139bd92ace8a</t>
  </si>
  <si>
    <t>Data and insights analyst - Global SAAS company - Great fun!</t>
  </si>
  <si>
    <t>A Global SAAS company is looking for a data and insights analyst to work as part of their business systems team</t>
  </si>
  <si>
    <t>https://www.seek.com.au/job/53152759?type=standard#searchRequestToken=fffd7cae-d7a4-44f0-9460-057662fa55c2</t>
  </si>
  <si>
    <t>Marketing Technology Data Engineer</t>
  </si>
  <si>
    <t>You will be responsible for designing and building our data warehouses that combine data from third party APIs such as Google Ads &amp; Facebook</t>
  </si>
  <si>
    <t>https://www.seek.com.au/job/53163361?type=standout#searchRequestToken=fff5d1a0-c8aa-4130-b88a-cb3fe1e45740</t>
  </si>
  <si>
    <t>Have a leading role in designing and delivering technically difficult Data Science and AI initiatives that produce significant business value.</t>
  </si>
  <si>
    <t>https://www.seek.com.au/job/53163706?type=standout#searchRequestToken=ffda8ad3-ffd7-4ed4-9c69-e2350075a7e9</t>
  </si>
  <si>
    <t>Be a part of building one of Australia's largest enterprise data platforms!</t>
  </si>
  <si>
    <t>100 + per hour</t>
  </si>
  <si>
    <t>https://www.seek.com.au/job/53168714?type=standard#searchRequestToken=ffe35ed1-4ef4-476c-b6d5-f2524412db38</t>
  </si>
  <si>
    <t>Data Scientist: ML/AI Applications</t>
  </si>
  <si>
    <t>Lead the development of machine learning, artificial intelligence and computer vision applications for CSIRO's Energy Business Unit!</t>
  </si>
  <si>
    <t>AU $100k to AU $109k plus up to 15.4% super</t>
  </si>
  <si>
    <t>https://www.seek.com.au/job/53169607?type=standout#searchRequestToken=ffed5333-5830-4458-a0c4-f11ee070618c</t>
  </si>
  <si>
    <t>Department of Treasury and Finance</t>
  </si>
  <si>
    <t>The Program Budgeting team is looking for an experienced Data Scientist (VPS 5) to join its team on a full-time ongoing basis.</t>
  </si>
  <si>
    <t>https://www.seek.com.au/job/53173542?type=standard#searchRequestToken=fffd7cae-d7a4-44f0-9460-057662fa55c2</t>
  </si>
  <si>
    <t>Coal Network Capacity Co</t>
  </si>
  <si>
    <t>Responsible for simulation and supply chain modelling services, modelling and analysis to answer strategic questions, and ad-hoc analysis.</t>
  </si>
  <si>
    <t>https://www.seek.com.au/job/53180248?type=standout#searchRequestToken=fff87172-07dd-4409-b7a6-29617b30898e</t>
  </si>
  <si>
    <t>Senior Data Scientist needed to play an important role in the design, development and operation of a Machine Learning platform and capability</t>
  </si>
  <si>
    <t>https://www.seek.com.au/job/53184673?type=standout#searchRequestToken=fffd5430-1cf6-4c1c-88c3-e6efddc37b48</t>
  </si>
  <si>
    <t>Are you interested in using AI and data analysis to improve customer experience?</t>
  </si>
  <si>
    <t>https://www.seek.com.au/job/53185361?type=standard#searchRequestToken=ff98c386-916b-4b84-9a1f-af1cea43c788</t>
  </si>
  <si>
    <t>https://www.seek.com.au/job/53185364?type=standard#searchRequestToken=ff98c386-916b-4b84-9a1f-af1cea43c788</t>
  </si>
  <si>
    <t>Drake International</t>
  </si>
  <si>
    <t>Snr Data Scientist working with a Key Government Agency</t>
  </si>
  <si>
    <t>https://www.seek.com.au/job/53186229?type=standout#searchRequestToken=ffebcc36-cb8e-439d-813b-0758bb7182dd</t>
  </si>
  <si>
    <t>https://www.seek.com.au/job/53186344?type=standard#searchRequestToken=ffb2abdf-98a8-425f-82de-946657cc1ac6</t>
  </si>
  <si>
    <t>Chief Minister, Treasury and Economic Development</t>
  </si>
  <si>
    <t>The ACT Revenue Office's Business Intelligence team is the forefront of data driven taxation compliance program &amp; delivering digital services to ACT</t>
  </si>
  <si>
    <t>$111,887 - $120,436</t>
  </si>
  <si>
    <t>https://www.seek.com.au/job/53186531?type=standout#searchRequestToken=ffedcc20-8b32-4802-9341-9bce267ea667</t>
  </si>
  <si>
    <t>https://www.seek.com.au/job/53186532?type=standout#searchRequestToken=ffedcc20-8b32-4802-9341-9bce267ea667</t>
  </si>
  <si>
    <t>APS6 Data Analyst, Intelligence &amp; EL1 Senior Data Scientist, Intelligence</t>
  </si>
  <si>
    <t>Come and work for AUSTRAC, Australia's anti-money laundering and counter terrorism financing regulator.</t>
  </si>
  <si>
    <t>https://www.seek.com.au/job/53186921?type=standout#searchRequestToken=ffda8ad3-ffd7-4ed4-9c69-e2350075a7e9</t>
  </si>
  <si>
    <t>https://www.seek.com.au/job/53186922?type=standout#searchRequestToken=ffda8ad3-ffd7-4ed4-9c69-e2350075a7e9</t>
  </si>
  <si>
    <t>https://www.seek.com.au/job/53186938?type=standout#searchRequestToken=ffc68017-61cc-4032-8ade-139bd92ace8a</t>
  </si>
  <si>
    <t>https://www.seek.com.au/job/53186939?type=standout#searchRequestToken=ffc68017-61cc-4032-8ade-139bd92ace8a</t>
  </si>
  <si>
    <t>https://www.seek.com.au/job/53186953?type=standout#searchRequestToken=ffda8ad3-ffd7-4ed4-9c69-e2350075a7e9</t>
  </si>
  <si>
    <t>https://www.seek.com.au/job/53186954?type=standout#searchRequestToken=ffda8ad3-ffd7-4ed4-9c69-e2350075a7e9</t>
  </si>
  <si>
    <t>ACT Revenue Office's Business Intelligence team is at the forefront of data driven taxation compliance program &amp; delivering digital services to ACT</t>
  </si>
  <si>
    <t>$131,773 - $153,041</t>
  </si>
  <si>
    <t>https://www.seek.com.au/job/53187209?type=standout#searchRequestToken=fffd5430-1cf6-4c1c-88c3-e6efddc37b48</t>
  </si>
  <si>
    <t>https://www.seek.com.au/job/53187210?type=standout#searchRequestToken=fffd5430-1cf6-4c1c-88c3-e6efddc37b48</t>
  </si>
  <si>
    <t>https://www.seek.com.au/job/53187297?type=standard#searchRequestToken=ffb2abdf-98a8-425f-82de-946657cc1ac6</t>
  </si>
  <si>
    <t>We're transforming our business and we need people like you to join us on this journey.</t>
  </si>
  <si>
    <t>https://www.seek.com.au/job/53189449?type=standout#searchRequestToken=fc4c0e6e-bf9a-440a-aa28-46516937d421</t>
  </si>
  <si>
    <t>Health Data Analyst/Scientist</t>
  </si>
  <si>
    <t>Australian Healthcare Associates</t>
  </si>
  <si>
    <t>Seeking expressions of interest from Data Analysts/Scientists with experience interrogating state and national health datasets.</t>
  </si>
  <si>
    <t>https://www.seek.com.au/job/53190374?type=standout#searchRequestToken=ffb2abdf-98a8-425f-82de-946657cc1ac6</t>
  </si>
  <si>
    <t>Senior Analyst - Sales &amp; Workforce Forecasting</t>
  </si>
  <si>
    <t>Senior Analytics role - Huge business impact! Statistical modelling! Large Sales Forecast model in R &amp; SQL. Potential to work with Python &amp; big data!</t>
  </si>
  <si>
    <t>$120-$140K+Super+ Bonus</t>
  </si>
  <si>
    <t>https://www.seek.com.au/job/53190872?type=standout#searchRequestToken=fffd7cae-d7a4-44f0-9460-057662fa55c2</t>
  </si>
  <si>
    <t>Solar Analytics</t>
  </si>
  <si>
    <t>Join a successful green-tech start-up as our Data Scientist where you will help us develop our new and existing products using your brilliant mind</t>
  </si>
  <si>
    <t>https://www.seek.com.au/job/53192795?type=standard#searchRequestToken=fffd5430-1cf6-4c1c-88c3-e6efddc37b48</t>
  </si>
  <si>
    <t>https://www.seek.com.au/job/53195266?type=standard#searchRequestToken=fff32b02-7cdc-4c4a-b33e-4a4ff228df66</t>
  </si>
  <si>
    <t>https://www.seek.com.au/job/53195633?type=standout#searchRequestToken=fff87172-07dd-4409-b7a6-29617b30898e</t>
  </si>
  <si>
    <t>Credit Risk Strategy Manager</t>
  </si>
  <si>
    <t>PayPal Australia Pty Limited</t>
  </si>
  <si>
    <t>PayPal</t>
  </si>
  <si>
    <t>Derive insights from data and communicate those insights to a non-technical audience through presentations and documentation</t>
  </si>
  <si>
    <t>https://www.seek.com.au/job/53195784?type=standout#searchRequestToken=fff9747d-069f-41bc-adcc-b6808541f430</t>
  </si>
  <si>
    <t>https://www.seek.com.au/job/53196671?type=standout#searchRequestToken=fffd7cae-d7a4-44f0-9460-057662fa55c2</t>
  </si>
  <si>
    <t>Hospitality &amp; Tourism</t>
  </si>
  <si>
    <t>Gaming</t>
  </si>
  <si>
    <t>Are you looking for the next step in your Data Science career?</t>
  </si>
  <si>
    <t>https://www.seek.com.au/job/53201456?type=standout#searchRequestToken=ffebcc36-cb8e-439d-813b-0758bb7182dd</t>
  </si>
  <si>
    <t>Join an established, highly collaborative and award winning team!</t>
  </si>
  <si>
    <t>https://www.seek.com.au/job/53207435?type=standard#searchRequestToken=fffd7cae-d7a4-44f0-9460-057662fa55c2</t>
  </si>
  <si>
    <t>Join an established, highly collaborative and award winning Analytics team!</t>
  </si>
  <si>
    <t>https://www.seek.com.au/job/53208192?type=standard#searchRequestToken=ffb2abdf-98a8-425f-82de-946657cc1ac6</t>
  </si>
  <si>
    <t>Senior Insights Analyst- Customer</t>
  </si>
  <si>
    <t>https://www.seek.com.au/job/53209661?type=standout#searchRequestToken=fffd7cae-d7a4-44f0-9460-057662fa55c2</t>
  </si>
  <si>
    <t>A great opportunity for a Data Scientist to join WorkSafe Victoria in a permanent capacity</t>
  </si>
  <si>
    <t>$132,814.00 per annum + superannuation</t>
  </si>
  <si>
    <t>https://www.seek.com.au/job/53222501?type=standout#searchRequestToken=ffc9d2ee-ef81-4f6a-83d6-6003d63ce061</t>
  </si>
  <si>
    <t>https://www.seek.com.au/job/53222502?type=standout#searchRequestToken=ffda8ad3-ffd7-4ed4-9c69-e2350075a7e9</t>
  </si>
  <si>
    <t>Senior Biostatistician - Pharmaceutical/Biotechnology</t>
  </si>
  <si>
    <t>TranZition Professional &amp; Executive Recruitment</t>
  </si>
  <si>
    <t>You will be responsible for analysing shotgun metagenomics datasets for research clients and assisting with other R&amp;D projects.</t>
  </si>
  <si>
    <t>https://www.seek.com.au/job/53228566?type=standout#searchRequestToken=fffd5430-1cf6-4c1c-88c3-e6efddc37b48</t>
  </si>
  <si>
    <t>Data Scientist (Fixed Term)</t>
  </si>
  <si>
    <t>This is a fixed term opportunity based in Sydney or Melbourne for 24 months.</t>
  </si>
  <si>
    <t>https://www.seek.com.au/job/53230528?type=standout#searchRequestToken=ffedcc20-8b32-4802-9341-9bce267ea667</t>
  </si>
  <si>
    <t>ICT Replacement Roles for our Federal Government Clients</t>
  </si>
  <si>
    <t>John Monash Consultancy</t>
  </si>
  <si>
    <t>Immediate Replacement ICT roles required for our Federal Government Clients and interviews will be arranged for shortlisted candidates</t>
  </si>
  <si>
    <t>https://www.seek.com.au/job/53235912?type=standard#searchRequestToken=ffce3f10-d65b-49bb-959d-3858ab451d8b</t>
  </si>
  <si>
    <t>https://www.seek.com.au/job/53238328?type=standout#searchRequestToken=fffd7cae-d7a4-44f0-9460-057662fa55c2</t>
  </si>
  <si>
    <t>Base salary + Super + Salary Packaging</t>
  </si>
  <si>
    <t>https://www.seek.com.au/job/53242693?type=standout#searchRequestToken=ffded4c1-de60-47cb-a87b-3815463c479e</t>
  </si>
  <si>
    <t>Senior Data Engineer - Sydney or Melbourne</t>
  </si>
  <si>
    <t>Kablamo</t>
  </si>
  <si>
    <t>Lead architecture and design to appropriately incorporate statistical analysis into Kablamo’s customers’ products and platforms</t>
  </si>
  <si>
    <t>https://www.seek.com.au/job/53244573?type=standard#searchRequestToken=fffbf75f-61c3-4eca-86be-40a735f1cbe6</t>
  </si>
  <si>
    <t>https://www.seek.com.au/job/53244687?type=standout#searchRequestToken=fffd7cae-d7a4-44f0-9460-057662fa55c2</t>
  </si>
  <si>
    <t>https://www.seek.com.au/job/53253716?type=standard#searchRequestToken=fffd7cae-d7a4-44f0-9460-057662fa55c2</t>
  </si>
  <si>
    <t>Join one of the leading Data Science teams in the country! Initial 6-month contract (high chance of extension) Cutting edge technology</t>
  </si>
  <si>
    <t>https://www.seek.com.au/job/53258027?type=standard#searchRequestToken=fffd5430-1cf6-4c1c-88c3-e6efddc37b48</t>
  </si>
  <si>
    <t>Machine Learning, Statistical, Predictive, Simulation modelling for FINTECH firm who has and is realising their ambitious growth. Help them continue.</t>
  </si>
  <si>
    <t>Great Remuneration Package</t>
  </si>
  <si>
    <t>https://www.seek.com.au/job/53258461?type=standard#searchRequestToken=fffd7cae-d7a4-44f0-9460-057662fa55c2</t>
  </si>
  <si>
    <t>Join a thriving Australian agribusiness; an essential service in the food local and global supply chain!</t>
  </si>
  <si>
    <t>https://www.seek.com.au/job/53280318?type=standout#searchRequestToken=ffe05470-9e1b-40af-88ff-c4327923f5e8</t>
  </si>
  <si>
    <t>Data Analyst / Business Analyst</t>
  </si>
  <si>
    <t>Zelda Recruitment</t>
  </si>
  <si>
    <t>Provide data modelling, analysis and reporting, govt client, revenue forecasts, suits Data Scientist use PowerBI, SQL, SAP BI, learning opportunity!</t>
  </si>
  <si>
    <t>https://www.seek.com.au/job/53282447?type=standard#searchRequestToken=fffd7cae-d7a4-44f0-9460-057662fa55c2</t>
  </si>
  <si>
    <t>https://www.seek.com.au/job/53287844?type=standard#searchRequestToken=fffd7cae-d7a4-44f0-9460-057662fa55c2</t>
  </si>
  <si>
    <t>Graduate / Intermediate Embedded Systems Engineer</t>
  </si>
  <si>
    <t>Passionate about IoT, work across our farm based mesh network sensor platform, which can shape the future of agriculture, solving real-world problems.</t>
  </si>
  <si>
    <t>https://www.seek.com.au/job/53299335?type=standard#searchRequestToken=fc9650f3-83e2-4d44-81ec-f207030afb08</t>
  </si>
  <si>
    <t>Geospatial Data Scientist - Early Career</t>
  </si>
  <si>
    <t>This is an exciting opportunity to join an innovative and collaborative team in the Geospatial department at Fortescue Metals Group.</t>
  </si>
  <si>
    <t>https://www.seek.com.au/job/53304564?type=standout#searchRequestToken=fffd5430-1cf6-4c1c-88c3-e6efddc37b48</t>
  </si>
  <si>
    <t>Rolling Recruitment - Technologist Careers</t>
  </si>
  <si>
    <t>https://www.seek.com.au/job/53309183?type=standout#searchRequestToken=fff32b02-7cdc-4c4a-b33e-4a4ff228df66</t>
  </si>
  <si>
    <t>Engineering Data Scientist</t>
  </si>
  <si>
    <t>Boeing Defence Australia</t>
  </si>
  <si>
    <t>Working as part of our Data Engineering and Applied Intelligence (DE&amp;AI) team, you will be responsible for leading the development of data analytic...</t>
  </si>
  <si>
    <t>https://www.seek.com.au/job/53315581?type=standout#searchRequestToken=ffebcc36-cb8e-439d-813b-0758bb7182dd</t>
  </si>
  <si>
    <t>Work as part of a dynamic team, delivering data analytics solutions to our customers.</t>
  </si>
  <si>
    <t>https://www.seek.com.au/job/53315669?type=standout#searchRequestToken=fffd7cae-d7a4-44f0-9460-057662fa55c2</t>
  </si>
  <si>
    <t>https://www.seek.com.au/job/53315752?type=standout#searchRequestToken=ffded4c1-de60-47cb-a87b-3815463c479e</t>
  </si>
  <si>
    <t>https://www.seek.com.au/job/53315861?type=standout#searchRequestToken=fffd7cae-d7a4-44f0-9460-057662fa55c2</t>
  </si>
  <si>
    <t>Organisation is developing an innovative tool for their clients. Work with in an industry leader in their field and a highly talented team.</t>
  </si>
  <si>
    <t>https://www.seek.com.au/job/53322299?type=standard#searchRequestToken=ffedcc20-8b32-4802-9341-9bce267ea667</t>
  </si>
  <si>
    <t>https://www.seek.com.au/job/53329898?type=standout#searchRequestToken=fffd7cae-d7a4-44f0-9460-057662fa55c2</t>
  </si>
  <si>
    <t>Principal Geometallurgist</t>
  </si>
  <si>
    <t>AMC CONSULTANTS PTY LTD</t>
  </si>
  <si>
    <t>AMC Consultants</t>
  </si>
  <si>
    <t>In response to the increased demand for our geometallurgical services, AMC Consultants is looking for a Principal Geometallurgist.</t>
  </si>
  <si>
    <t>thegap</t>
  </si>
  <si>
    <t>https://www.seek.com.au/job/53332291?type=standard#searchRequestToken=fffbf75f-61c3-4eca-86be-40a735f1cbe6</t>
  </si>
  <si>
    <t>AMC Consultants Pty Ltd</t>
  </si>
  <si>
    <t>https://www.seek.com.au/job/53332298?type=standard#searchRequestToken=fffbf75f-61c3-4eca-86be-40a735f1cbe6</t>
  </si>
  <si>
    <t>https://www.seek.com.au/job/53332305?type=standard#searchRequestToken=fffbf75f-61c3-4eca-86be-40a735f1cbe6</t>
  </si>
  <si>
    <t>https://www.seek.com.au/job/53332310?type=standard#searchRequestToken=fffbf75f-61c3-4eca-86be-40a735f1cbe6</t>
  </si>
  <si>
    <t>WooliesX</t>
  </si>
  <si>
    <t>Working closely with senior stakeholders, you will deliver data science projects based on the strategic roadmap on time</t>
  </si>
  <si>
    <t>https://www.seek.com.au/job/53334425?type=standout#searchRequestToken=fffd7cae-d7a4-44f0-9460-057662fa55c2</t>
  </si>
  <si>
    <t>We're looking for a Data Science Manager to lead and mentor a talented team in Woolies X.</t>
  </si>
  <si>
    <t>https://www.seek.com.au/job/53347835?type=standout#searchRequestToken=fffd7cae-d7a4-44f0-9460-057662fa55c2</t>
  </si>
  <si>
    <t>We're looking for a commercially savvy Market Researcher with strong technical skills to join our team at NZTE!</t>
  </si>
  <si>
    <t>https://www.seek.com.au/job/53359325?type=standout#searchRequestToken=ff8b85c7-6ba1-4d19-96c4-db595d8b0cd6</t>
  </si>
  <si>
    <t>https://www.seek.com.au/job/53359326?type=standout#searchRequestToken=ff8b85c7-6ba1-4d19-96c4-db595d8b0cd6</t>
  </si>
  <si>
    <t>Work with Curtin School of Population Health and the WA Cancer Registry to improve outcomes for Western Australian cancer patients</t>
  </si>
  <si>
    <t>https://www.seek.com.au/job/53363796?type=standout#searchRequestToken=ffebcc36-cb8e-439d-813b-0758bb7182dd</t>
  </si>
  <si>
    <t>https://www.seek.com.au/job/53363797?type=standout#searchRequestToken=fffbf75f-61c3-4eca-86be-40a735f1cbe6</t>
  </si>
  <si>
    <t>AMP Services Ltd</t>
  </si>
  <si>
    <t>You have an analytical mind-set and the ability to problem solve and deliver outcomes. You come with an excellent statistical knowledge</t>
  </si>
  <si>
    <t>https://www.seek.com.au/job/53370462?type=standout#searchRequestToken=fff87172-07dd-4409-b7a6-29617b30898e</t>
  </si>
  <si>
    <t>Evolve Scientific Recruitment</t>
  </si>
  <si>
    <t>Data Scientist | Design &amp; build software to interpret data | Global construction materials company | Experience in data science &amp; engineering</t>
  </si>
  <si>
    <t>https://www.seek.com.au/job/53371451?type=standard#searchRequestToken=fffd5430-1cf6-4c1c-88c3-e6efddc37b48</t>
  </si>
  <si>
    <t>Evolution Recruitment Solutions Pty Ltd</t>
  </si>
  <si>
    <t>Join a newly formed team, where you will be responsible for the development and delivery of the company’s core change management platform features.</t>
  </si>
  <si>
    <t>https://www.seek.com.au/job/53373138?type=standard#searchRequestToken=fffd5430-1cf6-4c1c-88c3-e6efddc37b48</t>
  </si>
  <si>
    <t>Scantek Solutions</t>
  </si>
  <si>
    <t>Play a major role in the developing, deployment and maintenance of cutting-edge image recognition models! And so much more!</t>
  </si>
  <si>
    <t>subiaco</t>
  </si>
  <si>
    <t>https://www.seek.com.au/job/53374669?type=standout#searchRequestToken=ffebcc36-cb8e-439d-813b-0758bb7182dd</t>
  </si>
  <si>
    <t>A challenging and highly stimulating data science role with a sophisticated fixed income investment management business working with an existing team.</t>
  </si>
  <si>
    <t>https://www.seek.com.au/job/53375133?type=standout#searchRequestToken=fffbf75f-61c3-4eca-86be-40a735f1cbe6</t>
  </si>
  <si>
    <t>Sr Leader, Analytics and Data Science</t>
  </si>
  <si>
    <t>The Snr Leader, Analytics &amp; Data Science is the team leader and subject matter expert for CoreLogic Market Insights analytics.</t>
  </si>
  <si>
    <t>https://www.seek.com.au/job/53380318?type=standout#searchRequestToken=ffe9539e-b18a-4173-bfbf-65c31ece565e</t>
  </si>
  <si>
    <t>https://www.seek.com.au/job/53382909?type=standout#searchRequestToken=fff75f4b-d3e9-4b31-ae94-c4ab3c2955fc</t>
  </si>
  <si>
    <t>Data Scientist to join tech driven &amp; growing FS Company. Amazon SageMaker, Machine Learning, NLP, Data Lake, RDS. 130-150K Base + Super + Equity</t>
  </si>
  <si>
    <t>North West Sydney, $130K-$150K Base+Super+Equity</t>
  </si>
  <si>
    <t>https://www.seek.com.au/job/53384927?type=standard#searchRequestToken=fff75f4b-d3e9-4b31-ae94-c4ab3c2955fc</t>
  </si>
  <si>
    <t>The Senior Data Scientist plays an important role in the success of the organisation through the analysis of customer data, attaining insights.</t>
  </si>
  <si>
    <t>+ BONUS + EMPLOYEE PERKS</t>
  </si>
  <si>
    <t>https://www.seek.com.au/job/53386076?type=standout#searchRequestToken=fff87172-07dd-4409-b7a6-29617b30898e</t>
  </si>
  <si>
    <t>https://www.seek.com.au/job/53390042?type=standard#searchRequestToken=fff87172-07dd-4409-b7a6-29617b30898e</t>
  </si>
  <si>
    <t>Snr Python Engineer</t>
  </si>
  <si>
    <t>https://www.seek.com.au/job/53390477?type=standout#searchRequestToken=ff823a13-0aca-4d32-9688-dafaf1bf23cb</t>
  </si>
  <si>
    <t>Want to progress your Data Science career, but prefer a technical track over management?</t>
  </si>
  <si>
    <t>https://www.seek.com.au/job/53390618?type=standout#searchRequestToken=fffd5430-1cf6-4c1c-88c3-e6efddc37b48</t>
  </si>
  <si>
    <t>Mid/Senior DevOps Engineer</t>
  </si>
  <si>
    <t>In line with exp. $140k - $170 + Super + ESOP</t>
  </si>
  <si>
    <t>https://www.seek.com.au/job/53390860?type=standout#searchRequestToken=fe789d46-f874-4007-99c8-2424d0566ca6</t>
  </si>
  <si>
    <t>Thiess Pty Ltd</t>
  </si>
  <si>
    <t>Thiess</t>
  </si>
  <si>
    <t>An exciting opportunity exists for a Data Scientist to join Thiess in the Brisbane head office.</t>
  </si>
  <si>
    <t>https://www.seek.com.au/job/53403177?type=standout#searchRequestToken=ffebcc36-cb8e-439d-813b-0758bb7182dd</t>
  </si>
  <si>
    <t>Newmont Australia</t>
  </si>
  <si>
    <t>Newmont</t>
  </si>
  <si>
    <t>Develop and refine code that supports reporting, continuous improvement and service management of the Autonomous Fleet at Newmont Boddington Gold.</t>
  </si>
  <si>
    <t>https://www.seek.com.au/job/53408228?type=standout#searchRequestToken=fff87172-07dd-4409-b7a6-29617b30898e</t>
  </si>
  <si>
    <t>Matrak</t>
  </si>
  <si>
    <t>Come on board and show us all the magic data can drive and let's grow together!</t>
  </si>
  <si>
    <t>$65,000 - 72,500 per year</t>
  </si>
  <si>
    <t>https://www.seek.com.au/job/53409641?type=standout#searchRequestToken=fff87172-07dd-4409-b7a6-29617b30898e</t>
  </si>
  <si>
    <t>Senior AI Ethics Leader</t>
  </si>
  <si>
    <t>Lead the development of our AI Ethics framework, drive definition and implementation for best of breed techniques across Southeast Asia and ANZ.</t>
  </si>
  <si>
    <t>$180,000 - $200,000</t>
  </si>
  <si>
    <t>https://www.seek.com.au/job/53411710?type=standout#searchRequestToken=fffbf75f-61c3-4eca-86be-40a735f1cbe6</t>
  </si>
  <si>
    <t>CS Executive Group Inc. ChemSkill</t>
  </si>
  <si>
    <t>Federal Government Dept in Canberra | Assist scientists with decision support tools &amp; database applications | 6-month contract to be reviewed |</t>
  </si>
  <si>
    <t>https://www.seek.com.au/job/53414365?type=standout#searchRequestToken=fffd5430-1cf6-4c1c-88c3-e6efddc37b48</t>
  </si>
  <si>
    <t>https://www.seek.com.au/job/53417621?type=standard#searchRequestToken=fff87172-07dd-4409-b7a6-29617b30898e</t>
  </si>
  <si>
    <t>https://www.seek.com.au/job/53446016?type=standout#searchRequestToken=fff87172-07dd-4409-b7a6-29617b30898e</t>
  </si>
  <si>
    <t>The NSW Institute of Sport</t>
  </si>
  <si>
    <t>Do you enjoy working with data to improve athlete performance?</t>
  </si>
  <si>
    <t>$110,000 - $129,999</t>
  </si>
  <si>
    <t>https://www.seek.com.au/job/53447053?type=standard#searchRequestToken=ffebcc36-cb8e-439d-813b-0758bb7182dd</t>
  </si>
  <si>
    <t>Cleanaway Operations Pty Ltd</t>
  </si>
  <si>
    <t>Cleanaway</t>
  </si>
  <si>
    <t>ASX100 iconic brand in its D&amp;A journey - Lead Cleanaways next generation Advanced Analytics, AI and ML solutions. Set and create a platform to be used</t>
  </si>
  <si>
    <t>A leader in sustainability and renewable resources</t>
  </si>
  <si>
    <t>https://www.seek.com.au/job/53454943?type=standout#searchRequestToken=ffebcc36-cb8e-439d-813b-0758bb7182dd</t>
  </si>
  <si>
    <t>Join an exciting team working with the latest in technoiogy and access to some of the largest Data sets in Australia.</t>
  </si>
  <si>
    <t>https://www.seek.com.au/job/53459560?type=standout#searchRequestToken=fff75f4b-d3e9-4b31-ae94-c4ab3c2955fc</t>
  </si>
  <si>
    <t>Adelaide Aspire</t>
  </si>
  <si>
    <t>Exciting opportunity for a newly created role, working with a collaborative and like-minded team! Take your career to the next level in 2021!</t>
  </si>
  <si>
    <t>Attractive Package</t>
  </si>
  <si>
    <t>https://www.seek.com.au/job/53461339?type=standout#searchRequestToken=ffebcc36-cb8e-439d-813b-0758bb7182dd</t>
  </si>
  <si>
    <t>Merchandise Analyst - Pricing &amp; Inventory</t>
  </si>
  <si>
    <t>Talent Effect Pty Ltd</t>
  </si>
  <si>
    <t>Do your best work in a flexible, people focussed setting as a Merchandise Analyst with a focus on inventory and pricing.</t>
  </si>
  <si>
    <t>https://www.seek.com.au/job/53463792?type=standout#searchRequestToken=ffe05470-9e1b-40af-88ff-c4327923f5e8</t>
  </si>
  <si>
    <t>https://www.seek.com.au/job/53471288?type=standard#searchRequestToken=fff87172-07dd-4409-b7a6-29617b30898e</t>
  </si>
  <si>
    <t>Data Scientist - Retail Bank</t>
  </si>
  <si>
    <t>Data Scientist - Retail Bank - SYD Data Scientist within Advanced Analytics with focus on ML techniques 4-5+ years' experience across ML/ NLP/ Python</t>
  </si>
  <si>
    <t>$145000.00 - $150000.00 p.a. + plus super</t>
  </si>
  <si>
    <t>https://www.seek.com.au/job/53482395?type=standard#searchRequestToken=ffedcc20-8b32-4802-9341-9bce267ea667</t>
  </si>
  <si>
    <t>https://www.seek.com.au/job/53482637?type=standout#searchRequestToken=ffedcc20-8b32-4802-9341-9bce267ea667</t>
  </si>
  <si>
    <t>https://www.seek.com.au/job/53482638?type=standout#searchRequestToken=fff87172-07dd-4409-b7a6-29617b30898e</t>
  </si>
  <si>
    <t>Experienced Senior Data Scientist to work within a Financial services client.</t>
  </si>
  <si>
    <t>150,000-180,000</t>
  </si>
  <si>
    <t>https://www.seek.com.au/job/53485525?type=standard#searchRequestToken=fff87172-07dd-4409-b7a6-29617b30898e</t>
  </si>
  <si>
    <t>CBHS Health Fund Limited</t>
  </si>
  <si>
    <t>CBHS Health Fund</t>
  </si>
  <si>
    <t>This is a fantastic 12 month contract opportunity for a Senior Data Scientist to join an agile and innovative data and advanced analytics team.</t>
  </si>
  <si>
    <t>https://www.seek.com.au/job/53489885?type=standout#searchRequestToken=fff87172-07dd-4409-b7a6-29617b30898e</t>
  </si>
  <si>
    <t>Anglo American</t>
  </si>
  <si>
    <t>We are looking for a savvy Data Engineer to join our growing team of Analytics experts.</t>
  </si>
  <si>
    <t>https://www.seek.com.au/job/53492666?type=standout#searchRequestToken=fff87172-07dd-4409-b7a6-29617b30898e</t>
  </si>
  <si>
    <t>Data Scientist and Program Performance Manager</t>
  </si>
  <si>
    <t>Primary &amp; Community Care Services</t>
  </si>
  <si>
    <t>Seeking an experienced Data Scientist to ensure the quality and validity of health service data in order to drive business growth and performance</t>
  </si>
  <si>
    <t>$90,000 - $99,999</t>
  </si>
  <si>
    <t>https://www.seek.com.au/job/53503466?type=standard#searchRequestToken=fff75f4b-d3e9-4b31-ae94-c4ab3c2955fc</t>
  </si>
  <si>
    <t>The Data Scientist is responsible for the development of capabilities to support the Data Science and Analytics communities within Optus</t>
  </si>
  <si>
    <t>https://www.seek.com.au/job/53503554?type=standout#searchRequestToken=fff75f4b-d3e9-4b31-ae94-c4ab3c2955fc</t>
  </si>
  <si>
    <t>Data Scientist Team Lead</t>
  </si>
  <si>
    <t>Caterpillar of Australia</t>
  </si>
  <si>
    <t>Caterpillar</t>
  </si>
  <si>
    <t>Caterpillar is looking for a Data Engineer Team Lead to join the team in our Brisbane office</t>
  </si>
  <si>
    <t>Fantastic Opportunity to Lead a Data Science Team</t>
  </si>
  <si>
    <t>https://www.seek.com.au/job/53504328?type=standout#searchRequestToken=fffe47e9-8273-47c1-8d35-8b64c87695ed</t>
  </si>
  <si>
    <t>Gradian Projects</t>
  </si>
  <si>
    <t>Shepparton &amp; Goulburn Valley</t>
  </si>
  <si>
    <t>shepparton</t>
  </si>
  <si>
    <t>$85,000 - $89,999</t>
  </si>
  <si>
    <t>https://www.seek.com.au/job/53505708?type=standard#searchRequestToken=fff87172-07dd-4409-b7a6-29617b30898e</t>
  </si>
  <si>
    <t>Arney Recruitment</t>
  </si>
  <si>
    <t>Are you a data person? Even better are you a BIG data person? Well if so this role just might be for you.</t>
  </si>
  <si>
    <t>https://www.seek.com.au/job/53506095?type=standout#searchRequestToken=fff87172-07dd-4409-b7a6-29617b30898e</t>
  </si>
  <si>
    <t>As a Senior Data Scientist you will mentor and guide across a functional team, helping to solve analytical, data and technical challenges.</t>
  </si>
  <si>
    <t>https://www.seek.com.au/job/53510131?type=standout#searchRequestToken=fffbf75f-61c3-4eca-86be-40a735f1cbe6</t>
  </si>
  <si>
    <t>Associate Director Product Manager</t>
  </si>
  <si>
    <t>Build and maintain product roadmap to create value for users and grow the product features</t>
  </si>
  <si>
    <t>https://www.seek.com.au/job/53512566?type=standout#searchRequestToken=ff7c5429-b683-424e-ba15-5c1238f02465</t>
  </si>
  <si>
    <t>Financial Crime Risk Manager - Investigations &amp; Reporting - 12 Month MTC</t>
  </si>
  <si>
    <t>We have an exciting opportunity for an experienced AML Investigations and Intelligence Manager to join our Australian Financial Crime Risk Team.</t>
  </si>
  <si>
    <t>https://www.seek.com.au/job/53524754?type=standout#searchRequestToken=fffbf75f-61c3-4eca-86be-40a735f1cbe6</t>
  </si>
  <si>
    <t>https://www.seek.com.au/job/53525632?type=standard#searchRequestToken=fff75f4b-d3e9-4b31-ae94-c4ab3c2955fc</t>
  </si>
  <si>
    <t>Senior Data Scientist - 6 month + contract</t>
  </si>
  <si>
    <t>Contract Data Scientist - 6 Month + contract - Flexible Working Environment - Top ASX Listed Company</t>
  </si>
  <si>
    <t>$850-$1000+ per day</t>
  </si>
  <si>
    <t>https://www.seek.com.au/job/53525763?type=standard#searchRequestToken=febaf2c7-0aae-4a39-b169-d2de42e9ef13</t>
  </si>
  <si>
    <t>Work on a range of data science projects for Woolies X</t>
  </si>
  <si>
    <t>https://www.seek.com.au/job/53526246?type=standout#searchRequestToken=fff75f4b-d3e9-4b31-ae94-c4ab3c2955fc</t>
  </si>
  <si>
    <t>https://www.seek.com.au/job/53530361?type=standout#searchRequestToken=ffedcc20-8b32-4802-9341-9bce267ea667</t>
  </si>
  <si>
    <t>Machine Learning Data Engineer: Advance Analytics</t>
  </si>
  <si>
    <t>This is an exciting opportunity to support a highly visible, growing strategic initiative driving productivity and efficiency across GWF.</t>
  </si>
  <si>
    <t>https://www.seek.com.au/job/53532762?type=standout#searchRequestToken=fff75f4b-d3e9-4b31-ae94-c4ab3c2955fc</t>
  </si>
  <si>
    <t>$130,000</t>
  </si>
  <si>
    <t>https://www.seek.com.au/job/53533345?type=standard#searchRequestToken=ffe05470-9e1b-40af-88ff-c4327923f5e8</t>
  </si>
  <si>
    <t>Senior Data Scientist Financial Crime</t>
  </si>
  <si>
    <t>Lead the development and delivery of monitoring, detection and real time decisioning strategies and tactics deployed.</t>
  </si>
  <si>
    <t>https://www.seek.com.au/job/53533779?type=standout#searchRequestToken=ffb013f5-13a2-497a-abd4-dacdb948b98f</t>
  </si>
  <si>
    <t>Join an Australian Unicorn - grow their data science practice - personalisation project</t>
  </si>
  <si>
    <t>$150,000 - $170,000</t>
  </si>
  <si>
    <t>https://www.seek.com.au/job/53534255?type=standard#searchRequestToken=ffdcabf0-1d15-4c63-aff5-0e4a74871b73</t>
  </si>
  <si>
    <t>https://www.seek.com.au/job/53538791?type=standard#searchRequestToken=fff75f4b-d3e9-4b31-ae94-c4ab3c2955fc</t>
  </si>
  <si>
    <t>Euclideon is looking for a Senior Data Scientist in our AI-based solutions team, Melbourne.</t>
  </si>
  <si>
    <t>https://www.seek.com.au/job/53538959?type=standard#searchRequestToken=ffedcc20-8b32-4802-9341-9bce267ea667</t>
  </si>
  <si>
    <t>Principal Data Analyst</t>
  </si>
  <si>
    <t>Play a key role in shaping how to model and present data to enable our key stakeholders to self-service for majority and critical decisions</t>
  </si>
  <si>
    <t>https://www.seek.com.au/job/53539465?type=standout#searchRequestToken=ffed8eff-7363-4355-86ba-7a339201d4ce</t>
  </si>
  <si>
    <t>Leadership role to boost analytical and problem-solving expertise, drive strong data-driven culture across the organisation and lead a small team</t>
  </si>
  <si>
    <t>https://www.seek.com.au/job/53540391?type=standout#searchRequestToken=fff6eb7f-b528-4e39-b0ee-30df7701fd91</t>
  </si>
  <si>
    <t>Multiple Data Scientist opportunities in Financial Services offering a flexible, supportive &amp; collaborative work environment</t>
  </si>
  <si>
    <t>super + bonus + benefits</t>
  </si>
  <si>
    <t>https://www.seek.com.au/job/53540446?type=standard#searchRequestToken=fff6eb7f-b528-4e39-b0ee-30df7701fd91</t>
  </si>
  <si>
    <t>Software Engineer/Data Scientist Hybrid role, Sydney $110-140K</t>
  </si>
  <si>
    <t>https://www.seek.com.au/job/53542796?type=standard#searchRequestToken=fff75f4b-d3e9-4b31-ae94-c4ab3c2955fc</t>
  </si>
  <si>
    <t>Senior Medical Data Scientist</t>
  </si>
  <si>
    <t>Novotech (Australia) Pty Limited</t>
  </si>
  <si>
    <t>Novotech</t>
  </si>
  <si>
    <t>You will be responsible for medical data analyses, clinical data processing and interpretation in more complex clinical trials.</t>
  </si>
  <si>
    <t>https://www.seek.com.au/job/53559967?type=standard#searchRequestToken=fff6eb7f-b528-4e39-b0ee-30df7701fd91</t>
  </si>
  <si>
    <t>Medical Data Scientist</t>
  </si>
  <si>
    <t>You will be responsible for the analysis of clinical trial data in partnership with the medical monitors.</t>
  </si>
  <si>
    <t>https://www.seek.com.au/job/53561861?type=standard#searchRequestToken=ffdcabf0-1d15-4c63-aff5-0e4a74871b73</t>
  </si>
  <si>
    <t>Ventia</t>
  </si>
  <si>
    <t>Advance your professional Data Science career with exposure to multiple industries - Government, Industrial, Resources, Energy &amp; more!</t>
  </si>
  <si>
    <t>https://www.seek.com.au/job/53562181?type=standout#searchRequestToken=ffedcc20-8b32-4802-9341-9bce267ea667</t>
  </si>
  <si>
    <t>https://www.seek.com.au/job/53563190?type=standout#searchRequestToken=ffe66ab6-421e-428b-8a4a-e2a26a4c7b4a</t>
  </si>
  <si>
    <t>Experienced Data Scientist to join an innovative team, advanced analytics solutions. The role is to build their new bespoke personalisation engine</t>
  </si>
  <si>
    <t>$160k - $200k</t>
  </si>
  <si>
    <t>https://www.seek.com.au/job/53564771?type=standard#searchRequestToken=fff6c384-604e-4da4-8333-b358d133e41a</t>
  </si>
  <si>
    <t>https://www.seek.com.au/job/53566191?type=standout#searchRequestToken=ffed8eff-7363-4355-86ba-7a339201d4ce</t>
  </si>
  <si>
    <t>Senior Data Scientist (Customer Data &amp; Analytics)</t>
  </si>
  <si>
    <t>https://www.seek.com.au/job/53573118?type=standout#searchRequestToken=fff6c384-604e-4da4-8333-b358d133e41a</t>
  </si>
  <si>
    <t>Senior Cloud Engineer (Backend)</t>
  </si>
  <si>
    <t>Our team brings diverse thinkers from multiple disciplines to work together in a dynamic, fast-paced and creative environment.</t>
  </si>
  <si>
    <t>https://www.seek.com.au/job/53576479?type=standout#searchRequestToken=fffbf75f-61c3-4eca-86be-40a735f1cbe6</t>
  </si>
  <si>
    <t>https://www.seek.com.au/job/53578197?type=standard#searchRequestToken=fff6eb7f-b528-4e39-b0ee-30df7701fd91</t>
  </si>
  <si>
    <t>https://www.seek.com.au/job/53584717?type=standard#searchRequestToken=fff6c384-604e-4da4-8333-b358d133e41a</t>
  </si>
  <si>
    <t>https://www.seek.com.au/job/53585083?type=standout#searchRequestToken=fff6eb7f-b528-4e39-b0ee-30df7701fd91</t>
  </si>
  <si>
    <t>Business Planner</t>
  </si>
  <si>
    <t>Complete Nursing &amp; Home Care Bundoora</t>
  </si>
  <si>
    <t>Awesome position available for an experienced Financial and Adapative Planner, great room for growth and development.</t>
  </si>
  <si>
    <t>https://www.seek.com.au/job/53586215?type=standout#searchRequestToken=f8bc5fd1-fd1c-4c9b-95e9-81d228da0795</t>
  </si>
  <si>
    <t>Senior Data Scientist needed to join an Advanced Analytics programme addressing both Fraud and Operational inefficiencies within the Insurance sector</t>
  </si>
  <si>
    <t>$160,000 and $190,000</t>
  </si>
  <si>
    <t>https://www.seek.com.au/job/53590854?type=standout#searchRequestToken=fff6c384-604e-4da4-8333-b358d133e41a</t>
  </si>
  <si>
    <t>EL1, Senior Data Scientist</t>
  </si>
  <si>
    <t>Australian Criminal Intelligence Commission</t>
  </si>
  <si>
    <t>The Australian Criminal Intelligence Commission (ACIC) is Australia’s national criminal intelligence agency</t>
  </si>
  <si>
    <t>$103,746 to $125,076</t>
  </si>
  <si>
    <t>https://www.seek.com.au/job/53592193?type=standout#searchRequestToken=fffbf75f-61c3-4eca-86be-40a735f1cbe6</t>
  </si>
  <si>
    <t>Senior Data Scientist - Multiple mid-senior Permanent Roles 120k-180k</t>
  </si>
  <si>
    <t>https://www.seek.com.au/job/53593052?type=standout#searchRequestToken=fff6c384-604e-4da4-8333-b358d133e41a</t>
  </si>
  <si>
    <t>Use the latest in advanced analytics tools and tech, including Python, R, AWS, Snowflake and DataRobot</t>
  </si>
  <si>
    <t>https://www.seek.com.au/job/53621371?type=standard#searchRequestToken=fff6eb7f-b528-4e39-b0ee-30df7701fd91</t>
  </si>
  <si>
    <t>The data science team aspires to create value from data through the use of advanced analytics, cognitive computing and AI.</t>
  </si>
  <si>
    <t>https://www.seek.com.au/job/53622808?type=standard#searchRequestToken=ffe02709-37f6-4bfd-9f02-f45cb2e46fcf</t>
  </si>
  <si>
    <t>https://www.seek.com.au/job/53623431?type=standard#searchRequestToken=ff50f6d0-e997-4dcf-97bf-f8f64c85137f</t>
  </si>
  <si>
    <t>https://www.seek.com.au/job/53623460?type=standard#searchRequestToken=ff5daa84-afb0-4ad8-98d3-1a839d71d3ab</t>
  </si>
  <si>
    <t>Technical Lead (Senior Java Microservices)</t>
  </si>
  <si>
    <t>DXC Technology Australia &amp; New Zealand</t>
  </si>
  <si>
    <t>Seeking an accomplished tech leader, that is customer focused, a team player &amp; with substantial software engineering experience.</t>
  </si>
  <si>
    <t>https://www.seek.com.au/job/53624628?type=standout#searchRequestToken=f75f5ea7-5066-414c-a33d-cae0999cee51</t>
  </si>
  <si>
    <t>Engineering Manager / Senior Architect</t>
  </si>
  <si>
    <t>Design &amp; Architecture</t>
  </si>
  <si>
    <t>Architecture</t>
  </si>
  <si>
    <t>This opportunity will enable you to drive the design and architecture decisions across multiple squads and mentor the Software Engineers.</t>
  </si>
  <si>
    <t>https://www.seek.com.au/job/53625058?type=standout#searchRequestToken=f75f5ea7-5066-414c-a33d-cae0999cee51</t>
  </si>
  <si>
    <t>Come and join our AI Platform Services (AIPS) team to help research, design and build ML data driven products to support our multiple business units.</t>
  </si>
  <si>
    <t>https://www.seek.com.au/job/53626752?type=standout#searchRequestToken=fd02973a-d7a5-4a5f-b736-54fb6c2c3592</t>
  </si>
  <si>
    <t>Join our growing Data Science / Analysis function within the AI Platform Services team and work with some of the best in the field.</t>
  </si>
  <si>
    <t>https://www.seek.com.au/job/53627774?type=standout#searchRequestToken=ffed8eff-7363-4355-86ba-7a339201d4ce</t>
  </si>
  <si>
    <t>Sales</t>
  </si>
  <si>
    <t>A great opportunity for a driven Solutions Engineer to become a trusted advisor to the business and our customers, within a high performing sales team</t>
  </si>
  <si>
    <t>https://www.seek.com.au/job/53628937?type=standout#searchRequestToken=ff91756b-39b4-4f5d-8f1c-e5dc4ad24e7b</t>
  </si>
  <si>
    <t>Come and join our AI Platform Services (AIPS) team helping to research, design and build ML data driven products to support multiple business units.</t>
  </si>
  <si>
    <t>https://www.seek.com.au/job/53632861?type=standout#searchRequestToken=ffdcabf0-1d15-4c63-aff5-0e4a74871b73</t>
  </si>
  <si>
    <t>You are excited to play a role in growing a fledgling data science programme and will use your understanding of advanced analytics and statistical mod</t>
  </si>
  <si>
    <t>https://www.seek.com.au/job/53644077?type=standout#searchRequestToken=fff6eb7f-b528-4e39-b0ee-30df7701fd91</t>
  </si>
  <si>
    <t>Junior Data Science</t>
  </si>
  <si>
    <t>Up to $450 pd</t>
  </si>
  <si>
    <t>https://www.seek.com.au/job/53653497?type=standout#searchRequestToken=fff75f4b-d3e9-4b31-ae94-c4ab3c2955fc</t>
  </si>
  <si>
    <t>Entain Group PTY LTD</t>
  </si>
  <si>
    <t>About The Role Joining our Data Science team, you will play a key role in developing end-to-end data science &amp; ML solutions that will be...</t>
  </si>
  <si>
    <t>https://www.seek.com.au/job/53653681?type=standout#searchRequestToken=fff6eb7f-b528-4e39-b0ee-30df7701fd91</t>
  </si>
  <si>
    <t>Pricing Analyst / Data Scientist</t>
  </si>
  <si>
    <t>CSR Limited</t>
  </si>
  <si>
    <t>Amazing opportunity to grow your career with a leading Australian company! Flexibility to be based in any city!</t>
  </si>
  <si>
    <t>Attractive salary + 12% super + leave loading!</t>
  </si>
  <si>
    <t>https://www.seek.com.au/job/53657477?type=standout#searchRequestToken=fde16a5e-d675-476d-9f8c-4e310cca0acb</t>
  </si>
  <si>
    <t>Tech / Product / Design Recruitment Consultants (Multiple Roles)</t>
  </si>
  <si>
    <t>OTE $200/300k+</t>
  </si>
  <si>
    <t>https://www.seek.com.au/job/53670483?type=standard#searchRequestToken=ffb2b626-8acc-4d9d-a918-9fb568f65b23</t>
  </si>
  <si>
    <t>Technical Data Analyst - ASX Listed Financial House</t>
  </si>
  <si>
    <t>ASX Listed financial house are on the lookout for a Data Analyst - collaborate with a Data Scientist. Develop dashboards and present your insights.</t>
  </si>
  <si>
    <t>Fantastic culture and career growth opportunities</t>
  </si>
  <si>
    <t>https://www.seek.com.au/job/53671513?type=standard#searchRequestToken=fff6c384-604e-4da4-8333-b358d133e41a</t>
  </si>
  <si>
    <t>Data Scientist - ASX Listed Fintech</t>
  </si>
  <si>
    <t>ASX Listed Fintech. Drive the Data Science framework in a true Agile and leading edge environment in financial products and technology - great team!</t>
  </si>
  <si>
    <t>Prestigious, fintech company - make your mark!</t>
  </si>
  <si>
    <t>https://www.seek.com.au/job/53671560?type=standard#searchRequestToken=fff6c384-604e-4da4-8333-b358d133e41a</t>
  </si>
  <si>
    <t>https://www.seek.com.au/job/53676728?type=standard#searchRequestToken=fff6c384-604e-4da4-8333-b358d133e41a</t>
  </si>
  <si>
    <t>Data Engineer - ETL - Automation</t>
  </si>
  <si>
    <t>Data Engineer - Apache Beam - Informatica - ETL - Cloud</t>
  </si>
  <si>
    <t>https://www.seek.com.au/job/53677841?type=standard#searchRequestToken=ffe9539e-b18a-4173-bfbf-65c31ece565e</t>
  </si>
  <si>
    <t>Build foundational analytic tools &amp; apply the latest data analytics techniques (AI &amp; ML) to solve a high profile real-world challenge (R or Python)</t>
  </si>
  <si>
    <t>$100 - $160 p.h. including Super</t>
  </si>
  <si>
    <t>https://www.seek.com.au/job/53683246?type=standout#searchRequestToken=fff6c384-604e-4da4-8333-b358d133e41a</t>
  </si>
  <si>
    <t>DAS</t>
  </si>
  <si>
    <t>Data Scientist, joining an innovative data science team within a young agtech business. Melbourne or work remote.</t>
  </si>
  <si>
    <t>https://www.seek.com.au/job/53686140?type=standard#searchRequestToken=ffe66ab6-421e-428b-8a4a-e2a26a4c7b4a</t>
  </si>
  <si>
    <t>Principal/Lead Data Scientist</t>
  </si>
  <si>
    <t>Principal Data Science looking to lead the Machine Learning transformation in Data.</t>
  </si>
  <si>
    <t>https://www.seek.com.au/job/53689837?type=standard#searchRequestToken=fff6c384-604e-4da4-8333-b358d133e41a</t>
  </si>
  <si>
    <t>Extensive experience in solving real life complex business problems using machine learning. Hands-on experience in deploying machine learning solution</t>
  </si>
  <si>
    <t>https://www.seek.com.au/job/53691491?type=standout#searchRequestToken=fff6c384-604e-4da4-8333-b358d133e41a</t>
  </si>
  <si>
    <t>Data Scientist - Financial Crimes- six month contract</t>
  </si>
  <si>
    <t>As an experienced Data Scientist, you are well versed in advanced statistical analysis, data mining, &amp; data visualisation techniques. 6 month contract</t>
  </si>
  <si>
    <t>competitive salary + 12% super</t>
  </si>
  <si>
    <t>https://www.seek.com.au/job/53692674?type=standout#searchRequestToken=fff6c384-604e-4da4-8333-b358d133e41a</t>
  </si>
  <si>
    <t>Senior Data and Insights Analyst - Globally admired Fintech</t>
  </si>
  <si>
    <t>Global Fintech are on the lookout for a Senior Data Analyst - collaborate with a Data Scientist. Develop dashboards and present your insights.</t>
  </si>
  <si>
    <t>https://www.seek.com.au/job/53694706?type=standard#searchRequestToken=fff6c384-604e-4da4-8333-b358d133e41a</t>
  </si>
  <si>
    <t>https://www.seek.com.au/job/53700003?type=standard#searchRequestToken=fff6eb7f-b528-4e39-b0ee-30df7701fd91</t>
  </si>
  <si>
    <t>Twelve time Webby award-winning Freelancer.com is hiring a Junior Data Scientist to join its award winning team</t>
  </si>
  <si>
    <t>https://www.seek.com.au/job/53700078?type=standout#searchRequestToken=ffbfd990-da22-4b33-81bb-0d34d52bcd63</t>
  </si>
  <si>
    <t>https://www.seek.com.au/job/53703230?type=standard#searchRequestToken=fff6c384-604e-4da4-8333-b358d133e41a</t>
  </si>
  <si>
    <t>Analyst - Sustainability &amp; Climate Change (Climate Data Scientist)</t>
  </si>
  <si>
    <t>Join a growing team, partner with global organisations and make a difference</t>
  </si>
  <si>
    <t>https://www.seek.com.au/job/53711426?type=standout#searchRequestToken=ffe9539e-b18a-4173-bfbf-65c31ece565e</t>
  </si>
  <si>
    <t>Bring your exceptional data analysis skills to this exciting permanent workforce planning role!</t>
  </si>
  <si>
    <t>https://www.seek.com.au/job/53720079?type=standout#searchRequestToken=ffe02709-37f6-4bfd-9f02-f45cb2e46fcf</t>
  </si>
  <si>
    <t>Exciting new role to join our Data &amp; Analytics team</t>
  </si>
  <si>
    <t>https://www.seek.com.au/job/53720708?type=standout#searchRequestToken=ffed8eff-7363-4355-86ba-7a339201d4ce</t>
  </si>
  <si>
    <t>https://www.seek.com.au/job/53722450?type=standard#searchRequestToken=fff75f4b-d3e9-4b31-ae94-c4ab3c2955fc</t>
  </si>
  <si>
    <t>Junior Data Engineer</t>
  </si>
  <si>
    <t>https://www.seek.com.au/job/53727207?type=standout#searchRequestToken=ff5f452c-1e86-4aa5-9482-cf419ac262ab</t>
  </si>
  <si>
    <t>Data Scientist - Neural Networks, LSTM &amp; Timeseries data</t>
  </si>
  <si>
    <t>Data Scientist for successful scale-up! Neural Network experience - specifically RNN such as LSTM models and CNNs. Great team! Exciting Data sets!</t>
  </si>
  <si>
    <t>Competitive Salary - Discussed during interviews</t>
  </si>
  <si>
    <t>https://www.seek.com.au/job/53727920?type=standout#searchRequestToken=ffe66ab6-421e-428b-8a4a-e2a26a4c7b4a</t>
  </si>
  <si>
    <t>Weekly reporting – updating weekly vaccination coverage reports with refreshed data. Modifying weekly reports in response to evolving priorities</t>
  </si>
  <si>
    <t>Phillip</t>
  </si>
  <si>
    <t>$800 - $1000 p day All Client fees disclosed</t>
  </si>
  <si>
    <t>https://www.seek.com.au/job/53728777?type=standout#searchRequestToken=ffe02709-37f6-4bfd-9f02-f45cb2e46fcf</t>
  </si>
  <si>
    <t>Do you love data, do you enjoy with with complex problems and solving them with creative solutions, this is the job for you....</t>
  </si>
  <si>
    <t>https://www.seek.com.au/job/53730946?type=standout#searchRequestToken=ffe66ab6-421e-428b-8a4a-e2a26a4c7b4a</t>
  </si>
  <si>
    <t>A federal government department is seeking to hire a Data Analyst/Scientist on an initial 3 month contract with extensions possible.</t>
  </si>
  <si>
    <t>https://www.seek.com.au/job/53731129?type=standard#searchRequestToken=fff6eb7f-b528-4e39-b0ee-30df7701fd91</t>
  </si>
  <si>
    <t>Principal Data Scientist | Digital Factory |</t>
  </si>
  <si>
    <t>BHP is looking for an innovative Principal Data Scientist to join Digital Factory!</t>
  </si>
  <si>
    <t>https://youtu.be/zN9uQ9_QTgQ</t>
  </si>
  <si>
    <t>https://www.seek.com.au/job/53732074?type=standout#searchRequestToken=ffed8eff-7363-4355-86ba-7a339201d4ce</t>
  </si>
  <si>
    <t>Our large Federal Government client is seeking to engage the services of a Data Analyst / Data Scientist for a prominent project.</t>
  </si>
  <si>
    <t>https://www.seek.com.au/job/53742337?type=standout#searchRequestToken=ffed8eff-7363-4355-86ba-7a339201d4ce</t>
  </si>
  <si>
    <t>Be responsible for providing data analysis, AI solutions &amp; technical advice to assist optimising reliability, productivity &amp; more.</t>
  </si>
  <si>
    <t>https://www.seek.com.au/job/53752831?type=standout#searchRequestToken=fffc1cc2-fa24-423c-81b0-8b863441bcd1</t>
  </si>
  <si>
    <t>Data Scientist - Digital and Marketing Analytics</t>
  </si>
  <si>
    <t>Data Scientist Needed! Digital Analytics, Customer Experience, E-commerce &amp; Personalisation projects! Top 100 ASX, millions of customers!</t>
  </si>
  <si>
    <t>https://www.seek.com.au/job/53754004?type=standout#searchRequestToken=ffed8eff-7363-4355-86ba-7a339201d4ce</t>
  </si>
  <si>
    <t>Senior Lead Data Scientist</t>
  </si>
  <si>
    <t>Australian Institute for Teaching and School Leadership</t>
  </si>
  <si>
    <t>Play an integral role in the delivery of the Australian Teacher Workforce Data initiative.</t>
  </si>
  <si>
    <t>https://www.seek.com.au/job/53756379?type=standard#searchRequestToken=ffed8eff-7363-4355-86ba-7a339201d4ce</t>
  </si>
  <si>
    <t>High performing collaborative team using the most advanced and modern techniques and technologies to stop financial crime to protect our customers</t>
  </si>
  <si>
    <t>https://www.seek.com.au/job/53758157?type=standard#searchRequestToken=ffe02709-37f6-4bfd-9f02-f45cb2e46fcf</t>
  </si>
  <si>
    <t>With plush modern offices reminiscent of Silicon Valley, situated close to public transport, great cafes and bars, this is a fantastic company!</t>
  </si>
  <si>
    <t>https://www.seek.com.au/job/53760847?type=standout#searchRequestToken=fffc1cc2-fa24-423c-81b0-8b863441bcd1</t>
  </si>
  <si>
    <t>Integration/ML Data Engineer</t>
  </si>
  <si>
    <t>This is an exciting opportunity to support a highly visible, growing strategic initiative driving productivity and efficiency across GWF</t>
  </si>
  <si>
    <t>https://www.seek.com.au/job/53761881?type=standout#searchRequestToken=fff75f4b-d3e9-4b31-ae94-c4ab3c2955fc</t>
  </si>
  <si>
    <t>Manager, Data Scientist</t>
  </si>
  <si>
    <t>AIA Australia Limited</t>
  </si>
  <si>
    <t>AIA Australia</t>
  </si>
  <si>
    <t>Support analytics initiatives to enhance business processes and outcomes for AIA Australia</t>
  </si>
  <si>
    <t>https://www.seek.com.au/job/53766436?type=standout#searchRequestToken=ffed8eff-7363-4355-86ba-7a339201d4ce</t>
  </si>
  <si>
    <t>https://www.seek.com.au/job/53766513?type=standout#searchRequestToken=ffed8eff-7363-4355-86ba-7a339201d4ce</t>
  </si>
  <si>
    <t>https://www.seek.com.au/job/53770077?type=standard#searchRequestToken=fffc1cc2-fa24-423c-81b0-8b863441bcd1</t>
  </si>
  <si>
    <t>Senior Sales Engineer</t>
  </si>
  <si>
    <t>Fantastic opportunity for a skilled Sales Engineer to join our team in supporting our Enterprise and Government customers and prospects.</t>
  </si>
  <si>
    <t>Barangaroo</t>
  </si>
  <si>
    <t>https://www.seek.com.au/job/53771403?type=standout#searchRequestToken=ffce4c01-9dc6-432f-a31a-7b68c8339d71</t>
  </si>
  <si>
    <t>Support in the design, development and operation of Catch’s advanced analytics capabilities.</t>
  </si>
  <si>
    <t>https://www.seek.com.au/job/53772017?type=standout#searchRequestToken=fffc1cc2-fa24-423c-81b0-8b863441bcd1</t>
  </si>
  <si>
    <t>Senior Data Engineer - Machine Learning Focus</t>
  </si>
  <si>
    <t>Perfect role for a lead data engineer / machine learning engineer or algorithmic programmer has been working on data platforms in recent years.</t>
  </si>
  <si>
    <t>Negotiable - Very Competitive!</t>
  </si>
  <si>
    <t>https://www.seek.com.au/job/53772667?type=standout#searchRequestToken=fffc1cc2-fa24-423c-81b0-8b863441bcd1</t>
  </si>
  <si>
    <t>Parramatta</t>
  </si>
  <si>
    <t>https://www.seek.com.au/job/53783416?type=standout#searchRequestToken=ffed8eff-7363-4355-86ba-7a339201d4ce</t>
  </si>
  <si>
    <t>Amazing opportunity for a driven Data Scientist who excels with Stakeholder Management</t>
  </si>
  <si>
    <t>https://www.seek.com.au/job/53784901?type=standout#searchRequestToken=fff88ad6-a188-48ca-b0be-afc808bc70f5</t>
  </si>
  <si>
    <t>The Australian Criminal Intelligence Commission (ACIC) is Australia’s national criminal intelligence agency.</t>
  </si>
  <si>
    <t>$82,288 - $93,121</t>
  </si>
  <si>
    <t>https://www.seek.com.au/job/53790687?type=standout#searchRequestToken=ffed8eff-7363-4355-86ba-7a339201d4ce</t>
  </si>
  <si>
    <t>Artarmon</t>
  </si>
  <si>
    <t>https://www.seek.com.au/job/53791283?type=standout#searchRequestToken=ffb1a38b-e044-4e51-8a04-0f87042e90d8</t>
  </si>
  <si>
    <t>A large consumer focused business are looking to grow their Data Science capability with two Senior Data Scientists.</t>
  </si>
  <si>
    <t>$150,000 - $160,000 + super + bonus, WFH options</t>
  </si>
  <si>
    <t>https://www.seek.com.au/job/53793290?type=standard#searchRequestToken=fffc1cc2-fa24-423c-81b0-8b863441bcd1</t>
  </si>
  <si>
    <t>Data Science Engineer</t>
  </si>
  <si>
    <t>SustainAbility Consulting</t>
  </si>
  <si>
    <t>Looking for a passionate Data Science Engineer to embark on the organisation's digitalisation project and work closely with the data scientist team.</t>
  </si>
  <si>
    <t>https://www.seek.com.au/job/53794795?type=standard#searchRequestToken=ffeac0e5-8f25-4c91-ace6-44b2c19a4d98</t>
  </si>
  <si>
    <t>https://www.seek.com.au/job/53795021?type=standard#searchRequestToken=fffc1cc2-fa24-423c-81b0-8b863441bcd1</t>
  </si>
  <si>
    <t>• We are currently recruiting a team of Data Science Specialists at Senior Analyst, Data Scientist and Senior Data Scientist levels.</t>
  </si>
  <si>
    <t>Fantastic package on offer!</t>
  </si>
  <si>
    <t>https://www.seek.com.au/job/53796746?type=standout#searchRequestToken=ffdc42a7-cb99-43be-91c1-51b09523ea93</t>
  </si>
  <si>
    <t>Senior Data Scientist (2x)</t>
  </si>
  <si>
    <t>Senior Data Scientist who will heavily be involved in a major digital transformation in one of Australia's largest companies.</t>
  </si>
  <si>
    <t>https://www.seek.com.au/job/53800901?type=standout#searchRequestToken=fffc1cc2-fa24-423c-81b0-8b863441bcd1</t>
  </si>
  <si>
    <t>Leading business financer seeking a fulltime perm Data Scientist within the customer/risk management team</t>
  </si>
  <si>
    <t>https://www.seek.com.au/job/53801074?type=standard#searchRequestToken=fff88ad6-a188-48ca-b0be-afc808bc70f5</t>
  </si>
  <si>
    <t>https://www.seek.com.au/job/53801958?type=standout#searchRequestToken=be1974a6-b0be-431a-b08c-35cd5ed1c137</t>
  </si>
  <si>
    <t>Quant Developer</t>
  </si>
  <si>
    <t>https://www.seek.com.au/job/53802050?type=standout#searchRequestToken=ffe66ab6-421e-428b-8a4a-e2a26a4c7b4a</t>
  </si>
  <si>
    <t>https://www.seek.com.au/job/53802051?type=standout#searchRequestToken=ff71f226-fefe-4023-b858-7e081c3fc366</t>
  </si>
  <si>
    <t>Data Scientist - Contract - Perth CBD</t>
  </si>
  <si>
    <t>Premier mining client looking for experienced Data Scientist</t>
  </si>
  <si>
    <t>$1200</t>
  </si>
  <si>
    <t>https://www.seek.com.au/job/53808344?type=standout#searchRequestToken=fff88ad6-a188-48ca-b0be-afc808bc70f5</t>
  </si>
  <si>
    <t>ML Ops / ML Engineering - Principal Technologist</t>
  </si>
  <si>
    <t>The role is accountable for leading the ML Engineering capability and maturity at AGL</t>
  </si>
  <si>
    <t>https://www.seek.com.au/job/53810437?type=standout#searchRequestToken=fff6eb7f-b528-4e39-b0ee-30df7701fd91</t>
  </si>
  <si>
    <t>https://www.seek.com.au/job/53812695?type=standout#searchRequestToken=ffa10447-c802-4a9b-a613-efa854e6b0a0</t>
  </si>
  <si>
    <t>Senior Data Scientist - Financial Crime</t>
  </si>
  <si>
    <t>Senior Data Scientist required to join a key financial crime team in a stable finance company. 6 months - strong possibility of extension. Good Rate!</t>
  </si>
  <si>
    <t>https://www.seek.com.au/job/53816123?type=standard#searchRequestToken=fffc1cc2-fa24-423c-81b0-8b863441bcd1</t>
  </si>
  <si>
    <t>https://www.seek.com.au/job/53820916?type=standard#searchRequestToken=ffd54fec-88ef-44a2-8d53-4c46cb977d82</t>
  </si>
  <si>
    <t>Actuarial Graduate</t>
  </si>
  <si>
    <t>Chatswood</t>
  </si>
  <si>
    <t>https://www.seek.com.au/job/53832029?type=standout#searchRequestToken=ff9c73ab-0a1b-409e-8919-687f19b4be7f</t>
  </si>
  <si>
    <t>Two exciting roles, one focussing on our Customer Intelligence Hub and the other supporting the Lending Process Automation project.</t>
  </si>
  <si>
    <t>Permanent salary (base plus super plus benefits)</t>
  </si>
  <si>
    <t>https://www.seek.com.au/job/53832368?type=standout#searchRequestToken=ffb4badb-b2ab-46d0-815c-4013328d69b5</t>
  </si>
  <si>
    <t>NSM - Naval Ship Management (Australia) Pty Ltd</t>
  </si>
  <si>
    <t>Naval Ship Management (Australia) Pty Ltd (NSM) has an opportunity for an experienced Data Scientist to join their team on Garden Island.</t>
  </si>
  <si>
    <t>https://www.seek.com.au/job/53836229?type=standout#searchRequestToken=fff28844-2a97-4bb6-8699-924c9fa136bb</t>
  </si>
  <si>
    <t>https://www.seek.com.au/job/53842715?type=standard#searchRequestToken=fffe47e9-8273-47c1-8d35-8b64c87695ed</t>
  </si>
  <si>
    <t>Data Landscaping Analyst</t>
  </si>
  <si>
    <t>DemystData Australia PTY LTD</t>
  </si>
  <si>
    <t>OUR SOLUTION Demyst unlocks innovation with the power of data.</t>
  </si>
  <si>
    <t>$80,000 - 120,000 per year</t>
  </si>
  <si>
    <t>https://www.seek.com.au/job/53852203?type=standout#searchRequestToken=feebdacd-d6cc-412e-9c84-fca81ea86970</t>
  </si>
  <si>
    <t>Honeysuckle Health</t>
  </si>
  <si>
    <t>Data Science with a purpose. Join our start-up's Data team and help Australians find better pathways to better health.</t>
  </si>
  <si>
    <t>Newcastle</t>
  </si>
  <si>
    <t>https://www.seek.com.au/job/53853319?type=standard#searchRequestToken=ffb4badb-b2ab-46d0-815c-4013328d69b5</t>
  </si>
  <si>
    <t>https://www.seek.com.au/job/53856517?type=standard#searchRequestToken=fff28844-2a97-4bb6-8699-924c9fa136bb</t>
  </si>
  <si>
    <t>https://www.seek.com.au/job/53856739?type=standout#searchRequestToken=ffab8922-ab51-4df4-b522-b0a21299497b</t>
  </si>
  <si>
    <t>Physicist/Data Scientist</t>
  </si>
  <si>
    <t>Chemistry &amp; Physics</t>
  </si>
  <si>
    <t>Chrysos Corporation Limited</t>
  </si>
  <si>
    <t>Physics background? Experienced in instrumentation, X-ray or nuclear spectroscopy, statistical analysis and scientific programming? Join our team!</t>
  </si>
  <si>
    <t>https://www.seek.com.au/job/53860192?type=standard#searchRequestToken=fffe47e9-8273-47c1-8d35-8b64c87695ed</t>
  </si>
  <si>
    <t>Work in a start-up like environment – opportunity to develop new features!</t>
  </si>
  <si>
    <t>https://www.seek.com.au/job/53861477?type=standout#searchRequestToken=fffc1cc2-fa24-423c-81b0-8b863441bcd1</t>
  </si>
  <si>
    <t>Senior Analyst, People Analytics &amp; Reporting</t>
  </si>
  <si>
    <t>Lead an attrition project to deliver insights &amp; advice on how to improve attrition across Bupa ANZ. 12m fixed term with flexible location.</t>
  </si>
  <si>
    <t>Insurance discounts &amp; flexible location</t>
  </si>
  <si>
    <t>https://www.seek.com.au/job/53863638?type=standard#searchRequestToken=ffef9ce0-3118-49f8-8d2a-fdad48752d02</t>
  </si>
  <si>
    <t>Customer Business Analyst</t>
  </si>
  <si>
    <t>Audika</t>
  </si>
  <si>
    <t>Great opportunity for a motivated business focused Customer Business Analyst to join our team. Ideally role is in Sydney but can be Adel, Melb or Bris</t>
  </si>
  <si>
    <t>https://www.seek.com.au/job/53867812?type=standout#searchRequestToken=ffeac0e5-8f25-4c91-ace6-44b2c19a4d98</t>
  </si>
  <si>
    <t>Great opportunity for a motivated business focused Customer Business Analyst to join our team. Ideally role is in Sydney or Adel, can be Melb or Bris</t>
  </si>
  <si>
    <t>Parkside</t>
  </si>
  <si>
    <t>https://www.seek.com.au/job/53867949?type=standout#searchRequestToken=fff88ad6-a188-48ca-b0be-afc808bc70f5</t>
  </si>
  <si>
    <t>Nine</t>
  </si>
  <si>
    <t>Nine Network</t>
  </si>
  <si>
    <t>This role is perfect for an aspiring Junior Data Scientist.</t>
  </si>
  <si>
    <t>https://www.seek.com.au/job/53868103?type=standout#searchRequestToken=fffe47e9-8273-47c1-8d35-8b64c87695ed</t>
  </si>
  <si>
    <t>Senior Actuarial Analyst/ Date Scientist</t>
  </si>
  <si>
    <t>Start or step up your actuarial career within this fantastic supportive team</t>
  </si>
  <si>
    <t>Great salary and friendly culture</t>
  </si>
  <si>
    <t>https://www.seek.com.au/job/53868661?type=standard#searchRequestToken=ffcfc50c-8214-4c11-868e-47cf85b6b86d</t>
  </si>
  <si>
    <t>https://www.seek.com.au/job/53870762?type=standout#searchRequestToken=ffef9ce0-3118-49f8-8d2a-fdad48752d02</t>
  </si>
  <si>
    <t>https://www.seek.com.au/job/53872572?type=standout#searchRequestToken=ff02d620-1dcc-44bb-9933-fd3b3ee85cf6</t>
  </si>
  <si>
    <t>https://www.seek.com.au/job/53878059?type=standout#searchRequestToken=fffe47e9-8273-47c1-8d35-8b64c87695ed</t>
  </si>
  <si>
    <t>Senior Data Scientist (CONTRACT: $700-$800 per day) REMOTE work available</t>
  </si>
  <si>
    <t>https://www.seek.com.au/job/53878061?type=standout#searchRequestToken=ffb4badb-b2ab-46d0-815c-4013328d69b5</t>
  </si>
  <si>
    <t>https://www.seek.com.au/job/53884996?type=standout#searchRequestToken=fffe47e9-8273-47c1-8d35-8b64c87695ed</t>
  </si>
  <si>
    <t>Data Scientist &amp; Software Engineer</t>
  </si>
  <si>
    <t>Jacaranda Finance Pty Ltd</t>
  </si>
  <si>
    <t>At Jacaranda Finance, we have a simple purpose: To make borrowing money a simple and fair experience.</t>
  </si>
  <si>
    <t>Milton</t>
  </si>
  <si>
    <t>https://www.seek.com.au/job/53885439?type=standard#searchRequestToken=fff909bc-666c-4f6d-9548-b38d2ab17782</t>
  </si>
  <si>
    <t>Play a key role in shaping our State-of-the-art facial recognition technology as we continue to transform the digital verification industry.</t>
  </si>
  <si>
    <t>Subiaco</t>
  </si>
  <si>
    <t>https://www.seek.com.au/job/53886519?type=standout#searchRequestToken=fffe47e9-8273-47c1-8d35-8b64c87695ed</t>
  </si>
  <si>
    <t>This software technology organisation is looking for a Data Scientist with experience with graphical simulations and security clearance.</t>
  </si>
  <si>
    <t>https://www.seek.com.au/job/53890277?type=standard#searchRequestToken=fffe47e9-8273-47c1-8d35-8b64c87695ed</t>
  </si>
  <si>
    <t>https://www.seek.com.au/job/53891985?type=standout#searchRequestToken=ffb4badb-b2ab-46d0-815c-4013328d69b5</t>
  </si>
  <si>
    <t>https://www.seek.com.au/job/53894001?type=standard#searchRequestToken=ffeb390d-459a-498a-a7e7-a567f7d2e5a2</t>
  </si>
  <si>
    <t>Data Scientist - Marketing &amp; Digital</t>
  </si>
  <si>
    <t>Work with cutting-edge technologies and help build predictive and machine learning models with the support of an amazing Data Engineering team.</t>
  </si>
  <si>
    <t>https://www.seek.com.au/job/53894393?type=standout#searchRequestToken=fff88ad6-a188-48ca-b0be-afc808bc70f5</t>
  </si>
  <si>
    <t>BMS Performance Pty Ltd</t>
  </si>
  <si>
    <t>Australian Founded Tech Powerhouse with US HQ and massive global growth. Family culture with a diverse Australian team. Looking for data analyst.</t>
  </si>
  <si>
    <t>$70000 - $80000 Plus Super</t>
  </si>
  <si>
    <t>https://www.seek.com.au/job/53898456?type=standard#searchRequestToken=ffee10b9-68d2-4288-8aa8-80fd044cab50</t>
  </si>
  <si>
    <t>QBE have multiple roles available within our growing Data Science team. Excellent benefits, flexible and/or remote working plus annual bonus on offer.</t>
  </si>
  <si>
    <t>https://www.seek.com.au/job/53901335?type=standout#searchRequestToken=ffd54fec-88ef-44a2-8d53-4c46cb977d82</t>
  </si>
  <si>
    <t>Data Scientists – Address Register</t>
  </si>
  <si>
    <t>The Australian Bureau of Statistics seeks Data Scientists to manage a critical piece of ABS statistical infrastructure, the Address Register.</t>
  </si>
  <si>
    <t>$75,200 to $95,401 plus 15.4% super and allowances</t>
  </si>
  <si>
    <t>https://www.seek.com.au/job/53901854?type=standout#searchRequestToken=ff8e893c-42b1-4337-8596-dd753f6fe7ea</t>
  </si>
  <si>
    <t>https://www.seek.com.au/job/53901855?type=standout#searchRequestToken=ff7ad153-b4af-44dd-bcf3-d845bd855d32</t>
  </si>
  <si>
    <t>https://www.seek.com.au/job/53901877?type=standout#searchRequestToken=ffd9ca07-5032-4c27-96cd-163535f0f9c7</t>
  </si>
  <si>
    <t>https://www.seek.com.au/job/53901878?type=standout#searchRequestToken=ff404f11-9fd3-4c16-896a-1fd794548df0</t>
  </si>
  <si>
    <t>Career Opportunity - Senior Data Scientist</t>
  </si>
  <si>
    <t>https://www.seek.com.au/job/53903477?type=standard#searchRequestToken=ffeb390d-459a-498a-a7e7-a567f7d2e5a2</t>
  </si>
  <si>
    <t>Spearhead the development of ML, AI and computer vision applications for geological characterization using state of the art methods.</t>
  </si>
  <si>
    <t>$100-$109k base pay + up to 15.4% superannuation</t>
  </si>
  <si>
    <t>https://www.seek.com.au/job/53904487?type=standout#searchRequestToken=fffc1cc2-fa24-423c-81b0-8b863441bcd1</t>
  </si>
  <si>
    <t>https://www.seek.com.au/job/53905543?type=standout#searchRequestToken=ffee10b9-68d2-4288-8aa8-80fd044cab50</t>
  </si>
  <si>
    <t>Verbrec</t>
  </si>
  <si>
    <t>The role will be attractive to those that have a strong drive to succeed and enjoy a challenging and fast paced and dynamic work environment.</t>
  </si>
  <si>
    <t>https://www.seek.com.au/job/53906172?type=standout#searchRequestToken=fffe47e9-8273-47c1-8d35-8b64c87695ed</t>
  </si>
  <si>
    <t>Principal - Responsible AI</t>
  </si>
  <si>
    <t>https://www.seek.com.au/job/53907933?type=standout#searchRequestToken=ffce4c01-9dc6-432f-a31a-7b68c8339d71</t>
  </si>
  <si>
    <t>Senior Data Science Consultant | Data Scientist</t>
  </si>
  <si>
    <t>This is a high impact role for a global firm. You will be an integral part of Data Science practice (APAC) and consult in a range of industries.</t>
  </si>
  <si>
    <t>https://www.seek.com.au/job/53909622?type=standard#searchRequestToken=fffc1cc2-fa24-423c-81b0-8b863441bcd1</t>
  </si>
  <si>
    <t>https://www.seek.com.au/job/53909960?type=standout#searchRequestToken=ffee10b9-68d2-4288-8aa8-80fd044cab50</t>
  </si>
  <si>
    <t>Outstanding opportunity for a data engineer to join a high performing team on an innovative transformation.</t>
  </si>
  <si>
    <t>100,000 - 120,000</t>
  </si>
  <si>
    <t>https://www.seek.com.au/job/53911613?type=standard#searchRequestToken=ffdec3ff-db93-48c8-826c-ef78719421a4</t>
  </si>
  <si>
    <t>Senior Data Analyst Opportunity at Engineering Analytics Tech Start-up</t>
  </si>
  <si>
    <t>Too much software for an engineer, too much engineer for a software dev. We are looking for people that are keen analysts with a flair for dev.</t>
  </si>
  <si>
    <t>Eastwood</t>
  </si>
  <si>
    <t>https://www.seek.com.au/job/53911707?type=standout#searchRequestToken=fffe47e9-8273-47c1-8d35-8b64c87695ed</t>
  </si>
  <si>
    <t>Senior Data Scientist Consultant</t>
  </si>
  <si>
    <t>Forecast</t>
  </si>
  <si>
    <t>This is a client facing role where you will get to apply your data skills on commercial project to help make data driven decisions.</t>
  </si>
  <si>
    <t>Pyrmont</t>
  </si>
  <si>
    <t>$125,000 + super + inncentive</t>
  </si>
  <si>
    <t>https://www.seek.com.au/job/53913866?type=standout#searchRequestToken=fff7c0d3-0e44-42b4-aab6-28c937c3b716</t>
  </si>
  <si>
    <t>Data Scientist - ML, NLP</t>
  </si>
  <si>
    <t>Northbridge</t>
  </si>
  <si>
    <t>https://www.seek.com.au/job/53917770?type=standard#searchRequestToken=fffe47e9-8273-47c1-8d35-8b64c87695ed</t>
  </si>
  <si>
    <t>https://www.seek.com.au/job/53923652?type=standout#searchRequestToken=ffef9ce0-3118-49f8-8d2a-fdad48752d02</t>
  </si>
  <si>
    <t>Data Engineer / Data Scientist</t>
  </si>
  <si>
    <t>Data Engineer/Data Scientist role involves assembling data so that it is presentable for business requirements.</t>
  </si>
  <si>
    <t>https://www.seek.com.au/job/53929793?type=standout#searchRequestToken=fffe47e9-8273-47c1-8d35-8b64c87695ed</t>
  </si>
  <si>
    <t>Lead Data Scientist, Healthcare Analytics and AI</t>
  </si>
  <si>
    <t>Telstra Health</t>
  </si>
  <si>
    <t>Join Telstra Health as our Lead Data Scientist in our Data, Analytics and Artificial Intelligence team.</t>
  </si>
  <si>
    <t>https://www.seek.com.au/job/53931261?type=standard#searchRequestToken=fff28844-2a97-4bb6-8699-924c9fa136bb</t>
  </si>
  <si>
    <t>Growing Fintech backed by well known brand with excellent potential for growth and development from advanced analytics to data science</t>
  </si>
  <si>
    <t>https://www.seek.com.au/job/53933914?type=standard#searchRequestToken=fff88ad6-a188-48ca-b0be-afc808bc70f5</t>
  </si>
  <si>
    <t>Scalapay</t>
  </si>
  <si>
    <t>Bring your passion for machine learning and create new models to support our exciting journey as we lead the BNPL space across Europe.</t>
  </si>
  <si>
    <t>https://www.seek.com.au/job/53935076?type=standout#searchRequestToken=fff28844-2a97-4bb6-8699-924c9fa136bb</t>
  </si>
  <si>
    <t>DataOps Architect | 3-month rolling contract | Remote Work</t>
  </si>
  <si>
    <t>A global consulting firm is on a look out for a DataOps Architect for a rolling contract</t>
  </si>
  <si>
    <t>https://www.seek.com.au/job/53939589?type=standard#searchRequestToken=ffce4c01-9dc6-432f-a31a-7b68c8339d71</t>
  </si>
  <si>
    <t>We are seeking an experienced Data Scientist to join our team located in Perth WA.</t>
  </si>
  <si>
    <t>https://www.seek.com.au/job/53941808?type=standout#searchRequestToken=ffe175a7-e51a-4d5f-840c-86334b81b0a7</t>
  </si>
  <si>
    <t>Looking for a skilled Data Scientist, interested to work for Defence. Holding an Australian AGSVA security clearance is mandatory.</t>
  </si>
  <si>
    <t>$80-135k plus super (depending on experience)</t>
  </si>
  <si>
    <t>https://www.seek.com.au/job/53947751?type=standard#searchRequestToken=ffd762c7-736f-4991-9349-5af11ffe4074</t>
  </si>
  <si>
    <t>CPB Contractor's is seeking an experienced data scientist to assist in the effective delivery of our operations!</t>
  </si>
  <si>
    <t>https://www.seek.com.au/job/53949878?type=standout#searchRequestToken=ff9b2a22-8fb8-43a4-9b1d-22f9c9b87bb2</t>
  </si>
  <si>
    <t>Amazing opportunity to be part of a mature start up that is backed by a major brand in Australia and across Asia Pacific.</t>
  </si>
  <si>
    <t>https://www.seek.com.au/job/53950681?type=standout#searchRequestToken=fff88ad6-a188-48ca-b0be-afc808bc70f5</t>
  </si>
  <si>
    <t>Support Latitude Financial Risk Modelling Centre of Excellence by developing, maintaining and advancing quantitative models .</t>
  </si>
  <si>
    <t>Docklands</t>
  </si>
  <si>
    <t>https://www.seek.com.au/job/53951218?type=standout#searchRequestToken=fff46006-c3a8-4755-bd71-cb92995b3f6e</t>
  </si>
  <si>
    <t>The King's School</t>
  </si>
  <si>
    <t>We are seeking an experienced Data Scientist to oversee the data analytics across The King’s School.</t>
  </si>
  <si>
    <t>northparramatta</t>
  </si>
  <si>
    <t>https://www.seek.com.au/job/53955424?type=standout#searchRequestToken=ffebedac-0d49-4a90-a35c-a5ad3520d762</t>
  </si>
  <si>
    <t>CERC Postdoctoral Fellowship in 4D Minerals Data Science</t>
  </si>
  <si>
    <t>This is an exciting opportunity to integrate geological knowledge and data to predict mineral distributions and improve processing productivity!</t>
  </si>
  <si>
    <t>Southern Suburbs &amp; Sutherland Shire</t>
  </si>
  <si>
    <t>lucasheights</t>
  </si>
  <si>
    <t>AU$89k - AU$98k plus up to 15.4% superannuation</t>
  </si>
  <si>
    <t>https://www.seek.com.au/job/53961186?type=standout#searchRequestToken=ffef9ce0-3118-49f8-8d2a-fdad48752d02</t>
  </si>
  <si>
    <t>Data Scientist ASX listed MedTech global focus</t>
  </si>
  <si>
    <t>Data Scientist with a keen interest in MedTech looking to join an innovative ASX listed MedTech where our core focus is to save lives globally</t>
  </si>
  <si>
    <t>https://www.seek.com.au/job/53965754?type=standard#searchRequestToken=fffe47e9-8273-47c1-8d35-8b64c87695ed</t>
  </si>
  <si>
    <t>https://www.seek.com.au/job/53966779?type=standout#searchRequestToken=fffc1cc2-fa24-423c-81b0-8b863441bcd1</t>
  </si>
  <si>
    <t>https://www.seek.com.au/job/53975165?type=standout#searchRequestToken=fffe47e9-8273-47c1-8d35-8b64c87695ed</t>
  </si>
  <si>
    <t>https://www.seek.com.au/job/53982519?type=standout#searchRequestToken=ffeac0e5-8f25-4c91-ace6-44b2c19a4d98</t>
  </si>
  <si>
    <t>Exciting opportunity for a Data Scientist on a permanent basis. The position will be based in Perth.</t>
  </si>
  <si>
    <t>https://www.seek.com.au/job/53993582?type=standard#searchRequestToken=fff88ad6-a188-48ca-b0be-afc808bc70f5</t>
  </si>
  <si>
    <t>An exciting opportunity exists for a Research Data Scientist to lead and manage the development of the ATLAS surveillance infrastructure’s expansion</t>
  </si>
  <si>
    <t>$100,264.90 - $112,583.95 plus super of 17%</t>
  </si>
  <si>
    <t>https://www.seek.com.au/job/53995802?type=standout#searchRequestToken=fffc1cc2-fa24-423c-81b0-8b863441bcd1</t>
  </si>
  <si>
    <t>https://www.seek.com.au/job/53995803?type=standout#searchRequestToken=fffc1cc2-fa24-423c-81b0-8b863441bcd1</t>
  </si>
  <si>
    <t>Country Fire Authority (CFA)</t>
  </si>
  <si>
    <t>Join one of the world's largest, and most highly regarded, community-based emergency services organisations.</t>
  </si>
  <si>
    <t>https://www.seek.com.au/job/53999260?type=standout#searchRequestToken=ffb60406-beea-4e78-8b93-525bc95f6b61</t>
  </si>
  <si>
    <t>https://www.seek.com.au/job/53999261?type=standout#searchRequestToken=ff9ca7bf-3ee9-4ab4-bc74-e6892e840076</t>
  </si>
  <si>
    <t>https://www.seek.com.au/job/54003943?type=standout#searchRequestToken=fff909bc-666c-4f6d-9548-b38d2ab17782</t>
  </si>
  <si>
    <t>Marketing Communications</t>
  </si>
  <si>
    <t>Digitas</t>
  </si>
  <si>
    <t>We’re looking for an outstanding Lead Data Scientist – an experienced problem solver and passionate evangelist of all things data and data technology.</t>
  </si>
  <si>
    <t>Southbank</t>
  </si>
  <si>
    <t>https://www.seek.com.au/job/54006007?type=standard#searchRequestToken=fff88ad6-a188-48ca-b0be-afc808bc70f5</t>
  </si>
  <si>
    <t>Quantitative Analyst - Sports and Racing</t>
  </si>
  <si>
    <t>We are looking for a quantitative analyst to drive our horse racing and sports modelling.</t>
  </si>
  <si>
    <t>Darlinghurst</t>
  </si>
  <si>
    <t>https://www.seek.com.au/job/54006753?type=standout#searchRequestToken=fff28844-2a97-4bb6-8699-924c9fa136bb</t>
  </si>
  <si>
    <t>Join our highly skilled team of Data Scientists to design, build and support end-to-end Machine Learning based products for hirers and job seekers.</t>
  </si>
  <si>
    <t>https://www.seek.com.au/job/54012707?type=standout#searchRequestToken=fffe47e9-8273-47c1-8d35-8b64c87695ed</t>
  </si>
  <si>
    <t>Data Scientist x 2</t>
  </si>
  <si>
    <t>Department of Premier &amp; Cabinet</t>
  </si>
  <si>
    <t>Department of Premier &amp; Cabinet VIC</t>
  </si>
  <si>
    <t>The Department of Premier and Cabinet has an exciting opportunity for 2 experienced Data Scientist's to join the Victorian Centre for Data Insights.</t>
  </si>
  <si>
    <t>$125,893 - $168,473</t>
  </si>
  <si>
    <t>https://www.seek.com.au/job/54014280?type=standout#searchRequestToken=ffdee64e-3f98-4b74-a51c-05d24ae47946</t>
  </si>
  <si>
    <t>https://www.seek.com.au/job/54014281?type=standout#searchRequestToken=ff93d8eb-6d6d-44d8-a276-f647cc4fdbf5</t>
  </si>
  <si>
    <t>Geospatial Data Scientist - LiDAR Support</t>
  </si>
  <si>
    <t>This is an exciting opportunity to join the growing Geospatial team at Fortescue.</t>
  </si>
  <si>
    <t>https://www.seek.com.au/job/54015902?type=standout#searchRequestToken=ffd762c7-736f-4991-9349-5af11ffe4074</t>
  </si>
  <si>
    <t>Data Scientist - Retail Bank - SYD Data Scientist within Advanced Analytics with focus on ML techniques 4-5+ years' experience across ML/ Python</t>
  </si>
  <si>
    <t>https://www.seek.com.au/job/54016903?type=standard#searchRequestToken=ffebedac-0d49-4a90-a35c-a5ad3520d762</t>
  </si>
  <si>
    <t>Data Scientist (Senior-Mid roles available)</t>
  </si>
  <si>
    <t>$120k - $170k</t>
  </si>
  <si>
    <t>https://www.seek.com.au/job/54020705?type=standard#searchRequestToken=fff88ad6-a188-48ca-b0be-afc808bc70f5</t>
  </si>
  <si>
    <t>TAFE NSW</t>
  </si>
  <si>
    <t>An exciting opportunity to combine your skills with TAFE NSW!</t>
  </si>
  <si>
    <t>https://www.seek.com.au/job/54031735?type=standard#searchRequestToken=ffe9659a-45d5-4a91-92a7-c64368b046c5</t>
  </si>
  <si>
    <t>https://www.seek.com.au/job/54031837?type=standard#searchRequestToken=ffeac0e5-8f25-4c91-ace6-44b2c19a4d98</t>
  </si>
  <si>
    <t>Coffs Harbour &amp; North Coast</t>
  </si>
  <si>
    <t>coffsharbour</t>
  </si>
  <si>
    <t>https://www.seek.com.au/job/54031865?type=standard#searchRequestToken=fff46006-c3a8-4755-bd71-cb92995b3f6e</t>
  </si>
  <si>
    <t>Lismore &amp; Far North Coast</t>
  </si>
  <si>
    <t>Kingscliff</t>
  </si>
  <si>
    <t>https://www.seek.com.au/job/54031886?type=standard#searchRequestToken=ffe9659a-45d5-4a91-92a7-c64368b046c5</t>
  </si>
  <si>
    <t>Albury</t>
  </si>
  <si>
    <t>https://www.seek.com.au/job/54031907?type=standard#searchRequestToken=ffe9659a-45d5-4a91-92a7-c64368b046c5</t>
  </si>
  <si>
    <t>Wollongong, Illawarra &amp; South Coast</t>
  </si>
  <si>
    <t>Wollongong</t>
  </si>
  <si>
    <t>https://www.seek.com.au/job/54031942?type=standard#searchRequestToken=ffe9659a-45d5-4a91-92a7-c64368b046c5</t>
  </si>
  <si>
    <t>Bathurst</t>
  </si>
  <si>
    <t>https://www.seek.com.au/job/54031974?type=standard#searchRequestToken=fff46006-c3a8-4755-bd71-cb92995b3f6e</t>
  </si>
  <si>
    <t>Tamworth</t>
  </si>
  <si>
    <t>https://www.seek.com.au/job/54031996?type=standard#searchRequestToken=fff46006-c3a8-4755-bd71-cb92995b3f6e</t>
  </si>
  <si>
    <t>Data Science Graduate</t>
  </si>
  <si>
    <t>South East Water</t>
  </si>
  <si>
    <t>An exciting opportunity for a Data Science Graduate to join the South East Water team on a 3 year contract</t>
  </si>
  <si>
    <t>https://www.seek.com.au/job/54035647?type=standard#searchRequestToken=fff88ad6-a188-48ca-b0be-afc808bc70f5</t>
  </si>
  <si>
    <t>Join us and see why we've been recognized as the Best Place to Work Overall and the #1 Best Place to Work - Tech Industry</t>
  </si>
  <si>
    <t>https://www.seek.com.au/job/54037785?type=standout#searchRequestToken=fff9aab1-aa04-4670-9316-875e44bd752e</t>
  </si>
  <si>
    <t>Data Scientist - Big 4 Bank - SQL, VBA</t>
  </si>
  <si>
    <t>Big four bank looking for eager Data Scientist (VBA, SQL, Python or Jupyter) to standarize workflow in finance change and data science teams.</t>
  </si>
  <si>
    <t>$130k - $140k p.a. + super + bonus</t>
  </si>
  <si>
    <t>https://www.seek.com.au/job/54041918?type=standard#searchRequestToken=ffeb3371-a36a-43ee-94bc-61e5f587e773</t>
  </si>
  <si>
    <t>Data &amp; Insights Manager - Globally Recognized Financial House</t>
  </si>
  <si>
    <t>ASX Listed Fintech are on the lookout for a Senior Data Analyst Python, Tableau and SQL.</t>
  </si>
  <si>
    <t>https://www.seek.com.au/job/54048762?type=standard#searchRequestToken=ffeb9c26-a09d-4708-85bd-dcc0b0c7b680</t>
  </si>
  <si>
    <t>https://www.seek.com.au/job/54048764?type=standard#searchRequestToken=ffeb9c26-a09d-4708-85bd-dcc0b0c7b680</t>
  </si>
  <si>
    <t>Data Scientist (Agricultural Systems)</t>
  </si>
  <si>
    <t>Great opportunity for an early-career data analyst to learn new skills &amp; programs and grow their career in R&amp;D sector!</t>
  </si>
  <si>
    <t>AU$100K to AU$108K pa + up to 15.4% superannuation</t>
  </si>
  <si>
    <t>https://www.seek.com.au/job/54053519?type=standout#searchRequestToken=fffe47e9-8273-47c1-8d35-8b64c87695ed</t>
  </si>
  <si>
    <t>https://www.seek.com.au/job/54053520?type=standout#searchRequestToken=fff909bc-666c-4f6d-9548-b38d2ab17782</t>
  </si>
  <si>
    <t>https://www.seek.com.au/job/54058885?type=standout#searchRequestToken=fff909bc-666c-4f6d-9548-b38d2ab17782</t>
  </si>
  <si>
    <t>Senior Data Engineer - Part Time - All locations in Aus considered</t>
  </si>
  <si>
    <t>https://www.seek.com.au/job/54060099?type=standard#searchRequestToken=fffe47e9-8273-47c1-8d35-8b64c87695ed</t>
  </si>
  <si>
    <t>EndeavourX</t>
  </si>
  <si>
    <t>We're looking for multiple Senior Data Scientist to join us at Endeavour Group! Our brands include Dan Murphy's, BWS &amp; Jimmy Brings!</t>
  </si>
  <si>
    <t>https://www.seek.com.au/job/54060317?type=standard#searchRequestToken=ffebedac-0d49-4a90-a35c-a5ad3520d762</t>
  </si>
  <si>
    <t>Strengthening Scentre Group’s growing Data Science capability, you will be supporting and strengthening our strategic insights and analytics team!</t>
  </si>
  <si>
    <t>Generous Salary plus benefits</t>
  </si>
  <si>
    <t>https://www.seek.com.au/job/54063357?type=standout#searchRequestToken=ffd40aa8-f460-488e-964a-04220028dd74</t>
  </si>
  <si>
    <t>https://www.seek.com.au/job/54063399?type=standout#searchRequestToken=fff909bc-666c-4f6d-9548-b38d2ab17782</t>
  </si>
  <si>
    <t>Senior Data Scientist - Geosciences</t>
  </si>
  <si>
    <t>Opportunity to join a team of passionate &amp; supportive industry leading experts where you can really drive your future career</t>
  </si>
  <si>
    <t>https://www.seek.com.au/job/54065083?type=standout#searchRequestToken=fff28844-2a97-4bb6-8699-924c9fa136bb</t>
  </si>
  <si>
    <t>https://www.seek.com.au/job/54065151?type=standout#searchRequestToken=fff909bc-666c-4f6d-9548-b38d2ab17782</t>
  </si>
  <si>
    <t>Data Scientist, Economic Research (2 positions available)</t>
  </si>
  <si>
    <t>Reserve Bank of Australia</t>
  </si>
  <si>
    <t>2 x Data Scientist opportunities to join a new Data Science Hub! Strong quantitative skills using Big Data sets &amp; programming (Python, R, Git) skills</t>
  </si>
  <si>
    <t>https://www.seek.com.au/job/54071805?type=standout#searchRequestToken=ff3b9528-4367-4532-8f21-37bb7ec0fba7</t>
  </si>
  <si>
    <t>https://www.seek.com.au/job/54071806?type=standout#searchRequestToken=fef48787-75e5-428b-9923-0551b31b4c9d</t>
  </si>
  <si>
    <t>Recruitment Consultant (Multiple Roles)</t>
  </si>
  <si>
    <t>https://www.seek.com.au/job/54073333?type=standout#searchRequestToken=fffc1cc2-fa24-423c-81b0-8b863441bcd1</t>
  </si>
  <si>
    <t>https://www.seek.com.au/job/54075499?type=standard#searchRequestToken=fff46006-c3a8-4755-bd71-cb92995b3f6e</t>
  </si>
  <si>
    <t>https://www.seek.com.au/job/54080405?type=standout#searchRequestToken=fef48787-75e5-428b-9923-0551b31b4c9d</t>
  </si>
  <si>
    <t>https://www.seek.com.au/job/54080406?type=standout#searchRequestToken=ff3b9528-4367-4532-8f21-37bb7ec0fba7</t>
  </si>
  <si>
    <t>Policy, Planning &amp; Regulation</t>
  </si>
  <si>
    <t>Undertake complex data analysis using advanced statistical techniques. Translate findings so they are easily understood to facilitate policy advice.</t>
  </si>
  <si>
    <t>https://www.seek.com.au/job/54085323?type=standout#searchRequestToken=fff60e89-e38a-42ab-84ec-75e808e47204</t>
  </si>
  <si>
    <t>Advance your data career with multiple opportunities for high performing data analysts &amp; data scientists. Power BI. Tableau. QLIK. SQL. R. Python.</t>
  </si>
  <si>
    <t>Rates to attract high performers</t>
  </si>
  <si>
    <t>https://www.seek.com.au/job/54089170?type=standout#searchRequestToken=ffff77c5-4b8e-44cf-890e-8fdc6c3a5af6</t>
  </si>
  <si>
    <t>https://www.seek.com.au/job/54089520?type=standout#searchRequestToken=fff28844-2a97-4bb6-8699-924c9fa136bb</t>
  </si>
  <si>
    <t>Remote - IBM Watson – AI &amp; Analytics / Data Scientist / Cognitive / Consultant</t>
  </si>
  <si>
    <t>REMOTE! New opportunity, just in! Immediate start available. Work from anywhere WITHIN AUSTRALIA.</t>
  </si>
  <si>
    <t>https://www.seek.com.au/job/54089913?type=standard#searchRequestToken=ffdee64e-3f98-4b74-a51c-05d24ae47946</t>
  </si>
  <si>
    <t>Lexer helps brands and retailers drive incremental sales by providing data, software &amp; services that deliver an enriched customer view.</t>
  </si>
  <si>
    <t>https://www.seek.com.au/job/54098983?type=standard#searchRequestToken=fff7471a-35ef-49b0-a549-35a86c8a3ece</t>
  </si>
  <si>
    <t>Lynxx</t>
  </si>
  <si>
    <t>Lynxx is an advanced analytics, operations research and visualisation consultancy, looking for an experienced Data Scientist to join the team.</t>
  </si>
  <si>
    <t>https://www.seek.com.au/job/54110619?type=standout#searchRequestToken=fff46006-c3a8-4755-bd71-cb92995b3f6e</t>
  </si>
  <si>
    <t>Join one of the leading Data Science teams in the country! - Initial 6-month contract (high chance of extension) - Cutting edge technology</t>
  </si>
  <si>
    <t>https://www.seek.com.au/job/54113875?type=standard#searchRequestToken=fff9aab1-aa04-4670-9316-875e44bd752e</t>
  </si>
  <si>
    <t>Looking for a permanent , full time Data Scientist to join our engaging and diverse team in the Brisbane office!</t>
  </si>
  <si>
    <t>https://www.seek.com.au/job/54121103?type=standard#searchRequestToken=fff60e89-e38a-42ab-84ec-75e808e47204</t>
  </si>
  <si>
    <t>Team Lead - Data Scientist and Software Engineers</t>
  </si>
  <si>
    <t>We are looking for a full time, permanent Team Leader to motivate and engage with our Data Scientists and Software Engineers based in Brisbane!</t>
  </si>
  <si>
    <t>https://www.seek.com.au/job/54123787?type=standard#searchRequestToken=ffeb3371-a36a-43ee-94bc-61e5f587e773</t>
  </si>
  <si>
    <t>https://www.seek.com.au/job/54129350?type=standout#searchRequestToken=fffe47e9-8273-47c1-8d35-8b64c87695ed</t>
  </si>
  <si>
    <t>x-RD Pty Ltd</t>
  </si>
  <si>
    <t>Do you have a passion for analysing challenging problems through data and developing novel, practical, analytics solutions that make a difference?</t>
  </si>
  <si>
    <t>https://www.seek.com.au/job/54131340?type=standout#searchRequestToken=fff60e89-e38a-42ab-84ec-75e808e47204</t>
  </si>
  <si>
    <t>Data Scientist - Azure experience</t>
  </si>
  <si>
    <t>Data Scientist with hands on experience working with Azure cloud to join a growing data and analytics division in Melbourne area.</t>
  </si>
  <si>
    <t>https://www.seek.com.au/job/54134032?type=standout#searchRequestToken=ffebedac-0d49-4a90-a35c-a5ad3520d762</t>
  </si>
  <si>
    <t>We are seeking a Data Scientist to join the Performance Unit at Western Health</t>
  </si>
  <si>
    <t>Footscray</t>
  </si>
  <si>
    <t>https://www.seek.com.au/job/54134332?type=standard#searchRequestToken=fff46006-c3a8-4755-bd71-cb92995b3f6e</t>
  </si>
  <si>
    <t>Senior Data Scientist - AI/ML</t>
  </si>
  <si>
    <t>Join an innovative company that is using the latest tools and techniques in ML/AI across vast unique data sets!</t>
  </si>
  <si>
    <t>Great Day Rates On Offer</t>
  </si>
  <si>
    <t>https://www.seek.com.au/job/54137823?type=standard#searchRequestToken=fff9aab1-aa04-4670-9316-875e44bd752e</t>
  </si>
  <si>
    <t>Senior Business Intelligence Developer</t>
  </si>
  <si>
    <t>Design, develop, and support reports and dashboards and provide data analysis to Komatsu Australia Mining Business teams</t>
  </si>
  <si>
    <t>Wacol</t>
  </si>
  <si>
    <t>https://www.seek.com.au/job/54140488?type=standout#searchRequestToken=ffee10b9-68d2-4288-8aa8-80fd044cab50</t>
  </si>
  <si>
    <t>https://www.seek.com.au/job/54141154?type=standout#searchRequestToken=ffeb3371-a36a-43ee-94bc-61e5f587e773</t>
  </si>
  <si>
    <t>https://www.seek.com.au/job/54141155?type=standout#searchRequestToken=ffeb3371-a36a-43ee-94bc-61e5f587e773</t>
  </si>
  <si>
    <t>https://www.seek.com.au/job/54141156?type=standout#searchRequestToken=fff46006-c3a8-4755-bd71-cb92995b3f6e</t>
  </si>
  <si>
    <t>https://www.seek.com.au/job/54141157?type=standout#searchRequestToken=ffeb3371-a36a-43ee-94bc-61e5f587e773</t>
  </si>
  <si>
    <t>https://www.seek.com.au/job/54146154?type=standard#searchRequestToken=ffeb3371-a36a-43ee-94bc-61e5f587e773</t>
  </si>
  <si>
    <t>Take a lead role to drive the adoption of data science, ensuring the analytical assets produced are robust, scalable and add value.</t>
  </si>
  <si>
    <t>Epping</t>
  </si>
  <si>
    <t>https://www.seek.com.au/job/54151733?type=standout#searchRequestToken=fff9aab1-aa04-4670-9316-875e44bd752e</t>
  </si>
  <si>
    <t>Newly created opportunity for a Data engineer with strong AWS skills and DW expertise.</t>
  </si>
  <si>
    <t>$800 - $1k per day</t>
  </si>
  <si>
    <t>https://www.seek.com.au/job/54151945?type=standout#searchRequestToken=ffe67d6e-4bdd-4563-89e0-5d1bf734a55c</t>
  </si>
  <si>
    <t>Senior Manager - Data Science / Advanced Analytics</t>
  </si>
  <si>
    <t>$200,000+</t>
  </si>
  <si>
    <t>https://www.seek.com.au/job/54152156?type=standard#searchRequestToken=ffec3be8-832f-4640-8594-90c3769dadd4</t>
  </si>
  <si>
    <t>competitive salary + 12% super/day rate contract</t>
  </si>
  <si>
    <t>https://www.seek.com.au/job/54162429?type=standout#searchRequestToken=fff909bc-666c-4f6d-9548-b38d2ab17782</t>
  </si>
  <si>
    <t>Senior Data Scientist (3 positions available!)</t>
  </si>
  <si>
    <t>Great opportunity for a Sr. Data Scientist to join a Global Tech company to help build their Australian Center of Excellence!</t>
  </si>
  <si>
    <t>$140,000</t>
  </si>
  <si>
    <t>https://www.seek.com.au/job/54168517?type=standard#searchRequestToken=ffebedac-0d49-4a90-a35c-a5ad3520d762</t>
  </si>
  <si>
    <t>Staff Data Scientist (leadership position)</t>
  </si>
  <si>
    <t>Join a Global Tech Company and help build their Centre of Excellence in Australia!</t>
  </si>
  <si>
    <t>https://www.seek.com.au/job/54169416?type=standard#searchRequestToken=fff46006-c3a8-4755-bd71-cb92995b3f6e</t>
  </si>
  <si>
    <t>Principal Data Scientist (2 positions available)</t>
  </si>
  <si>
    <t>This is an exciting opportunity for 2 Principal Data Scientists to join a Global Tech Company to help build their Australian Centre of Excellence!</t>
  </si>
  <si>
    <t>https://www.seek.com.au/job/54171607?type=standard#searchRequestToken=fffe47e9-8273-47c1-8d35-8b64c87695ed</t>
  </si>
  <si>
    <t>Data Scientist / Engineer</t>
  </si>
  <si>
    <t>Liftango</t>
  </si>
  <si>
    <t>We are looking for a well-rounded data professional to add to our growing team.</t>
  </si>
  <si>
    <t>https://www.seek.com.au/job/54176172?type=standard#searchRequestToken=ffec3be8-832f-4640-8594-90c3769dadd4</t>
  </si>
  <si>
    <t>Bendigo</t>
  </si>
  <si>
    <t>https://www.seek.com.au/job/54182433?type=standout#searchRequestToken=ffd40aa8-f460-488e-964a-04220028dd74</t>
  </si>
  <si>
    <t>Support and lead elements of the planning, development and execution of the Data Science road map across consumers and the wider organisation</t>
  </si>
  <si>
    <t>North Ryde</t>
  </si>
  <si>
    <t>https://www.seek.com.au/job/54187354?type=standard#searchRequestToken=ffeda022-f781-487a-8363-f5f971aea2aa</t>
  </si>
  <si>
    <t>Intelligent Data Enterprises</t>
  </si>
  <si>
    <t>Exciting Data Scientist Role - Greenfield opportunity, large financial upside, competitive package, generous bonus, flexible working arrangement</t>
  </si>
  <si>
    <t>https://www.seek.com.au/job/54188821?type=standard#searchRequestToken=ffeda022-f781-487a-8363-f5f971aea2aa</t>
  </si>
  <si>
    <t>Manager, Data Science</t>
  </si>
  <si>
    <t>You will be an experienced data scientist with extensive hands-on experience in machine and deep learning, statistical modelling, software development</t>
  </si>
  <si>
    <t>https://www.seek.com.au/job/54189332?type=standout#searchRequestToken=ffebedac-0d49-4a90-a35c-a5ad3520d762</t>
  </si>
  <si>
    <t>Fitzroy</t>
  </si>
  <si>
    <t>https://www.seek.com.au/job/54189979?type=standout#searchRequestToken=ffebedac-0d49-4a90-a35c-a5ad3520d762</t>
  </si>
  <si>
    <t>Junior Data Scientist - Social Media Analytics</t>
  </si>
  <si>
    <t>Junior Data Science role for someone with 1-4 years of data science experience! Large Social Media datasets, fantastic manager &amp; room to progress!</t>
  </si>
  <si>
    <t>$80K - $100K, negotiable</t>
  </si>
  <si>
    <t>https://www.seek.com.au/job/54192177?type=standout#searchRequestToken=fff46006-c3a8-4755-bd71-cb92995b3f6e</t>
  </si>
  <si>
    <t>Lead, Data Science - Sydney, Brisbane or Melbourne</t>
  </si>
  <si>
    <t>https://www.seek.com.au/job/54193318?type=standard#searchRequestToken=ffef9ce0-3118-49f8-8d2a-fdad48752d02</t>
  </si>
  <si>
    <t>Digital Data Analyst</t>
  </si>
  <si>
    <t>nib health funds limited</t>
  </si>
  <si>
    <t>NIB Health Funds</t>
  </si>
  <si>
    <t>Share insights &amp; analysis on the performance of nib's digital assets and work with stakeholders in providing solutions to elevate our digital offering</t>
  </si>
  <si>
    <t>https://www.seek.com.au/job/54198055?type=standout#searchRequestToken=ffee10b9-68d2-4288-8aa8-80fd044cab50</t>
  </si>
  <si>
    <t>https://www.seek.com.au/job/54204035?type=standard#searchRequestToken=fff909bc-666c-4f6d-9548-b38d2ab17782</t>
  </si>
  <si>
    <t>https://www.seek.com.au/job/54204039?type=standard#searchRequestToken=fff909bc-666c-4f6d-9548-b38d2ab17782</t>
  </si>
  <si>
    <t>Produce the actionable insights that inform the ongoing effort to make Xero the preferred platform for app developers and small businesses.</t>
  </si>
  <si>
    <t>https://www.seek.com.au/job/54208485?type=standout#searchRequestToken=ffee10b9-68d2-4288-8aa8-80fd044cab50</t>
  </si>
  <si>
    <t>Data Scientist Machine Learning Greenfield projects, agile start-up environment</t>
  </si>
  <si>
    <t>https://www.seek.com.au/job/54209897?type=standard#searchRequestToken=ffd1d0f4-2dd3-4531-9506-53062e737a2f</t>
  </si>
  <si>
    <t>Data Scientist/BI Analyst</t>
  </si>
  <si>
    <t>The role is designed to help WVA to discover, interpret and communicate the information hidden in structured and unstructured data sets.</t>
  </si>
  <si>
    <t>https://www.seek.com.au/job/54215137?type=standout#searchRequestToken=ffff77c5-4b8e-44cf-890e-8fdc6c3a5af6</t>
  </si>
  <si>
    <t>We are seeking a highly motivated and experienced Data Scientist who is interested in driving innovation &amp; delivery in a fast-paced environment.</t>
  </si>
  <si>
    <t>$105,575 to $118,824</t>
  </si>
  <si>
    <t>https://www.seek.com.au/job/54217935?type=standout#searchRequestToken=ffeb390d-459a-498a-a7e7-a567f7d2e5a2</t>
  </si>
  <si>
    <t>https://www.seek.com.au/job/54217936?type=standout#searchRequestToken=ffeb390d-459a-498a-a7e7-a567f7d2e5a2</t>
  </si>
  <si>
    <t>Do you want to enjoy coming to work everyday in brand new corporate offices, working in a team where you will learn, grow and be mentored to succeed?</t>
  </si>
  <si>
    <t>Attractive Package + Career Growth!</t>
  </si>
  <si>
    <t>https://www.seek.com.au/job/54218925?type=standout#searchRequestToken=fff9aab1-aa04-4670-9316-875e44bd752e</t>
  </si>
  <si>
    <t>Data Scientist / Data Architect</t>
  </si>
  <si>
    <t>Define the logical Data Model and manage the data experts to achieve daily outcomes. Your focus will be master data, data analysis and data modelling</t>
  </si>
  <si>
    <t>https://www.seek.com.au/job/54219695?type=standard#searchRequestToken=fff46006-c3a8-4755-bd71-cb92995b3f6e</t>
  </si>
  <si>
    <t>Data Analyst | Design and build software solutions | Construction materials company | Experience in engineering | Western Sydney | Contract role</t>
  </si>
  <si>
    <t>https://www.seek.com.au/job/54220917?type=standard#searchRequestToken=fff3a9cb-312a-4ead-8bfb-17044594b10c</t>
  </si>
  <si>
    <t>Wesfarmers</t>
  </si>
  <si>
    <t>Our talented and agile team of data scientists, engineers and analytics leads co-create and solve complex problems.</t>
  </si>
  <si>
    <t>https://www.seek.com.au/job/54225540?type=standout#searchRequestToken=ffaa6111-b94c-4782-9302-a9489ae9ed6e</t>
  </si>
  <si>
    <t>Apply your creative thinking to solving complex problems using vast and diverse data sets!</t>
  </si>
  <si>
    <t>https://www.seek.com.au/job/54227443?type=standard#searchRequestToken=ffc86521-4f42-4c78-a948-61fa1ea3fdd9</t>
  </si>
  <si>
    <t>Data Analyst - NV1</t>
  </si>
  <si>
    <t>My client is looking for a Multiple Permanent and Contract experienced Data Analysts / Data Scientist consultants from Mid to Senior level</t>
  </si>
  <si>
    <t>$700 - $1100 p.d.</t>
  </si>
  <si>
    <t>https://www.seek.com.au/job/54228969?type=standard#searchRequestToken=ffee10b9-68d2-4288-8aa8-80fd044cab50</t>
  </si>
  <si>
    <t>BI Engineer</t>
  </si>
  <si>
    <t>Sonder Australia</t>
  </si>
  <si>
    <t>If the prospect of optimising or re-designing our company’s data architecture excites you, read more about the role!</t>
  </si>
  <si>
    <t>Waterloo</t>
  </si>
  <si>
    <t>https://www.seek.com.au/job/54229280?type=standard#searchRequestToken=fff28844-2a97-4bb6-8699-924c9fa136bb</t>
  </si>
  <si>
    <t>Senior Data Scientist - Financial Crime Analytics</t>
  </si>
  <si>
    <t>https://www.seek.com.au/job/54229978?type=standard#searchRequestToken=ffee10b9-68d2-4288-8aa8-80fd044cab50</t>
  </si>
  <si>
    <t>Latitude IT</t>
  </si>
  <si>
    <t>seeking a Senior Data Scientist to report directly to the Head of Analytics and collaborate closely with senior stakeholders throughout the company.</t>
  </si>
  <si>
    <t>negotiable + STI/LTI</t>
  </si>
  <si>
    <t>https://www.seek.com.au/job/54230765?type=standard#searchRequestToken=ffee10b9-68d2-4288-8aa8-80fd044cab50</t>
  </si>
  <si>
    <t>Permanent Data Science or Machine Learning Engineer Opportunity</t>
  </si>
  <si>
    <t>$120000 - $145000 per annum</t>
  </si>
  <si>
    <t>https://www.seek.com.au/job/54232934?type=standout#searchRequestToken=fefbf170-7f56-47f7-a086-2482c425dfaf</t>
  </si>
  <si>
    <t>https://www.seek.com.au/job/54239780?type=standout#searchRequestToken=ffee10b9-68d2-4288-8aa8-80fd044cab50</t>
  </si>
  <si>
    <t>Senior Actuarial/ Actuarial Analyst/ Data Scientist</t>
  </si>
  <si>
    <t>https://www.seek.com.au/job/54239952?type=standard#searchRequestToken=fff7471a-35ef-49b0-a549-35a86c8a3ece</t>
  </si>
  <si>
    <t>Location of work: ACT, NSW Long contract opportunity NV1 clearance required</t>
  </si>
  <si>
    <t>https://www.seek.com.au/job/54241268?type=standard#searchRequestToken=fff9aab1-aa04-4670-9316-875e44bd752e</t>
  </si>
  <si>
    <t>Azure Data Scientist</t>
  </si>
  <si>
    <t>https://www.seek.com.au/job/54242620?type=standard#searchRequestToken=ffebedac-0d49-4a90-a35c-a5ad3520d762</t>
  </si>
  <si>
    <t>https://www.seek.com.au/job/54248628?type=standard#searchRequestToken=ffee10b9-68d2-4288-8aa8-80fd044cab50</t>
  </si>
  <si>
    <t>https://www.seek.com.au/job/54249019?type=standard#searchRequestToken=fff9aab1-aa04-4670-9316-875e44bd752e</t>
  </si>
  <si>
    <t>Join our growing Data Science / Analysis function within the AI Platform Services team, working with industry leaders on high profile global projects.</t>
  </si>
  <si>
    <t>https://www.seek.com.au/job/54249165?type=standout#searchRequestToken=ff280870-e85f-48c9-986f-b989e29095bb</t>
  </si>
  <si>
    <t>Department of Environment, Land, Water And Planning</t>
  </si>
  <si>
    <t>Department of Environment, Land, Water and Planning VIC</t>
  </si>
  <si>
    <t>develop, deploy, and manage predictive and machine learning models to support strategic and operational decision making to reduce the impact of bus...</t>
  </si>
  <si>
    <t>https://www.seek.com.au/job/54249579?type=standout#searchRequestToken=ffaa6111-b94c-4782-9302-a9489ae9ed6e</t>
  </si>
  <si>
    <t>https://www.seek.com.au/job/54249580?type=standout#searchRequestToken=ffaa6111-b94c-4782-9302-a9489ae9ed6e</t>
  </si>
  <si>
    <t>Working on an amazing project relating to modernisation delivering digital services to the Department.</t>
  </si>
  <si>
    <t>https://www.seek.com.au/job/54250609?type=standout#searchRequestToken=fff9aab1-aa04-4670-9316-875e44bd752e</t>
  </si>
  <si>
    <t>New role focussing on the Lending Process Automation project. Experience with Optical Character Recognition technology eg AWS Textract would be ideal.</t>
  </si>
  <si>
    <t>Perm role + benefits (more info on our website)</t>
  </si>
  <si>
    <t>https://www.seek.com.au/job/54252241?type=standout#searchRequestToken=fff46006-c3a8-4755-bd71-cb92995b3f6e</t>
  </si>
  <si>
    <t>Amazing opportunity for a driven and aspiring Data Scientist who excels with Stakeholder Management</t>
  </si>
  <si>
    <t>https://www.seek.com.au/job/54253634?type=standout#searchRequestToken=fff9aab1-aa04-4670-9316-875e44bd752e</t>
  </si>
  <si>
    <t>Senior Data Scientist required to join a key financial crime team in a stable finance company.</t>
  </si>
  <si>
    <t>https://www.seek.com.au/job/54254227?type=standard#searchRequestToken=ffee10b9-68d2-4288-8aa8-80fd044cab50</t>
  </si>
  <si>
    <t>Data Scientist opportunity within a Government Department for an initial 8-month contract.</t>
  </si>
  <si>
    <t>https://www.seek.com.au/job/54254565?type=standard#searchRequestToken=fff909bc-666c-4f6d-9548-b38d2ab17782</t>
  </si>
  <si>
    <t>https://www.seek.com.au/job/54256410?type=standard#searchRequestToken=fff46006-c3a8-4755-bd71-cb92995b3f6e</t>
  </si>
  <si>
    <t>https://www.seek.com.au/job/54256411?type=standard#searchRequestToken=fff46006-c3a8-4755-bd71-cb92995b3f6e</t>
  </si>
  <si>
    <t>Use your data skills to play a central role in the delivery of a national education initiative.</t>
  </si>
  <si>
    <t>https://www.seek.com.au/job/54256851?type=standout#searchRequestToken=ff38f710-2f4d-4b83-a9f5-76f7410d176d</t>
  </si>
  <si>
    <t>We are seeking a Data Scientist to join an insurance organization.</t>
  </si>
  <si>
    <t>$120,000</t>
  </si>
  <si>
    <t>https://www.seek.com.au/job/54257508?type=standard#searchRequestToken=ff9f014c-e308-4ab9-ad27-452a36aad7de</t>
  </si>
  <si>
    <t>Graduate ++ / Junior Developer / Data Scientist - FinTech / Neobanking</t>
  </si>
  <si>
    <t>iSignthis Ltd</t>
  </si>
  <si>
    <t>Graduate / Junior software developer - Payments, Fintech, Regtech</t>
  </si>
  <si>
    <t>East Melbourne</t>
  </si>
  <si>
    <t>$65,000 - $74,999 based on experience</t>
  </si>
  <si>
    <t>https://www.seek.com.au/job/54258520?type=standard#searchRequestToken=ff91e9d8-d3d7-48aa-8661-0dff2f4cdd69</t>
  </si>
  <si>
    <t>Brighte</t>
  </si>
  <si>
    <t>Help build Machine Learning and AI products | Act as the translation point between the business and technical data scientists | Identify opportunities</t>
  </si>
  <si>
    <t>Base salary + super + employee share options</t>
  </si>
  <si>
    <t>https://www.seek.com.au/job/54259863?type=standout#searchRequestToken=ffb0822d-efc9-46ee-80c4-80dfef8d844e</t>
  </si>
  <si>
    <t>St Leonards</t>
  </si>
  <si>
    <t>https://www.seek.com.au/job/54260942?type=standout#searchRequestToken=ffeda022-f781-487a-8363-f5f971aea2aa</t>
  </si>
  <si>
    <t>Process Engineering</t>
  </si>
  <si>
    <t>An exciting opportunity exists for a Research Data Scientist to lead and manage the development of the ATLAS surveillance infrastructure's expansion</t>
  </si>
  <si>
    <t>St Lucia</t>
  </si>
  <si>
    <t>$100k - $112k p.a. + plus 17% superannuation</t>
  </si>
  <si>
    <t>https://www.seek.com.au/job/54266315?type=standout#searchRequestToken=fff9aab1-aa04-4670-9316-875e44bd752e</t>
  </si>
  <si>
    <t>https://www.seek.com.au/job/54266316?type=standout#searchRequestToken=fff9aab1-aa04-4670-9316-875e44bd752e</t>
  </si>
  <si>
    <t>https://www.seek.com.au/job/54270155?type=standout#searchRequestToken=fff46006-c3a8-4755-bd71-cb92995b3f6e</t>
  </si>
  <si>
    <t>https://www.seek.com.au/job/54270156?type=standout#searchRequestToken=ffc86521-4f42-4c78-a948-61fa1ea3fdd9</t>
  </si>
  <si>
    <t>$110,000 - $130,000</t>
  </si>
  <si>
    <t>https://www.seek.com.au/job/54273288?type=standard#searchRequestToken=ffeda022-f781-487a-8363-f5f971aea2aa</t>
  </si>
  <si>
    <t>Data Scientist / Academic Performance Analyst</t>
  </si>
  <si>
    <t>University of Newcastle</t>
  </si>
  <si>
    <t>The University of Newcastle</t>
  </si>
  <si>
    <t>Two Unique Opportunities to join the Academic Excellence Team Enjoy challenges of solving complex data problems and support key initiatives</t>
  </si>
  <si>
    <t>$102,667 - $119,778 + 17% Super</t>
  </si>
  <si>
    <t>https://www.seek.com.au/job/54275090?type=standout#searchRequestToken=ffd1d0f4-2dd3-4531-9506-53062e737a2f</t>
  </si>
  <si>
    <t>https://www.seek.com.au/job/54275091?type=standout#searchRequestToken=ffec3be8-832f-4640-8594-90c3769dadd4</t>
  </si>
  <si>
    <t>Data Scientist - Health Insurance</t>
  </si>
  <si>
    <t>Junior-Mid level Data Science role for someone with 2-4 years experience!</t>
  </si>
  <si>
    <t>100k-140k depending on experience!</t>
  </si>
  <si>
    <t>https://www.seek.com.au/job/54275865?type=standout#searchRequestToken=ffeda022-f781-487a-8363-f5f971aea2aa</t>
  </si>
  <si>
    <t>Lead Data Scientist - up to $230k package</t>
  </si>
  <si>
    <t>Up to $175,000 + super + 16% bonus</t>
  </si>
  <si>
    <t>https://www.seek.com.au/job/54285913?type=standout#searchRequestToken=ffeb9c26-a09d-4708-85bd-dcc0b0c7b680</t>
  </si>
  <si>
    <t>https://www.seek.com.au/job/54289701?type=standout#searchRequestToken=f9ce5055-a7b8-4440-b640-b4fcf5ed86dd</t>
  </si>
  <si>
    <t>Permanent opportunity for Junior - Mid level Data Scientists to work along commercial team to solve multiple challenges.</t>
  </si>
  <si>
    <t>https://www.seek.com.au/job/54289709?type=standout#searchRequestToken=ffe06820-b8ae-4167-bd9d-52ef168dd610</t>
  </si>
  <si>
    <t>Excellence is the vision. You'll make it a reality. Opportunity to join a team of passionate and supportive industry-leading experts.</t>
  </si>
  <si>
    <t>https://www.seek.com.au/job/54291200?type=standout#searchRequestToken=ffe0c013-c529-4e69-b165-6ac353b097bf</t>
  </si>
  <si>
    <t>Data Scientist and Quantitative Analyst</t>
  </si>
  <si>
    <t>Racing and Sports Pty Ltd</t>
  </si>
  <si>
    <t>Dynamic and collaborative organisation is seeking a data scientist and quantitative analyst to join our growing team!</t>
  </si>
  <si>
    <t>https://www.seek.com.au/job/54291510?type=standout#searchRequestToken=ffeda022-f781-487a-8363-f5f971aea2aa</t>
  </si>
  <si>
    <t>$69,811 - $95,873 (plus 15.4% superannuation)</t>
  </si>
  <si>
    <t>https://www.seek.com.au/job/54296142?type=standout#searchRequestToken=ffe67d6e-4bdd-4563-89e0-5d1bf734a55c</t>
  </si>
  <si>
    <t>https://www.seek.com.au/job/54296266?type=standout#searchRequestToken=ffe67d6e-4bdd-4563-89e0-5d1bf734a55c</t>
  </si>
  <si>
    <t>https://www.seek.com.au/job/54296267?type=standout#searchRequestToken=ffbcf633-9f67-4cf0-a1a6-df7a0b321f81</t>
  </si>
  <si>
    <t>https://www.seek.com.au/job/54296268?type=standout#searchRequestToken=ffbcf633-9f67-4cf0-a1a6-df7a0b321f81</t>
  </si>
  <si>
    <t>https://www.seek.com.au/job/54296269?type=standout#searchRequestToken=ffebedac-0d49-4a90-a35c-a5ad3520d762</t>
  </si>
  <si>
    <t>https://www.seek.com.au/job/54296270?type=standout#searchRequestToken=ffe67d6e-4bdd-4563-89e0-5d1bf734a55c</t>
  </si>
  <si>
    <t>https://www.seek.com.au/job/54296271?type=standout#searchRequestToken=ffe67d6e-4bdd-4563-89e0-5d1bf734a55c</t>
  </si>
  <si>
    <t>Rolling Recruitment - Language Careers</t>
  </si>
  <si>
    <t>https://www.seek.com.au/job/54297827?type=standout#searchRequestToken=fff60e89-e38a-42ab-84ec-75e808e47204</t>
  </si>
  <si>
    <t>https://www.seek.com.au/job/54298256?type=standout#searchRequestToken=fff7471a-35ef-49b0-a549-35a86c8a3ece</t>
  </si>
  <si>
    <t>https://www.seek.com.au/job/54298257?type=standout#searchRequestToken=fff7471a-35ef-49b0-a549-35a86c8a3ece</t>
  </si>
  <si>
    <t>https://www.seek.com.au/job/54298259?type=standout#searchRequestToken=ffd9d484-de51-43ab-a637-4cf0ad86e189</t>
  </si>
  <si>
    <t>https://www.seek.com.au/job/54298262?type=standout#searchRequestToken=fff7471a-35ef-49b0-a549-35a86c8a3ece</t>
  </si>
  <si>
    <t>https://www.seek.com.au/job/54298263?type=standout#searchRequestToken=fff7471a-35ef-49b0-a549-35a86c8a3ece</t>
  </si>
  <si>
    <t>https://www.seek.com.au/job/54298264?type=standout#searchRequestToken=fff7471a-35ef-49b0-a549-35a86c8a3ece</t>
  </si>
  <si>
    <t>The Australian Signals Directorate is seeking to fill a number of ASD 4-6 positions within the agency.</t>
  </si>
  <si>
    <t>https://www.seek.com.au/job/54298412?type=standout#searchRequestToken=fff60e89-e38a-42ab-84ec-75e808e47204</t>
  </si>
  <si>
    <t>https://www.seek.com.au/job/54298414?type=standout#searchRequestToken=ffd9d484-de51-43ab-a637-4cf0ad86e189</t>
  </si>
  <si>
    <t>https://www.seek.com.au/job/54298418?type=standout#searchRequestToken=ffd9d484-de51-43ab-a637-4cf0ad86e189</t>
  </si>
  <si>
    <t>https://www.seek.com.au/job/54298419?type=standout#searchRequestToken=ff6a8775-73f9-499c-beaa-09a0e3cdb137</t>
  </si>
  <si>
    <t>https://www.seek.com.au/job/54298420?type=standout#searchRequestToken=ff6a8775-73f9-499c-beaa-09a0e3cdb137</t>
  </si>
  <si>
    <t>https://www.seek.com.au/job/54298421?type=standout#searchRequestToken=feffe276-a34e-4f81-800f-2964e2154d5f</t>
  </si>
  <si>
    <t>https://www.seek.com.au/job/54298422?type=standout#searchRequestToken=fff60e89-e38a-42ab-84ec-75e808e47204</t>
  </si>
  <si>
    <t>https://www.seek.com.au/job/54298694?type=standout#searchRequestToken=fff60e89-e38a-42ab-84ec-75e808e47204</t>
  </si>
  <si>
    <t>https://www.seek.com.au/job/54298696?type=standout#searchRequestToken=fff7471a-35ef-49b0-a549-35a86c8a3ece</t>
  </si>
  <si>
    <t>https://www.seek.com.au/job/54298698?type=standout#searchRequestToken=fff7471a-35ef-49b0-a549-35a86c8a3ece</t>
  </si>
  <si>
    <t>https://www.seek.com.au/job/54298699?type=standout#searchRequestToken=ffd9d484-de51-43ab-a637-4cf0ad86e189</t>
  </si>
  <si>
    <t>https://www.seek.com.au/job/54298701?type=standout#searchRequestToken=ffd9d484-de51-43ab-a637-4cf0ad86e189</t>
  </si>
  <si>
    <t>https://www.seek.com.au/job/54298702?type=standout#searchRequestToken=fff7471a-35ef-49b0-a549-35a86c8a3ece</t>
  </si>
  <si>
    <t>https://www.seek.com.au/job/54298705?type=standout#searchRequestToken=fff7471a-35ef-49b0-a549-35a86c8a3ece</t>
  </si>
  <si>
    <t>https://www.seek.com.au/job/54298708?type=standout#searchRequestToken=fff7471a-35ef-49b0-a549-35a86c8a3ece</t>
  </si>
  <si>
    <t>https://www.seek.com.au/job/54298709?type=standout#searchRequestToken=fff7471a-35ef-49b0-a549-35a86c8a3ece</t>
  </si>
  <si>
    <t>https://www.seek.com.au/job/54298710?type=standout#searchRequestToken=fff7471a-35ef-49b0-a549-35a86c8a3ece</t>
  </si>
  <si>
    <t>https://www.seek.com.au/job/54298712?type=standout#searchRequestToken=fff7471a-35ef-49b0-a549-35a86c8a3ece</t>
  </si>
  <si>
    <t>https://www.seek.com.au/job/54298716?type=standout#searchRequestToken=fff7471a-35ef-49b0-a549-35a86c8a3ece</t>
  </si>
  <si>
    <t>https://www.seek.com.au/job/54298718?type=standout#searchRequestToken=fff7471a-35ef-49b0-a549-35a86c8a3ece</t>
  </si>
  <si>
    <t>https://www.seek.com.au/job/54298719?type=standout#searchRequestToken=fff7471a-35ef-49b0-a549-35a86c8a3ece</t>
  </si>
  <si>
    <t>Data Scientist/Analyst, (Manufacturing) Hastings VIC</t>
  </si>
  <si>
    <t>BlueScope</t>
  </si>
  <si>
    <t>BlueScope Steel</t>
  </si>
  <si>
    <t>Join our digital transformation team as a Data Scientist/Analyst and support the Manufacturing team as they transition to Industry 4.0</t>
  </si>
  <si>
    <t>Mornington Peninsula &amp; Bass Coast</t>
  </si>
  <si>
    <t>Hastings</t>
  </si>
  <si>
    <t>https://www.seek.com.au/job/54301301?type=standout#searchRequestToken=ff8eab3b-6887-4315-a6a8-3eaadc271704</t>
  </si>
  <si>
    <t>Join our team as a Data Scientist/Analyst is to support the Manufacturing team as they transition to Industry 4.0</t>
  </si>
  <si>
    <t>https://www.seek.com.au/job/54301491?type=standout#searchRequestToken=ff8eab3b-6887-4315-a6a8-3eaadc271704</t>
  </si>
  <si>
    <t>Senior Java Software Engineer</t>
  </si>
  <si>
    <t>North Sydney</t>
  </si>
  <si>
    <t>https://www.seek.com.au/job/54302401?type=standout#searchRequestToken=fffc1094-b047-4f27-ba94-dbf89cbd536b</t>
  </si>
  <si>
    <t>https://www.seek.com.au/job/54330489?type=standout#searchRequestToken=ffeb9c26-a09d-4708-85bd-dcc0b0c7b680</t>
  </si>
  <si>
    <t>https://www.seek.com.au/job/54331786?type=standout#searchRequestToken=ff44dae4-4075-4692-980b-d04a37c5f467</t>
  </si>
  <si>
    <t>https://www.seek.com.au/job/54335429?type=standard#searchRequestToken=ffeda022-f781-487a-8363-f5f971aea2aa</t>
  </si>
  <si>
    <t>$160,000 to $190,000 inclusive of super</t>
  </si>
  <si>
    <t>https://www.seek.com.au/job/54338328?type=standout#searchRequestToken=ffeda022-f781-487a-8363-f5f971aea2aa</t>
  </si>
  <si>
    <t>Veitch Lister Consulting</t>
  </si>
  <si>
    <t>https://www.seek.com.au/job/54341071?type=standard#searchRequestToken=ffeda022-f781-487a-8363-f5f971aea2aa</t>
  </si>
  <si>
    <t>https://www.seek.com.au/job/54343633?type=standout#searchRequestToken=ffe67d6e-4bdd-4563-89e0-5d1bf734a55c</t>
  </si>
  <si>
    <t>https://www.seek.com.au/job/54344187?type=standout#searchRequestToken=fff9aab1-aa04-4670-9316-875e44bd752e</t>
  </si>
  <si>
    <t>https://www.seek.com.au/job/54344786?type=standout#searchRequestToken=ffeb9c26-a09d-4708-85bd-dcc0b0c7b680</t>
  </si>
  <si>
    <t>LiDar - ML - AI</t>
  </si>
  <si>
    <t>https://www.seek.com.au/job/54345799?type=standard#searchRequestToken=ffd67631-3108-4b2a-b8c0-e636c6cb8a30</t>
  </si>
  <si>
    <t>ML - LiDAR - AWS</t>
  </si>
  <si>
    <t>https://www.seek.com.au/job/54346061?type=standard#searchRequestToken=ffe06820-b8ae-4167-bd9d-52ef168dd610</t>
  </si>
  <si>
    <t>BizPay</t>
  </si>
  <si>
    <t>https://www.seek.com.au/job/54351151?type=standout#searchRequestToken=fff7471a-35ef-49b0-a549-35a86c8a3ece</t>
  </si>
  <si>
    <t>$180,000 - $220,000 p.a.</t>
  </si>
  <si>
    <t>https://www.seek.com.au/job/54352856?type=standout#searchRequestToken=ffd1d0f4-2dd3-4531-9506-53062e737a2f</t>
  </si>
  <si>
    <t>https://www.seek.com.au/job/54354258?type=standout#searchRequestToken=ffe06820-b8ae-4167-bd9d-52ef168dd610</t>
  </si>
  <si>
    <t>Data Scientist, Data Engineer and Data Analyst - Multiple Roles</t>
  </si>
  <si>
    <t>$105,974.00- $ 113,500.00 +15.4% superannuation</t>
  </si>
  <si>
    <t>https://www.seek.com.au/job/54358093?type=standout#searchRequestToken=fff3a9cb-312a-4ead-8bfb-17044594b10c</t>
  </si>
  <si>
    <t>https://www.seek.com.au/job/54358094?type=standout#searchRequestToken=fff3a9cb-312a-4ead-8bfb-17044594b10c</t>
  </si>
  <si>
    <t>https://www.seek.com.au/job/54358112?type=standout#searchRequestToken=fff3a9cb-312a-4ead-8bfb-17044594b10c</t>
  </si>
  <si>
    <t>https://www.seek.com.au/job/54358113?type=standout#searchRequestToken=fff3a9cb-312a-4ead-8bfb-17044594b10c</t>
  </si>
  <si>
    <t>https://www.seek.com.au/job/54358137?type=standout#searchRequestToken=fff3a9cb-312a-4ead-8bfb-17044594b10c</t>
  </si>
  <si>
    <t>https://www.seek.com.au/job/54358138?type=standout#searchRequestToken=ffbaa495-3b09-423b-b78b-546119a43f99</t>
  </si>
  <si>
    <t>Data Scientist - Fraud and Financial Crime - APAC</t>
  </si>
  <si>
    <t>Eagna Consulting</t>
  </si>
  <si>
    <t>Up to $230k depending on experience!</t>
  </si>
  <si>
    <t>https://www.seek.com.au/job/54359736?type=standout#searchRequestToken=fff9aab1-aa04-4670-9316-875e44bd752e</t>
  </si>
  <si>
    <t>Data Analyst - Mid Level (Python, SQL &amp; Tableau)</t>
  </si>
  <si>
    <t>https://www.seek.com.au/job/54367228?type=standard#searchRequestToken=ff894e69-db42-4a60-b11d-9e4ded51e542</t>
  </si>
  <si>
    <t>https://www.seek.com.au/job/54373456?type=standout#searchRequestToken=fffc1094-b047-4f27-ba94-dbf89cbd536b</t>
  </si>
  <si>
    <t>https://www.seek.com.au/job/54373966?type=standout#searchRequestToken=ff91e9d8-d3d7-48aa-8661-0dff2f4cdd69</t>
  </si>
  <si>
    <t>$130-150k base</t>
  </si>
  <si>
    <t>https://www.seek.com.au/job/54374705?type=standout#searchRequestToken=fff9aab1-aa04-4670-9316-875e44bd752e</t>
  </si>
  <si>
    <t>https://www.seek.com.au/job/54375221?type=standout#searchRequestToken=fff9aab1-aa04-4670-9316-875e44bd752e</t>
  </si>
  <si>
    <t>https://www.seek.com.au/job/54380771?type=standout#searchRequestToken=ff560ab1-c9b2-4413-bf78-911dad728cff</t>
  </si>
  <si>
    <t>Data Scientist - Experimentation</t>
  </si>
  <si>
    <t>https://www.seek.com.au/job/54383200?type=standout#searchRequestToken=ffeb9c26-a09d-4708-85bd-dcc0b0c7b680</t>
  </si>
  <si>
    <t>https://www.seek.com.au/job/54383285?type=standout#searchRequestToken=ffeb9c26-a09d-4708-85bd-dcc0b0c7b680</t>
  </si>
  <si>
    <t>Senior Data Scientist - Fraud Analytics (Insurance)</t>
  </si>
  <si>
    <t>140k+ depending on experience!</t>
  </si>
  <si>
    <t>https://www.seek.com.au/job/54384443?type=standout#searchRequestToken=ffbaa495-3b09-423b-b78b-546119a43f99</t>
  </si>
  <si>
    <t>Data Scientist / Data Engineer / Data Analyst / Data Architect</t>
  </si>
  <si>
    <t>$900 - $1280 per day, Inc. Super</t>
  </si>
  <si>
    <t>https://www.seek.com.au/job/54385180?type=standard#searchRequestToken=ff91e9d8-d3d7-48aa-8661-0dff2f4cdd69</t>
  </si>
  <si>
    <t>https://www.seek.com.au/job/54385666?type=standout#searchRequestToken=fff3a9cb-312a-4ead-8bfb-17044594b10c</t>
  </si>
  <si>
    <t>https://www.seek.com.au/job/54385788?type=standout#searchRequestToken=fffc1094-b047-4f27-ba94-dbf89cbd536b</t>
  </si>
  <si>
    <t>https://www.seek.com.au/job/54386013?type=standard#searchRequestToken=ff91e9d8-d3d7-48aa-8661-0dff2f4cdd69</t>
  </si>
  <si>
    <t>https://www.seek.com.au/job/54386176?type=standout#searchRequestToken=fffc1094-b047-4f27-ba94-dbf89cbd536b</t>
  </si>
  <si>
    <t>REA Group</t>
  </si>
  <si>
    <t>https://www.seek.com.au/job/54386672?type=standout#searchRequestToken=ffeda022-f781-487a-8363-f5f971aea2aa</t>
  </si>
  <si>
    <t>$140k - $150k + super (negotiable)</t>
  </si>
  <si>
    <t>https://www.seek.com.au/job/54388413?type=standard#searchRequestToken=ffbaa495-3b09-423b-b78b-546119a43f99</t>
  </si>
  <si>
    <t>plus super + Bonus</t>
  </si>
  <si>
    <t>https://www.seek.com.au/job/54388640?type=standout#searchRequestToken=ffeb9c26-a09d-4708-85bd-dcc0b0c7b680</t>
  </si>
  <si>
    <t>https://www.seek.com.au/job/54389285?type=standard#searchRequestToken=ffbaa495-3b09-423b-b78b-546119a43f99</t>
  </si>
  <si>
    <t>https://www.seek.com.au/job/54389321?type=standout#searchRequestToken=ff894e69-db42-4a60-b11d-9e4ded51e542</t>
  </si>
  <si>
    <t>hipages Group</t>
  </si>
  <si>
    <t>https://www.seek.com.au/job/54389823?type=standout#searchRequestToken=ffdd6853-5154-404b-8f90-39ae5e311cb5</t>
  </si>
  <si>
    <t>Davidson</t>
  </si>
  <si>
    <t>https://www.seek.com.au/job/54390394?type=standard#searchRequestToken=fff9aab1-aa04-4670-9316-875e44bd752e</t>
  </si>
  <si>
    <t>Data Scientist Team Leader (Mining Technology Product Development)</t>
  </si>
  <si>
    <t>Task Recruitment</t>
  </si>
  <si>
    <t>$130k-$160k base + 12% super + bonus</t>
  </si>
  <si>
    <t>https://www.seek.com.au/job/54397189?type=standard#searchRequestToken=ffeda022-f781-487a-8363-f5f971aea2aa</t>
  </si>
  <si>
    <t>https://www.seek.com.au/job/54417386?type=standard#searchRequestToken=ffbaa495-3b09-423b-b78b-546119a43f99</t>
  </si>
  <si>
    <t>Client Facing Data Scientist/Analyst</t>
  </si>
  <si>
    <t>https://www.seek.com.au/job/54418538?type=standout#searchRequestToken=ffeda022-f781-487a-8363-f5f971aea2aa</t>
  </si>
  <si>
    <t>WesTrac Pty Ltd</t>
  </si>
  <si>
    <t>Westrac</t>
  </si>
  <si>
    <t>Full-Time Permanent + Competitive Salary</t>
  </si>
  <si>
    <t>https://www.seek.com.au/job/54420004?type=standout#searchRequestToken=ffbaa495-3b09-423b-b78b-546119a43f99</t>
  </si>
  <si>
    <t>https://www.seek.com.au/job/54427399?type=standout#searchRequestToken=ffbaa495-3b09-423b-b78b-546119a43f99</t>
  </si>
  <si>
    <t>Senior Data Scientist | 12 Months Fixed Term Contract</t>
  </si>
  <si>
    <t>https://www.seek.com.au/job/54428030?type=standard#searchRequestToken=ffbaa495-3b09-423b-b78b-546119a43f99</t>
  </si>
  <si>
    <t>https://www.seek.com.au/job/54428277?type=standard#searchRequestToken=ffcfbb55-b827-4573-8f8b-8029b91eb3e4</t>
  </si>
  <si>
    <t>https://www.seek.com.au/job/54429011?type=standard#searchRequestToken=fffc1094-b047-4f27-ba94-dbf89cbd536b</t>
  </si>
  <si>
    <t>https://www.seek.com.au/job/54437867?type=standout#searchRequestToken=ffd0080f-ab15-4c30-97cc-b3fcfa6cab25</t>
  </si>
  <si>
    <t>https://www.seek.com.au/job/54438097?type=standout#searchRequestToken=ffd4bb74-310e-4656-b148-f560a5c0d21e</t>
  </si>
  <si>
    <t>AustralianSuper</t>
  </si>
  <si>
    <t>https://www.seek.com.au/job/54439128?type=standout#searchRequestToken=ffcbee38-f1ab-45b4-9070-c309d6a08665</t>
  </si>
  <si>
    <t>Senior Data Scientist (Knowledge Graph)</t>
  </si>
  <si>
    <t>https://www.seek.com.au/job/54440865?type=standout#searchRequestToken=fff3a9cb-312a-4ead-8bfb-17044594b10c</t>
  </si>
  <si>
    <t>Data Professionals</t>
  </si>
  <si>
    <t>$73,725 - $93,530</t>
  </si>
  <si>
    <t>https://www.seek.com.au/job/54440943?type=standout#searchRequestToken=fff3a9cb-312a-4ead-8bfb-17044594b10c</t>
  </si>
  <si>
    <t>https://www.seek.com.au/job/54440944?type=standout#searchRequestToken=fff9aab1-aa04-4670-9316-875e44bd752e</t>
  </si>
  <si>
    <t>$73,725 - $93,530 (+15.4% super &amp; allowances)</t>
  </si>
  <si>
    <t>https://www.seek.com.au/job/54441069?type=standout#searchRequestToken=fff3a9cb-312a-4ead-8bfb-17044594b10c</t>
  </si>
  <si>
    <t>https://www.seek.com.au/job/54441070?type=standout#searchRequestToken=ff4433d4-0d46-48a7-ad9e-032c4acd4689</t>
  </si>
  <si>
    <t>$73,725 - $93,530 (+ 15.4% super &amp; allowances)</t>
  </si>
  <si>
    <t>https://www.seek.com.au/job/54441206?type=standout#searchRequestToken=fff3a9cb-312a-4ead-8bfb-17044594b10c</t>
  </si>
  <si>
    <t>https://www.seek.com.au/job/54441207?type=standout#searchRequestToken=ff9dac23-591d-4a28-9729-0c6a907acc68</t>
  </si>
  <si>
    <t>13% Super, flexible work and competitive salary</t>
  </si>
  <si>
    <t>https://www.seek.com.au/job/54441331?type=standard#searchRequestToken=fff9aab1-aa04-4670-9316-875e44bd752e</t>
  </si>
  <si>
    <t>https://www.seek.com.au/job/54441337?type=standout#searchRequestToken=ff9dac23-591d-4a28-9729-0c6a907acc68</t>
  </si>
  <si>
    <t>https://www.seek.com.au/job/54441338?type=standout#searchRequestToken=ff9dac23-591d-4a28-9729-0c6a907acc68</t>
  </si>
  <si>
    <t>https://www.seek.com.au/job/54441503?type=standout#searchRequestToken=ff9dac23-591d-4a28-9729-0c6a907acc68</t>
  </si>
  <si>
    <t>https://www.seek.com.au/job/54441504?type=standout#searchRequestToken=fff9aab1-aa04-4670-9316-875e44bd752e</t>
  </si>
  <si>
    <t>https://www.seek.com.au/job/54441579?type=standout#searchRequestToken=ffbaa495-3b09-423b-b78b-546119a43f99</t>
  </si>
  <si>
    <t>https://www.seek.com.au/job/54441580?type=standout#searchRequestToken=ff4433d4-0d46-48a7-ad9e-032c4acd4689</t>
  </si>
  <si>
    <t>https://www.seek.com.au/job/54444475?type=standout#searchRequestToken=ffcbee38-f1ab-45b4-9070-c309d6a08665</t>
  </si>
  <si>
    <t>https://www.seek.com.au/job/54447926?type=standout#searchRequestToken=fffef19c-6854-4114-b7d3-9748754cf62b</t>
  </si>
  <si>
    <t>Breeding Data Scientist</t>
  </si>
  <si>
    <t>Australian Grain Technologies (AGT)</t>
  </si>
  <si>
    <t>Adelaide Hills &amp; Barossa</t>
  </si>
  <si>
    <t>Roseworthy</t>
  </si>
  <si>
    <t>https://www.seek.com.au/job/54452658?type=standout#searchRequestToken=fff3a9cb-312a-4ead-8bfb-17044594b10c</t>
  </si>
  <si>
    <t>: Data Analystics Consultants - Across Australia</t>
  </si>
  <si>
    <t>https://www.seek.com.au/job/54453423?type=standard#searchRequestToken=ffcf070c-c5db-4b49-80da-520c5f7a1cdd</t>
  </si>
  <si>
    <t>: Infrastructure Engineer/Admin</t>
  </si>
  <si>
    <t>Networks &amp; Systems Administration</t>
  </si>
  <si>
    <t>https://www.seek.com.au/job/54453553?type=standard#searchRequestToken=fffef19c-6854-4114-b7d3-9748754cf62b</t>
  </si>
  <si>
    <t>Sodexo</t>
  </si>
  <si>
    <t>https://www.seek.com.au/job/54454876?type=standout#searchRequestToken=f7ab57b6-dacf-42b0-81fc-20e51e0c8f82</t>
  </si>
  <si>
    <t>Australia Post Group</t>
  </si>
  <si>
    <t>Australia Post</t>
  </si>
  <si>
    <t>https://www.seek.com.au/job/54463409?type=standout#searchRequestToken=fff3a9cb-312a-4ead-8bfb-17044594b10c</t>
  </si>
  <si>
    <t>https://www.seek.com.au/job/54463410?type=standout#searchRequestToken=fff9aab1-aa04-4670-9316-875e44bd752e</t>
  </si>
  <si>
    <t>Graduate Engineer (Data Scientist/Analyst)</t>
  </si>
  <si>
    <t>https://www.seek.com.au/job/54465536?type=standout#searchRequestToken=ffe06820-b8ae-4167-bd9d-52ef168dd610</t>
  </si>
  <si>
    <t>Senior Analyst, Audit</t>
  </si>
  <si>
    <t>https://www.seek.com.au/job/54480554?type=standout#searchRequestToken=ffbaa495-3b09-423b-b78b-546119a43f99</t>
  </si>
  <si>
    <t>https://www.seek.com.au/job/54483875?type=standout#searchRequestToken=ff4ae688-189b-4fd8-94d3-cedeb9524fda</t>
  </si>
  <si>
    <t>Data Scientist - HITL</t>
  </si>
  <si>
    <t>MACRO Recruitment</t>
  </si>
  <si>
    <t>Salary based on experience</t>
  </si>
  <si>
    <t>https://www.seek.com.au/job/54485325?type=standard#searchRequestToken=ffe06820-b8ae-4167-bd9d-52ef168dd610</t>
  </si>
  <si>
    <t>Enjoy a Flexi Day on us!</t>
  </si>
  <si>
    <t>https://www.seek.com.au/job/54492746?type=standout#searchRequestToken=ffcbee38-f1ab-45b4-9070-c309d6a08665</t>
  </si>
  <si>
    <t>https://www.seek.com.au/job/54492840?type=standout#searchRequestToken=fffef19c-6854-4114-b7d3-9748754cf62b</t>
  </si>
  <si>
    <t>https://www.seek.com.au/job/54492910?type=standout#searchRequestToken=ffcbee38-f1ab-45b4-9070-c309d6a08665</t>
  </si>
  <si>
    <t>Senior Data Scientist - Medical</t>
  </si>
  <si>
    <t>$140-160k base</t>
  </si>
  <si>
    <t>https://www.seek.com.au/job/54493980?type=standout#searchRequestToken=ffeb9c26-a09d-4708-85bd-dcc0b0c7b680</t>
  </si>
  <si>
    <t>Senior Data Scientist (AIPS CQ - NLP)</t>
  </si>
  <si>
    <t>Base + Super + Bonus</t>
  </si>
  <si>
    <t>https://www.seek.com.au/job/54496023?type=standout#searchRequestToken=ffd4bb74-310e-4656-b148-f560a5c0d21e</t>
  </si>
  <si>
    <t>BINGO INDUSTRIES</t>
  </si>
  <si>
    <t>https://www.seek.com.au/job/54496261?type=standout#searchRequestToken=ffcf070c-c5db-4b49-80da-520c5f7a1cdd</t>
  </si>
  <si>
    <t>https://www.seek.com.au/job/54498866?type=standout#searchRequestToken=fff7471a-35ef-49b0-a549-35a86c8a3ece</t>
  </si>
  <si>
    <t>Data Scientist/Data Analyt</t>
  </si>
  <si>
    <t>https://www.seek.com.au/job/54501724?type=standout#searchRequestToken=fffc1094-b047-4f27-ba94-dbf89cbd536b</t>
  </si>
  <si>
    <t>NEW ROLE - Data Scientist - 6 Mth Contract - High Profile Project</t>
  </si>
  <si>
    <t>https://www.seek.com.au/job/54509476?type=standard#searchRequestToken=fffef19c-6854-4114-b7d3-9748754cf62b</t>
  </si>
  <si>
    <t>$130k-$160k base + 12% super + 20% bonus</t>
  </si>
  <si>
    <t>https://www.seek.com.au/job/54516365?type=standard#searchRequestToken=ffcfbb55-b827-4573-8f8b-8029b91eb3e4</t>
  </si>
  <si>
    <t>https://www.seek.com.au/job/54516438?type=standard#searchRequestToken=fffef19c-6854-4114-b7d3-9748754cf62b</t>
  </si>
  <si>
    <t>Internship Information Technology - Data engineer</t>
  </si>
  <si>
    <t>Edapt Education Pty Ltd</t>
  </si>
  <si>
    <t>https://www.seek.com.au/job/54517903?type=standard#searchRequestToken=ffd5f475-abf6-46aa-a70e-ddd742e1cfb1</t>
  </si>
  <si>
    <t>Lead Data Scientist - up to $220k package</t>
  </si>
  <si>
    <t>https://www.seek.com.au/job/54519224?type=standout#searchRequestToken=ffd0080f-ab15-4c30-97cc-b3fcfa6cab25</t>
  </si>
  <si>
    <t>$800-$1k p.d.</t>
  </si>
  <si>
    <t>https://www.seek.com.au/job/54520365?type=standard#searchRequestToken=ffb2dc5e-d549-46d0-82b9-6069ec9f19b6</t>
  </si>
  <si>
    <t>SpiralData</t>
  </si>
  <si>
    <t>https://www.seek.com.au/job/54522354?type=standout#searchRequestToken=ff33beca-3740-4532-aa31-b48c8f7732c7</t>
  </si>
  <si>
    <t>+ super</t>
  </si>
  <si>
    <t>https://www.seek.com.au/job/54528910?type=standard#searchRequestToken=fffef19c-6854-4114-b7d3-9748754cf62b</t>
  </si>
  <si>
    <t>EL 2 Director | Emergency, Food Relief and Microfinance</t>
  </si>
  <si>
    <t>EL2 annual salary</t>
  </si>
  <si>
    <t>https://www.seek.com.au/job/54533352?type=standout#searchRequestToken=ffd4bb74-310e-4656-b148-f560a5c0d21e</t>
  </si>
  <si>
    <t>https://www.seek.com.au/job/54534826?type=standout#searchRequestToken=fff3a9cb-312a-4ead-8bfb-17044594b10c</t>
  </si>
  <si>
    <t>https://www.seek.com.au/job/54534827?type=standout#searchRequestToken=fff3a9cb-312a-4ead-8bfb-17044594b10c</t>
  </si>
  <si>
    <t>Data Scientist/ Tableau Administrator/ Data Engineer</t>
  </si>
  <si>
    <t>https://www.seek.com.au/job/54537084?type=standard#searchRequestToken=ffd67631-3108-4b2a-b8c0-e636c6cb8a30</t>
  </si>
  <si>
    <t>https://www.seek.com.au/job/54540935?type=standard#searchRequestToken=fffef19c-6854-4114-b7d3-9748754cf62b</t>
  </si>
  <si>
    <t>https://www.seek.com.au/job/54541302?type=standout#searchRequestToken=ffd0080f-ab15-4c30-97cc-b3fcfa6cab25</t>
  </si>
  <si>
    <t>$120 - $145 p.a.</t>
  </si>
  <si>
    <t>https://www.seek.com.au/job/54542593?type=standard#searchRequestToken=ffcf070c-c5db-4b49-80da-520c5f7a1cdd</t>
  </si>
  <si>
    <t>https://www.seek.com.au/job/54544703?type=standard#searchRequestToken=ffd0080f-ab15-4c30-97cc-b3fcfa6cab25</t>
  </si>
  <si>
    <t>Senior Data Analysts</t>
  </si>
  <si>
    <t>Multiple Roles, Initial 6 months, Start ASAP</t>
  </si>
  <si>
    <t>https://www.seek.com.au/job/54552826?type=standard#searchRequestToken=ff9f014c-e308-4ab9-ad27-452a36aad7de</t>
  </si>
  <si>
    <t>Head of Data Science - Pricing &amp; Performance</t>
  </si>
  <si>
    <t>Base + Super + Profit Share bonus</t>
  </si>
  <si>
    <t>https://www.seek.com.au/job/54553278?type=standout#searchRequestToken=ffb2dc5e-d549-46d0-82b9-6069ec9f19b6</t>
  </si>
  <si>
    <t>Zurich Financial Services Australia</t>
  </si>
  <si>
    <t>Zurich Financial Services</t>
  </si>
  <si>
    <t>https://www.seek.com.au/job/54556535?type=standout#searchRequestToken=ffc05bfb-0591-4dd2-a7f4-35a98462d13c</t>
  </si>
  <si>
    <t>Competitive Base + a host of desirable benefits!</t>
  </si>
  <si>
    <t>https://www.seek.com.au/job/54557688?type=standout#searchRequestToken=ffcfbb55-b827-4573-8f8b-8029b91eb3e4</t>
  </si>
  <si>
    <t>Data Scientist-Analyst</t>
  </si>
  <si>
    <t>Maurice Blackburn Lawyers</t>
  </si>
  <si>
    <t>https://www.seek.com.au/job/54567727?type=standout#searchRequestToken=ffcf070c-c5db-4b49-80da-520c5f7a1cdd</t>
  </si>
  <si>
    <t>Data Analyst - Contract</t>
  </si>
  <si>
    <t>Day Rate $600 per day</t>
  </si>
  <si>
    <t>https://www.seek.com.au/job/54571020?type=standout#searchRequestToken=fffc1094-b047-4f27-ba94-dbf89cbd536b</t>
  </si>
  <si>
    <t>Technical Consultant</t>
  </si>
  <si>
    <t>https://www.seek.com.au/job/54572336?type=standard#searchRequestToken=ffe67d6e-4bdd-4563-89e0-5d1bf734a55c</t>
  </si>
  <si>
    <t>Surry Hills</t>
  </si>
  <si>
    <t>https://www.seek.com.au/job/54578375?type=standout#searchRequestToken=ffff9712-4b43-4c26-9cd1-991c95dc913f</t>
  </si>
  <si>
    <t>Bundoora</t>
  </si>
  <si>
    <t>https://www.seek.com.au/job/54578544?type=standard#searchRequestToken=ffcfbb55-b827-4573-8f8b-8029b91eb3e4</t>
  </si>
  <si>
    <t>https://www.seek.com.au/job/54578545?type=standard#searchRequestToken=ffcfbb55-b827-4573-8f8b-8029b91eb3e4</t>
  </si>
  <si>
    <t>$100k - $120k p.a. + Super</t>
  </si>
  <si>
    <t>https://www.seek.com.au/job/54578895?type=standard#searchRequestToken=fffef19c-6854-4114-b7d3-9748754cf62b</t>
  </si>
  <si>
    <t>https://www.seek.com.au/job/54590018?type=standard#searchRequestToken=ffcbee38-f1ab-45b4-9070-c309d6a08665</t>
  </si>
  <si>
    <t>Bondi Junction</t>
  </si>
  <si>
    <t>https://www.seek.com.au/job/54590786?type=standout#searchRequestToken=ffd0080f-ab15-4c30-97cc-b3fcfa6cab25</t>
  </si>
  <si>
    <t>https://www.seek.com.au/job/54610023?type=standard#searchRequestToken=fffef19c-6854-4114-b7d3-9748754cf62b</t>
  </si>
  <si>
    <t>Macquarie Park</t>
  </si>
  <si>
    <t>https://www.seek.com.au/job/54610213?type=standout#searchRequestToken=fffef19c-6854-4114-b7d3-9748754cf62b</t>
  </si>
  <si>
    <t>https://www.seek.com.au/job/54610284?type=standout#searchRequestToken=ffeda022-f781-487a-8363-f5f971aea2aa</t>
  </si>
  <si>
    <t>https://www.seek.com.au/job/54610324?type=standout#searchRequestToken=ffeda022-f781-487a-8363-f5f971aea2aa</t>
  </si>
  <si>
    <t>https://www.seek.com.au/job/54610620?type=standout#searchRequestToken=ffcbee38-f1ab-45b4-9070-c309d6a08665</t>
  </si>
  <si>
    <t>https://www.seek.com.au/job/54616291?type=standout#searchRequestToken=fffef19c-6854-4114-b7d3-9748754cf62b</t>
  </si>
  <si>
    <t>https://www.seek.com.au/job/54620424?type=standard#searchRequestToken=fff3250b-f35e-470c-a18d-2bbd6b4295d1</t>
  </si>
  <si>
    <t>Data Scientist - $100k - $120k package</t>
  </si>
  <si>
    <t>https://www.seek.com.au/job/54626060?type=standard#searchRequestToken=ffcbee38-f1ab-45b4-9070-c309d6a08665</t>
  </si>
  <si>
    <t>Strategy Manager-Digital &amp; Analytics</t>
  </si>
  <si>
    <t>ResMed</t>
  </si>
  <si>
    <t>Bella Vista</t>
  </si>
  <si>
    <t>https://www.seek.com.au/job/54626660?type=standout#searchRequestToken=fffef19c-6854-4114-b7d3-9748754cf62b</t>
  </si>
  <si>
    <t>https://www.seek.com.au/job/54639370?type=standard#searchRequestToken=fffc1094-b047-4f27-ba94-dbf89cbd536b</t>
  </si>
  <si>
    <t>Back end developer - Django</t>
  </si>
  <si>
    <t>https://www.seek.com.au/job/54639541?type=standard#searchRequestToken=ffa26151-1d05-4550-9693-7fd60bd54adf</t>
  </si>
  <si>
    <t>https://www.seek.com.au/job/54641074?type=standout#searchRequestToken=fff3250b-f35e-470c-a18d-2bbd6b4295d1</t>
  </si>
  <si>
    <t>https://www.seek.com.au/job/54641103?type=standout#searchRequestToken=fffb2b30-a0bc-49e2-ade9-c71387cd0d38</t>
  </si>
  <si>
    <t>https://www.seek.com.au/job/54648599?type=standout#searchRequestToken=fffef19c-6854-4114-b7d3-9748754cf62b</t>
  </si>
  <si>
    <t>Brandspace Data Scientist</t>
  </si>
  <si>
    <t>https://www.seek.com.au/job/54648992?type=standout#searchRequestToken=ffcfbb55-b827-4573-8f8b-8029b91eb3e4</t>
  </si>
  <si>
    <t>https://www.seek.com.au/job/54648993?type=standout#searchRequestToken=ffcfbb55-b827-4573-8f8b-8029b91eb3e4</t>
  </si>
  <si>
    <t>Data Scientist - (Python, SQL)</t>
  </si>
  <si>
    <t>https://www.seek.com.au/job/54651454?type=standard#searchRequestToken=ffb1def4-5411-49bd-b59f-ace68c4ae0c4</t>
  </si>
  <si>
    <t>https://www.seek.com.au/job/54651790?type=standard#searchRequestToken=ffcbee38-f1ab-45b4-9070-c309d6a08665</t>
  </si>
  <si>
    <t>https://www.seek.com.au/job/54652325?type=standout#searchRequestToken=ff2d25b5-23b8-4521-ab94-cc57aa3d0a20</t>
  </si>
  <si>
    <t>Expression of interest - Data Scientist</t>
  </si>
  <si>
    <t>https://www.seek.com.au/job/54664305?type=standard#searchRequestToken=ffdd6853-5154-404b-8f90-39ae5e311cb5</t>
  </si>
  <si>
    <t>https://www.seek.com.au/job/54671287?type=standout#searchRequestToken=ffcfba41-4be9-4e85-8fcf-fed480f3b23f</t>
  </si>
  <si>
    <t>https://www.seek.com.au/job/54682022?type=standout#searchRequestToken=ffd0080f-ab15-4c30-97cc-b3fcfa6cab25</t>
  </si>
  <si>
    <t>https://www.seek.com.au/job/54682430?type=standout#searchRequestToken=ff86e73e-bc49-40d3-b7f2-ed4c46632f6c</t>
  </si>
  <si>
    <t>https://www.seek.com.au/job/54682432?type=standout#searchRequestToken=ffcf070c-c5db-4b49-80da-520c5f7a1cdd</t>
  </si>
  <si>
    <t>Base + Super + Profit Share Bonus</t>
  </si>
  <si>
    <t>https://www.seek.com.au/job/54692826?type=standout#searchRequestToken=ffd5f475-abf6-46aa-a70e-ddd742e1cfb1</t>
  </si>
  <si>
    <t>https://www.seek.com.au/job/54693240?type=standard#searchRequestToken=fffef19c-6854-4114-b7d3-9748754cf62b</t>
  </si>
  <si>
    <t>Data Scientist - Multiple roles across all levels</t>
  </si>
  <si>
    <t>https://www.seek.com.au/job/54694430?type=standout#searchRequestToken=ffcfba41-4be9-4e85-8fcf-fed480f3b23f</t>
  </si>
  <si>
    <t>https://www.seek.com.au/job/54699653?type=standout#searchRequestToken=fff4491b-98c2-4c3f-9445-378675452b4f</t>
  </si>
  <si>
    <t>https://www.seek.com.au/job/54700051?type=standard#searchRequestToken=fffef19c-6854-4114-b7d3-9748754cf62b</t>
  </si>
  <si>
    <t>Lecturer, Computational Biologist / Bioinformatics Data Scientist</t>
  </si>
  <si>
    <t>JCU: James Cook University, Australia</t>
  </si>
  <si>
    <t>James Cook University</t>
  </si>
  <si>
    <t>Townsville</t>
  </si>
  <si>
    <t>$68,350 - $113,201 + up to 17% superannuation</t>
  </si>
  <si>
    <t>https://www.seek.com.au/job/54700599?type=standout#searchRequestToken=fffc1094-b047-4f27-ba94-dbf89cbd536b</t>
  </si>
  <si>
    <t>https://www.seek.com.au/job/54700600?type=standout#searchRequestToken=fffc1094-b047-4f27-ba94-dbf89cbd536b</t>
  </si>
  <si>
    <t>https://www.seek.com.au/job/54700758?type=standout#searchRequestToken=fffc1094-b047-4f27-ba94-dbf89cbd536b</t>
  </si>
  <si>
    <t>https://www.seek.com.au/job/54700759?type=standout#searchRequestToken=fffc1094-b047-4f27-ba94-dbf89cbd536b</t>
  </si>
  <si>
    <t>https://www.seek.com.au/job/54700832?type=standout#searchRequestToken=fffc1094-b047-4f27-ba94-dbf89cbd536b</t>
  </si>
  <si>
    <t>https://www.seek.com.au/job/54700833?type=standout#searchRequestToken=fffc1094-b047-4f27-ba94-dbf89cbd536b</t>
  </si>
  <si>
    <t>https://www.seek.com.au/job/54700892?type=standout#searchRequestToken=fffc1094-b047-4f27-ba94-dbf89cbd536b</t>
  </si>
  <si>
    <t>https://www.seek.com.au/job/54700893?type=standout#searchRequestToken=fffc1094-b047-4f27-ba94-dbf89cbd536b</t>
  </si>
  <si>
    <t>https://www.seek.com.au/job/54705128?type=standout#searchRequestToken=fe1e6a87-6c23-4f91-bc53-0bc46fd20e86</t>
  </si>
  <si>
    <t>Postdoctoral/Research Fellow (Epidemiologist)</t>
  </si>
  <si>
    <t>$74,775 to $115,428 per annum plus 17% Super</t>
  </si>
  <si>
    <t>https://www.seek.com.au/job/54705604?type=standout#searchRequestToken=fffc1094-b047-4f27-ba94-dbf89cbd536b</t>
  </si>
  <si>
    <t>https://www.seek.com.au/job/54705605?type=standout#searchRequestToken=ffd4bb74-310e-4656-b148-f560a5c0d21e</t>
  </si>
  <si>
    <t>Data Warehouse Engineer/ BI Engineer</t>
  </si>
  <si>
    <t>$140,000 - $149,999</t>
  </si>
  <si>
    <t>https://www.seek.com.au/job/54707383?type=standard#searchRequestToken=fffb2b30-a0bc-49e2-ade9-c71387cd0d38</t>
  </si>
  <si>
    <t>https://www.seek.com.au/job/54707944?type=standout#searchRequestToken=ff966ad3-b6c8-4254-93bf-2fec19b498aa</t>
  </si>
  <si>
    <t>Data Scientist, Analysts, Statisticians &amp; Business Analysts</t>
  </si>
  <si>
    <t>Fortnightly salary</t>
  </si>
  <si>
    <t>https://www.seek.com.au/job/54710176?type=standout#searchRequestToken=ff8f2a55-eff1-45fa-8799-f21f48d9a59a</t>
  </si>
  <si>
    <t>Senior Data Analyst Opportunity at Engineering Analytics Tech Scale-up</t>
  </si>
  <si>
    <t>https://www.seek.com.au/job/54710897?type=standout#searchRequestToken=fff9a63c-91c1-4fe9-9c44-665438749026</t>
  </si>
  <si>
    <t>Senior Data Scientist/Analyst</t>
  </si>
  <si>
    <t>Australian Energy Market Commission</t>
  </si>
  <si>
    <t>https://www.seek.com.au/job/54712971?type=standard#searchRequestToken=fff9a63c-91c1-4fe9-9c44-665438749026</t>
  </si>
  <si>
    <t>Voice of Customer Application Consultant</t>
  </si>
  <si>
    <t>Verint Systems (Aust) Pty Ltd</t>
  </si>
  <si>
    <t>https://www.seek.com.au/job/54714164?type=standard#searchRequestToken=fffef19c-6854-4114-b7d3-9748754cf62b</t>
  </si>
  <si>
    <t>Senior Data Scientist - Digital</t>
  </si>
  <si>
    <t>https://www.seek.com.au/job/54718749?type=standard#searchRequestToken=ff437b2a-cda0-4e91-82b3-2edd2f2e5b1d</t>
  </si>
  <si>
    <t>Data Analyst Rolling Stock - Reliability Engineering</t>
  </si>
  <si>
    <t>Rail &amp; Maritime Transport</t>
  </si>
  <si>
    <t>Pacific National</t>
  </si>
  <si>
    <t>https://www.seek.com.au/job/54719654?type=standard#searchRequestToken=ffcf070c-c5db-4b49-80da-520c5f7a1cdd</t>
  </si>
  <si>
    <t>Data Scientist - Fraud Analytics</t>
  </si>
  <si>
    <t>$160K-$170K + Super</t>
  </si>
  <si>
    <t>https://www.seek.com.au/job/54719917?type=standout#searchRequestToken=fff9a63c-91c1-4fe9-9c44-665438749026</t>
  </si>
  <si>
    <t>https://www.seek.com.au/job/54720112?type=standard#searchRequestToken=fffef19c-6854-4114-b7d3-9748754cf62b</t>
  </si>
  <si>
    <t>https://www.seek.com.au/job/54723134?type=standout#searchRequestToken=ffcbee38-f1ab-45b4-9070-c309d6a08665</t>
  </si>
  <si>
    <t>Software Development Managers, Software Architect, Software Developer</t>
  </si>
  <si>
    <t>The Purple Corporation</t>
  </si>
  <si>
    <t>$100 - $100 per hour</t>
  </si>
  <si>
    <t>https://www.seek.com.au/job/54728914?type=standout#searchRequestToken=fffb2b30-a0bc-49e2-ade9-c71387cd0d38</t>
  </si>
  <si>
    <t>Marketing Analytics Lead</t>
  </si>
  <si>
    <t>https://www.seek.com.au/job/54729972?type=standout#searchRequestToken=fff3250b-f35e-470c-a18d-2bbd6b4295d1</t>
  </si>
  <si>
    <t>https://www.seek.com.au/job/54730150?type=standout#searchRequestToken=ffcbee38-f1ab-45b4-9070-c309d6a08665</t>
  </si>
  <si>
    <t>Konnecting Pty Ltd</t>
  </si>
  <si>
    <t>Negotiable depending on experience</t>
  </si>
  <si>
    <t>https://www.seek.com.au/job/54734753?type=standard#searchRequestToken=ffe75abc-b1ad-4202-a058-b6c44e56b3a8</t>
  </si>
  <si>
    <t>Project Slipstream</t>
  </si>
  <si>
    <t>https://www.seek.com.au/job/54737654?type=standout#searchRequestToken=ffd5f475-abf6-46aa-a70e-ddd742e1cfb1</t>
  </si>
  <si>
    <t>https://www.seek.com.au/job/54738138?type=standard#searchRequestToken=ffca9018-284a-4cda-b81c-496251aa8f2a</t>
  </si>
  <si>
    <t>BI &amp; Analytics Developer</t>
  </si>
  <si>
    <t>Brisbane Airport Corporation</t>
  </si>
  <si>
    <t>https://www.seek.com.au/job/54741813?type=standout#searchRequestToken=fffc1094-b047-4f27-ba94-dbf89cbd536b</t>
  </si>
  <si>
    <t>Flexible Hours + Work Environment!</t>
  </si>
  <si>
    <t>https://www.seek.com.au/job/54742707?type=standout#searchRequestToken=ffcf070c-c5db-4b49-80da-520c5f7a1cdd</t>
  </si>
  <si>
    <t>St Kilda</t>
  </si>
  <si>
    <t>https://www.seek.com.au/job/54746807?type=standout#searchRequestToken=fff3250b-f35e-470c-a18d-2bbd6b4295d1</t>
  </si>
  <si>
    <t>Toowong</t>
  </si>
  <si>
    <t>https://www.seek.com.au/job/54749488?type=standout#searchRequestToken=fff9a63c-91c1-4fe9-9c44-665438749026</t>
  </si>
  <si>
    <t>Data Science Lead</t>
  </si>
  <si>
    <t>Lendi</t>
  </si>
  <si>
    <t>https://www.seek.com.au/job/54755352?type=standout#searchRequestToken=ffcfba41-4be9-4e85-8fcf-fed480f3b23f</t>
  </si>
  <si>
    <t>https://www.seek.com.au/job/54757179?type=standout#searchRequestToken=ffc59fde-f054-4c28-9923-b1767303119c</t>
  </si>
  <si>
    <t>https://www.seek.com.au/job/54768298?type=standout#searchRequestToken=fff3250b-f35e-470c-a18d-2bbd6b4295d1</t>
  </si>
  <si>
    <t>https://www.seek.com.au/job/54770879?type=standard#searchRequestToken=ffca9018-284a-4cda-b81c-496251aa8f2a</t>
  </si>
  <si>
    <t>Great salary, friendly and supportive culture</t>
  </si>
  <si>
    <t>https://www.seek.com.au/job/54798450?type=standard#searchRequestToken=ffca9018-284a-4cda-b81c-496251aa8f2a</t>
  </si>
  <si>
    <t>Hudson - Data &amp; Analytics</t>
  </si>
  <si>
    <t>https://www.seek.com.au/job/54799362?type=standard#searchRequestToken=ffaf0079-c9aa-48e9-a011-57f30d563fcb</t>
  </si>
  <si>
    <t>Attractive Salary, Incentives &amp; Workplace Culture</t>
  </si>
  <si>
    <t>https://www.seek.com.au/job/54803923?type=standout#searchRequestToken=fff9a63c-91c1-4fe9-9c44-665438749026</t>
  </si>
  <si>
    <t>$131094 - $151609 p.a. + plus Superannuation</t>
  </si>
  <si>
    <t>https://www.seek.com.au/job/54805326?type=standard#searchRequestToken=ffaf0079-c9aa-48e9-a011-57f30d563fcb</t>
  </si>
  <si>
    <t>https://www.seek.com.au/job/54805496?type=standard#searchRequestToken=ffcfba41-4be9-4e85-8fcf-fed480f3b23f</t>
  </si>
  <si>
    <t>Data Analytics Engineer</t>
  </si>
  <si>
    <t>Future Grid</t>
  </si>
  <si>
    <t>https://www.seek.com.au/job/54806427?type=standout#searchRequestToken=fff9a63c-91c1-4fe9-9c44-665438749026</t>
  </si>
  <si>
    <t>https://www.seek.com.au/job/54807552?type=standout#searchRequestToken=ffad211f-2135-40eb-a88c-431f32e5842b</t>
  </si>
  <si>
    <t>https://www.seek.com.au/job/54821239?type=standout#searchRequestToken=fff3250b-f35e-470c-a18d-2bbd6b4295d1</t>
  </si>
  <si>
    <t>Health System Support Group</t>
  </si>
  <si>
    <t>https://www.seek.com.au/job/54821618?type=standard#searchRequestToken=fff3250b-f35e-470c-a18d-2bbd6b4295d1</t>
  </si>
  <si>
    <t>https://www.seek.com.au/job/54821619?type=standard#searchRequestToken=fff3250b-f35e-470c-a18d-2bbd6b4295d1</t>
  </si>
  <si>
    <t>Data Scientist - (Product Dev, Mining Tech)</t>
  </si>
  <si>
    <t>https://www.seek.com.au/job/54835101?type=standard#searchRequestToken=ffca9018-284a-4cda-b81c-496251aa8f2a</t>
  </si>
  <si>
    <t>https://www.seek.com.au/job/54835599?type=standout#searchRequestToken=ffb3fa77-9dbd-420f-99f1-d48395eded01</t>
  </si>
  <si>
    <t>Operational Data Analyst</t>
  </si>
  <si>
    <t>$100k-$120k + super</t>
  </si>
  <si>
    <t>https://www.seek.com.au/job/54837114?type=standout#searchRequestToken=ffd5f475-abf6-46aa-a70e-ddd742e1cfb1</t>
  </si>
  <si>
    <t>https://www.seek.com.au/job/54838252?type=standout#searchRequestToken=fff3250b-f35e-470c-a18d-2bbd6b4295d1</t>
  </si>
  <si>
    <t>https://www.seek.com.au/job/54838723?type=standard#searchRequestToken=ffcfba41-4be9-4e85-8fcf-fed480f3b23f</t>
  </si>
  <si>
    <t>https://www.seek.com.au/job/54840923?type=standout#searchRequestToken=ffca9018-284a-4cda-b81c-496251aa8f2a</t>
  </si>
  <si>
    <t>Hunter Careers</t>
  </si>
  <si>
    <t>$160k - $180k + Super + Bonus</t>
  </si>
  <si>
    <t>https://www.seek.com.au/job/54852097?type=standout#searchRequestToken=ffb3fa77-9dbd-420f-99f1-d48395eded01</t>
  </si>
  <si>
    <t>https://www.seek.com.au/job/54852897?type=standout#searchRequestToken=fff9a63c-91c1-4fe9-9c44-665438749026</t>
  </si>
  <si>
    <t>https://www.seek.com.au/job/54854083?type=standard#searchRequestToken=ff8bb8c2-0b34-4a5c-9d4f-407a8fe0ad89</t>
  </si>
  <si>
    <t>https://www.seek.com.au/job/54858084?type=standard#searchRequestToken=fff9a63c-91c1-4fe9-9c44-665438749026</t>
  </si>
  <si>
    <t>https://www.seek.com.au/job/54858191?type=standard#searchRequestToken=ffd0080f-ab15-4c30-97cc-b3fcfa6cab25</t>
  </si>
  <si>
    <t>Senior Data Scientist - 195k Package - fulltime</t>
  </si>
  <si>
    <t>155,000 + super + Bonus</t>
  </si>
  <si>
    <t>https://www.seek.com.au/job/54864348?type=standout#searchRequestToken=ffd5734b-15b4-488b-bea4-2a7aa71a77af</t>
  </si>
  <si>
    <t>EL2, Actuary/Data Scientist - Australian Government Actuary</t>
  </si>
  <si>
    <t>Department of the Treasury</t>
  </si>
  <si>
    <t>The Treasury of Australia</t>
  </si>
  <si>
    <t>$145,869 - $167,407</t>
  </si>
  <si>
    <t>https://www.seek.com.au/job/54869897?type=standout#searchRequestToken=ffcfba41-4be9-4e85-8fcf-fed480f3b23f</t>
  </si>
  <si>
    <t>Data Scientist, FMCG</t>
  </si>
  <si>
    <t>https://www.seek.com.au/job/54871436?type=standout#searchRequestToken=ffcf070c-c5db-4b49-80da-520c5f7a1cdd</t>
  </si>
  <si>
    <t>https://www.seek.com.au/job/54872203?type=standout#searchRequestToken=fff9a63c-91c1-4fe9-9c44-665438749026</t>
  </si>
  <si>
    <t>Principal Data Scientist / DS Lead in MLOps &amp; Platform</t>
  </si>
  <si>
    <t>https://www.seek.com.au/job/54882625?type=standout#searchRequestToken=fff3250b-f35e-470c-a18d-2bbd6b4295d1</t>
  </si>
  <si>
    <t>https://www.seek.com.au/job/54882626?type=standout#searchRequestToken=ffd0080f-ab15-4c30-97cc-b3fcfa6cab25</t>
  </si>
  <si>
    <t>Junior Petrophysicist</t>
  </si>
  <si>
    <t>NMR Services Australia</t>
  </si>
  <si>
    <t>https://www.seek.com.au/job/54882887?type=standard#searchRequestToken=ffb3fa77-9dbd-420f-99f1-d48395eded01</t>
  </si>
  <si>
    <t>Balcatta</t>
  </si>
  <si>
    <t>$110,000 - $149,999</t>
  </si>
  <si>
    <t>https://www.seek.com.au/job/54884036?type=standout#searchRequestToken=ffca9018-284a-4cda-b81c-496251aa8f2a</t>
  </si>
  <si>
    <t>Consulting Senior Data Scientist (Internal Centre of Excellence)</t>
  </si>
  <si>
    <t>$165000-$190000 Including Super</t>
  </si>
  <si>
    <t>https://www.seek.com.au/job/54893998?type=standout#searchRequestToken=ff4ca878-7df1-487b-8f72-c24aabba35fa</t>
  </si>
  <si>
    <t>https://www.seek.com.au/job/54900579?type=standard#searchRequestToken=fff9a63c-91c1-4fe9-9c44-665438749026</t>
  </si>
  <si>
    <t>https://www.seek.com.au/job/54910120?type=standard#searchRequestToken=ffb3fa77-9dbd-420f-99f1-d48395eded01</t>
  </si>
  <si>
    <t>https://www.seek.com.au/job/54911513?type=standout#searchRequestToken=ffd5f475-abf6-46aa-a70e-ddd742e1cfb1</t>
  </si>
  <si>
    <t>$109,141 to $130,046 plus 15.4% superannuation</t>
  </si>
  <si>
    <t>https://www.seek.com.au/job/54916463?type=standout#searchRequestToken=ffc4c2c9-35b6-4df8-8f3c-8848f1854df9</t>
  </si>
  <si>
    <t>https://www.seek.com.au/job/54916464?type=standout#searchRequestToken=ff28145b-b6e5-426e-8ba0-aa4cab2bcecf</t>
  </si>
  <si>
    <t>https://www.seek.com.au/job/54916527?type=standout#searchRequestToken=ffaf0079-c9aa-48e9-a011-57f30d563fcb</t>
  </si>
  <si>
    <t>https://www.seek.com.au/job/54916528?type=standout#searchRequestToken=ff43d832-9f72-4509-9fb3-d89f130a8213</t>
  </si>
  <si>
    <t>Launceston</t>
  </si>
  <si>
    <t>https://www.seek.com.au/job/54916572?type=standout#searchRequestToken=fffef19c-6854-4114-b7d3-9748754cf62b</t>
  </si>
  <si>
    <t>https://www.seek.com.au/job/54916573?type=standout#searchRequestToken=ff28145b-b6e5-426e-8ba0-aa4cab2bcecf</t>
  </si>
  <si>
    <t>Noble People</t>
  </si>
  <si>
    <t>$80 - $140k pending experience</t>
  </si>
  <si>
    <t>https://www.seek.com.au/job/54917785?type=standout#searchRequestToken=ffd5f475-abf6-46aa-a70e-ddd742e1cfb1</t>
  </si>
  <si>
    <t>https://www.seek.com.au/job/54917903?type=standout#searchRequestToken=fefcbec7-6f39-464b-b2a8-68e7981630b9</t>
  </si>
  <si>
    <t>Senior Clinical Data Scientist</t>
  </si>
  <si>
    <t>Flinders University</t>
  </si>
  <si>
    <t>Flinders University of South Australia</t>
  </si>
  <si>
    <t>Bedford Park</t>
  </si>
  <si>
    <t>$127,211 - $134,827 p.a.</t>
  </si>
  <si>
    <t>https://www.seek.com.au/job/54918182?type=standout#searchRequestToken=fff3250b-f35e-470c-a18d-2bbd6b4295d1</t>
  </si>
  <si>
    <t>https://www.seek.com.au/job/54923247?type=standout#searchRequestToken=fff3250b-f35e-470c-a18d-2bbd6b4295d1</t>
  </si>
  <si>
    <t>Data Scientist - NDARC</t>
  </si>
  <si>
    <t>Randwick</t>
  </si>
  <si>
    <t>$99K - $125K (dependent on experience) +17% super</t>
  </si>
  <si>
    <t>https://www.seek.com.au/job/54928705?type=standard#searchRequestToken=fff3250b-f35e-470c-a18d-2bbd6b4295d1</t>
  </si>
  <si>
    <t>https://www.seek.com.au/job/54928706?type=standard#searchRequestToken=fff3250b-f35e-470c-a18d-2bbd6b4295d1</t>
  </si>
  <si>
    <t>https://www.seek.com.au/job/54929027?type=standout#searchRequestToken=fff9a63c-91c1-4fe9-9c44-665438749026</t>
  </si>
  <si>
    <t>Data Scientist, BOCSAR</t>
  </si>
  <si>
    <t>Department of Communities and Justice</t>
  </si>
  <si>
    <t>https://www.seek.com.au/job/54948934?type=standard#searchRequestToken=ffaf0079-c9aa-48e9-a011-57f30d563fcb</t>
  </si>
  <si>
    <t>Data Engineer (Regional Applicants Welcome!)</t>
  </si>
  <si>
    <t>Expose</t>
  </si>
  <si>
    <t>https://www.seek.com.au/job/54949873?type=standard#searchRequestToken=ffad211f-2135-40eb-a88c-431f32e5842b</t>
  </si>
  <si>
    <t>Data Scientist/Database Developer</t>
  </si>
  <si>
    <t>Osborne</t>
  </si>
  <si>
    <t>https://www.seek.com.au/job/54950397?type=standout#searchRequestToken=fff3250b-f35e-470c-a18d-2bbd6b4295d1</t>
  </si>
  <si>
    <t>https://www.seek.com.au/job/54959276?type=standout#searchRequestToken=ffad211f-2135-40eb-a88c-431f32e5842b</t>
  </si>
  <si>
    <t>https://www.seek.com.au/job/54960161?type=standout#searchRequestToken=ff3e0785-c5f1-40e8-beed-25dd753cdf60</t>
  </si>
  <si>
    <t>Data Scientist - Graduate Program 2022</t>
  </si>
  <si>
    <t>https://www.seek.com.au/job/54962832?type=standard#searchRequestToken=fff3250b-f35e-470c-a18d-2bbd6b4295d1</t>
  </si>
  <si>
    <t>Software Developer - Graduate Program 2022</t>
  </si>
  <si>
    <t>https://www.seek.com.au/job/54962955?type=standard#searchRequestToken=ffc4c2c9-35b6-4df8-8f3c-8848f1854df9</t>
  </si>
  <si>
    <t>Business Support - Graduate Program 2022</t>
  </si>
  <si>
    <t>https://www.seek.com.au/job/54963069?type=standard#searchRequestToken=fffef19c-6854-4114-b7d3-9748754cf62b</t>
  </si>
  <si>
    <t>https://www.seek.com.au/job/54971182?type=standard#searchRequestToken=ffad211f-2135-40eb-a88c-431f32e5842b</t>
  </si>
  <si>
    <t>SkyBeam Technology Pty Ltd</t>
  </si>
  <si>
    <t>100K-130k</t>
  </si>
  <si>
    <t>https://www.seek.com.au/job/54972872?type=standard#searchRequestToken=ffe7b43c-22df-4a11-af9a-f720c8ed8d7b</t>
  </si>
  <si>
    <t>$90k - $100k p.a. + Super</t>
  </si>
  <si>
    <t>https://www.seek.com.au/job/54974631?type=standard#searchRequestToken=ffe7b43c-22df-4a11-af9a-f720c8ed8d7b</t>
  </si>
  <si>
    <t>https://www.seek.com.au/job/54974940?type=standard#searchRequestToken=ff6019b7-91c7-4807-8ddc-8f7742abd780</t>
  </si>
  <si>
    <t>Data Scientist (Digital/Web Analytics)</t>
  </si>
  <si>
    <t>https://www.seek.com.au/job/54975139?type=standard#searchRequestToken=fff9a63c-91c1-4fe9-9c44-665438749026</t>
  </si>
  <si>
    <t>RELX</t>
  </si>
  <si>
    <t>https://www.seek.com.au/job/54982205?type=standout#searchRequestToken=fee8fa16-3f3c-411f-b9a6-9bc943de83d7</t>
  </si>
  <si>
    <t>https://www.seek.com.au/job/54984734?type=standout#searchRequestToken=ffad211f-2135-40eb-a88c-431f32e5842b</t>
  </si>
  <si>
    <t>Data Scientist - Global Insurance Company</t>
  </si>
  <si>
    <t>$150000.00 - $160000.00 p.a. + plus super</t>
  </si>
  <si>
    <t>https://www.seek.com.au/job/54993228?type=standard#searchRequestToken=ffe7b43c-22df-4a11-af9a-f720c8ed8d7b</t>
  </si>
  <si>
    <t>$150k - $160k p.a. + plus super</t>
  </si>
  <si>
    <t>https://www.seek.com.au/job/54993379?type=standard#searchRequestToken=ffe7b43c-22df-4a11-af9a-f720c8ed8d7b</t>
  </si>
  <si>
    <t>https://www.seek.com.au/job/55004858?type=standout#searchRequestToken=ffe7b43c-22df-4a11-af9a-f720c8ed8d7b</t>
  </si>
  <si>
    <t>https://www.seek.com.au/job/55007116?type=standout#searchRequestToken=ffe7b43c-22df-4a11-af9a-f720c8ed8d7b</t>
  </si>
  <si>
    <t>https://www.seek.com.au/job/55007345?type=standard#searchRequestToken=fff9a63c-91c1-4fe9-9c44-665438749026</t>
  </si>
  <si>
    <t>DATA SCIENTIST (Machine Learning) 18 month minimum contract</t>
  </si>
  <si>
    <t>Matraville</t>
  </si>
  <si>
    <t>https://www.seek.com.au/job/55012541?type=standard#searchRequestToken=ffe7b43c-22df-4a11-af9a-f720c8ed8d7b</t>
  </si>
  <si>
    <t>Calidus Group</t>
  </si>
  <si>
    <t>https://www.seek.com.au/job/55017521?type=standout#searchRequestToken=ffe7b43c-22df-4a11-af9a-f720c8ed8d7b</t>
  </si>
  <si>
    <t>https://www.seek.com.au/job/55017726?type=standout#searchRequestToken=ffe7b43c-22df-4a11-af9a-f720c8ed8d7b</t>
  </si>
  <si>
    <t>Hadoop Developer</t>
  </si>
  <si>
    <t>https://www.seek.com.au/job/55025843?type=standout#searchRequestToken=ffe00994-8a36-4be0-9ba5-b8ae4667464f</t>
  </si>
  <si>
    <t>Senior Data Engineer - Machine Learning</t>
  </si>
  <si>
    <t>Jetstar</t>
  </si>
  <si>
    <t>Jetstar Airways</t>
  </si>
  <si>
    <t>Collingwood</t>
  </si>
  <si>
    <t>https://www.seek.com.au/job/55033112?type=standout#searchRequestToken=ffb3fa77-9dbd-420f-99f1-d48395eded01</t>
  </si>
  <si>
    <t>Australian Health Practitioner Regulation Agency</t>
  </si>
  <si>
    <t>AHPRA</t>
  </si>
  <si>
    <t>From $ 104,567 plus Superannuation</t>
  </si>
  <si>
    <t>https://www.seek.com.au/job/55034214?type=standout#searchRequestToken=ffd5734b-15b4-488b-bea4-2a7aa71a77af</t>
  </si>
  <si>
    <t>https://www.seek.com.au/job/55034216?type=standout#searchRequestToken=fff9a63c-91c1-4fe9-9c44-665438749026</t>
  </si>
  <si>
    <t>Senior Analyst, Data and Analytics, Audit</t>
  </si>
  <si>
    <t>https://www.seek.com.au/job/55034901?type=standout#searchRequestToken=ffe7b43c-22df-4a11-af9a-f720c8ed8d7b</t>
  </si>
  <si>
    <t>LANDMARKS ID</t>
  </si>
  <si>
    <t>https://www.seek.com.au/job/55037868?type=standard#searchRequestToken=ffe7b43c-22df-4a11-af9a-f720c8ed8d7b</t>
  </si>
  <si>
    <t>Data &amp; Analytics Technical Consultant (Work From Anywhere!)</t>
  </si>
  <si>
    <t>https://www.seek.com.au/job/55043782?type=standard#searchRequestToken=fe67f9ff-c290-4442-a073-4f0597fa0c69</t>
  </si>
  <si>
    <t>https://www.seek.com.au/job/55045481?type=standard#searchRequestToken=ffe7b43c-22df-4a11-af9a-f720c8ed8d7b</t>
  </si>
  <si>
    <t>Software Engineer - AI Applications</t>
  </si>
  <si>
    <t>+ super of up to 17%</t>
  </si>
  <si>
    <t>https://www.seek.com.au/job/55046826?type=standout#searchRequestToken=fffb2b30-a0bc-49e2-ade9-c71387cd0d38</t>
  </si>
  <si>
    <t>https://www.seek.com.au/job/55046827?type=standout#searchRequestToken=fffb2b30-a0bc-49e2-ade9-c71387cd0d38</t>
  </si>
  <si>
    <t>Base salary + 10% superannuation + flex working</t>
  </si>
  <si>
    <t>https://www.seek.com.au/job/55054534?type=standard#searchRequestToken=ffe7b43c-22df-4a11-af9a-f720c8ed8d7b</t>
  </si>
  <si>
    <t>Foundation Data Analyst</t>
  </si>
  <si>
    <t>North Parramatta</t>
  </si>
  <si>
    <t>https://www.seek.com.au/job/55054762?type=standout#searchRequestToken=ffc59fde-f054-4c28-9923-b1767303119c</t>
  </si>
  <si>
    <t>Data Scientist - Strategy and Insights</t>
  </si>
  <si>
    <t>$120-$140K inc super + Bonus</t>
  </si>
  <si>
    <t>https://www.seek.com.au/job/55055865?type=standout#searchRequestToken=ffe7b43c-22df-4a11-af9a-f720c8ed8d7b</t>
  </si>
  <si>
    <t>Emesent</t>
  </si>
  <si>
    <t>https://www.seek.com.au/job/55059570?type=standout#searchRequestToken=fff9a63c-91c1-4fe9-9c44-665438749026</t>
  </si>
  <si>
    <t>https://www.seek.com.au/job/55061674?type=standard#searchRequestToken=fffb2b30-a0bc-49e2-ade9-c71387cd0d38</t>
  </si>
  <si>
    <t>https://www.seek.com.au/job/55068414?type=standard#searchRequestToken=ffc59fde-f054-4c28-9923-b1767303119c</t>
  </si>
  <si>
    <t>$100,000 + super</t>
  </si>
  <si>
    <t>https://www.seek.com.au/job/55071450?type=standout#searchRequestToken=ffc59fde-f054-4c28-9923-b1767303119c</t>
  </si>
  <si>
    <t>https://www.seek.com.au/job/55071836?type=standard#searchRequestToken=fffb2b30-a0bc-49e2-ade9-c71387cd0d38</t>
  </si>
  <si>
    <t>$144k incl super + benefits</t>
  </si>
  <si>
    <t>https://www.seek.com.au/job/55072419?type=standard#searchRequestToken=ffb5f060-f9ca-4145-8a61-bb98c1e8f003</t>
  </si>
  <si>
    <t>https://www.seek.com.au/job/55075203?type=standard#searchRequestToken=ffe7b43c-22df-4a11-af9a-f720c8ed8d7b</t>
  </si>
  <si>
    <t>Aldi Stores</t>
  </si>
  <si>
    <t>ALDI</t>
  </si>
  <si>
    <t>Minchinbury</t>
  </si>
  <si>
    <t>$121,900 - $139,000 (including super)</t>
  </si>
  <si>
    <t>https://www.seek.com.au/job/55082508?type=standard#searchRequestToken=ffc59fde-f054-4c28-9923-b1767303119c</t>
  </si>
  <si>
    <t>PeopleBench</t>
  </si>
  <si>
    <t>West End</t>
  </si>
  <si>
    <t>https://www.seek.com.au/job/55085306?type=standout#searchRequestToken=ff676f21-04fb-4a3f-81fb-f2fb81304dba</t>
  </si>
  <si>
    <t>Finity Consulting</t>
  </si>
  <si>
    <t>https://www.seek.com.au/job/55085339?type=standard#searchRequestToken=ff9bad83-b960-4f60-ba10-5fd2d9b1293a</t>
  </si>
  <si>
    <t>https://www.seek.com.au/job/55086400?type=standard#searchRequestToken=fff9a63c-91c1-4fe9-9c44-665438749026</t>
  </si>
  <si>
    <t>Darlington</t>
  </si>
  <si>
    <t>$97k - $106k p.a. + 17% super</t>
  </si>
  <si>
    <t>https://www.seek.com.au/job/55091355?type=standout#searchRequestToken=ff9bad83-b960-4f60-ba10-5fd2d9b1293a</t>
  </si>
  <si>
    <t>https://www.seek.com.au/job/55091892?type=standout#searchRequestToken=ff91986f-9a76-4cbd-898f-4aa1af5e2d60</t>
  </si>
  <si>
    <t>East Perth</t>
  </si>
  <si>
    <t>https://www.seek.com.au/job/55093918?type=standard#searchRequestToken=ff91986f-9a76-4cbd-898f-4aa1af5e2d60</t>
  </si>
  <si>
    <t>Data Scientist - Multiple mid-senior Contract Roles - $600pd to $750pd</t>
  </si>
  <si>
    <t>$600 per day to $750 per day</t>
  </si>
  <si>
    <t>https://www.seek.com.au/job/55096953?type=standout#searchRequestToken=ffe0ca19-3e61-48ee-910f-e8fda09d9860</t>
  </si>
  <si>
    <t>Data Engineer Specialist</t>
  </si>
  <si>
    <t>https://www.seek.com.au/job/55099060?type=standout#searchRequestToken=ffb3fa77-9dbd-420f-99f1-d48395eded01</t>
  </si>
  <si>
    <t>Mid - Lead Data Scientist Positions - Anywhere in Australia</t>
  </si>
  <si>
    <t>https://www.seek.com.au/job/55100456?type=standard#searchRequestToken=ff9bad83-b960-4f60-ba10-5fd2d9b1293a</t>
  </si>
  <si>
    <t>https://www.seek.com.au/job/55102506?type=standout#searchRequestToken=ff9bad83-b960-4f60-ba10-5fd2d9b1293a</t>
  </si>
  <si>
    <t>Senior Data Scientist - Customer Analytics</t>
  </si>
  <si>
    <t>https://www.seek.com.au/job/55103403?type=standard#searchRequestToken=ffc59fde-f054-4c28-9923-b1767303119c</t>
  </si>
  <si>
    <t>https://www.seek.com.au/job/55103407?type=standard#searchRequestToken=ffc59fde-f054-4c28-9923-b1767303119c</t>
  </si>
  <si>
    <t>https://www.seek.com.au/job/55103408?type=standard#searchRequestToken=ffc59fde-f054-4c28-9923-b1767303119c</t>
  </si>
  <si>
    <t>https://www.seek.com.au/job/55109965?type=standout#searchRequestToken=ff56c530-19b9-4735-9b86-1fa16afb6519</t>
  </si>
  <si>
    <t>https://www.seek.com.au/job/55110833?type=standout#searchRequestToken=ff8f2a55-eff1-45fa-8799-f21f48d9a59a</t>
  </si>
  <si>
    <t>https://www.seek.com.au/job/55110834?type=standout#searchRequestToken=fdbcdb63-c832-476a-bdef-55061ed7ccc3</t>
  </si>
  <si>
    <t>Analyst - Data Engineering</t>
  </si>
  <si>
    <t>Leederville</t>
  </si>
  <si>
    <t>https://www.seek.com.au/job/55112856?type=standout#searchRequestToken=ffe7b43c-22df-4a11-af9a-f720c8ed8d7b</t>
  </si>
  <si>
    <t>Data Scientist - Vacation Program</t>
  </si>
  <si>
    <t>Tronox Management Pty. Ltd</t>
  </si>
  <si>
    <t>https://www.seek.com.au/job/55113034?type=standout#searchRequestToken=ff91986f-9a76-4cbd-898f-4aa1af5e2d60</t>
  </si>
  <si>
    <t>Senior Data Scientist (AIPS-CQ)</t>
  </si>
  <si>
    <t>https://www.seek.com.au/job/55119212?type=standout#searchRequestToken=ffc60e08-fb03-46cc-8804-d2c30934960e</t>
  </si>
  <si>
    <t>Marketing Data Scientist/Analyst - Publicly Listed Company</t>
  </si>
  <si>
    <t>HOME789 Resources Pty Ltd</t>
  </si>
  <si>
    <t>https://www.seek.com.au/job/55126752?type=standard#searchRequestToken=fe42dd2a-c591-447d-a776-2da2027933a5</t>
  </si>
  <si>
    <t>Department of Home Affairs</t>
  </si>
  <si>
    <t>Australian Department of Home Affairs</t>
  </si>
  <si>
    <t>$101,396 - $118,914 + 15.4% superannuation</t>
  </si>
  <si>
    <t>https://www.seek.com.au/job/55132056?type=standout#searchRequestToken=ff25bd67-c092-4d9f-b59e-a187dddd32b4</t>
  </si>
  <si>
    <t>https://www.seek.com.au/job/55132057?type=standout#searchRequestToken=ff25bd67-c092-4d9f-b59e-a187dddd32b4</t>
  </si>
  <si>
    <t>https://www.seek.com.au/job/55132083?type=standout#searchRequestToken=fdd69023-c470-4ee6-8814-19b20c1e1e64</t>
  </si>
  <si>
    <t>https://www.seek.com.au/job/55132084?type=standout#searchRequestToken=fc4c66ed-ecd7-47e5-a0d2-e932d33841a4</t>
  </si>
  <si>
    <t>https://www.seek.com.au/job/55132100?type=standout#searchRequestToken=fdd69023-c470-4ee6-8814-19b20c1e1e64</t>
  </si>
  <si>
    <t>https://www.seek.com.au/job/55132101?type=standout#searchRequestToken=fe1e6a87-6c23-4f91-bc53-0bc46fd20e86</t>
  </si>
  <si>
    <t>Data Scientists, Data Analysts and Data Engineers</t>
  </si>
  <si>
    <t>$67,772 - $94,974 + 15.4% superannuation</t>
  </si>
  <si>
    <t>https://www.seek.com.au/job/55132824?type=standout#searchRequestToken=ffade865-cdc5-42a4-8fe5-4f2d603be851</t>
  </si>
  <si>
    <t>https://www.seek.com.au/job/55132825?type=standout#searchRequestToken=fff9a63c-91c1-4fe9-9c44-665438749026</t>
  </si>
  <si>
    <t>https://www.seek.com.au/job/55132856?type=standout#searchRequestToken=ffc59fde-f054-4c28-9923-b1767303119c</t>
  </si>
  <si>
    <t>https://www.seek.com.au/job/55132857?type=standout#searchRequestToken=ffc59fde-f054-4c28-9923-b1767303119c</t>
  </si>
  <si>
    <t>https://www.seek.com.au/job/55132892?type=standout#searchRequestToken=ff250f1d-c680-4434-847c-a22314d461e0</t>
  </si>
  <si>
    <t>https://www.seek.com.au/job/55132893?type=standout#searchRequestToken=feac5299-cb0e-4808-ba96-100c95177727</t>
  </si>
  <si>
    <t>https://www.seek.com.au/job/55132906?type=standout#searchRequestToken=ffade865-cdc5-42a4-8fe5-4f2d603be851</t>
  </si>
  <si>
    <t>https://www.seek.com.au/job/55132907?type=standout#searchRequestToken=ff250f1d-c680-4434-847c-a22314d461e0</t>
  </si>
  <si>
    <t>https://www.seek.com.au/job/55132926?type=standout#searchRequestToken=ffade865-cdc5-42a4-8fe5-4f2d603be851</t>
  </si>
  <si>
    <t>https://www.seek.com.au/job/55132927?type=standout#searchRequestToken=ff250f1d-c680-4434-847c-a22314d461e0</t>
  </si>
  <si>
    <t>https://www.seek.com.au/job/55135536?type=standout#searchRequestToken=fff9a63c-91c1-4fe9-9c44-665438749026</t>
  </si>
  <si>
    <t>Data Scientist - $120,000 - $140,000</t>
  </si>
  <si>
    <t>$120k - $140k p.a. + bonus + super</t>
  </si>
  <si>
    <t>https://www.seek.com.au/job/55142288?type=standard#searchRequestToken=ffc60e08-fb03-46cc-8804-d2c30934960e</t>
  </si>
  <si>
    <t>https://www.seek.com.au/job/55143395?type=standout#searchRequestToken=ffe0ca19-3e61-48ee-910f-e8fda09d9860</t>
  </si>
  <si>
    <t>https://www.seek.com.au/job/55149720?type=standard#searchRequestToken=ffe0ca19-3e61-48ee-910f-e8fda09d9860</t>
  </si>
  <si>
    <t>https://www.seek.com.au/job/55149861?type=standard#searchRequestToken=ffe0ca19-3e61-48ee-910f-e8fda09d9860</t>
  </si>
  <si>
    <t>https://www.seek.com.au/job/55157598?type=standout#searchRequestToken=ffe0ca19-3e61-48ee-910f-e8fda09d9860</t>
  </si>
  <si>
    <t>https://www.seek.com.au/job/55157697?type=standout#searchRequestToken=ffe0ca19-3e61-48ee-910f-e8fda09d9860</t>
  </si>
  <si>
    <t>Spatial Data Scientist</t>
  </si>
  <si>
    <t>https://www.seek.com.au/job/55163751?type=standard#searchRequestToken=fea8d63a-3c57-45a3-b950-5dbcb6963e54</t>
  </si>
  <si>
    <t>https://www.seek.com.au/job/55175244?type=standout#searchRequestToken=ffc60e08-fb03-46cc-8804-d2c30934960e</t>
  </si>
  <si>
    <t>https://www.seek.com.au/job/55179714?type=standout#searchRequestToken=ffb5f060-f9ca-4145-8a61-bb98c1e8f003</t>
  </si>
  <si>
    <t>PhD/Master (Research) Scholarship: Empowering Communities</t>
  </si>
  <si>
    <t>https://www.seek.com.au/job/55187931?type=standout#searchRequestToken=ee8d472a-d9df-4476-ab10-e1db1a54fcac</t>
  </si>
  <si>
    <t>https://www.seek.com.au/job/55187932?type=standout#searchRequestToken=efe4af1e-05c4-41e3-8b90-a197e7abcc37</t>
  </si>
  <si>
    <t>https://www.seek.com.au/job/55190785?type=standard#searchRequestToken=ff56c530-19b9-4735-9b86-1fa16afb6519</t>
  </si>
  <si>
    <t>Data Science Specialist</t>
  </si>
  <si>
    <t>https://www.seek.com.au/job/55194046?type=standout#searchRequestToken=ffb5f060-f9ca-4145-8a61-bb98c1e8f003</t>
  </si>
  <si>
    <t>https://www.seek.com.au/job/55200534?type=standard#searchRequestToken=fa4852a4-ecbb-4cd7-8349-90b183d06c88</t>
  </si>
  <si>
    <t>https://www.seek.com.au/job/55200535?type=standard#searchRequestToken=f9cc7d9a-09fc-41e6-85a6-36258dbab150</t>
  </si>
  <si>
    <t>https://www.seek.com.au/job/55200536?type=standard#searchRequestToken=fa4852a4-ecbb-4cd7-8349-90b183d06c88</t>
  </si>
  <si>
    <t>https://www.seek.com.au/job/55200537?type=standard#searchRequestToken=fa4852a4-ecbb-4cd7-8349-90b183d06c88</t>
  </si>
  <si>
    <t>https://www.seek.com.au/job/55200668?type=standard#searchRequestToken=fa4852a4-ecbb-4cd7-8349-90b183d06c88</t>
  </si>
  <si>
    <t>https://www.seek.com.au/job/55200669?type=standard#searchRequestToken=fa4852a4-ecbb-4cd7-8349-90b183d06c88</t>
  </si>
  <si>
    <t>https://www.seek.com.au/job/55200670?type=standard#searchRequestToken=fa4852a4-ecbb-4cd7-8349-90b183d06c88</t>
  </si>
  <si>
    <t>https://www.seek.com.au/job/55200671?type=standard#searchRequestToken=fa4852a4-ecbb-4cd7-8349-90b183d06c88</t>
  </si>
  <si>
    <t>https://www.seek.com.au/job/55200672?type=standard#searchRequestToken=fa4852a4-ecbb-4cd7-8349-90b183d06c88</t>
  </si>
  <si>
    <t>https://www.seek.com.au/job/55200673?type=standard#searchRequestToken=fa4852a4-ecbb-4cd7-8349-90b183d06c88</t>
  </si>
  <si>
    <t>https://www.seek.com.au/job/55200674?type=standard#searchRequestToken=fa4852a4-ecbb-4cd7-8349-90b183d06c88</t>
  </si>
  <si>
    <t>https://www.seek.com.au/job/55200675?type=standard#searchRequestToken=fa4852a4-ecbb-4cd7-8349-90b183d06c88</t>
  </si>
  <si>
    <t>https://www.seek.com.au/job/55210969?type=standard#searchRequestToken=ff25bd67-c092-4d9f-b59e-a187dddd32b4</t>
  </si>
  <si>
    <t>https://www.seek.com.au/job/55210970?type=standard#searchRequestToken=f69ded05-1935-4395-8e55-a9b114255c0d</t>
  </si>
  <si>
    <t>https://www.seek.com.au/job/55213013?type=standout#searchRequestToken=ff84377a-da90-408b-a1fc-05c1046d3a23</t>
  </si>
  <si>
    <t>Data Engineer - Python/AWS Cloud</t>
  </si>
  <si>
    <t>GRIT Talent Consulting</t>
  </si>
  <si>
    <t>https://www.seek.com.au/job/55214483?type=standard#searchRequestToken=ffb3fa77-9dbd-420f-99f1-d48395eded01</t>
  </si>
  <si>
    <t>https://www.seek.com.au/job/55215642?type=standard#searchRequestToken=ffc60e08-fb03-46cc-8804-d2c30934960e</t>
  </si>
  <si>
    <t>https://www.seek.com.au/job/55222782?type=standout#searchRequestToken=ff84377a-da90-408b-a1fc-05c1046d3a23</t>
  </si>
  <si>
    <t>https://www.seek.com.au/job/55226117?type=standard#searchRequestToken=ff84377a-da90-408b-a1fc-05c1046d3a23</t>
  </si>
  <si>
    <t>$80k - $115k p.a.</t>
  </si>
  <si>
    <t>https://www.seek.com.au/job/55231639?type=standard#searchRequestToken=fea0e273-f49c-4087-a3ed-7a30e44f7c0f</t>
  </si>
  <si>
    <t>https://www.seek.com.au/job/55232263?type=standard#searchRequestToken=ffc60e08-fb03-46cc-8804-d2c30934960e</t>
  </si>
  <si>
    <t>https://www.seek.com.au/job/55232705?type=standout#searchRequestToken=ffc60e08-fb03-46cc-8804-d2c30934960e</t>
  </si>
  <si>
    <t>https://www.seek.com.au/job/55236292?type=standout#searchRequestToken=ff6f4061-49f9-4e32-bbc5-e7d3d2d36035</t>
  </si>
  <si>
    <t>https://www.seek.com.au/job/55236293?type=standout#searchRequestToken=ff6f4061-49f9-4e32-bbc5-e7d3d2d36035</t>
  </si>
  <si>
    <t>https://www.seek.com.au/job/55239997?type=standout#searchRequestToken=ff84377a-da90-408b-a1fc-05c1046d3a23</t>
  </si>
  <si>
    <t>https://www.seek.com.au/job/55241293?type=standout#searchRequestToken=fef84eca-e18f-4eb2-a7ab-4ccb35b94c52</t>
  </si>
  <si>
    <t>https://www.seek.com.au/job/55245567?type=standard#searchRequestToken=fffb2b30-a0bc-49e2-ade9-c71387cd0d38</t>
  </si>
  <si>
    <t>Healthscope</t>
  </si>
  <si>
    <t>https://www.seek.com.au/job/55249263?type=standard#searchRequestToken=fea8d63a-3c57-45a3-b950-5dbcb6963e54</t>
  </si>
  <si>
    <t>https://www.seek.com.au/job/55249736?type=standout#searchRequestToken=ff84377a-da90-408b-a1fc-05c1046d3a23</t>
  </si>
  <si>
    <t>https://www.seek.com.au/job/55251651?type=standard#searchRequestToken=ffe0ca19-3e61-48ee-910f-e8fda09d9860</t>
  </si>
  <si>
    <t>Carma</t>
  </si>
  <si>
    <t>Alexandria</t>
  </si>
  <si>
    <t>https://www.seek.com.au/job/55263551?type=standout#searchRequestToken=e6b7a89c-d22e-44e8-9040-ed5d89a5693a</t>
  </si>
  <si>
    <t>Hadoop Developers</t>
  </si>
  <si>
    <t>https://www.seek.com.au/job/55268970?type=standout#searchRequestToken=fffb2b30-a0bc-49e2-ade9-c71387cd0d38</t>
  </si>
  <si>
    <t>https://www.seek.com.au/job/55270509?type=standard#searchRequestToken=ff98a238-93a2-45ad-b73d-48fb194d7658</t>
  </si>
  <si>
    <t>Associate Data Scientist (AIPS - Recs)</t>
  </si>
  <si>
    <t>https://www.seek.com.au/job/55270873?type=standout#searchRequestToken=ff98a238-93a2-45ad-b73d-48fb194d7658</t>
  </si>
  <si>
    <t>https://www.seek.com.au/job/55271041?type=standout#searchRequestToken=ffc60e08-fb03-46cc-8804-d2c30934960e</t>
  </si>
  <si>
    <t>Technology One Limited</t>
  </si>
  <si>
    <t>TechnologyOne</t>
  </si>
  <si>
    <t>Attractive Remuneration - Open to Negotiation</t>
  </si>
  <si>
    <t>https://www.seek.com.au/job/55274052?type=standout#searchRequestToken=fffb2b30-a0bc-49e2-ade9-c71387cd0d38</t>
  </si>
  <si>
    <t>https://www.seek.com.au/job/55274736?type=standout#searchRequestToken=ff84377a-da90-408b-a1fc-05c1046d3a23</t>
  </si>
  <si>
    <t>Experienced Data Scientist - Contract.</t>
  </si>
  <si>
    <t>https://www.seek.com.au/job/55283712?type=standout#searchRequestToken=ffe0ca19-3e61-48ee-910f-e8fda09d9860</t>
  </si>
  <si>
    <t>Senior Data Scientist / Consultant</t>
  </si>
  <si>
    <t>https://www.seek.com.au/job/55289594?type=standout#searchRequestToken=ff98a238-93a2-45ad-b73d-48fb194d7658</t>
  </si>
  <si>
    <t>Senior Data Scientist contract - $700pd to $850pd - Commercial experience needed</t>
  </si>
  <si>
    <t>$700 per day to $850 per day</t>
  </si>
  <si>
    <t>https://www.seek.com.au/job/55289689?type=standout#searchRequestToken=ffe0ca19-3e61-48ee-910f-e8fda09d9860</t>
  </si>
  <si>
    <t>Analyst Data Scientist</t>
  </si>
  <si>
    <t>https://www.seek.com.au/job/55292829?type=standout#searchRequestToken=ff4e6f39-cf72-4201-a606-d7c038fad21f</t>
  </si>
  <si>
    <t>Geospatial/Data Scientist</t>
  </si>
  <si>
    <t>AirSeed Technologies</t>
  </si>
  <si>
    <t>Dural</t>
  </si>
  <si>
    <t>$80,000 - $89,999</t>
  </si>
  <si>
    <t>https://www.seek.com.au/job/55294753?type=standard#searchRequestToken=ff98a238-93a2-45ad-b73d-48fb194d7658</t>
  </si>
  <si>
    <t>https://www.seek.com.au/job/55301492?type=standout#searchRequestToken=ff67c822-7f58-4aea-89e0-a3483de2c103</t>
  </si>
  <si>
    <t>https://www.seek.com.au/job/55309813?type=standout#searchRequestToken=ff98a238-93a2-45ad-b73d-48fb194d7658</t>
  </si>
  <si>
    <t>https://www.seek.com.au/job/55323006?type=standout#searchRequestToken=ff98a238-93a2-45ad-b73d-48fb194d7658</t>
  </si>
  <si>
    <t>Lead Data Scientist - Digital Marketing Product</t>
  </si>
  <si>
    <t>$165K-$180K Negotiable</t>
  </si>
  <si>
    <t>https://www.seek.com.au/job/55323592?type=standout#searchRequestToken=ffc60e08-fb03-46cc-8804-d2c30934960e</t>
  </si>
  <si>
    <t>Pet Circle</t>
  </si>
  <si>
    <t>https://www.seek.com.au/job/55328765?type=standout#searchRequestToken=ff67c822-7f58-4aea-89e0-a3483de2c103</t>
  </si>
  <si>
    <t>Data Scientist (Prediction &amp; Insights)</t>
  </si>
  <si>
    <t>https://www.seek.com.au/job/55335860?type=standout#searchRequestToken=ff98a238-93a2-45ad-b73d-48fb194d7658</t>
  </si>
  <si>
    <t>Data Scientist (P&amp;I)</t>
  </si>
  <si>
    <t>Base + Super + annual bonus</t>
  </si>
  <si>
    <t>https://www.seek.com.au/job/55340418?type=standout#searchRequestToken=fecc319f-8ad2-4367-9445-b19119d1debc</t>
  </si>
  <si>
    <t>$140k + super + benefits</t>
  </si>
  <si>
    <t>https://www.seek.com.au/job/55342428?type=standard#searchRequestToken=ffe0ca19-3e61-48ee-910f-e8fda09d9860</t>
  </si>
  <si>
    <t>https://www.seek.com.au/job/55345357?type=standout#searchRequestToken=fd1daa49-534b-44a1-8b45-11e0c089631e</t>
  </si>
  <si>
    <t>Data Scientist - Permanent Opportunity</t>
  </si>
  <si>
    <t>https://www.seek.com.au/job/55346010?type=standard#searchRequestToken=ff4e6f39-cf72-4201-a606-d7c038fad21f</t>
  </si>
  <si>
    <t>https://www.seek.com.au/job/55348235?type=standard#searchRequestToken=fffc6ae7-a108-4e08-8f93-b8afa28bf829</t>
  </si>
  <si>
    <t>https://www.seek.com.au/job/55348294?type=standout#searchRequestToken=ff98a238-93a2-45ad-b73d-48fb194d7658</t>
  </si>
  <si>
    <t>Lead Data Scientist - Contract (Greenfield Projects)</t>
  </si>
  <si>
    <t>Attractive Daily Contract Rate $800-$1000 per day</t>
  </si>
  <si>
    <t>https://www.seek.com.au/job/55348525?type=standout#searchRequestToken=ffe47453-ec99-4a2b-8ee1-6de5a74410b1</t>
  </si>
  <si>
    <t>$130K-$14K inc super + Bonus</t>
  </si>
  <si>
    <t>https://www.seek.com.au/job/55351846?type=standout#searchRequestToken=ff98a238-93a2-45ad-b73d-48fb194d7658</t>
  </si>
  <si>
    <t>Bentley</t>
  </si>
  <si>
    <t>https://www.seek.com.au/job/55353487?type=standout#searchRequestToken=fecc319f-8ad2-4367-9445-b19119d1debc</t>
  </si>
  <si>
    <t>Lead Data Engineer (Contract) - Greenfield Projects</t>
  </si>
  <si>
    <t>Attractive daily rate contract</t>
  </si>
  <si>
    <t>https://www.seek.com.au/job/55354857?type=standout#searchRequestToken=ffe0ca19-3e61-48ee-910f-e8fda09d9860</t>
  </si>
  <si>
    <t>Geoscience Data Specialist</t>
  </si>
  <si>
    <t>https://www.seek.com.au/job/55360599?type=standout#searchRequestToken=fe5e42ad-8ef8-479e-a281-aabb25fdd826</t>
  </si>
  <si>
    <t>Full Stack Developer (Mid-Level)</t>
  </si>
  <si>
    <t>Aurora Healthcare</t>
  </si>
  <si>
    <t>$100,000 - $125,000 base salary</t>
  </si>
  <si>
    <t>https://www.seek.com.au/job/55360693?type=standout#searchRequestToken=fd1daa49-534b-44a1-8b45-11e0c089631e</t>
  </si>
  <si>
    <t>HelloFresh</t>
  </si>
  <si>
    <t>Chippendale</t>
  </si>
  <si>
    <t>https://www.seek.com.au/job/55361064?type=standout#searchRequestToken=ff5ab703-8e90-4098-a5dc-45ec8d7e2954</t>
  </si>
  <si>
    <t>https://www.seek.com.au/job/55365704?type=standout#searchRequestToken=ff67c822-7f58-4aea-89e0-a3483de2c103</t>
  </si>
  <si>
    <t>https://www.seek.com.au/job/55368561?type=standout#searchRequestToken=ffe0ca19-3e61-48ee-910f-e8fda09d9860</t>
  </si>
  <si>
    <t>https://www.seek.com.au/job/55371365?type=standout#searchRequestToken=ff98a238-93a2-45ad-b73d-48fb194d7658</t>
  </si>
  <si>
    <t>Data Science and Engineering Consultant</t>
  </si>
  <si>
    <t>Aurecon</t>
  </si>
  <si>
    <t>https://www.seek.com.au/job/55379134?type=standout#searchRequestToken=ff98a238-93a2-45ad-b73d-48fb194d7658</t>
  </si>
  <si>
    <t>https://www.seek.com.au/job/55383164?type=standout#searchRequestToken=b145b842-5c59-4324-a799-212e3a73f2fa</t>
  </si>
  <si>
    <t>https://www.seek.com.au/job/55383185?type=standout#searchRequestToken=d390d527-9c37-480d-a9d8-11686c2654ff</t>
  </si>
  <si>
    <t>Application Consultant</t>
  </si>
  <si>
    <t>https://www.seek.com.au/job/55383776?type=standard#searchRequestToken=ff56c530-19b9-4735-9b86-1fa16afb6519</t>
  </si>
  <si>
    <t>Managing Consultant – Data Engineer / Data Scientist / Data Analyst</t>
  </si>
  <si>
    <t>Telstra Purple</t>
  </si>
  <si>
    <t>https://www.seek.com.au/job/55384885?type=standout#searchRequestToken=ffb7a0c8-b685-4f8b-a8ee-883f7a014218</t>
  </si>
  <si>
    <t>$120,000-$140,000 + super</t>
  </si>
  <si>
    <t>https://www.seek.com.au/job/55392092?type=standout#searchRequestToken=ff98a238-93a2-45ad-b73d-48fb194d7658</t>
  </si>
  <si>
    <t>https://www.seek.com.au/job/55392172?type=standard#searchRequestToken=fecc319f-8ad2-4367-9445-b19119d1debc</t>
  </si>
  <si>
    <t>https://www.seek.com.au/job/55392655?type=standard#searchRequestToken=fe5e42ad-8ef8-479e-a281-aabb25fdd826</t>
  </si>
  <si>
    <t>https://www.seek.com.au/job/55392734?type=standout</t>
  </si>
  <si>
    <t>https://www.seek.com.au/job/55399058?type=standard#searchRequestToken=ffb7a0c8-b685-4f8b-a8ee-883f7a014218</t>
  </si>
  <si>
    <t>Eastern Health</t>
  </si>
  <si>
    <t>Box Hill</t>
  </si>
  <si>
    <t>https://www.seek.com.au/job/55401853?type=standout#searchRequestToken=ed2e982d-53ac-439d-94a7-0324a8c898ca</t>
  </si>
  <si>
    <t>Data Professional - Experienced Data Scientist/Analyst - Consulting</t>
  </si>
  <si>
    <t>Orima Research</t>
  </si>
  <si>
    <t>https://www.seek.com.au/job/55402155?type=standout#searchRequestToken=ffb7a0c8-b685-4f8b-a8ee-883f7a014218</t>
  </si>
  <si>
    <t>$150,000 - $170,000 + Super</t>
  </si>
  <si>
    <t>https://www.seek.com.au/job/55403621?type=standout#searchRequestToken=ffb7a0c8-b685-4f8b-a8ee-883f7a014218</t>
  </si>
  <si>
    <t>https://www.seek.com.au/job/55404089?type=standard#searchRequestToken=ffb7a0c8-b685-4f8b-a8ee-883f7a014218</t>
  </si>
  <si>
    <t>https://www.seek.com.au/job/55404144?type=standout#searchRequestToken=a9732bcf-00b6-40b6-8d6d-651ff4f45bbf</t>
  </si>
  <si>
    <t>https://www.seek.com.au/job/55406153?type=standout#searchRequestToken=ffb7a0c8-b685-4f8b-a8ee-883f7a014218</t>
  </si>
  <si>
    <t>$165K-$180K + Super + Bonus</t>
  </si>
  <si>
    <t>https://www.seek.com.au/job/55406637?type=standout#searchRequestToken=ff98a238-93a2-45ad-b73d-48fb194d7658</t>
  </si>
  <si>
    <t>Senior Data Scientist (Deep Learning &amp; 3D specialist)</t>
  </si>
  <si>
    <t>https://www.seek.com.au/job/55408055?type=standout#searchRequestToken=ffb7a0c8-b685-4f8b-a8ee-883f7a014218</t>
  </si>
  <si>
    <t>Senior Data Scientist (Spatial Statistics)</t>
  </si>
  <si>
    <t>https://www.seek.com.au/job/55408139?type=standout#searchRequestToken=ffb7a0c8-b685-4f8b-a8ee-883f7a014218</t>
  </si>
  <si>
    <t>https://www.seek.com.au/job/55410566?type=standout#searchRequestToken=ffda82b6-ef34-459e-97f8-c9bfa49353da</t>
  </si>
  <si>
    <t>https://www.seek.com.au/job/55414685?type=standout#searchRequestToken=ffb7a0c8-b685-4f8b-a8ee-883f7a014218</t>
  </si>
  <si>
    <t>PM-Partners Group</t>
  </si>
  <si>
    <t>Top day rates on offer</t>
  </si>
  <si>
    <t>https://www.seek.com.au/job/55416575?type=standout#searchRequestToken=ffb7a0c8-b685-4f8b-a8ee-883f7a014218</t>
  </si>
  <si>
    <t>https://www.seek.com.au/job/55416581?type=standout#searchRequestToken=ffb7a0c8-b685-4f8b-a8ee-883f7a014218</t>
  </si>
  <si>
    <t>DATA SCIENTIST / BI ANALYST | CANBERRA - CITIZENS</t>
  </si>
  <si>
    <t>Velan Consulting Pty Ltd</t>
  </si>
  <si>
    <t>https://www.seek.com.au/job/55419382?type=standard</t>
  </si>
  <si>
    <t>Hybrid Data Engineer/Data Scientist - Senior role</t>
  </si>
  <si>
    <t>https://www.seek.com.au/job/55422882?type=standard#searchRequestToken=ffb7a0c8-b685-4f8b-a8ee-883f7a014218</t>
  </si>
  <si>
    <t>https://www.seek.com.au/job/55435031?type=standout#searchRequestToken=ffb7a0c8-b685-4f8b-a8ee-883f7a014218</t>
  </si>
  <si>
    <t>https://www.seek.com.au/job/55436667?type=standout#searchRequestToken=ffb7a0c8-b685-4f8b-a8ee-883f7a014218</t>
  </si>
  <si>
    <t>https://www.seek.com.au/job/55436695?type=standard#searchRequestToken=ffb7a0c8-b685-4f8b-a8ee-883f7a014218</t>
  </si>
  <si>
    <t>$120 - $140k package pending experience</t>
  </si>
  <si>
    <t>https://www.seek.com.au/job/55439923?type=standout#searchRequestToken=ffb7a0c8-b685-4f8b-a8ee-883f7a014218</t>
  </si>
  <si>
    <t>https://www.seek.com.au/job/55440780?type=standout#searchRequestToken=ffb7a0c8-b685-4f8b-a8ee-883f7a014218</t>
  </si>
  <si>
    <t>https://www.seek.com.au/job/55443959?type=standard</t>
  </si>
  <si>
    <t>https://www.seek.com.au/job/55447486?type=standout</t>
  </si>
  <si>
    <t>https://www.seek.com.au/job/55447487?type=standout</t>
  </si>
  <si>
    <t>https://www.seek.com.au/job/55450542?type=standout</t>
  </si>
  <si>
    <t>Operations Research (OR) Consultant</t>
  </si>
  <si>
    <t>https://www.seek.com.au/job/55452285?type=standout</t>
  </si>
  <si>
    <t>https://www.seek.com.au/job/55453020?type=standout</t>
  </si>
  <si>
    <t>Data Scientist - NLP / Python</t>
  </si>
  <si>
    <t>Hudson - Projects &amp; Transformation</t>
  </si>
  <si>
    <t>$450 - $500 p.d.</t>
  </si>
  <si>
    <t>https://www.seek.com.au/job/55462197?type=standard</t>
  </si>
  <si>
    <t>https://www.seek.com.au/job/55464951?type=standout</t>
  </si>
  <si>
    <t>https://www.seek.com.au/job/55466548?type=standout</t>
  </si>
  <si>
    <t>Business Analyst / Data Scientist</t>
  </si>
  <si>
    <t>Hanasoft Pty Ltd</t>
  </si>
  <si>
    <t>https://www.seek.com.au/job/55468748?type=standard</t>
  </si>
  <si>
    <t>Fortitude Valley</t>
  </si>
  <si>
    <t>https://www.seek.com.au/job/55469909?type=standout</t>
  </si>
  <si>
    <t>https://www.seek.com.au/job/55470460?type=standout</t>
  </si>
  <si>
    <t>Data Administrator</t>
  </si>
  <si>
    <t>Burwood East</t>
  </si>
  <si>
    <t>$90k - $95k p.a.</t>
  </si>
  <si>
    <t>https://www.seek.com.au/job/55477583?type=standard</t>
  </si>
  <si>
    <t>https://www.seek.com.au/job/55480129?type=standout</t>
  </si>
  <si>
    <t>https://www.seek.com.au/job/55480352?type=standout</t>
  </si>
  <si>
    <t>Sales Engineer</t>
  </si>
  <si>
    <t>https://www.seek.com.au/job/55483780?type=standout</t>
  </si>
  <si>
    <t>https://www.seek.com.au/job/55489506?type=standard</t>
  </si>
  <si>
    <t>https://www.seek.com.au/job/55489717?type=standout</t>
  </si>
  <si>
    <t>https://www.seek.com.au/job/55490995?type=standout</t>
  </si>
  <si>
    <t>https://www.seek.com.au/job/55490996?type=standout</t>
  </si>
  <si>
    <t>https://www.seek.com.au/job/55491648?type=standout</t>
  </si>
  <si>
    <t>https://www.seek.com.au/job/55491649?type=standout</t>
  </si>
  <si>
    <t>Attractive salary package</t>
  </si>
  <si>
    <t>https://www.seek.com.au/job/55492015?type=standard</t>
  </si>
  <si>
    <t>https://www.seek.com.au/job/55494896?type=standard</t>
  </si>
  <si>
    <t>https://www.seek.com.au/job/55495549?type=standout</t>
  </si>
  <si>
    <t>The Nielsen Company (Australia) Pty Ltd</t>
  </si>
  <si>
    <t>Nielsen</t>
  </si>
  <si>
    <t>Lane Cove</t>
  </si>
  <si>
    <t>https://www.seek.com.au/job/55496846?type=standout</t>
  </si>
  <si>
    <t>https://www.seek.com.au/job/55502228?type=standout</t>
  </si>
  <si>
    <t>Senior Marketing Analyst</t>
  </si>
  <si>
    <t>https://www.seek.com.au/job/55502734?type=standout</t>
  </si>
  <si>
    <t>Data Scientist/Data Engineer/Python/Azure Developer</t>
  </si>
  <si>
    <t>4th Harmonic Pty Ltd</t>
  </si>
  <si>
    <t>https://www.seek.com.au/job/55506476?type=standard</t>
  </si>
  <si>
    <t>https://www.seek.com.au/job/55512580?type=standout</t>
  </si>
  <si>
    <t>https://www.seek.com.au/job/55515788?type=standout</t>
  </si>
  <si>
    <t>https://www.seek.com.au/job/55515789?type=standout</t>
  </si>
  <si>
    <t>https://www.seek.com.au/job/55516143?type=standout</t>
  </si>
  <si>
    <t>https://www.seek.com.au/job/55517514?type=standout</t>
  </si>
  <si>
    <t>https://www.seek.com.au/job/55520483?type=standout</t>
  </si>
  <si>
    <t>Data Integration Specialist</t>
  </si>
  <si>
    <t>https://www.seek.com.au/job/55522089?type=standout</t>
  </si>
  <si>
    <t>https://www.seek.com.au/job/55523831?type=standout</t>
  </si>
  <si>
    <t>https://www.seek.com.au/job/55525034?type=standard</t>
  </si>
  <si>
    <t>https://www.seek.com.au/job/55526762?type=standout</t>
  </si>
  <si>
    <t>https://www.seek.com.au/job/55526763?type=standout</t>
  </si>
  <si>
    <t>Full Stack, Front End, DevOps and Machine Learning Opportunities</t>
  </si>
  <si>
    <t>Oakleigh South</t>
  </si>
  <si>
    <t>https://www.seek.com.au/job/55527371?type=standard</t>
  </si>
  <si>
    <t>https://www.seek.com.au/job/55541715?type=standard</t>
  </si>
  <si>
    <t>Mansell Taylor Consulting</t>
  </si>
  <si>
    <t>https://www.seek.com.au/job/55542934?type=standard</t>
  </si>
  <si>
    <t>Data Scientist - Immediate Start 6 Month Contract! Global Tech Software Giant!</t>
  </si>
  <si>
    <t>Attractive Daily Rate! $700-$900 per day</t>
  </si>
  <si>
    <t>https://www.seek.com.au/job/55543411?type=standout</t>
  </si>
  <si>
    <t>Data Scientist - Global Finance Company</t>
  </si>
  <si>
    <t>$150k - $165k p.a. + plus super</t>
  </si>
  <si>
    <t>https://www.seek.com.au/job/55545072?type=standard</t>
  </si>
  <si>
    <t>https://www.seek.com.au/job/55545307?type=standout</t>
  </si>
  <si>
    <t>Senior Data Scientist - part time</t>
  </si>
  <si>
    <t>3 days per week</t>
  </si>
  <si>
    <t>https://www.seek.com.au/job/55552030?type=standout</t>
  </si>
  <si>
    <t>https://www.seek.com.au/job/55552999?type=standard</t>
  </si>
  <si>
    <t>https://www.seek.com.au/job/55553518?type=standard</t>
  </si>
  <si>
    <t>Senior Data Scientist - Part Time</t>
  </si>
  <si>
    <t>https://www.seek.com.au/job/55554759?type=standard</t>
  </si>
  <si>
    <t>https://www.seek.com.au/job/55557076?type=standout</t>
  </si>
  <si>
    <t>Senior Data Scientist - AFID</t>
  </si>
  <si>
    <t>https://www.seek.com.au/job/55557696?type=standout</t>
  </si>
  <si>
    <t>https://www.seek.com.au/job/55557697?type=standout</t>
  </si>
  <si>
    <t>Virgin Australia</t>
  </si>
  <si>
    <t>https://www.seek.com.au/job/55562591?type=standout</t>
  </si>
  <si>
    <t>Machine Learning, data scientist</t>
  </si>
  <si>
    <t>360 App Inc</t>
  </si>
  <si>
    <t>$50 - $74.99 per hour</t>
  </si>
  <si>
    <t>https://www.seek.com.au/job/55563610?type=standard</t>
  </si>
  <si>
    <t>$125 - $145 per hour All Client Fees Disclosed</t>
  </si>
  <si>
    <t>https://www.seek.com.au/job/55563927?type=standout</t>
  </si>
  <si>
    <t>https://www.seek.com.au/job/55564640?type=standout</t>
  </si>
  <si>
    <t>https://www.seek.com.au/job/55566857?type=standout</t>
  </si>
  <si>
    <t>https://www.seek.com.au/job/55568052?type=standard</t>
  </si>
  <si>
    <t>https://www.seek.com.au/job/55571784?type=standard</t>
  </si>
  <si>
    <t>Global Kinetics Pty Ltd</t>
  </si>
  <si>
    <t>https://www.seek.com.au/job/55575498?type=standout</t>
  </si>
  <si>
    <t>Parity Consulting</t>
  </si>
  <si>
    <t>https://www.seek.com.au/job/55577396?type=standard</t>
  </si>
  <si>
    <t>https://www.seek.com.au/job/55578690?type=standout</t>
  </si>
  <si>
    <t>Excellent Salary Package &amp; Career Growth</t>
  </si>
  <si>
    <t>https://www.seek.com.au/job/55580912?type=standard</t>
  </si>
  <si>
    <t>Data Science Chapter Lead</t>
  </si>
  <si>
    <t>$185K-$200K Including Super + Bonus</t>
  </si>
  <si>
    <t>https://www.seek.com.au/job/55581683?type=standout</t>
  </si>
  <si>
    <t>Data Scientist II (Analytics)</t>
  </si>
  <si>
    <t>Expedia Australia Pty Ltd</t>
  </si>
  <si>
    <t>Expedia Group</t>
  </si>
  <si>
    <t>https://www.seek.com.au/job/55582611?type=standard</t>
  </si>
  <si>
    <t>Senior Data Scientist and Team Leader</t>
  </si>
  <si>
    <t>plus 17% superannuation</t>
  </si>
  <si>
    <t>https://www.seek.com.au/job/55583425?type=standout</t>
  </si>
  <si>
    <t>https://www.seek.com.au/job/55583426?type=standout</t>
  </si>
  <si>
    <t>WFH flexibility</t>
  </si>
  <si>
    <t>https://www.seek.com.au/job/55589354?type=standard</t>
  </si>
  <si>
    <t>Lead Data Scientist Sydney, NSW or Melbourne, VIC</t>
  </si>
  <si>
    <t>https://www.seek.com.au/job/55598129?type=standout</t>
  </si>
  <si>
    <t>Mount Waverley</t>
  </si>
  <si>
    <t>https://www.seek.com.au/job/55598744?type=standout</t>
  </si>
  <si>
    <t>https://www.seek.com.au/job/55598879?type=standout</t>
  </si>
  <si>
    <t>Shell Australia Pty Ltd</t>
  </si>
  <si>
    <t>https://www.seek.com.au/job/55601076?type=promoted</t>
  </si>
  <si>
    <t>https://www.seek.com.au/job/55604317?type=standard</t>
  </si>
  <si>
    <t>https://www.seek.com.au/job/55605040?type=standard</t>
  </si>
  <si>
    <t>Front End / Back End / Full Stack Developer Jobs</t>
  </si>
  <si>
    <t>The Creative Store</t>
  </si>
  <si>
    <t>https://www.seek.com.au/job/55605551?type=standout</t>
  </si>
  <si>
    <t>Data Scientist Engineer</t>
  </si>
  <si>
    <t>Hello Molly Pty Ltd</t>
  </si>
  <si>
    <t>https://www.seek.com.au/job/55606374?type=standout</t>
  </si>
  <si>
    <t>Hadoop Devloper</t>
  </si>
  <si>
    <t>https://www.seek.com.au/job/55608814?type=standard</t>
  </si>
  <si>
    <t>Mascot</t>
  </si>
  <si>
    <t>https://www.seek.com.au/job/55609154?type=standout</t>
  </si>
  <si>
    <t>https://www.seek.com.au/job/55615746?type=standard</t>
  </si>
  <si>
    <t>https://www.seek.com.au/job/55615748?type=standard</t>
  </si>
  <si>
    <t>https://www.seek.com.au/job/55624636?type=standout</t>
  </si>
  <si>
    <t>Full Stack Engineer/Data Scientist Hybrid role</t>
  </si>
  <si>
    <t>https://www.seek.com.au/job/55626379?type=standard</t>
  </si>
  <si>
    <t>https://www.seek.com.au/job/55626384?type=standard</t>
  </si>
  <si>
    <t>Lead, Data Sciences</t>
  </si>
  <si>
    <t>$neg + 13% Super and STI</t>
  </si>
  <si>
    <t>https://www.seek.com.au/job/55627954?type=standard</t>
  </si>
  <si>
    <t>https://www.seek.com.au/job/55631247?type=standard</t>
  </si>
  <si>
    <t>Data Scientist (Analysis Stream)</t>
  </si>
  <si>
    <t>Australian Red Cross Lifeblood</t>
  </si>
  <si>
    <t>West Melbourne</t>
  </si>
  <si>
    <t>salary packaging benefits available</t>
  </si>
  <si>
    <t>https://www.seek.com.au/job/55631304?type=standard</t>
  </si>
  <si>
    <t>https://www.seek.com.au/job/55635324?type=standard</t>
  </si>
  <si>
    <t>Python Django Developer</t>
  </si>
  <si>
    <t>https://www.seek.com.au/job/55637923?type=standard</t>
  </si>
  <si>
    <t>Principal Data Scientist - Product Analytics</t>
  </si>
  <si>
    <t>https://www.seek.com.au/job/55640707?type=standout</t>
  </si>
  <si>
    <t>Data Scientist - Multiple Roles</t>
  </si>
  <si>
    <t>$125000 - $160000 per annum</t>
  </si>
  <si>
    <t>https://www.seek.com.au/job/55640918?type=standard</t>
  </si>
  <si>
    <t>Mid-Level Data Scientist</t>
  </si>
  <si>
    <t>https://www.seek.com.au/job/55642591?type=standard</t>
  </si>
  <si>
    <t>https://www.seek.com.au/job/55643525?type=standard</t>
  </si>
  <si>
    <t>Data Scientist / Modeller</t>
  </si>
  <si>
    <t>https://www.seek.com.au/job/55643626?type=standout</t>
  </si>
  <si>
    <t>https://www.seek.com.au/job/55646369?type=standout</t>
  </si>
  <si>
    <t>Data Scientist - PMO</t>
  </si>
  <si>
    <t>Downer EDI Services Pty Ltd</t>
  </si>
  <si>
    <t>Competitive salary, flexible working available</t>
  </si>
  <si>
    <t>https://www.seek.com.au/job/55649832?type=standout</t>
  </si>
  <si>
    <t>https://www.seek.com.au/job/55649833?type=standout</t>
  </si>
  <si>
    <t>Data Scientist - Commercial Analytics</t>
  </si>
  <si>
    <t>Carlton</t>
  </si>
  <si>
    <t>https://www.seek.com.au/job/55650865?type=standout</t>
  </si>
  <si>
    <t>Engineering - Hardware</t>
  </si>
  <si>
    <t>https://www.seek.com.au/job/55650866?type=standout</t>
  </si>
  <si>
    <t>Australian Red Cross</t>
  </si>
  <si>
    <t>Salary packaging options are available</t>
  </si>
  <si>
    <t>https://www.seek.com.au/job/55656021?type=standard</t>
  </si>
  <si>
    <t>https://www.seek.com.au/job/55658642?type=standout</t>
  </si>
  <si>
    <t>https://www.seek.com.au/job/55673682?type=standard</t>
  </si>
  <si>
    <t>https://www.seek.com.au/job/55673958?type=standout</t>
  </si>
  <si>
    <t>$140k - $158k p.a. + bonus, discounts.</t>
  </si>
  <si>
    <t>https://www.seek.com.au/job/55678941?type=standard</t>
  </si>
  <si>
    <t>Policy &amp; Project Officer - ATWD Publications and Digital</t>
  </si>
  <si>
    <t>https://www.seek.com.au/job/55682350?type=standout</t>
  </si>
  <si>
    <t>https://www.seek.com.au/job/55686731?type=standard</t>
  </si>
  <si>
    <t>Osborne Richardson</t>
  </si>
  <si>
    <t>https://www.seek.com.au/job/55687978?type=standard</t>
  </si>
  <si>
    <t>Data Scientist | Closes 31 Jan | Citizenship required</t>
  </si>
  <si>
    <t>Open to Quote (Sydney or Canberra Location)</t>
  </si>
  <si>
    <t>https://www.seek.com.au/job/55690796?type=standard</t>
  </si>
  <si>
    <t>https://www.seek.com.au/job/55693999?type=standout</t>
  </si>
  <si>
    <t>Data Scientist (Several)</t>
  </si>
  <si>
    <t>Desirable Rates</t>
  </si>
  <si>
    <t>https://www.seek.com.au/job/55698692?type=standard</t>
  </si>
  <si>
    <t>https://www.seek.com.au/job/55700971?type=standout</t>
  </si>
  <si>
    <t>https://www.seek.com.au/job/55701106?type=standard</t>
  </si>
  <si>
    <t>Count of job_classification</t>
  </si>
  <si>
    <t>Count of job_title</t>
  </si>
  <si>
    <t>Row Labels</t>
  </si>
  <si>
    <t>Grand Total</t>
  </si>
  <si>
    <t>Unique Job title</t>
  </si>
  <si>
    <t>Unique Job Adviser</t>
  </si>
  <si>
    <t>State</t>
  </si>
  <si>
    <t>Month</t>
  </si>
  <si>
    <t>January</t>
  </si>
  <si>
    <t>February</t>
  </si>
  <si>
    <t>March</t>
  </si>
  <si>
    <t>April</t>
  </si>
  <si>
    <t>May</t>
  </si>
  <si>
    <t>June</t>
  </si>
  <si>
    <t>July</t>
  </si>
  <si>
    <t>August</t>
  </si>
  <si>
    <t>September</t>
  </si>
  <si>
    <t>October</t>
  </si>
  <si>
    <t>November</t>
  </si>
  <si>
    <t>December</t>
  </si>
  <si>
    <t>Day of Week</t>
  </si>
  <si>
    <t>Wednesday</t>
  </si>
  <si>
    <t>Monday</t>
  </si>
  <si>
    <t>Tuesday</t>
  </si>
  <si>
    <t>Thursday</t>
  </si>
  <si>
    <t>Friday</t>
  </si>
  <si>
    <t>Saturday</t>
  </si>
  <si>
    <t>Sunday</t>
  </si>
  <si>
    <t>Python</t>
  </si>
  <si>
    <t>SQL</t>
  </si>
  <si>
    <t>R</t>
  </si>
  <si>
    <t>Tableau</t>
  </si>
  <si>
    <t>SAS</t>
  </si>
  <si>
    <t>Excel</t>
  </si>
  <si>
    <t>Power BI</t>
  </si>
  <si>
    <t>Matlab</t>
  </si>
  <si>
    <t>Hadoop</t>
  </si>
  <si>
    <t>Spark</t>
  </si>
  <si>
    <t>Java</t>
  </si>
  <si>
    <t>JavaScript</t>
  </si>
  <si>
    <t>Julia</t>
  </si>
  <si>
    <t>Knime</t>
  </si>
  <si>
    <t>D3</t>
  </si>
  <si>
    <t>Clojure</t>
  </si>
  <si>
    <t>Haskell</t>
  </si>
  <si>
    <t>Lisp</t>
  </si>
  <si>
    <t>Golang</t>
  </si>
  <si>
    <t>F#</t>
  </si>
  <si>
    <t>Fortran</t>
  </si>
  <si>
    <t>(All)</t>
  </si>
  <si>
    <t>No Salary Listed</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</si>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</sst>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083167"/>
        <bgColor indexed="64"/>
      </patternFill>
    </fill>
  </fills>
  <borders count="2">
    <border>
      <left/>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1" xfId="0" applyBorder="1"/>
    <xf numFmtId="0" fontId="0" fillId="0" borderId="0" xfId="0" applyAlignment="1">
      <alignment horizontal="right"/>
    </xf>
    <xf numFmtId="0" fontId="0" fillId="2" borderId="0" xfId="0" applyFill="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83167"/>
      <color rgb="FFEEF7FC"/>
      <color rgb="FF0424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sreeja.xlsx]Sheet2!PivotTable5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83167"/>
                </a:solidFill>
              </a:rPr>
              <a:t>Jobs Listing By Year</a:t>
            </a:r>
          </a:p>
        </c:rich>
      </c:tx>
      <c:layout>
        <c:manualLayout>
          <c:xMode val="edge"/>
          <c:yMode val="edge"/>
          <c:x val="4.2500788969281243E-2"/>
          <c:y val="3.9614563810900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0"/>
              <c:y val="-0.257494664770851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6.753537705012207E-17"/>
              <c:y val="-0.17826553714905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7.3675807881339699E-3"/>
              <c:y val="-0.270699519374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1.3507075410024414E-16"/>
              <c:y val="-0.112241264130884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Sheet2!$B$21</c:f>
              <c:strCache>
                <c:ptCount val="1"/>
                <c:pt idx="0">
                  <c:v>Total</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0-A9B0-4C89-B633-4BB0A24EBB04}"/>
              </c:ext>
            </c:extLst>
          </c:dPt>
          <c:dPt>
            <c:idx val="1"/>
            <c:invertIfNegative val="0"/>
            <c:bubble3D val="0"/>
            <c:extLst>
              <c:ext xmlns:c16="http://schemas.microsoft.com/office/drawing/2014/chart" uri="{C3380CC4-5D6E-409C-BE32-E72D297353CC}">
                <c16:uniqueId val="{00000001-A9B0-4C89-B633-4BB0A24EBB04}"/>
              </c:ext>
            </c:extLst>
          </c:dPt>
          <c:dPt>
            <c:idx val="2"/>
            <c:invertIfNegative val="0"/>
            <c:bubble3D val="0"/>
            <c:extLst>
              <c:ext xmlns:c16="http://schemas.microsoft.com/office/drawing/2014/chart" uri="{C3380CC4-5D6E-409C-BE32-E72D297353CC}">
                <c16:uniqueId val="{00000002-A9B0-4C89-B633-4BB0A24EBB04}"/>
              </c:ext>
            </c:extLst>
          </c:dPt>
          <c:dPt>
            <c:idx val="3"/>
            <c:invertIfNegative val="0"/>
            <c:bubble3D val="0"/>
            <c:extLst>
              <c:ext xmlns:c16="http://schemas.microsoft.com/office/drawing/2014/chart" uri="{C3380CC4-5D6E-409C-BE32-E72D297353CC}">
                <c16:uniqueId val="{00000003-A9B0-4C89-B633-4BB0A24EBB04}"/>
              </c:ext>
            </c:extLst>
          </c:dPt>
          <c:dLbls>
            <c:dLbl>
              <c:idx val="0"/>
              <c:layout>
                <c:manualLayout>
                  <c:x val="0"/>
                  <c:y val="-0.257494664770851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B0-4C89-B633-4BB0A24EBB04}"/>
                </c:ext>
              </c:extLst>
            </c:dLbl>
            <c:dLbl>
              <c:idx val="1"/>
              <c:layout>
                <c:manualLayout>
                  <c:x val="-6.753537705012207E-17"/>
                  <c:y val="-0.178265537149051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B0-4C89-B633-4BB0A24EBB04}"/>
                </c:ext>
              </c:extLst>
            </c:dLbl>
            <c:dLbl>
              <c:idx val="2"/>
              <c:layout>
                <c:manualLayout>
                  <c:x val="-7.3675807881339699E-3"/>
                  <c:y val="-0.2706995193744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B0-4C89-B633-4BB0A24EBB04}"/>
                </c:ext>
              </c:extLst>
            </c:dLbl>
            <c:dLbl>
              <c:idx val="3"/>
              <c:layout>
                <c:manualLayout>
                  <c:x val="-1.3507075410024414E-16"/>
                  <c:y val="-0.112241264130884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B0-4C89-B633-4BB0A24EBB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Sheet2!$A$22:$A$26</c:f>
              <c:strCache>
                <c:ptCount val="4"/>
                <c:pt idx="0">
                  <c:v>2019</c:v>
                </c:pt>
                <c:pt idx="1">
                  <c:v>2020</c:v>
                </c:pt>
                <c:pt idx="2">
                  <c:v>2021</c:v>
                </c:pt>
                <c:pt idx="3">
                  <c:v>2022</c:v>
                </c:pt>
              </c:strCache>
            </c:strRef>
          </c:cat>
          <c:val>
            <c:numRef>
              <c:f>Sheet2!$B$22:$B$26</c:f>
              <c:numCache>
                <c:formatCode>General</c:formatCode>
                <c:ptCount val="4"/>
                <c:pt idx="0">
                  <c:v>1313</c:v>
                </c:pt>
                <c:pt idx="1">
                  <c:v>806</c:v>
                </c:pt>
                <c:pt idx="2">
                  <c:v>1666</c:v>
                </c:pt>
                <c:pt idx="3">
                  <c:v>117</c:v>
                </c:pt>
              </c:numCache>
            </c:numRef>
          </c:val>
          <c:extLst>
            <c:ext xmlns:c16="http://schemas.microsoft.com/office/drawing/2014/chart" uri="{C3380CC4-5D6E-409C-BE32-E72D297353CC}">
              <c16:uniqueId val="{00000000-26C6-453C-8F63-4A236376FA78}"/>
            </c:ext>
          </c:extLst>
        </c:ser>
        <c:dLbls>
          <c:dLblPos val="ctr"/>
          <c:showLegendKey val="0"/>
          <c:showVal val="1"/>
          <c:showCatName val="0"/>
          <c:showSerName val="0"/>
          <c:showPercent val="0"/>
          <c:showBubbleSize val="0"/>
        </c:dLbls>
        <c:gapWidth val="150"/>
        <c:overlap val="100"/>
        <c:axId val="71252032"/>
        <c:axId val="1999566671"/>
      </c:barChart>
      <c:catAx>
        <c:axId val="712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75000"/>
                  </a:schemeClr>
                </a:solidFill>
                <a:latin typeface="+mn-lt"/>
                <a:ea typeface="+mn-ea"/>
                <a:cs typeface="+mn-cs"/>
              </a:defRPr>
            </a:pPr>
            <a:endParaRPr lang="en-US"/>
          </a:p>
        </c:txPr>
        <c:crossAx val="1999566671"/>
        <c:crosses val="autoZero"/>
        <c:auto val="1"/>
        <c:lblAlgn val="ctr"/>
        <c:lblOffset val="100"/>
        <c:noMultiLvlLbl val="0"/>
      </c:catAx>
      <c:valAx>
        <c:axId val="199956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25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83167"/>
                </a:solidFill>
              </a:rPr>
              <a:t>Jobs Listing by Work Type</a:t>
            </a:r>
          </a:p>
        </c:rich>
      </c:tx>
      <c:layout>
        <c:manualLayout>
          <c:xMode val="edge"/>
          <c:yMode val="edge"/>
          <c:x val="5.0704973540315723E-2"/>
          <c:y val="2.111269733410635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Sheet2!$B$29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8EF-44F4-9B97-24172FBED6F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8EF-44F4-9B97-24172FBED6F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8EF-44F4-9B97-24172FBED6F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8EF-44F4-9B97-24172FBED6F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Sheet2!$A$30:$A$34</c:f>
              <c:strCache>
                <c:ptCount val="4"/>
                <c:pt idx="0">
                  <c:v>Full Time</c:v>
                </c:pt>
                <c:pt idx="1">
                  <c:v>Contract/Temp</c:v>
                </c:pt>
                <c:pt idx="2">
                  <c:v>Casual/Vacation</c:v>
                </c:pt>
                <c:pt idx="3">
                  <c:v>Part Time</c:v>
                </c:pt>
              </c:strCache>
            </c:strRef>
          </c:cat>
          <c:val>
            <c:numRef>
              <c:f>Sheet2!$B$30:$B$34</c:f>
              <c:numCache>
                <c:formatCode>General</c:formatCode>
                <c:ptCount val="4"/>
                <c:pt idx="0">
                  <c:v>2988</c:v>
                </c:pt>
                <c:pt idx="1">
                  <c:v>877</c:v>
                </c:pt>
                <c:pt idx="2">
                  <c:v>19</c:v>
                </c:pt>
                <c:pt idx="3">
                  <c:v>18</c:v>
                </c:pt>
              </c:numCache>
            </c:numRef>
          </c:val>
          <c:extLst>
            <c:ext xmlns:c16="http://schemas.microsoft.com/office/drawing/2014/chart" uri="{C3380CC4-5D6E-409C-BE32-E72D297353CC}">
              <c16:uniqueId val="{00000000-431E-4301-A359-807C67F3E02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83167"/>
                </a:solidFill>
              </a:rPr>
              <a:t>Top 5 City By Job Listings</a:t>
            </a:r>
          </a:p>
        </c:rich>
      </c:tx>
      <c:layout>
        <c:manualLayout>
          <c:xMode val="edge"/>
          <c:yMode val="edge"/>
          <c:x val="3.621987256858801E-2"/>
          <c:y val="3.158568861568051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5.055997799537106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2.1832717770727361E-3"/>
              <c:y val="-4.82553557128582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9.53745039458136E-3"/>
              <c:y val="5.264281435946751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2.6773806529366898E-2"/>
              <c:y val="5.26428143594684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2.6773806529366898E-2"/>
              <c:y val="5.26428143594684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43560117333893"/>
          <c:y val="0.22094189186668517"/>
          <c:w val="0.65050166391910402"/>
          <c:h val="0.65735704056191024"/>
        </c:manualLayout>
      </c:layout>
      <c:barChart>
        <c:barDir val="bar"/>
        <c:grouping val="clustered"/>
        <c:varyColors val="0"/>
        <c:ser>
          <c:idx val="0"/>
          <c:order val="0"/>
          <c:tx>
            <c:strRef>
              <c:f>Sheet2!$B$55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4-5F4F-411D-87EE-38DA3CCF7309}"/>
              </c:ext>
            </c:extLst>
          </c:dPt>
          <c:dPt>
            <c:idx val="1"/>
            <c:invertIfNegative val="0"/>
            <c:bubble3D val="0"/>
            <c:extLst>
              <c:ext xmlns:c16="http://schemas.microsoft.com/office/drawing/2014/chart" uri="{C3380CC4-5D6E-409C-BE32-E72D297353CC}">
                <c16:uniqueId val="{00000003-5F4F-411D-87EE-38DA3CCF7309}"/>
              </c:ext>
            </c:extLst>
          </c:dPt>
          <c:dPt>
            <c:idx val="2"/>
            <c:invertIfNegative val="0"/>
            <c:bubble3D val="0"/>
            <c:extLst>
              <c:ext xmlns:c16="http://schemas.microsoft.com/office/drawing/2014/chart" uri="{C3380CC4-5D6E-409C-BE32-E72D297353CC}">
                <c16:uniqueId val="{00000002-5F4F-411D-87EE-38DA3CCF7309}"/>
              </c:ext>
            </c:extLst>
          </c:dPt>
          <c:dPt>
            <c:idx val="3"/>
            <c:invertIfNegative val="0"/>
            <c:bubble3D val="0"/>
            <c:extLst>
              <c:ext xmlns:c16="http://schemas.microsoft.com/office/drawing/2014/chart" uri="{C3380CC4-5D6E-409C-BE32-E72D297353CC}">
                <c16:uniqueId val="{00000001-5F4F-411D-87EE-38DA3CCF7309}"/>
              </c:ext>
            </c:extLst>
          </c:dPt>
          <c:dPt>
            <c:idx val="4"/>
            <c:invertIfNegative val="0"/>
            <c:bubble3D val="0"/>
            <c:extLst>
              <c:ext xmlns:c16="http://schemas.microsoft.com/office/drawing/2014/chart" uri="{C3380CC4-5D6E-409C-BE32-E72D297353CC}">
                <c16:uniqueId val="{00000000-5F4F-411D-87EE-38DA3CCF7309}"/>
              </c:ext>
            </c:extLst>
          </c:dPt>
          <c:dLbls>
            <c:dLbl>
              <c:idx val="0"/>
              <c:layout>
                <c:manualLayout>
                  <c:x val="2.6773806529366898E-2"/>
                  <c:y val="5.264281435946848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4F-411D-87EE-38DA3CCF7309}"/>
                </c:ext>
              </c:extLst>
            </c:dLbl>
            <c:dLbl>
              <c:idx val="1"/>
              <c:layout>
                <c:manualLayout>
                  <c:x val="2.6773806529366898E-2"/>
                  <c:y val="5.264281435946848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4F-411D-87EE-38DA3CCF7309}"/>
                </c:ext>
              </c:extLst>
            </c:dLbl>
            <c:dLbl>
              <c:idx val="2"/>
              <c:layout>
                <c:manualLayout>
                  <c:x val="9.53745039458136E-3"/>
                  <c:y val="5.264281435946751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4F-411D-87EE-38DA3CCF7309}"/>
                </c:ext>
              </c:extLst>
            </c:dLbl>
            <c:dLbl>
              <c:idx val="3"/>
              <c:layout>
                <c:manualLayout>
                  <c:x val="2.1832717770727361E-3"/>
                  <c:y val="-4.82553557128582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4F-411D-87EE-38DA3CCF7309}"/>
                </c:ext>
              </c:extLst>
            </c:dLbl>
            <c:dLbl>
              <c:idx val="4"/>
              <c:layout>
                <c:manualLayout>
                  <c:x val="5.055997799537106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4F-411D-87EE-38DA3CCF730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Sheet2!$A$56:$A$61</c:f>
              <c:strCache>
                <c:ptCount val="5"/>
                <c:pt idx="0">
                  <c:v>Perth</c:v>
                </c:pt>
                <c:pt idx="1">
                  <c:v>Canberra</c:v>
                </c:pt>
                <c:pt idx="2">
                  <c:v>Brisbane</c:v>
                </c:pt>
                <c:pt idx="3">
                  <c:v>Melbourne</c:v>
                </c:pt>
                <c:pt idx="4">
                  <c:v>Sydney</c:v>
                </c:pt>
              </c:strCache>
            </c:strRef>
          </c:cat>
          <c:val>
            <c:numRef>
              <c:f>Sheet2!$B$56:$B$61</c:f>
              <c:numCache>
                <c:formatCode>General</c:formatCode>
                <c:ptCount val="5"/>
                <c:pt idx="0">
                  <c:v>269</c:v>
                </c:pt>
                <c:pt idx="1">
                  <c:v>315</c:v>
                </c:pt>
                <c:pt idx="2">
                  <c:v>345</c:v>
                </c:pt>
                <c:pt idx="3">
                  <c:v>1045</c:v>
                </c:pt>
                <c:pt idx="4">
                  <c:v>1680</c:v>
                </c:pt>
              </c:numCache>
            </c:numRef>
          </c:val>
          <c:extLst>
            <c:ext xmlns:c16="http://schemas.microsoft.com/office/drawing/2014/chart" uri="{C3380CC4-5D6E-409C-BE32-E72D297353CC}">
              <c16:uniqueId val="{00000000-CEF1-442F-84D4-DB9DB894F756}"/>
            </c:ext>
          </c:extLst>
        </c:ser>
        <c:dLbls>
          <c:dLblPos val="inEnd"/>
          <c:showLegendKey val="0"/>
          <c:showVal val="1"/>
          <c:showCatName val="0"/>
          <c:showSerName val="0"/>
          <c:showPercent val="0"/>
          <c:showBubbleSize val="0"/>
        </c:dLbls>
        <c:gapWidth val="65"/>
        <c:axId val="71196816"/>
        <c:axId val="1999574351"/>
      </c:barChart>
      <c:catAx>
        <c:axId val="711968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9574351"/>
        <c:crosses val="autoZero"/>
        <c:auto val="1"/>
        <c:lblAlgn val="ctr"/>
        <c:lblOffset val="100"/>
        <c:noMultiLvlLbl val="0"/>
      </c:catAx>
      <c:valAx>
        <c:axId val="19995743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11968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83167"/>
                </a:solidFill>
              </a:rPr>
              <a:t>Top 5 advisers By Job Listing</a:t>
            </a:r>
          </a:p>
        </c:rich>
      </c:tx>
      <c:layout>
        <c:manualLayout>
          <c:xMode val="edge"/>
          <c:yMode val="edge"/>
          <c:x val="2.8839156928080121E-2"/>
          <c:y val="3.63041775531556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9.3866843036869343E-3"/>
              <c:y val="6.05069625885926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2.1289387080527956E-3"/>
              <c:y val="1.21013925177185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1.1805932835564923E-2"/>
              <c:y val="-1.109281499609656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9.3866843036869343E-3"/>
              <c:y val="6.05069625885926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1.906367843119932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906367843119932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9.386684303686934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1805932835564923E-2"/>
              <c:y val="-1.109281499609656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1289387080527956E-3"/>
              <c:y val="1.21013925177185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4-DB55-452F-9972-24A6FFA47746}"/>
              </c:ext>
            </c:extLst>
          </c:dPt>
          <c:dPt>
            <c:idx val="1"/>
            <c:invertIfNegative val="0"/>
            <c:bubble3D val="0"/>
            <c:extLst>
              <c:ext xmlns:c16="http://schemas.microsoft.com/office/drawing/2014/chart" uri="{C3380CC4-5D6E-409C-BE32-E72D297353CC}">
                <c16:uniqueId val="{00000003-DB55-452F-9972-24A6FFA47746}"/>
              </c:ext>
            </c:extLst>
          </c:dPt>
          <c:dPt>
            <c:idx val="2"/>
            <c:invertIfNegative val="0"/>
            <c:bubble3D val="0"/>
            <c:extLst>
              <c:ext xmlns:c16="http://schemas.microsoft.com/office/drawing/2014/chart" uri="{C3380CC4-5D6E-409C-BE32-E72D297353CC}">
                <c16:uniqueId val="{00000002-DB55-452F-9972-24A6FFA47746}"/>
              </c:ext>
            </c:extLst>
          </c:dPt>
          <c:dPt>
            <c:idx val="3"/>
            <c:invertIfNegative val="0"/>
            <c:bubble3D val="0"/>
            <c:extLst>
              <c:ext xmlns:c16="http://schemas.microsoft.com/office/drawing/2014/chart" uri="{C3380CC4-5D6E-409C-BE32-E72D297353CC}">
                <c16:uniqueId val="{00000001-DB55-452F-9972-24A6FFA47746}"/>
              </c:ext>
            </c:extLst>
          </c:dPt>
          <c:dPt>
            <c:idx val="4"/>
            <c:invertIfNegative val="0"/>
            <c:bubble3D val="0"/>
            <c:extLst>
              <c:ext xmlns:c16="http://schemas.microsoft.com/office/drawing/2014/chart" uri="{C3380CC4-5D6E-409C-BE32-E72D297353CC}">
                <c16:uniqueId val="{00000000-DB55-452F-9972-24A6FFA47746}"/>
              </c:ext>
            </c:extLst>
          </c:dPt>
          <c:dLbls>
            <c:dLbl>
              <c:idx val="0"/>
              <c:layout>
                <c:manualLayout>
                  <c:x val="1.906367843119932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55-452F-9972-24A6FFA47746}"/>
                </c:ext>
              </c:extLst>
            </c:dLbl>
            <c:dLbl>
              <c:idx val="1"/>
              <c:layout>
                <c:manualLayout>
                  <c:x val="9.3866843036869343E-3"/>
                  <c:y val="6.05069625885926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55-452F-9972-24A6FFA47746}"/>
                </c:ext>
              </c:extLst>
            </c:dLbl>
            <c:dLbl>
              <c:idx val="2"/>
              <c:layout>
                <c:manualLayout>
                  <c:x val="1.1805932835564923E-2"/>
                  <c:y val="-1.1092814996096568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55-452F-9972-24A6FFA47746}"/>
                </c:ext>
              </c:extLst>
            </c:dLbl>
            <c:dLbl>
              <c:idx val="3"/>
              <c:layout>
                <c:manualLayout>
                  <c:x val="2.1289387080527956E-3"/>
                  <c:y val="1.21013925177185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55-452F-9972-24A6FFA47746}"/>
                </c:ext>
              </c:extLst>
            </c:dLbl>
            <c:dLbl>
              <c:idx val="4"/>
              <c:layout>
                <c:manualLayout>
                  <c:x val="9.3866843036869343E-3"/>
                  <c:y val="6.05069625885926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55-452F-9972-24A6FFA477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Sheet2!$A$66:$A$71</c:f>
              <c:strCache>
                <c:ptCount val="5"/>
                <c:pt idx="0">
                  <c:v>Robert Walters</c:v>
                </c:pt>
                <c:pt idx="1">
                  <c:v>Australian Bureau of Statistics</c:v>
                </c:pt>
                <c:pt idx="2">
                  <c:v>Talent Insights Group Pty Ltd</c:v>
                </c:pt>
                <c:pt idx="3">
                  <c:v>Correlate Resources</c:v>
                </c:pt>
                <c:pt idx="4">
                  <c:v>Bluefin Resources Pty Limited</c:v>
                </c:pt>
              </c:strCache>
            </c:strRef>
          </c:cat>
          <c:val>
            <c:numRef>
              <c:f>Sheet2!$B$66:$B$71</c:f>
              <c:numCache>
                <c:formatCode>General</c:formatCode>
                <c:ptCount val="5"/>
                <c:pt idx="0">
                  <c:v>46</c:v>
                </c:pt>
                <c:pt idx="1">
                  <c:v>60</c:v>
                </c:pt>
                <c:pt idx="2">
                  <c:v>62</c:v>
                </c:pt>
                <c:pt idx="3">
                  <c:v>72</c:v>
                </c:pt>
                <c:pt idx="4">
                  <c:v>77</c:v>
                </c:pt>
              </c:numCache>
            </c:numRef>
          </c:val>
          <c:extLst>
            <c:ext xmlns:c16="http://schemas.microsoft.com/office/drawing/2014/chart" uri="{C3380CC4-5D6E-409C-BE32-E72D297353CC}">
              <c16:uniqueId val="{00000000-B762-440B-88E1-F3394220E6C3}"/>
            </c:ext>
          </c:extLst>
        </c:ser>
        <c:dLbls>
          <c:dLblPos val="inEnd"/>
          <c:showLegendKey val="0"/>
          <c:showVal val="1"/>
          <c:showCatName val="0"/>
          <c:showSerName val="0"/>
          <c:showPercent val="0"/>
          <c:showBubbleSize val="0"/>
        </c:dLbls>
        <c:gapWidth val="65"/>
        <c:axId val="1019685727"/>
        <c:axId val="1999565231"/>
      </c:barChart>
      <c:catAx>
        <c:axId val="10196857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9565231"/>
        <c:crosses val="autoZero"/>
        <c:auto val="1"/>
        <c:lblAlgn val="ctr"/>
        <c:lblOffset val="100"/>
        <c:noMultiLvlLbl val="0"/>
      </c:catAx>
      <c:valAx>
        <c:axId val="19995652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19685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sreeja.xlsx]Sheet2!PivotTable10</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rgbClr val="083167"/>
                </a:solidFill>
              </a:rPr>
              <a:t>Salary Transparency</a:t>
            </a:r>
          </a:p>
        </c:rich>
      </c:tx>
      <c:layout>
        <c:manualLayout>
          <c:xMode val="edge"/>
          <c:yMode val="edge"/>
          <c:x val="4.3893390190515427E-2"/>
          <c:y val="3.99783843905919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Sheet2!$B$84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836-48C1-AC9B-D112C5C67D9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836-48C1-AC9B-D112C5C67D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Sheet2!$A$85:$A$87</c:f>
              <c:strCache>
                <c:ptCount val="2"/>
                <c:pt idx="0">
                  <c:v>No Salary Listed</c:v>
                </c:pt>
                <c:pt idx="1">
                  <c:v>Salary Listed</c:v>
                </c:pt>
              </c:strCache>
            </c:strRef>
          </c:cat>
          <c:val>
            <c:numRef>
              <c:f>Sheet2!$B$85:$B$87</c:f>
              <c:numCache>
                <c:formatCode>General</c:formatCode>
                <c:ptCount val="2"/>
                <c:pt idx="0">
                  <c:v>2385</c:v>
                </c:pt>
                <c:pt idx="1">
                  <c:v>1517</c:v>
                </c:pt>
              </c:numCache>
            </c:numRef>
          </c:val>
          <c:extLst>
            <c:ext xmlns:c16="http://schemas.microsoft.com/office/drawing/2014/chart" uri="{C3380CC4-5D6E-409C-BE32-E72D297353CC}">
              <c16:uniqueId val="{00000000-BBC0-4761-B24A-371A0FDDC07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83167"/>
                </a:solidFill>
              </a:rPr>
              <a:t>Job</a:t>
            </a:r>
            <a:r>
              <a:rPr lang="en-IN" b="1" baseline="0">
                <a:solidFill>
                  <a:srgbClr val="083167"/>
                </a:solidFill>
              </a:rPr>
              <a:t> Postings By Month</a:t>
            </a:r>
            <a:endParaRPr lang="en-IN" b="1">
              <a:solidFill>
                <a:srgbClr val="083167"/>
              </a:solidFill>
            </a:endParaRPr>
          </a:p>
        </c:rich>
      </c:tx>
      <c:layout>
        <c:manualLayout>
          <c:xMode val="edge"/>
          <c:yMode val="edge"/>
          <c:x val="5.2951983134600852E-2"/>
          <c:y val="5.98342544039424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Sheet2!$A$96:$A$101</c:f>
              <c:strCache>
                <c:ptCount val="5"/>
                <c:pt idx="0">
                  <c:v>November</c:v>
                </c:pt>
                <c:pt idx="1">
                  <c:v>July</c:v>
                </c:pt>
                <c:pt idx="2">
                  <c:v>September</c:v>
                </c:pt>
                <c:pt idx="3">
                  <c:v>May</c:v>
                </c:pt>
                <c:pt idx="4">
                  <c:v>October</c:v>
                </c:pt>
              </c:strCache>
            </c:strRef>
          </c:cat>
          <c:val>
            <c:numRef>
              <c:f>Sheet2!$B$96:$B$101</c:f>
              <c:numCache>
                <c:formatCode>General</c:formatCode>
                <c:ptCount val="5"/>
                <c:pt idx="0">
                  <c:v>350</c:v>
                </c:pt>
                <c:pt idx="1">
                  <c:v>358</c:v>
                </c:pt>
                <c:pt idx="2">
                  <c:v>373</c:v>
                </c:pt>
                <c:pt idx="3">
                  <c:v>383</c:v>
                </c:pt>
                <c:pt idx="4">
                  <c:v>421</c:v>
                </c:pt>
              </c:numCache>
            </c:numRef>
          </c:val>
          <c:extLst>
            <c:ext xmlns:c16="http://schemas.microsoft.com/office/drawing/2014/chart" uri="{C3380CC4-5D6E-409C-BE32-E72D297353CC}">
              <c16:uniqueId val="{00000000-758F-44EF-BD91-8A63B2A7617F}"/>
            </c:ext>
          </c:extLst>
        </c:ser>
        <c:dLbls>
          <c:dLblPos val="outEnd"/>
          <c:showLegendKey val="0"/>
          <c:showVal val="1"/>
          <c:showCatName val="0"/>
          <c:showSerName val="0"/>
          <c:showPercent val="0"/>
          <c:showBubbleSize val="0"/>
        </c:dLbls>
        <c:gapWidth val="219"/>
        <c:axId val="55151792"/>
        <c:axId val="1999570031"/>
      </c:barChart>
      <c:catAx>
        <c:axId val="5515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570031"/>
        <c:crosses val="autoZero"/>
        <c:auto val="1"/>
        <c:lblAlgn val="ctr"/>
        <c:lblOffset val="100"/>
        <c:noMultiLvlLbl val="0"/>
      </c:catAx>
      <c:valAx>
        <c:axId val="199957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5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83167"/>
                </a:solidFill>
              </a:rPr>
              <a:t>Job</a:t>
            </a:r>
            <a:r>
              <a:rPr lang="en-US" b="1" baseline="0">
                <a:solidFill>
                  <a:srgbClr val="083167"/>
                </a:solidFill>
              </a:rPr>
              <a:t> Posting By Day of Week</a:t>
            </a:r>
            <a:endParaRPr lang="en-US" b="1">
              <a:solidFill>
                <a:srgbClr val="083167"/>
              </a:solidFill>
            </a:endParaRPr>
          </a:p>
        </c:rich>
      </c:tx>
      <c:layout>
        <c:manualLayout>
          <c:xMode val="edge"/>
          <c:yMode val="edge"/>
          <c:x val="4.8332358219164165E-2"/>
          <c:y val="3.5341867636821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Sheet2!$A$112:$A$119</c:f>
              <c:strCache>
                <c:ptCount val="7"/>
                <c:pt idx="0">
                  <c:v>Monday</c:v>
                </c:pt>
                <c:pt idx="1">
                  <c:v>Tuesday</c:v>
                </c:pt>
                <c:pt idx="2">
                  <c:v>Wednesday</c:v>
                </c:pt>
                <c:pt idx="3">
                  <c:v>Thursday</c:v>
                </c:pt>
                <c:pt idx="4">
                  <c:v>Friday</c:v>
                </c:pt>
                <c:pt idx="5">
                  <c:v>Saturday</c:v>
                </c:pt>
                <c:pt idx="6">
                  <c:v>Sunday</c:v>
                </c:pt>
              </c:strCache>
            </c:strRef>
          </c:cat>
          <c:val>
            <c:numRef>
              <c:f>Sheet2!$B$112:$B$119</c:f>
              <c:numCache>
                <c:formatCode>General</c:formatCode>
                <c:ptCount val="7"/>
                <c:pt idx="0">
                  <c:v>720</c:v>
                </c:pt>
                <c:pt idx="1">
                  <c:v>777</c:v>
                </c:pt>
                <c:pt idx="2">
                  <c:v>746</c:v>
                </c:pt>
                <c:pt idx="3">
                  <c:v>766</c:v>
                </c:pt>
                <c:pt idx="4">
                  <c:v>788</c:v>
                </c:pt>
                <c:pt idx="5">
                  <c:v>62</c:v>
                </c:pt>
                <c:pt idx="6">
                  <c:v>43</c:v>
                </c:pt>
              </c:numCache>
            </c:numRef>
          </c:val>
          <c:extLst>
            <c:ext xmlns:c16="http://schemas.microsoft.com/office/drawing/2014/chart" uri="{C3380CC4-5D6E-409C-BE32-E72D297353CC}">
              <c16:uniqueId val="{00000000-13DF-4652-9996-EB70A5F2177B}"/>
            </c:ext>
          </c:extLst>
        </c:ser>
        <c:dLbls>
          <c:dLblPos val="outEnd"/>
          <c:showLegendKey val="0"/>
          <c:showVal val="1"/>
          <c:showCatName val="0"/>
          <c:showSerName val="0"/>
          <c:showPercent val="0"/>
          <c:showBubbleSize val="0"/>
        </c:dLbls>
        <c:gapWidth val="219"/>
        <c:overlap val="-27"/>
        <c:axId val="554630640"/>
        <c:axId val="1999539791"/>
      </c:barChart>
      <c:catAx>
        <c:axId val="55463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539791"/>
        <c:crosses val="autoZero"/>
        <c:auto val="1"/>
        <c:lblAlgn val="ctr"/>
        <c:lblOffset val="100"/>
        <c:noMultiLvlLbl val="0"/>
      </c:catAx>
      <c:valAx>
        <c:axId val="199953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3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Skills Demand Overall</a:t>
            </a:r>
            <a:endParaRPr lang="en-IN" b="1"/>
          </a:p>
        </c:rich>
      </c:tx>
      <c:layout>
        <c:manualLayout>
          <c:xMode val="edge"/>
          <c:yMode val="edge"/>
          <c:x val="1.9617891513560793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Sheet2!$B$126:$B$135</c:f>
              <c:strCache>
                <c:ptCount val="10"/>
                <c:pt idx="0">
                  <c:v>Spark</c:v>
                </c:pt>
                <c:pt idx="1">
                  <c:v>Hadoop</c:v>
                </c:pt>
                <c:pt idx="2">
                  <c:v>Matlab</c:v>
                </c:pt>
                <c:pt idx="3">
                  <c:v>Power BI</c:v>
                </c:pt>
                <c:pt idx="4">
                  <c:v>Excel</c:v>
                </c:pt>
                <c:pt idx="5">
                  <c:v>SAS</c:v>
                </c:pt>
                <c:pt idx="6">
                  <c:v>Tableau</c:v>
                </c:pt>
                <c:pt idx="7">
                  <c:v>R</c:v>
                </c:pt>
                <c:pt idx="8">
                  <c:v>SQL</c:v>
                </c:pt>
                <c:pt idx="9">
                  <c:v>Python</c:v>
                </c:pt>
              </c:strCache>
            </c:strRef>
          </c:cat>
          <c:val>
            <c:numRef>
              <c:f>Sheet2!$C$126:$C$135</c:f>
              <c:numCache>
                <c:formatCode>General</c:formatCode>
                <c:ptCount val="10"/>
                <c:pt idx="0">
                  <c:v>687</c:v>
                </c:pt>
                <c:pt idx="1">
                  <c:v>693</c:v>
                </c:pt>
                <c:pt idx="2">
                  <c:v>696</c:v>
                </c:pt>
                <c:pt idx="3">
                  <c:v>859</c:v>
                </c:pt>
                <c:pt idx="4">
                  <c:v>1063</c:v>
                </c:pt>
                <c:pt idx="5">
                  <c:v>1681</c:v>
                </c:pt>
                <c:pt idx="6">
                  <c:v>1755</c:v>
                </c:pt>
                <c:pt idx="7">
                  <c:v>2490</c:v>
                </c:pt>
                <c:pt idx="8">
                  <c:v>2895</c:v>
                </c:pt>
                <c:pt idx="9">
                  <c:v>3501</c:v>
                </c:pt>
              </c:numCache>
            </c:numRef>
          </c:val>
          <c:extLst>
            <c:ext xmlns:c16="http://schemas.microsoft.com/office/drawing/2014/chart" uri="{C3380CC4-5D6E-409C-BE32-E72D297353CC}">
              <c16:uniqueId val="{00000000-8CB1-4508-AE35-61EABC09F914}"/>
            </c:ext>
          </c:extLst>
        </c:ser>
        <c:dLbls>
          <c:dLblPos val="outEnd"/>
          <c:showLegendKey val="0"/>
          <c:showVal val="1"/>
          <c:showCatName val="0"/>
          <c:showSerName val="0"/>
          <c:showPercent val="0"/>
          <c:showBubbleSize val="0"/>
        </c:dLbls>
        <c:gapWidth val="182"/>
        <c:axId val="1943556656"/>
        <c:axId val="1917144048"/>
      </c:barChart>
      <c:catAx>
        <c:axId val="194355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44048"/>
        <c:crosses val="autoZero"/>
        <c:auto val="1"/>
        <c:lblAlgn val="ctr"/>
        <c:lblOffset val="100"/>
        <c:noMultiLvlLbl val="0"/>
      </c:catAx>
      <c:valAx>
        <c:axId val="1917144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55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83167"/>
                </a:solidFill>
              </a:rPr>
              <a:t>Job</a:t>
            </a:r>
            <a:r>
              <a:rPr lang="en-US" b="1" baseline="0">
                <a:solidFill>
                  <a:srgbClr val="083167"/>
                </a:solidFill>
              </a:rPr>
              <a:t> Listings By Classfication</a:t>
            </a:r>
            <a:endParaRPr lang="en-US" b="1">
              <a:solidFill>
                <a:srgbClr val="083167"/>
              </a:solidFill>
            </a:endParaRPr>
          </a:p>
        </c:rich>
      </c:tx>
      <c:layout>
        <c:manualLayout>
          <c:xMode val="edge"/>
          <c:yMode val="edge"/>
          <c:x val="3.380555555555556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Sheet2!$B$170:$B$175</c:f>
              <c:strCache>
                <c:ptCount val="5"/>
                <c:pt idx="0">
                  <c:v>Consulting &amp; Strategy</c:v>
                </c:pt>
                <c:pt idx="1">
                  <c:v>Banking &amp; Financial Services</c:v>
                </c:pt>
                <c:pt idx="2">
                  <c:v>Government &amp; Defence</c:v>
                </c:pt>
                <c:pt idx="3">
                  <c:v>Science &amp; Technology</c:v>
                </c:pt>
                <c:pt idx="4">
                  <c:v>Information &amp; Communication Technology</c:v>
                </c:pt>
              </c:strCache>
            </c:strRef>
          </c:cat>
          <c:val>
            <c:numRef>
              <c:f>Sheet2!$C$170:$C$175</c:f>
              <c:numCache>
                <c:formatCode>General</c:formatCode>
                <c:ptCount val="5"/>
                <c:pt idx="0">
                  <c:v>130</c:v>
                </c:pt>
                <c:pt idx="1">
                  <c:v>165</c:v>
                </c:pt>
                <c:pt idx="2">
                  <c:v>208</c:v>
                </c:pt>
                <c:pt idx="3">
                  <c:v>952</c:v>
                </c:pt>
                <c:pt idx="4">
                  <c:v>2085</c:v>
                </c:pt>
              </c:numCache>
            </c:numRef>
          </c:val>
          <c:extLst>
            <c:ext xmlns:c16="http://schemas.microsoft.com/office/drawing/2014/chart" uri="{C3380CC4-5D6E-409C-BE32-E72D297353CC}">
              <c16:uniqueId val="{00000000-6EA9-4749-98F0-F812C90C0CF3}"/>
            </c:ext>
          </c:extLst>
        </c:ser>
        <c:dLbls>
          <c:dLblPos val="outEnd"/>
          <c:showLegendKey val="0"/>
          <c:showVal val="1"/>
          <c:showCatName val="0"/>
          <c:showSerName val="0"/>
          <c:showPercent val="0"/>
          <c:showBubbleSize val="0"/>
        </c:dLbls>
        <c:gapWidth val="182"/>
        <c:axId val="806847935"/>
        <c:axId val="819773775"/>
      </c:barChart>
      <c:catAx>
        <c:axId val="80684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773775"/>
        <c:crosses val="autoZero"/>
        <c:auto val="1"/>
        <c:lblAlgn val="ctr"/>
        <c:lblOffset val="100"/>
        <c:noMultiLvlLbl val="0"/>
      </c:catAx>
      <c:valAx>
        <c:axId val="819773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84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sreeja.xlsx]Sheet2!PivotTable5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83167"/>
                </a:solidFill>
              </a:rPr>
              <a:t>Jobs Listing By Year</a:t>
            </a:r>
          </a:p>
        </c:rich>
      </c:tx>
      <c:layout>
        <c:manualLayout>
          <c:xMode val="edge"/>
          <c:yMode val="edge"/>
          <c:x val="4.2500788969281243E-2"/>
          <c:y val="3.9614563810900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0"/>
              <c:y val="-0.257494664770851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6.753537705012207E-17"/>
              <c:y val="-0.178265537149051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7.3675807881339699E-3"/>
              <c:y val="-0.27069951937448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1.3507075410024414E-16"/>
              <c:y val="-0.1122412641308840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0"/>
              <c:y val="-0.257494664770851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6.753537705012207E-17"/>
              <c:y val="-0.178265537149051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layout>
            <c:manualLayout>
              <c:x val="-7.3675807881339699E-3"/>
              <c:y val="-0.27069951937448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1.3507075410024414E-16"/>
              <c:y val="-0.1122412641308840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0"/>
              <c:y val="-0.257494664770851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6.753537705012207E-17"/>
              <c:y val="-0.178265537149051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layout>
            <c:manualLayout>
              <c:x val="-7.3675807881339699E-3"/>
              <c:y val="-0.27069951937448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dLbl>
          <c:idx val="0"/>
          <c:layout>
            <c:manualLayout>
              <c:x val="-1.3507075410024414E-16"/>
              <c:y val="-0.1122412641308840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Sheet2!$B$21</c:f>
              <c:strCache>
                <c:ptCount val="1"/>
                <c:pt idx="0">
                  <c:v>Total</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0-BB06-4EE4-B0BD-D116B1C5277B}"/>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1-BB06-4EE4-B0BD-D116B1C5277B}"/>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2-BB06-4EE4-B0BD-D116B1C5277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BB06-4EE4-B0BD-D116B1C5277B}"/>
              </c:ext>
            </c:extLst>
          </c:dPt>
          <c:dLbls>
            <c:dLbl>
              <c:idx val="0"/>
              <c:layout>
                <c:manualLayout>
                  <c:x val="0"/>
                  <c:y val="-0.257494664770851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06-4EE4-B0BD-D116B1C5277B}"/>
                </c:ext>
              </c:extLst>
            </c:dLbl>
            <c:dLbl>
              <c:idx val="1"/>
              <c:layout>
                <c:manualLayout>
                  <c:x val="-6.753537705012207E-17"/>
                  <c:y val="-0.178265537149051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06-4EE4-B0BD-D116B1C5277B}"/>
                </c:ext>
              </c:extLst>
            </c:dLbl>
            <c:dLbl>
              <c:idx val="2"/>
              <c:layout>
                <c:manualLayout>
                  <c:x val="-7.3675807881339699E-3"/>
                  <c:y val="-0.2706995193744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06-4EE4-B0BD-D116B1C5277B}"/>
                </c:ext>
              </c:extLst>
            </c:dLbl>
            <c:dLbl>
              <c:idx val="3"/>
              <c:layout>
                <c:manualLayout>
                  <c:x val="-1.3507075410024414E-16"/>
                  <c:y val="-0.112241264130884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06-4EE4-B0BD-D116B1C5277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Sheet2!$A$22:$A$26</c:f>
              <c:strCache>
                <c:ptCount val="4"/>
                <c:pt idx="0">
                  <c:v>2019</c:v>
                </c:pt>
                <c:pt idx="1">
                  <c:v>2020</c:v>
                </c:pt>
                <c:pt idx="2">
                  <c:v>2021</c:v>
                </c:pt>
                <c:pt idx="3">
                  <c:v>2022</c:v>
                </c:pt>
              </c:strCache>
            </c:strRef>
          </c:cat>
          <c:val>
            <c:numRef>
              <c:f>Sheet2!$B$22:$B$26</c:f>
              <c:numCache>
                <c:formatCode>General</c:formatCode>
                <c:ptCount val="4"/>
                <c:pt idx="0">
                  <c:v>1313</c:v>
                </c:pt>
                <c:pt idx="1">
                  <c:v>806</c:v>
                </c:pt>
                <c:pt idx="2">
                  <c:v>1666</c:v>
                </c:pt>
                <c:pt idx="3">
                  <c:v>117</c:v>
                </c:pt>
              </c:numCache>
            </c:numRef>
          </c:val>
          <c:extLst>
            <c:ext xmlns:c16="http://schemas.microsoft.com/office/drawing/2014/chart" uri="{C3380CC4-5D6E-409C-BE32-E72D297353CC}">
              <c16:uniqueId val="{00000004-BB06-4EE4-B0BD-D116B1C5277B}"/>
            </c:ext>
          </c:extLst>
        </c:ser>
        <c:dLbls>
          <c:dLblPos val="ctr"/>
          <c:showLegendKey val="0"/>
          <c:showVal val="1"/>
          <c:showCatName val="0"/>
          <c:showSerName val="0"/>
          <c:showPercent val="0"/>
          <c:showBubbleSize val="0"/>
        </c:dLbls>
        <c:gapWidth val="150"/>
        <c:overlap val="100"/>
        <c:axId val="71252032"/>
        <c:axId val="1999566671"/>
      </c:barChart>
      <c:catAx>
        <c:axId val="712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75000"/>
                  </a:schemeClr>
                </a:solidFill>
                <a:latin typeface="+mn-lt"/>
                <a:ea typeface="+mn-ea"/>
                <a:cs typeface="+mn-cs"/>
              </a:defRPr>
            </a:pPr>
            <a:endParaRPr lang="en-US"/>
          </a:p>
        </c:txPr>
        <c:crossAx val="1999566671"/>
        <c:crosses val="autoZero"/>
        <c:auto val="1"/>
        <c:lblAlgn val="ctr"/>
        <c:lblOffset val="100"/>
        <c:noMultiLvlLbl val="0"/>
      </c:catAx>
      <c:valAx>
        <c:axId val="199956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25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sreeja.xlsx]Sheet2!PivotTable8</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83167"/>
                </a:solidFill>
              </a:rPr>
              <a:t>Top 5 City By Job Listings</a:t>
            </a:r>
          </a:p>
        </c:rich>
      </c:tx>
      <c:layout>
        <c:manualLayout>
          <c:xMode val="edge"/>
          <c:yMode val="edge"/>
          <c:x val="0.20317632524762391"/>
          <c:y val="3.7598086967267309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5.055997799537106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2.1832717770727361E-3"/>
              <c:y val="-4.82553557128582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9.53745039458136E-3"/>
              <c:y val="5.264281435946751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1.953453695275700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2.6773806529366898E-2"/>
              <c:y val="5.26428143594684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layout>
            <c:manualLayout>
              <c:x val="2.6773806529366898E-2"/>
              <c:y val="5.26428143594684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1.953453695275700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9.53745039458136E-3"/>
              <c:y val="5.264281435946751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dLbl>
          <c:idx val="0"/>
          <c:layout>
            <c:manualLayout>
              <c:x val="2.1832717770727361E-3"/>
              <c:y val="-4.82553557128582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5.055997799537106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dLbl>
          <c:idx val="0"/>
          <c:layout>
            <c:manualLayout>
              <c:x val="2.6773806529366898E-2"/>
              <c:y val="5.26428143594684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dLbl>
          <c:idx val="0"/>
          <c:layout>
            <c:manualLayout>
              <c:x val="-1.953453695275700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dLbl>
          <c:idx val="0"/>
          <c:layout>
            <c:manualLayout>
              <c:x val="9.53745039458136E-3"/>
              <c:y val="5.264281435946751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dLbl>
          <c:idx val="0"/>
          <c:layout>
            <c:manualLayout>
              <c:x val="2.1832717770727361E-3"/>
              <c:y val="-4.82553557128582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dLbl>
          <c:idx val="0"/>
          <c:layout>
            <c:manualLayout>
              <c:x val="5.055997799537106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43560117333893"/>
          <c:y val="0.22094189186668517"/>
          <c:w val="0.65050166391910402"/>
          <c:h val="0.65735704056191024"/>
        </c:manualLayout>
      </c:layout>
      <c:barChart>
        <c:barDir val="bar"/>
        <c:grouping val="clustered"/>
        <c:varyColors val="0"/>
        <c:ser>
          <c:idx val="0"/>
          <c:order val="0"/>
          <c:tx>
            <c:strRef>
              <c:f>Sheet2!$B$55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A7A8-4E8D-A4C1-CC7D543B40F8}"/>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A7A8-4E8D-A4C1-CC7D543B40F8}"/>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A7A8-4E8D-A4C1-CC7D543B40F8}"/>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A7A8-4E8D-A4C1-CC7D543B40F8}"/>
              </c:ext>
            </c:extLst>
          </c:dPt>
          <c:dPt>
            <c:idx val="4"/>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A7A8-4E8D-A4C1-CC7D543B40F8}"/>
              </c:ext>
            </c:extLst>
          </c:dPt>
          <c:dLbls>
            <c:dLbl>
              <c:idx val="0"/>
              <c:layout>
                <c:manualLayout>
                  <c:x val="2.6773806529366898E-2"/>
                  <c:y val="5.264281435946848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A8-4E8D-A4C1-CC7D543B40F8}"/>
                </c:ext>
              </c:extLst>
            </c:dLbl>
            <c:dLbl>
              <c:idx val="1"/>
              <c:layout>
                <c:manualLayout>
                  <c:x val="-1.953453695275700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A8-4E8D-A4C1-CC7D543B40F8}"/>
                </c:ext>
              </c:extLst>
            </c:dLbl>
            <c:dLbl>
              <c:idx val="2"/>
              <c:layout>
                <c:manualLayout>
                  <c:x val="9.53745039458136E-3"/>
                  <c:y val="5.264281435946751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A8-4E8D-A4C1-CC7D543B40F8}"/>
                </c:ext>
              </c:extLst>
            </c:dLbl>
            <c:dLbl>
              <c:idx val="3"/>
              <c:layout>
                <c:manualLayout>
                  <c:x val="2.1832717770727361E-3"/>
                  <c:y val="-4.82553557128582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A8-4E8D-A4C1-CC7D543B40F8}"/>
                </c:ext>
              </c:extLst>
            </c:dLbl>
            <c:dLbl>
              <c:idx val="4"/>
              <c:layout>
                <c:manualLayout>
                  <c:x val="5.055997799537106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A8-4E8D-A4C1-CC7D543B40F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Sheet2!$A$56:$A$61</c:f>
              <c:strCache>
                <c:ptCount val="5"/>
                <c:pt idx="0">
                  <c:v>Perth</c:v>
                </c:pt>
                <c:pt idx="1">
                  <c:v>Canberra</c:v>
                </c:pt>
                <c:pt idx="2">
                  <c:v>Brisbane</c:v>
                </c:pt>
                <c:pt idx="3">
                  <c:v>Melbourne</c:v>
                </c:pt>
                <c:pt idx="4">
                  <c:v>Sydney</c:v>
                </c:pt>
              </c:strCache>
            </c:strRef>
          </c:cat>
          <c:val>
            <c:numRef>
              <c:f>Sheet2!$B$56:$B$61</c:f>
              <c:numCache>
                <c:formatCode>General</c:formatCode>
                <c:ptCount val="5"/>
                <c:pt idx="0">
                  <c:v>269</c:v>
                </c:pt>
                <c:pt idx="1">
                  <c:v>315</c:v>
                </c:pt>
                <c:pt idx="2">
                  <c:v>345</c:v>
                </c:pt>
                <c:pt idx="3">
                  <c:v>1045</c:v>
                </c:pt>
                <c:pt idx="4">
                  <c:v>1680</c:v>
                </c:pt>
              </c:numCache>
            </c:numRef>
          </c:val>
          <c:extLst>
            <c:ext xmlns:c16="http://schemas.microsoft.com/office/drawing/2014/chart" uri="{C3380CC4-5D6E-409C-BE32-E72D297353CC}">
              <c16:uniqueId val="{00000005-A7A8-4E8D-A4C1-CC7D543B40F8}"/>
            </c:ext>
          </c:extLst>
        </c:ser>
        <c:dLbls>
          <c:dLblPos val="inEnd"/>
          <c:showLegendKey val="0"/>
          <c:showVal val="1"/>
          <c:showCatName val="0"/>
          <c:showSerName val="0"/>
          <c:showPercent val="0"/>
          <c:showBubbleSize val="0"/>
        </c:dLbls>
        <c:gapWidth val="65"/>
        <c:axId val="71196816"/>
        <c:axId val="1999574351"/>
      </c:barChart>
      <c:catAx>
        <c:axId val="711968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999574351"/>
        <c:crosses val="autoZero"/>
        <c:auto val="1"/>
        <c:lblAlgn val="ctr"/>
        <c:lblOffset val="100"/>
        <c:noMultiLvlLbl val="0"/>
      </c:catAx>
      <c:valAx>
        <c:axId val="1999574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119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sreeja.xlsx]Sheet2!PivotTable9</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83167"/>
                </a:solidFill>
              </a:rPr>
              <a:t>Top 5 advisers By Job Listing</a:t>
            </a:r>
          </a:p>
        </c:rich>
      </c:tx>
      <c:layout>
        <c:manualLayout>
          <c:xMode val="edge"/>
          <c:yMode val="edge"/>
          <c:x val="2.8839156928080121E-2"/>
          <c:y val="3.63041775531556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9.3866843036869343E-3"/>
              <c:y val="6.05069625885926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2.1289387080527956E-3"/>
              <c:y val="1.21013925177185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1.1805932835564923E-2"/>
              <c:y val="-1.109281499609656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9.386684303686934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1.906367843119932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layout>
            <c:manualLayout>
              <c:x val="1.906367843119932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9.386684303686934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1.1805932835564923E-2"/>
              <c:y val="-1.109281499609656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dLbl>
          <c:idx val="0"/>
          <c:layout>
            <c:manualLayout>
              <c:x val="2.1289387080527956E-3"/>
              <c:y val="1.21013925177185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9.3866843036869343E-3"/>
              <c:y val="6.05069625885926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dLbl>
          <c:idx val="0"/>
          <c:layout>
            <c:manualLayout>
              <c:x val="1.906367843119932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dLbl>
          <c:idx val="0"/>
          <c:layout>
            <c:manualLayout>
              <c:x val="9.386684303686934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dLbl>
          <c:idx val="0"/>
          <c:layout>
            <c:manualLayout>
              <c:x val="1.1805932835564923E-2"/>
              <c:y val="-1.109281499609656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dLbl>
          <c:idx val="0"/>
          <c:layout>
            <c:manualLayout>
              <c:x val="2.1289387080527956E-3"/>
              <c:y val="1.21013925177185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dLbl>
          <c:idx val="0"/>
          <c:layout>
            <c:manualLayout>
              <c:x val="9.3866843036869343E-3"/>
              <c:y val="6.050696258859267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7AB1-4FCD-8E97-9276250D970C}"/>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7AB1-4FCD-8E97-9276250D970C}"/>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7AB1-4FCD-8E97-9276250D970C}"/>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7AB1-4FCD-8E97-9276250D970C}"/>
              </c:ext>
            </c:extLst>
          </c:dPt>
          <c:dPt>
            <c:idx val="4"/>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7AB1-4FCD-8E97-9276250D970C}"/>
              </c:ext>
            </c:extLst>
          </c:dPt>
          <c:dLbls>
            <c:dLbl>
              <c:idx val="0"/>
              <c:layout>
                <c:manualLayout>
                  <c:x val="1.906367843119932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B1-4FCD-8E97-9276250D970C}"/>
                </c:ext>
              </c:extLst>
            </c:dLbl>
            <c:dLbl>
              <c:idx val="1"/>
              <c:layout>
                <c:manualLayout>
                  <c:x val="9.386684303686934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B1-4FCD-8E97-9276250D970C}"/>
                </c:ext>
              </c:extLst>
            </c:dLbl>
            <c:dLbl>
              <c:idx val="2"/>
              <c:layout>
                <c:manualLayout>
                  <c:x val="1.1805932835564923E-2"/>
                  <c:y val="-1.1092814996096568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B1-4FCD-8E97-9276250D970C}"/>
                </c:ext>
              </c:extLst>
            </c:dLbl>
            <c:dLbl>
              <c:idx val="3"/>
              <c:layout>
                <c:manualLayout>
                  <c:x val="2.1289387080527956E-3"/>
                  <c:y val="1.21013925177185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B1-4FCD-8E97-9276250D970C}"/>
                </c:ext>
              </c:extLst>
            </c:dLbl>
            <c:dLbl>
              <c:idx val="4"/>
              <c:layout>
                <c:manualLayout>
                  <c:x val="9.3866843036869343E-3"/>
                  <c:y val="6.05069625885926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B1-4FCD-8E97-9276250D97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Sheet2!$A$66:$A$71</c:f>
              <c:strCache>
                <c:ptCount val="5"/>
                <c:pt idx="0">
                  <c:v>Robert Walters</c:v>
                </c:pt>
                <c:pt idx="1">
                  <c:v>Australian Bureau of Statistics</c:v>
                </c:pt>
                <c:pt idx="2">
                  <c:v>Talent Insights Group Pty Ltd</c:v>
                </c:pt>
                <c:pt idx="3">
                  <c:v>Correlate Resources</c:v>
                </c:pt>
                <c:pt idx="4">
                  <c:v>Bluefin Resources Pty Limited</c:v>
                </c:pt>
              </c:strCache>
            </c:strRef>
          </c:cat>
          <c:val>
            <c:numRef>
              <c:f>Sheet2!$B$66:$B$71</c:f>
              <c:numCache>
                <c:formatCode>General</c:formatCode>
                <c:ptCount val="5"/>
                <c:pt idx="0">
                  <c:v>46</c:v>
                </c:pt>
                <c:pt idx="1">
                  <c:v>60</c:v>
                </c:pt>
                <c:pt idx="2">
                  <c:v>62</c:v>
                </c:pt>
                <c:pt idx="3">
                  <c:v>72</c:v>
                </c:pt>
                <c:pt idx="4">
                  <c:v>77</c:v>
                </c:pt>
              </c:numCache>
            </c:numRef>
          </c:val>
          <c:extLst>
            <c:ext xmlns:c16="http://schemas.microsoft.com/office/drawing/2014/chart" uri="{C3380CC4-5D6E-409C-BE32-E72D297353CC}">
              <c16:uniqueId val="{00000005-7AB1-4FCD-8E97-9276250D970C}"/>
            </c:ext>
          </c:extLst>
        </c:ser>
        <c:dLbls>
          <c:dLblPos val="inEnd"/>
          <c:showLegendKey val="0"/>
          <c:showVal val="1"/>
          <c:showCatName val="0"/>
          <c:showSerName val="0"/>
          <c:showPercent val="0"/>
          <c:showBubbleSize val="0"/>
        </c:dLbls>
        <c:gapWidth val="65"/>
        <c:axId val="1019685727"/>
        <c:axId val="1999565231"/>
      </c:barChart>
      <c:catAx>
        <c:axId val="10196857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9565231"/>
        <c:crosses val="autoZero"/>
        <c:auto val="1"/>
        <c:lblAlgn val="ctr"/>
        <c:lblOffset val="100"/>
        <c:noMultiLvlLbl val="0"/>
      </c:catAx>
      <c:valAx>
        <c:axId val="1999565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19685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sreeja.xlsx]Sheet2!PivotTable10</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rgbClr val="083167"/>
                </a:solidFill>
              </a:rPr>
              <a:t>Salary Transparency</a:t>
            </a:r>
          </a:p>
        </c:rich>
      </c:tx>
      <c:layout>
        <c:manualLayout>
          <c:xMode val="edge"/>
          <c:yMode val="edge"/>
          <c:x val="4.3893390190515427E-2"/>
          <c:y val="3.99783843905919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tint val="77000"/>
            </a:schemeClr>
          </a:solidFill>
          <a:ln>
            <a:noFill/>
          </a:ln>
          <a:effectLst>
            <a:outerShdw blurRad="317500" algn="ctr" rotWithShape="0">
              <a:prstClr val="black">
                <a:alpha val="25000"/>
              </a:prstClr>
            </a:outerShdw>
          </a:effectLst>
        </c:spPr>
      </c:pivotFmt>
      <c:pivotFmt>
        <c:idx val="8"/>
        <c:spPr>
          <a:solidFill>
            <a:schemeClr val="accent2">
              <a:shade val="76000"/>
            </a:schemeClr>
          </a:solidFill>
          <a:ln>
            <a:noFill/>
          </a:ln>
          <a:effectLst>
            <a:outerShdw blurRad="317500" algn="ctr" rotWithShape="0">
              <a:prstClr val="black">
                <a:alpha val="25000"/>
              </a:prstClr>
            </a:outerShdw>
          </a:effectLst>
        </c:spPr>
      </c:pivotFmt>
    </c:pivotFmts>
    <c:plotArea>
      <c:layout/>
      <c:pieChart>
        <c:varyColors val="1"/>
        <c:ser>
          <c:idx val="0"/>
          <c:order val="0"/>
          <c:tx>
            <c:strRef>
              <c:f>Sheet2!$B$84</c:f>
              <c:strCache>
                <c:ptCount val="1"/>
                <c:pt idx="0">
                  <c:v>Total</c:v>
                </c:pt>
              </c:strCache>
            </c:strRef>
          </c:tx>
          <c:dPt>
            <c:idx val="0"/>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969-428B-AE11-11492183F33E}"/>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969-428B-AE11-11492183F3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Sheet2!$A$85:$A$87</c:f>
              <c:strCache>
                <c:ptCount val="2"/>
                <c:pt idx="0">
                  <c:v>No Salary Listed</c:v>
                </c:pt>
                <c:pt idx="1">
                  <c:v>Salary Listed</c:v>
                </c:pt>
              </c:strCache>
            </c:strRef>
          </c:cat>
          <c:val>
            <c:numRef>
              <c:f>Sheet2!$B$85:$B$87</c:f>
              <c:numCache>
                <c:formatCode>General</c:formatCode>
                <c:ptCount val="2"/>
                <c:pt idx="0">
                  <c:v>2385</c:v>
                </c:pt>
                <c:pt idx="1">
                  <c:v>1517</c:v>
                </c:pt>
              </c:numCache>
            </c:numRef>
          </c:val>
          <c:extLst>
            <c:ext xmlns:c16="http://schemas.microsoft.com/office/drawing/2014/chart" uri="{C3380CC4-5D6E-409C-BE32-E72D297353CC}">
              <c16:uniqueId val="{00000004-1969-428B-AE11-11492183F33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83167"/>
                </a:solidFill>
              </a:rPr>
              <a:t>Job</a:t>
            </a:r>
            <a:r>
              <a:rPr lang="en-IN" b="1" baseline="0">
                <a:solidFill>
                  <a:srgbClr val="083167"/>
                </a:solidFill>
              </a:rPr>
              <a:t> Postings By Month(TOP 5)</a:t>
            </a:r>
            <a:endParaRPr lang="en-IN" b="1">
              <a:solidFill>
                <a:srgbClr val="083167"/>
              </a:solidFill>
            </a:endParaRPr>
          </a:p>
        </c:rich>
      </c:tx>
      <c:layout>
        <c:manualLayout>
          <c:xMode val="edge"/>
          <c:yMode val="edge"/>
          <c:x val="5.2951983134600852E-2"/>
          <c:y val="5.98342544039424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Sheet2!$A$96:$A$101</c:f>
              <c:strCache>
                <c:ptCount val="5"/>
                <c:pt idx="0">
                  <c:v>November</c:v>
                </c:pt>
                <c:pt idx="1">
                  <c:v>July</c:v>
                </c:pt>
                <c:pt idx="2">
                  <c:v>September</c:v>
                </c:pt>
                <c:pt idx="3">
                  <c:v>May</c:v>
                </c:pt>
                <c:pt idx="4">
                  <c:v>October</c:v>
                </c:pt>
              </c:strCache>
            </c:strRef>
          </c:cat>
          <c:val>
            <c:numRef>
              <c:f>Sheet2!$B$96:$B$101</c:f>
              <c:numCache>
                <c:formatCode>General</c:formatCode>
                <c:ptCount val="5"/>
                <c:pt idx="0">
                  <c:v>350</c:v>
                </c:pt>
                <c:pt idx="1">
                  <c:v>358</c:v>
                </c:pt>
                <c:pt idx="2">
                  <c:v>373</c:v>
                </c:pt>
                <c:pt idx="3">
                  <c:v>383</c:v>
                </c:pt>
                <c:pt idx="4">
                  <c:v>421</c:v>
                </c:pt>
              </c:numCache>
            </c:numRef>
          </c:val>
          <c:extLst>
            <c:ext xmlns:c16="http://schemas.microsoft.com/office/drawing/2014/chart" uri="{C3380CC4-5D6E-409C-BE32-E72D297353CC}">
              <c16:uniqueId val="{00000000-1668-4819-8F06-0345B3062AAF}"/>
            </c:ext>
          </c:extLst>
        </c:ser>
        <c:dLbls>
          <c:dLblPos val="outEnd"/>
          <c:showLegendKey val="0"/>
          <c:showVal val="1"/>
          <c:showCatName val="0"/>
          <c:showSerName val="0"/>
          <c:showPercent val="0"/>
          <c:showBubbleSize val="0"/>
        </c:dLbls>
        <c:gapWidth val="219"/>
        <c:axId val="55151792"/>
        <c:axId val="1999570031"/>
      </c:barChart>
      <c:catAx>
        <c:axId val="5515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570031"/>
        <c:crosses val="autoZero"/>
        <c:auto val="1"/>
        <c:lblAlgn val="ctr"/>
        <c:lblOffset val="100"/>
        <c:noMultiLvlLbl val="0"/>
      </c:catAx>
      <c:valAx>
        <c:axId val="1999570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5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83167"/>
                </a:solidFill>
              </a:rPr>
              <a:t>Job</a:t>
            </a:r>
            <a:r>
              <a:rPr lang="en-US" b="1" baseline="0">
                <a:solidFill>
                  <a:srgbClr val="083167"/>
                </a:solidFill>
              </a:rPr>
              <a:t> Posting By Day of Week</a:t>
            </a:r>
            <a:endParaRPr lang="en-US" b="1">
              <a:solidFill>
                <a:srgbClr val="083167"/>
              </a:solidFill>
            </a:endParaRPr>
          </a:p>
        </c:rich>
      </c:tx>
      <c:layout>
        <c:manualLayout>
          <c:xMode val="edge"/>
          <c:yMode val="edge"/>
          <c:x val="4.8332358219164165E-2"/>
          <c:y val="3.5341867636821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Sheet2!$A$112:$A$119</c:f>
              <c:strCache>
                <c:ptCount val="7"/>
                <c:pt idx="0">
                  <c:v>Monday</c:v>
                </c:pt>
                <c:pt idx="1">
                  <c:v>Tuesday</c:v>
                </c:pt>
                <c:pt idx="2">
                  <c:v>Wednesday</c:v>
                </c:pt>
                <c:pt idx="3">
                  <c:v>Thursday</c:v>
                </c:pt>
                <c:pt idx="4">
                  <c:v>Friday</c:v>
                </c:pt>
                <c:pt idx="5">
                  <c:v>Saturday</c:v>
                </c:pt>
                <c:pt idx="6">
                  <c:v>Sunday</c:v>
                </c:pt>
              </c:strCache>
            </c:strRef>
          </c:cat>
          <c:val>
            <c:numRef>
              <c:f>Sheet2!$B$112:$B$119</c:f>
              <c:numCache>
                <c:formatCode>General</c:formatCode>
                <c:ptCount val="7"/>
                <c:pt idx="0">
                  <c:v>720</c:v>
                </c:pt>
                <c:pt idx="1">
                  <c:v>777</c:v>
                </c:pt>
                <c:pt idx="2">
                  <c:v>746</c:v>
                </c:pt>
                <c:pt idx="3">
                  <c:v>766</c:v>
                </c:pt>
                <c:pt idx="4">
                  <c:v>788</c:v>
                </c:pt>
                <c:pt idx="5">
                  <c:v>62</c:v>
                </c:pt>
                <c:pt idx="6">
                  <c:v>43</c:v>
                </c:pt>
              </c:numCache>
            </c:numRef>
          </c:val>
          <c:extLst>
            <c:ext xmlns:c16="http://schemas.microsoft.com/office/drawing/2014/chart" uri="{C3380CC4-5D6E-409C-BE32-E72D297353CC}">
              <c16:uniqueId val="{00000000-2375-429E-A937-912F8A60A2C5}"/>
            </c:ext>
          </c:extLst>
        </c:ser>
        <c:dLbls>
          <c:dLblPos val="outEnd"/>
          <c:showLegendKey val="0"/>
          <c:showVal val="1"/>
          <c:showCatName val="0"/>
          <c:showSerName val="0"/>
          <c:showPercent val="0"/>
          <c:showBubbleSize val="0"/>
        </c:dLbls>
        <c:gapWidth val="219"/>
        <c:overlap val="-27"/>
        <c:axId val="554630640"/>
        <c:axId val="1999539791"/>
      </c:barChart>
      <c:catAx>
        <c:axId val="55463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539791"/>
        <c:crosses val="autoZero"/>
        <c:auto val="1"/>
        <c:lblAlgn val="ctr"/>
        <c:lblOffset val="100"/>
        <c:noMultiLvlLbl val="0"/>
      </c:catAx>
      <c:valAx>
        <c:axId val="1999539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3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Skills Demand Overall</a:t>
            </a:r>
            <a:endParaRPr lang="en-IN" b="1"/>
          </a:p>
        </c:rich>
      </c:tx>
      <c:layout>
        <c:manualLayout>
          <c:xMode val="edge"/>
          <c:yMode val="edge"/>
          <c:x val="1.9617891513560793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9174711015325135"/>
          <c:y val="0.19045000000000004"/>
          <c:w val="0.72441952900903184"/>
          <c:h val="0.69895866141732288"/>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Sheet2!$B$126:$B$135</c:f>
              <c:strCache>
                <c:ptCount val="10"/>
                <c:pt idx="0">
                  <c:v>Spark</c:v>
                </c:pt>
                <c:pt idx="1">
                  <c:v>Hadoop</c:v>
                </c:pt>
                <c:pt idx="2">
                  <c:v>Matlab</c:v>
                </c:pt>
                <c:pt idx="3">
                  <c:v>Power BI</c:v>
                </c:pt>
                <c:pt idx="4">
                  <c:v>Excel</c:v>
                </c:pt>
                <c:pt idx="5">
                  <c:v>SAS</c:v>
                </c:pt>
                <c:pt idx="6">
                  <c:v>Tableau</c:v>
                </c:pt>
                <c:pt idx="7">
                  <c:v>R</c:v>
                </c:pt>
                <c:pt idx="8">
                  <c:v>SQL</c:v>
                </c:pt>
                <c:pt idx="9">
                  <c:v>Python</c:v>
                </c:pt>
              </c:strCache>
            </c:strRef>
          </c:cat>
          <c:val>
            <c:numRef>
              <c:f>Sheet2!$C$126:$C$135</c:f>
              <c:numCache>
                <c:formatCode>General</c:formatCode>
                <c:ptCount val="10"/>
                <c:pt idx="0">
                  <c:v>687</c:v>
                </c:pt>
                <c:pt idx="1">
                  <c:v>693</c:v>
                </c:pt>
                <c:pt idx="2">
                  <c:v>696</c:v>
                </c:pt>
                <c:pt idx="3">
                  <c:v>859</c:v>
                </c:pt>
                <c:pt idx="4">
                  <c:v>1063</c:v>
                </c:pt>
                <c:pt idx="5">
                  <c:v>1681</c:v>
                </c:pt>
                <c:pt idx="6">
                  <c:v>1755</c:v>
                </c:pt>
                <c:pt idx="7">
                  <c:v>2490</c:v>
                </c:pt>
                <c:pt idx="8">
                  <c:v>2895</c:v>
                </c:pt>
                <c:pt idx="9">
                  <c:v>3501</c:v>
                </c:pt>
              </c:numCache>
            </c:numRef>
          </c:val>
          <c:extLst>
            <c:ext xmlns:c16="http://schemas.microsoft.com/office/drawing/2014/chart" uri="{C3380CC4-5D6E-409C-BE32-E72D297353CC}">
              <c16:uniqueId val="{00000000-C36C-449F-95E7-076412FEE347}"/>
            </c:ext>
          </c:extLst>
        </c:ser>
        <c:dLbls>
          <c:dLblPos val="outEnd"/>
          <c:showLegendKey val="0"/>
          <c:showVal val="1"/>
          <c:showCatName val="0"/>
          <c:showSerName val="0"/>
          <c:showPercent val="0"/>
          <c:showBubbleSize val="0"/>
        </c:dLbls>
        <c:gapWidth val="182"/>
        <c:axId val="1943556656"/>
        <c:axId val="1917144048"/>
      </c:barChart>
      <c:catAx>
        <c:axId val="194355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44048"/>
        <c:crosses val="autoZero"/>
        <c:auto val="1"/>
        <c:lblAlgn val="ctr"/>
        <c:lblOffset val="100"/>
        <c:noMultiLvlLbl val="0"/>
      </c:catAx>
      <c:valAx>
        <c:axId val="1917144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55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sreeja.xlsx]Sheet2!PivotTable6</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83167"/>
                </a:solidFill>
              </a:rPr>
              <a:t>Jobs Listing by Work Type</a:t>
            </a:r>
          </a:p>
        </c:rich>
      </c:tx>
      <c:layout>
        <c:manualLayout>
          <c:xMode val="edge"/>
          <c:yMode val="edge"/>
          <c:x val="4.5685206790026606E-2"/>
          <c:y val="4.060945846100195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Sheet2!$B$29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36C-46C6-98AA-8BDED5E0CDD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36C-46C6-98AA-8BDED5E0CDD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36C-46C6-98AA-8BDED5E0CDD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36C-46C6-98AA-8BDED5E0CDD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Sheet2!$A$30:$A$34</c:f>
              <c:strCache>
                <c:ptCount val="4"/>
                <c:pt idx="0">
                  <c:v>Full Time</c:v>
                </c:pt>
                <c:pt idx="1">
                  <c:v>Contract/Temp</c:v>
                </c:pt>
                <c:pt idx="2">
                  <c:v>Casual/Vacation</c:v>
                </c:pt>
                <c:pt idx="3">
                  <c:v>Part Time</c:v>
                </c:pt>
              </c:strCache>
            </c:strRef>
          </c:cat>
          <c:val>
            <c:numRef>
              <c:f>Sheet2!$B$30:$B$34</c:f>
              <c:numCache>
                <c:formatCode>General</c:formatCode>
                <c:ptCount val="4"/>
                <c:pt idx="0">
                  <c:v>2988</c:v>
                </c:pt>
                <c:pt idx="1">
                  <c:v>877</c:v>
                </c:pt>
                <c:pt idx="2">
                  <c:v>19</c:v>
                </c:pt>
                <c:pt idx="3">
                  <c:v>18</c:v>
                </c:pt>
              </c:numCache>
            </c:numRef>
          </c:val>
          <c:extLst>
            <c:ext xmlns:c16="http://schemas.microsoft.com/office/drawing/2014/chart" uri="{C3380CC4-5D6E-409C-BE32-E72D297353CC}">
              <c16:uniqueId val="{00000008-C36C-46C6-98AA-8BDED5E0CDD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sreeja.xlsx]Sheet2!PivotTable2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83167"/>
                </a:solidFill>
              </a:rPr>
              <a:t>Job</a:t>
            </a:r>
            <a:r>
              <a:rPr lang="en-US" b="1" baseline="0">
                <a:solidFill>
                  <a:srgbClr val="083167"/>
                </a:solidFill>
              </a:rPr>
              <a:t> Listings By Classfication</a:t>
            </a:r>
            <a:endParaRPr lang="en-US" b="1">
              <a:solidFill>
                <a:srgbClr val="083167"/>
              </a:solidFill>
            </a:endParaRPr>
          </a:p>
        </c:rich>
      </c:tx>
      <c:layout>
        <c:manualLayout>
          <c:xMode val="edge"/>
          <c:yMode val="edge"/>
          <c:x val="3.380555555555556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Sheet2!$B$170:$B$175</c:f>
              <c:strCache>
                <c:ptCount val="5"/>
                <c:pt idx="0">
                  <c:v>Consulting &amp; Strategy</c:v>
                </c:pt>
                <c:pt idx="1">
                  <c:v>Banking &amp; Financial Services</c:v>
                </c:pt>
                <c:pt idx="2">
                  <c:v>Government &amp; Defence</c:v>
                </c:pt>
                <c:pt idx="3">
                  <c:v>Science &amp; Technology</c:v>
                </c:pt>
                <c:pt idx="4">
                  <c:v>Information &amp; Communication Technology</c:v>
                </c:pt>
              </c:strCache>
            </c:strRef>
          </c:cat>
          <c:val>
            <c:numRef>
              <c:f>Sheet2!$C$170:$C$175</c:f>
              <c:numCache>
                <c:formatCode>General</c:formatCode>
                <c:ptCount val="5"/>
                <c:pt idx="0">
                  <c:v>130</c:v>
                </c:pt>
                <c:pt idx="1">
                  <c:v>165</c:v>
                </c:pt>
                <c:pt idx="2">
                  <c:v>208</c:v>
                </c:pt>
                <c:pt idx="3">
                  <c:v>952</c:v>
                </c:pt>
                <c:pt idx="4">
                  <c:v>2085</c:v>
                </c:pt>
              </c:numCache>
            </c:numRef>
          </c:val>
          <c:extLst>
            <c:ext xmlns:c16="http://schemas.microsoft.com/office/drawing/2014/chart" uri="{C3380CC4-5D6E-409C-BE32-E72D297353CC}">
              <c16:uniqueId val="{00000000-AEE7-4425-B221-401B2D94A90D}"/>
            </c:ext>
          </c:extLst>
        </c:ser>
        <c:dLbls>
          <c:dLblPos val="outEnd"/>
          <c:showLegendKey val="0"/>
          <c:showVal val="1"/>
          <c:showCatName val="0"/>
          <c:showSerName val="0"/>
          <c:showPercent val="0"/>
          <c:showBubbleSize val="0"/>
        </c:dLbls>
        <c:gapWidth val="182"/>
        <c:axId val="806847935"/>
        <c:axId val="819773775"/>
      </c:barChart>
      <c:catAx>
        <c:axId val="80684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773775"/>
        <c:crosses val="autoZero"/>
        <c:auto val="1"/>
        <c:lblAlgn val="ctr"/>
        <c:lblOffset val="100"/>
        <c:noMultiLvlLbl val="0"/>
      </c:catAx>
      <c:valAx>
        <c:axId val="819773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84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5.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4.png"/><Relationship Id="rId17" Type="http://schemas.openxmlformats.org/officeDocument/2006/relationships/chart" Target="../charts/chart18.xml"/><Relationship Id="rId2" Type="http://schemas.openxmlformats.org/officeDocument/2006/relationships/image" Target="../media/image2.jpeg"/><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chart" Target="../charts/chart13.xml"/><Relationship Id="rId11" Type="http://schemas.openxmlformats.org/officeDocument/2006/relationships/image" Target="../media/image3.png"/><Relationship Id="rId5" Type="http://schemas.openxmlformats.org/officeDocument/2006/relationships/chart" Target="../charts/chart12.xml"/><Relationship Id="rId15" Type="http://schemas.openxmlformats.org/officeDocument/2006/relationships/image" Target="../media/image7.png"/><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7</xdr:col>
      <xdr:colOff>120650</xdr:colOff>
      <xdr:row>1</xdr:row>
      <xdr:rowOff>165100</xdr:rowOff>
    </xdr:from>
    <xdr:to>
      <xdr:col>7</xdr:col>
      <xdr:colOff>1949450</xdr:colOff>
      <xdr:row>16</xdr:row>
      <xdr:rowOff>22222</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8BF416B9-8384-2DF9-8855-665A3E484A7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354300" y="3492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165100</xdr:colOff>
      <xdr:row>1</xdr:row>
      <xdr:rowOff>133350</xdr:rowOff>
    </xdr:from>
    <xdr:to>
      <xdr:col>11</xdr:col>
      <xdr:colOff>1993900</xdr:colOff>
      <xdr:row>15</xdr:row>
      <xdr:rowOff>174622</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A534465C-DC90-6613-44E0-0B9E726600E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5584150" y="3175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482600</xdr:colOff>
      <xdr:row>15</xdr:row>
      <xdr:rowOff>101600</xdr:rowOff>
    </xdr:from>
    <xdr:to>
      <xdr:col>4</xdr:col>
      <xdr:colOff>1381554</xdr:colOff>
      <xdr:row>26</xdr:row>
      <xdr:rowOff>42906</xdr:rowOff>
    </xdr:to>
    <xdr:graphicFrame macro="">
      <xdr:nvGraphicFramePr>
        <xdr:cNvPr id="5" name="Chart 4">
          <a:extLst>
            <a:ext uri="{FF2B5EF4-FFF2-40B4-BE49-F238E27FC236}">
              <a16:creationId xmlns:a16="http://schemas.microsoft.com/office/drawing/2014/main" id="{A2C324E1-5632-1B4D-2E5D-07EE7B522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488949</xdr:colOff>
      <xdr:row>26</xdr:row>
      <xdr:rowOff>25400</xdr:rowOff>
    </xdr:from>
    <xdr:to>
      <xdr:col>4</xdr:col>
      <xdr:colOff>1257300</xdr:colOff>
      <xdr:row>39</xdr:row>
      <xdr:rowOff>88900</xdr:rowOff>
    </xdr:to>
    <xdr:graphicFrame macro="">
      <xdr:nvGraphicFramePr>
        <xdr:cNvPr id="6" name="Chart 5">
          <a:extLst>
            <a:ext uri="{FF2B5EF4-FFF2-40B4-BE49-F238E27FC236}">
              <a16:creationId xmlns:a16="http://schemas.microsoft.com/office/drawing/2014/main" id="{D09BACE1-B156-B7FD-8911-ADB104675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1447799</xdr:colOff>
      <xdr:row>54</xdr:row>
      <xdr:rowOff>88900</xdr:rowOff>
    </xdr:from>
    <xdr:to>
      <xdr:col>4</xdr:col>
      <xdr:colOff>771524</xdr:colOff>
      <xdr:row>67</xdr:row>
      <xdr:rowOff>158750</xdr:rowOff>
    </xdr:to>
    <xdr:graphicFrame macro="">
      <xdr:nvGraphicFramePr>
        <xdr:cNvPr id="8" name="Chart 7">
          <a:extLst>
            <a:ext uri="{FF2B5EF4-FFF2-40B4-BE49-F238E27FC236}">
              <a16:creationId xmlns:a16="http://schemas.microsoft.com/office/drawing/2014/main" id="{A5D62F8D-E291-00B3-6A56-FDF959FDC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1308099</xdr:colOff>
      <xdr:row>68</xdr:row>
      <xdr:rowOff>95250</xdr:rowOff>
    </xdr:from>
    <xdr:to>
      <xdr:col>4</xdr:col>
      <xdr:colOff>1460500</xdr:colOff>
      <xdr:row>80</xdr:row>
      <xdr:rowOff>31750</xdr:rowOff>
    </xdr:to>
    <xdr:graphicFrame macro="">
      <xdr:nvGraphicFramePr>
        <xdr:cNvPr id="9" name="Chart 8">
          <a:extLst>
            <a:ext uri="{FF2B5EF4-FFF2-40B4-BE49-F238E27FC236}">
              <a16:creationId xmlns:a16="http://schemas.microsoft.com/office/drawing/2014/main" id="{FE28E38D-9505-68DE-BB17-859A0C541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323849</xdr:colOff>
      <xdr:row>80</xdr:row>
      <xdr:rowOff>158750</xdr:rowOff>
    </xdr:from>
    <xdr:to>
      <xdr:col>4</xdr:col>
      <xdr:colOff>860424</xdr:colOff>
      <xdr:row>91</xdr:row>
      <xdr:rowOff>82550</xdr:rowOff>
    </xdr:to>
    <xdr:graphicFrame macro="">
      <xdr:nvGraphicFramePr>
        <xdr:cNvPr id="10" name="Chart 9">
          <a:extLst>
            <a:ext uri="{FF2B5EF4-FFF2-40B4-BE49-F238E27FC236}">
              <a16:creationId xmlns:a16="http://schemas.microsoft.com/office/drawing/2014/main" id="{C262404F-BF64-5711-4D91-3F4B4DCEE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330198</xdr:colOff>
      <xdr:row>92</xdr:row>
      <xdr:rowOff>69850</xdr:rowOff>
    </xdr:from>
    <xdr:to>
      <xdr:col>4</xdr:col>
      <xdr:colOff>1913581</xdr:colOff>
      <xdr:row>106</xdr:row>
      <xdr:rowOff>111555</xdr:rowOff>
    </xdr:to>
    <xdr:graphicFrame macro="">
      <xdr:nvGraphicFramePr>
        <xdr:cNvPr id="11" name="Chart 10">
          <a:extLst>
            <a:ext uri="{FF2B5EF4-FFF2-40B4-BE49-F238E27FC236}">
              <a16:creationId xmlns:a16="http://schemas.microsoft.com/office/drawing/2014/main" id="{948C19F1-2A69-818D-AA1C-E802BD77C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1530349</xdr:colOff>
      <xdr:row>110</xdr:row>
      <xdr:rowOff>31750</xdr:rowOff>
    </xdr:from>
    <xdr:to>
      <xdr:col>4</xdr:col>
      <xdr:colOff>508000</xdr:colOff>
      <xdr:row>122</xdr:row>
      <xdr:rowOff>25400</xdr:rowOff>
    </xdr:to>
    <xdr:graphicFrame macro="">
      <xdr:nvGraphicFramePr>
        <xdr:cNvPr id="12" name="Chart 11">
          <a:extLst>
            <a:ext uri="{FF2B5EF4-FFF2-40B4-BE49-F238E27FC236}">
              <a16:creationId xmlns:a16="http://schemas.microsoft.com/office/drawing/2014/main" id="{AB40BE92-F295-EEDC-6902-FB825D148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1584067</xdr:colOff>
      <xdr:row>124</xdr:row>
      <xdr:rowOff>27116</xdr:rowOff>
    </xdr:from>
    <xdr:to>
      <xdr:col>5</xdr:col>
      <xdr:colOff>1058905</xdr:colOff>
      <xdr:row>139</xdr:row>
      <xdr:rowOff>67275</xdr:rowOff>
    </xdr:to>
    <xdr:graphicFrame macro="">
      <xdr:nvGraphicFramePr>
        <xdr:cNvPr id="13" name="Chart 12">
          <a:extLst>
            <a:ext uri="{FF2B5EF4-FFF2-40B4-BE49-F238E27FC236}">
              <a16:creationId xmlns:a16="http://schemas.microsoft.com/office/drawing/2014/main" id="{3A88AA4B-DD2E-C549-4B24-14051995F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1438874</xdr:colOff>
      <xdr:row>91</xdr:row>
      <xdr:rowOff>33294</xdr:rowOff>
    </xdr:from>
    <xdr:to>
      <xdr:col>6</xdr:col>
      <xdr:colOff>1990810</xdr:colOff>
      <xdr:row>94</xdr:row>
      <xdr:rowOff>94392</xdr:rowOff>
    </xdr:to>
    <mc:AlternateContent xmlns:mc="http://schemas.openxmlformats.org/markup-compatibility/2006" xmlns:a14="http://schemas.microsoft.com/office/drawing/2010/main">
      <mc:Choice Requires="a14">
        <xdr:graphicFrame macro="">
          <xdr:nvGraphicFramePr>
            <xdr:cNvPr id="4" name="state 1">
              <a:extLst>
                <a:ext uri="{FF2B5EF4-FFF2-40B4-BE49-F238E27FC236}">
                  <a16:creationId xmlns:a16="http://schemas.microsoft.com/office/drawing/2014/main" id="{968926CF-F11B-44E7-80DE-C49B36882E4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565158" y="16431740"/>
              <a:ext cx="3100517" cy="601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340497</xdr:colOff>
      <xdr:row>153</xdr:row>
      <xdr:rowOff>32436</xdr:rowOff>
    </xdr:from>
    <xdr:to>
      <xdr:col>5</xdr:col>
      <xdr:colOff>2169297</xdr:colOff>
      <xdr:row>167</xdr:row>
      <xdr:rowOff>128971</xdr:rowOff>
    </xdr:to>
    <mc:AlternateContent xmlns:mc="http://schemas.openxmlformats.org/markup-compatibility/2006" xmlns:a14="http://schemas.microsoft.com/office/drawing/2010/main">
      <mc:Choice Requires="a14">
        <xdr:graphicFrame macro="">
          <xdr:nvGraphicFramePr>
            <xdr:cNvPr id="14" name="state 2">
              <a:extLst>
                <a:ext uri="{FF2B5EF4-FFF2-40B4-BE49-F238E27FC236}">
                  <a16:creationId xmlns:a16="http://schemas.microsoft.com/office/drawing/2014/main" id="{DF014FE3-F4D2-904D-A5CF-6817EA6B4B4B}"/>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8466781" y="276034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340497</xdr:colOff>
      <xdr:row>153</xdr:row>
      <xdr:rowOff>32436</xdr:rowOff>
    </xdr:from>
    <xdr:to>
      <xdr:col>5</xdr:col>
      <xdr:colOff>2169297</xdr:colOff>
      <xdr:row>167</xdr:row>
      <xdr:rowOff>128971</xdr:rowOff>
    </xdr:to>
    <mc:AlternateContent xmlns:mc="http://schemas.openxmlformats.org/markup-compatibility/2006" xmlns:a14="http://schemas.microsoft.com/office/drawing/2010/main">
      <mc:Choice Requires="a14">
        <xdr:graphicFrame macro="">
          <xdr:nvGraphicFramePr>
            <xdr:cNvPr id="15" name="state 3">
              <a:extLst>
                <a:ext uri="{FF2B5EF4-FFF2-40B4-BE49-F238E27FC236}">
                  <a16:creationId xmlns:a16="http://schemas.microsoft.com/office/drawing/2014/main" id="{92CEB81D-CD53-831E-DA2F-BD965955C6B9}"/>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8466781" y="276034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340497</xdr:colOff>
      <xdr:row>153</xdr:row>
      <xdr:rowOff>32436</xdr:rowOff>
    </xdr:from>
    <xdr:to>
      <xdr:col>5</xdr:col>
      <xdr:colOff>2169297</xdr:colOff>
      <xdr:row>167</xdr:row>
      <xdr:rowOff>128971</xdr:rowOff>
    </xdr:to>
    <mc:AlternateContent xmlns:mc="http://schemas.openxmlformats.org/markup-compatibility/2006" xmlns:a14="http://schemas.microsoft.com/office/drawing/2010/main">
      <mc:Choice Requires="a14">
        <xdr:graphicFrame macro="">
          <xdr:nvGraphicFramePr>
            <xdr:cNvPr id="16" name="state 4">
              <a:extLst>
                <a:ext uri="{FF2B5EF4-FFF2-40B4-BE49-F238E27FC236}">
                  <a16:creationId xmlns:a16="http://schemas.microsoft.com/office/drawing/2014/main" id="{3DAD2431-FA31-C617-87BC-7CA1D075E364}"/>
                </a:ext>
              </a:extLst>
            </xdr:cNvPr>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mlns="">
        <xdr:sp macro="" textlink="">
          <xdr:nvSpPr>
            <xdr:cNvPr id="0" name=""/>
            <xdr:cNvSpPr>
              <a:spLocks noTextEdit="1"/>
            </xdr:cNvSpPr>
          </xdr:nvSpPr>
          <xdr:spPr>
            <a:xfrm>
              <a:off x="8466781" y="276034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1704888</xdr:colOff>
      <xdr:row>152</xdr:row>
      <xdr:rowOff>161152</xdr:rowOff>
    </xdr:from>
    <xdr:to>
      <xdr:col>4</xdr:col>
      <xdr:colOff>1458784</xdr:colOff>
      <xdr:row>162</xdr:row>
      <xdr:rowOff>60068</xdr:rowOff>
    </xdr:to>
    <mc:AlternateContent xmlns:mc="http://schemas.openxmlformats.org/markup-compatibility/2006" xmlns:a14="http://schemas.microsoft.com/office/drawing/2010/main">
      <mc:Choice Requires="a14">
        <xdr:graphicFrame macro="">
          <xdr:nvGraphicFramePr>
            <xdr:cNvPr id="17" name="state 5">
              <a:extLst>
                <a:ext uri="{FF2B5EF4-FFF2-40B4-BE49-F238E27FC236}">
                  <a16:creationId xmlns:a16="http://schemas.microsoft.com/office/drawing/2014/main" id="{FC6F1ED6-DF2A-BAD0-3E9D-DF96300D2399}"/>
                </a:ext>
              </a:extLst>
            </xdr:cNvPr>
            <xdr:cNvGraphicFramePr/>
          </xdr:nvGraphicFramePr>
          <xdr:xfrm>
            <a:off x="0" y="0"/>
            <a:ext cx="0" cy="0"/>
          </xdr:xfrm>
          <a:graphic>
            <a:graphicData uri="http://schemas.microsoft.com/office/drawing/2010/slicer">
              <sle:slicer xmlns:sle="http://schemas.microsoft.com/office/drawing/2010/slicer" name="state 5"/>
            </a:graphicData>
          </a:graphic>
        </xdr:graphicFrame>
      </mc:Choice>
      <mc:Fallback xmlns="">
        <xdr:sp macro="" textlink="">
          <xdr:nvSpPr>
            <xdr:cNvPr id="0" name=""/>
            <xdr:cNvSpPr>
              <a:spLocks noTextEdit="1"/>
            </xdr:cNvSpPr>
          </xdr:nvSpPr>
          <xdr:spPr>
            <a:xfrm>
              <a:off x="4734010" y="27551963"/>
              <a:ext cx="2302477" cy="1700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1727543</xdr:colOff>
      <xdr:row>111</xdr:row>
      <xdr:rowOff>79805</xdr:rowOff>
    </xdr:from>
    <xdr:to>
      <xdr:col>5</xdr:col>
      <xdr:colOff>1007762</xdr:colOff>
      <xdr:row>125</xdr:row>
      <xdr:rowOff>176339</xdr:rowOff>
    </xdr:to>
    <mc:AlternateContent xmlns:mc="http://schemas.openxmlformats.org/markup-compatibility/2006" xmlns:a14="http://schemas.microsoft.com/office/drawing/2010/main">
      <mc:Choice Requires="a14">
        <xdr:graphicFrame macro="">
          <xdr:nvGraphicFramePr>
            <xdr:cNvPr id="18" name="job_classification">
              <a:extLst>
                <a:ext uri="{FF2B5EF4-FFF2-40B4-BE49-F238E27FC236}">
                  <a16:creationId xmlns:a16="http://schemas.microsoft.com/office/drawing/2014/main" id="{2FAC87FB-5399-4308-3694-387A8CA8C4A7}"/>
                </a:ext>
              </a:extLst>
            </xdr:cNvPr>
            <xdr:cNvGraphicFramePr/>
          </xdr:nvGraphicFramePr>
          <xdr:xfrm>
            <a:off x="0" y="0"/>
            <a:ext cx="0" cy="0"/>
          </xdr:xfrm>
          <a:graphic>
            <a:graphicData uri="http://schemas.microsoft.com/office/drawing/2010/slicer">
              <sle:slicer xmlns:sle="http://schemas.microsoft.com/office/drawing/2010/slicer" name="job_classification"/>
            </a:graphicData>
          </a:graphic>
        </xdr:graphicFrame>
      </mc:Choice>
      <mc:Fallback xmlns="">
        <xdr:sp macro="" textlink="">
          <xdr:nvSpPr>
            <xdr:cNvPr id="0" name=""/>
            <xdr:cNvSpPr>
              <a:spLocks noTextEdit="1"/>
            </xdr:cNvSpPr>
          </xdr:nvSpPr>
          <xdr:spPr>
            <a:xfrm>
              <a:off x="8171935" y="20082305"/>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1096833</xdr:colOff>
      <xdr:row>108</xdr:row>
      <xdr:rowOff>145879</xdr:rowOff>
    </xdr:from>
    <xdr:to>
      <xdr:col>6</xdr:col>
      <xdr:colOff>377052</xdr:colOff>
      <xdr:row>116</xdr:row>
      <xdr:rowOff>171621</xdr:rowOff>
    </xdr:to>
    <mc:AlternateContent xmlns:mc="http://schemas.openxmlformats.org/markup-compatibility/2006" xmlns:a14="http://schemas.microsoft.com/office/drawing/2010/main">
      <mc:Choice Requires="a14">
        <xdr:graphicFrame macro="">
          <xdr:nvGraphicFramePr>
            <xdr:cNvPr id="19" name="work_type">
              <a:extLst>
                <a:ext uri="{FF2B5EF4-FFF2-40B4-BE49-F238E27FC236}">
                  <a16:creationId xmlns:a16="http://schemas.microsoft.com/office/drawing/2014/main" id="{F4A2F1BA-02E9-F1F1-14B0-BD6706FC96AE}"/>
                </a:ext>
              </a:extLst>
            </xdr:cNvPr>
            <xdr:cNvGraphicFramePr/>
          </xdr:nvGraphicFramePr>
          <xdr:xfrm>
            <a:off x="0" y="0"/>
            <a:ext cx="0" cy="0"/>
          </xdr:xfrm>
          <a:graphic>
            <a:graphicData uri="http://schemas.microsoft.com/office/drawing/2010/slicer">
              <sle:slicer xmlns:sle="http://schemas.microsoft.com/office/drawing/2010/slicer" name="work_type"/>
            </a:graphicData>
          </a:graphic>
        </xdr:graphicFrame>
      </mc:Choice>
      <mc:Fallback xmlns="">
        <xdr:sp macro="" textlink="">
          <xdr:nvSpPr>
            <xdr:cNvPr id="0" name=""/>
            <xdr:cNvSpPr>
              <a:spLocks noTextEdit="1"/>
            </xdr:cNvSpPr>
          </xdr:nvSpPr>
          <xdr:spPr>
            <a:xfrm>
              <a:off x="9223117" y="19607771"/>
              <a:ext cx="1828800" cy="1467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1083962</xdr:colOff>
      <xdr:row>104</xdr:row>
      <xdr:rowOff>68649</xdr:rowOff>
    </xdr:from>
    <xdr:to>
      <xdr:col>7</xdr:col>
      <xdr:colOff>364181</xdr:colOff>
      <xdr:row>112</xdr:row>
      <xdr:rowOff>25743</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1D513EB5-11CD-9DF0-0BB2-86EEF6E9CF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625516" y="18809730"/>
              <a:ext cx="1828800" cy="1398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760284</xdr:colOff>
      <xdr:row>168</xdr:row>
      <xdr:rowOff>155831</xdr:rowOff>
    </xdr:from>
    <xdr:to>
      <xdr:col>5</xdr:col>
      <xdr:colOff>235122</xdr:colOff>
      <xdr:row>184</xdr:row>
      <xdr:rowOff>15788</xdr:rowOff>
    </xdr:to>
    <xdr:graphicFrame macro="">
      <xdr:nvGraphicFramePr>
        <xdr:cNvPr id="21" name="Chart 20">
          <a:extLst>
            <a:ext uri="{FF2B5EF4-FFF2-40B4-BE49-F238E27FC236}">
              <a16:creationId xmlns:a16="http://schemas.microsoft.com/office/drawing/2014/main" id="{A197F38F-495C-BDAF-861D-A3A994649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0</xdr:row>
      <xdr:rowOff>19050</xdr:rowOff>
    </xdr:from>
    <xdr:to>
      <xdr:col>10</xdr:col>
      <xdr:colOff>95250</xdr:colOff>
      <xdr:row>2</xdr:row>
      <xdr:rowOff>44450</xdr:rowOff>
    </xdr:to>
    <xdr:sp macro="" textlink="">
      <xdr:nvSpPr>
        <xdr:cNvPr id="2" name="TextBox 1">
          <a:extLst>
            <a:ext uri="{FF2B5EF4-FFF2-40B4-BE49-F238E27FC236}">
              <a16:creationId xmlns:a16="http://schemas.microsoft.com/office/drawing/2014/main" id="{BF2CD544-4A55-C9E4-2DBA-D1904711A000}"/>
            </a:ext>
          </a:extLst>
        </xdr:cNvPr>
        <xdr:cNvSpPr txBox="1"/>
      </xdr:nvSpPr>
      <xdr:spPr>
        <a:xfrm>
          <a:off x="1905000" y="19050"/>
          <a:ext cx="42862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rPr>
            <a:t>Australia Data Science Job Market</a:t>
          </a:r>
        </a:p>
      </xdr:txBody>
    </xdr:sp>
    <xdr:clientData/>
  </xdr:twoCellAnchor>
  <xdr:oneCellAnchor>
    <xdr:from>
      <xdr:col>3</xdr:col>
      <xdr:colOff>476250</xdr:colOff>
      <xdr:row>1</xdr:row>
      <xdr:rowOff>146050</xdr:rowOff>
    </xdr:from>
    <xdr:ext cx="3028950" cy="330200"/>
    <xdr:sp macro="" textlink="">
      <xdr:nvSpPr>
        <xdr:cNvPr id="3" name="TextBox 2">
          <a:extLst>
            <a:ext uri="{FF2B5EF4-FFF2-40B4-BE49-F238E27FC236}">
              <a16:creationId xmlns:a16="http://schemas.microsoft.com/office/drawing/2014/main" id="{3C5C345E-213F-43A0-07B7-EF09F782B674}"/>
            </a:ext>
          </a:extLst>
        </xdr:cNvPr>
        <xdr:cNvSpPr txBox="1"/>
      </xdr:nvSpPr>
      <xdr:spPr>
        <a:xfrm>
          <a:off x="2305050" y="330200"/>
          <a:ext cx="3028950" cy="330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a:solidFill>
                <a:schemeClr val="bg1"/>
              </a:solidFill>
            </a:rPr>
            <a:t>2019-2022|Insights From</a:t>
          </a:r>
          <a:r>
            <a:rPr lang="en-IN" sz="1200" baseline="0">
              <a:solidFill>
                <a:schemeClr val="bg1"/>
              </a:solidFill>
            </a:rPr>
            <a:t> Job Listings(Seek)</a:t>
          </a:r>
          <a:endParaRPr lang="en-IN" sz="1200">
            <a:solidFill>
              <a:schemeClr val="bg1"/>
            </a:solidFill>
          </a:endParaRPr>
        </a:p>
      </xdr:txBody>
    </xdr:sp>
    <xdr:clientData/>
  </xdr:oneCellAnchor>
  <xdr:twoCellAnchor editAs="oneCell">
    <xdr:from>
      <xdr:col>1</xdr:col>
      <xdr:colOff>189652</xdr:colOff>
      <xdr:row>0</xdr:row>
      <xdr:rowOff>57149</xdr:rowOff>
    </xdr:from>
    <xdr:to>
      <xdr:col>2</xdr:col>
      <xdr:colOff>229658</xdr:colOff>
      <xdr:row>3</xdr:row>
      <xdr:rowOff>133350</xdr:rowOff>
    </xdr:to>
    <xdr:pic>
      <xdr:nvPicPr>
        <xdr:cNvPr id="5" name="Picture 4">
          <a:extLst>
            <a:ext uri="{FF2B5EF4-FFF2-40B4-BE49-F238E27FC236}">
              <a16:creationId xmlns:a16="http://schemas.microsoft.com/office/drawing/2014/main" id="{34C81A66-884B-263D-692C-3242544582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9252" y="57149"/>
          <a:ext cx="649606" cy="628651"/>
        </a:xfrm>
        <a:prstGeom prst="rect">
          <a:avLst/>
        </a:prstGeom>
      </xdr:spPr>
    </xdr:pic>
    <xdr:clientData/>
  </xdr:twoCellAnchor>
  <xdr:twoCellAnchor editAs="oneCell">
    <xdr:from>
      <xdr:col>10</xdr:col>
      <xdr:colOff>484189</xdr:colOff>
      <xdr:row>0</xdr:row>
      <xdr:rowOff>1</xdr:rowOff>
    </xdr:from>
    <xdr:to>
      <xdr:col>19</xdr:col>
      <xdr:colOff>31750</xdr:colOff>
      <xdr:row>4</xdr:row>
      <xdr:rowOff>10519</xdr:rowOff>
    </xdr:to>
    <xdr:pic>
      <xdr:nvPicPr>
        <xdr:cNvPr id="9" name="Picture 8">
          <a:extLst>
            <a:ext uri="{FF2B5EF4-FFF2-40B4-BE49-F238E27FC236}">
              <a16:creationId xmlns:a16="http://schemas.microsoft.com/office/drawing/2014/main" id="{2819B8AE-3315-45FB-C7E0-DE6360B9B0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80189" y="1"/>
          <a:ext cx="5033961" cy="747118"/>
        </a:xfrm>
        <a:prstGeom prst="rect">
          <a:avLst/>
        </a:prstGeom>
      </xdr:spPr>
    </xdr:pic>
    <xdr:clientData/>
  </xdr:twoCellAnchor>
  <xdr:twoCellAnchor>
    <xdr:from>
      <xdr:col>2</xdr:col>
      <xdr:colOff>279400</xdr:colOff>
      <xdr:row>4</xdr:row>
      <xdr:rowOff>76200</xdr:rowOff>
    </xdr:from>
    <xdr:to>
      <xdr:col>4</xdr:col>
      <xdr:colOff>463550</xdr:colOff>
      <xdr:row>7</xdr:row>
      <xdr:rowOff>31750</xdr:rowOff>
    </xdr:to>
    <xdr:sp macro="" textlink="">
      <xdr:nvSpPr>
        <xdr:cNvPr id="11" name="Rectangle 10">
          <a:extLst>
            <a:ext uri="{FF2B5EF4-FFF2-40B4-BE49-F238E27FC236}">
              <a16:creationId xmlns:a16="http://schemas.microsoft.com/office/drawing/2014/main" id="{B70A2491-994E-B513-3D45-65EB64C78FD7}"/>
            </a:ext>
          </a:extLst>
        </xdr:cNvPr>
        <xdr:cNvSpPr/>
      </xdr:nvSpPr>
      <xdr:spPr>
        <a:xfrm>
          <a:off x="1498600" y="812800"/>
          <a:ext cx="1403350" cy="508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533400</xdr:colOff>
      <xdr:row>4</xdr:row>
      <xdr:rowOff>63500</xdr:rowOff>
    </xdr:from>
    <xdr:to>
      <xdr:col>13</xdr:col>
      <xdr:colOff>108600</xdr:colOff>
      <xdr:row>7</xdr:row>
      <xdr:rowOff>15050</xdr:rowOff>
    </xdr:to>
    <xdr:sp macro="" textlink="">
      <xdr:nvSpPr>
        <xdr:cNvPr id="12" name="Rectangle 11">
          <a:extLst>
            <a:ext uri="{FF2B5EF4-FFF2-40B4-BE49-F238E27FC236}">
              <a16:creationId xmlns:a16="http://schemas.microsoft.com/office/drawing/2014/main" id="{ED5D5491-F679-4FAB-AD82-F25A1E35B5FF}"/>
            </a:ext>
          </a:extLst>
        </xdr:cNvPr>
        <xdr:cNvSpPr/>
      </xdr:nvSpPr>
      <xdr:spPr>
        <a:xfrm>
          <a:off x="6629400" y="800100"/>
          <a:ext cx="1404000" cy="504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482600</xdr:colOff>
      <xdr:row>4</xdr:row>
      <xdr:rowOff>82550</xdr:rowOff>
    </xdr:from>
    <xdr:to>
      <xdr:col>16</xdr:col>
      <xdr:colOff>57800</xdr:colOff>
      <xdr:row>7</xdr:row>
      <xdr:rowOff>34100</xdr:rowOff>
    </xdr:to>
    <xdr:sp macro="" textlink="">
      <xdr:nvSpPr>
        <xdr:cNvPr id="13" name="Rectangle 12">
          <a:extLst>
            <a:ext uri="{FF2B5EF4-FFF2-40B4-BE49-F238E27FC236}">
              <a16:creationId xmlns:a16="http://schemas.microsoft.com/office/drawing/2014/main" id="{994A8080-1541-43C4-A28B-D542BFD457E4}"/>
            </a:ext>
          </a:extLst>
        </xdr:cNvPr>
        <xdr:cNvSpPr/>
      </xdr:nvSpPr>
      <xdr:spPr>
        <a:xfrm>
          <a:off x="8407400" y="819150"/>
          <a:ext cx="1404000" cy="504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406753</xdr:colOff>
      <xdr:row>4</xdr:row>
      <xdr:rowOff>56092</xdr:rowOff>
    </xdr:from>
    <xdr:to>
      <xdr:col>18</xdr:col>
      <xdr:colOff>591553</xdr:colOff>
      <xdr:row>7</xdr:row>
      <xdr:rowOff>7642</xdr:rowOff>
    </xdr:to>
    <xdr:sp macro="" textlink="">
      <xdr:nvSpPr>
        <xdr:cNvPr id="14" name="Rectangle 13">
          <a:extLst>
            <a:ext uri="{FF2B5EF4-FFF2-40B4-BE49-F238E27FC236}">
              <a16:creationId xmlns:a16="http://schemas.microsoft.com/office/drawing/2014/main" id="{32A72804-A38D-427E-9631-8BA622AD5362}"/>
            </a:ext>
          </a:extLst>
        </xdr:cNvPr>
        <xdr:cNvSpPr/>
      </xdr:nvSpPr>
      <xdr:spPr>
        <a:xfrm>
          <a:off x="10143420" y="796925"/>
          <a:ext cx="1401883" cy="507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133350</xdr:colOff>
      <xdr:row>4</xdr:row>
      <xdr:rowOff>88900</xdr:rowOff>
    </xdr:from>
    <xdr:to>
      <xdr:col>4</xdr:col>
      <xdr:colOff>133350</xdr:colOff>
      <xdr:row>5</xdr:row>
      <xdr:rowOff>120650</xdr:rowOff>
    </xdr:to>
    <xdr:sp macro="" textlink="Sheet2!A4">
      <xdr:nvSpPr>
        <xdr:cNvPr id="15" name="TextBox 14">
          <a:extLst>
            <a:ext uri="{FF2B5EF4-FFF2-40B4-BE49-F238E27FC236}">
              <a16:creationId xmlns:a16="http://schemas.microsoft.com/office/drawing/2014/main" id="{2F0729B6-5157-EFA0-C899-D4A538834D75}"/>
            </a:ext>
          </a:extLst>
        </xdr:cNvPr>
        <xdr:cNvSpPr txBox="1"/>
      </xdr:nvSpPr>
      <xdr:spPr>
        <a:xfrm>
          <a:off x="1962150" y="825500"/>
          <a:ext cx="6096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8760C8-8E5B-42C8-92A5-F3AA383AAE31}" type="TxLink">
            <a:rPr lang="en-US" sz="1100" b="0" i="0" u="none" strike="noStrike">
              <a:solidFill>
                <a:srgbClr val="000000"/>
              </a:solidFill>
              <a:latin typeface="Aptos Narrow"/>
            </a:rPr>
            <a:pPr/>
            <a:t>3902</a:t>
          </a:fld>
          <a:endParaRPr lang="en-IN" sz="1100"/>
        </a:p>
      </xdr:txBody>
    </xdr:sp>
    <xdr:clientData/>
  </xdr:twoCellAnchor>
  <xdr:twoCellAnchor>
    <xdr:from>
      <xdr:col>5</xdr:col>
      <xdr:colOff>82550</xdr:colOff>
      <xdr:row>4</xdr:row>
      <xdr:rowOff>76200</xdr:rowOff>
    </xdr:from>
    <xdr:to>
      <xdr:col>7</xdr:col>
      <xdr:colOff>267350</xdr:colOff>
      <xdr:row>7</xdr:row>
      <xdr:rowOff>31350</xdr:rowOff>
    </xdr:to>
    <xdr:sp macro="" textlink="">
      <xdr:nvSpPr>
        <xdr:cNvPr id="16" name="Rectangle 15">
          <a:extLst>
            <a:ext uri="{FF2B5EF4-FFF2-40B4-BE49-F238E27FC236}">
              <a16:creationId xmlns:a16="http://schemas.microsoft.com/office/drawing/2014/main" id="{E230B36B-D0C4-452F-B962-7BB75B765863}"/>
            </a:ext>
          </a:extLst>
        </xdr:cNvPr>
        <xdr:cNvSpPr/>
      </xdr:nvSpPr>
      <xdr:spPr>
        <a:xfrm>
          <a:off x="3130550" y="812800"/>
          <a:ext cx="1404000" cy="507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19050</xdr:colOff>
      <xdr:row>4</xdr:row>
      <xdr:rowOff>76200</xdr:rowOff>
    </xdr:from>
    <xdr:to>
      <xdr:col>10</xdr:col>
      <xdr:colOff>203850</xdr:colOff>
      <xdr:row>7</xdr:row>
      <xdr:rowOff>31350</xdr:rowOff>
    </xdr:to>
    <xdr:sp macro="" textlink="">
      <xdr:nvSpPr>
        <xdr:cNvPr id="17" name="Rectangle 16">
          <a:extLst>
            <a:ext uri="{FF2B5EF4-FFF2-40B4-BE49-F238E27FC236}">
              <a16:creationId xmlns:a16="http://schemas.microsoft.com/office/drawing/2014/main" id="{4A723F79-3BCA-4690-99CC-D18A6848B013}"/>
            </a:ext>
          </a:extLst>
        </xdr:cNvPr>
        <xdr:cNvSpPr/>
      </xdr:nvSpPr>
      <xdr:spPr>
        <a:xfrm>
          <a:off x="4881336" y="801914"/>
          <a:ext cx="1400371" cy="49943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35278</xdr:colOff>
      <xdr:row>4</xdr:row>
      <xdr:rowOff>111478</xdr:rowOff>
    </xdr:from>
    <xdr:to>
      <xdr:col>7</xdr:col>
      <xdr:colOff>3528</xdr:colOff>
      <xdr:row>5</xdr:row>
      <xdr:rowOff>136878</xdr:rowOff>
    </xdr:to>
    <xdr:sp macro="" textlink="Sheet2!A13">
      <xdr:nvSpPr>
        <xdr:cNvPr id="18" name="TextBox 17">
          <a:extLst>
            <a:ext uri="{FF2B5EF4-FFF2-40B4-BE49-F238E27FC236}">
              <a16:creationId xmlns:a16="http://schemas.microsoft.com/office/drawing/2014/main" id="{8C4A95A7-3929-5C76-910F-3F0CAF921541}"/>
            </a:ext>
          </a:extLst>
        </xdr:cNvPr>
        <xdr:cNvSpPr txBox="1"/>
      </xdr:nvSpPr>
      <xdr:spPr>
        <a:xfrm>
          <a:off x="3686528" y="852311"/>
          <a:ext cx="576792" cy="210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4D8E71E-3999-4071-ACCB-77F1DB1ED3F1}" type="TxLink">
            <a:rPr lang="en-US" sz="1100" b="0" i="0" u="none" strike="noStrike">
              <a:solidFill>
                <a:srgbClr val="000000"/>
              </a:solidFill>
              <a:latin typeface="Aptos Narrow"/>
            </a:rPr>
            <a:pPr algn="ctr"/>
            <a:t>1138</a:t>
          </a:fld>
          <a:endParaRPr lang="en-IN" sz="1100"/>
        </a:p>
      </xdr:txBody>
    </xdr:sp>
    <xdr:clientData/>
  </xdr:twoCellAnchor>
  <xdr:twoCellAnchor>
    <xdr:from>
      <xdr:col>17</xdr:col>
      <xdr:colOff>384175</xdr:colOff>
      <xdr:row>4</xdr:row>
      <xdr:rowOff>40922</xdr:rowOff>
    </xdr:from>
    <xdr:to>
      <xdr:col>18</xdr:col>
      <xdr:colOff>479425</xdr:colOff>
      <xdr:row>5</xdr:row>
      <xdr:rowOff>72672</xdr:rowOff>
    </xdr:to>
    <xdr:sp macro="" textlink="Sheet2!C17">
      <xdr:nvSpPr>
        <xdr:cNvPr id="19" name="TextBox 18">
          <a:extLst>
            <a:ext uri="{FF2B5EF4-FFF2-40B4-BE49-F238E27FC236}">
              <a16:creationId xmlns:a16="http://schemas.microsoft.com/office/drawing/2014/main" id="{0975E260-11C8-4540-9280-D4851F783179}"/>
            </a:ext>
          </a:extLst>
        </xdr:cNvPr>
        <xdr:cNvSpPr txBox="1"/>
      </xdr:nvSpPr>
      <xdr:spPr>
        <a:xfrm>
          <a:off x="10729383" y="781755"/>
          <a:ext cx="703792" cy="216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5742E5-0824-482F-879B-F05C9F87C164}" type="TxLink">
            <a:rPr lang="en-US" sz="1100" b="0" i="0" u="none" strike="noStrike">
              <a:solidFill>
                <a:srgbClr val="000000"/>
              </a:solidFill>
              <a:latin typeface="Aptos Narrow"/>
            </a:rPr>
            <a:pPr/>
            <a:t>186</a:t>
          </a:fld>
          <a:endParaRPr lang="en-IN" sz="1100"/>
        </a:p>
      </xdr:txBody>
    </xdr:sp>
    <xdr:clientData/>
  </xdr:twoCellAnchor>
  <xdr:twoCellAnchor>
    <xdr:from>
      <xdr:col>11</xdr:col>
      <xdr:colOff>425450</xdr:colOff>
      <xdr:row>4</xdr:row>
      <xdr:rowOff>44450</xdr:rowOff>
    </xdr:from>
    <xdr:to>
      <xdr:col>12</xdr:col>
      <xdr:colOff>450850</xdr:colOff>
      <xdr:row>5</xdr:row>
      <xdr:rowOff>120650</xdr:rowOff>
    </xdr:to>
    <xdr:sp macro="" textlink="Sheet2!E13">
      <xdr:nvSpPr>
        <xdr:cNvPr id="21" name="TextBox 20">
          <a:extLst>
            <a:ext uri="{FF2B5EF4-FFF2-40B4-BE49-F238E27FC236}">
              <a16:creationId xmlns:a16="http://schemas.microsoft.com/office/drawing/2014/main" id="{BAD2B98C-6680-4A89-879A-11B99EBFD703}"/>
            </a:ext>
          </a:extLst>
        </xdr:cNvPr>
        <xdr:cNvSpPr txBox="1"/>
      </xdr:nvSpPr>
      <xdr:spPr>
        <a:xfrm>
          <a:off x="7131050" y="781050"/>
          <a:ext cx="6350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97C037-25F5-4A24-922A-9FCE686A3A00}" type="TxLink">
            <a:rPr lang="en-US" sz="1100" b="0" i="0" u="none" strike="noStrike">
              <a:solidFill>
                <a:srgbClr val="000000"/>
              </a:solidFill>
              <a:latin typeface="Aptos Narrow"/>
            </a:rPr>
            <a:pPr/>
            <a:t>10</a:t>
          </a:fld>
          <a:endParaRPr lang="en-IN" sz="1100"/>
        </a:p>
      </xdr:txBody>
    </xdr:sp>
    <xdr:clientData/>
  </xdr:twoCellAnchor>
  <xdr:twoCellAnchor>
    <xdr:from>
      <xdr:col>8</xdr:col>
      <xdr:colOff>425450</xdr:colOff>
      <xdr:row>4</xdr:row>
      <xdr:rowOff>82550</xdr:rowOff>
    </xdr:from>
    <xdr:to>
      <xdr:col>9</xdr:col>
      <xdr:colOff>406400</xdr:colOff>
      <xdr:row>5</xdr:row>
      <xdr:rowOff>165100</xdr:rowOff>
    </xdr:to>
    <xdr:sp macro="" textlink="Sheet2!C13">
      <xdr:nvSpPr>
        <xdr:cNvPr id="22" name="TextBox 21">
          <a:extLst>
            <a:ext uri="{FF2B5EF4-FFF2-40B4-BE49-F238E27FC236}">
              <a16:creationId xmlns:a16="http://schemas.microsoft.com/office/drawing/2014/main" id="{319453E3-CF2C-4254-B920-2BE9CD0997EF}"/>
            </a:ext>
          </a:extLst>
        </xdr:cNvPr>
        <xdr:cNvSpPr txBox="1"/>
      </xdr:nvSpPr>
      <xdr:spPr>
        <a:xfrm>
          <a:off x="5302250" y="819150"/>
          <a:ext cx="5905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68E576-34B6-4AFD-91BA-6B08AB0D203F}" type="TxLink">
            <a:rPr lang="en-US" sz="1100" b="0" i="0" u="none" strike="noStrike">
              <a:solidFill>
                <a:srgbClr val="000000"/>
              </a:solidFill>
              <a:latin typeface="Aptos Narrow"/>
            </a:rPr>
            <a:pPr algn="ctr"/>
            <a:t>923</a:t>
          </a:fld>
          <a:endParaRPr lang="en-IN" sz="1100"/>
        </a:p>
      </xdr:txBody>
    </xdr:sp>
    <xdr:clientData/>
  </xdr:twoCellAnchor>
  <xdr:oneCellAnchor>
    <xdr:from>
      <xdr:col>2</xdr:col>
      <xdr:colOff>594468</xdr:colOff>
      <xdr:row>5</xdr:row>
      <xdr:rowOff>101600</xdr:rowOff>
    </xdr:from>
    <xdr:ext cx="1177181" cy="264560"/>
    <xdr:sp macro="" textlink="">
      <xdr:nvSpPr>
        <xdr:cNvPr id="23" name="TextBox 22">
          <a:extLst>
            <a:ext uri="{FF2B5EF4-FFF2-40B4-BE49-F238E27FC236}">
              <a16:creationId xmlns:a16="http://schemas.microsoft.com/office/drawing/2014/main" id="{0B941040-8DFB-E647-15DB-83197EF59531}"/>
            </a:ext>
          </a:extLst>
        </xdr:cNvPr>
        <xdr:cNvSpPr txBox="1"/>
      </xdr:nvSpPr>
      <xdr:spPr>
        <a:xfrm>
          <a:off x="1810425" y="1013568"/>
          <a:ext cx="11771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Total</a:t>
          </a:r>
          <a:r>
            <a:rPr lang="en-IN" sz="1100" b="1" baseline="0"/>
            <a:t> Job Listings</a:t>
          </a:r>
          <a:endParaRPr lang="en-IN" sz="1100" b="1"/>
        </a:p>
      </xdr:txBody>
    </xdr:sp>
    <xdr:clientData/>
  </xdr:oneCellAnchor>
  <xdr:twoCellAnchor>
    <xdr:from>
      <xdr:col>5</xdr:col>
      <xdr:colOff>354091</xdr:colOff>
      <xdr:row>5</xdr:row>
      <xdr:rowOff>130227</xdr:rowOff>
    </xdr:from>
    <xdr:to>
      <xdr:col>7</xdr:col>
      <xdr:colOff>381112</xdr:colOff>
      <xdr:row>6</xdr:row>
      <xdr:rowOff>170760</xdr:rowOff>
    </xdr:to>
    <xdr:sp macro="" textlink="">
      <xdr:nvSpPr>
        <xdr:cNvPr id="24" name="TextBox 23">
          <a:extLst>
            <a:ext uri="{FF2B5EF4-FFF2-40B4-BE49-F238E27FC236}">
              <a16:creationId xmlns:a16="http://schemas.microsoft.com/office/drawing/2014/main" id="{51CDA89B-055F-227C-5722-B5322873D818}"/>
            </a:ext>
          </a:extLst>
        </xdr:cNvPr>
        <xdr:cNvSpPr txBox="1"/>
      </xdr:nvSpPr>
      <xdr:spPr>
        <a:xfrm>
          <a:off x="3396799" y="1056269"/>
          <a:ext cx="1244105" cy="225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Unique Job Titles</a:t>
          </a:r>
        </a:p>
      </xdr:txBody>
    </xdr:sp>
    <xdr:clientData/>
  </xdr:twoCellAnchor>
  <xdr:twoCellAnchor>
    <xdr:from>
      <xdr:col>8</xdr:col>
      <xdr:colOff>264836</xdr:colOff>
      <xdr:row>5</xdr:row>
      <xdr:rowOff>161774</xdr:rowOff>
    </xdr:from>
    <xdr:to>
      <xdr:col>10</xdr:col>
      <xdr:colOff>197787</xdr:colOff>
      <xdr:row>7</xdr:row>
      <xdr:rowOff>83280</xdr:rowOff>
    </xdr:to>
    <xdr:sp macro="" textlink="">
      <xdr:nvSpPr>
        <xdr:cNvPr id="34" name="TextBox 33">
          <a:extLst>
            <a:ext uri="{FF2B5EF4-FFF2-40B4-BE49-F238E27FC236}">
              <a16:creationId xmlns:a16="http://schemas.microsoft.com/office/drawing/2014/main" id="{86F3D0C4-036D-FF68-4D65-083A159AEDAE}"/>
            </a:ext>
          </a:extLst>
        </xdr:cNvPr>
        <xdr:cNvSpPr txBox="1"/>
      </xdr:nvSpPr>
      <xdr:spPr>
        <a:xfrm>
          <a:off x="5178279" y="1098659"/>
          <a:ext cx="1161311" cy="29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t>Unique Advtisers</a:t>
          </a:r>
        </a:p>
      </xdr:txBody>
    </xdr:sp>
    <xdr:clientData/>
  </xdr:twoCellAnchor>
  <xdr:twoCellAnchor>
    <xdr:from>
      <xdr:col>11</xdr:col>
      <xdr:colOff>349250</xdr:colOff>
      <xdr:row>5</xdr:row>
      <xdr:rowOff>120650</xdr:rowOff>
    </xdr:from>
    <xdr:to>
      <xdr:col>12</xdr:col>
      <xdr:colOff>393700</xdr:colOff>
      <xdr:row>6</xdr:row>
      <xdr:rowOff>133350</xdr:rowOff>
    </xdr:to>
    <xdr:sp macro="" textlink="">
      <xdr:nvSpPr>
        <xdr:cNvPr id="35" name="TextBox 34">
          <a:extLst>
            <a:ext uri="{FF2B5EF4-FFF2-40B4-BE49-F238E27FC236}">
              <a16:creationId xmlns:a16="http://schemas.microsoft.com/office/drawing/2014/main" id="{9E23D6DE-05D6-F9CE-A31D-B6324B7F4538}"/>
            </a:ext>
          </a:extLst>
        </xdr:cNvPr>
        <xdr:cNvSpPr txBox="1"/>
      </xdr:nvSpPr>
      <xdr:spPr>
        <a:xfrm>
          <a:off x="7054850" y="1041400"/>
          <a:ext cx="6540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State</a:t>
          </a:r>
        </a:p>
      </xdr:txBody>
    </xdr:sp>
    <xdr:clientData/>
  </xdr:twoCellAnchor>
  <xdr:twoCellAnchor>
    <xdr:from>
      <xdr:col>14</xdr:col>
      <xdr:colOff>280104</xdr:colOff>
      <xdr:row>4</xdr:row>
      <xdr:rowOff>76199</xdr:rowOff>
    </xdr:from>
    <xdr:to>
      <xdr:col>15</xdr:col>
      <xdr:colOff>431798</xdr:colOff>
      <xdr:row>6</xdr:row>
      <xdr:rowOff>177797</xdr:rowOff>
    </xdr:to>
    <xdr:grpSp>
      <xdr:nvGrpSpPr>
        <xdr:cNvPr id="38" name="Group 37">
          <a:extLst>
            <a:ext uri="{FF2B5EF4-FFF2-40B4-BE49-F238E27FC236}">
              <a16:creationId xmlns:a16="http://schemas.microsoft.com/office/drawing/2014/main" id="{C6B371DD-E9B9-0131-BADA-C221FB831AB7}"/>
            </a:ext>
          </a:extLst>
        </xdr:cNvPr>
        <xdr:cNvGrpSpPr/>
      </xdr:nvGrpSpPr>
      <xdr:grpSpPr>
        <a:xfrm>
          <a:off x="8878629" y="825707"/>
          <a:ext cx="765874" cy="476352"/>
          <a:chOff x="8821067" y="812800"/>
          <a:chExt cx="830933" cy="469009"/>
        </a:xfrm>
      </xdr:grpSpPr>
      <xdr:sp macro="" textlink="Sheet2!A17">
        <xdr:nvSpPr>
          <xdr:cNvPr id="20" name="TextBox 19">
            <a:extLst>
              <a:ext uri="{FF2B5EF4-FFF2-40B4-BE49-F238E27FC236}">
                <a16:creationId xmlns:a16="http://schemas.microsoft.com/office/drawing/2014/main" id="{2949C038-147D-4FEA-82B5-28249987464E}"/>
              </a:ext>
            </a:extLst>
          </xdr:cNvPr>
          <xdr:cNvSpPr txBox="1"/>
        </xdr:nvSpPr>
        <xdr:spPr>
          <a:xfrm>
            <a:off x="8947150" y="812800"/>
            <a:ext cx="704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989329-0142-49A5-96DC-D7E0C4BAF183}" type="TxLink">
              <a:rPr lang="en-US" sz="1100" b="0" i="0" u="none" strike="noStrike">
                <a:solidFill>
                  <a:srgbClr val="000000"/>
                </a:solidFill>
                <a:latin typeface="Aptos Narrow"/>
              </a:rPr>
              <a:pPr/>
              <a:t>36</a:t>
            </a:fld>
            <a:endParaRPr lang="en-IN" sz="1100"/>
          </a:p>
        </xdr:txBody>
      </xdr:sp>
      <xdr:sp macro="" textlink="">
        <xdr:nvSpPr>
          <xdr:cNvPr id="36" name="TextBox 35">
            <a:extLst>
              <a:ext uri="{FF2B5EF4-FFF2-40B4-BE49-F238E27FC236}">
                <a16:creationId xmlns:a16="http://schemas.microsoft.com/office/drawing/2014/main" id="{FD6FCCDE-1A9E-BFCD-0D80-3E8DE7FEA48B}"/>
              </a:ext>
            </a:extLst>
          </xdr:cNvPr>
          <xdr:cNvSpPr txBox="1"/>
        </xdr:nvSpPr>
        <xdr:spPr>
          <a:xfrm>
            <a:off x="8821067" y="1059559"/>
            <a:ext cx="7175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City</a:t>
            </a:r>
          </a:p>
        </xdr:txBody>
      </xdr:sp>
    </xdr:grpSp>
    <xdr:clientData/>
  </xdr:twoCellAnchor>
  <xdr:twoCellAnchor>
    <xdr:from>
      <xdr:col>17</xdr:col>
      <xdr:colOff>176037</xdr:colOff>
      <xdr:row>5</xdr:row>
      <xdr:rowOff>108303</xdr:rowOff>
    </xdr:from>
    <xdr:to>
      <xdr:col>18</xdr:col>
      <xdr:colOff>422628</xdr:colOff>
      <xdr:row>6</xdr:row>
      <xdr:rowOff>153811</xdr:rowOff>
    </xdr:to>
    <xdr:sp macro="" textlink="">
      <xdr:nvSpPr>
        <xdr:cNvPr id="37" name="TextBox 36">
          <a:extLst>
            <a:ext uri="{FF2B5EF4-FFF2-40B4-BE49-F238E27FC236}">
              <a16:creationId xmlns:a16="http://schemas.microsoft.com/office/drawing/2014/main" id="{F374B49B-AA8F-3B0E-92CF-2E0242CA9FF2}"/>
            </a:ext>
          </a:extLst>
        </xdr:cNvPr>
        <xdr:cNvSpPr txBox="1"/>
      </xdr:nvSpPr>
      <xdr:spPr>
        <a:xfrm>
          <a:off x="10521245" y="1034345"/>
          <a:ext cx="855133" cy="23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Suburb</a:t>
          </a:r>
        </a:p>
      </xdr:txBody>
    </xdr:sp>
    <xdr:clientData/>
  </xdr:twoCellAnchor>
  <xdr:twoCellAnchor>
    <xdr:from>
      <xdr:col>2</xdr:col>
      <xdr:colOff>294217</xdr:colOff>
      <xdr:row>7</xdr:row>
      <xdr:rowOff>133173</xdr:rowOff>
    </xdr:from>
    <xdr:to>
      <xdr:col>7</xdr:col>
      <xdr:colOff>84667</xdr:colOff>
      <xdr:row>18</xdr:row>
      <xdr:rowOff>71261</xdr:rowOff>
    </xdr:to>
    <xdr:graphicFrame macro="">
      <xdr:nvGraphicFramePr>
        <xdr:cNvPr id="41" name="Chart 40">
          <a:extLst>
            <a:ext uri="{FF2B5EF4-FFF2-40B4-BE49-F238E27FC236}">
              <a16:creationId xmlns:a16="http://schemas.microsoft.com/office/drawing/2014/main" id="{1519FD3F-5409-4BD4-A2AF-6255110CB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183885</xdr:colOff>
      <xdr:row>19</xdr:row>
      <xdr:rowOff>156104</xdr:rowOff>
    </xdr:from>
    <xdr:to>
      <xdr:col>7</xdr:col>
      <xdr:colOff>426804</xdr:colOff>
      <xdr:row>32</xdr:row>
      <xdr:rowOff>124917</xdr:rowOff>
    </xdr:to>
    <xdr:graphicFrame macro="">
      <xdr:nvGraphicFramePr>
        <xdr:cNvPr id="45" name="Chart 44">
          <a:extLst>
            <a:ext uri="{FF2B5EF4-FFF2-40B4-BE49-F238E27FC236}">
              <a16:creationId xmlns:a16="http://schemas.microsoft.com/office/drawing/2014/main" id="{A56CFDC6-A3F8-4D7F-A22D-CB7984AC4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388937</xdr:colOff>
      <xdr:row>19</xdr:row>
      <xdr:rowOff>170657</xdr:rowOff>
    </xdr:from>
    <xdr:to>
      <xdr:col>13</xdr:col>
      <xdr:colOff>349250</xdr:colOff>
      <xdr:row>33</xdr:row>
      <xdr:rowOff>47626</xdr:rowOff>
    </xdr:to>
    <xdr:graphicFrame macro="">
      <xdr:nvGraphicFramePr>
        <xdr:cNvPr id="46" name="Chart 45">
          <a:extLst>
            <a:ext uri="{FF2B5EF4-FFF2-40B4-BE49-F238E27FC236}">
              <a16:creationId xmlns:a16="http://schemas.microsoft.com/office/drawing/2014/main" id="{612FB741-CAE9-418E-B8DC-8DD64A388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488950</xdr:colOff>
      <xdr:row>19</xdr:row>
      <xdr:rowOff>165101</xdr:rowOff>
    </xdr:from>
    <xdr:to>
      <xdr:col>18</xdr:col>
      <xdr:colOff>565150</xdr:colOff>
      <xdr:row>33</xdr:row>
      <xdr:rowOff>0</xdr:rowOff>
    </xdr:to>
    <xdr:graphicFrame macro="">
      <xdr:nvGraphicFramePr>
        <xdr:cNvPr id="47" name="Chart 46">
          <a:extLst>
            <a:ext uri="{FF2B5EF4-FFF2-40B4-BE49-F238E27FC236}">
              <a16:creationId xmlns:a16="http://schemas.microsoft.com/office/drawing/2014/main" id="{25872442-1790-4903-B145-1472603DC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31750</xdr:colOff>
      <xdr:row>33</xdr:row>
      <xdr:rowOff>148167</xdr:rowOff>
    </xdr:from>
    <xdr:to>
      <xdr:col>19</xdr:col>
      <xdr:colOff>95250</xdr:colOff>
      <xdr:row>47</xdr:row>
      <xdr:rowOff>10584</xdr:rowOff>
    </xdr:to>
    <xdr:graphicFrame macro="">
      <xdr:nvGraphicFramePr>
        <xdr:cNvPr id="4" name="Chart 3">
          <a:extLst>
            <a:ext uri="{FF2B5EF4-FFF2-40B4-BE49-F238E27FC236}">
              <a16:creationId xmlns:a16="http://schemas.microsoft.com/office/drawing/2014/main" id="{C82F2E2B-3BD4-4C13-86BD-4B46A2652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247650</xdr:colOff>
      <xdr:row>33</xdr:row>
      <xdr:rowOff>169334</xdr:rowOff>
    </xdr:from>
    <xdr:to>
      <xdr:col>12</xdr:col>
      <xdr:colOff>539751</xdr:colOff>
      <xdr:row>47</xdr:row>
      <xdr:rowOff>105834</xdr:rowOff>
    </xdr:to>
    <xdr:graphicFrame macro="">
      <xdr:nvGraphicFramePr>
        <xdr:cNvPr id="6" name="Chart 5">
          <a:extLst>
            <a:ext uri="{FF2B5EF4-FFF2-40B4-BE49-F238E27FC236}">
              <a16:creationId xmlns:a16="http://schemas.microsoft.com/office/drawing/2014/main" id="{FDE85A4B-2DA9-4830-ADCA-A08289D3B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201083</xdr:colOff>
      <xdr:row>33</xdr:row>
      <xdr:rowOff>127000</xdr:rowOff>
    </xdr:from>
    <xdr:to>
      <xdr:col>7</xdr:col>
      <xdr:colOff>179916</xdr:colOff>
      <xdr:row>47</xdr:row>
      <xdr:rowOff>148167</xdr:rowOff>
    </xdr:to>
    <xdr:graphicFrame macro="">
      <xdr:nvGraphicFramePr>
        <xdr:cNvPr id="7" name="Chart 6">
          <a:extLst>
            <a:ext uri="{FF2B5EF4-FFF2-40B4-BE49-F238E27FC236}">
              <a16:creationId xmlns:a16="http://schemas.microsoft.com/office/drawing/2014/main" id="{06FF787F-3A2B-46FE-A8DD-97E71D112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301626</xdr:colOff>
      <xdr:row>7</xdr:row>
      <xdr:rowOff>176389</xdr:rowOff>
    </xdr:from>
    <xdr:to>
      <xdr:col>12</xdr:col>
      <xdr:colOff>79376</xdr:colOff>
      <xdr:row>19</xdr:row>
      <xdr:rowOff>0</xdr:rowOff>
    </xdr:to>
    <xdr:graphicFrame macro="">
      <xdr:nvGraphicFramePr>
        <xdr:cNvPr id="8" name="Chart 7">
          <a:extLst>
            <a:ext uri="{FF2B5EF4-FFF2-40B4-BE49-F238E27FC236}">
              <a16:creationId xmlns:a16="http://schemas.microsoft.com/office/drawing/2014/main" id="{5A8D856E-0B29-4C78-AB99-5C4339377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284549</xdr:colOff>
      <xdr:row>4</xdr:row>
      <xdr:rowOff>81064</xdr:rowOff>
    </xdr:from>
    <xdr:to>
      <xdr:col>3</xdr:col>
      <xdr:colOff>52241</xdr:colOff>
      <xdr:row>6</xdr:row>
      <xdr:rowOff>87819</xdr:rowOff>
    </xdr:to>
    <xdr:pic>
      <xdr:nvPicPr>
        <xdr:cNvPr id="25" name="Picture 24">
          <a:extLst>
            <a:ext uri="{FF2B5EF4-FFF2-40B4-BE49-F238E27FC236}">
              <a16:creationId xmlns:a16="http://schemas.microsoft.com/office/drawing/2014/main" id="{78C966D0-B841-1772-C099-1093F924431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500506" y="810638"/>
          <a:ext cx="375671" cy="371543"/>
        </a:xfrm>
        <a:prstGeom prst="rect">
          <a:avLst/>
        </a:prstGeom>
      </xdr:spPr>
    </xdr:pic>
    <xdr:clientData/>
  </xdr:twoCellAnchor>
  <xdr:twoCellAnchor editAs="oneCell">
    <xdr:from>
      <xdr:col>5</xdr:col>
      <xdr:colOff>121595</xdr:colOff>
      <xdr:row>4</xdr:row>
      <xdr:rowOff>74310</xdr:rowOff>
    </xdr:from>
    <xdr:to>
      <xdr:col>5</xdr:col>
      <xdr:colOff>439094</xdr:colOff>
      <xdr:row>6</xdr:row>
      <xdr:rowOff>27021</xdr:rowOff>
    </xdr:to>
    <xdr:pic>
      <xdr:nvPicPr>
        <xdr:cNvPr id="27" name="Picture 26">
          <a:extLst>
            <a:ext uri="{FF2B5EF4-FFF2-40B4-BE49-F238E27FC236}">
              <a16:creationId xmlns:a16="http://schemas.microsoft.com/office/drawing/2014/main" id="{D6E897D1-7F41-1EE2-F996-ABDD20BF154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161489" y="803884"/>
          <a:ext cx="317499" cy="317499"/>
        </a:xfrm>
        <a:prstGeom prst="rect">
          <a:avLst/>
        </a:prstGeom>
      </xdr:spPr>
    </xdr:pic>
    <xdr:clientData/>
  </xdr:twoCellAnchor>
  <xdr:twoCellAnchor editAs="oneCell">
    <xdr:from>
      <xdr:col>8</xdr:col>
      <xdr:colOff>27215</xdr:colOff>
      <xdr:row>4</xdr:row>
      <xdr:rowOff>89808</xdr:rowOff>
    </xdr:from>
    <xdr:to>
      <xdr:col>8</xdr:col>
      <xdr:colOff>408215</xdr:colOff>
      <xdr:row>6</xdr:row>
      <xdr:rowOff>69851</xdr:rowOff>
    </xdr:to>
    <xdr:pic>
      <xdr:nvPicPr>
        <xdr:cNvPr id="29" name="Picture 28">
          <a:extLst>
            <a:ext uri="{FF2B5EF4-FFF2-40B4-BE49-F238E27FC236}">
              <a16:creationId xmlns:a16="http://schemas.microsoft.com/office/drawing/2014/main" id="{F60CECD0-F38A-9812-FA38-7DA60D0536C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889501" y="815522"/>
          <a:ext cx="381000" cy="342900"/>
        </a:xfrm>
        <a:prstGeom prst="rect">
          <a:avLst/>
        </a:prstGeom>
      </xdr:spPr>
    </xdr:pic>
    <xdr:clientData/>
  </xdr:twoCellAnchor>
  <xdr:twoCellAnchor editAs="oneCell">
    <xdr:from>
      <xdr:col>0</xdr:col>
      <xdr:colOff>0</xdr:colOff>
      <xdr:row>4</xdr:row>
      <xdr:rowOff>24093</xdr:rowOff>
    </xdr:from>
    <xdr:to>
      <xdr:col>1</xdr:col>
      <xdr:colOff>564444</xdr:colOff>
      <xdr:row>21</xdr:row>
      <xdr:rowOff>26458</xdr:rowOff>
    </xdr:to>
    <mc:AlternateContent xmlns:mc="http://schemas.openxmlformats.org/markup-compatibility/2006" xmlns:a14="http://schemas.microsoft.com/office/drawing/2010/main">
      <mc:Choice Requires="a14">
        <xdr:graphicFrame macro="">
          <xdr:nvGraphicFramePr>
            <xdr:cNvPr id="31" name="state 6">
              <a:extLst>
                <a:ext uri="{FF2B5EF4-FFF2-40B4-BE49-F238E27FC236}">
                  <a16:creationId xmlns:a16="http://schemas.microsoft.com/office/drawing/2014/main" id="{A7B515C9-B4CC-4946-9FB9-12681CA166A7}"/>
                </a:ext>
              </a:extLst>
            </xdr:cNvPr>
            <xdr:cNvGraphicFramePr/>
          </xdr:nvGraphicFramePr>
          <xdr:xfrm>
            <a:off x="0" y="0"/>
            <a:ext cx="0" cy="0"/>
          </xdr:xfrm>
          <a:graphic>
            <a:graphicData uri="http://schemas.microsoft.com/office/drawing/2010/slicer">
              <sle:slicer xmlns:sle="http://schemas.microsoft.com/office/drawing/2010/slicer" name="state 6"/>
            </a:graphicData>
          </a:graphic>
        </xdr:graphicFrame>
      </mc:Choice>
      <mc:Fallback xmlns="">
        <xdr:sp macro="" textlink="">
          <xdr:nvSpPr>
            <xdr:cNvPr id="0" name=""/>
            <xdr:cNvSpPr>
              <a:spLocks noTextEdit="1"/>
            </xdr:cNvSpPr>
          </xdr:nvSpPr>
          <xdr:spPr>
            <a:xfrm>
              <a:off x="0" y="743760"/>
              <a:ext cx="1178277" cy="3060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70555</xdr:colOff>
      <xdr:row>21</xdr:row>
      <xdr:rowOff>79374</xdr:rowOff>
    </xdr:from>
    <xdr:to>
      <xdr:col>1</xdr:col>
      <xdr:colOff>546805</xdr:colOff>
      <xdr:row>29</xdr:row>
      <xdr:rowOff>52916</xdr:rowOff>
    </xdr:to>
    <mc:AlternateContent xmlns:mc="http://schemas.openxmlformats.org/markup-compatibility/2006" xmlns:a14="http://schemas.microsoft.com/office/drawing/2010/main">
      <mc:Choice Requires="a14">
        <xdr:graphicFrame macro="">
          <xdr:nvGraphicFramePr>
            <xdr:cNvPr id="32" name="Year 1">
              <a:extLst>
                <a:ext uri="{FF2B5EF4-FFF2-40B4-BE49-F238E27FC236}">
                  <a16:creationId xmlns:a16="http://schemas.microsoft.com/office/drawing/2014/main" id="{B1A4E9D9-8908-4932-A248-9E61FF16484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0555" y="3857624"/>
              <a:ext cx="1090083" cy="1412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167568</xdr:rowOff>
    </xdr:from>
    <xdr:to>
      <xdr:col>2</xdr:col>
      <xdr:colOff>8820</xdr:colOff>
      <xdr:row>38</xdr:row>
      <xdr:rowOff>44097</xdr:rowOff>
    </xdr:to>
    <mc:AlternateContent xmlns:mc="http://schemas.openxmlformats.org/markup-compatibility/2006" xmlns:a14="http://schemas.microsoft.com/office/drawing/2010/main">
      <mc:Choice Requires="a14">
        <xdr:graphicFrame macro="">
          <xdr:nvGraphicFramePr>
            <xdr:cNvPr id="33" name="work_type 1">
              <a:extLst>
                <a:ext uri="{FF2B5EF4-FFF2-40B4-BE49-F238E27FC236}">
                  <a16:creationId xmlns:a16="http://schemas.microsoft.com/office/drawing/2014/main" id="{493589A6-8F27-470B-92C9-6E7A360791E4}"/>
                </a:ext>
              </a:extLst>
            </xdr:cNvPr>
            <xdr:cNvGraphicFramePr/>
          </xdr:nvGraphicFramePr>
          <xdr:xfrm>
            <a:off x="0" y="0"/>
            <a:ext cx="0" cy="0"/>
          </xdr:xfrm>
          <a:graphic>
            <a:graphicData uri="http://schemas.microsoft.com/office/drawing/2010/slicer">
              <sle:slicer xmlns:sle="http://schemas.microsoft.com/office/drawing/2010/slicer" name="work_type 1"/>
            </a:graphicData>
          </a:graphic>
        </xdr:graphicFrame>
      </mc:Choice>
      <mc:Fallback xmlns="">
        <xdr:sp macro="" textlink="">
          <xdr:nvSpPr>
            <xdr:cNvPr id="0" name=""/>
            <xdr:cNvSpPr>
              <a:spLocks noTextEdit="1"/>
            </xdr:cNvSpPr>
          </xdr:nvSpPr>
          <xdr:spPr>
            <a:xfrm>
              <a:off x="0" y="5385151"/>
              <a:ext cx="1236487" cy="1495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179916</xdr:rowOff>
    </xdr:from>
    <xdr:to>
      <xdr:col>2</xdr:col>
      <xdr:colOff>63500</xdr:colOff>
      <xdr:row>49</xdr:row>
      <xdr:rowOff>52915</xdr:rowOff>
    </xdr:to>
    <mc:AlternateContent xmlns:mc="http://schemas.openxmlformats.org/markup-compatibility/2006" xmlns:a14="http://schemas.microsoft.com/office/drawing/2010/main">
      <mc:Choice Requires="a14">
        <xdr:graphicFrame macro="">
          <xdr:nvGraphicFramePr>
            <xdr:cNvPr id="39" name="job_classification 1">
              <a:extLst>
                <a:ext uri="{FF2B5EF4-FFF2-40B4-BE49-F238E27FC236}">
                  <a16:creationId xmlns:a16="http://schemas.microsoft.com/office/drawing/2014/main" id="{CDF3937D-1264-4CE6-933D-EFEE07E457F5}"/>
                </a:ext>
              </a:extLst>
            </xdr:cNvPr>
            <xdr:cNvGraphicFramePr/>
          </xdr:nvGraphicFramePr>
          <xdr:xfrm>
            <a:off x="0" y="0"/>
            <a:ext cx="0" cy="0"/>
          </xdr:xfrm>
          <a:graphic>
            <a:graphicData uri="http://schemas.microsoft.com/office/drawing/2010/slicer">
              <sle:slicer xmlns:sle="http://schemas.microsoft.com/office/drawing/2010/slicer" name="job_classification 1"/>
            </a:graphicData>
          </a:graphic>
        </xdr:graphicFrame>
      </mc:Choice>
      <mc:Fallback xmlns="">
        <xdr:sp macro="" textlink="">
          <xdr:nvSpPr>
            <xdr:cNvPr id="0" name=""/>
            <xdr:cNvSpPr>
              <a:spLocks noTextEdit="1"/>
            </xdr:cNvSpPr>
          </xdr:nvSpPr>
          <xdr:spPr>
            <a:xfrm>
              <a:off x="0" y="7016750"/>
              <a:ext cx="1236487" cy="1509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xdr:colOff>
      <xdr:row>4</xdr:row>
      <xdr:rowOff>101961</xdr:rowOff>
    </xdr:from>
    <xdr:to>
      <xdr:col>11</xdr:col>
      <xdr:colOff>354150</xdr:colOff>
      <xdr:row>6</xdr:row>
      <xdr:rowOff>176389</xdr:rowOff>
    </xdr:to>
    <xdr:pic>
      <xdr:nvPicPr>
        <xdr:cNvPr id="42" name="Picture 41">
          <a:extLst>
            <a:ext uri="{FF2B5EF4-FFF2-40B4-BE49-F238E27FC236}">
              <a16:creationId xmlns:a16="http://schemas.microsoft.com/office/drawing/2014/main" id="{5C7B4900-48D8-CC30-6106-E53CC3CE78C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693960" y="842794"/>
          <a:ext cx="354148" cy="444845"/>
        </a:xfrm>
        <a:prstGeom prst="rect">
          <a:avLst/>
        </a:prstGeom>
      </xdr:spPr>
    </xdr:pic>
    <xdr:clientData/>
  </xdr:twoCellAnchor>
  <xdr:twoCellAnchor editAs="oneCell">
    <xdr:from>
      <xdr:col>13</xdr:col>
      <xdr:colOff>493889</xdr:colOff>
      <xdr:row>4</xdr:row>
      <xdr:rowOff>119586</xdr:rowOff>
    </xdr:from>
    <xdr:to>
      <xdr:col>14</xdr:col>
      <xdr:colOff>370417</xdr:colOff>
      <xdr:row>7</xdr:row>
      <xdr:rowOff>919</xdr:rowOff>
    </xdr:to>
    <xdr:pic>
      <xdr:nvPicPr>
        <xdr:cNvPr id="49" name="Picture 48">
          <a:extLst>
            <a:ext uri="{FF2B5EF4-FFF2-40B4-BE49-F238E27FC236}">
              <a16:creationId xmlns:a16="http://schemas.microsoft.com/office/drawing/2014/main" id="{F2CF7D33-F7CC-2450-D5A0-847CA7305ED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8404931" y="860419"/>
          <a:ext cx="485069" cy="431667"/>
        </a:xfrm>
        <a:prstGeom prst="rect">
          <a:avLst/>
        </a:prstGeom>
      </xdr:spPr>
    </xdr:pic>
    <xdr:clientData/>
  </xdr:twoCellAnchor>
  <xdr:twoCellAnchor editAs="oneCell">
    <xdr:from>
      <xdr:col>16</xdr:col>
      <xdr:colOff>402168</xdr:colOff>
      <xdr:row>4</xdr:row>
      <xdr:rowOff>41673</xdr:rowOff>
    </xdr:from>
    <xdr:to>
      <xdr:col>17</xdr:col>
      <xdr:colOff>299862</xdr:colOff>
      <xdr:row>7</xdr:row>
      <xdr:rowOff>4076</xdr:rowOff>
    </xdr:to>
    <xdr:pic>
      <xdr:nvPicPr>
        <xdr:cNvPr id="51" name="Picture 50">
          <a:extLst>
            <a:ext uri="{FF2B5EF4-FFF2-40B4-BE49-F238E27FC236}">
              <a16:creationId xmlns:a16="http://schemas.microsoft.com/office/drawing/2014/main" id="{7B32F8BA-7366-259D-34A8-57255BC4398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0223501" y="761340"/>
          <a:ext cx="511528" cy="502153"/>
        </a:xfrm>
        <a:prstGeom prst="rect">
          <a:avLst/>
        </a:prstGeom>
      </xdr:spPr>
    </xdr:pic>
    <xdr:clientData/>
  </xdr:twoCellAnchor>
  <xdr:twoCellAnchor>
    <xdr:from>
      <xdr:col>12</xdr:col>
      <xdr:colOff>270656</xdr:colOff>
      <xdr:row>8</xdr:row>
      <xdr:rowOff>20820</xdr:rowOff>
    </xdr:from>
    <xdr:to>
      <xdr:col>18</xdr:col>
      <xdr:colOff>572542</xdr:colOff>
      <xdr:row>19</xdr:row>
      <xdr:rowOff>83279</xdr:rowOff>
    </xdr:to>
    <xdr:graphicFrame macro="">
      <xdr:nvGraphicFramePr>
        <xdr:cNvPr id="10" name="Chart 9">
          <a:extLst>
            <a:ext uri="{FF2B5EF4-FFF2-40B4-BE49-F238E27FC236}">
              <a16:creationId xmlns:a16="http://schemas.microsoft.com/office/drawing/2014/main" id="{45D486A7-033B-4FD3-B3E9-903D5CAAC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ella" refreshedDate="46302.520010300927" createdVersion="8" refreshedVersion="8" minRefreshableVersion="3" recordCount="3902" xr:uid="{BE9A14D1-BA65-4BCB-AD10-5FAFDA433D26}">
  <cacheSource type="worksheet">
    <worksheetSource name="JobsData"/>
  </cacheSource>
  <cacheFields count="62">
    <cacheField name="job_id" numFmtId="0">
      <sharedItems containsSemiMixedTypes="0" containsString="0" containsNumber="1" containsInteger="1" minValue="38098375" maxValue="55701106"/>
    </cacheField>
    <cacheField name="job_title" numFmtId="0">
      <sharedItems/>
    </cacheField>
    <cacheField name="job_classification" numFmtId="0">
      <sharedItems count="25">
        <s v="Science &amp; Technology"/>
        <s v="Information &amp; Communication Technology"/>
        <s v="Banking &amp; Financial Services"/>
        <s v="Education &amp; Training"/>
        <s v="Government &amp; Defence"/>
        <s v="Marketing &amp; Communications"/>
        <s v="Mining, Resources &amp; Energy"/>
        <s v="Consulting &amp; Strategy"/>
        <s v="Human Resources &amp; Recruitment"/>
        <s v="Healthcare &amp; Medical"/>
        <s v="Insurance &amp; Superannuation"/>
        <s v="Engineering"/>
        <s v="Accounting"/>
        <s v="Advertising, Arts &amp; Media"/>
        <s v="Legal"/>
        <s v="Retail &amp; Consumer Products"/>
        <s v="Administration &amp; Office Support"/>
        <s v="Sport &amp; Recreation"/>
        <s v="Manufacturing, Transport &amp; Logistics"/>
        <s v="CEO &amp; General Management"/>
        <s v="Construction"/>
        <s v="Real Estate &amp; Property"/>
        <s v="Hospitality &amp; Tourism"/>
        <s v="Design &amp; Architecture"/>
        <s v="Sales"/>
      </sharedItems>
    </cacheField>
    <cacheField name="job_sub_classification" numFmtId="0">
      <sharedItems/>
    </cacheField>
    <cacheField name="advertiser_name" numFmtId="0">
      <sharedItems count="923">
        <s v="Hobson Prior Australia"/>
        <s v="Randstad - Technologies"/>
        <s v="Aurec"/>
        <s v="Huxley Associates"/>
        <s v="FinXL IT Professional Services"/>
        <s v="Macquarie Group Limited"/>
        <s v="Bluefin Resources Pty Limited"/>
        <s v="Robert Walters"/>
        <s v="Motion Recruitment"/>
        <s v="The Australian National University"/>
        <s v="CSIRO"/>
        <s v="Hudson"/>
        <s v="Talent – Winner ‘Seek Large Recruitment Agency of the Year’ 3 consecutive years!"/>
        <s v="ParkTrail Associates"/>
        <s v="iGreenData"/>
        <s v="Ambition Technology"/>
        <s v="Annalect"/>
        <s v="Austcorp Executive"/>
        <s v="Chartertech Pty Ltd"/>
        <s v="Hatch Pty Ltd"/>
        <s v="Pinpoint Talent"/>
        <s v="S2P"/>
        <s v="Infinity Pro"/>
        <s v="CSL Limited"/>
        <s v="Progressive"/>
        <s v="TRS - Public Sector"/>
        <s v="First People Recruitment Solutions Pty Ltd"/>
        <s v="Talentpool Recruitment"/>
        <s v="Alloc8"/>
        <s v="Oakton Contracting &amp; Recruitment Pty Ltd"/>
        <s v="Morgan McKinley"/>
        <s v="Driftwood Group"/>
        <s v="Minomic International Ltd"/>
        <s v="Xpand Group Pty Ltd"/>
        <s v="FourQuarters Recruitment"/>
        <s v="Sirius Technology Sydney part of Sirius People Pty Ltd"/>
        <s v="PBI Search"/>
        <s v="Opus Recruitment Solutions"/>
        <s v="Ensure Recruitment - Seek Award Winner - Best Small Specialist"/>
        <s v="RESOURCE CORNER PTY LTD"/>
        <s v="IPA"/>
        <s v="Valrose"/>
        <s v="Precision Sourcing"/>
        <s v="Elula"/>
        <s v="Talent Insights Group Pty Ltd"/>
        <s v="Sterning Group"/>
        <s v="Capgemini Australia Pty Ltd"/>
        <s v="MANTECH INTERNATIONAL SYSTEMS RECRUITMENT"/>
        <s v="Hydrogen Group Pty Ltd"/>
        <s v="RDA Research"/>
        <s v="Techspear"/>
        <s v="FIRESOFT Consulting"/>
        <s v="Dataiku"/>
        <s v="Private Advertiser"/>
        <s v="Jacobs B&amp;I"/>
        <s v="DXC"/>
        <s v="Sense Recruitment"/>
        <s v="Coles"/>
        <s v="United Super Pty Ltd"/>
        <s v="NRMA Motoring &amp; Services"/>
        <s v="Menzies School of Health Research"/>
        <s v="Kepler Analytics"/>
        <s v="3M ANZ PTY LTD"/>
        <s v="Transport for NSW"/>
        <s v="KPMG Australia"/>
        <s v="Finite IT Recruitment Solutions"/>
        <s v="Telstra"/>
        <s v="Agilex Biolabs Pty Ltd"/>
        <s v="Bunnings Limited"/>
        <s v="Green IT Talent Pty Ltd"/>
        <s v="Kapital Consulting"/>
        <s v="People Start"/>
        <s v="Correlate Resources"/>
        <s v="Exclaim IT"/>
        <s v="iSelect Ltd"/>
        <s v="Ashdown People"/>
        <s v="Australian Energy Market Operator (AEMO)"/>
        <s v="QBE"/>
        <s v="Measured Group Pty Ltd"/>
        <s v="sportsbet.com.au"/>
        <s v="Greythorn Experis"/>
        <s v="EY"/>
        <s v="InnoWell"/>
        <s v="MTP Services"/>
        <s v="Whizdom"/>
        <s v="Paxus"/>
        <s v="Ignite"/>
        <s v="Peoplebank Australia QLD"/>
        <s v="Aginic"/>
        <s v="Bureau Of Meteorology"/>
        <s v="Reward Recruitment"/>
        <s v="NSW Health Pathology"/>
        <s v="Siemens Healthcare Pty Ltd"/>
        <s v="Clicks IT Recruitment"/>
        <s v="Modis"/>
        <s v="Peoplebank Australia VIC"/>
        <s v="Deloitte"/>
        <s v="Office of Environment and Heritage"/>
        <s v=":86 400"/>
        <s v="UGL - Corporate"/>
        <s v="Servian Pty Ltd"/>
        <s v="InfoReady (part of Arq Group)"/>
        <s v="Canberra Consulting"/>
        <s v="Compas Pty Ltd"/>
        <s v="Recruitment Hive"/>
        <s v="GMT People"/>
        <s v="M&amp;T Resources"/>
        <s v="2XM Technology Pty Ltd"/>
        <s v="Orica"/>
        <s v="Talenza"/>
        <s v="PI.EXCHANGE"/>
        <s v="Chandler Macleod Group"/>
        <s v="Peoplebank Australia SA"/>
        <s v="SoftLabs Pty Ltd"/>
        <s v="Oracle Australia"/>
        <s v="inDmand Career Solutions"/>
        <s v="Amplify Partners Pty Ltd"/>
        <s v="ASR Recruitment"/>
        <s v="University of New South Wales"/>
        <s v="National Australia Bank"/>
        <s v="Thornhill Recruitment"/>
        <s v="BHP Billiton Group"/>
        <s v="Commonwealth Bank - Wealth Management"/>
        <s v="Professional Search Group"/>
        <s v="Bupa"/>
        <s v="Cognizant Technology Solutions Australia Pty Ltd"/>
        <s v="Schneider Electric Software Australia Pty Ltd"/>
        <s v="Youi Pty Ltd."/>
        <s v="Michael Page Information Technology"/>
        <s v="TRS - IT &amp; Communications"/>
        <s v="WorkSafe Victoria"/>
        <s v="Hays Information Technology"/>
        <s v="Velrada"/>
        <s v="Bridge Associates APAC Pty Ltd"/>
        <s v="face2face Recruitment"/>
        <s v="National Resource Team"/>
        <s v="Mura Connect"/>
        <s v="SA Water"/>
        <s v="Water Corporation"/>
        <s v="Seer"/>
        <s v="WS and Associates"/>
        <s v="AirAssess"/>
        <s v="Paul Ingle &amp; Associates"/>
        <s v="Australian Transaction Reports and Analysis Centre (AUSTRAC)"/>
        <s v="Michael Page Sales"/>
        <s v="JP SOLUTIONS AUSTRALIA PTY LTD"/>
        <s v="Mane Consulting"/>
        <s v="Hyre."/>
        <s v="Stockland"/>
        <s v="Experis"/>
        <s v="Health Metrics Pty Ltd"/>
        <s v="Ratio Group"/>
        <s v="EnergyAustralia Services Pty Ltd"/>
        <s v="SALT SEARCH PTY LTD"/>
        <s v="GrainCorp"/>
        <s v="Findex Group"/>
        <s v="BizCover"/>
        <s v="Revolution IT"/>
        <s v="Children's Medical Research Institute"/>
        <s v="Toyota Financial Services"/>
        <s v="icare"/>
        <s v="CoreData"/>
        <s v="Firebrand Talent"/>
        <s v="Big Datr Pty Ltd"/>
        <s v="Foxtel Management Pty Limited"/>
        <s v="Peoplebank Australia NSW"/>
        <s v="Brightstar"/>
        <s v="TRILITY Pty Ltd"/>
        <s v="Betfair Pty Ltd"/>
        <s v="Vodafone Hutchison Australia Pty Limited"/>
        <s v="Cancer Council New South Wales"/>
        <s v="Just Digital People"/>
        <s v="Ethos BeathChapman"/>
        <s v="Fugro Australia Land Pty Ltd"/>
        <s v="Q1 Professional Services"/>
        <s v="Project Resource Partners"/>
        <s v="escaVox"/>
        <s v="Zip Co Ltd"/>
        <s v="Launch Recruitment Pty Ltd"/>
        <s v="TheDriveGroup"/>
        <s v="SEEK Limited"/>
        <s v="HR national"/>
        <s v="Greenstone Financial Services"/>
        <s v="News Corp Australia"/>
        <s v="Intellify"/>
        <s v="Target Australia Pty Ltd"/>
        <s v="HCM Australia"/>
        <s v="The University of Sydney"/>
        <s v="T+O+M Executive"/>
        <s v="Enterprise IT Resources Pty Ltd"/>
        <s v="Six Degrees Executive Pty Ltd"/>
        <s v="ANZ"/>
        <s v="David Jones Limited"/>
        <s v="PRA"/>
        <s v="Optus"/>
        <s v="GO1 Pty Ltd"/>
        <s v="Auto &amp; General"/>
        <s v="Robert Half Technology"/>
        <s v="Naviro"/>
        <s v="The Westmead Institute for Medical Research (WIMR)"/>
        <s v="Clayton Utz"/>
        <s v="Consilium Technology Pty Ltd"/>
        <s v="Cash Converters Pty Ltd"/>
        <s v="Nithi Research and Management solutions"/>
        <s v="Pitcher Partners"/>
        <s v="VGW"/>
        <s v="Hireup"/>
        <s v="ecareer employment services"/>
        <s v="CBRE"/>
        <s v="NTI Ltd"/>
        <s v="Balance Recruitment"/>
        <s v="Information Professionals"/>
        <s v="Swift Media"/>
        <s v="Araza"/>
        <s v="DFP Recruitment"/>
        <s v="Open2Insight"/>
        <s v="Sydney Water Corporation"/>
        <s v="Interpro - NSW"/>
        <s v="Suncorp"/>
        <s v="Kings Resources P/L"/>
        <s v="Davidson Technology"/>
        <s v="Talent Realised"/>
        <s v="DX Solutions Pty Ltd"/>
        <s v="Humanised Group"/>
        <s v="NTT Data Services"/>
        <s v="SustainDigital"/>
        <s v="Karlka Recruiting Group"/>
        <s v="Officeworks Ltd"/>
        <s v="Arq Group Ltd"/>
        <s v="Identify Talent"/>
        <s v="Accenture"/>
        <s v="Bendigo and Adelaide Bank"/>
        <s v="FutureYou"/>
        <s v="RACV"/>
        <s v="MURRUMBIDGEE IRRIGATION"/>
        <s v="Elenium Automation Pty Ltd"/>
        <s v="PATH4 Technology"/>
        <s v="Northbridge Recruitment"/>
        <s v="Infopeople"/>
        <s v="Konekt"/>
        <s v="Stirling Andersen"/>
        <s v="Bench Services Pty Ltd"/>
        <s v="Morgan Consulting"/>
        <s v="Synergy"/>
        <s v="Talentweb Consulting"/>
        <s v="Stratton"/>
        <s v="Ambulance Victoria"/>
        <s v="AYAN INFOTECH PTY LTD"/>
        <s v="Airservices Australia"/>
        <s v="GQR Global Markets"/>
        <s v="George Weston Foods"/>
        <s v="BT Australasia"/>
        <s v="Michael Page Digital"/>
        <s v="TEKsystems"/>
        <s v="Thales Australia &amp; New Zealand"/>
        <s v="Unico Computer Systems"/>
        <s v="IAG"/>
        <s v="Finite Banking &amp; Finance"/>
        <s v="Nimble Australia Pty Ltd"/>
        <s v="Billigence"/>
        <s v="Bueno"/>
        <s v="carsales.com Ltd"/>
        <s v="PetSure (Australia) Pty Ltd"/>
        <s v="Origin"/>
        <s v="Nihar Associates"/>
        <s v="Rema Tip Top Australia Pty Limited"/>
        <s v="Data Runs Deep"/>
        <s v="Readify"/>
        <s v="Woolworths Group"/>
        <s v="Dentsu Aegis Network"/>
        <s v="Clicks IT Recruitment (ACT)"/>
        <s v="IQVIA"/>
        <s v="elmTEK Pty Ltd"/>
        <s v="Appreciating Recruitment Group"/>
        <s v="ManpowerGroup"/>
        <s v="7-Eleven Australia"/>
        <s v="Resolution Systems"/>
        <s v="Sirius Technology Melbourne part of Sirius People Pty Ltd"/>
        <s v="Continuum Recruitment"/>
        <s v="Rio Tinto"/>
        <s v="Long Resources"/>
        <s v="EDGE10 (UK) Ltd"/>
        <s v="Wipro Limited"/>
        <s v="GHD Pty Ltd"/>
        <s v="APAL Agricultural Laboratory"/>
        <s v="Verify Consulting"/>
        <s v="Avant Mutual Group"/>
        <s v="Roche Products Pty Limited"/>
        <s v="Biometix"/>
        <s v="XY Sense"/>
        <s v="Connect One Recruitment"/>
        <s v="Halcyon Knights Pty Ltd"/>
        <s v="21st Century Software"/>
        <s v="Brown-Forman"/>
        <s v="Water Technology"/>
        <s v="Beacham Group"/>
        <s v="Oceans Group"/>
        <s v="Australia Wide Personnel P/L"/>
        <s v="Fortescue Metals Group Ltd"/>
        <s v="onpoint 365"/>
        <s v="Wesfarmers Chemicals, Energy &amp; Fertilisers"/>
        <s v="HorizonOne Recruitment"/>
        <s v="Boeing Australia Holdings"/>
        <s v="Redwolf + Rosch"/>
        <s v="FIRESOFT People"/>
        <s v="CogState Limited"/>
        <s v="Macquarie University"/>
        <s v="Lookahead Search"/>
        <s v="Kairos Business Consultants"/>
        <s v="Imdex Limited"/>
        <s v="Openpay Pty Ltd"/>
        <s v="Super Retail Group"/>
        <s v="Metro Trains Melbourne"/>
        <s v="TABCORP"/>
        <s v="Verse Group"/>
        <s v="Auscold Logistics"/>
        <s v="Quinn Allan"/>
        <s v="Kinesis Pty Ltd"/>
        <s v="Vicinity Centres"/>
        <s v="Lendlease"/>
        <s v="DNS Technology"/>
        <s v="Recon Solutions"/>
        <s v="Ariston Partners Australia Pty Ltd"/>
        <s v="CoreLogic"/>
        <s v="Standards Australia Ltd"/>
        <s v="La Trobe University"/>
        <s v="Hudson - Engineering"/>
        <s v="Attract People"/>
        <s v="fibreHR"/>
        <s v="Innovate IT Consultancy Pty Ltd"/>
        <s v="The Onset"/>
        <s v="aizoOn"/>
        <s v="Anson McCade Ltd"/>
        <s v="Silverlink Technologies Pty Ltd"/>
        <s v="Platypus Asset Management"/>
        <s v="Hawksworth Consulting"/>
        <s v="The Recruitment Company"/>
        <s v="Curtin University"/>
        <s v="MYOB"/>
        <s v="AQ1 Systems Pty Ltd"/>
        <s v="Resource Solutions"/>
        <s v="Peregrine Corporation"/>
        <s v="Wood."/>
        <s v="Salt Search"/>
        <s v="Pepperstone Group Limited"/>
        <s v="Earth AI"/>
        <s v="World Vision"/>
        <s v="Queensland Rail"/>
        <s v="Equifax Australia"/>
        <s v="Evergen"/>
        <s v="Lagardere Travel Retail"/>
        <s v="Experis AU"/>
        <s v="Arkose Labs"/>
        <s v="Woolworth Liquor Group"/>
        <s v="u&amp;u. Recruitment Partners"/>
        <s v="APA Group"/>
        <s v="Mission Australia"/>
        <s v="Ivory Group"/>
        <s v="Sweat Pty Ltd"/>
        <s v="Catch Group Pty Ltd"/>
        <s v="Institute for Economics &amp; Peace"/>
        <s v="Action Workforce - AP Blue Collar"/>
        <s v="Troocoo"/>
        <s v="Hypothesis Consulting"/>
        <s v="Interpro - VIC"/>
        <s v="Peoplebank Australia ACT"/>
        <s v="ANZICS"/>
        <s v="Murdoch Childrens Research Institute"/>
        <s v="Xero"/>
        <s v="Preacta Recruitment"/>
        <s v="Ambition"/>
        <s v="BHP"/>
        <s v="Australian Finance Group"/>
        <s v="WA Health"/>
        <s v="Voyager Recruitment"/>
        <s v="Flight Centre Travel Group"/>
        <s v="AGL Energy"/>
        <s v="Attribute Group"/>
        <s v="Clicks IT Recruitment (NSW)"/>
        <s v="Talent Street"/>
        <s v="First Grade Recruitment"/>
        <s v="Data Mettle"/>
        <s v="Scentre Group"/>
        <s v="Hire Aspirations"/>
        <s v="Findex"/>
        <s v="Data#3 People Solutions"/>
        <s v="Profusion PAC Pty Ltd"/>
        <s v="Xenco Services"/>
        <s v="Alcoa"/>
        <s v="Genesis IT&amp;T P/L"/>
        <s v="ITbility"/>
        <s v="Tech Mahindra Australia"/>
        <s v="CircuIT Recruitment Group"/>
        <s v="GRANITE CONSULTING"/>
        <s v="Leading Technology Group"/>
        <s v="Alinta Energy"/>
        <s v="Domain Group"/>
        <s v="BE MARKETING PTY LTD"/>
        <s v="Jenkins Engineering Defence Systems Pty Ltd"/>
        <s v="HiTech Personnel"/>
        <s v="The Network"/>
        <s v="Emanate Technology Pty Ltd"/>
        <s v="Yarra Valley Water"/>
        <s v="flybuys - Find your place"/>
        <s v="AMP Services Limited"/>
        <s v="Randstad Technologies"/>
        <s v="Illuminate Search &amp; Consulting"/>
        <s v="Absolute IT Limited"/>
        <s v="KFC Australia"/>
        <s v="Adaps IT"/>
        <s v="Randstad - Banking &amp; Finance"/>
        <s v="Coolabah Capital Investments Pty Ltd"/>
        <s v="Robert Half"/>
        <s v="Carlton United Breweries"/>
        <s v="CPT Global"/>
        <s v="REST Industry Super"/>
        <s v="SparkBeyond"/>
        <s v="JENNY BARBOUR IT AND PROJECT RECRUITMENT"/>
        <s v="Allura Partners"/>
        <s v="Cafeto"/>
        <s v="IRI"/>
        <s v="ABC"/>
        <s v="Saluda Medical"/>
        <s v="NTT Ltd"/>
        <s v="Compare the Market"/>
        <s v="Milestone Information Technology"/>
        <s v="Red Resources"/>
        <s v="Fireball.International"/>
        <s v="cyborg dynamics engineering"/>
        <s v="PainChek Ltd"/>
        <s v="National Hearing Care"/>
        <s v="Habitat Energy"/>
        <s v="BTA SALES PTY LTD"/>
        <s v="Transurban Ltd"/>
        <s v="Healices Health Pty Ltd"/>
        <s v="CanTeen"/>
        <s v="Westpac Consumer and Business Bank"/>
        <s v="Embedded Search &amp; Selection"/>
        <s v="Programmed Professionals"/>
        <s v="On Q Recruitment Pty Ltd"/>
        <s v="Red Arrow Group"/>
        <s v="Cancer Institute NSW"/>
        <s v="Reflect Recruitment Pty Ltd"/>
        <s v="ACOR Consultants Pty Ltd"/>
        <s v="Ladbrokes Australia"/>
        <s v="Susquehanna Pacific Pty Ltd"/>
        <s v="Hudson - Technology and Digital"/>
        <s v="x15"/>
        <s v="HCL Australia Services Pty Ltd"/>
        <s v="Houston We Have Ltd"/>
        <s v="Noisy Guts Pty Ltd"/>
        <s v="CSG Talent"/>
        <s v="Kaizen Recruitment – Small Recruitment Agency of the Year 2019"/>
        <s v="Outline Global Pty Ltd"/>
        <s v="Cox Purtell Staffing Services"/>
        <s v="HBF Health Limited"/>
        <s v="Comcare"/>
        <s v="Australian Security Intelligence Organisation"/>
        <s v="Three Springs Technology"/>
        <s v="Mirabilus Pty Ltd"/>
        <s v="WorkPac - Western Australia"/>
        <s v="Perigon Group Pty Limited"/>
        <s v="Peoplebank Australia WA"/>
        <s v="Data Analysis Australia Pty Ltd"/>
        <s v="NSW Police Force"/>
        <s v="ZANCOTT Recruitment"/>
        <s v="Department of Premier And Cabinet"/>
        <s v="The Firehouse"/>
        <s v="Horizon Power"/>
        <s v="Employee First"/>
        <s v="Oprime technologies pvt lts"/>
        <s v="CPB Contractors Pty Limited"/>
        <s v="The Walter and Eliza Hall Institute"/>
        <s v="Crown Melbourne Limited"/>
        <s v="McMillan Shakespeare"/>
        <s v="ST VINCENT'S HOSPITAL SYDNEY"/>
        <s v="AngloGold Ashanti"/>
        <s v="Charterhouse"/>
        <s v="Roy Hill"/>
        <s v="Winc"/>
        <s v="VISY"/>
        <s v="Datacom Workforce Solutions"/>
        <s v="Westpac Group"/>
        <s v="Effective People"/>
        <s v="Calleo"/>
        <s v="City West Water"/>
        <s v="The University of Queensland"/>
        <s v="Defence Health"/>
        <s v="ME Bank"/>
        <s v="Endeavour Group"/>
        <s v="nVision Group"/>
        <s v="Detector Inspector"/>
        <s v="Rich Data Corporation"/>
        <s v="The iQ Group Global"/>
        <s v="The Social Research Centre"/>
        <s v="WSP Australia Pty Limited"/>
        <s v="Allianz Australia Insurance Ltd"/>
        <s v="St Vincent's Institute of Medical Research"/>
        <s v="Green Light PS Pty Ltd"/>
        <s v="Frollo"/>
        <s v="ACH Group"/>
        <s v="Link Group"/>
        <s v="Limelight People"/>
        <s v="Quay Appointments"/>
        <s v="Sage"/>
        <s v="Hypercube Scientific"/>
        <s v="Resources Group"/>
        <s v="Brady Heywood"/>
        <s v="NOW FINANCE"/>
        <s v="Department of Defence"/>
        <s v="AUSTRALIAN FEDERAL POLICE"/>
        <s v="BLACKROC"/>
        <s v="Commonwealth Superannuation Corporation (CSC)"/>
        <s v="Scalene Group Pty Ltd"/>
        <s v="Westpac Institutional Bank"/>
        <s v="Appliances Online"/>
        <s v="Winning Group"/>
        <s v="Talentpool Recruitment Group"/>
        <s v="Infinite Consulting Pty Ltd"/>
        <s v="The Nudge Group"/>
        <s v="Frontline IT and Digital Australia"/>
        <s v="The Next Step"/>
        <s v="FXCM"/>
        <s v="Veolia Australia &amp; New Zealand"/>
        <s v="CitiPower and Powercor Australia"/>
        <s v="Beilby Downing Teal"/>
        <s v="Brunel"/>
        <s v="NES Fircroft"/>
        <s v="TAL"/>
        <s v="Capstone Recruitment Group Pty Ltd"/>
        <s v="Equifax Australia &amp; New Zealand"/>
        <s v="Pancast"/>
        <s v="Mill Software"/>
        <s v="Oprime Technologies Pvt Ltd"/>
        <s v="Sustain Group"/>
        <s v="Oprime Technologies Pty Ltd"/>
        <s v="Ark International Group PTY LTD"/>
        <s v="Vocus"/>
        <s v="ASIC"/>
        <s v="Amplifon"/>
        <s v="S2M"/>
        <s v="Ampion"/>
        <s v="Western Health"/>
        <s v="GVC Australia"/>
        <s v="Downer EDI Limited"/>
        <s v="Healthcare Professionals Group"/>
        <s v="RESOURCE23"/>
        <s v="Divy Associates Pty Ltd"/>
        <s v="Ingram Micro Pty Ltd"/>
        <s v="Temple &amp; Webster Group"/>
        <s v="City Facilities Management"/>
        <s v="Movember"/>
        <s v="Clicks IT Recruitment (QLD)"/>
        <s v="On The Line Australia"/>
        <s v="The Bionics Institute"/>
        <s v="Flybuys"/>
        <s v="Rubix Solutions Pty Ltd"/>
        <s v="Bayer Australia Limited"/>
        <s v="Intelligen Pty Ltd"/>
        <s v="Talent – SEEK Recruitment Agency of the Year | 7 Time Winner"/>
        <s v="GP One Consulting Pty Ltd"/>
        <s v="L'Oreal"/>
        <s v="Fastmail"/>
        <s v="Hudson - Project Services"/>
        <s v="SOS Recruitment"/>
        <s v="Australian Bureau of Statistics"/>
        <s v="University of Tasmania"/>
        <s v="Endeavour College of Natural Health"/>
        <s v="Kinetic Logging Services Pty Ltd"/>
        <s v="Austin Health"/>
        <s v="Bendigo Kangan Institute"/>
        <s v="Tamr"/>
        <s v="Crew Talent Advisory"/>
        <s v="NAB"/>
        <s v="Draftable"/>
        <s v="Victorian Auditor-General's Office"/>
        <s v="ReeceTech"/>
        <s v="Fivecast"/>
        <s v="Hitachi Rail STS Australia Pty Ltd"/>
        <s v="9epoch"/>
        <s v="Polyglot Group"/>
        <s v="Ampol Limited"/>
        <s v="kadre"/>
        <s v="The University Of Melbourne"/>
        <s v="Galileo Search"/>
        <s v="Fosterville Gold Mine Pty Ltd"/>
        <s v="Data#3 People Solutions QLD"/>
        <s v="Virtus Health"/>
        <s v="Visa Solutions"/>
        <s v="NewyTechPeople"/>
        <s v="IP Australia"/>
        <s v="Randstad - Industrial"/>
        <s v="Hallis"/>
        <s v="ECO DISTRIBUTION PTY. LTD."/>
        <s v="Ericsson"/>
        <s v="Astron Environmental Services"/>
        <s v="Experian Australia Pty Ltd"/>
        <s v="Fundo Loans"/>
        <s v="Insitec Pty Ltd"/>
        <s v="Freelancer.com"/>
        <s v="Lookahead"/>
        <s v="InfoCentric Pty Ltd"/>
        <s v="Federation University Australia"/>
        <s v="Fintech Resources Pty Ltd"/>
        <s v="MCS Consulting"/>
        <s v="AGL Energy Ltd"/>
        <s v="Patterson Cheney Cars and Trucks"/>
        <s v="CPA Australia"/>
        <s v="Shell Energy"/>
        <s v="Clarrow Pty Ltd"/>
        <s v="The Trade Desk Australia Pty Ltd"/>
        <s v="WYN&amp;CO Search Recruitment &amp; Payroll"/>
        <s v="JLL"/>
        <s v="Datacom"/>
        <s v="Nearmap Australia Pty Ltd"/>
        <s v="Adactin Group Pty. Ltd."/>
        <s v="Endeavour Programme"/>
        <s v="Mars Australia"/>
        <s v="Eclipx Group"/>
        <s v="Alexander Funds Management"/>
        <s v="JDRF"/>
        <s v="Global Sustainable Energy Solutions Pty Ltd"/>
        <s v="Latitude Financial Services"/>
        <s v="Shoolin Consultancy"/>
        <s v="Resolution Life"/>
        <s v="Department of Industry"/>
        <s v="TrafficGuard Pty Ltd"/>
        <s v="Kingfisher Recruitment"/>
        <s v="Serole Technologies Australia Pty Ltd"/>
        <s v="Winslow Constructors Pty Ltd"/>
        <s v="University of Western Australia"/>
        <s v="Greenleaf Enterprises"/>
        <s v="yourtown"/>
        <s v="Logicore"/>
        <s v="RGP"/>
        <s v="Metasoft Technologies Pty Ltd"/>
        <s v="THE ICONIC"/>
        <s v="Australian Road Research Board"/>
        <s v="Cheq Limited"/>
        <s v="EduCo International Pty Ltd"/>
        <s v="Hydrobiology Pty Ltd"/>
        <s v="EHG Services Pty Ltd"/>
        <s v="Elev8 Talent"/>
        <s v="The Argyle Network"/>
        <s v="The Data School Pty Ltd"/>
        <s v="Boehringer Ingelheim Pty Ltd"/>
        <s v="EvansPetersen Healthcare Pty Ltd"/>
        <s v="Dynamic Crowd Measurement"/>
        <s v="DAIDEC Analytics"/>
        <s v="AUSGRID"/>
        <s v="Dashdot"/>
        <s v="Victoria University"/>
        <s v="REMPLAN"/>
        <s v="Newcrest Mining Limited"/>
        <s v="OZ Minerals - Adelaide Airport"/>
        <s v="Aston Carter"/>
        <s v="First People Recruitment Solutions"/>
        <s v="Boral Ltd"/>
        <s v="InSig Technologies Pty Ltd"/>
        <s v="Powerstaff Consulting"/>
        <s v="Euclideon Pty Ltd"/>
        <s v="Murdoch University"/>
        <s v="Lexer"/>
        <s v="JBS Australia Pty Limited"/>
        <s v="Commonwealth Bank - Risk Management"/>
        <s v="Technology Recruiting Solutions"/>
        <s v="Toyota Finance Australia"/>
        <s v="New Zealand Trade &amp; Enterprise"/>
        <s v="Commonwealth Bank - Retail Banking Services"/>
        <s v="S.A. Health"/>
        <s v="Foxtel Group"/>
        <s v="Omniscient Neurotechnology"/>
        <s v="RSL Queensland"/>
        <s v="Engineers Australia"/>
        <s v="Transdev Australasia Pty Ltd"/>
        <s v="Department of the Prime Minister and Cabinet"/>
        <s v="Seven Network (Operations) Limited"/>
        <s v="VitalTrace Pty Ltd"/>
        <s v="Department of Education"/>
        <s v="Five Good Friends"/>
        <s v="Tenacity CX"/>
        <s v="Niche 212"/>
        <s v="Family Zone"/>
        <s v="Department of Customer Service"/>
        <s v="Voconiq"/>
        <s v="Switch Digital"/>
        <s v="MetService"/>
        <s v="Geoscience Australia"/>
        <s v="CITIC Pacific Mining Management Pty Ltd"/>
        <s v="Aris Zinc"/>
        <s v="Drive Yello"/>
        <s v="Agersens"/>
        <s v="SYPAQ Systems"/>
        <s v="Australian Pharmaceutical Industries Limited"/>
        <s v="Cochlear Limited."/>
        <s v="Kensho Data Pty Ltd"/>
        <s v="Ampersand International"/>
        <s v="University of South Australia"/>
        <s v="Recode Solutions Proprietary Limited"/>
        <s v="Diabetes NSW"/>
        <s v="Woodside Energy Ltd."/>
        <s v="Bet Technology"/>
        <s v="Demant"/>
        <s v="Randstad - Sales, Marketing &amp; Communications"/>
        <s v="Department of Environment and Science"/>
        <s v="Metcash Limited"/>
        <s v="WaterNSW"/>
        <s v="Komatsu Australia Limited"/>
        <s v="Australian Institute of Sport"/>
        <s v="The Yield"/>
        <s v="Edison Talent"/>
        <s v="Diversity Arrays"/>
        <s v="Western Power"/>
        <s v="Aurizon"/>
        <s v="Hunter Valley Coal Chain Coordinator Limited"/>
        <s v="UniSuper Management Pty Ltd"/>
        <s v="Roll Inn"/>
        <s v="Pyramid Global Technologies Pty Ltd"/>
        <s v="Liberty Financial"/>
        <s v="Mackay Executive Pty Ltd"/>
        <s v="ETE Group Pty Ltd"/>
        <s v="Data Talent Pty Ltd"/>
        <s v="illion Australia &amp; New Zealand"/>
        <s v="PACIFIC COMMUNITY"/>
        <s v="Corroboree ICT"/>
        <s v="Serco Asia Pacific"/>
        <s v="Ingham Institute"/>
        <s v="Qantas Airways Ltd"/>
        <s v="Teachers Mutual Bank"/>
        <s v="MaxMine"/>
        <s v="Centurion"/>
        <s v="University of Queensland"/>
        <s v="AusNet Services"/>
        <s v="Safesite"/>
        <s v="Scope Systems Pty Ltd."/>
        <s v="Life Whisperer"/>
        <s v="Australian Signals Directorate"/>
        <s v="Affix Group"/>
        <s v="ACN"/>
        <s v="Discovery Holiday Parks"/>
        <s v="WearOptimo"/>
        <s v="Humm Group Limited"/>
        <s v="Zinfra"/>
        <s v="DXC Technology Australia Pty LTD"/>
        <s v="Stan."/>
        <s v="Co-operative Bulk Handling Limited"/>
        <s v="HESTA Super Fund"/>
        <s v="CIMIC Graduates - CPB Contractors"/>
        <s v="Digital Resources Australia Pty Ltd"/>
        <s v="Hays Technology"/>
        <s v="tekFinder"/>
        <s v="Additive Assurance"/>
        <s v="Lixia Pty Ltd"/>
        <s v="Network 10"/>
        <s v="V/Line Corporation"/>
        <s v="Ewert Leaf"/>
        <s v="Vapar"/>
        <s v="Sunsuper Pty Ltd"/>
        <s v="HSBC Bank Australia"/>
        <s v="Intelligent Recruitment"/>
        <s v="Rabobank"/>
        <s v="WorkCover Queensland"/>
        <s v="Department of Treasury and Finance"/>
        <s v="Coal Network Capacity Co"/>
        <s v="Drake International"/>
        <s v="Chief Minister, Treasury and Economic Development"/>
        <s v="Australian Healthcare Associates"/>
        <s v="Solar Analytics"/>
        <s v="PayPal Australia Pty Limited"/>
        <s v="TranZition Professional &amp; Executive Recruitment"/>
        <s v="John Monash Consultancy"/>
        <s v="Kablamo"/>
        <s v="Zelda Recruitment"/>
        <s v="Boeing Defence Australia"/>
        <s v="AMC CONSULTANTS PTY LTD"/>
        <s v="AMC Consultants"/>
        <s v="WooliesX"/>
        <s v="AMP Services Ltd"/>
        <s v="Evolve Scientific Recruitment"/>
        <s v="Evolution Recruitment Solutions Pty Ltd"/>
        <s v="Scantek Solutions"/>
        <s v="Thiess Pty Ltd"/>
        <s v="Newmont Australia"/>
        <s v="Matrak"/>
        <s v="CS Executive Group Inc. ChemSkill"/>
        <s v="The NSW Institute of Sport"/>
        <s v="Cleanaway Operations Pty Ltd"/>
        <s v="Adelaide Aspire"/>
        <s v="Talent Effect Pty Ltd"/>
        <s v="CBHS Health Fund Limited"/>
        <s v="Anglo American"/>
        <s v="Primary &amp; Community Care Services"/>
        <s v="Caterpillar of Australia"/>
        <s v="Gradian Projects"/>
        <s v="Arney Recruitment"/>
        <s v="Novotech (Australia) Pty Limited"/>
        <s v="Ventia"/>
        <s v="Complete Nursing &amp; Home Care Bundoora"/>
        <s v="Australian Criminal Intelligence Commission"/>
        <s v="DXC Technology Australia &amp; New Zealand"/>
        <s v="Entain Group PTY LTD"/>
        <s v="CSR Limited"/>
        <s v="DAS"/>
        <s v="Australian Institute for Teaching and School Leadership"/>
        <s v="AIA Australia Limited"/>
        <s v="SustainAbility Consulting"/>
        <s v="NSM - Naval Ship Management (Australia) Pty Ltd"/>
        <s v="DemystData Australia PTY LTD"/>
        <s v="Honeysuckle Health"/>
        <s v="Chrysos Corporation Limited"/>
        <s v="Audika"/>
        <s v="Nine"/>
        <s v="Jacaranda Finance Pty Ltd"/>
        <s v="BMS Performance Pty Ltd"/>
        <s v="Verbrec"/>
        <s v="Forecast"/>
        <s v="Telstra Health"/>
        <s v="Scalapay"/>
        <s v="The King's School"/>
        <s v="Country Fire Authority (CFA)"/>
        <s v="Digitas"/>
        <s v="Department of Premier &amp; Cabinet"/>
        <s v="TAFE NSW"/>
        <s v="South East Water"/>
        <s v="EndeavourX"/>
        <s v="Reserve Bank of Australia"/>
        <s v="Lynxx"/>
        <s v="x-RD Pty Ltd"/>
        <s v="Liftango"/>
        <s v="Intelligent Data Enterprises"/>
        <s v="nib health funds limited"/>
        <s v="Jacobs"/>
        <s v="Wesfarmers"/>
        <s v="Sonder Australia"/>
        <s v="Latitude IT"/>
        <s v="Department of Environment, Land, Water And Planning"/>
        <s v="iSignthis Ltd"/>
        <s v="Brighte"/>
        <s v="University of Newcastle"/>
        <s v="Racing and Sports Pty Ltd"/>
        <s v="BlueScope"/>
        <s v="Veitch Lister Consulting"/>
        <s v="BizPay"/>
        <s v="Eagna Consulting"/>
        <s v="REA Group"/>
        <s v="hipages Group"/>
        <s v="Davidson"/>
        <s v="Task Recruitment"/>
        <s v="WesTrac Pty Ltd"/>
        <s v="AustralianSuper"/>
        <s v="Australian Grain Technologies (AGT)"/>
        <s v="Sodexo"/>
        <s v="Australia Post Group"/>
        <s v="MACRO Recruitment"/>
        <s v="BINGO INDUSTRIES"/>
        <s v="Edapt Education Pty Ltd"/>
        <s v="SpiralData"/>
        <s v="Zurich Financial Services Australia"/>
        <s v="Maurice Blackburn Lawyers"/>
        <s v="ResMed"/>
        <s v="JCU: James Cook University, Australia"/>
        <s v="Australian Energy Market Commission"/>
        <s v="Verint Systems (Aust) Pty Ltd"/>
        <s v="Pacific National"/>
        <s v="The Purple Corporation"/>
        <s v="Konnecting Pty Ltd"/>
        <s v="Project Slipstream"/>
        <s v="Brisbane Airport Corporation"/>
        <s v="Lendi"/>
        <s v="Hudson - Data &amp; Analytics"/>
        <s v="Future Grid"/>
        <s v="Health System Support Group"/>
        <s v="Hunter Careers"/>
        <s v="Department of the Treasury"/>
        <s v="NMR Services Australia"/>
        <s v="Noble People"/>
        <s v="Flinders University"/>
        <s v="Department of Communities and Justice"/>
        <s v="Expose"/>
        <s v="SkyBeam Technology Pty Ltd"/>
        <s v="RELX"/>
        <s v="Calidus Group"/>
        <s v="Jetstar"/>
        <s v="Australian Health Practitioner Regulation Agency"/>
        <s v="LANDMARKS ID"/>
        <s v="Emesent"/>
        <s v="Aldi Stores"/>
        <s v="PeopleBench"/>
        <s v="Finity Consulting"/>
        <s v="Tronox Management Pty. Ltd"/>
        <s v="HOME789 Resources Pty Ltd"/>
        <s v="Department of Home Affairs"/>
        <s v="GRIT Talent Consulting"/>
        <s v="Healthscope"/>
        <s v="Carma"/>
        <s v="Technology One Limited"/>
        <s v="AirSeed Technologies"/>
        <s v="Pet Circle"/>
        <s v="Aurora Healthcare"/>
        <s v="HelloFresh"/>
        <s v="Aurecon"/>
        <s v="Telstra Purple"/>
        <s v="Eastern Health"/>
        <s v="Orima Research"/>
        <s v="PM-Partners Group"/>
        <s v="Velan Consulting Pty Ltd"/>
        <s v="Hudson - Projects &amp; Transformation"/>
        <s v="Hanasoft Pty Ltd"/>
        <s v="The Nielsen Company (Australia) Pty Ltd"/>
        <s v="4th Harmonic Pty Ltd"/>
        <s v="Mansell Taylor Consulting"/>
        <s v="Virgin Australia"/>
        <s v="360 App Inc"/>
        <s v="Global Kinetics Pty Ltd"/>
        <s v="Parity Consulting"/>
        <s v="Expedia Australia Pty Ltd"/>
        <s v="Shell Australia Pty Ltd"/>
        <s v="The Creative Store"/>
        <s v="Hello Molly Pty Ltd"/>
        <s v="Australian Red Cross Lifeblood"/>
        <s v="Downer EDI Services Pty Ltd"/>
        <s v="Australian Red Cross"/>
        <s v="Osborne Richardson"/>
      </sharedItems>
    </cacheField>
    <cacheField name="advertiser_id" numFmtId="0">
      <sharedItems containsSemiMixedTypes="0" containsString="0" containsNumber="1" containsInteger="1" minValue="1649" maxValue="55836193"/>
    </cacheField>
    <cacheField name="company_name" numFmtId="0">
      <sharedItems containsBlank="1"/>
    </cacheField>
    <cacheField name="company_rating" numFmtId="0">
      <sharedItems containsString="0" containsBlank="1" containsNumber="1" minValue="0" maxValue="5"/>
    </cacheField>
    <cacheField name="listing_date" numFmtId="14">
      <sharedItems containsSemiMixedTypes="0" containsNonDate="0" containsDate="1" containsString="0" minDate="2019-01-16T00:00:00" maxDate="2022-01-26T00:00:00"/>
    </cacheField>
    <cacheField name="expiry_date" numFmtId="0">
      <sharedItems containsSemiMixedTypes="0" containsString="0" containsNumber="1" minValue="43530.999988425923" maxValue="44616.999988425923"/>
    </cacheField>
    <cacheField name="teaser" numFmtId="0">
      <sharedItems containsBlank="1"/>
    </cacheField>
    <cacheField name="nation" numFmtId="0">
      <sharedItems/>
    </cacheField>
    <cacheField name="state" numFmtId="0">
      <sharedItems count="10">
        <s v="New South Wales"/>
        <s v="Australian Capital Territory"/>
        <s v="Victoria"/>
        <s v="Western Australia"/>
        <s v="Queensland"/>
        <s v="Northern Territory"/>
        <s v="South Australia"/>
        <s v="Tasmania"/>
        <s v="UK &amp; Ireland"/>
        <s v="Overseas"/>
      </sharedItems>
    </cacheField>
    <cacheField name="city" numFmtId="0">
      <sharedItems count="36">
        <s v="Sydney"/>
        <s v="Canberra"/>
        <s v="Melbourne"/>
        <s v="Perth"/>
        <s v="Brisbane"/>
        <s v="Darwin"/>
        <s v="Adelaide"/>
        <s v="Toowoomba &amp; Darling Downs"/>
        <s v="Tamworth &amp; North West NSW"/>
        <s v="Hobart"/>
        <s v="Blue Mountains &amp; Central West"/>
        <s v="Newcastle, Maitland &amp; Hunter"/>
        <s v="Sunshine Coast"/>
        <s v="South West Coast VIC"/>
        <s v="Bendigo, Goldfields &amp; Macedon Ranges"/>
        <s v="Wagga Wagga &amp; Riverina"/>
        <s v="London"/>
        <s v="Gosford &amp; Central Coast"/>
        <s v="Northern QLD"/>
        <s v="Albury Area"/>
        <s v="Rest of the UK"/>
        <s v="Launceston &amp; North East"/>
        <s v="Gladstone &amp; Central QLD"/>
        <s v="Ballarat &amp; Central Highlands"/>
        <s v="Gold Coast"/>
        <s v="Somerset &amp; Lockyer"/>
        <s v="Dubbo &amp; Central NSW"/>
        <s v="Asia Pacific"/>
        <s v="Americas"/>
        <s v="Alice Springs &amp; Central Australia"/>
        <s v="Shepparton &amp; Goulburn Valley"/>
        <s v="Coffs Harbour &amp; North Coast"/>
        <s v="Lismore &amp; Far North Coast"/>
        <s v="Wollongong, Illawarra &amp; South Coast"/>
        <s v="Mornington Peninsula &amp; Bass Coast"/>
        <s v="Adelaide Hills &amp; Barossa"/>
      </sharedItems>
    </cacheField>
    <cacheField name="area" numFmtId="0">
      <sharedItems containsBlank="1"/>
    </cacheField>
    <cacheField name="suburb" numFmtId="0">
      <sharedItems containsBlank="1"/>
    </cacheField>
    <cacheField name="work_type" numFmtId="0">
      <sharedItems count="4">
        <s v="Full Time"/>
        <s v="Contract/Temp"/>
        <s v="Casual/Vacation"/>
        <s v="Part Time"/>
      </sharedItems>
    </cacheField>
    <cacheField name="salary_string" numFmtId="0">
      <sharedItems containsBlank="1"/>
    </cacheField>
    <cacheField name="is_right_to_work_required" numFmtId="0">
      <sharedItems containsBlank="1"/>
    </cacheField>
    <cacheField name="seek_job_listing_url" numFmtId="0">
      <sharedItems/>
    </cacheField>
    <cacheField name="r" numFmtId="0">
      <sharedItems containsSemiMixedTypes="0" containsString="0" containsNumber="1" containsInteger="1" minValue="0" maxValue="1"/>
    </cacheField>
    <cacheField name="python" numFmtId="0">
      <sharedItems containsSemiMixedTypes="0" containsString="0" containsNumber="1" containsInteger="1" minValue="0" maxValue="1"/>
    </cacheField>
    <cacheField name="matlab" numFmtId="0">
      <sharedItems containsSemiMixedTypes="0" containsString="0" containsNumber="1" containsInteger="1" minValue="0" maxValue="1"/>
    </cacheField>
    <cacheField name="sql_skill" numFmtId="0">
      <sharedItems containsSemiMixedTypes="0" containsString="0" containsNumber="1" containsInteger="1" minValue="0" maxValue="1"/>
    </cacheField>
    <cacheField name="stata" numFmtId="0">
      <sharedItems containsSemiMixedTypes="0" containsString="0" containsNumber="1" containsInteger="1" minValue="0" maxValue="1"/>
    </cacheField>
    <cacheField name="minitab" numFmtId="0">
      <sharedItems containsSemiMixedTypes="0" containsString="0" containsNumber="1" containsInteger="1" minValue="0" maxValue="1"/>
    </cacheField>
    <cacheField name="spss" numFmtId="0">
      <sharedItems containsSemiMixedTypes="0" containsString="0" containsNumber="1" containsInteger="1" minValue="0" maxValue="1"/>
    </cacheField>
    <cacheField name="ruby" numFmtId="0">
      <sharedItems containsSemiMixedTypes="0" containsString="0" containsNumber="1" containsInteger="1" minValue="0" maxValue="1"/>
    </cacheField>
    <cacheField name="c_lang" numFmtId="0">
      <sharedItems containsSemiMixedTypes="0" containsString="0" containsNumber="1" containsInteger="1" minValue="0" maxValue="1"/>
    </cacheField>
    <cacheField name="scala" numFmtId="0">
      <sharedItems containsSemiMixedTypes="0" containsString="0" containsNumber="1" containsInteger="1" minValue="0" maxValue="1"/>
    </cacheField>
    <cacheField name="tableau" numFmtId="0">
      <sharedItems containsSemiMixedTypes="0" containsString="0" containsNumber="1" containsInteger="1" minValue="0" maxValue="1"/>
    </cacheField>
    <cacheField name="java" numFmtId="0">
      <sharedItems containsSemiMixedTypes="0" containsString="0" containsNumber="1" containsInteger="1" minValue="0" maxValue="1"/>
    </cacheField>
    <cacheField name="hadoop" numFmtId="0">
      <sharedItems containsSemiMixedTypes="0" containsString="0" containsNumber="1" containsInteger="1" minValue="0" maxValue="1"/>
    </cacheField>
    <cacheField name="sas" numFmtId="0">
      <sharedItems containsSemiMixedTypes="0" containsString="0" containsNumber="1" containsInteger="1" minValue="0" maxValue="1"/>
    </cacheField>
    <cacheField name="julia" numFmtId="0">
      <sharedItems containsSemiMixedTypes="0" containsString="0" containsNumber="1" containsInteger="1" minValue="0" maxValue="1"/>
    </cacheField>
    <cacheField name="knime" numFmtId="0">
      <sharedItems containsSemiMixedTypes="0" containsString="0" containsNumber="1" containsInteger="1" minValue="0" maxValue="1"/>
    </cacheField>
    <cacheField name="d3" numFmtId="0">
      <sharedItems containsSemiMixedTypes="0" containsString="0" containsNumber="1" containsInteger="1" minValue="0" maxValue="1"/>
    </cacheField>
    <cacheField name="clojure" numFmtId="0">
      <sharedItems containsSemiMixedTypes="0" containsString="0" containsNumber="1" containsInteger="1" minValue="0" maxValue="1"/>
    </cacheField>
    <cacheField name="haskell" numFmtId="0">
      <sharedItems containsSemiMixedTypes="0" containsString="0" containsNumber="1" containsInteger="1" minValue="0" maxValue="1"/>
    </cacheField>
    <cacheField name="lisp" numFmtId="0">
      <sharedItems containsSemiMixedTypes="0" containsString="0" containsNumber="1" containsInteger="1" minValue="0" maxValue="0"/>
    </cacheField>
    <cacheField name="golang" numFmtId="0">
      <sharedItems containsSemiMixedTypes="0" containsString="0" containsNumber="1" containsInteger="1" minValue="0" maxValue="1"/>
    </cacheField>
    <cacheField name="spark" numFmtId="0">
      <sharedItems containsSemiMixedTypes="0" containsString="0" containsNumber="1" containsInteger="1" minValue="0" maxValue="1"/>
    </cacheField>
    <cacheField name="javascript" numFmtId="0">
      <sharedItems containsSemiMixedTypes="0" containsString="0" containsNumber="1" containsInteger="1" minValue="0" maxValue="1"/>
    </cacheField>
    <cacheField name="f_sharp" numFmtId="0">
      <sharedItems containsSemiMixedTypes="0" containsString="0" containsNumber="1" containsInteger="1" minValue="0" maxValue="1"/>
    </cacheField>
    <cacheField name="fortran" numFmtId="0">
      <sharedItems containsSemiMixedTypes="0" containsString="0" containsNumber="1" containsInteger="1" minValue="0" maxValue="1"/>
    </cacheField>
    <cacheField name="first_seen" numFmtId="0">
      <sharedItems containsSemiMixedTypes="0" containsString="0" containsNumber="1" containsInteger="1" minValue="43530" maxValue="44586"/>
    </cacheField>
    <cacheField name="last_seen" numFmtId="0">
      <sharedItems containsSemiMixedTypes="0" containsString="0" containsNumber="1" containsInteger="1" minValue="43530" maxValue="44586"/>
    </cacheField>
    <cacheField name="recruiter" numFmtId="0">
      <sharedItems containsSemiMixedTypes="0" containsString="0" containsNumber="1" containsInteger="1" minValue="0" maxValue="1"/>
    </cacheField>
    <cacheField name="is_australia" numFmtId="0">
      <sharedItems containsSemiMixedTypes="0" containsString="0" containsNumber="1" containsInteger="1" minValue="0" maxValue="1"/>
    </cacheField>
    <cacheField name="is_repeat_ad" numFmtId="0">
      <sharedItems containsSemiMixedTypes="0" containsString="0" containsNumber="1" containsInteger="1" minValue="0" maxValue="1"/>
    </cacheField>
    <cacheField name="listing_year" numFmtId="0">
      <sharedItems containsSemiMixedTypes="0" containsString="0" containsNumber="1" containsInteger="1" minValue="2019" maxValue="2022"/>
    </cacheField>
    <cacheField name="listing_month" numFmtId="0">
      <sharedItems containsSemiMixedTypes="0" containsString="0" containsNumber="1" containsInteger="1" minValue="1" maxValue="12"/>
    </cacheField>
    <cacheField name="listing_duration_days" numFmtId="0">
      <sharedItems containsSemiMixedTypes="0" containsString="0" containsNumber="1" containsInteger="1" minValue="8" maxValue="60"/>
    </cacheField>
    <cacheField name="skill_count" numFmtId="0">
      <sharedItems containsSemiMixedTypes="0" containsString="0" containsNumber="1" containsInteger="1" minValue="1" maxValue="12"/>
    </cacheField>
    <cacheField name="salary_min" numFmtId="0">
      <sharedItems containsString="0" containsBlank="1" containsNumber="1" containsInteger="1" minValue="35" maxValue="300000"/>
    </cacheField>
    <cacheField name="salary_max" numFmtId="0">
      <sharedItems containsString="0" containsBlank="1" containsNumber="1" containsInteger="1" minValue="45" maxValue="300000"/>
    </cacheField>
    <cacheField name="salary_period" numFmtId="0">
      <sharedItems containsBlank="1"/>
    </cacheField>
    <cacheField name="Year" numFmtId="0">
      <sharedItems containsSemiMixedTypes="0" containsString="0" containsNumber="1" containsInteger="1" minValue="2019" maxValue="2022" count="4">
        <n v="2019"/>
        <n v="2020"/>
        <n v="2021"/>
        <n v="2022"/>
      </sharedItems>
    </cacheField>
    <cacheField name="Recruiter / Direct" numFmtId="0">
      <sharedItems/>
    </cacheField>
    <cacheField name="Salary Listed" numFmtId="0">
      <sharedItems count="4">
        <s v="No Salary Listed"/>
        <s v="Salary Listed"/>
        <s v="No" u="1"/>
        <s v="Yes" u="1"/>
      </sharedItems>
    </cacheField>
    <cacheField name="Month" numFmtId="0">
      <sharedItems count="12">
        <s v="January"/>
        <s v="February"/>
        <s v="March"/>
        <s v="April"/>
        <s v="May"/>
        <s v="June"/>
        <s v="July"/>
        <s v="August"/>
        <s v="September"/>
        <s v="October"/>
        <s v="November"/>
        <s v="December"/>
      </sharedItems>
    </cacheField>
    <cacheField name="Day of Week" numFmtId="0">
      <sharedItems count="7">
        <s v="Wednesday"/>
        <s v="Monday"/>
        <s v="Tuesday"/>
        <s v="Thursday"/>
        <s v="Friday"/>
        <s v="Saturday"/>
        <s v="Sunday"/>
      </sharedItems>
    </cacheField>
  </cacheFields>
  <extLst>
    <ext xmlns:x14="http://schemas.microsoft.com/office/spreadsheetml/2009/9/main" uri="{725AE2AE-9491-48be-B2B4-4EB974FC3084}">
      <x14:pivotCacheDefinition pivotCacheId="1415222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2">
  <r>
    <n v="38098375"/>
    <s v="Senior Method Development Immunoassay Scientist - Adelaide Location"/>
    <x v="0"/>
    <s v="Biological &amp; Biomedical Sciences"/>
    <x v="0"/>
    <n v="30969882"/>
    <m/>
    <m/>
    <d v="2019-01-16T00:00:00"/>
    <n v="43539.67895833333"/>
    <s v="My client is a leading Australian-owned and rapidly-growing full service CRO based in South Australia, looking for an immunoassay expert"/>
    <s v="Australia"/>
    <x v="0"/>
    <x v="0"/>
    <s v="CBD, Inner West &amp; Eastern Suburbs"/>
    <s v="sydney"/>
    <x v="0"/>
    <m/>
    <s v="No"/>
    <s v="https://www.seek.com.au/job/38098375?type=standout"/>
    <n v="1"/>
    <n v="0"/>
    <n v="0"/>
    <n v="0"/>
    <n v="0"/>
    <n v="0"/>
    <n v="0"/>
    <n v="0"/>
    <n v="0"/>
    <n v="0"/>
    <n v="0"/>
    <n v="0"/>
    <n v="0"/>
    <n v="0"/>
    <n v="0"/>
    <n v="0"/>
    <n v="0"/>
    <n v="0"/>
    <n v="0"/>
    <n v="0"/>
    <n v="0"/>
    <n v="0"/>
    <n v="0"/>
    <n v="0"/>
    <n v="0"/>
    <n v="43530"/>
    <n v="43535"/>
    <n v="1"/>
    <n v="1"/>
    <n v="0"/>
    <n v="2019"/>
    <n v="1"/>
    <n v="58"/>
    <n v="1"/>
    <m/>
    <m/>
    <m/>
    <x v="0"/>
    <s v="Recruiter"/>
    <x v="0"/>
    <x v="0"/>
    <x v="0"/>
  </r>
  <r>
    <n v="38259053"/>
    <s v="Pricing Data Scientist - Lower North Shore"/>
    <x v="1"/>
    <s v="Other"/>
    <x v="1"/>
    <n v="26537413"/>
    <m/>
    <m/>
    <d v="2019-02-04T00:00:00"/>
    <n v="43530.999988425923"/>
    <s v="The Data Scientist will be responsible for monitoring and developing risk based pricing models."/>
    <s v="Australia"/>
    <x v="1"/>
    <x v="1"/>
    <m/>
    <m/>
    <x v="0"/>
    <s v="Super"/>
    <s v="Yes"/>
    <s v="https://www.seek.com.au/job/38259053?type=standard"/>
    <n v="1"/>
    <n v="0"/>
    <n v="0"/>
    <n v="0"/>
    <n v="0"/>
    <n v="0"/>
    <n v="0"/>
    <n v="0"/>
    <n v="0"/>
    <n v="0"/>
    <n v="0"/>
    <n v="0"/>
    <n v="0"/>
    <n v="1"/>
    <n v="0"/>
    <n v="0"/>
    <n v="0"/>
    <n v="0"/>
    <n v="0"/>
    <n v="0"/>
    <n v="0"/>
    <n v="0"/>
    <n v="0"/>
    <n v="0"/>
    <n v="0"/>
    <n v="43530"/>
    <n v="43530"/>
    <n v="1"/>
    <n v="1"/>
    <n v="0"/>
    <n v="2019"/>
    <n v="2"/>
    <n v="30"/>
    <n v="2"/>
    <m/>
    <m/>
    <m/>
    <x v="0"/>
    <s v="Recruiter"/>
    <x v="1"/>
    <x v="1"/>
    <x v="1"/>
  </r>
  <r>
    <n v="38267899"/>
    <s v="Insights Analyst – Online Video Streaming"/>
    <x v="1"/>
    <s v="Database Development &amp; Administration"/>
    <x v="2"/>
    <n v="39407892"/>
    <m/>
    <m/>
    <d v="2019-02-05T00:00:00"/>
    <n v="43531.999988425923"/>
    <s v="Fantastic organisation seeks experienced Insights Analyst to work on one of the most widely talked about digital products on the market!"/>
    <s v="Australia"/>
    <x v="0"/>
    <x v="0"/>
    <m/>
    <m/>
    <x v="0"/>
    <s v="$90000 - $120000 per annum"/>
    <s v="No"/>
    <s v="https://www.seek.com.au/job/38267899?type=standout"/>
    <n v="1"/>
    <n v="0"/>
    <n v="0"/>
    <n v="1"/>
    <n v="0"/>
    <n v="0"/>
    <n v="0"/>
    <n v="0"/>
    <n v="0"/>
    <n v="0"/>
    <n v="0"/>
    <n v="0"/>
    <n v="0"/>
    <n v="0"/>
    <n v="0"/>
    <n v="0"/>
    <n v="0"/>
    <n v="0"/>
    <n v="0"/>
    <n v="0"/>
    <n v="0"/>
    <n v="0"/>
    <n v="0"/>
    <n v="0"/>
    <n v="0"/>
    <n v="43530"/>
    <n v="43531"/>
    <n v="1"/>
    <n v="1"/>
    <n v="0"/>
    <n v="2019"/>
    <n v="2"/>
    <n v="30"/>
    <n v="2"/>
    <n v="90000"/>
    <n v="120000"/>
    <s v="year"/>
    <x v="0"/>
    <s v="Recruiter"/>
    <x v="1"/>
    <x v="1"/>
    <x v="2"/>
  </r>
  <r>
    <n v="38267995"/>
    <s v="Credit Risk Analyst"/>
    <x v="2"/>
    <s v="Compliance &amp; Risk"/>
    <x v="3"/>
    <n v="26057722"/>
    <m/>
    <m/>
    <d v="2019-02-05T00:00:00"/>
    <n v="43531.999988425923"/>
    <s v="This role requires an individual with strong credit risk modelling experience and has potential to move into a Data Scientist role."/>
    <s v="Australia"/>
    <x v="0"/>
    <x v="0"/>
    <m/>
    <m/>
    <x v="0"/>
    <s v="$90k - $110k p.a."/>
    <s v="No"/>
    <s v="https://www.seek.com.au/job/38267995?type=standard"/>
    <n v="1"/>
    <n v="0"/>
    <n v="0"/>
    <n v="1"/>
    <n v="0"/>
    <n v="0"/>
    <n v="0"/>
    <n v="0"/>
    <n v="0"/>
    <n v="0"/>
    <n v="0"/>
    <n v="0"/>
    <n v="0"/>
    <n v="1"/>
    <n v="0"/>
    <n v="0"/>
    <n v="0"/>
    <n v="0"/>
    <n v="0"/>
    <n v="0"/>
    <n v="0"/>
    <n v="0"/>
    <n v="0"/>
    <n v="0"/>
    <n v="0"/>
    <n v="43530"/>
    <n v="43531"/>
    <n v="1"/>
    <n v="1"/>
    <n v="0"/>
    <n v="2019"/>
    <n v="2"/>
    <n v="30"/>
    <n v="3"/>
    <n v="90000"/>
    <n v="110000"/>
    <s v="year"/>
    <x v="0"/>
    <s v="Recruiter"/>
    <x v="1"/>
    <x v="1"/>
    <x v="2"/>
  </r>
  <r>
    <n v="38269206"/>
    <s v="Data Scientist"/>
    <x v="1"/>
    <s v="Database Development &amp; Administration"/>
    <x v="4"/>
    <n v="33086778"/>
    <m/>
    <m/>
    <d v="2019-02-05T00:00:00"/>
    <n v="43531.999988425923"/>
    <s v="Our client, a large Sydney based telecommunications organisation, is looking for an experienced Data Scientist with coding skills."/>
    <s v="Australia"/>
    <x v="0"/>
    <x v="0"/>
    <s v="North Shore &amp; Northern Beaches"/>
    <m/>
    <x v="1"/>
    <m/>
    <s v="No"/>
    <s v="https://www.seek.com.au/job/38269206?type=standard"/>
    <n v="0"/>
    <n v="1"/>
    <n v="0"/>
    <n v="1"/>
    <n v="0"/>
    <n v="0"/>
    <n v="0"/>
    <n v="0"/>
    <n v="0"/>
    <n v="0"/>
    <n v="1"/>
    <n v="0"/>
    <n v="0"/>
    <n v="0"/>
    <n v="1"/>
    <n v="0"/>
    <n v="0"/>
    <n v="0"/>
    <n v="0"/>
    <n v="0"/>
    <n v="0"/>
    <n v="0"/>
    <n v="0"/>
    <n v="0"/>
    <n v="0"/>
    <n v="43530"/>
    <n v="43531"/>
    <n v="0"/>
    <n v="1"/>
    <n v="0"/>
    <n v="2019"/>
    <n v="2"/>
    <n v="30"/>
    <n v="4"/>
    <m/>
    <m/>
    <m/>
    <x v="0"/>
    <s v="Direct"/>
    <x v="0"/>
    <x v="1"/>
    <x v="2"/>
  </r>
  <r>
    <n v="38269216"/>
    <s v="Data Scientist"/>
    <x v="1"/>
    <s v="Database Development &amp; Administration"/>
    <x v="4"/>
    <n v="33086778"/>
    <m/>
    <m/>
    <d v="2019-02-05T00:00:00"/>
    <n v="43531.999988425923"/>
    <s v="Our client, a large Sydney based telecommunications organisation, is looking for a very experienced Data Scientist"/>
    <s v="Australia"/>
    <x v="0"/>
    <x v="0"/>
    <s v="North Shore &amp; Northern Beaches"/>
    <m/>
    <x v="1"/>
    <m/>
    <s v="No"/>
    <s v="https://www.seek.com.au/job/38269216?type=standard"/>
    <n v="1"/>
    <n v="1"/>
    <n v="0"/>
    <n v="1"/>
    <n v="0"/>
    <n v="0"/>
    <n v="0"/>
    <n v="0"/>
    <n v="0"/>
    <n v="0"/>
    <n v="1"/>
    <n v="0"/>
    <n v="0"/>
    <n v="0"/>
    <n v="1"/>
    <n v="0"/>
    <n v="0"/>
    <n v="0"/>
    <n v="0"/>
    <n v="0"/>
    <n v="0"/>
    <n v="0"/>
    <n v="0"/>
    <n v="0"/>
    <n v="0"/>
    <n v="43530"/>
    <n v="43531"/>
    <n v="0"/>
    <n v="1"/>
    <n v="0"/>
    <n v="2019"/>
    <n v="2"/>
    <n v="30"/>
    <n v="5"/>
    <m/>
    <m/>
    <m/>
    <x v="0"/>
    <s v="Direct"/>
    <x v="0"/>
    <x v="1"/>
    <x v="2"/>
  </r>
  <r>
    <n v="38270740"/>
    <s v="Data Scientist"/>
    <x v="2"/>
    <s v="Analysis &amp; Reporting"/>
    <x v="5"/>
    <n v="23039563"/>
    <s v="Macquarie Group"/>
    <m/>
    <d v="2019-02-05T00:00:00"/>
    <n v="43531.999988425923"/>
    <s v="A fantastic opportunity for you to showcase your passion for Data, Technology and Analytics and make a real impact."/>
    <s v="Australia"/>
    <x v="0"/>
    <x v="0"/>
    <s v="CBD, Inner West &amp; Eastern Suburbs"/>
    <s v="sydney"/>
    <x v="0"/>
    <m/>
    <s v="Yes"/>
    <s v="https://www.seek.com.au/job/38270740?type=standout"/>
    <n v="1"/>
    <n v="1"/>
    <n v="0"/>
    <n v="1"/>
    <n v="0"/>
    <n v="0"/>
    <n v="0"/>
    <n v="0"/>
    <n v="0"/>
    <n v="1"/>
    <n v="1"/>
    <n v="1"/>
    <n v="1"/>
    <n v="0"/>
    <n v="0"/>
    <n v="0"/>
    <n v="0"/>
    <n v="0"/>
    <n v="0"/>
    <n v="0"/>
    <n v="0"/>
    <n v="0"/>
    <n v="0"/>
    <n v="0"/>
    <n v="0"/>
    <n v="43530"/>
    <n v="43531"/>
    <n v="0"/>
    <n v="1"/>
    <n v="0"/>
    <n v="2019"/>
    <n v="2"/>
    <n v="30"/>
    <n v="7"/>
    <m/>
    <m/>
    <m/>
    <x v="0"/>
    <s v="Direct"/>
    <x v="0"/>
    <x v="1"/>
    <x v="2"/>
  </r>
  <r>
    <n v="38272439"/>
    <s v="Data Scientist"/>
    <x v="2"/>
    <s v="Analysis &amp; Reporting"/>
    <x v="6"/>
    <n v="27705684"/>
    <m/>
    <m/>
    <d v="2019-02-05T00:00:00"/>
    <n v="43531.999988425923"/>
    <s v="One of Australia's leading financial service providers is seeking a Data Scientist to join their expanding team of analytics professionals."/>
    <s v="Australia"/>
    <x v="0"/>
    <x v="0"/>
    <s v="CBD, Inner West &amp; Eastern Suburbs"/>
    <s v="sydney"/>
    <x v="0"/>
    <s v="$110k - $120k p.a. + super + bonus + benefits"/>
    <s v="Yes"/>
    <s v="https://www.seek.com.au/job/38272439?type=standard"/>
    <n v="1"/>
    <n v="1"/>
    <n v="0"/>
    <n v="1"/>
    <n v="0"/>
    <n v="0"/>
    <n v="0"/>
    <n v="0"/>
    <n v="0"/>
    <n v="0"/>
    <n v="0"/>
    <n v="0"/>
    <n v="0"/>
    <n v="1"/>
    <n v="0"/>
    <n v="0"/>
    <n v="0"/>
    <n v="0"/>
    <n v="0"/>
    <n v="0"/>
    <n v="0"/>
    <n v="0"/>
    <n v="0"/>
    <n v="0"/>
    <n v="0"/>
    <n v="43530"/>
    <n v="43531"/>
    <n v="1"/>
    <n v="1"/>
    <n v="0"/>
    <n v="2019"/>
    <n v="2"/>
    <n v="30"/>
    <n v="4"/>
    <n v="110000"/>
    <n v="120000"/>
    <s v="year"/>
    <x v="0"/>
    <s v="Recruiter"/>
    <x v="1"/>
    <x v="1"/>
    <x v="2"/>
  </r>
  <r>
    <n v="38273974"/>
    <s v="Senior Data Scientist"/>
    <x v="1"/>
    <s v="Consultants"/>
    <x v="7"/>
    <n v="21807721"/>
    <m/>
    <m/>
    <d v="2019-02-05T00:00:00"/>
    <n v="43531.999988425923"/>
    <s v="Awesome opportunity for a highly skilled and experienced Data Scientist to take a key role in a dynamic and high-performing team."/>
    <s v="Australia"/>
    <x v="2"/>
    <x v="2"/>
    <m/>
    <s v="melbourne"/>
    <x v="0"/>
    <s v="Attractive Salary Package"/>
    <s v="Yes"/>
    <s v="https://www.seek.com.au/job/38273974?type=standard"/>
    <n v="0"/>
    <n v="1"/>
    <n v="0"/>
    <n v="0"/>
    <n v="0"/>
    <n v="0"/>
    <n v="0"/>
    <n v="0"/>
    <n v="0"/>
    <n v="0"/>
    <n v="0"/>
    <n v="0"/>
    <n v="1"/>
    <n v="0"/>
    <n v="0"/>
    <n v="0"/>
    <n v="0"/>
    <n v="0"/>
    <n v="0"/>
    <n v="0"/>
    <n v="0"/>
    <n v="0"/>
    <n v="0"/>
    <n v="0"/>
    <n v="0"/>
    <n v="43530"/>
    <n v="43531"/>
    <n v="1"/>
    <n v="1"/>
    <n v="0"/>
    <n v="2019"/>
    <n v="2"/>
    <n v="30"/>
    <n v="2"/>
    <m/>
    <m/>
    <m/>
    <x v="0"/>
    <s v="Recruiter"/>
    <x v="1"/>
    <x v="1"/>
    <x v="2"/>
  </r>
  <r>
    <n v="38274601"/>
    <s v="Data Scientist"/>
    <x v="0"/>
    <s v="Mathematics, Statistics &amp; Information Sciences"/>
    <x v="8"/>
    <n v="31436089"/>
    <m/>
    <m/>
    <d v="2019-02-05T00:00:00"/>
    <n v="43531.72284722222"/>
    <s v="Industry leading, rapidly growing Machine Learning platform agency looking to bring on a Data Scientist to take them to the next level!"/>
    <s v="Australia"/>
    <x v="0"/>
    <x v="0"/>
    <m/>
    <m/>
    <x v="0"/>
    <m/>
    <s v="Yes"/>
    <s v="https://www.seek.com.au/job/38274601?type=standout"/>
    <n v="1"/>
    <n v="1"/>
    <n v="0"/>
    <n v="1"/>
    <n v="0"/>
    <n v="0"/>
    <n v="0"/>
    <n v="0"/>
    <n v="0"/>
    <n v="1"/>
    <n v="1"/>
    <n v="1"/>
    <n v="1"/>
    <n v="0"/>
    <n v="0"/>
    <n v="0"/>
    <n v="0"/>
    <n v="0"/>
    <n v="0"/>
    <n v="0"/>
    <n v="0"/>
    <n v="0"/>
    <n v="0"/>
    <n v="0"/>
    <n v="0"/>
    <n v="43530"/>
    <n v="43531"/>
    <n v="1"/>
    <n v="1"/>
    <n v="0"/>
    <n v="2019"/>
    <n v="2"/>
    <n v="30"/>
    <n v="7"/>
    <m/>
    <m/>
    <m/>
    <x v="0"/>
    <s v="Recruiter"/>
    <x v="0"/>
    <x v="1"/>
    <x v="2"/>
  </r>
  <r>
    <n v="38278746"/>
    <s v="Postdoctoral Fellow"/>
    <x v="0"/>
    <s v="Other"/>
    <x v="9"/>
    <n v="20132157"/>
    <s v="Australian National University"/>
    <n v="3.9"/>
    <d v="2019-02-06T00:00:00"/>
    <n v="43532.999988425923"/>
    <s v="Postdoctoral researcher in molecular evolution &amp; phylogenetics."/>
    <s v="Australia"/>
    <x v="1"/>
    <x v="1"/>
    <m/>
    <m/>
    <x v="0"/>
    <s v="$71,509 - $90,215 per plus superannuation"/>
    <s v="No"/>
    <s v="https://www.seek.com.au/job/38278746?type=standard"/>
    <n v="0"/>
    <n v="0"/>
    <n v="0"/>
    <n v="0"/>
    <n v="0"/>
    <n v="0"/>
    <n v="0"/>
    <n v="0"/>
    <n v="0"/>
    <n v="0"/>
    <n v="0"/>
    <n v="1"/>
    <n v="0"/>
    <n v="0"/>
    <n v="0"/>
    <n v="0"/>
    <n v="0"/>
    <n v="0"/>
    <n v="0"/>
    <n v="0"/>
    <n v="0"/>
    <n v="0"/>
    <n v="0"/>
    <n v="0"/>
    <n v="0"/>
    <n v="43530"/>
    <n v="43530"/>
    <n v="0"/>
    <n v="1"/>
    <n v="0"/>
    <n v="2019"/>
    <n v="2"/>
    <n v="30"/>
    <n v="1"/>
    <n v="71509"/>
    <n v="90215"/>
    <s v="year"/>
    <x v="0"/>
    <s v="Direct"/>
    <x v="1"/>
    <x v="1"/>
    <x v="0"/>
  </r>
  <r>
    <n v="38278747"/>
    <s v="Postdoctoral Fellow"/>
    <x v="3"/>
    <s v="Other"/>
    <x v="9"/>
    <n v="20132157"/>
    <s v="Australian National University"/>
    <n v="3.9"/>
    <d v="2019-02-06T00:00:00"/>
    <n v="43532.999988425923"/>
    <s v="Postdoctoral researcher in molecular evolution &amp; phylogenetics."/>
    <s v="Australia"/>
    <x v="1"/>
    <x v="1"/>
    <m/>
    <m/>
    <x v="0"/>
    <s v="$71,509 - $90,215 per plus superannuation"/>
    <s v="No"/>
    <s v="https://www.seek.com.au/job/38278747?type=standard"/>
    <n v="0"/>
    <n v="0"/>
    <n v="0"/>
    <n v="0"/>
    <n v="0"/>
    <n v="0"/>
    <n v="0"/>
    <n v="0"/>
    <n v="0"/>
    <n v="0"/>
    <n v="0"/>
    <n v="1"/>
    <n v="0"/>
    <n v="0"/>
    <n v="0"/>
    <n v="0"/>
    <n v="0"/>
    <n v="0"/>
    <n v="0"/>
    <n v="0"/>
    <n v="0"/>
    <n v="0"/>
    <n v="0"/>
    <n v="0"/>
    <n v="0"/>
    <n v="43530"/>
    <n v="43530"/>
    <n v="0"/>
    <n v="1"/>
    <n v="1"/>
    <n v="2019"/>
    <n v="2"/>
    <n v="30"/>
    <n v="1"/>
    <n v="71509"/>
    <n v="90215"/>
    <s v="year"/>
    <x v="0"/>
    <s v="Direct"/>
    <x v="1"/>
    <x v="1"/>
    <x v="0"/>
  </r>
  <r>
    <n v="38280450"/>
    <s v="Data Scientist"/>
    <x v="1"/>
    <s v="Database Development &amp; Administration"/>
    <x v="10"/>
    <n v="19999086"/>
    <s v="CSIRO"/>
    <m/>
    <d v="2019-02-06T00:00:00"/>
    <n v="43532.999988425923"/>
    <s v="Research new machine learning methods such as graph based machine learning, deep learning for entity resolution, and model interpretability."/>
    <s v="Australia"/>
    <x v="1"/>
    <x v="1"/>
    <m/>
    <s v="blackmountain"/>
    <x v="1"/>
    <s v="$134421 - $148725 p.a. + plus up to 15.4% super"/>
    <s v="Yes"/>
    <s v="https://www.seek.com.au/job/38280450?type=standout"/>
    <n v="1"/>
    <n v="1"/>
    <n v="1"/>
    <n v="0"/>
    <n v="0"/>
    <n v="0"/>
    <n v="0"/>
    <n v="0"/>
    <n v="1"/>
    <n v="1"/>
    <n v="0"/>
    <n v="1"/>
    <n v="0"/>
    <n v="0"/>
    <n v="0"/>
    <n v="0"/>
    <n v="0"/>
    <n v="0"/>
    <n v="0"/>
    <n v="0"/>
    <n v="0"/>
    <n v="0"/>
    <n v="0"/>
    <n v="0"/>
    <n v="0"/>
    <n v="43530"/>
    <n v="43532"/>
    <n v="0"/>
    <n v="1"/>
    <n v="0"/>
    <n v="2019"/>
    <n v="2"/>
    <n v="30"/>
    <n v="6"/>
    <n v="134421"/>
    <n v="148725"/>
    <s v="year"/>
    <x v="0"/>
    <s v="Direct"/>
    <x v="1"/>
    <x v="1"/>
    <x v="0"/>
  </r>
  <r>
    <n v="38280451"/>
    <s v="Data Scientist"/>
    <x v="4"/>
    <s v="Government - Federal"/>
    <x v="10"/>
    <n v="19999086"/>
    <s v="CSIRO"/>
    <m/>
    <d v="2019-02-06T00:00:00"/>
    <n v="43532.999988425923"/>
    <s v="Research new machine learning methods such as graph based machine learning, deep learning for entity resolution, and model interpretability."/>
    <s v="Australia"/>
    <x v="1"/>
    <x v="1"/>
    <m/>
    <s v="blackmountain"/>
    <x v="1"/>
    <s v="$134421 - $148725 p.a. + plus up to 15.4% super"/>
    <s v="Yes"/>
    <s v="https://www.seek.com.au/job/38280451?type=standout"/>
    <n v="1"/>
    <n v="1"/>
    <n v="1"/>
    <n v="0"/>
    <n v="0"/>
    <n v="0"/>
    <n v="0"/>
    <n v="0"/>
    <n v="1"/>
    <n v="1"/>
    <n v="0"/>
    <n v="1"/>
    <n v="0"/>
    <n v="0"/>
    <n v="0"/>
    <n v="0"/>
    <n v="0"/>
    <n v="0"/>
    <n v="0"/>
    <n v="0"/>
    <n v="0"/>
    <n v="0"/>
    <n v="0"/>
    <n v="0"/>
    <n v="0"/>
    <n v="43530"/>
    <n v="43532"/>
    <n v="0"/>
    <n v="1"/>
    <n v="1"/>
    <n v="2019"/>
    <n v="2"/>
    <n v="30"/>
    <n v="6"/>
    <n v="134421"/>
    <n v="148725"/>
    <s v="year"/>
    <x v="0"/>
    <s v="Direct"/>
    <x v="1"/>
    <x v="1"/>
    <x v="0"/>
  </r>
  <r>
    <n v="38282551"/>
    <s v="Data Scientist - Higher Education"/>
    <x v="3"/>
    <s v="Management - Universities"/>
    <x v="11"/>
    <n v="4566650"/>
    <m/>
    <m/>
    <d v="2019-02-06T00:00:00"/>
    <n v="43532.999988425923"/>
    <s v="2 Positions open as data scientist within the higher education sector."/>
    <s v="Australia"/>
    <x v="0"/>
    <x v="0"/>
    <m/>
    <m/>
    <x v="1"/>
    <m/>
    <s v="No"/>
    <s v="https://www.seek.com.au/job/38282551?type=standout"/>
    <n v="1"/>
    <n v="0"/>
    <n v="0"/>
    <n v="1"/>
    <n v="0"/>
    <n v="0"/>
    <n v="0"/>
    <n v="0"/>
    <n v="0"/>
    <n v="0"/>
    <n v="0"/>
    <n v="0"/>
    <n v="0"/>
    <n v="0"/>
    <n v="0"/>
    <n v="0"/>
    <n v="0"/>
    <n v="0"/>
    <n v="0"/>
    <n v="0"/>
    <n v="0"/>
    <n v="0"/>
    <n v="0"/>
    <n v="0"/>
    <n v="0"/>
    <n v="43530"/>
    <n v="43532"/>
    <n v="1"/>
    <n v="1"/>
    <n v="0"/>
    <n v="2019"/>
    <n v="2"/>
    <n v="30"/>
    <n v="2"/>
    <m/>
    <m/>
    <m/>
    <x v="0"/>
    <s v="Recruiter"/>
    <x v="0"/>
    <x v="1"/>
    <x v="0"/>
  </r>
  <r>
    <n v="38283702"/>
    <s v="Data Scientist"/>
    <x v="1"/>
    <s v="Other"/>
    <x v="12"/>
    <n v="23607522"/>
    <m/>
    <m/>
    <d v="2019-02-06T00:00:00"/>
    <n v="43532.999988425923"/>
    <s v="Data Scientist who thrives on problem solving required to develop innovative data science solutions for real world complex problems."/>
    <s v="Australia"/>
    <x v="3"/>
    <x v="3"/>
    <s v="CBD, Inner &amp; Western Suburbs"/>
    <s v="perth"/>
    <x v="1"/>
    <m/>
    <s v="Yes"/>
    <s v="https://www.seek.com.au/job/38283702?type=standout"/>
    <n v="1"/>
    <n v="1"/>
    <n v="1"/>
    <n v="0"/>
    <n v="0"/>
    <n v="0"/>
    <n v="0"/>
    <n v="0"/>
    <n v="0"/>
    <n v="0"/>
    <n v="0"/>
    <n v="0"/>
    <n v="0"/>
    <n v="0"/>
    <n v="0"/>
    <n v="0"/>
    <n v="0"/>
    <n v="0"/>
    <n v="0"/>
    <n v="0"/>
    <n v="0"/>
    <n v="0"/>
    <n v="0"/>
    <n v="0"/>
    <n v="0"/>
    <n v="43530"/>
    <n v="43532"/>
    <n v="1"/>
    <n v="1"/>
    <n v="0"/>
    <n v="2019"/>
    <n v="2"/>
    <n v="30"/>
    <n v="3"/>
    <m/>
    <m/>
    <m/>
    <x v="0"/>
    <s v="Recruiter"/>
    <x v="0"/>
    <x v="1"/>
    <x v="0"/>
  </r>
  <r>
    <n v="38284724"/>
    <s v="Data Scientist"/>
    <x v="1"/>
    <s v="Database Development &amp; Administration"/>
    <x v="4"/>
    <n v="33086778"/>
    <m/>
    <m/>
    <d v="2019-02-06T00:00:00"/>
    <n v="43532.999988425923"/>
    <s v="Our client, a large Sydney based telecommunications organisation, is looking for a very experienced Data Scientist"/>
    <s v="Australia"/>
    <x v="0"/>
    <x v="0"/>
    <s v="North Shore &amp; Northern Beaches"/>
    <m/>
    <x v="1"/>
    <m/>
    <s v="No"/>
    <s v="https://www.seek.com.au/job/38284724?type=standard"/>
    <n v="1"/>
    <n v="1"/>
    <n v="0"/>
    <n v="1"/>
    <n v="0"/>
    <n v="0"/>
    <n v="0"/>
    <n v="0"/>
    <n v="0"/>
    <n v="0"/>
    <n v="1"/>
    <n v="0"/>
    <n v="0"/>
    <n v="0"/>
    <n v="1"/>
    <n v="0"/>
    <n v="0"/>
    <n v="0"/>
    <n v="0"/>
    <n v="0"/>
    <n v="0"/>
    <n v="0"/>
    <n v="0"/>
    <n v="0"/>
    <n v="0"/>
    <n v="43530"/>
    <n v="43532"/>
    <n v="0"/>
    <n v="1"/>
    <n v="0"/>
    <n v="2019"/>
    <n v="2"/>
    <n v="30"/>
    <n v="5"/>
    <m/>
    <m/>
    <m/>
    <x v="0"/>
    <s v="Direct"/>
    <x v="0"/>
    <x v="1"/>
    <x v="0"/>
  </r>
  <r>
    <n v="38285286"/>
    <s v="Data Science Management Consultant"/>
    <x v="1"/>
    <s v="Business/Systems Analysts"/>
    <x v="13"/>
    <n v="40752839"/>
    <m/>
    <m/>
    <d v="2019-02-06T00:00:00"/>
    <n v="43532"/>
    <s v="As a data scientist consultant you will be front and centre with clients helping them make the most of their data and business assets."/>
    <s v="Australia"/>
    <x v="0"/>
    <x v="0"/>
    <s v="CBD, Inner West &amp; Eastern Suburbs"/>
    <s v="sydney"/>
    <x v="0"/>
    <s v="$120,000 - $159,999"/>
    <s v="No"/>
    <s v="https://www.seek.com.au/job/38285286?type=standout"/>
    <n v="1"/>
    <n v="1"/>
    <n v="0"/>
    <n v="1"/>
    <n v="0"/>
    <n v="0"/>
    <n v="1"/>
    <n v="0"/>
    <n v="1"/>
    <n v="0"/>
    <n v="0"/>
    <n v="1"/>
    <n v="1"/>
    <n v="1"/>
    <n v="0"/>
    <n v="0"/>
    <n v="0"/>
    <n v="0"/>
    <n v="0"/>
    <n v="0"/>
    <n v="0"/>
    <n v="0"/>
    <n v="0"/>
    <n v="0"/>
    <n v="0"/>
    <n v="43530"/>
    <n v="43531"/>
    <n v="1"/>
    <n v="1"/>
    <n v="0"/>
    <n v="2019"/>
    <n v="2"/>
    <n v="29"/>
    <n v="8"/>
    <n v="120000"/>
    <n v="159999"/>
    <s v="year"/>
    <x v="0"/>
    <s v="Recruiter"/>
    <x v="1"/>
    <x v="1"/>
    <x v="0"/>
  </r>
  <r>
    <n v="38285477"/>
    <s v="Data Engineer - Big Data"/>
    <x v="1"/>
    <s v="Engineering - Software"/>
    <x v="14"/>
    <n v="40114822"/>
    <m/>
    <m/>
    <d v="2019-02-25T00:00:00"/>
    <n v="43562.84412037037"/>
    <s v="In your role as a Data Engineer, you will work collaboratively with other team members and our clients to deliver business outcomes ."/>
    <s v="Australia"/>
    <x v="2"/>
    <x v="2"/>
    <s v="CBD &amp; Inner Suburbs"/>
    <s v="melbourne"/>
    <x v="0"/>
    <m/>
    <s v="No"/>
    <s v="https://www.seek.com.au/job/38285477?type=standard"/>
    <n v="0"/>
    <n v="1"/>
    <n v="0"/>
    <n v="1"/>
    <n v="0"/>
    <n v="0"/>
    <n v="0"/>
    <n v="0"/>
    <n v="1"/>
    <n v="1"/>
    <n v="0"/>
    <n v="1"/>
    <n v="1"/>
    <n v="0"/>
    <n v="0"/>
    <n v="0"/>
    <n v="0"/>
    <n v="0"/>
    <n v="0"/>
    <n v="0"/>
    <n v="0"/>
    <n v="0"/>
    <n v="0"/>
    <n v="0"/>
    <n v="0"/>
    <n v="43530"/>
    <n v="43535"/>
    <n v="0"/>
    <n v="1"/>
    <n v="0"/>
    <n v="2019"/>
    <n v="2"/>
    <n v="41"/>
    <n v="6"/>
    <m/>
    <m/>
    <m/>
    <x v="0"/>
    <s v="Direct"/>
    <x v="0"/>
    <x v="1"/>
    <x v="1"/>
  </r>
  <r>
    <n v="38288026"/>
    <s v="Data Scientist"/>
    <x v="1"/>
    <s v="Business/Systems Analysts"/>
    <x v="4"/>
    <n v="33086778"/>
    <m/>
    <m/>
    <d v="2019-02-07T00:00:00"/>
    <n v="43533.999988425923"/>
    <s v="Deliver standard analytics projects with minimal supervision • Looking to fix data quality problems and data governance • Identify and develop ne"/>
    <s v="Australia"/>
    <x v="0"/>
    <x v="0"/>
    <s v="North Shore &amp; Northern Beaches"/>
    <m/>
    <x v="1"/>
    <m/>
    <s v="No"/>
    <s v="https://www.seek.com.au/job/38288026?type=standard"/>
    <n v="1"/>
    <n v="1"/>
    <n v="0"/>
    <n v="1"/>
    <n v="0"/>
    <n v="0"/>
    <n v="0"/>
    <n v="0"/>
    <n v="0"/>
    <n v="0"/>
    <n v="1"/>
    <n v="0"/>
    <n v="0"/>
    <n v="0"/>
    <n v="0"/>
    <n v="0"/>
    <n v="0"/>
    <n v="0"/>
    <n v="0"/>
    <n v="0"/>
    <n v="0"/>
    <n v="0"/>
    <n v="0"/>
    <n v="0"/>
    <n v="0"/>
    <n v="43530"/>
    <n v="43533"/>
    <n v="0"/>
    <n v="1"/>
    <n v="0"/>
    <n v="2019"/>
    <n v="2"/>
    <n v="30"/>
    <n v="4"/>
    <m/>
    <m/>
    <m/>
    <x v="0"/>
    <s v="Direct"/>
    <x v="0"/>
    <x v="1"/>
    <x v="3"/>
  </r>
  <r>
    <n v="38289785"/>
    <s v="Data Scientist"/>
    <x v="0"/>
    <s v="Mathematics, Statistics &amp; Information Sciences"/>
    <x v="15"/>
    <n v="28593204"/>
    <m/>
    <m/>
    <d v="2019-02-07T00:00:00"/>
    <n v="43533.999988425923"/>
    <s v="Looking for multiple passionate Data Scientists with a keen intellectual curiosity and commercial experience."/>
    <s v="Australia"/>
    <x v="2"/>
    <x v="2"/>
    <s v="CBD &amp; Inner Suburbs"/>
    <s v="melbourne"/>
    <x v="0"/>
    <s v="Competitive remuneration"/>
    <s v="Yes"/>
    <s v="https://www.seek.com.au/job/38289785?type=standout"/>
    <n v="1"/>
    <n v="1"/>
    <n v="0"/>
    <n v="1"/>
    <n v="0"/>
    <n v="0"/>
    <n v="0"/>
    <n v="0"/>
    <n v="1"/>
    <n v="1"/>
    <n v="0"/>
    <n v="1"/>
    <n v="0"/>
    <n v="0"/>
    <n v="0"/>
    <n v="0"/>
    <n v="0"/>
    <n v="0"/>
    <n v="0"/>
    <n v="0"/>
    <n v="0"/>
    <n v="0"/>
    <n v="0"/>
    <n v="0"/>
    <n v="0"/>
    <n v="43530"/>
    <n v="43533"/>
    <n v="1"/>
    <n v="1"/>
    <n v="0"/>
    <n v="2019"/>
    <n v="2"/>
    <n v="30"/>
    <n v="6"/>
    <m/>
    <m/>
    <m/>
    <x v="0"/>
    <s v="Recruiter"/>
    <x v="1"/>
    <x v="1"/>
    <x v="3"/>
  </r>
  <r>
    <n v="38291214"/>
    <s v="Senior Data Scientist"/>
    <x v="5"/>
    <s v="Digital &amp; Search Marketing"/>
    <x v="16"/>
    <n v="32277792"/>
    <m/>
    <m/>
    <d v="2019-02-07T00:00:00"/>
    <n v="43533.999988425923"/>
    <s v="join one of Australia's largest and most forward thinking Data, Tech and Analytics agencies"/>
    <s v="Australia"/>
    <x v="0"/>
    <x v="0"/>
    <s v="CBD, Inner West &amp; Eastern Suburbs"/>
    <s v="sydney"/>
    <x v="0"/>
    <m/>
    <s v="No"/>
    <s v="https://www.seek.com.au/job/38291214?type=standard"/>
    <n v="1"/>
    <n v="1"/>
    <n v="1"/>
    <n v="1"/>
    <n v="0"/>
    <n v="0"/>
    <n v="0"/>
    <n v="0"/>
    <n v="0"/>
    <n v="1"/>
    <n v="1"/>
    <n v="0"/>
    <n v="1"/>
    <n v="1"/>
    <n v="0"/>
    <n v="0"/>
    <n v="0"/>
    <n v="0"/>
    <n v="0"/>
    <n v="0"/>
    <n v="0"/>
    <n v="0"/>
    <n v="0"/>
    <n v="0"/>
    <n v="0"/>
    <n v="43530"/>
    <n v="43533"/>
    <n v="0"/>
    <n v="1"/>
    <n v="0"/>
    <n v="2019"/>
    <n v="2"/>
    <n v="30"/>
    <n v="8"/>
    <m/>
    <m/>
    <m/>
    <x v="0"/>
    <s v="Direct"/>
    <x v="0"/>
    <x v="1"/>
    <x v="3"/>
  </r>
  <r>
    <n v="38299223"/>
    <s v="Data Analyst/Scientist"/>
    <x v="0"/>
    <s v="Mathematics, Statistics &amp; Information Sciences"/>
    <x v="17"/>
    <n v="25966116"/>
    <m/>
    <m/>
    <d v="2019-02-08T00:00:00"/>
    <n v="43534.999988425923"/>
    <s v="Work for a leading advertising &amp; media agency that has a huge global presence"/>
    <s v="Australia"/>
    <x v="0"/>
    <x v="0"/>
    <s v="CBD, Inner West &amp; Eastern Suburbs"/>
    <s v="sydney"/>
    <x v="0"/>
    <s v="$110k Package + Benefits"/>
    <s v="Yes"/>
    <s v="https://www.seek.com.au/job/38299223?type=standout"/>
    <n v="1"/>
    <n v="1"/>
    <n v="0"/>
    <n v="1"/>
    <n v="0"/>
    <n v="0"/>
    <n v="0"/>
    <n v="0"/>
    <n v="0"/>
    <n v="1"/>
    <n v="1"/>
    <n v="0"/>
    <n v="1"/>
    <n v="0"/>
    <n v="0"/>
    <n v="0"/>
    <n v="0"/>
    <n v="0"/>
    <n v="0"/>
    <n v="0"/>
    <n v="0"/>
    <n v="0"/>
    <n v="0"/>
    <n v="0"/>
    <n v="0"/>
    <n v="43530"/>
    <n v="43531"/>
    <n v="1"/>
    <n v="1"/>
    <n v="0"/>
    <n v="2019"/>
    <n v="2"/>
    <n v="30"/>
    <n v="6"/>
    <n v="110000"/>
    <n v="110000"/>
    <s v="year"/>
    <x v="0"/>
    <s v="Recruiter"/>
    <x v="1"/>
    <x v="1"/>
    <x v="4"/>
  </r>
  <r>
    <n v="38305435"/>
    <s v="Data Analyst/ Data Scientist"/>
    <x v="4"/>
    <s v="Government - Federal"/>
    <x v="18"/>
    <n v="41019194"/>
    <m/>
    <m/>
    <d v="2019-02-08T00:00:00"/>
    <n v="43534.679444444453"/>
    <s v="This role provides an outstanding opportunity to join a growing firm as a Data Analyst delivering highly professional services to our clients."/>
    <s v="Australia"/>
    <x v="1"/>
    <x v="1"/>
    <m/>
    <s v="canberra"/>
    <x v="0"/>
    <m/>
    <s v="No"/>
    <s v="https://www.seek.com.au/job/38305435?type=standard"/>
    <n v="1"/>
    <n v="1"/>
    <n v="0"/>
    <n v="1"/>
    <n v="0"/>
    <n v="0"/>
    <n v="1"/>
    <n v="0"/>
    <n v="0"/>
    <n v="0"/>
    <n v="1"/>
    <n v="0"/>
    <n v="0"/>
    <n v="1"/>
    <n v="0"/>
    <n v="0"/>
    <n v="0"/>
    <n v="0"/>
    <n v="0"/>
    <n v="0"/>
    <n v="0"/>
    <n v="0"/>
    <n v="0"/>
    <n v="0"/>
    <n v="0"/>
    <n v="43530"/>
    <n v="43534"/>
    <n v="0"/>
    <n v="1"/>
    <n v="0"/>
    <n v="2019"/>
    <n v="2"/>
    <n v="30"/>
    <n v="6"/>
    <m/>
    <m/>
    <m/>
    <x v="0"/>
    <s v="Direct"/>
    <x v="0"/>
    <x v="1"/>
    <x v="4"/>
  </r>
  <r>
    <n v="38305440"/>
    <s v="Data Science Manager"/>
    <x v="6"/>
    <s v="Management"/>
    <x v="19"/>
    <n v="21550913"/>
    <s v="Hatch"/>
    <m/>
    <d v="2019-02-08T00:00:00"/>
    <n v="43534.679594907408"/>
    <s v="Enthusiastic team with fresh ideas, where you can contribute and shape to the future growth of the Smart Industries practice."/>
    <s v="Australia"/>
    <x v="4"/>
    <x v="4"/>
    <s v="CBD &amp; Inner Suburbs"/>
    <s v="brisbane"/>
    <x v="0"/>
    <m/>
    <s v="No"/>
    <s v="https://www.seek.com.au/job/38305440?type=standout"/>
    <n v="1"/>
    <n v="1"/>
    <n v="1"/>
    <n v="1"/>
    <n v="0"/>
    <n v="0"/>
    <n v="0"/>
    <n v="0"/>
    <n v="0"/>
    <n v="0"/>
    <n v="1"/>
    <n v="0"/>
    <n v="0"/>
    <n v="1"/>
    <n v="0"/>
    <n v="0"/>
    <n v="0"/>
    <n v="0"/>
    <n v="0"/>
    <n v="0"/>
    <n v="0"/>
    <n v="0"/>
    <n v="0"/>
    <n v="0"/>
    <n v="0"/>
    <n v="43530"/>
    <n v="43534"/>
    <n v="0"/>
    <n v="1"/>
    <n v="0"/>
    <n v="2019"/>
    <n v="2"/>
    <n v="30"/>
    <n v="6"/>
    <m/>
    <m/>
    <m/>
    <x v="0"/>
    <s v="Direct"/>
    <x v="0"/>
    <x v="1"/>
    <x v="4"/>
  </r>
  <r>
    <n v="38305803"/>
    <s v="Data Administrator / Data Engineer"/>
    <x v="1"/>
    <s v="Database Development &amp; Administration"/>
    <x v="20"/>
    <n v="34945822"/>
    <m/>
    <m/>
    <d v="2019-02-08T00:00:00"/>
    <n v="43534.999988425923"/>
    <s v="Manage and support the acquisition and processing of data for the organisation's key analytical systems. Sound understanding of SQL is a must."/>
    <s v="Australia"/>
    <x v="0"/>
    <x v="0"/>
    <s v="North Shore &amp; Northern Beaches"/>
    <s v="northsydney"/>
    <x v="0"/>
    <s v="80,000"/>
    <s v="No"/>
    <s v="https://www.seek.com.au/job/38305803?type=standout"/>
    <n v="0"/>
    <n v="0"/>
    <n v="0"/>
    <n v="1"/>
    <n v="0"/>
    <n v="0"/>
    <n v="0"/>
    <n v="0"/>
    <n v="0"/>
    <n v="0"/>
    <n v="0"/>
    <n v="0"/>
    <n v="0"/>
    <n v="0"/>
    <n v="0"/>
    <n v="0"/>
    <n v="0"/>
    <n v="0"/>
    <n v="0"/>
    <n v="0"/>
    <n v="0"/>
    <n v="0"/>
    <n v="0"/>
    <n v="0"/>
    <n v="0"/>
    <n v="43530"/>
    <n v="43531"/>
    <n v="1"/>
    <n v="1"/>
    <n v="0"/>
    <n v="2019"/>
    <n v="2"/>
    <n v="30"/>
    <n v="1"/>
    <n v="80000"/>
    <n v="80000"/>
    <s v="year"/>
    <x v="0"/>
    <s v="Recruiter"/>
    <x v="1"/>
    <x v="1"/>
    <x v="4"/>
  </r>
  <r>
    <n v="38305983"/>
    <s v="Data Scientist - Sponsorship Available"/>
    <x v="0"/>
    <s v="Mathematics, Statistics &amp; Information Sciences"/>
    <x v="8"/>
    <n v="31436089"/>
    <m/>
    <m/>
    <d v="2019-02-08T00:00:00"/>
    <n v="43534.694282407407"/>
    <s v="Industry leading, rapidly growing Machine Learning platform agency looking to bring on a Data Scientist to take them to the next level!"/>
    <s v="Australia"/>
    <x v="0"/>
    <x v="0"/>
    <m/>
    <m/>
    <x v="0"/>
    <m/>
    <s v="Yes"/>
    <s v="https://www.seek.com.au/job/38305983?type=standout"/>
    <n v="1"/>
    <n v="1"/>
    <n v="0"/>
    <n v="1"/>
    <n v="0"/>
    <n v="0"/>
    <n v="0"/>
    <n v="0"/>
    <n v="0"/>
    <n v="1"/>
    <n v="1"/>
    <n v="1"/>
    <n v="1"/>
    <n v="0"/>
    <n v="0"/>
    <n v="0"/>
    <n v="0"/>
    <n v="0"/>
    <n v="0"/>
    <n v="0"/>
    <n v="0"/>
    <n v="0"/>
    <n v="0"/>
    <n v="0"/>
    <n v="0"/>
    <n v="43530"/>
    <n v="43534"/>
    <n v="1"/>
    <n v="1"/>
    <n v="0"/>
    <n v="2019"/>
    <n v="2"/>
    <n v="30"/>
    <n v="7"/>
    <m/>
    <m/>
    <m/>
    <x v="0"/>
    <s v="Recruiter"/>
    <x v="0"/>
    <x v="1"/>
    <x v="4"/>
  </r>
  <r>
    <n v="38306688"/>
    <s v="Data Scientist"/>
    <x v="1"/>
    <s v="Other"/>
    <x v="21"/>
    <n v="37475246"/>
    <m/>
    <m/>
    <d v="2019-02-08T00:00:00"/>
    <n v="43534.999988425923"/>
    <s v="Data Scientist with great career progression"/>
    <s v="Australia"/>
    <x v="0"/>
    <x v="0"/>
    <m/>
    <s v="sydney"/>
    <x v="0"/>
    <m/>
    <s v="No"/>
    <s v="https://www.seek.com.au/job/38306688?type=standard"/>
    <n v="0"/>
    <n v="1"/>
    <n v="0"/>
    <n v="1"/>
    <n v="0"/>
    <n v="0"/>
    <n v="0"/>
    <n v="0"/>
    <n v="0"/>
    <n v="0"/>
    <n v="1"/>
    <n v="0"/>
    <n v="0"/>
    <n v="0"/>
    <n v="0"/>
    <n v="0"/>
    <n v="0"/>
    <n v="0"/>
    <n v="0"/>
    <n v="0"/>
    <n v="0"/>
    <n v="0"/>
    <n v="0"/>
    <n v="0"/>
    <n v="0"/>
    <n v="43530"/>
    <n v="43534"/>
    <n v="1"/>
    <n v="1"/>
    <n v="0"/>
    <n v="2019"/>
    <n v="2"/>
    <n v="30"/>
    <n v="3"/>
    <m/>
    <m/>
    <m/>
    <x v="0"/>
    <s v="Recruiter"/>
    <x v="0"/>
    <x v="1"/>
    <x v="4"/>
  </r>
  <r>
    <n v="38307963"/>
    <s v="Statistician Data Scientist, Analytics, Machine Learning - Data Scientist, Math"/>
    <x v="1"/>
    <s v="Consultants"/>
    <x v="22"/>
    <n v="25010229"/>
    <m/>
    <m/>
    <d v="2019-02-08T00:00:00"/>
    <n v="43534.999988425923"/>
    <s v="Data Scientist - Data Analytics Insight Consultant, Senior Data Scientist - SQL, R, Python - Statistic Model, Machine Learning, NLP - Benefits Inside"/>
    <s v="Australia"/>
    <x v="0"/>
    <x v="0"/>
    <s v="CBD, Inner West &amp; Eastern Suburbs"/>
    <s v="sydney"/>
    <x v="0"/>
    <s v="Great Remuneration &amp; Location + Organic Growth Opp"/>
    <s v="No"/>
    <s v="https://www.seek.com.au/job/38307963?type=standard"/>
    <n v="1"/>
    <n v="1"/>
    <n v="0"/>
    <n v="1"/>
    <n v="0"/>
    <n v="0"/>
    <n v="0"/>
    <n v="0"/>
    <n v="0"/>
    <n v="0"/>
    <n v="0"/>
    <n v="0"/>
    <n v="0"/>
    <n v="0"/>
    <n v="0"/>
    <n v="0"/>
    <n v="0"/>
    <n v="0"/>
    <n v="0"/>
    <n v="0"/>
    <n v="0"/>
    <n v="0"/>
    <n v="0"/>
    <n v="0"/>
    <n v="0"/>
    <n v="43530"/>
    <n v="43532"/>
    <n v="1"/>
    <n v="1"/>
    <n v="0"/>
    <n v="2019"/>
    <n v="2"/>
    <n v="30"/>
    <n v="3"/>
    <m/>
    <m/>
    <m/>
    <x v="0"/>
    <s v="Recruiter"/>
    <x v="1"/>
    <x v="1"/>
    <x v="4"/>
  </r>
  <r>
    <n v="38314661"/>
    <s v="Scientist (GMP Stability)"/>
    <x v="0"/>
    <s v="Biological &amp; Biomedical Sciences"/>
    <x v="23"/>
    <n v="19988157"/>
    <s v="CSL Limited"/>
    <m/>
    <d v="2019-02-11T00:00:00"/>
    <n v="43537.485925925917"/>
    <s v="As a Scientist in our Formulation Development department you will conduct GMP stability trials within the Bioprocess Development group of R&amp;D."/>
    <s v="Australia"/>
    <x v="2"/>
    <x v="2"/>
    <s v="CBD &amp; Inner Suburbs"/>
    <s v="parkville"/>
    <x v="0"/>
    <m/>
    <s v="No"/>
    <s v="https://www.seek.com.au/job/38314661?type=standout"/>
    <n v="1"/>
    <n v="0"/>
    <n v="0"/>
    <n v="0"/>
    <n v="0"/>
    <n v="0"/>
    <n v="0"/>
    <n v="0"/>
    <n v="0"/>
    <n v="0"/>
    <n v="0"/>
    <n v="0"/>
    <n v="0"/>
    <n v="0"/>
    <n v="0"/>
    <n v="0"/>
    <n v="0"/>
    <n v="0"/>
    <n v="0"/>
    <n v="0"/>
    <n v="0"/>
    <n v="0"/>
    <n v="0"/>
    <n v="0"/>
    <n v="0"/>
    <n v="43530"/>
    <n v="43535"/>
    <n v="0"/>
    <n v="1"/>
    <n v="0"/>
    <n v="2019"/>
    <n v="2"/>
    <n v="29"/>
    <n v="1"/>
    <m/>
    <m/>
    <m/>
    <x v="0"/>
    <s v="Direct"/>
    <x v="0"/>
    <x v="1"/>
    <x v="1"/>
  </r>
  <r>
    <n v="38314694"/>
    <s v="Data Scientist"/>
    <x v="1"/>
    <s v="Database Development &amp; Administration"/>
    <x v="7"/>
    <n v="21807721"/>
    <m/>
    <m/>
    <d v="2019-02-11T00:00:00"/>
    <n v="43537.999988425923"/>
    <s v="A renowned government organisation is looking for a Data Scientist to transform available information streams into a linked solution."/>
    <s v="Australia"/>
    <x v="0"/>
    <x v="0"/>
    <m/>
    <m/>
    <x v="1"/>
    <s v="Super"/>
    <s v="Yes"/>
    <s v="https://www.seek.com.au/job/38314694?type=standard"/>
    <n v="1"/>
    <n v="1"/>
    <n v="0"/>
    <n v="1"/>
    <n v="0"/>
    <n v="0"/>
    <n v="0"/>
    <n v="0"/>
    <n v="0"/>
    <n v="0"/>
    <n v="0"/>
    <n v="0"/>
    <n v="0"/>
    <n v="1"/>
    <n v="0"/>
    <n v="0"/>
    <n v="0"/>
    <n v="0"/>
    <n v="0"/>
    <n v="0"/>
    <n v="0"/>
    <n v="0"/>
    <n v="0"/>
    <n v="0"/>
    <n v="0"/>
    <n v="43530"/>
    <n v="43537"/>
    <n v="1"/>
    <n v="1"/>
    <n v="0"/>
    <n v="2019"/>
    <n v="2"/>
    <n v="30"/>
    <n v="4"/>
    <m/>
    <m/>
    <m/>
    <x v="0"/>
    <s v="Recruiter"/>
    <x v="1"/>
    <x v="1"/>
    <x v="1"/>
  </r>
  <r>
    <n v="38315204"/>
    <s v="Data Analyst"/>
    <x v="1"/>
    <s v="Database Development &amp; Administration"/>
    <x v="24"/>
    <n v="22953107"/>
    <m/>
    <m/>
    <d v="2019-02-11T00:00:00"/>
    <n v="43537.999988425923"/>
    <s v="We are seeking a Data Analyst to join a fast growing Financial services firm based in the heart of the city."/>
    <s v="Australia"/>
    <x v="0"/>
    <x v="0"/>
    <m/>
    <m/>
    <x v="1"/>
    <s v="competitive"/>
    <s v="No"/>
    <s v="https://www.seek.com.au/job/38315204?type=standard"/>
    <n v="1"/>
    <n v="1"/>
    <n v="0"/>
    <n v="1"/>
    <n v="0"/>
    <n v="0"/>
    <n v="0"/>
    <n v="0"/>
    <n v="0"/>
    <n v="0"/>
    <n v="0"/>
    <n v="0"/>
    <n v="0"/>
    <n v="0"/>
    <n v="0"/>
    <n v="0"/>
    <n v="0"/>
    <n v="0"/>
    <n v="0"/>
    <n v="0"/>
    <n v="0"/>
    <n v="0"/>
    <n v="0"/>
    <n v="0"/>
    <n v="0"/>
    <n v="43530"/>
    <n v="43535"/>
    <n v="0"/>
    <n v="1"/>
    <n v="0"/>
    <n v="2019"/>
    <n v="2"/>
    <n v="30"/>
    <n v="3"/>
    <m/>
    <m/>
    <m/>
    <x v="0"/>
    <s v="Direct"/>
    <x v="1"/>
    <x v="1"/>
    <x v="1"/>
  </r>
  <r>
    <n v="38315554"/>
    <s v="Data Integration Developer (ETL) - $700 p/d"/>
    <x v="1"/>
    <s v="Consultants"/>
    <x v="25"/>
    <n v="31300304"/>
    <m/>
    <m/>
    <d v="2019-02-11T00:00:00"/>
    <n v="43537.999988425923"/>
    <s v="Data Integration Developer required with SQL, SAS, R &amp; Python experience for long term NSW Government contract. $60-80 per hour + super- Sydney CBD"/>
    <s v="Australia"/>
    <x v="0"/>
    <x v="0"/>
    <s v="CBD, Inner West &amp; Eastern Suburbs"/>
    <s v="sydney"/>
    <x v="1"/>
    <s v="$700 p/d"/>
    <s v="No"/>
    <s v="https://www.seek.com.au/job/38315554?type=standard"/>
    <n v="1"/>
    <n v="1"/>
    <n v="0"/>
    <n v="1"/>
    <n v="0"/>
    <n v="0"/>
    <n v="0"/>
    <n v="0"/>
    <n v="0"/>
    <n v="0"/>
    <n v="0"/>
    <n v="0"/>
    <n v="0"/>
    <n v="1"/>
    <n v="0"/>
    <n v="0"/>
    <n v="0"/>
    <n v="0"/>
    <n v="0"/>
    <n v="0"/>
    <n v="0"/>
    <n v="0"/>
    <n v="0"/>
    <n v="0"/>
    <n v="0"/>
    <n v="43530"/>
    <n v="43535"/>
    <n v="1"/>
    <n v="1"/>
    <n v="0"/>
    <n v="2019"/>
    <n v="2"/>
    <n v="30"/>
    <n v="4"/>
    <m/>
    <m/>
    <m/>
    <x v="0"/>
    <s v="Recruiter"/>
    <x v="1"/>
    <x v="1"/>
    <x v="1"/>
  </r>
  <r>
    <n v="38316571"/>
    <s v="Data Analyst Wealth Management"/>
    <x v="1"/>
    <s v="Developers/Programmers"/>
    <x v="24"/>
    <n v="22953107"/>
    <m/>
    <m/>
    <d v="2019-02-11T00:00:00"/>
    <n v="43537.999988425923"/>
    <s v="A leading financial services organisation has an exiting requirement for a Data Analyst/Scientist/Engineer."/>
    <s v="Australia"/>
    <x v="0"/>
    <x v="0"/>
    <m/>
    <s v="sydney"/>
    <x v="1"/>
    <s v="$650 - $825 p.a. + competitive"/>
    <s v="No"/>
    <s v="https://www.seek.com.au/job/38316571?type=standard"/>
    <n v="1"/>
    <n v="1"/>
    <n v="0"/>
    <n v="1"/>
    <n v="0"/>
    <n v="0"/>
    <n v="0"/>
    <n v="0"/>
    <n v="0"/>
    <n v="0"/>
    <n v="0"/>
    <n v="0"/>
    <n v="0"/>
    <n v="0"/>
    <n v="0"/>
    <n v="0"/>
    <n v="0"/>
    <n v="0"/>
    <n v="0"/>
    <n v="0"/>
    <n v="0"/>
    <n v="0"/>
    <n v="0"/>
    <n v="0"/>
    <n v="0"/>
    <n v="43530"/>
    <n v="43535"/>
    <n v="0"/>
    <n v="1"/>
    <n v="0"/>
    <n v="2019"/>
    <n v="2"/>
    <n v="30"/>
    <n v="3"/>
    <m/>
    <m/>
    <m/>
    <x v="0"/>
    <s v="Direct"/>
    <x v="1"/>
    <x v="1"/>
    <x v="1"/>
  </r>
  <r>
    <n v="38318403"/>
    <s v="APS6 / EL1 Data Scientist"/>
    <x v="4"/>
    <s v="Government - Federal"/>
    <x v="26"/>
    <n v="34089315"/>
    <m/>
    <m/>
    <d v="2019-02-11T00:00:00"/>
    <n v="43537.999988425923"/>
    <s v="Opportunity to use your statistical analysis exp and project skills to contribute to Data Analytics, Mapping &amp; Statistical Educational Project."/>
    <s v="Australia"/>
    <x v="1"/>
    <x v="1"/>
    <m/>
    <m/>
    <x v="1"/>
    <s v="APS6/EL1 hourly rate contract"/>
    <s v="No"/>
    <s v="https://www.seek.com.au/job/38318403?type=standout"/>
    <n v="1"/>
    <n v="1"/>
    <n v="0"/>
    <n v="1"/>
    <n v="0"/>
    <n v="0"/>
    <n v="0"/>
    <n v="0"/>
    <n v="0"/>
    <n v="0"/>
    <n v="0"/>
    <n v="0"/>
    <n v="0"/>
    <n v="1"/>
    <n v="0"/>
    <n v="0"/>
    <n v="0"/>
    <n v="0"/>
    <n v="0"/>
    <n v="0"/>
    <n v="0"/>
    <n v="0"/>
    <n v="0"/>
    <n v="0"/>
    <n v="0"/>
    <n v="43530"/>
    <n v="43535"/>
    <n v="1"/>
    <n v="1"/>
    <n v="0"/>
    <n v="2019"/>
    <n v="2"/>
    <n v="30"/>
    <n v="4"/>
    <m/>
    <m/>
    <m/>
    <x v="0"/>
    <s v="Recruiter"/>
    <x v="1"/>
    <x v="1"/>
    <x v="1"/>
  </r>
  <r>
    <n v="38320662"/>
    <s v="Intermediate Data Scientist"/>
    <x v="1"/>
    <s v="Other"/>
    <x v="27"/>
    <n v="23424317"/>
    <m/>
    <m/>
    <d v="2019-02-11T00:00:00"/>
    <n v="43537.999988425923"/>
    <s v="FinTech organisation in search of a dynamic and forward thinking intermediate level Data Scientist - Apply today or get in touch!"/>
    <s v="Australia"/>
    <x v="2"/>
    <x v="2"/>
    <s v="CBD &amp; Inner Suburbs"/>
    <s v="melbourne"/>
    <x v="0"/>
    <m/>
    <s v="Yes"/>
    <s v="https://www.seek.com.au/job/38320662?type=standard"/>
    <n v="1"/>
    <n v="1"/>
    <n v="0"/>
    <n v="0"/>
    <n v="0"/>
    <n v="0"/>
    <n v="0"/>
    <n v="0"/>
    <n v="1"/>
    <n v="0"/>
    <n v="0"/>
    <n v="0"/>
    <n v="0"/>
    <n v="0"/>
    <n v="0"/>
    <n v="0"/>
    <n v="0"/>
    <n v="0"/>
    <n v="0"/>
    <n v="0"/>
    <n v="0"/>
    <n v="0"/>
    <n v="0"/>
    <n v="0"/>
    <n v="0"/>
    <n v="43530"/>
    <n v="43535"/>
    <n v="1"/>
    <n v="1"/>
    <n v="0"/>
    <n v="2019"/>
    <n v="2"/>
    <n v="30"/>
    <n v="3"/>
    <m/>
    <m/>
    <m/>
    <x v="0"/>
    <s v="Recruiter"/>
    <x v="0"/>
    <x v="1"/>
    <x v="1"/>
  </r>
  <r>
    <n v="38320858"/>
    <s v="Data Scientist"/>
    <x v="2"/>
    <s v="Analysis &amp; Reporting"/>
    <x v="6"/>
    <n v="27705684"/>
    <m/>
    <m/>
    <d v="2019-02-11T00:00:00"/>
    <n v="43537.999988425923"/>
    <s v="One of Australia's leading financial service providers is seeking a Data Scientist to join their expanding team of analytics professionals."/>
    <s v="Australia"/>
    <x v="0"/>
    <x v="0"/>
    <s v="CBD, Inner West &amp; Eastern Suburbs"/>
    <s v="sydney"/>
    <x v="0"/>
    <s v="$110k - $120k p.a. + super + bonus + benefits"/>
    <s v="Yes"/>
    <s v="https://www.seek.com.au/job/38320858?type=standard"/>
    <n v="1"/>
    <n v="1"/>
    <n v="0"/>
    <n v="1"/>
    <n v="0"/>
    <n v="0"/>
    <n v="0"/>
    <n v="0"/>
    <n v="0"/>
    <n v="0"/>
    <n v="0"/>
    <n v="0"/>
    <n v="0"/>
    <n v="1"/>
    <n v="0"/>
    <n v="0"/>
    <n v="0"/>
    <n v="0"/>
    <n v="0"/>
    <n v="0"/>
    <n v="0"/>
    <n v="0"/>
    <n v="0"/>
    <n v="0"/>
    <n v="0"/>
    <n v="43530"/>
    <n v="43537"/>
    <n v="1"/>
    <n v="1"/>
    <n v="0"/>
    <n v="2019"/>
    <n v="2"/>
    <n v="30"/>
    <n v="4"/>
    <n v="110000"/>
    <n v="120000"/>
    <s v="year"/>
    <x v="0"/>
    <s v="Recruiter"/>
    <x v="1"/>
    <x v="1"/>
    <x v="1"/>
  </r>
  <r>
    <n v="38322210"/>
    <s v="Data Scientist - Greenfield"/>
    <x v="0"/>
    <s v="Mathematics, Statistics &amp; Information Sciences"/>
    <x v="28"/>
    <n v="29714902"/>
    <m/>
    <m/>
    <d v="2019-02-12T00:00:00"/>
    <n v="43538.999988425923"/>
    <s v="Get in touch with the Data Talent Specialists - Alloc8."/>
    <s v="Australia"/>
    <x v="0"/>
    <x v="0"/>
    <s v="CBD, Inner West &amp; Eastern Suburbs"/>
    <s v="sydney"/>
    <x v="0"/>
    <s v="190,000"/>
    <s v="No"/>
    <s v="https://www.seek.com.au/job/38322210?type=standout"/>
    <n v="1"/>
    <n v="1"/>
    <n v="0"/>
    <n v="1"/>
    <n v="0"/>
    <n v="0"/>
    <n v="0"/>
    <n v="0"/>
    <n v="0"/>
    <n v="1"/>
    <n v="1"/>
    <n v="0"/>
    <n v="0"/>
    <n v="0"/>
    <n v="0"/>
    <n v="0"/>
    <n v="0"/>
    <n v="0"/>
    <n v="0"/>
    <n v="0"/>
    <n v="0"/>
    <n v="0"/>
    <n v="0"/>
    <n v="0"/>
    <n v="0"/>
    <n v="43530"/>
    <n v="43538"/>
    <n v="1"/>
    <n v="1"/>
    <n v="0"/>
    <n v="2019"/>
    <n v="2"/>
    <n v="30"/>
    <n v="5"/>
    <n v="190000"/>
    <n v="190000"/>
    <s v="year"/>
    <x v="0"/>
    <s v="Recruiter"/>
    <x v="1"/>
    <x v="1"/>
    <x v="2"/>
  </r>
  <r>
    <n v="38324346"/>
    <s v="Data Integration Developer (ETL) - $700 p/d"/>
    <x v="1"/>
    <s v="Consultants"/>
    <x v="25"/>
    <n v="31300304"/>
    <m/>
    <m/>
    <d v="2019-02-12T00:00:00"/>
    <n v="43538.999988425923"/>
    <s v="Data Integration Developer required with SQL, SAS, R &amp; Python experience for long term NSW Government contract. $700 p/d - Sydney CBD"/>
    <s v="Australia"/>
    <x v="0"/>
    <x v="0"/>
    <s v="CBD, Inner West &amp; Eastern Suburbs"/>
    <s v="sydney"/>
    <x v="1"/>
    <s v="$700 p/d"/>
    <s v="No"/>
    <s v="https://www.seek.com.au/job/38324346?type=standard"/>
    <n v="1"/>
    <n v="1"/>
    <n v="0"/>
    <n v="1"/>
    <n v="0"/>
    <n v="0"/>
    <n v="0"/>
    <n v="0"/>
    <n v="0"/>
    <n v="0"/>
    <n v="0"/>
    <n v="0"/>
    <n v="0"/>
    <n v="1"/>
    <n v="0"/>
    <n v="0"/>
    <n v="0"/>
    <n v="0"/>
    <n v="0"/>
    <n v="0"/>
    <n v="0"/>
    <n v="0"/>
    <n v="0"/>
    <n v="0"/>
    <n v="0"/>
    <n v="43530"/>
    <n v="43535"/>
    <n v="1"/>
    <n v="1"/>
    <n v="0"/>
    <n v="2019"/>
    <n v="2"/>
    <n v="30"/>
    <n v="4"/>
    <m/>
    <m/>
    <m/>
    <x v="0"/>
    <s v="Recruiter"/>
    <x v="1"/>
    <x v="1"/>
    <x v="2"/>
  </r>
  <r>
    <n v="38324745"/>
    <s v="Data Scientist"/>
    <x v="1"/>
    <s v="Consultants"/>
    <x v="29"/>
    <n v="13376847"/>
    <s v="Oakton"/>
    <m/>
    <d v="2019-02-12T00:00:00"/>
    <n v="43538.444976851853"/>
    <s v="Data Scientist job opportunity, central location. Long term contract + extension opportunity. NV1 clearance or ability to obtain one essential."/>
    <s v="Australia"/>
    <x v="1"/>
    <x v="1"/>
    <m/>
    <s v="canberra"/>
    <x v="1"/>
    <m/>
    <s v="No"/>
    <s v="https://www.seek.com.au/job/38324745?type=standard"/>
    <n v="1"/>
    <n v="1"/>
    <n v="0"/>
    <n v="0"/>
    <n v="0"/>
    <n v="0"/>
    <n v="0"/>
    <n v="0"/>
    <n v="0"/>
    <n v="1"/>
    <n v="0"/>
    <n v="0"/>
    <n v="0"/>
    <n v="0"/>
    <n v="0"/>
    <n v="0"/>
    <n v="0"/>
    <n v="0"/>
    <n v="0"/>
    <n v="0"/>
    <n v="0"/>
    <n v="0"/>
    <n v="0"/>
    <n v="0"/>
    <n v="0"/>
    <n v="43530"/>
    <n v="43537"/>
    <n v="1"/>
    <n v="1"/>
    <n v="0"/>
    <n v="2019"/>
    <n v="2"/>
    <n v="30"/>
    <n v="3"/>
    <m/>
    <m/>
    <m/>
    <x v="0"/>
    <s v="Recruiter"/>
    <x v="0"/>
    <x v="1"/>
    <x v="2"/>
  </r>
  <r>
    <n v="38325029"/>
    <s v="Data Scientist"/>
    <x v="1"/>
    <s v="Developers/Programmers"/>
    <x v="30"/>
    <n v="22424905"/>
    <m/>
    <m/>
    <d v="2019-02-12T00:00:00"/>
    <n v="43538.999988425923"/>
    <s v="This role is an excellent opportunity for an up and coming data scientist to apply their passion in a commercial environment."/>
    <s v="Australia"/>
    <x v="0"/>
    <x v="0"/>
    <s v="CBD, Inner West &amp; Eastern Suburbs"/>
    <s v="sydney"/>
    <x v="0"/>
    <s v="$95k - $105k p.a."/>
    <s v="No"/>
    <s v="https://www.seek.com.au/job/38325029?type=standout"/>
    <n v="1"/>
    <n v="1"/>
    <n v="0"/>
    <n v="1"/>
    <n v="0"/>
    <n v="0"/>
    <n v="0"/>
    <n v="0"/>
    <n v="0"/>
    <n v="0"/>
    <n v="0"/>
    <n v="0"/>
    <n v="0"/>
    <n v="0"/>
    <n v="0"/>
    <n v="0"/>
    <n v="0"/>
    <n v="0"/>
    <n v="0"/>
    <n v="0"/>
    <n v="0"/>
    <n v="0"/>
    <n v="0"/>
    <n v="0"/>
    <n v="0"/>
    <n v="43530"/>
    <n v="43538"/>
    <n v="1"/>
    <n v="1"/>
    <n v="0"/>
    <n v="2019"/>
    <n v="2"/>
    <n v="30"/>
    <n v="3"/>
    <n v="95000"/>
    <n v="105000"/>
    <s v="year"/>
    <x v="0"/>
    <s v="Recruiter"/>
    <x v="1"/>
    <x v="1"/>
    <x v="2"/>
  </r>
  <r>
    <n v="38326190"/>
    <s v="Dairy Product Development | Formulation | R&amp;D | Food Technology"/>
    <x v="0"/>
    <s v="Food Technology &amp; Safety"/>
    <x v="31"/>
    <n v="31671264"/>
    <m/>
    <m/>
    <d v="2019-02-12T00:00:00"/>
    <n v="43538.999988425923"/>
    <s v="How did Reese eat her milk and Weetbix? Witherspoon! If you like a bit of a laugh during your workday...read on!"/>
    <s v="Australia"/>
    <x v="0"/>
    <x v="0"/>
    <s v="CBD, Inner West &amp; Eastern Suburbs"/>
    <s v="sydney"/>
    <x v="0"/>
    <m/>
    <s v="No"/>
    <s v="https://www.seek.com.au/job/38326190?type=standout"/>
    <n v="1"/>
    <n v="0"/>
    <n v="0"/>
    <n v="0"/>
    <n v="0"/>
    <n v="0"/>
    <n v="0"/>
    <n v="0"/>
    <n v="0"/>
    <n v="0"/>
    <n v="0"/>
    <n v="0"/>
    <n v="0"/>
    <n v="0"/>
    <n v="0"/>
    <n v="0"/>
    <n v="0"/>
    <n v="0"/>
    <n v="0"/>
    <n v="0"/>
    <n v="0"/>
    <n v="0"/>
    <n v="0"/>
    <n v="0"/>
    <n v="0"/>
    <n v="43530"/>
    <n v="43535"/>
    <n v="1"/>
    <n v="1"/>
    <n v="0"/>
    <n v="2019"/>
    <n v="2"/>
    <n v="30"/>
    <n v="1"/>
    <m/>
    <m/>
    <m/>
    <x v="0"/>
    <s v="Recruiter"/>
    <x v="0"/>
    <x v="1"/>
    <x v="2"/>
  </r>
  <r>
    <n v="38329034"/>
    <s v="Software Engineer"/>
    <x v="0"/>
    <s v="Biological &amp; Biomedical Sciences"/>
    <x v="32"/>
    <n v="32330673"/>
    <m/>
    <m/>
    <d v="2019-02-12T00:00:00"/>
    <n v="43538.616770833331"/>
    <s v="Research scientist role re development and in vitro and in vivo testing of antibody and protein therapeutics for the treatment of various cancers"/>
    <s v="Australia"/>
    <x v="0"/>
    <x v="0"/>
    <s v="Ryde &amp; Macquarie Park"/>
    <s v="macquariepark"/>
    <x v="0"/>
    <s v="$60,000 - $74,999"/>
    <s v="No"/>
    <s v="https://www.seek.com.au/job/38329034?type=standard"/>
    <n v="1"/>
    <n v="1"/>
    <n v="0"/>
    <n v="0"/>
    <n v="0"/>
    <n v="0"/>
    <n v="0"/>
    <n v="0"/>
    <n v="0"/>
    <n v="0"/>
    <n v="0"/>
    <n v="0"/>
    <n v="0"/>
    <n v="0"/>
    <n v="0"/>
    <n v="0"/>
    <n v="0"/>
    <n v="0"/>
    <n v="0"/>
    <n v="0"/>
    <n v="0"/>
    <n v="0"/>
    <n v="0"/>
    <n v="0"/>
    <n v="0"/>
    <n v="43530"/>
    <n v="43535"/>
    <n v="0"/>
    <n v="1"/>
    <n v="0"/>
    <n v="2019"/>
    <n v="2"/>
    <n v="30"/>
    <n v="2"/>
    <n v="60000"/>
    <n v="74999"/>
    <s v="year"/>
    <x v="0"/>
    <s v="Direct"/>
    <x v="1"/>
    <x v="1"/>
    <x v="2"/>
  </r>
  <r>
    <n v="38331193"/>
    <s v="Data Scientist"/>
    <x v="1"/>
    <s v="Other"/>
    <x v="33"/>
    <n v="26988946"/>
    <m/>
    <m/>
    <d v="2019-02-12T00:00:00"/>
    <n v="43538.999988425923"/>
    <s v="Deliver advanced analytic insights to improve customer experience and add shareholder value"/>
    <s v="Australia"/>
    <x v="2"/>
    <x v="2"/>
    <s v="CBD &amp; Inner Suburbs"/>
    <s v="melbourne"/>
    <x v="0"/>
    <m/>
    <s v="No"/>
    <s v="https://www.seek.com.au/job/38331193?type=standard"/>
    <n v="0"/>
    <n v="1"/>
    <n v="0"/>
    <n v="1"/>
    <n v="0"/>
    <n v="0"/>
    <n v="0"/>
    <n v="0"/>
    <n v="0"/>
    <n v="0"/>
    <n v="0"/>
    <n v="0"/>
    <n v="1"/>
    <n v="1"/>
    <n v="0"/>
    <n v="0"/>
    <n v="0"/>
    <n v="0"/>
    <n v="0"/>
    <n v="0"/>
    <n v="0"/>
    <n v="0"/>
    <n v="0"/>
    <n v="0"/>
    <n v="0"/>
    <n v="43530"/>
    <n v="43536"/>
    <n v="1"/>
    <n v="1"/>
    <n v="0"/>
    <n v="2019"/>
    <n v="2"/>
    <n v="30"/>
    <n v="4"/>
    <m/>
    <m/>
    <m/>
    <x v="0"/>
    <s v="Recruiter"/>
    <x v="0"/>
    <x v="1"/>
    <x v="2"/>
  </r>
  <r>
    <n v="38331270"/>
    <s v="Data Analyst Financial Services"/>
    <x v="1"/>
    <s v="Developers/Programmers"/>
    <x v="24"/>
    <n v="22953107"/>
    <m/>
    <m/>
    <d v="2019-02-12T00:00:00"/>
    <n v="43538.999988425923"/>
    <s v="A leading financial services organisation has an exiting requirement for a Data Analyst/Scientist/Engineer."/>
    <s v="Australia"/>
    <x v="0"/>
    <x v="0"/>
    <m/>
    <s v="sydney"/>
    <x v="1"/>
    <s v="$750 - $900 p.a. + competitive"/>
    <s v="No"/>
    <s v="https://www.seek.com.au/job/38331270?type=standard"/>
    <n v="1"/>
    <n v="1"/>
    <n v="0"/>
    <n v="1"/>
    <n v="0"/>
    <n v="0"/>
    <n v="0"/>
    <n v="0"/>
    <n v="0"/>
    <n v="0"/>
    <n v="0"/>
    <n v="0"/>
    <n v="0"/>
    <n v="0"/>
    <n v="0"/>
    <n v="0"/>
    <n v="0"/>
    <n v="0"/>
    <n v="0"/>
    <n v="0"/>
    <n v="0"/>
    <n v="0"/>
    <n v="0"/>
    <n v="0"/>
    <n v="0"/>
    <n v="43530"/>
    <n v="43535"/>
    <n v="0"/>
    <n v="1"/>
    <n v="0"/>
    <n v="2019"/>
    <n v="2"/>
    <n v="30"/>
    <n v="3"/>
    <m/>
    <m/>
    <m/>
    <x v="0"/>
    <s v="Direct"/>
    <x v="1"/>
    <x v="1"/>
    <x v="2"/>
  </r>
  <r>
    <n v="38331485"/>
    <s v="Junior Data Scientist"/>
    <x v="1"/>
    <s v="Other"/>
    <x v="33"/>
    <n v="26988946"/>
    <m/>
    <m/>
    <d v="2019-02-12T00:00:00"/>
    <n v="43538.999988425923"/>
    <s v="Entry level Data Science opportunity to build your career in the best possible way"/>
    <s v="Australia"/>
    <x v="2"/>
    <x v="2"/>
    <s v="CBD &amp; Inner Suburbs"/>
    <s v="melbourne"/>
    <x v="0"/>
    <s v="up to $90,000"/>
    <s v="No"/>
    <s v="https://www.seek.com.au/job/38331485?type=standard"/>
    <n v="1"/>
    <n v="1"/>
    <n v="0"/>
    <n v="1"/>
    <n v="0"/>
    <n v="0"/>
    <n v="0"/>
    <n v="0"/>
    <n v="0"/>
    <n v="0"/>
    <n v="0"/>
    <n v="0"/>
    <n v="0"/>
    <n v="0"/>
    <n v="0"/>
    <n v="0"/>
    <n v="0"/>
    <n v="0"/>
    <n v="0"/>
    <n v="0"/>
    <n v="0"/>
    <n v="0"/>
    <n v="0"/>
    <n v="0"/>
    <n v="0"/>
    <n v="43530"/>
    <n v="43536"/>
    <n v="1"/>
    <n v="1"/>
    <n v="0"/>
    <n v="2019"/>
    <n v="2"/>
    <n v="30"/>
    <n v="3"/>
    <n v="90000"/>
    <n v="90000"/>
    <s v="year"/>
    <x v="0"/>
    <s v="Recruiter"/>
    <x v="1"/>
    <x v="1"/>
    <x v="2"/>
  </r>
  <r>
    <n v="38332258"/>
    <s v="Data Scientist"/>
    <x v="1"/>
    <s v="Engineering - Software"/>
    <x v="34"/>
    <n v="26475017"/>
    <m/>
    <m/>
    <d v="2019-02-12T00:00:00"/>
    <n v="43538.999988425923"/>
    <s v="Data Scientist required to provide insightful predictive modelling solutions for a leading fintech."/>
    <s v="Australia"/>
    <x v="2"/>
    <x v="2"/>
    <m/>
    <m/>
    <x v="0"/>
    <s v="$125000"/>
    <s v="No"/>
    <s v="https://www.seek.com.au/job/38332258?type=standard"/>
    <n v="1"/>
    <n v="1"/>
    <n v="0"/>
    <n v="0"/>
    <n v="0"/>
    <n v="0"/>
    <n v="0"/>
    <n v="0"/>
    <n v="0"/>
    <n v="0"/>
    <n v="0"/>
    <n v="0"/>
    <n v="0"/>
    <n v="0"/>
    <n v="0"/>
    <n v="0"/>
    <n v="0"/>
    <n v="0"/>
    <n v="0"/>
    <n v="0"/>
    <n v="0"/>
    <n v="0"/>
    <n v="0"/>
    <n v="0"/>
    <n v="0"/>
    <n v="43530"/>
    <n v="43536"/>
    <n v="1"/>
    <n v="1"/>
    <n v="0"/>
    <n v="2019"/>
    <n v="2"/>
    <n v="30"/>
    <n v="2"/>
    <n v="125000"/>
    <n v="125000"/>
    <s v="year"/>
    <x v="0"/>
    <s v="Recruiter"/>
    <x v="1"/>
    <x v="1"/>
    <x v="2"/>
  </r>
  <r>
    <n v="38334247"/>
    <s v="Junior Data Scientist"/>
    <x v="1"/>
    <s v="Other"/>
    <x v="35"/>
    <n v="24101490"/>
    <m/>
    <m/>
    <d v="2019-02-13T00:00:00"/>
    <n v="43539.999988425923"/>
    <s v="Technical hands-on role to build your basic technical skillsets in data science | A few positions available"/>
    <s v="Australia"/>
    <x v="0"/>
    <x v="0"/>
    <s v="CBD, Inner West &amp; Eastern Suburbs"/>
    <s v="sydney"/>
    <x v="0"/>
    <m/>
    <s v="Yes"/>
    <s v="https://www.seek.com.au/job/38334247?type=standard"/>
    <n v="1"/>
    <n v="0"/>
    <n v="0"/>
    <n v="1"/>
    <n v="0"/>
    <n v="0"/>
    <n v="0"/>
    <n v="0"/>
    <n v="0"/>
    <n v="0"/>
    <n v="0"/>
    <n v="0"/>
    <n v="0"/>
    <n v="0"/>
    <n v="0"/>
    <n v="0"/>
    <n v="0"/>
    <n v="0"/>
    <n v="0"/>
    <n v="0"/>
    <n v="0"/>
    <n v="0"/>
    <n v="0"/>
    <n v="0"/>
    <n v="0"/>
    <n v="43530"/>
    <n v="43539"/>
    <n v="1"/>
    <n v="1"/>
    <n v="0"/>
    <n v="2019"/>
    <n v="2"/>
    <n v="30"/>
    <n v="2"/>
    <m/>
    <m/>
    <m/>
    <x v="0"/>
    <s v="Recruiter"/>
    <x v="0"/>
    <x v="1"/>
    <x v="0"/>
  </r>
  <r>
    <n v="38335998"/>
    <s v="Data Scientist"/>
    <x v="1"/>
    <s v="Web Development &amp; Production"/>
    <x v="36"/>
    <n v="25665582"/>
    <m/>
    <m/>
    <d v="2019-02-13T00:00:00"/>
    <n v="43539.999988425923"/>
    <s v="Work as a Data Scientist for this award winning company on the city fringes"/>
    <s v="Australia"/>
    <x v="2"/>
    <x v="2"/>
    <s v="CBD &amp; Inner Suburbs"/>
    <s v="melbourne"/>
    <x v="0"/>
    <m/>
    <s v="No"/>
    <s v="https://www.seek.com.au/job/38335998?type=standard"/>
    <n v="0"/>
    <n v="1"/>
    <n v="1"/>
    <n v="0"/>
    <n v="0"/>
    <n v="0"/>
    <n v="0"/>
    <n v="0"/>
    <n v="0"/>
    <n v="0"/>
    <n v="0"/>
    <n v="0"/>
    <n v="0"/>
    <n v="0"/>
    <n v="0"/>
    <n v="0"/>
    <n v="0"/>
    <n v="0"/>
    <n v="0"/>
    <n v="0"/>
    <n v="0"/>
    <n v="0"/>
    <n v="0"/>
    <n v="0"/>
    <n v="0"/>
    <n v="43530"/>
    <n v="43536"/>
    <n v="1"/>
    <n v="1"/>
    <n v="0"/>
    <n v="2019"/>
    <n v="2"/>
    <n v="30"/>
    <n v="2"/>
    <m/>
    <m/>
    <m/>
    <x v="0"/>
    <s v="Recruiter"/>
    <x v="0"/>
    <x v="1"/>
    <x v="0"/>
  </r>
  <r>
    <n v="38337655"/>
    <s v="Data Scientist"/>
    <x v="1"/>
    <s v="Database Development &amp; Administration"/>
    <x v="37"/>
    <n v="32359972"/>
    <m/>
    <m/>
    <d v="2019-02-13T00:00:00"/>
    <n v="43539.999988425923"/>
    <s v="Take part in outstanding Big data projects with multiple high tier Enterprise clients."/>
    <s v="Australia"/>
    <x v="0"/>
    <x v="0"/>
    <s v="CBD, Inner West &amp; Eastern Suburbs"/>
    <s v="sydney"/>
    <x v="0"/>
    <s v="$100000 - $110000 per annum"/>
    <s v="Yes"/>
    <s v="https://www.seek.com.au/job/38337655?type=standard"/>
    <n v="1"/>
    <n v="1"/>
    <n v="0"/>
    <n v="0"/>
    <n v="0"/>
    <n v="0"/>
    <n v="0"/>
    <n v="0"/>
    <n v="0"/>
    <n v="0"/>
    <n v="0"/>
    <n v="0"/>
    <n v="0"/>
    <n v="0"/>
    <n v="0"/>
    <n v="0"/>
    <n v="0"/>
    <n v="0"/>
    <n v="0"/>
    <n v="0"/>
    <n v="0"/>
    <n v="0"/>
    <n v="0"/>
    <n v="0"/>
    <n v="0"/>
    <n v="43530"/>
    <n v="43539"/>
    <n v="1"/>
    <n v="1"/>
    <n v="0"/>
    <n v="2019"/>
    <n v="2"/>
    <n v="30"/>
    <n v="2"/>
    <n v="100000"/>
    <n v="110000"/>
    <s v="year"/>
    <x v="0"/>
    <s v="Recruiter"/>
    <x v="1"/>
    <x v="1"/>
    <x v="0"/>
  </r>
  <r>
    <n v="38338855"/>
    <s v="Data Insights Analyst"/>
    <x v="0"/>
    <s v="Mathematics, Statistics &amp; Information Sciences"/>
    <x v="38"/>
    <n v="29748817"/>
    <m/>
    <m/>
    <d v="2019-02-13T00:00:00"/>
    <n v="43539.999988425923"/>
    <s v="Data Analyst - Insights - Marketing - Data Scientist - CBD - SQL - Tableau - Python - Campaign Analysis - Analytics"/>
    <s v="Australia"/>
    <x v="2"/>
    <x v="2"/>
    <s v="CBD &amp; Inner Suburbs"/>
    <s v="melbourne"/>
    <x v="0"/>
    <m/>
    <s v="No"/>
    <s v="https://www.seek.com.au/job/38338855?type=standard"/>
    <n v="0"/>
    <n v="1"/>
    <n v="0"/>
    <n v="1"/>
    <n v="0"/>
    <n v="0"/>
    <n v="0"/>
    <n v="0"/>
    <n v="0"/>
    <n v="0"/>
    <n v="1"/>
    <n v="0"/>
    <n v="0"/>
    <n v="0"/>
    <n v="0"/>
    <n v="0"/>
    <n v="0"/>
    <n v="0"/>
    <n v="0"/>
    <n v="0"/>
    <n v="0"/>
    <n v="0"/>
    <n v="0"/>
    <n v="0"/>
    <n v="0"/>
    <n v="43530"/>
    <n v="43535"/>
    <n v="1"/>
    <n v="1"/>
    <n v="0"/>
    <n v="2019"/>
    <n v="2"/>
    <n v="30"/>
    <n v="3"/>
    <m/>
    <m/>
    <m/>
    <x v="0"/>
    <s v="Recruiter"/>
    <x v="0"/>
    <x v="1"/>
    <x v="0"/>
  </r>
  <r>
    <n v="38339334"/>
    <s v="Research Scientist, Computer Vision"/>
    <x v="0"/>
    <s v="Mathematics, Statistics &amp; Information Sciences"/>
    <x v="10"/>
    <n v="19999086"/>
    <s v="CSIRO"/>
    <m/>
    <d v="2019-02-13T00:00:00"/>
    <n v="43539.999988425923"/>
    <s v="We are seeking to appoint a highly motivated Research Scientist to undertake computer vision research."/>
    <s v="Australia"/>
    <x v="1"/>
    <x v="1"/>
    <m/>
    <s v="blackmountain"/>
    <x v="0"/>
    <s v="$97k - $105k p.a. + up to 15.4% superannuation"/>
    <s v="Yes"/>
    <s v="https://www.seek.com.au/job/38339334?type=standout"/>
    <n v="0"/>
    <n v="1"/>
    <n v="1"/>
    <n v="0"/>
    <n v="0"/>
    <n v="0"/>
    <n v="0"/>
    <n v="0"/>
    <n v="1"/>
    <n v="0"/>
    <n v="0"/>
    <n v="0"/>
    <n v="0"/>
    <n v="0"/>
    <n v="0"/>
    <n v="0"/>
    <n v="0"/>
    <n v="0"/>
    <n v="0"/>
    <n v="0"/>
    <n v="0"/>
    <n v="0"/>
    <n v="0"/>
    <n v="0"/>
    <n v="0"/>
    <n v="43530"/>
    <n v="43535"/>
    <n v="0"/>
    <n v="1"/>
    <n v="0"/>
    <n v="2019"/>
    <n v="2"/>
    <n v="30"/>
    <n v="3"/>
    <n v="97000"/>
    <n v="105000"/>
    <s v="year"/>
    <x v="0"/>
    <s v="Direct"/>
    <x v="1"/>
    <x v="1"/>
    <x v="0"/>
  </r>
  <r>
    <n v="38339335"/>
    <s v="Research Scientist, Computer Vision"/>
    <x v="4"/>
    <s v="Government - Federal"/>
    <x v="10"/>
    <n v="19999086"/>
    <s v="CSIRO"/>
    <m/>
    <d v="2019-02-13T00:00:00"/>
    <n v="43539.999988425923"/>
    <s v="We are seeking to appoint a highly motivated Research Scientist to undertake computer vision research."/>
    <s v="Australia"/>
    <x v="1"/>
    <x v="1"/>
    <m/>
    <s v="blackmountain"/>
    <x v="0"/>
    <s v="$97k - $105k p.a. + up to 15.4% superannuation"/>
    <s v="Yes"/>
    <s v="https://www.seek.com.au/job/38339335?type=standout"/>
    <n v="0"/>
    <n v="1"/>
    <n v="1"/>
    <n v="0"/>
    <n v="0"/>
    <n v="0"/>
    <n v="0"/>
    <n v="0"/>
    <n v="1"/>
    <n v="0"/>
    <n v="0"/>
    <n v="0"/>
    <n v="0"/>
    <n v="0"/>
    <n v="0"/>
    <n v="0"/>
    <n v="0"/>
    <n v="0"/>
    <n v="0"/>
    <n v="0"/>
    <n v="0"/>
    <n v="0"/>
    <n v="0"/>
    <n v="0"/>
    <n v="0"/>
    <n v="43530"/>
    <n v="43535"/>
    <n v="0"/>
    <n v="1"/>
    <n v="0"/>
    <n v="2019"/>
    <n v="2"/>
    <n v="30"/>
    <n v="3"/>
    <n v="97000"/>
    <n v="105000"/>
    <s v="year"/>
    <x v="0"/>
    <s v="Direct"/>
    <x v="1"/>
    <x v="1"/>
    <x v="0"/>
  </r>
  <r>
    <n v="38339474"/>
    <s v="Senior Research Scientist, Computer Vision"/>
    <x v="0"/>
    <s v="Mathematics, Statistics &amp; Information Sciences"/>
    <x v="10"/>
    <n v="19999086"/>
    <s v="CSIRO"/>
    <m/>
    <d v="2019-02-13T00:00:00"/>
    <n v="43539.999988425923"/>
    <s v="We are seeking to appoint a highly motivated Senior Research Scientist to undertake computer vision research"/>
    <s v="Australia"/>
    <x v="1"/>
    <x v="1"/>
    <m/>
    <s v="blackmountain"/>
    <x v="0"/>
    <s v="$111k - $130k p.a. + up to 15.4% superannuation"/>
    <s v="Yes"/>
    <s v="https://www.seek.com.au/job/38339474?type=standout"/>
    <n v="0"/>
    <n v="1"/>
    <n v="1"/>
    <n v="0"/>
    <n v="0"/>
    <n v="0"/>
    <n v="0"/>
    <n v="0"/>
    <n v="1"/>
    <n v="0"/>
    <n v="0"/>
    <n v="0"/>
    <n v="0"/>
    <n v="0"/>
    <n v="0"/>
    <n v="0"/>
    <n v="0"/>
    <n v="0"/>
    <n v="0"/>
    <n v="0"/>
    <n v="0"/>
    <n v="0"/>
    <n v="0"/>
    <n v="0"/>
    <n v="0"/>
    <n v="43530"/>
    <n v="43535"/>
    <n v="0"/>
    <n v="1"/>
    <n v="0"/>
    <n v="2019"/>
    <n v="2"/>
    <n v="30"/>
    <n v="3"/>
    <n v="111000"/>
    <n v="130000"/>
    <s v="year"/>
    <x v="0"/>
    <s v="Direct"/>
    <x v="1"/>
    <x v="1"/>
    <x v="0"/>
  </r>
  <r>
    <n v="38339475"/>
    <s v="Senior Research Scientist, Computer Vision"/>
    <x v="4"/>
    <s v="Government - Federal"/>
    <x v="10"/>
    <n v="19999086"/>
    <s v="CSIRO"/>
    <m/>
    <d v="2019-02-13T00:00:00"/>
    <n v="43539.999988425923"/>
    <s v="We are seeking to appoint a highly motivated Senior Research Scientist to undertake computer vision research"/>
    <s v="Australia"/>
    <x v="1"/>
    <x v="1"/>
    <m/>
    <s v="blackmountain"/>
    <x v="0"/>
    <s v="$111k - $130k p.a. + up to 15.4% superannuation"/>
    <s v="Yes"/>
    <s v="https://www.seek.com.au/job/38339475?type=standout"/>
    <n v="0"/>
    <n v="1"/>
    <n v="1"/>
    <n v="0"/>
    <n v="0"/>
    <n v="0"/>
    <n v="0"/>
    <n v="0"/>
    <n v="1"/>
    <n v="0"/>
    <n v="0"/>
    <n v="0"/>
    <n v="0"/>
    <n v="0"/>
    <n v="0"/>
    <n v="0"/>
    <n v="0"/>
    <n v="0"/>
    <n v="0"/>
    <n v="0"/>
    <n v="0"/>
    <n v="0"/>
    <n v="0"/>
    <n v="0"/>
    <n v="0"/>
    <n v="43530"/>
    <n v="43535"/>
    <n v="0"/>
    <n v="1"/>
    <n v="1"/>
    <n v="2019"/>
    <n v="2"/>
    <n v="30"/>
    <n v="3"/>
    <n v="111000"/>
    <n v="130000"/>
    <s v="year"/>
    <x v="0"/>
    <s v="Direct"/>
    <x v="1"/>
    <x v="1"/>
    <x v="0"/>
  </r>
  <r>
    <n v="38342340"/>
    <s v="Data Scientist"/>
    <x v="1"/>
    <s v="Telecommunications"/>
    <x v="39"/>
    <n v="38343086"/>
    <m/>
    <m/>
    <d v="2019-02-13T00:00:00"/>
    <n v="43539.708807870367"/>
    <s v="Seeking motivated Research Scientist to undertake computer vision research and work in the Telco Domain, rapidly growing Machine Learning platform"/>
    <s v="Australia"/>
    <x v="2"/>
    <x v="2"/>
    <s v="CBD &amp; Inner Suburbs"/>
    <s v="melbourne"/>
    <x v="0"/>
    <m/>
    <s v="No"/>
    <s v="https://www.seek.com.au/job/38342340?type=standard"/>
    <n v="1"/>
    <n v="1"/>
    <n v="0"/>
    <n v="1"/>
    <n v="0"/>
    <n v="0"/>
    <n v="0"/>
    <n v="0"/>
    <n v="0"/>
    <n v="0"/>
    <n v="0"/>
    <n v="0"/>
    <n v="0"/>
    <n v="0"/>
    <n v="0"/>
    <n v="0"/>
    <n v="0"/>
    <n v="0"/>
    <n v="0"/>
    <n v="0"/>
    <n v="0"/>
    <n v="0"/>
    <n v="0"/>
    <n v="0"/>
    <n v="0"/>
    <n v="43530"/>
    <n v="43539"/>
    <n v="1"/>
    <n v="1"/>
    <n v="0"/>
    <n v="2019"/>
    <n v="2"/>
    <n v="29"/>
    <n v="3"/>
    <m/>
    <m/>
    <m/>
    <x v="0"/>
    <s v="Recruiter"/>
    <x v="0"/>
    <x v="1"/>
    <x v="0"/>
  </r>
  <r>
    <n v="38342422"/>
    <s v="Fisheries Scientist"/>
    <x v="0"/>
    <s v="Environmental, Earth &amp; Geosciences"/>
    <x v="40"/>
    <n v="26713828"/>
    <m/>
    <m/>
    <d v="2019-02-13T00:00:00"/>
    <n v="43539.999988425923"/>
    <s v="In this role you will work closely with other registered community stocking groups within Queensland, scientists and managers within Fisheries."/>
    <s v="Australia"/>
    <x v="4"/>
    <x v="4"/>
    <m/>
    <m/>
    <x v="0"/>
    <m/>
    <s v="No"/>
    <s v="https://www.seek.com.au/job/38342422?type=standard"/>
    <n v="1"/>
    <n v="0"/>
    <n v="0"/>
    <n v="0"/>
    <n v="0"/>
    <n v="0"/>
    <n v="0"/>
    <n v="0"/>
    <n v="1"/>
    <n v="0"/>
    <n v="0"/>
    <n v="0"/>
    <n v="0"/>
    <n v="0"/>
    <n v="0"/>
    <n v="0"/>
    <n v="0"/>
    <n v="0"/>
    <n v="0"/>
    <n v="0"/>
    <n v="0"/>
    <n v="0"/>
    <n v="0"/>
    <n v="0"/>
    <n v="0"/>
    <n v="43530"/>
    <n v="43531"/>
    <n v="0"/>
    <n v="1"/>
    <n v="0"/>
    <n v="2019"/>
    <n v="2"/>
    <n v="30"/>
    <n v="2"/>
    <m/>
    <m/>
    <m/>
    <x v="0"/>
    <s v="Direct"/>
    <x v="0"/>
    <x v="1"/>
    <x v="0"/>
  </r>
  <r>
    <n v="38343393"/>
    <s v="Data Scientist - Analytics"/>
    <x v="0"/>
    <s v="Mathematics, Statistics &amp; Information Sciences"/>
    <x v="41"/>
    <n v="39090289"/>
    <m/>
    <m/>
    <d v="2019-02-13T00:00:00"/>
    <n v="43539.760555555556"/>
    <s v="Help this well-established, secure Australian brand with their journey into Data Science and Analytics."/>
    <s v="Australia"/>
    <x v="3"/>
    <x v="3"/>
    <s v="CBD, Inner &amp; Western Suburbs"/>
    <s v="perth"/>
    <x v="0"/>
    <m/>
    <s v="No"/>
    <s v="https://www.seek.com.au/job/38343393?type=standard"/>
    <n v="1"/>
    <n v="1"/>
    <n v="0"/>
    <n v="0"/>
    <n v="0"/>
    <n v="0"/>
    <n v="0"/>
    <n v="0"/>
    <n v="0"/>
    <n v="0"/>
    <n v="1"/>
    <n v="0"/>
    <n v="0"/>
    <n v="1"/>
    <n v="0"/>
    <n v="0"/>
    <n v="0"/>
    <n v="0"/>
    <n v="0"/>
    <n v="0"/>
    <n v="0"/>
    <n v="0"/>
    <n v="0"/>
    <n v="0"/>
    <n v="0"/>
    <n v="43530"/>
    <n v="43539"/>
    <n v="1"/>
    <n v="1"/>
    <n v="0"/>
    <n v="2019"/>
    <n v="2"/>
    <n v="30"/>
    <n v="4"/>
    <m/>
    <m/>
    <m/>
    <x v="0"/>
    <s v="Recruiter"/>
    <x v="0"/>
    <x v="1"/>
    <x v="0"/>
  </r>
  <r>
    <n v="38347861"/>
    <s v="Big Data Engineer"/>
    <x v="1"/>
    <s v="Developers/Programmers"/>
    <x v="42"/>
    <n v="25851365"/>
    <m/>
    <m/>
    <d v="2019-02-14T00:00:00"/>
    <n v="43540.999988425923"/>
    <s v="The team is made up of a variety of big data engineers and data scientists and you will be given the chance to lead your own projects."/>
    <s v="Australia"/>
    <x v="2"/>
    <x v="2"/>
    <s v="CBD &amp; Inner Suburbs"/>
    <s v="melbourne"/>
    <x v="0"/>
    <s v="including super"/>
    <s v="No"/>
    <s v="https://www.seek.com.au/job/38347861?type=standout"/>
    <n v="0"/>
    <n v="0"/>
    <n v="0"/>
    <n v="0"/>
    <n v="0"/>
    <n v="0"/>
    <n v="0"/>
    <n v="0"/>
    <n v="0"/>
    <n v="0"/>
    <n v="0"/>
    <n v="0"/>
    <n v="1"/>
    <n v="0"/>
    <n v="0"/>
    <n v="0"/>
    <n v="0"/>
    <n v="0"/>
    <n v="0"/>
    <n v="0"/>
    <n v="0"/>
    <n v="0"/>
    <n v="0"/>
    <n v="0"/>
    <n v="0"/>
    <n v="43530"/>
    <n v="43535"/>
    <n v="1"/>
    <n v="1"/>
    <n v="0"/>
    <n v="2019"/>
    <n v="2"/>
    <n v="30"/>
    <n v="1"/>
    <m/>
    <m/>
    <m/>
    <x v="0"/>
    <s v="Recruiter"/>
    <x v="1"/>
    <x v="1"/>
    <x v="3"/>
  </r>
  <r>
    <n v="38350683"/>
    <s v="Data Modeller Fianancial Services"/>
    <x v="1"/>
    <s v="Developers/Programmers"/>
    <x v="24"/>
    <n v="22953107"/>
    <m/>
    <m/>
    <d v="2019-02-14T00:00:00"/>
    <n v="43540.999988425923"/>
    <s v="A leading financial services organisation has an exiting requirement for a Data Analyst/Scientist/Engineer."/>
    <s v="Australia"/>
    <x v="0"/>
    <x v="0"/>
    <m/>
    <m/>
    <x v="1"/>
    <s v="$750 - $900 p.a. + competitive"/>
    <s v="No"/>
    <s v="https://www.seek.com.au/job/38350683?type=standard"/>
    <n v="0"/>
    <n v="0"/>
    <n v="0"/>
    <n v="1"/>
    <n v="0"/>
    <n v="0"/>
    <n v="0"/>
    <n v="0"/>
    <n v="0"/>
    <n v="0"/>
    <n v="0"/>
    <n v="0"/>
    <n v="0"/>
    <n v="0"/>
    <n v="0"/>
    <n v="0"/>
    <n v="0"/>
    <n v="0"/>
    <n v="0"/>
    <n v="0"/>
    <n v="0"/>
    <n v="0"/>
    <n v="0"/>
    <n v="0"/>
    <n v="0"/>
    <n v="43530"/>
    <n v="43535"/>
    <n v="0"/>
    <n v="1"/>
    <n v="0"/>
    <n v="2019"/>
    <n v="2"/>
    <n v="30"/>
    <n v="1"/>
    <m/>
    <m/>
    <m/>
    <x v="0"/>
    <s v="Direct"/>
    <x v="1"/>
    <x v="1"/>
    <x v="3"/>
  </r>
  <r>
    <n v="38353752"/>
    <s v="Graduate Data Scientist"/>
    <x v="0"/>
    <s v="Mathematics, Statistics &amp; Information Sciences"/>
    <x v="43"/>
    <n v="38197469"/>
    <m/>
    <m/>
    <d v="2019-02-14T00:00:00"/>
    <n v="43540.748032407413"/>
    <s v="Looking for a budding data scientist who is passionate about applying machine learning to deliver commercial and groundbreaking AI solutions."/>
    <s v="Australia"/>
    <x v="0"/>
    <x v="0"/>
    <s v="CBD, Inner West &amp; Eastern Suburbs"/>
    <s v="sydney"/>
    <x v="0"/>
    <m/>
    <s v="No"/>
    <s v="https://www.seek.com.au/job/38353752?type=standard"/>
    <n v="1"/>
    <n v="1"/>
    <n v="0"/>
    <n v="0"/>
    <n v="0"/>
    <n v="0"/>
    <n v="0"/>
    <n v="0"/>
    <n v="0"/>
    <n v="1"/>
    <n v="1"/>
    <n v="0"/>
    <n v="0"/>
    <n v="0"/>
    <n v="0"/>
    <n v="0"/>
    <n v="0"/>
    <n v="0"/>
    <n v="0"/>
    <n v="0"/>
    <n v="0"/>
    <n v="0"/>
    <n v="0"/>
    <n v="0"/>
    <n v="0"/>
    <n v="43530"/>
    <n v="43540"/>
    <n v="0"/>
    <n v="1"/>
    <n v="0"/>
    <n v="2019"/>
    <n v="2"/>
    <n v="29"/>
    <n v="4"/>
    <m/>
    <m/>
    <m/>
    <x v="0"/>
    <s v="Direct"/>
    <x v="0"/>
    <x v="1"/>
    <x v="3"/>
  </r>
  <r>
    <n v="38353759"/>
    <s v="Data Scientist"/>
    <x v="0"/>
    <s v="Mathematics, Statistics &amp; Information Sciences"/>
    <x v="43"/>
    <n v="38197469"/>
    <m/>
    <m/>
    <d v="2019-02-14T00:00:00"/>
    <n v="43540.748831018522"/>
    <s v="Looking for a data scientist who is passionate about applying machine learning to deliver commercial and groundbreaking AI solutions."/>
    <s v="Australia"/>
    <x v="0"/>
    <x v="0"/>
    <s v="CBD, Inner West &amp; Eastern Suburbs"/>
    <s v="sydney"/>
    <x v="0"/>
    <m/>
    <s v="No"/>
    <s v="https://www.seek.com.au/job/38353759?type=standard"/>
    <n v="1"/>
    <n v="1"/>
    <n v="0"/>
    <n v="0"/>
    <n v="0"/>
    <n v="0"/>
    <n v="0"/>
    <n v="0"/>
    <n v="0"/>
    <n v="1"/>
    <n v="1"/>
    <n v="0"/>
    <n v="0"/>
    <n v="0"/>
    <n v="0"/>
    <n v="0"/>
    <n v="0"/>
    <n v="0"/>
    <n v="0"/>
    <n v="0"/>
    <n v="0"/>
    <n v="0"/>
    <n v="0"/>
    <n v="0"/>
    <n v="0"/>
    <n v="43530"/>
    <n v="43540"/>
    <n v="0"/>
    <n v="1"/>
    <n v="0"/>
    <n v="2019"/>
    <n v="2"/>
    <n v="30"/>
    <n v="4"/>
    <m/>
    <m/>
    <m/>
    <x v="0"/>
    <s v="Direct"/>
    <x v="0"/>
    <x v="1"/>
    <x v="3"/>
  </r>
  <r>
    <n v="38353809"/>
    <s v="(Graduate) Cloud Platform Engineer"/>
    <x v="1"/>
    <s v="Developers/Programmers"/>
    <x v="43"/>
    <n v="38197469"/>
    <m/>
    <m/>
    <d v="2019-02-14T00:00:00"/>
    <n v="43540.750590277778"/>
    <s v="We are looking for talented platform engineers and graduates with AWS experience to join our fast growing AI and analytics start up."/>
    <s v="Australia"/>
    <x v="0"/>
    <x v="0"/>
    <s v="CBD, Inner West &amp; Eastern Suburbs"/>
    <s v="sydney"/>
    <x v="0"/>
    <m/>
    <s v="No"/>
    <s v="https://www.seek.com.au/job/38353809?type=standout"/>
    <n v="1"/>
    <n v="1"/>
    <n v="0"/>
    <n v="0"/>
    <n v="0"/>
    <n v="0"/>
    <n v="0"/>
    <n v="0"/>
    <n v="0"/>
    <n v="1"/>
    <n v="0"/>
    <n v="1"/>
    <n v="0"/>
    <n v="0"/>
    <n v="0"/>
    <n v="0"/>
    <n v="0"/>
    <n v="0"/>
    <n v="0"/>
    <n v="0"/>
    <n v="0"/>
    <n v="0"/>
    <n v="0"/>
    <n v="0"/>
    <n v="0"/>
    <n v="43530"/>
    <n v="43535"/>
    <n v="0"/>
    <n v="1"/>
    <n v="0"/>
    <n v="2019"/>
    <n v="2"/>
    <n v="30"/>
    <n v="4"/>
    <m/>
    <m/>
    <m/>
    <x v="0"/>
    <s v="Direct"/>
    <x v="0"/>
    <x v="1"/>
    <x v="3"/>
  </r>
  <r>
    <n v="38362895"/>
    <s v="Senior Data Engineer: Software Start-Up (well-funded)"/>
    <x v="1"/>
    <s v="Engineering - Software"/>
    <x v="44"/>
    <n v="37079664"/>
    <m/>
    <m/>
    <d v="2019-02-15T00:00:00"/>
    <n v="43541.999988425923"/>
    <s v="Seeking an experienced Data Engineer with a Comp-Sci/Software Engineering background building/deploying data pipelines on cloud environments - AWS/GCP"/>
    <s v="Australia"/>
    <x v="0"/>
    <x v="0"/>
    <s v="CBD, Inner West &amp; Eastern Suburbs"/>
    <s v="sydney"/>
    <x v="0"/>
    <s v="$140K-$160K + Super + Bonus/Equity"/>
    <s v="No"/>
    <s v="https://www.seek.com.au/job/38362895?type=standard"/>
    <n v="0"/>
    <n v="1"/>
    <n v="0"/>
    <n v="0"/>
    <n v="0"/>
    <n v="0"/>
    <n v="0"/>
    <n v="0"/>
    <n v="0"/>
    <n v="1"/>
    <n v="0"/>
    <n v="1"/>
    <n v="0"/>
    <n v="0"/>
    <n v="0"/>
    <n v="0"/>
    <n v="0"/>
    <n v="0"/>
    <n v="0"/>
    <n v="0"/>
    <n v="0"/>
    <n v="0"/>
    <n v="0"/>
    <n v="0"/>
    <n v="0"/>
    <n v="43530"/>
    <n v="43535"/>
    <n v="1"/>
    <n v="1"/>
    <n v="0"/>
    <n v="2019"/>
    <n v="2"/>
    <n v="30"/>
    <n v="3"/>
    <n v="140000"/>
    <n v="160000"/>
    <s v="year"/>
    <x v="0"/>
    <s v="Recruiter"/>
    <x v="1"/>
    <x v="1"/>
    <x v="4"/>
  </r>
  <r>
    <n v="38363396"/>
    <s v="Data Science Consultant"/>
    <x v="1"/>
    <s v="Other"/>
    <x v="35"/>
    <n v="24101490"/>
    <m/>
    <m/>
    <d v="2019-02-15T00:00:00"/>
    <n v="43541.999988425923"/>
    <s v="Great exposure to work on global data science projects | A few positions available"/>
    <s v="Australia"/>
    <x v="0"/>
    <x v="0"/>
    <s v="CBD, Inner West &amp; Eastern Suburbs"/>
    <s v="sydney"/>
    <x v="0"/>
    <m/>
    <s v="Yes"/>
    <s v="https://www.seek.com.au/job/38363396?type=standard"/>
    <n v="1"/>
    <n v="1"/>
    <n v="0"/>
    <n v="1"/>
    <n v="0"/>
    <n v="0"/>
    <n v="0"/>
    <n v="0"/>
    <n v="0"/>
    <n v="0"/>
    <n v="1"/>
    <n v="0"/>
    <n v="0"/>
    <n v="1"/>
    <n v="0"/>
    <n v="0"/>
    <n v="0"/>
    <n v="0"/>
    <n v="0"/>
    <n v="0"/>
    <n v="0"/>
    <n v="0"/>
    <n v="0"/>
    <n v="0"/>
    <n v="0"/>
    <n v="43530"/>
    <n v="43535"/>
    <n v="1"/>
    <n v="1"/>
    <n v="0"/>
    <n v="2019"/>
    <n v="2"/>
    <n v="30"/>
    <n v="5"/>
    <m/>
    <m/>
    <m/>
    <x v="0"/>
    <s v="Recruiter"/>
    <x v="0"/>
    <x v="1"/>
    <x v="4"/>
  </r>
  <r>
    <n v="38363508"/>
    <s v="Senior Data Scientist"/>
    <x v="1"/>
    <s v="Consultants"/>
    <x v="45"/>
    <n v="31206901"/>
    <m/>
    <m/>
    <d v="2019-02-15T00:00:00"/>
    <n v="43541.999988425923"/>
    <s v="Growth role working closely with stakeholders and management in the data analytics team to provide actionable insights through statistical modelling."/>
    <s v="Australia"/>
    <x v="0"/>
    <x v="0"/>
    <s v="CBD, Inner West &amp; Eastern Suburbs"/>
    <s v="sydney"/>
    <x v="0"/>
    <m/>
    <s v="No"/>
    <s v="https://www.seek.com.au/job/38363508?type=standout"/>
    <n v="1"/>
    <n v="1"/>
    <n v="0"/>
    <n v="1"/>
    <n v="0"/>
    <n v="0"/>
    <n v="0"/>
    <n v="0"/>
    <n v="0"/>
    <n v="0"/>
    <n v="1"/>
    <n v="0"/>
    <n v="0"/>
    <n v="0"/>
    <n v="0"/>
    <n v="0"/>
    <n v="0"/>
    <n v="0"/>
    <n v="0"/>
    <n v="0"/>
    <n v="0"/>
    <n v="0"/>
    <n v="0"/>
    <n v="0"/>
    <n v="0"/>
    <n v="43530"/>
    <n v="43541"/>
    <n v="1"/>
    <n v="1"/>
    <n v="0"/>
    <n v="2019"/>
    <n v="2"/>
    <n v="30"/>
    <n v="4"/>
    <m/>
    <m/>
    <m/>
    <x v="0"/>
    <s v="Recruiter"/>
    <x v="0"/>
    <x v="1"/>
    <x v="4"/>
  </r>
  <r>
    <n v="38363660"/>
    <s v="Senior Data Scientist"/>
    <x v="1"/>
    <s v="Other"/>
    <x v="35"/>
    <n v="24101490"/>
    <m/>
    <m/>
    <d v="2019-02-15T00:00:00"/>
    <n v="43541.999988425923"/>
    <s v="An amazing opportunity to get exposure to Big Data technologies and Machine Learning Projects"/>
    <s v="Australia"/>
    <x v="0"/>
    <x v="0"/>
    <s v="CBD, Inner West &amp; Eastern Suburbs"/>
    <s v="sydney"/>
    <x v="0"/>
    <m/>
    <s v="No"/>
    <s v="https://www.seek.com.au/job/38363660?type=standard"/>
    <n v="0"/>
    <n v="1"/>
    <n v="0"/>
    <n v="1"/>
    <n v="0"/>
    <n v="0"/>
    <n v="0"/>
    <n v="0"/>
    <n v="0"/>
    <n v="1"/>
    <n v="0"/>
    <n v="1"/>
    <n v="1"/>
    <n v="0"/>
    <n v="0"/>
    <n v="0"/>
    <n v="0"/>
    <n v="0"/>
    <n v="0"/>
    <n v="0"/>
    <n v="0"/>
    <n v="0"/>
    <n v="0"/>
    <n v="0"/>
    <n v="0"/>
    <n v="43530"/>
    <n v="43541"/>
    <n v="1"/>
    <n v="1"/>
    <n v="0"/>
    <n v="2019"/>
    <n v="2"/>
    <n v="30"/>
    <n v="5"/>
    <m/>
    <m/>
    <m/>
    <x v="0"/>
    <s v="Recruiter"/>
    <x v="0"/>
    <x v="1"/>
    <x v="4"/>
  </r>
  <r>
    <n v="38363751"/>
    <s v="Data Modeller (Erwin) Financial Services"/>
    <x v="1"/>
    <s v="Developers/Programmers"/>
    <x v="24"/>
    <n v="22953107"/>
    <m/>
    <m/>
    <d v="2019-02-15T00:00:00"/>
    <n v="43541.999988425923"/>
    <s v="A leading financial services organisation has an exiting requirement for a Data Analyst/Scientist/Engineer."/>
    <s v="Australia"/>
    <x v="0"/>
    <x v="0"/>
    <m/>
    <m/>
    <x v="1"/>
    <s v="$750 - $900 p.a. + competitive"/>
    <s v="No"/>
    <s v="https://www.seek.com.au/job/38363751?type=standard"/>
    <n v="0"/>
    <n v="0"/>
    <n v="0"/>
    <n v="1"/>
    <n v="0"/>
    <n v="0"/>
    <n v="0"/>
    <n v="0"/>
    <n v="0"/>
    <n v="0"/>
    <n v="0"/>
    <n v="0"/>
    <n v="0"/>
    <n v="0"/>
    <n v="0"/>
    <n v="0"/>
    <n v="0"/>
    <n v="0"/>
    <n v="0"/>
    <n v="0"/>
    <n v="0"/>
    <n v="0"/>
    <n v="0"/>
    <n v="0"/>
    <n v="0"/>
    <n v="43530"/>
    <n v="43535"/>
    <n v="0"/>
    <n v="1"/>
    <n v="0"/>
    <n v="2019"/>
    <n v="2"/>
    <n v="30"/>
    <n v="1"/>
    <m/>
    <m/>
    <m/>
    <x v="0"/>
    <s v="Direct"/>
    <x v="1"/>
    <x v="1"/>
    <x v="4"/>
  </r>
  <r>
    <n v="38365859"/>
    <s v="Data Scientist"/>
    <x v="1"/>
    <s v="Business/Systems Analysts"/>
    <x v="46"/>
    <n v="14025083"/>
    <s v="Capgemini"/>
    <m/>
    <d v="2019-02-16T00:00:00"/>
    <n v="43542.999988425923"/>
    <s v="We are looking for a superstar Data Scientist with a passion for problem solving and analysis!"/>
    <s v="Australia"/>
    <x v="3"/>
    <x v="3"/>
    <m/>
    <m/>
    <x v="0"/>
    <m/>
    <s v="No"/>
    <s v="https://www.seek.com.au/job/38365859?type=standout"/>
    <n v="0"/>
    <n v="1"/>
    <n v="0"/>
    <n v="0"/>
    <n v="0"/>
    <n v="0"/>
    <n v="0"/>
    <n v="0"/>
    <n v="1"/>
    <n v="0"/>
    <n v="0"/>
    <n v="0"/>
    <n v="0"/>
    <n v="0"/>
    <n v="0"/>
    <n v="0"/>
    <n v="0"/>
    <n v="0"/>
    <n v="0"/>
    <n v="0"/>
    <n v="0"/>
    <n v="0"/>
    <n v="0"/>
    <n v="0"/>
    <n v="0"/>
    <n v="43530"/>
    <n v="43542"/>
    <n v="0"/>
    <n v="1"/>
    <n v="0"/>
    <n v="2019"/>
    <n v="2"/>
    <n v="30"/>
    <n v="2"/>
    <m/>
    <m/>
    <m/>
    <x v="0"/>
    <s v="Direct"/>
    <x v="0"/>
    <x v="1"/>
    <x v="5"/>
  </r>
  <r>
    <n v="38366703"/>
    <s v="Senior Java Developers"/>
    <x v="1"/>
    <s v="Engineering - Software"/>
    <x v="47"/>
    <n v="3587"/>
    <m/>
    <m/>
    <d v="2019-02-16T00:00:00"/>
    <n v="43542.999988425923"/>
    <s v="Senior software &quot;problem fixers&quot; to work on backend big data processing for awesome tech company"/>
    <s v="Australia"/>
    <x v="0"/>
    <x v="0"/>
    <s v="CBD, Inner West &amp; Eastern Suburbs"/>
    <s v="sydney"/>
    <x v="0"/>
    <m/>
    <s v="No"/>
    <s v="https://www.seek.com.au/job/38366703?type=standard"/>
    <n v="0"/>
    <n v="0"/>
    <n v="0"/>
    <n v="0"/>
    <n v="0"/>
    <n v="0"/>
    <n v="0"/>
    <n v="0"/>
    <n v="0"/>
    <n v="0"/>
    <n v="0"/>
    <n v="1"/>
    <n v="0"/>
    <n v="0"/>
    <n v="0"/>
    <n v="0"/>
    <n v="0"/>
    <n v="0"/>
    <n v="0"/>
    <n v="0"/>
    <n v="0"/>
    <n v="0"/>
    <n v="0"/>
    <n v="0"/>
    <n v="0"/>
    <n v="43530"/>
    <n v="43535"/>
    <n v="1"/>
    <n v="1"/>
    <n v="0"/>
    <n v="2019"/>
    <n v="2"/>
    <n v="30"/>
    <n v="1"/>
    <m/>
    <m/>
    <m/>
    <x v="0"/>
    <s v="Recruiter"/>
    <x v="0"/>
    <x v="1"/>
    <x v="5"/>
  </r>
  <r>
    <n v="38366878"/>
    <s v="Head of Data Science"/>
    <x v="7"/>
    <s v="Other"/>
    <x v="48"/>
    <n v="22081129"/>
    <m/>
    <m/>
    <d v="2019-02-16T00:00:00"/>
    <n v="43542.999988425923"/>
    <s v="Head of Data Science needed to build out a market leading Data Science function across Australia."/>
    <s v="Australia"/>
    <x v="0"/>
    <x v="0"/>
    <s v="CBD, Inner West &amp; Eastern Suburbs"/>
    <s v="sydney"/>
    <x v="0"/>
    <s v="£200000.00 - £300k p.a. + super, bonus and wider b"/>
    <s v="No"/>
    <s v="https://www.seek.com.au/job/38366878?type=standard"/>
    <n v="0"/>
    <n v="0"/>
    <n v="0"/>
    <n v="0"/>
    <n v="0"/>
    <n v="0"/>
    <n v="0"/>
    <n v="0"/>
    <n v="1"/>
    <n v="0"/>
    <n v="0"/>
    <n v="0"/>
    <n v="0"/>
    <n v="0"/>
    <n v="0"/>
    <n v="0"/>
    <n v="0"/>
    <n v="0"/>
    <n v="0"/>
    <n v="0"/>
    <n v="0"/>
    <n v="0"/>
    <n v="0"/>
    <n v="0"/>
    <n v="0"/>
    <n v="43530"/>
    <n v="43535"/>
    <n v="1"/>
    <n v="1"/>
    <n v="0"/>
    <n v="2019"/>
    <n v="2"/>
    <n v="30"/>
    <n v="1"/>
    <n v="200000"/>
    <n v="300000"/>
    <s v="year"/>
    <x v="0"/>
    <s v="Recruiter"/>
    <x v="1"/>
    <x v="1"/>
    <x v="5"/>
  </r>
  <r>
    <n v="38372570"/>
    <s v="Data Scientist"/>
    <x v="1"/>
    <s v="Web Development &amp; Production"/>
    <x v="36"/>
    <n v="25665582"/>
    <m/>
    <m/>
    <d v="2019-02-18T00:00:00"/>
    <n v="43544.999988425923"/>
    <s v="Work as a Data Scientist for this award winning company on the city fringes"/>
    <s v="Australia"/>
    <x v="2"/>
    <x v="2"/>
    <s v="CBD &amp; Inner Suburbs"/>
    <s v="melbourne"/>
    <x v="0"/>
    <m/>
    <s v="No"/>
    <s v="https://www.seek.com.au/job/38372570?type=standard"/>
    <n v="0"/>
    <n v="1"/>
    <n v="1"/>
    <n v="0"/>
    <n v="0"/>
    <n v="0"/>
    <n v="0"/>
    <n v="0"/>
    <n v="0"/>
    <n v="0"/>
    <n v="0"/>
    <n v="0"/>
    <n v="0"/>
    <n v="0"/>
    <n v="0"/>
    <n v="0"/>
    <n v="0"/>
    <n v="0"/>
    <n v="0"/>
    <n v="0"/>
    <n v="0"/>
    <n v="0"/>
    <n v="0"/>
    <n v="0"/>
    <n v="0"/>
    <n v="43530"/>
    <n v="43542"/>
    <n v="1"/>
    <n v="1"/>
    <n v="0"/>
    <n v="2019"/>
    <n v="2"/>
    <n v="30"/>
    <n v="2"/>
    <m/>
    <m/>
    <m/>
    <x v="0"/>
    <s v="Recruiter"/>
    <x v="0"/>
    <x v="1"/>
    <x v="1"/>
  </r>
  <r>
    <n v="38376088"/>
    <s v="Data Scientist"/>
    <x v="1"/>
    <s v="Other"/>
    <x v="7"/>
    <n v="21807721"/>
    <m/>
    <m/>
    <d v="2019-02-18T00:00:00"/>
    <n v="43544.999988425923"/>
    <s v="Data Scientists wanted for a thriving AI practice. All levels of experience welcome (from Consultant to Lead DS)"/>
    <s v="Australia"/>
    <x v="0"/>
    <x v="0"/>
    <s v="CBD, Inner West &amp; Eastern Suburbs"/>
    <s v="sydney"/>
    <x v="0"/>
    <s v="$120k - $160k p.a."/>
    <s v="No"/>
    <s v="https://www.seek.com.au/job/38376088?type=standard"/>
    <n v="1"/>
    <n v="1"/>
    <n v="1"/>
    <n v="1"/>
    <n v="0"/>
    <n v="0"/>
    <n v="1"/>
    <n v="0"/>
    <n v="0"/>
    <n v="0"/>
    <n v="1"/>
    <n v="0"/>
    <n v="1"/>
    <n v="1"/>
    <n v="0"/>
    <n v="0"/>
    <n v="0"/>
    <n v="0"/>
    <n v="0"/>
    <n v="0"/>
    <n v="0"/>
    <n v="0"/>
    <n v="0"/>
    <n v="0"/>
    <n v="0"/>
    <n v="43530"/>
    <n v="43544"/>
    <n v="1"/>
    <n v="1"/>
    <n v="0"/>
    <n v="2019"/>
    <n v="2"/>
    <n v="30"/>
    <n v="8"/>
    <n v="120000"/>
    <n v="160000"/>
    <s v="year"/>
    <x v="0"/>
    <s v="Recruiter"/>
    <x v="1"/>
    <x v="1"/>
    <x v="1"/>
  </r>
  <r>
    <n v="38376565"/>
    <s v="Graduate Data Scientist / Data Analyst"/>
    <x v="5"/>
    <s v="Market Research &amp; Analysis"/>
    <x v="49"/>
    <n v="20890140"/>
    <m/>
    <m/>
    <d v="2019-02-18T00:00:00"/>
    <n v="43544.676238425927"/>
    <s v="RDA is a client-focused, team-orientated company where innovation &amp; results are rewarded. We are based in the heart of Sydney CBD next to QVB."/>
    <s v="Australia"/>
    <x v="0"/>
    <x v="0"/>
    <s v="CBD, Inner West &amp; Eastern Suburbs"/>
    <s v="sydney"/>
    <x v="0"/>
    <m/>
    <s v="No"/>
    <s v="https://www.seek.com.au/job/38376565?type=standout"/>
    <n v="0"/>
    <n v="0"/>
    <n v="0"/>
    <n v="0"/>
    <n v="0"/>
    <n v="0"/>
    <n v="0"/>
    <n v="0"/>
    <n v="0"/>
    <n v="0"/>
    <n v="0"/>
    <n v="0"/>
    <n v="0"/>
    <n v="1"/>
    <n v="0"/>
    <n v="0"/>
    <n v="0"/>
    <n v="0"/>
    <n v="0"/>
    <n v="0"/>
    <n v="0"/>
    <n v="0"/>
    <n v="0"/>
    <n v="0"/>
    <n v="0"/>
    <n v="43530"/>
    <n v="43544"/>
    <n v="0"/>
    <n v="1"/>
    <n v="0"/>
    <n v="2019"/>
    <n v="2"/>
    <n v="30"/>
    <n v="1"/>
    <m/>
    <m/>
    <m/>
    <x v="0"/>
    <s v="Direct"/>
    <x v="0"/>
    <x v="1"/>
    <x v="1"/>
  </r>
  <r>
    <n v="38376919"/>
    <s v="Lead Data Scientist"/>
    <x v="1"/>
    <s v="Other"/>
    <x v="34"/>
    <n v="26475017"/>
    <m/>
    <m/>
    <d v="2019-02-18T00:00:00"/>
    <n v="43544.999988425923"/>
    <s v="Lead Data Scientist required to manage and deliver insightful analytical solutions within a leading global financial services business."/>
    <s v="Australia"/>
    <x v="2"/>
    <x v="2"/>
    <m/>
    <m/>
    <x v="0"/>
    <s v="$180000"/>
    <s v="No"/>
    <s v="https://www.seek.com.au/job/38376919?type=standard"/>
    <n v="1"/>
    <n v="1"/>
    <n v="0"/>
    <n v="1"/>
    <n v="0"/>
    <n v="0"/>
    <n v="0"/>
    <n v="0"/>
    <n v="0"/>
    <n v="0"/>
    <n v="0"/>
    <n v="0"/>
    <n v="0"/>
    <n v="1"/>
    <n v="0"/>
    <n v="0"/>
    <n v="0"/>
    <n v="0"/>
    <n v="0"/>
    <n v="0"/>
    <n v="0"/>
    <n v="0"/>
    <n v="0"/>
    <n v="0"/>
    <n v="0"/>
    <n v="43530"/>
    <n v="43542"/>
    <n v="1"/>
    <n v="1"/>
    <n v="0"/>
    <n v="2019"/>
    <n v="2"/>
    <n v="30"/>
    <n v="4"/>
    <n v="180000"/>
    <n v="180000"/>
    <s v="year"/>
    <x v="0"/>
    <s v="Recruiter"/>
    <x v="1"/>
    <x v="1"/>
    <x v="1"/>
  </r>
  <r>
    <n v="38377852"/>
    <s v="Data Scientist - Immediately Available"/>
    <x v="7"/>
    <s v="Analysts"/>
    <x v="11"/>
    <n v="4566650"/>
    <m/>
    <m/>
    <d v="2019-02-18T00:00:00"/>
    <n v="43544.999988425923"/>
    <s v="Looking for an immediately available data scientist for a contract role in Sydney CBD"/>
    <s v="Australia"/>
    <x v="0"/>
    <x v="0"/>
    <m/>
    <s v="sydney"/>
    <x v="1"/>
    <m/>
    <s v="Yes"/>
    <s v="https://www.seek.com.au/job/38377852?type=standout"/>
    <n v="1"/>
    <n v="1"/>
    <n v="0"/>
    <n v="1"/>
    <n v="0"/>
    <n v="0"/>
    <n v="0"/>
    <n v="0"/>
    <n v="0"/>
    <n v="0"/>
    <n v="0"/>
    <n v="0"/>
    <n v="0"/>
    <n v="0"/>
    <n v="0"/>
    <n v="0"/>
    <n v="0"/>
    <n v="0"/>
    <n v="0"/>
    <n v="0"/>
    <n v="0"/>
    <n v="0"/>
    <n v="0"/>
    <n v="0"/>
    <n v="0"/>
    <n v="43530"/>
    <n v="43544"/>
    <n v="1"/>
    <n v="1"/>
    <n v="0"/>
    <n v="2019"/>
    <n v="2"/>
    <n v="30"/>
    <n v="3"/>
    <m/>
    <m/>
    <m/>
    <x v="0"/>
    <s v="Recruiter"/>
    <x v="0"/>
    <x v="1"/>
    <x v="1"/>
  </r>
  <r>
    <n v="38378406"/>
    <s v="Data Scientist"/>
    <x v="1"/>
    <s v="Other"/>
    <x v="7"/>
    <n v="21807721"/>
    <m/>
    <m/>
    <d v="2019-02-18T00:00:00"/>
    <n v="43544.999988425923"/>
    <s v="Customer experience focused Data Science Wide range of predictive, segmentation, campaign models and algorithms Leveraging large digital data sets"/>
    <s v="Australia"/>
    <x v="2"/>
    <x v="2"/>
    <m/>
    <m/>
    <x v="0"/>
    <s v="Competitive Package"/>
    <s v="Yes"/>
    <s v="https://www.seek.com.au/job/38378406?type=standard"/>
    <n v="1"/>
    <n v="1"/>
    <n v="0"/>
    <n v="0"/>
    <n v="0"/>
    <n v="0"/>
    <n v="0"/>
    <n v="0"/>
    <n v="0"/>
    <n v="0"/>
    <n v="1"/>
    <n v="0"/>
    <n v="0"/>
    <n v="0"/>
    <n v="0"/>
    <n v="0"/>
    <n v="0"/>
    <n v="0"/>
    <n v="0"/>
    <n v="0"/>
    <n v="0"/>
    <n v="0"/>
    <n v="0"/>
    <n v="0"/>
    <n v="0"/>
    <n v="43530"/>
    <n v="43544"/>
    <n v="1"/>
    <n v="1"/>
    <n v="0"/>
    <n v="2019"/>
    <n v="2"/>
    <n v="30"/>
    <n v="3"/>
    <m/>
    <m/>
    <m/>
    <x v="0"/>
    <s v="Recruiter"/>
    <x v="1"/>
    <x v="1"/>
    <x v="1"/>
  </r>
  <r>
    <n v="38380671"/>
    <s v="Data Modeller (Erwin) Financial Services"/>
    <x v="1"/>
    <s v="Developers/Programmers"/>
    <x v="24"/>
    <n v="22953107"/>
    <m/>
    <m/>
    <d v="2019-02-19T00:00:00"/>
    <n v="43545.999988425923"/>
    <s v="A leading financial services organisation has an exiting requirement for a Data Analyst/Scientist/Engineer."/>
    <s v="Australia"/>
    <x v="0"/>
    <x v="0"/>
    <m/>
    <m/>
    <x v="1"/>
    <s v="$750 - $900 p.a. + competitive"/>
    <s v="No"/>
    <s v="https://www.seek.com.au/job/38380671?type=standard"/>
    <n v="0"/>
    <n v="0"/>
    <n v="0"/>
    <n v="1"/>
    <n v="0"/>
    <n v="0"/>
    <n v="0"/>
    <n v="0"/>
    <n v="0"/>
    <n v="0"/>
    <n v="0"/>
    <n v="0"/>
    <n v="0"/>
    <n v="0"/>
    <n v="0"/>
    <n v="0"/>
    <n v="0"/>
    <n v="0"/>
    <n v="0"/>
    <n v="0"/>
    <n v="0"/>
    <n v="0"/>
    <n v="0"/>
    <n v="0"/>
    <n v="0"/>
    <n v="43530"/>
    <n v="43535"/>
    <n v="0"/>
    <n v="1"/>
    <n v="0"/>
    <n v="2019"/>
    <n v="2"/>
    <n v="30"/>
    <n v="1"/>
    <m/>
    <m/>
    <m/>
    <x v="0"/>
    <s v="Direct"/>
    <x v="1"/>
    <x v="1"/>
    <x v="2"/>
  </r>
  <r>
    <n v="38383430"/>
    <s v="Senior Data Scientist"/>
    <x v="1"/>
    <s v="Other"/>
    <x v="50"/>
    <n v="41114262"/>
    <m/>
    <m/>
    <d v="2019-02-19T00:00:00"/>
    <n v="43545.503495370373"/>
    <s v="Passion for data, technology and analytics? This is a senior position based in Sydney CBD and is for one of the big 4!"/>
    <s v="Australia"/>
    <x v="0"/>
    <x v="0"/>
    <s v="CBD, Inner West &amp; Eastern Suburbs"/>
    <s v="sydney"/>
    <x v="0"/>
    <m/>
    <s v="No"/>
    <s v="https://www.seek.com.au/job/38383430?type=standard"/>
    <n v="1"/>
    <n v="1"/>
    <n v="0"/>
    <n v="1"/>
    <n v="0"/>
    <n v="0"/>
    <n v="0"/>
    <n v="0"/>
    <n v="0"/>
    <n v="1"/>
    <n v="1"/>
    <n v="0"/>
    <n v="1"/>
    <n v="1"/>
    <n v="0"/>
    <n v="0"/>
    <n v="0"/>
    <n v="0"/>
    <n v="0"/>
    <n v="0"/>
    <n v="0"/>
    <n v="0"/>
    <n v="0"/>
    <n v="0"/>
    <n v="0"/>
    <n v="43531"/>
    <n v="43545"/>
    <n v="0"/>
    <n v="1"/>
    <n v="0"/>
    <n v="2019"/>
    <n v="2"/>
    <n v="29"/>
    <n v="7"/>
    <m/>
    <m/>
    <m/>
    <x v="0"/>
    <s v="Direct"/>
    <x v="0"/>
    <x v="1"/>
    <x v="2"/>
  </r>
  <r>
    <n v="38387405"/>
    <s v="Senior Data Scientist"/>
    <x v="1"/>
    <s v="Other"/>
    <x v="7"/>
    <n v="21807721"/>
    <m/>
    <m/>
    <d v="2019-02-19T00:00:00"/>
    <n v="43545.999988425923"/>
    <s v="Join a cutting edge engineering team building ML and DL products to help enterprises handle their cyber security strategy."/>
    <s v="Australia"/>
    <x v="0"/>
    <x v="0"/>
    <s v="North Shore &amp; Northern Beaches"/>
    <m/>
    <x v="0"/>
    <m/>
    <s v="No"/>
    <s v="https://www.seek.com.au/job/38387405?type=standard"/>
    <n v="1"/>
    <n v="1"/>
    <n v="0"/>
    <n v="0"/>
    <n v="0"/>
    <n v="0"/>
    <n v="0"/>
    <n v="0"/>
    <n v="0"/>
    <n v="1"/>
    <n v="0"/>
    <n v="0"/>
    <n v="1"/>
    <n v="0"/>
    <n v="0"/>
    <n v="0"/>
    <n v="0"/>
    <n v="0"/>
    <n v="0"/>
    <n v="0"/>
    <n v="0"/>
    <n v="0"/>
    <n v="0"/>
    <n v="0"/>
    <n v="0"/>
    <n v="43530"/>
    <n v="43545"/>
    <n v="1"/>
    <n v="1"/>
    <n v="0"/>
    <n v="2019"/>
    <n v="2"/>
    <n v="30"/>
    <n v="4"/>
    <m/>
    <m/>
    <m/>
    <x v="0"/>
    <s v="Recruiter"/>
    <x v="0"/>
    <x v="1"/>
    <x v="2"/>
  </r>
  <r>
    <n v="38387560"/>
    <s v="Senior Data Scientist"/>
    <x v="1"/>
    <s v="Business/Systems Analysts"/>
    <x v="51"/>
    <n v="27683018"/>
    <m/>
    <m/>
    <d v="2019-02-19T00:00:00"/>
    <n v="43545.999988425923"/>
    <s v="Senior Data Scientist - Sydney, Australia One of Australia's leading retail organisations based in Surry Hills is looking for a Data Scientist"/>
    <s v="Australia"/>
    <x v="0"/>
    <x v="0"/>
    <s v="CBD, Inner West &amp; Eastern Suburbs"/>
    <s v="surryhills"/>
    <x v="0"/>
    <m/>
    <s v="No"/>
    <s v="https://www.seek.com.au/job/38387560?type=standard"/>
    <n v="1"/>
    <n v="1"/>
    <n v="0"/>
    <n v="1"/>
    <n v="0"/>
    <n v="0"/>
    <n v="0"/>
    <n v="0"/>
    <n v="0"/>
    <n v="0"/>
    <n v="0"/>
    <n v="0"/>
    <n v="1"/>
    <n v="1"/>
    <n v="0"/>
    <n v="0"/>
    <n v="0"/>
    <n v="0"/>
    <n v="0"/>
    <n v="0"/>
    <n v="0"/>
    <n v="0"/>
    <n v="0"/>
    <n v="0"/>
    <n v="0"/>
    <n v="43530"/>
    <n v="43545"/>
    <n v="1"/>
    <n v="1"/>
    <n v="0"/>
    <n v="2019"/>
    <n v="2"/>
    <n v="30"/>
    <n v="5"/>
    <m/>
    <m/>
    <m/>
    <x v="0"/>
    <s v="Recruiter"/>
    <x v="0"/>
    <x v="1"/>
    <x v="2"/>
  </r>
  <r>
    <n v="38390470"/>
    <s v="Data Scientist - Australia"/>
    <x v="0"/>
    <s v="Mathematics, Statistics &amp; Information Sciences"/>
    <x v="52"/>
    <n v="41113911"/>
    <m/>
    <m/>
    <d v="2019-02-21T00:00:00"/>
    <n v="43547.36277777778"/>
    <s v="Dataiku is looking for a Data Scientist to join our team in Australia. This position should be based in Sydney."/>
    <s v="Australia"/>
    <x v="0"/>
    <x v="0"/>
    <s v="CBD, Inner West &amp; Eastern Suburbs"/>
    <s v="sydney"/>
    <x v="0"/>
    <s v="$120,000 - $139,999"/>
    <s v="No"/>
    <s v="https://www.seek.com.au/job/38390470?type=standard"/>
    <n v="1"/>
    <n v="1"/>
    <n v="0"/>
    <n v="1"/>
    <n v="0"/>
    <n v="0"/>
    <n v="0"/>
    <n v="0"/>
    <n v="0"/>
    <n v="1"/>
    <n v="0"/>
    <n v="0"/>
    <n v="0"/>
    <n v="0"/>
    <n v="0"/>
    <n v="0"/>
    <n v="0"/>
    <n v="0"/>
    <n v="0"/>
    <n v="0"/>
    <n v="0"/>
    <n v="0"/>
    <n v="0"/>
    <n v="0"/>
    <n v="0"/>
    <n v="43530"/>
    <n v="43546"/>
    <n v="0"/>
    <n v="1"/>
    <n v="0"/>
    <n v="2019"/>
    <n v="2"/>
    <n v="30"/>
    <n v="4"/>
    <n v="120000"/>
    <n v="139999"/>
    <s v="year"/>
    <x v="0"/>
    <s v="Direct"/>
    <x v="1"/>
    <x v="1"/>
    <x v="3"/>
  </r>
  <r>
    <n v="38391902"/>
    <s v="Data Scientist"/>
    <x v="1"/>
    <s v="Business/Systems Analysts"/>
    <x v="53"/>
    <n v="40365600"/>
    <m/>
    <m/>
    <d v="2019-02-20T00:00:00"/>
    <n v="43546.398321759261"/>
    <s v="Data Scientist"/>
    <s v="Australia"/>
    <x v="0"/>
    <x v="0"/>
    <s v="North Shore &amp; Northern Beaches"/>
    <s v="crowsnest"/>
    <x v="0"/>
    <m/>
    <s v="No"/>
    <s v="https://www.seek.com.au/job/38391902?type=standard"/>
    <n v="1"/>
    <n v="0"/>
    <n v="0"/>
    <n v="1"/>
    <n v="0"/>
    <n v="0"/>
    <n v="0"/>
    <n v="0"/>
    <n v="0"/>
    <n v="0"/>
    <n v="0"/>
    <n v="0"/>
    <n v="0"/>
    <n v="0"/>
    <n v="0"/>
    <n v="0"/>
    <n v="0"/>
    <n v="0"/>
    <n v="0"/>
    <n v="0"/>
    <n v="0"/>
    <n v="0"/>
    <n v="0"/>
    <n v="0"/>
    <n v="0"/>
    <n v="43530"/>
    <n v="43545"/>
    <n v="0"/>
    <n v="1"/>
    <n v="0"/>
    <n v="2019"/>
    <n v="2"/>
    <n v="29"/>
    <n v="2"/>
    <m/>
    <m/>
    <m/>
    <x v="0"/>
    <s v="Direct"/>
    <x v="0"/>
    <x v="1"/>
    <x v="0"/>
  </r>
  <r>
    <n v="38393969"/>
    <s v="Senior Data Analytics Consultant"/>
    <x v="1"/>
    <s v="Business/Systems Analysts"/>
    <x v="54"/>
    <n v="39438040"/>
    <s v="Jacobs"/>
    <m/>
    <d v="2019-02-20T00:00:00"/>
    <n v="43546.489756944437"/>
    <s v="Our Spatial team is seeking an experienced and enthusiastic Data Scientist with a view to grow our data science and analytics offering."/>
    <s v="Australia"/>
    <x v="3"/>
    <x v="3"/>
    <s v="CBD, Inner &amp; Western Suburbs"/>
    <s v="perth"/>
    <x v="0"/>
    <m/>
    <s v="No"/>
    <s v="https://www.seek.com.au/job/38393969?type=standard"/>
    <n v="1"/>
    <n v="1"/>
    <n v="0"/>
    <n v="0"/>
    <n v="0"/>
    <n v="0"/>
    <n v="0"/>
    <n v="0"/>
    <n v="0"/>
    <n v="0"/>
    <n v="1"/>
    <n v="0"/>
    <n v="1"/>
    <n v="0"/>
    <n v="0"/>
    <n v="0"/>
    <n v="0"/>
    <n v="0"/>
    <n v="0"/>
    <n v="0"/>
    <n v="0"/>
    <n v="0"/>
    <n v="0"/>
    <n v="0"/>
    <n v="0"/>
    <n v="43530"/>
    <n v="43546"/>
    <n v="0"/>
    <n v="1"/>
    <n v="0"/>
    <n v="2019"/>
    <n v="2"/>
    <n v="30"/>
    <n v="4"/>
    <m/>
    <m/>
    <m/>
    <x v="0"/>
    <s v="Direct"/>
    <x v="0"/>
    <x v="1"/>
    <x v="0"/>
  </r>
  <r>
    <n v="38400083"/>
    <s v="Data Scientist"/>
    <x v="1"/>
    <s v="Other"/>
    <x v="55"/>
    <n v="26368745"/>
    <s v="DXC Technology"/>
    <m/>
    <d v="2019-02-20T00:00:00"/>
    <n v="43546.999988425923"/>
    <s v="Join a global IT giant as a Data Scientist"/>
    <s v="Australia"/>
    <x v="0"/>
    <x v="0"/>
    <s v="CBD, Inner West &amp; Eastern Suburbs"/>
    <s v="sydney"/>
    <x v="1"/>
    <m/>
    <s v="No"/>
    <s v="https://www.seek.com.au/job/38400083?type=standout"/>
    <n v="0"/>
    <n v="0"/>
    <n v="0"/>
    <n v="1"/>
    <n v="0"/>
    <n v="0"/>
    <n v="0"/>
    <n v="0"/>
    <n v="0"/>
    <n v="0"/>
    <n v="1"/>
    <n v="0"/>
    <n v="1"/>
    <n v="0"/>
    <n v="0"/>
    <n v="0"/>
    <n v="0"/>
    <n v="0"/>
    <n v="0"/>
    <n v="0"/>
    <n v="0"/>
    <n v="0"/>
    <n v="0"/>
    <n v="0"/>
    <n v="0"/>
    <n v="43530"/>
    <n v="43544"/>
    <n v="0"/>
    <n v="1"/>
    <n v="0"/>
    <n v="2019"/>
    <n v="2"/>
    <n v="30"/>
    <n v="3"/>
    <m/>
    <m/>
    <m/>
    <x v="0"/>
    <s v="Direct"/>
    <x v="0"/>
    <x v="1"/>
    <x v="0"/>
  </r>
  <r>
    <n v="38400254"/>
    <s v="Data Scientist/Analyst"/>
    <x v="1"/>
    <s v="Developers/Programmers"/>
    <x v="56"/>
    <n v="22998933"/>
    <m/>
    <m/>
    <d v="2019-02-20T00:00:00"/>
    <n v="43546.999988425923"/>
    <s v="Data Visualisation, report/dashbpard design using Power BI."/>
    <s v="Australia"/>
    <x v="3"/>
    <x v="3"/>
    <s v="CBD, Inner &amp; Western Suburbs"/>
    <s v="perth"/>
    <x v="1"/>
    <m/>
    <s v="No"/>
    <s v="https://www.seek.com.au/job/38400254?type=standard"/>
    <n v="0"/>
    <n v="0"/>
    <n v="0"/>
    <n v="1"/>
    <n v="0"/>
    <n v="0"/>
    <n v="0"/>
    <n v="0"/>
    <n v="0"/>
    <n v="0"/>
    <n v="0"/>
    <n v="0"/>
    <n v="0"/>
    <n v="0"/>
    <n v="0"/>
    <n v="0"/>
    <n v="0"/>
    <n v="0"/>
    <n v="0"/>
    <n v="0"/>
    <n v="0"/>
    <n v="0"/>
    <n v="0"/>
    <n v="0"/>
    <n v="0"/>
    <n v="43530"/>
    <n v="43544"/>
    <n v="1"/>
    <n v="1"/>
    <n v="0"/>
    <n v="2019"/>
    <n v="2"/>
    <n v="30"/>
    <n v="1"/>
    <m/>
    <m/>
    <m/>
    <x v="0"/>
    <s v="Recruiter"/>
    <x v="0"/>
    <x v="1"/>
    <x v="0"/>
  </r>
  <r>
    <n v="38403750"/>
    <s v="Data Scientist"/>
    <x v="0"/>
    <s v="Mathematics, Statistics &amp; Information Sciences"/>
    <x v="29"/>
    <n v="13376847"/>
    <s v="Oakton"/>
    <m/>
    <d v="2019-02-21T00:00:00"/>
    <n v="43547.472881944443"/>
    <s v="Data Scientist to work on complex projects that are delivering solutions which will be used by millions of Australians!"/>
    <s v="Australia"/>
    <x v="1"/>
    <x v="1"/>
    <m/>
    <s v="canberra"/>
    <x v="1"/>
    <m/>
    <s v="No"/>
    <s v="https://www.seek.com.au/job/38403750?type=standard"/>
    <n v="0"/>
    <n v="0"/>
    <n v="0"/>
    <n v="1"/>
    <n v="0"/>
    <n v="0"/>
    <n v="0"/>
    <n v="0"/>
    <n v="0"/>
    <n v="0"/>
    <n v="0"/>
    <n v="0"/>
    <n v="0"/>
    <n v="0"/>
    <n v="0"/>
    <n v="0"/>
    <n v="0"/>
    <n v="0"/>
    <n v="0"/>
    <n v="0"/>
    <n v="0"/>
    <n v="0"/>
    <n v="0"/>
    <n v="0"/>
    <n v="0"/>
    <n v="43530"/>
    <n v="43537"/>
    <n v="1"/>
    <n v="1"/>
    <n v="0"/>
    <n v="2019"/>
    <n v="2"/>
    <n v="29"/>
    <n v="1"/>
    <m/>
    <m/>
    <m/>
    <x v="0"/>
    <s v="Recruiter"/>
    <x v="0"/>
    <x v="1"/>
    <x v="3"/>
  </r>
  <r>
    <n v="38406493"/>
    <s v="Principal Data Science Architect"/>
    <x v="1"/>
    <s v="Architects"/>
    <x v="57"/>
    <n v="21742758"/>
    <s v="Coles Group"/>
    <m/>
    <d v="2019-02-21T00:00:00"/>
    <n v="43547.999988425923"/>
    <s v="As a Principal Data Scientist Architect at Coles, you will be a key thought leader in Advanced Analytical solutions."/>
    <s v="Australia"/>
    <x v="2"/>
    <x v="2"/>
    <s v="CBD &amp; Inner Suburbs"/>
    <s v="melbourne"/>
    <x v="0"/>
    <m/>
    <s v="Yes"/>
    <s v="https://www.seek.com.au/job/38406493?type=standard"/>
    <n v="1"/>
    <n v="1"/>
    <n v="0"/>
    <n v="1"/>
    <n v="0"/>
    <n v="0"/>
    <n v="0"/>
    <n v="0"/>
    <n v="0"/>
    <n v="1"/>
    <n v="0"/>
    <n v="0"/>
    <n v="0"/>
    <n v="0"/>
    <n v="0"/>
    <n v="0"/>
    <n v="0"/>
    <n v="0"/>
    <n v="0"/>
    <n v="0"/>
    <n v="0"/>
    <n v="0"/>
    <n v="0"/>
    <n v="0"/>
    <n v="0"/>
    <n v="43530"/>
    <n v="43541"/>
    <n v="0"/>
    <n v="1"/>
    <n v="0"/>
    <n v="2019"/>
    <n v="2"/>
    <n v="30"/>
    <n v="4"/>
    <m/>
    <m/>
    <m/>
    <x v="0"/>
    <s v="Direct"/>
    <x v="0"/>
    <x v="1"/>
    <x v="3"/>
  </r>
  <r>
    <n v="38408709"/>
    <s v="Data Scientist"/>
    <x v="1"/>
    <s v="Other"/>
    <x v="58"/>
    <n v="23672507"/>
    <m/>
    <m/>
    <d v="2019-02-21T00:00:00"/>
    <n v="43547.999988425923"/>
    <s v="Join our leading industry superannuation fund and a rapidly growing Data and Analytics Team as we embark on an exciting program of work..."/>
    <s v="Australia"/>
    <x v="2"/>
    <x v="2"/>
    <s v="CBD &amp; Inner Suburbs"/>
    <s v="melbourne"/>
    <x v="0"/>
    <m/>
    <s v="No"/>
    <s v="https://www.seek.com.au/job/38408709?type=standout"/>
    <n v="1"/>
    <n v="1"/>
    <n v="0"/>
    <n v="1"/>
    <n v="0"/>
    <n v="0"/>
    <n v="0"/>
    <n v="0"/>
    <n v="0"/>
    <n v="0"/>
    <n v="1"/>
    <n v="0"/>
    <n v="0"/>
    <n v="0"/>
    <n v="0"/>
    <n v="0"/>
    <n v="0"/>
    <n v="0"/>
    <n v="0"/>
    <n v="0"/>
    <n v="0"/>
    <n v="0"/>
    <n v="0"/>
    <n v="0"/>
    <n v="0"/>
    <n v="43530"/>
    <n v="43531"/>
    <n v="0"/>
    <n v="1"/>
    <n v="0"/>
    <n v="2019"/>
    <n v="2"/>
    <n v="30"/>
    <n v="4"/>
    <m/>
    <m/>
    <m/>
    <x v="0"/>
    <s v="Direct"/>
    <x v="0"/>
    <x v="1"/>
    <x v="3"/>
  </r>
  <r>
    <n v="38413087"/>
    <s v="Senior Data Scientist"/>
    <x v="0"/>
    <s v="Mathematics, Statistics &amp; Information Sciences"/>
    <x v="59"/>
    <n v="24318052"/>
    <s v="NRMA Motoring &amp; Services"/>
    <m/>
    <d v="2019-02-22T00:00:00"/>
    <n v="43548.999988425923"/>
    <s v="NRMA is seeking a proactive and hands-on Senior Data Scientist to join our high performing team based at our Sydney Olympic Park office!!"/>
    <s v="Australia"/>
    <x v="0"/>
    <x v="0"/>
    <s v="Parramatta &amp; Western Suburbs"/>
    <s v="sydneyolympicpark"/>
    <x v="0"/>
    <m/>
    <s v="Yes"/>
    <s v="https://www.seek.com.au/job/38413087?type=standout"/>
    <n v="1"/>
    <n v="1"/>
    <n v="0"/>
    <n v="1"/>
    <n v="0"/>
    <n v="0"/>
    <n v="0"/>
    <n v="0"/>
    <n v="0"/>
    <n v="0"/>
    <n v="0"/>
    <n v="0"/>
    <n v="1"/>
    <n v="0"/>
    <n v="0"/>
    <n v="0"/>
    <n v="0"/>
    <n v="0"/>
    <n v="0"/>
    <n v="0"/>
    <n v="0"/>
    <n v="0"/>
    <n v="0"/>
    <n v="0"/>
    <n v="0"/>
    <n v="43530"/>
    <n v="43548"/>
    <n v="0"/>
    <n v="1"/>
    <n v="0"/>
    <n v="2019"/>
    <n v="2"/>
    <n v="30"/>
    <n v="4"/>
    <m/>
    <m/>
    <m/>
    <x v="0"/>
    <s v="Direct"/>
    <x v="0"/>
    <x v="1"/>
    <x v="4"/>
  </r>
  <r>
    <n v="38414091"/>
    <s v="Data Modeller (Erwin) Financial Services"/>
    <x v="1"/>
    <s v="Developers/Programmers"/>
    <x v="24"/>
    <n v="22953107"/>
    <m/>
    <m/>
    <d v="2019-02-22T00:00:00"/>
    <n v="43548.999988425923"/>
    <s v="A leading financial services organisation has an exiting requirement for a Data Analyst/Scientist/Engineer."/>
    <s v="Australia"/>
    <x v="0"/>
    <x v="0"/>
    <m/>
    <m/>
    <x v="1"/>
    <s v="$750 - $900 p.a. + competitive"/>
    <s v="No"/>
    <s v="https://www.seek.com.au/job/38414091?type=standard"/>
    <n v="0"/>
    <n v="0"/>
    <n v="0"/>
    <n v="1"/>
    <n v="0"/>
    <n v="0"/>
    <n v="0"/>
    <n v="0"/>
    <n v="0"/>
    <n v="0"/>
    <n v="0"/>
    <n v="0"/>
    <n v="0"/>
    <n v="0"/>
    <n v="0"/>
    <n v="0"/>
    <n v="0"/>
    <n v="0"/>
    <n v="0"/>
    <n v="0"/>
    <n v="0"/>
    <n v="0"/>
    <n v="0"/>
    <n v="0"/>
    <n v="0"/>
    <n v="43530"/>
    <n v="43535"/>
    <n v="0"/>
    <n v="1"/>
    <n v="0"/>
    <n v="2019"/>
    <n v="2"/>
    <n v="30"/>
    <n v="1"/>
    <m/>
    <m/>
    <m/>
    <x v="0"/>
    <s v="Direct"/>
    <x v="1"/>
    <x v="1"/>
    <x v="4"/>
  </r>
  <r>
    <n v="38416895"/>
    <s v="Health Scientist"/>
    <x v="0"/>
    <s v="Mathematics, Statistics &amp; Information Sciences"/>
    <x v="60"/>
    <n v="19449116"/>
    <s v="Menzies School of Health Research"/>
    <m/>
    <d v="2019-02-22T00:00:00"/>
    <n v="43548.591863425929"/>
    <s v="Carry out research in the economic evaluation of options for the treatment and clinical management of individuals with Plasmodium vivax malaria."/>
    <s v="Australia"/>
    <x v="5"/>
    <x v="5"/>
    <m/>
    <s v="darwin"/>
    <x v="0"/>
    <s v="$83,250 - $88,800 + salary packaging"/>
    <s v="No"/>
    <s v="https://www.seek.com.au/job/38416895?type=standout"/>
    <n v="1"/>
    <n v="0"/>
    <n v="0"/>
    <n v="0"/>
    <n v="1"/>
    <n v="0"/>
    <n v="0"/>
    <n v="0"/>
    <n v="0"/>
    <n v="0"/>
    <n v="0"/>
    <n v="0"/>
    <n v="0"/>
    <n v="0"/>
    <n v="0"/>
    <n v="0"/>
    <n v="0"/>
    <n v="0"/>
    <n v="0"/>
    <n v="0"/>
    <n v="0"/>
    <n v="0"/>
    <n v="0"/>
    <n v="0"/>
    <n v="0"/>
    <n v="43530"/>
    <n v="43535"/>
    <n v="0"/>
    <n v="1"/>
    <n v="0"/>
    <n v="2019"/>
    <n v="2"/>
    <n v="30"/>
    <n v="2"/>
    <n v="83250"/>
    <n v="88800"/>
    <s v="year"/>
    <x v="0"/>
    <s v="Direct"/>
    <x v="1"/>
    <x v="1"/>
    <x v="4"/>
  </r>
  <r>
    <n v="38424264"/>
    <s v="Artificial Intelligence Researcher"/>
    <x v="0"/>
    <s v="Mathematics, Statistics &amp; Information Sciences"/>
    <x v="61"/>
    <n v="36735590"/>
    <m/>
    <m/>
    <d v="2019-02-24T00:00:00"/>
    <n v="43550.569594907407"/>
    <s v="Artificial Intelligence Researcher in rapidly growing Melbourne-based analytics startup using data to transform the largest industry in the world"/>
    <s v="Australia"/>
    <x v="2"/>
    <x v="2"/>
    <s v="CBD &amp; Inner Suburbs"/>
    <s v="fitzroy"/>
    <x v="0"/>
    <s v="$100,000 - $129,999"/>
    <s v="No"/>
    <s v="https://www.seek.com.au/job/38424264?type=standout"/>
    <n v="1"/>
    <n v="1"/>
    <n v="0"/>
    <n v="1"/>
    <n v="0"/>
    <n v="0"/>
    <n v="0"/>
    <n v="0"/>
    <n v="1"/>
    <n v="0"/>
    <n v="0"/>
    <n v="1"/>
    <n v="0"/>
    <n v="0"/>
    <n v="0"/>
    <n v="0"/>
    <n v="0"/>
    <n v="0"/>
    <n v="0"/>
    <n v="0"/>
    <n v="0"/>
    <n v="0"/>
    <n v="0"/>
    <n v="0"/>
    <n v="0"/>
    <n v="43530"/>
    <n v="43535"/>
    <n v="0"/>
    <n v="1"/>
    <n v="0"/>
    <n v="2019"/>
    <n v="2"/>
    <n v="29"/>
    <n v="5"/>
    <n v="100000"/>
    <n v="129999"/>
    <s v="year"/>
    <x v="0"/>
    <s v="Direct"/>
    <x v="1"/>
    <x v="1"/>
    <x v="6"/>
  </r>
  <r>
    <n v="38427134"/>
    <s v="Data Scientist - Customer Insights Analyst"/>
    <x v="7"/>
    <s v="Analysts"/>
    <x v="62"/>
    <n v="22842625"/>
    <m/>
    <m/>
    <d v="2019-02-25T00:00:00"/>
    <n v="43551.413761574076"/>
    <s v="Head Office - Analyse and Deliver complex results to key stakeholders - Strong Problem Solving Skills - Create New Business Opportunities - ANZ Scope"/>
    <s v="Australia"/>
    <x v="0"/>
    <x v="0"/>
    <s v="Ryde &amp; Macquarie Park"/>
    <s v="northryde"/>
    <x v="0"/>
    <m/>
    <s v="No"/>
    <s v="https://www.seek.com.au/job/38427134?type=standout"/>
    <n v="0"/>
    <n v="0"/>
    <n v="0"/>
    <n v="0"/>
    <n v="0"/>
    <n v="1"/>
    <n v="0"/>
    <n v="0"/>
    <n v="0"/>
    <n v="0"/>
    <n v="0"/>
    <n v="0"/>
    <n v="0"/>
    <n v="0"/>
    <n v="0"/>
    <n v="0"/>
    <n v="0"/>
    <n v="0"/>
    <n v="0"/>
    <n v="0"/>
    <n v="0"/>
    <n v="0"/>
    <n v="0"/>
    <n v="0"/>
    <n v="0"/>
    <n v="43530"/>
    <n v="43550"/>
    <n v="0"/>
    <n v="1"/>
    <n v="0"/>
    <n v="2019"/>
    <n v="2"/>
    <n v="30"/>
    <n v="1"/>
    <m/>
    <m/>
    <m/>
    <x v="0"/>
    <s v="Direct"/>
    <x v="0"/>
    <x v="1"/>
    <x v="1"/>
  </r>
  <r>
    <n v="38435919"/>
    <s v="Research Scientist - Materials Science/Engineering"/>
    <x v="0"/>
    <s v="Materials Sciences"/>
    <x v="10"/>
    <n v="19999086"/>
    <s v="CSIRO Manufacturing"/>
    <m/>
    <d v="2019-02-25T00:00:00"/>
    <n v="43551.911828703713"/>
    <s v="Enable the science underpinning new metal-based composite materials for use in a range of advanced applications"/>
    <s v="Australia"/>
    <x v="2"/>
    <x v="2"/>
    <s v="Eastern Suburbs"/>
    <s v="clayton"/>
    <x v="0"/>
    <s v="AU$97k - AU$105k plus up to 15.4% superannuation"/>
    <s v="Yes"/>
    <s v="https://www.seek.com.au/job/38435919?type=standout"/>
    <n v="1"/>
    <n v="0"/>
    <n v="0"/>
    <n v="0"/>
    <n v="0"/>
    <n v="0"/>
    <n v="0"/>
    <n v="0"/>
    <n v="0"/>
    <n v="0"/>
    <n v="0"/>
    <n v="0"/>
    <n v="0"/>
    <n v="0"/>
    <n v="0"/>
    <n v="0"/>
    <n v="0"/>
    <n v="0"/>
    <n v="0"/>
    <n v="0"/>
    <n v="0"/>
    <n v="0"/>
    <n v="0"/>
    <n v="0"/>
    <n v="0"/>
    <n v="43530"/>
    <n v="43535"/>
    <n v="0"/>
    <n v="1"/>
    <n v="0"/>
    <n v="2019"/>
    <n v="2"/>
    <n v="29"/>
    <n v="1"/>
    <n v="97000"/>
    <n v="105000"/>
    <s v="year"/>
    <x v="0"/>
    <s v="Direct"/>
    <x v="1"/>
    <x v="1"/>
    <x v="1"/>
  </r>
  <r>
    <n v="38437124"/>
    <s v="Junior Data Scientist"/>
    <x v="1"/>
    <s v="Developers/Programmers"/>
    <x v="30"/>
    <n v="22424905"/>
    <m/>
    <m/>
    <d v="2019-02-26T00:00:00"/>
    <n v="43552.999988425923"/>
    <s v="This roles offers an excellent opportunity for a Junior Data Scientist to grow and find mentorship in a multinational organisation"/>
    <s v="Australia"/>
    <x v="0"/>
    <x v="0"/>
    <m/>
    <s v="sydney"/>
    <x v="0"/>
    <s v="$80k - $85k p.a. + negotiable"/>
    <s v="No"/>
    <s v="https://www.seek.com.au/job/38437124?type=standout"/>
    <n v="1"/>
    <n v="1"/>
    <n v="0"/>
    <n v="1"/>
    <n v="0"/>
    <n v="0"/>
    <n v="0"/>
    <n v="0"/>
    <n v="0"/>
    <n v="0"/>
    <n v="1"/>
    <n v="0"/>
    <n v="0"/>
    <n v="0"/>
    <n v="0"/>
    <n v="0"/>
    <n v="0"/>
    <n v="0"/>
    <n v="0"/>
    <n v="0"/>
    <n v="0"/>
    <n v="0"/>
    <n v="0"/>
    <n v="0"/>
    <n v="0"/>
    <n v="43530"/>
    <n v="43552"/>
    <n v="1"/>
    <n v="1"/>
    <n v="0"/>
    <n v="2019"/>
    <n v="2"/>
    <n v="30"/>
    <n v="4"/>
    <n v="80000"/>
    <n v="85000"/>
    <s v="year"/>
    <x v="0"/>
    <s v="Recruiter"/>
    <x v="1"/>
    <x v="1"/>
    <x v="2"/>
  </r>
  <r>
    <n v="38443865"/>
    <s v="Lead Modelling Analyst"/>
    <x v="0"/>
    <s v="Mathematics, Statistics &amp; Information Sciences"/>
    <x v="63"/>
    <n v="22129147"/>
    <s v="Sydney Trains"/>
    <m/>
    <d v="2019-02-26T00:00:00"/>
    <n v="43552.999988425923"/>
    <s v="• Play a central role in supporting continuous digital transformation within Sydney Trains • Grade RC7 $135,315 – 148,879 plus super."/>
    <s v="Australia"/>
    <x v="0"/>
    <x v="0"/>
    <s v="CBD, Inner West &amp; Eastern Suburbs"/>
    <s v="sydney"/>
    <x v="0"/>
    <m/>
    <s v="No"/>
    <s v="https://www.seek.com.au/job/38443865?type=standard"/>
    <n v="1"/>
    <n v="1"/>
    <n v="0"/>
    <n v="0"/>
    <n v="0"/>
    <n v="0"/>
    <n v="1"/>
    <n v="0"/>
    <n v="0"/>
    <n v="0"/>
    <n v="0"/>
    <n v="1"/>
    <n v="0"/>
    <n v="1"/>
    <n v="0"/>
    <n v="0"/>
    <n v="0"/>
    <n v="0"/>
    <n v="0"/>
    <n v="0"/>
    <n v="0"/>
    <n v="0"/>
    <n v="0"/>
    <n v="0"/>
    <n v="0"/>
    <n v="43530"/>
    <n v="43535"/>
    <n v="0"/>
    <n v="1"/>
    <n v="0"/>
    <n v="2019"/>
    <n v="2"/>
    <n v="30"/>
    <n v="5"/>
    <m/>
    <m/>
    <m/>
    <x v="0"/>
    <s v="Direct"/>
    <x v="0"/>
    <x v="1"/>
    <x v="2"/>
  </r>
  <r>
    <n v="38443866"/>
    <s v="Lead Modelling Analyst"/>
    <x v="4"/>
    <s v="Government - State"/>
    <x v="63"/>
    <n v="22129147"/>
    <s v="Sydney Trains"/>
    <m/>
    <d v="2019-02-26T00:00:00"/>
    <n v="43552.999988425923"/>
    <s v="• Play a central role in supporting continuous digital transformation within Sydney Trains • Grade RC7 $135,315 – 148,879 plus super."/>
    <s v="Australia"/>
    <x v="0"/>
    <x v="0"/>
    <s v="CBD, Inner West &amp; Eastern Suburbs"/>
    <s v="sydney"/>
    <x v="0"/>
    <m/>
    <s v="No"/>
    <s v="https://www.seek.com.au/job/38443866?type=standard"/>
    <n v="1"/>
    <n v="1"/>
    <n v="0"/>
    <n v="0"/>
    <n v="0"/>
    <n v="0"/>
    <n v="1"/>
    <n v="0"/>
    <n v="0"/>
    <n v="0"/>
    <n v="0"/>
    <n v="1"/>
    <n v="0"/>
    <n v="1"/>
    <n v="0"/>
    <n v="0"/>
    <n v="0"/>
    <n v="0"/>
    <n v="0"/>
    <n v="0"/>
    <n v="0"/>
    <n v="0"/>
    <n v="0"/>
    <n v="0"/>
    <n v="0"/>
    <n v="43530"/>
    <n v="43535"/>
    <n v="0"/>
    <n v="1"/>
    <n v="1"/>
    <n v="2019"/>
    <n v="2"/>
    <n v="30"/>
    <n v="5"/>
    <m/>
    <m/>
    <m/>
    <x v="0"/>
    <s v="Direct"/>
    <x v="0"/>
    <x v="1"/>
    <x v="2"/>
  </r>
  <r>
    <n v="38447004"/>
    <s v="Lead and Senior Data Scientist"/>
    <x v="1"/>
    <s v="Database Development &amp; Administration"/>
    <x v="15"/>
    <n v="28593204"/>
    <m/>
    <m/>
    <d v="2019-02-27T00:00:00"/>
    <n v="43553.999988425923"/>
    <s v="Join established DS teams where the Engineers do (most of the) the data transformation!"/>
    <s v="Australia"/>
    <x v="2"/>
    <x v="2"/>
    <s v="CBD &amp; Inner Suburbs"/>
    <s v="melbourne"/>
    <x v="0"/>
    <s v="Attractive salary packages available"/>
    <s v="Yes"/>
    <s v="https://www.seek.com.au/job/38447004?type=standout"/>
    <n v="0"/>
    <n v="1"/>
    <n v="0"/>
    <n v="1"/>
    <n v="0"/>
    <n v="0"/>
    <n v="0"/>
    <n v="0"/>
    <n v="0"/>
    <n v="0"/>
    <n v="0"/>
    <n v="0"/>
    <n v="0"/>
    <n v="1"/>
    <n v="0"/>
    <n v="0"/>
    <n v="0"/>
    <n v="0"/>
    <n v="0"/>
    <n v="0"/>
    <n v="0"/>
    <n v="0"/>
    <n v="0"/>
    <n v="0"/>
    <n v="0"/>
    <n v="43530"/>
    <n v="43553"/>
    <n v="1"/>
    <n v="1"/>
    <n v="0"/>
    <n v="2019"/>
    <n v="2"/>
    <n v="30"/>
    <n v="3"/>
    <m/>
    <m/>
    <m/>
    <x v="0"/>
    <s v="Recruiter"/>
    <x v="1"/>
    <x v="1"/>
    <x v="0"/>
  </r>
  <r>
    <n v="38448100"/>
    <s v="Senior Data Scientist"/>
    <x v="0"/>
    <s v="Mathematics, Statistics &amp; Information Sciences"/>
    <x v="6"/>
    <n v="27705684"/>
    <m/>
    <m/>
    <d v="2019-02-27T00:00:00"/>
    <n v="43553.999988425923"/>
    <s v="We are looking for a leading Data Scientist with hands-on experience across statistical modelling and cloud technology to produce product ready code."/>
    <s v="Australia"/>
    <x v="2"/>
    <x v="2"/>
    <s v="CBD &amp; Inner Suburbs"/>
    <s v="melbourne"/>
    <x v="0"/>
    <s v="$200,000 - $260,000 package"/>
    <s v="No"/>
    <s v="https://www.seek.com.au/job/38448100?type=standard"/>
    <n v="1"/>
    <n v="1"/>
    <n v="0"/>
    <n v="0"/>
    <n v="0"/>
    <n v="0"/>
    <n v="0"/>
    <n v="0"/>
    <n v="0"/>
    <n v="0"/>
    <n v="0"/>
    <n v="0"/>
    <n v="1"/>
    <n v="0"/>
    <n v="0"/>
    <n v="0"/>
    <n v="0"/>
    <n v="0"/>
    <n v="0"/>
    <n v="0"/>
    <n v="0"/>
    <n v="0"/>
    <n v="0"/>
    <n v="0"/>
    <n v="0"/>
    <n v="43530"/>
    <n v="43553"/>
    <n v="1"/>
    <n v="1"/>
    <n v="0"/>
    <n v="2019"/>
    <n v="2"/>
    <n v="30"/>
    <n v="3"/>
    <n v="200000"/>
    <n v="260000"/>
    <s v="year"/>
    <x v="0"/>
    <s v="Recruiter"/>
    <x v="1"/>
    <x v="1"/>
    <x v="0"/>
  </r>
  <r>
    <n v="38448110"/>
    <s v="Senior Data Scientist"/>
    <x v="1"/>
    <s v="Database Development &amp; Administration"/>
    <x v="12"/>
    <n v="23607543"/>
    <m/>
    <m/>
    <d v="2019-02-27T00:00:00"/>
    <n v="43553.999988425923"/>
    <s v="New role for a Senior Data Scientist with successful global company based close to the Melbourne CBD."/>
    <s v="Australia"/>
    <x v="2"/>
    <x v="2"/>
    <s v="CBD &amp; Inner Suburbs"/>
    <s v="melbourne"/>
    <x v="0"/>
    <s v="To $180K base + super"/>
    <s v="Yes"/>
    <s v="https://www.seek.com.au/job/38448110?type=standout"/>
    <n v="0"/>
    <n v="1"/>
    <n v="0"/>
    <n v="0"/>
    <n v="0"/>
    <n v="0"/>
    <n v="0"/>
    <n v="0"/>
    <n v="1"/>
    <n v="0"/>
    <n v="0"/>
    <n v="1"/>
    <n v="0"/>
    <n v="0"/>
    <n v="0"/>
    <n v="0"/>
    <n v="0"/>
    <n v="0"/>
    <n v="0"/>
    <n v="0"/>
    <n v="0"/>
    <n v="0"/>
    <n v="0"/>
    <n v="0"/>
    <n v="0"/>
    <n v="43530"/>
    <n v="43553"/>
    <n v="1"/>
    <n v="1"/>
    <n v="0"/>
    <n v="2019"/>
    <n v="2"/>
    <n v="30"/>
    <n v="3"/>
    <n v="180000"/>
    <n v="180000"/>
    <s v="year"/>
    <x v="0"/>
    <s v="Recruiter"/>
    <x v="1"/>
    <x v="1"/>
    <x v="0"/>
  </r>
  <r>
    <n v="38451658"/>
    <s v="NSW Government Data Analytics - Associate Director"/>
    <x v="1"/>
    <s v="Management"/>
    <x v="64"/>
    <n v="34243358"/>
    <s v="KPMG"/>
    <m/>
    <d v="2019-02-27T00:00:00"/>
    <n v="43553.999988425923"/>
    <s v="You'll be working with some of the brightest minds in our teams on significant Government Projects"/>
    <s v="Australia"/>
    <x v="0"/>
    <x v="0"/>
    <s v="CBD, Inner West &amp; Eastern Suburbs"/>
    <s v="sydney"/>
    <x v="0"/>
    <m/>
    <s v="No"/>
    <s v="https://www.seek.com.au/job/38451658?type=standout"/>
    <n v="1"/>
    <n v="1"/>
    <n v="1"/>
    <n v="1"/>
    <n v="0"/>
    <n v="0"/>
    <n v="1"/>
    <n v="0"/>
    <n v="0"/>
    <n v="0"/>
    <n v="0"/>
    <n v="1"/>
    <n v="1"/>
    <n v="1"/>
    <n v="0"/>
    <n v="0"/>
    <n v="1"/>
    <n v="0"/>
    <n v="0"/>
    <n v="0"/>
    <n v="0"/>
    <n v="0"/>
    <n v="0"/>
    <n v="0"/>
    <n v="0"/>
    <n v="43530"/>
    <n v="43535"/>
    <n v="0"/>
    <n v="1"/>
    <n v="0"/>
    <n v="2019"/>
    <n v="2"/>
    <n v="30"/>
    <n v="9"/>
    <m/>
    <m/>
    <m/>
    <x v="0"/>
    <s v="Direct"/>
    <x v="0"/>
    <x v="1"/>
    <x v="0"/>
  </r>
  <r>
    <n v="38452547"/>
    <s v="Server Specialist - Knime"/>
    <x v="1"/>
    <s v="Consultants"/>
    <x v="65"/>
    <n v="33085931"/>
    <m/>
    <m/>
    <d v="2019-02-27T00:00:00"/>
    <n v="43553.999988425923"/>
    <s v="I am looking for a Knime Server Specialist to join my client based in Parramatta to install, configure and train the current team."/>
    <s v="Australia"/>
    <x v="0"/>
    <x v="0"/>
    <s v="Parramatta &amp; Western Suburbs"/>
    <s v="parramatta"/>
    <x v="1"/>
    <s v="Day rate negotiable dependent on expeirence"/>
    <s v="No"/>
    <s v="https://www.seek.com.au/job/38452547?type=standard"/>
    <n v="0"/>
    <n v="0"/>
    <n v="0"/>
    <n v="0"/>
    <n v="0"/>
    <n v="0"/>
    <n v="0"/>
    <n v="0"/>
    <n v="0"/>
    <n v="0"/>
    <n v="0"/>
    <n v="0"/>
    <n v="0"/>
    <n v="0"/>
    <n v="0"/>
    <n v="1"/>
    <n v="0"/>
    <n v="0"/>
    <n v="0"/>
    <n v="0"/>
    <n v="0"/>
    <n v="0"/>
    <n v="0"/>
    <n v="0"/>
    <n v="0"/>
    <n v="43530"/>
    <n v="43535"/>
    <n v="1"/>
    <n v="1"/>
    <n v="0"/>
    <n v="2019"/>
    <n v="2"/>
    <n v="30"/>
    <n v="1"/>
    <m/>
    <m/>
    <m/>
    <x v="0"/>
    <s v="Recruiter"/>
    <x v="1"/>
    <x v="1"/>
    <x v="0"/>
  </r>
  <r>
    <n v="38453505"/>
    <s v="Technical Lead, Data Science"/>
    <x v="0"/>
    <s v="Mathematics, Statistics &amp; Information Sciences"/>
    <x v="58"/>
    <n v="23672507"/>
    <m/>
    <m/>
    <d v="2019-02-27T00:00:00"/>
    <n v="43553.999988425923"/>
    <s v="We are seeking a highly driven Technical Lead with a passion for identifying and answering questions within the customer analytics and financial area."/>
    <s v="Australia"/>
    <x v="2"/>
    <x v="2"/>
    <s v="CBD &amp; Inner Suburbs"/>
    <s v="melbourne"/>
    <x v="0"/>
    <m/>
    <s v="No"/>
    <s v="https://www.seek.com.au/job/38453505?type=standout"/>
    <n v="1"/>
    <n v="1"/>
    <n v="0"/>
    <n v="1"/>
    <n v="0"/>
    <n v="0"/>
    <n v="0"/>
    <n v="0"/>
    <n v="0"/>
    <n v="0"/>
    <n v="0"/>
    <n v="0"/>
    <n v="0"/>
    <n v="0"/>
    <n v="0"/>
    <n v="0"/>
    <n v="0"/>
    <n v="0"/>
    <n v="0"/>
    <n v="0"/>
    <n v="0"/>
    <n v="0"/>
    <n v="0"/>
    <n v="0"/>
    <n v="0"/>
    <n v="43530"/>
    <n v="43535"/>
    <n v="0"/>
    <n v="1"/>
    <n v="0"/>
    <n v="2019"/>
    <n v="2"/>
    <n v="30"/>
    <n v="3"/>
    <m/>
    <m/>
    <m/>
    <x v="0"/>
    <s v="Direct"/>
    <x v="0"/>
    <x v="1"/>
    <x v="0"/>
  </r>
  <r>
    <n v="38454683"/>
    <s v="Data and Reporting Analyst"/>
    <x v="1"/>
    <s v="Engineering - Software"/>
    <x v="66"/>
    <n v="22836226"/>
    <s v="Telstra"/>
    <m/>
    <d v="2019-02-27T00:00:00"/>
    <n v="43553.999988425923"/>
    <s v="We are seeking an experienced Data &amp; Reporting Analyst to provide data integration expertise to develop best practice solutions"/>
    <s v="Australia"/>
    <x v="0"/>
    <x v="0"/>
    <s v="CBD, Inner West &amp; Eastern Suburbs"/>
    <s v="sydney"/>
    <x v="0"/>
    <m/>
    <s v="Yes"/>
    <s v="https://www.seek.com.au/job/38454683?type=standout"/>
    <n v="1"/>
    <n v="1"/>
    <n v="0"/>
    <n v="0"/>
    <n v="0"/>
    <n v="0"/>
    <n v="0"/>
    <n v="0"/>
    <n v="0"/>
    <n v="0"/>
    <n v="1"/>
    <n v="0"/>
    <n v="0"/>
    <n v="0"/>
    <n v="0"/>
    <n v="0"/>
    <n v="0"/>
    <n v="0"/>
    <n v="0"/>
    <n v="0"/>
    <n v="0"/>
    <n v="0"/>
    <n v="0"/>
    <n v="0"/>
    <n v="0"/>
    <n v="43530"/>
    <n v="43535"/>
    <n v="0"/>
    <n v="1"/>
    <n v="0"/>
    <n v="2019"/>
    <n v="2"/>
    <n v="30"/>
    <n v="3"/>
    <m/>
    <m/>
    <m/>
    <x v="0"/>
    <s v="Direct"/>
    <x v="0"/>
    <x v="1"/>
    <x v="0"/>
  </r>
  <r>
    <n v="38455824"/>
    <s v="Data Scientist/ Analyst"/>
    <x v="2"/>
    <s v="Funds Management"/>
    <x v="53"/>
    <n v="41248866"/>
    <m/>
    <m/>
    <d v="2019-02-28T00:00:00"/>
    <n v="43554.328333333331"/>
    <s v="Data Scientist / Analyst for Global Hedge Fund"/>
    <s v="Australia"/>
    <x v="0"/>
    <x v="0"/>
    <s v="CBD, Inner West &amp; Eastern Suburbs"/>
    <s v="sydney"/>
    <x v="0"/>
    <s v="$100,000 - $200,000"/>
    <s v="No"/>
    <s v="https://www.seek.com.au/job/38455824?type=standout"/>
    <n v="1"/>
    <n v="1"/>
    <n v="0"/>
    <n v="1"/>
    <n v="0"/>
    <n v="0"/>
    <n v="0"/>
    <n v="0"/>
    <n v="0"/>
    <n v="0"/>
    <n v="0"/>
    <n v="1"/>
    <n v="0"/>
    <n v="0"/>
    <n v="0"/>
    <n v="0"/>
    <n v="0"/>
    <n v="0"/>
    <n v="0"/>
    <n v="0"/>
    <n v="0"/>
    <n v="0"/>
    <n v="0"/>
    <n v="0"/>
    <n v="0"/>
    <n v="43530"/>
    <n v="43553"/>
    <n v="0"/>
    <n v="1"/>
    <n v="0"/>
    <n v="2019"/>
    <n v="2"/>
    <n v="30"/>
    <n v="4"/>
    <n v="100000"/>
    <n v="200000"/>
    <s v="year"/>
    <x v="0"/>
    <s v="Direct"/>
    <x v="1"/>
    <x v="1"/>
    <x v="3"/>
  </r>
  <r>
    <n v="38456114"/>
    <s v="Statistician Data Scientist, Analytics, Machine Learning - Data Scientist, Math"/>
    <x v="1"/>
    <s v="Consultants"/>
    <x v="22"/>
    <n v="25010229"/>
    <m/>
    <m/>
    <d v="2019-02-27T00:00:00"/>
    <n v="43553.999988425923"/>
    <s v="Data Scientist - Data Analytics Insight Consultant, Senior Data Scientist - SQL, R, Python - Statistic Model, Machine Learning, NLP - Benefits Inside"/>
    <s v="Australia"/>
    <x v="0"/>
    <x v="0"/>
    <s v="CBD, Inner West &amp; Eastern Suburbs"/>
    <s v="sydney"/>
    <x v="0"/>
    <s v="Great Remuneration &amp; Location + Organic Growth Opp"/>
    <s v="No"/>
    <s v="https://www.seek.com.au/job/38456114?type=standard"/>
    <n v="1"/>
    <n v="1"/>
    <n v="0"/>
    <n v="1"/>
    <n v="0"/>
    <n v="0"/>
    <n v="0"/>
    <n v="0"/>
    <n v="0"/>
    <n v="0"/>
    <n v="0"/>
    <n v="0"/>
    <n v="0"/>
    <n v="0"/>
    <n v="0"/>
    <n v="0"/>
    <n v="0"/>
    <n v="0"/>
    <n v="0"/>
    <n v="0"/>
    <n v="0"/>
    <n v="0"/>
    <n v="0"/>
    <n v="0"/>
    <n v="0"/>
    <n v="43530"/>
    <n v="43551"/>
    <n v="1"/>
    <n v="1"/>
    <n v="0"/>
    <n v="2019"/>
    <n v="2"/>
    <n v="30"/>
    <n v="3"/>
    <m/>
    <m/>
    <m/>
    <x v="0"/>
    <s v="Recruiter"/>
    <x v="1"/>
    <x v="1"/>
    <x v="0"/>
  </r>
  <r>
    <n v="38458030"/>
    <s v="Junior Data Scientist- Credit Risk experience needed"/>
    <x v="1"/>
    <s v="Developers/Programmers"/>
    <x v="7"/>
    <n v="21807721"/>
    <m/>
    <m/>
    <d v="2019-02-28T00:00:00"/>
    <n v="43554.999988425923"/>
    <s v="Join a well renowned financial services company as a Junior Data Scientist."/>
    <s v="Australia"/>
    <x v="0"/>
    <x v="0"/>
    <s v="North Shore &amp; Northern Beaches"/>
    <m/>
    <x v="0"/>
    <m/>
    <s v="Yes"/>
    <s v="https://www.seek.com.au/job/38458030?type=standard"/>
    <n v="1"/>
    <n v="0"/>
    <n v="0"/>
    <n v="1"/>
    <n v="0"/>
    <n v="0"/>
    <n v="0"/>
    <n v="0"/>
    <n v="0"/>
    <n v="0"/>
    <n v="0"/>
    <n v="0"/>
    <n v="0"/>
    <n v="1"/>
    <n v="0"/>
    <n v="0"/>
    <n v="0"/>
    <n v="0"/>
    <n v="0"/>
    <n v="0"/>
    <n v="0"/>
    <n v="0"/>
    <n v="0"/>
    <n v="0"/>
    <n v="0"/>
    <n v="43530"/>
    <n v="43543"/>
    <n v="1"/>
    <n v="1"/>
    <n v="0"/>
    <n v="2019"/>
    <n v="2"/>
    <n v="30"/>
    <n v="3"/>
    <m/>
    <m/>
    <m/>
    <x v="0"/>
    <s v="Recruiter"/>
    <x v="0"/>
    <x v="1"/>
    <x v="3"/>
  </r>
  <r>
    <n v="38460327"/>
    <s v="Senior Method Development Scientist (Immunoassay)"/>
    <x v="0"/>
    <s v="Biological &amp; Biomedical Sciences"/>
    <x v="67"/>
    <n v="40917458"/>
    <m/>
    <m/>
    <d v="2019-02-28T00:00:00"/>
    <n v="43554.497812499998"/>
    <s v="This exciting newly created position will be responsible for performing method developments and method transfer for ligand binding assays."/>
    <s v="Australia"/>
    <x v="6"/>
    <x v="6"/>
    <m/>
    <s v="thebarton"/>
    <x v="0"/>
    <s v="$70,000 - $80,000"/>
    <s v="No"/>
    <s v="https://www.seek.com.au/job/38460327?type=standard"/>
    <n v="1"/>
    <n v="0"/>
    <n v="0"/>
    <n v="0"/>
    <n v="0"/>
    <n v="0"/>
    <n v="0"/>
    <n v="0"/>
    <n v="0"/>
    <n v="0"/>
    <n v="0"/>
    <n v="0"/>
    <n v="0"/>
    <n v="0"/>
    <n v="0"/>
    <n v="0"/>
    <n v="0"/>
    <n v="0"/>
    <n v="0"/>
    <n v="0"/>
    <n v="0"/>
    <n v="0"/>
    <n v="0"/>
    <n v="0"/>
    <n v="0"/>
    <n v="43530"/>
    <n v="43535"/>
    <n v="0"/>
    <n v="1"/>
    <n v="0"/>
    <n v="2019"/>
    <n v="2"/>
    <n v="29"/>
    <n v="1"/>
    <n v="70000"/>
    <n v="80000"/>
    <s v="year"/>
    <x v="0"/>
    <s v="Direct"/>
    <x v="1"/>
    <x v="1"/>
    <x v="3"/>
  </r>
  <r>
    <n v="38460336"/>
    <s v="Data Engineer"/>
    <x v="1"/>
    <s v="Engineering - Software"/>
    <x v="68"/>
    <n v="11239135"/>
    <s v="Bunnings Warehouse"/>
    <m/>
    <d v="2019-02-28T00:00:00"/>
    <n v="43554.498182870368"/>
    <s v="Come and experience the great Bunnings culture within our Insights and Analytics team."/>
    <s v="Australia"/>
    <x v="2"/>
    <x v="2"/>
    <s v="Eastern Suburbs"/>
    <s v="hawthorneast"/>
    <x v="0"/>
    <m/>
    <s v="No"/>
    <s v="https://www.seek.com.au/job/38460336?type=standard"/>
    <n v="1"/>
    <n v="1"/>
    <n v="0"/>
    <n v="1"/>
    <n v="0"/>
    <n v="0"/>
    <n v="0"/>
    <n v="0"/>
    <n v="0"/>
    <n v="1"/>
    <n v="0"/>
    <n v="1"/>
    <n v="1"/>
    <n v="0"/>
    <n v="0"/>
    <n v="0"/>
    <n v="0"/>
    <n v="0"/>
    <n v="0"/>
    <n v="0"/>
    <n v="0"/>
    <n v="0"/>
    <n v="0"/>
    <n v="0"/>
    <n v="0"/>
    <n v="43530"/>
    <n v="43535"/>
    <n v="0"/>
    <n v="1"/>
    <n v="0"/>
    <n v="2019"/>
    <n v="2"/>
    <n v="30"/>
    <n v="6"/>
    <m/>
    <m/>
    <m/>
    <x v="0"/>
    <s v="Direct"/>
    <x v="0"/>
    <x v="1"/>
    <x v="3"/>
  </r>
  <r>
    <n v="38461297"/>
    <s v="Data Modeller (Erwin) Financial Services"/>
    <x v="1"/>
    <s v="Developers/Programmers"/>
    <x v="24"/>
    <n v="22953107"/>
    <m/>
    <m/>
    <d v="2019-02-28T00:00:00"/>
    <n v="43554.999988425923"/>
    <s v="A leading financial services organisation has an exiting requirement for a Data Analyst/Scientist/Engineer."/>
    <s v="Australia"/>
    <x v="0"/>
    <x v="0"/>
    <m/>
    <m/>
    <x v="1"/>
    <s v="$750 - $900 p.a. + competitive"/>
    <s v="No"/>
    <s v="https://www.seek.com.au/job/38461297?type=standard"/>
    <n v="0"/>
    <n v="0"/>
    <n v="0"/>
    <n v="1"/>
    <n v="0"/>
    <n v="0"/>
    <n v="0"/>
    <n v="0"/>
    <n v="0"/>
    <n v="0"/>
    <n v="0"/>
    <n v="0"/>
    <n v="0"/>
    <n v="0"/>
    <n v="0"/>
    <n v="0"/>
    <n v="0"/>
    <n v="0"/>
    <n v="0"/>
    <n v="0"/>
    <n v="0"/>
    <n v="0"/>
    <n v="0"/>
    <n v="0"/>
    <n v="0"/>
    <n v="43530"/>
    <n v="43535"/>
    <n v="0"/>
    <n v="1"/>
    <n v="0"/>
    <n v="2019"/>
    <n v="2"/>
    <n v="30"/>
    <n v="1"/>
    <m/>
    <m/>
    <m/>
    <x v="0"/>
    <s v="Direct"/>
    <x v="1"/>
    <x v="1"/>
    <x v="3"/>
  </r>
  <r>
    <n v="38461362"/>
    <s v="Data Scientist - Big Data"/>
    <x v="0"/>
    <s v="Mathematics, Statistics &amp; Information Sciences"/>
    <x v="69"/>
    <n v="24877101"/>
    <m/>
    <m/>
    <d v="2019-02-28T00:00:00"/>
    <n v="43554.543043981481"/>
    <s v="Excellent new Melbourne Based role. Data Science/Big Data and Machine Learning expertise required. Initial 3+ month Contract. Melb CBD."/>
    <s v="Australia"/>
    <x v="2"/>
    <x v="2"/>
    <s v="CBD &amp; Inner Suburbs"/>
    <s v="melbourne"/>
    <x v="1"/>
    <s v="$80 - $100+ per hour"/>
    <s v="No"/>
    <s v="https://www.seek.com.au/job/38461362?type=standard"/>
    <n v="1"/>
    <n v="1"/>
    <n v="1"/>
    <n v="0"/>
    <n v="0"/>
    <n v="0"/>
    <n v="0"/>
    <n v="0"/>
    <n v="0"/>
    <n v="0"/>
    <n v="0"/>
    <n v="0"/>
    <n v="1"/>
    <n v="0"/>
    <n v="0"/>
    <n v="0"/>
    <n v="0"/>
    <n v="0"/>
    <n v="0"/>
    <n v="0"/>
    <n v="0"/>
    <n v="0"/>
    <n v="0"/>
    <n v="0"/>
    <n v="0"/>
    <n v="43530"/>
    <n v="43554"/>
    <n v="1"/>
    <n v="1"/>
    <n v="0"/>
    <n v="2019"/>
    <n v="2"/>
    <n v="30"/>
    <n v="4"/>
    <n v="80"/>
    <n v="100"/>
    <s v="hour"/>
    <x v="0"/>
    <s v="Recruiter"/>
    <x v="1"/>
    <x v="1"/>
    <x v="3"/>
  </r>
  <r>
    <n v="38461920"/>
    <s v="Client Side Data Scientist - Melbourne CBD - US Tech startup - Perm"/>
    <x v="1"/>
    <s v="Engineering - Software"/>
    <x v="70"/>
    <n v="26015071"/>
    <m/>
    <m/>
    <d v="2019-02-28T00:00:00"/>
    <n v="43554.572418981479"/>
    <s v="Client Facing Data Scientist - Melbourne CBD - Rapidly expanding US Tech Startup"/>
    <s v="Australia"/>
    <x v="2"/>
    <x v="2"/>
    <s v="CBD &amp; Inner Suburbs"/>
    <s v="melbourne"/>
    <x v="0"/>
    <s v="$140,000 - $179,999"/>
    <s v="No"/>
    <s v="https://www.seek.com.au/job/38461920?type=standard"/>
    <n v="1"/>
    <n v="1"/>
    <n v="0"/>
    <n v="0"/>
    <n v="0"/>
    <n v="0"/>
    <n v="0"/>
    <n v="0"/>
    <n v="0"/>
    <n v="0"/>
    <n v="0"/>
    <n v="0"/>
    <n v="1"/>
    <n v="0"/>
    <n v="0"/>
    <n v="0"/>
    <n v="0"/>
    <n v="0"/>
    <n v="0"/>
    <n v="0"/>
    <n v="0"/>
    <n v="0"/>
    <n v="0"/>
    <n v="0"/>
    <n v="0"/>
    <n v="43530"/>
    <n v="43554"/>
    <n v="1"/>
    <n v="1"/>
    <n v="0"/>
    <n v="2019"/>
    <n v="2"/>
    <n v="30"/>
    <n v="3"/>
    <n v="140000"/>
    <n v="179999"/>
    <s v="year"/>
    <x v="0"/>
    <s v="Recruiter"/>
    <x v="1"/>
    <x v="1"/>
    <x v="3"/>
  </r>
  <r>
    <n v="38463715"/>
    <s v="Analyst Developer"/>
    <x v="1"/>
    <s v="Developers/Programmers"/>
    <x v="24"/>
    <n v="22953107"/>
    <m/>
    <m/>
    <d v="2019-02-28T00:00:00"/>
    <n v="43554.999988425923"/>
    <s v="We are seeking an enthusiastic Analyst Developerto perform analytics for a fast growing financial services team."/>
    <s v="Australia"/>
    <x v="0"/>
    <x v="0"/>
    <m/>
    <s v="sydney"/>
    <x v="1"/>
    <s v="$600 - $650 p.d. + competitive"/>
    <s v="No"/>
    <s v="https://www.seek.com.au/job/38463715?type=standard"/>
    <n v="0"/>
    <n v="0"/>
    <n v="0"/>
    <n v="1"/>
    <n v="0"/>
    <n v="0"/>
    <n v="0"/>
    <n v="0"/>
    <n v="1"/>
    <n v="0"/>
    <n v="0"/>
    <n v="0"/>
    <n v="0"/>
    <n v="0"/>
    <n v="0"/>
    <n v="0"/>
    <n v="0"/>
    <n v="0"/>
    <n v="0"/>
    <n v="0"/>
    <n v="0"/>
    <n v="0"/>
    <n v="0"/>
    <n v="0"/>
    <n v="0"/>
    <n v="43530"/>
    <n v="43535"/>
    <n v="0"/>
    <n v="1"/>
    <n v="0"/>
    <n v="2019"/>
    <n v="2"/>
    <n v="30"/>
    <n v="2"/>
    <n v="600"/>
    <n v="650"/>
    <s v="day"/>
    <x v="0"/>
    <s v="Direct"/>
    <x v="1"/>
    <x v="1"/>
    <x v="3"/>
  </r>
  <r>
    <n v="38464880"/>
    <s v="Materials Development Scientist"/>
    <x v="0"/>
    <s v="Materials Sciences"/>
    <x v="71"/>
    <n v="33513421"/>
    <m/>
    <m/>
    <d v="2019-02-28T00:00:00"/>
    <n v="43554.999988425923"/>
    <s v="Exciting opportunity for a Materials Development Scientist to be at the forefront of research and the EV revolution."/>
    <s v="Australia"/>
    <x v="4"/>
    <x v="4"/>
    <m/>
    <s v="wacol"/>
    <x v="0"/>
    <m/>
    <s v="No"/>
    <s v="https://www.seek.com.au/job/38464880?type=standout"/>
    <n v="1"/>
    <n v="1"/>
    <n v="1"/>
    <n v="0"/>
    <n v="0"/>
    <n v="0"/>
    <n v="0"/>
    <n v="0"/>
    <n v="0"/>
    <n v="0"/>
    <n v="0"/>
    <n v="0"/>
    <n v="0"/>
    <n v="0"/>
    <n v="0"/>
    <n v="0"/>
    <n v="0"/>
    <n v="0"/>
    <n v="0"/>
    <n v="0"/>
    <n v="0"/>
    <n v="0"/>
    <n v="0"/>
    <n v="0"/>
    <n v="0"/>
    <n v="43530"/>
    <n v="43535"/>
    <n v="1"/>
    <n v="1"/>
    <n v="0"/>
    <n v="2019"/>
    <n v="2"/>
    <n v="30"/>
    <n v="3"/>
    <m/>
    <m/>
    <m/>
    <x v="0"/>
    <s v="Recruiter"/>
    <x v="0"/>
    <x v="1"/>
    <x v="3"/>
  </r>
  <r>
    <n v="38465272"/>
    <s v="Senior Data Scientist - Customer/Marketing Analytics"/>
    <x v="7"/>
    <s v="Analysts"/>
    <x v="72"/>
    <n v="35398774"/>
    <m/>
    <m/>
    <d v="2019-02-28T00:00:00"/>
    <n v="43554.999988425923"/>
    <s v="Correlate Resources: Your trusted Data Analytics Recruitment Partner. APPLY NOW for exclusive opportunities, market insights &amp; ongoing career support."/>
    <s v="Australia"/>
    <x v="0"/>
    <x v="0"/>
    <s v="CBD, Inner West &amp; Eastern Suburbs"/>
    <s v="sydney"/>
    <x v="0"/>
    <s v="up to $150K + Super"/>
    <s v="No"/>
    <s v="https://www.seek.com.au/job/38465272?type=standout"/>
    <n v="1"/>
    <n v="1"/>
    <n v="0"/>
    <n v="1"/>
    <n v="0"/>
    <n v="0"/>
    <n v="0"/>
    <n v="0"/>
    <n v="0"/>
    <n v="0"/>
    <n v="1"/>
    <n v="0"/>
    <n v="0"/>
    <n v="0"/>
    <n v="0"/>
    <n v="0"/>
    <n v="0"/>
    <n v="0"/>
    <n v="0"/>
    <n v="0"/>
    <n v="0"/>
    <n v="0"/>
    <n v="0"/>
    <n v="0"/>
    <n v="0"/>
    <n v="43530"/>
    <n v="43552"/>
    <n v="1"/>
    <n v="1"/>
    <n v="0"/>
    <n v="2019"/>
    <n v="2"/>
    <n v="30"/>
    <n v="4"/>
    <n v="150000"/>
    <n v="150000"/>
    <s v="year"/>
    <x v="0"/>
    <s v="Recruiter"/>
    <x v="1"/>
    <x v="1"/>
    <x v="3"/>
  </r>
  <r>
    <n v="38468314"/>
    <s v="Research Scientist - Materials Science/Engineering"/>
    <x v="4"/>
    <s v="Government - Federal"/>
    <x v="10"/>
    <n v="19999086"/>
    <s v="CSIRO Manufacturing"/>
    <m/>
    <d v="2019-03-01T00:00:00"/>
    <n v="43551.911828703713"/>
    <s v="Enable the science underpinning new metal-based composite materials for use in a range of advanced applications"/>
    <s v="Australia"/>
    <x v="2"/>
    <x v="2"/>
    <s v="Eastern Suburbs"/>
    <s v="clayton"/>
    <x v="0"/>
    <s v="AU$97k - AU$105k plus up to 15.4% superannuation"/>
    <s v="Yes"/>
    <s v="https://www.seek.com.au/job/38468314?type=standout"/>
    <n v="1"/>
    <n v="0"/>
    <n v="0"/>
    <n v="0"/>
    <n v="0"/>
    <n v="0"/>
    <n v="0"/>
    <n v="0"/>
    <n v="0"/>
    <n v="0"/>
    <n v="0"/>
    <n v="0"/>
    <n v="0"/>
    <n v="0"/>
    <n v="0"/>
    <n v="0"/>
    <n v="0"/>
    <n v="0"/>
    <n v="0"/>
    <n v="0"/>
    <n v="0"/>
    <n v="0"/>
    <n v="0"/>
    <n v="0"/>
    <n v="0"/>
    <n v="43530"/>
    <n v="43535"/>
    <n v="0"/>
    <n v="1"/>
    <n v="0"/>
    <n v="2019"/>
    <n v="3"/>
    <n v="26"/>
    <n v="1"/>
    <n v="97000"/>
    <n v="105000"/>
    <s v="year"/>
    <x v="0"/>
    <s v="Direct"/>
    <x v="1"/>
    <x v="2"/>
    <x v="4"/>
  </r>
  <r>
    <n v="38470453"/>
    <s v="Environmental or Agricultural Scientist/ Engineer"/>
    <x v="0"/>
    <s v="Environmental, Earth &amp; Geosciences"/>
    <x v="53"/>
    <n v="26736115"/>
    <m/>
    <m/>
    <d v="2019-03-01T00:00:00"/>
    <n v="43555.458009259259"/>
    <s v="Established company seeking an environmental or agricultural scientist/engineer for permanent position in Toowoomba QLD."/>
    <s v="Australia"/>
    <x v="4"/>
    <x v="7"/>
    <m/>
    <s v="toowoomba"/>
    <x v="0"/>
    <m/>
    <s v="Yes"/>
    <s v="https://www.seek.com.au/job/38470453?type=standard"/>
    <n v="0"/>
    <n v="0"/>
    <n v="0"/>
    <n v="0"/>
    <n v="0"/>
    <n v="0"/>
    <n v="0"/>
    <n v="0"/>
    <n v="1"/>
    <n v="0"/>
    <n v="0"/>
    <n v="0"/>
    <n v="0"/>
    <n v="0"/>
    <n v="0"/>
    <n v="0"/>
    <n v="0"/>
    <n v="0"/>
    <n v="0"/>
    <n v="0"/>
    <n v="0"/>
    <n v="0"/>
    <n v="0"/>
    <n v="0"/>
    <n v="0"/>
    <n v="43530"/>
    <n v="43535"/>
    <n v="0"/>
    <n v="1"/>
    <n v="0"/>
    <n v="2019"/>
    <n v="3"/>
    <n v="29"/>
    <n v="1"/>
    <m/>
    <m/>
    <m/>
    <x v="0"/>
    <s v="Direct"/>
    <x v="0"/>
    <x v="2"/>
    <x v="4"/>
  </r>
  <r>
    <n v="38470867"/>
    <s v="Graduate Environmental Scientist/ Engineer"/>
    <x v="0"/>
    <s v="Environmental, Earth &amp; Geosciences"/>
    <x v="53"/>
    <n v="26736115"/>
    <m/>
    <m/>
    <d v="2019-03-01T00:00:00"/>
    <n v="43555.473391203697"/>
    <s v="Established company seeking a graduate environmental scientist/engineer for casual position in Armidale NSW."/>
    <s v="Australia"/>
    <x v="0"/>
    <x v="8"/>
    <m/>
    <s v="armidale"/>
    <x v="2"/>
    <m/>
    <s v="Yes"/>
    <s v="https://www.seek.com.au/job/38470867?type=standard"/>
    <n v="0"/>
    <n v="0"/>
    <n v="0"/>
    <n v="0"/>
    <n v="0"/>
    <n v="0"/>
    <n v="0"/>
    <n v="0"/>
    <n v="1"/>
    <n v="0"/>
    <n v="0"/>
    <n v="0"/>
    <n v="0"/>
    <n v="0"/>
    <n v="0"/>
    <n v="0"/>
    <n v="0"/>
    <n v="0"/>
    <n v="0"/>
    <n v="0"/>
    <n v="0"/>
    <n v="0"/>
    <n v="0"/>
    <n v="0"/>
    <n v="0"/>
    <n v="43530"/>
    <n v="43535"/>
    <n v="0"/>
    <n v="1"/>
    <n v="0"/>
    <n v="2019"/>
    <n v="3"/>
    <n v="30"/>
    <n v="1"/>
    <m/>
    <m/>
    <m/>
    <x v="0"/>
    <s v="Direct"/>
    <x v="0"/>
    <x v="2"/>
    <x v="4"/>
  </r>
  <r>
    <n v="38472025"/>
    <s v="Senior Data Scientist"/>
    <x v="1"/>
    <s v="Other"/>
    <x v="33"/>
    <n v="26988946"/>
    <m/>
    <m/>
    <d v="2019-03-01T00:00:00"/>
    <n v="43555.999988425923"/>
    <s v="Form part of an awesome team that plays a crucial role in transforming the data and analytics landscape"/>
    <s v="Australia"/>
    <x v="2"/>
    <x v="2"/>
    <s v="CBD &amp; Inner Suburbs"/>
    <s v="melbourne"/>
    <x v="0"/>
    <s v="$150,000 +"/>
    <s v="No"/>
    <s v="https://www.seek.com.au/job/38472025?type=standard"/>
    <n v="1"/>
    <n v="1"/>
    <n v="0"/>
    <n v="1"/>
    <n v="0"/>
    <n v="0"/>
    <n v="0"/>
    <n v="0"/>
    <n v="0"/>
    <n v="0"/>
    <n v="0"/>
    <n v="0"/>
    <n v="1"/>
    <n v="0"/>
    <n v="0"/>
    <n v="0"/>
    <n v="0"/>
    <n v="0"/>
    <n v="0"/>
    <n v="0"/>
    <n v="0"/>
    <n v="0"/>
    <n v="0"/>
    <n v="0"/>
    <n v="0"/>
    <n v="43530"/>
    <n v="43553"/>
    <n v="1"/>
    <n v="1"/>
    <n v="0"/>
    <n v="2019"/>
    <n v="3"/>
    <n v="30"/>
    <n v="4"/>
    <n v="150000"/>
    <n v="150000"/>
    <s v="year"/>
    <x v="0"/>
    <s v="Recruiter"/>
    <x v="1"/>
    <x v="2"/>
    <x v="4"/>
  </r>
  <r>
    <n v="38477448"/>
    <s v="Data Scientist - Open to work in Brisbane?"/>
    <x v="1"/>
    <s v="Database Development &amp; Administration"/>
    <x v="73"/>
    <n v="21469508"/>
    <m/>
    <m/>
    <d v="2019-03-01T00:00:00"/>
    <n v="43555.999988425923"/>
    <s v="Opportunity for a Data Scientist looking to work in a fast paced, innovative environment in a team that is high performing and has a superb reputation"/>
    <s v="Australia"/>
    <x v="2"/>
    <x v="2"/>
    <m/>
    <m/>
    <x v="1"/>
    <m/>
    <s v="Yes"/>
    <s v="https://www.seek.com.au/job/38477448?type=standard"/>
    <n v="1"/>
    <n v="1"/>
    <n v="0"/>
    <n v="1"/>
    <n v="0"/>
    <n v="0"/>
    <n v="0"/>
    <n v="0"/>
    <n v="0"/>
    <n v="0"/>
    <n v="0"/>
    <n v="0"/>
    <n v="1"/>
    <n v="1"/>
    <n v="0"/>
    <n v="0"/>
    <n v="0"/>
    <n v="0"/>
    <n v="0"/>
    <n v="0"/>
    <n v="0"/>
    <n v="0"/>
    <n v="0"/>
    <n v="0"/>
    <n v="0"/>
    <n v="43530"/>
    <n v="43552"/>
    <n v="1"/>
    <n v="1"/>
    <n v="0"/>
    <n v="2019"/>
    <n v="3"/>
    <n v="30"/>
    <n v="5"/>
    <m/>
    <m/>
    <m/>
    <x v="0"/>
    <s v="Recruiter"/>
    <x v="0"/>
    <x v="2"/>
    <x v="4"/>
  </r>
  <r>
    <n v="38477464"/>
    <s v="Data Scientist"/>
    <x v="1"/>
    <s v="Database Development &amp; Administration"/>
    <x v="73"/>
    <n v="21469508"/>
    <m/>
    <m/>
    <d v="2019-03-01T00:00:00"/>
    <n v="43555.999988425923"/>
    <s v="Opportunity for a Data Scientist looking to work in a fast paced, innovative environment in a team that is high performing and has a superb reputation"/>
    <s v="Australia"/>
    <x v="4"/>
    <x v="4"/>
    <s v="CBD &amp; Inner Suburbs"/>
    <s v="brisbane"/>
    <x v="1"/>
    <m/>
    <s v="Yes"/>
    <s v="https://www.seek.com.au/job/38477464?type=standard"/>
    <n v="1"/>
    <n v="1"/>
    <n v="0"/>
    <n v="1"/>
    <n v="0"/>
    <n v="0"/>
    <n v="0"/>
    <n v="0"/>
    <n v="0"/>
    <n v="0"/>
    <n v="0"/>
    <n v="0"/>
    <n v="1"/>
    <n v="1"/>
    <n v="0"/>
    <n v="0"/>
    <n v="0"/>
    <n v="0"/>
    <n v="0"/>
    <n v="0"/>
    <n v="0"/>
    <n v="0"/>
    <n v="0"/>
    <n v="0"/>
    <n v="0"/>
    <n v="43530"/>
    <n v="43537"/>
    <n v="1"/>
    <n v="1"/>
    <n v="0"/>
    <n v="2019"/>
    <n v="3"/>
    <n v="30"/>
    <n v="5"/>
    <m/>
    <m/>
    <m/>
    <x v="0"/>
    <s v="Recruiter"/>
    <x v="0"/>
    <x v="2"/>
    <x v="4"/>
  </r>
  <r>
    <n v="38477474"/>
    <s v="Data Scientist - Open to work in Brisbane?"/>
    <x v="1"/>
    <s v="Database Development &amp; Administration"/>
    <x v="73"/>
    <n v="21469508"/>
    <m/>
    <m/>
    <d v="2019-03-01T00:00:00"/>
    <n v="43555.999988425923"/>
    <s v="Opportunity for a Data Scientist looking to work in a fast paced, innovative environment in a team that is high performing and has a superb reputation"/>
    <s v="Australia"/>
    <x v="0"/>
    <x v="0"/>
    <m/>
    <m/>
    <x v="1"/>
    <m/>
    <s v="Yes"/>
    <s v="https://www.seek.com.au/job/38477474?type=standard"/>
    <n v="1"/>
    <n v="1"/>
    <n v="0"/>
    <n v="1"/>
    <n v="0"/>
    <n v="0"/>
    <n v="0"/>
    <n v="0"/>
    <n v="0"/>
    <n v="0"/>
    <n v="0"/>
    <n v="0"/>
    <n v="1"/>
    <n v="1"/>
    <n v="0"/>
    <n v="0"/>
    <n v="0"/>
    <n v="0"/>
    <n v="0"/>
    <n v="0"/>
    <n v="0"/>
    <n v="0"/>
    <n v="0"/>
    <n v="0"/>
    <n v="0"/>
    <n v="43530"/>
    <n v="43552"/>
    <n v="1"/>
    <n v="1"/>
    <n v="0"/>
    <n v="2019"/>
    <n v="3"/>
    <n v="30"/>
    <n v="5"/>
    <m/>
    <m/>
    <m/>
    <x v="0"/>
    <s v="Recruiter"/>
    <x v="0"/>
    <x v="2"/>
    <x v="4"/>
  </r>
  <r>
    <n v="38477547"/>
    <s v="Analyst Developer"/>
    <x v="1"/>
    <s v="Developers/Programmers"/>
    <x v="24"/>
    <n v="22953107"/>
    <m/>
    <m/>
    <d v="2019-03-01T00:00:00"/>
    <n v="43555.999988425923"/>
    <s v="We are seeking an enthusiastic Analyst Developerto perform analytics for a fast growing financial services team."/>
    <s v="Australia"/>
    <x v="0"/>
    <x v="0"/>
    <m/>
    <s v="sydney"/>
    <x v="1"/>
    <s v="$600 - $650 p.d. + competitive"/>
    <s v="No"/>
    <s v="https://www.seek.com.au/job/38477547?type=standard"/>
    <n v="0"/>
    <n v="0"/>
    <n v="0"/>
    <n v="1"/>
    <n v="0"/>
    <n v="0"/>
    <n v="0"/>
    <n v="0"/>
    <n v="1"/>
    <n v="0"/>
    <n v="0"/>
    <n v="0"/>
    <n v="0"/>
    <n v="0"/>
    <n v="0"/>
    <n v="0"/>
    <n v="0"/>
    <n v="0"/>
    <n v="0"/>
    <n v="0"/>
    <n v="0"/>
    <n v="0"/>
    <n v="0"/>
    <n v="0"/>
    <n v="0"/>
    <n v="43530"/>
    <n v="43535"/>
    <n v="0"/>
    <n v="1"/>
    <n v="0"/>
    <n v="2019"/>
    <n v="3"/>
    <n v="30"/>
    <n v="2"/>
    <n v="600"/>
    <n v="650"/>
    <s v="day"/>
    <x v="0"/>
    <s v="Direct"/>
    <x v="1"/>
    <x v="2"/>
    <x v="4"/>
  </r>
  <r>
    <n v="38483932"/>
    <s v="Data Scientist"/>
    <x v="7"/>
    <s v="Strategy &amp; Planning"/>
    <x v="74"/>
    <n v="13200151"/>
    <s v="iSelect"/>
    <m/>
    <d v="2019-03-04T00:00:00"/>
    <n v="43558.999988425923"/>
    <s v="We're looking for a Data Scientist to join our team at iSelect. This is an exciting opportunity to join an energetic and innovative team."/>
    <s v="Australia"/>
    <x v="2"/>
    <x v="2"/>
    <s v="Bayside &amp; South Eastern Suburbs"/>
    <m/>
    <x v="0"/>
    <m/>
    <s v="Yes"/>
    <s v="https://www.seek.com.au/job/38483932?type=standout"/>
    <n v="1"/>
    <n v="1"/>
    <n v="0"/>
    <n v="1"/>
    <n v="0"/>
    <n v="0"/>
    <n v="0"/>
    <n v="0"/>
    <n v="0"/>
    <n v="0"/>
    <n v="1"/>
    <n v="0"/>
    <n v="0"/>
    <n v="0"/>
    <n v="0"/>
    <n v="0"/>
    <n v="0"/>
    <n v="0"/>
    <n v="0"/>
    <n v="0"/>
    <n v="0"/>
    <n v="0"/>
    <n v="0"/>
    <n v="0"/>
    <n v="0"/>
    <n v="43530"/>
    <n v="43558"/>
    <n v="0"/>
    <n v="1"/>
    <n v="0"/>
    <n v="2019"/>
    <n v="3"/>
    <n v="30"/>
    <n v="4"/>
    <m/>
    <m/>
    <m/>
    <x v="0"/>
    <s v="Direct"/>
    <x v="0"/>
    <x v="2"/>
    <x v="1"/>
  </r>
  <r>
    <n v="38484869"/>
    <s v="Senior Data Scientist -Sports Modelling - Horses"/>
    <x v="1"/>
    <s v="Other"/>
    <x v="75"/>
    <n v="21566260"/>
    <m/>
    <m/>
    <d v="2019-03-04T00:00:00"/>
    <n v="43558.999988425923"/>
    <s v="Take your Maths and Stats skills into a new market with this talented team."/>
    <s v="Australia"/>
    <x v="0"/>
    <x v="0"/>
    <m/>
    <s v="sydney"/>
    <x v="0"/>
    <m/>
    <s v="No"/>
    <s v="https://www.seek.com.au/job/38484869?type=standard"/>
    <n v="1"/>
    <n v="1"/>
    <n v="0"/>
    <n v="1"/>
    <n v="0"/>
    <n v="0"/>
    <n v="0"/>
    <n v="0"/>
    <n v="0"/>
    <n v="0"/>
    <n v="0"/>
    <n v="0"/>
    <n v="0"/>
    <n v="0"/>
    <n v="0"/>
    <n v="0"/>
    <n v="0"/>
    <n v="0"/>
    <n v="0"/>
    <n v="0"/>
    <n v="0"/>
    <n v="0"/>
    <n v="0"/>
    <n v="0"/>
    <n v="0"/>
    <n v="43530"/>
    <n v="43555"/>
    <n v="1"/>
    <n v="1"/>
    <n v="0"/>
    <n v="2019"/>
    <n v="3"/>
    <n v="30"/>
    <n v="3"/>
    <m/>
    <m/>
    <m/>
    <x v="0"/>
    <s v="Recruiter"/>
    <x v="0"/>
    <x v="2"/>
    <x v="1"/>
  </r>
  <r>
    <n v="38487347"/>
    <s v="Senior Data Analyst/Data Scientist"/>
    <x v="0"/>
    <s v="Mathematics, Statistics &amp; Information Sciences"/>
    <x v="76"/>
    <n v="19924865"/>
    <s v="Australian Energy Market Operator"/>
    <m/>
    <d v="2019-03-04T00:00:00"/>
    <n v="43558.570405092592"/>
    <s v="True opportunity to support the business with your analytical, modelling, programming, data management, AI/machine learning and data mining skills!"/>
    <s v="Australia"/>
    <x v="2"/>
    <x v="2"/>
    <s v="CBD &amp; Inner Suburbs"/>
    <s v="melbourne"/>
    <x v="0"/>
    <m/>
    <s v="No"/>
    <s v="https://www.seek.com.au/job/38487347?type=standout"/>
    <n v="1"/>
    <n v="1"/>
    <n v="0"/>
    <n v="1"/>
    <n v="0"/>
    <n v="0"/>
    <n v="0"/>
    <n v="0"/>
    <n v="0"/>
    <n v="0"/>
    <n v="0"/>
    <n v="0"/>
    <n v="0"/>
    <n v="0"/>
    <n v="0"/>
    <n v="0"/>
    <n v="0"/>
    <n v="0"/>
    <n v="0"/>
    <n v="0"/>
    <n v="0"/>
    <n v="0"/>
    <n v="0"/>
    <n v="0"/>
    <n v="0"/>
    <n v="43530"/>
    <n v="43535"/>
    <n v="0"/>
    <n v="1"/>
    <n v="0"/>
    <n v="2019"/>
    <n v="3"/>
    <n v="30"/>
    <n v="3"/>
    <m/>
    <m/>
    <m/>
    <x v="0"/>
    <s v="Direct"/>
    <x v="0"/>
    <x v="2"/>
    <x v="1"/>
  </r>
  <r>
    <n v="38487380"/>
    <s v="Senior Data Analyst/Data Scientist"/>
    <x v="0"/>
    <s v="Mathematics, Statistics &amp; Information Sciences"/>
    <x v="76"/>
    <n v="19924865"/>
    <s v="Australian Energy Market Operator"/>
    <m/>
    <d v="2019-03-04T00:00:00"/>
    <n v="43558.57203703704"/>
    <s v="True opportunity to support the business with your analytical, modelling, programming, data management, AI/machine learning and data mining skills!"/>
    <s v="Australia"/>
    <x v="0"/>
    <x v="0"/>
    <s v="CBD, Inner West &amp; Eastern Suburbs"/>
    <s v="sydney"/>
    <x v="0"/>
    <m/>
    <s v="No"/>
    <s v="https://www.seek.com.au/job/38487380?type=standard"/>
    <n v="1"/>
    <n v="1"/>
    <n v="0"/>
    <n v="1"/>
    <n v="0"/>
    <n v="0"/>
    <n v="0"/>
    <n v="0"/>
    <n v="0"/>
    <n v="0"/>
    <n v="0"/>
    <n v="0"/>
    <n v="0"/>
    <n v="0"/>
    <n v="0"/>
    <n v="0"/>
    <n v="0"/>
    <n v="0"/>
    <n v="0"/>
    <n v="0"/>
    <n v="0"/>
    <n v="0"/>
    <n v="0"/>
    <n v="0"/>
    <n v="0"/>
    <n v="43530"/>
    <n v="43535"/>
    <n v="0"/>
    <n v="1"/>
    <n v="0"/>
    <n v="2019"/>
    <n v="3"/>
    <n v="30"/>
    <n v="3"/>
    <m/>
    <m/>
    <m/>
    <x v="0"/>
    <s v="Direct"/>
    <x v="0"/>
    <x v="2"/>
    <x v="1"/>
  </r>
  <r>
    <n v="38487437"/>
    <s v="Senior Data Analyst/Data Scientist"/>
    <x v="0"/>
    <s v="Mathematics, Statistics &amp; Information Sciences"/>
    <x v="76"/>
    <n v="19924865"/>
    <s v="Australian Energy Market Operator"/>
    <m/>
    <d v="2019-03-04T00:00:00"/>
    <n v="43558.57372685185"/>
    <s v="True opportunity to support the business with your analytical, modelling, programming, data management, AI/machine learning and data mining skills!"/>
    <s v="Australia"/>
    <x v="4"/>
    <x v="4"/>
    <s v="CBD &amp; Inner Suburbs"/>
    <s v="brisbane"/>
    <x v="0"/>
    <m/>
    <s v="No"/>
    <s v="https://www.seek.com.au/job/38487437?type=standard"/>
    <n v="1"/>
    <n v="1"/>
    <n v="0"/>
    <n v="1"/>
    <n v="0"/>
    <n v="0"/>
    <n v="0"/>
    <n v="0"/>
    <n v="0"/>
    <n v="0"/>
    <n v="0"/>
    <n v="0"/>
    <n v="0"/>
    <n v="0"/>
    <n v="0"/>
    <n v="0"/>
    <n v="0"/>
    <n v="0"/>
    <n v="0"/>
    <n v="0"/>
    <n v="0"/>
    <n v="0"/>
    <n v="0"/>
    <n v="0"/>
    <n v="0"/>
    <n v="43530"/>
    <n v="43535"/>
    <n v="0"/>
    <n v="1"/>
    <n v="0"/>
    <n v="2019"/>
    <n v="3"/>
    <n v="30"/>
    <n v="3"/>
    <m/>
    <m/>
    <m/>
    <x v="0"/>
    <s v="Direct"/>
    <x v="0"/>
    <x v="2"/>
    <x v="1"/>
  </r>
  <r>
    <n v="38487720"/>
    <s v="Senior Data Scientist"/>
    <x v="0"/>
    <s v="Mathematics, Statistics &amp; Information Sciences"/>
    <x v="77"/>
    <n v="22452219"/>
    <s v="QBE Insurance"/>
    <m/>
    <d v="2019-03-04T00:00:00"/>
    <n v="43558.584282407413"/>
    <s v="Join a rapidly growing Data &amp; Analytics function and gain experience in becoming an influential leader."/>
    <s v="Australia"/>
    <x v="0"/>
    <x v="0"/>
    <s v="CBD, Inner West &amp; Eastern Suburbs"/>
    <s v="sydney"/>
    <x v="0"/>
    <m/>
    <s v="No"/>
    <s v="https://www.seek.com.au/job/38487720?type=standard"/>
    <n v="1"/>
    <n v="1"/>
    <n v="0"/>
    <n v="0"/>
    <n v="0"/>
    <n v="0"/>
    <n v="0"/>
    <n v="0"/>
    <n v="0"/>
    <n v="1"/>
    <n v="1"/>
    <n v="0"/>
    <n v="1"/>
    <n v="1"/>
    <n v="0"/>
    <n v="0"/>
    <n v="0"/>
    <n v="0"/>
    <n v="0"/>
    <n v="0"/>
    <n v="0"/>
    <n v="0"/>
    <n v="0"/>
    <n v="0"/>
    <n v="0"/>
    <n v="43530"/>
    <n v="43558"/>
    <n v="0"/>
    <n v="1"/>
    <n v="0"/>
    <n v="2019"/>
    <n v="3"/>
    <n v="30"/>
    <n v="6"/>
    <m/>
    <m/>
    <m/>
    <x v="0"/>
    <s v="Direct"/>
    <x v="0"/>
    <x v="2"/>
    <x v="1"/>
  </r>
  <r>
    <n v="38488757"/>
    <s v="Junior Data Scientist (Media/Marketing Mix)"/>
    <x v="5"/>
    <s v="Market Research &amp; Analysis"/>
    <x v="72"/>
    <n v="35398774"/>
    <m/>
    <m/>
    <d v="2019-03-04T00:00:00"/>
    <n v="43558.999988425923"/>
    <s v="CORRELATE RESOURCES: Your trusted Data Analytics Recruitment Partner. APPLY NOW for exclusive opportunities, market insights &amp; ongoing career support"/>
    <s v="Australia"/>
    <x v="0"/>
    <x v="0"/>
    <s v="CBD, Inner West &amp; Eastern Suburbs"/>
    <s v="sydney"/>
    <x v="0"/>
    <m/>
    <s v="No"/>
    <s v="https://www.seek.com.au/job/38488757?type=standout"/>
    <n v="1"/>
    <n v="1"/>
    <n v="0"/>
    <n v="1"/>
    <n v="0"/>
    <n v="0"/>
    <n v="0"/>
    <n v="0"/>
    <n v="0"/>
    <n v="0"/>
    <n v="1"/>
    <n v="0"/>
    <n v="0"/>
    <n v="1"/>
    <n v="0"/>
    <n v="0"/>
    <n v="0"/>
    <n v="0"/>
    <n v="0"/>
    <n v="0"/>
    <n v="0"/>
    <n v="0"/>
    <n v="0"/>
    <n v="0"/>
    <n v="0"/>
    <n v="43530"/>
    <n v="43556"/>
    <n v="1"/>
    <n v="1"/>
    <n v="0"/>
    <n v="2019"/>
    <n v="3"/>
    <n v="30"/>
    <n v="5"/>
    <m/>
    <m/>
    <m/>
    <x v="0"/>
    <s v="Recruiter"/>
    <x v="0"/>
    <x v="2"/>
    <x v="1"/>
  </r>
  <r>
    <n v="38490404"/>
    <s v="Data Scientist"/>
    <x v="1"/>
    <s v="Database Development &amp; Administration"/>
    <x v="78"/>
    <n v="39696428"/>
    <m/>
    <m/>
    <d v="2019-03-04T00:00:00"/>
    <n v="43558.687824074077"/>
    <s v="Data Scientist to work on new collaboration project with an ambitious new international team in Brisbane CBD"/>
    <s v="Australia"/>
    <x v="4"/>
    <x v="4"/>
    <s v="CBD &amp; Inner Suburbs"/>
    <s v="brisbane"/>
    <x v="0"/>
    <s v="$60,000 - $79,999"/>
    <s v="No"/>
    <s v="https://www.seek.com.au/job/38490404?type=standard"/>
    <n v="0"/>
    <n v="0"/>
    <n v="0"/>
    <n v="1"/>
    <n v="0"/>
    <n v="0"/>
    <n v="0"/>
    <n v="0"/>
    <n v="1"/>
    <n v="0"/>
    <n v="0"/>
    <n v="0"/>
    <n v="0"/>
    <n v="0"/>
    <n v="0"/>
    <n v="0"/>
    <n v="0"/>
    <n v="0"/>
    <n v="0"/>
    <n v="0"/>
    <n v="0"/>
    <n v="0"/>
    <n v="0"/>
    <n v="0"/>
    <n v="0"/>
    <n v="43530"/>
    <n v="43558"/>
    <n v="0"/>
    <n v="1"/>
    <n v="0"/>
    <n v="2019"/>
    <n v="3"/>
    <n v="30"/>
    <n v="2"/>
    <n v="60000"/>
    <n v="79999"/>
    <s v="year"/>
    <x v="0"/>
    <s v="Direct"/>
    <x v="1"/>
    <x v="2"/>
    <x v="1"/>
  </r>
  <r>
    <n v="38490423"/>
    <s v="Senior Data Scientist"/>
    <x v="1"/>
    <s v="Engineering - Software"/>
    <x v="79"/>
    <n v="25395658"/>
    <s v="Sportsbet"/>
    <m/>
    <d v="2019-03-04T00:00:00"/>
    <n v="43558.999988425923"/>
    <s v="We are looking for an experienced Data Scientist to bring our Machine Learning capability to the next level."/>
    <s v="Australia"/>
    <x v="2"/>
    <x v="2"/>
    <m/>
    <m/>
    <x v="0"/>
    <s v="+ 5 weeks annual leave!"/>
    <s v="No"/>
    <s v="https://www.seek.com.au/job/38490423?type=standout"/>
    <n v="0"/>
    <n v="1"/>
    <n v="0"/>
    <n v="0"/>
    <n v="0"/>
    <n v="0"/>
    <n v="0"/>
    <n v="0"/>
    <n v="0"/>
    <n v="0"/>
    <n v="0"/>
    <n v="0"/>
    <n v="0"/>
    <n v="0"/>
    <n v="0"/>
    <n v="0"/>
    <n v="0"/>
    <n v="0"/>
    <n v="0"/>
    <n v="0"/>
    <n v="0"/>
    <n v="0"/>
    <n v="0"/>
    <n v="0"/>
    <n v="0"/>
    <n v="43530"/>
    <n v="43558"/>
    <n v="0"/>
    <n v="1"/>
    <n v="0"/>
    <n v="2019"/>
    <n v="3"/>
    <n v="30"/>
    <n v="1"/>
    <m/>
    <m/>
    <m/>
    <x v="0"/>
    <s v="Direct"/>
    <x v="1"/>
    <x v="2"/>
    <x v="1"/>
  </r>
  <r>
    <n v="38490810"/>
    <s v="Customer Insights Analyst – Loyalty"/>
    <x v="1"/>
    <s v="Database Development &amp; Administration"/>
    <x v="2"/>
    <n v="39407892"/>
    <m/>
    <m/>
    <d v="2019-03-04T00:00:00"/>
    <n v="43558.999988425923"/>
    <s v="One of the biggest and most recognisable brands in the world is looking for an Insights Analyst for their market leading loyalty program!"/>
    <s v="Australia"/>
    <x v="0"/>
    <x v="0"/>
    <m/>
    <m/>
    <x v="1"/>
    <s v="$400 - $600 per day"/>
    <s v="No"/>
    <s v="https://www.seek.com.au/job/38490810?type=standout"/>
    <n v="1"/>
    <n v="0"/>
    <n v="0"/>
    <n v="1"/>
    <n v="0"/>
    <n v="0"/>
    <n v="0"/>
    <n v="0"/>
    <n v="0"/>
    <n v="0"/>
    <n v="1"/>
    <n v="0"/>
    <n v="0"/>
    <n v="1"/>
    <n v="0"/>
    <n v="0"/>
    <n v="0"/>
    <n v="0"/>
    <n v="0"/>
    <n v="0"/>
    <n v="0"/>
    <n v="0"/>
    <n v="0"/>
    <n v="0"/>
    <n v="0"/>
    <n v="43530"/>
    <n v="43535"/>
    <n v="1"/>
    <n v="1"/>
    <n v="0"/>
    <n v="2019"/>
    <n v="3"/>
    <n v="30"/>
    <n v="4"/>
    <n v="400"/>
    <n v="600"/>
    <s v="day"/>
    <x v="0"/>
    <s v="Recruiter"/>
    <x v="1"/>
    <x v="2"/>
    <x v="1"/>
  </r>
  <r>
    <n v="38492604"/>
    <s v="Data Scientist"/>
    <x v="1"/>
    <s v="Business/Systems Analysts"/>
    <x v="80"/>
    <n v="39897924"/>
    <m/>
    <m/>
    <d v="2019-03-04T00:00:00"/>
    <n v="43558.999988425923"/>
    <s v="Market leader seeks a skilled true Data Scientist. 6 month role where you will be required to build data assets and work within Financial services."/>
    <s v="Australia"/>
    <x v="0"/>
    <x v="0"/>
    <m/>
    <m/>
    <x v="1"/>
    <m/>
    <s v="Yes"/>
    <s v="https://www.seek.com.au/job/38492604?type=standard"/>
    <n v="0"/>
    <n v="1"/>
    <n v="0"/>
    <n v="0"/>
    <n v="0"/>
    <n v="0"/>
    <n v="0"/>
    <n v="0"/>
    <n v="0"/>
    <n v="0"/>
    <n v="0"/>
    <n v="0"/>
    <n v="0"/>
    <n v="0"/>
    <n v="0"/>
    <n v="0"/>
    <n v="0"/>
    <n v="0"/>
    <n v="0"/>
    <n v="0"/>
    <n v="0"/>
    <n v="0"/>
    <n v="0"/>
    <n v="0"/>
    <n v="0"/>
    <n v="43530"/>
    <n v="43558"/>
    <n v="1"/>
    <n v="1"/>
    <n v="0"/>
    <n v="2019"/>
    <n v="3"/>
    <n v="30"/>
    <n v="1"/>
    <m/>
    <m/>
    <m/>
    <x v="0"/>
    <s v="Recruiter"/>
    <x v="0"/>
    <x v="2"/>
    <x v="1"/>
  </r>
  <r>
    <n v="38494885"/>
    <s v="Senior Consultant – BI and Analytics – Melbourne"/>
    <x v="7"/>
    <s v="Analysts"/>
    <x v="81"/>
    <n v="20357645"/>
    <s v="EY"/>
    <m/>
    <d v="2019-03-05T00:00:00"/>
    <n v="43559.999988425923"/>
    <s v="We are looking for data engineers with hands on experience in big data projects"/>
    <s v="Australia"/>
    <x v="2"/>
    <x v="2"/>
    <m/>
    <m/>
    <x v="0"/>
    <s v="competitive"/>
    <s v="No"/>
    <s v="https://www.seek.com.au/job/38494885?type=standout"/>
    <n v="0"/>
    <n v="0"/>
    <n v="0"/>
    <n v="1"/>
    <n v="0"/>
    <n v="0"/>
    <n v="0"/>
    <n v="0"/>
    <n v="0"/>
    <n v="0"/>
    <n v="1"/>
    <n v="0"/>
    <n v="0"/>
    <n v="0"/>
    <n v="0"/>
    <n v="0"/>
    <n v="0"/>
    <n v="0"/>
    <n v="0"/>
    <n v="0"/>
    <n v="0"/>
    <n v="0"/>
    <n v="0"/>
    <n v="0"/>
    <n v="0"/>
    <n v="43530"/>
    <n v="43535"/>
    <n v="0"/>
    <n v="1"/>
    <n v="0"/>
    <n v="2019"/>
    <n v="3"/>
    <n v="30"/>
    <n v="2"/>
    <m/>
    <m/>
    <m/>
    <x v="0"/>
    <s v="Direct"/>
    <x v="1"/>
    <x v="2"/>
    <x v="2"/>
  </r>
  <r>
    <n v="38495208"/>
    <s v="Senior Data Scientist"/>
    <x v="5"/>
    <s v="Digital &amp; Search Marketing"/>
    <x v="16"/>
    <n v="32277792"/>
    <m/>
    <m/>
    <d v="2019-03-05T00:00:00"/>
    <n v="43559.999988425923"/>
    <s v="join one of Australia's largest and most forward thinking Data, Tech and Analytics agencies"/>
    <s v="Australia"/>
    <x v="2"/>
    <x v="2"/>
    <s v="CBD &amp; Inner Suburbs"/>
    <s v="melbourne"/>
    <x v="0"/>
    <m/>
    <s v="No"/>
    <s v="https://www.seek.com.au/job/38495208?type=standard"/>
    <n v="1"/>
    <n v="1"/>
    <n v="1"/>
    <n v="1"/>
    <n v="0"/>
    <n v="0"/>
    <n v="0"/>
    <n v="0"/>
    <n v="0"/>
    <n v="1"/>
    <n v="1"/>
    <n v="0"/>
    <n v="1"/>
    <n v="1"/>
    <n v="0"/>
    <n v="0"/>
    <n v="0"/>
    <n v="0"/>
    <n v="0"/>
    <n v="0"/>
    <n v="0"/>
    <n v="0"/>
    <n v="0"/>
    <n v="0"/>
    <n v="0"/>
    <n v="43530"/>
    <n v="43543"/>
    <n v="0"/>
    <n v="1"/>
    <n v="0"/>
    <n v="2019"/>
    <n v="3"/>
    <n v="30"/>
    <n v="8"/>
    <m/>
    <m/>
    <m/>
    <x v="0"/>
    <s v="Direct"/>
    <x v="0"/>
    <x v="2"/>
    <x v="2"/>
  </r>
  <r>
    <n v="38497216"/>
    <s v="Data Scientist"/>
    <x v="4"/>
    <s v="Government - State"/>
    <x v="11"/>
    <n v="4566650"/>
    <m/>
    <m/>
    <d v="2019-03-05T00:00:00"/>
    <n v="43559.999988425923"/>
    <s v="My client is a government agency, looking to hire a data scientist for its expanding data analytics team."/>
    <s v="Australia"/>
    <x v="0"/>
    <x v="0"/>
    <m/>
    <s v="sydney"/>
    <x v="1"/>
    <m/>
    <s v="No"/>
    <s v="https://www.seek.com.au/job/38497216?type=standout"/>
    <n v="1"/>
    <n v="1"/>
    <n v="0"/>
    <n v="1"/>
    <n v="0"/>
    <n v="0"/>
    <n v="0"/>
    <n v="0"/>
    <n v="0"/>
    <n v="0"/>
    <n v="0"/>
    <n v="0"/>
    <n v="1"/>
    <n v="0"/>
    <n v="0"/>
    <n v="0"/>
    <n v="0"/>
    <n v="0"/>
    <n v="0"/>
    <n v="0"/>
    <n v="0"/>
    <n v="0"/>
    <n v="0"/>
    <n v="0"/>
    <n v="0"/>
    <n v="43530"/>
    <n v="43559"/>
    <n v="1"/>
    <n v="1"/>
    <n v="0"/>
    <n v="2019"/>
    <n v="3"/>
    <n v="30"/>
    <n v="4"/>
    <m/>
    <m/>
    <m/>
    <x v="0"/>
    <s v="Recruiter"/>
    <x v="0"/>
    <x v="2"/>
    <x v="2"/>
  </r>
  <r>
    <n v="38497540"/>
    <s v="Big Data Engineer"/>
    <x v="1"/>
    <s v="Developers/Programmers"/>
    <x v="42"/>
    <n v="25851365"/>
    <m/>
    <m/>
    <d v="2019-03-05T00:00:00"/>
    <n v="43559.999988425923"/>
    <s v="The team is made up of a variety of big data engineers and data scientists and you will be given the chance to lead your own projects."/>
    <s v="Australia"/>
    <x v="2"/>
    <x v="2"/>
    <s v="CBD &amp; Inner Suburbs"/>
    <s v="melbourne"/>
    <x v="0"/>
    <s v="including super"/>
    <s v="No"/>
    <s v="https://www.seek.com.au/job/38497540?type=standout"/>
    <n v="0"/>
    <n v="0"/>
    <n v="0"/>
    <n v="0"/>
    <n v="0"/>
    <n v="0"/>
    <n v="0"/>
    <n v="0"/>
    <n v="0"/>
    <n v="0"/>
    <n v="0"/>
    <n v="0"/>
    <n v="1"/>
    <n v="0"/>
    <n v="0"/>
    <n v="0"/>
    <n v="0"/>
    <n v="0"/>
    <n v="0"/>
    <n v="0"/>
    <n v="0"/>
    <n v="0"/>
    <n v="0"/>
    <n v="0"/>
    <n v="0"/>
    <n v="43530"/>
    <n v="43535"/>
    <n v="1"/>
    <n v="1"/>
    <n v="0"/>
    <n v="2019"/>
    <n v="3"/>
    <n v="30"/>
    <n v="1"/>
    <m/>
    <m/>
    <m/>
    <x v="0"/>
    <s v="Recruiter"/>
    <x v="1"/>
    <x v="2"/>
    <x v="2"/>
  </r>
  <r>
    <n v="38500467"/>
    <s v="Research Scientist - Health Data Interoperability"/>
    <x v="0"/>
    <s v="Biological &amp; Biomedical Sciences"/>
    <x v="10"/>
    <n v="19999086"/>
    <s v="CSIRO"/>
    <m/>
    <d v="2019-03-05T00:00:00"/>
    <n v="43559.999988425923"/>
    <s v="A unique opportunity to translate your research into practice and make an impact on both Australian and international e-Health programmes."/>
    <s v="Australia"/>
    <x v="4"/>
    <x v="4"/>
    <s v="CBD &amp; Inner Suburbs"/>
    <s v="herston"/>
    <x v="0"/>
    <s v="$97276 - $105269 p.a. + up to 15.4% super"/>
    <s v="No"/>
    <s v="https://www.seek.com.au/job/38500467?type=standout"/>
    <n v="0"/>
    <n v="0"/>
    <n v="0"/>
    <n v="0"/>
    <n v="0"/>
    <n v="0"/>
    <n v="0"/>
    <n v="0"/>
    <n v="1"/>
    <n v="0"/>
    <n v="0"/>
    <n v="1"/>
    <n v="0"/>
    <n v="0"/>
    <n v="0"/>
    <n v="0"/>
    <n v="0"/>
    <n v="0"/>
    <n v="0"/>
    <n v="0"/>
    <n v="0"/>
    <n v="0"/>
    <n v="0"/>
    <n v="0"/>
    <n v="0"/>
    <n v="43530"/>
    <n v="43535"/>
    <n v="0"/>
    <n v="1"/>
    <n v="0"/>
    <n v="2019"/>
    <n v="3"/>
    <n v="30"/>
    <n v="2"/>
    <n v="97276"/>
    <n v="105269"/>
    <s v="year"/>
    <x v="0"/>
    <s v="Direct"/>
    <x v="1"/>
    <x v="2"/>
    <x v="2"/>
  </r>
  <r>
    <n v="38500468"/>
    <s v="Research Scientist - Health Data Interoperability"/>
    <x v="4"/>
    <s v="Government - Federal"/>
    <x v="10"/>
    <n v="19999086"/>
    <s v="CSIRO"/>
    <m/>
    <d v="2019-03-05T00:00:00"/>
    <n v="43559.999988425923"/>
    <s v="A unique opportunity to translate your research into practice and make an impact on both Australian and international e-Health programmes."/>
    <s v="Australia"/>
    <x v="4"/>
    <x v="4"/>
    <s v="CBD &amp; Inner Suburbs"/>
    <s v="herston"/>
    <x v="0"/>
    <s v="$97276 - $105269 p.a. + up to 15.4% super"/>
    <s v="No"/>
    <s v="https://www.seek.com.au/job/38500468?type=standout"/>
    <n v="0"/>
    <n v="0"/>
    <n v="0"/>
    <n v="0"/>
    <n v="0"/>
    <n v="0"/>
    <n v="0"/>
    <n v="0"/>
    <n v="1"/>
    <n v="0"/>
    <n v="0"/>
    <n v="1"/>
    <n v="0"/>
    <n v="0"/>
    <n v="0"/>
    <n v="0"/>
    <n v="0"/>
    <n v="0"/>
    <n v="0"/>
    <n v="0"/>
    <n v="0"/>
    <n v="0"/>
    <n v="0"/>
    <n v="0"/>
    <n v="0"/>
    <n v="43530"/>
    <n v="43535"/>
    <n v="0"/>
    <n v="1"/>
    <n v="1"/>
    <n v="2019"/>
    <n v="3"/>
    <n v="30"/>
    <n v="2"/>
    <n v="97276"/>
    <n v="105269"/>
    <s v="year"/>
    <x v="0"/>
    <s v="Direct"/>
    <x v="1"/>
    <x v="2"/>
    <x v="2"/>
  </r>
  <r>
    <n v="38502353"/>
    <s v="Chief Data Scientist"/>
    <x v="1"/>
    <s v="Consultants"/>
    <x v="82"/>
    <n v="39407882"/>
    <m/>
    <m/>
    <d v="2019-03-05T00:00:00"/>
    <n v="43559.735810185193"/>
    <s v="This is an exciting opportunity to work with a fast growth startup transforming the mental health industry - globally."/>
    <s v="Australia"/>
    <x v="0"/>
    <x v="0"/>
    <s v="CBD, Inner West &amp; Eastern Suburbs"/>
    <s v="camperdown"/>
    <x v="0"/>
    <m/>
    <s v="No"/>
    <s v="https://www.seek.com.au/job/38502353?type=standard"/>
    <n v="0"/>
    <n v="0"/>
    <n v="0"/>
    <n v="0"/>
    <n v="0"/>
    <n v="0"/>
    <n v="0"/>
    <n v="1"/>
    <n v="0"/>
    <n v="0"/>
    <n v="0"/>
    <n v="0"/>
    <n v="0"/>
    <n v="0"/>
    <n v="0"/>
    <n v="0"/>
    <n v="0"/>
    <n v="0"/>
    <n v="0"/>
    <n v="0"/>
    <n v="0"/>
    <n v="0"/>
    <n v="0"/>
    <n v="0"/>
    <n v="0"/>
    <n v="43530"/>
    <n v="43558"/>
    <n v="0"/>
    <n v="1"/>
    <n v="0"/>
    <n v="2019"/>
    <n v="3"/>
    <n v="29"/>
    <n v="1"/>
    <m/>
    <m/>
    <m/>
    <x v="0"/>
    <s v="Direct"/>
    <x v="0"/>
    <x v="2"/>
    <x v="2"/>
  </r>
  <r>
    <n v="38502572"/>
    <s v="Data Science Lead / Manager"/>
    <x v="1"/>
    <s v="Other"/>
    <x v="35"/>
    <n v="24101490"/>
    <m/>
    <m/>
    <d v="2019-03-05T00:00:00"/>
    <n v="43559.999988425923"/>
    <s v="Opportunity to grow a team and work on global Advanced Analytics projects"/>
    <s v="Australia"/>
    <x v="0"/>
    <x v="0"/>
    <s v="CBD, Inner West &amp; Eastern Suburbs"/>
    <s v="sydney"/>
    <x v="0"/>
    <m/>
    <s v="Yes"/>
    <s v="https://www.seek.com.au/job/38502572?type=standard"/>
    <n v="1"/>
    <n v="1"/>
    <n v="0"/>
    <n v="1"/>
    <n v="0"/>
    <n v="0"/>
    <n v="0"/>
    <n v="0"/>
    <n v="0"/>
    <n v="0"/>
    <n v="1"/>
    <n v="0"/>
    <n v="0"/>
    <n v="1"/>
    <n v="0"/>
    <n v="0"/>
    <n v="0"/>
    <n v="0"/>
    <n v="0"/>
    <n v="0"/>
    <n v="0"/>
    <n v="0"/>
    <n v="0"/>
    <n v="0"/>
    <n v="0"/>
    <n v="43530"/>
    <n v="43559"/>
    <n v="1"/>
    <n v="1"/>
    <n v="0"/>
    <n v="2019"/>
    <n v="3"/>
    <n v="30"/>
    <n v="5"/>
    <m/>
    <m/>
    <m/>
    <x v="0"/>
    <s v="Recruiter"/>
    <x v="0"/>
    <x v="2"/>
    <x v="2"/>
  </r>
  <r>
    <n v="38503594"/>
    <s v="Data Scientist - Financial Markets"/>
    <x v="0"/>
    <s v="Mathematics, Statistics &amp; Information Sciences"/>
    <x v="30"/>
    <n v="22424905"/>
    <m/>
    <m/>
    <d v="2019-03-05T00:00:00"/>
    <n v="43559.999988425923"/>
    <s v="Push the boundaries of data science in a role that combines financial markets and data."/>
    <s v="Australia"/>
    <x v="0"/>
    <x v="0"/>
    <s v="CBD, Inner West &amp; Eastern Suburbs"/>
    <s v="sydney"/>
    <x v="0"/>
    <m/>
    <s v="No"/>
    <s v="https://www.seek.com.au/job/38503594?type=standout"/>
    <n v="1"/>
    <n v="1"/>
    <n v="0"/>
    <n v="1"/>
    <n v="0"/>
    <n v="0"/>
    <n v="0"/>
    <n v="0"/>
    <n v="0"/>
    <n v="0"/>
    <n v="0"/>
    <n v="0"/>
    <n v="0"/>
    <n v="0"/>
    <n v="0"/>
    <n v="0"/>
    <n v="0"/>
    <n v="0"/>
    <n v="0"/>
    <n v="0"/>
    <n v="0"/>
    <n v="0"/>
    <n v="0"/>
    <n v="0"/>
    <n v="0"/>
    <n v="43530"/>
    <n v="43559"/>
    <n v="1"/>
    <n v="1"/>
    <n v="0"/>
    <n v="2019"/>
    <n v="3"/>
    <n v="30"/>
    <n v="3"/>
    <m/>
    <m/>
    <m/>
    <x v="0"/>
    <s v="Recruiter"/>
    <x v="0"/>
    <x v="2"/>
    <x v="2"/>
  </r>
  <r>
    <n v="38503756"/>
    <s v="Data Scientist"/>
    <x v="1"/>
    <s v="Database Development &amp; Administration"/>
    <x v="46"/>
    <n v="14025083"/>
    <s v="Capgemini"/>
    <m/>
    <d v="2019-03-06T00:00:00"/>
    <n v="43560.999988425923"/>
    <s v="Work with an amazing team on some of the industries most innovative solutions"/>
    <s v="Australia"/>
    <x v="6"/>
    <x v="6"/>
    <m/>
    <m/>
    <x v="0"/>
    <m/>
    <s v="No"/>
    <s v="https://www.seek.com.au/job/38503756?type=standout"/>
    <n v="1"/>
    <n v="1"/>
    <n v="0"/>
    <n v="1"/>
    <n v="0"/>
    <n v="0"/>
    <n v="0"/>
    <n v="0"/>
    <n v="1"/>
    <n v="1"/>
    <n v="1"/>
    <n v="1"/>
    <n v="1"/>
    <n v="1"/>
    <n v="0"/>
    <n v="0"/>
    <n v="0"/>
    <n v="0"/>
    <n v="0"/>
    <n v="0"/>
    <n v="0"/>
    <n v="0"/>
    <n v="0"/>
    <n v="0"/>
    <n v="0"/>
    <n v="43530"/>
    <n v="43558"/>
    <n v="0"/>
    <n v="1"/>
    <n v="0"/>
    <n v="2019"/>
    <n v="3"/>
    <n v="30"/>
    <n v="9"/>
    <m/>
    <m/>
    <m/>
    <x v="0"/>
    <s v="Direct"/>
    <x v="0"/>
    <x v="2"/>
    <x v="0"/>
  </r>
  <r>
    <n v="38507417"/>
    <s v="Data Scientist"/>
    <x v="1"/>
    <s v="Consultants"/>
    <x v="46"/>
    <n v="14025083"/>
    <s v="Capgemini"/>
    <m/>
    <d v="2019-03-06T00:00:00"/>
    <n v="43560.999988425923"/>
    <s v="Join our leading Insights and Data Practice during an exciting period of growth"/>
    <s v="Australia"/>
    <x v="2"/>
    <x v="2"/>
    <m/>
    <m/>
    <x v="0"/>
    <m/>
    <s v="No"/>
    <s v="https://www.seek.com.au/job/38507417?type=standout"/>
    <n v="1"/>
    <n v="1"/>
    <n v="0"/>
    <n v="1"/>
    <n v="0"/>
    <n v="0"/>
    <n v="0"/>
    <n v="0"/>
    <n v="1"/>
    <n v="1"/>
    <n v="1"/>
    <n v="1"/>
    <n v="1"/>
    <n v="1"/>
    <n v="0"/>
    <n v="0"/>
    <n v="0"/>
    <n v="0"/>
    <n v="0"/>
    <n v="0"/>
    <n v="0"/>
    <n v="0"/>
    <n v="0"/>
    <n v="0"/>
    <n v="0"/>
    <n v="43530"/>
    <n v="43560"/>
    <n v="0"/>
    <n v="1"/>
    <n v="0"/>
    <n v="2019"/>
    <n v="3"/>
    <n v="30"/>
    <n v="9"/>
    <m/>
    <m/>
    <m/>
    <x v="0"/>
    <s v="Direct"/>
    <x v="0"/>
    <x v="2"/>
    <x v="0"/>
  </r>
  <r>
    <n v="38508350"/>
    <s v="Data Scientist - Unstructured data modelling"/>
    <x v="0"/>
    <s v="Mathematics, Statistics &amp; Information Sciences"/>
    <x v="12"/>
    <n v="23607501"/>
    <m/>
    <m/>
    <d v="2019-03-06T00:00:00"/>
    <n v="43560.999988425923"/>
    <s v="Join a major Big Data initiative using Machine Learning and AI techniques on unstructured data sets. Government organisation based in Sydney CBD."/>
    <s v="Australia"/>
    <x v="0"/>
    <x v="0"/>
    <s v="CBD, Inner West &amp; Eastern Suburbs"/>
    <s v="sydney"/>
    <x v="1"/>
    <s v="$ excellent rate"/>
    <s v="No"/>
    <s v="https://www.seek.com.au/job/38508350?type=standout"/>
    <n v="1"/>
    <n v="1"/>
    <n v="0"/>
    <n v="1"/>
    <n v="0"/>
    <n v="0"/>
    <n v="0"/>
    <n v="0"/>
    <n v="0"/>
    <n v="0"/>
    <n v="0"/>
    <n v="0"/>
    <n v="1"/>
    <n v="0"/>
    <n v="0"/>
    <n v="0"/>
    <n v="0"/>
    <n v="0"/>
    <n v="0"/>
    <n v="0"/>
    <n v="0"/>
    <n v="0"/>
    <n v="0"/>
    <n v="0"/>
    <n v="0"/>
    <n v="43530"/>
    <n v="43560"/>
    <n v="1"/>
    <n v="1"/>
    <n v="0"/>
    <n v="2019"/>
    <n v="3"/>
    <n v="30"/>
    <n v="4"/>
    <m/>
    <m/>
    <m/>
    <x v="0"/>
    <s v="Recruiter"/>
    <x v="1"/>
    <x v="2"/>
    <x v="0"/>
  </r>
  <r>
    <n v="38508883"/>
    <s v="IT Data Scientist"/>
    <x v="1"/>
    <s v="Other"/>
    <x v="83"/>
    <n v="34785187"/>
    <m/>
    <m/>
    <d v="2019-03-06T00:00:00"/>
    <n v="43560.999988425923"/>
    <s v="Multiple positions available! Start ASAP"/>
    <s v="Australia"/>
    <x v="1"/>
    <x v="1"/>
    <m/>
    <s v="canberra"/>
    <x v="1"/>
    <m/>
    <s v="No"/>
    <s v="https://www.seek.com.au/job/38508883?type=standard"/>
    <n v="1"/>
    <n v="1"/>
    <n v="0"/>
    <n v="1"/>
    <n v="0"/>
    <n v="0"/>
    <n v="0"/>
    <n v="0"/>
    <n v="0"/>
    <n v="1"/>
    <n v="0"/>
    <n v="1"/>
    <n v="1"/>
    <n v="0"/>
    <n v="0"/>
    <n v="0"/>
    <n v="0"/>
    <n v="0"/>
    <n v="0"/>
    <n v="0"/>
    <n v="0"/>
    <n v="0"/>
    <n v="0"/>
    <n v="0"/>
    <n v="0"/>
    <n v="43530"/>
    <n v="43558"/>
    <n v="0"/>
    <n v="1"/>
    <n v="0"/>
    <n v="2019"/>
    <n v="3"/>
    <n v="30"/>
    <n v="6"/>
    <m/>
    <m/>
    <m/>
    <x v="0"/>
    <s v="Direct"/>
    <x v="0"/>
    <x v="2"/>
    <x v="0"/>
  </r>
  <r>
    <n v="38508909"/>
    <s v="IT Data Scientist"/>
    <x v="1"/>
    <s v="Other"/>
    <x v="84"/>
    <n v="26460366"/>
    <m/>
    <m/>
    <d v="2019-03-06T00:00:00"/>
    <n v="43560.999988425923"/>
    <s v="Our client is seeking a Data scientist to have an in-depth understanding of data-science concepts"/>
    <s v="Australia"/>
    <x v="1"/>
    <x v="1"/>
    <m/>
    <m/>
    <x v="1"/>
    <m/>
    <s v="No"/>
    <s v="https://www.seek.com.au/job/38508909?type=standout"/>
    <n v="1"/>
    <n v="1"/>
    <n v="0"/>
    <n v="1"/>
    <n v="0"/>
    <n v="0"/>
    <n v="0"/>
    <n v="0"/>
    <n v="0"/>
    <n v="1"/>
    <n v="0"/>
    <n v="1"/>
    <n v="1"/>
    <n v="0"/>
    <n v="0"/>
    <n v="0"/>
    <n v="0"/>
    <n v="0"/>
    <n v="0"/>
    <n v="0"/>
    <n v="0"/>
    <n v="0"/>
    <n v="0"/>
    <n v="0"/>
    <n v="0"/>
    <n v="43530"/>
    <n v="43534"/>
    <n v="1"/>
    <n v="1"/>
    <n v="0"/>
    <n v="2019"/>
    <n v="3"/>
    <n v="30"/>
    <n v="6"/>
    <m/>
    <m/>
    <m/>
    <x v="0"/>
    <s v="Recruiter"/>
    <x v="0"/>
    <x v="2"/>
    <x v="0"/>
  </r>
  <r>
    <n v="38509159"/>
    <s v="Data Scientist"/>
    <x v="0"/>
    <s v="Mathematics, Statistics &amp; Information Sciences"/>
    <x v="85"/>
    <n v="32860434"/>
    <m/>
    <m/>
    <d v="2019-03-06T00:00:00"/>
    <n v="43560.999988425923"/>
    <s v="!! INITIAL 6 MONTH CONTRACT !! A Federal Government Branch has a suite of improved data and analytics solutions to deliver"/>
    <s v="Australia"/>
    <x v="2"/>
    <x v="2"/>
    <s v="Eastern Suburbs"/>
    <m/>
    <x v="1"/>
    <s v="!! Fast turn-around - Get in quick !!"/>
    <s v="No"/>
    <s v="https://www.seek.com.au/job/38509159?type=standout"/>
    <n v="1"/>
    <n v="1"/>
    <n v="0"/>
    <n v="0"/>
    <n v="0"/>
    <n v="0"/>
    <n v="0"/>
    <n v="0"/>
    <n v="0"/>
    <n v="1"/>
    <n v="0"/>
    <n v="1"/>
    <n v="1"/>
    <n v="0"/>
    <n v="0"/>
    <n v="0"/>
    <n v="0"/>
    <n v="0"/>
    <n v="0"/>
    <n v="0"/>
    <n v="0"/>
    <n v="0"/>
    <n v="0"/>
    <n v="0"/>
    <n v="0"/>
    <n v="43530"/>
    <n v="43530"/>
    <n v="0"/>
    <n v="1"/>
    <n v="0"/>
    <n v="2019"/>
    <n v="3"/>
    <n v="30"/>
    <n v="5"/>
    <m/>
    <m/>
    <m/>
    <x v="0"/>
    <s v="Direct"/>
    <x v="1"/>
    <x v="2"/>
    <x v="0"/>
  </r>
  <r>
    <n v="38510416"/>
    <s v="Data Scientist"/>
    <x v="0"/>
    <s v="Mathematics, Statistics &amp; Information Sciences"/>
    <x v="85"/>
    <n v="32860434"/>
    <m/>
    <m/>
    <d v="2019-03-06T00:00:00"/>
    <n v="43560.999988425923"/>
    <s v="Seeking a Data Scientist to apply knowledge of unstructured data processing, UI design and data/system engineering"/>
    <s v="Australia"/>
    <x v="1"/>
    <x v="1"/>
    <m/>
    <s v="canberra"/>
    <x v="1"/>
    <s v="PAXUS PAYS WEEKLY"/>
    <s v="No"/>
    <s v="https://www.seek.com.au/job/38510416?type=standout"/>
    <n v="1"/>
    <n v="1"/>
    <n v="0"/>
    <n v="1"/>
    <n v="0"/>
    <n v="0"/>
    <n v="0"/>
    <n v="0"/>
    <n v="0"/>
    <n v="0"/>
    <n v="0"/>
    <n v="1"/>
    <n v="1"/>
    <n v="0"/>
    <n v="0"/>
    <n v="0"/>
    <n v="0"/>
    <n v="0"/>
    <n v="0"/>
    <n v="0"/>
    <n v="0"/>
    <n v="0"/>
    <n v="0"/>
    <n v="0"/>
    <n v="0"/>
    <n v="43530"/>
    <n v="43535"/>
    <n v="0"/>
    <n v="1"/>
    <n v="0"/>
    <n v="2019"/>
    <n v="3"/>
    <n v="30"/>
    <n v="5"/>
    <m/>
    <m/>
    <m/>
    <x v="0"/>
    <s v="Direct"/>
    <x v="1"/>
    <x v="2"/>
    <x v="0"/>
  </r>
  <r>
    <n v="38512905"/>
    <s v="Data Scientist"/>
    <x v="1"/>
    <s v="Database Development &amp; Administration"/>
    <x v="86"/>
    <n v="22869919"/>
    <m/>
    <m/>
    <d v="2019-03-06T00:00:00"/>
    <n v="43560.999988425923"/>
    <s v="You will have an in-depth understanding of data-science concepts and issues with a working knowledge and experience with unstructured data"/>
    <s v="Australia"/>
    <x v="1"/>
    <x v="1"/>
    <m/>
    <m/>
    <x v="1"/>
    <m/>
    <s v="No"/>
    <s v="https://www.seek.com.au/job/38512905?type=standout"/>
    <n v="1"/>
    <n v="1"/>
    <n v="0"/>
    <n v="1"/>
    <n v="0"/>
    <n v="0"/>
    <n v="0"/>
    <n v="0"/>
    <n v="0"/>
    <n v="0"/>
    <n v="0"/>
    <n v="1"/>
    <n v="1"/>
    <n v="0"/>
    <n v="0"/>
    <n v="0"/>
    <n v="0"/>
    <n v="0"/>
    <n v="0"/>
    <n v="0"/>
    <n v="0"/>
    <n v="0"/>
    <n v="0"/>
    <n v="0"/>
    <n v="0"/>
    <n v="43530"/>
    <n v="43537"/>
    <n v="1"/>
    <n v="1"/>
    <n v="0"/>
    <n v="2019"/>
    <n v="3"/>
    <n v="30"/>
    <n v="5"/>
    <m/>
    <m/>
    <m/>
    <x v="0"/>
    <s v="Recruiter"/>
    <x v="0"/>
    <x v="2"/>
    <x v="0"/>
  </r>
  <r>
    <n v="38513017"/>
    <s v="Data Scientist"/>
    <x v="1"/>
    <s v="Database Development &amp; Administration"/>
    <x v="86"/>
    <n v="22869919"/>
    <m/>
    <m/>
    <d v="2019-03-06T00:00:00"/>
    <n v="43560.999988425923"/>
    <s v="You will have an in-depth understanding of data-science concepts and issues with a working knowledge and experience with unstructured data"/>
    <s v="Australia"/>
    <x v="1"/>
    <x v="1"/>
    <m/>
    <m/>
    <x v="1"/>
    <m/>
    <s v="No"/>
    <s v="https://www.seek.com.au/job/38513017?type=standout"/>
    <n v="1"/>
    <n v="1"/>
    <n v="0"/>
    <n v="1"/>
    <n v="0"/>
    <n v="0"/>
    <n v="0"/>
    <n v="0"/>
    <n v="0"/>
    <n v="0"/>
    <n v="0"/>
    <n v="1"/>
    <n v="1"/>
    <n v="0"/>
    <n v="0"/>
    <n v="0"/>
    <n v="0"/>
    <n v="0"/>
    <n v="0"/>
    <n v="0"/>
    <n v="0"/>
    <n v="0"/>
    <n v="0"/>
    <n v="0"/>
    <n v="0"/>
    <n v="43530"/>
    <n v="43537"/>
    <n v="1"/>
    <n v="1"/>
    <n v="0"/>
    <n v="2019"/>
    <n v="3"/>
    <n v="30"/>
    <n v="5"/>
    <m/>
    <m/>
    <m/>
    <x v="0"/>
    <s v="Recruiter"/>
    <x v="0"/>
    <x v="2"/>
    <x v="0"/>
  </r>
  <r>
    <n v="38513440"/>
    <s v="IT Data Scientist"/>
    <x v="1"/>
    <s v="Consultants"/>
    <x v="12"/>
    <n v="23607543"/>
    <m/>
    <m/>
    <d v="2019-03-06T00:00:00"/>
    <n v="43560.999988425923"/>
    <s v="About the Organisation Our large government client is one of the main revenue collection bodies for Federal Government. Working within this"/>
    <s v="Australia"/>
    <x v="2"/>
    <x v="2"/>
    <s v="CBD &amp; Inner Suburbs"/>
    <s v="melbourne"/>
    <x v="1"/>
    <m/>
    <s v="No"/>
    <s v="https://www.seek.com.au/job/38513440?type=standout"/>
    <n v="1"/>
    <n v="1"/>
    <n v="0"/>
    <n v="1"/>
    <n v="0"/>
    <n v="0"/>
    <n v="0"/>
    <n v="0"/>
    <n v="0"/>
    <n v="1"/>
    <n v="0"/>
    <n v="1"/>
    <n v="1"/>
    <n v="0"/>
    <n v="0"/>
    <n v="0"/>
    <n v="0"/>
    <n v="0"/>
    <n v="0"/>
    <n v="0"/>
    <n v="0"/>
    <n v="0"/>
    <n v="0"/>
    <n v="0"/>
    <n v="0"/>
    <n v="43530"/>
    <n v="43536"/>
    <n v="1"/>
    <n v="1"/>
    <n v="0"/>
    <n v="2019"/>
    <n v="3"/>
    <n v="30"/>
    <n v="6"/>
    <m/>
    <m/>
    <m/>
    <x v="0"/>
    <s v="Recruiter"/>
    <x v="0"/>
    <x v="2"/>
    <x v="0"/>
  </r>
  <r>
    <n v="38513493"/>
    <s v="Data Scientist"/>
    <x v="1"/>
    <s v="Consultants"/>
    <x v="12"/>
    <n v="23607451"/>
    <m/>
    <m/>
    <d v="2019-03-06T00:00:00"/>
    <n v="43560.999988425923"/>
    <s v="Australian Citizenship required 6 months with 3 x 6 month extension options Experience working as a Data Scientist About the Organisation"/>
    <s v="Australia"/>
    <x v="1"/>
    <x v="1"/>
    <m/>
    <m/>
    <x v="1"/>
    <m/>
    <s v="Yes"/>
    <s v="https://www.seek.com.au/job/38513493?type=standout"/>
    <n v="1"/>
    <n v="1"/>
    <n v="0"/>
    <n v="0"/>
    <n v="0"/>
    <n v="0"/>
    <n v="0"/>
    <n v="0"/>
    <n v="0"/>
    <n v="1"/>
    <n v="0"/>
    <n v="1"/>
    <n v="1"/>
    <n v="0"/>
    <n v="0"/>
    <n v="0"/>
    <n v="0"/>
    <n v="0"/>
    <n v="0"/>
    <n v="0"/>
    <n v="0"/>
    <n v="0"/>
    <n v="0"/>
    <n v="0"/>
    <n v="0"/>
    <n v="43530"/>
    <n v="43536"/>
    <n v="1"/>
    <n v="1"/>
    <n v="0"/>
    <n v="2019"/>
    <n v="3"/>
    <n v="30"/>
    <n v="5"/>
    <m/>
    <m/>
    <m/>
    <x v="0"/>
    <s v="Recruiter"/>
    <x v="0"/>
    <x v="2"/>
    <x v="0"/>
  </r>
  <r>
    <n v="38513903"/>
    <s v="Data Scientist"/>
    <x v="1"/>
    <s v="Database Development &amp; Administration"/>
    <x v="87"/>
    <n v="28936124"/>
    <m/>
    <m/>
    <d v="2019-03-06T00:00:00"/>
    <n v="43560.999988425923"/>
    <s v="Data Scientist to utilise data mining techniques and experimental methods to develop technological solutions to achieve business outcomes"/>
    <s v="Australia"/>
    <x v="4"/>
    <x v="4"/>
    <s v="CBD &amp; Inner Suburbs"/>
    <s v="brisbane"/>
    <x v="1"/>
    <m/>
    <s v="No"/>
    <s v="https://www.seek.com.au/job/38513903?type=standout"/>
    <n v="1"/>
    <n v="1"/>
    <n v="0"/>
    <n v="1"/>
    <n v="0"/>
    <n v="0"/>
    <n v="0"/>
    <n v="0"/>
    <n v="0"/>
    <n v="0"/>
    <n v="0"/>
    <n v="1"/>
    <n v="1"/>
    <n v="0"/>
    <n v="0"/>
    <n v="0"/>
    <n v="0"/>
    <n v="0"/>
    <n v="0"/>
    <n v="0"/>
    <n v="0"/>
    <n v="0"/>
    <n v="0"/>
    <n v="0"/>
    <n v="0"/>
    <n v="43530"/>
    <n v="43544"/>
    <n v="1"/>
    <n v="1"/>
    <n v="0"/>
    <n v="2019"/>
    <n v="3"/>
    <n v="30"/>
    <n v="5"/>
    <m/>
    <m/>
    <m/>
    <x v="0"/>
    <s v="Recruiter"/>
    <x v="0"/>
    <x v="2"/>
    <x v="0"/>
  </r>
  <r>
    <n v="38514125"/>
    <s v="Data Analyst / Scientist"/>
    <x v="1"/>
    <s v="Business/Systems Analysts"/>
    <x v="88"/>
    <n v="33947200"/>
    <m/>
    <m/>
    <d v="2019-03-06T00:00:00"/>
    <n v="43560.745740740742"/>
    <s v="We are seeking a Data Analytics Consultant / BI Developer to add to our Data Analytics / Data Science capability in our growing Melbourne office"/>
    <s v="Australia"/>
    <x v="2"/>
    <x v="2"/>
    <s v="CBD &amp; Inner Suburbs"/>
    <s v="melbourne"/>
    <x v="0"/>
    <s v="$70,000 - $89,999"/>
    <s v="No"/>
    <s v="https://www.seek.com.au/job/38514125?type=standout"/>
    <n v="1"/>
    <n v="1"/>
    <n v="0"/>
    <n v="1"/>
    <n v="0"/>
    <n v="0"/>
    <n v="0"/>
    <n v="0"/>
    <n v="0"/>
    <n v="0"/>
    <n v="1"/>
    <n v="0"/>
    <n v="0"/>
    <n v="0"/>
    <n v="0"/>
    <n v="0"/>
    <n v="0"/>
    <n v="0"/>
    <n v="0"/>
    <n v="0"/>
    <n v="0"/>
    <n v="0"/>
    <n v="0"/>
    <n v="0"/>
    <n v="0"/>
    <n v="43530"/>
    <n v="43535"/>
    <n v="0"/>
    <n v="1"/>
    <n v="0"/>
    <n v="2019"/>
    <n v="3"/>
    <n v="30"/>
    <n v="4"/>
    <n v="70000"/>
    <n v="89999"/>
    <s v="year"/>
    <x v="0"/>
    <s v="Direct"/>
    <x v="1"/>
    <x v="2"/>
    <x v="0"/>
  </r>
  <r>
    <n v="38514541"/>
    <s v="Data Scientist"/>
    <x v="1"/>
    <s v="Business/Systems Analysts"/>
    <x v="85"/>
    <n v="32860434"/>
    <m/>
    <m/>
    <d v="2019-03-06T00:00:00"/>
    <n v="43560.999988425923"/>
    <s v="Experience working in Linux environment, Hadoop platform/Clusters Knowledge in UI design and development."/>
    <s v="Australia"/>
    <x v="4"/>
    <x v="4"/>
    <m/>
    <m/>
    <x v="1"/>
    <m/>
    <s v="No"/>
    <s v="https://www.seek.com.au/job/38514541?type=standard"/>
    <n v="1"/>
    <n v="1"/>
    <n v="0"/>
    <n v="0"/>
    <n v="0"/>
    <n v="0"/>
    <n v="0"/>
    <n v="0"/>
    <n v="0"/>
    <n v="1"/>
    <n v="0"/>
    <n v="1"/>
    <n v="1"/>
    <n v="0"/>
    <n v="0"/>
    <n v="0"/>
    <n v="0"/>
    <n v="0"/>
    <n v="0"/>
    <n v="0"/>
    <n v="0"/>
    <n v="0"/>
    <n v="0"/>
    <n v="0"/>
    <n v="0"/>
    <n v="43530"/>
    <n v="43535"/>
    <n v="0"/>
    <n v="1"/>
    <n v="0"/>
    <n v="2019"/>
    <n v="3"/>
    <n v="30"/>
    <n v="5"/>
    <m/>
    <m/>
    <m/>
    <x v="0"/>
    <s v="Direct"/>
    <x v="0"/>
    <x v="2"/>
    <x v="0"/>
  </r>
  <r>
    <n v="38514752"/>
    <s v="Data Science Consultant"/>
    <x v="7"/>
    <s v="Other"/>
    <x v="42"/>
    <n v="25851365"/>
    <m/>
    <m/>
    <d v="2019-03-06T00:00:00"/>
    <n v="43560.999988425923"/>
    <s v="Join a company where you get to analyse large amounts of raw information to find trends and build data products to extract valuable business insights"/>
    <s v="Australia"/>
    <x v="0"/>
    <x v="0"/>
    <m/>
    <m/>
    <x v="0"/>
    <s v="$90k - $180k p.a."/>
    <s v="Yes"/>
    <s v="https://www.seek.com.au/job/38514752?type=standout"/>
    <n v="1"/>
    <n v="1"/>
    <n v="0"/>
    <n v="1"/>
    <n v="0"/>
    <n v="0"/>
    <n v="0"/>
    <n v="0"/>
    <n v="0"/>
    <n v="0"/>
    <n v="0"/>
    <n v="0"/>
    <n v="1"/>
    <n v="0"/>
    <n v="0"/>
    <n v="0"/>
    <n v="0"/>
    <n v="0"/>
    <n v="0"/>
    <n v="0"/>
    <n v="0"/>
    <n v="0"/>
    <n v="0"/>
    <n v="0"/>
    <n v="0"/>
    <n v="43530"/>
    <n v="43535"/>
    <n v="1"/>
    <n v="1"/>
    <n v="0"/>
    <n v="2019"/>
    <n v="3"/>
    <n v="30"/>
    <n v="4"/>
    <n v="90000"/>
    <n v="180000"/>
    <s v="year"/>
    <x v="0"/>
    <s v="Recruiter"/>
    <x v="1"/>
    <x v="2"/>
    <x v="0"/>
  </r>
  <r>
    <n v="38516648"/>
    <s v="Quantitative Fisheries Scientist"/>
    <x v="0"/>
    <s v="Environmental, Earth &amp; Geosciences"/>
    <x v="10"/>
    <n v="19999086"/>
    <s v="CSIRO"/>
    <m/>
    <d v="2019-03-07T00:00:00"/>
    <n v="43561.999988425923"/>
    <s v="Manage, synthesise and analyse large data sets, and work with scientific databases of commercial fishing data."/>
    <s v="Australia"/>
    <x v="7"/>
    <x v="9"/>
    <m/>
    <m/>
    <x v="0"/>
    <s v="$97276 - $105269 p.a. + plus up to 15.4% super"/>
    <s v="No"/>
    <s v="https://www.seek.com.au/job/38516648?type=standout"/>
    <n v="1"/>
    <n v="1"/>
    <n v="0"/>
    <n v="0"/>
    <n v="0"/>
    <n v="0"/>
    <n v="0"/>
    <n v="0"/>
    <n v="1"/>
    <n v="0"/>
    <n v="0"/>
    <n v="0"/>
    <n v="0"/>
    <n v="0"/>
    <n v="0"/>
    <n v="0"/>
    <n v="0"/>
    <n v="0"/>
    <n v="0"/>
    <n v="0"/>
    <n v="0"/>
    <n v="0"/>
    <n v="0"/>
    <n v="0"/>
    <n v="0"/>
    <n v="43530"/>
    <n v="43535"/>
    <n v="0"/>
    <n v="1"/>
    <n v="0"/>
    <n v="2019"/>
    <n v="3"/>
    <n v="30"/>
    <n v="3"/>
    <n v="97276"/>
    <n v="105269"/>
    <s v="year"/>
    <x v="0"/>
    <s v="Direct"/>
    <x v="1"/>
    <x v="2"/>
    <x v="3"/>
  </r>
  <r>
    <n v="38516649"/>
    <s v="Quantitative Fisheries Scientist"/>
    <x v="4"/>
    <s v="Government - Federal"/>
    <x v="10"/>
    <n v="19999086"/>
    <s v="CSIRO"/>
    <m/>
    <d v="2019-03-07T00:00:00"/>
    <n v="43561.999988425923"/>
    <s v="Manage, synthesise and analyse large data sets, and work with scientific databases of commercial fishing data."/>
    <s v="Australia"/>
    <x v="7"/>
    <x v="9"/>
    <m/>
    <m/>
    <x v="0"/>
    <s v="$97276 - $105269 p.a. + plus up to 15.4% super"/>
    <s v="No"/>
    <s v="https://www.seek.com.au/job/38516649?type=standout"/>
    <n v="1"/>
    <n v="1"/>
    <n v="0"/>
    <n v="0"/>
    <n v="0"/>
    <n v="0"/>
    <n v="0"/>
    <n v="0"/>
    <n v="1"/>
    <n v="0"/>
    <n v="0"/>
    <n v="0"/>
    <n v="0"/>
    <n v="0"/>
    <n v="0"/>
    <n v="0"/>
    <n v="0"/>
    <n v="0"/>
    <n v="0"/>
    <n v="0"/>
    <n v="0"/>
    <n v="0"/>
    <n v="0"/>
    <n v="0"/>
    <n v="0"/>
    <n v="43530"/>
    <n v="43535"/>
    <n v="0"/>
    <n v="1"/>
    <n v="1"/>
    <n v="2019"/>
    <n v="3"/>
    <n v="30"/>
    <n v="3"/>
    <n v="97276"/>
    <n v="105269"/>
    <s v="year"/>
    <x v="0"/>
    <s v="Direct"/>
    <x v="1"/>
    <x v="2"/>
    <x v="3"/>
  </r>
  <r>
    <n v="38516691"/>
    <s v="Climate Research Scientist"/>
    <x v="4"/>
    <s v="Government - Federal"/>
    <x v="89"/>
    <n v="20810403"/>
    <s v="Bureau of Meteorology"/>
    <m/>
    <d v="2019-03-07T00:00:00"/>
    <n v="43559.125"/>
    <s v="We are seeking a climate scientist to conduct research to improve understanding of past &amp; future climate change &amp; climate variability in our region"/>
    <s v="Australia"/>
    <x v="2"/>
    <x v="2"/>
    <s v="CBD &amp; Inner Suburbs"/>
    <s v="melbourne"/>
    <x v="0"/>
    <s v="$79144 to $107909 plus 15.4% superannuation"/>
    <s v="No"/>
    <s v="https://www.seek.com.au/job/38516691?type=standout"/>
    <n v="0"/>
    <n v="1"/>
    <n v="0"/>
    <n v="0"/>
    <n v="0"/>
    <n v="0"/>
    <n v="0"/>
    <n v="0"/>
    <n v="0"/>
    <n v="0"/>
    <n v="0"/>
    <n v="0"/>
    <n v="0"/>
    <n v="0"/>
    <n v="0"/>
    <n v="0"/>
    <n v="0"/>
    <n v="0"/>
    <n v="0"/>
    <n v="0"/>
    <n v="0"/>
    <n v="0"/>
    <n v="0"/>
    <n v="0"/>
    <n v="0"/>
    <n v="43530"/>
    <n v="43535"/>
    <n v="0"/>
    <n v="1"/>
    <n v="0"/>
    <n v="2019"/>
    <n v="3"/>
    <n v="27"/>
    <n v="1"/>
    <n v="79144"/>
    <n v="107909"/>
    <s v="year"/>
    <x v="0"/>
    <s v="Direct"/>
    <x v="1"/>
    <x v="2"/>
    <x v="3"/>
  </r>
  <r>
    <n v="38516905"/>
    <s v="Data Scientist"/>
    <x v="1"/>
    <s v="Consultants"/>
    <x v="85"/>
    <n v="32860434"/>
    <m/>
    <m/>
    <d v="2019-03-07T00:00:00"/>
    <n v="43561.999988425923"/>
    <s v="Experience working in Linux environment, Hadoop platform/Clusters Knowledge in UI design and development."/>
    <s v="Australia"/>
    <x v="4"/>
    <x v="4"/>
    <m/>
    <m/>
    <x v="1"/>
    <m/>
    <s v="No"/>
    <s v="https://www.seek.com.au/job/38516905?type=standout"/>
    <n v="1"/>
    <n v="1"/>
    <n v="0"/>
    <n v="0"/>
    <n v="0"/>
    <n v="0"/>
    <n v="0"/>
    <n v="0"/>
    <n v="0"/>
    <n v="1"/>
    <n v="0"/>
    <n v="1"/>
    <n v="1"/>
    <n v="0"/>
    <n v="0"/>
    <n v="0"/>
    <n v="0"/>
    <n v="0"/>
    <n v="0"/>
    <n v="0"/>
    <n v="0"/>
    <n v="0"/>
    <n v="0"/>
    <n v="0"/>
    <n v="0"/>
    <n v="43530"/>
    <n v="43535"/>
    <n v="0"/>
    <n v="1"/>
    <n v="0"/>
    <n v="2019"/>
    <n v="3"/>
    <n v="30"/>
    <n v="5"/>
    <m/>
    <m/>
    <m/>
    <x v="0"/>
    <s v="Direct"/>
    <x v="0"/>
    <x v="2"/>
    <x v="3"/>
  </r>
  <r>
    <n v="38516956"/>
    <s v="People Insights Analyst - No more lip service = genuine insights!"/>
    <x v="8"/>
    <s v="Remuneration &amp; Benefits"/>
    <x v="90"/>
    <n v="39536871"/>
    <m/>
    <m/>
    <d v="2019-03-07T00:00:00"/>
    <n v="43561.999988425923"/>
    <s v="Drive the ongoing development of HR data reporting capability, and take human capital analytics to a genuinely insightful and strategic level."/>
    <s v="Australia"/>
    <x v="0"/>
    <x v="0"/>
    <s v="CBD, Inner West &amp; Eastern Suburbs"/>
    <s v="sydney"/>
    <x v="0"/>
    <s v="Simon Rudd"/>
    <s v="No"/>
    <s v="https://www.seek.com.au/job/38516956?type=standout"/>
    <n v="0"/>
    <n v="0"/>
    <n v="0"/>
    <n v="1"/>
    <n v="0"/>
    <n v="0"/>
    <n v="0"/>
    <n v="0"/>
    <n v="0"/>
    <n v="0"/>
    <n v="0"/>
    <n v="0"/>
    <n v="0"/>
    <n v="0"/>
    <n v="0"/>
    <n v="0"/>
    <n v="0"/>
    <n v="0"/>
    <n v="0"/>
    <n v="0"/>
    <n v="0"/>
    <n v="0"/>
    <n v="0"/>
    <n v="0"/>
    <n v="0"/>
    <n v="43530"/>
    <n v="43538"/>
    <n v="1"/>
    <n v="1"/>
    <n v="0"/>
    <n v="2019"/>
    <n v="3"/>
    <n v="30"/>
    <n v="1"/>
    <m/>
    <m/>
    <m/>
    <x v="0"/>
    <s v="Recruiter"/>
    <x v="1"/>
    <x v="2"/>
    <x v="3"/>
  </r>
  <r>
    <n v="38517767"/>
    <s v="Senior Medical Laboratory Scientist IC of Anatomical Pathology - Orange..."/>
    <x v="9"/>
    <s v="Pathology"/>
    <x v="91"/>
    <n v="28484627"/>
    <s v="NSW Health"/>
    <n v="3.5"/>
    <d v="2019-03-07T00:00:00"/>
    <n v="43561.999988425923"/>
    <s v="Employment Type: Permanent Full TimePosition Classification: Snr Hospital Scientist I/C of SectionRemuneration: $97,719 - $103,795Hours Per..."/>
    <s v="Australia"/>
    <x v="0"/>
    <x v="10"/>
    <m/>
    <m/>
    <x v="0"/>
    <s v="$97,719 - $103,795"/>
    <s v="No"/>
    <s v="https://www.seek.com.au/job/38517767?type=standard"/>
    <n v="0"/>
    <n v="0"/>
    <n v="0"/>
    <n v="0"/>
    <n v="0"/>
    <n v="0"/>
    <n v="0"/>
    <n v="0"/>
    <n v="1"/>
    <n v="0"/>
    <n v="0"/>
    <n v="0"/>
    <n v="0"/>
    <n v="0"/>
    <n v="0"/>
    <n v="0"/>
    <n v="0"/>
    <n v="0"/>
    <n v="0"/>
    <n v="0"/>
    <n v="0"/>
    <n v="0"/>
    <n v="0"/>
    <n v="0"/>
    <n v="0"/>
    <n v="43533"/>
    <n v="43535"/>
    <n v="0"/>
    <n v="1"/>
    <n v="0"/>
    <n v="2019"/>
    <n v="3"/>
    <n v="30"/>
    <n v="1"/>
    <n v="97719"/>
    <n v="103795"/>
    <s v="year"/>
    <x v="0"/>
    <s v="Direct"/>
    <x v="1"/>
    <x v="2"/>
    <x v="3"/>
  </r>
  <r>
    <n v="38517976"/>
    <s v="Senior MR Scientist"/>
    <x v="9"/>
    <s v="Pharmaceuticals &amp; Medical Devices"/>
    <x v="92"/>
    <n v="34613697"/>
    <s v="Siemens"/>
    <m/>
    <d v="2019-03-07T00:00:00"/>
    <n v="43561.466724537036"/>
    <s v="Come and join us as a Senior MR Scientist within the Siemens Healthineers ANZ MR Scientific Team."/>
    <s v="Australia"/>
    <x v="0"/>
    <x v="0"/>
    <s v="CBD, Inner West &amp; Eastern Suburbs"/>
    <s v="sydney"/>
    <x v="0"/>
    <m/>
    <s v="No"/>
    <s v="https://www.seek.com.au/job/38517976?type=standard"/>
    <n v="0"/>
    <n v="0"/>
    <n v="0"/>
    <n v="0"/>
    <n v="0"/>
    <n v="0"/>
    <n v="0"/>
    <n v="0"/>
    <n v="1"/>
    <n v="0"/>
    <n v="0"/>
    <n v="0"/>
    <n v="0"/>
    <n v="0"/>
    <n v="0"/>
    <n v="0"/>
    <n v="0"/>
    <n v="0"/>
    <n v="0"/>
    <n v="0"/>
    <n v="0"/>
    <n v="0"/>
    <n v="0"/>
    <n v="0"/>
    <n v="0"/>
    <n v="43533"/>
    <n v="43535"/>
    <n v="0"/>
    <n v="1"/>
    <n v="0"/>
    <n v="2019"/>
    <n v="3"/>
    <n v="30"/>
    <n v="1"/>
    <m/>
    <m/>
    <m/>
    <x v="0"/>
    <s v="Direct"/>
    <x v="0"/>
    <x v="2"/>
    <x v="3"/>
  </r>
  <r>
    <n v="38518570"/>
    <s v="IT Data Scientist"/>
    <x v="1"/>
    <s v="Other"/>
    <x v="93"/>
    <n v="20108309"/>
    <m/>
    <m/>
    <d v="2019-03-07T00:00:00"/>
    <n v="43561.999988425923"/>
    <s v="We are seeking an IT Data Scientist for a fantastic contract opportunity with a federal government department."/>
    <s v="Australia"/>
    <x v="1"/>
    <x v="1"/>
    <m/>
    <m/>
    <x v="1"/>
    <m/>
    <s v="Yes"/>
    <s v="https://www.seek.com.au/job/38518570?type=standard"/>
    <n v="1"/>
    <n v="1"/>
    <n v="0"/>
    <n v="1"/>
    <n v="0"/>
    <n v="0"/>
    <n v="0"/>
    <n v="0"/>
    <n v="0"/>
    <n v="1"/>
    <n v="0"/>
    <n v="1"/>
    <n v="1"/>
    <n v="0"/>
    <n v="0"/>
    <n v="0"/>
    <n v="0"/>
    <n v="0"/>
    <n v="0"/>
    <n v="0"/>
    <n v="0"/>
    <n v="0"/>
    <n v="0"/>
    <n v="0"/>
    <n v="0"/>
    <n v="43531"/>
    <n v="43561"/>
    <n v="1"/>
    <n v="1"/>
    <n v="0"/>
    <n v="2019"/>
    <n v="3"/>
    <n v="30"/>
    <n v="6"/>
    <m/>
    <m/>
    <m/>
    <x v="0"/>
    <s v="Recruiter"/>
    <x v="0"/>
    <x v="2"/>
    <x v="3"/>
  </r>
  <r>
    <n v="38518667"/>
    <s v="Data Scientist"/>
    <x v="1"/>
    <s v="Database Development &amp; Administration"/>
    <x v="86"/>
    <n v="22869919"/>
    <m/>
    <m/>
    <d v="2019-03-07T00:00:00"/>
    <n v="43561.999988425923"/>
    <s v="You will have an in-depth understanding of data-science concepts and issues with a working knowledge and experience with unstructured data"/>
    <s v="Australia"/>
    <x v="4"/>
    <x v="4"/>
    <m/>
    <m/>
    <x v="1"/>
    <m/>
    <s v="No"/>
    <s v="https://www.seek.com.au/job/38518667?type=standout"/>
    <n v="1"/>
    <n v="1"/>
    <n v="0"/>
    <n v="1"/>
    <n v="0"/>
    <n v="0"/>
    <n v="0"/>
    <n v="0"/>
    <n v="0"/>
    <n v="0"/>
    <n v="0"/>
    <n v="1"/>
    <n v="1"/>
    <n v="0"/>
    <n v="0"/>
    <n v="0"/>
    <n v="0"/>
    <n v="0"/>
    <n v="0"/>
    <n v="0"/>
    <n v="0"/>
    <n v="0"/>
    <n v="0"/>
    <n v="0"/>
    <n v="0"/>
    <n v="43531"/>
    <n v="43546"/>
    <n v="1"/>
    <n v="1"/>
    <n v="0"/>
    <n v="2019"/>
    <n v="3"/>
    <n v="30"/>
    <n v="5"/>
    <m/>
    <m/>
    <m/>
    <x v="0"/>
    <s v="Recruiter"/>
    <x v="0"/>
    <x v="2"/>
    <x v="3"/>
  </r>
  <r>
    <n v="38519752"/>
    <s v="Data Scientist / Mathematician"/>
    <x v="1"/>
    <s v="Other"/>
    <x v="12"/>
    <n v="23607522"/>
    <m/>
    <m/>
    <d v="2019-03-07T00:00:00"/>
    <n v="43561.999988425923"/>
    <s v="Data Scientist/Mathematical Guru who thrives on problem solving required to develop innovative data science solutions for real world complex problem"/>
    <s v="Australia"/>
    <x v="3"/>
    <x v="3"/>
    <m/>
    <m/>
    <x v="0"/>
    <m/>
    <s v="No"/>
    <s v="https://www.seek.com.au/job/38519752?type=standout"/>
    <n v="1"/>
    <n v="1"/>
    <n v="1"/>
    <n v="0"/>
    <n v="0"/>
    <n v="0"/>
    <n v="0"/>
    <n v="0"/>
    <n v="1"/>
    <n v="0"/>
    <n v="0"/>
    <n v="1"/>
    <n v="0"/>
    <n v="0"/>
    <n v="0"/>
    <n v="0"/>
    <n v="0"/>
    <n v="0"/>
    <n v="0"/>
    <n v="0"/>
    <n v="0"/>
    <n v="0"/>
    <n v="0"/>
    <n v="0"/>
    <n v="0"/>
    <n v="43531"/>
    <n v="43535"/>
    <n v="1"/>
    <n v="1"/>
    <n v="0"/>
    <n v="2019"/>
    <n v="3"/>
    <n v="30"/>
    <n v="5"/>
    <m/>
    <m/>
    <m/>
    <x v="0"/>
    <s v="Recruiter"/>
    <x v="0"/>
    <x v="2"/>
    <x v="3"/>
  </r>
  <r>
    <n v="38520146"/>
    <s v="Principal Data Scientist (Ad Only)"/>
    <x v="0"/>
    <s v="Mathematics, Statistics &amp; Information Sciences"/>
    <x v="6"/>
    <n v="27705684"/>
    <m/>
    <m/>
    <d v="2019-03-07T00:00:00"/>
    <n v="43561.999988425923"/>
    <s v="Be a Principal Data Scientist and provide Machine Learning and Advanced Analytics solutions in a large scale project. Management experience required."/>
    <s v="Australia"/>
    <x v="2"/>
    <x v="2"/>
    <s v="CBD &amp; Inner Suburbs"/>
    <s v="melbourne"/>
    <x v="0"/>
    <s v="$200,000 - $250,000 package"/>
    <s v="No"/>
    <s v="https://www.seek.com.au/job/38520146?type=standard"/>
    <n v="1"/>
    <n v="1"/>
    <n v="0"/>
    <n v="0"/>
    <n v="0"/>
    <n v="0"/>
    <n v="0"/>
    <n v="0"/>
    <n v="0"/>
    <n v="0"/>
    <n v="0"/>
    <n v="0"/>
    <n v="1"/>
    <n v="0"/>
    <n v="0"/>
    <n v="0"/>
    <n v="0"/>
    <n v="0"/>
    <n v="0"/>
    <n v="0"/>
    <n v="0"/>
    <n v="0"/>
    <n v="0"/>
    <n v="0"/>
    <n v="0"/>
    <n v="43531"/>
    <n v="43561"/>
    <n v="1"/>
    <n v="1"/>
    <n v="0"/>
    <n v="2019"/>
    <n v="3"/>
    <n v="30"/>
    <n v="3"/>
    <n v="200000"/>
    <n v="250000"/>
    <s v="year"/>
    <x v="0"/>
    <s v="Recruiter"/>
    <x v="1"/>
    <x v="2"/>
    <x v="3"/>
  </r>
  <r>
    <n v="38520402"/>
    <s v="Data Scientist"/>
    <x v="1"/>
    <s v="Web Development &amp; Production"/>
    <x v="36"/>
    <n v="25665582"/>
    <m/>
    <m/>
    <d v="2019-03-07T00:00:00"/>
    <n v="43561.999988425923"/>
    <s v="Work as a Data Scientist for this award winning company on the city fringes"/>
    <s v="Australia"/>
    <x v="2"/>
    <x v="2"/>
    <s v="CBD &amp; Inner Suburbs"/>
    <s v="melbourne"/>
    <x v="0"/>
    <m/>
    <s v="No"/>
    <s v="https://www.seek.com.au/job/38520402?type=standard"/>
    <n v="1"/>
    <n v="1"/>
    <n v="0"/>
    <n v="1"/>
    <n v="0"/>
    <n v="0"/>
    <n v="0"/>
    <n v="0"/>
    <n v="0"/>
    <n v="0"/>
    <n v="0"/>
    <n v="0"/>
    <n v="0"/>
    <n v="0"/>
    <n v="0"/>
    <n v="0"/>
    <n v="0"/>
    <n v="0"/>
    <n v="0"/>
    <n v="0"/>
    <n v="0"/>
    <n v="0"/>
    <n v="0"/>
    <n v="0"/>
    <n v="0"/>
    <n v="43531"/>
    <n v="43559"/>
    <n v="1"/>
    <n v="1"/>
    <n v="0"/>
    <n v="2019"/>
    <n v="3"/>
    <n v="30"/>
    <n v="3"/>
    <m/>
    <m/>
    <m/>
    <x v="0"/>
    <s v="Recruiter"/>
    <x v="0"/>
    <x v="2"/>
    <x v="3"/>
  </r>
  <r>
    <n v="38520425"/>
    <s v="Laboratory Manager - CIDMLS"/>
    <x v="9"/>
    <s v="Pathology"/>
    <x v="91"/>
    <n v="28484627"/>
    <s v="NSW Health"/>
    <m/>
    <d v="2019-03-07T00:00:00"/>
    <n v="43561.999988425923"/>
    <s v="Employment Type: Permanent Full TimePosition Classification: Snr Hospital Scientist I/C Lab &gt;200Remuneration: $122,385 - $129,279Hours Per..."/>
    <s v="Australia"/>
    <x v="0"/>
    <x v="0"/>
    <s v="Parramatta &amp; Western Suburbs"/>
    <s v="westmead"/>
    <x v="0"/>
    <s v="$122,385 - $129,279"/>
    <s v="No"/>
    <s v="https://www.seek.com.au/job/38520425?type=standard"/>
    <n v="0"/>
    <n v="0"/>
    <n v="0"/>
    <n v="0"/>
    <n v="0"/>
    <n v="0"/>
    <n v="0"/>
    <n v="0"/>
    <n v="1"/>
    <n v="0"/>
    <n v="0"/>
    <n v="0"/>
    <n v="0"/>
    <n v="0"/>
    <n v="0"/>
    <n v="0"/>
    <n v="0"/>
    <n v="0"/>
    <n v="0"/>
    <n v="0"/>
    <n v="0"/>
    <n v="0"/>
    <n v="0"/>
    <n v="0"/>
    <n v="0"/>
    <n v="43533"/>
    <n v="43535"/>
    <n v="0"/>
    <n v="1"/>
    <n v="0"/>
    <n v="2019"/>
    <n v="3"/>
    <n v="30"/>
    <n v="1"/>
    <n v="122385"/>
    <n v="129279"/>
    <s v="year"/>
    <x v="0"/>
    <s v="Direct"/>
    <x v="1"/>
    <x v="2"/>
    <x v="3"/>
  </r>
  <r>
    <n v="38520862"/>
    <s v="IT Data Scientist"/>
    <x v="1"/>
    <s v="Other"/>
    <x v="93"/>
    <n v="20108309"/>
    <m/>
    <m/>
    <d v="2019-03-07T00:00:00"/>
    <n v="43561.999988425923"/>
    <s v="We are seeking an IT Data Scientist for a fantastic contract opportunity with a federal government department."/>
    <s v="Australia"/>
    <x v="2"/>
    <x v="2"/>
    <m/>
    <m/>
    <x v="1"/>
    <m/>
    <s v="Yes"/>
    <s v="https://www.seek.com.au/job/38520862?type=standard"/>
    <n v="1"/>
    <n v="1"/>
    <n v="0"/>
    <n v="1"/>
    <n v="0"/>
    <n v="0"/>
    <n v="0"/>
    <n v="0"/>
    <n v="0"/>
    <n v="1"/>
    <n v="0"/>
    <n v="1"/>
    <n v="1"/>
    <n v="0"/>
    <n v="0"/>
    <n v="0"/>
    <n v="0"/>
    <n v="0"/>
    <n v="0"/>
    <n v="0"/>
    <n v="0"/>
    <n v="0"/>
    <n v="0"/>
    <n v="0"/>
    <n v="0"/>
    <n v="43531"/>
    <n v="43561"/>
    <n v="1"/>
    <n v="1"/>
    <n v="0"/>
    <n v="2019"/>
    <n v="3"/>
    <n v="30"/>
    <n v="6"/>
    <m/>
    <m/>
    <m/>
    <x v="0"/>
    <s v="Recruiter"/>
    <x v="0"/>
    <x v="2"/>
    <x v="3"/>
  </r>
  <r>
    <n v="38520932"/>
    <s v="IT Data Scientist"/>
    <x v="1"/>
    <s v="Other"/>
    <x v="93"/>
    <n v="20108309"/>
    <m/>
    <m/>
    <d v="2019-03-07T00:00:00"/>
    <n v="43561.999988425923"/>
    <s v="We are seeking an IT Data Scientist for a fantastic contract opportunity with a federal government department."/>
    <s v="Australia"/>
    <x v="4"/>
    <x v="4"/>
    <m/>
    <m/>
    <x v="1"/>
    <m/>
    <s v="Yes"/>
    <s v="https://www.seek.com.au/job/38520932?type=standard"/>
    <n v="1"/>
    <n v="1"/>
    <n v="0"/>
    <n v="1"/>
    <n v="0"/>
    <n v="0"/>
    <n v="0"/>
    <n v="0"/>
    <n v="0"/>
    <n v="1"/>
    <n v="0"/>
    <n v="1"/>
    <n v="1"/>
    <n v="0"/>
    <n v="0"/>
    <n v="0"/>
    <n v="0"/>
    <n v="0"/>
    <n v="0"/>
    <n v="0"/>
    <n v="0"/>
    <n v="0"/>
    <n v="0"/>
    <n v="0"/>
    <n v="0"/>
    <n v="43531"/>
    <n v="43561"/>
    <n v="1"/>
    <n v="1"/>
    <n v="0"/>
    <n v="2019"/>
    <n v="3"/>
    <n v="30"/>
    <n v="6"/>
    <m/>
    <m/>
    <m/>
    <x v="0"/>
    <s v="Recruiter"/>
    <x v="0"/>
    <x v="2"/>
    <x v="3"/>
  </r>
  <r>
    <n v="38523222"/>
    <s v="Data Scientist"/>
    <x v="1"/>
    <s v="Other"/>
    <x v="94"/>
    <n v="25886139"/>
    <m/>
    <m/>
    <d v="2019-03-07T00:00:00"/>
    <n v="43561.999988425923"/>
    <s v="Australian Citizens, strong data analytics &amp; data science skills. Baseline or NV1 clearance preferred. Expected to start in April/May 2019."/>
    <s v="Australia"/>
    <x v="1"/>
    <x v="1"/>
    <m/>
    <m/>
    <x v="1"/>
    <m/>
    <s v="No"/>
    <s v="https://www.seek.com.au/job/38523222?type=standout"/>
    <n v="1"/>
    <n v="0"/>
    <n v="0"/>
    <n v="1"/>
    <n v="0"/>
    <n v="0"/>
    <n v="0"/>
    <n v="0"/>
    <n v="0"/>
    <n v="0"/>
    <n v="0"/>
    <n v="0"/>
    <n v="0"/>
    <n v="0"/>
    <n v="0"/>
    <n v="0"/>
    <n v="0"/>
    <n v="0"/>
    <n v="0"/>
    <n v="0"/>
    <n v="0"/>
    <n v="0"/>
    <n v="0"/>
    <n v="0"/>
    <n v="0"/>
    <n v="43531"/>
    <n v="43561"/>
    <n v="0"/>
    <n v="1"/>
    <n v="0"/>
    <n v="2019"/>
    <n v="3"/>
    <n v="30"/>
    <n v="2"/>
    <m/>
    <m/>
    <m/>
    <x v="0"/>
    <s v="Direct"/>
    <x v="0"/>
    <x v="2"/>
    <x v="3"/>
  </r>
  <r>
    <n v="38523726"/>
    <s v="Data Scientist"/>
    <x v="1"/>
    <s v="Other"/>
    <x v="95"/>
    <n v="28935941"/>
    <m/>
    <m/>
    <d v="2019-03-07T00:00:00"/>
    <n v="43561.999988425923"/>
    <s v="Looking for a Data Scientist to work within a large Federal Government Organisation"/>
    <s v="Australia"/>
    <x v="2"/>
    <x v="2"/>
    <s v="Eastern Suburbs"/>
    <m/>
    <x v="1"/>
    <m/>
    <s v="Yes"/>
    <s v="https://www.seek.com.au/job/38523726?type=standout"/>
    <n v="1"/>
    <n v="1"/>
    <n v="0"/>
    <n v="1"/>
    <n v="0"/>
    <n v="0"/>
    <n v="0"/>
    <n v="0"/>
    <n v="0"/>
    <n v="0"/>
    <n v="0"/>
    <n v="1"/>
    <n v="1"/>
    <n v="0"/>
    <n v="0"/>
    <n v="0"/>
    <n v="0"/>
    <n v="0"/>
    <n v="0"/>
    <n v="0"/>
    <n v="0"/>
    <n v="0"/>
    <n v="0"/>
    <n v="0"/>
    <n v="0"/>
    <n v="43531"/>
    <n v="43536"/>
    <n v="1"/>
    <n v="1"/>
    <n v="0"/>
    <n v="2019"/>
    <n v="3"/>
    <n v="30"/>
    <n v="5"/>
    <m/>
    <m/>
    <m/>
    <x v="0"/>
    <s v="Recruiter"/>
    <x v="0"/>
    <x v="2"/>
    <x v="3"/>
  </r>
  <r>
    <n v="38526989"/>
    <s v="Data Administrator / Data Engineer"/>
    <x v="1"/>
    <s v="Database Development &amp; Administration"/>
    <x v="20"/>
    <n v="34945822"/>
    <m/>
    <m/>
    <d v="2019-03-08T00:00:00"/>
    <n v="43562.999988425923"/>
    <s v="Manage and support the acquisition and processing of data for the organisation's key analytical systems. Sound understanding of SQL is a must."/>
    <s v="Australia"/>
    <x v="0"/>
    <x v="0"/>
    <s v="North Shore &amp; Northern Beaches"/>
    <s v="northsydney"/>
    <x v="0"/>
    <s v="80,000"/>
    <s v="No"/>
    <s v="https://www.seek.com.au/job/38526989?type=standout"/>
    <n v="0"/>
    <n v="0"/>
    <n v="0"/>
    <n v="1"/>
    <n v="0"/>
    <n v="0"/>
    <n v="0"/>
    <n v="0"/>
    <n v="0"/>
    <n v="0"/>
    <n v="0"/>
    <n v="0"/>
    <n v="0"/>
    <n v="0"/>
    <n v="0"/>
    <n v="0"/>
    <n v="0"/>
    <n v="0"/>
    <n v="0"/>
    <n v="0"/>
    <n v="0"/>
    <n v="0"/>
    <n v="0"/>
    <n v="0"/>
    <n v="0"/>
    <n v="43531"/>
    <n v="43535"/>
    <n v="1"/>
    <n v="1"/>
    <n v="0"/>
    <n v="2019"/>
    <n v="3"/>
    <n v="30"/>
    <n v="1"/>
    <n v="80000"/>
    <n v="80000"/>
    <s v="year"/>
    <x v="0"/>
    <s v="Recruiter"/>
    <x v="1"/>
    <x v="2"/>
    <x v="4"/>
  </r>
  <r>
    <n v="38535222"/>
    <s v="Data Scientist"/>
    <x v="1"/>
    <s v="Consultants"/>
    <x v="12"/>
    <n v="23607467"/>
    <m/>
    <m/>
    <d v="2019-03-08T00:00:00"/>
    <n v="43562.999988425923"/>
    <s v="We are currently looking for a Data Scientist to join a federal government department until mid-September 2019 + strong likelihood for extension."/>
    <s v="Australia"/>
    <x v="4"/>
    <x v="4"/>
    <m/>
    <m/>
    <x v="1"/>
    <m/>
    <s v="No"/>
    <s v="https://www.seek.com.au/job/38535222?type=standout"/>
    <n v="1"/>
    <n v="1"/>
    <n v="0"/>
    <n v="1"/>
    <n v="0"/>
    <n v="0"/>
    <n v="0"/>
    <n v="0"/>
    <n v="0"/>
    <n v="1"/>
    <n v="0"/>
    <n v="1"/>
    <n v="1"/>
    <n v="0"/>
    <n v="0"/>
    <n v="0"/>
    <n v="0"/>
    <n v="0"/>
    <n v="0"/>
    <n v="0"/>
    <n v="0"/>
    <n v="0"/>
    <n v="0"/>
    <n v="0"/>
    <n v="0"/>
    <n v="43532"/>
    <n v="43542"/>
    <n v="1"/>
    <n v="1"/>
    <n v="0"/>
    <n v="2019"/>
    <n v="3"/>
    <n v="30"/>
    <n v="6"/>
    <m/>
    <m/>
    <m/>
    <x v="0"/>
    <s v="Recruiter"/>
    <x v="0"/>
    <x v="2"/>
    <x v="4"/>
  </r>
  <r>
    <n v="38535411"/>
    <s v="Risk Analytics - Manager (Data Platform Engineer)"/>
    <x v="1"/>
    <s v="Engineering - Software"/>
    <x v="96"/>
    <n v="26734030"/>
    <s v="Deloitte Australia"/>
    <m/>
    <d v="2019-03-08T00:00:00"/>
    <n v="43562.999988425923"/>
    <s v="You will focus on the biggest risks to organizations, you will join a team that brings skills in data sourcing, analytics methods &amp; tools and visual"/>
    <s v="Australia"/>
    <x v="0"/>
    <x v="0"/>
    <m/>
    <m/>
    <x v="0"/>
    <m/>
    <s v="No"/>
    <s v="https://www.seek.com.au/job/38535411?type=standard"/>
    <n v="1"/>
    <n v="1"/>
    <n v="0"/>
    <n v="1"/>
    <n v="0"/>
    <n v="0"/>
    <n v="0"/>
    <n v="0"/>
    <n v="0"/>
    <n v="0"/>
    <n v="0"/>
    <n v="0"/>
    <n v="0"/>
    <n v="0"/>
    <n v="0"/>
    <n v="0"/>
    <n v="0"/>
    <n v="0"/>
    <n v="0"/>
    <n v="0"/>
    <n v="0"/>
    <n v="0"/>
    <n v="0"/>
    <n v="0"/>
    <n v="0"/>
    <n v="43532"/>
    <n v="43562"/>
    <n v="0"/>
    <n v="1"/>
    <n v="0"/>
    <n v="2019"/>
    <n v="3"/>
    <n v="30"/>
    <n v="3"/>
    <m/>
    <m/>
    <m/>
    <x v="0"/>
    <s v="Direct"/>
    <x v="0"/>
    <x v="2"/>
    <x v="4"/>
  </r>
  <r>
    <n v="38537973"/>
    <s v="Data Scientist"/>
    <x v="1"/>
    <s v="Database Development &amp; Administration"/>
    <x v="10"/>
    <n v="19999086"/>
    <s v="CSIRO"/>
    <m/>
    <d v="2019-03-09T00:00:00"/>
    <n v="43563.999988425923"/>
    <s v="Research new machine learning methods such as graph based machine learning, deep learning for entity resolution, and model interpretability."/>
    <s v="Australia"/>
    <x v="1"/>
    <x v="1"/>
    <m/>
    <s v="blackmountain"/>
    <x v="1"/>
    <s v="$134421 - $148725 p.a. + plus up to 15.4% super"/>
    <s v="Yes"/>
    <s v="https://www.seek.com.au/job/38537973?type=standout"/>
    <n v="1"/>
    <n v="1"/>
    <n v="1"/>
    <n v="0"/>
    <n v="0"/>
    <n v="0"/>
    <n v="0"/>
    <n v="0"/>
    <n v="1"/>
    <n v="1"/>
    <n v="0"/>
    <n v="1"/>
    <n v="0"/>
    <n v="0"/>
    <n v="0"/>
    <n v="0"/>
    <n v="0"/>
    <n v="0"/>
    <n v="0"/>
    <n v="0"/>
    <n v="0"/>
    <n v="0"/>
    <n v="0"/>
    <n v="0"/>
    <n v="0"/>
    <n v="43533"/>
    <n v="43555"/>
    <n v="0"/>
    <n v="1"/>
    <n v="0"/>
    <n v="2019"/>
    <n v="3"/>
    <n v="30"/>
    <n v="6"/>
    <n v="134421"/>
    <n v="148725"/>
    <s v="year"/>
    <x v="0"/>
    <s v="Direct"/>
    <x v="1"/>
    <x v="2"/>
    <x v="5"/>
  </r>
  <r>
    <n v="38537974"/>
    <s v="Data Scientist"/>
    <x v="4"/>
    <s v="Government - Federal"/>
    <x v="10"/>
    <n v="19999086"/>
    <s v="CSIRO"/>
    <m/>
    <d v="2019-03-09T00:00:00"/>
    <n v="43563.999988425923"/>
    <s v="Research new machine learning methods such as graph based machine learning, deep learning for entity resolution, and model interpretability."/>
    <s v="Australia"/>
    <x v="1"/>
    <x v="1"/>
    <m/>
    <s v="blackmountain"/>
    <x v="1"/>
    <s v="$134421 - $148725 p.a. + plus up to 15.4% super"/>
    <s v="Yes"/>
    <s v="https://www.seek.com.au/job/38537974?type=standout"/>
    <n v="1"/>
    <n v="1"/>
    <n v="1"/>
    <n v="0"/>
    <n v="0"/>
    <n v="0"/>
    <n v="0"/>
    <n v="0"/>
    <n v="1"/>
    <n v="1"/>
    <n v="0"/>
    <n v="1"/>
    <n v="0"/>
    <n v="0"/>
    <n v="0"/>
    <n v="0"/>
    <n v="0"/>
    <n v="0"/>
    <n v="0"/>
    <n v="0"/>
    <n v="0"/>
    <n v="0"/>
    <n v="0"/>
    <n v="0"/>
    <n v="0"/>
    <n v="43533"/>
    <n v="43555"/>
    <n v="0"/>
    <n v="1"/>
    <n v="1"/>
    <n v="2019"/>
    <n v="3"/>
    <n v="30"/>
    <n v="6"/>
    <n v="134421"/>
    <n v="148725"/>
    <s v="year"/>
    <x v="0"/>
    <s v="Direct"/>
    <x v="1"/>
    <x v="2"/>
    <x v="5"/>
  </r>
  <r>
    <n v="38540886"/>
    <s v="Remote Sensing Scientist"/>
    <x v="0"/>
    <s v="Other"/>
    <x v="97"/>
    <n v="21353734"/>
    <s v="Office of Environment &amp; Heritage NSW"/>
    <n v="3.4"/>
    <d v="2019-03-11T00:00:00"/>
    <n v="43565.999988425923"/>
    <s v="Multiple Remote Sensing Scientists (12 Roles Available) are required across NSW at Parramatta, Albury, Newcastle, Armidale, Dubbo and Grafton...."/>
    <s v="Australia"/>
    <x v="0"/>
    <x v="0"/>
    <m/>
    <s v="parramatta"/>
    <x v="1"/>
    <s v="To $111,512 including salary, super, leave loading"/>
    <s v="No"/>
    <s v="https://www.seek.com.au/job/38540886?type=standard"/>
    <n v="0"/>
    <n v="1"/>
    <n v="0"/>
    <n v="0"/>
    <n v="0"/>
    <n v="0"/>
    <n v="0"/>
    <n v="0"/>
    <n v="0"/>
    <n v="0"/>
    <n v="0"/>
    <n v="0"/>
    <n v="0"/>
    <n v="0"/>
    <n v="0"/>
    <n v="0"/>
    <n v="0"/>
    <n v="0"/>
    <n v="0"/>
    <n v="0"/>
    <n v="0"/>
    <n v="0"/>
    <n v="0"/>
    <n v="0"/>
    <n v="0"/>
    <n v="43534"/>
    <n v="43535"/>
    <n v="0"/>
    <n v="1"/>
    <n v="0"/>
    <n v="2019"/>
    <n v="3"/>
    <n v="30"/>
    <n v="1"/>
    <n v="111512"/>
    <n v="111512"/>
    <s v="year"/>
    <x v="0"/>
    <s v="Direct"/>
    <x v="1"/>
    <x v="2"/>
    <x v="1"/>
  </r>
  <r>
    <n v="38540887"/>
    <s v="Remote Sensing Scientist"/>
    <x v="4"/>
    <s v="Government - State"/>
    <x v="97"/>
    <n v="21353734"/>
    <s v="Office of Environment &amp; Heritage NSW"/>
    <m/>
    <d v="2019-03-11T00:00:00"/>
    <n v="43565.999988425923"/>
    <s v="Multiple Remote Sensing Scientists (12 Roles Available) are required across NSW at Parramatta, Albury, Newcastle, Armidale, Dubbo and Grafton...."/>
    <s v="Australia"/>
    <x v="0"/>
    <x v="0"/>
    <m/>
    <s v="parramatta"/>
    <x v="1"/>
    <s v="To $111,512 including salary, super, leave loading"/>
    <s v="No"/>
    <s v="https://www.seek.com.au/job/38540887?type=standard"/>
    <n v="0"/>
    <n v="1"/>
    <n v="0"/>
    <n v="0"/>
    <n v="0"/>
    <n v="0"/>
    <n v="0"/>
    <n v="0"/>
    <n v="0"/>
    <n v="0"/>
    <n v="0"/>
    <n v="0"/>
    <n v="0"/>
    <n v="0"/>
    <n v="0"/>
    <n v="0"/>
    <n v="0"/>
    <n v="0"/>
    <n v="0"/>
    <n v="0"/>
    <n v="0"/>
    <n v="0"/>
    <n v="0"/>
    <n v="0"/>
    <n v="0"/>
    <n v="43534"/>
    <n v="43535"/>
    <n v="0"/>
    <n v="1"/>
    <n v="1"/>
    <n v="2019"/>
    <n v="3"/>
    <n v="30"/>
    <n v="1"/>
    <n v="111512"/>
    <n v="111512"/>
    <s v="year"/>
    <x v="0"/>
    <s v="Direct"/>
    <x v="1"/>
    <x v="2"/>
    <x v="1"/>
  </r>
  <r>
    <n v="38542288"/>
    <s v="Senior Full Stack PHP Developer - Insur-Tech"/>
    <x v="1"/>
    <s v="Developers/Programmers"/>
    <x v="37"/>
    <n v="32359972"/>
    <m/>
    <m/>
    <d v="2019-03-11T00:00:00"/>
    <n v="43565.999988425923"/>
    <s v="Green Field Project| Insur-Tech| Excellent Stack"/>
    <s v="Australia"/>
    <x v="0"/>
    <x v="0"/>
    <s v="CBD, Inner West &amp; Eastern Suburbs"/>
    <s v="sydney"/>
    <x v="0"/>
    <s v="$110000 - $130000 per annum"/>
    <s v="Yes"/>
    <s v="https://www.seek.com.au/job/38542288?type=standard"/>
    <n v="0"/>
    <n v="1"/>
    <n v="0"/>
    <n v="1"/>
    <n v="0"/>
    <n v="0"/>
    <n v="0"/>
    <n v="0"/>
    <n v="0"/>
    <n v="0"/>
    <n v="0"/>
    <n v="0"/>
    <n v="0"/>
    <n v="0"/>
    <n v="0"/>
    <n v="0"/>
    <n v="0"/>
    <n v="0"/>
    <n v="0"/>
    <n v="0"/>
    <n v="0"/>
    <n v="0"/>
    <n v="0"/>
    <n v="0"/>
    <n v="0"/>
    <n v="43535"/>
    <n v="43565"/>
    <n v="1"/>
    <n v="1"/>
    <n v="0"/>
    <n v="2019"/>
    <n v="3"/>
    <n v="30"/>
    <n v="2"/>
    <n v="110000"/>
    <n v="130000"/>
    <s v="year"/>
    <x v="0"/>
    <s v="Recruiter"/>
    <x v="1"/>
    <x v="2"/>
    <x v="1"/>
  </r>
  <r>
    <n v="38542822"/>
    <s v="BI Analyst"/>
    <x v="1"/>
    <s v="Business/Systems Analysts"/>
    <x v="98"/>
    <n v="40110707"/>
    <m/>
    <m/>
    <d v="2019-03-11T00:00:00"/>
    <n v="43565.478981481479"/>
    <s v="BI Analyst is responsible for the design and production of reports and visualisations of customer, product and financial insights"/>
    <s v="Australia"/>
    <x v="0"/>
    <x v="0"/>
    <s v="CBD, Inner West &amp; Eastern Suburbs"/>
    <s v="sydney"/>
    <x v="0"/>
    <m/>
    <s v="No"/>
    <s v="https://www.seek.com.au/job/38542822?type=standout"/>
    <n v="0"/>
    <n v="1"/>
    <n v="0"/>
    <n v="1"/>
    <n v="0"/>
    <n v="0"/>
    <n v="0"/>
    <n v="0"/>
    <n v="0"/>
    <n v="0"/>
    <n v="0"/>
    <n v="0"/>
    <n v="0"/>
    <n v="0"/>
    <n v="0"/>
    <n v="0"/>
    <n v="0"/>
    <n v="0"/>
    <n v="0"/>
    <n v="0"/>
    <n v="0"/>
    <n v="0"/>
    <n v="0"/>
    <n v="0"/>
    <n v="0"/>
    <n v="43535"/>
    <n v="43535"/>
    <n v="0"/>
    <n v="1"/>
    <n v="0"/>
    <n v="2019"/>
    <n v="3"/>
    <n v="29"/>
    <n v="2"/>
    <m/>
    <m/>
    <m/>
    <x v="0"/>
    <s v="Direct"/>
    <x v="0"/>
    <x v="2"/>
    <x v="1"/>
  </r>
  <r>
    <n v="38544594"/>
    <s v="Senior Data Scientist"/>
    <x v="1"/>
    <s v="Developers/Programmers"/>
    <x v="30"/>
    <n v="22424905"/>
    <m/>
    <m/>
    <d v="2019-03-11T00:00:00"/>
    <n v="43565.999988425923"/>
    <s v="This organisation is looking for the very best in Data Science"/>
    <s v="Australia"/>
    <x v="0"/>
    <x v="0"/>
    <s v="CBD, Inner West &amp; Eastern Suburbs"/>
    <s v="sydney"/>
    <x v="0"/>
    <s v="$150k - $200k p.a."/>
    <s v="No"/>
    <s v="https://www.seek.com.au/job/38544594?type=standout"/>
    <n v="1"/>
    <n v="1"/>
    <n v="0"/>
    <n v="1"/>
    <n v="0"/>
    <n v="0"/>
    <n v="0"/>
    <n v="0"/>
    <n v="0"/>
    <n v="0"/>
    <n v="0"/>
    <n v="0"/>
    <n v="1"/>
    <n v="0"/>
    <n v="0"/>
    <n v="0"/>
    <n v="0"/>
    <n v="0"/>
    <n v="0"/>
    <n v="0"/>
    <n v="0"/>
    <n v="0"/>
    <n v="0"/>
    <n v="0"/>
    <n v="0"/>
    <n v="43535"/>
    <n v="43565"/>
    <n v="1"/>
    <n v="1"/>
    <n v="0"/>
    <n v="2019"/>
    <n v="3"/>
    <n v="30"/>
    <n v="4"/>
    <n v="150000"/>
    <n v="200000"/>
    <s v="year"/>
    <x v="0"/>
    <s v="Recruiter"/>
    <x v="1"/>
    <x v="2"/>
    <x v="1"/>
  </r>
  <r>
    <n v="38544742"/>
    <s v="Data Scientist"/>
    <x v="2"/>
    <s v="Analysis &amp; Reporting"/>
    <x v="6"/>
    <n v="27705684"/>
    <m/>
    <m/>
    <d v="2019-03-11T00:00:00"/>
    <n v="43565.999988425923"/>
    <s v="One of Australia's leading financial service providers is seeking a Data Scientist to join their expanding team of analytics professionals."/>
    <s v="Australia"/>
    <x v="0"/>
    <x v="0"/>
    <s v="CBD, Inner West &amp; Eastern Suburbs"/>
    <s v="sydney"/>
    <x v="0"/>
    <s v="$110k - $120k p.a. + super + bonus + benefits"/>
    <s v="Yes"/>
    <s v="https://www.seek.com.au/job/38544742?type=standard"/>
    <n v="1"/>
    <n v="1"/>
    <n v="0"/>
    <n v="1"/>
    <n v="0"/>
    <n v="0"/>
    <n v="0"/>
    <n v="0"/>
    <n v="0"/>
    <n v="0"/>
    <n v="0"/>
    <n v="0"/>
    <n v="0"/>
    <n v="1"/>
    <n v="0"/>
    <n v="0"/>
    <n v="0"/>
    <n v="0"/>
    <n v="0"/>
    <n v="0"/>
    <n v="0"/>
    <n v="0"/>
    <n v="0"/>
    <n v="0"/>
    <n v="0"/>
    <n v="43535"/>
    <n v="43565"/>
    <n v="1"/>
    <n v="1"/>
    <n v="0"/>
    <n v="2019"/>
    <n v="3"/>
    <n v="30"/>
    <n v="4"/>
    <n v="110000"/>
    <n v="120000"/>
    <s v="year"/>
    <x v="0"/>
    <s v="Recruiter"/>
    <x v="1"/>
    <x v="2"/>
    <x v="1"/>
  </r>
  <r>
    <n v="38547260"/>
    <s v="Data Scientist / Mathematician"/>
    <x v="1"/>
    <s v="Other"/>
    <x v="12"/>
    <n v="23607522"/>
    <m/>
    <m/>
    <d v="2019-03-11T00:00:00"/>
    <n v="43565.999988425923"/>
    <s v="Data Scientist/Mathematical Guru who thrives on problem solving required to develop innovative data science solutions for real world complex problem"/>
    <s v="Australia"/>
    <x v="3"/>
    <x v="3"/>
    <m/>
    <m/>
    <x v="0"/>
    <m/>
    <s v="No"/>
    <s v="https://www.seek.com.au/job/38547260?type=standout"/>
    <n v="1"/>
    <n v="1"/>
    <n v="1"/>
    <n v="0"/>
    <n v="0"/>
    <n v="0"/>
    <n v="0"/>
    <n v="0"/>
    <n v="1"/>
    <n v="0"/>
    <n v="0"/>
    <n v="1"/>
    <n v="0"/>
    <n v="0"/>
    <n v="0"/>
    <n v="0"/>
    <n v="0"/>
    <n v="0"/>
    <n v="0"/>
    <n v="0"/>
    <n v="0"/>
    <n v="0"/>
    <n v="0"/>
    <n v="0"/>
    <n v="0"/>
    <n v="43535"/>
    <n v="43539"/>
    <n v="1"/>
    <n v="1"/>
    <n v="0"/>
    <n v="2019"/>
    <n v="3"/>
    <n v="30"/>
    <n v="5"/>
    <m/>
    <m/>
    <m/>
    <x v="0"/>
    <s v="Recruiter"/>
    <x v="0"/>
    <x v="2"/>
    <x v="1"/>
  </r>
  <r>
    <n v="38547389"/>
    <s v="2020 CIMIC Graduate Program - Graduate Data Scientist"/>
    <x v="1"/>
    <s v="Other"/>
    <x v="99"/>
    <n v="21211482"/>
    <s v="UGL"/>
    <n v="3.8"/>
    <d v="2019-03-11T00:00:00"/>
    <n v="43565.999988425923"/>
    <s v="Interested in being part of something bigger? Applications are now open for the 2020 CIMIC Group Graduate Program."/>
    <s v="Australia"/>
    <x v="2"/>
    <x v="2"/>
    <m/>
    <m/>
    <x v="0"/>
    <m/>
    <s v="No"/>
    <s v="https://www.seek.com.au/job/38547389?type=standard"/>
    <n v="1"/>
    <n v="1"/>
    <n v="0"/>
    <n v="0"/>
    <n v="0"/>
    <n v="0"/>
    <n v="0"/>
    <n v="0"/>
    <n v="0"/>
    <n v="0"/>
    <n v="0"/>
    <n v="0"/>
    <n v="0"/>
    <n v="0"/>
    <n v="0"/>
    <n v="0"/>
    <n v="0"/>
    <n v="0"/>
    <n v="0"/>
    <n v="0"/>
    <n v="0"/>
    <n v="0"/>
    <n v="0"/>
    <n v="0"/>
    <n v="0"/>
    <n v="43535"/>
    <n v="43535"/>
    <n v="0"/>
    <n v="1"/>
    <n v="0"/>
    <n v="2019"/>
    <n v="3"/>
    <n v="30"/>
    <n v="2"/>
    <m/>
    <m/>
    <m/>
    <x v="0"/>
    <s v="Direct"/>
    <x v="0"/>
    <x v="2"/>
    <x v="1"/>
  </r>
  <r>
    <n v="38547503"/>
    <s v="2020 CIMIC Graduate Program - UGL - Graduate Data Scientist"/>
    <x v="1"/>
    <s v="Other"/>
    <x v="99"/>
    <n v="21211482"/>
    <s v="UGL"/>
    <m/>
    <d v="2019-03-11T00:00:00"/>
    <n v="43565.999988425923"/>
    <s v="Interested in being part of something bigger? Applications are now open for the 2020 CIMIC Group Graduate Program."/>
    <s v="Australia"/>
    <x v="2"/>
    <x v="2"/>
    <m/>
    <m/>
    <x v="0"/>
    <m/>
    <s v="No"/>
    <s v="https://www.seek.com.au/job/38547503?type=standard"/>
    <n v="1"/>
    <n v="1"/>
    <n v="0"/>
    <n v="0"/>
    <n v="0"/>
    <n v="0"/>
    <n v="0"/>
    <n v="0"/>
    <n v="0"/>
    <n v="0"/>
    <n v="0"/>
    <n v="0"/>
    <n v="0"/>
    <n v="0"/>
    <n v="0"/>
    <n v="0"/>
    <n v="0"/>
    <n v="0"/>
    <n v="0"/>
    <n v="0"/>
    <n v="0"/>
    <n v="0"/>
    <n v="0"/>
    <n v="0"/>
    <n v="0"/>
    <n v="43535"/>
    <n v="43564"/>
    <n v="0"/>
    <n v="1"/>
    <n v="0"/>
    <n v="2019"/>
    <n v="3"/>
    <n v="30"/>
    <n v="2"/>
    <m/>
    <m/>
    <m/>
    <x v="0"/>
    <s v="Direct"/>
    <x v="0"/>
    <x v="2"/>
    <x v="1"/>
  </r>
  <r>
    <n v="38549522"/>
    <s v="Data Scientist Consultant"/>
    <x v="1"/>
    <s v="Consultants"/>
    <x v="100"/>
    <n v="23598117"/>
    <s v="Servian"/>
    <m/>
    <d v="2019-03-12T00:00:00"/>
    <n v="43566.377060185187"/>
    <s v="Opportunity to work in Machine Learning and Artificial Intelligence projects with a rapidly growing Data Consultancy."/>
    <s v="Australia"/>
    <x v="0"/>
    <x v="0"/>
    <s v="CBD, Inner West &amp; Eastern Suburbs"/>
    <s v="sydney"/>
    <x v="0"/>
    <m/>
    <s v="No"/>
    <s v="https://www.seek.com.au/job/38549522?type=standout"/>
    <n v="1"/>
    <n v="1"/>
    <n v="1"/>
    <n v="0"/>
    <n v="0"/>
    <n v="0"/>
    <n v="0"/>
    <n v="0"/>
    <n v="1"/>
    <n v="1"/>
    <n v="0"/>
    <n v="1"/>
    <n v="0"/>
    <n v="0"/>
    <n v="0"/>
    <n v="0"/>
    <n v="0"/>
    <n v="1"/>
    <n v="0"/>
    <n v="0"/>
    <n v="0"/>
    <n v="0"/>
    <n v="0"/>
    <n v="0"/>
    <n v="0"/>
    <n v="43535"/>
    <n v="43551"/>
    <n v="0"/>
    <n v="1"/>
    <n v="0"/>
    <n v="2019"/>
    <n v="3"/>
    <n v="29"/>
    <n v="7"/>
    <m/>
    <m/>
    <m/>
    <x v="0"/>
    <s v="Direct"/>
    <x v="0"/>
    <x v="2"/>
    <x v="2"/>
  </r>
  <r>
    <n v="38551256"/>
    <s v="Lead Data Scientist - Brisbane"/>
    <x v="0"/>
    <s v="Mathematics, Statistics &amp; Information Sciences"/>
    <x v="101"/>
    <n v="25720706"/>
    <s v="Arq Group"/>
    <m/>
    <d v="2019-03-12T00:00:00"/>
    <n v="43566.45480324074"/>
    <s v="Crunch data, uncover insights and create knowledge."/>
    <s v="Australia"/>
    <x v="4"/>
    <x v="4"/>
    <s v="CBD &amp; Inner Suburbs"/>
    <s v="brisbane"/>
    <x v="0"/>
    <m/>
    <s v="No"/>
    <s v="https://www.seek.com.au/job/38551256?type=standout"/>
    <n v="1"/>
    <n v="1"/>
    <n v="0"/>
    <n v="1"/>
    <n v="0"/>
    <n v="0"/>
    <n v="0"/>
    <n v="0"/>
    <n v="1"/>
    <n v="0"/>
    <n v="1"/>
    <n v="0"/>
    <n v="0"/>
    <n v="0"/>
    <n v="0"/>
    <n v="0"/>
    <n v="0"/>
    <n v="0"/>
    <n v="0"/>
    <n v="0"/>
    <n v="0"/>
    <n v="0"/>
    <n v="0"/>
    <n v="0"/>
    <n v="0"/>
    <n v="43536"/>
    <n v="43566"/>
    <n v="0"/>
    <n v="1"/>
    <n v="0"/>
    <n v="2019"/>
    <n v="3"/>
    <n v="29"/>
    <n v="5"/>
    <m/>
    <m/>
    <m/>
    <x v="0"/>
    <s v="Direct"/>
    <x v="0"/>
    <x v="2"/>
    <x v="2"/>
  </r>
  <r>
    <n v="38552087"/>
    <s v="Data Scientist"/>
    <x v="1"/>
    <s v="Web Development &amp; Production"/>
    <x v="36"/>
    <n v="25665582"/>
    <m/>
    <m/>
    <d v="2019-03-12T00:00:00"/>
    <n v="43566.999988425923"/>
    <s v="Work as a Data Scientist for this award winning company on the city fringes"/>
    <s v="Australia"/>
    <x v="2"/>
    <x v="2"/>
    <s v="CBD &amp; Inner Suburbs"/>
    <s v="melbourne"/>
    <x v="0"/>
    <m/>
    <s v="No"/>
    <s v="https://www.seek.com.au/job/38552087?type=standard"/>
    <n v="1"/>
    <n v="1"/>
    <n v="0"/>
    <n v="1"/>
    <n v="0"/>
    <n v="0"/>
    <n v="0"/>
    <n v="0"/>
    <n v="0"/>
    <n v="0"/>
    <n v="0"/>
    <n v="0"/>
    <n v="0"/>
    <n v="0"/>
    <n v="0"/>
    <n v="0"/>
    <n v="0"/>
    <n v="0"/>
    <n v="0"/>
    <n v="0"/>
    <n v="0"/>
    <n v="0"/>
    <n v="0"/>
    <n v="0"/>
    <n v="0"/>
    <n v="43536"/>
    <n v="43564"/>
    <n v="1"/>
    <n v="1"/>
    <n v="0"/>
    <n v="2019"/>
    <n v="3"/>
    <n v="30"/>
    <n v="3"/>
    <m/>
    <m/>
    <m/>
    <x v="0"/>
    <s v="Recruiter"/>
    <x v="0"/>
    <x v="2"/>
    <x v="2"/>
  </r>
  <r>
    <n v="38555954"/>
    <s v="Data Scientist"/>
    <x v="1"/>
    <s v="Other"/>
    <x v="83"/>
    <n v="34785187"/>
    <m/>
    <m/>
    <d v="2019-03-12T00:00:00"/>
    <n v="43566.999988425923"/>
    <s v="Start ASAP"/>
    <s v="Australia"/>
    <x v="1"/>
    <x v="1"/>
    <m/>
    <s v="canberra"/>
    <x v="1"/>
    <m/>
    <s v="No"/>
    <s v="https://www.seek.com.au/job/38555954?type=standard"/>
    <n v="1"/>
    <n v="1"/>
    <n v="1"/>
    <n v="1"/>
    <n v="0"/>
    <n v="0"/>
    <n v="0"/>
    <n v="0"/>
    <n v="1"/>
    <n v="0"/>
    <n v="0"/>
    <n v="1"/>
    <n v="0"/>
    <n v="1"/>
    <n v="0"/>
    <n v="0"/>
    <n v="0"/>
    <n v="0"/>
    <n v="0"/>
    <n v="0"/>
    <n v="0"/>
    <n v="0"/>
    <n v="0"/>
    <n v="0"/>
    <n v="0"/>
    <n v="43536"/>
    <n v="43564"/>
    <n v="0"/>
    <n v="1"/>
    <n v="0"/>
    <n v="2019"/>
    <n v="3"/>
    <n v="30"/>
    <n v="7"/>
    <m/>
    <m/>
    <m/>
    <x v="0"/>
    <s v="Direct"/>
    <x v="0"/>
    <x v="2"/>
    <x v="2"/>
  </r>
  <r>
    <n v="38556033"/>
    <s v="Data Scientist"/>
    <x v="1"/>
    <s v="Database Development &amp; Administration"/>
    <x v="102"/>
    <n v="30816879"/>
    <m/>
    <m/>
    <d v="2019-03-12T00:00:00"/>
    <n v="43566.999988425923"/>
    <s v="Ability to engage with stakeholders of all levels; Strong communication skills, verbally and in writing; Strong planning capability"/>
    <s v="Australia"/>
    <x v="1"/>
    <x v="1"/>
    <m/>
    <m/>
    <x v="1"/>
    <m/>
    <s v="No"/>
    <s v="https://www.seek.com.au/job/38556033?type=standout"/>
    <n v="1"/>
    <n v="0"/>
    <n v="0"/>
    <n v="0"/>
    <n v="0"/>
    <n v="0"/>
    <n v="0"/>
    <n v="0"/>
    <n v="0"/>
    <n v="0"/>
    <n v="0"/>
    <n v="0"/>
    <n v="0"/>
    <n v="0"/>
    <n v="0"/>
    <n v="0"/>
    <n v="0"/>
    <n v="0"/>
    <n v="0"/>
    <n v="0"/>
    <n v="0"/>
    <n v="0"/>
    <n v="0"/>
    <n v="0"/>
    <n v="0"/>
    <n v="43536"/>
    <n v="43566"/>
    <n v="1"/>
    <n v="1"/>
    <n v="0"/>
    <n v="2019"/>
    <n v="3"/>
    <n v="30"/>
    <n v="1"/>
    <m/>
    <m/>
    <m/>
    <x v="0"/>
    <s v="Recruiter"/>
    <x v="0"/>
    <x v="2"/>
    <x v="2"/>
  </r>
  <r>
    <n v="38556208"/>
    <s v="Data Scientist"/>
    <x v="1"/>
    <s v="Other"/>
    <x v="103"/>
    <n v="31127394"/>
    <m/>
    <m/>
    <d v="2019-03-12T00:00:00"/>
    <n v="43566.999988425923"/>
    <s v="Compas is seeking a Data Scientist to work with our federal government client for a contract until 30 June 2020 with extensions"/>
    <s v="Australia"/>
    <x v="1"/>
    <x v="1"/>
    <m/>
    <s v="canberra"/>
    <x v="1"/>
    <m/>
    <s v="Yes"/>
    <s v="https://www.seek.com.au/job/38556208?type=standard"/>
    <n v="1"/>
    <n v="1"/>
    <n v="1"/>
    <n v="1"/>
    <n v="0"/>
    <n v="0"/>
    <n v="0"/>
    <n v="0"/>
    <n v="1"/>
    <n v="0"/>
    <n v="0"/>
    <n v="1"/>
    <n v="0"/>
    <n v="1"/>
    <n v="0"/>
    <n v="0"/>
    <n v="0"/>
    <n v="0"/>
    <n v="0"/>
    <n v="0"/>
    <n v="0"/>
    <n v="0"/>
    <n v="0"/>
    <n v="0"/>
    <n v="0"/>
    <n v="43536"/>
    <n v="43543"/>
    <n v="1"/>
    <n v="1"/>
    <n v="0"/>
    <n v="2019"/>
    <n v="3"/>
    <n v="30"/>
    <n v="7"/>
    <m/>
    <m/>
    <m/>
    <x v="0"/>
    <s v="Recruiter"/>
    <x v="0"/>
    <x v="2"/>
    <x v="2"/>
  </r>
  <r>
    <n v="38556593"/>
    <s v="Data Scientist"/>
    <x v="1"/>
    <s v="Consultants"/>
    <x v="104"/>
    <n v="27843869"/>
    <m/>
    <m/>
    <d v="2019-03-12T00:00:00"/>
    <n v="43566.999988425923"/>
    <s v="Data Scientist - 15 + 12 month contract - $120 - $140 (Inc. Super) phr - Shiny R - Belconnen - Fed Gov - Call Andy on (02) 6299 1006 -"/>
    <s v="Australia"/>
    <x v="1"/>
    <x v="1"/>
    <m/>
    <s v="belconnen"/>
    <x v="1"/>
    <s v="$120 - $140 (Inc. Super) per hour"/>
    <s v="No"/>
    <s v="https://www.seek.com.au/job/38556593?type=standout"/>
    <n v="1"/>
    <n v="1"/>
    <n v="1"/>
    <n v="1"/>
    <n v="0"/>
    <n v="0"/>
    <n v="0"/>
    <n v="0"/>
    <n v="1"/>
    <n v="0"/>
    <n v="0"/>
    <n v="1"/>
    <n v="0"/>
    <n v="1"/>
    <n v="0"/>
    <n v="0"/>
    <n v="0"/>
    <n v="0"/>
    <n v="0"/>
    <n v="0"/>
    <n v="0"/>
    <n v="0"/>
    <n v="0"/>
    <n v="0"/>
    <n v="0"/>
    <n v="43536"/>
    <n v="43566"/>
    <n v="1"/>
    <n v="1"/>
    <n v="0"/>
    <n v="2019"/>
    <n v="3"/>
    <n v="30"/>
    <n v="7"/>
    <n v="120"/>
    <n v="140"/>
    <s v="hour"/>
    <x v="0"/>
    <s v="Recruiter"/>
    <x v="1"/>
    <x v="2"/>
    <x v="2"/>
  </r>
  <r>
    <n v="38556858"/>
    <s v="Data Scientist"/>
    <x v="1"/>
    <s v="Other"/>
    <x v="105"/>
    <n v="19999320"/>
    <m/>
    <m/>
    <d v="2019-03-12T00:00:00"/>
    <n v="43566.999988425923"/>
    <s v="Aus/Baseline pref. Data Scientist needed to undertake complex research in the application of data science &amp; prepare research proposals. 15m+"/>
    <s v="Australia"/>
    <x v="1"/>
    <x v="1"/>
    <m/>
    <m/>
    <x v="1"/>
    <s v="15 months initially"/>
    <s v="No"/>
    <s v="https://www.seek.com.au/job/38556858?type=standard"/>
    <n v="1"/>
    <n v="0"/>
    <n v="0"/>
    <n v="1"/>
    <n v="0"/>
    <n v="0"/>
    <n v="0"/>
    <n v="0"/>
    <n v="0"/>
    <n v="0"/>
    <n v="0"/>
    <n v="0"/>
    <n v="0"/>
    <n v="0"/>
    <n v="0"/>
    <n v="0"/>
    <n v="0"/>
    <n v="0"/>
    <n v="0"/>
    <n v="0"/>
    <n v="0"/>
    <n v="0"/>
    <n v="0"/>
    <n v="0"/>
    <n v="0"/>
    <n v="43536"/>
    <n v="43566"/>
    <n v="1"/>
    <n v="1"/>
    <n v="0"/>
    <n v="2019"/>
    <n v="3"/>
    <n v="30"/>
    <n v="2"/>
    <m/>
    <m/>
    <m/>
    <x v="0"/>
    <s v="Recruiter"/>
    <x v="1"/>
    <x v="2"/>
    <x v="2"/>
  </r>
  <r>
    <n v="38557632"/>
    <s v="Data Scientist"/>
    <x v="1"/>
    <s v="Other"/>
    <x v="106"/>
    <n v="29872850"/>
    <m/>
    <m/>
    <d v="2019-03-12T00:00:00"/>
    <n v="43566.999988425923"/>
    <s v="$120-150/HR Rate | Long term Contract | Extension Available | Clearance Sponsorship"/>
    <s v="Australia"/>
    <x v="1"/>
    <x v="1"/>
    <m/>
    <m/>
    <x v="1"/>
    <m/>
    <s v="No"/>
    <s v="https://www.seek.com.au/job/38557632?type=standard"/>
    <n v="1"/>
    <n v="1"/>
    <n v="1"/>
    <n v="1"/>
    <n v="0"/>
    <n v="0"/>
    <n v="0"/>
    <n v="0"/>
    <n v="1"/>
    <n v="0"/>
    <n v="0"/>
    <n v="1"/>
    <n v="0"/>
    <n v="1"/>
    <n v="0"/>
    <n v="0"/>
    <n v="0"/>
    <n v="0"/>
    <n v="0"/>
    <n v="0"/>
    <n v="0"/>
    <n v="0"/>
    <n v="0"/>
    <n v="0"/>
    <n v="0"/>
    <n v="43536"/>
    <n v="43566"/>
    <n v="1"/>
    <n v="1"/>
    <n v="0"/>
    <n v="2019"/>
    <n v="3"/>
    <n v="30"/>
    <n v="7"/>
    <m/>
    <m/>
    <m/>
    <x v="0"/>
    <s v="Recruiter"/>
    <x v="0"/>
    <x v="2"/>
    <x v="2"/>
  </r>
  <r>
    <n v="38557703"/>
    <s v="Data Scientist"/>
    <x v="1"/>
    <s v="Other"/>
    <x v="94"/>
    <n v="25886139"/>
    <m/>
    <m/>
    <d v="2019-03-12T00:00:00"/>
    <n v="43566.999988425923"/>
    <s v="Australian Citizens, strong data analytics &amp; data science skills. Baseline clearance preferred. Expected to start in May/June 2019."/>
    <s v="Australia"/>
    <x v="1"/>
    <x v="1"/>
    <m/>
    <m/>
    <x v="1"/>
    <m/>
    <s v="No"/>
    <s v="https://www.seek.com.au/job/38557703?type=standout"/>
    <n v="1"/>
    <n v="0"/>
    <n v="0"/>
    <n v="1"/>
    <n v="0"/>
    <n v="0"/>
    <n v="0"/>
    <n v="0"/>
    <n v="0"/>
    <n v="0"/>
    <n v="0"/>
    <n v="0"/>
    <n v="0"/>
    <n v="0"/>
    <n v="0"/>
    <n v="0"/>
    <n v="0"/>
    <n v="0"/>
    <n v="0"/>
    <n v="0"/>
    <n v="0"/>
    <n v="0"/>
    <n v="0"/>
    <n v="0"/>
    <n v="0"/>
    <n v="43536"/>
    <n v="43566"/>
    <n v="0"/>
    <n v="1"/>
    <n v="0"/>
    <n v="2019"/>
    <n v="3"/>
    <n v="30"/>
    <n v="2"/>
    <m/>
    <m/>
    <m/>
    <x v="0"/>
    <s v="Direct"/>
    <x v="0"/>
    <x v="2"/>
    <x v="2"/>
  </r>
  <r>
    <n v="38557768"/>
    <s v="Data Scientist"/>
    <x v="1"/>
    <s v="Other"/>
    <x v="93"/>
    <n v="20108309"/>
    <m/>
    <m/>
    <d v="2019-03-12T00:00:00"/>
    <n v="43566.999988425923"/>
    <s v="Clicks are seeking a Data Scientist for a great contract opportunity with a federal government department."/>
    <s v="Australia"/>
    <x v="1"/>
    <x v="1"/>
    <m/>
    <m/>
    <x v="1"/>
    <m/>
    <s v="Yes"/>
    <s v="https://www.seek.com.au/job/38557768?type=standard"/>
    <n v="1"/>
    <n v="1"/>
    <n v="1"/>
    <n v="1"/>
    <n v="0"/>
    <n v="0"/>
    <n v="0"/>
    <n v="0"/>
    <n v="1"/>
    <n v="0"/>
    <n v="0"/>
    <n v="1"/>
    <n v="0"/>
    <n v="1"/>
    <n v="0"/>
    <n v="0"/>
    <n v="0"/>
    <n v="0"/>
    <n v="0"/>
    <n v="0"/>
    <n v="0"/>
    <n v="0"/>
    <n v="0"/>
    <n v="0"/>
    <n v="0"/>
    <n v="43536"/>
    <n v="43566"/>
    <n v="1"/>
    <n v="1"/>
    <n v="0"/>
    <n v="2019"/>
    <n v="3"/>
    <n v="30"/>
    <n v="7"/>
    <m/>
    <m/>
    <m/>
    <x v="0"/>
    <s v="Recruiter"/>
    <x v="0"/>
    <x v="2"/>
    <x v="2"/>
  </r>
  <r>
    <n v="38560763"/>
    <s v="Principal Analyst/Data Sceintist"/>
    <x v="7"/>
    <s v="Analysts"/>
    <x v="11"/>
    <n v="4566650"/>
    <m/>
    <m/>
    <d v="2019-03-13T00:00:00"/>
    <n v="43567.999988425923"/>
    <s v="A great opportunity for an experienced Data analyst/Data scientist influencing the development and implementation of government wide analysis."/>
    <s v="Australia"/>
    <x v="4"/>
    <x v="4"/>
    <s v="CBD &amp; Inner Suburbs"/>
    <s v="brisbane"/>
    <x v="1"/>
    <s v="$100 - $110 p.d."/>
    <s v="Yes"/>
    <s v="https://www.seek.com.au/job/38560763?type=standout"/>
    <n v="0"/>
    <n v="0"/>
    <n v="0"/>
    <n v="0"/>
    <n v="0"/>
    <n v="0"/>
    <n v="0"/>
    <n v="0"/>
    <n v="0"/>
    <n v="0"/>
    <n v="1"/>
    <n v="0"/>
    <n v="0"/>
    <n v="0"/>
    <n v="0"/>
    <n v="0"/>
    <n v="0"/>
    <n v="0"/>
    <n v="0"/>
    <n v="0"/>
    <n v="0"/>
    <n v="0"/>
    <n v="0"/>
    <n v="0"/>
    <n v="0"/>
    <n v="43536"/>
    <n v="43567"/>
    <n v="1"/>
    <n v="1"/>
    <n v="0"/>
    <n v="2019"/>
    <n v="3"/>
    <n v="30"/>
    <n v="1"/>
    <n v="100"/>
    <n v="110"/>
    <s v="day"/>
    <x v="0"/>
    <s v="Recruiter"/>
    <x v="1"/>
    <x v="2"/>
    <x v="0"/>
  </r>
  <r>
    <n v="38561225"/>
    <s v="Principal Analyst / Data Sceintist"/>
    <x v="1"/>
    <s v="Other"/>
    <x v="11"/>
    <n v="4566650"/>
    <m/>
    <m/>
    <d v="2019-03-13T00:00:00"/>
    <n v="43567.999988425923"/>
    <s v="A great opportunity for an experienced Data analyst/Data scientist influencing the development and implementation of government wide analysis."/>
    <s v="Australia"/>
    <x v="4"/>
    <x v="4"/>
    <s v="CBD &amp; Inner Suburbs"/>
    <s v="brisbane"/>
    <x v="1"/>
    <m/>
    <s v="Yes"/>
    <s v="https://www.seek.com.au/job/38561225?type=standout"/>
    <n v="0"/>
    <n v="0"/>
    <n v="0"/>
    <n v="0"/>
    <n v="0"/>
    <n v="0"/>
    <n v="0"/>
    <n v="0"/>
    <n v="0"/>
    <n v="0"/>
    <n v="1"/>
    <n v="0"/>
    <n v="0"/>
    <n v="0"/>
    <n v="0"/>
    <n v="0"/>
    <n v="0"/>
    <n v="0"/>
    <n v="0"/>
    <n v="0"/>
    <n v="0"/>
    <n v="0"/>
    <n v="0"/>
    <n v="0"/>
    <n v="0"/>
    <n v="43537"/>
    <n v="43567"/>
    <n v="1"/>
    <n v="1"/>
    <n v="0"/>
    <n v="2019"/>
    <n v="3"/>
    <n v="30"/>
    <n v="1"/>
    <m/>
    <m/>
    <m/>
    <x v="0"/>
    <s v="Recruiter"/>
    <x v="0"/>
    <x v="2"/>
    <x v="0"/>
  </r>
  <r>
    <n v="38563152"/>
    <s v="Data Scientist"/>
    <x v="1"/>
    <s v="Database Development &amp; Administration"/>
    <x v="107"/>
    <n v="26972969"/>
    <m/>
    <m/>
    <d v="2019-03-13T00:00:00"/>
    <n v="43567.999988425923"/>
    <s v="Free reign to research and steer business direction as they embark on a major Data driven journey!"/>
    <s v="Australia"/>
    <x v="3"/>
    <x v="3"/>
    <m/>
    <m/>
    <x v="0"/>
    <m/>
    <s v="No"/>
    <s v="https://www.seek.com.au/job/38563152?type=standard"/>
    <n v="1"/>
    <n v="1"/>
    <n v="0"/>
    <n v="1"/>
    <n v="0"/>
    <n v="0"/>
    <n v="0"/>
    <n v="0"/>
    <n v="0"/>
    <n v="0"/>
    <n v="0"/>
    <n v="0"/>
    <n v="0"/>
    <n v="0"/>
    <n v="0"/>
    <n v="0"/>
    <n v="0"/>
    <n v="0"/>
    <n v="0"/>
    <n v="0"/>
    <n v="0"/>
    <n v="0"/>
    <n v="0"/>
    <n v="0"/>
    <n v="0"/>
    <n v="43537"/>
    <n v="43567"/>
    <n v="1"/>
    <n v="1"/>
    <n v="0"/>
    <n v="2019"/>
    <n v="3"/>
    <n v="30"/>
    <n v="3"/>
    <m/>
    <m/>
    <m/>
    <x v="0"/>
    <s v="Recruiter"/>
    <x v="0"/>
    <x v="2"/>
    <x v="0"/>
  </r>
  <r>
    <n v="38564258"/>
    <s v="Data Scientist"/>
    <x v="0"/>
    <s v="Mathematics, Statistics &amp; Information Sciences"/>
    <x v="108"/>
    <n v="22696683"/>
    <s v="Orica"/>
    <m/>
    <d v="2019-03-13T00:00:00"/>
    <n v="43567.552777777782"/>
    <s v="Apply data mining techniques. Build high quality prediction systems. Newcastle based."/>
    <s v="Australia"/>
    <x v="0"/>
    <x v="11"/>
    <m/>
    <s v="newcastle"/>
    <x v="0"/>
    <m/>
    <s v="No"/>
    <s v="https://www.seek.com.au/job/38564258?type=standout"/>
    <n v="1"/>
    <n v="0"/>
    <n v="1"/>
    <n v="1"/>
    <n v="0"/>
    <n v="0"/>
    <n v="0"/>
    <n v="0"/>
    <n v="0"/>
    <n v="0"/>
    <n v="0"/>
    <n v="0"/>
    <n v="0"/>
    <n v="0"/>
    <n v="0"/>
    <n v="0"/>
    <n v="0"/>
    <n v="0"/>
    <n v="0"/>
    <n v="0"/>
    <n v="0"/>
    <n v="0"/>
    <n v="0"/>
    <n v="0"/>
    <n v="0"/>
    <n v="43537"/>
    <n v="43567"/>
    <n v="0"/>
    <n v="1"/>
    <n v="0"/>
    <n v="2019"/>
    <n v="3"/>
    <n v="29"/>
    <n v="3"/>
    <m/>
    <m/>
    <m/>
    <x v="0"/>
    <s v="Direct"/>
    <x v="0"/>
    <x v="2"/>
    <x v="0"/>
  </r>
  <r>
    <n v="38564366"/>
    <s v="Data Scientist (NLP Specialist)"/>
    <x v="0"/>
    <s v="Mathematics, Statistics &amp; Information Sciences"/>
    <x v="109"/>
    <n v="37849505"/>
    <m/>
    <m/>
    <d v="2019-03-13T00:00:00"/>
    <n v="43567.999988425923"/>
    <s v="Exciting AI start-up in need of an NLP lead"/>
    <s v="Australia"/>
    <x v="0"/>
    <x v="0"/>
    <s v="CBD, Inner West &amp; Eastern Suburbs"/>
    <s v="sydney"/>
    <x v="0"/>
    <s v="$130k - $150k p.a. + super"/>
    <s v="No"/>
    <s v="https://www.seek.com.au/job/38564366?type=standard"/>
    <n v="0"/>
    <n v="1"/>
    <n v="0"/>
    <n v="0"/>
    <n v="0"/>
    <n v="0"/>
    <n v="0"/>
    <n v="0"/>
    <n v="1"/>
    <n v="0"/>
    <n v="0"/>
    <n v="1"/>
    <n v="0"/>
    <n v="0"/>
    <n v="0"/>
    <n v="0"/>
    <n v="0"/>
    <n v="0"/>
    <n v="0"/>
    <n v="0"/>
    <n v="0"/>
    <n v="0"/>
    <n v="0"/>
    <n v="0"/>
    <n v="0"/>
    <n v="43537"/>
    <n v="43558"/>
    <n v="1"/>
    <n v="1"/>
    <n v="0"/>
    <n v="2019"/>
    <n v="3"/>
    <n v="30"/>
    <n v="3"/>
    <n v="130000"/>
    <n v="150000"/>
    <s v="year"/>
    <x v="0"/>
    <s v="Recruiter"/>
    <x v="1"/>
    <x v="2"/>
    <x v="0"/>
  </r>
  <r>
    <n v="38565311"/>
    <s v="Data Scientist"/>
    <x v="0"/>
    <s v="Mathematics, Statistics &amp; Information Sciences"/>
    <x v="73"/>
    <n v="21469508"/>
    <m/>
    <m/>
    <d v="2019-03-13T00:00:00"/>
    <n v="43567.999988425923"/>
    <s v="Work For a Multinational, World-Leading Organisation | Excellent Brisbane CBD Location | Initial 6 Month Contract - Plus Extensions"/>
    <s v="Australia"/>
    <x v="4"/>
    <x v="4"/>
    <s v="CBD &amp; Inner Suburbs"/>
    <s v="brisbane"/>
    <x v="1"/>
    <m/>
    <s v="Yes"/>
    <s v="https://www.seek.com.au/job/38565311?type=standard"/>
    <n v="1"/>
    <n v="1"/>
    <n v="0"/>
    <n v="1"/>
    <n v="0"/>
    <n v="0"/>
    <n v="0"/>
    <n v="0"/>
    <n v="1"/>
    <n v="0"/>
    <n v="0"/>
    <n v="0"/>
    <n v="0"/>
    <n v="0"/>
    <n v="0"/>
    <n v="0"/>
    <n v="0"/>
    <n v="0"/>
    <n v="0"/>
    <n v="0"/>
    <n v="0"/>
    <n v="0"/>
    <n v="0"/>
    <n v="0"/>
    <n v="0"/>
    <n v="43537"/>
    <n v="43564"/>
    <n v="1"/>
    <n v="1"/>
    <n v="0"/>
    <n v="2019"/>
    <n v="3"/>
    <n v="30"/>
    <n v="4"/>
    <m/>
    <m/>
    <m/>
    <x v="0"/>
    <s v="Recruiter"/>
    <x v="0"/>
    <x v="2"/>
    <x v="0"/>
  </r>
  <r>
    <n v="38565312"/>
    <s v="Data Scientist"/>
    <x v="6"/>
    <s v="Analysis &amp; Reporting"/>
    <x v="73"/>
    <n v="21469508"/>
    <m/>
    <m/>
    <d v="2019-03-13T00:00:00"/>
    <n v="43567.999988425923"/>
    <s v="Work For a Multinational, World-Leading Organisation | Excellent Brisbane CBD Location | Initial 6 Month Contract - Plus Extensions"/>
    <s v="Australia"/>
    <x v="4"/>
    <x v="4"/>
    <s v="CBD &amp; Inner Suburbs"/>
    <s v="brisbane"/>
    <x v="1"/>
    <m/>
    <s v="Yes"/>
    <s v="https://www.seek.com.au/job/38565312?type=standard"/>
    <n v="1"/>
    <n v="1"/>
    <n v="0"/>
    <n v="1"/>
    <n v="0"/>
    <n v="0"/>
    <n v="0"/>
    <n v="0"/>
    <n v="1"/>
    <n v="0"/>
    <n v="0"/>
    <n v="0"/>
    <n v="0"/>
    <n v="0"/>
    <n v="0"/>
    <n v="0"/>
    <n v="0"/>
    <n v="0"/>
    <n v="0"/>
    <n v="0"/>
    <n v="0"/>
    <n v="0"/>
    <n v="0"/>
    <n v="0"/>
    <n v="0"/>
    <n v="43537"/>
    <n v="43564"/>
    <n v="1"/>
    <n v="1"/>
    <n v="1"/>
    <n v="2019"/>
    <n v="3"/>
    <n v="30"/>
    <n v="4"/>
    <m/>
    <m/>
    <m/>
    <x v="0"/>
    <s v="Recruiter"/>
    <x v="0"/>
    <x v="2"/>
    <x v="0"/>
  </r>
  <r>
    <n v="38567310"/>
    <s v="Senior Data Scientist"/>
    <x v="0"/>
    <s v="Mathematics, Statistics &amp; Information Sciences"/>
    <x v="109"/>
    <n v="37849505"/>
    <m/>
    <m/>
    <d v="2019-03-13T00:00:00"/>
    <n v="43567.999988425923"/>
    <s v="One of the most exciting Australian start-ups with big plans for 2019"/>
    <s v="Australia"/>
    <x v="0"/>
    <x v="0"/>
    <s v="CBD, Inner West &amp; Eastern Suburbs"/>
    <s v="sydney"/>
    <x v="0"/>
    <s v="$130k - $150k p.a. + super"/>
    <s v="No"/>
    <s v="https://www.seek.com.au/job/38567310?type=standard"/>
    <n v="1"/>
    <n v="1"/>
    <n v="0"/>
    <n v="1"/>
    <n v="0"/>
    <n v="0"/>
    <n v="0"/>
    <n v="0"/>
    <n v="0"/>
    <n v="0"/>
    <n v="0"/>
    <n v="0"/>
    <n v="0"/>
    <n v="0"/>
    <n v="0"/>
    <n v="0"/>
    <n v="0"/>
    <n v="0"/>
    <n v="0"/>
    <n v="0"/>
    <n v="0"/>
    <n v="0"/>
    <n v="0"/>
    <n v="0"/>
    <n v="0"/>
    <n v="43537"/>
    <n v="43567"/>
    <n v="1"/>
    <n v="1"/>
    <n v="0"/>
    <n v="2019"/>
    <n v="3"/>
    <n v="30"/>
    <n v="3"/>
    <n v="130000"/>
    <n v="150000"/>
    <s v="year"/>
    <x v="0"/>
    <s v="Recruiter"/>
    <x v="1"/>
    <x v="2"/>
    <x v="0"/>
  </r>
  <r>
    <n v="38575855"/>
    <s v="Data Scientist"/>
    <x v="0"/>
    <s v="Mathematics, Statistics &amp; Information Sciences"/>
    <x v="110"/>
    <n v="36725728"/>
    <m/>
    <m/>
    <d v="2019-03-14T00:00:00"/>
    <n v="43568.561388888891"/>
    <s v="A rewarding position for a senior AI/ML scientist/engineer with strong thought leadership and solid practical hand-on experience."/>
    <s v="Australia"/>
    <x v="2"/>
    <x v="2"/>
    <s v="CBD &amp; Inner Suburbs"/>
    <s v="melbourne"/>
    <x v="0"/>
    <m/>
    <s v="No"/>
    <s v="https://www.seek.com.au/job/38575855?type=standard"/>
    <n v="1"/>
    <n v="1"/>
    <n v="0"/>
    <n v="0"/>
    <n v="0"/>
    <n v="0"/>
    <n v="0"/>
    <n v="0"/>
    <n v="1"/>
    <n v="1"/>
    <n v="0"/>
    <n v="1"/>
    <n v="0"/>
    <n v="0"/>
    <n v="1"/>
    <n v="0"/>
    <n v="0"/>
    <n v="0"/>
    <n v="0"/>
    <n v="0"/>
    <n v="0"/>
    <n v="0"/>
    <n v="0"/>
    <n v="0"/>
    <n v="0"/>
    <n v="43538"/>
    <n v="43568"/>
    <n v="0"/>
    <n v="1"/>
    <n v="0"/>
    <n v="2019"/>
    <n v="3"/>
    <n v="29"/>
    <n v="6"/>
    <m/>
    <m/>
    <m/>
    <x v="0"/>
    <s v="Direct"/>
    <x v="0"/>
    <x v="2"/>
    <x v="3"/>
  </r>
  <r>
    <n v="38578631"/>
    <s v="Quantitative Developer/Data Scientist - Financial Markets"/>
    <x v="2"/>
    <s v="Stockbroking &amp; Trading"/>
    <x v="6"/>
    <n v="27705684"/>
    <m/>
    <m/>
    <d v="2019-03-14T00:00:00"/>
    <n v="43568.999988425923"/>
    <s v="Great opportunity for a quant developer/analyst or data scientist to work in financial markets risk - Paying up to $150K Package + Bonus"/>
    <s v="Australia"/>
    <x v="2"/>
    <x v="0"/>
    <s v="CBD, Inner West &amp; Eastern Suburbs"/>
    <s v="sydney"/>
    <x v="0"/>
    <m/>
    <s v="Yes"/>
    <s v="https://www.seek.com.au/job/38578631?type=standard"/>
    <n v="0"/>
    <n v="1"/>
    <n v="0"/>
    <n v="1"/>
    <n v="0"/>
    <n v="0"/>
    <n v="0"/>
    <n v="0"/>
    <n v="1"/>
    <n v="0"/>
    <n v="0"/>
    <n v="0"/>
    <n v="0"/>
    <n v="0"/>
    <n v="0"/>
    <n v="0"/>
    <n v="0"/>
    <n v="0"/>
    <n v="0"/>
    <n v="0"/>
    <n v="0"/>
    <n v="0"/>
    <n v="0"/>
    <n v="0"/>
    <n v="0"/>
    <n v="43538"/>
    <n v="43568"/>
    <n v="1"/>
    <n v="1"/>
    <n v="0"/>
    <n v="2019"/>
    <n v="3"/>
    <n v="30"/>
    <n v="3"/>
    <m/>
    <m/>
    <m/>
    <x v="0"/>
    <s v="Recruiter"/>
    <x v="0"/>
    <x v="2"/>
    <x v="3"/>
  </r>
  <r>
    <n v="38579276"/>
    <s v="Market Surveillance Data Scientist"/>
    <x v="1"/>
    <s v="Consultants"/>
    <x v="7"/>
    <n v="21807721"/>
    <m/>
    <m/>
    <d v="2019-03-14T00:00:00"/>
    <n v="43568.999988425923"/>
    <s v="Big 4 Bank is looking for a Data Scientist to assist in design, development, testing &amp; deploying controls using AI fraud/misconduct detection methods"/>
    <s v="Australia"/>
    <x v="0"/>
    <x v="0"/>
    <m/>
    <m/>
    <x v="0"/>
    <s v="Attractive Salary Package"/>
    <s v="No"/>
    <s v="https://www.seek.com.au/job/38579276?type=standard"/>
    <n v="1"/>
    <n v="1"/>
    <n v="0"/>
    <n v="1"/>
    <n v="0"/>
    <n v="0"/>
    <n v="0"/>
    <n v="0"/>
    <n v="1"/>
    <n v="1"/>
    <n v="0"/>
    <n v="1"/>
    <n v="0"/>
    <n v="1"/>
    <n v="0"/>
    <n v="0"/>
    <n v="0"/>
    <n v="0"/>
    <n v="0"/>
    <n v="0"/>
    <n v="0"/>
    <n v="0"/>
    <n v="0"/>
    <n v="0"/>
    <n v="0"/>
    <n v="43538"/>
    <n v="43568"/>
    <n v="1"/>
    <n v="1"/>
    <n v="0"/>
    <n v="2019"/>
    <n v="3"/>
    <n v="30"/>
    <n v="7"/>
    <m/>
    <m/>
    <m/>
    <x v="0"/>
    <s v="Recruiter"/>
    <x v="1"/>
    <x v="2"/>
    <x v="3"/>
  </r>
  <r>
    <n v="38579658"/>
    <s v="Data Scientist"/>
    <x v="1"/>
    <s v="Other"/>
    <x v="111"/>
    <n v="33859073"/>
    <m/>
    <m/>
    <d v="2019-03-14T00:00:00"/>
    <n v="43568.999988425923"/>
    <s v="ACT Location - Federal Government Client"/>
    <s v="Australia"/>
    <x v="1"/>
    <x v="1"/>
    <m/>
    <m/>
    <x v="1"/>
    <m/>
    <s v="Yes"/>
    <s v="https://www.seek.com.au/job/38579658?type=standard"/>
    <n v="1"/>
    <n v="1"/>
    <n v="1"/>
    <n v="1"/>
    <n v="0"/>
    <n v="0"/>
    <n v="0"/>
    <n v="0"/>
    <n v="1"/>
    <n v="0"/>
    <n v="0"/>
    <n v="1"/>
    <n v="0"/>
    <n v="1"/>
    <n v="0"/>
    <n v="0"/>
    <n v="0"/>
    <n v="0"/>
    <n v="0"/>
    <n v="0"/>
    <n v="0"/>
    <n v="0"/>
    <n v="0"/>
    <n v="0"/>
    <n v="0"/>
    <n v="43538"/>
    <n v="43568"/>
    <n v="1"/>
    <n v="1"/>
    <n v="0"/>
    <n v="2019"/>
    <n v="3"/>
    <n v="30"/>
    <n v="7"/>
    <m/>
    <m/>
    <m/>
    <x v="0"/>
    <s v="Recruiter"/>
    <x v="0"/>
    <x v="2"/>
    <x v="3"/>
  </r>
  <r>
    <n v="38580429"/>
    <s v="Data Scientist"/>
    <x v="1"/>
    <s v="Consultants"/>
    <x v="112"/>
    <n v="28936525"/>
    <m/>
    <m/>
    <d v="2019-03-14T00:00:00"/>
    <n v="43568.999988425923"/>
    <s v="Data Scientist/ Data Mining experience Ability to obtain, or currently hold a baseline clearance Must be an Australian Citizen"/>
    <s v="Australia"/>
    <x v="6"/>
    <x v="6"/>
    <m/>
    <s v="adelaide"/>
    <x v="0"/>
    <m/>
    <s v="Yes"/>
    <s v="https://www.seek.com.au/job/38580429?type=standout"/>
    <n v="1"/>
    <n v="1"/>
    <n v="0"/>
    <n v="1"/>
    <n v="0"/>
    <n v="0"/>
    <n v="0"/>
    <n v="0"/>
    <n v="0"/>
    <n v="1"/>
    <n v="0"/>
    <n v="0"/>
    <n v="0"/>
    <n v="0"/>
    <n v="0"/>
    <n v="0"/>
    <n v="0"/>
    <n v="0"/>
    <n v="0"/>
    <n v="0"/>
    <n v="0"/>
    <n v="0"/>
    <n v="0"/>
    <n v="0"/>
    <n v="0"/>
    <n v="43538"/>
    <n v="43568"/>
    <n v="1"/>
    <n v="1"/>
    <n v="0"/>
    <n v="2019"/>
    <n v="3"/>
    <n v="30"/>
    <n v="4"/>
    <m/>
    <m/>
    <m/>
    <x v="0"/>
    <s v="Recruiter"/>
    <x v="0"/>
    <x v="2"/>
    <x v="3"/>
  </r>
  <r>
    <n v="38584443"/>
    <s v="IT Data Scientist"/>
    <x v="0"/>
    <s v="Mathematics, Statistics &amp; Information Sciences"/>
    <x v="113"/>
    <n v="31521925"/>
    <m/>
    <m/>
    <d v="2019-03-15T00:00:00"/>
    <n v="43569.485000000001"/>
    <s v="SoftLabs is looking for a mid to senior level professional in Big Data to work on a major client project in the Financial Sector."/>
    <s v="Australia"/>
    <x v="0"/>
    <x v="0"/>
    <s v="CBD, Inner West &amp; Eastern Suburbs"/>
    <s v="sydney"/>
    <x v="0"/>
    <m/>
    <s v="No"/>
    <s v="https://www.seek.com.au/job/38584443?type=standout"/>
    <n v="1"/>
    <n v="1"/>
    <n v="1"/>
    <n v="1"/>
    <n v="0"/>
    <n v="0"/>
    <n v="0"/>
    <n v="0"/>
    <n v="0"/>
    <n v="0"/>
    <n v="0"/>
    <n v="0"/>
    <n v="0"/>
    <n v="1"/>
    <n v="0"/>
    <n v="0"/>
    <n v="0"/>
    <n v="0"/>
    <n v="0"/>
    <n v="0"/>
    <n v="0"/>
    <n v="0"/>
    <n v="0"/>
    <n v="0"/>
    <n v="0"/>
    <n v="43539"/>
    <n v="43569"/>
    <n v="0"/>
    <n v="1"/>
    <n v="0"/>
    <n v="2019"/>
    <n v="3"/>
    <n v="29"/>
    <n v="5"/>
    <m/>
    <m/>
    <m/>
    <x v="0"/>
    <s v="Direct"/>
    <x v="0"/>
    <x v="2"/>
    <x v="4"/>
  </r>
  <r>
    <n v="38585384"/>
    <s v="Senior Data Scientist (Aconex)"/>
    <x v="0"/>
    <s v="Mathematics, Statistics &amp; Information Sciences"/>
    <x v="114"/>
    <n v="23175972"/>
    <s v="Oracle"/>
    <m/>
    <d v="2019-03-15T00:00:00"/>
    <n v="43569.531666666669"/>
    <s v="The Analytics &amp; Data Science team at Oracle CEGBU is working to develop and deploy AI and Machine Learning based solutions."/>
    <s v="Australia"/>
    <x v="2"/>
    <x v="2"/>
    <s v="CBD &amp; Inner Suburbs"/>
    <s v="melbourne"/>
    <x v="0"/>
    <m/>
    <s v="No"/>
    <s v="https://www.seek.com.au/job/38585384?type=standard"/>
    <n v="1"/>
    <n v="1"/>
    <n v="0"/>
    <n v="0"/>
    <n v="0"/>
    <n v="0"/>
    <n v="0"/>
    <n v="0"/>
    <n v="0"/>
    <n v="1"/>
    <n v="0"/>
    <n v="0"/>
    <n v="1"/>
    <n v="0"/>
    <n v="0"/>
    <n v="0"/>
    <n v="0"/>
    <n v="0"/>
    <n v="0"/>
    <n v="0"/>
    <n v="0"/>
    <n v="0"/>
    <n v="0"/>
    <n v="0"/>
    <n v="0"/>
    <n v="43539"/>
    <n v="43569"/>
    <n v="0"/>
    <n v="1"/>
    <n v="0"/>
    <n v="2019"/>
    <n v="3"/>
    <n v="29"/>
    <n v="4"/>
    <m/>
    <m/>
    <m/>
    <x v="0"/>
    <s v="Direct"/>
    <x v="0"/>
    <x v="2"/>
    <x v="4"/>
  </r>
  <r>
    <n v="38587859"/>
    <s v="Data Scientist - Financial Markets"/>
    <x v="2"/>
    <s v="Stockbroking &amp; Trading"/>
    <x v="6"/>
    <n v="27705684"/>
    <m/>
    <m/>
    <d v="2019-03-15T00:00:00"/>
    <n v="43569.999988425923"/>
    <s v="Great opportunity for a quant developer/analyst or data scientist to work in financial markets risk - Paying up to $150K Package + Bonus"/>
    <s v="Australia"/>
    <x v="2"/>
    <x v="0"/>
    <s v="CBD, Inner West &amp; Eastern Suburbs"/>
    <s v="sydney"/>
    <x v="0"/>
    <m/>
    <s v="Yes"/>
    <s v="https://www.seek.com.au/job/38587859?type=standard"/>
    <n v="0"/>
    <n v="1"/>
    <n v="0"/>
    <n v="1"/>
    <n v="0"/>
    <n v="0"/>
    <n v="0"/>
    <n v="0"/>
    <n v="1"/>
    <n v="0"/>
    <n v="0"/>
    <n v="0"/>
    <n v="0"/>
    <n v="0"/>
    <n v="0"/>
    <n v="0"/>
    <n v="0"/>
    <n v="0"/>
    <n v="0"/>
    <n v="0"/>
    <n v="0"/>
    <n v="0"/>
    <n v="0"/>
    <n v="0"/>
    <n v="0"/>
    <n v="43539"/>
    <n v="43569"/>
    <n v="1"/>
    <n v="1"/>
    <n v="0"/>
    <n v="2019"/>
    <n v="3"/>
    <n v="30"/>
    <n v="3"/>
    <m/>
    <m/>
    <m/>
    <x v="0"/>
    <s v="Recruiter"/>
    <x v="0"/>
    <x v="2"/>
    <x v="4"/>
  </r>
  <r>
    <n v="38587951"/>
    <s v="Lead Data Scientist (Aconex)"/>
    <x v="0"/>
    <s v="Mathematics, Statistics &amp; Information Sciences"/>
    <x v="114"/>
    <n v="23175972"/>
    <s v="Oracle"/>
    <m/>
    <d v="2019-03-15T00:00:00"/>
    <n v="43569.624918981477"/>
    <s v="The Analytics &amp; Data Science team at Oracle CEGBU is working to develop and deploy AI and Machine Learning based solutions."/>
    <s v="Australia"/>
    <x v="2"/>
    <x v="2"/>
    <s v="CBD &amp; Inner Suburbs"/>
    <s v="melbourne"/>
    <x v="0"/>
    <m/>
    <s v="No"/>
    <s v="https://www.seek.com.au/job/38587951?type=standard"/>
    <n v="1"/>
    <n v="1"/>
    <n v="0"/>
    <n v="0"/>
    <n v="0"/>
    <n v="0"/>
    <n v="0"/>
    <n v="0"/>
    <n v="0"/>
    <n v="1"/>
    <n v="0"/>
    <n v="0"/>
    <n v="1"/>
    <n v="0"/>
    <n v="0"/>
    <n v="0"/>
    <n v="0"/>
    <n v="0"/>
    <n v="0"/>
    <n v="0"/>
    <n v="0"/>
    <n v="0"/>
    <n v="0"/>
    <n v="0"/>
    <n v="0"/>
    <n v="43539"/>
    <n v="43569"/>
    <n v="0"/>
    <n v="1"/>
    <n v="0"/>
    <n v="2019"/>
    <n v="3"/>
    <n v="29"/>
    <n v="4"/>
    <m/>
    <m/>
    <m/>
    <x v="0"/>
    <s v="Direct"/>
    <x v="0"/>
    <x v="2"/>
    <x v="4"/>
  </r>
  <r>
    <n v="38590660"/>
    <s v="Data Scientist / Mathematician"/>
    <x v="1"/>
    <s v="Other"/>
    <x v="12"/>
    <n v="23607522"/>
    <m/>
    <m/>
    <d v="2019-03-15T00:00:00"/>
    <n v="43569.999988425923"/>
    <s v="Data Scientist/Mathematical Guru who thrives on problem solving required to develop innovative data science solutions for real world complex problem"/>
    <s v="Australia"/>
    <x v="3"/>
    <x v="3"/>
    <m/>
    <m/>
    <x v="0"/>
    <m/>
    <s v="No"/>
    <s v="https://www.seek.com.au/job/38590660?type=standout"/>
    <n v="1"/>
    <n v="1"/>
    <n v="1"/>
    <n v="0"/>
    <n v="0"/>
    <n v="0"/>
    <n v="0"/>
    <n v="0"/>
    <n v="1"/>
    <n v="0"/>
    <n v="0"/>
    <n v="1"/>
    <n v="0"/>
    <n v="0"/>
    <n v="0"/>
    <n v="0"/>
    <n v="0"/>
    <n v="0"/>
    <n v="0"/>
    <n v="0"/>
    <n v="0"/>
    <n v="0"/>
    <n v="0"/>
    <n v="0"/>
    <n v="0"/>
    <n v="43539"/>
    <n v="43569"/>
    <n v="1"/>
    <n v="1"/>
    <n v="0"/>
    <n v="2019"/>
    <n v="3"/>
    <n v="30"/>
    <n v="5"/>
    <m/>
    <m/>
    <m/>
    <x v="0"/>
    <s v="Recruiter"/>
    <x v="0"/>
    <x v="2"/>
    <x v="4"/>
  </r>
  <r>
    <n v="38593234"/>
    <s v="Data Scientist - Top ASX company"/>
    <x v="1"/>
    <s v="Developers/Programmers"/>
    <x v="30"/>
    <n v="22424905"/>
    <m/>
    <m/>
    <d v="2019-03-17T00:00:00"/>
    <n v="43571.999988425923"/>
    <s v="Amazing opportunity for a business facing data scientist with strong machine learning experience"/>
    <s v="Australia"/>
    <x v="0"/>
    <x v="0"/>
    <s v="CBD, Inner West &amp; Eastern Suburbs"/>
    <s v="sydney"/>
    <x v="0"/>
    <s v="$100k - $1320k p.a. + bonus"/>
    <s v="No"/>
    <s v="https://www.seek.com.au/job/38593234?type=standout"/>
    <n v="1"/>
    <n v="1"/>
    <n v="0"/>
    <n v="0"/>
    <n v="0"/>
    <n v="0"/>
    <n v="0"/>
    <n v="0"/>
    <n v="0"/>
    <n v="0"/>
    <n v="0"/>
    <n v="0"/>
    <n v="1"/>
    <n v="0"/>
    <n v="0"/>
    <n v="0"/>
    <n v="0"/>
    <n v="0"/>
    <n v="0"/>
    <n v="0"/>
    <n v="0"/>
    <n v="0"/>
    <n v="0"/>
    <n v="0"/>
    <n v="0"/>
    <n v="43541"/>
    <n v="43571"/>
    <n v="1"/>
    <n v="1"/>
    <n v="0"/>
    <n v="2019"/>
    <n v="3"/>
    <n v="30"/>
    <n v="3"/>
    <m/>
    <m/>
    <m/>
    <x v="0"/>
    <s v="Recruiter"/>
    <x v="1"/>
    <x v="2"/>
    <x v="6"/>
  </r>
  <r>
    <n v="38594055"/>
    <s v="Data Scientist - Financial Markets"/>
    <x v="2"/>
    <s v="Stockbroking &amp; Trading"/>
    <x v="6"/>
    <n v="27705684"/>
    <m/>
    <m/>
    <d v="2019-03-18T00:00:00"/>
    <n v="43572.999988425923"/>
    <s v="Great opportunity for a quant developer/analyst or data scientist to work in financial markets risk - Paying up to $150K Package + Bonus"/>
    <s v="Australia"/>
    <x v="0"/>
    <x v="0"/>
    <s v="CBD, Inner West &amp; Eastern Suburbs"/>
    <s v="sydney"/>
    <x v="0"/>
    <m/>
    <s v="Yes"/>
    <s v="https://www.seek.com.au/job/38594055?type=standard"/>
    <n v="0"/>
    <n v="1"/>
    <n v="0"/>
    <n v="1"/>
    <n v="0"/>
    <n v="0"/>
    <n v="0"/>
    <n v="0"/>
    <n v="1"/>
    <n v="0"/>
    <n v="0"/>
    <n v="0"/>
    <n v="0"/>
    <n v="0"/>
    <n v="0"/>
    <n v="0"/>
    <n v="0"/>
    <n v="0"/>
    <n v="0"/>
    <n v="0"/>
    <n v="0"/>
    <n v="0"/>
    <n v="0"/>
    <n v="0"/>
    <n v="0"/>
    <n v="43541"/>
    <n v="43572"/>
    <n v="1"/>
    <n v="1"/>
    <n v="0"/>
    <n v="2019"/>
    <n v="3"/>
    <n v="30"/>
    <n v="3"/>
    <m/>
    <m/>
    <m/>
    <x v="0"/>
    <s v="Recruiter"/>
    <x v="0"/>
    <x v="2"/>
    <x v="1"/>
  </r>
  <r>
    <n v="38595275"/>
    <s v="Senior Data Scientist, Melbourne, Package c$200K+"/>
    <x v="1"/>
    <s v="Consultants"/>
    <x v="115"/>
    <n v="27398075"/>
    <m/>
    <m/>
    <d v="2019-03-18T00:00:00"/>
    <n v="43572.999988425923"/>
    <s v="Grow a nascent Data Science practice - leverage existing relationships to build capability &amp; combine your Data Science, Consulting, Delivery &amp; BD Exp"/>
    <s v="Australia"/>
    <x v="2"/>
    <x v="2"/>
    <s v="CBD &amp; Inner Suburbs"/>
    <s v="melbourne"/>
    <x v="0"/>
    <s v="$200K-230K Package"/>
    <s v="No"/>
    <s v="https://www.seek.com.au/job/38595275?type=standard"/>
    <n v="1"/>
    <n v="1"/>
    <n v="0"/>
    <n v="0"/>
    <n v="0"/>
    <n v="0"/>
    <n v="0"/>
    <n v="0"/>
    <n v="1"/>
    <n v="0"/>
    <n v="0"/>
    <n v="0"/>
    <n v="0"/>
    <n v="0"/>
    <n v="0"/>
    <n v="0"/>
    <n v="0"/>
    <n v="0"/>
    <n v="0"/>
    <n v="0"/>
    <n v="0"/>
    <n v="0"/>
    <n v="0"/>
    <n v="0"/>
    <n v="0"/>
    <n v="43541"/>
    <n v="43569"/>
    <n v="1"/>
    <n v="1"/>
    <n v="0"/>
    <n v="2019"/>
    <n v="3"/>
    <n v="30"/>
    <n v="3"/>
    <n v="200000"/>
    <n v="230000"/>
    <s v="year"/>
    <x v="0"/>
    <s v="Recruiter"/>
    <x v="1"/>
    <x v="2"/>
    <x v="1"/>
  </r>
  <r>
    <n v="38604629"/>
    <s v="Senior Data Scientist"/>
    <x v="1"/>
    <s v="Engineering - Software"/>
    <x v="116"/>
    <n v="35012648"/>
    <m/>
    <m/>
    <d v="2019-03-19T00:00:00"/>
    <n v="43573.999988425923"/>
    <s v="Passionate Data Scientist to join well known Australian Big Data Company, based in Sydney CBD. Immediate Need - On going Training and Development"/>
    <s v="Australia"/>
    <x v="0"/>
    <x v="0"/>
    <s v="CBD, Inner West &amp; Eastern Suburbs"/>
    <s v="sydney"/>
    <x v="0"/>
    <s v="120 -160k + Super + Bens"/>
    <s v="No"/>
    <s v="https://www.seek.com.au/job/38604629?type=standard"/>
    <n v="1"/>
    <n v="1"/>
    <n v="0"/>
    <n v="0"/>
    <n v="0"/>
    <n v="0"/>
    <n v="0"/>
    <n v="0"/>
    <n v="0"/>
    <n v="1"/>
    <n v="0"/>
    <n v="0"/>
    <n v="0"/>
    <n v="0"/>
    <n v="0"/>
    <n v="0"/>
    <n v="0"/>
    <n v="0"/>
    <n v="0"/>
    <n v="0"/>
    <n v="0"/>
    <n v="0"/>
    <n v="0"/>
    <n v="0"/>
    <n v="0"/>
    <n v="43542"/>
    <n v="43570"/>
    <n v="1"/>
    <n v="1"/>
    <n v="0"/>
    <n v="2019"/>
    <n v="3"/>
    <n v="30"/>
    <n v="3"/>
    <m/>
    <m/>
    <m/>
    <x v="0"/>
    <s v="Recruiter"/>
    <x v="1"/>
    <x v="2"/>
    <x v="2"/>
  </r>
  <r>
    <n v="38604706"/>
    <s v="Data Scientist"/>
    <x v="0"/>
    <s v="Mathematics, Statistics &amp; Information Sciences"/>
    <x v="117"/>
    <n v="40428766"/>
    <m/>
    <m/>
    <d v="2019-03-19T00:00:00"/>
    <n v="43573.999988425923"/>
    <s v="Newly created role. Build your career with a rapidly growing and innovative business and represent the company publically"/>
    <s v="Australia"/>
    <x v="0"/>
    <x v="0"/>
    <m/>
    <m/>
    <x v="0"/>
    <s v="$120 + Super + bonus + shares"/>
    <s v="Yes"/>
    <s v="https://www.seek.com.au/job/38604706?type=standard"/>
    <n v="1"/>
    <n v="1"/>
    <n v="0"/>
    <n v="1"/>
    <n v="0"/>
    <n v="0"/>
    <n v="0"/>
    <n v="0"/>
    <n v="0"/>
    <n v="0"/>
    <n v="0"/>
    <n v="0"/>
    <n v="0"/>
    <n v="0"/>
    <n v="0"/>
    <n v="0"/>
    <n v="0"/>
    <n v="0"/>
    <n v="0"/>
    <n v="0"/>
    <n v="0"/>
    <n v="0"/>
    <n v="0"/>
    <n v="0"/>
    <n v="0"/>
    <n v="43542"/>
    <n v="43570"/>
    <n v="1"/>
    <n v="1"/>
    <n v="0"/>
    <n v="2019"/>
    <n v="3"/>
    <n v="30"/>
    <n v="3"/>
    <m/>
    <m/>
    <m/>
    <x v="0"/>
    <s v="Recruiter"/>
    <x v="1"/>
    <x v="2"/>
    <x v="2"/>
  </r>
  <r>
    <n v="38605485"/>
    <s v="Data Scientist"/>
    <x v="1"/>
    <s v="Developers/Programmers"/>
    <x v="118"/>
    <n v="499892"/>
    <s v="University of New South Wales"/>
    <m/>
    <d v="2019-03-19T00:00:00"/>
    <n v="43573.999988425923"/>
    <s v="The Data Scientist is a key role within the Student Reporting and Analytics unit and will be responsible for identifying opportunities"/>
    <s v="Australia"/>
    <x v="0"/>
    <x v="0"/>
    <m/>
    <m/>
    <x v="0"/>
    <m/>
    <s v="Yes"/>
    <s v="https://www.seek.com.au/job/38605485?type=standout"/>
    <n v="1"/>
    <n v="1"/>
    <n v="0"/>
    <n v="1"/>
    <n v="0"/>
    <n v="0"/>
    <n v="0"/>
    <n v="0"/>
    <n v="0"/>
    <n v="0"/>
    <n v="0"/>
    <n v="0"/>
    <n v="0"/>
    <n v="1"/>
    <n v="0"/>
    <n v="0"/>
    <n v="0"/>
    <n v="0"/>
    <n v="0"/>
    <n v="0"/>
    <n v="0"/>
    <n v="0"/>
    <n v="0"/>
    <n v="0"/>
    <n v="0"/>
    <n v="43542"/>
    <n v="43562"/>
    <n v="0"/>
    <n v="1"/>
    <n v="0"/>
    <n v="2019"/>
    <n v="3"/>
    <n v="30"/>
    <n v="4"/>
    <m/>
    <m/>
    <m/>
    <x v="0"/>
    <s v="Direct"/>
    <x v="0"/>
    <x v="2"/>
    <x v="2"/>
  </r>
  <r>
    <n v="38605486"/>
    <s v="Data Scientist"/>
    <x v="3"/>
    <s v="Other"/>
    <x v="118"/>
    <n v="499892"/>
    <s v="University of New South Wales"/>
    <m/>
    <d v="2019-03-19T00:00:00"/>
    <n v="43573.999988425923"/>
    <s v="The Data Scientist is a key role within the Student Reporting and Analytics unit and will be responsible for identifying opportunities"/>
    <s v="Australia"/>
    <x v="0"/>
    <x v="0"/>
    <m/>
    <m/>
    <x v="0"/>
    <m/>
    <s v="Yes"/>
    <s v="https://www.seek.com.au/job/38605486?type=standout"/>
    <n v="1"/>
    <n v="1"/>
    <n v="0"/>
    <n v="1"/>
    <n v="0"/>
    <n v="0"/>
    <n v="0"/>
    <n v="0"/>
    <n v="0"/>
    <n v="0"/>
    <n v="0"/>
    <n v="0"/>
    <n v="0"/>
    <n v="1"/>
    <n v="0"/>
    <n v="0"/>
    <n v="0"/>
    <n v="0"/>
    <n v="0"/>
    <n v="0"/>
    <n v="0"/>
    <n v="0"/>
    <n v="0"/>
    <n v="0"/>
    <n v="0"/>
    <n v="43542"/>
    <n v="43562"/>
    <n v="0"/>
    <n v="1"/>
    <n v="1"/>
    <n v="2019"/>
    <n v="3"/>
    <n v="30"/>
    <n v="4"/>
    <m/>
    <m/>
    <m/>
    <x v="0"/>
    <s v="Direct"/>
    <x v="0"/>
    <x v="2"/>
    <x v="2"/>
  </r>
  <r>
    <n v="38605978"/>
    <s v="Consultant, Data Scientist"/>
    <x v="2"/>
    <s v="Analysis &amp; Reporting"/>
    <x v="119"/>
    <n v="25632203"/>
    <s v="NAB"/>
    <m/>
    <d v="2019-03-19T00:00:00"/>
    <n v="43573.999988425923"/>
    <s v="Design and deliver appropriate analytical and predictive modelling solutions for NAB enterprise stakeholders."/>
    <s v="Australia"/>
    <x v="2"/>
    <x v="2"/>
    <m/>
    <s v="docklands"/>
    <x v="0"/>
    <m/>
    <s v="Yes"/>
    <s v="https://www.seek.com.au/job/38605978?type=standout"/>
    <n v="1"/>
    <n v="1"/>
    <n v="0"/>
    <n v="1"/>
    <n v="0"/>
    <n v="0"/>
    <n v="0"/>
    <n v="0"/>
    <n v="0"/>
    <n v="0"/>
    <n v="1"/>
    <n v="1"/>
    <n v="1"/>
    <n v="1"/>
    <n v="0"/>
    <n v="0"/>
    <n v="0"/>
    <n v="0"/>
    <n v="0"/>
    <n v="0"/>
    <n v="0"/>
    <n v="0"/>
    <n v="0"/>
    <n v="0"/>
    <n v="0"/>
    <n v="43542"/>
    <n v="43557"/>
    <n v="0"/>
    <n v="1"/>
    <n v="0"/>
    <n v="2019"/>
    <n v="3"/>
    <n v="30"/>
    <n v="7"/>
    <m/>
    <m/>
    <m/>
    <x v="0"/>
    <s v="Direct"/>
    <x v="0"/>
    <x v="2"/>
    <x v="2"/>
  </r>
  <r>
    <n v="38611243"/>
    <s v="Data Scientist"/>
    <x v="0"/>
    <s v="Mathematics, Statistics &amp; Information Sciences"/>
    <x v="120"/>
    <n v="41321562"/>
    <m/>
    <m/>
    <d v="2019-03-19T00:00:00"/>
    <n v="43573"/>
    <s v="Make an impact! Key role in Data Science with an Australian household name at a time of heavy investment in their data and analytics capabilities."/>
    <s v="Australia"/>
    <x v="0"/>
    <x v="0"/>
    <s v="CBD, Inner West &amp; Eastern Suburbs"/>
    <s v="sydney"/>
    <x v="0"/>
    <s v="$120,000 - $169,999"/>
    <s v="No"/>
    <s v="https://www.seek.com.au/job/38611243?type=standout"/>
    <n v="1"/>
    <n v="1"/>
    <n v="0"/>
    <n v="1"/>
    <n v="0"/>
    <n v="0"/>
    <n v="1"/>
    <n v="0"/>
    <n v="0"/>
    <n v="0"/>
    <n v="1"/>
    <n v="0"/>
    <n v="1"/>
    <n v="1"/>
    <n v="0"/>
    <n v="0"/>
    <n v="0"/>
    <n v="0"/>
    <n v="0"/>
    <n v="0"/>
    <n v="0"/>
    <n v="0"/>
    <n v="0"/>
    <n v="0"/>
    <n v="0"/>
    <n v="43543"/>
    <n v="43572"/>
    <n v="1"/>
    <n v="1"/>
    <n v="0"/>
    <n v="2019"/>
    <n v="3"/>
    <n v="29"/>
    <n v="7"/>
    <n v="120000"/>
    <n v="169999"/>
    <s v="year"/>
    <x v="0"/>
    <s v="Recruiter"/>
    <x v="1"/>
    <x v="2"/>
    <x v="2"/>
  </r>
  <r>
    <n v="38611983"/>
    <s v="Data Scientist"/>
    <x v="0"/>
    <s v="Mathematics, Statistics &amp; Information Sciences"/>
    <x v="48"/>
    <n v="22081129"/>
    <m/>
    <m/>
    <d v="2019-03-19T00:00:00"/>
    <n v="43573.999988425923"/>
    <s v="We are looking for an experienced data scientist to lead and build the data science team for a fast growing fintech organisation."/>
    <s v="Australia"/>
    <x v="0"/>
    <x v="0"/>
    <m/>
    <m/>
    <x v="0"/>
    <s v="$150000.00 - $170k p.a. + bonus"/>
    <s v="No"/>
    <s v="https://www.seek.com.au/job/38611983?type=standard"/>
    <n v="1"/>
    <n v="1"/>
    <n v="0"/>
    <n v="1"/>
    <n v="0"/>
    <n v="0"/>
    <n v="0"/>
    <n v="0"/>
    <n v="0"/>
    <n v="0"/>
    <n v="1"/>
    <n v="0"/>
    <n v="1"/>
    <n v="0"/>
    <n v="0"/>
    <n v="0"/>
    <n v="0"/>
    <n v="0"/>
    <n v="0"/>
    <n v="0"/>
    <n v="0"/>
    <n v="0"/>
    <n v="0"/>
    <n v="0"/>
    <n v="0"/>
    <n v="43543"/>
    <n v="43573"/>
    <n v="1"/>
    <n v="1"/>
    <n v="0"/>
    <n v="2019"/>
    <n v="3"/>
    <n v="30"/>
    <n v="5"/>
    <n v="150000"/>
    <n v="170000"/>
    <s v="year"/>
    <x v="0"/>
    <s v="Recruiter"/>
    <x v="1"/>
    <x v="2"/>
    <x v="2"/>
  </r>
  <r>
    <n v="38614543"/>
    <s v="Data Scientist - Modelling focus"/>
    <x v="1"/>
    <s v="Business/Systems Analysts"/>
    <x v="80"/>
    <n v="39897896"/>
    <m/>
    <m/>
    <d v="2019-03-19T00:00:00"/>
    <n v="43573.999988425923"/>
    <s v="Leading consultancy seeks business savvy DS. Strong modelling skills needed. Greenfields project. Utilise XGBoost Sydney CBD up to $140k"/>
    <s v="Australia"/>
    <x v="0"/>
    <x v="0"/>
    <m/>
    <s v="sydney"/>
    <x v="0"/>
    <s v="$120000.00 - $140000.00 p.a. + inc super"/>
    <s v="Yes"/>
    <s v="https://www.seek.com.au/job/38614543?type=standard"/>
    <n v="0"/>
    <n v="1"/>
    <n v="0"/>
    <n v="0"/>
    <n v="0"/>
    <n v="0"/>
    <n v="0"/>
    <n v="0"/>
    <n v="0"/>
    <n v="0"/>
    <n v="0"/>
    <n v="0"/>
    <n v="0"/>
    <n v="1"/>
    <n v="0"/>
    <n v="0"/>
    <n v="0"/>
    <n v="0"/>
    <n v="0"/>
    <n v="0"/>
    <n v="0"/>
    <n v="0"/>
    <n v="0"/>
    <n v="0"/>
    <n v="0"/>
    <n v="43543"/>
    <n v="43562"/>
    <n v="1"/>
    <n v="1"/>
    <n v="0"/>
    <n v="2019"/>
    <n v="3"/>
    <n v="30"/>
    <n v="2"/>
    <n v="120000"/>
    <n v="140000"/>
    <s v="year"/>
    <x v="0"/>
    <s v="Recruiter"/>
    <x v="1"/>
    <x v="2"/>
    <x v="2"/>
  </r>
  <r>
    <n v="38614567"/>
    <s v="Data Scientist"/>
    <x v="1"/>
    <s v="Business/Systems Analysts"/>
    <x v="46"/>
    <n v="14025083"/>
    <s v="Capgemini"/>
    <n v="2.7"/>
    <d v="2019-03-20T00:00:00"/>
    <n v="43574.999988425923"/>
    <s v="We are looking for a superstar Data Scientist with a passion for problem solving and analysis!"/>
    <s v="Australia"/>
    <x v="3"/>
    <x v="3"/>
    <m/>
    <m/>
    <x v="0"/>
    <m/>
    <s v="No"/>
    <s v="https://www.seek.com.au/job/38614567?type=standout"/>
    <n v="0"/>
    <n v="1"/>
    <n v="0"/>
    <n v="0"/>
    <n v="0"/>
    <n v="0"/>
    <n v="0"/>
    <n v="0"/>
    <n v="1"/>
    <n v="0"/>
    <n v="0"/>
    <n v="0"/>
    <n v="0"/>
    <n v="0"/>
    <n v="0"/>
    <n v="0"/>
    <n v="0"/>
    <n v="0"/>
    <n v="0"/>
    <n v="0"/>
    <n v="0"/>
    <n v="0"/>
    <n v="0"/>
    <n v="0"/>
    <n v="0"/>
    <n v="43543"/>
    <n v="43544"/>
    <n v="0"/>
    <n v="1"/>
    <n v="0"/>
    <n v="2019"/>
    <n v="3"/>
    <n v="30"/>
    <n v="2"/>
    <m/>
    <m/>
    <m/>
    <x v="0"/>
    <s v="Direct"/>
    <x v="0"/>
    <x v="2"/>
    <x v="0"/>
  </r>
  <r>
    <n v="38616110"/>
    <s v="Specialist Data Scientist"/>
    <x v="1"/>
    <s v="Programme &amp; Project Management"/>
    <x v="121"/>
    <n v="2456535"/>
    <s v="BHP Billiton"/>
    <m/>
    <d v="2019-03-20T00:00:00"/>
    <n v="43574.999988425923"/>
    <s v="Come and be a part of this success."/>
    <s v="Australia"/>
    <x v="6"/>
    <x v="6"/>
    <m/>
    <m/>
    <x v="0"/>
    <m/>
    <s v="Yes"/>
    <s v="https://www.seek.com.au/job/38616110?type=standard"/>
    <n v="1"/>
    <n v="1"/>
    <n v="0"/>
    <n v="1"/>
    <n v="0"/>
    <n v="0"/>
    <n v="0"/>
    <n v="0"/>
    <n v="0"/>
    <n v="0"/>
    <n v="0"/>
    <n v="0"/>
    <n v="0"/>
    <n v="0"/>
    <n v="0"/>
    <n v="0"/>
    <n v="0"/>
    <n v="0"/>
    <n v="0"/>
    <n v="0"/>
    <n v="0"/>
    <n v="0"/>
    <n v="0"/>
    <n v="0"/>
    <n v="0"/>
    <n v="43543"/>
    <n v="43556"/>
    <n v="0"/>
    <n v="1"/>
    <n v="0"/>
    <n v="2019"/>
    <n v="3"/>
    <n v="30"/>
    <n v="3"/>
    <m/>
    <m/>
    <m/>
    <x v="0"/>
    <s v="Direct"/>
    <x v="0"/>
    <x v="2"/>
    <x v="0"/>
  </r>
  <r>
    <n v="38618566"/>
    <s v="Manager Data Scientist - Life Insurance"/>
    <x v="10"/>
    <s v="Actuarial"/>
    <x v="122"/>
    <n v="36143475"/>
    <s v="Commonwealth Bank of Australia"/>
    <m/>
    <d v="2019-03-20T00:00:00"/>
    <n v="43574.999988425923"/>
    <s v="As Data Scientist you’ll lead the advanced data analytics and modelling development for Life Insurance pricing and distribution."/>
    <s v="Australia"/>
    <x v="0"/>
    <x v="0"/>
    <s v="CBD, Inner West &amp; Eastern Suburbs"/>
    <s v="sydney"/>
    <x v="0"/>
    <m/>
    <s v="Yes"/>
    <s v="https://www.seek.com.au/job/38618566?type=standout"/>
    <n v="1"/>
    <n v="1"/>
    <n v="0"/>
    <n v="1"/>
    <n v="0"/>
    <n v="0"/>
    <n v="0"/>
    <n v="0"/>
    <n v="0"/>
    <n v="0"/>
    <n v="1"/>
    <n v="0"/>
    <n v="0"/>
    <n v="1"/>
    <n v="0"/>
    <n v="0"/>
    <n v="0"/>
    <n v="0"/>
    <n v="0"/>
    <n v="0"/>
    <n v="0"/>
    <n v="0"/>
    <n v="0"/>
    <n v="0"/>
    <n v="0"/>
    <n v="43544"/>
    <n v="43571"/>
    <n v="0"/>
    <n v="1"/>
    <n v="0"/>
    <n v="2019"/>
    <n v="3"/>
    <n v="30"/>
    <n v="5"/>
    <m/>
    <m/>
    <m/>
    <x v="0"/>
    <s v="Direct"/>
    <x v="0"/>
    <x v="2"/>
    <x v="0"/>
  </r>
  <r>
    <n v="38619214"/>
    <s v="Senior Data Scientist"/>
    <x v="1"/>
    <s v="Developers/Programmers"/>
    <x v="123"/>
    <n v="29276064"/>
    <m/>
    <m/>
    <d v="2019-03-20T00:00:00"/>
    <n v="43574.999988425923"/>
    <s v="Newly created role embedded in a business unit"/>
    <s v="Australia"/>
    <x v="3"/>
    <x v="3"/>
    <m/>
    <m/>
    <x v="0"/>
    <m/>
    <s v="No"/>
    <s v="https://www.seek.com.au/job/38619214?type=standard"/>
    <n v="1"/>
    <n v="1"/>
    <n v="1"/>
    <n v="0"/>
    <n v="0"/>
    <n v="0"/>
    <n v="0"/>
    <n v="0"/>
    <n v="0"/>
    <n v="0"/>
    <n v="0"/>
    <n v="0"/>
    <n v="0"/>
    <n v="0"/>
    <n v="0"/>
    <n v="0"/>
    <n v="0"/>
    <n v="0"/>
    <n v="0"/>
    <n v="0"/>
    <n v="0"/>
    <n v="0"/>
    <n v="0"/>
    <n v="0"/>
    <n v="0"/>
    <n v="43544"/>
    <n v="43574"/>
    <n v="1"/>
    <n v="1"/>
    <n v="0"/>
    <n v="2019"/>
    <n v="3"/>
    <n v="30"/>
    <n v="3"/>
    <m/>
    <m/>
    <m/>
    <x v="0"/>
    <s v="Recruiter"/>
    <x v="0"/>
    <x v="2"/>
    <x v="0"/>
  </r>
  <r>
    <n v="38623164"/>
    <s v="Senior Data Scientist"/>
    <x v="0"/>
    <s v="Mathematics, Statistics &amp; Information Sciences"/>
    <x v="124"/>
    <n v="11268388"/>
    <m/>
    <m/>
    <d v="2019-03-20T00:00:00"/>
    <n v="43574.999988425923"/>
    <s v="Bring your skills to work on exciting projects and solve complex problems within large data sets"/>
    <s v="Australia"/>
    <x v="2"/>
    <x v="2"/>
    <m/>
    <m/>
    <x v="0"/>
    <m/>
    <s v="No"/>
    <s v="https://www.seek.com.au/job/38623164?type=standout"/>
    <n v="1"/>
    <n v="0"/>
    <n v="0"/>
    <n v="1"/>
    <n v="0"/>
    <n v="0"/>
    <n v="1"/>
    <n v="0"/>
    <n v="0"/>
    <n v="0"/>
    <n v="0"/>
    <n v="0"/>
    <n v="0"/>
    <n v="1"/>
    <n v="0"/>
    <n v="0"/>
    <n v="0"/>
    <n v="0"/>
    <n v="0"/>
    <n v="0"/>
    <n v="0"/>
    <n v="0"/>
    <n v="0"/>
    <n v="0"/>
    <n v="0"/>
    <n v="43544"/>
    <n v="43574"/>
    <n v="0"/>
    <n v="1"/>
    <n v="0"/>
    <n v="2019"/>
    <n v="3"/>
    <n v="30"/>
    <n v="4"/>
    <m/>
    <m/>
    <m/>
    <x v="0"/>
    <s v="Direct"/>
    <x v="0"/>
    <x v="2"/>
    <x v="0"/>
  </r>
  <r>
    <n v="38623838"/>
    <s v="Data Scientist - Machine Learning (Contract)"/>
    <x v="1"/>
    <s v="Other"/>
    <x v="125"/>
    <n v="28245416"/>
    <s v="Cognizant"/>
    <m/>
    <d v="2019-03-20T00:00:00"/>
    <n v="43574.774131944447"/>
    <s v="Cognizant is seeking an experienced Data Scientist to help drive one of our key machine learning projects in Perth"/>
    <s v="Australia"/>
    <x v="3"/>
    <x v="3"/>
    <s v="CBD, Inner &amp; Western Suburbs"/>
    <s v="perth"/>
    <x v="1"/>
    <s v="800 - 900 per day"/>
    <s v="No"/>
    <s v="https://www.seek.com.au/job/38623838?type=standout"/>
    <n v="1"/>
    <n v="1"/>
    <n v="0"/>
    <n v="0"/>
    <n v="0"/>
    <n v="0"/>
    <n v="0"/>
    <n v="0"/>
    <n v="1"/>
    <n v="0"/>
    <n v="0"/>
    <n v="1"/>
    <n v="0"/>
    <n v="0"/>
    <n v="0"/>
    <n v="0"/>
    <n v="0"/>
    <n v="0"/>
    <n v="0"/>
    <n v="0"/>
    <n v="0"/>
    <n v="0"/>
    <n v="0"/>
    <n v="0"/>
    <n v="0"/>
    <n v="43544"/>
    <n v="43574"/>
    <n v="0"/>
    <n v="1"/>
    <n v="0"/>
    <n v="2019"/>
    <n v="3"/>
    <n v="29"/>
    <n v="4"/>
    <n v="800"/>
    <n v="900"/>
    <s v="day"/>
    <x v="0"/>
    <s v="Direct"/>
    <x v="1"/>
    <x v="2"/>
    <x v="0"/>
  </r>
  <r>
    <n v="38627600"/>
    <s v="Data Scientist"/>
    <x v="2"/>
    <s v="Analysis &amp; Reporting"/>
    <x v="6"/>
    <n v="27705684"/>
    <m/>
    <m/>
    <d v="2019-03-21T00:00:00"/>
    <n v="43575.999988425923"/>
    <s v="One of Australia's leading financial service providers is seeking a Data Scientist to join their expanding team of analytics professionals."/>
    <s v="Australia"/>
    <x v="0"/>
    <x v="0"/>
    <s v="CBD, Inner West &amp; Eastern Suburbs"/>
    <s v="sydney"/>
    <x v="0"/>
    <s v="$110k - $120k p.a. + super + bonus + benefits"/>
    <s v="Yes"/>
    <s v="https://www.seek.com.au/job/38627600?type=standard"/>
    <n v="1"/>
    <n v="1"/>
    <n v="0"/>
    <n v="1"/>
    <n v="0"/>
    <n v="0"/>
    <n v="0"/>
    <n v="0"/>
    <n v="0"/>
    <n v="0"/>
    <n v="0"/>
    <n v="0"/>
    <n v="0"/>
    <n v="1"/>
    <n v="0"/>
    <n v="0"/>
    <n v="0"/>
    <n v="0"/>
    <n v="0"/>
    <n v="0"/>
    <n v="0"/>
    <n v="0"/>
    <n v="0"/>
    <n v="0"/>
    <n v="0"/>
    <n v="43545"/>
    <n v="43575"/>
    <n v="1"/>
    <n v="1"/>
    <n v="0"/>
    <n v="2019"/>
    <n v="3"/>
    <n v="30"/>
    <n v="4"/>
    <n v="110000"/>
    <n v="120000"/>
    <s v="year"/>
    <x v="0"/>
    <s v="Recruiter"/>
    <x v="1"/>
    <x v="2"/>
    <x v="3"/>
  </r>
  <r>
    <n v="38631105"/>
    <s v="Data Scientist"/>
    <x v="1"/>
    <s v="Database Development &amp; Administration"/>
    <x v="48"/>
    <n v="22081129"/>
    <m/>
    <m/>
    <d v="2019-03-21T00:00:00"/>
    <n v="43575.999988425923"/>
    <s v="Excellent contract opportunity for a Data Scientist to join a leading ASX business on a major project"/>
    <s v="Australia"/>
    <x v="0"/>
    <x v="0"/>
    <s v="CBD, Inner West &amp; Eastern Suburbs"/>
    <s v="sydney"/>
    <x v="1"/>
    <s v="Excellent Daily Rate"/>
    <s v="Yes"/>
    <s v="https://www.seek.com.au/job/38631105?type=standard"/>
    <n v="0"/>
    <n v="1"/>
    <n v="0"/>
    <n v="0"/>
    <n v="0"/>
    <n v="0"/>
    <n v="0"/>
    <n v="0"/>
    <n v="0"/>
    <n v="0"/>
    <n v="0"/>
    <n v="0"/>
    <n v="0"/>
    <n v="0"/>
    <n v="0"/>
    <n v="0"/>
    <n v="0"/>
    <n v="0"/>
    <n v="0"/>
    <n v="0"/>
    <n v="0"/>
    <n v="0"/>
    <n v="0"/>
    <n v="0"/>
    <n v="0"/>
    <n v="43545"/>
    <n v="43575"/>
    <n v="1"/>
    <n v="1"/>
    <n v="0"/>
    <n v="2019"/>
    <n v="3"/>
    <n v="30"/>
    <n v="1"/>
    <m/>
    <m/>
    <m/>
    <x v="0"/>
    <s v="Recruiter"/>
    <x v="1"/>
    <x v="2"/>
    <x v="3"/>
  </r>
  <r>
    <n v="38632917"/>
    <s v="Senior Data Scientist, Australia (Software)"/>
    <x v="0"/>
    <s v="Mathematics, Statistics &amp; Information Sciences"/>
    <x v="126"/>
    <n v="41359314"/>
    <m/>
    <m/>
    <d v="2019-03-22T00:00:00"/>
    <n v="43576.567372685182"/>
    <s v="The Senior Data Scientist is a key team member to own the delivery and future of AI within the business unit."/>
    <s v="Australia"/>
    <x v="0"/>
    <x v="0"/>
    <s v="Ryde &amp; Macquarie Park"/>
    <s v="macquariepark"/>
    <x v="0"/>
    <m/>
    <s v="No"/>
    <s v="https://www.seek.com.au/job/38632917?type=standout"/>
    <n v="1"/>
    <n v="1"/>
    <n v="0"/>
    <n v="1"/>
    <n v="0"/>
    <n v="0"/>
    <n v="0"/>
    <n v="0"/>
    <n v="0"/>
    <n v="0"/>
    <n v="0"/>
    <n v="0"/>
    <n v="0"/>
    <n v="0"/>
    <n v="0"/>
    <n v="0"/>
    <n v="0"/>
    <n v="0"/>
    <n v="0"/>
    <n v="0"/>
    <n v="0"/>
    <n v="0"/>
    <n v="0"/>
    <n v="0"/>
    <n v="0"/>
    <n v="43546"/>
    <n v="43576"/>
    <n v="0"/>
    <n v="1"/>
    <n v="0"/>
    <n v="2019"/>
    <n v="3"/>
    <n v="30"/>
    <n v="3"/>
    <m/>
    <m/>
    <m/>
    <x v="0"/>
    <s v="Direct"/>
    <x v="0"/>
    <x v="2"/>
    <x v="4"/>
  </r>
  <r>
    <n v="38633126"/>
    <s v="Data Scientist"/>
    <x v="10"/>
    <s v="Actuarial"/>
    <x v="127"/>
    <n v="22669204"/>
    <s v="Youi Pty Ltd."/>
    <m/>
    <d v="2019-03-21T00:00:00"/>
    <n v="43575.999988425923"/>
    <s v="Ten years on, we’ve assembled an incredible team, work in a state-of-the-art building, and have won a stack of awards for our internal culture."/>
    <s v="Australia"/>
    <x v="4"/>
    <x v="12"/>
    <m/>
    <m/>
    <x v="0"/>
    <s v="Annual salary + staff benefits"/>
    <s v="Yes"/>
    <s v="https://www.seek.com.au/job/38633126?type=standout"/>
    <n v="1"/>
    <n v="1"/>
    <n v="0"/>
    <n v="1"/>
    <n v="0"/>
    <n v="0"/>
    <n v="0"/>
    <n v="0"/>
    <n v="0"/>
    <n v="0"/>
    <n v="1"/>
    <n v="0"/>
    <n v="0"/>
    <n v="0"/>
    <n v="0"/>
    <n v="0"/>
    <n v="0"/>
    <n v="0"/>
    <n v="0"/>
    <n v="0"/>
    <n v="0"/>
    <n v="0"/>
    <n v="0"/>
    <n v="0"/>
    <n v="0"/>
    <n v="43545"/>
    <n v="43575"/>
    <n v="0"/>
    <n v="1"/>
    <n v="0"/>
    <n v="2019"/>
    <n v="3"/>
    <n v="30"/>
    <n v="4"/>
    <m/>
    <m/>
    <m/>
    <x v="0"/>
    <s v="Direct"/>
    <x v="1"/>
    <x v="2"/>
    <x v="3"/>
  </r>
  <r>
    <n v="38633230"/>
    <s v="Data Scientist/ Insights Analyst"/>
    <x v="1"/>
    <s v="Other"/>
    <x v="128"/>
    <n v="23706321"/>
    <m/>
    <m/>
    <d v="2019-03-21T00:00:00"/>
    <n v="43575.999988425923"/>
    <s v="Seeking a Data Scientist with a background in Marketing environment working with Campaign and Customer Data."/>
    <s v="Australia"/>
    <x v="2"/>
    <x v="2"/>
    <s v="CBD &amp; Inner Suburbs"/>
    <s v="melbourne"/>
    <x v="0"/>
    <m/>
    <s v="Yes"/>
    <s v="https://www.seek.com.au/job/38633230?type=standout"/>
    <n v="1"/>
    <n v="1"/>
    <n v="0"/>
    <n v="0"/>
    <n v="0"/>
    <n v="0"/>
    <n v="0"/>
    <n v="0"/>
    <n v="0"/>
    <n v="0"/>
    <n v="1"/>
    <n v="0"/>
    <n v="0"/>
    <n v="1"/>
    <n v="0"/>
    <n v="0"/>
    <n v="0"/>
    <n v="0"/>
    <n v="0"/>
    <n v="0"/>
    <n v="0"/>
    <n v="0"/>
    <n v="0"/>
    <n v="0"/>
    <n v="0"/>
    <n v="43545"/>
    <n v="43575"/>
    <n v="1"/>
    <n v="1"/>
    <n v="0"/>
    <n v="2019"/>
    <n v="3"/>
    <n v="30"/>
    <n v="4"/>
    <m/>
    <m/>
    <m/>
    <x v="0"/>
    <s v="Recruiter"/>
    <x v="0"/>
    <x v="2"/>
    <x v="3"/>
  </r>
  <r>
    <n v="38641856"/>
    <s v="Data Scientist - Global Company - Solve Futuristic Business Problems"/>
    <x v="1"/>
    <s v="Consultants"/>
    <x v="129"/>
    <n v="21200132"/>
    <m/>
    <m/>
    <d v="2019-03-22T00:00:00"/>
    <n v="43576.999988425923"/>
    <s v="Exciting Global Company - High Growth Sector - Outstanding Opportunity to Learn &amp; Develop - Adelaide CBD - $180k"/>
    <s v="Australia"/>
    <x v="6"/>
    <x v="6"/>
    <m/>
    <s v="adelaide"/>
    <x v="0"/>
    <s v="up to $180k + Training + Career"/>
    <s v="No"/>
    <s v="https://www.seek.com.au/job/38641856?type=standard"/>
    <n v="1"/>
    <n v="1"/>
    <n v="0"/>
    <n v="1"/>
    <n v="0"/>
    <n v="0"/>
    <n v="0"/>
    <n v="0"/>
    <n v="0"/>
    <n v="1"/>
    <n v="1"/>
    <n v="1"/>
    <n v="1"/>
    <n v="1"/>
    <n v="0"/>
    <n v="0"/>
    <n v="0"/>
    <n v="0"/>
    <n v="0"/>
    <n v="0"/>
    <n v="0"/>
    <n v="0"/>
    <n v="0"/>
    <n v="0"/>
    <n v="0"/>
    <n v="43546"/>
    <n v="43574"/>
    <n v="1"/>
    <n v="1"/>
    <n v="0"/>
    <n v="2019"/>
    <n v="3"/>
    <n v="30"/>
    <n v="8"/>
    <n v="180000"/>
    <n v="180000"/>
    <s v="year"/>
    <x v="0"/>
    <s v="Recruiter"/>
    <x v="1"/>
    <x v="2"/>
    <x v="4"/>
  </r>
  <r>
    <n v="38642611"/>
    <s v="Senior Data Scientist"/>
    <x v="0"/>
    <s v="Mathematics, Statistics &amp; Information Sciences"/>
    <x v="130"/>
    <n v="20742799"/>
    <s v="WorkSafe Victoria"/>
    <m/>
    <d v="2019-03-22T00:00:00"/>
    <n v="43576.999988425923"/>
    <s v="WorkSafe Victoria has entered into an exciting period of transformation to better serve the community we take pride in keeping safe."/>
    <s v="Australia"/>
    <x v="2"/>
    <x v="13"/>
    <m/>
    <s v="geelong"/>
    <x v="0"/>
    <m/>
    <s v="Yes"/>
    <s v="https://www.seek.com.au/job/38642611?type=standout"/>
    <n v="1"/>
    <n v="1"/>
    <n v="0"/>
    <n v="1"/>
    <n v="0"/>
    <n v="0"/>
    <n v="0"/>
    <n v="0"/>
    <n v="0"/>
    <n v="0"/>
    <n v="1"/>
    <n v="0"/>
    <n v="1"/>
    <n v="1"/>
    <n v="0"/>
    <n v="0"/>
    <n v="0"/>
    <n v="0"/>
    <n v="0"/>
    <n v="0"/>
    <n v="0"/>
    <n v="0"/>
    <n v="0"/>
    <n v="0"/>
    <n v="0"/>
    <n v="43546"/>
    <n v="43562"/>
    <n v="0"/>
    <n v="1"/>
    <n v="0"/>
    <n v="2019"/>
    <n v="3"/>
    <n v="30"/>
    <n v="6"/>
    <m/>
    <m/>
    <m/>
    <x v="0"/>
    <s v="Direct"/>
    <x v="0"/>
    <x v="2"/>
    <x v="4"/>
  </r>
  <r>
    <n v="38642612"/>
    <s v="Senior Data Scientist"/>
    <x v="4"/>
    <s v="Government - State"/>
    <x v="130"/>
    <n v="20742799"/>
    <s v="WorkSafe Victoria"/>
    <m/>
    <d v="2019-03-22T00:00:00"/>
    <n v="43576.999988425923"/>
    <s v="WorkSafe Victoria has entered into an exciting period of transformation to better serve the community we take pride in keeping safe."/>
    <s v="Australia"/>
    <x v="2"/>
    <x v="13"/>
    <m/>
    <s v="geelong"/>
    <x v="0"/>
    <m/>
    <s v="Yes"/>
    <s v="https://www.seek.com.au/job/38642612?type=standout"/>
    <n v="1"/>
    <n v="1"/>
    <n v="0"/>
    <n v="1"/>
    <n v="0"/>
    <n v="0"/>
    <n v="0"/>
    <n v="0"/>
    <n v="0"/>
    <n v="0"/>
    <n v="1"/>
    <n v="0"/>
    <n v="1"/>
    <n v="1"/>
    <n v="0"/>
    <n v="0"/>
    <n v="0"/>
    <n v="0"/>
    <n v="0"/>
    <n v="0"/>
    <n v="0"/>
    <n v="0"/>
    <n v="0"/>
    <n v="0"/>
    <n v="0"/>
    <n v="43546"/>
    <n v="43562"/>
    <n v="0"/>
    <n v="1"/>
    <n v="1"/>
    <n v="2019"/>
    <n v="3"/>
    <n v="30"/>
    <n v="6"/>
    <m/>
    <m/>
    <m/>
    <x v="0"/>
    <s v="Direct"/>
    <x v="0"/>
    <x v="2"/>
    <x v="4"/>
  </r>
  <r>
    <n v="38644875"/>
    <s v="Data Scientist"/>
    <x v="1"/>
    <s v="Database Development &amp; Administration"/>
    <x v="131"/>
    <n v="29308280"/>
    <m/>
    <m/>
    <d v="2019-03-22T00:00:00"/>
    <n v="43576.999988425923"/>
    <s v="R programming - Python - AI - Machine learning - Data Science"/>
    <s v="Australia"/>
    <x v="1"/>
    <x v="1"/>
    <m/>
    <m/>
    <x v="1"/>
    <m/>
    <s v="No"/>
    <s v="https://www.seek.com.au/job/38644875?type=standout"/>
    <n v="1"/>
    <n v="1"/>
    <n v="0"/>
    <n v="0"/>
    <n v="0"/>
    <n v="0"/>
    <n v="0"/>
    <n v="0"/>
    <n v="0"/>
    <n v="1"/>
    <n v="0"/>
    <n v="0"/>
    <n v="0"/>
    <n v="0"/>
    <n v="0"/>
    <n v="0"/>
    <n v="0"/>
    <n v="0"/>
    <n v="0"/>
    <n v="0"/>
    <n v="0"/>
    <n v="0"/>
    <n v="0"/>
    <n v="0"/>
    <n v="0"/>
    <n v="43546"/>
    <n v="43576"/>
    <n v="1"/>
    <n v="1"/>
    <n v="0"/>
    <n v="2019"/>
    <n v="3"/>
    <n v="30"/>
    <n v="3"/>
    <m/>
    <m/>
    <m/>
    <x v="0"/>
    <s v="Recruiter"/>
    <x v="0"/>
    <x v="2"/>
    <x v="4"/>
  </r>
  <r>
    <n v="38648773"/>
    <s v="Data Scientist"/>
    <x v="0"/>
    <s v="Mathematics, Statistics &amp; Information Sciences"/>
    <x v="85"/>
    <n v="32860434"/>
    <m/>
    <m/>
    <d v="2019-03-25T00:00:00"/>
    <n v="43579.999988425923"/>
    <s v="!! INITIAL 6 MONTH CONTRACT !! A Federal Government Branch has a suite of improved data and analytics solutions to deliver"/>
    <s v="Australia"/>
    <x v="2"/>
    <x v="2"/>
    <s v="Eastern Suburbs"/>
    <m/>
    <x v="1"/>
    <s v="!! Fast turn-around - Get in quick !!"/>
    <s v="No"/>
    <s v="https://www.seek.com.au/job/38648773?type=standout"/>
    <n v="1"/>
    <n v="1"/>
    <n v="0"/>
    <n v="0"/>
    <n v="0"/>
    <n v="0"/>
    <n v="0"/>
    <n v="0"/>
    <n v="0"/>
    <n v="1"/>
    <n v="0"/>
    <n v="1"/>
    <n v="1"/>
    <n v="0"/>
    <n v="0"/>
    <n v="0"/>
    <n v="0"/>
    <n v="0"/>
    <n v="0"/>
    <n v="0"/>
    <n v="0"/>
    <n v="0"/>
    <n v="0"/>
    <n v="0"/>
    <n v="0"/>
    <n v="43548"/>
    <n v="43578"/>
    <n v="0"/>
    <n v="1"/>
    <n v="0"/>
    <n v="2019"/>
    <n v="3"/>
    <n v="30"/>
    <n v="5"/>
    <m/>
    <m/>
    <m/>
    <x v="0"/>
    <s v="Direct"/>
    <x v="1"/>
    <x v="2"/>
    <x v="1"/>
  </r>
  <r>
    <n v="38648941"/>
    <s v="Data Scientist"/>
    <x v="0"/>
    <s v="Mathematics, Statistics &amp; Information Sciences"/>
    <x v="132"/>
    <n v="24841379"/>
    <s v="Velrada"/>
    <m/>
    <d v="2019-03-25T00:00:00"/>
    <n v="43579.999988425923"/>
    <s v="Velrada are an award winning Global Microsoft Partner, who were recently invited to the Microsoft AI and Analytics Partner Advisory Council."/>
    <s v="Australia"/>
    <x v="2"/>
    <x v="2"/>
    <s v="CBD &amp; Inner Suburbs"/>
    <s v="melbourne"/>
    <x v="0"/>
    <m/>
    <s v="No"/>
    <s v="https://www.seek.com.au/job/38648941?type=standout"/>
    <n v="1"/>
    <n v="1"/>
    <n v="0"/>
    <n v="1"/>
    <n v="0"/>
    <n v="0"/>
    <n v="0"/>
    <n v="0"/>
    <n v="0"/>
    <n v="0"/>
    <n v="0"/>
    <n v="0"/>
    <n v="1"/>
    <n v="0"/>
    <n v="0"/>
    <n v="0"/>
    <n v="0"/>
    <n v="0"/>
    <n v="0"/>
    <n v="0"/>
    <n v="0"/>
    <n v="0"/>
    <n v="0"/>
    <n v="0"/>
    <n v="0"/>
    <n v="43548"/>
    <n v="43556"/>
    <n v="0"/>
    <n v="1"/>
    <n v="0"/>
    <n v="2019"/>
    <n v="3"/>
    <n v="30"/>
    <n v="4"/>
    <m/>
    <m/>
    <m/>
    <x v="0"/>
    <s v="Direct"/>
    <x v="0"/>
    <x v="2"/>
    <x v="1"/>
  </r>
  <r>
    <n v="38648949"/>
    <s v="Data Scientist"/>
    <x v="1"/>
    <s v="Business/Systems Analysts"/>
    <x v="84"/>
    <n v="26460366"/>
    <m/>
    <m/>
    <d v="2019-03-25T00:00:00"/>
    <n v="43579.999988425923"/>
    <s v="In collaboration with the companies Data Scientists, the successful candidate will develop analytical solutions"/>
    <s v="Australia"/>
    <x v="4"/>
    <x v="4"/>
    <m/>
    <s v="chermside"/>
    <x v="1"/>
    <m/>
    <s v="No"/>
    <s v="https://www.seek.com.au/job/38648949?type=standout"/>
    <n v="1"/>
    <n v="1"/>
    <n v="0"/>
    <n v="0"/>
    <n v="0"/>
    <n v="0"/>
    <n v="0"/>
    <n v="0"/>
    <n v="0"/>
    <n v="1"/>
    <n v="0"/>
    <n v="0"/>
    <n v="1"/>
    <n v="0"/>
    <n v="0"/>
    <n v="0"/>
    <n v="0"/>
    <n v="0"/>
    <n v="0"/>
    <n v="0"/>
    <n v="0"/>
    <n v="0"/>
    <n v="0"/>
    <n v="0"/>
    <n v="0"/>
    <n v="43548"/>
    <n v="43550"/>
    <n v="1"/>
    <n v="1"/>
    <n v="0"/>
    <n v="2019"/>
    <n v="3"/>
    <n v="30"/>
    <n v="4"/>
    <m/>
    <m/>
    <m/>
    <x v="0"/>
    <s v="Recruiter"/>
    <x v="0"/>
    <x v="2"/>
    <x v="1"/>
  </r>
  <r>
    <n v="38650280"/>
    <s v="Data Scientist"/>
    <x v="0"/>
    <s v="Mathematics, Statistics &amp; Information Sciences"/>
    <x v="133"/>
    <n v="28815495"/>
    <m/>
    <m/>
    <d v="2019-03-25T00:00:00"/>
    <n v="43579.423460648148"/>
    <s v="Amazing full-time Data Scientist role close to home. Work with the largest Teleco company"/>
    <s v="Australia"/>
    <x v="0"/>
    <x v="11"/>
    <m/>
    <s v="newcastle"/>
    <x v="0"/>
    <m/>
    <s v="No"/>
    <s v="https://www.seek.com.au/job/38650280?type=standard"/>
    <n v="1"/>
    <n v="1"/>
    <n v="0"/>
    <n v="1"/>
    <n v="0"/>
    <n v="0"/>
    <n v="0"/>
    <n v="0"/>
    <n v="0"/>
    <n v="0"/>
    <n v="0"/>
    <n v="0"/>
    <n v="0"/>
    <n v="1"/>
    <n v="0"/>
    <n v="0"/>
    <n v="0"/>
    <n v="0"/>
    <n v="0"/>
    <n v="0"/>
    <n v="0"/>
    <n v="0"/>
    <n v="0"/>
    <n v="0"/>
    <n v="0"/>
    <n v="43549"/>
    <n v="43578"/>
    <n v="1"/>
    <n v="1"/>
    <n v="0"/>
    <n v="2019"/>
    <n v="3"/>
    <n v="29"/>
    <n v="4"/>
    <m/>
    <m/>
    <m/>
    <x v="0"/>
    <s v="Recruiter"/>
    <x v="0"/>
    <x v="2"/>
    <x v="1"/>
  </r>
  <r>
    <n v="38651049"/>
    <s v="Data Scientist"/>
    <x v="0"/>
    <s v="Mathematics, Statistics &amp; Information Sciences"/>
    <x v="134"/>
    <n v="20369320"/>
    <m/>
    <m/>
    <d v="2019-03-25T00:00:00"/>
    <n v="43579.457430555558"/>
    <s v="Develop analytical solutions to deliver transformative technical projects which provide significant business value."/>
    <s v="Australia"/>
    <x v="6"/>
    <x v="6"/>
    <m/>
    <s v="adelaide"/>
    <x v="1"/>
    <s v="$75 - $100+ per hour"/>
    <s v="No"/>
    <s v="https://www.seek.com.au/job/38651049?type=standout"/>
    <n v="1"/>
    <n v="1"/>
    <n v="0"/>
    <n v="0"/>
    <n v="0"/>
    <n v="0"/>
    <n v="0"/>
    <n v="0"/>
    <n v="0"/>
    <n v="1"/>
    <n v="0"/>
    <n v="0"/>
    <n v="1"/>
    <n v="0"/>
    <n v="0"/>
    <n v="0"/>
    <n v="0"/>
    <n v="0"/>
    <n v="0"/>
    <n v="0"/>
    <n v="0"/>
    <n v="0"/>
    <n v="0"/>
    <n v="0"/>
    <n v="0"/>
    <n v="43549"/>
    <n v="43562"/>
    <n v="1"/>
    <n v="1"/>
    <n v="0"/>
    <n v="2019"/>
    <n v="3"/>
    <n v="29"/>
    <n v="4"/>
    <n v="75"/>
    <n v="100"/>
    <s v="hour"/>
    <x v="0"/>
    <s v="Recruiter"/>
    <x v="1"/>
    <x v="2"/>
    <x v="1"/>
  </r>
  <r>
    <n v="38651082"/>
    <s v="Data Scientist - Intermediate"/>
    <x v="0"/>
    <s v="Mathematics, Statistics &amp; Information Sciences"/>
    <x v="135"/>
    <n v="34080570"/>
    <m/>
    <m/>
    <d v="2019-03-25T00:00:00"/>
    <n v="43579.999988425923"/>
    <s v="Immediate Start - 12 Month Contract - Federal Government Agency - North Brisbane Location"/>
    <s v="Australia"/>
    <x v="4"/>
    <x v="4"/>
    <s v="Northern Suburbs"/>
    <m/>
    <x v="1"/>
    <m/>
    <s v="No"/>
    <s v="https://www.seek.com.au/job/38651082?type=standard"/>
    <n v="1"/>
    <n v="1"/>
    <n v="0"/>
    <n v="0"/>
    <n v="0"/>
    <n v="0"/>
    <n v="0"/>
    <n v="0"/>
    <n v="0"/>
    <n v="1"/>
    <n v="0"/>
    <n v="0"/>
    <n v="1"/>
    <n v="0"/>
    <n v="0"/>
    <n v="0"/>
    <n v="0"/>
    <n v="0"/>
    <n v="0"/>
    <n v="0"/>
    <n v="0"/>
    <n v="0"/>
    <n v="0"/>
    <n v="0"/>
    <n v="0"/>
    <n v="43549"/>
    <n v="43577"/>
    <n v="0"/>
    <n v="1"/>
    <n v="0"/>
    <n v="2019"/>
    <n v="3"/>
    <n v="30"/>
    <n v="4"/>
    <m/>
    <m/>
    <m/>
    <x v="0"/>
    <s v="Direct"/>
    <x v="0"/>
    <x v="2"/>
    <x v="1"/>
  </r>
  <r>
    <n v="38651083"/>
    <s v="Data Scientist - Intermediate"/>
    <x v="0"/>
    <s v="Mathematics, Statistics &amp; Information Sciences"/>
    <x v="135"/>
    <n v="34080570"/>
    <m/>
    <m/>
    <d v="2019-03-25T00:00:00"/>
    <n v="43579.999988425923"/>
    <s v="Immediate Start - 12 Month Contract - Federal Government Agency - Adelaide Location"/>
    <s v="Australia"/>
    <x v="6"/>
    <x v="6"/>
    <m/>
    <s v="adelaide"/>
    <x v="1"/>
    <m/>
    <s v="No"/>
    <s v="https://www.seek.com.au/job/38651083?type=standard"/>
    <n v="1"/>
    <n v="1"/>
    <n v="0"/>
    <n v="0"/>
    <n v="0"/>
    <n v="0"/>
    <n v="0"/>
    <n v="0"/>
    <n v="0"/>
    <n v="1"/>
    <n v="0"/>
    <n v="0"/>
    <n v="1"/>
    <n v="0"/>
    <n v="0"/>
    <n v="0"/>
    <n v="0"/>
    <n v="0"/>
    <n v="0"/>
    <n v="0"/>
    <n v="0"/>
    <n v="0"/>
    <n v="0"/>
    <n v="0"/>
    <n v="0"/>
    <n v="43549"/>
    <n v="43577"/>
    <n v="0"/>
    <n v="1"/>
    <n v="0"/>
    <n v="2019"/>
    <n v="3"/>
    <n v="30"/>
    <n v="4"/>
    <m/>
    <m/>
    <m/>
    <x v="0"/>
    <s v="Direct"/>
    <x v="0"/>
    <x v="2"/>
    <x v="1"/>
  </r>
  <r>
    <n v="38651167"/>
    <s v="Data Scientist"/>
    <x v="1"/>
    <s v="Business/Systems Analysts"/>
    <x v="37"/>
    <n v="32359972"/>
    <m/>
    <m/>
    <d v="2019-03-25T00:00:00"/>
    <n v="43579.999988425923"/>
    <s v="Permanent - lucrative salary Sydney CBD Marketing Analytics Web analytics data scientist for a highly innovative marketing analytics firm."/>
    <s v="Australia"/>
    <x v="0"/>
    <x v="0"/>
    <m/>
    <m/>
    <x v="0"/>
    <s v="$120000 - $180000 per annum"/>
    <s v="No"/>
    <s v="https://www.seek.com.au/job/38651167?type=standard"/>
    <n v="1"/>
    <n v="1"/>
    <n v="0"/>
    <n v="1"/>
    <n v="0"/>
    <n v="0"/>
    <n v="0"/>
    <n v="0"/>
    <n v="1"/>
    <n v="1"/>
    <n v="1"/>
    <n v="1"/>
    <n v="1"/>
    <n v="0"/>
    <n v="0"/>
    <n v="0"/>
    <n v="0"/>
    <n v="0"/>
    <n v="0"/>
    <n v="0"/>
    <n v="0"/>
    <n v="0"/>
    <n v="0"/>
    <n v="0"/>
    <n v="0"/>
    <n v="43549"/>
    <n v="43579"/>
    <n v="1"/>
    <n v="1"/>
    <n v="0"/>
    <n v="2019"/>
    <n v="3"/>
    <n v="30"/>
    <n v="8"/>
    <n v="120000"/>
    <n v="180000"/>
    <s v="year"/>
    <x v="0"/>
    <s v="Recruiter"/>
    <x v="1"/>
    <x v="2"/>
    <x v="1"/>
  </r>
  <r>
    <n v="38651355"/>
    <s v="Data Scientist - Intermediate"/>
    <x v="0"/>
    <s v="Mathematics, Statistics &amp; Information Sciences"/>
    <x v="135"/>
    <n v="34080570"/>
    <m/>
    <m/>
    <d v="2019-03-25T00:00:00"/>
    <n v="43579.999988425923"/>
    <s v="Immediate Start - 12 Month Contract - Federal Government Agency - Box Hill Location"/>
    <s v="Australia"/>
    <x v="2"/>
    <x v="2"/>
    <s v="Eastern Suburbs"/>
    <s v="boxhill"/>
    <x v="1"/>
    <m/>
    <s v="No"/>
    <s v="https://www.seek.com.au/job/38651355?type=standard"/>
    <n v="1"/>
    <n v="1"/>
    <n v="0"/>
    <n v="0"/>
    <n v="0"/>
    <n v="0"/>
    <n v="0"/>
    <n v="0"/>
    <n v="0"/>
    <n v="1"/>
    <n v="0"/>
    <n v="0"/>
    <n v="1"/>
    <n v="0"/>
    <n v="0"/>
    <n v="0"/>
    <n v="0"/>
    <n v="0"/>
    <n v="0"/>
    <n v="0"/>
    <n v="0"/>
    <n v="0"/>
    <n v="0"/>
    <n v="0"/>
    <n v="0"/>
    <n v="43549"/>
    <n v="43577"/>
    <n v="0"/>
    <n v="1"/>
    <n v="0"/>
    <n v="2019"/>
    <n v="3"/>
    <n v="30"/>
    <n v="4"/>
    <m/>
    <m/>
    <m/>
    <x v="0"/>
    <s v="Direct"/>
    <x v="0"/>
    <x v="2"/>
    <x v="1"/>
  </r>
  <r>
    <n v="38651465"/>
    <s v="Data Scientist - Multiple roles"/>
    <x v="1"/>
    <s v="Other"/>
    <x v="87"/>
    <n v="28936124"/>
    <m/>
    <m/>
    <d v="2019-03-25T00:00:00"/>
    <n v="43579.999988425923"/>
    <s v="Experience across across one or more data science areas such as machine learning, natural language processing, graph analytics, behavioural analytics."/>
    <s v="Australia"/>
    <x v="4"/>
    <x v="4"/>
    <s v="Northern Suburbs"/>
    <s v="chermside"/>
    <x v="1"/>
    <m/>
    <s v="No"/>
    <s v="https://www.seek.com.au/job/38651465?type=standout"/>
    <n v="1"/>
    <n v="1"/>
    <n v="0"/>
    <n v="0"/>
    <n v="0"/>
    <n v="0"/>
    <n v="0"/>
    <n v="0"/>
    <n v="0"/>
    <n v="1"/>
    <n v="0"/>
    <n v="0"/>
    <n v="1"/>
    <n v="0"/>
    <n v="0"/>
    <n v="0"/>
    <n v="0"/>
    <n v="0"/>
    <n v="0"/>
    <n v="0"/>
    <n v="0"/>
    <n v="0"/>
    <n v="0"/>
    <n v="0"/>
    <n v="0"/>
    <n v="43549"/>
    <n v="43564"/>
    <n v="1"/>
    <n v="1"/>
    <n v="0"/>
    <n v="2019"/>
    <n v="3"/>
    <n v="30"/>
    <n v="4"/>
    <m/>
    <m/>
    <m/>
    <x v="0"/>
    <s v="Recruiter"/>
    <x v="0"/>
    <x v="2"/>
    <x v="1"/>
  </r>
  <r>
    <n v="38651641"/>
    <s v="Data Scientist"/>
    <x v="1"/>
    <s v="Other"/>
    <x v="136"/>
    <n v="39874081"/>
    <m/>
    <m/>
    <d v="2019-03-25T00:00:00"/>
    <n v="43579.480347222219"/>
    <s v="Working with a leading Federal Government agency, you will be part of a high priority team using data analytics to deter black economy activities."/>
    <s v="Australia"/>
    <x v="4"/>
    <x v="4"/>
    <s v="CBD &amp; Inner Suburbs"/>
    <s v="brisbane"/>
    <x v="1"/>
    <m/>
    <s v="No"/>
    <s v="https://www.seek.com.au/job/38651641?type=standout"/>
    <n v="1"/>
    <n v="1"/>
    <n v="0"/>
    <n v="0"/>
    <n v="0"/>
    <n v="0"/>
    <n v="0"/>
    <n v="0"/>
    <n v="0"/>
    <n v="1"/>
    <n v="0"/>
    <n v="0"/>
    <n v="1"/>
    <n v="0"/>
    <n v="0"/>
    <n v="0"/>
    <n v="0"/>
    <n v="0"/>
    <n v="0"/>
    <n v="0"/>
    <n v="0"/>
    <n v="0"/>
    <n v="0"/>
    <n v="0"/>
    <n v="0"/>
    <n v="43549"/>
    <n v="43551"/>
    <n v="0"/>
    <n v="1"/>
    <n v="0"/>
    <n v="2019"/>
    <n v="3"/>
    <n v="29"/>
    <n v="4"/>
    <m/>
    <m/>
    <m/>
    <x v="0"/>
    <s v="Direct"/>
    <x v="0"/>
    <x v="2"/>
    <x v="1"/>
  </r>
  <r>
    <n v="38651832"/>
    <s v="Data Scientist"/>
    <x v="11"/>
    <s v="Water &amp; Waste Engineering"/>
    <x v="137"/>
    <n v="22062501"/>
    <s v="SA Water"/>
    <n v="3.2"/>
    <d v="2019-03-25T00:00:00"/>
    <n v="43579.999988425923"/>
    <s v="Develop the analytical services to provide qualitative recommendations and support decisions for our asset performance and investments"/>
    <s v="Australia"/>
    <x v="6"/>
    <x v="6"/>
    <m/>
    <m/>
    <x v="0"/>
    <m/>
    <s v="Yes"/>
    <s v="https://www.seek.com.au/job/38651832?type=standout"/>
    <n v="1"/>
    <n v="1"/>
    <n v="1"/>
    <n v="0"/>
    <n v="0"/>
    <n v="0"/>
    <n v="0"/>
    <n v="0"/>
    <n v="1"/>
    <n v="0"/>
    <n v="0"/>
    <n v="0"/>
    <n v="0"/>
    <n v="0"/>
    <n v="0"/>
    <n v="0"/>
    <n v="0"/>
    <n v="0"/>
    <n v="0"/>
    <n v="0"/>
    <n v="0"/>
    <n v="0"/>
    <n v="0"/>
    <n v="0"/>
    <n v="0"/>
    <n v="43549"/>
    <n v="43549"/>
    <n v="0"/>
    <n v="1"/>
    <n v="0"/>
    <n v="2019"/>
    <n v="3"/>
    <n v="30"/>
    <n v="4"/>
    <m/>
    <m/>
    <m/>
    <x v="0"/>
    <s v="Direct"/>
    <x v="0"/>
    <x v="2"/>
    <x v="1"/>
  </r>
  <r>
    <n v="38651833"/>
    <s v="Data Scientist"/>
    <x v="4"/>
    <s v="Government - State"/>
    <x v="137"/>
    <n v="22062501"/>
    <s v="SA Water"/>
    <n v="3.2"/>
    <d v="2019-03-25T00:00:00"/>
    <n v="43579.999988425923"/>
    <s v="Develop the analytical services to provide qualitative recommendations and support decisions for our asset performance and investments"/>
    <s v="Australia"/>
    <x v="6"/>
    <x v="6"/>
    <m/>
    <m/>
    <x v="0"/>
    <m/>
    <s v="Yes"/>
    <s v="https://www.seek.com.au/job/38651833?type=standout"/>
    <n v="1"/>
    <n v="1"/>
    <n v="1"/>
    <n v="0"/>
    <n v="0"/>
    <n v="0"/>
    <n v="0"/>
    <n v="0"/>
    <n v="1"/>
    <n v="0"/>
    <n v="0"/>
    <n v="0"/>
    <n v="0"/>
    <n v="0"/>
    <n v="0"/>
    <n v="0"/>
    <n v="0"/>
    <n v="0"/>
    <n v="0"/>
    <n v="0"/>
    <n v="0"/>
    <n v="0"/>
    <n v="0"/>
    <n v="0"/>
    <n v="0"/>
    <n v="43549"/>
    <n v="43549"/>
    <n v="0"/>
    <n v="1"/>
    <n v="1"/>
    <n v="2019"/>
    <n v="3"/>
    <n v="30"/>
    <n v="4"/>
    <m/>
    <m/>
    <m/>
    <x v="0"/>
    <s v="Direct"/>
    <x v="0"/>
    <x v="2"/>
    <x v="1"/>
  </r>
  <r>
    <n v="38653064"/>
    <s v="Data Scientist"/>
    <x v="11"/>
    <s v="Water &amp; Waste Engineering"/>
    <x v="137"/>
    <n v="22062501"/>
    <s v="SA Water"/>
    <m/>
    <d v="2019-03-25T00:00:00"/>
    <n v="43579.999988425923"/>
    <s v="Develop the analytical services to provide qualitative recommendations and support decisions for our asset performance and investments"/>
    <s v="Australia"/>
    <x v="6"/>
    <x v="6"/>
    <m/>
    <m/>
    <x v="0"/>
    <m/>
    <s v="Yes"/>
    <s v="https://www.seek.com.au/job/38653064?type=standout"/>
    <n v="1"/>
    <n v="1"/>
    <n v="1"/>
    <n v="0"/>
    <n v="0"/>
    <n v="0"/>
    <n v="0"/>
    <n v="0"/>
    <n v="1"/>
    <n v="0"/>
    <n v="0"/>
    <n v="0"/>
    <n v="0"/>
    <n v="0"/>
    <n v="0"/>
    <n v="0"/>
    <n v="0"/>
    <n v="0"/>
    <n v="0"/>
    <n v="0"/>
    <n v="0"/>
    <n v="0"/>
    <n v="0"/>
    <n v="0"/>
    <n v="0"/>
    <n v="43549"/>
    <n v="43562"/>
    <n v="0"/>
    <n v="1"/>
    <n v="0"/>
    <n v="2019"/>
    <n v="3"/>
    <n v="30"/>
    <n v="4"/>
    <m/>
    <m/>
    <m/>
    <x v="0"/>
    <s v="Direct"/>
    <x v="0"/>
    <x v="2"/>
    <x v="1"/>
  </r>
  <r>
    <n v="38653065"/>
    <s v="Data Scientist"/>
    <x v="4"/>
    <s v="Government - State"/>
    <x v="137"/>
    <n v="22062501"/>
    <s v="SA Water"/>
    <m/>
    <d v="2019-03-25T00:00:00"/>
    <n v="43579.999988425923"/>
    <s v="Develop the analytical services to provide qualitative recommendations and support decisions for our asset performance and investments"/>
    <s v="Australia"/>
    <x v="6"/>
    <x v="6"/>
    <m/>
    <m/>
    <x v="0"/>
    <m/>
    <s v="Yes"/>
    <s v="https://www.seek.com.au/job/38653065?type=standout"/>
    <n v="1"/>
    <n v="1"/>
    <n v="1"/>
    <n v="0"/>
    <n v="0"/>
    <n v="0"/>
    <n v="0"/>
    <n v="0"/>
    <n v="1"/>
    <n v="0"/>
    <n v="0"/>
    <n v="0"/>
    <n v="0"/>
    <n v="0"/>
    <n v="0"/>
    <n v="0"/>
    <n v="0"/>
    <n v="0"/>
    <n v="0"/>
    <n v="0"/>
    <n v="0"/>
    <n v="0"/>
    <n v="0"/>
    <n v="0"/>
    <n v="0"/>
    <n v="43549"/>
    <n v="43562"/>
    <n v="0"/>
    <n v="1"/>
    <n v="1"/>
    <n v="2019"/>
    <n v="3"/>
    <n v="30"/>
    <n v="4"/>
    <m/>
    <m/>
    <m/>
    <x v="0"/>
    <s v="Direct"/>
    <x v="0"/>
    <x v="2"/>
    <x v="1"/>
  </r>
  <r>
    <n v="38658689"/>
    <s v="Data Scientist"/>
    <x v="0"/>
    <s v="Mathematics, Statistics &amp; Information Sciences"/>
    <x v="134"/>
    <n v="20369320"/>
    <m/>
    <m/>
    <d v="2019-03-26T00:00:00"/>
    <n v="43580.310949074083"/>
    <s v="Develop analytical solutions to deliver transformative technical projects which provide significant business value."/>
    <s v="Australia"/>
    <x v="4"/>
    <x v="4"/>
    <s v="CBD &amp; Inner Suburbs"/>
    <s v="brisbane"/>
    <x v="1"/>
    <s v="$75 - $100+ per hour"/>
    <s v="No"/>
    <s v="https://www.seek.com.au/job/38658689?type=standout"/>
    <n v="1"/>
    <n v="1"/>
    <n v="0"/>
    <n v="0"/>
    <n v="0"/>
    <n v="0"/>
    <n v="0"/>
    <n v="0"/>
    <n v="0"/>
    <n v="1"/>
    <n v="0"/>
    <n v="0"/>
    <n v="1"/>
    <n v="0"/>
    <n v="0"/>
    <n v="0"/>
    <n v="0"/>
    <n v="0"/>
    <n v="0"/>
    <n v="0"/>
    <n v="0"/>
    <n v="0"/>
    <n v="0"/>
    <n v="0"/>
    <n v="0"/>
    <n v="43549"/>
    <n v="43562"/>
    <n v="1"/>
    <n v="1"/>
    <n v="0"/>
    <n v="2019"/>
    <n v="3"/>
    <n v="29"/>
    <n v="4"/>
    <n v="75"/>
    <n v="100"/>
    <s v="hour"/>
    <x v="0"/>
    <s v="Recruiter"/>
    <x v="1"/>
    <x v="2"/>
    <x v="2"/>
  </r>
  <r>
    <n v="38659209"/>
    <s v="Data Scientist"/>
    <x v="1"/>
    <s v="Developers/Programmers"/>
    <x v="125"/>
    <n v="28245416"/>
    <s v="Cognizant"/>
    <m/>
    <d v="2019-03-26T00:00:00"/>
    <n v="43580.350243055553"/>
    <s v="Cognizant is hiring Data Scientist to join our Analytics team in Melbourne"/>
    <s v="Australia"/>
    <x v="2"/>
    <x v="2"/>
    <s v="CBD &amp; Inner Suburbs"/>
    <s v="melbourne"/>
    <x v="0"/>
    <s v="$80,000 - $109,999"/>
    <s v="No"/>
    <s v="https://www.seek.com.au/job/38659209?type=standout"/>
    <n v="1"/>
    <n v="1"/>
    <n v="0"/>
    <n v="0"/>
    <n v="0"/>
    <n v="0"/>
    <n v="0"/>
    <n v="0"/>
    <n v="0"/>
    <n v="0"/>
    <n v="0"/>
    <n v="0"/>
    <n v="1"/>
    <n v="0"/>
    <n v="0"/>
    <n v="0"/>
    <n v="0"/>
    <n v="0"/>
    <n v="0"/>
    <n v="0"/>
    <n v="0"/>
    <n v="0"/>
    <n v="0"/>
    <n v="0"/>
    <n v="0"/>
    <n v="43549"/>
    <n v="43579"/>
    <n v="0"/>
    <n v="1"/>
    <n v="0"/>
    <n v="2019"/>
    <n v="3"/>
    <n v="29"/>
    <n v="3"/>
    <n v="80000"/>
    <n v="109999"/>
    <s v="year"/>
    <x v="0"/>
    <s v="Direct"/>
    <x v="1"/>
    <x v="2"/>
    <x v="2"/>
  </r>
  <r>
    <n v="38659675"/>
    <s v="Data Scientist"/>
    <x v="1"/>
    <s v="Other"/>
    <x v="86"/>
    <n v="22869919"/>
    <m/>
    <m/>
    <d v="2019-03-26T00:00:00"/>
    <n v="43580.999988425923"/>
    <s v="Data Scientist - Successful candidates will be required to apply for a Baseline clearance (or already hold one)."/>
    <s v="Australia"/>
    <x v="4"/>
    <x v="4"/>
    <s v="Northern Suburbs"/>
    <m/>
    <x v="1"/>
    <m/>
    <s v="No"/>
    <s v="https://www.seek.com.au/job/38659675?type=standout"/>
    <n v="1"/>
    <n v="1"/>
    <n v="0"/>
    <n v="0"/>
    <n v="0"/>
    <n v="0"/>
    <n v="0"/>
    <n v="0"/>
    <n v="0"/>
    <n v="1"/>
    <n v="0"/>
    <n v="0"/>
    <n v="1"/>
    <n v="0"/>
    <n v="0"/>
    <n v="0"/>
    <n v="0"/>
    <n v="0"/>
    <n v="0"/>
    <n v="0"/>
    <n v="0"/>
    <n v="0"/>
    <n v="0"/>
    <n v="0"/>
    <n v="0"/>
    <n v="43549"/>
    <n v="43558"/>
    <n v="1"/>
    <n v="1"/>
    <n v="0"/>
    <n v="2019"/>
    <n v="3"/>
    <n v="30"/>
    <n v="4"/>
    <m/>
    <m/>
    <m/>
    <x v="0"/>
    <s v="Recruiter"/>
    <x v="0"/>
    <x v="2"/>
    <x v="2"/>
  </r>
  <r>
    <n v="38664552"/>
    <s v="Data Scientist Lead - flybuys"/>
    <x v="1"/>
    <s v="Business/Systems Analysts"/>
    <x v="57"/>
    <n v="21742758"/>
    <s v="Coles Group"/>
    <m/>
    <d v="2019-03-26T00:00:00"/>
    <n v="43580.999988425923"/>
    <s v="Lead the creation and implementation of the data analytics strategy and roadmap, key role to be make an impact in business decisions making"/>
    <s v="Australia"/>
    <x v="2"/>
    <x v="2"/>
    <m/>
    <m/>
    <x v="0"/>
    <m/>
    <s v="Yes"/>
    <s v="https://www.seek.com.au/job/38664552?type=standard"/>
    <n v="1"/>
    <n v="1"/>
    <n v="0"/>
    <n v="1"/>
    <n v="0"/>
    <n v="0"/>
    <n v="0"/>
    <n v="0"/>
    <n v="0"/>
    <n v="1"/>
    <n v="0"/>
    <n v="0"/>
    <n v="0"/>
    <n v="1"/>
    <n v="0"/>
    <n v="0"/>
    <n v="0"/>
    <n v="0"/>
    <n v="0"/>
    <n v="0"/>
    <n v="0"/>
    <n v="0"/>
    <n v="0"/>
    <n v="0"/>
    <n v="0"/>
    <n v="43550"/>
    <n v="43577"/>
    <n v="0"/>
    <n v="1"/>
    <n v="0"/>
    <n v="2019"/>
    <n v="3"/>
    <n v="30"/>
    <n v="5"/>
    <m/>
    <m/>
    <m/>
    <x v="0"/>
    <s v="Direct"/>
    <x v="0"/>
    <x v="2"/>
    <x v="2"/>
  </r>
  <r>
    <n v="38664969"/>
    <s v="IT Data Scientist"/>
    <x v="1"/>
    <s v="Other"/>
    <x v="95"/>
    <n v="28935941"/>
    <m/>
    <m/>
    <d v="2019-03-26T00:00:00"/>
    <n v="43580.999988425923"/>
    <s v="12 months contracts, Data Scientist,Federal Government Organisation, eastern suburbs."/>
    <s v="Australia"/>
    <x v="2"/>
    <x v="2"/>
    <s v="Eastern Suburbs"/>
    <m/>
    <x v="1"/>
    <m/>
    <s v="Yes"/>
    <s v="https://www.seek.com.au/job/38664969?type=standout"/>
    <n v="1"/>
    <n v="1"/>
    <n v="0"/>
    <n v="0"/>
    <n v="0"/>
    <n v="0"/>
    <n v="0"/>
    <n v="0"/>
    <n v="0"/>
    <n v="1"/>
    <n v="0"/>
    <n v="0"/>
    <n v="1"/>
    <n v="0"/>
    <n v="0"/>
    <n v="0"/>
    <n v="0"/>
    <n v="0"/>
    <n v="0"/>
    <n v="0"/>
    <n v="0"/>
    <n v="0"/>
    <n v="0"/>
    <n v="0"/>
    <n v="0"/>
    <n v="43550"/>
    <n v="43556"/>
    <n v="1"/>
    <n v="1"/>
    <n v="0"/>
    <n v="2019"/>
    <n v="3"/>
    <n v="30"/>
    <n v="4"/>
    <m/>
    <m/>
    <m/>
    <x v="0"/>
    <s v="Recruiter"/>
    <x v="0"/>
    <x v="2"/>
    <x v="2"/>
  </r>
  <r>
    <n v="38667725"/>
    <s v="Data Scientist"/>
    <x v="1"/>
    <s v="Consultants"/>
    <x v="12"/>
    <n v="23607543"/>
    <m/>
    <m/>
    <d v="2019-03-26T00:00:00"/>
    <n v="43580.999988425923"/>
    <s v="Work on a high value, critical program that is a Federal Government priority."/>
    <s v="Australia"/>
    <x v="2"/>
    <x v="2"/>
    <s v="CBD &amp; Inner Suburbs"/>
    <s v="melbourne"/>
    <x v="1"/>
    <m/>
    <s v="No"/>
    <s v="https://www.seek.com.au/job/38667725?type=standout"/>
    <n v="1"/>
    <n v="1"/>
    <n v="0"/>
    <n v="0"/>
    <n v="0"/>
    <n v="0"/>
    <n v="0"/>
    <n v="0"/>
    <n v="0"/>
    <n v="1"/>
    <n v="0"/>
    <n v="1"/>
    <n v="1"/>
    <n v="0"/>
    <n v="0"/>
    <n v="0"/>
    <n v="0"/>
    <n v="0"/>
    <n v="0"/>
    <n v="0"/>
    <n v="0"/>
    <n v="0"/>
    <n v="0"/>
    <n v="0"/>
    <n v="0"/>
    <n v="43550"/>
    <n v="43580"/>
    <n v="1"/>
    <n v="1"/>
    <n v="0"/>
    <n v="2019"/>
    <n v="3"/>
    <n v="30"/>
    <n v="5"/>
    <m/>
    <m/>
    <m/>
    <x v="0"/>
    <s v="Recruiter"/>
    <x v="0"/>
    <x v="2"/>
    <x v="2"/>
  </r>
  <r>
    <n v="38675867"/>
    <s v="Data Scientist"/>
    <x v="0"/>
    <s v="Mathematics, Statistics &amp; Information Sciences"/>
    <x v="138"/>
    <n v="11692450"/>
    <s v="Water Corporation WA"/>
    <m/>
    <d v="2019-03-27T00:00:00"/>
    <n v="43565.083333333343"/>
    <s v="Water Corporation has an exciting permanent opportunity for a Data Scientist to join our Data Science and Analytics team."/>
    <s v="Australia"/>
    <x v="3"/>
    <x v="3"/>
    <s v="CBD, Inner &amp; Western Suburbs"/>
    <s v="leederville"/>
    <x v="0"/>
    <s v="$120,176 plus 9.5% Superannuation"/>
    <s v="No"/>
    <s v="https://www.seek.com.au/job/38675867?type=standard"/>
    <n v="0"/>
    <n v="1"/>
    <n v="0"/>
    <n v="0"/>
    <n v="0"/>
    <n v="0"/>
    <n v="0"/>
    <n v="0"/>
    <n v="0"/>
    <n v="0"/>
    <n v="0"/>
    <n v="0"/>
    <n v="1"/>
    <n v="0"/>
    <n v="0"/>
    <n v="0"/>
    <n v="0"/>
    <n v="0"/>
    <n v="0"/>
    <n v="0"/>
    <n v="0"/>
    <n v="0"/>
    <n v="0"/>
    <n v="0"/>
    <n v="0"/>
    <n v="43551"/>
    <n v="43564"/>
    <n v="0"/>
    <n v="1"/>
    <n v="0"/>
    <n v="2019"/>
    <n v="3"/>
    <n v="13"/>
    <n v="2"/>
    <n v="120176"/>
    <n v="120176"/>
    <s v="year"/>
    <x v="0"/>
    <s v="Direct"/>
    <x v="1"/>
    <x v="2"/>
    <x v="0"/>
  </r>
  <r>
    <n v="38676374"/>
    <s v="Data Scientist"/>
    <x v="0"/>
    <s v="Mathematics, Statistics &amp; Information Sciences"/>
    <x v="139"/>
    <n v="41239446"/>
    <m/>
    <m/>
    <d v="2019-03-27T00:00:00"/>
    <n v="43581.522858796299"/>
    <s v="Seer is developing technology to revolutionise the diagnosis and management of neurological conditions, with a special focus on epilepsy."/>
    <s v="Australia"/>
    <x v="2"/>
    <x v="2"/>
    <s v="CBD &amp; Inner Suburbs"/>
    <s v="melbourne"/>
    <x v="0"/>
    <m/>
    <s v="No"/>
    <s v="https://www.seek.com.au/job/38676374?type=standout"/>
    <n v="0"/>
    <n v="1"/>
    <n v="0"/>
    <n v="0"/>
    <n v="0"/>
    <n v="0"/>
    <n v="0"/>
    <n v="0"/>
    <n v="0"/>
    <n v="0"/>
    <n v="0"/>
    <n v="0"/>
    <n v="0"/>
    <n v="0"/>
    <n v="0"/>
    <n v="0"/>
    <n v="0"/>
    <n v="0"/>
    <n v="0"/>
    <n v="0"/>
    <n v="0"/>
    <n v="0"/>
    <n v="0"/>
    <n v="0"/>
    <n v="0"/>
    <n v="43551"/>
    <n v="43581"/>
    <n v="0"/>
    <n v="1"/>
    <n v="0"/>
    <n v="2019"/>
    <n v="3"/>
    <n v="29"/>
    <n v="1"/>
    <m/>
    <m/>
    <m/>
    <x v="0"/>
    <s v="Direct"/>
    <x v="0"/>
    <x v="2"/>
    <x v="0"/>
  </r>
  <r>
    <n v="38680411"/>
    <s v="Data Scientist - Risk Analytics"/>
    <x v="1"/>
    <s v="Developers/Programmers"/>
    <x v="30"/>
    <n v="22424905"/>
    <m/>
    <m/>
    <d v="2019-03-27T00:00:00"/>
    <n v="43581.999988425923"/>
    <s v="Awesome opportunity work within a leading player in the finance space"/>
    <s v="Australia"/>
    <x v="0"/>
    <x v="0"/>
    <s v="CBD, Inner West &amp; Eastern Suburbs"/>
    <s v="sydney"/>
    <x v="0"/>
    <s v="Up to $150k p.a."/>
    <s v="Yes"/>
    <s v="https://www.seek.com.au/job/38680411?type=standout"/>
    <n v="1"/>
    <n v="1"/>
    <n v="0"/>
    <n v="0"/>
    <n v="0"/>
    <n v="0"/>
    <n v="0"/>
    <n v="0"/>
    <n v="0"/>
    <n v="0"/>
    <n v="0"/>
    <n v="0"/>
    <n v="0"/>
    <n v="0"/>
    <n v="0"/>
    <n v="0"/>
    <n v="0"/>
    <n v="0"/>
    <n v="0"/>
    <n v="0"/>
    <n v="0"/>
    <n v="0"/>
    <n v="0"/>
    <n v="0"/>
    <n v="0"/>
    <n v="43551"/>
    <n v="43581"/>
    <n v="1"/>
    <n v="1"/>
    <n v="0"/>
    <n v="2019"/>
    <n v="3"/>
    <n v="30"/>
    <n v="2"/>
    <n v="150000"/>
    <n v="150000"/>
    <s v="year"/>
    <x v="0"/>
    <s v="Recruiter"/>
    <x v="1"/>
    <x v="2"/>
    <x v="0"/>
  </r>
  <r>
    <n v="38683694"/>
    <s v="Data Scientist - Financial Markets"/>
    <x v="2"/>
    <s v="Stockbroking &amp; Trading"/>
    <x v="6"/>
    <n v="27705684"/>
    <m/>
    <m/>
    <d v="2019-03-28T00:00:00"/>
    <n v="43582.999988425923"/>
    <s v="Great opportunity for a quant developer/analyst or data scientist to work in financial markets risk - Paying up to $150K Package + Bonus"/>
    <s v="Australia"/>
    <x v="0"/>
    <x v="0"/>
    <s v="CBD, Inner West &amp; Eastern Suburbs"/>
    <s v="sydney"/>
    <x v="0"/>
    <m/>
    <s v="Yes"/>
    <s v="https://www.seek.com.au/job/38683694?type=standard"/>
    <n v="0"/>
    <n v="1"/>
    <n v="0"/>
    <n v="1"/>
    <n v="0"/>
    <n v="0"/>
    <n v="0"/>
    <n v="0"/>
    <n v="1"/>
    <n v="0"/>
    <n v="0"/>
    <n v="0"/>
    <n v="0"/>
    <n v="0"/>
    <n v="0"/>
    <n v="0"/>
    <n v="0"/>
    <n v="0"/>
    <n v="0"/>
    <n v="0"/>
    <n v="0"/>
    <n v="0"/>
    <n v="0"/>
    <n v="0"/>
    <n v="0"/>
    <n v="43552"/>
    <n v="43582"/>
    <n v="1"/>
    <n v="1"/>
    <n v="0"/>
    <n v="2019"/>
    <n v="3"/>
    <n v="30"/>
    <n v="3"/>
    <m/>
    <m/>
    <m/>
    <x v="0"/>
    <s v="Recruiter"/>
    <x v="0"/>
    <x v="2"/>
    <x v="3"/>
  </r>
  <r>
    <n v="38686065"/>
    <s v="Data Scientist"/>
    <x v="0"/>
    <s v="Mathematics, Statistics &amp; Information Sciences"/>
    <x v="140"/>
    <n v="41465542"/>
    <m/>
    <m/>
    <d v="2019-03-28T00:00:00"/>
    <n v="43582"/>
    <s v="We are seeking a Data Scientist / Data Analytics / BI Developer to work with our commencement/development team to create a new business platform."/>
    <s v="Australia"/>
    <x v="2"/>
    <x v="2"/>
    <s v="CBD &amp; Inner Suburbs"/>
    <s v="melbourne"/>
    <x v="3"/>
    <s v="$100,000 - $149,999"/>
    <s v="No"/>
    <s v="https://www.seek.com.au/job/38686065?type=standard"/>
    <n v="0"/>
    <n v="0"/>
    <n v="0"/>
    <n v="1"/>
    <n v="0"/>
    <n v="0"/>
    <n v="0"/>
    <n v="0"/>
    <n v="0"/>
    <n v="0"/>
    <n v="0"/>
    <n v="0"/>
    <n v="0"/>
    <n v="0"/>
    <n v="0"/>
    <n v="0"/>
    <n v="0"/>
    <n v="0"/>
    <n v="0"/>
    <n v="0"/>
    <n v="0"/>
    <n v="0"/>
    <n v="0"/>
    <n v="0"/>
    <n v="0"/>
    <n v="43552"/>
    <n v="43581"/>
    <n v="0"/>
    <n v="1"/>
    <n v="0"/>
    <n v="2019"/>
    <n v="3"/>
    <n v="29"/>
    <n v="1"/>
    <n v="100000"/>
    <n v="149999"/>
    <s v="year"/>
    <x v="0"/>
    <s v="Direct"/>
    <x v="1"/>
    <x v="2"/>
    <x v="3"/>
  </r>
  <r>
    <n v="38687490"/>
    <s v="Data Scientist"/>
    <x v="0"/>
    <s v="Mathematics, Statistics &amp; Information Sciences"/>
    <x v="73"/>
    <n v="21469508"/>
    <m/>
    <m/>
    <d v="2019-03-28T00:00:00"/>
    <n v="43582.999988425923"/>
    <s v="Work For a Multinational, World-Leading Organisation | Excellent Brisbane CBD Location | Initial 6 Month Contract - Plus Extensions"/>
    <s v="Australia"/>
    <x v="4"/>
    <x v="4"/>
    <s v="CBD &amp; Inner Suburbs"/>
    <s v="brisbane"/>
    <x v="1"/>
    <m/>
    <s v="Yes"/>
    <s v="https://www.seek.com.au/job/38687490?type=standard"/>
    <n v="1"/>
    <n v="1"/>
    <n v="0"/>
    <n v="1"/>
    <n v="0"/>
    <n v="0"/>
    <n v="0"/>
    <n v="0"/>
    <n v="1"/>
    <n v="0"/>
    <n v="0"/>
    <n v="0"/>
    <n v="0"/>
    <n v="0"/>
    <n v="0"/>
    <n v="0"/>
    <n v="0"/>
    <n v="0"/>
    <n v="0"/>
    <n v="0"/>
    <n v="0"/>
    <n v="0"/>
    <n v="0"/>
    <n v="0"/>
    <n v="0"/>
    <n v="43552"/>
    <n v="43557"/>
    <n v="1"/>
    <n v="1"/>
    <n v="0"/>
    <n v="2019"/>
    <n v="3"/>
    <n v="30"/>
    <n v="4"/>
    <m/>
    <m/>
    <m/>
    <x v="0"/>
    <s v="Recruiter"/>
    <x v="0"/>
    <x v="2"/>
    <x v="3"/>
  </r>
  <r>
    <n v="38687491"/>
    <s v="Data Scientist"/>
    <x v="6"/>
    <s v="Analysis &amp; Reporting"/>
    <x v="73"/>
    <n v="21469508"/>
    <m/>
    <m/>
    <d v="2019-03-28T00:00:00"/>
    <n v="43582.999988425923"/>
    <s v="Work For a Multinational, World-Leading Organisation | Excellent Brisbane CBD Location | Initial 6 Month Contract - Plus Extensions"/>
    <s v="Australia"/>
    <x v="4"/>
    <x v="4"/>
    <s v="CBD &amp; Inner Suburbs"/>
    <s v="brisbane"/>
    <x v="1"/>
    <m/>
    <s v="Yes"/>
    <s v="https://www.seek.com.au/job/38687491?type=standard"/>
    <n v="1"/>
    <n v="1"/>
    <n v="0"/>
    <n v="1"/>
    <n v="0"/>
    <n v="0"/>
    <n v="0"/>
    <n v="0"/>
    <n v="1"/>
    <n v="0"/>
    <n v="0"/>
    <n v="0"/>
    <n v="0"/>
    <n v="0"/>
    <n v="0"/>
    <n v="0"/>
    <n v="0"/>
    <n v="0"/>
    <n v="0"/>
    <n v="0"/>
    <n v="0"/>
    <n v="0"/>
    <n v="0"/>
    <n v="0"/>
    <n v="0"/>
    <n v="43552"/>
    <n v="43557"/>
    <n v="1"/>
    <n v="1"/>
    <n v="0"/>
    <n v="2019"/>
    <n v="3"/>
    <n v="30"/>
    <n v="4"/>
    <m/>
    <m/>
    <m/>
    <x v="0"/>
    <s v="Recruiter"/>
    <x v="0"/>
    <x v="2"/>
    <x v="3"/>
  </r>
  <r>
    <n v="38688485"/>
    <s v="Senior Data Scientist 3 Month Project"/>
    <x v="1"/>
    <s v="Business/Systems Analysts"/>
    <x v="141"/>
    <n v="39202174"/>
    <m/>
    <m/>
    <d v="2019-03-28T00:00:00"/>
    <n v="43582.614155092589"/>
    <s v="Flexible hours, work from home."/>
    <s v="Australia"/>
    <x v="2"/>
    <x v="2"/>
    <s v="CBD &amp; Inner Suburbs"/>
    <s v="melbourne"/>
    <x v="1"/>
    <m/>
    <s v="No"/>
    <s v="https://www.seek.com.au/job/38688485?type=standard"/>
    <n v="1"/>
    <n v="1"/>
    <n v="0"/>
    <n v="0"/>
    <n v="0"/>
    <n v="0"/>
    <n v="0"/>
    <n v="0"/>
    <n v="0"/>
    <n v="1"/>
    <n v="0"/>
    <n v="0"/>
    <n v="1"/>
    <n v="0"/>
    <n v="0"/>
    <n v="0"/>
    <n v="0"/>
    <n v="0"/>
    <n v="0"/>
    <n v="0"/>
    <n v="0"/>
    <n v="0"/>
    <n v="0"/>
    <n v="0"/>
    <n v="0"/>
    <n v="43552"/>
    <n v="43582"/>
    <n v="0"/>
    <n v="1"/>
    <n v="0"/>
    <n v="2019"/>
    <n v="3"/>
    <n v="29"/>
    <n v="4"/>
    <m/>
    <m/>
    <m/>
    <x v="0"/>
    <s v="Direct"/>
    <x v="0"/>
    <x v="2"/>
    <x v="3"/>
  </r>
  <r>
    <n v="38689890"/>
    <s v="Data Scientist"/>
    <x v="1"/>
    <s v="Other"/>
    <x v="142"/>
    <n v="10353999"/>
    <m/>
    <m/>
    <d v="2019-03-28T00:00:00"/>
    <n v="43582.999988425923"/>
    <s v="Data Scientist to Design new data solutions and forecasting models in a collaborative and interactive engagement"/>
    <s v="Australia"/>
    <x v="2"/>
    <x v="2"/>
    <s v="CBD &amp; Inner Suburbs"/>
    <s v="melbourne"/>
    <x v="1"/>
    <m/>
    <s v="No"/>
    <s v="https://www.seek.com.au/job/38689890?type=standard"/>
    <n v="0"/>
    <n v="1"/>
    <n v="0"/>
    <n v="0"/>
    <n v="0"/>
    <n v="0"/>
    <n v="0"/>
    <n v="0"/>
    <n v="0"/>
    <n v="0"/>
    <n v="0"/>
    <n v="0"/>
    <n v="0"/>
    <n v="0"/>
    <n v="0"/>
    <n v="0"/>
    <n v="0"/>
    <n v="0"/>
    <n v="0"/>
    <n v="0"/>
    <n v="0"/>
    <n v="0"/>
    <n v="0"/>
    <n v="0"/>
    <n v="0"/>
    <n v="43552"/>
    <n v="43580"/>
    <n v="1"/>
    <n v="1"/>
    <n v="0"/>
    <n v="2019"/>
    <n v="3"/>
    <n v="30"/>
    <n v="1"/>
    <m/>
    <m/>
    <m/>
    <x v="0"/>
    <s v="Recruiter"/>
    <x v="0"/>
    <x v="2"/>
    <x v="3"/>
  </r>
  <r>
    <n v="38692371"/>
    <s v="Senior Data Scientist"/>
    <x v="1"/>
    <s v="Other"/>
    <x v="143"/>
    <n v="34554680"/>
    <m/>
    <m/>
    <d v="2019-03-29T00:00:00"/>
    <n v="43569.083333333343"/>
    <s v="Enjoy utilising your extensive management skills in Planning &amp; Performance skills to play an integral part of AUSTRAC’s clear &amp; focused vision."/>
    <s v="Australia"/>
    <x v="2"/>
    <x v="2"/>
    <m/>
    <m/>
    <x v="0"/>
    <s v="105,022 to 119,558"/>
    <s v="No"/>
    <s v="https://www.seek.com.au/job/38692371?type=standout"/>
    <n v="1"/>
    <n v="1"/>
    <n v="0"/>
    <n v="1"/>
    <n v="0"/>
    <n v="0"/>
    <n v="0"/>
    <n v="0"/>
    <n v="0"/>
    <n v="1"/>
    <n v="0"/>
    <n v="0"/>
    <n v="0"/>
    <n v="0"/>
    <n v="0"/>
    <n v="0"/>
    <n v="0"/>
    <n v="0"/>
    <n v="0"/>
    <n v="0"/>
    <n v="0"/>
    <n v="0"/>
    <n v="0"/>
    <n v="0"/>
    <n v="0"/>
    <n v="43552"/>
    <n v="43568"/>
    <n v="0"/>
    <n v="1"/>
    <n v="0"/>
    <n v="2019"/>
    <n v="3"/>
    <n v="15"/>
    <n v="4"/>
    <n v="105022"/>
    <n v="119558"/>
    <s v="year"/>
    <x v="0"/>
    <s v="Direct"/>
    <x v="1"/>
    <x v="2"/>
    <x v="4"/>
  </r>
  <r>
    <n v="38693720"/>
    <s v="Data Scientist"/>
    <x v="0"/>
    <s v="Mathematics, Statistics &amp; Information Sciences"/>
    <x v="144"/>
    <n v="24219004"/>
    <m/>
    <m/>
    <d v="2019-03-29T00:00:00"/>
    <n v="43583.999988425923"/>
    <s v="Seeking an experienced Data Scientist who is commercially minded to assist with the Advanced Analytics and Data Science."/>
    <s v="Australia"/>
    <x v="0"/>
    <x v="0"/>
    <m/>
    <m/>
    <x v="0"/>
    <s v="$130k - $160k p.a."/>
    <s v="Yes"/>
    <s v="https://www.seek.com.au/job/38693720?type=standard"/>
    <n v="1"/>
    <n v="1"/>
    <n v="0"/>
    <n v="1"/>
    <n v="0"/>
    <n v="0"/>
    <n v="0"/>
    <n v="0"/>
    <n v="0"/>
    <n v="1"/>
    <n v="0"/>
    <n v="0"/>
    <n v="1"/>
    <n v="0"/>
    <n v="0"/>
    <n v="0"/>
    <n v="0"/>
    <n v="0"/>
    <n v="0"/>
    <n v="0"/>
    <n v="0"/>
    <n v="0"/>
    <n v="0"/>
    <n v="0"/>
    <n v="0"/>
    <n v="43552"/>
    <n v="43583"/>
    <n v="1"/>
    <n v="1"/>
    <n v="0"/>
    <n v="2019"/>
    <n v="3"/>
    <n v="30"/>
    <n v="5"/>
    <n v="130000"/>
    <n v="160000"/>
    <s v="year"/>
    <x v="0"/>
    <s v="Recruiter"/>
    <x v="1"/>
    <x v="2"/>
    <x v="4"/>
  </r>
  <r>
    <n v="38700507"/>
    <s v="Data Scientist | 6 month contract"/>
    <x v="1"/>
    <s v="Other"/>
    <x v="65"/>
    <n v="33085931"/>
    <m/>
    <m/>
    <d v="2019-03-29T00:00:00"/>
    <n v="43583.999988425923"/>
    <s v="Utilise your analytical and methodical expertise in data science! Apply now!"/>
    <s v="Australia"/>
    <x v="6"/>
    <x v="6"/>
    <m/>
    <m/>
    <x v="1"/>
    <m/>
    <s v="No"/>
    <s v="https://www.seek.com.au/job/38700507?type=standard"/>
    <n v="1"/>
    <n v="1"/>
    <n v="0"/>
    <n v="1"/>
    <n v="0"/>
    <n v="0"/>
    <n v="0"/>
    <n v="0"/>
    <n v="0"/>
    <n v="1"/>
    <n v="0"/>
    <n v="0"/>
    <n v="0"/>
    <n v="0"/>
    <n v="0"/>
    <n v="0"/>
    <n v="0"/>
    <n v="0"/>
    <n v="0"/>
    <n v="0"/>
    <n v="0"/>
    <n v="0"/>
    <n v="0"/>
    <n v="0"/>
    <n v="0"/>
    <n v="43553"/>
    <n v="43581"/>
    <n v="1"/>
    <n v="1"/>
    <n v="0"/>
    <n v="2019"/>
    <n v="3"/>
    <n v="30"/>
    <n v="4"/>
    <m/>
    <m/>
    <m/>
    <x v="0"/>
    <s v="Recruiter"/>
    <x v="0"/>
    <x v="2"/>
    <x v="4"/>
  </r>
  <r>
    <n v="38702873"/>
    <s v="Data Scientist"/>
    <x v="1"/>
    <s v="Business/Systems Analysts"/>
    <x v="145"/>
    <n v="23094039"/>
    <m/>
    <m/>
    <d v="2019-03-30T00:00:00"/>
    <n v="43584.244768518518"/>
    <s v="Requires an in-depth understanding of data-science concepts. You will take the lead in solving complex data-science problems and issues. CBD. 6 months"/>
    <s v="Australia"/>
    <x v="0"/>
    <x v="0"/>
    <s v="CBD, Inner West &amp; Eastern Suburbs"/>
    <s v="sydney"/>
    <x v="1"/>
    <m/>
    <s v="Yes"/>
    <s v="https://www.seek.com.au/job/38702873?type=standard"/>
    <n v="1"/>
    <n v="1"/>
    <n v="0"/>
    <n v="0"/>
    <n v="0"/>
    <n v="0"/>
    <n v="0"/>
    <n v="0"/>
    <n v="0"/>
    <n v="1"/>
    <n v="0"/>
    <n v="0"/>
    <n v="1"/>
    <n v="0"/>
    <n v="0"/>
    <n v="0"/>
    <n v="0"/>
    <n v="0"/>
    <n v="0"/>
    <n v="0"/>
    <n v="0"/>
    <n v="0"/>
    <n v="0"/>
    <n v="0"/>
    <n v="0"/>
    <n v="43553"/>
    <n v="43557"/>
    <n v="1"/>
    <n v="1"/>
    <n v="0"/>
    <n v="2019"/>
    <n v="3"/>
    <n v="29"/>
    <n v="4"/>
    <m/>
    <m/>
    <m/>
    <x v="0"/>
    <s v="Recruiter"/>
    <x v="0"/>
    <x v="2"/>
    <x v="5"/>
  </r>
  <r>
    <n v="38702874"/>
    <s v="Senior Data Scientist"/>
    <x v="0"/>
    <s v="Mathematics, Statistics &amp; Information Sciences"/>
    <x v="145"/>
    <n v="23094039"/>
    <m/>
    <m/>
    <d v="2019-03-30T00:00:00"/>
    <n v="43584.246724537043"/>
    <s v="Requires an in-depth understanding of data-science concepts. You will take the lead in solving complex data-science problems and issues. CBD. 6 months"/>
    <s v="Australia"/>
    <x v="0"/>
    <x v="0"/>
    <s v="CBD, Inner West &amp; Eastern Suburbs"/>
    <s v="sydney"/>
    <x v="1"/>
    <m/>
    <s v="Yes"/>
    <s v="https://www.seek.com.au/job/38702874?type=standard"/>
    <n v="1"/>
    <n v="1"/>
    <n v="0"/>
    <n v="0"/>
    <n v="0"/>
    <n v="0"/>
    <n v="0"/>
    <n v="0"/>
    <n v="0"/>
    <n v="1"/>
    <n v="0"/>
    <n v="0"/>
    <n v="1"/>
    <n v="0"/>
    <n v="0"/>
    <n v="0"/>
    <n v="0"/>
    <n v="0"/>
    <n v="0"/>
    <n v="0"/>
    <n v="0"/>
    <n v="0"/>
    <n v="0"/>
    <n v="0"/>
    <n v="0"/>
    <n v="43553"/>
    <n v="43557"/>
    <n v="1"/>
    <n v="1"/>
    <n v="0"/>
    <n v="2019"/>
    <n v="3"/>
    <n v="29"/>
    <n v="4"/>
    <m/>
    <m/>
    <m/>
    <x v="0"/>
    <s v="Recruiter"/>
    <x v="0"/>
    <x v="2"/>
    <x v="5"/>
  </r>
  <r>
    <n v="38704207"/>
    <s v="Data Scientist"/>
    <x v="0"/>
    <s v="Mathematics, Statistics &amp; Information Sciences"/>
    <x v="146"/>
    <n v="36073745"/>
    <m/>
    <m/>
    <d v="2019-03-31T00:00:00"/>
    <n v="43585.35560185185"/>
    <s v="A huge variety of projects awaits this Data Scientist to take the business to the next level of Data Driven Science. Contract with extensions."/>
    <s v="Australia"/>
    <x v="0"/>
    <x v="0"/>
    <s v="North Shore &amp; Northern Beaches"/>
    <m/>
    <x v="1"/>
    <s v="$100 - $100+ per hour"/>
    <s v="No"/>
    <s v="https://www.seek.com.au/job/38704207?type=standout"/>
    <n v="1"/>
    <n v="1"/>
    <n v="0"/>
    <n v="1"/>
    <n v="0"/>
    <n v="0"/>
    <n v="0"/>
    <n v="0"/>
    <n v="0"/>
    <n v="0"/>
    <n v="1"/>
    <n v="0"/>
    <n v="0"/>
    <n v="0"/>
    <n v="0"/>
    <n v="0"/>
    <n v="0"/>
    <n v="0"/>
    <n v="0"/>
    <n v="0"/>
    <n v="0"/>
    <n v="0"/>
    <n v="0"/>
    <n v="0"/>
    <n v="0"/>
    <n v="43554"/>
    <n v="43584"/>
    <n v="1"/>
    <n v="1"/>
    <n v="0"/>
    <n v="2019"/>
    <n v="3"/>
    <n v="29"/>
    <n v="4"/>
    <n v="100"/>
    <n v="100"/>
    <s v="hour"/>
    <x v="0"/>
    <s v="Recruiter"/>
    <x v="1"/>
    <x v="2"/>
    <x v="6"/>
  </r>
  <r>
    <n v="38706970"/>
    <s v="Data Scientist - Small Consultancy - $120K - $180K + Super"/>
    <x v="1"/>
    <s v="Developers/Programmers"/>
    <x v="147"/>
    <n v="37202532"/>
    <m/>
    <m/>
    <d v="2019-04-01T00:00:00"/>
    <n v="43586.999988425923"/>
    <s v="Small, high performing consultancy working with massive data sets!"/>
    <s v="Australia"/>
    <x v="0"/>
    <x v="0"/>
    <s v="CBD, Inner West &amp; Eastern Suburbs"/>
    <s v="sydney"/>
    <x v="0"/>
    <m/>
    <s v="No"/>
    <s v="https://www.seek.com.au/job/38706970?type=standard"/>
    <n v="1"/>
    <n v="0"/>
    <n v="0"/>
    <n v="1"/>
    <n v="0"/>
    <n v="0"/>
    <n v="0"/>
    <n v="0"/>
    <n v="0"/>
    <n v="0"/>
    <n v="0"/>
    <n v="0"/>
    <n v="0"/>
    <n v="0"/>
    <n v="0"/>
    <n v="0"/>
    <n v="0"/>
    <n v="0"/>
    <n v="0"/>
    <n v="0"/>
    <n v="0"/>
    <n v="0"/>
    <n v="0"/>
    <n v="0"/>
    <n v="0"/>
    <n v="43555"/>
    <n v="43583"/>
    <n v="1"/>
    <n v="1"/>
    <n v="0"/>
    <n v="2019"/>
    <n v="4"/>
    <n v="30"/>
    <n v="2"/>
    <m/>
    <m/>
    <m/>
    <x v="0"/>
    <s v="Recruiter"/>
    <x v="0"/>
    <x v="3"/>
    <x v="1"/>
  </r>
  <r>
    <n v="38707083"/>
    <s v="Junior Data Scientist"/>
    <x v="1"/>
    <s v="Developers/Programmers"/>
    <x v="148"/>
    <n v="22458282"/>
    <s v="Stockland"/>
    <m/>
    <d v="2019-04-01T00:00:00"/>
    <n v="43586.999988425923"/>
    <s v="6 Month Fixed Term Contract for a Graduate to Junior Level data Scientist working at Stockland's National Head Office in the CBD"/>
    <s v="Australia"/>
    <x v="0"/>
    <x v="0"/>
    <s v="CBD, Inner West &amp; Eastern Suburbs"/>
    <s v="sydney"/>
    <x v="1"/>
    <m/>
    <s v="No"/>
    <s v="https://www.seek.com.au/job/38707083?type=standout"/>
    <n v="1"/>
    <n v="1"/>
    <n v="0"/>
    <n v="1"/>
    <n v="0"/>
    <n v="0"/>
    <n v="0"/>
    <n v="0"/>
    <n v="0"/>
    <n v="0"/>
    <n v="1"/>
    <n v="0"/>
    <n v="0"/>
    <n v="0"/>
    <n v="0"/>
    <n v="0"/>
    <n v="0"/>
    <n v="0"/>
    <n v="0"/>
    <n v="0"/>
    <n v="0"/>
    <n v="0"/>
    <n v="0"/>
    <n v="0"/>
    <n v="0"/>
    <n v="43555"/>
    <n v="43573"/>
    <n v="0"/>
    <n v="1"/>
    <n v="0"/>
    <n v="2019"/>
    <n v="4"/>
    <n v="30"/>
    <n v="4"/>
    <m/>
    <m/>
    <m/>
    <x v="0"/>
    <s v="Direct"/>
    <x v="0"/>
    <x v="3"/>
    <x v="1"/>
  </r>
  <r>
    <n v="38707473"/>
    <s v="Data Scientist | 6 month contract"/>
    <x v="0"/>
    <s v="Mathematics, Statistics &amp; Information Sciences"/>
    <x v="65"/>
    <n v="33085931"/>
    <m/>
    <m/>
    <d v="2019-04-01T00:00:00"/>
    <n v="43586.999988425923"/>
    <s v="Utilise your analytical and methodical expertise in data science! Apply now!"/>
    <s v="Australia"/>
    <x v="6"/>
    <x v="6"/>
    <m/>
    <m/>
    <x v="1"/>
    <m/>
    <s v="No"/>
    <s v="https://www.seek.com.au/job/38707473?type=standard"/>
    <n v="1"/>
    <n v="1"/>
    <n v="0"/>
    <n v="1"/>
    <n v="0"/>
    <n v="0"/>
    <n v="0"/>
    <n v="0"/>
    <n v="0"/>
    <n v="1"/>
    <n v="0"/>
    <n v="0"/>
    <n v="0"/>
    <n v="0"/>
    <n v="0"/>
    <n v="0"/>
    <n v="0"/>
    <n v="0"/>
    <n v="0"/>
    <n v="0"/>
    <n v="0"/>
    <n v="0"/>
    <n v="0"/>
    <n v="0"/>
    <n v="0"/>
    <n v="43555"/>
    <n v="43581"/>
    <n v="1"/>
    <n v="1"/>
    <n v="0"/>
    <n v="2019"/>
    <n v="4"/>
    <n v="30"/>
    <n v="4"/>
    <m/>
    <m/>
    <m/>
    <x v="0"/>
    <s v="Recruiter"/>
    <x v="0"/>
    <x v="3"/>
    <x v="1"/>
  </r>
  <r>
    <n v="38708722"/>
    <s v="Data Scientist"/>
    <x v="1"/>
    <s v="Business/Systems Analysts"/>
    <x v="85"/>
    <n v="32860434"/>
    <m/>
    <m/>
    <d v="2019-04-01T00:00:00"/>
    <n v="43586.999988425923"/>
    <s v="Data Scientist with experience dealing with large Datasets is needed for this 6 month contract in SA"/>
    <s v="Australia"/>
    <x v="6"/>
    <x v="6"/>
    <m/>
    <m/>
    <x v="1"/>
    <m/>
    <s v="No"/>
    <s v="https://www.seek.com.au/job/38708722?type=standard"/>
    <n v="1"/>
    <n v="1"/>
    <n v="0"/>
    <n v="0"/>
    <n v="0"/>
    <n v="0"/>
    <n v="0"/>
    <n v="0"/>
    <n v="0"/>
    <n v="1"/>
    <n v="0"/>
    <n v="0"/>
    <n v="0"/>
    <n v="0"/>
    <n v="0"/>
    <n v="0"/>
    <n v="0"/>
    <n v="0"/>
    <n v="0"/>
    <n v="0"/>
    <n v="0"/>
    <n v="0"/>
    <n v="0"/>
    <n v="0"/>
    <n v="0"/>
    <n v="43556"/>
    <n v="43557"/>
    <n v="0"/>
    <n v="1"/>
    <n v="0"/>
    <n v="2019"/>
    <n v="4"/>
    <n v="30"/>
    <n v="3"/>
    <m/>
    <m/>
    <m/>
    <x v="0"/>
    <s v="Direct"/>
    <x v="0"/>
    <x v="3"/>
    <x v="1"/>
  </r>
  <r>
    <n v="38709784"/>
    <s v="Data Scientist"/>
    <x v="1"/>
    <s v="Database Development &amp; Administration"/>
    <x v="149"/>
    <n v="40425907"/>
    <m/>
    <m/>
    <d v="2019-04-01T00:00:00"/>
    <n v="43586.999988425923"/>
    <s v="Opportunity to work with Global MNC. Sydney based 1 month contract role. Salary: $ 100-145 per hour."/>
    <s v="Australia"/>
    <x v="0"/>
    <x v="0"/>
    <m/>
    <m/>
    <x v="1"/>
    <s v="$100 - $145 p.h."/>
    <s v="Yes"/>
    <s v="https://www.seek.com.au/job/38709784?type=standard"/>
    <n v="1"/>
    <n v="1"/>
    <n v="0"/>
    <n v="0"/>
    <n v="0"/>
    <n v="0"/>
    <n v="0"/>
    <n v="0"/>
    <n v="0"/>
    <n v="1"/>
    <n v="0"/>
    <n v="0"/>
    <n v="0"/>
    <n v="0"/>
    <n v="0"/>
    <n v="0"/>
    <n v="0"/>
    <n v="0"/>
    <n v="0"/>
    <n v="0"/>
    <n v="0"/>
    <n v="0"/>
    <n v="0"/>
    <n v="0"/>
    <n v="0"/>
    <n v="43556"/>
    <n v="43586"/>
    <n v="0"/>
    <n v="1"/>
    <n v="0"/>
    <n v="2019"/>
    <n v="4"/>
    <n v="30"/>
    <n v="3"/>
    <n v="100"/>
    <n v="145"/>
    <s v="hour"/>
    <x v="0"/>
    <s v="Direct"/>
    <x v="1"/>
    <x v="3"/>
    <x v="1"/>
  </r>
  <r>
    <n v="38710913"/>
    <s v="Senior Data Scientist"/>
    <x v="4"/>
    <s v="Government - Federal"/>
    <x v="143"/>
    <n v="34554680"/>
    <m/>
    <m/>
    <d v="2019-04-01T00:00:00"/>
    <n v="43569.083333333343"/>
    <s v="Enjoy utilising your extensive management skills in Planning &amp; Performance skills to play an integral part of AUSTRAC’s clear &amp; focused vision."/>
    <s v="Australia"/>
    <x v="2"/>
    <x v="2"/>
    <m/>
    <m/>
    <x v="0"/>
    <s v="105,022 to 119,558"/>
    <s v="No"/>
    <s v="https://www.seek.com.au/job/38710913?type=standout"/>
    <n v="1"/>
    <n v="1"/>
    <n v="0"/>
    <n v="1"/>
    <n v="0"/>
    <n v="0"/>
    <n v="0"/>
    <n v="0"/>
    <n v="0"/>
    <n v="1"/>
    <n v="0"/>
    <n v="0"/>
    <n v="0"/>
    <n v="0"/>
    <n v="0"/>
    <n v="0"/>
    <n v="0"/>
    <n v="0"/>
    <n v="0"/>
    <n v="0"/>
    <n v="0"/>
    <n v="0"/>
    <n v="0"/>
    <n v="0"/>
    <n v="0"/>
    <n v="43556"/>
    <n v="43568"/>
    <n v="0"/>
    <n v="1"/>
    <n v="0"/>
    <n v="2019"/>
    <n v="4"/>
    <n v="12"/>
    <n v="4"/>
    <n v="105022"/>
    <n v="119558"/>
    <s v="year"/>
    <x v="0"/>
    <s v="Direct"/>
    <x v="1"/>
    <x v="3"/>
    <x v="1"/>
  </r>
  <r>
    <n v="38710980"/>
    <s v="Senior Data Scientist, Sydney, Package c$200K"/>
    <x v="1"/>
    <s v="Consultants"/>
    <x v="115"/>
    <n v="27398075"/>
    <m/>
    <m/>
    <d v="2019-04-01T00:00:00"/>
    <n v="43586.999988425923"/>
    <s v="Grow a nascent Data Science practice - leverage existing relationships to build capability &amp; combine your Data Science, Consulting, Delivery &amp; BD Exp"/>
    <s v="Australia"/>
    <x v="0"/>
    <x v="0"/>
    <s v="CBD, Inner West &amp; Eastern Suburbs"/>
    <s v="sydney"/>
    <x v="0"/>
    <s v="c$200K Package Neg"/>
    <s v="No"/>
    <s v="https://www.seek.com.au/job/38710980?type=standard"/>
    <n v="1"/>
    <n v="1"/>
    <n v="0"/>
    <n v="0"/>
    <n v="0"/>
    <n v="0"/>
    <n v="0"/>
    <n v="0"/>
    <n v="1"/>
    <n v="0"/>
    <n v="0"/>
    <n v="0"/>
    <n v="0"/>
    <n v="0"/>
    <n v="0"/>
    <n v="0"/>
    <n v="0"/>
    <n v="0"/>
    <n v="0"/>
    <n v="0"/>
    <n v="0"/>
    <n v="0"/>
    <n v="0"/>
    <n v="0"/>
    <n v="0"/>
    <n v="43556"/>
    <n v="43584"/>
    <n v="1"/>
    <n v="1"/>
    <n v="0"/>
    <n v="2019"/>
    <n v="4"/>
    <n v="30"/>
    <n v="3"/>
    <n v="200000"/>
    <n v="200000"/>
    <s v="year"/>
    <x v="0"/>
    <s v="Recruiter"/>
    <x v="1"/>
    <x v="3"/>
    <x v="1"/>
  </r>
  <r>
    <n v="38711931"/>
    <s v="Data Scientist"/>
    <x v="1"/>
    <s v="Database Development &amp; Administration"/>
    <x v="12"/>
    <n v="23607467"/>
    <m/>
    <m/>
    <d v="2019-04-01T00:00:00"/>
    <n v="43586.999988425923"/>
    <s v="About the company Our partner is a global leader in consulting, technology, outsourcing and next-generation services. Data scientist In"/>
    <s v="Australia"/>
    <x v="4"/>
    <x v="4"/>
    <m/>
    <m/>
    <x v="1"/>
    <m/>
    <s v="No"/>
    <s v="https://www.seek.com.au/job/38711931?type=standout"/>
    <n v="1"/>
    <n v="1"/>
    <n v="0"/>
    <n v="1"/>
    <n v="0"/>
    <n v="0"/>
    <n v="1"/>
    <n v="0"/>
    <n v="0"/>
    <n v="0"/>
    <n v="0"/>
    <n v="0"/>
    <n v="0"/>
    <n v="0"/>
    <n v="0"/>
    <n v="0"/>
    <n v="0"/>
    <n v="0"/>
    <n v="0"/>
    <n v="0"/>
    <n v="0"/>
    <n v="0"/>
    <n v="0"/>
    <n v="0"/>
    <n v="0"/>
    <n v="43556"/>
    <n v="43586"/>
    <n v="1"/>
    <n v="1"/>
    <n v="0"/>
    <n v="2019"/>
    <n v="4"/>
    <n v="30"/>
    <n v="4"/>
    <m/>
    <m/>
    <m/>
    <x v="0"/>
    <s v="Recruiter"/>
    <x v="0"/>
    <x v="3"/>
    <x v="1"/>
  </r>
  <r>
    <n v="38715031"/>
    <s v="Data Scientist"/>
    <x v="1"/>
    <s v="Business/Systems Analysts"/>
    <x v="48"/>
    <n v="22081129"/>
    <m/>
    <m/>
    <d v="2019-04-01T00:00:00"/>
    <n v="43586.999988425923"/>
    <s v="Excellent contract opportunity for a Data Scientist to work for an international business for six months on a business critical project."/>
    <s v="Australia"/>
    <x v="3"/>
    <x v="3"/>
    <m/>
    <m/>
    <x v="1"/>
    <s v="Attractive Daily Rate"/>
    <s v="Yes"/>
    <s v="https://www.seek.com.au/job/38715031?type=standard"/>
    <n v="1"/>
    <n v="1"/>
    <n v="0"/>
    <n v="0"/>
    <n v="0"/>
    <n v="0"/>
    <n v="0"/>
    <n v="0"/>
    <n v="1"/>
    <n v="0"/>
    <n v="0"/>
    <n v="1"/>
    <n v="0"/>
    <n v="0"/>
    <n v="0"/>
    <n v="0"/>
    <n v="0"/>
    <n v="0"/>
    <n v="0"/>
    <n v="0"/>
    <n v="0"/>
    <n v="0"/>
    <n v="0"/>
    <n v="0"/>
    <n v="0"/>
    <n v="43556"/>
    <n v="43586"/>
    <n v="1"/>
    <n v="1"/>
    <n v="0"/>
    <n v="2019"/>
    <n v="4"/>
    <n v="30"/>
    <n v="4"/>
    <m/>
    <m/>
    <m/>
    <x v="0"/>
    <s v="Recruiter"/>
    <x v="1"/>
    <x v="3"/>
    <x v="1"/>
  </r>
  <r>
    <n v="38715500"/>
    <s v="Data Scientist"/>
    <x v="1"/>
    <s v="Other"/>
    <x v="34"/>
    <n v="26475017"/>
    <m/>
    <m/>
    <d v="2019-04-01T00:00:00"/>
    <n v="43586.999988425923"/>
    <s v="Data Scientist required to join the Data &amp; Analytics division of a leading digital business."/>
    <s v="Australia"/>
    <x v="2"/>
    <x v="2"/>
    <m/>
    <m/>
    <x v="1"/>
    <s v="$800pd"/>
    <s v="No"/>
    <s v="https://www.seek.com.au/job/38715500?type=standard"/>
    <n v="1"/>
    <n v="1"/>
    <n v="0"/>
    <n v="0"/>
    <n v="0"/>
    <n v="0"/>
    <n v="0"/>
    <n v="0"/>
    <n v="0"/>
    <n v="0"/>
    <n v="0"/>
    <n v="0"/>
    <n v="0"/>
    <n v="0"/>
    <n v="0"/>
    <n v="0"/>
    <n v="0"/>
    <n v="0"/>
    <n v="0"/>
    <n v="0"/>
    <n v="0"/>
    <n v="0"/>
    <n v="0"/>
    <n v="0"/>
    <n v="0"/>
    <n v="43556"/>
    <n v="43584"/>
    <n v="1"/>
    <n v="1"/>
    <n v="0"/>
    <n v="2019"/>
    <n v="4"/>
    <n v="30"/>
    <n v="2"/>
    <n v="800"/>
    <n v="800"/>
    <s v="day"/>
    <x v="0"/>
    <s v="Recruiter"/>
    <x v="1"/>
    <x v="3"/>
    <x v="1"/>
  </r>
  <r>
    <n v="38718897"/>
    <s v="Data Scientist - 6 month contract"/>
    <x v="1"/>
    <s v="Database Development &amp; Administration"/>
    <x v="80"/>
    <n v="39892169"/>
    <m/>
    <m/>
    <d v="2019-04-02T00:00:00"/>
    <n v="43587.999988425923"/>
    <s v="Work on one of Melbourne's most renowned Data Science projects!"/>
    <s v="Australia"/>
    <x v="2"/>
    <x v="2"/>
    <m/>
    <s v="greythorn"/>
    <x v="1"/>
    <m/>
    <s v="No"/>
    <s v="https://www.seek.com.au/job/38718897?type=standard"/>
    <n v="1"/>
    <n v="1"/>
    <n v="0"/>
    <n v="1"/>
    <n v="0"/>
    <n v="0"/>
    <n v="0"/>
    <n v="0"/>
    <n v="0"/>
    <n v="0"/>
    <n v="1"/>
    <n v="0"/>
    <n v="1"/>
    <n v="0"/>
    <n v="0"/>
    <n v="0"/>
    <n v="0"/>
    <n v="0"/>
    <n v="0"/>
    <n v="0"/>
    <n v="0"/>
    <n v="0"/>
    <n v="0"/>
    <n v="0"/>
    <n v="0"/>
    <n v="43556"/>
    <n v="43587"/>
    <n v="1"/>
    <n v="1"/>
    <n v="0"/>
    <n v="2019"/>
    <n v="4"/>
    <n v="30"/>
    <n v="5"/>
    <m/>
    <m/>
    <m/>
    <x v="0"/>
    <s v="Recruiter"/>
    <x v="0"/>
    <x v="3"/>
    <x v="2"/>
  </r>
  <r>
    <n v="38719373"/>
    <s v="Data Scientist | Short 4 week contract"/>
    <x v="0"/>
    <s v="Mathematics, Statistics &amp; Information Sciences"/>
    <x v="65"/>
    <n v="33085931"/>
    <m/>
    <m/>
    <d v="2019-04-02T00:00:00"/>
    <n v="43587.999988425923"/>
    <s v="Utilise your analytical and methodical expertise in data science! Apply now!"/>
    <s v="Australia"/>
    <x v="0"/>
    <x v="0"/>
    <s v="CBD, Inner West &amp; Eastern Suburbs"/>
    <s v="sydney"/>
    <x v="1"/>
    <m/>
    <s v="No"/>
    <s v="https://www.seek.com.au/job/38719373?type=standard"/>
    <n v="1"/>
    <n v="1"/>
    <n v="0"/>
    <n v="1"/>
    <n v="0"/>
    <n v="0"/>
    <n v="0"/>
    <n v="0"/>
    <n v="0"/>
    <n v="1"/>
    <n v="0"/>
    <n v="0"/>
    <n v="0"/>
    <n v="0"/>
    <n v="0"/>
    <n v="0"/>
    <n v="0"/>
    <n v="0"/>
    <n v="0"/>
    <n v="0"/>
    <n v="0"/>
    <n v="0"/>
    <n v="0"/>
    <n v="0"/>
    <n v="0"/>
    <n v="43556"/>
    <n v="43581"/>
    <n v="1"/>
    <n v="1"/>
    <n v="0"/>
    <n v="2019"/>
    <n v="4"/>
    <n v="30"/>
    <n v="4"/>
    <m/>
    <m/>
    <m/>
    <x v="0"/>
    <s v="Recruiter"/>
    <x v="0"/>
    <x v="3"/>
    <x v="2"/>
  </r>
  <r>
    <n v="38719428"/>
    <s v="Data Scientist | Short 4 week contract"/>
    <x v="1"/>
    <s v="Other"/>
    <x v="65"/>
    <n v="33085931"/>
    <m/>
    <m/>
    <d v="2019-04-02T00:00:00"/>
    <n v="43587.999988425923"/>
    <s v="Utilise your analytical and methodical expertise in data science! Apply now!"/>
    <s v="Australia"/>
    <x v="0"/>
    <x v="0"/>
    <s v="CBD, Inner West &amp; Eastern Suburbs"/>
    <s v="sydney"/>
    <x v="1"/>
    <m/>
    <s v="No"/>
    <s v="https://www.seek.com.au/job/38719428?type=standard"/>
    <n v="1"/>
    <n v="1"/>
    <n v="0"/>
    <n v="1"/>
    <n v="0"/>
    <n v="0"/>
    <n v="0"/>
    <n v="0"/>
    <n v="0"/>
    <n v="1"/>
    <n v="0"/>
    <n v="0"/>
    <n v="0"/>
    <n v="0"/>
    <n v="0"/>
    <n v="0"/>
    <n v="0"/>
    <n v="0"/>
    <n v="0"/>
    <n v="0"/>
    <n v="0"/>
    <n v="0"/>
    <n v="0"/>
    <n v="0"/>
    <n v="0"/>
    <n v="43556"/>
    <n v="43581"/>
    <n v="1"/>
    <n v="1"/>
    <n v="0"/>
    <n v="2019"/>
    <n v="4"/>
    <n v="30"/>
    <n v="4"/>
    <m/>
    <m/>
    <m/>
    <x v="0"/>
    <s v="Recruiter"/>
    <x v="0"/>
    <x v="3"/>
    <x v="2"/>
  </r>
  <r>
    <n v="38721871"/>
    <s v="Senior Data Scientist"/>
    <x v="1"/>
    <s v="Database Development &amp; Administration"/>
    <x v="12"/>
    <n v="23607543"/>
    <m/>
    <m/>
    <d v="2019-04-02T00:00:00"/>
    <n v="43587.999988425923"/>
    <s v="New role for a Senior Data Scientist with successful global company based close to the Melbourne CBD."/>
    <s v="Australia"/>
    <x v="2"/>
    <x v="2"/>
    <s v="CBD &amp; Inner Suburbs"/>
    <s v="melbourne"/>
    <x v="0"/>
    <s v="To $180K base depending on experience"/>
    <s v="Yes"/>
    <s v="https://www.seek.com.au/job/38721871?type=standout"/>
    <n v="0"/>
    <n v="1"/>
    <n v="0"/>
    <n v="0"/>
    <n v="0"/>
    <n v="0"/>
    <n v="0"/>
    <n v="0"/>
    <n v="1"/>
    <n v="0"/>
    <n v="0"/>
    <n v="1"/>
    <n v="0"/>
    <n v="0"/>
    <n v="0"/>
    <n v="0"/>
    <n v="0"/>
    <n v="0"/>
    <n v="0"/>
    <n v="0"/>
    <n v="0"/>
    <n v="0"/>
    <n v="0"/>
    <n v="0"/>
    <n v="0"/>
    <n v="43557"/>
    <n v="43573"/>
    <n v="1"/>
    <n v="1"/>
    <n v="0"/>
    <n v="2019"/>
    <n v="4"/>
    <n v="30"/>
    <n v="3"/>
    <n v="180000"/>
    <n v="180000"/>
    <s v="year"/>
    <x v="0"/>
    <s v="Recruiter"/>
    <x v="1"/>
    <x v="3"/>
    <x v="2"/>
  </r>
  <r>
    <n v="38722126"/>
    <s v="Data Science Consultant-Analyst"/>
    <x v="0"/>
    <s v="Mathematics, Statistics &amp; Information Sciences"/>
    <x v="150"/>
    <n v="25621563"/>
    <m/>
    <m/>
    <d v="2019-04-02T00:00:00"/>
    <n v="43587.525949074072"/>
    <s v="We are looking to appoint a well-qualified, experienced and highly motivated Data Scientist to join our growing data science consulting business."/>
    <s v="Australia"/>
    <x v="2"/>
    <x v="2"/>
    <s v="Bayside &amp; South Eastern Suburbs"/>
    <m/>
    <x v="0"/>
    <s v="$80,000 - $119,999"/>
    <s v="No"/>
    <s v="https://www.seek.com.au/job/38722126?type=standout"/>
    <n v="0"/>
    <n v="0"/>
    <n v="0"/>
    <n v="1"/>
    <n v="0"/>
    <n v="0"/>
    <n v="0"/>
    <n v="0"/>
    <n v="0"/>
    <n v="0"/>
    <n v="0"/>
    <n v="0"/>
    <n v="0"/>
    <n v="0"/>
    <n v="0"/>
    <n v="0"/>
    <n v="0"/>
    <n v="0"/>
    <n v="0"/>
    <n v="0"/>
    <n v="0"/>
    <n v="0"/>
    <n v="0"/>
    <n v="0"/>
    <n v="0"/>
    <n v="43557"/>
    <n v="43562"/>
    <n v="0"/>
    <n v="1"/>
    <n v="0"/>
    <n v="2019"/>
    <n v="4"/>
    <n v="29"/>
    <n v="1"/>
    <n v="80000"/>
    <n v="119999"/>
    <s v="year"/>
    <x v="0"/>
    <s v="Direct"/>
    <x v="1"/>
    <x v="3"/>
    <x v="2"/>
  </r>
  <r>
    <n v="38725000"/>
    <s v="Data Scientist - Modelling Specialist"/>
    <x v="2"/>
    <s v="Other"/>
    <x v="11"/>
    <n v="4566650"/>
    <m/>
    <m/>
    <d v="2019-04-02T00:00:00"/>
    <n v="43587.999988425923"/>
    <s v="An opportunity to grow and develop you Data Science skillset"/>
    <s v="Australia"/>
    <x v="0"/>
    <x v="0"/>
    <s v="CBD, Inner West &amp; Eastern Suburbs"/>
    <s v="sydney"/>
    <x v="0"/>
    <s v="$110k - $125k p.a. + Super"/>
    <s v="No"/>
    <s v="https://www.seek.com.au/job/38725000?type=standout"/>
    <n v="0"/>
    <n v="1"/>
    <n v="0"/>
    <n v="1"/>
    <n v="0"/>
    <n v="0"/>
    <n v="0"/>
    <n v="0"/>
    <n v="0"/>
    <n v="0"/>
    <n v="0"/>
    <n v="0"/>
    <n v="0"/>
    <n v="1"/>
    <n v="0"/>
    <n v="0"/>
    <n v="0"/>
    <n v="0"/>
    <n v="0"/>
    <n v="0"/>
    <n v="0"/>
    <n v="0"/>
    <n v="0"/>
    <n v="0"/>
    <n v="0"/>
    <n v="43557"/>
    <n v="43587"/>
    <n v="1"/>
    <n v="1"/>
    <n v="0"/>
    <n v="2019"/>
    <n v="4"/>
    <n v="30"/>
    <n v="3"/>
    <n v="110000"/>
    <n v="125000"/>
    <s v="year"/>
    <x v="0"/>
    <s v="Recruiter"/>
    <x v="1"/>
    <x v="3"/>
    <x v="2"/>
  </r>
  <r>
    <n v="38729084"/>
    <s v="Data Scientist - It doesn't get much better than this...."/>
    <x v="1"/>
    <s v="Consultants"/>
    <x v="151"/>
    <n v="38139377"/>
    <m/>
    <m/>
    <d v="2019-04-03T00:00:00"/>
    <n v="43589.015266203707"/>
    <s v="Work with some of the best minds in the region. Develop databases, models and analytics. Ridiculous amounts of intelligence and opportunities to learn"/>
    <s v="Australia"/>
    <x v="0"/>
    <x v="0"/>
    <s v="CBD, Inner West &amp; Eastern Suburbs"/>
    <s v="sydney"/>
    <x v="0"/>
    <m/>
    <s v="No"/>
    <s v="https://www.seek.com.au/job/38729084?type=standout"/>
    <n v="0"/>
    <n v="1"/>
    <n v="0"/>
    <n v="1"/>
    <n v="0"/>
    <n v="0"/>
    <n v="0"/>
    <n v="0"/>
    <n v="0"/>
    <n v="0"/>
    <n v="0"/>
    <n v="0"/>
    <n v="0"/>
    <n v="0"/>
    <n v="0"/>
    <n v="0"/>
    <n v="0"/>
    <n v="0"/>
    <n v="0"/>
    <n v="0"/>
    <n v="0"/>
    <n v="0"/>
    <n v="0"/>
    <n v="0"/>
    <n v="0"/>
    <n v="43557"/>
    <n v="43588"/>
    <n v="0"/>
    <n v="1"/>
    <n v="0"/>
    <n v="2019"/>
    <n v="4"/>
    <n v="30"/>
    <n v="2"/>
    <m/>
    <m/>
    <m/>
    <x v="0"/>
    <s v="Direct"/>
    <x v="0"/>
    <x v="3"/>
    <x v="0"/>
  </r>
  <r>
    <n v="38735235"/>
    <s v="4 X Contract Data Scientists :: Market Leading Analytics Firm :: 6 Months"/>
    <x v="1"/>
    <s v="Consultants"/>
    <x v="72"/>
    <n v="35398774"/>
    <m/>
    <m/>
    <d v="2019-04-03T00:00:00"/>
    <n v="43588.999988425923"/>
    <s v="Leading Australian analytics firm are looking to hire 4 contract Data Scientists due to winning a huge project"/>
    <s v="Australia"/>
    <x v="0"/>
    <x v="0"/>
    <s v="CBD, Inner West &amp; Eastern Suburbs"/>
    <s v="sydney"/>
    <x v="1"/>
    <s v="$550 per day"/>
    <s v="No"/>
    <s v="https://www.seek.com.au/job/38735235?type=standout"/>
    <n v="1"/>
    <n v="1"/>
    <n v="0"/>
    <n v="1"/>
    <n v="0"/>
    <n v="0"/>
    <n v="0"/>
    <n v="0"/>
    <n v="0"/>
    <n v="0"/>
    <n v="0"/>
    <n v="0"/>
    <n v="0"/>
    <n v="1"/>
    <n v="0"/>
    <n v="0"/>
    <n v="0"/>
    <n v="0"/>
    <n v="0"/>
    <n v="0"/>
    <n v="0"/>
    <n v="0"/>
    <n v="0"/>
    <n v="0"/>
    <n v="0"/>
    <n v="43558"/>
    <n v="43586"/>
    <n v="1"/>
    <n v="1"/>
    <n v="0"/>
    <n v="2019"/>
    <n v="4"/>
    <n v="30"/>
    <n v="4"/>
    <n v="550"/>
    <n v="550"/>
    <s v="day"/>
    <x v="0"/>
    <s v="Recruiter"/>
    <x v="1"/>
    <x v="3"/>
    <x v="0"/>
  </r>
  <r>
    <n v="38736094"/>
    <s v="Data Scientist"/>
    <x v="0"/>
    <s v="Mathematics, Statistics &amp; Information Sciences"/>
    <x v="124"/>
    <n v="11268388"/>
    <m/>
    <m/>
    <d v="2019-04-03T00:00:00"/>
    <n v="43588.999988425923"/>
    <s v="Understand business &amp; operational challenges and help design and scope data, model and reporting development projects."/>
    <s v="Australia"/>
    <x v="2"/>
    <x v="2"/>
    <m/>
    <m/>
    <x v="0"/>
    <m/>
    <s v="No"/>
    <s v="https://www.seek.com.au/job/38736094?type=standout"/>
    <n v="1"/>
    <n v="1"/>
    <n v="0"/>
    <n v="0"/>
    <n v="0"/>
    <n v="0"/>
    <n v="0"/>
    <n v="0"/>
    <n v="0"/>
    <n v="0"/>
    <n v="0"/>
    <n v="0"/>
    <n v="0"/>
    <n v="1"/>
    <n v="0"/>
    <n v="0"/>
    <n v="0"/>
    <n v="0"/>
    <n v="0"/>
    <n v="0"/>
    <n v="0"/>
    <n v="0"/>
    <n v="0"/>
    <n v="0"/>
    <n v="0"/>
    <n v="43558"/>
    <n v="43588"/>
    <n v="0"/>
    <n v="1"/>
    <n v="0"/>
    <n v="2019"/>
    <n v="4"/>
    <n v="30"/>
    <n v="3"/>
    <m/>
    <m/>
    <m/>
    <x v="0"/>
    <s v="Direct"/>
    <x v="0"/>
    <x v="3"/>
    <x v="0"/>
  </r>
  <r>
    <n v="38736412"/>
    <s v="Data Scientist"/>
    <x v="12"/>
    <s v="Analysis &amp; Reporting"/>
    <x v="152"/>
    <n v="600892"/>
    <s v="Energy Australia"/>
    <m/>
    <d v="2019-04-03T00:00:00"/>
    <n v="43588.999988425923"/>
    <s v="An exciting permanent opportunity exist for an experienced Data Scientist with a focus on Revenue Assurance, Oracle SQL &amp; ODI, data mining and machine"/>
    <s v="Australia"/>
    <x v="2"/>
    <x v="2"/>
    <s v="CBD &amp; Inner Suburbs"/>
    <s v="melbourne"/>
    <x v="0"/>
    <m/>
    <s v="Yes"/>
    <s v="https://www.seek.com.au/job/38736412?type=standout"/>
    <n v="1"/>
    <n v="0"/>
    <n v="0"/>
    <n v="1"/>
    <n v="0"/>
    <n v="0"/>
    <n v="0"/>
    <n v="0"/>
    <n v="0"/>
    <n v="0"/>
    <n v="1"/>
    <n v="0"/>
    <n v="0"/>
    <n v="1"/>
    <n v="0"/>
    <n v="0"/>
    <n v="0"/>
    <n v="0"/>
    <n v="0"/>
    <n v="0"/>
    <n v="0"/>
    <n v="0"/>
    <n v="0"/>
    <n v="0"/>
    <n v="0"/>
    <n v="43558"/>
    <n v="43571"/>
    <n v="0"/>
    <n v="1"/>
    <n v="0"/>
    <n v="2019"/>
    <n v="4"/>
    <n v="30"/>
    <n v="4"/>
    <m/>
    <m/>
    <m/>
    <x v="0"/>
    <s v="Direct"/>
    <x v="0"/>
    <x v="3"/>
    <x v="0"/>
  </r>
  <r>
    <n v="38736413"/>
    <s v="Data Scientist"/>
    <x v="0"/>
    <s v="Modelling &amp; Simulation"/>
    <x v="152"/>
    <n v="600892"/>
    <s v="Energy Australia"/>
    <m/>
    <d v="2019-04-03T00:00:00"/>
    <n v="43588.999988425923"/>
    <s v="An exciting permanent opportunity exist for an experienced Data Scientist with a focus on Revenue Assurance, Oracle SQL &amp; ODI, data mining and machine"/>
    <s v="Australia"/>
    <x v="2"/>
    <x v="2"/>
    <s v="CBD &amp; Inner Suburbs"/>
    <s v="melbourne"/>
    <x v="0"/>
    <m/>
    <s v="Yes"/>
    <s v="https://www.seek.com.au/job/38736413?type=standout"/>
    <n v="1"/>
    <n v="0"/>
    <n v="0"/>
    <n v="1"/>
    <n v="0"/>
    <n v="0"/>
    <n v="0"/>
    <n v="0"/>
    <n v="0"/>
    <n v="0"/>
    <n v="1"/>
    <n v="0"/>
    <n v="0"/>
    <n v="1"/>
    <n v="0"/>
    <n v="0"/>
    <n v="0"/>
    <n v="0"/>
    <n v="0"/>
    <n v="0"/>
    <n v="0"/>
    <n v="0"/>
    <n v="0"/>
    <n v="0"/>
    <n v="0"/>
    <n v="43558"/>
    <n v="43571"/>
    <n v="0"/>
    <n v="1"/>
    <n v="0"/>
    <n v="2019"/>
    <n v="4"/>
    <n v="30"/>
    <n v="4"/>
    <m/>
    <m/>
    <m/>
    <x v="0"/>
    <s v="Direct"/>
    <x v="0"/>
    <x v="3"/>
    <x v="0"/>
  </r>
  <r>
    <n v="38736414"/>
    <s v="Data Scientist"/>
    <x v="0"/>
    <s v="Mathematics, Statistics &amp; Information Sciences"/>
    <x v="152"/>
    <n v="600892"/>
    <s v="Energy Australia"/>
    <m/>
    <d v="2019-04-03T00:00:00"/>
    <n v="43588.999988425923"/>
    <s v="An exciting permanent opportunity exist for an experienced Data Scientist with a focus on Revenue Assurance, Oracle SQL &amp; ODI, data mining and machine"/>
    <s v="Australia"/>
    <x v="2"/>
    <x v="2"/>
    <s v="CBD &amp; Inner Suburbs"/>
    <s v="melbourne"/>
    <x v="0"/>
    <m/>
    <s v="Yes"/>
    <s v="https://www.seek.com.au/job/38736414?type=standout"/>
    <n v="1"/>
    <n v="0"/>
    <n v="0"/>
    <n v="1"/>
    <n v="0"/>
    <n v="0"/>
    <n v="0"/>
    <n v="0"/>
    <n v="0"/>
    <n v="0"/>
    <n v="1"/>
    <n v="0"/>
    <n v="0"/>
    <n v="1"/>
    <n v="0"/>
    <n v="0"/>
    <n v="0"/>
    <n v="0"/>
    <n v="0"/>
    <n v="0"/>
    <n v="0"/>
    <n v="0"/>
    <n v="0"/>
    <n v="0"/>
    <n v="0"/>
    <n v="43558"/>
    <n v="43571"/>
    <n v="0"/>
    <n v="1"/>
    <n v="1"/>
    <n v="2019"/>
    <n v="4"/>
    <n v="30"/>
    <n v="4"/>
    <m/>
    <m/>
    <m/>
    <x v="0"/>
    <s v="Direct"/>
    <x v="0"/>
    <x v="3"/>
    <x v="0"/>
  </r>
  <r>
    <n v="38736952"/>
    <s v="Data Scientist / Advanced Analytics &amp; Insight Consultant - Machine Learning Data"/>
    <x v="1"/>
    <s v="Consultants"/>
    <x v="22"/>
    <n v="25010229"/>
    <m/>
    <m/>
    <d v="2019-04-03T00:00:00"/>
    <n v="43588.999988425923"/>
    <s v="Data Scientist - Data Analytics Insight Data Scientist - Statistic Model - Risk, Assurance Insight Data Analytics - SQL, R, Python - Benefits Inside"/>
    <s v="Australia"/>
    <x v="2"/>
    <x v="2"/>
    <s v="CBD &amp; Inner Suburbs"/>
    <s v="melbourne"/>
    <x v="0"/>
    <s v="Great Remuneration &amp; Location + Organic Growth Opp"/>
    <s v="No"/>
    <s v="https://www.seek.com.au/job/38736952?type=standard"/>
    <n v="1"/>
    <n v="1"/>
    <n v="0"/>
    <n v="1"/>
    <n v="0"/>
    <n v="0"/>
    <n v="1"/>
    <n v="0"/>
    <n v="0"/>
    <n v="1"/>
    <n v="1"/>
    <n v="0"/>
    <n v="0"/>
    <n v="1"/>
    <n v="0"/>
    <n v="0"/>
    <n v="0"/>
    <n v="0"/>
    <n v="0"/>
    <n v="0"/>
    <n v="0"/>
    <n v="0"/>
    <n v="0"/>
    <n v="0"/>
    <n v="0"/>
    <n v="43558"/>
    <n v="43586"/>
    <n v="1"/>
    <n v="1"/>
    <n v="0"/>
    <n v="2019"/>
    <n v="4"/>
    <n v="30"/>
    <n v="7"/>
    <m/>
    <m/>
    <m/>
    <x v="0"/>
    <s v="Recruiter"/>
    <x v="1"/>
    <x v="3"/>
    <x v="0"/>
  </r>
  <r>
    <n v="38739169"/>
    <s v="Data Scientist - Adelaide"/>
    <x v="1"/>
    <s v="Engineering - Software"/>
    <x v="46"/>
    <n v="14025083"/>
    <s v="Capgemini"/>
    <m/>
    <d v="2019-04-04T00:00:00"/>
    <n v="43589.999988425923"/>
    <s v="Capgemini is currently looking for a Data Scientist to join our team"/>
    <s v="Australia"/>
    <x v="6"/>
    <x v="6"/>
    <m/>
    <m/>
    <x v="0"/>
    <m/>
    <s v="No"/>
    <s v="https://www.seek.com.au/job/38739169?type=standout"/>
    <n v="1"/>
    <n v="1"/>
    <n v="0"/>
    <n v="1"/>
    <n v="0"/>
    <n v="0"/>
    <n v="0"/>
    <n v="0"/>
    <n v="1"/>
    <n v="1"/>
    <n v="1"/>
    <n v="1"/>
    <n v="1"/>
    <n v="1"/>
    <n v="0"/>
    <n v="0"/>
    <n v="0"/>
    <n v="0"/>
    <n v="0"/>
    <n v="0"/>
    <n v="0"/>
    <n v="0"/>
    <n v="0"/>
    <n v="0"/>
    <n v="0"/>
    <n v="43558"/>
    <n v="43580"/>
    <n v="0"/>
    <n v="1"/>
    <n v="0"/>
    <n v="2019"/>
    <n v="4"/>
    <n v="30"/>
    <n v="9"/>
    <m/>
    <m/>
    <m/>
    <x v="0"/>
    <s v="Direct"/>
    <x v="0"/>
    <x v="3"/>
    <x v="3"/>
  </r>
  <r>
    <n v="38741831"/>
    <s v="Senior Data Scientist"/>
    <x v="1"/>
    <s v="Consultants"/>
    <x v="45"/>
    <n v="31206901"/>
    <m/>
    <m/>
    <d v="2019-04-04T00:00:00"/>
    <n v="43589.999988425923"/>
    <s v="Senior Data Science role working on a machine learning/NLP project. Closely working with senior management on a strategic greenfield project!"/>
    <s v="Australia"/>
    <x v="0"/>
    <x v="0"/>
    <m/>
    <m/>
    <x v="0"/>
    <m/>
    <s v="No"/>
    <s v="https://www.seek.com.au/job/38741831?type=standout"/>
    <n v="1"/>
    <n v="1"/>
    <n v="0"/>
    <n v="1"/>
    <n v="0"/>
    <n v="0"/>
    <n v="0"/>
    <n v="0"/>
    <n v="0"/>
    <n v="0"/>
    <n v="1"/>
    <n v="0"/>
    <n v="0"/>
    <n v="0"/>
    <n v="0"/>
    <n v="0"/>
    <n v="0"/>
    <n v="0"/>
    <n v="0"/>
    <n v="0"/>
    <n v="0"/>
    <n v="0"/>
    <n v="0"/>
    <n v="0"/>
    <n v="0"/>
    <n v="43559"/>
    <n v="43588"/>
    <n v="1"/>
    <n v="1"/>
    <n v="0"/>
    <n v="2019"/>
    <n v="4"/>
    <n v="30"/>
    <n v="4"/>
    <m/>
    <m/>
    <m/>
    <x v="0"/>
    <s v="Recruiter"/>
    <x v="0"/>
    <x v="3"/>
    <x v="3"/>
  </r>
  <r>
    <n v="38744632"/>
    <s v="Contract Data Scientist- Recommendation Systems / Marketing Optimisation"/>
    <x v="0"/>
    <s v="Mathematics, Statistics &amp; Information Sciences"/>
    <x v="44"/>
    <n v="37079664"/>
    <m/>
    <m/>
    <d v="2019-04-04T00:00:00"/>
    <n v="43589.999988425923"/>
    <s v="6 Month Contract - Experienced Data Scientist working with recommendation systems and machine learning for personalisation!"/>
    <s v="Australia"/>
    <x v="0"/>
    <x v="0"/>
    <s v="CBD, Inner West &amp; Eastern Suburbs"/>
    <s v="sydney"/>
    <x v="1"/>
    <s v="Attractive Daily Rate: Based on Exp!"/>
    <s v="No"/>
    <s v="https://www.seek.com.au/job/38744632?type=standout"/>
    <n v="1"/>
    <n v="1"/>
    <n v="0"/>
    <n v="1"/>
    <n v="0"/>
    <n v="0"/>
    <n v="0"/>
    <n v="0"/>
    <n v="0"/>
    <n v="1"/>
    <n v="0"/>
    <n v="0"/>
    <n v="0"/>
    <n v="0"/>
    <n v="0"/>
    <n v="0"/>
    <n v="0"/>
    <n v="0"/>
    <n v="0"/>
    <n v="0"/>
    <n v="0"/>
    <n v="0"/>
    <n v="0"/>
    <n v="0"/>
    <n v="0"/>
    <n v="43559"/>
    <n v="43587"/>
    <n v="1"/>
    <n v="1"/>
    <n v="0"/>
    <n v="2019"/>
    <n v="4"/>
    <n v="30"/>
    <n v="4"/>
    <m/>
    <m/>
    <m/>
    <x v="0"/>
    <s v="Recruiter"/>
    <x v="1"/>
    <x v="3"/>
    <x v="3"/>
  </r>
  <r>
    <n v="38744785"/>
    <s v="Data Scientist - Sydney"/>
    <x v="1"/>
    <s v="Engineering - Software"/>
    <x v="46"/>
    <n v="14025083"/>
    <s v="Capgemini"/>
    <m/>
    <d v="2019-04-04T00:00:00"/>
    <n v="43589.999988425923"/>
    <s v="Join our leading Insights and Data Practice during an exciting period of growth"/>
    <s v="Australia"/>
    <x v="0"/>
    <x v="0"/>
    <m/>
    <m/>
    <x v="0"/>
    <m/>
    <s v="No"/>
    <s v="https://www.seek.com.au/job/38744785?type=standout"/>
    <n v="1"/>
    <n v="1"/>
    <n v="0"/>
    <n v="1"/>
    <n v="0"/>
    <n v="0"/>
    <n v="0"/>
    <n v="0"/>
    <n v="1"/>
    <n v="1"/>
    <n v="1"/>
    <n v="1"/>
    <n v="1"/>
    <n v="1"/>
    <n v="0"/>
    <n v="0"/>
    <n v="0"/>
    <n v="0"/>
    <n v="0"/>
    <n v="0"/>
    <n v="0"/>
    <n v="0"/>
    <n v="0"/>
    <n v="0"/>
    <n v="0"/>
    <n v="43559"/>
    <n v="43580"/>
    <n v="0"/>
    <n v="1"/>
    <n v="0"/>
    <n v="2019"/>
    <n v="4"/>
    <n v="30"/>
    <n v="9"/>
    <m/>
    <m/>
    <m/>
    <x v="0"/>
    <s v="Direct"/>
    <x v="0"/>
    <x v="3"/>
    <x v="3"/>
  </r>
  <r>
    <n v="38746607"/>
    <s v="Senior Data Scientist :: 6 Month Contract :: Sydney :: $850 per day"/>
    <x v="1"/>
    <s v="Database Development &amp; Administration"/>
    <x v="72"/>
    <n v="35398774"/>
    <m/>
    <m/>
    <d v="2019-04-04T00:00:00"/>
    <n v="43589.999988425923"/>
    <s v="Senior Data Scientist contract opportunity with a an iconic Australian retail brand developing world class auto decisioning engines."/>
    <s v="Australia"/>
    <x v="0"/>
    <x v="0"/>
    <s v="CBD, Inner West &amp; Eastern Suburbs"/>
    <s v="sydney"/>
    <x v="1"/>
    <s v="$850 per day"/>
    <s v="No"/>
    <s v="https://www.seek.com.au/job/38746607?type=standout"/>
    <n v="1"/>
    <n v="1"/>
    <n v="0"/>
    <n v="1"/>
    <n v="0"/>
    <n v="0"/>
    <n v="0"/>
    <n v="0"/>
    <n v="0"/>
    <n v="0"/>
    <n v="0"/>
    <n v="0"/>
    <n v="1"/>
    <n v="0"/>
    <n v="0"/>
    <n v="0"/>
    <n v="0"/>
    <n v="0"/>
    <n v="0"/>
    <n v="0"/>
    <n v="0"/>
    <n v="0"/>
    <n v="0"/>
    <n v="0"/>
    <n v="0"/>
    <n v="43559"/>
    <n v="43587"/>
    <n v="1"/>
    <n v="1"/>
    <n v="0"/>
    <n v="2019"/>
    <n v="4"/>
    <n v="30"/>
    <n v="4"/>
    <n v="850"/>
    <n v="850"/>
    <s v="day"/>
    <x v="0"/>
    <s v="Recruiter"/>
    <x v="1"/>
    <x v="3"/>
    <x v="3"/>
  </r>
  <r>
    <n v="38749804"/>
    <s v="Data Scientist Consultant"/>
    <x v="1"/>
    <s v="Consultants"/>
    <x v="153"/>
    <n v="31457491"/>
    <m/>
    <m/>
    <d v="2019-04-05T00:00:00"/>
    <n v="43590.999988425923"/>
    <s v="An amazing opportunity to join a specialised global analytics and data consultancy as a Data Scientist."/>
    <s v="Australia"/>
    <x v="0"/>
    <x v="0"/>
    <m/>
    <m/>
    <x v="0"/>
    <m/>
    <s v="Yes"/>
    <s v="https://www.seek.com.au/job/38749804?type=standout"/>
    <n v="1"/>
    <n v="1"/>
    <n v="0"/>
    <n v="1"/>
    <n v="0"/>
    <n v="0"/>
    <n v="0"/>
    <n v="0"/>
    <n v="0"/>
    <n v="0"/>
    <n v="0"/>
    <n v="0"/>
    <n v="0"/>
    <n v="0"/>
    <n v="0"/>
    <n v="0"/>
    <n v="0"/>
    <n v="0"/>
    <n v="0"/>
    <n v="0"/>
    <n v="0"/>
    <n v="0"/>
    <n v="0"/>
    <n v="0"/>
    <n v="0"/>
    <n v="43559"/>
    <n v="43590"/>
    <n v="1"/>
    <n v="1"/>
    <n v="0"/>
    <n v="2019"/>
    <n v="4"/>
    <n v="30"/>
    <n v="3"/>
    <m/>
    <m/>
    <m/>
    <x v="0"/>
    <s v="Recruiter"/>
    <x v="0"/>
    <x v="3"/>
    <x v="4"/>
  </r>
  <r>
    <n v="38749967"/>
    <s v="Commodity Data Scientist - Sydney"/>
    <x v="2"/>
    <s v="Stockbroking &amp; Trading"/>
    <x v="154"/>
    <n v="27531664"/>
    <s v="GrainCorp"/>
    <m/>
    <d v="2019-04-05T00:00:00"/>
    <n v="43590.999988425923"/>
    <s v="Choose to be part of the unprecedented acceleration taking place in the digital transformation of the global ag-commodities market."/>
    <s v="Australia"/>
    <x v="0"/>
    <x v="0"/>
    <s v="CBD, Inner West &amp; Eastern Suburbs"/>
    <s v="sydney"/>
    <x v="0"/>
    <m/>
    <s v="Yes"/>
    <s v="https://www.seek.com.au/job/38749967?type=standout"/>
    <n v="0"/>
    <n v="1"/>
    <n v="0"/>
    <n v="0"/>
    <n v="0"/>
    <n v="0"/>
    <n v="0"/>
    <n v="0"/>
    <n v="0"/>
    <n v="0"/>
    <n v="0"/>
    <n v="0"/>
    <n v="0"/>
    <n v="0"/>
    <n v="0"/>
    <n v="0"/>
    <n v="0"/>
    <n v="0"/>
    <n v="0"/>
    <n v="0"/>
    <n v="0"/>
    <n v="0"/>
    <n v="0"/>
    <n v="0"/>
    <n v="0"/>
    <n v="43559"/>
    <n v="43590"/>
    <n v="0"/>
    <n v="1"/>
    <n v="0"/>
    <n v="2019"/>
    <n v="4"/>
    <n v="30"/>
    <n v="1"/>
    <m/>
    <m/>
    <m/>
    <x v="0"/>
    <s v="Direct"/>
    <x v="0"/>
    <x v="3"/>
    <x v="4"/>
  </r>
  <r>
    <n v="38750108"/>
    <s v="Data Scientist"/>
    <x v="1"/>
    <s v="Business/Systems Analysts"/>
    <x v="95"/>
    <n v="28935941"/>
    <m/>
    <m/>
    <d v="2019-04-05T00:00:00"/>
    <n v="43590.999988425923"/>
    <s v="Looking for Junior Data Scientists to gain exposure and develop their skill set."/>
    <s v="Australia"/>
    <x v="2"/>
    <x v="2"/>
    <s v="Eastern Suburbs"/>
    <m/>
    <x v="1"/>
    <s v="0"/>
    <s v="No"/>
    <s v="https://www.seek.com.au/job/38750108?type=standout"/>
    <n v="1"/>
    <n v="1"/>
    <n v="0"/>
    <n v="1"/>
    <n v="0"/>
    <n v="0"/>
    <n v="0"/>
    <n v="0"/>
    <n v="0"/>
    <n v="0"/>
    <n v="0"/>
    <n v="0"/>
    <n v="0"/>
    <n v="0"/>
    <n v="0"/>
    <n v="0"/>
    <n v="0"/>
    <n v="0"/>
    <n v="0"/>
    <n v="0"/>
    <n v="0"/>
    <n v="0"/>
    <n v="0"/>
    <n v="0"/>
    <n v="0"/>
    <n v="43559"/>
    <n v="43590"/>
    <n v="1"/>
    <n v="1"/>
    <n v="0"/>
    <n v="2019"/>
    <n v="4"/>
    <n v="30"/>
    <n v="3"/>
    <m/>
    <m/>
    <m/>
    <x v="0"/>
    <s v="Recruiter"/>
    <x v="1"/>
    <x v="3"/>
    <x v="4"/>
  </r>
  <r>
    <n v="38750307"/>
    <s v="Data Scientist"/>
    <x v="1"/>
    <s v="Developers/Programmers"/>
    <x v="155"/>
    <n v="9163024"/>
    <s v="Findex Group"/>
    <m/>
    <d v="2019-04-05T00:00:00"/>
    <n v="43590.999988425923"/>
    <s v="Interested in building a career within IT &amp; Digital? Progress your career with Findex."/>
    <s v="Australia"/>
    <x v="2"/>
    <x v="2"/>
    <s v="CBD &amp; Inner Suburbs"/>
    <s v="melbourne"/>
    <x v="0"/>
    <m/>
    <s v="Yes"/>
    <s v="https://www.seek.com.au/job/38750307?type=standard"/>
    <n v="1"/>
    <n v="1"/>
    <n v="0"/>
    <n v="1"/>
    <n v="0"/>
    <n v="0"/>
    <n v="0"/>
    <n v="0"/>
    <n v="0"/>
    <n v="0"/>
    <n v="0"/>
    <n v="0"/>
    <n v="1"/>
    <n v="0"/>
    <n v="0"/>
    <n v="0"/>
    <n v="0"/>
    <n v="0"/>
    <n v="0"/>
    <n v="0"/>
    <n v="0"/>
    <n v="0"/>
    <n v="0"/>
    <n v="0"/>
    <n v="0"/>
    <n v="43560"/>
    <n v="43590"/>
    <n v="0"/>
    <n v="1"/>
    <n v="0"/>
    <n v="2019"/>
    <n v="4"/>
    <n v="30"/>
    <n v="4"/>
    <m/>
    <m/>
    <m/>
    <x v="0"/>
    <s v="Direct"/>
    <x v="0"/>
    <x v="3"/>
    <x v="4"/>
  </r>
  <r>
    <n v="38750624"/>
    <s v="Advanced Analytics, Data Insight Consultant, Data Scientist -Data Analytics Lead"/>
    <x v="1"/>
    <s v="Business/Systems Analysts"/>
    <x v="22"/>
    <n v="25010229"/>
    <m/>
    <m/>
    <d v="2019-04-05T00:00:00"/>
    <n v="43590.999988425923"/>
    <s v="Data Scientist - Data Analytics Insight Data Scientist - Statistic Model - Risk, Assurance Insight Data Analytics - SQL, R, Python - Benefits Inside"/>
    <s v="Australia"/>
    <x v="2"/>
    <x v="2"/>
    <s v="CBD &amp; Inner Suburbs"/>
    <s v="melbourne"/>
    <x v="0"/>
    <s v="Great Remuneration &amp; Location + Organic Growth Opp"/>
    <s v="No"/>
    <s v="https://www.seek.com.au/job/38750624?type=standard"/>
    <n v="1"/>
    <n v="1"/>
    <n v="0"/>
    <n v="1"/>
    <n v="0"/>
    <n v="0"/>
    <n v="1"/>
    <n v="0"/>
    <n v="0"/>
    <n v="1"/>
    <n v="1"/>
    <n v="0"/>
    <n v="0"/>
    <n v="1"/>
    <n v="0"/>
    <n v="0"/>
    <n v="0"/>
    <n v="0"/>
    <n v="0"/>
    <n v="0"/>
    <n v="0"/>
    <n v="0"/>
    <n v="0"/>
    <n v="0"/>
    <n v="0"/>
    <n v="43560"/>
    <n v="43587"/>
    <n v="1"/>
    <n v="1"/>
    <n v="0"/>
    <n v="2019"/>
    <n v="4"/>
    <n v="30"/>
    <n v="7"/>
    <m/>
    <m/>
    <m/>
    <x v="0"/>
    <s v="Recruiter"/>
    <x v="1"/>
    <x v="3"/>
    <x v="4"/>
  </r>
  <r>
    <n v="38752630"/>
    <s v="Data Scientist"/>
    <x v="1"/>
    <s v="Web Development &amp; Production"/>
    <x v="36"/>
    <n v="25665582"/>
    <m/>
    <m/>
    <d v="2019-04-05T00:00:00"/>
    <n v="43590.999988425923"/>
    <s v="Work as a Data Scientist for this award winning company in Melbourne"/>
    <s v="Australia"/>
    <x v="2"/>
    <x v="2"/>
    <s v="CBD &amp; Inner Suburbs"/>
    <s v="melbourne"/>
    <x v="0"/>
    <m/>
    <s v="No"/>
    <s v="https://www.seek.com.au/job/38752630?type=standard"/>
    <n v="1"/>
    <n v="1"/>
    <n v="0"/>
    <n v="1"/>
    <n v="0"/>
    <n v="0"/>
    <n v="0"/>
    <n v="0"/>
    <n v="0"/>
    <n v="0"/>
    <n v="0"/>
    <n v="0"/>
    <n v="0"/>
    <n v="0"/>
    <n v="0"/>
    <n v="0"/>
    <n v="0"/>
    <n v="0"/>
    <n v="0"/>
    <n v="0"/>
    <n v="0"/>
    <n v="0"/>
    <n v="0"/>
    <n v="0"/>
    <n v="0"/>
    <n v="43560"/>
    <n v="43587"/>
    <n v="1"/>
    <n v="1"/>
    <n v="0"/>
    <n v="2019"/>
    <n v="4"/>
    <n v="30"/>
    <n v="3"/>
    <m/>
    <m/>
    <m/>
    <x v="0"/>
    <s v="Recruiter"/>
    <x v="0"/>
    <x v="3"/>
    <x v="4"/>
  </r>
  <r>
    <n v="38752749"/>
    <s v="Senior Data Scientist"/>
    <x v="0"/>
    <s v="Mathematics, Statistics &amp; Information Sciences"/>
    <x v="41"/>
    <n v="39090289"/>
    <m/>
    <m/>
    <d v="2019-04-05T00:00:00"/>
    <n v="43590.515983796293"/>
    <s v="Newly formed role gives you autonomy and ownership over the direction taken to provide data-driven insights, working on complex Data Science projects."/>
    <s v="Australia"/>
    <x v="3"/>
    <x v="3"/>
    <s v="CBD, Inner &amp; Western Suburbs"/>
    <s v="perth"/>
    <x v="0"/>
    <m/>
    <s v="No"/>
    <s v="https://www.seek.com.au/job/38752749?type=standard"/>
    <n v="1"/>
    <n v="1"/>
    <n v="0"/>
    <n v="0"/>
    <n v="0"/>
    <n v="0"/>
    <n v="0"/>
    <n v="0"/>
    <n v="0"/>
    <n v="0"/>
    <n v="0"/>
    <n v="0"/>
    <n v="0"/>
    <n v="0"/>
    <n v="0"/>
    <n v="0"/>
    <n v="0"/>
    <n v="0"/>
    <n v="0"/>
    <n v="0"/>
    <n v="0"/>
    <n v="0"/>
    <n v="0"/>
    <n v="0"/>
    <n v="0"/>
    <n v="43560"/>
    <n v="43578"/>
    <n v="1"/>
    <n v="1"/>
    <n v="0"/>
    <n v="2019"/>
    <n v="4"/>
    <n v="29"/>
    <n v="2"/>
    <m/>
    <m/>
    <m/>
    <x v="0"/>
    <s v="Recruiter"/>
    <x v="0"/>
    <x v="3"/>
    <x v="4"/>
  </r>
  <r>
    <n v="38756852"/>
    <s v="Senior Data Scientist"/>
    <x v="1"/>
    <s v="Other"/>
    <x v="33"/>
    <n v="26988946"/>
    <m/>
    <m/>
    <d v="2019-04-05T00:00:00"/>
    <n v="43590.999988425923"/>
    <s v="Form part of an awesome team that plays a crucial role in transforming the data and analytics landscape"/>
    <s v="Australia"/>
    <x v="2"/>
    <x v="2"/>
    <s v="CBD &amp; Inner Suburbs"/>
    <s v="melbourne"/>
    <x v="0"/>
    <s v="$150,000 +"/>
    <s v="No"/>
    <s v="https://www.seek.com.au/job/38756852?type=standard"/>
    <n v="1"/>
    <n v="1"/>
    <n v="0"/>
    <n v="1"/>
    <n v="0"/>
    <n v="0"/>
    <n v="0"/>
    <n v="0"/>
    <n v="0"/>
    <n v="0"/>
    <n v="0"/>
    <n v="0"/>
    <n v="1"/>
    <n v="0"/>
    <n v="0"/>
    <n v="0"/>
    <n v="0"/>
    <n v="0"/>
    <n v="0"/>
    <n v="0"/>
    <n v="0"/>
    <n v="0"/>
    <n v="0"/>
    <n v="0"/>
    <n v="0"/>
    <n v="43560"/>
    <n v="43588"/>
    <n v="1"/>
    <n v="1"/>
    <n v="0"/>
    <n v="2019"/>
    <n v="4"/>
    <n v="30"/>
    <n v="4"/>
    <n v="150000"/>
    <n v="150000"/>
    <s v="year"/>
    <x v="0"/>
    <s v="Recruiter"/>
    <x v="1"/>
    <x v="3"/>
    <x v="4"/>
  </r>
  <r>
    <n v="38758986"/>
    <s v="Data Scientist"/>
    <x v="1"/>
    <s v="Consultants"/>
    <x v="46"/>
    <n v="14025083"/>
    <s v="Capgemini"/>
    <m/>
    <d v="2019-04-06T00:00:00"/>
    <n v="43591.999988425923"/>
    <s v="Join our leading Insights and Data Practice during an exciting period of growth"/>
    <s v="Australia"/>
    <x v="2"/>
    <x v="2"/>
    <m/>
    <m/>
    <x v="0"/>
    <m/>
    <s v="No"/>
    <s v="https://www.seek.com.au/job/38758986?type=standout"/>
    <n v="1"/>
    <n v="1"/>
    <n v="0"/>
    <n v="1"/>
    <n v="0"/>
    <n v="0"/>
    <n v="0"/>
    <n v="0"/>
    <n v="1"/>
    <n v="1"/>
    <n v="1"/>
    <n v="1"/>
    <n v="1"/>
    <n v="1"/>
    <n v="0"/>
    <n v="0"/>
    <n v="0"/>
    <n v="0"/>
    <n v="0"/>
    <n v="0"/>
    <n v="0"/>
    <n v="0"/>
    <n v="0"/>
    <n v="0"/>
    <n v="0"/>
    <n v="43560"/>
    <n v="43591"/>
    <n v="0"/>
    <n v="1"/>
    <n v="0"/>
    <n v="2019"/>
    <n v="4"/>
    <n v="30"/>
    <n v="9"/>
    <m/>
    <m/>
    <m/>
    <x v="0"/>
    <s v="Direct"/>
    <x v="0"/>
    <x v="3"/>
    <x v="5"/>
  </r>
  <r>
    <n v="38760432"/>
    <s v="Data Scientist"/>
    <x v="0"/>
    <s v="Mathematics, Statistics &amp; Information Sciences"/>
    <x v="50"/>
    <n v="41114262"/>
    <m/>
    <m/>
    <d v="2019-04-07T00:00:00"/>
    <n v="43592.410613425927"/>
    <s v="Passion for data, technology and analytics? This is a senior position based in Sydney CBD and is for one of the big 4!"/>
    <s v="Australia"/>
    <x v="0"/>
    <x v="0"/>
    <s v="CBD, Inner West &amp; Eastern Suburbs"/>
    <s v="sydney"/>
    <x v="0"/>
    <m/>
    <s v="No"/>
    <s v="https://www.seek.com.au/job/38760432?type=standard"/>
    <n v="1"/>
    <n v="1"/>
    <n v="0"/>
    <n v="1"/>
    <n v="0"/>
    <n v="0"/>
    <n v="0"/>
    <n v="0"/>
    <n v="0"/>
    <n v="1"/>
    <n v="1"/>
    <n v="0"/>
    <n v="1"/>
    <n v="1"/>
    <n v="0"/>
    <n v="0"/>
    <n v="0"/>
    <n v="0"/>
    <n v="0"/>
    <n v="0"/>
    <n v="0"/>
    <n v="0"/>
    <n v="0"/>
    <n v="0"/>
    <n v="0"/>
    <n v="43561"/>
    <n v="43592"/>
    <n v="0"/>
    <n v="1"/>
    <n v="0"/>
    <n v="2019"/>
    <n v="4"/>
    <n v="30"/>
    <n v="7"/>
    <m/>
    <m/>
    <m/>
    <x v="0"/>
    <s v="Direct"/>
    <x v="0"/>
    <x v="3"/>
    <x v="6"/>
  </r>
  <r>
    <n v="38762470"/>
    <s v="Transport - Engineering &amp; Asset Management"/>
    <x v="11"/>
    <s v="Mechanical Engineering"/>
    <x v="64"/>
    <n v="34243358"/>
    <s v="KPMG"/>
    <n v="3.6"/>
    <d v="2019-04-08T00:00:00"/>
    <n v="43593.999988425923"/>
    <s v="Exciting opportunity to work within our growing Engineering &amp; Asset Management team"/>
    <s v="Australia"/>
    <x v="2"/>
    <x v="2"/>
    <m/>
    <m/>
    <x v="0"/>
    <m/>
    <s v="Yes"/>
    <s v="https://www.seek.com.au/job/38762470?type=standout"/>
    <n v="1"/>
    <n v="1"/>
    <n v="0"/>
    <n v="0"/>
    <n v="0"/>
    <n v="0"/>
    <n v="0"/>
    <n v="0"/>
    <n v="0"/>
    <n v="0"/>
    <n v="0"/>
    <n v="0"/>
    <n v="0"/>
    <n v="0"/>
    <n v="0"/>
    <n v="0"/>
    <n v="0"/>
    <n v="0"/>
    <n v="0"/>
    <n v="0"/>
    <n v="0"/>
    <n v="0"/>
    <n v="0"/>
    <n v="0"/>
    <n v="0"/>
    <n v="43562"/>
    <n v="43565"/>
    <n v="0"/>
    <n v="1"/>
    <n v="0"/>
    <n v="2019"/>
    <n v="4"/>
    <n v="30"/>
    <n v="2"/>
    <m/>
    <m/>
    <m/>
    <x v="0"/>
    <s v="Direct"/>
    <x v="0"/>
    <x v="3"/>
    <x v="1"/>
  </r>
  <r>
    <n v="38764886"/>
    <s v="Marketing Data Scientist"/>
    <x v="5"/>
    <s v="Market Research &amp; Analysis"/>
    <x v="156"/>
    <n v="23577661"/>
    <m/>
    <m/>
    <d v="2019-04-08T00:00:00"/>
    <n v="43593.472395833327"/>
    <s v="Are you someone who is passionate about Marketing Analytics? Someone strong technically, as well as able to consult and provide actionable insights?"/>
    <s v="Australia"/>
    <x v="0"/>
    <x v="0"/>
    <s v="CBD, Inner West &amp; Eastern Suburbs"/>
    <s v="sydney"/>
    <x v="0"/>
    <m/>
    <s v="No"/>
    <s v="https://www.seek.com.au/job/38764886?type=standout"/>
    <n v="1"/>
    <n v="0"/>
    <n v="0"/>
    <n v="1"/>
    <n v="0"/>
    <n v="0"/>
    <n v="0"/>
    <n v="0"/>
    <n v="0"/>
    <n v="0"/>
    <n v="0"/>
    <n v="0"/>
    <n v="0"/>
    <n v="0"/>
    <n v="0"/>
    <n v="0"/>
    <n v="0"/>
    <n v="0"/>
    <n v="0"/>
    <n v="0"/>
    <n v="0"/>
    <n v="0"/>
    <n v="0"/>
    <n v="0"/>
    <n v="0"/>
    <n v="43563"/>
    <n v="43593"/>
    <n v="0"/>
    <n v="1"/>
    <n v="0"/>
    <n v="2019"/>
    <n v="4"/>
    <n v="29"/>
    <n v="2"/>
    <m/>
    <m/>
    <m/>
    <x v="0"/>
    <s v="Direct"/>
    <x v="0"/>
    <x v="3"/>
    <x v="1"/>
  </r>
  <r>
    <n v="38766803"/>
    <s v="Data Scientist EOI"/>
    <x v="1"/>
    <s v="Other"/>
    <x v="34"/>
    <n v="26475017"/>
    <m/>
    <m/>
    <d v="2019-04-08T00:00:00"/>
    <n v="43593.999988425923"/>
    <s v="Opportunity to join a leading digital business as a Data Scientist working with a dynamic team"/>
    <s v="Australia"/>
    <x v="3"/>
    <x v="3"/>
    <m/>
    <m/>
    <x v="0"/>
    <m/>
    <s v="No"/>
    <s v="https://www.seek.com.au/job/38766803?type=standard"/>
    <n v="1"/>
    <n v="1"/>
    <n v="0"/>
    <n v="0"/>
    <n v="0"/>
    <n v="0"/>
    <n v="0"/>
    <n v="0"/>
    <n v="0"/>
    <n v="0"/>
    <n v="0"/>
    <n v="0"/>
    <n v="0"/>
    <n v="0"/>
    <n v="0"/>
    <n v="0"/>
    <n v="0"/>
    <n v="0"/>
    <n v="0"/>
    <n v="0"/>
    <n v="0"/>
    <n v="0"/>
    <n v="0"/>
    <n v="0"/>
    <n v="0"/>
    <n v="43563"/>
    <n v="43590"/>
    <n v="1"/>
    <n v="1"/>
    <n v="0"/>
    <n v="2019"/>
    <n v="4"/>
    <n v="30"/>
    <n v="2"/>
    <m/>
    <m/>
    <m/>
    <x v="0"/>
    <s v="Recruiter"/>
    <x v="0"/>
    <x v="3"/>
    <x v="1"/>
  </r>
  <r>
    <n v="38767227"/>
    <s v="Data Scientist"/>
    <x v="1"/>
    <s v="Other"/>
    <x v="93"/>
    <n v="20108309"/>
    <m/>
    <m/>
    <d v="2019-04-08T00:00:00"/>
    <n v="43593.999988425923"/>
    <s v="We are currently seeking a Data Scientist for a great contract opportunity with a federal government department."/>
    <s v="Australia"/>
    <x v="1"/>
    <x v="1"/>
    <m/>
    <m/>
    <x v="1"/>
    <m/>
    <s v="Yes"/>
    <s v="https://www.seek.com.au/job/38767227?type=standard"/>
    <n v="1"/>
    <n v="0"/>
    <n v="0"/>
    <n v="0"/>
    <n v="0"/>
    <n v="0"/>
    <n v="0"/>
    <n v="0"/>
    <n v="0"/>
    <n v="0"/>
    <n v="0"/>
    <n v="0"/>
    <n v="0"/>
    <n v="0"/>
    <n v="0"/>
    <n v="0"/>
    <n v="0"/>
    <n v="0"/>
    <n v="0"/>
    <n v="0"/>
    <n v="0"/>
    <n v="0"/>
    <n v="0"/>
    <n v="0"/>
    <n v="0"/>
    <n v="43563"/>
    <n v="43593"/>
    <n v="1"/>
    <n v="1"/>
    <n v="0"/>
    <n v="2019"/>
    <n v="4"/>
    <n v="30"/>
    <n v="1"/>
    <m/>
    <m/>
    <m/>
    <x v="0"/>
    <s v="Recruiter"/>
    <x v="0"/>
    <x v="3"/>
    <x v="1"/>
  </r>
  <r>
    <n v="38767887"/>
    <s v="Data Scientist"/>
    <x v="0"/>
    <s v="Mathematics, Statistics &amp; Information Sciences"/>
    <x v="68"/>
    <n v="11239135"/>
    <s v="Bunnings Warehouse"/>
    <m/>
    <d v="2019-04-08T00:00:00"/>
    <n v="43593.596446759257"/>
    <s v="This is an analytics role with a difference. We're using data driven decision making to transofrm our ways of working. Come and join our great culture"/>
    <s v="Australia"/>
    <x v="2"/>
    <x v="2"/>
    <s v="Eastern Suburbs"/>
    <s v="hawthorneast"/>
    <x v="0"/>
    <m/>
    <s v="No"/>
    <s v="https://www.seek.com.au/job/38767887?type=standard"/>
    <n v="1"/>
    <n v="1"/>
    <n v="0"/>
    <n v="0"/>
    <n v="0"/>
    <n v="0"/>
    <n v="0"/>
    <n v="0"/>
    <n v="0"/>
    <n v="0"/>
    <n v="0"/>
    <n v="0"/>
    <n v="0"/>
    <n v="0"/>
    <n v="0"/>
    <n v="0"/>
    <n v="0"/>
    <n v="0"/>
    <n v="0"/>
    <n v="0"/>
    <n v="0"/>
    <n v="0"/>
    <n v="0"/>
    <n v="0"/>
    <n v="0"/>
    <n v="43563"/>
    <n v="43591"/>
    <n v="0"/>
    <n v="1"/>
    <n v="0"/>
    <n v="2019"/>
    <n v="4"/>
    <n v="30"/>
    <n v="2"/>
    <m/>
    <m/>
    <m/>
    <x v="0"/>
    <s v="Direct"/>
    <x v="0"/>
    <x v="3"/>
    <x v="1"/>
  </r>
  <r>
    <n v="38768173"/>
    <s v="Modelling Specialist"/>
    <x v="1"/>
    <s v="Database Development &amp; Administration"/>
    <x v="80"/>
    <n v="39897891"/>
    <m/>
    <m/>
    <d v="2019-04-08T00:00:00"/>
    <n v="43593.999988425923"/>
    <s v="Seeking experience in either SQL, SAS or Python"/>
    <s v="Australia"/>
    <x v="0"/>
    <x v="0"/>
    <s v="CBD, Inner West &amp; Eastern Suburbs"/>
    <s v="sydney"/>
    <x v="0"/>
    <s v="140000.00"/>
    <s v="Yes"/>
    <s v="https://www.seek.com.au/job/38768173?type=standard"/>
    <n v="0"/>
    <n v="1"/>
    <n v="0"/>
    <n v="1"/>
    <n v="0"/>
    <n v="0"/>
    <n v="0"/>
    <n v="0"/>
    <n v="0"/>
    <n v="0"/>
    <n v="0"/>
    <n v="0"/>
    <n v="0"/>
    <n v="1"/>
    <n v="0"/>
    <n v="0"/>
    <n v="0"/>
    <n v="0"/>
    <n v="0"/>
    <n v="0"/>
    <n v="0"/>
    <n v="0"/>
    <n v="0"/>
    <n v="0"/>
    <n v="0"/>
    <n v="43563"/>
    <n v="43590"/>
    <n v="1"/>
    <n v="1"/>
    <n v="0"/>
    <n v="2019"/>
    <n v="4"/>
    <n v="30"/>
    <n v="3"/>
    <n v="140000"/>
    <n v="140000"/>
    <s v="year"/>
    <x v="0"/>
    <s v="Recruiter"/>
    <x v="1"/>
    <x v="3"/>
    <x v="1"/>
  </r>
  <r>
    <n v="38770092"/>
    <s v="Revolution IT Graduate Program 2020"/>
    <x v="1"/>
    <s v="Consultants"/>
    <x v="157"/>
    <n v="17617338"/>
    <s v="Revolution IT"/>
    <m/>
    <d v="2019-04-08T00:00:00"/>
    <n v="43593.999988425923"/>
    <s v="Revolution IT Graduate Program 2020 - Automation Engineer/ Cyber Security/Data Scientist/ Performance Engineer"/>
    <s v="Australia"/>
    <x v="1"/>
    <x v="1"/>
    <m/>
    <s v="barton"/>
    <x v="0"/>
    <m/>
    <s v="No"/>
    <s v="https://www.seek.com.au/job/38770092?type=standard"/>
    <n v="0"/>
    <n v="0"/>
    <n v="0"/>
    <n v="0"/>
    <n v="0"/>
    <n v="0"/>
    <n v="0"/>
    <n v="0"/>
    <n v="1"/>
    <n v="0"/>
    <n v="0"/>
    <n v="0"/>
    <n v="0"/>
    <n v="0"/>
    <n v="0"/>
    <n v="0"/>
    <n v="0"/>
    <n v="0"/>
    <n v="0"/>
    <n v="0"/>
    <n v="0"/>
    <n v="0"/>
    <n v="0"/>
    <n v="0"/>
    <n v="0"/>
    <n v="43563"/>
    <n v="43587"/>
    <n v="0"/>
    <n v="1"/>
    <n v="0"/>
    <n v="2019"/>
    <n v="4"/>
    <n v="30"/>
    <n v="1"/>
    <m/>
    <m/>
    <m/>
    <x v="0"/>
    <s v="Direct"/>
    <x v="0"/>
    <x v="3"/>
    <x v="1"/>
  </r>
  <r>
    <n v="38770787"/>
    <s v="Data Scientist"/>
    <x v="0"/>
    <s v="Mathematics, Statistics &amp; Information Sciences"/>
    <x v="6"/>
    <n v="27705684"/>
    <m/>
    <m/>
    <d v="2019-04-08T00:00:00"/>
    <n v="43593.999988425923"/>
    <s v="An exciting new role to work on exciting projects from Machine Learning to Artificial Intelligence to solve &quot;real-world&quot; problems. Must have a Ph.D."/>
    <s v="Australia"/>
    <x v="2"/>
    <x v="2"/>
    <s v="CBD &amp; Inner Suburbs"/>
    <s v="melbourne"/>
    <x v="1"/>
    <s v="$120,000 - $160,000 package."/>
    <s v="No"/>
    <s v="https://www.seek.com.au/job/38770787?type=standard"/>
    <n v="1"/>
    <n v="1"/>
    <n v="0"/>
    <n v="1"/>
    <n v="0"/>
    <n v="0"/>
    <n v="0"/>
    <n v="0"/>
    <n v="0"/>
    <n v="0"/>
    <n v="0"/>
    <n v="0"/>
    <n v="0"/>
    <n v="0"/>
    <n v="0"/>
    <n v="0"/>
    <n v="0"/>
    <n v="0"/>
    <n v="0"/>
    <n v="0"/>
    <n v="0"/>
    <n v="0"/>
    <n v="0"/>
    <n v="0"/>
    <n v="0"/>
    <n v="43563"/>
    <n v="43593"/>
    <n v="1"/>
    <n v="1"/>
    <n v="0"/>
    <n v="2019"/>
    <n v="4"/>
    <n v="30"/>
    <n v="3"/>
    <n v="120000"/>
    <n v="160000"/>
    <s v="year"/>
    <x v="0"/>
    <s v="Recruiter"/>
    <x v="1"/>
    <x v="3"/>
    <x v="1"/>
  </r>
  <r>
    <n v="38774798"/>
    <s v="Senior Data Scientist - Global Company - Solve Futuristic Business Problems"/>
    <x v="1"/>
    <s v="Consultants"/>
    <x v="129"/>
    <n v="21200132"/>
    <m/>
    <m/>
    <d v="2019-04-09T00:00:00"/>
    <n v="43594.999988425923"/>
    <s v="Exciting Global Company - High Growth Sector - Outstanding Opportunity to Learn &amp; Develop - Sydney CBD - $180k+"/>
    <s v="Australia"/>
    <x v="0"/>
    <x v="0"/>
    <s v="CBD, Inner West &amp; Eastern Suburbs"/>
    <s v="sydney"/>
    <x v="0"/>
    <s v="up to $180k + Training + Career"/>
    <s v="No"/>
    <s v="https://www.seek.com.au/job/38774798?type=standard"/>
    <n v="1"/>
    <n v="1"/>
    <n v="0"/>
    <n v="1"/>
    <n v="0"/>
    <n v="0"/>
    <n v="0"/>
    <n v="0"/>
    <n v="0"/>
    <n v="1"/>
    <n v="1"/>
    <n v="1"/>
    <n v="1"/>
    <n v="1"/>
    <n v="0"/>
    <n v="0"/>
    <n v="0"/>
    <n v="0"/>
    <n v="0"/>
    <n v="0"/>
    <n v="0"/>
    <n v="0"/>
    <n v="0"/>
    <n v="0"/>
    <n v="0"/>
    <n v="43564"/>
    <n v="43591"/>
    <n v="1"/>
    <n v="1"/>
    <n v="0"/>
    <n v="2019"/>
    <n v="4"/>
    <n v="30"/>
    <n v="8"/>
    <n v="180000"/>
    <n v="180000"/>
    <s v="year"/>
    <x v="0"/>
    <s v="Recruiter"/>
    <x v="1"/>
    <x v="3"/>
    <x v="2"/>
  </r>
  <r>
    <n v="38777022"/>
    <s v="Senior PHP Engineer - Greenfield Project"/>
    <x v="1"/>
    <s v="Engineering - Software"/>
    <x v="37"/>
    <n v="32359972"/>
    <m/>
    <m/>
    <d v="2019-04-09T00:00:00"/>
    <n v="43594.999988425923"/>
    <s v="Greenfield Project| Provide Technical Guidance| Flexible Working Environment"/>
    <s v="Australia"/>
    <x v="0"/>
    <x v="0"/>
    <s v="CBD, Inner West &amp; Eastern Suburbs"/>
    <s v="sydney"/>
    <x v="0"/>
    <s v="$120000 - $135000 per annum"/>
    <s v="Yes"/>
    <s v="https://www.seek.com.au/job/38777022?type=standard"/>
    <n v="0"/>
    <n v="1"/>
    <n v="0"/>
    <n v="1"/>
    <n v="0"/>
    <n v="0"/>
    <n v="0"/>
    <n v="0"/>
    <n v="0"/>
    <n v="0"/>
    <n v="0"/>
    <n v="0"/>
    <n v="0"/>
    <n v="0"/>
    <n v="0"/>
    <n v="0"/>
    <n v="0"/>
    <n v="0"/>
    <n v="0"/>
    <n v="0"/>
    <n v="0"/>
    <n v="0"/>
    <n v="0"/>
    <n v="0"/>
    <n v="0"/>
    <n v="43564"/>
    <n v="43594"/>
    <n v="1"/>
    <n v="1"/>
    <n v="0"/>
    <n v="2019"/>
    <n v="4"/>
    <n v="30"/>
    <n v="2"/>
    <n v="120000"/>
    <n v="135000"/>
    <s v="year"/>
    <x v="0"/>
    <s v="Recruiter"/>
    <x v="1"/>
    <x v="3"/>
    <x v="2"/>
  </r>
  <r>
    <n v="38789722"/>
    <s v="Medical Research Data Scientist / Bioinformatician"/>
    <x v="0"/>
    <s v="Biological &amp; Biomedical Sciences"/>
    <x v="158"/>
    <n v="21889915"/>
    <m/>
    <m/>
    <d v="2019-04-10T00:00:00"/>
    <n v="43595.655532407407"/>
    <s v="We are seeking a suitably qualified Data Scientist/Bioinformatician to join the Bioinformatics and Data Science Research Facility."/>
    <s v="Australia"/>
    <x v="0"/>
    <x v="0"/>
    <s v="Parramatta &amp; Western Suburbs"/>
    <s v="westmead"/>
    <x v="0"/>
    <m/>
    <s v="No"/>
    <s v="https://www.seek.com.au/job/38789722?type=standout"/>
    <n v="1"/>
    <n v="1"/>
    <n v="1"/>
    <n v="0"/>
    <n v="0"/>
    <n v="0"/>
    <n v="0"/>
    <n v="0"/>
    <n v="0"/>
    <n v="0"/>
    <n v="0"/>
    <n v="0"/>
    <n v="0"/>
    <n v="0"/>
    <n v="0"/>
    <n v="0"/>
    <n v="0"/>
    <n v="0"/>
    <n v="0"/>
    <n v="0"/>
    <n v="0"/>
    <n v="0"/>
    <n v="0"/>
    <n v="0"/>
    <n v="0"/>
    <n v="43565"/>
    <n v="43595"/>
    <n v="0"/>
    <n v="1"/>
    <n v="0"/>
    <n v="2019"/>
    <n v="4"/>
    <n v="29"/>
    <n v="3"/>
    <m/>
    <m/>
    <m/>
    <x v="0"/>
    <s v="Direct"/>
    <x v="0"/>
    <x v="3"/>
    <x v="0"/>
  </r>
  <r>
    <n v="38795577"/>
    <s v="Specialist A&amp;I – Data Scientist| Perth or Brisbane"/>
    <x v="1"/>
    <s v="Business/Systems Analysts"/>
    <x v="121"/>
    <n v="2456535"/>
    <s v="BHP Billiton"/>
    <m/>
    <d v="2019-04-11T00:00:00"/>
    <n v="43596.999988425923"/>
    <s v="The role focuses on the development and application of statistical and predictive modelling techniques to build, maintain and improve on models."/>
    <s v="Australia"/>
    <x v="4"/>
    <x v="4"/>
    <m/>
    <m/>
    <x v="0"/>
    <m/>
    <s v="Yes"/>
    <s v="https://www.seek.com.au/job/38795577?type=standard"/>
    <n v="1"/>
    <n v="1"/>
    <n v="0"/>
    <n v="1"/>
    <n v="0"/>
    <n v="0"/>
    <n v="0"/>
    <n v="0"/>
    <n v="0"/>
    <n v="0"/>
    <n v="0"/>
    <n v="0"/>
    <n v="1"/>
    <n v="1"/>
    <n v="0"/>
    <n v="0"/>
    <n v="0"/>
    <n v="0"/>
    <n v="0"/>
    <n v="0"/>
    <n v="0"/>
    <n v="0"/>
    <n v="0"/>
    <n v="0"/>
    <n v="0"/>
    <n v="43566"/>
    <n v="43588"/>
    <n v="0"/>
    <n v="1"/>
    <n v="0"/>
    <n v="2019"/>
    <n v="4"/>
    <n v="30"/>
    <n v="5"/>
    <m/>
    <m/>
    <m/>
    <x v="0"/>
    <s v="Direct"/>
    <x v="0"/>
    <x v="3"/>
    <x v="3"/>
  </r>
  <r>
    <n v="38796138"/>
    <s v="Data Scientist - Credit Risk"/>
    <x v="2"/>
    <s v="Compliance &amp; Risk"/>
    <x v="159"/>
    <n v="39087537"/>
    <s v="Toyota Financial Services"/>
    <m/>
    <d v="2019-04-11T00:00:00"/>
    <n v="43596.999988425923"/>
    <s v="Our Risk Management department located in St Leonards is currently seeking to appoint a Data Scientist on a permanent full-time basis."/>
    <s v="Australia"/>
    <x v="0"/>
    <x v="0"/>
    <s v="CBD, Inner West &amp; Eastern Suburbs"/>
    <s v="stleonards"/>
    <x v="0"/>
    <m/>
    <s v="No"/>
    <s v="https://www.seek.com.au/job/38796138?type=standout"/>
    <n v="1"/>
    <n v="1"/>
    <n v="0"/>
    <n v="1"/>
    <n v="0"/>
    <n v="0"/>
    <n v="0"/>
    <n v="0"/>
    <n v="0"/>
    <n v="0"/>
    <n v="0"/>
    <n v="0"/>
    <n v="0"/>
    <n v="1"/>
    <n v="0"/>
    <n v="0"/>
    <n v="0"/>
    <n v="0"/>
    <n v="0"/>
    <n v="0"/>
    <n v="0"/>
    <n v="0"/>
    <n v="0"/>
    <n v="0"/>
    <n v="0"/>
    <n v="43566"/>
    <n v="43593"/>
    <n v="0"/>
    <n v="1"/>
    <n v="0"/>
    <n v="2019"/>
    <n v="4"/>
    <n v="30"/>
    <n v="4"/>
    <m/>
    <m/>
    <m/>
    <x v="0"/>
    <s v="Direct"/>
    <x v="0"/>
    <x v="3"/>
    <x v="3"/>
  </r>
  <r>
    <n v="38796139"/>
    <s v="Data Scientist - Credit Risk"/>
    <x v="2"/>
    <s v="Compliance &amp; Risk"/>
    <x v="159"/>
    <n v="39087537"/>
    <s v="Toyota Financial Services"/>
    <m/>
    <d v="2019-04-11T00:00:00"/>
    <n v="43596.999988425923"/>
    <s v="Our Risk Management department located in St Leonards is currently seeking to appoint a Data Scientist on a permanent full-time basis."/>
    <s v="Australia"/>
    <x v="0"/>
    <x v="0"/>
    <s v="North Shore &amp; Northern Beaches"/>
    <s v="stleonards"/>
    <x v="0"/>
    <m/>
    <s v="No"/>
    <s v="https://www.seek.com.au/job/38796139?type=standout"/>
    <n v="1"/>
    <n v="1"/>
    <n v="0"/>
    <n v="1"/>
    <n v="0"/>
    <n v="0"/>
    <n v="0"/>
    <n v="0"/>
    <n v="0"/>
    <n v="0"/>
    <n v="0"/>
    <n v="0"/>
    <n v="0"/>
    <n v="1"/>
    <n v="0"/>
    <n v="0"/>
    <n v="0"/>
    <n v="0"/>
    <n v="0"/>
    <n v="0"/>
    <n v="0"/>
    <n v="0"/>
    <n v="0"/>
    <n v="0"/>
    <n v="0"/>
    <n v="43566"/>
    <n v="43593"/>
    <n v="0"/>
    <n v="1"/>
    <n v="1"/>
    <n v="2019"/>
    <n v="4"/>
    <n v="30"/>
    <n v="4"/>
    <m/>
    <m/>
    <m/>
    <x v="0"/>
    <s v="Direct"/>
    <x v="0"/>
    <x v="3"/>
    <x v="3"/>
  </r>
  <r>
    <n v="38796140"/>
    <s v="Data Scientist - Credit Risk"/>
    <x v="2"/>
    <s v="Compliance &amp; Risk"/>
    <x v="159"/>
    <n v="39087537"/>
    <s v="Toyota Financial Services"/>
    <m/>
    <d v="2019-04-11T00:00:00"/>
    <n v="43596.999988425923"/>
    <s v="Our Risk Management department located in St Leonards is currently seeking to appoint a Data Scientist on a permanent full-time basis."/>
    <s v="Australia"/>
    <x v="0"/>
    <x v="0"/>
    <s v="North Shore &amp; Northern Beaches"/>
    <s v="stleonards"/>
    <x v="0"/>
    <m/>
    <s v="No"/>
    <s v="https://www.seek.com.au/job/38796140?type=standout"/>
    <n v="1"/>
    <n v="1"/>
    <n v="0"/>
    <n v="1"/>
    <n v="0"/>
    <n v="0"/>
    <n v="0"/>
    <n v="0"/>
    <n v="0"/>
    <n v="0"/>
    <n v="0"/>
    <n v="0"/>
    <n v="0"/>
    <n v="1"/>
    <n v="0"/>
    <n v="0"/>
    <n v="0"/>
    <n v="0"/>
    <n v="0"/>
    <n v="0"/>
    <n v="0"/>
    <n v="0"/>
    <n v="0"/>
    <n v="0"/>
    <n v="0"/>
    <n v="43566"/>
    <n v="43593"/>
    <n v="0"/>
    <n v="1"/>
    <n v="1"/>
    <n v="2019"/>
    <n v="4"/>
    <n v="30"/>
    <n v="4"/>
    <m/>
    <m/>
    <m/>
    <x v="0"/>
    <s v="Direct"/>
    <x v="0"/>
    <x v="3"/>
    <x v="3"/>
  </r>
  <r>
    <n v="38796392"/>
    <s v="Senior Data Scientist"/>
    <x v="10"/>
    <s v="Actuarial"/>
    <x v="160"/>
    <n v="34201055"/>
    <s v="icare"/>
    <m/>
    <d v="2019-04-11T00:00:00"/>
    <n v="43596.999988425923"/>
    <s v="icare is currently seeking an experienced Senior Data Scientist for end to end model development work and leading a team of Junior Data Scientists."/>
    <s v="Australia"/>
    <x v="0"/>
    <x v="0"/>
    <s v="CBD, Inner West &amp; Eastern Suburbs"/>
    <s v="sydney"/>
    <x v="0"/>
    <m/>
    <s v="Yes"/>
    <s v="https://www.seek.com.au/job/38796392?type=standout"/>
    <n v="1"/>
    <n v="1"/>
    <n v="0"/>
    <n v="0"/>
    <n v="0"/>
    <n v="0"/>
    <n v="0"/>
    <n v="0"/>
    <n v="0"/>
    <n v="0"/>
    <n v="0"/>
    <n v="0"/>
    <n v="0"/>
    <n v="1"/>
    <n v="0"/>
    <n v="0"/>
    <n v="0"/>
    <n v="0"/>
    <n v="0"/>
    <n v="0"/>
    <n v="0"/>
    <n v="0"/>
    <n v="0"/>
    <n v="0"/>
    <n v="0"/>
    <n v="43566"/>
    <n v="43596"/>
    <n v="0"/>
    <n v="1"/>
    <n v="0"/>
    <n v="2019"/>
    <n v="4"/>
    <n v="30"/>
    <n v="3"/>
    <m/>
    <m/>
    <m/>
    <x v="0"/>
    <s v="Direct"/>
    <x v="0"/>
    <x v="3"/>
    <x v="3"/>
  </r>
  <r>
    <n v="38798441"/>
    <s v="Senior Quant Researcher - Data Scientist"/>
    <x v="2"/>
    <s v="Stockbroking &amp; Trading"/>
    <x v="6"/>
    <n v="27705684"/>
    <m/>
    <m/>
    <d v="2019-04-11T00:00:00"/>
    <n v="43596.999988425923"/>
    <s v="Quantitative developers and data scientists with strong C++ skills wanted. Multiple roles across prop trading and market making."/>
    <s v="Australia"/>
    <x v="0"/>
    <x v="0"/>
    <s v="CBD, Inner West &amp; Eastern Suburbs"/>
    <s v="sydney"/>
    <x v="0"/>
    <s v="Up to $200000.00 p.a."/>
    <s v="Yes"/>
    <s v="https://www.seek.com.au/job/38798441?type=standard"/>
    <n v="0"/>
    <n v="1"/>
    <n v="0"/>
    <n v="0"/>
    <n v="0"/>
    <n v="0"/>
    <n v="0"/>
    <n v="0"/>
    <n v="1"/>
    <n v="0"/>
    <n v="0"/>
    <n v="0"/>
    <n v="0"/>
    <n v="0"/>
    <n v="0"/>
    <n v="0"/>
    <n v="0"/>
    <n v="0"/>
    <n v="0"/>
    <n v="0"/>
    <n v="0"/>
    <n v="0"/>
    <n v="0"/>
    <n v="0"/>
    <n v="0"/>
    <n v="43566"/>
    <n v="43596"/>
    <n v="1"/>
    <n v="1"/>
    <n v="0"/>
    <n v="2019"/>
    <n v="4"/>
    <n v="30"/>
    <n v="2"/>
    <n v="200000"/>
    <n v="200000"/>
    <s v="year"/>
    <x v="0"/>
    <s v="Recruiter"/>
    <x v="1"/>
    <x v="3"/>
    <x v="3"/>
  </r>
  <r>
    <n v="38798970"/>
    <s v="Data Scientist"/>
    <x v="0"/>
    <s v="Mathematics, Statistics &amp; Information Sciences"/>
    <x v="161"/>
    <n v="26620544"/>
    <m/>
    <m/>
    <d v="2019-04-11T00:00:00"/>
    <n v="43596.630243055559"/>
    <s v="Janus Analytics (part of the CoreData group) is seeking a full time Data Scientist to help drive customer analytics projects in financial services."/>
    <s v="Australia"/>
    <x v="0"/>
    <x v="0"/>
    <s v="CBD, Inner West &amp; Eastern Suburbs"/>
    <s v="sydney"/>
    <x v="0"/>
    <m/>
    <s v="No"/>
    <s v="https://www.seek.com.au/job/38798970?type=standard"/>
    <n v="1"/>
    <n v="1"/>
    <n v="0"/>
    <n v="1"/>
    <n v="0"/>
    <n v="0"/>
    <n v="0"/>
    <n v="0"/>
    <n v="0"/>
    <n v="0"/>
    <n v="1"/>
    <n v="0"/>
    <n v="0"/>
    <n v="0"/>
    <n v="0"/>
    <n v="0"/>
    <n v="0"/>
    <n v="0"/>
    <n v="0"/>
    <n v="0"/>
    <n v="0"/>
    <n v="0"/>
    <n v="0"/>
    <n v="0"/>
    <n v="0"/>
    <n v="43566"/>
    <n v="43596"/>
    <n v="0"/>
    <n v="1"/>
    <n v="0"/>
    <n v="2019"/>
    <n v="4"/>
    <n v="29"/>
    <n v="4"/>
    <m/>
    <m/>
    <m/>
    <x v="0"/>
    <s v="Direct"/>
    <x v="0"/>
    <x v="3"/>
    <x v="3"/>
  </r>
  <r>
    <n v="38799031"/>
    <s v="Data Scientist"/>
    <x v="0"/>
    <s v="Mathematics, Statistics &amp; Information Sciences"/>
    <x v="162"/>
    <n v="30643811"/>
    <m/>
    <m/>
    <d v="2019-04-11T00:00:00"/>
    <n v="43596.633067129631"/>
    <s v="If you are bored of working on predictive modelling and risk analysis that only affects the P&amp;L then this is a great chance for a change!"/>
    <s v="Australia"/>
    <x v="2"/>
    <x v="2"/>
    <s v="CBD &amp; Inner Suburbs"/>
    <s v="melbourne"/>
    <x v="0"/>
    <s v="$115,000 - $154,000 + super"/>
    <s v="No"/>
    <s v="https://www.seek.com.au/job/38799031?type=standard"/>
    <n v="1"/>
    <n v="1"/>
    <n v="0"/>
    <n v="1"/>
    <n v="0"/>
    <n v="0"/>
    <n v="0"/>
    <n v="0"/>
    <n v="0"/>
    <n v="0"/>
    <n v="0"/>
    <n v="0"/>
    <n v="0"/>
    <n v="0"/>
    <n v="0"/>
    <n v="0"/>
    <n v="0"/>
    <n v="0"/>
    <n v="0"/>
    <n v="0"/>
    <n v="0"/>
    <n v="0"/>
    <n v="0"/>
    <n v="0"/>
    <n v="0"/>
    <n v="43566"/>
    <n v="43584"/>
    <n v="1"/>
    <n v="1"/>
    <n v="0"/>
    <n v="2019"/>
    <n v="4"/>
    <n v="30"/>
    <n v="3"/>
    <n v="115000"/>
    <n v="154000"/>
    <s v="year"/>
    <x v="0"/>
    <s v="Recruiter"/>
    <x v="1"/>
    <x v="3"/>
    <x v="3"/>
  </r>
  <r>
    <n v="38803844"/>
    <s v="Graduate Data Scientist &amp; Market Researcher"/>
    <x v="5"/>
    <s v="Market Research &amp; Analysis"/>
    <x v="163"/>
    <n v="33046388"/>
    <m/>
    <m/>
    <d v="2019-04-12T00:00:00"/>
    <n v="43597.407893518517"/>
    <s v="You'll be part of our product team that builds and maintains the services used by our clients."/>
    <s v="Australia"/>
    <x v="2"/>
    <x v="2"/>
    <s v="CBD &amp; Inner Suburbs"/>
    <s v="melbourne"/>
    <x v="0"/>
    <m/>
    <s v="No"/>
    <s v="https://www.seek.com.au/job/38803844?type=standard"/>
    <n v="1"/>
    <n v="1"/>
    <n v="0"/>
    <n v="0"/>
    <n v="0"/>
    <n v="0"/>
    <n v="0"/>
    <n v="0"/>
    <n v="0"/>
    <n v="0"/>
    <n v="0"/>
    <n v="1"/>
    <n v="0"/>
    <n v="0"/>
    <n v="0"/>
    <n v="0"/>
    <n v="0"/>
    <n v="0"/>
    <n v="0"/>
    <n v="0"/>
    <n v="0"/>
    <n v="0"/>
    <n v="0"/>
    <n v="0"/>
    <n v="0"/>
    <n v="43566"/>
    <n v="43596"/>
    <n v="0"/>
    <n v="1"/>
    <n v="0"/>
    <n v="2019"/>
    <n v="4"/>
    <n v="29"/>
    <n v="3"/>
    <m/>
    <m/>
    <m/>
    <x v="0"/>
    <s v="Direct"/>
    <x v="0"/>
    <x v="3"/>
    <x v="4"/>
  </r>
  <r>
    <n v="38804349"/>
    <s v="BI Analyst / Data Scientist"/>
    <x v="1"/>
    <s v="Database Development &amp; Administration"/>
    <x v="12"/>
    <n v="23607543"/>
    <m/>
    <m/>
    <d v="2019-04-12T00:00:00"/>
    <n v="43597.999988425923"/>
    <s v="Multiple BI Analyst/Data Scientists for Geelong - SAS, Python, pandas - Deliver Business Insights to the business | 12 months +"/>
    <s v="Australia"/>
    <x v="2"/>
    <x v="13"/>
    <s v="CBD &amp; Inner Suburbs"/>
    <s v="melbourne"/>
    <x v="1"/>
    <m/>
    <s v="No"/>
    <s v="https://www.seek.com.au/job/38804349?type=standout"/>
    <n v="1"/>
    <n v="1"/>
    <n v="0"/>
    <n v="1"/>
    <n v="0"/>
    <n v="0"/>
    <n v="0"/>
    <n v="0"/>
    <n v="0"/>
    <n v="0"/>
    <n v="0"/>
    <n v="1"/>
    <n v="0"/>
    <n v="1"/>
    <n v="0"/>
    <n v="0"/>
    <n v="0"/>
    <n v="0"/>
    <n v="0"/>
    <n v="0"/>
    <n v="0"/>
    <n v="0"/>
    <n v="0"/>
    <n v="0"/>
    <n v="0"/>
    <n v="43567"/>
    <n v="43597"/>
    <n v="1"/>
    <n v="1"/>
    <n v="0"/>
    <n v="2019"/>
    <n v="4"/>
    <n v="30"/>
    <n v="5"/>
    <m/>
    <m/>
    <m/>
    <x v="0"/>
    <s v="Recruiter"/>
    <x v="0"/>
    <x v="3"/>
    <x v="4"/>
  </r>
  <r>
    <n v="38805430"/>
    <s v="Data Scientist"/>
    <x v="1"/>
    <s v="Other"/>
    <x v="164"/>
    <n v="29047973"/>
    <s v="Foxtel"/>
    <m/>
    <d v="2019-04-12T00:00:00"/>
    <n v="43597.999988425923"/>
    <s v="Join our Data &amp; Analytics Department and use data science to solve FoxCo commercial and customer problems!"/>
    <s v="Australia"/>
    <x v="0"/>
    <x v="0"/>
    <s v="Ryde &amp; Macquarie Park"/>
    <s v="northryde"/>
    <x v="0"/>
    <m/>
    <s v="No"/>
    <s v="https://www.seek.com.au/job/38805430?type=standout"/>
    <n v="1"/>
    <n v="1"/>
    <n v="0"/>
    <n v="1"/>
    <n v="0"/>
    <n v="0"/>
    <n v="0"/>
    <n v="0"/>
    <n v="0"/>
    <n v="0"/>
    <n v="1"/>
    <n v="0"/>
    <n v="0"/>
    <n v="0"/>
    <n v="0"/>
    <n v="0"/>
    <n v="0"/>
    <n v="0"/>
    <n v="0"/>
    <n v="0"/>
    <n v="0"/>
    <n v="0"/>
    <n v="0"/>
    <n v="0"/>
    <n v="0"/>
    <n v="43567"/>
    <n v="43581"/>
    <n v="0"/>
    <n v="1"/>
    <n v="0"/>
    <n v="2019"/>
    <n v="4"/>
    <n v="30"/>
    <n v="4"/>
    <m/>
    <m/>
    <m/>
    <x v="0"/>
    <s v="Direct"/>
    <x v="0"/>
    <x v="3"/>
    <x v="4"/>
  </r>
  <r>
    <n v="38805721"/>
    <s v="Senior Data Scientist"/>
    <x v="1"/>
    <s v="Other"/>
    <x v="164"/>
    <n v="29047973"/>
    <s v="Foxtel"/>
    <m/>
    <d v="2019-04-12T00:00:00"/>
    <n v="43597.999988425923"/>
    <s v="Join our Data &amp; Analytics Department and use data science to solve Foxco's commercial and customer problems!"/>
    <s v="Australia"/>
    <x v="0"/>
    <x v="0"/>
    <s v="Ryde &amp; Macquarie Park"/>
    <s v="northryde"/>
    <x v="0"/>
    <m/>
    <s v="Yes"/>
    <s v="https://www.seek.com.au/job/38805721?type=standout"/>
    <n v="1"/>
    <n v="1"/>
    <n v="0"/>
    <n v="1"/>
    <n v="0"/>
    <n v="0"/>
    <n v="0"/>
    <n v="0"/>
    <n v="0"/>
    <n v="0"/>
    <n v="1"/>
    <n v="0"/>
    <n v="0"/>
    <n v="0"/>
    <n v="0"/>
    <n v="0"/>
    <n v="0"/>
    <n v="0"/>
    <n v="0"/>
    <n v="0"/>
    <n v="0"/>
    <n v="0"/>
    <n v="0"/>
    <n v="0"/>
    <n v="0"/>
    <n v="43567"/>
    <n v="43581"/>
    <n v="0"/>
    <n v="1"/>
    <n v="0"/>
    <n v="2019"/>
    <n v="4"/>
    <n v="30"/>
    <n v="4"/>
    <m/>
    <m/>
    <m/>
    <x v="0"/>
    <s v="Direct"/>
    <x v="0"/>
    <x v="3"/>
    <x v="4"/>
  </r>
  <r>
    <n v="38805741"/>
    <s v="Data Scientist"/>
    <x v="1"/>
    <s v="Other"/>
    <x v="164"/>
    <n v="29047973"/>
    <s v="Foxtel"/>
    <m/>
    <d v="2019-04-12T00:00:00"/>
    <n v="43597.999988425923"/>
    <s v="Join our Data &amp; Analytics Department and use data science to solve FoxCo commercial and customer problems!"/>
    <s v="Australia"/>
    <x v="2"/>
    <x v="2"/>
    <s v="CBD &amp; Inner Suburbs"/>
    <s v="mooneeponds"/>
    <x v="0"/>
    <m/>
    <s v="Yes"/>
    <s v="https://www.seek.com.au/job/38805741?type=standout"/>
    <n v="1"/>
    <n v="1"/>
    <n v="0"/>
    <n v="1"/>
    <n v="0"/>
    <n v="0"/>
    <n v="0"/>
    <n v="0"/>
    <n v="0"/>
    <n v="0"/>
    <n v="1"/>
    <n v="0"/>
    <n v="0"/>
    <n v="0"/>
    <n v="0"/>
    <n v="0"/>
    <n v="0"/>
    <n v="0"/>
    <n v="0"/>
    <n v="0"/>
    <n v="0"/>
    <n v="0"/>
    <n v="0"/>
    <n v="0"/>
    <n v="0"/>
    <n v="43567"/>
    <n v="43581"/>
    <n v="0"/>
    <n v="1"/>
    <n v="0"/>
    <n v="2019"/>
    <n v="4"/>
    <n v="30"/>
    <n v="4"/>
    <m/>
    <m/>
    <m/>
    <x v="0"/>
    <s v="Direct"/>
    <x v="0"/>
    <x v="3"/>
    <x v="4"/>
  </r>
  <r>
    <n v="38805840"/>
    <s v="Senior Data Scientist"/>
    <x v="1"/>
    <s v="Other"/>
    <x v="164"/>
    <n v="29047973"/>
    <s v="Foxtel"/>
    <m/>
    <d v="2019-04-12T00:00:00"/>
    <n v="43597.999988425923"/>
    <s v="Join our Data &amp; Analytics Department and use data science to solve Foxco's commercial and customer problems!"/>
    <s v="Australia"/>
    <x v="2"/>
    <x v="2"/>
    <s v="CBD &amp; Inner Suburbs"/>
    <s v="mooneeponds"/>
    <x v="0"/>
    <m/>
    <s v="Yes"/>
    <s v="https://www.seek.com.au/job/38805840?type=standout"/>
    <n v="1"/>
    <n v="1"/>
    <n v="0"/>
    <n v="1"/>
    <n v="0"/>
    <n v="0"/>
    <n v="0"/>
    <n v="0"/>
    <n v="0"/>
    <n v="0"/>
    <n v="1"/>
    <n v="0"/>
    <n v="0"/>
    <n v="0"/>
    <n v="0"/>
    <n v="0"/>
    <n v="0"/>
    <n v="0"/>
    <n v="0"/>
    <n v="0"/>
    <n v="0"/>
    <n v="0"/>
    <n v="0"/>
    <n v="0"/>
    <n v="0"/>
    <n v="43567"/>
    <n v="43581"/>
    <n v="0"/>
    <n v="1"/>
    <n v="0"/>
    <n v="2019"/>
    <n v="4"/>
    <n v="30"/>
    <n v="4"/>
    <m/>
    <m/>
    <m/>
    <x v="0"/>
    <s v="Direct"/>
    <x v="0"/>
    <x v="3"/>
    <x v="4"/>
  </r>
  <r>
    <n v="38808767"/>
    <s v="Data Scientist - Contract"/>
    <x v="0"/>
    <s v="Mathematics, Statistics &amp; Information Sciences"/>
    <x v="120"/>
    <n v="41321562"/>
    <m/>
    <m/>
    <d v="2019-04-12T00:00:00"/>
    <n v="43597.620983796303"/>
    <s v="Contract Data Scientist position, global financial services company. Long-term contract role on an attractive daily rate with a great company &amp; team."/>
    <s v="Australia"/>
    <x v="0"/>
    <x v="0"/>
    <s v="CBD, Inner West &amp; Eastern Suburbs"/>
    <s v="sydney"/>
    <x v="1"/>
    <s v="Excellent daily rate $$$"/>
    <s v="No"/>
    <s v="https://www.seek.com.au/job/38808767?type=standout"/>
    <n v="0"/>
    <n v="0"/>
    <n v="0"/>
    <n v="0"/>
    <n v="0"/>
    <n v="0"/>
    <n v="0"/>
    <n v="0"/>
    <n v="0"/>
    <n v="0"/>
    <n v="1"/>
    <n v="0"/>
    <n v="0"/>
    <n v="0"/>
    <n v="0"/>
    <n v="0"/>
    <n v="0"/>
    <n v="0"/>
    <n v="0"/>
    <n v="0"/>
    <n v="0"/>
    <n v="0"/>
    <n v="0"/>
    <n v="0"/>
    <n v="0"/>
    <n v="43567"/>
    <n v="43597"/>
    <n v="1"/>
    <n v="1"/>
    <n v="0"/>
    <n v="2019"/>
    <n v="4"/>
    <n v="29"/>
    <n v="1"/>
    <m/>
    <m/>
    <m/>
    <x v="0"/>
    <s v="Recruiter"/>
    <x v="1"/>
    <x v="3"/>
    <x v="4"/>
  </r>
  <r>
    <n v="38815307"/>
    <s v="Data Scientist"/>
    <x v="0"/>
    <s v="Mathematics, Statistics &amp; Information Sciences"/>
    <x v="148"/>
    <n v="22458282"/>
    <s v="Stockland"/>
    <m/>
    <d v="2019-04-14T00:00:00"/>
    <n v="43599.999988425923"/>
    <s v="Opportunity for a Junior to Intermediate level Data Scientist to join the Stockland Team based out of our National Head Office"/>
    <s v="Australia"/>
    <x v="0"/>
    <x v="0"/>
    <s v="CBD, Inner West &amp; Eastern Suburbs"/>
    <s v="sydney"/>
    <x v="0"/>
    <m/>
    <s v="No"/>
    <s v="https://www.seek.com.au/job/38815307?type=standout"/>
    <n v="1"/>
    <n v="1"/>
    <n v="0"/>
    <n v="1"/>
    <n v="0"/>
    <n v="0"/>
    <n v="0"/>
    <n v="0"/>
    <n v="0"/>
    <n v="0"/>
    <n v="1"/>
    <n v="0"/>
    <n v="0"/>
    <n v="0"/>
    <n v="0"/>
    <n v="0"/>
    <n v="0"/>
    <n v="0"/>
    <n v="0"/>
    <n v="0"/>
    <n v="0"/>
    <n v="0"/>
    <n v="0"/>
    <n v="0"/>
    <n v="0"/>
    <n v="43569"/>
    <n v="43584"/>
    <n v="0"/>
    <n v="1"/>
    <n v="0"/>
    <n v="2019"/>
    <n v="4"/>
    <n v="30"/>
    <n v="4"/>
    <m/>
    <m/>
    <m/>
    <x v="0"/>
    <s v="Direct"/>
    <x v="0"/>
    <x v="3"/>
    <x v="6"/>
  </r>
  <r>
    <n v="38817802"/>
    <s v="Data Scientist"/>
    <x v="0"/>
    <s v="Mathematics, Statistics &amp; Information Sciences"/>
    <x v="29"/>
    <n v="13376847"/>
    <s v="Oakton"/>
    <m/>
    <d v="2019-04-15T00:00:00"/>
    <n v="43600.443796296298"/>
    <s v="Data Scientist to work on complex projects that are delivering solutions which will be used by millions of Australians!"/>
    <s v="Australia"/>
    <x v="1"/>
    <x v="1"/>
    <m/>
    <s v="canberra"/>
    <x v="1"/>
    <m/>
    <s v="No"/>
    <s v="https://www.seek.com.au/job/38817802?type=standard"/>
    <n v="0"/>
    <n v="0"/>
    <n v="0"/>
    <n v="1"/>
    <n v="0"/>
    <n v="0"/>
    <n v="0"/>
    <n v="0"/>
    <n v="0"/>
    <n v="0"/>
    <n v="0"/>
    <n v="0"/>
    <n v="0"/>
    <n v="0"/>
    <n v="0"/>
    <n v="0"/>
    <n v="0"/>
    <n v="0"/>
    <n v="0"/>
    <n v="0"/>
    <n v="0"/>
    <n v="0"/>
    <n v="0"/>
    <n v="0"/>
    <n v="0"/>
    <n v="43570"/>
    <n v="43600"/>
    <n v="1"/>
    <n v="1"/>
    <n v="0"/>
    <n v="2019"/>
    <n v="4"/>
    <n v="30"/>
    <n v="1"/>
    <m/>
    <m/>
    <m/>
    <x v="0"/>
    <s v="Recruiter"/>
    <x v="0"/>
    <x v="3"/>
    <x v="1"/>
  </r>
  <r>
    <n v="38818174"/>
    <s v="Data Scientist"/>
    <x v="1"/>
    <s v="Business/Systems Analysts"/>
    <x v="48"/>
    <n v="22081129"/>
    <m/>
    <m/>
    <d v="2019-04-15T00:00:00"/>
    <n v="43600.999988425923"/>
    <s v="Excellent contract opportunity for a Data Scientist to work for an international business for six months on a business critical project."/>
    <s v="Australia"/>
    <x v="3"/>
    <x v="3"/>
    <m/>
    <m/>
    <x v="1"/>
    <s v="Attractive Daily Rate"/>
    <s v="Yes"/>
    <s v="https://www.seek.com.au/job/38818174?type=standard"/>
    <n v="1"/>
    <n v="1"/>
    <n v="0"/>
    <n v="0"/>
    <n v="0"/>
    <n v="0"/>
    <n v="0"/>
    <n v="0"/>
    <n v="1"/>
    <n v="0"/>
    <n v="0"/>
    <n v="1"/>
    <n v="0"/>
    <n v="0"/>
    <n v="0"/>
    <n v="0"/>
    <n v="0"/>
    <n v="0"/>
    <n v="0"/>
    <n v="0"/>
    <n v="0"/>
    <n v="0"/>
    <n v="0"/>
    <n v="0"/>
    <n v="0"/>
    <n v="43570"/>
    <n v="43600"/>
    <n v="1"/>
    <n v="1"/>
    <n v="0"/>
    <n v="2019"/>
    <n v="4"/>
    <n v="30"/>
    <n v="4"/>
    <m/>
    <m/>
    <m/>
    <x v="0"/>
    <s v="Recruiter"/>
    <x v="1"/>
    <x v="3"/>
    <x v="1"/>
  </r>
  <r>
    <n v="38818195"/>
    <s v="Data Scientist"/>
    <x v="1"/>
    <s v="Database Development &amp; Administration"/>
    <x v="48"/>
    <n v="22081129"/>
    <m/>
    <m/>
    <d v="2019-04-15T00:00:00"/>
    <n v="43600.999988425923"/>
    <s v="Excellent contract opportunity for a Data Scientist to join a leading ASX business on a major project"/>
    <s v="Australia"/>
    <x v="0"/>
    <x v="0"/>
    <s v="CBD, Inner West &amp; Eastern Suburbs"/>
    <s v="sydney"/>
    <x v="1"/>
    <s v="Excellent Daily Rate"/>
    <s v="Yes"/>
    <s v="https://www.seek.com.au/job/38818195?type=standard"/>
    <n v="0"/>
    <n v="1"/>
    <n v="0"/>
    <n v="0"/>
    <n v="0"/>
    <n v="0"/>
    <n v="0"/>
    <n v="0"/>
    <n v="0"/>
    <n v="0"/>
    <n v="0"/>
    <n v="0"/>
    <n v="0"/>
    <n v="0"/>
    <n v="0"/>
    <n v="0"/>
    <n v="0"/>
    <n v="0"/>
    <n v="0"/>
    <n v="0"/>
    <n v="0"/>
    <n v="0"/>
    <n v="0"/>
    <n v="0"/>
    <n v="0"/>
    <n v="43570"/>
    <n v="43600"/>
    <n v="1"/>
    <n v="1"/>
    <n v="0"/>
    <n v="2019"/>
    <n v="4"/>
    <n v="30"/>
    <n v="1"/>
    <m/>
    <m/>
    <m/>
    <x v="0"/>
    <s v="Recruiter"/>
    <x v="1"/>
    <x v="3"/>
    <x v="1"/>
  </r>
  <r>
    <n v="38818833"/>
    <s v="Data Scientist Consultant"/>
    <x v="1"/>
    <s v="Engineering - Software"/>
    <x v="129"/>
    <n v="21200132"/>
    <m/>
    <m/>
    <d v="2019-04-15T00:00:00"/>
    <n v="43600.999988425923"/>
    <s v="Due to a significant growth across their team, our fantastic customer requires a senior resource for a key position as Senior Big Data Engineer"/>
    <s v="Australia"/>
    <x v="0"/>
    <x v="0"/>
    <s v="CBD, Inner West &amp; Eastern Suburbs"/>
    <s v="sydney"/>
    <x v="0"/>
    <m/>
    <s v="No"/>
    <s v="https://www.seek.com.au/job/38818833?type=standard"/>
    <n v="1"/>
    <n v="1"/>
    <n v="0"/>
    <n v="1"/>
    <n v="0"/>
    <n v="0"/>
    <n v="0"/>
    <n v="0"/>
    <n v="0"/>
    <n v="0"/>
    <n v="0"/>
    <n v="0"/>
    <n v="1"/>
    <n v="0"/>
    <n v="0"/>
    <n v="0"/>
    <n v="0"/>
    <n v="0"/>
    <n v="0"/>
    <n v="0"/>
    <n v="0"/>
    <n v="0"/>
    <n v="0"/>
    <n v="0"/>
    <n v="0"/>
    <n v="43570"/>
    <n v="43598"/>
    <n v="1"/>
    <n v="1"/>
    <n v="0"/>
    <n v="2019"/>
    <n v="4"/>
    <n v="30"/>
    <n v="4"/>
    <m/>
    <m/>
    <m/>
    <x v="0"/>
    <s v="Recruiter"/>
    <x v="0"/>
    <x v="3"/>
    <x v="1"/>
  </r>
  <r>
    <n v="38828933"/>
    <s v="Senior Data Scientist"/>
    <x v="1"/>
    <s v="Business/Systems Analysts"/>
    <x v="51"/>
    <n v="27683018"/>
    <m/>
    <m/>
    <d v="2019-04-16T00:00:00"/>
    <n v="43601.999988425923"/>
    <s v="Senior Data Scientist - Sydney, Australia One of Australia's leading retail organisations based in Surry Hills is looking for a Data Scientist"/>
    <s v="Australia"/>
    <x v="0"/>
    <x v="0"/>
    <s v="CBD, Inner West &amp; Eastern Suburbs"/>
    <s v="surryhills"/>
    <x v="0"/>
    <m/>
    <s v="No"/>
    <s v="https://www.seek.com.au/job/38828933?type=standard"/>
    <n v="1"/>
    <n v="1"/>
    <n v="0"/>
    <n v="1"/>
    <n v="0"/>
    <n v="0"/>
    <n v="0"/>
    <n v="0"/>
    <n v="0"/>
    <n v="0"/>
    <n v="0"/>
    <n v="0"/>
    <n v="1"/>
    <n v="1"/>
    <n v="0"/>
    <n v="0"/>
    <n v="0"/>
    <n v="0"/>
    <n v="0"/>
    <n v="0"/>
    <n v="0"/>
    <n v="0"/>
    <n v="0"/>
    <n v="0"/>
    <n v="0"/>
    <n v="43571"/>
    <n v="43601"/>
    <n v="1"/>
    <n v="1"/>
    <n v="0"/>
    <n v="2019"/>
    <n v="4"/>
    <n v="30"/>
    <n v="5"/>
    <m/>
    <m/>
    <m/>
    <x v="0"/>
    <s v="Recruiter"/>
    <x v="0"/>
    <x v="3"/>
    <x v="2"/>
  </r>
  <r>
    <n v="38829396"/>
    <s v="Data Scientist - Financial Markets"/>
    <x v="2"/>
    <s v="Stockbroking &amp; Trading"/>
    <x v="6"/>
    <n v="27705684"/>
    <m/>
    <m/>
    <d v="2019-04-16T00:00:00"/>
    <n v="43601.999988425923"/>
    <s v="Great opportunity for a quant developer/analyst or data scientist to work in financial markets risk - Paying up to $150K Package + Bonus"/>
    <s v="Australia"/>
    <x v="0"/>
    <x v="0"/>
    <s v="CBD, Inner West &amp; Eastern Suburbs"/>
    <s v="sydney"/>
    <x v="0"/>
    <m/>
    <s v="Yes"/>
    <s v="https://www.seek.com.au/job/38829396?type=standard"/>
    <n v="0"/>
    <n v="1"/>
    <n v="0"/>
    <n v="1"/>
    <n v="0"/>
    <n v="0"/>
    <n v="0"/>
    <n v="0"/>
    <n v="1"/>
    <n v="0"/>
    <n v="0"/>
    <n v="0"/>
    <n v="0"/>
    <n v="0"/>
    <n v="0"/>
    <n v="0"/>
    <n v="0"/>
    <n v="0"/>
    <n v="0"/>
    <n v="0"/>
    <n v="0"/>
    <n v="0"/>
    <n v="0"/>
    <n v="0"/>
    <n v="0"/>
    <n v="43571"/>
    <n v="43601"/>
    <n v="1"/>
    <n v="1"/>
    <n v="0"/>
    <n v="2019"/>
    <n v="4"/>
    <n v="30"/>
    <n v="3"/>
    <m/>
    <m/>
    <m/>
    <x v="0"/>
    <s v="Recruiter"/>
    <x v="0"/>
    <x v="3"/>
    <x v="2"/>
  </r>
  <r>
    <n v="38830644"/>
    <s v="Data Scientist"/>
    <x v="0"/>
    <s v="Modelling &amp; Simulation"/>
    <x v="152"/>
    <n v="600892"/>
    <s v="Energy Australia"/>
    <m/>
    <d v="2019-04-16T00:00:00"/>
    <n v="43601.999988425923"/>
    <s v="An exciting permanent opportunity exist for an experienced Data Scientist with a focus on Revenue Assurance, Oracle SQL &amp; ODI, data mining and machine"/>
    <s v="Australia"/>
    <x v="2"/>
    <x v="2"/>
    <s v="CBD &amp; Inner Suburbs"/>
    <s v="melbourne"/>
    <x v="0"/>
    <m/>
    <s v="Yes"/>
    <s v="https://www.seek.com.au/job/38830644?type=standout"/>
    <n v="1"/>
    <n v="0"/>
    <n v="0"/>
    <n v="1"/>
    <n v="0"/>
    <n v="0"/>
    <n v="0"/>
    <n v="0"/>
    <n v="0"/>
    <n v="0"/>
    <n v="1"/>
    <n v="0"/>
    <n v="0"/>
    <n v="1"/>
    <n v="0"/>
    <n v="0"/>
    <n v="0"/>
    <n v="0"/>
    <n v="0"/>
    <n v="0"/>
    <n v="0"/>
    <n v="0"/>
    <n v="0"/>
    <n v="0"/>
    <n v="0"/>
    <n v="43571"/>
    <n v="43585"/>
    <n v="0"/>
    <n v="1"/>
    <n v="0"/>
    <n v="2019"/>
    <n v="4"/>
    <n v="30"/>
    <n v="4"/>
    <m/>
    <m/>
    <m/>
    <x v="0"/>
    <s v="Direct"/>
    <x v="0"/>
    <x v="3"/>
    <x v="2"/>
  </r>
  <r>
    <n v="38830645"/>
    <s v="Data Scientist"/>
    <x v="12"/>
    <s v="Analysis &amp; Reporting"/>
    <x v="152"/>
    <n v="600892"/>
    <s v="Energy Australia"/>
    <m/>
    <d v="2019-04-16T00:00:00"/>
    <n v="43601.999988425923"/>
    <s v="An exciting permanent opportunity exist for an experienced Data Scientist with a focus on Revenue Assurance, Oracle SQL &amp; ODI, data mining and machine"/>
    <s v="Australia"/>
    <x v="2"/>
    <x v="2"/>
    <s v="CBD &amp; Inner Suburbs"/>
    <s v="melbourne"/>
    <x v="0"/>
    <m/>
    <s v="Yes"/>
    <s v="https://www.seek.com.au/job/38830645?type=standout"/>
    <n v="1"/>
    <n v="0"/>
    <n v="0"/>
    <n v="1"/>
    <n v="0"/>
    <n v="0"/>
    <n v="0"/>
    <n v="0"/>
    <n v="0"/>
    <n v="0"/>
    <n v="1"/>
    <n v="0"/>
    <n v="0"/>
    <n v="1"/>
    <n v="0"/>
    <n v="0"/>
    <n v="0"/>
    <n v="0"/>
    <n v="0"/>
    <n v="0"/>
    <n v="0"/>
    <n v="0"/>
    <n v="0"/>
    <n v="0"/>
    <n v="0"/>
    <n v="43571"/>
    <n v="43585"/>
    <n v="0"/>
    <n v="1"/>
    <n v="0"/>
    <n v="2019"/>
    <n v="4"/>
    <n v="30"/>
    <n v="4"/>
    <m/>
    <m/>
    <m/>
    <x v="0"/>
    <s v="Direct"/>
    <x v="0"/>
    <x v="3"/>
    <x v="2"/>
  </r>
  <r>
    <n v="38830649"/>
    <s v="Data Scientist"/>
    <x v="0"/>
    <s v="Mathematics, Statistics &amp; Information Sciences"/>
    <x v="152"/>
    <n v="600892"/>
    <s v="Energy Australia"/>
    <m/>
    <d v="2019-04-16T00:00:00"/>
    <n v="43601.999988425923"/>
    <s v="An exciting permanent opportunity exist for an experienced Data Scientist with a focus on Revenue Assurance, Oracle SQL &amp; ODI, data mining and machine"/>
    <s v="Australia"/>
    <x v="2"/>
    <x v="2"/>
    <s v="CBD &amp; Inner Suburbs"/>
    <s v="melbourne"/>
    <x v="0"/>
    <m/>
    <s v="Yes"/>
    <s v="https://www.seek.com.au/job/38830649?type=standout"/>
    <n v="1"/>
    <n v="0"/>
    <n v="0"/>
    <n v="1"/>
    <n v="0"/>
    <n v="0"/>
    <n v="0"/>
    <n v="0"/>
    <n v="0"/>
    <n v="0"/>
    <n v="1"/>
    <n v="0"/>
    <n v="0"/>
    <n v="1"/>
    <n v="0"/>
    <n v="0"/>
    <n v="0"/>
    <n v="0"/>
    <n v="0"/>
    <n v="0"/>
    <n v="0"/>
    <n v="0"/>
    <n v="0"/>
    <n v="0"/>
    <n v="0"/>
    <n v="43571"/>
    <n v="43601"/>
    <n v="0"/>
    <n v="1"/>
    <n v="0"/>
    <n v="2019"/>
    <n v="4"/>
    <n v="30"/>
    <n v="4"/>
    <m/>
    <m/>
    <m/>
    <x v="0"/>
    <s v="Direct"/>
    <x v="0"/>
    <x v="3"/>
    <x v="2"/>
  </r>
  <r>
    <n v="38831823"/>
    <s v="Data Scientist"/>
    <x v="1"/>
    <s v="Other"/>
    <x v="111"/>
    <n v="33859073"/>
    <m/>
    <m/>
    <d v="2019-04-16T00:00:00"/>
    <n v="43601.999988425923"/>
    <s v="Initial 6-month contract for a Data Scientist working on a client site."/>
    <s v="Australia"/>
    <x v="4"/>
    <x v="4"/>
    <s v="CBD &amp; Inner Suburbs"/>
    <s v="brisbane"/>
    <x v="1"/>
    <m/>
    <s v="No"/>
    <s v="https://www.seek.com.au/job/38831823?type=standard"/>
    <n v="1"/>
    <n v="1"/>
    <n v="0"/>
    <n v="1"/>
    <n v="0"/>
    <n v="0"/>
    <n v="0"/>
    <n v="0"/>
    <n v="0"/>
    <n v="0"/>
    <n v="0"/>
    <n v="0"/>
    <n v="1"/>
    <n v="0"/>
    <n v="0"/>
    <n v="0"/>
    <n v="0"/>
    <n v="0"/>
    <n v="0"/>
    <n v="0"/>
    <n v="0"/>
    <n v="0"/>
    <n v="0"/>
    <n v="0"/>
    <n v="0"/>
    <n v="43571"/>
    <n v="43597"/>
    <n v="1"/>
    <n v="1"/>
    <n v="0"/>
    <n v="2019"/>
    <n v="4"/>
    <n v="30"/>
    <n v="4"/>
    <m/>
    <m/>
    <m/>
    <x v="0"/>
    <s v="Recruiter"/>
    <x v="0"/>
    <x v="3"/>
    <x v="2"/>
  </r>
  <r>
    <n v="38835912"/>
    <s v="Data Scientist"/>
    <x v="1"/>
    <s v="Business/Systems Analysts"/>
    <x v="165"/>
    <n v="28935911"/>
    <m/>
    <m/>
    <d v="2019-04-17T00:00:00"/>
    <n v="43602.999988425923"/>
    <s v="Are you a Data Scientist with a background in econometrics and machine learning? This is a unique opportunity to work on large and complex data sets."/>
    <s v="Australia"/>
    <x v="0"/>
    <x v="0"/>
    <s v="CBD, Inner West &amp; Eastern Suburbs"/>
    <s v="sydney"/>
    <x v="1"/>
    <s v="$1200 - $1600 p.d."/>
    <s v="No"/>
    <s v="https://www.seek.com.au/job/38835912?type=standout"/>
    <n v="1"/>
    <n v="1"/>
    <n v="1"/>
    <n v="1"/>
    <n v="0"/>
    <n v="0"/>
    <n v="0"/>
    <n v="0"/>
    <n v="0"/>
    <n v="0"/>
    <n v="0"/>
    <n v="0"/>
    <n v="0"/>
    <n v="0"/>
    <n v="0"/>
    <n v="0"/>
    <n v="0"/>
    <n v="0"/>
    <n v="0"/>
    <n v="0"/>
    <n v="0"/>
    <n v="0"/>
    <n v="0"/>
    <n v="0"/>
    <n v="0"/>
    <n v="43571"/>
    <n v="43602"/>
    <n v="1"/>
    <n v="1"/>
    <n v="0"/>
    <n v="2019"/>
    <n v="4"/>
    <n v="30"/>
    <n v="4"/>
    <n v="1200"/>
    <n v="1600"/>
    <s v="day"/>
    <x v="0"/>
    <s v="Recruiter"/>
    <x v="1"/>
    <x v="3"/>
    <x v="0"/>
  </r>
  <r>
    <n v="38838937"/>
    <s v="Data Scientist"/>
    <x v="1"/>
    <s v="Business/Systems Analysts"/>
    <x v="165"/>
    <n v="28935911"/>
    <m/>
    <m/>
    <d v="2019-04-17T00:00:00"/>
    <n v="43602.999988425923"/>
    <s v="Are you a Data Scientist with experience building complex technology platforms? Do you have strong experience in econometrics and machine learning?"/>
    <s v="Australia"/>
    <x v="0"/>
    <x v="0"/>
    <s v="CBD, Inner West &amp; Eastern Suburbs"/>
    <s v="sydney"/>
    <x v="1"/>
    <s v="$1000 - $1600 p.d."/>
    <s v="No"/>
    <s v="https://www.seek.com.au/job/38838937?type=standout"/>
    <n v="1"/>
    <n v="1"/>
    <n v="1"/>
    <n v="1"/>
    <n v="1"/>
    <n v="0"/>
    <n v="0"/>
    <n v="0"/>
    <n v="0"/>
    <n v="0"/>
    <n v="0"/>
    <n v="0"/>
    <n v="0"/>
    <n v="0"/>
    <n v="0"/>
    <n v="0"/>
    <n v="0"/>
    <n v="0"/>
    <n v="0"/>
    <n v="0"/>
    <n v="0"/>
    <n v="0"/>
    <n v="0"/>
    <n v="0"/>
    <n v="0"/>
    <n v="43572"/>
    <n v="43579"/>
    <n v="1"/>
    <n v="1"/>
    <n v="0"/>
    <n v="2019"/>
    <n v="4"/>
    <n v="30"/>
    <n v="5"/>
    <n v="1000"/>
    <n v="1600"/>
    <s v="day"/>
    <x v="0"/>
    <s v="Recruiter"/>
    <x v="1"/>
    <x v="3"/>
    <x v="0"/>
  </r>
  <r>
    <n v="38839338"/>
    <s v="Data Scientist"/>
    <x v="1"/>
    <s v="Business/Systems Analysts"/>
    <x v="165"/>
    <n v="28935911"/>
    <m/>
    <m/>
    <d v="2019-04-17T00:00:00"/>
    <n v="43602.999988425923"/>
    <s v="Are you a Data Scientist with experience building complex technology platforms? Do you have strong experience in econometrics and machine learning?"/>
    <s v="Australia"/>
    <x v="0"/>
    <x v="0"/>
    <s v="CBD, Inner West &amp; Eastern Suburbs"/>
    <s v="sydney"/>
    <x v="1"/>
    <s v="$1000 - $1600 p.d."/>
    <s v="No"/>
    <s v="https://www.seek.com.au/job/38839338?type=standout"/>
    <n v="1"/>
    <n v="1"/>
    <n v="1"/>
    <n v="1"/>
    <n v="1"/>
    <n v="0"/>
    <n v="0"/>
    <n v="0"/>
    <n v="0"/>
    <n v="0"/>
    <n v="0"/>
    <n v="0"/>
    <n v="0"/>
    <n v="0"/>
    <n v="0"/>
    <n v="0"/>
    <n v="0"/>
    <n v="0"/>
    <n v="0"/>
    <n v="0"/>
    <n v="0"/>
    <n v="0"/>
    <n v="0"/>
    <n v="0"/>
    <n v="0"/>
    <n v="43572"/>
    <n v="43579"/>
    <n v="1"/>
    <n v="1"/>
    <n v="0"/>
    <n v="2019"/>
    <n v="4"/>
    <n v="30"/>
    <n v="5"/>
    <n v="1000"/>
    <n v="1600"/>
    <s v="day"/>
    <x v="0"/>
    <s v="Recruiter"/>
    <x v="1"/>
    <x v="3"/>
    <x v="0"/>
  </r>
  <r>
    <n v="38839410"/>
    <s v="Data Scientist"/>
    <x v="1"/>
    <s v="Business/Systems Analysts"/>
    <x v="165"/>
    <n v="28935911"/>
    <m/>
    <m/>
    <d v="2019-04-17T00:00:00"/>
    <n v="43602.999988425923"/>
    <s v="Are you a Data Scientist with experience building complex technology platforms? Do you have strong experience in econometrics and machine learning?"/>
    <s v="Australia"/>
    <x v="0"/>
    <x v="0"/>
    <s v="CBD, Inner West &amp; Eastern Suburbs"/>
    <s v="sydney"/>
    <x v="1"/>
    <s v="$1000 - $1600 p.d."/>
    <s v="No"/>
    <s v="https://www.seek.com.au/job/38839410?type=standout"/>
    <n v="1"/>
    <n v="1"/>
    <n v="1"/>
    <n v="1"/>
    <n v="1"/>
    <n v="0"/>
    <n v="0"/>
    <n v="0"/>
    <n v="0"/>
    <n v="0"/>
    <n v="0"/>
    <n v="0"/>
    <n v="0"/>
    <n v="0"/>
    <n v="0"/>
    <n v="0"/>
    <n v="0"/>
    <n v="0"/>
    <n v="0"/>
    <n v="0"/>
    <n v="0"/>
    <n v="0"/>
    <n v="0"/>
    <n v="0"/>
    <n v="0"/>
    <n v="43572"/>
    <n v="43602"/>
    <n v="1"/>
    <n v="1"/>
    <n v="0"/>
    <n v="2019"/>
    <n v="4"/>
    <n v="30"/>
    <n v="5"/>
    <n v="1000"/>
    <n v="1600"/>
    <s v="day"/>
    <x v="0"/>
    <s v="Recruiter"/>
    <x v="1"/>
    <x v="3"/>
    <x v="0"/>
  </r>
  <r>
    <n v="38839638"/>
    <s v="Consulting Data Scientist - Up to $180k - Sydney CBD"/>
    <x v="1"/>
    <s v="Consultants"/>
    <x v="129"/>
    <n v="21200132"/>
    <m/>
    <m/>
    <d v="2019-04-17T00:00:00"/>
    <n v="43602.999988425923"/>
    <s v="Exciting Global Company - High Growth Sector - Outstanding Opportunity to Learn &amp; Develop - Sydney CBD - $180k+"/>
    <s v="Australia"/>
    <x v="0"/>
    <x v="0"/>
    <s v="CBD, Inner West &amp; Eastern Suburbs"/>
    <s v="sydney"/>
    <x v="0"/>
    <s v="up to $180k + Training + Career"/>
    <s v="No"/>
    <s v="https://www.seek.com.au/job/38839638?type=standard"/>
    <n v="1"/>
    <n v="1"/>
    <n v="0"/>
    <n v="0"/>
    <n v="0"/>
    <n v="0"/>
    <n v="0"/>
    <n v="0"/>
    <n v="0"/>
    <n v="0"/>
    <n v="0"/>
    <n v="0"/>
    <n v="1"/>
    <n v="0"/>
    <n v="0"/>
    <n v="0"/>
    <n v="0"/>
    <n v="0"/>
    <n v="0"/>
    <n v="0"/>
    <n v="0"/>
    <n v="0"/>
    <n v="0"/>
    <n v="0"/>
    <n v="0"/>
    <n v="43572"/>
    <n v="43600"/>
    <n v="1"/>
    <n v="1"/>
    <n v="0"/>
    <n v="2019"/>
    <n v="4"/>
    <n v="30"/>
    <n v="3"/>
    <n v="180000"/>
    <n v="180000"/>
    <s v="year"/>
    <x v="0"/>
    <s v="Recruiter"/>
    <x v="1"/>
    <x v="3"/>
    <x v="0"/>
  </r>
  <r>
    <n v="38847502"/>
    <s v="Senior Data Scientist -Sports Modelling - Horses"/>
    <x v="1"/>
    <s v="Other"/>
    <x v="75"/>
    <n v="21566260"/>
    <m/>
    <m/>
    <d v="2019-04-18T00:00:00"/>
    <n v="43603.999988425923"/>
    <s v="Take your Maths and Stats skills into a new market with this talented team."/>
    <s v="Australia"/>
    <x v="0"/>
    <x v="0"/>
    <m/>
    <s v="sydney"/>
    <x v="0"/>
    <m/>
    <s v="No"/>
    <s v="https://www.seek.com.au/job/38847502?type=standard"/>
    <n v="1"/>
    <n v="1"/>
    <n v="0"/>
    <n v="1"/>
    <n v="0"/>
    <n v="0"/>
    <n v="0"/>
    <n v="0"/>
    <n v="0"/>
    <n v="0"/>
    <n v="0"/>
    <n v="0"/>
    <n v="0"/>
    <n v="0"/>
    <n v="0"/>
    <n v="0"/>
    <n v="0"/>
    <n v="0"/>
    <n v="0"/>
    <n v="0"/>
    <n v="0"/>
    <n v="0"/>
    <n v="0"/>
    <n v="0"/>
    <n v="0"/>
    <n v="43573"/>
    <n v="43600"/>
    <n v="1"/>
    <n v="1"/>
    <n v="0"/>
    <n v="2019"/>
    <n v="4"/>
    <n v="30"/>
    <n v="3"/>
    <m/>
    <m/>
    <m/>
    <x v="0"/>
    <s v="Recruiter"/>
    <x v="0"/>
    <x v="3"/>
    <x v="3"/>
  </r>
  <r>
    <n v="38848619"/>
    <s v="Data Scientist"/>
    <x v="0"/>
    <s v="Mathematics, Statistics &amp; Information Sciences"/>
    <x v="166"/>
    <n v="40562851"/>
    <s v="Brightstar Logistics"/>
    <m/>
    <d v="2019-04-18T00:00:00"/>
    <n v="43603.46775462963"/>
    <s v="Great opportunity to be working on really exciting data science projects and be part of a supportive team."/>
    <s v="Australia"/>
    <x v="2"/>
    <x v="2"/>
    <s v="CBD &amp; Inner Suburbs"/>
    <s v="melbourne"/>
    <x v="0"/>
    <m/>
    <s v="No"/>
    <s v="https://www.seek.com.au/job/38848619?type=standout"/>
    <n v="1"/>
    <n v="1"/>
    <n v="0"/>
    <n v="1"/>
    <n v="0"/>
    <n v="0"/>
    <n v="0"/>
    <n v="0"/>
    <n v="0"/>
    <n v="0"/>
    <n v="0"/>
    <n v="0"/>
    <n v="0"/>
    <n v="0"/>
    <n v="0"/>
    <n v="0"/>
    <n v="0"/>
    <n v="0"/>
    <n v="0"/>
    <n v="0"/>
    <n v="0"/>
    <n v="0"/>
    <n v="0"/>
    <n v="0"/>
    <n v="0"/>
    <n v="43573"/>
    <n v="43603"/>
    <n v="0"/>
    <n v="1"/>
    <n v="0"/>
    <n v="2019"/>
    <n v="4"/>
    <n v="30"/>
    <n v="3"/>
    <m/>
    <m/>
    <m/>
    <x v="0"/>
    <s v="Direct"/>
    <x v="0"/>
    <x v="3"/>
    <x v="3"/>
  </r>
  <r>
    <n v="38849034"/>
    <s v="Operations Data Scientist"/>
    <x v="6"/>
    <s v="Natural Resources &amp; Water"/>
    <x v="167"/>
    <n v="23798501"/>
    <s v="TRILITY"/>
    <m/>
    <d v="2019-04-18T00:00:00"/>
    <n v="43603.482499999998"/>
    <s v="TRILITY is looking for an Operations Data Scientist to join its team in Adelaide."/>
    <s v="Australia"/>
    <x v="6"/>
    <x v="6"/>
    <m/>
    <s v="adelaide"/>
    <x v="0"/>
    <m/>
    <s v="No"/>
    <s v="https://www.seek.com.au/job/38849034?type=standout"/>
    <n v="1"/>
    <n v="0"/>
    <n v="0"/>
    <n v="1"/>
    <n v="0"/>
    <n v="0"/>
    <n v="0"/>
    <n v="0"/>
    <n v="0"/>
    <n v="0"/>
    <n v="0"/>
    <n v="0"/>
    <n v="0"/>
    <n v="0"/>
    <n v="0"/>
    <n v="0"/>
    <n v="0"/>
    <n v="0"/>
    <n v="0"/>
    <n v="0"/>
    <n v="0"/>
    <n v="0"/>
    <n v="0"/>
    <n v="0"/>
    <n v="0"/>
    <n v="43573"/>
    <n v="43585"/>
    <n v="0"/>
    <n v="1"/>
    <n v="0"/>
    <n v="2019"/>
    <n v="4"/>
    <n v="29"/>
    <n v="2"/>
    <m/>
    <m/>
    <m/>
    <x v="0"/>
    <s v="Direct"/>
    <x v="0"/>
    <x v="3"/>
    <x v="3"/>
  </r>
  <r>
    <n v="38849329"/>
    <s v="Data Scientist (Entry Level)"/>
    <x v="0"/>
    <s v="Mathematics, Statistics &amp; Information Sciences"/>
    <x v="168"/>
    <n v="39376717"/>
    <s v="Betfair"/>
    <m/>
    <d v="2019-04-18T00:00:00"/>
    <n v="43603.999988425923"/>
    <s v="Betfair is an energetic and inspirational workplace where no day is the same. A creative &amp; nurturing culture, we love coming to work!"/>
    <s v="Australia"/>
    <x v="2"/>
    <x v="2"/>
    <s v="CBD &amp; Inner Suburbs"/>
    <s v="melbourne"/>
    <x v="0"/>
    <m/>
    <s v="No"/>
    <s v="https://www.seek.com.au/job/38849329?type=standard"/>
    <n v="1"/>
    <n v="1"/>
    <n v="0"/>
    <n v="0"/>
    <n v="0"/>
    <n v="0"/>
    <n v="0"/>
    <n v="0"/>
    <n v="0"/>
    <n v="0"/>
    <n v="0"/>
    <n v="0"/>
    <n v="0"/>
    <n v="0"/>
    <n v="0"/>
    <n v="0"/>
    <n v="0"/>
    <n v="0"/>
    <n v="0"/>
    <n v="0"/>
    <n v="0"/>
    <n v="0"/>
    <n v="0"/>
    <n v="0"/>
    <n v="0"/>
    <n v="43573"/>
    <n v="43587"/>
    <n v="0"/>
    <n v="1"/>
    <n v="0"/>
    <n v="2019"/>
    <n v="4"/>
    <n v="30"/>
    <n v="2"/>
    <m/>
    <m/>
    <m/>
    <x v="0"/>
    <s v="Direct"/>
    <x v="0"/>
    <x v="3"/>
    <x v="3"/>
  </r>
  <r>
    <n v="38851805"/>
    <s v="Senior Data Scientist"/>
    <x v="1"/>
    <s v="Other"/>
    <x v="35"/>
    <n v="24101490"/>
    <m/>
    <m/>
    <d v="2019-04-18T00:00:00"/>
    <n v="43603.999988425923"/>
    <s v="Newly created role for Data Scientist to build everything from scratch and helping to grow the Advanced Analytics team."/>
    <s v="Australia"/>
    <x v="0"/>
    <x v="0"/>
    <s v="CBD, Inner West &amp; Eastern Suburbs"/>
    <s v="sydney"/>
    <x v="0"/>
    <m/>
    <s v="No"/>
    <s v="https://www.seek.com.au/job/38851805?type=standard"/>
    <n v="1"/>
    <n v="1"/>
    <n v="1"/>
    <n v="0"/>
    <n v="0"/>
    <n v="0"/>
    <n v="1"/>
    <n v="0"/>
    <n v="0"/>
    <n v="0"/>
    <n v="0"/>
    <n v="0"/>
    <n v="0"/>
    <n v="1"/>
    <n v="0"/>
    <n v="0"/>
    <n v="0"/>
    <n v="0"/>
    <n v="0"/>
    <n v="0"/>
    <n v="0"/>
    <n v="0"/>
    <n v="0"/>
    <n v="0"/>
    <n v="0"/>
    <n v="43573"/>
    <n v="43603"/>
    <n v="1"/>
    <n v="1"/>
    <n v="0"/>
    <n v="2019"/>
    <n v="4"/>
    <n v="30"/>
    <n v="5"/>
    <m/>
    <m/>
    <m/>
    <x v="0"/>
    <s v="Recruiter"/>
    <x v="0"/>
    <x v="3"/>
    <x v="3"/>
  </r>
  <r>
    <n v="38852611"/>
    <s v="Data Scientist - Asset Risk"/>
    <x v="2"/>
    <s v="Analysis &amp; Reporting"/>
    <x v="159"/>
    <n v="39087537"/>
    <s v="Toyota Financial Services"/>
    <m/>
    <d v="2019-04-18T00:00:00"/>
    <n v="43603.999988425923"/>
    <s v="Our Risk Management department located in St Leonards is currently seeking to appoint a Data Scientist on a permanent full-time basis."/>
    <s v="Australia"/>
    <x v="0"/>
    <x v="0"/>
    <s v="North Shore &amp; Northern Beaches"/>
    <s v="stleonards"/>
    <x v="0"/>
    <m/>
    <s v="No"/>
    <s v="https://www.seek.com.au/job/38852611?type=standout"/>
    <n v="1"/>
    <n v="1"/>
    <n v="0"/>
    <n v="0"/>
    <n v="0"/>
    <n v="0"/>
    <n v="0"/>
    <n v="0"/>
    <n v="0"/>
    <n v="0"/>
    <n v="0"/>
    <n v="0"/>
    <n v="0"/>
    <n v="1"/>
    <n v="0"/>
    <n v="0"/>
    <n v="0"/>
    <n v="0"/>
    <n v="0"/>
    <n v="0"/>
    <n v="0"/>
    <n v="0"/>
    <n v="0"/>
    <n v="0"/>
    <n v="0"/>
    <n v="43573"/>
    <n v="43601"/>
    <n v="0"/>
    <n v="1"/>
    <n v="0"/>
    <n v="2019"/>
    <n v="4"/>
    <n v="30"/>
    <n v="3"/>
    <m/>
    <m/>
    <m/>
    <x v="0"/>
    <s v="Direct"/>
    <x v="0"/>
    <x v="3"/>
    <x v="3"/>
  </r>
  <r>
    <n v="38852613"/>
    <s v="Data Scientist - Asset Risk"/>
    <x v="2"/>
    <s v="Analysis &amp; Reporting"/>
    <x v="159"/>
    <n v="39087537"/>
    <s v="Toyota Financial Services"/>
    <m/>
    <d v="2019-04-18T00:00:00"/>
    <n v="43603.999988425923"/>
    <s v="Our Risk Management department located in St Leonards is currently seeking to appoint a Data Scientist on a permanent full-time basis."/>
    <s v="Australia"/>
    <x v="0"/>
    <x v="0"/>
    <s v="CBD, Inner West &amp; Eastern Suburbs"/>
    <s v="stleonards"/>
    <x v="0"/>
    <m/>
    <s v="No"/>
    <s v="https://www.seek.com.au/job/38852613?type=standout"/>
    <n v="1"/>
    <n v="1"/>
    <n v="0"/>
    <n v="0"/>
    <n v="0"/>
    <n v="0"/>
    <n v="0"/>
    <n v="0"/>
    <n v="0"/>
    <n v="0"/>
    <n v="0"/>
    <n v="0"/>
    <n v="0"/>
    <n v="1"/>
    <n v="0"/>
    <n v="0"/>
    <n v="0"/>
    <n v="0"/>
    <n v="0"/>
    <n v="0"/>
    <n v="0"/>
    <n v="0"/>
    <n v="0"/>
    <n v="0"/>
    <n v="0"/>
    <n v="43573"/>
    <n v="43601"/>
    <n v="0"/>
    <n v="1"/>
    <n v="1"/>
    <n v="2019"/>
    <n v="4"/>
    <n v="30"/>
    <n v="3"/>
    <m/>
    <m/>
    <m/>
    <x v="0"/>
    <s v="Direct"/>
    <x v="0"/>
    <x v="3"/>
    <x v="3"/>
  </r>
  <r>
    <n v="38853850"/>
    <s v="Data Scientist / Analyst"/>
    <x v="1"/>
    <s v="Business/Systems Analysts"/>
    <x v="169"/>
    <n v="21481035"/>
    <s v="Vodafone"/>
    <m/>
    <d v="2019-04-18T00:00:00"/>
    <n v="43603.999988425923"/>
    <s v="We are looking for a Data Scientist to join our team to help us meet the growing demand for data driven insights at Vodafone."/>
    <s v="Australia"/>
    <x v="0"/>
    <x v="0"/>
    <s v="North Shore &amp; Northern Beaches"/>
    <s v="northsydney"/>
    <x v="0"/>
    <m/>
    <s v="Yes"/>
    <s v="https://www.seek.com.au/job/38853850?type=standout"/>
    <n v="1"/>
    <n v="1"/>
    <n v="0"/>
    <n v="1"/>
    <n v="0"/>
    <n v="0"/>
    <n v="0"/>
    <n v="0"/>
    <n v="0"/>
    <n v="0"/>
    <n v="1"/>
    <n v="0"/>
    <n v="0"/>
    <n v="0"/>
    <n v="0"/>
    <n v="0"/>
    <n v="0"/>
    <n v="0"/>
    <n v="0"/>
    <n v="0"/>
    <n v="0"/>
    <n v="0"/>
    <n v="0"/>
    <n v="0"/>
    <n v="0"/>
    <n v="43573"/>
    <n v="43603"/>
    <n v="0"/>
    <n v="1"/>
    <n v="0"/>
    <n v="2019"/>
    <n v="4"/>
    <n v="30"/>
    <n v="4"/>
    <m/>
    <m/>
    <m/>
    <x v="0"/>
    <s v="Direct"/>
    <x v="0"/>
    <x v="3"/>
    <x v="3"/>
  </r>
  <r>
    <n v="38855545"/>
    <s v="Data Scientist Proteomics"/>
    <x v="0"/>
    <s v="Mathematics, Statistics &amp; Information Sciences"/>
    <x v="158"/>
    <n v="21889915"/>
    <m/>
    <m/>
    <d v="2019-04-18T00:00:00"/>
    <n v="43603.697187500002"/>
    <s v="A data scientist position is available in the ProCan Cancer Data Science Group, led by Dr. Qing Zhong."/>
    <s v="Australia"/>
    <x v="0"/>
    <x v="0"/>
    <s v="Parramatta &amp; Western Suburbs"/>
    <s v="westmead"/>
    <x v="0"/>
    <m/>
    <s v="No"/>
    <s v="https://www.seek.com.au/job/38855545?type=standout"/>
    <n v="1"/>
    <n v="1"/>
    <n v="0"/>
    <n v="0"/>
    <n v="0"/>
    <n v="0"/>
    <n v="0"/>
    <n v="0"/>
    <n v="0"/>
    <n v="0"/>
    <n v="0"/>
    <n v="0"/>
    <n v="0"/>
    <n v="0"/>
    <n v="0"/>
    <n v="0"/>
    <n v="0"/>
    <n v="0"/>
    <n v="0"/>
    <n v="0"/>
    <n v="0"/>
    <n v="0"/>
    <n v="0"/>
    <n v="0"/>
    <n v="0"/>
    <n v="43573"/>
    <n v="43603"/>
    <n v="0"/>
    <n v="1"/>
    <n v="0"/>
    <n v="2019"/>
    <n v="4"/>
    <n v="30"/>
    <n v="2"/>
    <m/>
    <m/>
    <m/>
    <x v="0"/>
    <s v="Direct"/>
    <x v="0"/>
    <x v="3"/>
    <x v="3"/>
  </r>
  <r>
    <n v="38855864"/>
    <s v="Data Scientist"/>
    <x v="1"/>
    <s v="Consultants"/>
    <x v="37"/>
    <n v="32359972"/>
    <m/>
    <m/>
    <d v="2019-04-18T00:00:00"/>
    <n v="43603.999988425923"/>
    <s v="- Global tech firm - Lucrative Salary (dependent on experience) - Sydney CBD - great transport links"/>
    <s v="Australia"/>
    <x v="0"/>
    <x v="0"/>
    <s v="CBD, Inner West &amp; Eastern Suburbs"/>
    <s v="sydney"/>
    <x v="0"/>
    <s v="100K - 150K + Super"/>
    <s v="Yes"/>
    <s v="https://www.seek.com.au/job/38855864?type=standard"/>
    <n v="1"/>
    <n v="1"/>
    <n v="0"/>
    <n v="0"/>
    <n v="0"/>
    <n v="0"/>
    <n v="0"/>
    <n v="0"/>
    <n v="0"/>
    <n v="1"/>
    <n v="1"/>
    <n v="1"/>
    <n v="0"/>
    <n v="0"/>
    <n v="0"/>
    <n v="0"/>
    <n v="0"/>
    <n v="0"/>
    <n v="0"/>
    <n v="0"/>
    <n v="0"/>
    <n v="0"/>
    <n v="0"/>
    <n v="0"/>
    <n v="0"/>
    <n v="43573"/>
    <n v="43603"/>
    <n v="1"/>
    <n v="1"/>
    <n v="0"/>
    <n v="2019"/>
    <n v="4"/>
    <n v="30"/>
    <n v="5"/>
    <n v="100000"/>
    <n v="150000"/>
    <s v="year"/>
    <x v="0"/>
    <s v="Recruiter"/>
    <x v="1"/>
    <x v="3"/>
    <x v="3"/>
  </r>
  <r>
    <n v="38857057"/>
    <s v="Data Scientist - Sydney"/>
    <x v="1"/>
    <s v="Database Development &amp; Administration"/>
    <x v="128"/>
    <n v="23706321"/>
    <m/>
    <m/>
    <d v="2019-04-18T00:00:00"/>
    <n v="43603.999988425923"/>
    <s v="I'm seeking a Data Scientist who has expertise and has been working in this field for a number of years."/>
    <s v="Australia"/>
    <x v="0"/>
    <x v="0"/>
    <m/>
    <m/>
    <x v="0"/>
    <s v="$110k - $130k p.a."/>
    <s v="Yes"/>
    <s v="https://www.seek.com.au/job/38857057?type=standout"/>
    <n v="1"/>
    <n v="1"/>
    <n v="0"/>
    <n v="1"/>
    <n v="0"/>
    <n v="0"/>
    <n v="0"/>
    <n v="0"/>
    <n v="1"/>
    <n v="1"/>
    <n v="1"/>
    <n v="1"/>
    <n v="1"/>
    <n v="0"/>
    <n v="0"/>
    <n v="0"/>
    <n v="0"/>
    <n v="0"/>
    <n v="0"/>
    <n v="0"/>
    <n v="0"/>
    <n v="0"/>
    <n v="0"/>
    <n v="0"/>
    <n v="0"/>
    <n v="43573"/>
    <n v="43595"/>
    <n v="1"/>
    <n v="1"/>
    <n v="0"/>
    <n v="2019"/>
    <n v="4"/>
    <n v="30"/>
    <n v="8"/>
    <n v="110000"/>
    <n v="130000"/>
    <s v="year"/>
    <x v="0"/>
    <s v="Recruiter"/>
    <x v="1"/>
    <x v="3"/>
    <x v="3"/>
  </r>
  <r>
    <n v="38861824"/>
    <s v="Senior Data Scientist - Customer/Marketing Analytics"/>
    <x v="7"/>
    <s v="Analysts"/>
    <x v="72"/>
    <n v="35398774"/>
    <m/>
    <m/>
    <d v="2019-04-23T00:00:00"/>
    <n v="43608.999988425923"/>
    <s v="Correlate Resources: Your trusted Data Analytics Recruitment Partner. APPLY NOW for exclusive opportunities, market insights &amp; ongoing career support."/>
    <s v="Australia"/>
    <x v="0"/>
    <x v="0"/>
    <s v="CBD, Inner West &amp; Eastern Suburbs"/>
    <s v="sydney"/>
    <x v="0"/>
    <s v="up to $130K + Super &amp; Bonus"/>
    <s v="No"/>
    <s v="https://www.seek.com.au/job/38861824?type=standout"/>
    <n v="1"/>
    <n v="1"/>
    <n v="0"/>
    <n v="1"/>
    <n v="0"/>
    <n v="0"/>
    <n v="0"/>
    <n v="0"/>
    <n v="0"/>
    <n v="0"/>
    <n v="1"/>
    <n v="0"/>
    <n v="0"/>
    <n v="0"/>
    <n v="0"/>
    <n v="0"/>
    <n v="0"/>
    <n v="0"/>
    <n v="0"/>
    <n v="0"/>
    <n v="0"/>
    <n v="0"/>
    <n v="0"/>
    <n v="0"/>
    <n v="0"/>
    <n v="43577"/>
    <n v="43605"/>
    <n v="1"/>
    <n v="1"/>
    <n v="0"/>
    <n v="2019"/>
    <n v="4"/>
    <n v="30"/>
    <n v="4"/>
    <n v="130000"/>
    <n v="130000"/>
    <s v="year"/>
    <x v="0"/>
    <s v="Recruiter"/>
    <x v="1"/>
    <x v="3"/>
    <x v="2"/>
  </r>
  <r>
    <n v="38866965"/>
    <s v="Digital Data Scientist - Marketing and Fundraising Division - Leading NFP"/>
    <x v="5"/>
    <s v="Digital &amp; Search Marketing"/>
    <x v="170"/>
    <n v="5124171"/>
    <s v="Cancer Council NSW"/>
    <m/>
    <d v="2019-04-23T00:00:00"/>
    <n v="43608.999988425923"/>
    <s v="Merge analytics and digital marketing to ensure we keep evolving in the most effective way"/>
    <s v="Australia"/>
    <x v="0"/>
    <x v="0"/>
    <s v="CBD, Inner West &amp; Eastern Suburbs"/>
    <s v="woolloomooloo"/>
    <x v="0"/>
    <m/>
    <s v="Yes"/>
    <s v="https://www.seek.com.au/job/38866965?type=standard"/>
    <n v="1"/>
    <n v="1"/>
    <n v="0"/>
    <n v="1"/>
    <n v="0"/>
    <n v="0"/>
    <n v="0"/>
    <n v="0"/>
    <n v="0"/>
    <n v="0"/>
    <n v="0"/>
    <n v="0"/>
    <n v="0"/>
    <n v="0"/>
    <n v="0"/>
    <n v="0"/>
    <n v="0"/>
    <n v="0"/>
    <n v="0"/>
    <n v="0"/>
    <n v="0"/>
    <n v="0"/>
    <n v="0"/>
    <n v="0"/>
    <n v="0"/>
    <n v="43578"/>
    <n v="43592"/>
    <n v="0"/>
    <n v="1"/>
    <n v="0"/>
    <n v="2019"/>
    <n v="4"/>
    <n v="30"/>
    <n v="3"/>
    <m/>
    <m/>
    <m/>
    <x v="0"/>
    <s v="Direct"/>
    <x v="0"/>
    <x v="3"/>
    <x v="2"/>
  </r>
  <r>
    <n v="38867666"/>
    <s v="Data Scientist"/>
    <x v="1"/>
    <s v="Business/Systems Analysts"/>
    <x v="149"/>
    <n v="40425907"/>
    <m/>
    <m/>
    <d v="2019-04-23T00:00:00"/>
    <n v="43608.999988425923"/>
    <s v="We are looking for a Data Scientist with an experience of dealing with large Datasets on a regular basis."/>
    <s v="Australia"/>
    <x v="6"/>
    <x v="6"/>
    <m/>
    <m/>
    <x v="1"/>
    <s v="As per industry standards"/>
    <s v="Yes"/>
    <s v="https://www.seek.com.au/job/38867666?type=standard"/>
    <n v="1"/>
    <n v="1"/>
    <n v="0"/>
    <n v="0"/>
    <n v="0"/>
    <n v="0"/>
    <n v="0"/>
    <n v="0"/>
    <n v="0"/>
    <n v="1"/>
    <n v="0"/>
    <n v="0"/>
    <n v="0"/>
    <n v="0"/>
    <n v="0"/>
    <n v="0"/>
    <n v="0"/>
    <n v="0"/>
    <n v="0"/>
    <n v="0"/>
    <n v="0"/>
    <n v="0"/>
    <n v="0"/>
    <n v="0"/>
    <n v="0"/>
    <n v="43578"/>
    <n v="43579"/>
    <n v="0"/>
    <n v="1"/>
    <n v="0"/>
    <n v="2019"/>
    <n v="4"/>
    <n v="30"/>
    <n v="3"/>
    <m/>
    <m/>
    <m/>
    <x v="0"/>
    <s v="Direct"/>
    <x v="1"/>
    <x v="3"/>
    <x v="2"/>
  </r>
  <r>
    <n v="38868348"/>
    <s v="Data Scientist"/>
    <x v="1"/>
    <s v="Consultants"/>
    <x v="7"/>
    <n v="21807721"/>
    <m/>
    <m/>
    <d v="2019-04-23T00:00:00"/>
    <n v="43608.999988425923"/>
    <s v="Big 4 Bank is looking for a Data Scientist to assist in design, development, testing &amp; deploying controls using AI fraud/misconduct detection methods"/>
    <s v="Australia"/>
    <x v="0"/>
    <x v="0"/>
    <m/>
    <m/>
    <x v="0"/>
    <s v="Attractive Salary Package"/>
    <s v="No"/>
    <s v="https://www.seek.com.au/job/38868348?type=standard"/>
    <n v="1"/>
    <n v="1"/>
    <n v="0"/>
    <n v="1"/>
    <n v="0"/>
    <n v="0"/>
    <n v="0"/>
    <n v="0"/>
    <n v="1"/>
    <n v="1"/>
    <n v="0"/>
    <n v="1"/>
    <n v="0"/>
    <n v="1"/>
    <n v="0"/>
    <n v="0"/>
    <n v="0"/>
    <n v="0"/>
    <n v="0"/>
    <n v="0"/>
    <n v="0"/>
    <n v="0"/>
    <n v="0"/>
    <n v="0"/>
    <n v="0"/>
    <n v="43578"/>
    <n v="43599"/>
    <n v="1"/>
    <n v="1"/>
    <n v="0"/>
    <n v="2019"/>
    <n v="4"/>
    <n v="30"/>
    <n v="7"/>
    <m/>
    <m/>
    <m/>
    <x v="0"/>
    <s v="Recruiter"/>
    <x v="1"/>
    <x v="3"/>
    <x v="2"/>
  </r>
  <r>
    <n v="38869070"/>
    <s v="Lead Data Scientist"/>
    <x v="1"/>
    <s v="Management"/>
    <x v="128"/>
    <n v="23706321"/>
    <m/>
    <m/>
    <d v="2019-04-23T00:00:00"/>
    <n v="43608.999988425923"/>
    <s v="to design, develop and implement practical and scalable analytic solutions. You will present to stakeholders, guide internal teams and coding."/>
    <s v="Australia"/>
    <x v="0"/>
    <x v="0"/>
    <m/>
    <m/>
    <x v="0"/>
    <s v="180000"/>
    <s v="Yes"/>
    <s v="https://www.seek.com.au/job/38869070?type=standout"/>
    <n v="1"/>
    <n v="1"/>
    <n v="0"/>
    <n v="1"/>
    <n v="0"/>
    <n v="0"/>
    <n v="0"/>
    <n v="0"/>
    <n v="0"/>
    <n v="1"/>
    <n v="0"/>
    <n v="0"/>
    <n v="1"/>
    <n v="1"/>
    <n v="0"/>
    <n v="0"/>
    <n v="0"/>
    <n v="0"/>
    <n v="0"/>
    <n v="0"/>
    <n v="0"/>
    <n v="0"/>
    <n v="0"/>
    <n v="0"/>
    <n v="0"/>
    <n v="43578"/>
    <n v="43608"/>
    <n v="1"/>
    <n v="1"/>
    <n v="0"/>
    <n v="2019"/>
    <n v="4"/>
    <n v="30"/>
    <n v="6"/>
    <n v="180000"/>
    <n v="180000"/>
    <s v="year"/>
    <x v="0"/>
    <s v="Recruiter"/>
    <x v="1"/>
    <x v="3"/>
    <x v="2"/>
  </r>
  <r>
    <n v="38869528"/>
    <s v="Senior Data Scientist"/>
    <x v="1"/>
    <s v="Database Development &amp; Administration"/>
    <x v="171"/>
    <n v="29028300"/>
    <m/>
    <m/>
    <d v="2019-04-23T00:00:00"/>
    <n v="43608.999988425923"/>
    <s v="large multi-national corporate is investing in a green-fields project to take on large data analysis and analytics to better work with its customers!"/>
    <s v="Australia"/>
    <x v="4"/>
    <x v="4"/>
    <s v="CBD &amp; Inner Suburbs"/>
    <s v="brisbane"/>
    <x v="0"/>
    <s v="$130,000 - $170,000 + S"/>
    <s v="No"/>
    <s v="https://www.seek.com.au/job/38869528?type=standout"/>
    <n v="1"/>
    <n v="1"/>
    <n v="0"/>
    <n v="0"/>
    <n v="0"/>
    <n v="0"/>
    <n v="0"/>
    <n v="0"/>
    <n v="0"/>
    <n v="0"/>
    <n v="0"/>
    <n v="0"/>
    <n v="0"/>
    <n v="0"/>
    <n v="0"/>
    <n v="0"/>
    <n v="0"/>
    <n v="0"/>
    <n v="0"/>
    <n v="0"/>
    <n v="0"/>
    <n v="0"/>
    <n v="0"/>
    <n v="0"/>
    <n v="0"/>
    <n v="43578"/>
    <n v="43583"/>
    <n v="1"/>
    <n v="1"/>
    <n v="0"/>
    <n v="2019"/>
    <n v="4"/>
    <n v="30"/>
    <n v="2"/>
    <n v="130000"/>
    <n v="170000"/>
    <s v="year"/>
    <x v="0"/>
    <s v="Recruiter"/>
    <x v="1"/>
    <x v="3"/>
    <x v="2"/>
  </r>
  <r>
    <n v="38873206"/>
    <s v="Data Scientist - 6 Months Contract"/>
    <x v="1"/>
    <s v="Developers/Programmers"/>
    <x v="172"/>
    <n v="33476946"/>
    <m/>
    <m/>
    <d v="2019-04-24T00:00:00"/>
    <n v="43609.999988425923"/>
    <s v="Our end user client is looking for a Data Scientist for an ongoing daily rate contract role in Sydney CBD."/>
    <s v="Australia"/>
    <x v="0"/>
    <x v="0"/>
    <s v="CBD, Inner West &amp; Eastern Suburbs"/>
    <s v="sydney"/>
    <x v="0"/>
    <s v="Up to $1,500 p.d. including super"/>
    <s v="Yes"/>
    <s v="https://www.seek.com.au/job/38873206?type=standout"/>
    <n v="1"/>
    <n v="1"/>
    <n v="1"/>
    <n v="1"/>
    <n v="1"/>
    <n v="0"/>
    <n v="0"/>
    <n v="0"/>
    <n v="0"/>
    <n v="0"/>
    <n v="0"/>
    <n v="0"/>
    <n v="0"/>
    <n v="0"/>
    <n v="0"/>
    <n v="0"/>
    <n v="0"/>
    <n v="0"/>
    <n v="0"/>
    <n v="0"/>
    <n v="0"/>
    <n v="0"/>
    <n v="0"/>
    <n v="0"/>
    <n v="0"/>
    <n v="43579"/>
    <n v="43609"/>
    <n v="0"/>
    <n v="1"/>
    <n v="0"/>
    <n v="2019"/>
    <n v="4"/>
    <n v="30"/>
    <n v="5"/>
    <n v="1500"/>
    <n v="1500"/>
    <s v="day"/>
    <x v="0"/>
    <s v="Direct"/>
    <x v="1"/>
    <x v="3"/>
    <x v="0"/>
  </r>
  <r>
    <n v="38874128"/>
    <s v="Data Scientist"/>
    <x v="1"/>
    <s v="Developers/Programmers"/>
    <x v="173"/>
    <n v="25143305"/>
    <m/>
    <m/>
    <d v="2019-04-24T00:00:00"/>
    <n v="43609.541331018518"/>
    <s v="Join our team, who utilise cloud technology and machine learning to build innovative solutions derived from petabyte scale lidar surveys."/>
    <s v="Australia"/>
    <x v="4"/>
    <x v="4"/>
    <s v="CBD &amp; Inner Suburbs"/>
    <s v="eightmileplains"/>
    <x v="0"/>
    <m/>
    <s v="No"/>
    <s v="https://www.seek.com.au/job/38874128?type=standard"/>
    <n v="1"/>
    <n v="1"/>
    <n v="1"/>
    <n v="0"/>
    <n v="0"/>
    <n v="0"/>
    <n v="0"/>
    <n v="0"/>
    <n v="1"/>
    <n v="0"/>
    <n v="0"/>
    <n v="1"/>
    <n v="0"/>
    <n v="0"/>
    <n v="1"/>
    <n v="0"/>
    <n v="0"/>
    <n v="0"/>
    <n v="1"/>
    <n v="0"/>
    <n v="0"/>
    <n v="0"/>
    <n v="0"/>
    <n v="0"/>
    <n v="0"/>
    <n v="43579"/>
    <n v="43609"/>
    <n v="0"/>
    <n v="1"/>
    <n v="0"/>
    <n v="2019"/>
    <n v="4"/>
    <n v="30"/>
    <n v="7"/>
    <m/>
    <m/>
    <m/>
    <x v="0"/>
    <s v="Direct"/>
    <x v="0"/>
    <x v="3"/>
    <x v="0"/>
  </r>
  <r>
    <n v="38874136"/>
    <s v="Data Scientist"/>
    <x v="1"/>
    <s v="Architects"/>
    <x v="174"/>
    <n v="33229891"/>
    <m/>
    <m/>
    <d v="2019-04-24T00:00:00"/>
    <n v="43609.999988425923"/>
    <s v="Data Scientist for developing a data strategy"/>
    <s v="Australia"/>
    <x v="2"/>
    <x v="2"/>
    <s v="CBD &amp; Inner Suburbs"/>
    <s v="melbourne"/>
    <x v="0"/>
    <m/>
    <s v="No"/>
    <s v="https://www.seek.com.au/job/38874136?type=standout"/>
    <n v="0"/>
    <n v="1"/>
    <n v="0"/>
    <n v="1"/>
    <n v="0"/>
    <n v="0"/>
    <n v="0"/>
    <n v="0"/>
    <n v="0"/>
    <n v="0"/>
    <n v="0"/>
    <n v="0"/>
    <n v="0"/>
    <n v="1"/>
    <n v="0"/>
    <n v="0"/>
    <n v="0"/>
    <n v="0"/>
    <n v="0"/>
    <n v="0"/>
    <n v="0"/>
    <n v="0"/>
    <n v="0"/>
    <n v="0"/>
    <n v="0"/>
    <n v="43587"/>
    <n v="43600"/>
    <n v="1"/>
    <n v="1"/>
    <n v="0"/>
    <n v="2019"/>
    <n v="4"/>
    <n v="30"/>
    <n v="3"/>
    <m/>
    <m/>
    <m/>
    <x v="0"/>
    <s v="Recruiter"/>
    <x v="0"/>
    <x v="3"/>
    <x v="0"/>
  </r>
  <r>
    <n v="38875704"/>
    <s v="Digital Sales Data Scientist"/>
    <x v="0"/>
    <s v="Mathematics, Statistics &amp; Information Sciences"/>
    <x v="175"/>
    <n v="31026015"/>
    <m/>
    <m/>
    <d v="2019-04-24T00:00:00"/>
    <n v="43609.625219907408"/>
    <s v="A top tier Financial Institution is offering a leadership opportunity in the Digital Sales Data Science team"/>
    <s v="Australia"/>
    <x v="2"/>
    <x v="2"/>
    <s v="CBD &amp; Inner Suburbs"/>
    <s v="melbourne"/>
    <x v="0"/>
    <m/>
    <s v="No"/>
    <s v="https://www.seek.com.au/job/38875704?type=standard"/>
    <n v="0"/>
    <n v="0"/>
    <n v="0"/>
    <n v="0"/>
    <n v="0"/>
    <n v="0"/>
    <n v="0"/>
    <n v="0"/>
    <n v="0"/>
    <n v="0"/>
    <n v="0"/>
    <n v="0"/>
    <n v="0"/>
    <n v="1"/>
    <n v="0"/>
    <n v="0"/>
    <n v="0"/>
    <n v="0"/>
    <n v="0"/>
    <n v="0"/>
    <n v="0"/>
    <n v="0"/>
    <n v="0"/>
    <n v="0"/>
    <n v="0"/>
    <n v="43579"/>
    <n v="43609"/>
    <n v="1"/>
    <n v="1"/>
    <n v="0"/>
    <n v="2019"/>
    <n v="4"/>
    <n v="29"/>
    <n v="1"/>
    <m/>
    <m/>
    <m/>
    <x v="0"/>
    <s v="Recruiter"/>
    <x v="0"/>
    <x v="3"/>
    <x v="0"/>
  </r>
  <r>
    <n v="38876502"/>
    <s v="Senior Data Scientist"/>
    <x v="0"/>
    <s v="Mathematics, Statistics &amp; Information Sciences"/>
    <x v="146"/>
    <n v="36073745"/>
    <m/>
    <m/>
    <d v="2019-04-24T00:00:00"/>
    <n v="43609.663553240738"/>
    <s v="Take the next step up to lead and mentor a team of the highest calibre delighting customers along the journey."/>
    <s v="Australia"/>
    <x v="0"/>
    <x v="0"/>
    <s v="CBD, Inner West &amp; Eastern Suburbs"/>
    <s v="sydney"/>
    <x v="0"/>
    <s v="$150,000 - $179,999"/>
    <s v="No"/>
    <s v="https://www.seek.com.au/job/38876502?type=standout"/>
    <n v="1"/>
    <n v="1"/>
    <n v="0"/>
    <n v="1"/>
    <n v="0"/>
    <n v="0"/>
    <n v="0"/>
    <n v="0"/>
    <n v="0"/>
    <n v="0"/>
    <n v="1"/>
    <n v="0"/>
    <n v="0"/>
    <n v="0"/>
    <n v="0"/>
    <n v="0"/>
    <n v="0"/>
    <n v="0"/>
    <n v="0"/>
    <n v="0"/>
    <n v="0"/>
    <n v="0"/>
    <n v="0"/>
    <n v="0"/>
    <n v="0"/>
    <n v="43579"/>
    <n v="43606"/>
    <n v="1"/>
    <n v="1"/>
    <n v="0"/>
    <n v="2019"/>
    <n v="4"/>
    <n v="30"/>
    <n v="4"/>
    <n v="150000"/>
    <n v="179999"/>
    <s v="year"/>
    <x v="0"/>
    <s v="Recruiter"/>
    <x v="1"/>
    <x v="3"/>
    <x v="0"/>
  </r>
  <r>
    <n v="38879547"/>
    <s v="Data Scientist"/>
    <x v="0"/>
    <s v="Mathematics, Statistics &amp; Information Sciences"/>
    <x v="176"/>
    <n v="40723436"/>
    <m/>
    <m/>
    <d v="2019-04-25T00:00:00"/>
    <n v="43610.761701388888"/>
    <s v="Key role in a high-growth startup. Varied and interesting work in a genuinely data-centric business."/>
    <s v="Australia"/>
    <x v="2"/>
    <x v="2"/>
    <s v="CBD &amp; Inner Suburbs"/>
    <s v="melbourne"/>
    <x v="0"/>
    <s v="$120,000 - $139,999 (inc super) + ESOP"/>
    <s v="No"/>
    <s v="https://www.seek.com.au/job/38879547?type=standard"/>
    <n v="0"/>
    <n v="0"/>
    <n v="0"/>
    <n v="1"/>
    <n v="0"/>
    <n v="0"/>
    <n v="0"/>
    <n v="0"/>
    <n v="0"/>
    <n v="0"/>
    <n v="0"/>
    <n v="0"/>
    <n v="0"/>
    <n v="0"/>
    <n v="0"/>
    <n v="0"/>
    <n v="0"/>
    <n v="0"/>
    <n v="0"/>
    <n v="0"/>
    <n v="0"/>
    <n v="0"/>
    <n v="0"/>
    <n v="0"/>
    <n v="0"/>
    <n v="43580"/>
    <n v="43590"/>
    <n v="0"/>
    <n v="1"/>
    <n v="0"/>
    <n v="2019"/>
    <n v="4"/>
    <n v="30"/>
    <n v="1"/>
    <n v="120000"/>
    <n v="139999"/>
    <s v="year"/>
    <x v="0"/>
    <s v="Direct"/>
    <x v="1"/>
    <x v="3"/>
    <x v="3"/>
  </r>
  <r>
    <n v="38882017"/>
    <s v="Data Scientist"/>
    <x v="0"/>
    <s v="Mathematics, Statistics &amp; Information Sciences"/>
    <x v="6"/>
    <n v="27705684"/>
    <m/>
    <m/>
    <d v="2019-04-26T00:00:00"/>
    <n v="43611.999988425923"/>
    <s v="A data science opportunity, in the public sector, to identify community-focused solutions using Machine Learning and Advanced Statistical modelling."/>
    <s v="Australia"/>
    <x v="2"/>
    <x v="2"/>
    <s v="CBD &amp; Inner Suburbs"/>
    <s v="melbourne"/>
    <x v="1"/>
    <s v="$120,000 - $150,000 package"/>
    <s v="No"/>
    <s v="https://www.seek.com.au/job/38882017?type=standard"/>
    <n v="1"/>
    <n v="1"/>
    <n v="0"/>
    <n v="1"/>
    <n v="0"/>
    <n v="0"/>
    <n v="0"/>
    <n v="0"/>
    <n v="0"/>
    <n v="0"/>
    <n v="0"/>
    <n v="0"/>
    <n v="0"/>
    <n v="0"/>
    <n v="0"/>
    <n v="0"/>
    <n v="0"/>
    <n v="0"/>
    <n v="0"/>
    <n v="0"/>
    <n v="0"/>
    <n v="0"/>
    <n v="0"/>
    <n v="0"/>
    <n v="0"/>
    <n v="43581"/>
    <n v="43611"/>
    <n v="1"/>
    <n v="1"/>
    <n v="0"/>
    <n v="2019"/>
    <n v="4"/>
    <n v="30"/>
    <n v="3"/>
    <n v="120000"/>
    <n v="150000"/>
    <s v="year"/>
    <x v="0"/>
    <s v="Recruiter"/>
    <x v="1"/>
    <x v="3"/>
    <x v="4"/>
  </r>
  <r>
    <n v="38883306"/>
    <s v="Data Scientist/Data Analyst"/>
    <x v="1"/>
    <s v="Other"/>
    <x v="47"/>
    <n v="3587"/>
    <m/>
    <m/>
    <d v="2019-04-26T00:00:00"/>
    <n v="43611.999988425923"/>
    <s v="Use your knowledge of data in the healthcare informatics domain to augment high growth healthtec company"/>
    <s v="Australia"/>
    <x v="0"/>
    <x v="0"/>
    <m/>
    <s v="northryde"/>
    <x v="0"/>
    <m/>
    <s v="No"/>
    <s v="https://www.seek.com.au/job/38883306?type=standard"/>
    <n v="0"/>
    <n v="0"/>
    <n v="0"/>
    <n v="1"/>
    <n v="0"/>
    <n v="0"/>
    <n v="0"/>
    <n v="0"/>
    <n v="0"/>
    <n v="0"/>
    <n v="0"/>
    <n v="0"/>
    <n v="0"/>
    <n v="0"/>
    <n v="0"/>
    <n v="0"/>
    <n v="0"/>
    <n v="0"/>
    <n v="0"/>
    <n v="0"/>
    <n v="0"/>
    <n v="0"/>
    <n v="0"/>
    <n v="0"/>
    <n v="0"/>
    <n v="43581"/>
    <n v="43609"/>
    <n v="1"/>
    <n v="1"/>
    <n v="0"/>
    <n v="2019"/>
    <n v="4"/>
    <n v="30"/>
    <n v="1"/>
    <m/>
    <m/>
    <m/>
    <x v="0"/>
    <s v="Recruiter"/>
    <x v="0"/>
    <x v="3"/>
    <x v="4"/>
  </r>
  <r>
    <n v="38885317"/>
    <s v="Modelling Specialist"/>
    <x v="1"/>
    <s v="Database Development &amp; Administration"/>
    <x v="80"/>
    <n v="39897891"/>
    <m/>
    <m/>
    <d v="2019-04-26T00:00:00"/>
    <n v="43611.999988425923"/>
    <s v="Seeking experience in either SQL, SAS or Python"/>
    <s v="Australia"/>
    <x v="0"/>
    <x v="0"/>
    <s v="CBD, Inner West &amp; Eastern Suburbs"/>
    <s v="sydney"/>
    <x v="0"/>
    <m/>
    <s v="Yes"/>
    <s v="https://www.seek.com.au/job/38885317?type=standard"/>
    <n v="0"/>
    <n v="1"/>
    <n v="0"/>
    <n v="1"/>
    <n v="0"/>
    <n v="0"/>
    <n v="0"/>
    <n v="0"/>
    <n v="0"/>
    <n v="0"/>
    <n v="0"/>
    <n v="0"/>
    <n v="0"/>
    <n v="1"/>
    <n v="0"/>
    <n v="0"/>
    <n v="0"/>
    <n v="0"/>
    <n v="0"/>
    <n v="0"/>
    <n v="0"/>
    <n v="0"/>
    <n v="0"/>
    <n v="0"/>
    <n v="0"/>
    <n v="43581"/>
    <n v="43590"/>
    <n v="1"/>
    <n v="1"/>
    <n v="0"/>
    <n v="2019"/>
    <n v="4"/>
    <n v="30"/>
    <n v="3"/>
    <m/>
    <m/>
    <m/>
    <x v="0"/>
    <s v="Recruiter"/>
    <x v="0"/>
    <x v="3"/>
    <x v="4"/>
  </r>
  <r>
    <n v="38885501"/>
    <s v="Senior Data Scientist"/>
    <x v="1"/>
    <s v="Other"/>
    <x v="11"/>
    <n v="4566650"/>
    <m/>
    <m/>
    <d v="2019-04-26T00:00:00"/>
    <n v="43611.999988425923"/>
    <s v="Bring your extensive data literacy skills to the table to express complex data into digestible messages to key stakeholders and teams."/>
    <s v="Australia"/>
    <x v="4"/>
    <x v="4"/>
    <s v="Northern Suburbs"/>
    <s v="chermside"/>
    <x v="1"/>
    <m/>
    <s v="Yes"/>
    <s v="https://www.seek.com.au/job/38885501?type=standout"/>
    <n v="0"/>
    <n v="0"/>
    <n v="0"/>
    <n v="1"/>
    <n v="0"/>
    <n v="0"/>
    <n v="0"/>
    <n v="0"/>
    <n v="0"/>
    <n v="0"/>
    <n v="0"/>
    <n v="0"/>
    <n v="0"/>
    <n v="1"/>
    <n v="0"/>
    <n v="0"/>
    <n v="0"/>
    <n v="0"/>
    <n v="0"/>
    <n v="0"/>
    <n v="0"/>
    <n v="0"/>
    <n v="0"/>
    <n v="0"/>
    <n v="0"/>
    <n v="43581"/>
    <n v="43599"/>
    <n v="1"/>
    <n v="1"/>
    <n v="0"/>
    <n v="2019"/>
    <n v="4"/>
    <n v="30"/>
    <n v="2"/>
    <m/>
    <m/>
    <m/>
    <x v="0"/>
    <s v="Recruiter"/>
    <x v="0"/>
    <x v="3"/>
    <x v="4"/>
  </r>
  <r>
    <n v="38886857"/>
    <s v="Data Scientist"/>
    <x v="1"/>
    <s v="Engineering - Network"/>
    <x v="37"/>
    <n v="32359972"/>
    <m/>
    <m/>
    <d v="2019-04-26T00:00:00"/>
    <n v="43611.999988425923"/>
    <s v="Junior Data Scientist with at least 3 years of production experience."/>
    <s v="Australia"/>
    <x v="0"/>
    <x v="0"/>
    <m/>
    <m/>
    <x v="1"/>
    <s v="$300 - $500 per day"/>
    <s v="Yes"/>
    <s v="https://www.seek.com.au/job/38886857?type=standard"/>
    <n v="1"/>
    <n v="1"/>
    <n v="0"/>
    <n v="1"/>
    <n v="0"/>
    <n v="0"/>
    <n v="0"/>
    <n v="0"/>
    <n v="0"/>
    <n v="0"/>
    <n v="0"/>
    <n v="0"/>
    <n v="0"/>
    <n v="0"/>
    <n v="0"/>
    <n v="0"/>
    <n v="0"/>
    <n v="0"/>
    <n v="0"/>
    <n v="0"/>
    <n v="0"/>
    <n v="0"/>
    <n v="0"/>
    <n v="0"/>
    <n v="0"/>
    <n v="43581"/>
    <n v="43611"/>
    <n v="1"/>
    <n v="1"/>
    <n v="0"/>
    <n v="2019"/>
    <n v="4"/>
    <n v="30"/>
    <n v="3"/>
    <n v="300"/>
    <n v="500"/>
    <s v="day"/>
    <x v="0"/>
    <s v="Recruiter"/>
    <x v="1"/>
    <x v="3"/>
    <x v="4"/>
  </r>
  <r>
    <n v="38886867"/>
    <s v="Senior Data Scientist"/>
    <x v="1"/>
    <s v="Engineering - Network"/>
    <x v="37"/>
    <n v="32359972"/>
    <m/>
    <m/>
    <d v="2019-04-26T00:00:00"/>
    <n v="43611.999988425923"/>
    <s v="Senior Data Scientist with at least 4 years of production experience."/>
    <s v="Australia"/>
    <x v="0"/>
    <x v="0"/>
    <m/>
    <m/>
    <x v="1"/>
    <s v="$700 - $1000 per day"/>
    <s v="Yes"/>
    <s v="https://www.seek.com.au/job/38886867?type=standard"/>
    <n v="1"/>
    <n v="1"/>
    <n v="0"/>
    <n v="1"/>
    <n v="0"/>
    <n v="0"/>
    <n v="0"/>
    <n v="0"/>
    <n v="0"/>
    <n v="0"/>
    <n v="0"/>
    <n v="0"/>
    <n v="0"/>
    <n v="0"/>
    <n v="0"/>
    <n v="0"/>
    <n v="0"/>
    <n v="0"/>
    <n v="0"/>
    <n v="0"/>
    <n v="0"/>
    <n v="0"/>
    <n v="0"/>
    <n v="0"/>
    <n v="0"/>
    <n v="43581"/>
    <n v="43611"/>
    <n v="1"/>
    <n v="1"/>
    <n v="0"/>
    <n v="2019"/>
    <n v="4"/>
    <n v="30"/>
    <n v="3"/>
    <n v="700"/>
    <n v="1000"/>
    <s v="day"/>
    <x v="0"/>
    <s v="Recruiter"/>
    <x v="1"/>
    <x v="3"/>
    <x v="4"/>
  </r>
  <r>
    <n v="38890886"/>
    <s v="Senior Data Scientist"/>
    <x v="1"/>
    <s v="Database Development &amp; Administration"/>
    <x v="171"/>
    <n v="29028300"/>
    <m/>
    <m/>
    <d v="2019-04-29T00:00:00"/>
    <n v="43614.999988425923"/>
    <s v="large multi-national corporate is investing in a green-fields project to take on large data analysis and analytics to better work with its customers!"/>
    <s v="Australia"/>
    <x v="4"/>
    <x v="4"/>
    <s v="CBD &amp; Inner Suburbs"/>
    <s v="brisbane"/>
    <x v="0"/>
    <s v="$130,000 - $170,000 + S"/>
    <s v="No"/>
    <s v="https://www.seek.com.au/job/38890886?type=standout"/>
    <n v="1"/>
    <n v="1"/>
    <n v="0"/>
    <n v="0"/>
    <n v="0"/>
    <n v="0"/>
    <n v="0"/>
    <n v="0"/>
    <n v="0"/>
    <n v="0"/>
    <n v="0"/>
    <n v="0"/>
    <n v="0"/>
    <n v="0"/>
    <n v="0"/>
    <n v="0"/>
    <n v="0"/>
    <n v="0"/>
    <n v="0"/>
    <n v="0"/>
    <n v="0"/>
    <n v="0"/>
    <n v="0"/>
    <n v="0"/>
    <n v="0"/>
    <n v="43583"/>
    <n v="43611"/>
    <n v="1"/>
    <n v="1"/>
    <n v="0"/>
    <n v="2019"/>
    <n v="4"/>
    <n v="30"/>
    <n v="2"/>
    <n v="130000"/>
    <n v="170000"/>
    <s v="year"/>
    <x v="0"/>
    <s v="Recruiter"/>
    <x v="1"/>
    <x v="3"/>
    <x v="1"/>
  </r>
  <r>
    <n v="38892320"/>
    <s v="Data Scientist"/>
    <x v="1"/>
    <s v="Engineering - Software"/>
    <x v="171"/>
    <n v="29028300"/>
    <m/>
    <m/>
    <d v="2019-04-29T00:00:00"/>
    <n v="43614.999988425923"/>
    <s v="Newly created role to work alongside the lead Data Scientist to scope out the future of their DS team &amp; steer them into utilising Data and Analytics"/>
    <s v="Australia"/>
    <x v="4"/>
    <x v="4"/>
    <s v="CBD &amp; Inner Suburbs"/>
    <s v="brisbane"/>
    <x v="0"/>
    <s v="$150-$175k + Super"/>
    <s v="No"/>
    <s v="https://www.seek.com.au/job/38892320?type=standard"/>
    <n v="1"/>
    <n v="1"/>
    <n v="0"/>
    <n v="1"/>
    <n v="0"/>
    <n v="0"/>
    <n v="0"/>
    <n v="0"/>
    <n v="0"/>
    <n v="0"/>
    <n v="0"/>
    <n v="0"/>
    <n v="0"/>
    <n v="0"/>
    <n v="0"/>
    <n v="0"/>
    <n v="0"/>
    <n v="0"/>
    <n v="0"/>
    <n v="0"/>
    <n v="0"/>
    <n v="0"/>
    <n v="0"/>
    <n v="0"/>
    <n v="0"/>
    <n v="43584"/>
    <n v="43612"/>
    <n v="1"/>
    <n v="1"/>
    <n v="0"/>
    <n v="2019"/>
    <n v="4"/>
    <n v="30"/>
    <n v="3"/>
    <m/>
    <m/>
    <m/>
    <x v="0"/>
    <s v="Recruiter"/>
    <x v="1"/>
    <x v="3"/>
    <x v="1"/>
  </r>
  <r>
    <n v="38893132"/>
    <s v="Data Scientist - Machine Learning // C++ // python"/>
    <x v="7"/>
    <s v="Corporate Development"/>
    <x v="33"/>
    <n v="26988946"/>
    <m/>
    <m/>
    <d v="2019-04-29T00:00:00"/>
    <n v="43614.999988425923"/>
    <s v="We are looking for PHD level Machine Learning Developers with C++ or Python experience. Ideally someone who understands High Frequency Trading."/>
    <s v="Australia"/>
    <x v="0"/>
    <x v="0"/>
    <m/>
    <m/>
    <x v="0"/>
    <m/>
    <s v="No"/>
    <s v="https://www.seek.com.au/job/38893132?type=standard"/>
    <n v="0"/>
    <n v="1"/>
    <n v="0"/>
    <n v="0"/>
    <n v="0"/>
    <n v="0"/>
    <n v="0"/>
    <n v="0"/>
    <n v="1"/>
    <n v="0"/>
    <n v="0"/>
    <n v="0"/>
    <n v="0"/>
    <n v="0"/>
    <n v="0"/>
    <n v="0"/>
    <n v="0"/>
    <n v="0"/>
    <n v="0"/>
    <n v="0"/>
    <n v="0"/>
    <n v="0"/>
    <n v="0"/>
    <n v="0"/>
    <n v="0"/>
    <n v="43584"/>
    <n v="43612"/>
    <n v="1"/>
    <n v="1"/>
    <n v="0"/>
    <n v="2019"/>
    <n v="4"/>
    <n v="30"/>
    <n v="2"/>
    <m/>
    <m/>
    <m/>
    <x v="0"/>
    <s v="Recruiter"/>
    <x v="0"/>
    <x v="3"/>
    <x v="1"/>
  </r>
  <r>
    <n v="38893158"/>
    <s v="Senior Quant Researcher - Data Scientist"/>
    <x v="2"/>
    <s v="Stockbroking &amp; Trading"/>
    <x v="6"/>
    <n v="27705684"/>
    <m/>
    <m/>
    <d v="2019-04-29T00:00:00"/>
    <n v="43614.999988425923"/>
    <s v="Quantitative developers and data scientists with strong C++ skills wanted. Multiple roles across prop trading and market making."/>
    <s v="Australia"/>
    <x v="0"/>
    <x v="0"/>
    <s v="CBD, Inner West &amp; Eastern Suburbs"/>
    <s v="sydney"/>
    <x v="0"/>
    <s v="Up to $200000.00 p.a."/>
    <s v="Yes"/>
    <s v="https://www.seek.com.au/job/38893158?type=standard"/>
    <n v="0"/>
    <n v="1"/>
    <n v="0"/>
    <n v="0"/>
    <n v="0"/>
    <n v="0"/>
    <n v="0"/>
    <n v="0"/>
    <n v="1"/>
    <n v="0"/>
    <n v="0"/>
    <n v="0"/>
    <n v="0"/>
    <n v="0"/>
    <n v="0"/>
    <n v="0"/>
    <n v="0"/>
    <n v="0"/>
    <n v="0"/>
    <n v="0"/>
    <n v="0"/>
    <n v="0"/>
    <n v="0"/>
    <n v="0"/>
    <n v="0"/>
    <n v="43584"/>
    <n v="43614"/>
    <n v="1"/>
    <n v="1"/>
    <n v="0"/>
    <n v="2019"/>
    <n v="4"/>
    <n v="30"/>
    <n v="2"/>
    <n v="200000"/>
    <n v="200000"/>
    <s v="year"/>
    <x v="0"/>
    <s v="Recruiter"/>
    <x v="1"/>
    <x v="3"/>
    <x v="1"/>
  </r>
  <r>
    <n v="38894337"/>
    <s v="Senior Data Scientist"/>
    <x v="1"/>
    <s v="Developers/Programmers"/>
    <x v="30"/>
    <n v="22424905"/>
    <m/>
    <m/>
    <d v="2019-04-29T00:00:00"/>
    <n v="43614.999988425923"/>
    <s v="This organisation is looking for the very best in Data Science"/>
    <s v="Australia"/>
    <x v="0"/>
    <x v="0"/>
    <s v="CBD, Inner West &amp; Eastern Suburbs"/>
    <s v="sydney"/>
    <x v="0"/>
    <s v="$150k - $200k p.a."/>
    <s v="No"/>
    <s v="https://www.seek.com.au/job/38894337?type=standout"/>
    <n v="1"/>
    <n v="1"/>
    <n v="0"/>
    <n v="1"/>
    <n v="0"/>
    <n v="0"/>
    <n v="0"/>
    <n v="0"/>
    <n v="0"/>
    <n v="0"/>
    <n v="0"/>
    <n v="0"/>
    <n v="1"/>
    <n v="0"/>
    <n v="0"/>
    <n v="0"/>
    <n v="0"/>
    <n v="0"/>
    <n v="0"/>
    <n v="0"/>
    <n v="0"/>
    <n v="0"/>
    <n v="0"/>
    <n v="0"/>
    <n v="0"/>
    <n v="43584"/>
    <n v="43614"/>
    <n v="1"/>
    <n v="1"/>
    <n v="0"/>
    <n v="2019"/>
    <n v="4"/>
    <n v="30"/>
    <n v="4"/>
    <n v="150000"/>
    <n v="200000"/>
    <s v="year"/>
    <x v="0"/>
    <s v="Recruiter"/>
    <x v="1"/>
    <x v="3"/>
    <x v="1"/>
  </r>
  <r>
    <n v="38897424"/>
    <s v="Data Scientist - Top ASX company"/>
    <x v="1"/>
    <s v="Developers/Programmers"/>
    <x v="30"/>
    <n v="22424905"/>
    <m/>
    <m/>
    <d v="2019-04-29T00:00:00"/>
    <n v="43614.999988425923"/>
    <s v="Amazing opportunity for a business facing data scientist with strong machine learning experience"/>
    <s v="Australia"/>
    <x v="0"/>
    <x v="0"/>
    <s v="CBD, Inner West &amp; Eastern Suburbs"/>
    <s v="sydney"/>
    <x v="0"/>
    <s v="$100k - $1320k p.a. + bonus"/>
    <s v="No"/>
    <s v="https://www.seek.com.au/job/38897424?type=standout"/>
    <n v="1"/>
    <n v="1"/>
    <n v="0"/>
    <n v="0"/>
    <n v="0"/>
    <n v="0"/>
    <n v="0"/>
    <n v="0"/>
    <n v="0"/>
    <n v="0"/>
    <n v="0"/>
    <n v="0"/>
    <n v="1"/>
    <n v="0"/>
    <n v="0"/>
    <n v="0"/>
    <n v="0"/>
    <n v="0"/>
    <n v="0"/>
    <n v="0"/>
    <n v="0"/>
    <n v="0"/>
    <n v="0"/>
    <n v="0"/>
    <n v="0"/>
    <n v="43584"/>
    <n v="43614"/>
    <n v="1"/>
    <n v="1"/>
    <n v="0"/>
    <n v="2019"/>
    <n v="4"/>
    <n v="30"/>
    <n v="3"/>
    <m/>
    <m/>
    <m/>
    <x v="0"/>
    <s v="Recruiter"/>
    <x v="1"/>
    <x v="3"/>
    <x v="1"/>
  </r>
  <r>
    <n v="38897816"/>
    <s v="Data Scientist - Risk Analytics"/>
    <x v="1"/>
    <s v="Developers/Programmers"/>
    <x v="30"/>
    <n v="22424905"/>
    <m/>
    <m/>
    <d v="2019-04-29T00:00:00"/>
    <n v="43614.999988425923"/>
    <s v="Awesome opportunity work within a leading player in the finance space"/>
    <s v="Australia"/>
    <x v="0"/>
    <x v="0"/>
    <s v="CBD, Inner West &amp; Eastern Suburbs"/>
    <s v="sydney"/>
    <x v="0"/>
    <s v="Up to $150k p.a."/>
    <s v="Yes"/>
    <s v="https://www.seek.com.au/job/38897816?type=standout"/>
    <n v="1"/>
    <n v="1"/>
    <n v="0"/>
    <n v="0"/>
    <n v="0"/>
    <n v="0"/>
    <n v="0"/>
    <n v="0"/>
    <n v="0"/>
    <n v="0"/>
    <n v="0"/>
    <n v="0"/>
    <n v="0"/>
    <n v="0"/>
    <n v="0"/>
    <n v="0"/>
    <n v="0"/>
    <n v="0"/>
    <n v="0"/>
    <n v="0"/>
    <n v="0"/>
    <n v="0"/>
    <n v="0"/>
    <n v="0"/>
    <n v="0"/>
    <n v="43584"/>
    <n v="43614"/>
    <n v="1"/>
    <n v="1"/>
    <n v="0"/>
    <n v="2019"/>
    <n v="4"/>
    <n v="30"/>
    <n v="2"/>
    <n v="150000"/>
    <n v="150000"/>
    <s v="year"/>
    <x v="0"/>
    <s v="Recruiter"/>
    <x v="1"/>
    <x v="3"/>
    <x v="1"/>
  </r>
  <r>
    <n v="38899737"/>
    <s v="Data Scientist"/>
    <x v="1"/>
    <s v="Database Development &amp; Administration"/>
    <x v="107"/>
    <n v="26972969"/>
    <m/>
    <m/>
    <d v="2019-04-29T00:00:00"/>
    <n v="43614.999988425923"/>
    <s v="Free reign to research and steer business direction as they embark on a major Data driven journey!"/>
    <s v="Australia"/>
    <x v="3"/>
    <x v="3"/>
    <m/>
    <m/>
    <x v="0"/>
    <m/>
    <s v="No"/>
    <s v="https://www.seek.com.au/job/38899737?type=standard"/>
    <n v="1"/>
    <n v="1"/>
    <n v="0"/>
    <n v="1"/>
    <n v="0"/>
    <n v="0"/>
    <n v="0"/>
    <n v="0"/>
    <n v="0"/>
    <n v="0"/>
    <n v="0"/>
    <n v="0"/>
    <n v="0"/>
    <n v="0"/>
    <n v="0"/>
    <n v="0"/>
    <n v="0"/>
    <n v="0"/>
    <n v="0"/>
    <n v="0"/>
    <n v="0"/>
    <n v="0"/>
    <n v="0"/>
    <n v="0"/>
    <n v="0"/>
    <n v="43584"/>
    <n v="43614"/>
    <n v="1"/>
    <n v="1"/>
    <n v="0"/>
    <n v="2019"/>
    <n v="4"/>
    <n v="30"/>
    <n v="3"/>
    <m/>
    <m/>
    <m/>
    <x v="0"/>
    <s v="Recruiter"/>
    <x v="0"/>
    <x v="3"/>
    <x v="1"/>
  </r>
  <r>
    <n v="38899756"/>
    <s v="Data Scientist"/>
    <x v="1"/>
    <s v="Product Management &amp; Development"/>
    <x v="107"/>
    <n v="26972969"/>
    <m/>
    <m/>
    <d v="2019-04-29T00:00:00"/>
    <n v="43614.999988425923"/>
    <s v="Free reign to research and steer business direction as they embark on a major Data driven journey!"/>
    <s v="Australia"/>
    <x v="3"/>
    <x v="3"/>
    <m/>
    <m/>
    <x v="0"/>
    <m/>
    <s v="No"/>
    <s v="https://www.seek.com.au/job/38899756?type=standard"/>
    <n v="1"/>
    <n v="1"/>
    <n v="0"/>
    <n v="1"/>
    <n v="0"/>
    <n v="0"/>
    <n v="0"/>
    <n v="0"/>
    <n v="0"/>
    <n v="0"/>
    <n v="0"/>
    <n v="0"/>
    <n v="0"/>
    <n v="0"/>
    <n v="0"/>
    <n v="0"/>
    <n v="0"/>
    <n v="0"/>
    <n v="0"/>
    <n v="0"/>
    <n v="0"/>
    <n v="0"/>
    <n v="0"/>
    <n v="0"/>
    <n v="0"/>
    <n v="43584"/>
    <n v="43614"/>
    <n v="1"/>
    <n v="1"/>
    <n v="0"/>
    <n v="2019"/>
    <n v="4"/>
    <n v="30"/>
    <n v="3"/>
    <m/>
    <m/>
    <m/>
    <x v="0"/>
    <s v="Recruiter"/>
    <x v="0"/>
    <x v="3"/>
    <x v="1"/>
  </r>
  <r>
    <n v="38899771"/>
    <s v="Senior Data Scientist"/>
    <x v="0"/>
    <s v="Mathematics, Statistics &amp; Information Sciences"/>
    <x v="177"/>
    <n v="37171944"/>
    <m/>
    <m/>
    <d v="2019-04-29T00:00:00"/>
    <n v="43614.999988425923"/>
    <s v="Zip Co. is seeking a Senior Data Scientist looking to take the next step in their career working in one of the fastest growing fintechs in Australia."/>
    <s v="Australia"/>
    <x v="0"/>
    <x v="0"/>
    <s v="CBD, Inner West &amp; Eastern Suburbs"/>
    <s v="sydney"/>
    <x v="0"/>
    <m/>
    <s v="No"/>
    <s v="https://www.seek.com.au/job/38899771?type=standard"/>
    <n v="1"/>
    <n v="1"/>
    <n v="0"/>
    <n v="1"/>
    <n v="0"/>
    <n v="0"/>
    <n v="0"/>
    <n v="0"/>
    <n v="0"/>
    <n v="0"/>
    <n v="0"/>
    <n v="0"/>
    <n v="1"/>
    <n v="0"/>
    <n v="0"/>
    <n v="0"/>
    <n v="0"/>
    <n v="0"/>
    <n v="0"/>
    <n v="0"/>
    <n v="0"/>
    <n v="0"/>
    <n v="0"/>
    <n v="0"/>
    <n v="0"/>
    <n v="43584"/>
    <n v="43612"/>
    <n v="0"/>
    <n v="1"/>
    <n v="0"/>
    <n v="2019"/>
    <n v="4"/>
    <n v="30"/>
    <n v="4"/>
    <m/>
    <m/>
    <m/>
    <x v="0"/>
    <s v="Direct"/>
    <x v="0"/>
    <x v="3"/>
    <x v="1"/>
  </r>
  <r>
    <n v="38906778"/>
    <s v="Lead Modelling Analyst"/>
    <x v="0"/>
    <s v="Modelling &amp; Simulation"/>
    <x v="63"/>
    <n v="22129147"/>
    <s v="Sydney Trains"/>
    <m/>
    <d v="2019-04-30T00:00:00"/>
    <n v="43615.999988425923"/>
    <s v="We are looking for an exceptional data scientist and programming expert who has a passion for using data analysis and mining processes to create.."/>
    <s v="Australia"/>
    <x v="0"/>
    <x v="0"/>
    <s v="CBD, Inner West &amp; Eastern Suburbs"/>
    <s v="sydney"/>
    <x v="0"/>
    <m/>
    <s v="No"/>
    <s v="https://www.seek.com.au/job/38906778?type=standard"/>
    <n v="1"/>
    <n v="1"/>
    <n v="0"/>
    <n v="0"/>
    <n v="0"/>
    <n v="0"/>
    <n v="1"/>
    <n v="0"/>
    <n v="0"/>
    <n v="0"/>
    <n v="0"/>
    <n v="1"/>
    <n v="0"/>
    <n v="1"/>
    <n v="0"/>
    <n v="0"/>
    <n v="0"/>
    <n v="0"/>
    <n v="0"/>
    <n v="0"/>
    <n v="0"/>
    <n v="0"/>
    <n v="0"/>
    <n v="0"/>
    <n v="0"/>
    <n v="43585"/>
    <n v="43597"/>
    <n v="0"/>
    <n v="1"/>
    <n v="0"/>
    <n v="2019"/>
    <n v="4"/>
    <n v="30"/>
    <n v="5"/>
    <m/>
    <m/>
    <m/>
    <x v="0"/>
    <s v="Direct"/>
    <x v="0"/>
    <x v="3"/>
    <x v="2"/>
  </r>
  <r>
    <n v="38906779"/>
    <s v="Lead Modelling Analyst"/>
    <x v="4"/>
    <s v="Government - State"/>
    <x v="63"/>
    <n v="22129147"/>
    <s v="Sydney Trains"/>
    <m/>
    <d v="2019-04-30T00:00:00"/>
    <n v="43615.999988425923"/>
    <s v="We are looking for an exceptional data scientist and programming expert who has a passion for using data analysis and mining processes to create.."/>
    <s v="Australia"/>
    <x v="0"/>
    <x v="0"/>
    <s v="CBD, Inner West &amp; Eastern Suburbs"/>
    <s v="sydney"/>
    <x v="0"/>
    <m/>
    <s v="No"/>
    <s v="https://www.seek.com.au/job/38906779?type=standard"/>
    <n v="1"/>
    <n v="1"/>
    <n v="0"/>
    <n v="0"/>
    <n v="0"/>
    <n v="0"/>
    <n v="1"/>
    <n v="0"/>
    <n v="0"/>
    <n v="0"/>
    <n v="0"/>
    <n v="1"/>
    <n v="0"/>
    <n v="1"/>
    <n v="0"/>
    <n v="0"/>
    <n v="0"/>
    <n v="0"/>
    <n v="0"/>
    <n v="0"/>
    <n v="0"/>
    <n v="0"/>
    <n v="0"/>
    <n v="0"/>
    <n v="0"/>
    <n v="43585"/>
    <n v="43597"/>
    <n v="0"/>
    <n v="1"/>
    <n v="1"/>
    <n v="2019"/>
    <n v="4"/>
    <n v="30"/>
    <n v="5"/>
    <m/>
    <m/>
    <m/>
    <x v="0"/>
    <s v="Direct"/>
    <x v="0"/>
    <x v="3"/>
    <x v="2"/>
  </r>
  <r>
    <n v="38908453"/>
    <s v="Data Scientist - Financial Markets"/>
    <x v="2"/>
    <s v="Stockbroking &amp; Trading"/>
    <x v="6"/>
    <n v="27705684"/>
    <m/>
    <m/>
    <d v="2019-04-30T00:00:00"/>
    <n v="43615.999988425923"/>
    <s v="Great opportunity for a quant developer/analyst or data scientist to work in financial markets risk - Paying up to $150K Package + Bonus"/>
    <s v="Australia"/>
    <x v="0"/>
    <x v="0"/>
    <s v="CBD, Inner West &amp; Eastern Suburbs"/>
    <s v="sydney"/>
    <x v="0"/>
    <m/>
    <s v="Yes"/>
    <s v="https://www.seek.com.au/job/38908453?type=standard"/>
    <n v="0"/>
    <n v="1"/>
    <n v="0"/>
    <n v="1"/>
    <n v="0"/>
    <n v="0"/>
    <n v="0"/>
    <n v="0"/>
    <n v="1"/>
    <n v="0"/>
    <n v="0"/>
    <n v="0"/>
    <n v="0"/>
    <n v="0"/>
    <n v="0"/>
    <n v="0"/>
    <n v="0"/>
    <n v="0"/>
    <n v="0"/>
    <n v="0"/>
    <n v="0"/>
    <n v="0"/>
    <n v="0"/>
    <n v="0"/>
    <n v="0"/>
    <n v="43585"/>
    <n v="43615"/>
    <n v="1"/>
    <n v="1"/>
    <n v="0"/>
    <n v="2019"/>
    <n v="4"/>
    <n v="30"/>
    <n v="3"/>
    <m/>
    <m/>
    <m/>
    <x v="0"/>
    <s v="Recruiter"/>
    <x v="0"/>
    <x v="3"/>
    <x v="2"/>
  </r>
  <r>
    <n v="38909696"/>
    <s v="Data Scientist"/>
    <x v="1"/>
    <s v="Consultants"/>
    <x v="111"/>
    <n v="33859073"/>
    <m/>
    <m/>
    <d v="2019-04-30T00:00:00"/>
    <n v="43615.999988425923"/>
    <s v="You will play an important part in designing and delivering statistical / machine learning studies and predictive analytics solutions"/>
    <s v="Australia"/>
    <x v="2"/>
    <x v="2"/>
    <m/>
    <m/>
    <x v="1"/>
    <m/>
    <s v="Yes"/>
    <s v="https://www.seek.com.au/job/38909696?type=standard"/>
    <n v="1"/>
    <n v="1"/>
    <n v="0"/>
    <n v="0"/>
    <n v="0"/>
    <n v="0"/>
    <n v="0"/>
    <n v="0"/>
    <n v="0"/>
    <n v="0"/>
    <n v="0"/>
    <n v="0"/>
    <n v="1"/>
    <n v="0"/>
    <n v="0"/>
    <n v="0"/>
    <n v="0"/>
    <n v="0"/>
    <n v="0"/>
    <n v="0"/>
    <n v="0"/>
    <n v="0"/>
    <n v="0"/>
    <n v="0"/>
    <n v="0"/>
    <n v="43585"/>
    <n v="43607"/>
    <n v="1"/>
    <n v="1"/>
    <n v="0"/>
    <n v="2019"/>
    <n v="4"/>
    <n v="30"/>
    <n v="3"/>
    <m/>
    <m/>
    <m/>
    <x v="0"/>
    <s v="Recruiter"/>
    <x v="0"/>
    <x v="3"/>
    <x v="2"/>
  </r>
  <r>
    <n v="38909870"/>
    <s v="IT Data Scientist"/>
    <x v="1"/>
    <s v="Other"/>
    <x v="95"/>
    <n v="28935941"/>
    <m/>
    <m/>
    <d v="2019-04-30T00:00:00"/>
    <n v="43615.999988425923"/>
    <s v="Exciting opportunity to join a growing team taking on new challenges."/>
    <s v="Australia"/>
    <x v="2"/>
    <x v="2"/>
    <m/>
    <m/>
    <x v="1"/>
    <m/>
    <s v="No"/>
    <s v="https://www.seek.com.au/job/38909870?type=standout"/>
    <n v="1"/>
    <n v="1"/>
    <n v="0"/>
    <n v="0"/>
    <n v="0"/>
    <n v="0"/>
    <n v="0"/>
    <n v="0"/>
    <n v="0"/>
    <n v="0"/>
    <n v="0"/>
    <n v="0"/>
    <n v="1"/>
    <n v="0"/>
    <n v="0"/>
    <n v="0"/>
    <n v="0"/>
    <n v="0"/>
    <n v="0"/>
    <n v="0"/>
    <n v="0"/>
    <n v="0"/>
    <n v="0"/>
    <n v="0"/>
    <n v="0"/>
    <n v="43585"/>
    <n v="43615"/>
    <n v="1"/>
    <n v="1"/>
    <n v="0"/>
    <n v="2019"/>
    <n v="4"/>
    <n v="30"/>
    <n v="3"/>
    <m/>
    <m/>
    <m/>
    <x v="0"/>
    <s v="Recruiter"/>
    <x v="0"/>
    <x v="3"/>
    <x v="2"/>
  </r>
  <r>
    <n v="38911655"/>
    <s v="Data Scientist, Analytics, Machine Learning - Data Scientist, Data Statistician"/>
    <x v="1"/>
    <s v="Consultants"/>
    <x v="22"/>
    <n v="25010229"/>
    <m/>
    <m/>
    <d v="2019-04-30T00:00:00"/>
    <n v="43615.999988425923"/>
    <s v="Data Scientist - Data Analytics Insight Consultant, Senior Data Scientist - SQL, R, Python - Statistic Model, Machine Learning, NLP - Benefits Inside"/>
    <s v="Australia"/>
    <x v="0"/>
    <x v="0"/>
    <s v="CBD, Inner West &amp; Eastern Suburbs"/>
    <s v="sydney"/>
    <x v="0"/>
    <s v="Great Remuneration &amp; Location + Organic Growth Opp"/>
    <s v="No"/>
    <s v="https://www.seek.com.au/job/38911655?type=standard"/>
    <n v="1"/>
    <n v="1"/>
    <n v="0"/>
    <n v="1"/>
    <n v="0"/>
    <n v="0"/>
    <n v="0"/>
    <n v="0"/>
    <n v="0"/>
    <n v="0"/>
    <n v="0"/>
    <n v="0"/>
    <n v="0"/>
    <n v="0"/>
    <n v="0"/>
    <n v="0"/>
    <n v="0"/>
    <n v="0"/>
    <n v="0"/>
    <n v="0"/>
    <n v="0"/>
    <n v="0"/>
    <n v="0"/>
    <n v="0"/>
    <n v="0"/>
    <n v="43585"/>
    <n v="43613"/>
    <n v="1"/>
    <n v="1"/>
    <n v="0"/>
    <n v="2019"/>
    <n v="4"/>
    <n v="30"/>
    <n v="3"/>
    <m/>
    <m/>
    <m/>
    <x v="0"/>
    <s v="Recruiter"/>
    <x v="1"/>
    <x v="3"/>
    <x v="2"/>
  </r>
  <r>
    <n v="38915192"/>
    <s v="Data Scientist | ASX Top50 | 6 month Contract |1300-1500 p.d"/>
    <x v="0"/>
    <s v="Mathematics, Statistics &amp; Information Sciences"/>
    <x v="109"/>
    <n v="37849505"/>
    <m/>
    <m/>
    <d v="2019-05-01T00:00:00"/>
    <n v="43616.999988425923"/>
    <s v="An ASX listed organisation in the process of transforming into a Technology first company"/>
    <s v="Australia"/>
    <x v="0"/>
    <x v="0"/>
    <s v="CBD, Inner West &amp; Eastern Suburbs"/>
    <s v="sydney"/>
    <x v="1"/>
    <s v="$1300 - $1500 p.d."/>
    <s v="No"/>
    <s v="https://www.seek.com.au/job/38915192?type=standard"/>
    <n v="1"/>
    <n v="1"/>
    <n v="1"/>
    <n v="1"/>
    <n v="1"/>
    <n v="0"/>
    <n v="0"/>
    <n v="0"/>
    <n v="0"/>
    <n v="0"/>
    <n v="0"/>
    <n v="0"/>
    <n v="0"/>
    <n v="0"/>
    <n v="0"/>
    <n v="0"/>
    <n v="0"/>
    <n v="0"/>
    <n v="0"/>
    <n v="0"/>
    <n v="0"/>
    <n v="0"/>
    <n v="0"/>
    <n v="0"/>
    <n v="0"/>
    <n v="43586"/>
    <n v="43591"/>
    <n v="1"/>
    <n v="1"/>
    <n v="0"/>
    <n v="2019"/>
    <n v="5"/>
    <n v="30"/>
    <n v="5"/>
    <n v="1300"/>
    <n v="1500"/>
    <s v="day"/>
    <x v="0"/>
    <s v="Recruiter"/>
    <x v="1"/>
    <x v="4"/>
    <x v="0"/>
  </r>
  <r>
    <n v="38915484"/>
    <s v="Data Scientist - Small Consultancy - $140K - $180K + Super"/>
    <x v="1"/>
    <s v="Developers/Programmers"/>
    <x v="147"/>
    <n v="37202532"/>
    <m/>
    <m/>
    <d v="2019-05-01T00:00:00"/>
    <n v="43616.999988425923"/>
    <s v="Small, high performing consultancy working with massive data sets!"/>
    <s v="Australia"/>
    <x v="0"/>
    <x v="0"/>
    <s v="CBD, Inner West &amp; Eastern Suburbs"/>
    <s v="sydney"/>
    <x v="0"/>
    <m/>
    <s v="No"/>
    <s v="https://www.seek.com.au/job/38915484?type=standard"/>
    <n v="1"/>
    <n v="1"/>
    <n v="0"/>
    <n v="1"/>
    <n v="0"/>
    <n v="0"/>
    <n v="0"/>
    <n v="0"/>
    <n v="0"/>
    <n v="0"/>
    <n v="0"/>
    <n v="0"/>
    <n v="0"/>
    <n v="0"/>
    <n v="0"/>
    <n v="0"/>
    <n v="0"/>
    <n v="0"/>
    <n v="0"/>
    <n v="0"/>
    <n v="0"/>
    <n v="0"/>
    <n v="0"/>
    <n v="0"/>
    <n v="0"/>
    <n v="43586"/>
    <n v="43613"/>
    <n v="1"/>
    <n v="1"/>
    <n v="0"/>
    <n v="2019"/>
    <n v="5"/>
    <n v="30"/>
    <n v="3"/>
    <m/>
    <m/>
    <m/>
    <x v="0"/>
    <s v="Recruiter"/>
    <x v="0"/>
    <x v="4"/>
    <x v="0"/>
  </r>
  <r>
    <n v="38915564"/>
    <s v="Data Scientist"/>
    <x v="1"/>
    <s v="Other"/>
    <x v="178"/>
    <n v="23949797"/>
    <m/>
    <m/>
    <d v="2019-05-01T00:00:00"/>
    <n v="43616.999988425923"/>
    <s v="Our client who is a well-established leading provider of innovative digital cloud services."/>
    <s v="Australia"/>
    <x v="2"/>
    <x v="2"/>
    <s v="CBD &amp; Inner Suburbs"/>
    <s v="melbourne"/>
    <x v="1"/>
    <m/>
    <s v="No"/>
    <s v="https://www.seek.com.au/job/38915564?type=standout"/>
    <n v="0"/>
    <n v="0"/>
    <n v="0"/>
    <n v="0"/>
    <n v="0"/>
    <n v="0"/>
    <n v="0"/>
    <n v="0"/>
    <n v="0"/>
    <n v="0"/>
    <n v="0"/>
    <n v="0"/>
    <n v="1"/>
    <n v="0"/>
    <n v="0"/>
    <n v="0"/>
    <n v="0"/>
    <n v="0"/>
    <n v="0"/>
    <n v="0"/>
    <n v="0"/>
    <n v="0"/>
    <n v="0"/>
    <n v="0"/>
    <n v="0"/>
    <n v="43586"/>
    <n v="43613"/>
    <n v="1"/>
    <n v="1"/>
    <n v="0"/>
    <n v="2019"/>
    <n v="5"/>
    <n v="30"/>
    <n v="1"/>
    <m/>
    <m/>
    <m/>
    <x v="0"/>
    <s v="Recruiter"/>
    <x v="0"/>
    <x v="4"/>
    <x v="0"/>
  </r>
  <r>
    <n v="38916319"/>
    <s v="Data Scientist | Python | R | Google Analytics"/>
    <x v="1"/>
    <s v="Engineering - Software"/>
    <x v="179"/>
    <n v="34276930"/>
    <m/>
    <m/>
    <d v="2019-05-01T00:00:00"/>
    <n v="43616.999988425923"/>
    <s v="Our client is currently looking for a strong Data Scientist to join the business on a permanent basis. Up to $150K+Super dependant on experience!"/>
    <s v="Australia"/>
    <x v="0"/>
    <x v="0"/>
    <s v="North West &amp; Hills District"/>
    <s v="sydney"/>
    <x v="0"/>
    <s v="$110K-$150K+Super"/>
    <s v="No"/>
    <s v="https://www.seek.com.au/job/38916319?type=standard"/>
    <n v="1"/>
    <n v="1"/>
    <n v="0"/>
    <n v="0"/>
    <n v="0"/>
    <n v="0"/>
    <n v="0"/>
    <n v="0"/>
    <n v="0"/>
    <n v="0"/>
    <n v="0"/>
    <n v="0"/>
    <n v="0"/>
    <n v="0"/>
    <n v="0"/>
    <n v="0"/>
    <n v="0"/>
    <n v="0"/>
    <n v="0"/>
    <n v="0"/>
    <n v="0"/>
    <n v="0"/>
    <n v="0"/>
    <n v="0"/>
    <n v="0"/>
    <n v="43586"/>
    <n v="43614"/>
    <n v="1"/>
    <n v="1"/>
    <n v="0"/>
    <n v="2019"/>
    <n v="5"/>
    <n v="30"/>
    <n v="2"/>
    <n v="110000"/>
    <n v="150000"/>
    <s v="year"/>
    <x v="0"/>
    <s v="Recruiter"/>
    <x v="1"/>
    <x v="4"/>
    <x v="0"/>
  </r>
  <r>
    <n v="38916532"/>
    <s v="Senior Data Scientist"/>
    <x v="0"/>
    <s v="Mathematics, Statistics &amp; Information Sciences"/>
    <x v="180"/>
    <n v="27681746"/>
    <s v="SEEK"/>
    <m/>
    <d v="2019-05-01T00:00:00"/>
    <n v="43616.477592592593"/>
    <s v="Great opportunity to drive our data science and machine learning capabilities to solve problems that will impact millions of Australian jobseekers."/>
    <s v="Australia"/>
    <x v="2"/>
    <x v="2"/>
    <s v="CBD &amp; Inner Suburbs"/>
    <s v="melbourne"/>
    <x v="0"/>
    <s v="Base + Super + Profit + Awesome Problems to Solve!"/>
    <s v="No"/>
    <s v="https://www.seek.com.au/job/38916532?type=standout"/>
    <n v="0"/>
    <n v="1"/>
    <n v="0"/>
    <n v="0"/>
    <n v="0"/>
    <n v="0"/>
    <n v="0"/>
    <n v="1"/>
    <n v="0"/>
    <n v="1"/>
    <n v="0"/>
    <n v="1"/>
    <n v="0"/>
    <n v="0"/>
    <n v="0"/>
    <n v="0"/>
    <n v="0"/>
    <n v="0"/>
    <n v="0"/>
    <n v="0"/>
    <n v="0"/>
    <n v="0"/>
    <n v="0"/>
    <n v="0"/>
    <n v="0"/>
    <n v="43586"/>
    <n v="43616"/>
    <n v="0"/>
    <n v="1"/>
    <n v="0"/>
    <n v="2019"/>
    <n v="5"/>
    <n v="29"/>
    <n v="4"/>
    <m/>
    <m/>
    <m/>
    <x v="0"/>
    <s v="Direct"/>
    <x v="1"/>
    <x v="4"/>
    <x v="0"/>
  </r>
  <r>
    <n v="38917657"/>
    <s v="Data Scientist"/>
    <x v="1"/>
    <s v="Database Development &amp; Administration"/>
    <x v="46"/>
    <n v="14025083"/>
    <s v="Capgemini"/>
    <n v="2.7"/>
    <d v="2019-05-01T00:00:00"/>
    <n v="43616.999988425923"/>
    <s v="Work with an amazing team on some of the industries most innovative solutions"/>
    <s v="Australia"/>
    <x v="6"/>
    <x v="6"/>
    <m/>
    <m/>
    <x v="0"/>
    <m/>
    <s v="No"/>
    <s v="https://www.seek.com.au/job/38917657?type=standout"/>
    <n v="1"/>
    <n v="1"/>
    <n v="0"/>
    <n v="1"/>
    <n v="0"/>
    <n v="0"/>
    <n v="0"/>
    <n v="0"/>
    <n v="1"/>
    <n v="1"/>
    <n v="1"/>
    <n v="1"/>
    <n v="1"/>
    <n v="1"/>
    <n v="0"/>
    <n v="0"/>
    <n v="0"/>
    <n v="0"/>
    <n v="0"/>
    <n v="0"/>
    <n v="0"/>
    <n v="0"/>
    <n v="0"/>
    <n v="0"/>
    <n v="0"/>
    <n v="43586"/>
    <n v="43586"/>
    <n v="0"/>
    <n v="1"/>
    <n v="0"/>
    <n v="2019"/>
    <n v="5"/>
    <n v="30"/>
    <n v="9"/>
    <m/>
    <m/>
    <m/>
    <x v="0"/>
    <s v="Direct"/>
    <x v="0"/>
    <x v="4"/>
    <x v="0"/>
  </r>
  <r>
    <n v="38919426"/>
    <s v="Data Scientist - Sydney"/>
    <x v="1"/>
    <s v="Engineering - Software"/>
    <x v="46"/>
    <n v="14025083"/>
    <s v="Capgemini"/>
    <m/>
    <d v="2019-05-01T00:00:00"/>
    <n v="43616.999988425923"/>
    <s v="Set yourself up for a career in a global consulting organisation"/>
    <s v="Australia"/>
    <x v="0"/>
    <x v="0"/>
    <m/>
    <m/>
    <x v="0"/>
    <m/>
    <s v="No"/>
    <s v="https://www.seek.com.au/job/38919426?type=standout"/>
    <n v="1"/>
    <n v="1"/>
    <n v="0"/>
    <n v="1"/>
    <n v="0"/>
    <n v="0"/>
    <n v="0"/>
    <n v="0"/>
    <n v="1"/>
    <n v="1"/>
    <n v="1"/>
    <n v="1"/>
    <n v="1"/>
    <n v="1"/>
    <n v="0"/>
    <n v="0"/>
    <n v="0"/>
    <n v="0"/>
    <n v="0"/>
    <n v="0"/>
    <n v="0"/>
    <n v="0"/>
    <n v="0"/>
    <n v="0"/>
    <n v="0"/>
    <n v="43586"/>
    <n v="43616"/>
    <n v="0"/>
    <n v="1"/>
    <n v="0"/>
    <n v="2019"/>
    <n v="5"/>
    <n v="30"/>
    <n v="9"/>
    <m/>
    <m/>
    <m/>
    <x v="0"/>
    <s v="Direct"/>
    <x v="0"/>
    <x v="4"/>
    <x v="0"/>
  </r>
  <r>
    <n v="38919636"/>
    <s v="Data Scientist - Adelaide"/>
    <x v="1"/>
    <s v="Engineering - Software"/>
    <x v="46"/>
    <n v="14025083"/>
    <s v="Capgemini"/>
    <m/>
    <d v="2019-05-01T00:00:00"/>
    <n v="43616.999988425923"/>
    <s v="Capgemini is currently looking for a Data Scientist to join our team"/>
    <s v="Australia"/>
    <x v="6"/>
    <x v="6"/>
    <m/>
    <m/>
    <x v="0"/>
    <m/>
    <s v="No"/>
    <s v="https://www.seek.com.au/job/38919636?type=standout"/>
    <n v="1"/>
    <n v="1"/>
    <n v="0"/>
    <n v="1"/>
    <n v="0"/>
    <n v="0"/>
    <n v="0"/>
    <n v="0"/>
    <n v="1"/>
    <n v="1"/>
    <n v="1"/>
    <n v="1"/>
    <n v="1"/>
    <n v="1"/>
    <n v="0"/>
    <n v="0"/>
    <n v="0"/>
    <n v="0"/>
    <n v="0"/>
    <n v="0"/>
    <n v="0"/>
    <n v="0"/>
    <n v="0"/>
    <n v="0"/>
    <n v="0"/>
    <n v="43586"/>
    <n v="43608"/>
    <n v="0"/>
    <n v="1"/>
    <n v="0"/>
    <n v="2019"/>
    <n v="5"/>
    <n v="30"/>
    <n v="9"/>
    <m/>
    <m/>
    <m/>
    <x v="0"/>
    <s v="Direct"/>
    <x v="0"/>
    <x v="4"/>
    <x v="0"/>
  </r>
  <r>
    <n v="38920351"/>
    <s v="Data Scientist"/>
    <x v="1"/>
    <s v="Developers/Programmers"/>
    <x v="24"/>
    <n v="22953107"/>
    <m/>
    <m/>
    <d v="2019-05-01T00:00:00"/>
    <n v="43616.999988425923"/>
    <s v="An exciting role to work within a large international company, as Data Scientist/Strategic Pricing Analyst."/>
    <s v="Australia"/>
    <x v="2"/>
    <x v="2"/>
    <m/>
    <s v="docklands"/>
    <x v="1"/>
    <s v="competitive"/>
    <s v="No"/>
    <s v="https://www.seek.com.au/job/38920351?type=standard"/>
    <n v="1"/>
    <n v="1"/>
    <n v="0"/>
    <n v="1"/>
    <n v="0"/>
    <n v="0"/>
    <n v="0"/>
    <n v="0"/>
    <n v="0"/>
    <n v="0"/>
    <n v="0"/>
    <n v="0"/>
    <n v="0"/>
    <n v="0"/>
    <n v="0"/>
    <n v="0"/>
    <n v="0"/>
    <n v="0"/>
    <n v="0"/>
    <n v="0"/>
    <n v="0"/>
    <n v="0"/>
    <n v="0"/>
    <n v="0"/>
    <n v="0"/>
    <n v="43586"/>
    <n v="43616"/>
    <n v="0"/>
    <n v="1"/>
    <n v="0"/>
    <n v="2019"/>
    <n v="5"/>
    <n v="30"/>
    <n v="3"/>
    <m/>
    <m/>
    <m/>
    <x v="0"/>
    <s v="Direct"/>
    <x v="1"/>
    <x v="4"/>
    <x v="0"/>
  </r>
  <r>
    <n v="38921056"/>
    <s v="Data Scientist"/>
    <x v="1"/>
    <s v="Other"/>
    <x v="164"/>
    <n v="29047973"/>
    <s v="Foxtel"/>
    <m/>
    <d v="2019-05-01T00:00:00"/>
    <n v="43616.999988425923"/>
    <s v="Join our Data &amp; Analytics Department and use data science to solve FoxCo commercial and customer problems!"/>
    <s v="Australia"/>
    <x v="2"/>
    <x v="2"/>
    <s v="CBD &amp; Inner Suburbs"/>
    <s v="mooneeponds"/>
    <x v="0"/>
    <m/>
    <s v="Yes"/>
    <s v="https://www.seek.com.au/job/38921056?type=standout"/>
    <n v="1"/>
    <n v="1"/>
    <n v="0"/>
    <n v="1"/>
    <n v="0"/>
    <n v="0"/>
    <n v="0"/>
    <n v="0"/>
    <n v="0"/>
    <n v="0"/>
    <n v="1"/>
    <n v="0"/>
    <n v="0"/>
    <n v="0"/>
    <n v="0"/>
    <n v="0"/>
    <n v="0"/>
    <n v="0"/>
    <n v="0"/>
    <n v="0"/>
    <n v="0"/>
    <n v="0"/>
    <n v="0"/>
    <n v="0"/>
    <n v="0"/>
    <n v="43586"/>
    <n v="43616"/>
    <n v="0"/>
    <n v="1"/>
    <n v="0"/>
    <n v="2019"/>
    <n v="5"/>
    <n v="30"/>
    <n v="4"/>
    <m/>
    <m/>
    <m/>
    <x v="0"/>
    <s v="Direct"/>
    <x v="0"/>
    <x v="4"/>
    <x v="0"/>
  </r>
  <r>
    <n v="38921061"/>
    <s v="Senior Data Scientist"/>
    <x v="1"/>
    <s v="Other"/>
    <x v="164"/>
    <n v="29047973"/>
    <s v="Foxtel"/>
    <m/>
    <d v="2019-05-01T00:00:00"/>
    <n v="43616.999988425923"/>
    <s v="Join our Data &amp; Analytics Department and use data science to solve Foxco's commercial and customer problems!"/>
    <s v="Australia"/>
    <x v="2"/>
    <x v="2"/>
    <s v="CBD &amp; Inner Suburbs"/>
    <s v="mooneeponds"/>
    <x v="0"/>
    <m/>
    <s v="Yes"/>
    <s v="https://www.seek.com.au/job/38921061?type=standout"/>
    <n v="1"/>
    <n v="1"/>
    <n v="0"/>
    <n v="1"/>
    <n v="0"/>
    <n v="0"/>
    <n v="0"/>
    <n v="0"/>
    <n v="0"/>
    <n v="0"/>
    <n v="1"/>
    <n v="0"/>
    <n v="0"/>
    <n v="0"/>
    <n v="0"/>
    <n v="0"/>
    <n v="0"/>
    <n v="0"/>
    <n v="0"/>
    <n v="0"/>
    <n v="0"/>
    <n v="0"/>
    <n v="0"/>
    <n v="0"/>
    <n v="0"/>
    <n v="43586"/>
    <n v="43595"/>
    <n v="0"/>
    <n v="1"/>
    <n v="0"/>
    <n v="2019"/>
    <n v="5"/>
    <n v="30"/>
    <n v="4"/>
    <m/>
    <m/>
    <m/>
    <x v="0"/>
    <s v="Direct"/>
    <x v="0"/>
    <x v="4"/>
    <x v="0"/>
  </r>
  <r>
    <n v="38921156"/>
    <s v="Data Scientist"/>
    <x v="1"/>
    <s v="Other"/>
    <x v="164"/>
    <n v="29047973"/>
    <s v="Foxtel"/>
    <n v="3.7"/>
    <d v="2019-05-01T00:00:00"/>
    <n v="43616.999988425923"/>
    <s v="Join our Data &amp; Analytics Department and use data science to solve FoxCo commercial and customer problems!"/>
    <s v="Australia"/>
    <x v="0"/>
    <x v="0"/>
    <s v="Ryde &amp; Macquarie Park"/>
    <s v="northryde"/>
    <x v="0"/>
    <m/>
    <s v="No"/>
    <s v="https://www.seek.com.au/job/38921156?type=standout"/>
    <n v="1"/>
    <n v="1"/>
    <n v="0"/>
    <n v="1"/>
    <n v="0"/>
    <n v="0"/>
    <n v="0"/>
    <n v="0"/>
    <n v="0"/>
    <n v="0"/>
    <n v="1"/>
    <n v="0"/>
    <n v="0"/>
    <n v="0"/>
    <n v="0"/>
    <n v="0"/>
    <n v="0"/>
    <n v="0"/>
    <n v="0"/>
    <n v="0"/>
    <n v="0"/>
    <n v="0"/>
    <n v="0"/>
    <n v="0"/>
    <n v="0"/>
    <n v="43586"/>
    <n v="43595"/>
    <n v="0"/>
    <n v="1"/>
    <n v="0"/>
    <n v="2019"/>
    <n v="5"/>
    <n v="30"/>
    <n v="4"/>
    <m/>
    <m/>
    <m/>
    <x v="0"/>
    <s v="Direct"/>
    <x v="0"/>
    <x v="4"/>
    <x v="0"/>
  </r>
  <r>
    <n v="38921171"/>
    <s v="Senior Data Scientist"/>
    <x v="1"/>
    <s v="Other"/>
    <x v="164"/>
    <n v="29047973"/>
    <s v="Foxtel"/>
    <m/>
    <d v="2019-05-01T00:00:00"/>
    <n v="43616.999988425923"/>
    <s v="Join our Data &amp; Analytics Department and use data science to solve Foxco's commercial and customer problems!"/>
    <s v="Australia"/>
    <x v="0"/>
    <x v="0"/>
    <s v="Ryde &amp; Macquarie Park"/>
    <s v="northryde"/>
    <x v="0"/>
    <m/>
    <s v="Yes"/>
    <s v="https://www.seek.com.au/job/38921171?type=standout"/>
    <n v="1"/>
    <n v="1"/>
    <n v="0"/>
    <n v="1"/>
    <n v="0"/>
    <n v="0"/>
    <n v="0"/>
    <n v="0"/>
    <n v="0"/>
    <n v="0"/>
    <n v="1"/>
    <n v="0"/>
    <n v="0"/>
    <n v="0"/>
    <n v="0"/>
    <n v="0"/>
    <n v="0"/>
    <n v="0"/>
    <n v="0"/>
    <n v="0"/>
    <n v="0"/>
    <n v="0"/>
    <n v="0"/>
    <n v="0"/>
    <n v="0"/>
    <n v="43586"/>
    <n v="43616"/>
    <n v="0"/>
    <n v="1"/>
    <n v="0"/>
    <n v="2019"/>
    <n v="5"/>
    <n v="30"/>
    <n v="4"/>
    <m/>
    <m/>
    <m/>
    <x v="0"/>
    <s v="Direct"/>
    <x v="0"/>
    <x v="4"/>
    <x v="0"/>
  </r>
  <r>
    <n v="38922397"/>
    <s v="Data Scientist / Data Analyst"/>
    <x v="1"/>
    <s v="Other"/>
    <x v="1"/>
    <n v="26537413"/>
    <m/>
    <m/>
    <d v="2019-05-01T00:00:00"/>
    <n v="43616.999988425923"/>
    <s v="Data scientist / data analyst required to work in a strategic pricing role. Immediate start - 6 month contract."/>
    <s v="Australia"/>
    <x v="2"/>
    <x v="2"/>
    <m/>
    <m/>
    <x v="1"/>
    <m/>
    <s v="No"/>
    <s v="https://www.seek.com.au/job/38922397?type=standard"/>
    <n v="1"/>
    <n v="1"/>
    <n v="0"/>
    <n v="1"/>
    <n v="0"/>
    <n v="0"/>
    <n v="0"/>
    <n v="0"/>
    <n v="0"/>
    <n v="0"/>
    <n v="0"/>
    <n v="0"/>
    <n v="0"/>
    <n v="0"/>
    <n v="0"/>
    <n v="0"/>
    <n v="0"/>
    <n v="0"/>
    <n v="0"/>
    <n v="0"/>
    <n v="0"/>
    <n v="0"/>
    <n v="0"/>
    <n v="0"/>
    <n v="0"/>
    <n v="43586"/>
    <n v="43616"/>
    <n v="1"/>
    <n v="1"/>
    <n v="0"/>
    <n v="2019"/>
    <n v="5"/>
    <n v="30"/>
    <n v="3"/>
    <m/>
    <m/>
    <m/>
    <x v="0"/>
    <s v="Recruiter"/>
    <x v="0"/>
    <x v="4"/>
    <x v="0"/>
  </r>
  <r>
    <n v="38924510"/>
    <s v="Data Scientist"/>
    <x v="1"/>
    <s v="Database Development &amp; Administration"/>
    <x v="48"/>
    <n v="22081129"/>
    <m/>
    <m/>
    <d v="2019-05-02T00:00:00"/>
    <n v="43617.999988425923"/>
    <s v="Excellent 6 month contract for a Data Scientist to join a market leader on an exciting new project based in Melbourne CBD."/>
    <s v="Australia"/>
    <x v="2"/>
    <x v="2"/>
    <s v="CBD &amp; Inner Suburbs"/>
    <s v="melbourne"/>
    <x v="1"/>
    <s v="Excellent Daily Rate"/>
    <s v="Yes"/>
    <s v="https://www.seek.com.au/job/38924510?type=standard"/>
    <n v="0"/>
    <n v="1"/>
    <n v="0"/>
    <n v="0"/>
    <n v="0"/>
    <n v="0"/>
    <n v="0"/>
    <n v="0"/>
    <n v="0"/>
    <n v="1"/>
    <n v="0"/>
    <n v="0"/>
    <n v="0"/>
    <n v="0"/>
    <n v="0"/>
    <n v="0"/>
    <n v="0"/>
    <n v="0"/>
    <n v="0"/>
    <n v="0"/>
    <n v="0"/>
    <n v="0"/>
    <n v="0"/>
    <n v="0"/>
    <n v="0"/>
    <n v="43587"/>
    <n v="43617"/>
    <n v="1"/>
    <n v="1"/>
    <n v="0"/>
    <n v="2019"/>
    <n v="5"/>
    <n v="30"/>
    <n v="2"/>
    <m/>
    <m/>
    <m/>
    <x v="0"/>
    <s v="Recruiter"/>
    <x v="1"/>
    <x v="4"/>
    <x v="3"/>
  </r>
  <r>
    <n v="38924593"/>
    <s v="Data Scientist"/>
    <x v="1"/>
    <s v="Database Development &amp; Administration"/>
    <x v="48"/>
    <n v="22081129"/>
    <m/>
    <m/>
    <d v="2019-05-02T00:00:00"/>
    <n v="43617.999988425923"/>
    <s v="Excellent opportunity for a Data Scientist to join a market leader in an exciting project based in Sydney."/>
    <s v="Australia"/>
    <x v="0"/>
    <x v="0"/>
    <s v="CBD, Inner West &amp; Eastern Suburbs"/>
    <s v="sydney"/>
    <x v="1"/>
    <s v="Excellent Daily Rate"/>
    <s v="Yes"/>
    <s v="https://www.seek.com.au/job/38924593?type=standard"/>
    <n v="1"/>
    <n v="0"/>
    <n v="0"/>
    <n v="0"/>
    <n v="0"/>
    <n v="0"/>
    <n v="0"/>
    <n v="0"/>
    <n v="0"/>
    <n v="0"/>
    <n v="0"/>
    <n v="0"/>
    <n v="0"/>
    <n v="0"/>
    <n v="0"/>
    <n v="0"/>
    <n v="0"/>
    <n v="0"/>
    <n v="0"/>
    <n v="0"/>
    <n v="0"/>
    <n v="0"/>
    <n v="0"/>
    <n v="0"/>
    <n v="0"/>
    <n v="43587"/>
    <n v="43617"/>
    <n v="1"/>
    <n v="1"/>
    <n v="0"/>
    <n v="2019"/>
    <n v="5"/>
    <n v="30"/>
    <n v="1"/>
    <m/>
    <m/>
    <m/>
    <x v="0"/>
    <s v="Recruiter"/>
    <x v="1"/>
    <x v="4"/>
    <x v="3"/>
  </r>
  <r>
    <n v="38930195"/>
    <s v="Data Scientist - Credit Risk"/>
    <x v="0"/>
    <s v="Mathematics, Statistics &amp; Information Sciences"/>
    <x v="181"/>
    <n v="22590302"/>
    <m/>
    <m/>
    <d v="2019-05-02T00:00:00"/>
    <n v="43617.999988425923"/>
    <s v="Multiple Data Scientists required for Multi Billion Dollar FinTech across Singapore and Indonesia."/>
    <s v="Australia"/>
    <x v="2"/>
    <x v="2"/>
    <s v="CBD &amp; Inner Suburbs"/>
    <s v="melbourne"/>
    <x v="0"/>
    <m/>
    <s v="Yes"/>
    <s v="https://www.seek.com.au/job/38930195?type=standard"/>
    <n v="1"/>
    <n v="1"/>
    <n v="0"/>
    <n v="1"/>
    <n v="0"/>
    <n v="0"/>
    <n v="0"/>
    <n v="0"/>
    <n v="0"/>
    <n v="0"/>
    <n v="0"/>
    <n v="0"/>
    <n v="0"/>
    <n v="0"/>
    <n v="0"/>
    <n v="0"/>
    <n v="0"/>
    <n v="0"/>
    <n v="0"/>
    <n v="0"/>
    <n v="0"/>
    <n v="0"/>
    <n v="0"/>
    <n v="0"/>
    <n v="0"/>
    <n v="43587"/>
    <n v="43615"/>
    <n v="1"/>
    <n v="1"/>
    <n v="0"/>
    <n v="2019"/>
    <n v="5"/>
    <n v="30"/>
    <n v="3"/>
    <m/>
    <m/>
    <m/>
    <x v="0"/>
    <s v="Recruiter"/>
    <x v="0"/>
    <x v="4"/>
    <x v="3"/>
  </r>
  <r>
    <n v="38931338"/>
    <s v="Data Scientist"/>
    <x v="1"/>
    <s v="Developers/Programmers"/>
    <x v="182"/>
    <n v="24245624"/>
    <s v="Greenstone Financial Services"/>
    <m/>
    <d v="2019-05-02T00:00:00"/>
    <n v="43617.676574074067"/>
    <s v="An exciting opportunity which will involve building models that help optimise customer acquisition within our digital channels and maximise profit."/>
    <s v="Australia"/>
    <x v="0"/>
    <x v="0"/>
    <s v="Parramatta &amp; Western Suburbs"/>
    <s v="bellavista"/>
    <x v="0"/>
    <m/>
    <s v="No"/>
    <s v="https://www.seek.com.au/job/38931338?type=standout"/>
    <n v="1"/>
    <n v="1"/>
    <n v="0"/>
    <n v="1"/>
    <n v="0"/>
    <n v="0"/>
    <n v="0"/>
    <n v="0"/>
    <n v="0"/>
    <n v="0"/>
    <n v="0"/>
    <n v="0"/>
    <n v="0"/>
    <n v="0"/>
    <n v="0"/>
    <n v="0"/>
    <n v="0"/>
    <n v="0"/>
    <n v="0"/>
    <n v="0"/>
    <n v="0"/>
    <n v="0"/>
    <n v="0"/>
    <n v="0"/>
    <n v="0"/>
    <n v="43587"/>
    <n v="43617"/>
    <n v="0"/>
    <n v="1"/>
    <n v="0"/>
    <n v="2019"/>
    <n v="5"/>
    <n v="30"/>
    <n v="3"/>
    <m/>
    <m/>
    <m/>
    <x v="0"/>
    <s v="Direct"/>
    <x v="0"/>
    <x v="4"/>
    <x v="3"/>
  </r>
  <r>
    <n v="38931350"/>
    <s v="Data Scientist"/>
    <x v="1"/>
    <s v="Developers/Programmers"/>
    <x v="182"/>
    <n v="24245624"/>
    <s v="Greenstone Financial Services"/>
    <m/>
    <d v="2019-05-02T00:00:00"/>
    <n v="43617.677060185182"/>
    <s v="An exciting opportunity which will involve building models that help optimise customer acquisition within our digital channels and maximise profit."/>
    <s v="Australia"/>
    <x v="0"/>
    <x v="0"/>
    <s v="North West &amp; Hills District"/>
    <s v="bellavista"/>
    <x v="0"/>
    <m/>
    <s v="No"/>
    <s v="https://www.seek.com.au/job/38931350?type=standout"/>
    <n v="1"/>
    <n v="1"/>
    <n v="0"/>
    <n v="1"/>
    <n v="0"/>
    <n v="0"/>
    <n v="0"/>
    <n v="0"/>
    <n v="0"/>
    <n v="0"/>
    <n v="0"/>
    <n v="0"/>
    <n v="0"/>
    <n v="0"/>
    <n v="0"/>
    <n v="0"/>
    <n v="0"/>
    <n v="0"/>
    <n v="0"/>
    <n v="0"/>
    <n v="0"/>
    <n v="0"/>
    <n v="0"/>
    <n v="0"/>
    <n v="0"/>
    <n v="43587"/>
    <n v="43617"/>
    <n v="0"/>
    <n v="1"/>
    <n v="0"/>
    <n v="2019"/>
    <n v="5"/>
    <n v="30"/>
    <n v="3"/>
    <m/>
    <m/>
    <m/>
    <x v="0"/>
    <s v="Direct"/>
    <x v="0"/>
    <x v="4"/>
    <x v="3"/>
  </r>
  <r>
    <n v="38933178"/>
    <s v="Data Scientist/ Insights Analyst"/>
    <x v="1"/>
    <s v="Database Development &amp; Administration"/>
    <x v="128"/>
    <n v="23706321"/>
    <m/>
    <m/>
    <d v="2019-05-02T00:00:00"/>
    <n v="43617.999988425923"/>
    <s v="Seeking a Reporting Analyst with strong experience using SQL, PowerBI and R."/>
    <s v="Australia"/>
    <x v="2"/>
    <x v="2"/>
    <s v="Eastern Suburbs"/>
    <m/>
    <x v="1"/>
    <s v="$600 - $700 p.d."/>
    <s v="Yes"/>
    <s v="https://www.seek.com.au/job/38933178?type=standout"/>
    <n v="1"/>
    <n v="0"/>
    <n v="0"/>
    <n v="1"/>
    <n v="0"/>
    <n v="0"/>
    <n v="0"/>
    <n v="0"/>
    <n v="0"/>
    <n v="0"/>
    <n v="0"/>
    <n v="0"/>
    <n v="0"/>
    <n v="1"/>
    <n v="0"/>
    <n v="0"/>
    <n v="0"/>
    <n v="0"/>
    <n v="0"/>
    <n v="0"/>
    <n v="0"/>
    <n v="0"/>
    <n v="0"/>
    <n v="0"/>
    <n v="0"/>
    <n v="43587"/>
    <n v="43617"/>
    <n v="1"/>
    <n v="1"/>
    <n v="0"/>
    <n v="2019"/>
    <n v="5"/>
    <n v="30"/>
    <n v="3"/>
    <n v="600"/>
    <n v="700"/>
    <s v="day"/>
    <x v="0"/>
    <s v="Recruiter"/>
    <x v="1"/>
    <x v="4"/>
    <x v="3"/>
  </r>
  <r>
    <n v="38933283"/>
    <s v="Junior Data Scientist (Retail Loyalty Marketing)"/>
    <x v="0"/>
    <s v="Modelling &amp; Simulation"/>
    <x v="72"/>
    <n v="35398774"/>
    <m/>
    <m/>
    <d v="2019-05-02T00:00:00"/>
    <n v="43617.999988425923"/>
    <s v="CORRELATE RESOURCES : Your trusted Data Analytics Recruitment Partner. APPLY NOW for exclusive opportunities, market insights &amp; ongoing career support"/>
    <s v="Australia"/>
    <x v="0"/>
    <x v="0"/>
    <s v="CBD, Inner West &amp; Eastern Suburbs"/>
    <s v="sydney"/>
    <x v="1"/>
    <s v="Up to $600 per day"/>
    <s v="No"/>
    <s v="https://www.seek.com.au/job/38933283?type=standout"/>
    <n v="1"/>
    <n v="1"/>
    <n v="0"/>
    <n v="1"/>
    <n v="0"/>
    <n v="0"/>
    <n v="0"/>
    <n v="0"/>
    <n v="0"/>
    <n v="1"/>
    <n v="0"/>
    <n v="0"/>
    <n v="1"/>
    <n v="0"/>
    <n v="0"/>
    <n v="0"/>
    <n v="0"/>
    <n v="0"/>
    <n v="0"/>
    <n v="0"/>
    <n v="0"/>
    <n v="0"/>
    <n v="0"/>
    <n v="0"/>
    <n v="0"/>
    <n v="43587"/>
    <n v="43615"/>
    <n v="1"/>
    <n v="1"/>
    <n v="0"/>
    <n v="2019"/>
    <n v="5"/>
    <n v="30"/>
    <n v="5"/>
    <n v="600"/>
    <n v="600"/>
    <s v="day"/>
    <x v="0"/>
    <s v="Recruiter"/>
    <x v="1"/>
    <x v="4"/>
    <x v="3"/>
  </r>
  <r>
    <n v="38935316"/>
    <s v="Senior Data Scientist"/>
    <x v="1"/>
    <s v="Database Development &amp; Administration"/>
    <x v="2"/>
    <n v="39407892"/>
    <m/>
    <m/>
    <d v="2019-05-03T00:00:00"/>
    <n v="43618.999988425923"/>
    <s v="Enterprise brand name company with vast amounts of data seeks a Data Scientist with a passion for Machine Learning!"/>
    <s v="Australia"/>
    <x v="0"/>
    <x v="0"/>
    <s v="CBD, Inner West &amp; Eastern Suburbs"/>
    <s v="sydney"/>
    <x v="1"/>
    <m/>
    <s v="No"/>
    <s v="https://www.seek.com.au/job/38935316?type=standout"/>
    <n v="1"/>
    <n v="1"/>
    <n v="0"/>
    <n v="1"/>
    <n v="0"/>
    <n v="0"/>
    <n v="0"/>
    <n v="0"/>
    <n v="0"/>
    <n v="0"/>
    <n v="0"/>
    <n v="0"/>
    <n v="0"/>
    <n v="0"/>
    <n v="0"/>
    <n v="0"/>
    <n v="0"/>
    <n v="0"/>
    <n v="0"/>
    <n v="0"/>
    <n v="0"/>
    <n v="0"/>
    <n v="0"/>
    <n v="0"/>
    <n v="0"/>
    <n v="43588"/>
    <n v="43605"/>
    <n v="1"/>
    <n v="1"/>
    <n v="0"/>
    <n v="2019"/>
    <n v="5"/>
    <n v="30"/>
    <n v="3"/>
    <m/>
    <m/>
    <m/>
    <x v="0"/>
    <s v="Recruiter"/>
    <x v="0"/>
    <x v="4"/>
    <x v="4"/>
  </r>
  <r>
    <n v="38938066"/>
    <s v="Data Scientist"/>
    <x v="13"/>
    <s v="Other"/>
    <x v="183"/>
    <n v="26878441"/>
    <s v="News Corp Australia"/>
    <m/>
    <d v="2019-05-03T00:00:00"/>
    <n v="43618.999988425923"/>
    <s v="Work across a number of project initiatives as a hands on Data Scientist for our audience targeting product News Connect"/>
    <s v="Australia"/>
    <x v="0"/>
    <x v="0"/>
    <s v="CBD, Inner West &amp; Eastern Suburbs"/>
    <s v="sydney"/>
    <x v="0"/>
    <m/>
    <s v="Yes"/>
    <s v="https://www.seek.com.au/job/38938066?type=standout"/>
    <n v="0"/>
    <n v="1"/>
    <n v="0"/>
    <n v="1"/>
    <n v="0"/>
    <n v="0"/>
    <n v="0"/>
    <n v="0"/>
    <n v="0"/>
    <n v="0"/>
    <n v="0"/>
    <n v="0"/>
    <n v="0"/>
    <n v="0"/>
    <n v="0"/>
    <n v="0"/>
    <n v="0"/>
    <n v="0"/>
    <n v="0"/>
    <n v="0"/>
    <n v="0"/>
    <n v="0"/>
    <n v="0"/>
    <n v="0"/>
    <n v="0"/>
    <n v="43588"/>
    <n v="43613"/>
    <n v="0"/>
    <n v="1"/>
    <n v="0"/>
    <n v="2019"/>
    <n v="5"/>
    <n v="30"/>
    <n v="2"/>
    <m/>
    <m/>
    <m/>
    <x v="0"/>
    <s v="Direct"/>
    <x v="0"/>
    <x v="4"/>
    <x v="4"/>
  </r>
  <r>
    <n v="38941227"/>
    <s v="Mid Level Data Scientist/Machine Learning Engineer"/>
    <x v="1"/>
    <s v="Developers/Programmers"/>
    <x v="184"/>
    <n v="39670986"/>
    <m/>
    <m/>
    <d v="2019-05-03T00:00:00"/>
    <n v="43618.651932870373"/>
    <s v="Seeking a full time data scientist/machine learning engineer with solid experience in data science, machine learning, stats modelling &amp; programming."/>
    <s v="Australia"/>
    <x v="0"/>
    <x v="0"/>
    <s v="CBD, Inner West &amp; Eastern Suburbs"/>
    <s v="sydney"/>
    <x v="0"/>
    <s v="$90,000 -$130,000 p/a plus bonuses after 3 months"/>
    <s v="No"/>
    <s v="https://www.seek.com.au/job/38941227?type=standout"/>
    <n v="1"/>
    <n v="1"/>
    <n v="0"/>
    <n v="1"/>
    <n v="0"/>
    <n v="0"/>
    <n v="0"/>
    <n v="0"/>
    <n v="0"/>
    <n v="0"/>
    <n v="1"/>
    <n v="0"/>
    <n v="0"/>
    <n v="0"/>
    <n v="0"/>
    <n v="0"/>
    <n v="0"/>
    <n v="0"/>
    <n v="0"/>
    <n v="0"/>
    <n v="0"/>
    <n v="0"/>
    <n v="0"/>
    <n v="0"/>
    <n v="0"/>
    <n v="43588"/>
    <n v="43618"/>
    <n v="0"/>
    <n v="1"/>
    <n v="0"/>
    <n v="2019"/>
    <n v="5"/>
    <n v="30"/>
    <n v="4"/>
    <n v="90000"/>
    <n v="130000"/>
    <s v="year"/>
    <x v="0"/>
    <s v="Direct"/>
    <x v="1"/>
    <x v="4"/>
    <x v="4"/>
  </r>
  <r>
    <n v="38941355"/>
    <s v="Graduate Program 2020"/>
    <x v="1"/>
    <s v="Other"/>
    <x v="157"/>
    <n v="17617338"/>
    <s v="Revolution IT"/>
    <n v="4.0999999999999996"/>
    <d v="2019-05-03T00:00:00"/>
    <n v="43618.999988425923"/>
    <s v="Learn all the skills and choose YOUR path!!! Flexibly, fun environment where we all want to work hard and learn to deliver the best results for our..."/>
    <s v="Australia"/>
    <x v="1"/>
    <x v="1"/>
    <m/>
    <s v="barton"/>
    <x v="0"/>
    <m/>
    <s v="No"/>
    <s v="https://www.seek.com.au/job/38941355?type=standard"/>
    <n v="0"/>
    <n v="0"/>
    <n v="0"/>
    <n v="0"/>
    <n v="0"/>
    <n v="0"/>
    <n v="0"/>
    <n v="0"/>
    <n v="1"/>
    <n v="0"/>
    <n v="0"/>
    <n v="0"/>
    <n v="0"/>
    <n v="0"/>
    <n v="0"/>
    <n v="0"/>
    <n v="0"/>
    <n v="0"/>
    <n v="0"/>
    <n v="0"/>
    <n v="0"/>
    <n v="0"/>
    <n v="0"/>
    <n v="0"/>
    <n v="0"/>
    <n v="43588"/>
    <n v="43590"/>
    <n v="0"/>
    <n v="1"/>
    <n v="0"/>
    <n v="2019"/>
    <n v="5"/>
    <n v="30"/>
    <n v="1"/>
    <m/>
    <m/>
    <m/>
    <x v="0"/>
    <s v="Direct"/>
    <x v="0"/>
    <x v="4"/>
    <x v="4"/>
  </r>
  <r>
    <n v="38941420"/>
    <s v="Data Scientist - Machine Learning // C++ // python"/>
    <x v="7"/>
    <s v="Corporate Development"/>
    <x v="33"/>
    <n v="26988946"/>
    <m/>
    <m/>
    <d v="2019-05-03T00:00:00"/>
    <n v="43618.999988425923"/>
    <s v="We are looking for PHD level Machine Learning Developers with C++ or Python experience. Ideally someone who understands High Frequency Trading."/>
    <s v="Australia"/>
    <x v="0"/>
    <x v="0"/>
    <m/>
    <m/>
    <x v="0"/>
    <m/>
    <s v="No"/>
    <s v="https://www.seek.com.au/job/38941420?type=standard"/>
    <n v="0"/>
    <n v="1"/>
    <n v="0"/>
    <n v="0"/>
    <n v="0"/>
    <n v="0"/>
    <n v="0"/>
    <n v="0"/>
    <n v="1"/>
    <n v="0"/>
    <n v="0"/>
    <n v="0"/>
    <n v="0"/>
    <n v="0"/>
    <n v="0"/>
    <n v="0"/>
    <n v="0"/>
    <n v="0"/>
    <n v="0"/>
    <n v="0"/>
    <n v="0"/>
    <n v="0"/>
    <n v="0"/>
    <n v="0"/>
    <n v="0"/>
    <n v="43588"/>
    <n v="43616"/>
    <n v="1"/>
    <n v="1"/>
    <n v="0"/>
    <n v="2019"/>
    <n v="5"/>
    <n v="30"/>
    <n v="2"/>
    <m/>
    <m/>
    <m/>
    <x v="0"/>
    <s v="Recruiter"/>
    <x v="0"/>
    <x v="4"/>
    <x v="4"/>
  </r>
  <r>
    <n v="38942546"/>
    <s v="Lead Data Scientist"/>
    <x v="1"/>
    <s v="Developers/Programmers"/>
    <x v="128"/>
    <n v="23706321"/>
    <m/>
    <m/>
    <d v="2019-05-03T00:00:00"/>
    <n v="43618.999988425923"/>
    <s v="Seeking a Lead Data Scientist to help drive data science and machine learning capability to unlock new business challenges and opportunities."/>
    <s v="Australia"/>
    <x v="2"/>
    <x v="2"/>
    <m/>
    <m/>
    <x v="0"/>
    <s v="$180k - $250k p.a."/>
    <s v="Yes"/>
    <s v="https://www.seek.com.au/job/38942546?type=standout"/>
    <n v="0"/>
    <n v="1"/>
    <n v="0"/>
    <n v="0"/>
    <n v="0"/>
    <n v="0"/>
    <n v="0"/>
    <n v="1"/>
    <n v="0"/>
    <n v="1"/>
    <n v="0"/>
    <n v="1"/>
    <n v="0"/>
    <n v="0"/>
    <n v="0"/>
    <n v="0"/>
    <n v="0"/>
    <n v="0"/>
    <n v="0"/>
    <n v="0"/>
    <n v="0"/>
    <n v="0"/>
    <n v="0"/>
    <n v="0"/>
    <n v="0"/>
    <n v="43588"/>
    <n v="43618"/>
    <n v="1"/>
    <n v="1"/>
    <n v="0"/>
    <n v="2019"/>
    <n v="5"/>
    <n v="30"/>
    <n v="4"/>
    <n v="180000"/>
    <n v="250000"/>
    <s v="year"/>
    <x v="0"/>
    <s v="Recruiter"/>
    <x v="1"/>
    <x v="4"/>
    <x v="4"/>
  </r>
  <r>
    <n v="38942590"/>
    <s v="Data Scientist"/>
    <x v="0"/>
    <s v="Mathematics, Statistics &amp; Information Sciences"/>
    <x v="185"/>
    <n v="23518026"/>
    <s v="Target"/>
    <m/>
    <d v="2019-05-03T00:00:00"/>
    <n v="43618.999988425923"/>
    <s v="Target is moving forward with a renewed business joined by a team who are passionate, committed and with a drive for taking Target to the next level."/>
    <s v="Australia"/>
    <x v="2"/>
    <x v="2"/>
    <s v="Western Suburbs"/>
    <s v="williamslanding"/>
    <x v="0"/>
    <m/>
    <s v="Yes"/>
    <s v="https://www.seek.com.au/job/38942590?type=standard"/>
    <n v="1"/>
    <n v="1"/>
    <n v="0"/>
    <n v="1"/>
    <n v="0"/>
    <n v="0"/>
    <n v="0"/>
    <n v="0"/>
    <n v="0"/>
    <n v="0"/>
    <n v="0"/>
    <n v="0"/>
    <n v="0"/>
    <n v="0"/>
    <n v="0"/>
    <n v="0"/>
    <n v="0"/>
    <n v="0"/>
    <n v="0"/>
    <n v="0"/>
    <n v="0"/>
    <n v="0"/>
    <n v="0"/>
    <n v="0"/>
    <n v="0"/>
    <n v="43588"/>
    <n v="43618"/>
    <n v="0"/>
    <n v="1"/>
    <n v="0"/>
    <n v="2019"/>
    <n v="5"/>
    <n v="30"/>
    <n v="3"/>
    <m/>
    <m/>
    <m/>
    <x v="0"/>
    <s v="Direct"/>
    <x v="0"/>
    <x v="4"/>
    <x v="4"/>
  </r>
  <r>
    <n v="38950066"/>
    <s v="Data Scientist | Customer Analytics | Fintech"/>
    <x v="1"/>
    <s v="Consultants"/>
    <x v="186"/>
    <n v="27382548"/>
    <m/>
    <m/>
    <d v="2019-05-06T00:00:00"/>
    <n v="43621.999988425923"/>
    <s v="Customer Analytics focussed Data Scientist ? Bring Best Practice Customer focussed Data Science to this fast growth fintech, leveraging AI/NLP/ML"/>
    <s v="Australia"/>
    <x v="0"/>
    <x v="0"/>
    <s v="CBD, Inner West &amp; Eastern Suburbs"/>
    <s v="sydney"/>
    <x v="0"/>
    <s v="$160-170 K Plus Superannuation"/>
    <s v="No"/>
    <s v="https://www.seek.com.au/job/38950066?type=standard"/>
    <n v="1"/>
    <n v="1"/>
    <n v="0"/>
    <n v="1"/>
    <n v="0"/>
    <n v="0"/>
    <n v="0"/>
    <n v="0"/>
    <n v="0"/>
    <n v="0"/>
    <n v="0"/>
    <n v="0"/>
    <n v="1"/>
    <n v="0"/>
    <n v="0"/>
    <n v="0"/>
    <n v="0"/>
    <n v="0"/>
    <n v="0"/>
    <n v="0"/>
    <n v="0"/>
    <n v="0"/>
    <n v="0"/>
    <n v="0"/>
    <n v="0"/>
    <n v="43591"/>
    <n v="43619"/>
    <n v="1"/>
    <n v="1"/>
    <n v="0"/>
    <n v="2019"/>
    <n v="5"/>
    <n v="30"/>
    <n v="4"/>
    <m/>
    <m/>
    <m/>
    <x v="0"/>
    <s v="Recruiter"/>
    <x v="1"/>
    <x v="4"/>
    <x v="1"/>
  </r>
  <r>
    <n v="38950559"/>
    <s v="Data Scientist - Risk Analytics - Fintech"/>
    <x v="1"/>
    <s v="Other"/>
    <x v="186"/>
    <n v="27382548"/>
    <m/>
    <m/>
    <d v="2019-05-06T00:00:00"/>
    <n v="43621.999988425923"/>
    <s v="Develop NEW Debt / Behavioural models enhance credit risk models and work across EAD/LGD at this fast growth fintech. Build out a function not a job"/>
    <s v="Australia"/>
    <x v="0"/>
    <x v="0"/>
    <s v="CBD, Inner West &amp; Eastern Suburbs"/>
    <s v="sydney"/>
    <x v="0"/>
    <m/>
    <s v="No"/>
    <s v="https://www.seek.com.au/job/38950559?type=standard"/>
    <n v="1"/>
    <n v="1"/>
    <n v="0"/>
    <n v="1"/>
    <n v="0"/>
    <n v="0"/>
    <n v="0"/>
    <n v="0"/>
    <n v="0"/>
    <n v="0"/>
    <n v="0"/>
    <n v="0"/>
    <n v="0"/>
    <n v="0"/>
    <n v="0"/>
    <n v="0"/>
    <n v="0"/>
    <n v="0"/>
    <n v="0"/>
    <n v="0"/>
    <n v="0"/>
    <n v="0"/>
    <n v="0"/>
    <n v="0"/>
    <n v="0"/>
    <n v="43591"/>
    <n v="43619"/>
    <n v="1"/>
    <n v="1"/>
    <n v="0"/>
    <n v="2019"/>
    <n v="5"/>
    <n v="30"/>
    <n v="3"/>
    <m/>
    <m/>
    <m/>
    <x v="0"/>
    <s v="Recruiter"/>
    <x v="0"/>
    <x v="4"/>
    <x v="1"/>
  </r>
  <r>
    <n v="38951001"/>
    <s v="Research Data Scientist"/>
    <x v="0"/>
    <s v="Mathematics, Statistics &amp; Information Sciences"/>
    <x v="187"/>
    <n v="21108372"/>
    <s v="The University of Sydney"/>
    <m/>
    <d v="2019-05-06T00:00:00"/>
    <n v="43621.999988425923"/>
    <s v="Provide conceptualisation, visualisation + production of high quality analysis/reports in order to support operational and strategic decision making."/>
    <s v="Australia"/>
    <x v="0"/>
    <x v="0"/>
    <m/>
    <s v="camperdown"/>
    <x v="0"/>
    <s v="Remuneration package $123,081.66 - $138,807.63 pa"/>
    <s v="No"/>
    <s v="https://www.seek.com.au/job/38951001?type=standout"/>
    <n v="1"/>
    <n v="1"/>
    <n v="0"/>
    <n v="1"/>
    <n v="0"/>
    <n v="0"/>
    <n v="0"/>
    <n v="0"/>
    <n v="0"/>
    <n v="0"/>
    <n v="1"/>
    <n v="0"/>
    <n v="0"/>
    <n v="0"/>
    <n v="0"/>
    <n v="0"/>
    <n v="1"/>
    <n v="0"/>
    <n v="0"/>
    <n v="0"/>
    <n v="0"/>
    <n v="0"/>
    <n v="0"/>
    <n v="0"/>
    <n v="0"/>
    <n v="43591"/>
    <n v="43606"/>
    <n v="0"/>
    <n v="1"/>
    <n v="0"/>
    <n v="2019"/>
    <n v="5"/>
    <n v="30"/>
    <n v="5"/>
    <n v="123082"/>
    <n v="138808"/>
    <s v="year"/>
    <x v="0"/>
    <s v="Direct"/>
    <x v="1"/>
    <x v="4"/>
    <x v="1"/>
  </r>
  <r>
    <n v="38951002"/>
    <s v="Research Data Scientist"/>
    <x v="3"/>
    <s v="Other"/>
    <x v="187"/>
    <n v="21108372"/>
    <s v="The University of Sydney"/>
    <m/>
    <d v="2019-05-06T00:00:00"/>
    <n v="43621.999988425923"/>
    <s v="Provide conceptualisation, visualisation + production of high quality analysis/reports in order to support operational and strategic decision making."/>
    <s v="Australia"/>
    <x v="0"/>
    <x v="0"/>
    <m/>
    <s v="camperdown"/>
    <x v="0"/>
    <s v="Remuneration package $123,081.66 - $138,807.63 pa"/>
    <s v="No"/>
    <s v="https://www.seek.com.au/job/38951002?type=standout"/>
    <n v="1"/>
    <n v="1"/>
    <n v="0"/>
    <n v="1"/>
    <n v="0"/>
    <n v="0"/>
    <n v="0"/>
    <n v="0"/>
    <n v="0"/>
    <n v="0"/>
    <n v="1"/>
    <n v="0"/>
    <n v="0"/>
    <n v="0"/>
    <n v="0"/>
    <n v="0"/>
    <n v="1"/>
    <n v="0"/>
    <n v="0"/>
    <n v="0"/>
    <n v="0"/>
    <n v="0"/>
    <n v="0"/>
    <n v="0"/>
    <n v="0"/>
    <n v="43591"/>
    <n v="43606"/>
    <n v="0"/>
    <n v="1"/>
    <n v="1"/>
    <n v="2019"/>
    <n v="5"/>
    <n v="30"/>
    <n v="5"/>
    <n v="123082"/>
    <n v="138808"/>
    <s v="year"/>
    <x v="0"/>
    <s v="Direct"/>
    <x v="1"/>
    <x v="4"/>
    <x v="1"/>
  </r>
  <r>
    <n v="38953775"/>
    <s v="Data Scientist"/>
    <x v="1"/>
    <s v="Consultants"/>
    <x v="55"/>
    <n v="26368745"/>
    <s v="DXC Technology"/>
    <m/>
    <d v="2019-05-06T00:00:00"/>
    <n v="43621.999988425923"/>
    <s v="Immediate start for a Data Scientist with an exciting client"/>
    <s v="Australia"/>
    <x v="2"/>
    <x v="2"/>
    <s v="CBD &amp; Inner Suburbs"/>
    <s v="docklands"/>
    <x v="1"/>
    <s v="Immediate start"/>
    <s v="No"/>
    <s v="https://www.seek.com.au/job/38953775?type=standout"/>
    <n v="0"/>
    <n v="0"/>
    <n v="0"/>
    <n v="1"/>
    <n v="0"/>
    <n v="0"/>
    <n v="0"/>
    <n v="0"/>
    <n v="0"/>
    <n v="0"/>
    <n v="0"/>
    <n v="0"/>
    <n v="0"/>
    <n v="0"/>
    <n v="0"/>
    <n v="0"/>
    <n v="0"/>
    <n v="0"/>
    <n v="0"/>
    <n v="0"/>
    <n v="0"/>
    <n v="0"/>
    <n v="0"/>
    <n v="0"/>
    <n v="0"/>
    <n v="43591"/>
    <n v="43619"/>
    <n v="0"/>
    <n v="1"/>
    <n v="0"/>
    <n v="2019"/>
    <n v="5"/>
    <n v="30"/>
    <n v="1"/>
    <m/>
    <m/>
    <m/>
    <x v="0"/>
    <s v="Direct"/>
    <x v="1"/>
    <x v="4"/>
    <x v="1"/>
  </r>
  <r>
    <n v="38953810"/>
    <s v="Data Scientist"/>
    <x v="1"/>
    <s v="Developers/Programmers"/>
    <x v="172"/>
    <n v="33476946"/>
    <m/>
    <m/>
    <d v="2019-05-06T00:00:00"/>
    <n v="43621.999988425923"/>
    <s v="Our aviation client is looking for a Data Scientist for a permanent role in Melbourne."/>
    <s v="Australia"/>
    <x v="2"/>
    <x v="2"/>
    <m/>
    <m/>
    <x v="0"/>
    <s v="Up to $150,000 plus super"/>
    <s v="Yes"/>
    <s v="https://www.seek.com.au/job/38953810?type=standout"/>
    <n v="1"/>
    <n v="0"/>
    <n v="0"/>
    <n v="1"/>
    <n v="0"/>
    <n v="0"/>
    <n v="0"/>
    <n v="0"/>
    <n v="0"/>
    <n v="0"/>
    <n v="0"/>
    <n v="0"/>
    <n v="0"/>
    <n v="0"/>
    <n v="0"/>
    <n v="0"/>
    <n v="0"/>
    <n v="0"/>
    <n v="0"/>
    <n v="0"/>
    <n v="0"/>
    <n v="0"/>
    <n v="0"/>
    <n v="0"/>
    <n v="0"/>
    <n v="43591"/>
    <n v="43621"/>
    <n v="0"/>
    <n v="1"/>
    <n v="0"/>
    <n v="2019"/>
    <n v="5"/>
    <n v="30"/>
    <n v="2"/>
    <n v="150000"/>
    <n v="150000"/>
    <s v="year"/>
    <x v="0"/>
    <s v="Direct"/>
    <x v="1"/>
    <x v="4"/>
    <x v="1"/>
  </r>
  <r>
    <n v="38961336"/>
    <s v="Technical Consultant / Data Scientist"/>
    <x v="11"/>
    <s v="Project Management"/>
    <x v="53"/>
    <n v="39580679"/>
    <m/>
    <m/>
    <d v="2019-05-07T00:00:00"/>
    <n v="43622.539409722223"/>
    <s v="We’re looking for a driven Technical Consultant / Data Scientist to implement our clients. Help us build the future of mobile Healthcare"/>
    <s v="Australia"/>
    <x v="0"/>
    <x v="0"/>
    <m/>
    <m/>
    <x v="0"/>
    <m/>
    <s v="No"/>
    <s v="https://www.seek.com.au/job/38961336?type=standout"/>
    <n v="0"/>
    <n v="1"/>
    <n v="0"/>
    <n v="1"/>
    <n v="0"/>
    <n v="0"/>
    <n v="0"/>
    <n v="0"/>
    <n v="0"/>
    <n v="0"/>
    <n v="0"/>
    <n v="0"/>
    <n v="0"/>
    <n v="0"/>
    <n v="0"/>
    <n v="0"/>
    <n v="0"/>
    <n v="0"/>
    <n v="0"/>
    <n v="0"/>
    <n v="0"/>
    <n v="0"/>
    <n v="0"/>
    <n v="0"/>
    <n v="0"/>
    <n v="43598"/>
    <n v="43622"/>
    <n v="0"/>
    <n v="1"/>
    <n v="0"/>
    <n v="2019"/>
    <n v="5"/>
    <n v="30"/>
    <n v="2"/>
    <m/>
    <m/>
    <m/>
    <x v="0"/>
    <s v="Direct"/>
    <x v="0"/>
    <x v="4"/>
    <x v="2"/>
  </r>
  <r>
    <n v="38964236"/>
    <s v="Data Scientist/Data Analyst"/>
    <x v="0"/>
    <s v="Mathematics, Statistics &amp; Information Sciences"/>
    <x v="152"/>
    <n v="600892"/>
    <s v="Energy Australia"/>
    <m/>
    <d v="2019-05-07T00:00:00"/>
    <n v="43622.999988425923"/>
    <s v="An exciting permanent opportunity exist for an experienced Data Scientist/Analyst with a focus on Oracle SQL &amp; ODI, data mining and machine learning"/>
    <s v="Australia"/>
    <x v="2"/>
    <x v="2"/>
    <s v="CBD &amp; Inner Suburbs"/>
    <s v="melbourne"/>
    <x v="0"/>
    <m/>
    <s v="Yes"/>
    <s v="https://www.seek.com.au/job/38964236?type=standout"/>
    <n v="1"/>
    <n v="0"/>
    <n v="0"/>
    <n v="1"/>
    <n v="0"/>
    <n v="0"/>
    <n v="0"/>
    <n v="0"/>
    <n v="0"/>
    <n v="0"/>
    <n v="1"/>
    <n v="0"/>
    <n v="0"/>
    <n v="1"/>
    <n v="0"/>
    <n v="0"/>
    <n v="0"/>
    <n v="0"/>
    <n v="0"/>
    <n v="0"/>
    <n v="0"/>
    <n v="0"/>
    <n v="0"/>
    <n v="0"/>
    <n v="0"/>
    <n v="43592"/>
    <n v="43606"/>
    <n v="0"/>
    <n v="1"/>
    <n v="0"/>
    <n v="2019"/>
    <n v="5"/>
    <n v="30"/>
    <n v="4"/>
    <m/>
    <m/>
    <m/>
    <x v="0"/>
    <s v="Direct"/>
    <x v="0"/>
    <x v="4"/>
    <x v="2"/>
  </r>
  <r>
    <n v="38964237"/>
    <s v="Data Scientist/Data Analyst"/>
    <x v="0"/>
    <s v="Modelling &amp; Simulation"/>
    <x v="152"/>
    <n v="600892"/>
    <s v="Energy Australia"/>
    <m/>
    <d v="2019-05-07T00:00:00"/>
    <n v="43622.999988425923"/>
    <s v="An exciting permanent opportunity exist for an experienced Data Scientist/Analyst with a focus on Oracle SQL &amp; ODI, data mining and machine learning"/>
    <s v="Australia"/>
    <x v="2"/>
    <x v="2"/>
    <s v="CBD &amp; Inner Suburbs"/>
    <s v="melbourne"/>
    <x v="0"/>
    <m/>
    <s v="Yes"/>
    <s v="https://www.seek.com.au/job/38964237?type=standout"/>
    <n v="1"/>
    <n v="0"/>
    <n v="0"/>
    <n v="1"/>
    <n v="0"/>
    <n v="0"/>
    <n v="0"/>
    <n v="0"/>
    <n v="0"/>
    <n v="0"/>
    <n v="1"/>
    <n v="0"/>
    <n v="0"/>
    <n v="1"/>
    <n v="0"/>
    <n v="0"/>
    <n v="0"/>
    <n v="0"/>
    <n v="0"/>
    <n v="0"/>
    <n v="0"/>
    <n v="0"/>
    <n v="0"/>
    <n v="0"/>
    <n v="0"/>
    <n v="43592"/>
    <n v="43606"/>
    <n v="0"/>
    <n v="1"/>
    <n v="1"/>
    <n v="2019"/>
    <n v="5"/>
    <n v="30"/>
    <n v="4"/>
    <m/>
    <m/>
    <m/>
    <x v="0"/>
    <s v="Direct"/>
    <x v="0"/>
    <x v="4"/>
    <x v="2"/>
  </r>
  <r>
    <n v="38964238"/>
    <s v="Data Scientist/Data Analyst"/>
    <x v="12"/>
    <s v="Analysis &amp; Reporting"/>
    <x v="152"/>
    <n v="600892"/>
    <s v="Energy Australia"/>
    <m/>
    <d v="2019-05-07T00:00:00"/>
    <n v="43622.999988425923"/>
    <s v="An exciting permanent opportunity exist for an experienced Data Scientist/Analyst with a focus on Oracle SQL &amp; ODI, data mining and machine learning"/>
    <s v="Australia"/>
    <x v="2"/>
    <x v="2"/>
    <s v="CBD &amp; Inner Suburbs"/>
    <s v="melbourne"/>
    <x v="0"/>
    <m/>
    <s v="Yes"/>
    <s v="https://www.seek.com.au/job/38964238?type=standout"/>
    <n v="1"/>
    <n v="0"/>
    <n v="0"/>
    <n v="1"/>
    <n v="0"/>
    <n v="0"/>
    <n v="0"/>
    <n v="0"/>
    <n v="0"/>
    <n v="0"/>
    <n v="1"/>
    <n v="0"/>
    <n v="0"/>
    <n v="1"/>
    <n v="0"/>
    <n v="0"/>
    <n v="0"/>
    <n v="0"/>
    <n v="0"/>
    <n v="0"/>
    <n v="0"/>
    <n v="0"/>
    <n v="0"/>
    <n v="0"/>
    <n v="0"/>
    <n v="43592"/>
    <n v="43606"/>
    <n v="0"/>
    <n v="1"/>
    <n v="0"/>
    <n v="2019"/>
    <n v="5"/>
    <n v="30"/>
    <n v="4"/>
    <m/>
    <m/>
    <m/>
    <x v="0"/>
    <s v="Direct"/>
    <x v="0"/>
    <x v="4"/>
    <x v="2"/>
  </r>
  <r>
    <n v="38965296"/>
    <s v="Data Scientist / Data Engineer"/>
    <x v="1"/>
    <s v="Other"/>
    <x v="94"/>
    <n v="25886139"/>
    <m/>
    <m/>
    <d v="2019-05-07T00:00:00"/>
    <n v="43622.999988425923"/>
    <s v="Proven experience with a range of software and statistical development platforms (such as SAS, Java, C/C++, Python, MATLAB etc)"/>
    <s v="Australia"/>
    <x v="1"/>
    <x v="1"/>
    <m/>
    <s v="canberra"/>
    <x v="1"/>
    <m/>
    <s v="Yes"/>
    <s v="https://www.seek.com.au/job/38965296?type=standout"/>
    <n v="1"/>
    <n v="1"/>
    <n v="1"/>
    <n v="1"/>
    <n v="0"/>
    <n v="0"/>
    <n v="0"/>
    <n v="0"/>
    <n v="1"/>
    <n v="0"/>
    <n v="0"/>
    <n v="1"/>
    <n v="0"/>
    <n v="1"/>
    <n v="0"/>
    <n v="0"/>
    <n v="0"/>
    <n v="0"/>
    <n v="0"/>
    <n v="0"/>
    <n v="0"/>
    <n v="0"/>
    <n v="0"/>
    <n v="0"/>
    <n v="0"/>
    <n v="43592"/>
    <n v="43622"/>
    <n v="0"/>
    <n v="1"/>
    <n v="0"/>
    <n v="2019"/>
    <n v="5"/>
    <n v="30"/>
    <n v="7"/>
    <m/>
    <m/>
    <m/>
    <x v="0"/>
    <s v="Direct"/>
    <x v="0"/>
    <x v="4"/>
    <x v="2"/>
  </r>
  <r>
    <n v="38965720"/>
    <s v="Data Scientist"/>
    <x v="1"/>
    <s v="Other"/>
    <x v="34"/>
    <n v="26475017"/>
    <m/>
    <m/>
    <d v="2019-05-07T00:00:00"/>
    <n v="43622.999988425923"/>
    <s v="Data Scientist required to join the Data &amp; Analytics division of a leading digital business."/>
    <s v="Australia"/>
    <x v="2"/>
    <x v="2"/>
    <m/>
    <m/>
    <x v="1"/>
    <s v="$800pd"/>
    <s v="No"/>
    <s v="https://www.seek.com.au/job/38965720?type=standard"/>
    <n v="1"/>
    <n v="1"/>
    <n v="0"/>
    <n v="0"/>
    <n v="0"/>
    <n v="0"/>
    <n v="0"/>
    <n v="0"/>
    <n v="0"/>
    <n v="0"/>
    <n v="0"/>
    <n v="0"/>
    <n v="0"/>
    <n v="0"/>
    <n v="0"/>
    <n v="0"/>
    <n v="0"/>
    <n v="0"/>
    <n v="0"/>
    <n v="0"/>
    <n v="0"/>
    <n v="0"/>
    <n v="0"/>
    <n v="0"/>
    <n v="0"/>
    <n v="43592"/>
    <n v="43620"/>
    <n v="1"/>
    <n v="1"/>
    <n v="0"/>
    <n v="2019"/>
    <n v="5"/>
    <n v="30"/>
    <n v="2"/>
    <n v="800"/>
    <n v="800"/>
    <s v="day"/>
    <x v="0"/>
    <s v="Recruiter"/>
    <x v="1"/>
    <x v="4"/>
    <x v="2"/>
  </r>
  <r>
    <n v="38965945"/>
    <s v="Data Scientist"/>
    <x v="1"/>
    <s v="Engineering - Software"/>
    <x v="34"/>
    <n v="26475017"/>
    <m/>
    <m/>
    <d v="2019-05-07T00:00:00"/>
    <n v="43622.999988425923"/>
    <s v="Data Scientist required to provide insightful predictive modelling solutions for a leading fintech."/>
    <s v="Australia"/>
    <x v="2"/>
    <x v="2"/>
    <m/>
    <m/>
    <x v="0"/>
    <s v="$125000"/>
    <s v="No"/>
    <s v="https://www.seek.com.au/job/38965945?type=standard"/>
    <n v="1"/>
    <n v="1"/>
    <n v="0"/>
    <n v="0"/>
    <n v="0"/>
    <n v="0"/>
    <n v="0"/>
    <n v="0"/>
    <n v="0"/>
    <n v="0"/>
    <n v="0"/>
    <n v="0"/>
    <n v="0"/>
    <n v="0"/>
    <n v="0"/>
    <n v="0"/>
    <n v="0"/>
    <n v="0"/>
    <n v="0"/>
    <n v="0"/>
    <n v="0"/>
    <n v="0"/>
    <n v="0"/>
    <n v="0"/>
    <n v="0"/>
    <n v="43592"/>
    <n v="43620"/>
    <n v="1"/>
    <n v="1"/>
    <n v="0"/>
    <n v="2019"/>
    <n v="5"/>
    <n v="30"/>
    <n v="2"/>
    <n v="125000"/>
    <n v="125000"/>
    <s v="year"/>
    <x v="0"/>
    <s v="Recruiter"/>
    <x v="1"/>
    <x v="4"/>
    <x v="2"/>
  </r>
  <r>
    <n v="38966918"/>
    <s v="Data Scientist"/>
    <x v="1"/>
    <s v="Consultants"/>
    <x v="46"/>
    <n v="14025083"/>
    <s v="Capgemini"/>
    <m/>
    <d v="2019-05-07T00:00:00"/>
    <n v="43622.999988425923"/>
    <s v="Join our leading Insights and Data Practice during an exciting period of growth"/>
    <s v="Australia"/>
    <x v="2"/>
    <x v="2"/>
    <m/>
    <m/>
    <x v="0"/>
    <m/>
    <s v="No"/>
    <s v="https://www.seek.com.au/job/38966918?type=standout"/>
    <n v="1"/>
    <n v="1"/>
    <n v="0"/>
    <n v="1"/>
    <n v="0"/>
    <n v="0"/>
    <n v="0"/>
    <n v="0"/>
    <n v="1"/>
    <n v="1"/>
    <n v="1"/>
    <n v="1"/>
    <n v="1"/>
    <n v="1"/>
    <n v="0"/>
    <n v="0"/>
    <n v="0"/>
    <n v="0"/>
    <n v="0"/>
    <n v="0"/>
    <n v="0"/>
    <n v="0"/>
    <n v="0"/>
    <n v="0"/>
    <n v="0"/>
    <n v="43592"/>
    <n v="43622"/>
    <n v="0"/>
    <n v="1"/>
    <n v="0"/>
    <n v="2019"/>
    <n v="5"/>
    <n v="30"/>
    <n v="9"/>
    <m/>
    <m/>
    <m/>
    <x v="0"/>
    <s v="Direct"/>
    <x v="0"/>
    <x v="4"/>
    <x v="2"/>
  </r>
  <r>
    <n v="38971245"/>
    <s v="Senior Data Scientist"/>
    <x v="0"/>
    <s v="Mathematics, Statistics &amp; Information Sciences"/>
    <x v="11"/>
    <n v="4566650"/>
    <m/>
    <m/>
    <d v="2019-05-08T00:00:00"/>
    <n v="43623.999988425923"/>
    <s v="I am currently recruiting for a data scientist for one of Sydney's major universities."/>
    <s v="Australia"/>
    <x v="0"/>
    <x v="0"/>
    <m/>
    <m/>
    <x v="0"/>
    <m/>
    <s v="No"/>
    <s v="https://www.seek.com.au/job/38971245?type=standout"/>
    <n v="1"/>
    <n v="1"/>
    <n v="0"/>
    <n v="0"/>
    <n v="0"/>
    <n v="0"/>
    <n v="0"/>
    <n v="0"/>
    <n v="0"/>
    <n v="0"/>
    <n v="1"/>
    <n v="0"/>
    <n v="1"/>
    <n v="0"/>
    <n v="0"/>
    <n v="0"/>
    <n v="0"/>
    <n v="0"/>
    <n v="0"/>
    <n v="0"/>
    <n v="0"/>
    <n v="0"/>
    <n v="0"/>
    <n v="0"/>
    <n v="0"/>
    <n v="43593"/>
    <n v="43623"/>
    <n v="1"/>
    <n v="1"/>
    <n v="0"/>
    <n v="2019"/>
    <n v="5"/>
    <n v="30"/>
    <n v="4"/>
    <m/>
    <m/>
    <m/>
    <x v="0"/>
    <s v="Recruiter"/>
    <x v="0"/>
    <x v="4"/>
    <x v="0"/>
  </r>
  <r>
    <n v="38979354"/>
    <s v="Marketing Analytics Manager / Digital Media Data Scientist"/>
    <x v="7"/>
    <s v="Analysts"/>
    <x v="72"/>
    <n v="35398774"/>
    <m/>
    <m/>
    <d v="2019-05-09T00:00:00"/>
    <n v="43624.999988425923"/>
    <s v="Correlate Resources: Your trusted Data Analytics Recruitment Partner. APPLY NOW for exclusive opportunities, market insights &amp; ongoing career support."/>
    <s v="Australia"/>
    <x v="0"/>
    <x v="0"/>
    <s v="CBD, Inner West &amp; Eastern Suburbs"/>
    <s v="sydney"/>
    <x v="0"/>
    <s v="up to $140K + Super &amp; Bonus"/>
    <s v="No"/>
    <s v="https://www.seek.com.au/job/38979354?type=standout"/>
    <n v="1"/>
    <n v="1"/>
    <n v="0"/>
    <n v="1"/>
    <n v="0"/>
    <n v="0"/>
    <n v="0"/>
    <n v="0"/>
    <n v="0"/>
    <n v="0"/>
    <n v="1"/>
    <n v="0"/>
    <n v="0"/>
    <n v="0"/>
    <n v="0"/>
    <n v="0"/>
    <n v="0"/>
    <n v="0"/>
    <n v="0"/>
    <n v="0"/>
    <n v="0"/>
    <n v="0"/>
    <n v="0"/>
    <n v="0"/>
    <n v="0"/>
    <n v="43594"/>
    <n v="43622"/>
    <n v="1"/>
    <n v="1"/>
    <n v="0"/>
    <n v="2019"/>
    <n v="5"/>
    <n v="30"/>
    <n v="4"/>
    <n v="140000"/>
    <n v="140000"/>
    <s v="year"/>
    <x v="0"/>
    <s v="Recruiter"/>
    <x v="1"/>
    <x v="4"/>
    <x v="3"/>
  </r>
  <r>
    <n v="38985921"/>
    <s v="Data Scientist"/>
    <x v="1"/>
    <s v="Database Development &amp; Administration"/>
    <x v="37"/>
    <n v="32359972"/>
    <m/>
    <m/>
    <d v="2019-05-09T00:00:00"/>
    <n v="43624.999988425923"/>
    <s v="Data Scientist Opportunity Amazing Company Culture Extreme benefits &amp; 17%+ super R | Python | Power BI &amp; Tableau | SQL"/>
    <s v="Australia"/>
    <x v="0"/>
    <x v="0"/>
    <s v="CBD, Inner West &amp; Eastern Suburbs"/>
    <s v="sydney"/>
    <x v="0"/>
    <s v="$100K - $120K"/>
    <s v="Yes"/>
    <s v="https://www.seek.com.au/job/38985921?type=standard"/>
    <n v="1"/>
    <n v="1"/>
    <n v="0"/>
    <n v="1"/>
    <n v="0"/>
    <n v="0"/>
    <n v="0"/>
    <n v="0"/>
    <n v="0"/>
    <n v="0"/>
    <n v="1"/>
    <n v="0"/>
    <n v="0"/>
    <n v="0"/>
    <n v="0"/>
    <n v="0"/>
    <n v="1"/>
    <n v="0"/>
    <n v="0"/>
    <n v="0"/>
    <n v="0"/>
    <n v="0"/>
    <n v="0"/>
    <n v="0"/>
    <n v="0"/>
    <n v="43594"/>
    <n v="43624"/>
    <n v="1"/>
    <n v="1"/>
    <n v="0"/>
    <n v="2019"/>
    <n v="5"/>
    <n v="30"/>
    <n v="5"/>
    <n v="100000"/>
    <n v="120000"/>
    <s v="year"/>
    <x v="0"/>
    <s v="Recruiter"/>
    <x v="1"/>
    <x v="4"/>
    <x v="3"/>
  </r>
  <r>
    <n v="38986941"/>
    <s v="Marketing Data Scientist"/>
    <x v="5"/>
    <s v="Market Research &amp; Analysis"/>
    <x v="156"/>
    <n v="23577661"/>
    <m/>
    <m/>
    <d v="2019-05-09T00:00:00"/>
    <n v="43624.999988425923"/>
    <s v="Are you someone who is passionate about Marketing Analytics? Someone strong technically, as well as able to consult and provide actionable insights?"/>
    <s v="Australia"/>
    <x v="0"/>
    <x v="0"/>
    <m/>
    <m/>
    <x v="0"/>
    <m/>
    <s v="No"/>
    <s v="https://www.seek.com.au/job/38986941?type=standout"/>
    <n v="1"/>
    <n v="0"/>
    <n v="0"/>
    <n v="1"/>
    <n v="0"/>
    <n v="0"/>
    <n v="0"/>
    <n v="0"/>
    <n v="0"/>
    <n v="0"/>
    <n v="0"/>
    <n v="0"/>
    <n v="0"/>
    <n v="0"/>
    <n v="0"/>
    <n v="0"/>
    <n v="0"/>
    <n v="0"/>
    <n v="0"/>
    <n v="0"/>
    <n v="0"/>
    <n v="0"/>
    <n v="0"/>
    <n v="0"/>
    <n v="0"/>
    <n v="43594"/>
    <n v="43613"/>
    <n v="0"/>
    <n v="1"/>
    <n v="0"/>
    <n v="2019"/>
    <n v="5"/>
    <n v="30"/>
    <n v="2"/>
    <m/>
    <m/>
    <m/>
    <x v="0"/>
    <s v="Direct"/>
    <x v="0"/>
    <x v="4"/>
    <x v="3"/>
  </r>
  <r>
    <n v="38989528"/>
    <s v="Data scientist - Customer Analytics"/>
    <x v="1"/>
    <s v="Developers/Programmers"/>
    <x v="37"/>
    <n v="32359972"/>
    <m/>
    <m/>
    <d v="2019-05-10T00:00:00"/>
    <n v="43625.999988425923"/>
    <s v="Are you a Data Scientist that is looking for their next contract role? Do you have strong experience across Customer Analytics?"/>
    <s v="Australia"/>
    <x v="0"/>
    <x v="0"/>
    <s v="CBD, Inner West &amp; Eastern Suburbs"/>
    <s v="sydney"/>
    <x v="1"/>
    <s v="$700 - $1000 per day"/>
    <s v="Yes"/>
    <s v="https://www.seek.com.au/job/38989528?type=standard"/>
    <n v="1"/>
    <n v="1"/>
    <n v="0"/>
    <n v="1"/>
    <n v="0"/>
    <n v="0"/>
    <n v="0"/>
    <n v="0"/>
    <n v="0"/>
    <n v="0"/>
    <n v="1"/>
    <n v="0"/>
    <n v="0"/>
    <n v="0"/>
    <n v="0"/>
    <n v="0"/>
    <n v="0"/>
    <n v="0"/>
    <n v="0"/>
    <n v="0"/>
    <n v="0"/>
    <n v="0"/>
    <n v="0"/>
    <n v="0"/>
    <n v="0"/>
    <n v="43595"/>
    <n v="43625"/>
    <n v="1"/>
    <n v="1"/>
    <n v="0"/>
    <n v="2019"/>
    <n v="5"/>
    <n v="30"/>
    <n v="4"/>
    <n v="700"/>
    <n v="1000"/>
    <s v="day"/>
    <x v="0"/>
    <s v="Recruiter"/>
    <x v="1"/>
    <x v="4"/>
    <x v="4"/>
  </r>
  <r>
    <n v="38989654"/>
    <s v="Data Scientist (Data Engineer)"/>
    <x v="1"/>
    <s v="Other"/>
    <x v="188"/>
    <n v="19808085"/>
    <m/>
    <m/>
    <d v="2019-05-10T00:00:00"/>
    <n v="43625.448912037027"/>
    <s v="A leading Financial Institution is looking for a talented Data Engineer who's aspiring to become a Data Scientist."/>
    <s v="Australia"/>
    <x v="0"/>
    <x v="0"/>
    <s v="CBD, Inner West &amp; Eastern Suburbs"/>
    <s v="sydney"/>
    <x v="0"/>
    <s v="$120K - 160K Base + Super (experience dependent)"/>
    <s v="Yes"/>
    <s v="https://www.seek.com.au/job/38989654?type=standard"/>
    <n v="0"/>
    <n v="1"/>
    <n v="0"/>
    <n v="1"/>
    <n v="0"/>
    <n v="0"/>
    <n v="0"/>
    <n v="0"/>
    <n v="0"/>
    <n v="0"/>
    <n v="0"/>
    <n v="0"/>
    <n v="1"/>
    <n v="0"/>
    <n v="0"/>
    <n v="0"/>
    <n v="0"/>
    <n v="0"/>
    <n v="0"/>
    <n v="0"/>
    <n v="0"/>
    <n v="0"/>
    <n v="0"/>
    <n v="0"/>
    <n v="0"/>
    <n v="43595"/>
    <n v="43625"/>
    <n v="1"/>
    <n v="1"/>
    <n v="0"/>
    <n v="2019"/>
    <n v="5"/>
    <n v="30"/>
    <n v="3"/>
    <n v="120000"/>
    <n v="160000"/>
    <s v="year"/>
    <x v="0"/>
    <s v="Recruiter"/>
    <x v="1"/>
    <x v="4"/>
    <x v="4"/>
  </r>
  <r>
    <n v="38991456"/>
    <s v="Data Scientist"/>
    <x v="1"/>
    <s v="Developers/Programmers"/>
    <x v="182"/>
    <n v="24245624"/>
    <s v="Greenstone Financial Services"/>
    <m/>
    <d v="2019-05-10T00:00:00"/>
    <n v="43625.526342592602"/>
    <s v="An exciting opportunity which will involve building models that help optimise customer acquisition within our digital channels and maximise profit."/>
    <s v="Australia"/>
    <x v="0"/>
    <x v="0"/>
    <s v="North West &amp; Hills District"/>
    <s v="bellavista"/>
    <x v="0"/>
    <m/>
    <s v="No"/>
    <s v="https://www.seek.com.au/job/38991456?type=standout"/>
    <n v="1"/>
    <n v="1"/>
    <n v="0"/>
    <n v="1"/>
    <n v="0"/>
    <n v="0"/>
    <n v="0"/>
    <n v="0"/>
    <n v="0"/>
    <n v="0"/>
    <n v="0"/>
    <n v="0"/>
    <n v="0"/>
    <n v="0"/>
    <n v="0"/>
    <n v="0"/>
    <n v="0"/>
    <n v="0"/>
    <n v="0"/>
    <n v="0"/>
    <n v="0"/>
    <n v="0"/>
    <n v="0"/>
    <n v="0"/>
    <n v="0"/>
    <n v="43595"/>
    <n v="43625"/>
    <n v="0"/>
    <n v="1"/>
    <n v="0"/>
    <n v="2019"/>
    <n v="5"/>
    <n v="30"/>
    <n v="3"/>
    <m/>
    <m/>
    <m/>
    <x v="0"/>
    <s v="Direct"/>
    <x v="0"/>
    <x v="4"/>
    <x v="4"/>
  </r>
  <r>
    <n v="38992181"/>
    <s v="Data Scientist"/>
    <x v="1"/>
    <s v="Business/Systems Analysts"/>
    <x v="189"/>
    <n v="25521341"/>
    <m/>
    <m/>
    <d v="2019-05-10T00:00:00"/>
    <n v="43625.999988425923"/>
    <s v="An enviable opportunity for a Data Scientist with a strong understanding of predictive analytics/modelling for a number of exciting projects."/>
    <s v="Australia"/>
    <x v="0"/>
    <x v="0"/>
    <s v="CBD, Inner West &amp; Eastern Suburbs"/>
    <s v="sydney"/>
    <x v="1"/>
    <s v="$market rate depending on experience"/>
    <s v="No"/>
    <s v="https://www.seek.com.au/job/38992181?type=standout"/>
    <n v="1"/>
    <n v="1"/>
    <n v="0"/>
    <n v="1"/>
    <n v="0"/>
    <n v="0"/>
    <n v="0"/>
    <n v="0"/>
    <n v="0"/>
    <n v="0"/>
    <n v="0"/>
    <n v="0"/>
    <n v="0"/>
    <n v="0"/>
    <n v="0"/>
    <n v="0"/>
    <n v="0"/>
    <n v="0"/>
    <n v="0"/>
    <n v="0"/>
    <n v="0"/>
    <n v="0"/>
    <n v="0"/>
    <n v="0"/>
    <n v="0"/>
    <n v="43595"/>
    <n v="43620"/>
    <n v="1"/>
    <n v="1"/>
    <n v="0"/>
    <n v="2019"/>
    <n v="5"/>
    <n v="30"/>
    <n v="3"/>
    <m/>
    <m/>
    <m/>
    <x v="0"/>
    <s v="Recruiter"/>
    <x v="1"/>
    <x v="4"/>
    <x v="4"/>
  </r>
  <r>
    <n v="38993976"/>
    <s v="Senior Consultant - Full-stack Developer"/>
    <x v="1"/>
    <s v="Consultants"/>
    <x v="100"/>
    <n v="23598117"/>
    <s v="Servian"/>
    <m/>
    <d v="2019-05-10T00:00:00"/>
    <n v="43625.627210648148"/>
    <s v="Your natural Consulting skills will be essential in this role."/>
    <s v="Australia"/>
    <x v="4"/>
    <x v="4"/>
    <s v="CBD &amp; Inner Suburbs"/>
    <s v="brisbane"/>
    <x v="0"/>
    <m/>
    <s v="No"/>
    <s v="https://www.seek.com.au/job/38993976?type=standout"/>
    <n v="0"/>
    <n v="1"/>
    <n v="0"/>
    <n v="0"/>
    <n v="0"/>
    <n v="0"/>
    <n v="0"/>
    <n v="1"/>
    <n v="0"/>
    <n v="0"/>
    <n v="0"/>
    <n v="1"/>
    <n v="0"/>
    <n v="0"/>
    <n v="0"/>
    <n v="0"/>
    <n v="0"/>
    <n v="0"/>
    <n v="0"/>
    <n v="0"/>
    <n v="0"/>
    <n v="0"/>
    <n v="0"/>
    <n v="0"/>
    <n v="0"/>
    <n v="43595"/>
    <n v="43618"/>
    <n v="0"/>
    <n v="1"/>
    <n v="0"/>
    <n v="2019"/>
    <n v="5"/>
    <n v="29"/>
    <n v="3"/>
    <m/>
    <m/>
    <m/>
    <x v="0"/>
    <s v="Direct"/>
    <x v="0"/>
    <x v="4"/>
    <x v="4"/>
  </r>
  <r>
    <n v="38994117"/>
    <s v="Senior Data Scientist"/>
    <x v="0"/>
    <s v="Mathematics, Statistics &amp; Information Sciences"/>
    <x v="12"/>
    <n v="23607501"/>
    <m/>
    <m/>
    <d v="2019-05-10T00:00:00"/>
    <n v="43625.999988425923"/>
    <s v="Senior Data Scientist role at leading Australian business"/>
    <s v="Australia"/>
    <x v="0"/>
    <x v="0"/>
    <s v="CBD, Inner West &amp; Eastern Suburbs"/>
    <s v="sydney"/>
    <x v="0"/>
    <s v="$130000.00 - $150000.00 per annum"/>
    <s v="Yes"/>
    <s v="https://www.seek.com.au/job/38994117?type=standout"/>
    <n v="0"/>
    <n v="1"/>
    <n v="0"/>
    <n v="1"/>
    <n v="0"/>
    <n v="0"/>
    <n v="0"/>
    <n v="0"/>
    <n v="0"/>
    <n v="0"/>
    <n v="0"/>
    <n v="0"/>
    <n v="0"/>
    <n v="0"/>
    <n v="0"/>
    <n v="0"/>
    <n v="0"/>
    <n v="0"/>
    <n v="0"/>
    <n v="0"/>
    <n v="0"/>
    <n v="0"/>
    <n v="0"/>
    <n v="0"/>
    <n v="0"/>
    <n v="43595"/>
    <n v="43625"/>
    <n v="1"/>
    <n v="1"/>
    <n v="0"/>
    <n v="2019"/>
    <n v="5"/>
    <n v="30"/>
    <n v="2"/>
    <n v="130000"/>
    <n v="150000"/>
    <s v="year"/>
    <x v="0"/>
    <s v="Recruiter"/>
    <x v="1"/>
    <x v="4"/>
    <x v="4"/>
  </r>
  <r>
    <n v="38994813"/>
    <s v="Data Scientist (Deep learning &amp; AI )"/>
    <x v="0"/>
    <s v="Mathematics, Statistics &amp; Information Sciences"/>
    <x v="190"/>
    <n v="19634138"/>
    <m/>
    <m/>
    <d v="2019-05-10T00:00:00"/>
    <n v="43625.999988425923"/>
    <s v="Data Scientist Contract"/>
    <s v="Australia"/>
    <x v="2"/>
    <x v="2"/>
    <s v="CBD &amp; Inner Suburbs"/>
    <s v="melbourne"/>
    <x v="1"/>
    <m/>
    <s v="Yes"/>
    <s v="https://www.seek.com.au/job/38994813?type=standout"/>
    <n v="0"/>
    <n v="1"/>
    <n v="0"/>
    <n v="0"/>
    <n v="0"/>
    <n v="0"/>
    <n v="0"/>
    <n v="0"/>
    <n v="0"/>
    <n v="0"/>
    <n v="0"/>
    <n v="0"/>
    <n v="0"/>
    <n v="0"/>
    <n v="0"/>
    <n v="0"/>
    <n v="0"/>
    <n v="0"/>
    <n v="0"/>
    <n v="0"/>
    <n v="0"/>
    <n v="0"/>
    <n v="0"/>
    <n v="0"/>
    <n v="0"/>
    <n v="43595"/>
    <n v="43625"/>
    <n v="1"/>
    <n v="1"/>
    <n v="0"/>
    <n v="2019"/>
    <n v="5"/>
    <n v="30"/>
    <n v="1"/>
    <m/>
    <m/>
    <m/>
    <x v="0"/>
    <s v="Recruiter"/>
    <x v="0"/>
    <x v="4"/>
    <x v="4"/>
  </r>
  <r>
    <n v="38995013"/>
    <s v="Senior Data Scientist"/>
    <x v="1"/>
    <s v="Engineering - Software"/>
    <x v="191"/>
    <n v="16545924"/>
    <s v="ANZ"/>
    <m/>
    <d v="2019-05-10T00:00:00"/>
    <n v="43625.999988425923"/>
    <s v="The Team The Customer Service Operations Automation and Analytics team develop automation solutions and advanced analytics to support our..."/>
    <s v="Australia"/>
    <x v="2"/>
    <x v="2"/>
    <s v="CBD &amp; Inner Suburbs"/>
    <s v="melbourne"/>
    <x v="0"/>
    <m/>
    <s v="No"/>
    <s v="https://www.seek.com.au/job/38995013?type=standout"/>
    <n v="1"/>
    <n v="1"/>
    <n v="0"/>
    <n v="0"/>
    <n v="0"/>
    <n v="0"/>
    <n v="0"/>
    <n v="0"/>
    <n v="1"/>
    <n v="0"/>
    <n v="0"/>
    <n v="0"/>
    <n v="0"/>
    <n v="0"/>
    <n v="0"/>
    <n v="0"/>
    <n v="0"/>
    <n v="0"/>
    <n v="0"/>
    <n v="0"/>
    <n v="0"/>
    <n v="0"/>
    <n v="0"/>
    <n v="0"/>
    <n v="0"/>
    <n v="43595"/>
    <n v="43609"/>
    <n v="0"/>
    <n v="1"/>
    <n v="0"/>
    <n v="2019"/>
    <n v="5"/>
    <n v="30"/>
    <n v="3"/>
    <m/>
    <m/>
    <m/>
    <x v="0"/>
    <s v="Direct"/>
    <x v="0"/>
    <x v="4"/>
    <x v="4"/>
  </r>
  <r>
    <n v="38996533"/>
    <s v="Data Scientist"/>
    <x v="5"/>
    <s v="Market Research &amp; Analysis"/>
    <x v="192"/>
    <n v="15792688"/>
    <s v="David Jones"/>
    <m/>
    <d v="2019-05-10T00:00:00"/>
    <n v="43625.999988425923"/>
    <s v="We’re looking for a Data Scientist to join our Insights team and play a key role in establishing and facilitating ways of working for a new team."/>
    <s v="Australia"/>
    <x v="2"/>
    <x v="2"/>
    <s v="CBD &amp; Inner Suburbs"/>
    <s v="melbourne"/>
    <x v="0"/>
    <m/>
    <s v="Yes"/>
    <s v="https://www.seek.com.au/job/38996533?type=standard"/>
    <n v="1"/>
    <n v="1"/>
    <n v="1"/>
    <n v="1"/>
    <n v="0"/>
    <n v="0"/>
    <n v="0"/>
    <n v="0"/>
    <n v="0"/>
    <n v="1"/>
    <n v="0"/>
    <n v="0"/>
    <n v="0"/>
    <n v="1"/>
    <n v="0"/>
    <n v="0"/>
    <n v="0"/>
    <n v="0"/>
    <n v="0"/>
    <n v="0"/>
    <n v="0"/>
    <n v="0"/>
    <n v="0"/>
    <n v="0"/>
    <n v="0"/>
    <n v="43595"/>
    <n v="43623"/>
    <n v="0"/>
    <n v="1"/>
    <n v="0"/>
    <n v="2019"/>
    <n v="5"/>
    <n v="30"/>
    <n v="6"/>
    <m/>
    <m/>
    <m/>
    <x v="0"/>
    <s v="Direct"/>
    <x v="0"/>
    <x v="4"/>
    <x v="4"/>
  </r>
  <r>
    <n v="38996877"/>
    <s v="Data Scientist - Marketing"/>
    <x v="1"/>
    <s v="Other"/>
    <x v="35"/>
    <n v="24101490"/>
    <m/>
    <m/>
    <d v="2019-05-10T00:00:00"/>
    <n v="43625.999988425923"/>
    <s v="Immediate position in greenfield projects with a large enterprise"/>
    <s v="Australia"/>
    <x v="0"/>
    <x v="0"/>
    <s v="CBD, Inner West &amp; Eastern Suburbs"/>
    <s v="sydney"/>
    <x v="0"/>
    <m/>
    <s v="Yes"/>
    <s v="https://www.seek.com.au/job/38996877?type=standard"/>
    <n v="0"/>
    <n v="1"/>
    <n v="0"/>
    <n v="1"/>
    <n v="0"/>
    <n v="0"/>
    <n v="0"/>
    <n v="0"/>
    <n v="0"/>
    <n v="0"/>
    <n v="0"/>
    <n v="1"/>
    <n v="1"/>
    <n v="0"/>
    <n v="0"/>
    <n v="0"/>
    <n v="0"/>
    <n v="0"/>
    <n v="0"/>
    <n v="0"/>
    <n v="0"/>
    <n v="0"/>
    <n v="0"/>
    <n v="0"/>
    <n v="0"/>
    <n v="43595"/>
    <n v="43625"/>
    <n v="1"/>
    <n v="1"/>
    <n v="0"/>
    <n v="2019"/>
    <n v="5"/>
    <n v="30"/>
    <n v="4"/>
    <m/>
    <m/>
    <m/>
    <x v="0"/>
    <s v="Recruiter"/>
    <x v="0"/>
    <x v="4"/>
    <x v="4"/>
  </r>
  <r>
    <n v="39001289"/>
    <s v="Data Scientist (R Programming)"/>
    <x v="1"/>
    <s v="Developers/Programmers"/>
    <x v="174"/>
    <n v="33229891"/>
    <m/>
    <m/>
    <d v="2019-05-13T00:00:00"/>
    <n v="43628.999988425923"/>
    <s v="Data Scientist with experience in using R Programming. Fresh Graduates with academic experience in large data sets using R Programming will also work."/>
    <s v="Australia"/>
    <x v="2"/>
    <x v="2"/>
    <s v="CBD &amp; Inner Suburbs"/>
    <s v="melbourne"/>
    <x v="1"/>
    <m/>
    <s v="No"/>
    <s v="https://www.seek.com.au/job/39001289?type=standard"/>
    <n v="1"/>
    <n v="1"/>
    <n v="0"/>
    <n v="0"/>
    <n v="0"/>
    <n v="0"/>
    <n v="0"/>
    <n v="0"/>
    <n v="0"/>
    <n v="0"/>
    <n v="0"/>
    <n v="0"/>
    <n v="0"/>
    <n v="0"/>
    <n v="0"/>
    <n v="0"/>
    <n v="0"/>
    <n v="0"/>
    <n v="0"/>
    <n v="0"/>
    <n v="0"/>
    <n v="0"/>
    <n v="0"/>
    <n v="0"/>
    <n v="0"/>
    <n v="43597"/>
    <n v="43613"/>
    <n v="1"/>
    <n v="1"/>
    <n v="0"/>
    <n v="2019"/>
    <n v="5"/>
    <n v="30"/>
    <n v="2"/>
    <m/>
    <m/>
    <m/>
    <x v="0"/>
    <s v="Recruiter"/>
    <x v="0"/>
    <x v="4"/>
    <x v="1"/>
  </r>
  <r>
    <n v="39003239"/>
    <s v="Data Scientist"/>
    <x v="1"/>
    <s v="Business/Systems Analysts"/>
    <x v="65"/>
    <n v="33085931"/>
    <m/>
    <m/>
    <d v="2019-05-13T00:00:00"/>
    <n v="43628.999988425923"/>
    <s v="Multiple Roles - 6 Month contract for a Data Scientist to work within a large consulting firm in the Brisbane Surrounding Suburbs."/>
    <s v="Australia"/>
    <x v="4"/>
    <x v="4"/>
    <m/>
    <m/>
    <x v="1"/>
    <m/>
    <s v="No"/>
    <s v="https://www.seek.com.au/job/39003239?type=standard"/>
    <n v="0"/>
    <n v="1"/>
    <n v="0"/>
    <n v="0"/>
    <n v="0"/>
    <n v="0"/>
    <n v="0"/>
    <n v="0"/>
    <n v="0"/>
    <n v="0"/>
    <n v="0"/>
    <n v="0"/>
    <n v="0"/>
    <n v="0"/>
    <n v="0"/>
    <n v="0"/>
    <n v="0"/>
    <n v="0"/>
    <n v="0"/>
    <n v="0"/>
    <n v="0"/>
    <n v="0"/>
    <n v="0"/>
    <n v="0"/>
    <n v="0"/>
    <n v="43598"/>
    <n v="43622"/>
    <n v="1"/>
    <n v="1"/>
    <n v="0"/>
    <n v="2019"/>
    <n v="5"/>
    <n v="30"/>
    <n v="1"/>
    <m/>
    <m/>
    <m/>
    <x v="0"/>
    <s v="Recruiter"/>
    <x v="0"/>
    <x v="4"/>
    <x v="1"/>
  </r>
  <r>
    <n v="39004454"/>
    <s v="Machine Learning Engineer l $150k - $170K l Sydney CBD"/>
    <x v="1"/>
    <s v="Engineering - Software"/>
    <x v="53"/>
    <n v="41693617"/>
    <m/>
    <m/>
    <d v="2019-05-13T00:00:00"/>
    <n v="43628.505787037036"/>
    <s v="Seeking a full time data scientist/machine learning engineer with solid experience in data science, machine learning, stats modelling &amp; programming."/>
    <s v="Australia"/>
    <x v="0"/>
    <x v="0"/>
    <s v="CBD, Inner West &amp; Eastern Suburbs"/>
    <s v="sydney"/>
    <x v="0"/>
    <s v="$130,000 - $179,999"/>
    <s v="No"/>
    <s v="https://www.seek.com.au/job/39004454?type=standard"/>
    <n v="0"/>
    <n v="1"/>
    <n v="0"/>
    <n v="0"/>
    <n v="0"/>
    <n v="0"/>
    <n v="0"/>
    <n v="0"/>
    <n v="0"/>
    <n v="0"/>
    <n v="0"/>
    <n v="0"/>
    <n v="0"/>
    <n v="0"/>
    <n v="0"/>
    <n v="0"/>
    <n v="0"/>
    <n v="0"/>
    <n v="0"/>
    <n v="0"/>
    <n v="0"/>
    <n v="0"/>
    <n v="0"/>
    <n v="0"/>
    <n v="0"/>
    <n v="43598"/>
    <n v="43628"/>
    <n v="0"/>
    <n v="1"/>
    <n v="0"/>
    <n v="2019"/>
    <n v="5"/>
    <n v="30"/>
    <n v="1"/>
    <n v="130000"/>
    <n v="179999"/>
    <s v="year"/>
    <x v="0"/>
    <s v="Direct"/>
    <x v="1"/>
    <x v="4"/>
    <x v="1"/>
  </r>
  <r>
    <n v="39009648"/>
    <s v="Senior Data Scientist"/>
    <x v="1"/>
    <s v="Business/Systems Analysts"/>
    <x v="51"/>
    <n v="27683018"/>
    <m/>
    <m/>
    <d v="2019-05-13T00:00:00"/>
    <n v="43628.999988425923"/>
    <s v="Senior Data Scientist - Sydney, Australia One of Australia's leading retail organisations based in Surry Hills is looking for a Data Scientist"/>
    <s v="Australia"/>
    <x v="0"/>
    <x v="0"/>
    <s v="CBD, Inner West &amp; Eastern Suburbs"/>
    <s v="surryhills"/>
    <x v="0"/>
    <s v="$1k - $160k p.a."/>
    <s v="No"/>
    <s v="https://www.seek.com.au/job/39009648?type=standard"/>
    <n v="1"/>
    <n v="1"/>
    <n v="0"/>
    <n v="1"/>
    <n v="0"/>
    <n v="0"/>
    <n v="0"/>
    <n v="0"/>
    <n v="0"/>
    <n v="0"/>
    <n v="0"/>
    <n v="0"/>
    <n v="1"/>
    <n v="1"/>
    <n v="0"/>
    <n v="0"/>
    <n v="0"/>
    <n v="0"/>
    <n v="0"/>
    <n v="0"/>
    <n v="0"/>
    <n v="0"/>
    <n v="0"/>
    <n v="0"/>
    <n v="0"/>
    <n v="43598"/>
    <n v="43627"/>
    <n v="1"/>
    <n v="1"/>
    <n v="0"/>
    <n v="2019"/>
    <n v="5"/>
    <n v="30"/>
    <n v="5"/>
    <m/>
    <m/>
    <m/>
    <x v="0"/>
    <s v="Recruiter"/>
    <x v="1"/>
    <x v="4"/>
    <x v="1"/>
  </r>
  <r>
    <n v="39009709"/>
    <s v="Lead Data Scientist | Python | Machine Learning"/>
    <x v="0"/>
    <s v="Mathematics, Statistics &amp; Information Sciences"/>
    <x v="109"/>
    <n v="37849505"/>
    <m/>
    <m/>
    <d v="2019-05-13T00:00:00"/>
    <n v="43628.999988425923"/>
    <s v="PYTHON | MACHINE LEARNING | CLOUD (AWS)| TENSORFLOW | STATSMODELS | ECONOMETRICS"/>
    <s v="Australia"/>
    <x v="0"/>
    <x v="0"/>
    <s v="CBD, Inner West &amp; Eastern Suburbs"/>
    <s v="sydney"/>
    <x v="1"/>
    <s v="$1250 - $1600 p.d."/>
    <s v="No"/>
    <s v="https://www.seek.com.au/job/39009709?type=standard"/>
    <n v="1"/>
    <n v="1"/>
    <n v="1"/>
    <n v="1"/>
    <n v="1"/>
    <n v="0"/>
    <n v="0"/>
    <n v="0"/>
    <n v="0"/>
    <n v="0"/>
    <n v="0"/>
    <n v="0"/>
    <n v="0"/>
    <n v="0"/>
    <n v="0"/>
    <n v="0"/>
    <n v="0"/>
    <n v="0"/>
    <n v="0"/>
    <n v="0"/>
    <n v="0"/>
    <n v="0"/>
    <n v="0"/>
    <n v="0"/>
    <n v="0"/>
    <n v="43598"/>
    <n v="43628"/>
    <n v="1"/>
    <n v="1"/>
    <n v="0"/>
    <n v="2019"/>
    <n v="5"/>
    <n v="30"/>
    <n v="5"/>
    <n v="1250"/>
    <n v="1600"/>
    <s v="day"/>
    <x v="0"/>
    <s v="Recruiter"/>
    <x v="1"/>
    <x v="4"/>
    <x v="1"/>
  </r>
  <r>
    <n v="39009765"/>
    <s v="Data Scientist"/>
    <x v="1"/>
    <s v="Consultants"/>
    <x v="80"/>
    <n v="39897943"/>
    <m/>
    <m/>
    <d v="2019-05-13T00:00:00"/>
    <n v="43628.999988425923"/>
    <s v="Hands-on experience with common econometric and machine learning toolkits |Experience using Python, R, Matlab, Stata, and SQL."/>
    <s v="Australia"/>
    <x v="0"/>
    <x v="0"/>
    <s v="CBD, Inner West &amp; Eastern Suburbs"/>
    <s v="sydney"/>
    <x v="1"/>
    <m/>
    <s v="No"/>
    <s v="https://www.seek.com.au/job/39009765?type=standard"/>
    <n v="1"/>
    <n v="1"/>
    <n v="1"/>
    <n v="1"/>
    <n v="1"/>
    <n v="0"/>
    <n v="0"/>
    <n v="0"/>
    <n v="0"/>
    <n v="0"/>
    <n v="0"/>
    <n v="0"/>
    <n v="0"/>
    <n v="0"/>
    <n v="0"/>
    <n v="0"/>
    <n v="0"/>
    <n v="0"/>
    <n v="0"/>
    <n v="0"/>
    <n v="0"/>
    <n v="0"/>
    <n v="0"/>
    <n v="0"/>
    <n v="0"/>
    <n v="43598"/>
    <n v="43628"/>
    <n v="1"/>
    <n v="1"/>
    <n v="0"/>
    <n v="2019"/>
    <n v="5"/>
    <n v="30"/>
    <n v="5"/>
    <m/>
    <m/>
    <m/>
    <x v="0"/>
    <s v="Recruiter"/>
    <x v="0"/>
    <x v="4"/>
    <x v="1"/>
  </r>
  <r>
    <n v="39010229"/>
    <s v="Data Scientist"/>
    <x v="1"/>
    <s v="Consultants"/>
    <x v="34"/>
    <n v="26475017"/>
    <m/>
    <m/>
    <d v="2019-05-13T00:00:00"/>
    <n v="43628.999988425923"/>
    <s v="Experienced Data Scientist with Machine Learning experience required for a full-time permanent role for a leading Australian organisation."/>
    <s v="Australia"/>
    <x v="2"/>
    <x v="2"/>
    <s v="CBD &amp; Inner Suburbs"/>
    <s v="melbourne"/>
    <x v="0"/>
    <s v="competitive"/>
    <s v="No"/>
    <s v="https://www.seek.com.au/job/39010229?type=standout"/>
    <n v="1"/>
    <n v="1"/>
    <n v="0"/>
    <n v="1"/>
    <n v="0"/>
    <n v="0"/>
    <n v="0"/>
    <n v="0"/>
    <n v="0"/>
    <n v="0"/>
    <n v="0"/>
    <n v="0"/>
    <n v="0"/>
    <n v="0"/>
    <n v="0"/>
    <n v="0"/>
    <n v="0"/>
    <n v="0"/>
    <n v="0"/>
    <n v="0"/>
    <n v="0"/>
    <n v="0"/>
    <n v="0"/>
    <n v="0"/>
    <n v="0"/>
    <n v="43598"/>
    <n v="43626"/>
    <n v="1"/>
    <n v="1"/>
    <n v="0"/>
    <n v="2019"/>
    <n v="5"/>
    <n v="30"/>
    <n v="3"/>
    <m/>
    <m/>
    <m/>
    <x v="0"/>
    <s v="Recruiter"/>
    <x v="1"/>
    <x v="4"/>
    <x v="1"/>
  </r>
  <r>
    <n v="39012210"/>
    <s v="Commodity Data Scientist - Sydney"/>
    <x v="2"/>
    <s v="Stockbroking &amp; Trading"/>
    <x v="154"/>
    <n v="27531664"/>
    <s v="GrainCorp"/>
    <m/>
    <d v="2019-05-14T00:00:00"/>
    <n v="43629.999988425923"/>
    <s v="Choose to be part of the unprecedented acceleration taking place in the digital transformation of the global ag-commodities market."/>
    <s v="Australia"/>
    <x v="0"/>
    <x v="0"/>
    <s v="CBD, Inner West &amp; Eastern Suburbs"/>
    <s v="sydney"/>
    <x v="0"/>
    <m/>
    <s v="Yes"/>
    <s v="https://www.seek.com.au/job/39012210?type=standout"/>
    <n v="0"/>
    <n v="1"/>
    <n v="0"/>
    <n v="0"/>
    <n v="0"/>
    <n v="0"/>
    <n v="0"/>
    <n v="0"/>
    <n v="0"/>
    <n v="0"/>
    <n v="0"/>
    <n v="0"/>
    <n v="0"/>
    <n v="0"/>
    <n v="0"/>
    <n v="0"/>
    <n v="0"/>
    <n v="0"/>
    <n v="0"/>
    <n v="0"/>
    <n v="0"/>
    <n v="0"/>
    <n v="0"/>
    <n v="0"/>
    <n v="0"/>
    <n v="43598"/>
    <n v="43623"/>
    <n v="0"/>
    <n v="1"/>
    <n v="0"/>
    <n v="2019"/>
    <n v="5"/>
    <n v="30"/>
    <n v="1"/>
    <m/>
    <m/>
    <m/>
    <x v="0"/>
    <s v="Direct"/>
    <x v="0"/>
    <x v="4"/>
    <x v="2"/>
  </r>
  <r>
    <n v="39012654"/>
    <s v="Data Scientist | Developer"/>
    <x v="1"/>
    <s v="Consultants"/>
    <x v="193"/>
    <n v="20101884"/>
    <m/>
    <m/>
    <d v="2019-05-14T00:00:00"/>
    <n v="43629.999988425923"/>
    <s v="Use your Data Science experience to contribute to this data driven consultancy. Brisbane CBD - Permanent full time opportunity!"/>
    <s v="Australia"/>
    <x v="4"/>
    <x v="4"/>
    <s v="CBD &amp; Inner Suburbs"/>
    <s v="brisbane"/>
    <x v="0"/>
    <m/>
    <s v="Yes"/>
    <s v="https://www.seek.com.au/job/39012654?type=standard"/>
    <n v="0"/>
    <n v="1"/>
    <n v="0"/>
    <n v="1"/>
    <n v="0"/>
    <n v="0"/>
    <n v="0"/>
    <n v="0"/>
    <n v="0"/>
    <n v="1"/>
    <n v="0"/>
    <n v="1"/>
    <n v="0"/>
    <n v="0"/>
    <n v="0"/>
    <n v="0"/>
    <n v="0"/>
    <n v="0"/>
    <n v="0"/>
    <n v="0"/>
    <n v="0"/>
    <n v="0"/>
    <n v="0"/>
    <n v="0"/>
    <n v="0"/>
    <n v="43598"/>
    <n v="43626"/>
    <n v="0"/>
    <n v="1"/>
    <n v="0"/>
    <n v="2019"/>
    <n v="5"/>
    <n v="30"/>
    <n v="4"/>
    <m/>
    <m/>
    <m/>
    <x v="0"/>
    <s v="Direct"/>
    <x v="0"/>
    <x v="4"/>
    <x v="2"/>
  </r>
  <r>
    <n v="39019961"/>
    <s v="Data Scientist"/>
    <x v="1"/>
    <s v="Developers/Programmers"/>
    <x v="178"/>
    <n v="23949797"/>
    <m/>
    <m/>
    <d v="2019-05-14T00:00:00"/>
    <n v="43629.999988425923"/>
    <s v="Our client who is a well-established leading provider of innovative digital cloud services based in Melbourne."/>
    <s v="Australia"/>
    <x v="2"/>
    <x v="2"/>
    <s v="CBD &amp; Inner Suburbs"/>
    <s v="melbourne"/>
    <x v="1"/>
    <m/>
    <s v="No"/>
    <s v="https://www.seek.com.au/job/39019961?type=standout"/>
    <n v="0"/>
    <n v="0"/>
    <n v="0"/>
    <n v="0"/>
    <n v="0"/>
    <n v="0"/>
    <n v="0"/>
    <n v="0"/>
    <n v="0"/>
    <n v="0"/>
    <n v="0"/>
    <n v="0"/>
    <n v="1"/>
    <n v="0"/>
    <n v="0"/>
    <n v="0"/>
    <n v="0"/>
    <n v="0"/>
    <n v="0"/>
    <n v="0"/>
    <n v="0"/>
    <n v="0"/>
    <n v="0"/>
    <n v="0"/>
    <n v="0"/>
    <n v="43599"/>
    <n v="43613"/>
    <n v="1"/>
    <n v="1"/>
    <n v="0"/>
    <n v="2019"/>
    <n v="5"/>
    <n v="30"/>
    <n v="1"/>
    <m/>
    <m/>
    <m/>
    <x v="0"/>
    <s v="Recruiter"/>
    <x v="0"/>
    <x v="4"/>
    <x v="2"/>
  </r>
  <r>
    <n v="39022830"/>
    <s v="Experienced Data Scientist, Western Subs, Sydney c$100-150K Base"/>
    <x v="2"/>
    <s v="Analysis &amp; Reporting"/>
    <x v="115"/>
    <n v="27398075"/>
    <m/>
    <m/>
    <d v="2019-05-15T00:00:00"/>
    <n v="43630.999988425923"/>
    <s v="Genuinely Data-Driven Financial Services player has outstanding opportunities for Data Scientists/Insights Experts who know how to add real value"/>
    <s v="Australia"/>
    <x v="0"/>
    <x v="0"/>
    <s v="Parramatta &amp; Western Suburbs"/>
    <m/>
    <x v="0"/>
    <s v="c$150K Base"/>
    <s v="No"/>
    <s v="https://www.seek.com.au/job/39022830?type=standard"/>
    <n v="1"/>
    <n v="1"/>
    <n v="0"/>
    <n v="0"/>
    <n v="0"/>
    <n v="0"/>
    <n v="0"/>
    <n v="0"/>
    <n v="1"/>
    <n v="0"/>
    <n v="0"/>
    <n v="0"/>
    <n v="0"/>
    <n v="0"/>
    <n v="0"/>
    <n v="0"/>
    <n v="0"/>
    <n v="0"/>
    <n v="0"/>
    <n v="0"/>
    <n v="0"/>
    <n v="0"/>
    <n v="0"/>
    <n v="0"/>
    <n v="0"/>
    <n v="43599"/>
    <n v="43627"/>
    <n v="1"/>
    <n v="1"/>
    <n v="0"/>
    <n v="2019"/>
    <n v="5"/>
    <n v="30"/>
    <n v="3"/>
    <n v="150000"/>
    <n v="150000"/>
    <s v="year"/>
    <x v="0"/>
    <s v="Recruiter"/>
    <x v="1"/>
    <x v="4"/>
    <x v="0"/>
  </r>
  <r>
    <n v="39023094"/>
    <s v="Data Scientist | Customer Analytics | Fintech"/>
    <x v="1"/>
    <s v="Consultants"/>
    <x v="186"/>
    <n v="27382548"/>
    <m/>
    <m/>
    <d v="2019-05-15T00:00:00"/>
    <n v="43630.999988425923"/>
    <s v="Customer Analytics focussed Data Scientist ? Bring Best Practice Customer focussed Data Science to this fast growth fintech, leveraging AI/NLP/ML"/>
    <s v="Australia"/>
    <x v="0"/>
    <x v="0"/>
    <s v="CBD, Inner West &amp; Eastern Suburbs"/>
    <s v="sydney"/>
    <x v="0"/>
    <s v="$160-170 K Plus Superannuation"/>
    <s v="No"/>
    <s v="https://www.seek.com.au/job/39023094?type=standard"/>
    <n v="1"/>
    <n v="1"/>
    <n v="0"/>
    <n v="1"/>
    <n v="0"/>
    <n v="0"/>
    <n v="0"/>
    <n v="0"/>
    <n v="0"/>
    <n v="0"/>
    <n v="0"/>
    <n v="0"/>
    <n v="1"/>
    <n v="0"/>
    <n v="0"/>
    <n v="0"/>
    <n v="0"/>
    <n v="0"/>
    <n v="0"/>
    <n v="0"/>
    <n v="0"/>
    <n v="0"/>
    <n v="0"/>
    <n v="0"/>
    <n v="0"/>
    <n v="43599"/>
    <n v="43627"/>
    <n v="1"/>
    <n v="1"/>
    <n v="0"/>
    <n v="2019"/>
    <n v="5"/>
    <n v="30"/>
    <n v="4"/>
    <m/>
    <m/>
    <m/>
    <x v="0"/>
    <s v="Recruiter"/>
    <x v="1"/>
    <x v="4"/>
    <x v="0"/>
  </r>
  <r>
    <n v="39024726"/>
    <s v="Senior Data Scientist - Data Centre of Excellence"/>
    <x v="7"/>
    <s v="Analysts"/>
    <x v="194"/>
    <n v="33503744"/>
    <s v="Optus"/>
    <m/>
    <d v="2019-05-15T00:00:00"/>
    <n v="43630.999988425923"/>
    <s v="Searching for Data scientists/Analytical experts to solve complex problems and curiosity to explore what problems need to be solved!"/>
    <s v="Australia"/>
    <x v="0"/>
    <x v="0"/>
    <s v="Ryde &amp; Macquarie Park"/>
    <s v="macquariepark"/>
    <x v="0"/>
    <m/>
    <s v="Yes"/>
    <s v="https://www.seek.com.au/job/39024726?type=standout"/>
    <n v="1"/>
    <n v="1"/>
    <n v="0"/>
    <n v="1"/>
    <n v="0"/>
    <n v="0"/>
    <n v="0"/>
    <n v="0"/>
    <n v="0"/>
    <n v="1"/>
    <n v="0"/>
    <n v="0"/>
    <n v="0"/>
    <n v="0"/>
    <n v="0"/>
    <n v="0"/>
    <n v="0"/>
    <n v="0"/>
    <n v="0"/>
    <n v="0"/>
    <n v="0"/>
    <n v="0"/>
    <n v="0"/>
    <n v="0"/>
    <n v="0"/>
    <n v="43600"/>
    <n v="43616"/>
    <n v="0"/>
    <n v="1"/>
    <n v="0"/>
    <n v="2019"/>
    <n v="5"/>
    <n v="30"/>
    <n v="4"/>
    <m/>
    <m/>
    <m/>
    <x v="0"/>
    <s v="Direct"/>
    <x v="0"/>
    <x v="4"/>
    <x v="0"/>
  </r>
  <r>
    <n v="39026098"/>
    <s v="Associate Data Scientist"/>
    <x v="0"/>
    <s v="Other"/>
    <x v="195"/>
    <n v="38742898"/>
    <m/>
    <m/>
    <d v="2019-05-15T00:00:00"/>
    <n v="43630.999988425923"/>
    <s v="GO1 is looking for an Associate Data Scientist to join our Data Science Group - a strategically important function at GO1"/>
    <s v="Australia"/>
    <x v="2"/>
    <x v="2"/>
    <s v="CBD &amp; Inner Suburbs"/>
    <s v="melbourne"/>
    <x v="0"/>
    <m/>
    <s v="Yes"/>
    <s v="https://www.seek.com.au/job/39026098?type=standout"/>
    <n v="1"/>
    <n v="1"/>
    <n v="0"/>
    <n v="1"/>
    <n v="0"/>
    <n v="0"/>
    <n v="0"/>
    <n v="0"/>
    <n v="0"/>
    <n v="0"/>
    <n v="0"/>
    <n v="0"/>
    <n v="0"/>
    <n v="0"/>
    <n v="0"/>
    <n v="0"/>
    <n v="0"/>
    <n v="0"/>
    <n v="0"/>
    <n v="0"/>
    <n v="0"/>
    <n v="0"/>
    <n v="0"/>
    <n v="0"/>
    <n v="0"/>
    <n v="43600"/>
    <n v="43630"/>
    <n v="0"/>
    <n v="1"/>
    <n v="0"/>
    <n v="2019"/>
    <n v="5"/>
    <n v="30"/>
    <n v="3"/>
    <m/>
    <m/>
    <m/>
    <x v="0"/>
    <s v="Direct"/>
    <x v="0"/>
    <x v="4"/>
    <x v="0"/>
  </r>
  <r>
    <n v="39029403"/>
    <s v="Senior Data Scientist / Data Products Consultant :: Contract :: up to $1,200pd"/>
    <x v="1"/>
    <s v="Database Development &amp; Administration"/>
    <x v="72"/>
    <n v="35398774"/>
    <m/>
    <m/>
    <d v="2019-05-15T00:00:00"/>
    <n v="43630.999988425923"/>
    <s v="Correlate Resources: Your trusted Data Analytics Recruitment Partner. APPLY NOW for exclusive opportunities, market insights &amp; ongoing career support."/>
    <s v="Australia"/>
    <x v="2"/>
    <x v="2"/>
    <s v="CBD &amp; Inner Suburbs"/>
    <s v="melbourne"/>
    <x v="1"/>
    <s v="up to $1200pd"/>
    <s v="No"/>
    <s v="https://www.seek.com.au/job/39029403?type=standout"/>
    <n v="1"/>
    <n v="1"/>
    <n v="0"/>
    <n v="1"/>
    <n v="0"/>
    <n v="0"/>
    <n v="0"/>
    <n v="0"/>
    <n v="0"/>
    <n v="0"/>
    <n v="0"/>
    <n v="0"/>
    <n v="0"/>
    <n v="1"/>
    <n v="0"/>
    <n v="0"/>
    <n v="0"/>
    <n v="0"/>
    <n v="0"/>
    <n v="0"/>
    <n v="0"/>
    <n v="0"/>
    <n v="0"/>
    <n v="0"/>
    <n v="0"/>
    <n v="43600"/>
    <n v="43628"/>
    <n v="1"/>
    <n v="1"/>
    <n v="0"/>
    <n v="2019"/>
    <n v="5"/>
    <n v="30"/>
    <n v="4"/>
    <n v="1200"/>
    <n v="1200"/>
    <s v="day"/>
    <x v="0"/>
    <s v="Recruiter"/>
    <x v="1"/>
    <x v="4"/>
    <x v="0"/>
  </r>
  <r>
    <n v="39030781"/>
    <s v="Data Scientist"/>
    <x v="1"/>
    <s v="Developers/Programmers"/>
    <x v="8"/>
    <n v="31436089"/>
    <m/>
    <m/>
    <d v="2019-05-15T00:00:00"/>
    <n v="43630.71707175926"/>
    <s v="Industry leading, rapidly growing Machine Learning platform agency looking to bring on a Data Scientist to take them to the next level!"/>
    <s v="Australia"/>
    <x v="0"/>
    <x v="0"/>
    <m/>
    <m/>
    <x v="0"/>
    <m/>
    <s v="Yes"/>
    <s v="https://www.seek.com.au/job/39030781?type=standout"/>
    <n v="1"/>
    <n v="1"/>
    <n v="0"/>
    <n v="1"/>
    <n v="0"/>
    <n v="0"/>
    <n v="0"/>
    <n v="0"/>
    <n v="0"/>
    <n v="1"/>
    <n v="1"/>
    <n v="1"/>
    <n v="1"/>
    <n v="0"/>
    <n v="0"/>
    <n v="0"/>
    <n v="0"/>
    <n v="0"/>
    <n v="0"/>
    <n v="0"/>
    <n v="0"/>
    <n v="0"/>
    <n v="0"/>
    <n v="0"/>
    <n v="0"/>
    <n v="43600"/>
    <n v="43630"/>
    <n v="1"/>
    <n v="1"/>
    <n v="0"/>
    <n v="2019"/>
    <n v="5"/>
    <n v="30"/>
    <n v="7"/>
    <m/>
    <m/>
    <m/>
    <x v="0"/>
    <s v="Recruiter"/>
    <x v="0"/>
    <x v="4"/>
    <x v="0"/>
  </r>
  <r>
    <n v="39030873"/>
    <s v="IT / Tech Recruitment Consultants, Resourcers &amp; Candidate Managers Wanted!"/>
    <x v="8"/>
    <s v="Recruitment - Agency"/>
    <x v="179"/>
    <n v="34276930"/>
    <m/>
    <m/>
    <d v="2019-05-15T00:00:00"/>
    <n v="43630.999988425923"/>
    <s v="Opportunity to build a career with a successful startup &amp; work with some of the best companies in AU | Top Comm Structure with HUGE earning potential!"/>
    <s v="Australia"/>
    <x v="0"/>
    <x v="0"/>
    <s v="CBD, Inner West &amp; Eastern Suburbs"/>
    <s v="surryhills"/>
    <x v="0"/>
    <s v="OTE $200-300k+ (Uncapped Commission)"/>
    <s v="No"/>
    <s v="https://www.seek.com.au/job/39030873?type=standard"/>
    <n v="0"/>
    <n v="1"/>
    <n v="0"/>
    <n v="0"/>
    <n v="0"/>
    <n v="0"/>
    <n v="0"/>
    <n v="1"/>
    <n v="0"/>
    <n v="1"/>
    <n v="0"/>
    <n v="1"/>
    <n v="0"/>
    <n v="0"/>
    <n v="0"/>
    <n v="0"/>
    <n v="0"/>
    <n v="0"/>
    <n v="0"/>
    <n v="0"/>
    <n v="1"/>
    <n v="0"/>
    <n v="0"/>
    <n v="0"/>
    <n v="0"/>
    <n v="43600"/>
    <n v="43628"/>
    <n v="1"/>
    <n v="1"/>
    <n v="0"/>
    <n v="2019"/>
    <n v="5"/>
    <n v="30"/>
    <n v="5"/>
    <m/>
    <m/>
    <m/>
    <x v="0"/>
    <s v="Recruiter"/>
    <x v="1"/>
    <x v="4"/>
    <x v="0"/>
  </r>
  <r>
    <n v="39033721"/>
    <s v="Senior Data Scientist"/>
    <x v="1"/>
    <s v="Other"/>
    <x v="164"/>
    <n v="29047973"/>
    <s v="Foxtel"/>
    <m/>
    <d v="2019-05-16T00:00:00"/>
    <n v="43631.999988425923"/>
    <s v="Join our Data &amp; Analytics Department and use data science to solve Foxco's commercial and customer problems!"/>
    <s v="Australia"/>
    <x v="2"/>
    <x v="2"/>
    <s v="CBD &amp; Inner Suburbs"/>
    <s v="mooneeponds"/>
    <x v="0"/>
    <m/>
    <s v="Yes"/>
    <s v="https://www.seek.com.au/job/39033721?type=standout"/>
    <n v="1"/>
    <n v="1"/>
    <n v="0"/>
    <n v="1"/>
    <n v="0"/>
    <n v="0"/>
    <n v="0"/>
    <n v="0"/>
    <n v="0"/>
    <n v="0"/>
    <n v="1"/>
    <n v="0"/>
    <n v="0"/>
    <n v="0"/>
    <n v="0"/>
    <n v="0"/>
    <n v="0"/>
    <n v="0"/>
    <n v="0"/>
    <n v="0"/>
    <n v="0"/>
    <n v="0"/>
    <n v="0"/>
    <n v="0"/>
    <n v="0"/>
    <n v="43600"/>
    <n v="43616"/>
    <n v="0"/>
    <n v="1"/>
    <n v="0"/>
    <n v="2019"/>
    <n v="5"/>
    <n v="30"/>
    <n v="4"/>
    <m/>
    <m/>
    <m/>
    <x v="0"/>
    <s v="Direct"/>
    <x v="0"/>
    <x v="4"/>
    <x v="3"/>
  </r>
  <r>
    <n v="39033790"/>
    <s v="Data Scientist"/>
    <x v="1"/>
    <s v="Other"/>
    <x v="164"/>
    <n v="29047973"/>
    <s v="Foxtel"/>
    <m/>
    <d v="2019-05-16T00:00:00"/>
    <n v="43631.999988425923"/>
    <s v="Join our Data &amp; Analytics Department and use data science to solve FoxCo commercial and customer problems!"/>
    <s v="Australia"/>
    <x v="0"/>
    <x v="0"/>
    <s v="Ryde &amp; Macquarie Park"/>
    <s v="northryde"/>
    <x v="0"/>
    <m/>
    <s v="No"/>
    <s v="https://www.seek.com.au/job/39033790?type=standout"/>
    <n v="1"/>
    <n v="1"/>
    <n v="0"/>
    <n v="1"/>
    <n v="0"/>
    <n v="0"/>
    <n v="0"/>
    <n v="0"/>
    <n v="0"/>
    <n v="0"/>
    <n v="1"/>
    <n v="0"/>
    <n v="0"/>
    <n v="0"/>
    <n v="0"/>
    <n v="0"/>
    <n v="0"/>
    <n v="0"/>
    <n v="0"/>
    <n v="0"/>
    <n v="0"/>
    <n v="0"/>
    <n v="0"/>
    <n v="0"/>
    <n v="0"/>
    <n v="43600"/>
    <n v="43616"/>
    <n v="0"/>
    <n v="1"/>
    <n v="0"/>
    <n v="2019"/>
    <n v="5"/>
    <n v="30"/>
    <n v="4"/>
    <m/>
    <m/>
    <m/>
    <x v="0"/>
    <s v="Direct"/>
    <x v="0"/>
    <x v="4"/>
    <x v="3"/>
  </r>
  <r>
    <n v="39036850"/>
    <s v="Lead Data Scientist | Product Development | Smart Cities"/>
    <x v="0"/>
    <s v="Mathematics, Statistics &amp; Information Sciences"/>
    <x v="109"/>
    <n v="37849505"/>
    <m/>
    <m/>
    <d v="2019-05-16T00:00:00"/>
    <n v="43631.999988425923"/>
    <s v="SMART CITIES | DATA SCIENCE | INNOVATION * Machine Learning * Python,TensorFlow,Stats-models Econometrics * 4 years enterprise EXP"/>
    <s v="Australia"/>
    <x v="0"/>
    <x v="0"/>
    <s v="CBD, Inner West &amp; Eastern Suburbs"/>
    <s v="sydney"/>
    <x v="1"/>
    <s v="$900 - $1200 p.d."/>
    <s v="No"/>
    <s v="https://www.seek.com.au/job/39036850?type=standard"/>
    <n v="1"/>
    <n v="1"/>
    <n v="1"/>
    <n v="1"/>
    <n v="0"/>
    <n v="0"/>
    <n v="0"/>
    <n v="0"/>
    <n v="0"/>
    <n v="0"/>
    <n v="0"/>
    <n v="0"/>
    <n v="0"/>
    <n v="0"/>
    <n v="0"/>
    <n v="0"/>
    <n v="0"/>
    <n v="0"/>
    <n v="0"/>
    <n v="0"/>
    <n v="0"/>
    <n v="0"/>
    <n v="0"/>
    <n v="0"/>
    <n v="0"/>
    <n v="43601"/>
    <n v="43631"/>
    <n v="1"/>
    <n v="1"/>
    <n v="0"/>
    <n v="2019"/>
    <n v="5"/>
    <n v="30"/>
    <n v="4"/>
    <n v="900"/>
    <n v="1200"/>
    <s v="day"/>
    <x v="0"/>
    <s v="Recruiter"/>
    <x v="1"/>
    <x v="4"/>
    <x v="3"/>
  </r>
  <r>
    <n v="39046542"/>
    <s v="Data Scientist - $1400/day + GST"/>
    <x v="1"/>
    <s v="Consultants"/>
    <x v="129"/>
    <n v="21200132"/>
    <m/>
    <m/>
    <d v="2019-05-17T00:00:00"/>
    <n v="43632.999988425923"/>
    <s v="Massive Data Solution requires Data Scientist to establish Data Scientist Division and drive Data Science Techniques. NV1. NV2, PV"/>
    <s v="Australia"/>
    <x v="1"/>
    <x v="1"/>
    <m/>
    <m/>
    <x v="1"/>
    <s v="$1400/day + GST"/>
    <s v="No"/>
    <s v="https://www.seek.com.au/job/39046542?type=standard"/>
    <n v="1"/>
    <n v="1"/>
    <n v="1"/>
    <n v="0"/>
    <n v="0"/>
    <n v="0"/>
    <n v="0"/>
    <n v="0"/>
    <n v="1"/>
    <n v="0"/>
    <n v="0"/>
    <n v="1"/>
    <n v="0"/>
    <n v="1"/>
    <n v="0"/>
    <n v="0"/>
    <n v="0"/>
    <n v="0"/>
    <n v="0"/>
    <n v="0"/>
    <n v="0"/>
    <n v="0"/>
    <n v="0"/>
    <n v="0"/>
    <n v="0"/>
    <n v="43602"/>
    <n v="43630"/>
    <n v="1"/>
    <n v="1"/>
    <n v="0"/>
    <n v="2019"/>
    <n v="5"/>
    <n v="30"/>
    <n v="6"/>
    <m/>
    <m/>
    <m/>
    <x v="0"/>
    <s v="Recruiter"/>
    <x v="1"/>
    <x v="4"/>
    <x v="4"/>
  </r>
  <r>
    <n v="39046572"/>
    <s v="Data Scientist"/>
    <x v="1"/>
    <s v="Database Development &amp; Administration"/>
    <x v="65"/>
    <n v="33085931"/>
    <m/>
    <m/>
    <d v="2019-05-17T00:00:00"/>
    <n v="43632.999988425923"/>
    <s v="One of our clients is seeking a Data Scientist with over 3 years experience."/>
    <s v="Australia"/>
    <x v="1"/>
    <x v="1"/>
    <m/>
    <m/>
    <x v="1"/>
    <m/>
    <s v="No"/>
    <s v="https://www.seek.com.au/job/39046572?type=standard"/>
    <n v="0"/>
    <n v="1"/>
    <n v="0"/>
    <n v="0"/>
    <n v="0"/>
    <n v="0"/>
    <n v="0"/>
    <n v="0"/>
    <n v="0"/>
    <n v="0"/>
    <n v="0"/>
    <n v="0"/>
    <n v="0"/>
    <n v="0"/>
    <n v="0"/>
    <n v="0"/>
    <n v="0"/>
    <n v="0"/>
    <n v="0"/>
    <n v="0"/>
    <n v="0"/>
    <n v="0"/>
    <n v="0"/>
    <n v="0"/>
    <n v="0"/>
    <n v="43602"/>
    <n v="43620"/>
    <n v="1"/>
    <n v="1"/>
    <n v="0"/>
    <n v="2019"/>
    <n v="5"/>
    <n v="30"/>
    <n v="1"/>
    <m/>
    <m/>
    <m/>
    <x v="0"/>
    <s v="Recruiter"/>
    <x v="0"/>
    <x v="4"/>
    <x v="4"/>
  </r>
  <r>
    <n v="39051862"/>
    <s v="Data Scientist - Education"/>
    <x v="1"/>
    <s v="Other"/>
    <x v="35"/>
    <n v="24101490"/>
    <m/>
    <m/>
    <d v="2019-05-17T00:00:00"/>
    <n v="43632.999988425923"/>
    <s v="A Data Scientist who loves bringing your audience through your insights and data journey | Get more exposure to high-level stakeholder engagement."/>
    <s v="Australia"/>
    <x v="0"/>
    <x v="0"/>
    <s v="CBD, Inner West &amp; Eastern Suburbs"/>
    <s v="sydney"/>
    <x v="0"/>
    <m/>
    <s v="Yes"/>
    <s v="https://www.seek.com.au/job/39051862?type=standard"/>
    <n v="1"/>
    <n v="1"/>
    <n v="0"/>
    <n v="1"/>
    <n v="0"/>
    <n v="0"/>
    <n v="0"/>
    <n v="0"/>
    <n v="0"/>
    <n v="0"/>
    <n v="1"/>
    <n v="0"/>
    <n v="0"/>
    <n v="0"/>
    <n v="0"/>
    <n v="0"/>
    <n v="0"/>
    <n v="0"/>
    <n v="0"/>
    <n v="0"/>
    <n v="0"/>
    <n v="0"/>
    <n v="0"/>
    <n v="0"/>
    <n v="0"/>
    <n v="43602"/>
    <n v="43632"/>
    <n v="1"/>
    <n v="1"/>
    <n v="0"/>
    <n v="2019"/>
    <n v="5"/>
    <n v="30"/>
    <n v="4"/>
    <m/>
    <m/>
    <m/>
    <x v="0"/>
    <s v="Recruiter"/>
    <x v="0"/>
    <x v="4"/>
    <x v="4"/>
  </r>
  <r>
    <n v="39054569"/>
    <s v="Senior Data Scientist"/>
    <x v="1"/>
    <s v="Developers/Programmers"/>
    <x v="30"/>
    <n v="22424905"/>
    <m/>
    <m/>
    <d v="2019-05-19T00:00:00"/>
    <n v="43634.999988425923"/>
    <s v="This is fantastic role for a well established Senior Data Scientist to join a cutting edge team."/>
    <s v="Australia"/>
    <x v="0"/>
    <x v="0"/>
    <s v="CBD, Inner West &amp; Eastern Suburbs"/>
    <s v="sydney"/>
    <x v="0"/>
    <m/>
    <s v="No"/>
    <s v="https://www.seek.com.au/job/39054569?type=standout"/>
    <n v="1"/>
    <n v="1"/>
    <n v="0"/>
    <n v="0"/>
    <n v="0"/>
    <n v="0"/>
    <n v="0"/>
    <n v="0"/>
    <n v="0"/>
    <n v="1"/>
    <n v="0"/>
    <n v="1"/>
    <n v="0"/>
    <n v="0"/>
    <n v="0"/>
    <n v="0"/>
    <n v="0"/>
    <n v="0"/>
    <n v="0"/>
    <n v="0"/>
    <n v="0"/>
    <n v="0"/>
    <n v="0"/>
    <n v="0"/>
    <n v="0"/>
    <n v="43604"/>
    <n v="43634"/>
    <n v="1"/>
    <n v="1"/>
    <n v="0"/>
    <n v="2019"/>
    <n v="5"/>
    <n v="30"/>
    <n v="4"/>
    <m/>
    <m/>
    <m/>
    <x v="0"/>
    <s v="Recruiter"/>
    <x v="0"/>
    <x v="4"/>
    <x v="6"/>
  </r>
  <r>
    <n v="39055489"/>
    <s v="Experienced Data Scientist, Western Subs, Sydney c$100-150K Base"/>
    <x v="2"/>
    <s v="Analysis &amp; Reporting"/>
    <x v="115"/>
    <n v="27398075"/>
    <m/>
    <m/>
    <d v="2019-05-20T00:00:00"/>
    <n v="43635.999988425923"/>
    <s v="Genuinely Data-Driven Financial Services player has outstanding opportunities for Data Scientists/Insights Experts who know how to add real value"/>
    <s v="Australia"/>
    <x v="0"/>
    <x v="0"/>
    <s v="Parramatta &amp; Western Suburbs"/>
    <m/>
    <x v="0"/>
    <s v="c$150K Base"/>
    <s v="No"/>
    <s v="https://www.seek.com.au/job/39055489?type=standard"/>
    <n v="1"/>
    <n v="1"/>
    <n v="0"/>
    <n v="0"/>
    <n v="0"/>
    <n v="0"/>
    <n v="0"/>
    <n v="0"/>
    <n v="1"/>
    <n v="0"/>
    <n v="0"/>
    <n v="0"/>
    <n v="0"/>
    <n v="0"/>
    <n v="0"/>
    <n v="0"/>
    <n v="0"/>
    <n v="0"/>
    <n v="0"/>
    <n v="0"/>
    <n v="0"/>
    <n v="0"/>
    <n v="0"/>
    <n v="0"/>
    <n v="0"/>
    <n v="43604"/>
    <n v="43632"/>
    <n v="1"/>
    <n v="1"/>
    <n v="0"/>
    <n v="2019"/>
    <n v="5"/>
    <n v="30"/>
    <n v="3"/>
    <n v="150000"/>
    <n v="150000"/>
    <s v="year"/>
    <x v="0"/>
    <s v="Recruiter"/>
    <x v="1"/>
    <x v="4"/>
    <x v="1"/>
  </r>
  <r>
    <n v="39057225"/>
    <s v="Data Scientist"/>
    <x v="1"/>
    <s v="Database Development &amp; Administration"/>
    <x v="178"/>
    <n v="23949797"/>
    <m/>
    <m/>
    <d v="2019-05-20T00:00:00"/>
    <n v="43635.999988425923"/>
    <s v="Our client who is a well-established leading provider of innovative digital cloud services based in Melbourne are looking for a Data Scientist"/>
    <s v="Australia"/>
    <x v="2"/>
    <x v="2"/>
    <s v="CBD &amp; Inner Suburbs"/>
    <s v="melbourne"/>
    <x v="1"/>
    <m/>
    <s v="No"/>
    <s v="https://www.seek.com.au/job/39057225?type=standout"/>
    <n v="0"/>
    <n v="0"/>
    <n v="0"/>
    <n v="0"/>
    <n v="0"/>
    <n v="0"/>
    <n v="0"/>
    <n v="0"/>
    <n v="0"/>
    <n v="0"/>
    <n v="0"/>
    <n v="0"/>
    <n v="1"/>
    <n v="0"/>
    <n v="0"/>
    <n v="0"/>
    <n v="0"/>
    <n v="0"/>
    <n v="0"/>
    <n v="0"/>
    <n v="0"/>
    <n v="0"/>
    <n v="0"/>
    <n v="0"/>
    <n v="0"/>
    <n v="43605"/>
    <n v="43613"/>
    <n v="1"/>
    <n v="1"/>
    <n v="0"/>
    <n v="2019"/>
    <n v="5"/>
    <n v="30"/>
    <n v="1"/>
    <m/>
    <m/>
    <m/>
    <x v="0"/>
    <s v="Recruiter"/>
    <x v="0"/>
    <x v="4"/>
    <x v="1"/>
  </r>
  <r>
    <n v="39057470"/>
    <s v="Data Scientist - Greenfield"/>
    <x v="0"/>
    <s v="Mathematics, Statistics &amp; Information Sciences"/>
    <x v="28"/>
    <n v="29714902"/>
    <m/>
    <m/>
    <d v="2019-05-20T00:00:00"/>
    <n v="43635.999988425923"/>
    <s v="Get in touch with the Data Talent Specialists - Alloc8."/>
    <s v="Australia"/>
    <x v="0"/>
    <x v="0"/>
    <s v="CBD, Inner West &amp; Eastern Suburbs"/>
    <s v="sydney"/>
    <x v="0"/>
    <s v="190,000"/>
    <s v="No"/>
    <s v="https://www.seek.com.au/job/39057470?type=standout"/>
    <n v="1"/>
    <n v="1"/>
    <n v="0"/>
    <n v="1"/>
    <n v="0"/>
    <n v="0"/>
    <n v="0"/>
    <n v="0"/>
    <n v="0"/>
    <n v="1"/>
    <n v="1"/>
    <n v="0"/>
    <n v="0"/>
    <n v="0"/>
    <n v="0"/>
    <n v="0"/>
    <n v="0"/>
    <n v="0"/>
    <n v="0"/>
    <n v="0"/>
    <n v="0"/>
    <n v="0"/>
    <n v="0"/>
    <n v="0"/>
    <n v="0"/>
    <n v="43605"/>
    <n v="43635"/>
    <n v="1"/>
    <n v="1"/>
    <n v="0"/>
    <n v="2019"/>
    <n v="5"/>
    <n v="30"/>
    <n v="5"/>
    <n v="190000"/>
    <n v="190000"/>
    <s v="year"/>
    <x v="0"/>
    <s v="Recruiter"/>
    <x v="1"/>
    <x v="4"/>
    <x v="1"/>
  </r>
  <r>
    <n v="39061543"/>
    <s v="Customer Data Scientist"/>
    <x v="1"/>
    <s v="Consultants"/>
    <x v="196"/>
    <n v="20791446"/>
    <s v="Auto &amp; General"/>
    <m/>
    <d v="2019-05-20T00:00:00"/>
    <n v="43635.999988425923"/>
    <s v="Exciting opportunity to enhance customer agenda and drive customer centricity"/>
    <s v="Australia"/>
    <x v="4"/>
    <x v="4"/>
    <m/>
    <s v="toowong"/>
    <x v="0"/>
    <m/>
    <s v="No"/>
    <s v="https://www.seek.com.au/job/39061543?type=standout"/>
    <n v="1"/>
    <n v="1"/>
    <n v="0"/>
    <n v="0"/>
    <n v="0"/>
    <n v="0"/>
    <n v="0"/>
    <n v="0"/>
    <n v="0"/>
    <n v="0"/>
    <n v="0"/>
    <n v="0"/>
    <n v="0"/>
    <n v="1"/>
    <n v="0"/>
    <n v="0"/>
    <n v="0"/>
    <n v="0"/>
    <n v="0"/>
    <n v="0"/>
    <n v="0"/>
    <n v="0"/>
    <n v="0"/>
    <n v="0"/>
    <n v="0"/>
    <n v="43605"/>
    <n v="43635"/>
    <n v="0"/>
    <n v="1"/>
    <n v="0"/>
    <n v="2019"/>
    <n v="5"/>
    <n v="30"/>
    <n v="3"/>
    <m/>
    <m/>
    <m/>
    <x v="0"/>
    <s v="Direct"/>
    <x v="0"/>
    <x v="4"/>
    <x v="1"/>
  </r>
  <r>
    <n v="39061551"/>
    <s v="Customer Data Scientist"/>
    <x v="1"/>
    <s v="Database Development &amp; Administration"/>
    <x v="196"/>
    <n v="20791446"/>
    <s v="Auto &amp; General"/>
    <m/>
    <d v="2019-05-20T00:00:00"/>
    <n v="43635.999988425923"/>
    <s v="Exciting opportunity to enhance customer agenda and drive customer centricity"/>
    <s v="Australia"/>
    <x v="4"/>
    <x v="4"/>
    <m/>
    <s v="toowong"/>
    <x v="0"/>
    <m/>
    <s v="No"/>
    <s v="https://www.seek.com.au/job/39061551?type=standout"/>
    <n v="1"/>
    <n v="1"/>
    <n v="0"/>
    <n v="0"/>
    <n v="0"/>
    <n v="0"/>
    <n v="0"/>
    <n v="0"/>
    <n v="0"/>
    <n v="0"/>
    <n v="0"/>
    <n v="0"/>
    <n v="0"/>
    <n v="1"/>
    <n v="0"/>
    <n v="0"/>
    <n v="0"/>
    <n v="0"/>
    <n v="0"/>
    <n v="0"/>
    <n v="0"/>
    <n v="0"/>
    <n v="0"/>
    <n v="0"/>
    <n v="0"/>
    <n v="43605"/>
    <n v="43635"/>
    <n v="0"/>
    <n v="1"/>
    <n v="0"/>
    <n v="2019"/>
    <n v="5"/>
    <n v="30"/>
    <n v="3"/>
    <m/>
    <m/>
    <m/>
    <x v="0"/>
    <s v="Direct"/>
    <x v="0"/>
    <x v="4"/>
    <x v="1"/>
  </r>
  <r>
    <n v="39069504"/>
    <s v="Machine Learning Data Scientist"/>
    <x v="1"/>
    <s v="Consultants"/>
    <x v="193"/>
    <n v="20101884"/>
    <m/>
    <m/>
    <d v="2019-05-21T00:00:00"/>
    <n v="43636.999988425923"/>
    <s v="Applied Machine Learning Scientist"/>
    <s v="Australia"/>
    <x v="2"/>
    <x v="2"/>
    <s v="CBD &amp; Inner Suburbs"/>
    <s v="melbourne"/>
    <x v="0"/>
    <m/>
    <s v="Yes"/>
    <s v="https://www.seek.com.au/job/39069504?type=standard"/>
    <n v="0"/>
    <n v="0"/>
    <n v="0"/>
    <n v="0"/>
    <n v="0"/>
    <n v="0"/>
    <n v="0"/>
    <n v="0"/>
    <n v="0"/>
    <n v="0"/>
    <n v="0"/>
    <n v="1"/>
    <n v="0"/>
    <n v="0"/>
    <n v="0"/>
    <n v="0"/>
    <n v="0"/>
    <n v="0"/>
    <n v="0"/>
    <n v="0"/>
    <n v="0"/>
    <n v="0"/>
    <n v="0"/>
    <n v="0"/>
    <n v="0"/>
    <n v="43606"/>
    <n v="43634"/>
    <n v="0"/>
    <n v="1"/>
    <n v="0"/>
    <n v="2019"/>
    <n v="5"/>
    <n v="30"/>
    <n v="1"/>
    <m/>
    <m/>
    <m/>
    <x v="0"/>
    <s v="Direct"/>
    <x v="0"/>
    <x v="4"/>
    <x v="2"/>
  </r>
  <r>
    <n v="39071671"/>
    <s v="Senior Data Scientist"/>
    <x v="0"/>
    <s v="Mathematics, Statistics &amp; Information Sciences"/>
    <x v="44"/>
    <n v="37079664"/>
    <m/>
    <m/>
    <d v="2019-05-21T00:00:00"/>
    <n v="43636.999988425923"/>
    <s v="Lead a team of data scientists to create deep insights and productionise those insights to deliver maximum business growth"/>
    <s v="Australia"/>
    <x v="0"/>
    <x v="0"/>
    <m/>
    <m/>
    <x v="0"/>
    <m/>
    <s v="No"/>
    <s v="https://www.seek.com.au/job/39071671?type=standout"/>
    <n v="1"/>
    <n v="1"/>
    <n v="0"/>
    <n v="0"/>
    <n v="0"/>
    <n v="0"/>
    <n v="0"/>
    <n v="0"/>
    <n v="0"/>
    <n v="0"/>
    <n v="0"/>
    <n v="0"/>
    <n v="0"/>
    <n v="0"/>
    <n v="0"/>
    <n v="0"/>
    <n v="0"/>
    <n v="0"/>
    <n v="0"/>
    <n v="0"/>
    <n v="0"/>
    <n v="0"/>
    <n v="0"/>
    <n v="0"/>
    <n v="0"/>
    <n v="43606"/>
    <n v="43634"/>
    <n v="1"/>
    <n v="1"/>
    <n v="0"/>
    <n v="2019"/>
    <n v="5"/>
    <n v="30"/>
    <n v="2"/>
    <m/>
    <m/>
    <m/>
    <x v="0"/>
    <s v="Recruiter"/>
    <x v="0"/>
    <x v="4"/>
    <x v="2"/>
  </r>
  <r>
    <n v="39071858"/>
    <s v="Senior Data Scientist"/>
    <x v="1"/>
    <s v="Other"/>
    <x v="33"/>
    <n v="26988946"/>
    <m/>
    <m/>
    <d v="2019-05-21T00:00:00"/>
    <n v="43636.999988425923"/>
    <s v="Form part of an awesome team that plays a crucial role in transforming the data and analytics landscape"/>
    <s v="Australia"/>
    <x v="2"/>
    <x v="2"/>
    <s v="CBD &amp; Inner Suburbs"/>
    <s v="melbourne"/>
    <x v="0"/>
    <s v="$150,000 +"/>
    <s v="No"/>
    <s v="https://www.seek.com.au/job/39071858?type=standard"/>
    <n v="1"/>
    <n v="1"/>
    <n v="0"/>
    <n v="1"/>
    <n v="0"/>
    <n v="0"/>
    <n v="0"/>
    <n v="0"/>
    <n v="0"/>
    <n v="0"/>
    <n v="0"/>
    <n v="0"/>
    <n v="1"/>
    <n v="0"/>
    <n v="0"/>
    <n v="0"/>
    <n v="0"/>
    <n v="0"/>
    <n v="0"/>
    <n v="0"/>
    <n v="0"/>
    <n v="0"/>
    <n v="0"/>
    <n v="0"/>
    <n v="0"/>
    <n v="43606"/>
    <n v="43634"/>
    <n v="1"/>
    <n v="1"/>
    <n v="0"/>
    <n v="2019"/>
    <n v="5"/>
    <n v="30"/>
    <n v="4"/>
    <n v="150000"/>
    <n v="150000"/>
    <s v="year"/>
    <x v="0"/>
    <s v="Recruiter"/>
    <x v="1"/>
    <x v="4"/>
    <x v="2"/>
  </r>
  <r>
    <n v="39074357"/>
    <s v="Data Scientist - Immediate Start!"/>
    <x v="1"/>
    <s v="Developers/Programmers"/>
    <x v="27"/>
    <n v="23424317"/>
    <m/>
    <m/>
    <d v="2019-05-21T00:00:00"/>
    <n v="43636.999988425923"/>
    <s v="Ready to embark in an exciting transformation period, using new and innovative tech to stimulate product delivery? - Apply Today"/>
    <s v="Australia"/>
    <x v="2"/>
    <x v="2"/>
    <s v="CBD &amp; Inner Suburbs"/>
    <s v="melbourne"/>
    <x v="0"/>
    <m/>
    <s v="Yes"/>
    <s v="https://www.seek.com.au/job/39074357?type=standard"/>
    <n v="1"/>
    <n v="1"/>
    <n v="0"/>
    <n v="0"/>
    <n v="0"/>
    <n v="0"/>
    <n v="0"/>
    <n v="0"/>
    <n v="1"/>
    <n v="0"/>
    <n v="1"/>
    <n v="0"/>
    <n v="0"/>
    <n v="0"/>
    <n v="0"/>
    <n v="0"/>
    <n v="0"/>
    <n v="0"/>
    <n v="0"/>
    <n v="0"/>
    <n v="0"/>
    <n v="0"/>
    <n v="0"/>
    <n v="0"/>
    <n v="0"/>
    <n v="43606"/>
    <n v="43634"/>
    <n v="1"/>
    <n v="1"/>
    <n v="0"/>
    <n v="2019"/>
    <n v="5"/>
    <n v="30"/>
    <n v="4"/>
    <m/>
    <m/>
    <m/>
    <x v="0"/>
    <s v="Recruiter"/>
    <x v="0"/>
    <x v="4"/>
    <x v="2"/>
  </r>
  <r>
    <n v="39075857"/>
    <s v="Data Scientist / Machine Learning"/>
    <x v="1"/>
    <s v="Consultants"/>
    <x v="50"/>
    <n v="41114262"/>
    <m/>
    <m/>
    <d v="2019-05-22T00:00:00"/>
    <n v="43637.33520833333"/>
    <s v="Passion for data, technology and analytics? This is a senior position based in Sydney CBD and is for one of the big 4!"/>
    <s v="Australia"/>
    <x v="0"/>
    <x v="0"/>
    <s v="CBD, Inner West &amp; Eastern Suburbs"/>
    <s v="sydney"/>
    <x v="0"/>
    <m/>
    <s v="No"/>
    <s v="https://www.seek.com.au/job/39075857?type=standard"/>
    <n v="1"/>
    <n v="1"/>
    <n v="0"/>
    <n v="1"/>
    <n v="0"/>
    <n v="0"/>
    <n v="0"/>
    <n v="0"/>
    <n v="0"/>
    <n v="1"/>
    <n v="1"/>
    <n v="0"/>
    <n v="1"/>
    <n v="1"/>
    <n v="0"/>
    <n v="0"/>
    <n v="0"/>
    <n v="0"/>
    <n v="0"/>
    <n v="0"/>
    <n v="0"/>
    <n v="0"/>
    <n v="0"/>
    <n v="0"/>
    <n v="0"/>
    <n v="43606"/>
    <n v="43636"/>
    <n v="0"/>
    <n v="1"/>
    <n v="0"/>
    <n v="2019"/>
    <n v="5"/>
    <n v="30"/>
    <n v="7"/>
    <m/>
    <m/>
    <m/>
    <x v="0"/>
    <s v="Direct"/>
    <x v="0"/>
    <x v="4"/>
    <x v="0"/>
  </r>
  <r>
    <n v="39083043"/>
    <s v="Senior Data Scientist"/>
    <x v="1"/>
    <s v="Database Development &amp; Administration"/>
    <x v="197"/>
    <n v="23070751"/>
    <m/>
    <m/>
    <d v="2019-05-22T00:00:00"/>
    <n v="43637.999988425923"/>
    <s v="Work as the Lead Data Scientist, design and develop a new platform, make architecture and design decisions and work with engineers."/>
    <s v="Australia"/>
    <x v="0"/>
    <x v="0"/>
    <s v="CBD, Inner West &amp; Eastern Suburbs"/>
    <s v="sydney"/>
    <x v="1"/>
    <s v="$90k - $110k p.a. + Super"/>
    <s v="No"/>
    <s v="https://www.seek.com.au/job/39083043?type=standard"/>
    <n v="1"/>
    <n v="1"/>
    <n v="0"/>
    <n v="0"/>
    <n v="0"/>
    <n v="0"/>
    <n v="0"/>
    <n v="0"/>
    <n v="0"/>
    <n v="0"/>
    <n v="0"/>
    <n v="0"/>
    <n v="0"/>
    <n v="0"/>
    <n v="0"/>
    <n v="0"/>
    <n v="0"/>
    <n v="0"/>
    <n v="0"/>
    <n v="0"/>
    <n v="0"/>
    <n v="0"/>
    <n v="0"/>
    <n v="0"/>
    <n v="0"/>
    <n v="43607"/>
    <n v="43637"/>
    <n v="0"/>
    <n v="1"/>
    <n v="0"/>
    <n v="2019"/>
    <n v="5"/>
    <n v="30"/>
    <n v="2"/>
    <n v="90000"/>
    <n v="110000"/>
    <s v="year"/>
    <x v="0"/>
    <s v="Direct"/>
    <x v="1"/>
    <x v="4"/>
    <x v="0"/>
  </r>
  <r>
    <n v="39084774"/>
    <s v="Data Engineer @ Global Bank - Behavioral Analytics (Python/Big Data)"/>
    <x v="1"/>
    <s v="Engineering - Software"/>
    <x v="198"/>
    <n v="24315848"/>
    <m/>
    <m/>
    <d v="2019-05-22T00:00:00"/>
    <n v="43637.999988425923"/>
    <s v="We are a Tech Startup with looking for Data Engineer with an Analytics background to build bespoke Analytics tools for our eCommerce division - Python"/>
    <s v="Australia"/>
    <x v="0"/>
    <x v="0"/>
    <s v="CBD, Inner West &amp; Eastern Suburbs"/>
    <s v="sydney"/>
    <x v="0"/>
    <s v="$150,000 - $170,000.00"/>
    <s v="No"/>
    <s v="https://www.seek.com.au/job/39084774?type=standard"/>
    <n v="0"/>
    <n v="1"/>
    <n v="0"/>
    <n v="1"/>
    <n v="0"/>
    <n v="0"/>
    <n v="0"/>
    <n v="0"/>
    <n v="0"/>
    <n v="0"/>
    <n v="0"/>
    <n v="0"/>
    <n v="1"/>
    <n v="0"/>
    <n v="0"/>
    <n v="0"/>
    <n v="0"/>
    <n v="0"/>
    <n v="0"/>
    <n v="0"/>
    <n v="0"/>
    <n v="0"/>
    <n v="0"/>
    <n v="0"/>
    <n v="0"/>
    <n v="43607"/>
    <n v="43635"/>
    <n v="1"/>
    <n v="1"/>
    <n v="0"/>
    <n v="2019"/>
    <n v="5"/>
    <n v="30"/>
    <n v="3"/>
    <n v="150000"/>
    <n v="170000"/>
    <s v="year"/>
    <x v="0"/>
    <s v="Recruiter"/>
    <x v="1"/>
    <x v="4"/>
    <x v="0"/>
  </r>
  <r>
    <n v="39086749"/>
    <s v="Data Scientist / Bioinformatician"/>
    <x v="9"/>
    <s v="Clinical/Medical Research"/>
    <x v="199"/>
    <n v="26214073"/>
    <m/>
    <m/>
    <d v="2019-05-23T00:00:00"/>
    <n v="43638.999988425923"/>
    <s v="Exciting opportunities to explore a wide &amp; diverse range of data from multidiscipline research."/>
    <s v="Australia"/>
    <x v="0"/>
    <x v="0"/>
    <s v="Parramatta &amp; Western Suburbs"/>
    <s v="westmead"/>
    <x v="1"/>
    <m/>
    <s v="No"/>
    <s v="https://www.seek.com.au/job/39086749?type=standout"/>
    <n v="1"/>
    <n v="1"/>
    <n v="1"/>
    <n v="0"/>
    <n v="0"/>
    <n v="0"/>
    <n v="0"/>
    <n v="0"/>
    <n v="0"/>
    <n v="0"/>
    <n v="0"/>
    <n v="0"/>
    <n v="0"/>
    <n v="0"/>
    <n v="0"/>
    <n v="0"/>
    <n v="0"/>
    <n v="0"/>
    <n v="0"/>
    <n v="0"/>
    <n v="0"/>
    <n v="0"/>
    <n v="0"/>
    <n v="0"/>
    <n v="0"/>
    <n v="43608"/>
    <n v="43637"/>
    <n v="0"/>
    <n v="1"/>
    <n v="0"/>
    <n v="2019"/>
    <n v="5"/>
    <n v="30"/>
    <n v="3"/>
    <m/>
    <m/>
    <m/>
    <x v="0"/>
    <s v="Direct"/>
    <x v="0"/>
    <x v="4"/>
    <x v="3"/>
  </r>
  <r>
    <n v="39088044"/>
    <s v="Data Scientist"/>
    <x v="1"/>
    <s v="Engineering - Software"/>
    <x v="46"/>
    <n v="14025083"/>
    <s v="Capgemini"/>
    <m/>
    <d v="2019-05-23T00:00:00"/>
    <n v="43638.999988425923"/>
    <s v="Join us in a growing analytics team"/>
    <s v="Australia"/>
    <x v="6"/>
    <x v="6"/>
    <m/>
    <m/>
    <x v="0"/>
    <m/>
    <s v="No"/>
    <s v="https://www.seek.com.au/job/39088044?type=standout"/>
    <n v="1"/>
    <n v="1"/>
    <n v="0"/>
    <n v="1"/>
    <n v="0"/>
    <n v="0"/>
    <n v="0"/>
    <n v="0"/>
    <n v="1"/>
    <n v="1"/>
    <n v="1"/>
    <n v="1"/>
    <n v="1"/>
    <n v="1"/>
    <n v="0"/>
    <n v="0"/>
    <n v="0"/>
    <n v="0"/>
    <n v="0"/>
    <n v="0"/>
    <n v="0"/>
    <n v="0"/>
    <n v="0"/>
    <n v="0"/>
    <n v="0"/>
    <n v="43608"/>
    <n v="43638"/>
    <n v="0"/>
    <n v="1"/>
    <n v="0"/>
    <n v="2019"/>
    <n v="5"/>
    <n v="30"/>
    <n v="9"/>
    <m/>
    <m/>
    <m/>
    <x v="0"/>
    <s v="Direct"/>
    <x v="0"/>
    <x v="4"/>
    <x v="3"/>
  </r>
  <r>
    <n v="39088240"/>
    <s v="Junior Data Scientist - Business Intelligence"/>
    <x v="14"/>
    <s v="Other"/>
    <x v="200"/>
    <n v="22375625"/>
    <s v="Clayton Utz"/>
    <m/>
    <d v="2019-05-23T00:00:00"/>
    <n v="43638.999988425923"/>
    <s v="Seeking an enthusiastic Data Analyst looking for a change to join our high performing Business Intelligence team."/>
    <s v="Australia"/>
    <x v="0"/>
    <x v="0"/>
    <s v="CBD, Inner West &amp; Eastern Suburbs"/>
    <s v="sydney"/>
    <x v="0"/>
    <m/>
    <s v="No"/>
    <s v="https://www.seek.com.au/job/39088240?type=standout"/>
    <n v="1"/>
    <n v="1"/>
    <n v="0"/>
    <n v="1"/>
    <n v="0"/>
    <n v="0"/>
    <n v="0"/>
    <n v="0"/>
    <n v="0"/>
    <n v="0"/>
    <n v="1"/>
    <n v="0"/>
    <n v="0"/>
    <n v="0"/>
    <n v="0"/>
    <n v="0"/>
    <n v="1"/>
    <n v="0"/>
    <n v="0"/>
    <n v="0"/>
    <n v="0"/>
    <n v="0"/>
    <n v="0"/>
    <n v="0"/>
    <n v="0"/>
    <n v="43608"/>
    <n v="43638"/>
    <n v="0"/>
    <n v="1"/>
    <n v="0"/>
    <n v="2019"/>
    <n v="5"/>
    <n v="30"/>
    <n v="5"/>
    <m/>
    <m/>
    <m/>
    <x v="0"/>
    <s v="Direct"/>
    <x v="0"/>
    <x v="4"/>
    <x v="3"/>
  </r>
  <r>
    <n v="39092609"/>
    <s v="Data Scientist - Machine Learning // C++ // python"/>
    <x v="7"/>
    <s v="Corporate Development"/>
    <x v="33"/>
    <n v="26988946"/>
    <m/>
    <m/>
    <d v="2019-05-23T00:00:00"/>
    <n v="43638.999988425923"/>
    <s v="We are looking for PHD level Machine Learning Developers with C++ or Python experience. Ideally someone who understands High Frequency Trading."/>
    <s v="Australia"/>
    <x v="0"/>
    <x v="0"/>
    <m/>
    <m/>
    <x v="0"/>
    <m/>
    <s v="No"/>
    <s v="https://www.seek.com.au/job/39092609?type=standard"/>
    <n v="0"/>
    <n v="1"/>
    <n v="0"/>
    <n v="0"/>
    <n v="0"/>
    <n v="0"/>
    <n v="0"/>
    <n v="0"/>
    <n v="1"/>
    <n v="0"/>
    <n v="0"/>
    <n v="0"/>
    <n v="0"/>
    <n v="0"/>
    <n v="0"/>
    <n v="0"/>
    <n v="0"/>
    <n v="0"/>
    <n v="0"/>
    <n v="0"/>
    <n v="0"/>
    <n v="0"/>
    <n v="0"/>
    <n v="0"/>
    <n v="0"/>
    <n v="43608"/>
    <n v="43636"/>
    <n v="1"/>
    <n v="1"/>
    <n v="0"/>
    <n v="2019"/>
    <n v="5"/>
    <n v="30"/>
    <n v="2"/>
    <m/>
    <m/>
    <m/>
    <x v="0"/>
    <s v="Recruiter"/>
    <x v="0"/>
    <x v="4"/>
    <x v="3"/>
  </r>
  <r>
    <n v="39096402"/>
    <s v="Graduate - Data Scientist"/>
    <x v="0"/>
    <s v="Mathematics, Statistics &amp; Information Sciences"/>
    <x v="201"/>
    <n v="37245173"/>
    <m/>
    <m/>
    <d v="2019-05-24T00:00:00"/>
    <n v="43639.999988425923"/>
    <s v="Get ahead of the game and start your career in data science by working with Industry's Best Talent!"/>
    <s v="Australia"/>
    <x v="6"/>
    <x v="6"/>
    <m/>
    <m/>
    <x v="0"/>
    <m/>
    <s v="Yes"/>
    <s v="https://www.seek.com.au/job/39096402?type=standout"/>
    <n v="0"/>
    <n v="1"/>
    <n v="0"/>
    <n v="0"/>
    <n v="0"/>
    <n v="0"/>
    <n v="0"/>
    <n v="0"/>
    <n v="0"/>
    <n v="0"/>
    <n v="0"/>
    <n v="0"/>
    <n v="0"/>
    <n v="0"/>
    <n v="0"/>
    <n v="0"/>
    <n v="0"/>
    <n v="0"/>
    <n v="0"/>
    <n v="0"/>
    <n v="0"/>
    <n v="0"/>
    <n v="0"/>
    <n v="0"/>
    <n v="0"/>
    <n v="43609"/>
    <n v="43637"/>
    <n v="0"/>
    <n v="1"/>
    <n v="0"/>
    <n v="2019"/>
    <n v="5"/>
    <n v="30"/>
    <n v="1"/>
    <m/>
    <m/>
    <m/>
    <x v="0"/>
    <s v="Direct"/>
    <x v="0"/>
    <x v="4"/>
    <x v="4"/>
  </r>
  <r>
    <n v="39099697"/>
    <s v="Data Scientist"/>
    <x v="1"/>
    <s v="Database Development &amp; Administration"/>
    <x v="48"/>
    <n v="22081129"/>
    <m/>
    <m/>
    <d v="2019-05-24T00:00:00"/>
    <n v="43639.999988425923"/>
    <s v="Exciting opportunity for a Data Scientist to join a large team based in Sydney CBD."/>
    <s v="Australia"/>
    <x v="0"/>
    <x v="0"/>
    <s v="CBD, Inner West &amp; Eastern Suburbs"/>
    <s v="sydney"/>
    <x v="1"/>
    <s v="Market Rate"/>
    <s v="No"/>
    <s v="https://www.seek.com.au/job/39099697?type=standard"/>
    <n v="1"/>
    <n v="1"/>
    <n v="0"/>
    <n v="1"/>
    <n v="0"/>
    <n v="0"/>
    <n v="0"/>
    <n v="0"/>
    <n v="0"/>
    <n v="0"/>
    <n v="1"/>
    <n v="0"/>
    <n v="0"/>
    <n v="0"/>
    <n v="0"/>
    <n v="0"/>
    <n v="0"/>
    <n v="0"/>
    <n v="0"/>
    <n v="0"/>
    <n v="0"/>
    <n v="0"/>
    <n v="0"/>
    <n v="0"/>
    <n v="0"/>
    <n v="43609"/>
    <n v="43639"/>
    <n v="1"/>
    <n v="1"/>
    <n v="0"/>
    <n v="2019"/>
    <n v="5"/>
    <n v="30"/>
    <n v="4"/>
    <m/>
    <m/>
    <m/>
    <x v="0"/>
    <s v="Recruiter"/>
    <x v="1"/>
    <x v="4"/>
    <x v="4"/>
  </r>
  <r>
    <n v="39102215"/>
    <s v="Data Scientist"/>
    <x v="1"/>
    <s v="Developers/Programmers"/>
    <x v="30"/>
    <n v="22424905"/>
    <m/>
    <m/>
    <d v="2019-05-24T00:00:00"/>
    <n v="43639.999988425923"/>
    <s v="This roles offers an excellent opportunity for a Junior Data Scientist to grow and find mentorship in a multinational organisation"/>
    <s v="Australia"/>
    <x v="0"/>
    <x v="0"/>
    <m/>
    <s v="sydney"/>
    <x v="0"/>
    <s v="$90k - $100k p.a. + negotiable"/>
    <s v="No"/>
    <s v="https://www.seek.com.au/job/39102215?type=standout"/>
    <n v="1"/>
    <n v="1"/>
    <n v="0"/>
    <n v="1"/>
    <n v="0"/>
    <n v="0"/>
    <n v="0"/>
    <n v="0"/>
    <n v="0"/>
    <n v="0"/>
    <n v="1"/>
    <n v="0"/>
    <n v="0"/>
    <n v="0"/>
    <n v="0"/>
    <n v="0"/>
    <n v="0"/>
    <n v="0"/>
    <n v="0"/>
    <n v="0"/>
    <n v="0"/>
    <n v="0"/>
    <n v="0"/>
    <n v="0"/>
    <n v="0"/>
    <n v="43609"/>
    <n v="43639"/>
    <n v="1"/>
    <n v="1"/>
    <n v="0"/>
    <n v="2019"/>
    <n v="5"/>
    <n v="30"/>
    <n v="4"/>
    <n v="90000"/>
    <n v="100000"/>
    <s v="year"/>
    <x v="0"/>
    <s v="Recruiter"/>
    <x v="1"/>
    <x v="4"/>
    <x v="4"/>
  </r>
  <r>
    <n v="39102266"/>
    <s v="Senior Data Scientist - Provisioning and Forecasting (Perth)(Full time)"/>
    <x v="2"/>
    <s v="Compliance &amp; Risk"/>
    <x v="202"/>
    <n v="28352802"/>
    <s v="Cash Converters"/>
    <m/>
    <d v="2019-05-24T00:00:00"/>
    <n v="43639.999988425923"/>
    <s v="If you're looking for a challenging fun career, then look no further! Cash Converters is a fast paced environment looking for people like you."/>
    <s v="Australia"/>
    <x v="3"/>
    <x v="3"/>
    <s v="CBD, Inner &amp; Western Suburbs"/>
    <s v="perth"/>
    <x v="0"/>
    <m/>
    <s v="No"/>
    <s v="https://www.seek.com.au/job/39102266?type=standout"/>
    <n v="1"/>
    <n v="1"/>
    <n v="0"/>
    <n v="1"/>
    <n v="0"/>
    <n v="0"/>
    <n v="0"/>
    <n v="0"/>
    <n v="0"/>
    <n v="0"/>
    <n v="0"/>
    <n v="0"/>
    <n v="0"/>
    <n v="0"/>
    <n v="0"/>
    <n v="0"/>
    <n v="0"/>
    <n v="0"/>
    <n v="0"/>
    <n v="0"/>
    <n v="0"/>
    <n v="0"/>
    <n v="0"/>
    <n v="0"/>
    <n v="0"/>
    <n v="43609"/>
    <n v="43639"/>
    <n v="0"/>
    <n v="1"/>
    <n v="0"/>
    <n v="2019"/>
    <n v="5"/>
    <n v="30"/>
    <n v="3"/>
    <m/>
    <m/>
    <m/>
    <x v="0"/>
    <s v="Direct"/>
    <x v="0"/>
    <x v="4"/>
    <x v="4"/>
  </r>
  <r>
    <n v="39103908"/>
    <s v="Statistician / Data Scientist"/>
    <x v="1"/>
    <s v="Other"/>
    <x v="35"/>
    <n v="24101490"/>
    <m/>
    <m/>
    <d v="2019-05-24T00:00:00"/>
    <n v="43639.999988425923"/>
    <s v="An opportunity to work on challenging statistical modelling - building and improving predictive models."/>
    <s v="Australia"/>
    <x v="0"/>
    <x v="0"/>
    <s v="CBD, Inner West &amp; Eastern Suburbs"/>
    <s v="sydney"/>
    <x v="0"/>
    <m/>
    <s v="Yes"/>
    <s v="https://www.seek.com.au/job/39103908?type=standard"/>
    <n v="1"/>
    <n v="1"/>
    <n v="0"/>
    <n v="1"/>
    <n v="0"/>
    <n v="0"/>
    <n v="0"/>
    <n v="0"/>
    <n v="0"/>
    <n v="0"/>
    <n v="0"/>
    <n v="0"/>
    <n v="0"/>
    <n v="0"/>
    <n v="0"/>
    <n v="0"/>
    <n v="0"/>
    <n v="0"/>
    <n v="0"/>
    <n v="0"/>
    <n v="0"/>
    <n v="0"/>
    <n v="0"/>
    <n v="0"/>
    <n v="0"/>
    <n v="43609"/>
    <n v="43636"/>
    <n v="1"/>
    <n v="1"/>
    <n v="0"/>
    <n v="2019"/>
    <n v="5"/>
    <n v="30"/>
    <n v="3"/>
    <m/>
    <m/>
    <m/>
    <x v="0"/>
    <s v="Recruiter"/>
    <x v="0"/>
    <x v="4"/>
    <x v="4"/>
  </r>
  <r>
    <n v="39104457"/>
    <s v="Data Scientist - Economics / Commodity"/>
    <x v="1"/>
    <s v="Other"/>
    <x v="35"/>
    <n v="24101490"/>
    <m/>
    <m/>
    <d v="2019-05-24T00:00:00"/>
    <n v="43639.999988425923"/>
    <s v="Be part of an interesting Data Science journey when you take it to the world of Economics and Commodity!"/>
    <s v="Australia"/>
    <x v="0"/>
    <x v="0"/>
    <s v="CBD, Inner West &amp; Eastern Suburbs"/>
    <s v="sydney"/>
    <x v="0"/>
    <s v="$110k - $150k p.a."/>
    <s v="Yes"/>
    <s v="https://www.seek.com.au/job/39104457?type=standard"/>
    <n v="1"/>
    <n v="1"/>
    <n v="0"/>
    <n v="1"/>
    <n v="0"/>
    <n v="0"/>
    <n v="0"/>
    <n v="0"/>
    <n v="0"/>
    <n v="0"/>
    <n v="0"/>
    <n v="0"/>
    <n v="0"/>
    <n v="0"/>
    <n v="0"/>
    <n v="0"/>
    <n v="0"/>
    <n v="0"/>
    <n v="0"/>
    <n v="0"/>
    <n v="0"/>
    <n v="0"/>
    <n v="0"/>
    <n v="0"/>
    <n v="0"/>
    <n v="43609"/>
    <n v="43622"/>
    <n v="1"/>
    <n v="1"/>
    <n v="0"/>
    <n v="2019"/>
    <n v="5"/>
    <n v="30"/>
    <n v="3"/>
    <n v="110000"/>
    <n v="150000"/>
    <s v="year"/>
    <x v="0"/>
    <s v="Recruiter"/>
    <x v="1"/>
    <x v="4"/>
    <x v="4"/>
  </r>
  <r>
    <n v="39111458"/>
    <s v="Data Scientist"/>
    <x v="1"/>
    <s v="Database Development &amp; Administration"/>
    <x v="203"/>
    <n v="34054711"/>
    <m/>
    <m/>
    <d v="2019-05-27T00:00:00"/>
    <n v="43642.531909722224"/>
    <s v="My client, a top company, is currently looking for Data Scientists to join a challenging project. It is a great opportunity for you!"/>
    <s v="Australia"/>
    <x v="0"/>
    <x v="0"/>
    <s v="CBD, Inner West &amp; Eastern Suburbs"/>
    <s v="sydney"/>
    <x v="1"/>
    <m/>
    <s v="No"/>
    <s v="https://www.seek.com.au/job/39111458?type=standard"/>
    <n v="1"/>
    <n v="1"/>
    <n v="0"/>
    <n v="1"/>
    <n v="0"/>
    <n v="0"/>
    <n v="0"/>
    <n v="0"/>
    <n v="0"/>
    <n v="0"/>
    <n v="0"/>
    <n v="0"/>
    <n v="0"/>
    <n v="1"/>
    <n v="0"/>
    <n v="0"/>
    <n v="0"/>
    <n v="0"/>
    <n v="0"/>
    <n v="0"/>
    <n v="0"/>
    <n v="0"/>
    <n v="0"/>
    <n v="0"/>
    <n v="0"/>
    <n v="43621"/>
    <n v="43622"/>
    <n v="0"/>
    <n v="1"/>
    <n v="0"/>
    <n v="2019"/>
    <n v="5"/>
    <n v="29"/>
    <n v="4"/>
    <m/>
    <m/>
    <m/>
    <x v="0"/>
    <s v="Direct"/>
    <x v="0"/>
    <x v="4"/>
    <x v="1"/>
  </r>
  <r>
    <n v="39111682"/>
    <s v="Experienced Data Scientist, Western Subs, Sydney c$100-150K Base"/>
    <x v="2"/>
    <s v="Analysis &amp; Reporting"/>
    <x v="115"/>
    <n v="27398075"/>
    <m/>
    <m/>
    <d v="2019-05-27T00:00:00"/>
    <n v="43642.999988425923"/>
    <s v="Genuinely Data-Driven Financial Services player has outstanding opportunities for Data Scientists/Insights Experts who know how to add real value"/>
    <s v="Australia"/>
    <x v="0"/>
    <x v="0"/>
    <s v="Parramatta &amp; Western Suburbs"/>
    <m/>
    <x v="0"/>
    <s v="c$150K Base"/>
    <s v="No"/>
    <s v="https://www.seek.com.au/job/39111682?type=standard"/>
    <n v="1"/>
    <n v="1"/>
    <n v="0"/>
    <n v="0"/>
    <n v="0"/>
    <n v="0"/>
    <n v="0"/>
    <n v="0"/>
    <n v="1"/>
    <n v="0"/>
    <n v="0"/>
    <n v="0"/>
    <n v="0"/>
    <n v="0"/>
    <n v="0"/>
    <n v="0"/>
    <n v="0"/>
    <n v="0"/>
    <n v="0"/>
    <n v="0"/>
    <n v="0"/>
    <n v="0"/>
    <n v="0"/>
    <n v="0"/>
    <n v="0"/>
    <n v="43612"/>
    <n v="43640"/>
    <n v="1"/>
    <n v="1"/>
    <n v="0"/>
    <n v="2019"/>
    <n v="5"/>
    <n v="30"/>
    <n v="3"/>
    <n v="150000"/>
    <n v="150000"/>
    <s v="year"/>
    <x v="0"/>
    <s v="Recruiter"/>
    <x v="1"/>
    <x v="4"/>
    <x v="1"/>
  </r>
  <r>
    <n v="39112990"/>
    <s v="Data Scientist"/>
    <x v="1"/>
    <s v="Business/Systems Analysts"/>
    <x v="95"/>
    <n v="28935941"/>
    <m/>
    <m/>
    <d v="2019-05-27T00:00:00"/>
    <n v="43642.999988425923"/>
    <s v="Looking for Junior Data Scientists to gain exposure and develop their skill set."/>
    <s v="Australia"/>
    <x v="2"/>
    <x v="2"/>
    <s v="Eastern Suburbs"/>
    <m/>
    <x v="1"/>
    <s v="0"/>
    <s v="No"/>
    <s v="https://www.seek.com.au/job/39112990?type=standout"/>
    <n v="1"/>
    <n v="1"/>
    <n v="0"/>
    <n v="1"/>
    <n v="0"/>
    <n v="0"/>
    <n v="0"/>
    <n v="0"/>
    <n v="0"/>
    <n v="0"/>
    <n v="0"/>
    <n v="0"/>
    <n v="0"/>
    <n v="0"/>
    <n v="0"/>
    <n v="0"/>
    <n v="0"/>
    <n v="0"/>
    <n v="0"/>
    <n v="0"/>
    <n v="0"/>
    <n v="0"/>
    <n v="0"/>
    <n v="0"/>
    <n v="0"/>
    <n v="43612"/>
    <n v="43642"/>
    <n v="1"/>
    <n v="1"/>
    <n v="0"/>
    <n v="2019"/>
    <n v="5"/>
    <n v="30"/>
    <n v="3"/>
    <m/>
    <m/>
    <m/>
    <x v="0"/>
    <s v="Recruiter"/>
    <x v="1"/>
    <x v="4"/>
    <x v="1"/>
  </r>
  <r>
    <n v="39116037"/>
    <s v="Data Science Manager - Customer Analytics"/>
    <x v="0"/>
    <s v="Mathematics, Statistics &amp; Information Sciences"/>
    <x v="30"/>
    <n v="22424905"/>
    <m/>
    <m/>
    <d v="2019-05-27T00:00:00"/>
    <n v="43642.999988425923"/>
    <s v="Lead a team of some of the best data science professionals!!!"/>
    <s v="Australia"/>
    <x v="0"/>
    <x v="0"/>
    <s v="CBD, Inner West &amp; Eastern Suburbs"/>
    <s v="sydney"/>
    <x v="0"/>
    <s v="$140k - $170k p.a. + super and bonus"/>
    <s v="No"/>
    <s v="https://www.seek.com.au/job/39116037?type=standout"/>
    <n v="1"/>
    <n v="1"/>
    <n v="0"/>
    <n v="0"/>
    <n v="0"/>
    <n v="0"/>
    <n v="0"/>
    <n v="0"/>
    <n v="0"/>
    <n v="1"/>
    <n v="0"/>
    <n v="1"/>
    <n v="0"/>
    <n v="0"/>
    <n v="0"/>
    <n v="0"/>
    <n v="0"/>
    <n v="0"/>
    <n v="0"/>
    <n v="0"/>
    <n v="0"/>
    <n v="0"/>
    <n v="0"/>
    <n v="0"/>
    <n v="0"/>
    <n v="43612"/>
    <n v="43632"/>
    <n v="1"/>
    <n v="1"/>
    <n v="0"/>
    <n v="2019"/>
    <n v="5"/>
    <n v="30"/>
    <n v="4"/>
    <n v="140000"/>
    <n v="170000"/>
    <s v="year"/>
    <x v="0"/>
    <s v="Recruiter"/>
    <x v="1"/>
    <x v="4"/>
    <x v="1"/>
  </r>
  <r>
    <n v="39116166"/>
    <s v="Senior Data Scientist"/>
    <x v="0"/>
    <s v="Mathematics, Statistics &amp; Information Sciences"/>
    <x v="204"/>
    <n v="663450"/>
    <s v="Pitcher Partners"/>
    <n v="3.3"/>
    <d v="2019-05-27T00:00:00"/>
    <n v="43642.999988425923"/>
    <s v="Manage data and analytics for a range of clients to help them make commercial decisions"/>
    <s v="Australia"/>
    <x v="2"/>
    <x v="2"/>
    <s v="CBD &amp; Inner Suburbs"/>
    <s v="melbourne"/>
    <x v="0"/>
    <m/>
    <s v="Yes"/>
    <s v="https://www.seek.com.au/job/39116166?type=standout"/>
    <n v="1"/>
    <n v="1"/>
    <n v="0"/>
    <n v="1"/>
    <n v="0"/>
    <n v="0"/>
    <n v="0"/>
    <n v="0"/>
    <n v="0"/>
    <n v="0"/>
    <n v="0"/>
    <n v="0"/>
    <n v="0"/>
    <n v="0"/>
    <n v="0"/>
    <n v="0"/>
    <n v="0"/>
    <n v="0"/>
    <n v="0"/>
    <n v="0"/>
    <n v="0"/>
    <n v="0"/>
    <n v="0"/>
    <n v="0"/>
    <n v="0"/>
    <n v="43612"/>
    <n v="43624"/>
    <n v="0"/>
    <n v="1"/>
    <n v="0"/>
    <n v="2019"/>
    <n v="5"/>
    <n v="30"/>
    <n v="3"/>
    <m/>
    <m/>
    <m/>
    <x v="0"/>
    <s v="Direct"/>
    <x v="0"/>
    <x v="4"/>
    <x v="1"/>
  </r>
  <r>
    <n v="39116453"/>
    <s v="Data Scientist"/>
    <x v="1"/>
    <s v="Other"/>
    <x v="205"/>
    <n v="37854646"/>
    <m/>
    <m/>
    <d v="2019-05-27T00:00:00"/>
    <n v="43642.791678240741"/>
    <s v="We are looking for a Data Scientist to build models and perform analysis to prevent all things fraud"/>
    <s v="Australia"/>
    <x v="0"/>
    <x v="0"/>
    <s v="CBD, Inner West &amp; Eastern Suburbs"/>
    <s v="sydney"/>
    <x v="0"/>
    <m/>
    <s v="No"/>
    <s v="https://www.seek.com.au/job/39116453?type=standout"/>
    <n v="1"/>
    <n v="1"/>
    <n v="0"/>
    <n v="1"/>
    <n v="0"/>
    <n v="0"/>
    <n v="0"/>
    <n v="0"/>
    <n v="0"/>
    <n v="0"/>
    <n v="1"/>
    <n v="0"/>
    <n v="0"/>
    <n v="0"/>
    <n v="0"/>
    <n v="0"/>
    <n v="0"/>
    <n v="0"/>
    <n v="0"/>
    <n v="0"/>
    <n v="0"/>
    <n v="0"/>
    <n v="0"/>
    <n v="0"/>
    <n v="0"/>
    <n v="43612"/>
    <n v="43642"/>
    <n v="0"/>
    <n v="1"/>
    <n v="0"/>
    <n v="2019"/>
    <n v="5"/>
    <n v="29"/>
    <n v="4"/>
    <m/>
    <m/>
    <m/>
    <x v="0"/>
    <s v="Direct"/>
    <x v="0"/>
    <x v="4"/>
    <x v="1"/>
  </r>
  <r>
    <n v="39118700"/>
    <s v="Data Scientist/ Analyst"/>
    <x v="1"/>
    <s v="Architects"/>
    <x v="149"/>
    <n v="40425907"/>
    <m/>
    <m/>
    <d v="2019-05-28T00:00:00"/>
    <n v="43643.999988425923"/>
    <s v="Our client has global reach, outcome-focused methodologies and deep industry expertise."/>
    <s v="Australia"/>
    <x v="2"/>
    <x v="2"/>
    <s v="CBD &amp; Inner Suburbs"/>
    <s v="melbourne"/>
    <x v="1"/>
    <s v="Market rates"/>
    <s v="No"/>
    <s v="https://www.seek.com.au/job/39118700?type=standard"/>
    <n v="1"/>
    <n v="1"/>
    <n v="0"/>
    <n v="1"/>
    <n v="0"/>
    <n v="0"/>
    <n v="0"/>
    <n v="0"/>
    <n v="0"/>
    <n v="0"/>
    <n v="0"/>
    <n v="1"/>
    <n v="0"/>
    <n v="0"/>
    <n v="0"/>
    <n v="0"/>
    <n v="0"/>
    <n v="0"/>
    <n v="0"/>
    <n v="0"/>
    <n v="0"/>
    <n v="0"/>
    <n v="0"/>
    <n v="0"/>
    <n v="0"/>
    <n v="43613"/>
    <n v="43629"/>
    <n v="0"/>
    <n v="1"/>
    <n v="0"/>
    <n v="2019"/>
    <n v="5"/>
    <n v="30"/>
    <n v="4"/>
    <m/>
    <m/>
    <m/>
    <x v="0"/>
    <s v="Direct"/>
    <x v="1"/>
    <x v="4"/>
    <x v="2"/>
  </r>
  <r>
    <n v="39125717"/>
    <s v="Data Scientist"/>
    <x v="1"/>
    <s v="Engineering - Software"/>
    <x v="191"/>
    <n v="16545924"/>
    <s v="ANZ"/>
    <n v="3.4"/>
    <d v="2019-05-28T00:00:00"/>
    <n v="43643.999988425923"/>
    <s v="First a bit about ANZ At ANZ, everything we do boils down to ‘why’ – our purpose – to shape a world where people and communities..."/>
    <s v="Australia"/>
    <x v="2"/>
    <x v="2"/>
    <s v="CBD &amp; Inner Suburbs"/>
    <s v="melbourne"/>
    <x v="0"/>
    <m/>
    <s v="No"/>
    <s v="https://www.seek.com.au/job/39125717?type=standout"/>
    <n v="1"/>
    <n v="1"/>
    <n v="0"/>
    <n v="1"/>
    <n v="0"/>
    <n v="0"/>
    <n v="0"/>
    <n v="0"/>
    <n v="0"/>
    <n v="0"/>
    <n v="0"/>
    <n v="0"/>
    <n v="1"/>
    <n v="1"/>
    <n v="0"/>
    <n v="0"/>
    <n v="0"/>
    <n v="0"/>
    <n v="0"/>
    <n v="0"/>
    <n v="0"/>
    <n v="0"/>
    <n v="0"/>
    <n v="0"/>
    <n v="0"/>
    <n v="43613"/>
    <n v="43627"/>
    <n v="0"/>
    <n v="1"/>
    <n v="0"/>
    <n v="2019"/>
    <n v="5"/>
    <n v="30"/>
    <n v="5"/>
    <m/>
    <m/>
    <m/>
    <x v="0"/>
    <s v="Direct"/>
    <x v="0"/>
    <x v="4"/>
    <x v="2"/>
  </r>
  <r>
    <n v="39126288"/>
    <s v="Data Science Manager | Consumer Analytics Leader"/>
    <x v="1"/>
    <s v="Consultants"/>
    <x v="186"/>
    <n v="27382548"/>
    <m/>
    <m/>
    <d v="2019-05-28T00:00:00"/>
    <n v="43643.999988425923"/>
    <s v="Senior Analyst / Data Scientist - want to step up into a leadership role building out customer analytics in a business with passion &amp; Direction ?"/>
    <s v="Australia"/>
    <x v="0"/>
    <x v="0"/>
    <s v="CBD, Inner West &amp; Eastern Suburbs"/>
    <s v="sydney"/>
    <x v="0"/>
    <s v="$160-170 K Plus Superannuation"/>
    <s v="No"/>
    <s v="https://www.seek.com.au/job/39126288?type=standard"/>
    <n v="1"/>
    <n v="1"/>
    <n v="0"/>
    <n v="1"/>
    <n v="0"/>
    <n v="0"/>
    <n v="0"/>
    <n v="0"/>
    <n v="0"/>
    <n v="0"/>
    <n v="0"/>
    <n v="0"/>
    <n v="1"/>
    <n v="0"/>
    <n v="0"/>
    <n v="0"/>
    <n v="0"/>
    <n v="0"/>
    <n v="0"/>
    <n v="0"/>
    <n v="0"/>
    <n v="0"/>
    <n v="0"/>
    <n v="0"/>
    <n v="0"/>
    <n v="43613"/>
    <n v="43641"/>
    <n v="1"/>
    <n v="1"/>
    <n v="0"/>
    <n v="2019"/>
    <n v="5"/>
    <n v="30"/>
    <n v="4"/>
    <m/>
    <m/>
    <m/>
    <x v="0"/>
    <s v="Recruiter"/>
    <x v="1"/>
    <x v="4"/>
    <x v="2"/>
  </r>
  <r>
    <n v="39126609"/>
    <s v="Marketing Data Scientist"/>
    <x v="5"/>
    <s v="Market Research &amp; Analysis"/>
    <x v="156"/>
    <n v="23577661"/>
    <m/>
    <m/>
    <d v="2019-05-28T00:00:00"/>
    <n v="43643.999988425923"/>
    <s v="Are you someone who is passionate about Marketing Analytics? Someone strong technically, as well as able to consult and provide actionable insights?"/>
    <s v="Australia"/>
    <x v="0"/>
    <x v="0"/>
    <m/>
    <m/>
    <x v="0"/>
    <m/>
    <s v="No"/>
    <s v="https://www.seek.com.au/job/39126609?type=standout"/>
    <n v="1"/>
    <n v="0"/>
    <n v="0"/>
    <n v="1"/>
    <n v="0"/>
    <n v="0"/>
    <n v="0"/>
    <n v="0"/>
    <n v="0"/>
    <n v="0"/>
    <n v="0"/>
    <n v="0"/>
    <n v="0"/>
    <n v="0"/>
    <n v="0"/>
    <n v="0"/>
    <n v="0"/>
    <n v="0"/>
    <n v="0"/>
    <n v="0"/>
    <n v="0"/>
    <n v="0"/>
    <n v="0"/>
    <n v="0"/>
    <n v="0"/>
    <n v="43613"/>
    <n v="43641"/>
    <n v="0"/>
    <n v="1"/>
    <n v="0"/>
    <n v="2019"/>
    <n v="5"/>
    <n v="30"/>
    <n v="2"/>
    <m/>
    <m/>
    <m/>
    <x v="0"/>
    <s v="Direct"/>
    <x v="0"/>
    <x v="4"/>
    <x v="2"/>
  </r>
  <r>
    <n v="39134074"/>
    <s v="Data Scientist"/>
    <x v="1"/>
    <s v="Developers/Programmers"/>
    <x v="182"/>
    <n v="24245624"/>
    <s v="Greenstone Financial Services"/>
    <m/>
    <d v="2019-05-29T00:00:00"/>
    <n v="43644.674108796287"/>
    <s v="An exciting opportunity which will involve building models that help optimise customer acquisition within our digital channels and maximise profit."/>
    <s v="Australia"/>
    <x v="0"/>
    <x v="0"/>
    <s v="North West &amp; Hills District"/>
    <s v="bellavista"/>
    <x v="0"/>
    <m/>
    <s v="No"/>
    <s v="https://www.seek.com.au/job/39134074?type=standout"/>
    <n v="1"/>
    <n v="1"/>
    <n v="0"/>
    <n v="1"/>
    <n v="0"/>
    <n v="0"/>
    <n v="0"/>
    <n v="0"/>
    <n v="0"/>
    <n v="0"/>
    <n v="0"/>
    <n v="0"/>
    <n v="0"/>
    <n v="0"/>
    <n v="0"/>
    <n v="0"/>
    <n v="0"/>
    <n v="0"/>
    <n v="0"/>
    <n v="0"/>
    <n v="0"/>
    <n v="0"/>
    <n v="0"/>
    <n v="0"/>
    <n v="0"/>
    <n v="43614"/>
    <n v="43643"/>
    <n v="0"/>
    <n v="1"/>
    <n v="0"/>
    <n v="2019"/>
    <n v="5"/>
    <n v="29"/>
    <n v="3"/>
    <m/>
    <m/>
    <m/>
    <x v="0"/>
    <s v="Direct"/>
    <x v="0"/>
    <x v="4"/>
    <x v="0"/>
  </r>
  <r>
    <n v="39140141"/>
    <s v="Data Scientist"/>
    <x v="4"/>
    <s v="Government - Federal"/>
    <x v="134"/>
    <n v="20369320"/>
    <m/>
    <m/>
    <d v="2019-05-30T00:00:00"/>
    <n v="43645.515462962961"/>
    <s v="Data Scientist to support a program to detect financial crime risks only visible by joining disparate and distributed data silos and more!"/>
    <s v="Australia"/>
    <x v="0"/>
    <x v="0"/>
    <s v="CBD, Inner West &amp; Eastern Suburbs"/>
    <s v="sydney"/>
    <x v="1"/>
    <m/>
    <s v="No"/>
    <s v="https://www.seek.com.au/job/39140141?type=standout"/>
    <n v="1"/>
    <n v="1"/>
    <n v="0"/>
    <n v="1"/>
    <n v="0"/>
    <n v="0"/>
    <n v="0"/>
    <n v="0"/>
    <n v="0"/>
    <n v="1"/>
    <n v="0"/>
    <n v="0"/>
    <n v="0"/>
    <n v="0"/>
    <n v="0"/>
    <n v="0"/>
    <n v="0"/>
    <n v="0"/>
    <n v="0"/>
    <n v="0"/>
    <n v="0"/>
    <n v="0"/>
    <n v="0"/>
    <n v="0"/>
    <n v="0"/>
    <n v="43615"/>
    <n v="43645"/>
    <n v="1"/>
    <n v="1"/>
    <n v="0"/>
    <n v="2019"/>
    <n v="5"/>
    <n v="29"/>
    <n v="4"/>
    <m/>
    <m/>
    <m/>
    <x v="0"/>
    <s v="Recruiter"/>
    <x v="0"/>
    <x v="4"/>
    <x v="3"/>
  </r>
  <r>
    <n v="39140204"/>
    <s v="Data Scientist"/>
    <x v="4"/>
    <s v="Government - Federal"/>
    <x v="134"/>
    <n v="20369320"/>
    <m/>
    <m/>
    <d v="2019-05-30T00:00:00"/>
    <n v="43645.51966435185"/>
    <s v="Data Scientist to support a program to detect financial crime risks only visible by joining disparate and distributed data silos and more!"/>
    <s v="Australia"/>
    <x v="1"/>
    <x v="1"/>
    <m/>
    <s v="canberra"/>
    <x v="1"/>
    <m/>
    <s v="No"/>
    <s v="https://www.seek.com.au/job/39140204?type=standout"/>
    <n v="1"/>
    <n v="1"/>
    <n v="0"/>
    <n v="1"/>
    <n v="0"/>
    <n v="0"/>
    <n v="0"/>
    <n v="0"/>
    <n v="0"/>
    <n v="1"/>
    <n v="0"/>
    <n v="0"/>
    <n v="0"/>
    <n v="0"/>
    <n v="0"/>
    <n v="0"/>
    <n v="0"/>
    <n v="0"/>
    <n v="0"/>
    <n v="0"/>
    <n v="0"/>
    <n v="0"/>
    <n v="0"/>
    <n v="0"/>
    <n v="0"/>
    <n v="43615"/>
    <n v="43645"/>
    <n v="1"/>
    <n v="1"/>
    <n v="0"/>
    <n v="2019"/>
    <n v="5"/>
    <n v="30"/>
    <n v="4"/>
    <m/>
    <m/>
    <m/>
    <x v="0"/>
    <s v="Recruiter"/>
    <x v="0"/>
    <x v="4"/>
    <x v="3"/>
  </r>
  <r>
    <n v="39140229"/>
    <s v="Data Scientist"/>
    <x v="1"/>
    <s v="Other"/>
    <x v="73"/>
    <n v="21469508"/>
    <m/>
    <m/>
    <d v="2019-05-30T00:00:00"/>
    <n v="43645.999988425923"/>
    <s v="Experience With Financial Crime Projects Highly Regarded! 12 Month Initial Contract With Possible Extensions! Sydney Or Canberra Location!"/>
    <s v="Australia"/>
    <x v="1"/>
    <x v="1"/>
    <m/>
    <s v="canberra"/>
    <x v="1"/>
    <s v="Above Market Contract Rates On Offer!"/>
    <s v="Yes"/>
    <s v="https://www.seek.com.au/job/39140229?type=standard"/>
    <n v="1"/>
    <n v="1"/>
    <n v="0"/>
    <n v="1"/>
    <n v="0"/>
    <n v="0"/>
    <n v="0"/>
    <n v="0"/>
    <n v="0"/>
    <n v="1"/>
    <n v="0"/>
    <n v="0"/>
    <n v="0"/>
    <n v="0"/>
    <n v="0"/>
    <n v="0"/>
    <n v="0"/>
    <n v="0"/>
    <n v="0"/>
    <n v="0"/>
    <n v="0"/>
    <n v="0"/>
    <n v="0"/>
    <n v="0"/>
    <n v="0"/>
    <n v="43615"/>
    <n v="43632"/>
    <n v="1"/>
    <n v="1"/>
    <n v="0"/>
    <n v="2019"/>
    <n v="5"/>
    <n v="30"/>
    <n v="4"/>
    <m/>
    <m/>
    <m/>
    <x v="0"/>
    <s v="Recruiter"/>
    <x v="1"/>
    <x v="4"/>
    <x v="3"/>
  </r>
  <r>
    <n v="39140305"/>
    <s v="Data Scientist"/>
    <x v="1"/>
    <s v="Other"/>
    <x v="12"/>
    <n v="23607501"/>
    <m/>
    <m/>
    <d v="2019-05-30T00:00:00"/>
    <n v="43645.999988425923"/>
    <s v="Seeking a Data Scientist on a long term contract for a federal organisation based at Chatswood."/>
    <s v="Australia"/>
    <x v="0"/>
    <x v="0"/>
    <s v="CBD, Inner West &amp; Eastern Suburbs"/>
    <s v="chatswood"/>
    <x v="1"/>
    <s v="competitive"/>
    <s v="Yes"/>
    <s v="https://www.seek.com.au/job/39140305?type=standout"/>
    <n v="1"/>
    <n v="1"/>
    <n v="0"/>
    <n v="1"/>
    <n v="0"/>
    <n v="0"/>
    <n v="0"/>
    <n v="0"/>
    <n v="0"/>
    <n v="1"/>
    <n v="0"/>
    <n v="0"/>
    <n v="0"/>
    <n v="0"/>
    <n v="0"/>
    <n v="0"/>
    <n v="0"/>
    <n v="0"/>
    <n v="0"/>
    <n v="0"/>
    <n v="0"/>
    <n v="0"/>
    <n v="0"/>
    <n v="0"/>
    <n v="0"/>
    <n v="43615"/>
    <n v="43645"/>
    <n v="1"/>
    <n v="1"/>
    <n v="0"/>
    <n v="2019"/>
    <n v="5"/>
    <n v="30"/>
    <n v="4"/>
    <m/>
    <m/>
    <m/>
    <x v="0"/>
    <s v="Recruiter"/>
    <x v="1"/>
    <x v="4"/>
    <x v="3"/>
  </r>
  <r>
    <n v="39140322"/>
    <s v="Data Scientist"/>
    <x v="1"/>
    <s v="Other"/>
    <x v="73"/>
    <n v="21469508"/>
    <m/>
    <m/>
    <d v="2019-05-30T00:00:00"/>
    <n v="43645.999988425923"/>
    <s v="Experience With Financial Crime Projects Highly Regarded! 12 Month Initial Contract With Possible Extensions! Melbourne Location!"/>
    <s v="Australia"/>
    <x v="2"/>
    <x v="2"/>
    <s v="CBD &amp; Inner Suburbs"/>
    <s v="melbourne"/>
    <x v="1"/>
    <s v="Above Market Contract Rates On Offer!"/>
    <s v="Yes"/>
    <s v="https://www.seek.com.au/job/39140322?type=standard"/>
    <n v="1"/>
    <n v="1"/>
    <n v="0"/>
    <n v="1"/>
    <n v="0"/>
    <n v="0"/>
    <n v="0"/>
    <n v="0"/>
    <n v="0"/>
    <n v="1"/>
    <n v="0"/>
    <n v="0"/>
    <n v="0"/>
    <n v="0"/>
    <n v="0"/>
    <n v="0"/>
    <n v="0"/>
    <n v="0"/>
    <n v="0"/>
    <n v="0"/>
    <n v="0"/>
    <n v="0"/>
    <n v="0"/>
    <n v="0"/>
    <n v="0"/>
    <n v="43615"/>
    <n v="43632"/>
    <n v="1"/>
    <n v="1"/>
    <n v="0"/>
    <n v="2019"/>
    <n v="5"/>
    <n v="30"/>
    <n v="4"/>
    <m/>
    <m/>
    <m/>
    <x v="0"/>
    <s v="Recruiter"/>
    <x v="1"/>
    <x v="4"/>
    <x v="3"/>
  </r>
  <r>
    <n v="39140585"/>
    <s v="Junior Data Scientist"/>
    <x v="0"/>
    <s v="Mathematics, Statistics &amp; Information Sciences"/>
    <x v="206"/>
    <n v="38222846"/>
    <m/>
    <m/>
    <d v="2019-05-30T00:00:00"/>
    <n v="43645.999988425923"/>
    <s v="Play a role in building data science at Hireup and solve problems using that data that have a real world impact!"/>
    <s v="Australia"/>
    <x v="0"/>
    <x v="0"/>
    <s v="North Shore &amp; Northern Beaches"/>
    <m/>
    <x v="0"/>
    <m/>
    <s v="No"/>
    <s v="https://www.seek.com.au/job/39140585?type=standout"/>
    <n v="1"/>
    <n v="1"/>
    <n v="0"/>
    <n v="1"/>
    <n v="0"/>
    <n v="0"/>
    <n v="0"/>
    <n v="0"/>
    <n v="0"/>
    <n v="0"/>
    <n v="1"/>
    <n v="0"/>
    <n v="0"/>
    <n v="0"/>
    <n v="0"/>
    <n v="0"/>
    <n v="0"/>
    <n v="0"/>
    <n v="0"/>
    <n v="0"/>
    <n v="0"/>
    <n v="0"/>
    <n v="0"/>
    <n v="0"/>
    <n v="0"/>
    <n v="43615"/>
    <n v="43643"/>
    <n v="0"/>
    <n v="1"/>
    <n v="0"/>
    <n v="2019"/>
    <n v="5"/>
    <n v="30"/>
    <n v="4"/>
    <m/>
    <m/>
    <m/>
    <x v="0"/>
    <s v="Direct"/>
    <x v="0"/>
    <x v="4"/>
    <x v="3"/>
  </r>
  <r>
    <n v="39140937"/>
    <s v="Data Scientist"/>
    <x v="1"/>
    <s v="Business/Systems Analysts"/>
    <x v="11"/>
    <n v="4566650"/>
    <m/>
    <m/>
    <d v="2019-05-30T00:00:00"/>
    <n v="43645.999988425923"/>
    <s v="Hudson is looking to engage the services of a Data Analyst to lead and develop statistical analysis, research and data integration projects."/>
    <s v="Australia"/>
    <x v="1"/>
    <x v="1"/>
    <m/>
    <m/>
    <x v="1"/>
    <s v="$110 - $130 p.h."/>
    <s v="Yes"/>
    <s v="https://www.seek.com.au/job/39140937?type=standout"/>
    <n v="1"/>
    <n v="1"/>
    <n v="0"/>
    <n v="1"/>
    <n v="0"/>
    <n v="0"/>
    <n v="0"/>
    <n v="0"/>
    <n v="0"/>
    <n v="1"/>
    <n v="0"/>
    <n v="0"/>
    <n v="0"/>
    <n v="0"/>
    <n v="0"/>
    <n v="0"/>
    <n v="0"/>
    <n v="0"/>
    <n v="0"/>
    <n v="0"/>
    <n v="0"/>
    <n v="0"/>
    <n v="0"/>
    <n v="0"/>
    <n v="0"/>
    <n v="43615"/>
    <n v="43645"/>
    <n v="1"/>
    <n v="1"/>
    <n v="0"/>
    <n v="2019"/>
    <n v="5"/>
    <n v="30"/>
    <n v="4"/>
    <n v="110"/>
    <n v="130"/>
    <s v="hour"/>
    <x v="0"/>
    <s v="Recruiter"/>
    <x v="1"/>
    <x v="4"/>
    <x v="3"/>
  </r>
  <r>
    <n v="39141068"/>
    <s v="Data Scientist"/>
    <x v="1"/>
    <s v="Database Development &amp; Administration"/>
    <x v="207"/>
    <n v="355167"/>
    <m/>
    <m/>
    <d v="2019-05-30T00:00:00"/>
    <n v="43645.999988425923"/>
    <s v="This role will entail building a technical platform that uses confidential computing technology to detect financial crime risks"/>
    <s v="Australia"/>
    <x v="2"/>
    <x v="2"/>
    <s v="CBD &amp; Inner Suburbs"/>
    <s v="docklands"/>
    <x v="1"/>
    <s v="Negotiable"/>
    <s v="No"/>
    <s v="https://www.seek.com.au/job/39141068?type=standard"/>
    <n v="1"/>
    <n v="1"/>
    <n v="0"/>
    <n v="1"/>
    <n v="0"/>
    <n v="0"/>
    <n v="0"/>
    <n v="0"/>
    <n v="0"/>
    <n v="1"/>
    <n v="0"/>
    <n v="0"/>
    <n v="0"/>
    <n v="0"/>
    <n v="0"/>
    <n v="0"/>
    <n v="0"/>
    <n v="0"/>
    <n v="0"/>
    <n v="0"/>
    <n v="0"/>
    <n v="0"/>
    <n v="0"/>
    <n v="0"/>
    <n v="0"/>
    <n v="43615"/>
    <n v="43645"/>
    <n v="1"/>
    <n v="1"/>
    <n v="0"/>
    <n v="2019"/>
    <n v="5"/>
    <n v="30"/>
    <n v="4"/>
    <m/>
    <m/>
    <m/>
    <x v="0"/>
    <s v="Recruiter"/>
    <x v="1"/>
    <x v="4"/>
    <x v="3"/>
  </r>
  <r>
    <n v="39141434"/>
    <s v="Data Scientist | Federal Agency 24 months"/>
    <x v="4"/>
    <s v="Government - Federal"/>
    <x v="186"/>
    <n v="27382548"/>
    <m/>
    <m/>
    <d v="2019-05-30T00:00:00"/>
    <n v="43645.999988425923"/>
    <s v="Utilise AI and Machine Learning to detect financial crime risks only visible by joining disparate and distributed data silos, for Federal Agency"/>
    <s v="Australia"/>
    <x v="0"/>
    <x v="0"/>
    <s v="CBD, Inner West &amp; Eastern Suburbs"/>
    <s v="sydney"/>
    <x v="0"/>
    <s v="Open to Quote | Competive Day Rates"/>
    <s v="No"/>
    <s v="https://www.seek.com.au/job/39141434?type=standard"/>
    <n v="1"/>
    <n v="1"/>
    <n v="0"/>
    <n v="1"/>
    <n v="0"/>
    <n v="0"/>
    <n v="0"/>
    <n v="0"/>
    <n v="0"/>
    <n v="1"/>
    <n v="0"/>
    <n v="0"/>
    <n v="0"/>
    <n v="0"/>
    <n v="0"/>
    <n v="0"/>
    <n v="0"/>
    <n v="0"/>
    <n v="0"/>
    <n v="0"/>
    <n v="0"/>
    <n v="0"/>
    <n v="0"/>
    <n v="0"/>
    <n v="0"/>
    <n v="43615"/>
    <n v="43643"/>
    <n v="1"/>
    <n v="1"/>
    <n v="0"/>
    <n v="2019"/>
    <n v="5"/>
    <n v="30"/>
    <n v="4"/>
    <m/>
    <m/>
    <m/>
    <x v="0"/>
    <s v="Recruiter"/>
    <x v="1"/>
    <x v="4"/>
    <x v="3"/>
  </r>
  <r>
    <n v="39141490"/>
    <s v="Junior Data Scientist / Data Analyst"/>
    <x v="1"/>
    <s v="Other"/>
    <x v="208"/>
    <n v="21170650"/>
    <s v="CBRE"/>
    <n v="3.4"/>
    <d v="2019-05-30T00:00:00"/>
    <n v="43645.999988425923"/>
    <s v="All round role working on analytics and modelling in a professional environment!"/>
    <s v="Australia"/>
    <x v="0"/>
    <x v="0"/>
    <s v="CBD, Inner West &amp; Eastern Suburbs"/>
    <s v="sydney"/>
    <x v="0"/>
    <s v="Exciting big data role!"/>
    <s v="Yes"/>
    <s v="https://www.seek.com.au/job/39141490?type=standard"/>
    <n v="0"/>
    <n v="1"/>
    <n v="0"/>
    <n v="1"/>
    <n v="0"/>
    <n v="0"/>
    <n v="0"/>
    <n v="0"/>
    <n v="0"/>
    <n v="0"/>
    <n v="1"/>
    <n v="0"/>
    <n v="0"/>
    <n v="0"/>
    <n v="0"/>
    <n v="0"/>
    <n v="0"/>
    <n v="0"/>
    <n v="0"/>
    <n v="0"/>
    <n v="0"/>
    <n v="0"/>
    <n v="0"/>
    <n v="0"/>
    <n v="0"/>
    <n v="43615"/>
    <n v="43645"/>
    <n v="0"/>
    <n v="1"/>
    <n v="0"/>
    <n v="2019"/>
    <n v="5"/>
    <n v="30"/>
    <n v="3"/>
    <m/>
    <m/>
    <m/>
    <x v="0"/>
    <s v="Direct"/>
    <x v="1"/>
    <x v="4"/>
    <x v="3"/>
  </r>
  <r>
    <n v="39142029"/>
    <s v="Data Scientist"/>
    <x v="1"/>
    <s v="Architects"/>
    <x v="103"/>
    <n v="31127394"/>
    <m/>
    <m/>
    <d v="2019-05-30T00:00:00"/>
    <n v="43645.999988425923"/>
    <s v="Data Scientist and have experience with one or more of the following: R, Python, Scala"/>
    <s v="Australia"/>
    <x v="2"/>
    <x v="2"/>
    <m/>
    <m/>
    <x v="1"/>
    <m/>
    <s v="Yes"/>
    <s v="https://www.seek.com.au/job/39142029?type=standard"/>
    <n v="1"/>
    <n v="1"/>
    <n v="0"/>
    <n v="1"/>
    <n v="0"/>
    <n v="0"/>
    <n v="0"/>
    <n v="0"/>
    <n v="0"/>
    <n v="1"/>
    <n v="0"/>
    <n v="0"/>
    <n v="0"/>
    <n v="0"/>
    <n v="0"/>
    <n v="0"/>
    <n v="0"/>
    <n v="0"/>
    <n v="0"/>
    <n v="0"/>
    <n v="0"/>
    <n v="0"/>
    <n v="0"/>
    <n v="0"/>
    <n v="0"/>
    <n v="43615"/>
    <n v="43630"/>
    <n v="1"/>
    <n v="1"/>
    <n v="0"/>
    <n v="2019"/>
    <n v="5"/>
    <n v="30"/>
    <n v="4"/>
    <m/>
    <m/>
    <m/>
    <x v="0"/>
    <s v="Recruiter"/>
    <x v="0"/>
    <x v="4"/>
    <x v="3"/>
  </r>
  <r>
    <n v="39142169"/>
    <s v="Data Scientist- CBR"/>
    <x v="1"/>
    <s v="Engineering - Software"/>
    <x v="103"/>
    <n v="31127394"/>
    <m/>
    <m/>
    <d v="2019-05-30T00:00:00"/>
    <n v="43645.999988425923"/>
    <s v="Data Scientist and have experience with one or more of the following: R, Python, Scala."/>
    <s v="Australia"/>
    <x v="1"/>
    <x v="1"/>
    <m/>
    <s v="canberra"/>
    <x v="1"/>
    <m/>
    <s v="Yes"/>
    <s v="https://www.seek.com.au/job/39142169?type=standard"/>
    <n v="1"/>
    <n v="1"/>
    <n v="0"/>
    <n v="1"/>
    <n v="0"/>
    <n v="0"/>
    <n v="0"/>
    <n v="0"/>
    <n v="0"/>
    <n v="1"/>
    <n v="0"/>
    <n v="0"/>
    <n v="0"/>
    <n v="0"/>
    <n v="0"/>
    <n v="0"/>
    <n v="0"/>
    <n v="0"/>
    <n v="0"/>
    <n v="0"/>
    <n v="0"/>
    <n v="0"/>
    <n v="0"/>
    <n v="0"/>
    <n v="0"/>
    <n v="43615"/>
    <n v="43630"/>
    <n v="1"/>
    <n v="1"/>
    <n v="0"/>
    <n v="2019"/>
    <n v="5"/>
    <n v="30"/>
    <n v="4"/>
    <m/>
    <m/>
    <m/>
    <x v="0"/>
    <s v="Recruiter"/>
    <x v="0"/>
    <x v="4"/>
    <x v="3"/>
  </r>
  <r>
    <n v="39142189"/>
    <s v="Data Scientist"/>
    <x v="1"/>
    <s v="Other"/>
    <x v="85"/>
    <n v="32860434"/>
    <m/>
    <m/>
    <d v="2019-05-30T00:00:00"/>
    <n v="43645.999988425923"/>
    <s v="Government Department seeking a Data Scientist with experience delivering data science solutions to improve business outcomes."/>
    <s v="Australia"/>
    <x v="1"/>
    <x v="1"/>
    <m/>
    <m/>
    <x v="1"/>
    <m/>
    <s v="No"/>
    <s v="https://www.seek.com.au/job/39142189?type=standout"/>
    <n v="1"/>
    <n v="1"/>
    <n v="0"/>
    <n v="1"/>
    <n v="0"/>
    <n v="0"/>
    <n v="0"/>
    <n v="0"/>
    <n v="0"/>
    <n v="1"/>
    <n v="0"/>
    <n v="0"/>
    <n v="0"/>
    <n v="0"/>
    <n v="0"/>
    <n v="0"/>
    <n v="0"/>
    <n v="0"/>
    <n v="0"/>
    <n v="0"/>
    <n v="0"/>
    <n v="0"/>
    <n v="0"/>
    <n v="0"/>
    <n v="0"/>
    <n v="43615"/>
    <n v="43622"/>
    <n v="0"/>
    <n v="1"/>
    <n v="0"/>
    <n v="2019"/>
    <n v="5"/>
    <n v="30"/>
    <n v="4"/>
    <m/>
    <m/>
    <m/>
    <x v="0"/>
    <s v="Direct"/>
    <x v="0"/>
    <x v="4"/>
    <x v="3"/>
  </r>
  <r>
    <n v="39142224"/>
    <s v="Data Scientist- SYD"/>
    <x v="1"/>
    <s v="Developers/Programmers"/>
    <x v="103"/>
    <n v="31127394"/>
    <m/>
    <m/>
    <d v="2019-05-30T00:00:00"/>
    <n v="43645.999988425923"/>
    <s v="Data Scientist and have experience with one or more of the following: R, Python, Scala"/>
    <s v="Australia"/>
    <x v="0"/>
    <x v="0"/>
    <s v="CBD, Inner West &amp; Eastern Suburbs"/>
    <s v="sydney"/>
    <x v="2"/>
    <m/>
    <s v="Yes"/>
    <s v="https://www.seek.com.au/job/39142224?type=standard"/>
    <n v="1"/>
    <n v="1"/>
    <n v="0"/>
    <n v="1"/>
    <n v="0"/>
    <n v="0"/>
    <n v="0"/>
    <n v="0"/>
    <n v="0"/>
    <n v="1"/>
    <n v="0"/>
    <n v="0"/>
    <n v="0"/>
    <n v="0"/>
    <n v="0"/>
    <n v="0"/>
    <n v="0"/>
    <n v="0"/>
    <n v="0"/>
    <n v="0"/>
    <n v="0"/>
    <n v="0"/>
    <n v="0"/>
    <n v="0"/>
    <n v="0"/>
    <n v="43615"/>
    <n v="43630"/>
    <n v="1"/>
    <n v="1"/>
    <n v="0"/>
    <n v="2019"/>
    <n v="5"/>
    <n v="30"/>
    <n v="4"/>
    <m/>
    <m/>
    <m/>
    <x v="0"/>
    <s v="Recruiter"/>
    <x v="0"/>
    <x v="4"/>
    <x v="3"/>
  </r>
  <r>
    <n v="39142341"/>
    <s v="Data Scientist"/>
    <x v="1"/>
    <s v="Other"/>
    <x v="105"/>
    <n v="19999320"/>
    <m/>
    <m/>
    <d v="2019-05-30T00:00:00"/>
    <n v="43645.999988425923"/>
    <s v="Aus cit/VIC/ACT/NSW. Data Scientist - assist detect financial crime risks. Privacy-preserving machine learning techniques. R or Python or Scala. 3x12m"/>
    <s v="Australia"/>
    <x v="2"/>
    <x v="2"/>
    <s v="CBD &amp; Inner Suburbs"/>
    <s v="melbourne"/>
    <x v="1"/>
    <s v="12x12x12m"/>
    <s v="No"/>
    <s v="https://www.seek.com.au/job/39142341?type=standard"/>
    <n v="1"/>
    <n v="1"/>
    <n v="0"/>
    <n v="0"/>
    <n v="0"/>
    <n v="0"/>
    <n v="0"/>
    <n v="0"/>
    <n v="0"/>
    <n v="1"/>
    <n v="0"/>
    <n v="0"/>
    <n v="0"/>
    <n v="0"/>
    <n v="0"/>
    <n v="0"/>
    <n v="0"/>
    <n v="0"/>
    <n v="0"/>
    <n v="0"/>
    <n v="0"/>
    <n v="0"/>
    <n v="0"/>
    <n v="0"/>
    <n v="0"/>
    <n v="43615"/>
    <n v="43645"/>
    <n v="1"/>
    <n v="1"/>
    <n v="0"/>
    <n v="2019"/>
    <n v="5"/>
    <n v="30"/>
    <n v="3"/>
    <m/>
    <m/>
    <m/>
    <x v="0"/>
    <s v="Recruiter"/>
    <x v="1"/>
    <x v="4"/>
    <x v="3"/>
  </r>
  <r>
    <n v="39142342"/>
    <s v="Data Scientist"/>
    <x v="1"/>
    <s v="Other"/>
    <x v="105"/>
    <n v="19999320"/>
    <m/>
    <m/>
    <d v="2019-05-30T00:00:00"/>
    <n v="43645.999988425923"/>
    <s v="Aus cit/VIC/ACT/NSW. Data Scientist - assist detect financial crime risks. Privacy-preserving machine learning techniques. R or Python or Scala. 3x12m"/>
    <s v="Australia"/>
    <x v="1"/>
    <x v="1"/>
    <m/>
    <m/>
    <x v="1"/>
    <s v="12x12x12m"/>
    <s v="No"/>
    <s v="https://www.seek.com.au/job/39142342?type=standard"/>
    <n v="1"/>
    <n v="1"/>
    <n v="0"/>
    <n v="0"/>
    <n v="0"/>
    <n v="0"/>
    <n v="0"/>
    <n v="0"/>
    <n v="0"/>
    <n v="1"/>
    <n v="0"/>
    <n v="0"/>
    <n v="0"/>
    <n v="0"/>
    <n v="0"/>
    <n v="0"/>
    <n v="0"/>
    <n v="0"/>
    <n v="0"/>
    <n v="0"/>
    <n v="0"/>
    <n v="0"/>
    <n v="0"/>
    <n v="0"/>
    <n v="0"/>
    <n v="43615"/>
    <n v="43645"/>
    <n v="1"/>
    <n v="1"/>
    <n v="1"/>
    <n v="2019"/>
    <n v="5"/>
    <n v="30"/>
    <n v="3"/>
    <m/>
    <m/>
    <m/>
    <x v="0"/>
    <s v="Recruiter"/>
    <x v="1"/>
    <x v="4"/>
    <x v="3"/>
  </r>
  <r>
    <n v="39142599"/>
    <s v="Senior Data Scientist"/>
    <x v="1"/>
    <s v="Engineering - Software"/>
    <x v="46"/>
    <n v="14025083"/>
    <s v="Capgemini"/>
    <m/>
    <d v="2019-05-30T00:00:00"/>
    <n v="43645.999988425923"/>
    <s v="Work with an amazing team on some of the industries most innovative solutions"/>
    <s v="Australia"/>
    <x v="2"/>
    <x v="2"/>
    <m/>
    <m/>
    <x v="0"/>
    <m/>
    <s v="No"/>
    <s v="https://www.seek.com.au/job/39142599?type=standout"/>
    <n v="1"/>
    <n v="1"/>
    <n v="0"/>
    <n v="1"/>
    <n v="0"/>
    <n v="0"/>
    <n v="0"/>
    <n v="0"/>
    <n v="1"/>
    <n v="1"/>
    <n v="1"/>
    <n v="1"/>
    <n v="1"/>
    <n v="1"/>
    <n v="0"/>
    <n v="0"/>
    <n v="0"/>
    <n v="0"/>
    <n v="0"/>
    <n v="0"/>
    <n v="0"/>
    <n v="0"/>
    <n v="0"/>
    <n v="0"/>
    <n v="0"/>
    <n v="43615"/>
    <n v="43645"/>
    <n v="0"/>
    <n v="1"/>
    <n v="0"/>
    <n v="2019"/>
    <n v="5"/>
    <n v="30"/>
    <n v="9"/>
    <m/>
    <m/>
    <m/>
    <x v="0"/>
    <s v="Direct"/>
    <x v="0"/>
    <x v="4"/>
    <x v="3"/>
  </r>
  <r>
    <n v="39143877"/>
    <s v="Data Scientist"/>
    <x v="2"/>
    <s v="Other"/>
    <x v="11"/>
    <n v="4566650"/>
    <m/>
    <m/>
    <d v="2019-05-30T00:00:00"/>
    <n v="43645.999988425923"/>
    <s v="The right candidate will have a passion for discovering solutions and working with business stakeholders to improve business outcomes."/>
    <s v="Australia"/>
    <x v="0"/>
    <x v="0"/>
    <s v="CBD, Inner West &amp; Eastern Suburbs"/>
    <s v="sydney"/>
    <x v="0"/>
    <s v="$110k - $130k p.a. + Super"/>
    <s v="No"/>
    <s v="https://www.seek.com.au/job/39143877?type=standout"/>
    <n v="1"/>
    <n v="1"/>
    <n v="0"/>
    <n v="1"/>
    <n v="0"/>
    <n v="0"/>
    <n v="0"/>
    <n v="0"/>
    <n v="0"/>
    <n v="0"/>
    <n v="0"/>
    <n v="0"/>
    <n v="1"/>
    <n v="0"/>
    <n v="0"/>
    <n v="0"/>
    <n v="0"/>
    <n v="0"/>
    <n v="0"/>
    <n v="0"/>
    <n v="0"/>
    <n v="0"/>
    <n v="0"/>
    <n v="0"/>
    <n v="0"/>
    <n v="43615"/>
    <n v="43645"/>
    <n v="1"/>
    <n v="1"/>
    <n v="0"/>
    <n v="2019"/>
    <n v="5"/>
    <n v="30"/>
    <n v="4"/>
    <n v="110000"/>
    <n v="130000"/>
    <s v="year"/>
    <x v="0"/>
    <s v="Recruiter"/>
    <x v="1"/>
    <x v="4"/>
    <x v="3"/>
  </r>
  <r>
    <n v="39144208"/>
    <s v="Data Scientist"/>
    <x v="1"/>
    <s v="Database Development &amp; Administration"/>
    <x v="104"/>
    <n v="27843869"/>
    <m/>
    <m/>
    <d v="2019-05-30T00:00:00"/>
    <n v="43645.999988425923"/>
    <s v="Data Scientist, Parallel SQL, Spark, R, Python, Scala, Excellent programming skills, 12 + 12 + 12 Month Data Scientist contract"/>
    <s v="Australia"/>
    <x v="1"/>
    <x v="1"/>
    <m/>
    <m/>
    <x v="1"/>
    <s v="$110 - $130.00 phr All Client Fees Disclosed"/>
    <s v="No"/>
    <s v="https://www.seek.com.au/job/39144208?type=standout"/>
    <n v="1"/>
    <n v="1"/>
    <n v="0"/>
    <n v="1"/>
    <n v="0"/>
    <n v="0"/>
    <n v="0"/>
    <n v="0"/>
    <n v="0"/>
    <n v="1"/>
    <n v="0"/>
    <n v="0"/>
    <n v="0"/>
    <n v="0"/>
    <n v="0"/>
    <n v="0"/>
    <n v="0"/>
    <n v="0"/>
    <n v="0"/>
    <n v="0"/>
    <n v="0"/>
    <n v="0"/>
    <n v="0"/>
    <n v="0"/>
    <n v="0"/>
    <n v="43615"/>
    <n v="43645"/>
    <n v="1"/>
    <n v="1"/>
    <n v="0"/>
    <n v="2019"/>
    <n v="5"/>
    <n v="30"/>
    <n v="4"/>
    <n v="110"/>
    <n v="130"/>
    <s v="hour"/>
    <x v="0"/>
    <s v="Recruiter"/>
    <x v="1"/>
    <x v="4"/>
    <x v="3"/>
  </r>
  <r>
    <n v="39144294"/>
    <s v="Data Scientist"/>
    <x v="1"/>
    <s v="Database Development &amp; Administration"/>
    <x v="7"/>
    <n v="21807721"/>
    <m/>
    <m/>
    <d v="2019-05-30T00:00:00"/>
    <n v="43645.999988425923"/>
    <s v="One of the leading Australian Federal Government Agencies is looking for an experienced Data Scientist to join their team."/>
    <s v="Australia"/>
    <x v="0"/>
    <x v="0"/>
    <m/>
    <m/>
    <x v="1"/>
    <s v="competitive"/>
    <s v="Yes"/>
    <s v="https://www.seek.com.au/job/39144294?type=standard"/>
    <n v="1"/>
    <n v="1"/>
    <n v="0"/>
    <n v="1"/>
    <n v="0"/>
    <n v="0"/>
    <n v="0"/>
    <n v="0"/>
    <n v="0"/>
    <n v="1"/>
    <n v="0"/>
    <n v="0"/>
    <n v="0"/>
    <n v="0"/>
    <n v="0"/>
    <n v="0"/>
    <n v="0"/>
    <n v="0"/>
    <n v="0"/>
    <n v="0"/>
    <n v="0"/>
    <n v="0"/>
    <n v="0"/>
    <n v="0"/>
    <n v="0"/>
    <n v="43615"/>
    <n v="43637"/>
    <n v="1"/>
    <n v="1"/>
    <n v="0"/>
    <n v="2019"/>
    <n v="5"/>
    <n v="30"/>
    <n v="4"/>
    <m/>
    <m/>
    <m/>
    <x v="0"/>
    <s v="Recruiter"/>
    <x v="1"/>
    <x v="4"/>
    <x v="3"/>
  </r>
  <r>
    <n v="39144344"/>
    <s v="Data Scientist"/>
    <x v="1"/>
    <s v="Database Development &amp; Administration"/>
    <x v="7"/>
    <n v="21807721"/>
    <m/>
    <m/>
    <d v="2019-05-30T00:00:00"/>
    <n v="43645.999988425923"/>
    <s v="One of the leading Australian Federal Government Agencies is looking for an experienced Data Scientist to join their team."/>
    <s v="Australia"/>
    <x v="1"/>
    <x v="1"/>
    <m/>
    <m/>
    <x v="1"/>
    <s v="competitive"/>
    <s v="Yes"/>
    <s v="https://www.seek.com.au/job/39144344?type=standard"/>
    <n v="1"/>
    <n v="1"/>
    <n v="0"/>
    <n v="1"/>
    <n v="0"/>
    <n v="0"/>
    <n v="0"/>
    <n v="0"/>
    <n v="0"/>
    <n v="1"/>
    <n v="0"/>
    <n v="0"/>
    <n v="0"/>
    <n v="0"/>
    <n v="0"/>
    <n v="0"/>
    <n v="0"/>
    <n v="0"/>
    <n v="0"/>
    <n v="0"/>
    <n v="0"/>
    <n v="0"/>
    <n v="0"/>
    <n v="0"/>
    <n v="0"/>
    <n v="43615"/>
    <n v="43637"/>
    <n v="1"/>
    <n v="1"/>
    <n v="0"/>
    <n v="2019"/>
    <n v="5"/>
    <n v="30"/>
    <n v="4"/>
    <m/>
    <m/>
    <m/>
    <x v="0"/>
    <s v="Recruiter"/>
    <x v="1"/>
    <x v="4"/>
    <x v="3"/>
  </r>
  <r>
    <n v="39144701"/>
    <s v="Data Scientist"/>
    <x v="1"/>
    <s v="Other"/>
    <x v="86"/>
    <n v="22869919"/>
    <m/>
    <m/>
    <d v="2019-05-30T00:00:00"/>
    <n v="43645.999988425923"/>
    <s v="Seeking an experienced Data Scientist for our Federal Government client"/>
    <s v="Australia"/>
    <x v="1"/>
    <x v="1"/>
    <m/>
    <s v="canberra"/>
    <x v="1"/>
    <m/>
    <s v="No"/>
    <s v="https://www.seek.com.au/job/39144701?type=standout"/>
    <n v="1"/>
    <n v="1"/>
    <n v="0"/>
    <n v="1"/>
    <n v="0"/>
    <n v="0"/>
    <n v="0"/>
    <n v="0"/>
    <n v="0"/>
    <n v="1"/>
    <n v="0"/>
    <n v="0"/>
    <n v="0"/>
    <n v="0"/>
    <n v="0"/>
    <n v="0"/>
    <n v="0"/>
    <n v="0"/>
    <n v="0"/>
    <n v="0"/>
    <n v="0"/>
    <n v="0"/>
    <n v="0"/>
    <n v="0"/>
    <n v="0"/>
    <n v="43615"/>
    <n v="43645"/>
    <n v="1"/>
    <n v="1"/>
    <n v="0"/>
    <n v="2019"/>
    <n v="5"/>
    <n v="30"/>
    <n v="4"/>
    <m/>
    <m/>
    <m/>
    <x v="0"/>
    <s v="Recruiter"/>
    <x v="0"/>
    <x v="4"/>
    <x v="3"/>
  </r>
  <r>
    <n v="39144969"/>
    <s v="Data Scientist - Manager"/>
    <x v="0"/>
    <s v="Mathematics, Statistics &amp; Information Sciences"/>
    <x v="42"/>
    <n v="25851365"/>
    <m/>
    <m/>
    <d v="2019-05-30T00:00:00"/>
    <n v="43645.999988425923"/>
    <s v="Opp to develop skills in the Adobe Marketing Stack. Join a high performing boutique agency with focus on personalisation and optimisation!"/>
    <s v="Australia"/>
    <x v="0"/>
    <x v="0"/>
    <s v="CBD, Inner West &amp; Eastern Suburbs"/>
    <s v="sydney"/>
    <x v="0"/>
    <s v="$100k - $130k p.a."/>
    <s v="No"/>
    <s v="https://www.seek.com.au/job/39144969?type=standout"/>
    <n v="1"/>
    <n v="1"/>
    <n v="0"/>
    <n v="1"/>
    <n v="0"/>
    <n v="0"/>
    <n v="0"/>
    <n v="0"/>
    <n v="0"/>
    <n v="0"/>
    <n v="0"/>
    <n v="0"/>
    <n v="0"/>
    <n v="0"/>
    <n v="0"/>
    <n v="0"/>
    <n v="0"/>
    <n v="0"/>
    <n v="0"/>
    <n v="0"/>
    <n v="0"/>
    <n v="0"/>
    <n v="0"/>
    <n v="0"/>
    <n v="0"/>
    <n v="43615"/>
    <n v="43645"/>
    <n v="1"/>
    <n v="1"/>
    <n v="0"/>
    <n v="2019"/>
    <n v="5"/>
    <n v="30"/>
    <n v="3"/>
    <n v="100000"/>
    <n v="130000"/>
    <s v="year"/>
    <x v="0"/>
    <s v="Recruiter"/>
    <x v="1"/>
    <x v="4"/>
    <x v="3"/>
  </r>
  <r>
    <n v="39145155"/>
    <s v="Data Scientist - Financial Crime"/>
    <x v="1"/>
    <s v="Other"/>
    <x v="12"/>
    <n v="23607543"/>
    <m/>
    <m/>
    <d v="2019-05-30T00:00:00"/>
    <n v="43645.999988425923"/>
    <s v="Data Scientist for federal financial crime detection project | Docklands | 12-36 months | R, Python, Scala | DS | ML"/>
    <s v="Australia"/>
    <x v="2"/>
    <x v="2"/>
    <s v="CBD &amp; Inner Suburbs"/>
    <s v="docklands"/>
    <x v="1"/>
    <m/>
    <s v="No"/>
    <s v="https://www.seek.com.au/job/39145155?type=standout"/>
    <n v="1"/>
    <n v="1"/>
    <n v="0"/>
    <n v="1"/>
    <n v="0"/>
    <n v="0"/>
    <n v="0"/>
    <n v="0"/>
    <n v="0"/>
    <n v="1"/>
    <n v="0"/>
    <n v="0"/>
    <n v="0"/>
    <n v="0"/>
    <n v="0"/>
    <n v="0"/>
    <n v="0"/>
    <n v="0"/>
    <n v="0"/>
    <n v="0"/>
    <n v="0"/>
    <n v="0"/>
    <n v="0"/>
    <n v="0"/>
    <n v="0"/>
    <n v="43615"/>
    <n v="43645"/>
    <n v="1"/>
    <n v="1"/>
    <n v="0"/>
    <n v="2019"/>
    <n v="5"/>
    <n v="30"/>
    <n v="4"/>
    <m/>
    <m/>
    <m/>
    <x v="0"/>
    <s v="Recruiter"/>
    <x v="0"/>
    <x v="4"/>
    <x v="3"/>
  </r>
  <r>
    <n v="39145309"/>
    <s v="Data Scientist"/>
    <x v="1"/>
    <s v="Engineering - Software"/>
    <x v="171"/>
    <n v="29028300"/>
    <m/>
    <m/>
    <d v="2019-05-30T00:00:00"/>
    <n v="43645.999988425923"/>
    <s v="Newly created role to work alongside the lead Data Scientist to scope out the future of their DS team &amp; steer them into utilising Data and Analytics"/>
    <s v="Australia"/>
    <x v="4"/>
    <x v="4"/>
    <s v="CBD &amp; Inner Suburbs"/>
    <s v="brisbane"/>
    <x v="0"/>
    <s v="$150-$175k + Super"/>
    <s v="No"/>
    <s v="https://www.seek.com.au/job/39145309?type=standard"/>
    <n v="1"/>
    <n v="1"/>
    <n v="0"/>
    <n v="1"/>
    <n v="0"/>
    <n v="0"/>
    <n v="0"/>
    <n v="0"/>
    <n v="0"/>
    <n v="0"/>
    <n v="0"/>
    <n v="0"/>
    <n v="0"/>
    <n v="0"/>
    <n v="0"/>
    <n v="0"/>
    <n v="0"/>
    <n v="0"/>
    <n v="0"/>
    <n v="0"/>
    <n v="0"/>
    <n v="0"/>
    <n v="0"/>
    <n v="0"/>
    <n v="0"/>
    <n v="43615"/>
    <n v="43615"/>
    <n v="1"/>
    <n v="1"/>
    <n v="0"/>
    <n v="2019"/>
    <n v="5"/>
    <n v="30"/>
    <n v="3"/>
    <m/>
    <m/>
    <m/>
    <x v="0"/>
    <s v="Recruiter"/>
    <x v="1"/>
    <x v="4"/>
    <x v="3"/>
  </r>
  <r>
    <n v="39145310"/>
    <s v="Senior Data Scientist"/>
    <x v="1"/>
    <s v="Database Development &amp; Administration"/>
    <x v="171"/>
    <n v="29028300"/>
    <m/>
    <m/>
    <d v="2019-05-30T00:00:00"/>
    <n v="43645.999988425923"/>
    <s v="large multi-national corporate is investing in a green-fields project to take on large data analysis and analytics to better work with its customers!"/>
    <s v="Australia"/>
    <x v="4"/>
    <x v="4"/>
    <s v="CBD &amp; Inner Suburbs"/>
    <s v="brisbane"/>
    <x v="0"/>
    <s v="$130,000 - $170,000 + S"/>
    <s v="No"/>
    <s v="https://www.seek.com.au/job/39145310?type=standard"/>
    <n v="1"/>
    <n v="1"/>
    <n v="0"/>
    <n v="0"/>
    <n v="0"/>
    <n v="0"/>
    <n v="0"/>
    <n v="0"/>
    <n v="0"/>
    <n v="0"/>
    <n v="0"/>
    <n v="0"/>
    <n v="0"/>
    <n v="0"/>
    <n v="0"/>
    <n v="0"/>
    <n v="0"/>
    <n v="0"/>
    <n v="0"/>
    <n v="0"/>
    <n v="0"/>
    <n v="0"/>
    <n v="0"/>
    <n v="0"/>
    <n v="0"/>
    <n v="43615"/>
    <n v="43643"/>
    <n v="1"/>
    <n v="1"/>
    <n v="0"/>
    <n v="2019"/>
    <n v="5"/>
    <n v="30"/>
    <n v="2"/>
    <n v="130000"/>
    <n v="170000"/>
    <s v="year"/>
    <x v="0"/>
    <s v="Recruiter"/>
    <x v="1"/>
    <x v="4"/>
    <x v="3"/>
  </r>
  <r>
    <n v="39145517"/>
    <s v="Data Scientist"/>
    <x v="1"/>
    <s v="Other"/>
    <x v="1"/>
    <n v="26537413"/>
    <m/>
    <m/>
    <d v="2019-05-30T00:00:00"/>
    <n v="43645.999988425923"/>
    <s v="Data Scientist to support the Fintel Alliance Alerting Project, a program to detect financial crime risks"/>
    <s v="Australia"/>
    <x v="0"/>
    <x v="0"/>
    <s v="North Shore &amp; Northern Beaches"/>
    <s v="chatswood"/>
    <x v="1"/>
    <m/>
    <s v="No"/>
    <s v="https://www.seek.com.au/job/39145517?type=standout"/>
    <n v="1"/>
    <n v="1"/>
    <n v="0"/>
    <n v="1"/>
    <n v="0"/>
    <n v="0"/>
    <n v="0"/>
    <n v="0"/>
    <n v="0"/>
    <n v="1"/>
    <n v="0"/>
    <n v="0"/>
    <n v="0"/>
    <n v="0"/>
    <n v="0"/>
    <n v="0"/>
    <n v="0"/>
    <n v="0"/>
    <n v="0"/>
    <n v="0"/>
    <n v="0"/>
    <n v="0"/>
    <n v="0"/>
    <n v="0"/>
    <n v="0"/>
    <n v="43615"/>
    <n v="43645"/>
    <n v="1"/>
    <n v="1"/>
    <n v="0"/>
    <n v="2019"/>
    <n v="5"/>
    <n v="30"/>
    <n v="4"/>
    <m/>
    <m/>
    <m/>
    <x v="0"/>
    <s v="Recruiter"/>
    <x v="0"/>
    <x v="4"/>
    <x v="3"/>
  </r>
  <r>
    <n v="39145623"/>
    <s v="Data Scientist"/>
    <x v="1"/>
    <s v="Database Development &amp; Administration"/>
    <x v="85"/>
    <n v="32860434"/>
    <m/>
    <m/>
    <d v="2019-05-30T00:00:00"/>
    <n v="43645.999988425923"/>
    <s v="On the lookout for a talented Data Scientist that is naturally curious &amp; passionate about technology &amp; wants to add real value to our clients business"/>
    <s v="Australia"/>
    <x v="0"/>
    <x v="0"/>
    <s v="CBD, Inner West &amp; Eastern Suburbs"/>
    <s v="northsydney"/>
    <x v="1"/>
    <s v="$800 - $1200 (depending on exp)"/>
    <s v="No"/>
    <s v="https://www.seek.com.au/job/39145623?type=standout"/>
    <n v="1"/>
    <n v="1"/>
    <n v="0"/>
    <n v="1"/>
    <n v="0"/>
    <n v="0"/>
    <n v="0"/>
    <n v="0"/>
    <n v="0"/>
    <n v="0"/>
    <n v="1"/>
    <n v="0"/>
    <n v="1"/>
    <n v="1"/>
    <n v="0"/>
    <n v="1"/>
    <n v="0"/>
    <n v="0"/>
    <n v="0"/>
    <n v="0"/>
    <n v="0"/>
    <n v="0"/>
    <n v="0"/>
    <n v="0"/>
    <n v="0"/>
    <n v="43615"/>
    <n v="43644"/>
    <n v="0"/>
    <n v="1"/>
    <n v="0"/>
    <n v="2019"/>
    <n v="5"/>
    <n v="30"/>
    <n v="7"/>
    <m/>
    <m/>
    <m/>
    <x v="0"/>
    <s v="Direct"/>
    <x v="1"/>
    <x v="4"/>
    <x v="3"/>
  </r>
  <r>
    <n v="39145625"/>
    <s v="Senior Data Scientist"/>
    <x v="1"/>
    <s v="Database Development &amp; Administration"/>
    <x v="85"/>
    <n v="32860434"/>
    <m/>
    <m/>
    <d v="2019-05-30T00:00:00"/>
    <n v="43645.999988425923"/>
    <s v="On the lookout for a talented Data Scientist that is naturally curious &amp; passionate about technology &amp; wants to add real value to our clients business"/>
    <s v="Australia"/>
    <x v="0"/>
    <x v="0"/>
    <s v="CBD, Inner West &amp; Eastern Suburbs"/>
    <s v="northsydney"/>
    <x v="1"/>
    <s v="$800 - $1200 (depending on exp)"/>
    <s v="No"/>
    <s v="https://www.seek.com.au/job/39145625?type=standout"/>
    <n v="1"/>
    <n v="1"/>
    <n v="0"/>
    <n v="1"/>
    <n v="0"/>
    <n v="0"/>
    <n v="0"/>
    <n v="0"/>
    <n v="0"/>
    <n v="0"/>
    <n v="1"/>
    <n v="0"/>
    <n v="1"/>
    <n v="1"/>
    <n v="0"/>
    <n v="1"/>
    <n v="0"/>
    <n v="0"/>
    <n v="0"/>
    <n v="0"/>
    <n v="0"/>
    <n v="0"/>
    <n v="0"/>
    <n v="0"/>
    <n v="0"/>
    <n v="43615"/>
    <n v="43644"/>
    <n v="0"/>
    <n v="1"/>
    <n v="0"/>
    <n v="2019"/>
    <n v="5"/>
    <n v="30"/>
    <n v="7"/>
    <m/>
    <m/>
    <m/>
    <x v="0"/>
    <s v="Direct"/>
    <x v="1"/>
    <x v="4"/>
    <x v="3"/>
  </r>
  <r>
    <n v="39145632"/>
    <s v="Data Scientist -"/>
    <x v="1"/>
    <s v="Business/Systems Analysts"/>
    <x v="94"/>
    <n v="25886139"/>
    <m/>
    <m/>
    <d v="2019-05-30T00:00:00"/>
    <n v="43645.999988425923"/>
    <s v="Looking for experienced Data Scientist for Melbourne based role"/>
    <s v="Australia"/>
    <x v="2"/>
    <x v="2"/>
    <m/>
    <m/>
    <x v="1"/>
    <m/>
    <s v="Yes"/>
    <s v="https://www.seek.com.au/job/39145632?type=standout"/>
    <n v="1"/>
    <n v="1"/>
    <n v="0"/>
    <n v="1"/>
    <n v="0"/>
    <n v="0"/>
    <n v="0"/>
    <n v="0"/>
    <n v="0"/>
    <n v="1"/>
    <n v="0"/>
    <n v="0"/>
    <n v="0"/>
    <n v="0"/>
    <n v="0"/>
    <n v="0"/>
    <n v="0"/>
    <n v="0"/>
    <n v="0"/>
    <n v="0"/>
    <n v="0"/>
    <n v="0"/>
    <n v="0"/>
    <n v="0"/>
    <n v="0"/>
    <n v="43615"/>
    <n v="43645"/>
    <n v="0"/>
    <n v="1"/>
    <n v="0"/>
    <n v="2019"/>
    <n v="5"/>
    <n v="30"/>
    <n v="4"/>
    <m/>
    <m/>
    <m/>
    <x v="0"/>
    <s v="Direct"/>
    <x v="0"/>
    <x v="4"/>
    <x v="3"/>
  </r>
  <r>
    <n v="39145656"/>
    <s v="Data Scientist"/>
    <x v="1"/>
    <s v="Other"/>
    <x v="84"/>
    <n v="26460366"/>
    <m/>
    <m/>
    <d v="2019-05-30T00:00:00"/>
    <n v="43645.999988425923"/>
    <s v="Seeking a Data Scientist"/>
    <s v="Australia"/>
    <x v="1"/>
    <x v="1"/>
    <m/>
    <s v="canberra"/>
    <x v="1"/>
    <m/>
    <s v="No"/>
    <s v="https://www.seek.com.au/job/39145656?type=standout"/>
    <n v="1"/>
    <n v="1"/>
    <n v="0"/>
    <n v="1"/>
    <n v="0"/>
    <n v="0"/>
    <n v="0"/>
    <n v="0"/>
    <n v="0"/>
    <n v="1"/>
    <n v="0"/>
    <n v="0"/>
    <n v="0"/>
    <n v="0"/>
    <n v="0"/>
    <n v="0"/>
    <n v="0"/>
    <n v="0"/>
    <n v="0"/>
    <n v="0"/>
    <n v="0"/>
    <n v="0"/>
    <n v="0"/>
    <n v="0"/>
    <n v="0"/>
    <n v="43615"/>
    <n v="43644"/>
    <n v="1"/>
    <n v="1"/>
    <n v="0"/>
    <n v="2019"/>
    <n v="5"/>
    <n v="30"/>
    <n v="4"/>
    <m/>
    <m/>
    <m/>
    <x v="0"/>
    <s v="Recruiter"/>
    <x v="0"/>
    <x v="4"/>
    <x v="3"/>
  </r>
  <r>
    <n v="39147769"/>
    <s v="Data Scientist"/>
    <x v="1"/>
    <s v="Developers/Programmers"/>
    <x v="20"/>
    <n v="34945822"/>
    <m/>
    <m/>
    <d v="2019-05-31T00:00:00"/>
    <n v="43646.999988425923"/>
    <s v="Our Government Client requires an experienced Data Scientist to support it's Fintel alerting project, designed to detect financial crime risks."/>
    <s v="Australia"/>
    <x v="0"/>
    <x v="0"/>
    <s v="North Shore &amp; Northern Beaches"/>
    <m/>
    <x v="1"/>
    <m/>
    <s v="No"/>
    <s v="https://www.seek.com.au/job/39147769?type=standout"/>
    <n v="1"/>
    <n v="1"/>
    <n v="0"/>
    <n v="1"/>
    <n v="0"/>
    <n v="0"/>
    <n v="0"/>
    <n v="0"/>
    <n v="0"/>
    <n v="1"/>
    <n v="0"/>
    <n v="0"/>
    <n v="0"/>
    <n v="0"/>
    <n v="0"/>
    <n v="0"/>
    <n v="0"/>
    <n v="0"/>
    <n v="0"/>
    <n v="0"/>
    <n v="0"/>
    <n v="0"/>
    <n v="0"/>
    <n v="0"/>
    <n v="0"/>
    <n v="43616"/>
    <n v="43644"/>
    <n v="1"/>
    <n v="1"/>
    <n v="0"/>
    <n v="2019"/>
    <n v="5"/>
    <n v="30"/>
    <n v="4"/>
    <m/>
    <m/>
    <m/>
    <x v="0"/>
    <s v="Recruiter"/>
    <x v="0"/>
    <x v="4"/>
    <x v="4"/>
  </r>
  <r>
    <n v="39147918"/>
    <s v="Data Scientist"/>
    <x v="0"/>
    <s v="Mathematics, Statistics &amp; Information Sciences"/>
    <x v="209"/>
    <n v="675241"/>
    <s v="National Transport Insurance"/>
    <m/>
    <d v="2019-05-31T00:00:00"/>
    <n v="43646.435925925929"/>
    <s v="Do you have a strong desire&amp; proven record of continued learning&amp; knowledge acquisition, having genuine interest in the field of AI/ML &amp; Data Science?"/>
    <s v="Australia"/>
    <x v="4"/>
    <x v="4"/>
    <s v="CBD &amp; Inner Suburbs"/>
    <s v="brisbane"/>
    <x v="0"/>
    <m/>
    <s v="No"/>
    <s v="https://www.seek.com.au/job/39147918?type=standout"/>
    <n v="0"/>
    <n v="1"/>
    <n v="0"/>
    <n v="1"/>
    <n v="0"/>
    <n v="0"/>
    <n v="0"/>
    <n v="0"/>
    <n v="1"/>
    <n v="1"/>
    <n v="1"/>
    <n v="1"/>
    <n v="0"/>
    <n v="0"/>
    <n v="0"/>
    <n v="0"/>
    <n v="0"/>
    <n v="0"/>
    <n v="0"/>
    <n v="0"/>
    <n v="0"/>
    <n v="0"/>
    <n v="0"/>
    <n v="0"/>
    <n v="0"/>
    <n v="43616"/>
    <n v="43643"/>
    <n v="0"/>
    <n v="1"/>
    <n v="0"/>
    <n v="2019"/>
    <n v="5"/>
    <n v="30"/>
    <n v="6"/>
    <m/>
    <m/>
    <m/>
    <x v="0"/>
    <s v="Direct"/>
    <x v="0"/>
    <x v="4"/>
    <x v="4"/>
  </r>
  <r>
    <n v="39148453"/>
    <s v="Data Scientist"/>
    <x v="1"/>
    <s v="Other"/>
    <x v="210"/>
    <n v="28694651"/>
    <m/>
    <m/>
    <d v="2019-05-31T00:00:00"/>
    <n v="43646.999988425923"/>
    <s v="12 months contrcat - likley to extend"/>
    <s v="Australia"/>
    <x v="0"/>
    <x v="0"/>
    <s v="CBD, Inner West &amp; Eastern Suburbs"/>
    <s v="sydney"/>
    <x v="1"/>
    <m/>
    <s v="Yes"/>
    <s v="https://www.seek.com.au/job/39148453?type=standard"/>
    <n v="1"/>
    <n v="1"/>
    <n v="0"/>
    <n v="1"/>
    <n v="0"/>
    <n v="0"/>
    <n v="0"/>
    <n v="0"/>
    <n v="0"/>
    <n v="1"/>
    <n v="0"/>
    <n v="0"/>
    <n v="0"/>
    <n v="0"/>
    <n v="0"/>
    <n v="0"/>
    <n v="0"/>
    <n v="0"/>
    <n v="0"/>
    <n v="0"/>
    <n v="0"/>
    <n v="0"/>
    <n v="0"/>
    <n v="0"/>
    <n v="0"/>
    <n v="43616"/>
    <n v="43630"/>
    <n v="1"/>
    <n v="1"/>
    <n v="0"/>
    <n v="2019"/>
    <n v="5"/>
    <n v="30"/>
    <n v="4"/>
    <m/>
    <m/>
    <m/>
    <x v="0"/>
    <s v="Recruiter"/>
    <x v="0"/>
    <x v="4"/>
    <x v="4"/>
  </r>
  <r>
    <n v="39149308"/>
    <s v="Data Scientist"/>
    <x v="1"/>
    <s v="Database Development &amp; Administration"/>
    <x v="29"/>
    <n v="13376847"/>
    <s v="Oakton"/>
    <n v="2.9"/>
    <d v="2019-05-31T00:00:00"/>
    <n v="43646.492418981477"/>
    <s v="Looking for a new Job or Project? Seeking a established Data Scientist to work on exciting new project! Apply Now!"/>
    <s v="Australia"/>
    <x v="1"/>
    <x v="1"/>
    <m/>
    <s v="canberra"/>
    <x v="1"/>
    <m/>
    <s v="No"/>
    <s v="https://www.seek.com.au/job/39149308?type=standard"/>
    <n v="1"/>
    <n v="1"/>
    <n v="0"/>
    <n v="1"/>
    <n v="0"/>
    <n v="0"/>
    <n v="0"/>
    <n v="0"/>
    <n v="0"/>
    <n v="1"/>
    <n v="0"/>
    <n v="0"/>
    <n v="0"/>
    <n v="0"/>
    <n v="0"/>
    <n v="0"/>
    <n v="0"/>
    <n v="0"/>
    <n v="0"/>
    <n v="0"/>
    <n v="0"/>
    <n v="0"/>
    <n v="0"/>
    <n v="0"/>
    <n v="0"/>
    <n v="43616"/>
    <n v="43646"/>
    <n v="1"/>
    <n v="1"/>
    <n v="0"/>
    <n v="2019"/>
    <n v="5"/>
    <n v="30"/>
    <n v="4"/>
    <m/>
    <m/>
    <m/>
    <x v="0"/>
    <s v="Recruiter"/>
    <x v="0"/>
    <x v="4"/>
    <x v="4"/>
  </r>
  <r>
    <n v="39150122"/>
    <s v="Data Scientist"/>
    <x v="1"/>
    <s v="Other"/>
    <x v="94"/>
    <n v="25886139"/>
    <m/>
    <m/>
    <d v="2019-05-31T00:00:00"/>
    <n v="43646.999988425923"/>
    <s v="Looking for a Data Scientist / ability to get NV1 security clearance / Canberra, Sydney or Melbourne based position."/>
    <s v="Australia"/>
    <x v="1"/>
    <x v="1"/>
    <m/>
    <m/>
    <x v="1"/>
    <m/>
    <s v="No"/>
    <s v="https://www.seek.com.au/job/39150122?type=standout"/>
    <n v="1"/>
    <n v="1"/>
    <n v="0"/>
    <n v="1"/>
    <n v="0"/>
    <n v="0"/>
    <n v="0"/>
    <n v="0"/>
    <n v="0"/>
    <n v="1"/>
    <n v="0"/>
    <n v="0"/>
    <n v="0"/>
    <n v="0"/>
    <n v="0"/>
    <n v="0"/>
    <n v="0"/>
    <n v="0"/>
    <n v="0"/>
    <n v="0"/>
    <n v="0"/>
    <n v="0"/>
    <n v="0"/>
    <n v="0"/>
    <n v="0"/>
    <n v="43616"/>
    <n v="43646"/>
    <n v="0"/>
    <n v="1"/>
    <n v="0"/>
    <n v="2019"/>
    <n v="5"/>
    <n v="30"/>
    <n v="4"/>
    <m/>
    <m/>
    <m/>
    <x v="0"/>
    <s v="Direct"/>
    <x v="0"/>
    <x v="4"/>
    <x v="4"/>
  </r>
  <r>
    <n v="39150236"/>
    <s v="Data Scientist"/>
    <x v="0"/>
    <s v="Mathematics, Statistics &amp; Information Sciences"/>
    <x v="211"/>
    <n v="30041400"/>
    <m/>
    <m/>
    <d v="2019-05-31T00:00:00"/>
    <n v="43646.535601851851"/>
    <s v="Long-term contract to start July 2019 for a Data Scientist. 3 locations of Canberra, Sydney or Melbourne. NV1 Security Clearance is required."/>
    <s v="Australia"/>
    <x v="1"/>
    <x v="1"/>
    <m/>
    <s v="canberra"/>
    <x v="1"/>
    <m/>
    <s v="No"/>
    <s v="https://www.seek.com.au/job/39150236?type=standard"/>
    <n v="1"/>
    <n v="1"/>
    <n v="0"/>
    <n v="1"/>
    <n v="0"/>
    <n v="0"/>
    <n v="0"/>
    <n v="0"/>
    <n v="0"/>
    <n v="1"/>
    <n v="0"/>
    <n v="0"/>
    <n v="0"/>
    <n v="0"/>
    <n v="0"/>
    <n v="0"/>
    <n v="0"/>
    <n v="0"/>
    <n v="0"/>
    <n v="0"/>
    <n v="0"/>
    <n v="0"/>
    <n v="0"/>
    <n v="0"/>
    <n v="0"/>
    <n v="43616"/>
    <n v="43629"/>
    <n v="0"/>
    <n v="1"/>
    <n v="0"/>
    <n v="2019"/>
    <n v="5"/>
    <n v="30"/>
    <n v="4"/>
    <m/>
    <m/>
    <m/>
    <x v="0"/>
    <s v="Direct"/>
    <x v="0"/>
    <x v="4"/>
    <x v="4"/>
  </r>
  <r>
    <n v="39150812"/>
    <s v="Data Scientist"/>
    <x v="1"/>
    <s v="Database Development &amp; Administration"/>
    <x v="212"/>
    <n v="35986349"/>
    <m/>
    <m/>
    <d v="2019-05-31T00:00:00"/>
    <n v="43646.564641203702"/>
    <s v="You love everything to do with data. You actively use it to influence decision-making processes across your business, particularly at senior levels."/>
    <s v="Australia"/>
    <x v="0"/>
    <x v="0"/>
    <s v="North Shore &amp; Northern Beaches"/>
    <s v="northsydney"/>
    <x v="0"/>
    <m/>
    <s v="No"/>
    <s v="https://www.seek.com.au/job/39150812?type=standard"/>
    <n v="1"/>
    <n v="1"/>
    <n v="0"/>
    <n v="1"/>
    <n v="0"/>
    <n v="0"/>
    <n v="0"/>
    <n v="0"/>
    <n v="0"/>
    <n v="0"/>
    <n v="1"/>
    <n v="0"/>
    <n v="0"/>
    <n v="0"/>
    <n v="0"/>
    <n v="0"/>
    <n v="0"/>
    <n v="0"/>
    <n v="0"/>
    <n v="0"/>
    <n v="0"/>
    <n v="0"/>
    <n v="0"/>
    <n v="0"/>
    <n v="0"/>
    <n v="43616"/>
    <n v="43646"/>
    <n v="0"/>
    <n v="1"/>
    <n v="0"/>
    <n v="2019"/>
    <n v="5"/>
    <n v="30"/>
    <n v="4"/>
    <m/>
    <m/>
    <m/>
    <x v="0"/>
    <s v="Direct"/>
    <x v="0"/>
    <x v="4"/>
    <x v="4"/>
  </r>
  <r>
    <n v="39152884"/>
    <s v="Data Scientist | Data Engineer"/>
    <x v="1"/>
    <s v="Other"/>
    <x v="213"/>
    <n v="31150044"/>
    <s v="Araza"/>
    <n v="3.7"/>
    <d v="2019-05-31T00:00:00"/>
    <n v="43646.999988425923"/>
    <s v="Great opportunity for a Data Engineer and Data Scientist to join Araza, a leading Australian based consulting and services organisation. Apply now!"/>
    <s v="Australia"/>
    <x v="2"/>
    <x v="2"/>
    <s v="CBD &amp; Inner Suburbs"/>
    <s v="melbourne"/>
    <x v="0"/>
    <m/>
    <s v="No"/>
    <s v="https://www.seek.com.au/job/39152884?type=standard"/>
    <n v="1"/>
    <n v="1"/>
    <n v="0"/>
    <n v="1"/>
    <n v="0"/>
    <n v="0"/>
    <n v="0"/>
    <n v="0"/>
    <n v="0"/>
    <n v="1"/>
    <n v="0"/>
    <n v="0"/>
    <n v="0"/>
    <n v="0"/>
    <n v="0"/>
    <n v="0"/>
    <n v="0"/>
    <n v="0"/>
    <n v="0"/>
    <n v="0"/>
    <n v="0"/>
    <n v="0"/>
    <n v="0"/>
    <n v="0"/>
    <n v="0"/>
    <n v="43616"/>
    <n v="43644"/>
    <n v="0"/>
    <n v="1"/>
    <n v="0"/>
    <n v="2019"/>
    <n v="5"/>
    <n v="30"/>
    <n v="4"/>
    <m/>
    <m/>
    <m/>
    <x v="0"/>
    <s v="Direct"/>
    <x v="0"/>
    <x v="4"/>
    <x v="4"/>
  </r>
  <r>
    <n v="39153584"/>
    <s v="Data Scientist"/>
    <x v="0"/>
    <s v="Mathematics, Statistics &amp; Information Sciences"/>
    <x v="214"/>
    <n v="19981900"/>
    <m/>
    <m/>
    <d v="2019-05-31T00:00:00"/>
    <n v="43646.999988425923"/>
    <s v="We are looking for an experienced Data Scientist to join our Federal Government client. Contract role until 30 June 2020. Based in ACT/NSW or VIC"/>
    <s v="Australia"/>
    <x v="2"/>
    <x v="2"/>
    <s v="CBD &amp; Inner Suburbs"/>
    <s v="melbourne"/>
    <x v="1"/>
    <m/>
    <s v="No"/>
    <s v="https://www.seek.com.au/job/39153584?type=standout"/>
    <n v="1"/>
    <n v="1"/>
    <n v="0"/>
    <n v="1"/>
    <n v="0"/>
    <n v="0"/>
    <n v="0"/>
    <n v="0"/>
    <n v="0"/>
    <n v="1"/>
    <n v="0"/>
    <n v="0"/>
    <n v="0"/>
    <n v="0"/>
    <n v="0"/>
    <n v="0"/>
    <n v="0"/>
    <n v="0"/>
    <n v="0"/>
    <n v="0"/>
    <n v="0"/>
    <n v="0"/>
    <n v="0"/>
    <n v="0"/>
    <n v="0"/>
    <n v="43616"/>
    <n v="43620"/>
    <n v="1"/>
    <n v="1"/>
    <n v="0"/>
    <n v="2019"/>
    <n v="5"/>
    <n v="30"/>
    <n v="4"/>
    <m/>
    <m/>
    <m/>
    <x v="0"/>
    <s v="Recruiter"/>
    <x v="0"/>
    <x v="4"/>
    <x v="4"/>
  </r>
  <r>
    <n v="39154386"/>
    <s v="Data Scientist"/>
    <x v="1"/>
    <s v="Developers/Programmers"/>
    <x v="165"/>
    <n v="28935911"/>
    <m/>
    <m/>
    <d v="2019-05-31T00:00:00"/>
    <n v="43646.999988425923"/>
    <s v="As Data Scientist support a financial crime risks program by building a platform that uses confidential technology to enable federated data analysis"/>
    <s v="Australia"/>
    <x v="0"/>
    <x v="0"/>
    <s v="North Shore &amp; Northern Beaches"/>
    <s v="chatswood"/>
    <x v="1"/>
    <m/>
    <s v="Yes"/>
    <s v="https://www.seek.com.au/job/39154386?type=standout"/>
    <n v="1"/>
    <n v="1"/>
    <n v="0"/>
    <n v="1"/>
    <n v="0"/>
    <n v="0"/>
    <n v="0"/>
    <n v="0"/>
    <n v="0"/>
    <n v="1"/>
    <n v="0"/>
    <n v="0"/>
    <n v="0"/>
    <n v="0"/>
    <n v="0"/>
    <n v="0"/>
    <n v="0"/>
    <n v="0"/>
    <n v="0"/>
    <n v="0"/>
    <n v="0"/>
    <n v="0"/>
    <n v="0"/>
    <n v="0"/>
    <n v="0"/>
    <n v="43616"/>
    <n v="43646"/>
    <n v="1"/>
    <n v="1"/>
    <n v="0"/>
    <n v="2019"/>
    <n v="5"/>
    <n v="30"/>
    <n v="4"/>
    <m/>
    <m/>
    <m/>
    <x v="0"/>
    <s v="Recruiter"/>
    <x v="0"/>
    <x v="4"/>
    <x v="4"/>
  </r>
  <r>
    <n v="39154780"/>
    <s v="Data Scientist"/>
    <x v="1"/>
    <s v="Developers/Programmers"/>
    <x v="165"/>
    <n v="28935911"/>
    <m/>
    <m/>
    <d v="2019-05-31T00:00:00"/>
    <n v="43646.999988425923"/>
    <s v="Fantastic opportunity for a junior to mid level Data Scientist to be part of a large renowned organisation. Benefits and career growth on offer!"/>
    <s v="Australia"/>
    <x v="0"/>
    <x v="0"/>
    <s v="CBD, Inner West &amp; Eastern Suburbs"/>
    <s v="sydney"/>
    <x v="0"/>
    <m/>
    <s v="Yes"/>
    <s v="https://www.seek.com.au/job/39154780?type=standout"/>
    <n v="1"/>
    <n v="0"/>
    <n v="0"/>
    <n v="1"/>
    <n v="0"/>
    <n v="0"/>
    <n v="0"/>
    <n v="0"/>
    <n v="0"/>
    <n v="0"/>
    <n v="1"/>
    <n v="0"/>
    <n v="0"/>
    <n v="0"/>
    <n v="0"/>
    <n v="0"/>
    <n v="0"/>
    <n v="0"/>
    <n v="0"/>
    <n v="0"/>
    <n v="0"/>
    <n v="0"/>
    <n v="0"/>
    <n v="0"/>
    <n v="0"/>
    <n v="43616"/>
    <n v="43646"/>
    <n v="1"/>
    <n v="1"/>
    <n v="0"/>
    <n v="2019"/>
    <n v="5"/>
    <n v="30"/>
    <n v="3"/>
    <m/>
    <m/>
    <m/>
    <x v="0"/>
    <s v="Recruiter"/>
    <x v="0"/>
    <x v="4"/>
    <x v="4"/>
  </r>
  <r>
    <n v="39154922"/>
    <s v="Senior Data Scientist"/>
    <x v="1"/>
    <s v="Developers/Programmers"/>
    <x v="165"/>
    <n v="28935911"/>
    <m/>
    <m/>
    <d v="2019-05-31T00:00:00"/>
    <n v="43646.999988425923"/>
    <s v="Senior Data Scientist - SQL, R, Python, Tableau, experience of machine learning and data science."/>
    <s v="Australia"/>
    <x v="0"/>
    <x v="0"/>
    <s v="CBD, Inner West &amp; Eastern Suburbs"/>
    <s v="sydney"/>
    <x v="0"/>
    <m/>
    <s v="Yes"/>
    <s v="https://www.seek.com.au/job/39154922?type=standout"/>
    <n v="1"/>
    <n v="1"/>
    <n v="0"/>
    <n v="1"/>
    <n v="0"/>
    <n v="0"/>
    <n v="0"/>
    <n v="0"/>
    <n v="0"/>
    <n v="0"/>
    <n v="1"/>
    <n v="0"/>
    <n v="0"/>
    <n v="0"/>
    <n v="0"/>
    <n v="0"/>
    <n v="0"/>
    <n v="0"/>
    <n v="0"/>
    <n v="0"/>
    <n v="0"/>
    <n v="0"/>
    <n v="0"/>
    <n v="0"/>
    <n v="0"/>
    <n v="43616"/>
    <n v="43637"/>
    <n v="1"/>
    <n v="1"/>
    <n v="0"/>
    <n v="2019"/>
    <n v="5"/>
    <n v="30"/>
    <n v="4"/>
    <m/>
    <m/>
    <m/>
    <x v="0"/>
    <s v="Recruiter"/>
    <x v="0"/>
    <x v="4"/>
    <x v="4"/>
  </r>
  <r>
    <n v="39155311"/>
    <s v="Lead Data Scientist"/>
    <x v="0"/>
    <s v="Mathematics, Statistics &amp; Information Sciences"/>
    <x v="109"/>
    <n v="37849505"/>
    <m/>
    <m/>
    <d v="2019-05-31T00:00:00"/>
    <n v="43646.999988425923"/>
    <s v="Product Development | Machine Learning | Econometrics | Python | Tensorflor | Statistical Modelling"/>
    <s v="Australia"/>
    <x v="0"/>
    <x v="0"/>
    <s v="CBD, Inner West &amp; Eastern Suburbs"/>
    <s v="sydney"/>
    <x v="1"/>
    <s v="$1300 - $1600 p.d."/>
    <s v="No"/>
    <s v="https://www.seek.com.au/job/39155311?type=standard"/>
    <n v="1"/>
    <n v="1"/>
    <n v="1"/>
    <n v="1"/>
    <n v="1"/>
    <n v="0"/>
    <n v="0"/>
    <n v="0"/>
    <n v="0"/>
    <n v="0"/>
    <n v="0"/>
    <n v="0"/>
    <n v="0"/>
    <n v="0"/>
    <n v="0"/>
    <n v="0"/>
    <n v="0"/>
    <n v="0"/>
    <n v="0"/>
    <n v="0"/>
    <n v="0"/>
    <n v="0"/>
    <n v="0"/>
    <n v="0"/>
    <n v="0"/>
    <n v="43616"/>
    <n v="43643"/>
    <n v="1"/>
    <n v="1"/>
    <n v="0"/>
    <n v="2019"/>
    <n v="5"/>
    <n v="30"/>
    <n v="5"/>
    <n v="1300"/>
    <n v="1600"/>
    <s v="day"/>
    <x v="0"/>
    <s v="Recruiter"/>
    <x v="1"/>
    <x v="4"/>
    <x v="4"/>
  </r>
  <r>
    <n v="39155479"/>
    <s v="Lead Data Scientist | Consulting"/>
    <x v="0"/>
    <s v="Mathematics, Statistics &amp; Information Sciences"/>
    <x v="109"/>
    <n v="37849505"/>
    <m/>
    <m/>
    <d v="2019-05-31T00:00:00"/>
    <n v="43646.999988425923"/>
    <s v="Global and innovative AI &amp; Data Analytics organisation, looking to expand their footprint in Australia"/>
    <s v="Australia"/>
    <x v="0"/>
    <x v="0"/>
    <s v="CBD, Inner West &amp; Eastern Suburbs"/>
    <s v="sydney"/>
    <x v="0"/>
    <s v="$180k - $220k p.a."/>
    <s v="No"/>
    <s v="https://www.seek.com.au/job/39155479?type=standard"/>
    <n v="1"/>
    <n v="1"/>
    <n v="0"/>
    <n v="0"/>
    <n v="0"/>
    <n v="0"/>
    <n v="0"/>
    <n v="0"/>
    <n v="0"/>
    <n v="1"/>
    <n v="1"/>
    <n v="0"/>
    <n v="1"/>
    <n v="0"/>
    <n v="0"/>
    <n v="0"/>
    <n v="1"/>
    <n v="0"/>
    <n v="0"/>
    <n v="0"/>
    <n v="0"/>
    <n v="0"/>
    <n v="0"/>
    <n v="0"/>
    <n v="0"/>
    <n v="43616"/>
    <n v="43646"/>
    <n v="1"/>
    <n v="1"/>
    <n v="0"/>
    <n v="2019"/>
    <n v="5"/>
    <n v="30"/>
    <n v="6"/>
    <n v="180000"/>
    <n v="220000"/>
    <s v="year"/>
    <x v="0"/>
    <s v="Recruiter"/>
    <x v="1"/>
    <x v="4"/>
    <x v="4"/>
  </r>
  <r>
    <n v="39155701"/>
    <s v="Data Scientist"/>
    <x v="1"/>
    <s v="Other"/>
    <x v="142"/>
    <n v="10353999"/>
    <m/>
    <m/>
    <d v="2019-05-31T00:00:00"/>
    <n v="43646.999988425923"/>
    <s v="Data Scientist to Design new data solutions and forecasting models in a collaborative and interactive engagement"/>
    <s v="Australia"/>
    <x v="2"/>
    <x v="2"/>
    <s v="CBD &amp; Inner Suburbs"/>
    <s v="melbourne"/>
    <x v="1"/>
    <m/>
    <s v="No"/>
    <s v="https://www.seek.com.au/job/39155701?type=standard"/>
    <n v="0"/>
    <n v="1"/>
    <n v="0"/>
    <n v="0"/>
    <n v="0"/>
    <n v="0"/>
    <n v="0"/>
    <n v="0"/>
    <n v="0"/>
    <n v="0"/>
    <n v="0"/>
    <n v="0"/>
    <n v="0"/>
    <n v="0"/>
    <n v="0"/>
    <n v="0"/>
    <n v="0"/>
    <n v="0"/>
    <n v="0"/>
    <n v="0"/>
    <n v="0"/>
    <n v="0"/>
    <n v="0"/>
    <n v="0"/>
    <n v="0"/>
    <n v="43616"/>
    <n v="43644"/>
    <n v="1"/>
    <n v="1"/>
    <n v="0"/>
    <n v="2019"/>
    <n v="5"/>
    <n v="30"/>
    <n v="1"/>
    <m/>
    <m/>
    <m/>
    <x v="0"/>
    <s v="Recruiter"/>
    <x v="0"/>
    <x v="4"/>
    <x v="4"/>
  </r>
  <r>
    <n v="39156336"/>
    <s v="Data Scientist"/>
    <x v="1"/>
    <s v="Architects"/>
    <x v="112"/>
    <n v="28936525"/>
    <m/>
    <m/>
    <d v="2019-05-31T00:00:00"/>
    <n v="43646.999988425923"/>
    <s v="We are currently recruiting for a Data Scientist with 10 plus years of experience."/>
    <s v="Australia"/>
    <x v="6"/>
    <x v="6"/>
    <m/>
    <s v="adelaide"/>
    <x v="1"/>
    <m/>
    <s v="No"/>
    <s v="https://www.seek.com.au/job/39156336?type=standout"/>
    <n v="1"/>
    <n v="1"/>
    <n v="0"/>
    <n v="1"/>
    <n v="0"/>
    <n v="0"/>
    <n v="0"/>
    <n v="0"/>
    <n v="0"/>
    <n v="0"/>
    <n v="0"/>
    <n v="0"/>
    <n v="1"/>
    <n v="0"/>
    <n v="0"/>
    <n v="0"/>
    <n v="0"/>
    <n v="0"/>
    <n v="0"/>
    <n v="0"/>
    <n v="0"/>
    <n v="0"/>
    <n v="0"/>
    <n v="0"/>
    <n v="0"/>
    <n v="43616"/>
    <n v="43646"/>
    <n v="1"/>
    <n v="1"/>
    <n v="0"/>
    <n v="2019"/>
    <n v="5"/>
    <n v="30"/>
    <n v="4"/>
    <m/>
    <m/>
    <m/>
    <x v="0"/>
    <s v="Recruiter"/>
    <x v="0"/>
    <x v="4"/>
    <x v="4"/>
  </r>
  <r>
    <n v="39157947"/>
    <s v="Data Scientist"/>
    <x v="0"/>
    <s v="Mathematics, Statistics &amp; Information Sciences"/>
    <x v="215"/>
    <n v="35732354"/>
    <m/>
    <m/>
    <d v="2019-06-01T00:00:00"/>
    <n v="43647.770381944443"/>
    <s v="Data Scientist to support a program to detect financial crime risks only visible by joining disparate and distributed data silos."/>
    <s v="Australia"/>
    <x v="0"/>
    <x v="0"/>
    <s v="CBD, Inner West &amp; Eastern Suburbs"/>
    <s v="sydney"/>
    <x v="1"/>
    <s v="$100 - $100+ per hour"/>
    <s v="No"/>
    <s v="https://www.seek.com.au/job/39157947?type=standout"/>
    <n v="1"/>
    <n v="1"/>
    <n v="0"/>
    <n v="1"/>
    <n v="0"/>
    <n v="0"/>
    <n v="0"/>
    <n v="0"/>
    <n v="0"/>
    <n v="1"/>
    <n v="0"/>
    <n v="0"/>
    <n v="0"/>
    <n v="0"/>
    <n v="0"/>
    <n v="0"/>
    <n v="0"/>
    <n v="0"/>
    <n v="0"/>
    <n v="0"/>
    <n v="0"/>
    <n v="0"/>
    <n v="0"/>
    <n v="0"/>
    <n v="0"/>
    <n v="43617"/>
    <n v="43632"/>
    <n v="0"/>
    <n v="1"/>
    <n v="0"/>
    <n v="2019"/>
    <n v="6"/>
    <n v="29"/>
    <n v="4"/>
    <n v="100"/>
    <n v="100"/>
    <s v="hour"/>
    <x v="0"/>
    <s v="Direct"/>
    <x v="1"/>
    <x v="5"/>
    <x v="5"/>
  </r>
  <r>
    <n v="39157949"/>
    <s v="Data Scientist"/>
    <x v="0"/>
    <s v="Mathematics, Statistics &amp; Information Sciences"/>
    <x v="215"/>
    <n v="35732354"/>
    <m/>
    <m/>
    <d v="2019-06-01T00:00:00"/>
    <n v="43647.771840277783"/>
    <s v="Data Scientist to support a program to detect financial crime risks only visible by joining disparate and distributed data silos."/>
    <s v="Australia"/>
    <x v="2"/>
    <x v="2"/>
    <s v="CBD &amp; Inner Suburbs"/>
    <s v="melbourne"/>
    <x v="1"/>
    <s v="$100 - $100+ per hour"/>
    <s v="No"/>
    <s v="https://www.seek.com.au/job/39157949?type=standout"/>
    <n v="1"/>
    <n v="1"/>
    <n v="0"/>
    <n v="1"/>
    <n v="0"/>
    <n v="0"/>
    <n v="0"/>
    <n v="0"/>
    <n v="0"/>
    <n v="1"/>
    <n v="0"/>
    <n v="0"/>
    <n v="0"/>
    <n v="0"/>
    <n v="0"/>
    <n v="0"/>
    <n v="0"/>
    <n v="0"/>
    <n v="0"/>
    <n v="0"/>
    <n v="0"/>
    <n v="0"/>
    <n v="0"/>
    <n v="0"/>
    <n v="0"/>
    <n v="43617"/>
    <n v="43632"/>
    <n v="0"/>
    <n v="1"/>
    <n v="0"/>
    <n v="2019"/>
    <n v="6"/>
    <n v="29"/>
    <n v="4"/>
    <n v="100"/>
    <n v="100"/>
    <s v="hour"/>
    <x v="0"/>
    <s v="Direct"/>
    <x v="1"/>
    <x v="5"/>
    <x v="5"/>
  </r>
  <r>
    <n v="39158078"/>
    <s v="Data Scientist - Sydney"/>
    <x v="1"/>
    <s v="Engineering - Software"/>
    <x v="46"/>
    <n v="14025083"/>
    <s v="Capgemini"/>
    <n v="2.8"/>
    <d v="2019-06-01T00:00:00"/>
    <n v="43647.999988425923"/>
    <s v="Set yourself up for a career in a global consulting organisation"/>
    <s v="Australia"/>
    <x v="0"/>
    <x v="0"/>
    <m/>
    <m/>
    <x v="0"/>
    <m/>
    <s v="No"/>
    <s v="https://www.seek.com.au/job/39158078?type=standout"/>
    <n v="1"/>
    <n v="1"/>
    <n v="0"/>
    <n v="1"/>
    <n v="0"/>
    <n v="0"/>
    <n v="0"/>
    <n v="0"/>
    <n v="1"/>
    <n v="1"/>
    <n v="1"/>
    <n v="1"/>
    <n v="1"/>
    <n v="1"/>
    <n v="0"/>
    <n v="0"/>
    <n v="0"/>
    <n v="0"/>
    <n v="0"/>
    <n v="0"/>
    <n v="0"/>
    <n v="0"/>
    <n v="0"/>
    <n v="0"/>
    <n v="0"/>
    <n v="43617"/>
    <n v="43646"/>
    <n v="0"/>
    <n v="1"/>
    <n v="0"/>
    <n v="2019"/>
    <n v="6"/>
    <n v="30"/>
    <n v="9"/>
    <m/>
    <m/>
    <m/>
    <x v="0"/>
    <s v="Direct"/>
    <x v="0"/>
    <x v="5"/>
    <x v="5"/>
  </r>
  <r>
    <n v="39158413"/>
    <s v="Marketing Analytics Manager / Digital Media Data Scientist"/>
    <x v="7"/>
    <s v="Analysts"/>
    <x v="72"/>
    <n v="35398774"/>
    <m/>
    <m/>
    <d v="2019-06-02T00:00:00"/>
    <n v="43648.999988425923"/>
    <s v="Correlate Resources: Your trusted Data Analytics Recruitment Partner. APPLY NOW for exclusive opportunities, market insights &amp; ongoing career support."/>
    <s v="Australia"/>
    <x v="0"/>
    <x v="0"/>
    <s v="CBD, Inner West &amp; Eastern Suburbs"/>
    <s v="sydney"/>
    <x v="0"/>
    <s v="up to $130K + Super &amp; Bonus"/>
    <s v="No"/>
    <s v="https://www.seek.com.au/job/39158413?type=standout"/>
    <n v="1"/>
    <n v="1"/>
    <n v="0"/>
    <n v="1"/>
    <n v="0"/>
    <n v="0"/>
    <n v="0"/>
    <n v="0"/>
    <n v="0"/>
    <n v="0"/>
    <n v="1"/>
    <n v="0"/>
    <n v="0"/>
    <n v="0"/>
    <n v="0"/>
    <n v="0"/>
    <n v="0"/>
    <n v="0"/>
    <n v="0"/>
    <n v="0"/>
    <n v="0"/>
    <n v="0"/>
    <n v="0"/>
    <n v="0"/>
    <n v="0"/>
    <n v="43618"/>
    <n v="43646"/>
    <n v="1"/>
    <n v="1"/>
    <n v="0"/>
    <n v="2019"/>
    <n v="6"/>
    <n v="30"/>
    <n v="4"/>
    <n v="130000"/>
    <n v="130000"/>
    <s v="year"/>
    <x v="0"/>
    <s v="Recruiter"/>
    <x v="1"/>
    <x v="5"/>
    <x v="6"/>
  </r>
  <r>
    <n v="39158585"/>
    <s v="Senior Data Scientist"/>
    <x v="1"/>
    <s v="Database Development &amp; Administration"/>
    <x v="85"/>
    <n v="32860434"/>
    <m/>
    <m/>
    <d v="2019-06-02T00:00:00"/>
    <n v="43648.999988425923"/>
    <s v="On the lookout for a talented Data Scientist that is naturally curious &amp; passionate about technology &amp; wants to add real value to our clients business"/>
    <s v="Australia"/>
    <x v="0"/>
    <x v="0"/>
    <s v="CBD, Inner West &amp; Eastern Suburbs"/>
    <s v="northsydney"/>
    <x v="1"/>
    <s v="$800 - $1200 (depending on exp)"/>
    <s v="No"/>
    <s v="https://www.seek.com.au/job/39158585?type=standout"/>
    <n v="1"/>
    <n v="1"/>
    <n v="0"/>
    <n v="1"/>
    <n v="0"/>
    <n v="0"/>
    <n v="0"/>
    <n v="0"/>
    <n v="0"/>
    <n v="0"/>
    <n v="1"/>
    <n v="0"/>
    <n v="1"/>
    <n v="1"/>
    <n v="0"/>
    <n v="1"/>
    <n v="0"/>
    <n v="0"/>
    <n v="0"/>
    <n v="0"/>
    <n v="0"/>
    <n v="0"/>
    <n v="0"/>
    <n v="0"/>
    <n v="0"/>
    <n v="43618"/>
    <n v="43644"/>
    <n v="0"/>
    <n v="1"/>
    <n v="0"/>
    <n v="2019"/>
    <n v="6"/>
    <n v="30"/>
    <n v="7"/>
    <m/>
    <m/>
    <m/>
    <x v="0"/>
    <s v="Direct"/>
    <x v="1"/>
    <x v="5"/>
    <x v="6"/>
  </r>
  <r>
    <n v="39159087"/>
    <s v="Senior 'Full Stack' Data Scientist"/>
    <x v="1"/>
    <s v="Other"/>
    <x v="53"/>
    <n v="39856261"/>
    <m/>
    <m/>
    <d v="2019-06-02T00:00:00"/>
    <n v="43648.89403935185"/>
    <s v="Work for an ASX listed financial services with an agile culture solving complex high-value predictive analytics problems using Python, R and SQL"/>
    <s v="Australia"/>
    <x v="3"/>
    <x v="3"/>
    <s v="CBD, Inner &amp; Western Suburbs"/>
    <s v="perth"/>
    <x v="0"/>
    <m/>
    <s v="No"/>
    <s v="https://www.seek.com.au/job/39159087?type=standard"/>
    <n v="1"/>
    <n v="1"/>
    <n v="0"/>
    <n v="1"/>
    <n v="0"/>
    <n v="0"/>
    <n v="0"/>
    <n v="0"/>
    <n v="0"/>
    <n v="0"/>
    <n v="0"/>
    <n v="0"/>
    <n v="0"/>
    <n v="0"/>
    <n v="0"/>
    <n v="0"/>
    <n v="0"/>
    <n v="0"/>
    <n v="0"/>
    <n v="0"/>
    <n v="0"/>
    <n v="0"/>
    <n v="0"/>
    <n v="0"/>
    <n v="0"/>
    <n v="43618"/>
    <n v="43623"/>
    <n v="0"/>
    <n v="1"/>
    <n v="0"/>
    <n v="2019"/>
    <n v="6"/>
    <n v="30"/>
    <n v="3"/>
    <m/>
    <m/>
    <m/>
    <x v="0"/>
    <s v="Direct"/>
    <x v="0"/>
    <x v="5"/>
    <x v="6"/>
  </r>
  <r>
    <n v="39161483"/>
    <s v="Information Specialist/ Data Analyst"/>
    <x v="0"/>
    <s v="Mathematics, Statistics &amp; Information Sciences"/>
    <x v="216"/>
    <n v="19388886"/>
    <s v="Sydney Water"/>
    <m/>
    <d v="2019-06-03T00:00:00"/>
    <n v="43649.999988425923"/>
    <s v="Opportunity to share expert knowledge in Data Analysis, Analytics, Data Science and Report Writing"/>
    <s v="Australia"/>
    <x v="0"/>
    <x v="0"/>
    <s v="South West &amp; M5 Corridor"/>
    <s v="pottshill"/>
    <x v="0"/>
    <m/>
    <s v="No"/>
    <s v="https://www.seek.com.au/job/39161483?type=standout"/>
    <n v="1"/>
    <n v="1"/>
    <n v="0"/>
    <n v="1"/>
    <n v="0"/>
    <n v="0"/>
    <n v="0"/>
    <n v="0"/>
    <n v="0"/>
    <n v="0"/>
    <n v="0"/>
    <n v="0"/>
    <n v="0"/>
    <n v="0"/>
    <n v="0"/>
    <n v="0"/>
    <n v="0"/>
    <n v="0"/>
    <n v="0"/>
    <n v="0"/>
    <n v="0"/>
    <n v="0"/>
    <n v="0"/>
    <n v="0"/>
    <n v="0"/>
    <n v="43619"/>
    <n v="43649"/>
    <n v="0"/>
    <n v="1"/>
    <n v="0"/>
    <n v="2019"/>
    <n v="6"/>
    <n v="30"/>
    <n v="3"/>
    <m/>
    <m/>
    <m/>
    <x v="0"/>
    <s v="Direct"/>
    <x v="0"/>
    <x v="5"/>
    <x v="1"/>
  </r>
  <r>
    <n v="39162694"/>
    <s v="Analytics Data Scientist"/>
    <x v="1"/>
    <s v="Developers/Programmers"/>
    <x v="217"/>
    <n v="3929"/>
    <m/>
    <m/>
    <d v="2019-06-03T00:00:00"/>
    <n v="43649.999988425923"/>
    <s v="6 month contract with a view to extend | North Sydney location | Telecommunication Organisation"/>
    <s v="Australia"/>
    <x v="0"/>
    <x v="0"/>
    <s v="North Shore &amp; Northern Beaches"/>
    <s v="northsydney"/>
    <x v="1"/>
    <m/>
    <s v="No"/>
    <s v="https://www.seek.com.au/job/39162694?type=standard"/>
    <n v="1"/>
    <n v="1"/>
    <n v="0"/>
    <n v="1"/>
    <n v="0"/>
    <n v="0"/>
    <n v="0"/>
    <n v="0"/>
    <n v="0"/>
    <n v="0"/>
    <n v="1"/>
    <n v="0"/>
    <n v="0"/>
    <n v="0"/>
    <n v="0"/>
    <n v="1"/>
    <n v="0"/>
    <n v="0"/>
    <n v="0"/>
    <n v="0"/>
    <n v="0"/>
    <n v="0"/>
    <n v="0"/>
    <n v="0"/>
    <n v="0"/>
    <n v="43619"/>
    <n v="43646"/>
    <n v="1"/>
    <n v="1"/>
    <n v="0"/>
    <n v="2019"/>
    <n v="6"/>
    <n v="30"/>
    <n v="5"/>
    <m/>
    <m/>
    <m/>
    <x v="0"/>
    <s v="Recruiter"/>
    <x v="0"/>
    <x v="5"/>
    <x v="1"/>
  </r>
  <r>
    <n v="39166001"/>
    <s v="Data Scientist"/>
    <x v="1"/>
    <s v="Developers/Programmers"/>
    <x v="218"/>
    <n v="8133080"/>
    <s v="Suncorp"/>
    <m/>
    <d v="2019-06-03T00:00:00"/>
    <n v="43649.999988425923"/>
    <s v="• Are you looking for an employer who will provide you with on the job training and exposure to big data and machine learning applications?"/>
    <s v="Australia"/>
    <x v="4"/>
    <x v="4"/>
    <m/>
    <m/>
    <x v="0"/>
    <s v="Competitive salary on offer"/>
    <s v="No"/>
    <s v="https://www.seek.com.au/job/39166001?type=standard"/>
    <n v="1"/>
    <n v="0"/>
    <n v="0"/>
    <n v="0"/>
    <n v="0"/>
    <n v="0"/>
    <n v="0"/>
    <n v="0"/>
    <n v="0"/>
    <n v="0"/>
    <n v="0"/>
    <n v="0"/>
    <n v="0"/>
    <n v="1"/>
    <n v="0"/>
    <n v="0"/>
    <n v="0"/>
    <n v="0"/>
    <n v="0"/>
    <n v="0"/>
    <n v="0"/>
    <n v="0"/>
    <n v="0"/>
    <n v="0"/>
    <n v="0"/>
    <n v="43619"/>
    <n v="43649"/>
    <n v="0"/>
    <n v="1"/>
    <n v="0"/>
    <n v="2019"/>
    <n v="6"/>
    <n v="30"/>
    <n v="2"/>
    <m/>
    <m/>
    <m/>
    <x v="0"/>
    <s v="Direct"/>
    <x v="1"/>
    <x v="5"/>
    <x v="1"/>
  </r>
  <r>
    <n v="39166512"/>
    <s v="Data Scientist"/>
    <x v="1"/>
    <s v="Consultants"/>
    <x v="65"/>
    <n v="33085931"/>
    <m/>
    <m/>
    <d v="2019-06-03T00:00:00"/>
    <n v="43649.999988425923"/>
    <s v="One of our Federal Government clients is seeking Data Scientist to support of their projects."/>
    <s v="Australia"/>
    <x v="1"/>
    <x v="1"/>
    <m/>
    <m/>
    <x v="1"/>
    <m/>
    <s v="Yes"/>
    <s v="https://www.seek.com.au/job/39166512?type=standard"/>
    <n v="1"/>
    <n v="1"/>
    <n v="0"/>
    <n v="1"/>
    <n v="0"/>
    <n v="0"/>
    <n v="0"/>
    <n v="0"/>
    <n v="0"/>
    <n v="1"/>
    <n v="0"/>
    <n v="0"/>
    <n v="0"/>
    <n v="0"/>
    <n v="0"/>
    <n v="0"/>
    <n v="0"/>
    <n v="0"/>
    <n v="0"/>
    <n v="0"/>
    <n v="0"/>
    <n v="0"/>
    <n v="0"/>
    <n v="0"/>
    <n v="0"/>
    <n v="43619"/>
    <n v="43649"/>
    <n v="1"/>
    <n v="1"/>
    <n v="0"/>
    <n v="2019"/>
    <n v="6"/>
    <n v="30"/>
    <n v="4"/>
    <m/>
    <m/>
    <m/>
    <x v="0"/>
    <s v="Recruiter"/>
    <x v="0"/>
    <x v="5"/>
    <x v="1"/>
  </r>
  <r>
    <n v="39167724"/>
    <s v="Data scientist - Customer Analytics"/>
    <x v="1"/>
    <s v="Business/Systems Analysts"/>
    <x v="37"/>
    <n v="32359972"/>
    <m/>
    <m/>
    <d v="2019-06-03T00:00:00"/>
    <n v="43649.999988425923"/>
    <s v="highly innovative analytics firm within the financial services industry. Lucrative Salary Great location away from busy CBD"/>
    <s v="Australia"/>
    <x v="0"/>
    <x v="0"/>
    <m/>
    <s v="sydney"/>
    <x v="0"/>
    <s v="$100K - $150K + super"/>
    <s v="Yes"/>
    <s v="https://www.seek.com.au/job/39167724?type=standard"/>
    <n v="1"/>
    <n v="1"/>
    <n v="0"/>
    <n v="1"/>
    <n v="0"/>
    <n v="0"/>
    <n v="0"/>
    <n v="0"/>
    <n v="0"/>
    <n v="0"/>
    <n v="0"/>
    <n v="0"/>
    <n v="0"/>
    <n v="0"/>
    <n v="0"/>
    <n v="0"/>
    <n v="0"/>
    <n v="0"/>
    <n v="0"/>
    <n v="0"/>
    <n v="0"/>
    <n v="0"/>
    <n v="0"/>
    <n v="0"/>
    <n v="0"/>
    <n v="43619"/>
    <n v="43649"/>
    <n v="1"/>
    <n v="1"/>
    <n v="0"/>
    <n v="2019"/>
    <n v="6"/>
    <n v="30"/>
    <n v="3"/>
    <n v="100000"/>
    <n v="150000"/>
    <s v="year"/>
    <x v="0"/>
    <s v="Recruiter"/>
    <x v="1"/>
    <x v="5"/>
    <x v="1"/>
  </r>
  <r>
    <n v="39172106"/>
    <s v="Data Scientist"/>
    <x v="0"/>
    <s v="Mathematics, Statistics &amp; Information Sciences"/>
    <x v="219"/>
    <n v="21644162"/>
    <m/>
    <m/>
    <d v="2019-06-04T00:00:00"/>
    <n v="43650.504976851851"/>
    <s v="Our client is hiring their first Data Scientist. This is a chance to help them produce raw data off the ground for algorithms."/>
    <s v="Australia"/>
    <x v="4"/>
    <x v="4"/>
    <s v="CBD &amp; Inner Suburbs"/>
    <s v="brisbane"/>
    <x v="0"/>
    <m/>
    <s v="No"/>
    <s v="https://www.seek.com.au/job/39172106?type=standard"/>
    <n v="0"/>
    <n v="1"/>
    <n v="0"/>
    <n v="0"/>
    <n v="0"/>
    <n v="0"/>
    <n v="0"/>
    <n v="0"/>
    <n v="0"/>
    <n v="0"/>
    <n v="0"/>
    <n v="0"/>
    <n v="0"/>
    <n v="0"/>
    <n v="0"/>
    <n v="0"/>
    <n v="0"/>
    <n v="0"/>
    <n v="0"/>
    <n v="0"/>
    <n v="0"/>
    <n v="0"/>
    <n v="0"/>
    <n v="0"/>
    <n v="0"/>
    <n v="43620"/>
    <n v="43650"/>
    <n v="1"/>
    <n v="1"/>
    <n v="0"/>
    <n v="2019"/>
    <n v="6"/>
    <n v="29"/>
    <n v="1"/>
    <m/>
    <m/>
    <m/>
    <x v="0"/>
    <s v="Recruiter"/>
    <x v="0"/>
    <x v="5"/>
    <x v="2"/>
  </r>
  <r>
    <n v="39176334"/>
    <s v="Finance Data Scientist"/>
    <x v="1"/>
    <s v="Database Development &amp; Administration"/>
    <x v="56"/>
    <n v="22998933"/>
    <m/>
    <m/>
    <d v="2019-06-04T00:00:00"/>
    <n v="43650.999988425923"/>
    <s v="Join a small high performing team. Build new, bespoke analytic solutions from high quality untouched data collected over 15 years..."/>
    <s v="Australia"/>
    <x v="3"/>
    <x v="3"/>
    <s v="CBD, Inner &amp; Western Suburbs"/>
    <s v="perth"/>
    <x v="0"/>
    <m/>
    <s v="No"/>
    <s v="https://www.seek.com.au/job/39176334?type=standard"/>
    <n v="0"/>
    <n v="1"/>
    <n v="0"/>
    <n v="1"/>
    <n v="0"/>
    <n v="0"/>
    <n v="0"/>
    <n v="0"/>
    <n v="0"/>
    <n v="0"/>
    <n v="0"/>
    <n v="0"/>
    <n v="0"/>
    <n v="0"/>
    <n v="0"/>
    <n v="0"/>
    <n v="0"/>
    <n v="0"/>
    <n v="0"/>
    <n v="0"/>
    <n v="0"/>
    <n v="0"/>
    <n v="0"/>
    <n v="0"/>
    <n v="0"/>
    <n v="43620"/>
    <n v="43648"/>
    <n v="1"/>
    <n v="1"/>
    <n v="0"/>
    <n v="2019"/>
    <n v="6"/>
    <n v="30"/>
    <n v="2"/>
    <m/>
    <m/>
    <m/>
    <x v="0"/>
    <s v="Recruiter"/>
    <x v="0"/>
    <x v="5"/>
    <x v="2"/>
  </r>
  <r>
    <n v="39177105"/>
    <s v="Data Scientist"/>
    <x v="1"/>
    <s v="Other"/>
    <x v="220"/>
    <n v="39690481"/>
    <m/>
    <m/>
    <d v="2019-06-04T00:00:00"/>
    <n v="43650.999988425923"/>
    <s v="Great Opportunity for a seasoned Data Scientist"/>
    <s v="Australia"/>
    <x v="2"/>
    <x v="2"/>
    <m/>
    <m/>
    <x v="0"/>
    <m/>
    <s v="Yes"/>
    <s v="https://www.seek.com.au/job/39177105?type=standard"/>
    <n v="1"/>
    <n v="1"/>
    <n v="0"/>
    <n v="1"/>
    <n v="0"/>
    <n v="0"/>
    <n v="0"/>
    <n v="0"/>
    <n v="0"/>
    <n v="1"/>
    <n v="0"/>
    <n v="0"/>
    <n v="0"/>
    <n v="0"/>
    <n v="0"/>
    <n v="0"/>
    <n v="0"/>
    <n v="0"/>
    <n v="0"/>
    <n v="0"/>
    <n v="0"/>
    <n v="0"/>
    <n v="0"/>
    <n v="0"/>
    <n v="0"/>
    <n v="43620"/>
    <n v="43642"/>
    <n v="1"/>
    <n v="1"/>
    <n v="0"/>
    <n v="2019"/>
    <n v="6"/>
    <n v="30"/>
    <n v="4"/>
    <m/>
    <m/>
    <m/>
    <x v="0"/>
    <s v="Recruiter"/>
    <x v="0"/>
    <x v="5"/>
    <x v="2"/>
  </r>
  <r>
    <n v="39177129"/>
    <s v="Data Scientist"/>
    <x v="1"/>
    <s v="Other"/>
    <x v="220"/>
    <n v="39690481"/>
    <m/>
    <m/>
    <d v="2019-06-04T00:00:00"/>
    <n v="43650.999988425923"/>
    <s v="Great Opportunity for a seasoned Data Scientist"/>
    <s v="Australia"/>
    <x v="0"/>
    <x v="0"/>
    <s v="CBD, Inner West &amp; Eastern Suburbs"/>
    <s v="sydney"/>
    <x v="0"/>
    <m/>
    <s v="Yes"/>
    <s v="https://www.seek.com.au/job/39177129?type=standard"/>
    <n v="1"/>
    <n v="1"/>
    <n v="0"/>
    <n v="1"/>
    <n v="0"/>
    <n v="0"/>
    <n v="0"/>
    <n v="0"/>
    <n v="0"/>
    <n v="1"/>
    <n v="0"/>
    <n v="0"/>
    <n v="0"/>
    <n v="0"/>
    <n v="0"/>
    <n v="0"/>
    <n v="0"/>
    <n v="0"/>
    <n v="0"/>
    <n v="0"/>
    <n v="0"/>
    <n v="0"/>
    <n v="0"/>
    <n v="0"/>
    <n v="0"/>
    <n v="43620"/>
    <n v="43642"/>
    <n v="1"/>
    <n v="1"/>
    <n v="0"/>
    <n v="2019"/>
    <n v="6"/>
    <n v="30"/>
    <n v="4"/>
    <m/>
    <m/>
    <m/>
    <x v="0"/>
    <s v="Recruiter"/>
    <x v="0"/>
    <x v="5"/>
    <x v="2"/>
  </r>
  <r>
    <n v="39177271"/>
    <s v="Data Scientist"/>
    <x v="1"/>
    <s v="Other"/>
    <x v="220"/>
    <n v="39690481"/>
    <m/>
    <m/>
    <d v="2019-06-04T00:00:00"/>
    <n v="43650.999988425923"/>
    <s v="Great Opportunity for a seasoned Data Scientist"/>
    <s v="Australia"/>
    <x v="1"/>
    <x v="1"/>
    <m/>
    <m/>
    <x v="0"/>
    <m/>
    <s v="Yes"/>
    <s v="https://www.seek.com.au/job/39177271?type=standard"/>
    <n v="1"/>
    <n v="1"/>
    <n v="0"/>
    <n v="1"/>
    <n v="0"/>
    <n v="0"/>
    <n v="0"/>
    <n v="0"/>
    <n v="0"/>
    <n v="1"/>
    <n v="0"/>
    <n v="0"/>
    <n v="0"/>
    <n v="0"/>
    <n v="0"/>
    <n v="0"/>
    <n v="0"/>
    <n v="0"/>
    <n v="0"/>
    <n v="0"/>
    <n v="0"/>
    <n v="0"/>
    <n v="0"/>
    <n v="0"/>
    <n v="0"/>
    <n v="43620"/>
    <n v="43642"/>
    <n v="1"/>
    <n v="1"/>
    <n v="0"/>
    <n v="2019"/>
    <n v="6"/>
    <n v="30"/>
    <n v="4"/>
    <m/>
    <m/>
    <m/>
    <x v="0"/>
    <s v="Recruiter"/>
    <x v="0"/>
    <x v="5"/>
    <x v="2"/>
  </r>
  <r>
    <n v="39178317"/>
    <s v="Data Scientist - Permanent, Western Sydney"/>
    <x v="2"/>
    <s v="Analysis &amp; Reporting"/>
    <x v="115"/>
    <n v="27398075"/>
    <m/>
    <m/>
    <d v="2019-06-04T00:00:00"/>
    <n v="43650.999988425923"/>
    <s v="Genuinely Data-Driven Financial Services player has outstanding opportunities for Data Scientists/Insights Experts who know how to add real value"/>
    <s v="Australia"/>
    <x v="0"/>
    <x v="0"/>
    <s v="Parramatta &amp; Western Suburbs"/>
    <m/>
    <x v="0"/>
    <s v="c$150K Base"/>
    <s v="No"/>
    <s v="https://www.seek.com.au/job/39178317?type=standard"/>
    <n v="1"/>
    <n v="1"/>
    <n v="0"/>
    <n v="0"/>
    <n v="0"/>
    <n v="0"/>
    <n v="0"/>
    <n v="0"/>
    <n v="0"/>
    <n v="0"/>
    <n v="0"/>
    <n v="0"/>
    <n v="0"/>
    <n v="0"/>
    <n v="0"/>
    <n v="0"/>
    <n v="0"/>
    <n v="0"/>
    <n v="0"/>
    <n v="0"/>
    <n v="0"/>
    <n v="0"/>
    <n v="0"/>
    <n v="0"/>
    <n v="0"/>
    <n v="43620"/>
    <n v="43648"/>
    <n v="1"/>
    <n v="1"/>
    <n v="0"/>
    <n v="2019"/>
    <n v="6"/>
    <n v="30"/>
    <n v="2"/>
    <n v="150000"/>
    <n v="150000"/>
    <s v="year"/>
    <x v="0"/>
    <s v="Recruiter"/>
    <x v="1"/>
    <x v="5"/>
    <x v="2"/>
  </r>
  <r>
    <n v="39179784"/>
    <s v="Senior Consultant, Advanced Analytics R&amp;D"/>
    <x v="1"/>
    <s v="Consultants"/>
    <x v="220"/>
    <n v="39690481"/>
    <m/>
    <m/>
    <d v="2019-06-05T00:00:00"/>
    <n v="43651.999988425923"/>
    <s v="An opportunity for a Senior Data Scientist to be the go to person for emerging technology within an enterprise organisation"/>
    <s v="Australia"/>
    <x v="2"/>
    <x v="2"/>
    <s v="CBD &amp; Inner Suburbs"/>
    <s v="melbourne"/>
    <x v="0"/>
    <m/>
    <s v="Yes"/>
    <s v="https://www.seek.com.au/job/39179784?type=standard"/>
    <n v="1"/>
    <n v="0"/>
    <n v="0"/>
    <n v="0"/>
    <n v="0"/>
    <n v="0"/>
    <n v="0"/>
    <n v="0"/>
    <n v="0"/>
    <n v="0"/>
    <n v="0"/>
    <n v="0"/>
    <n v="0"/>
    <n v="0"/>
    <n v="0"/>
    <n v="0"/>
    <n v="0"/>
    <n v="0"/>
    <n v="0"/>
    <n v="0"/>
    <n v="0"/>
    <n v="0"/>
    <n v="0"/>
    <n v="0"/>
    <n v="0"/>
    <n v="43620"/>
    <n v="43651"/>
    <n v="1"/>
    <n v="1"/>
    <n v="0"/>
    <n v="2019"/>
    <n v="6"/>
    <n v="30"/>
    <n v="1"/>
    <m/>
    <m/>
    <m/>
    <x v="0"/>
    <s v="Recruiter"/>
    <x v="0"/>
    <x v="5"/>
    <x v="0"/>
  </r>
  <r>
    <n v="39180309"/>
    <s v="Expression of interest - Senior Data Scientist"/>
    <x v="0"/>
    <s v="Mathematics, Statistics &amp; Information Sciences"/>
    <x v="43"/>
    <n v="38197469"/>
    <m/>
    <m/>
    <d v="2019-06-05T00:00:00"/>
    <n v="43651.413773148153"/>
    <s v="We are looking for experienced and uniquely talented people with a passion for data science who are keen build real products."/>
    <s v="Australia"/>
    <x v="0"/>
    <x v="0"/>
    <s v="CBD, Inner West &amp; Eastern Suburbs"/>
    <s v="sydney"/>
    <x v="0"/>
    <m/>
    <s v="No"/>
    <s v="https://www.seek.com.au/job/39180309?type=standard"/>
    <n v="1"/>
    <n v="1"/>
    <n v="0"/>
    <n v="0"/>
    <n v="0"/>
    <n v="0"/>
    <n v="0"/>
    <n v="0"/>
    <n v="0"/>
    <n v="1"/>
    <n v="1"/>
    <n v="0"/>
    <n v="0"/>
    <n v="0"/>
    <n v="0"/>
    <n v="0"/>
    <n v="0"/>
    <n v="0"/>
    <n v="0"/>
    <n v="0"/>
    <n v="0"/>
    <n v="0"/>
    <n v="0"/>
    <n v="0"/>
    <n v="0"/>
    <n v="43621"/>
    <n v="43651"/>
    <n v="0"/>
    <n v="1"/>
    <n v="0"/>
    <n v="2019"/>
    <n v="6"/>
    <n v="30"/>
    <n v="4"/>
    <m/>
    <m/>
    <m/>
    <x v="0"/>
    <s v="Direct"/>
    <x v="0"/>
    <x v="5"/>
    <x v="0"/>
  </r>
  <r>
    <n v="39180838"/>
    <s v="SENIOR DATA SCIENTIST - MEDIA COMPANY - CBD LOCATED"/>
    <x v="0"/>
    <s v="Mathematics, Statistics &amp; Information Sciences"/>
    <x v="221"/>
    <n v="33238299"/>
    <m/>
    <m/>
    <d v="2019-06-05T00:00:00"/>
    <n v="43651.999988425923"/>
    <s v="Talent Realised are working exclusively with Australia's largest media/entertainment company which is one of the most fun, exciting Brands."/>
    <s v="Australia"/>
    <x v="0"/>
    <x v="0"/>
    <s v="CBD, Inner West &amp; Eastern Suburbs"/>
    <s v="sydney"/>
    <x v="0"/>
    <m/>
    <s v="No"/>
    <s v="https://www.seek.com.au/job/39180838?type=standout"/>
    <n v="1"/>
    <n v="1"/>
    <n v="0"/>
    <n v="1"/>
    <n v="0"/>
    <n v="0"/>
    <n v="0"/>
    <n v="0"/>
    <n v="0"/>
    <n v="0"/>
    <n v="1"/>
    <n v="0"/>
    <n v="0"/>
    <n v="0"/>
    <n v="0"/>
    <n v="0"/>
    <n v="0"/>
    <n v="0"/>
    <n v="0"/>
    <n v="0"/>
    <n v="0"/>
    <n v="0"/>
    <n v="0"/>
    <n v="0"/>
    <n v="0"/>
    <n v="43621"/>
    <n v="43649"/>
    <n v="1"/>
    <n v="1"/>
    <n v="0"/>
    <n v="2019"/>
    <n v="6"/>
    <n v="30"/>
    <n v="4"/>
    <m/>
    <m/>
    <m/>
    <x v="0"/>
    <s v="Recruiter"/>
    <x v="0"/>
    <x v="5"/>
    <x v="0"/>
  </r>
  <r>
    <n v="39183793"/>
    <s v="Data Scientist"/>
    <x v="1"/>
    <s v="Database Development &amp; Administration"/>
    <x v="48"/>
    <n v="22081129"/>
    <m/>
    <m/>
    <d v="2019-06-05T00:00:00"/>
    <n v="43651.999988425923"/>
    <s v="Excellent opportunity for a Data Scientist to join a Government organisation based in Sydney."/>
    <s v="Australia"/>
    <x v="0"/>
    <x v="0"/>
    <m/>
    <m/>
    <x v="1"/>
    <s v="Market Rate"/>
    <s v="Yes"/>
    <s v="https://www.seek.com.au/job/39183793?type=standard"/>
    <n v="1"/>
    <n v="1"/>
    <n v="0"/>
    <n v="0"/>
    <n v="0"/>
    <n v="0"/>
    <n v="0"/>
    <n v="0"/>
    <n v="0"/>
    <n v="1"/>
    <n v="0"/>
    <n v="0"/>
    <n v="1"/>
    <n v="0"/>
    <n v="0"/>
    <n v="0"/>
    <n v="0"/>
    <n v="0"/>
    <n v="0"/>
    <n v="0"/>
    <n v="0"/>
    <n v="0"/>
    <n v="0"/>
    <n v="0"/>
    <n v="0"/>
    <n v="43621"/>
    <n v="43651"/>
    <n v="1"/>
    <n v="1"/>
    <n v="0"/>
    <n v="2019"/>
    <n v="6"/>
    <n v="30"/>
    <n v="4"/>
    <m/>
    <m/>
    <m/>
    <x v="0"/>
    <s v="Recruiter"/>
    <x v="1"/>
    <x v="5"/>
    <x v="0"/>
  </r>
  <r>
    <n v="39183848"/>
    <s v="Data Scientist"/>
    <x v="1"/>
    <s v="Database Development &amp; Administration"/>
    <x v="48"/>
    <n v="22081129"/>
    <m/>
    <m/>
    <d v="2019-06-05T00:00:00"/>
    <n v="43651.999988425923"/>
    <s v="Excellent opportunity for a Data Scientist for a Government organisation based in Melbourne CBD."/>
    <s v="Australia"/>
    <x v="2"/>
    <x v="2"/>
    <s v="CBD &amp; Inner Suburbs"/>
    <s v="melbourne"/>
    <x v="1"/>
    <s v="Market Rate"/>
    <s v="Yes"/>
    <s v="https://www.seek.com.au/job/39183848?type=standard"/>
    <n v="1"/>
    <n v="1"/>
    <n v="0"/>
    <n v="0"/>
    <n v="0"/>
    <n v="0"/>
    <n v="0"/>
    <n v="0"/>
    <n v="0"/>
    <n v="1"/>
    <n v="0"/>
    <n v="0"/>
    <n v="1"/>
    <n v="0"/>
    <n v="0"/>
    <n v="0"/>
    <n v="0"/>
    <n v="0"/>
    <n v="0"/>
    <n v="0"/>
    <n v="0"/>
    <n v="0"/>
    <n v="0"/>
    <n v="0"/>
    <n v="0"/>
    <n v="43621"/>
    <n v="43651"/>
    <n v="1"/>
    <n v="1"/>
    <n v="0"/>
    <n v="2019"/>
    <n v="6"/>
    <n v="30"/>
    <n v="4"/>
    <m/>
    <m/>
    <m/>
    <x v="0"/>
    <s v="Recruiter"/>
    <x v="1"/>
    <x v="5"/>
    <x v="0"/>
  </r>
  <r>
    <n v="39183880"/>
    <s v="Data Scientist"/>
    <x v="1"/>
    <s v="Database Development &amp; Administration"/>
    <x v="48"/>
    <n v="22081129"/>
    <m/>
    <m/>
    <d v="2019-06-05T00:00:00"/>
    <n v="43651.999988425923"/>
    <s v="Excellent opportunity for a Data Scientist to join a Government organisation based in Canberra."/>
    <s v="Australia"/>
    <x v="1"/>
    <x v="1"/>
    <m/>
    <m/>
    <x v="1"/>
    <s v="Market Rate"/>
    <s v="Yes"/>
    <s v="https://www.seek.com.au/job/39183880?type=standard"/>
    <n v="1"/>
    <n v="1"/>
    <n v="0"/>
    <n v="0"/>
    <n v="0"/>
    <n v="0"/>
    <n v="0"/>
    <n v="0"/>
    <n v="0"/>
    <n v="1"/>
    <n v="0"/>
    <n v="0"/>
    <n v="1"/>
    <n v="0"/>
    <n v="0"/>
    <n v="0"/>
    <n v="0"/>
    <n v="0"/>
    <n v="0"/>
    <n v="0"/>
    <n v="0"/>
    <n v="0"/>
    <n v="0"/>
    <n v="0"/>
    <n v="0"/>
    <n v="43621"/>
    <n v="43651"/>
    <n v="1"/>
    <n v="1"/>
    <n v="0"/>
    <n v="2019"/>
    <n v="6"/>
    <n v="30"/>
    <n v="4"/>
    <m/>
    <m/>
    <m/>
    <x v="0"/>
    <s v="Recruiter"/>
    <x v="1"/>
    <x v="5"/>
    <x v="0"/>
  </r>
  <r>
    <n v="39186678"/>
    <s v="Data Scientist"/>
    <x v="1"/>
    <s v="Other"/>
    <x v="164"/>
    <n v="29047973"/>
    <s v="Foxtel"/>
    <n v="3.6"/>
    <d v="2019-06-05T00:00:00"/>
    <n v="43651.999988425923"/>
    <s v="Join our Data &amp; Analytics Department and use data science to solve FoxCo commercial and customer problems!"/>
    <s v="Australia"/>
    <x v="2"/>
    <x v="2"/>
    <s v="CBD &amp; Inner Suburbs"/>
    <s v="mooneeponds"/>
    <x v="0"/>
    <m/>
    <s v="Yes"/>
    <s v="https://www.seek.com.au/job/39186678?type=standout"/>
    <n v="1"/>
    <n v="1"/>
    <n v="0"/>
    <n v="1"/>
    <n v="0"/>
    <n v="0"/>
    <n v="0"/>
    <n v="0"/>
    <n v="0"/>
    <n v="0"/>
    <n v="1"/>
    <n v="0"/>
    <n v="0"/>
    <n v="0"/>
    <n v="0"/>
    <n v="0"/>
    <n v="0"/>
    <n v="0"/>
    <n v="0"/>
    <n v="0"/>
    <n v="0"/>
    <n v="0"/>
    <n v="0"/>
    <n v="0"/>
    <n v="0"/>
    <n v="43621"/>
    <n v="43651"/>
    <n v="0"/>
    <n v="1"/>
    <n v="0"/>
    <n v="2019"/>
    <n v="6"/>
    <n v="30"/>
    <n v="4"/>
    <m/>
    <m/>
    <m/>
    <x v="0"/>
    <s v="Direct"/>
    <x v="0"/>
    <x v="5"/>
    <x v="0"/>
  </r>
  <r>
    <n v="39186687"/>
    <s v="Senior Data Scientist"/>
    <x v="1"/>
    <s v="Other"/>
    <x v="164"/>
    <n v="29047973"/>
    <s v="Foxtel"/>
    <m/>
    <d v="2019-06-05T00:00:00"/>
    <n v="43651.999988425923"/>
    <s v="Join our Data &amp; Analytics Department and use data science to solve Foxco's commercial and customer problems!"/>
    <s v="Australia"/>
    <x v="2"/>
    <x v="2"/>
    <s v="CBD &amp; Inner Suburbs"/>
    <s v="mooneeponds"/>
    <x v="0"/>
    <m/>
    <s v="Yes"/>
    <s v="https://www.seek.com.au/job/39186687?type=standout"/>
    <n v="1"/>
    <n v="1"/>
    <n v="0"/>
    <n v="1"/>
    <n v="0"/>
    <n v="0"/>
    <n v="0"/>
    <n v="0"/>
    <n v="0"/>
    <n v="0"/>
    <n v="1"/>
    <n v="0"/>
    <n v="0"/>
    <n v="0"/>
    <n v="0"/>
    <n v="0"/>
    <n v="0"/>
    <n v="0"/>
    <n v="0"/>
    <n v="0"/>
    <n v="0"/>
    <n v="0"/>
    <n v="0"/>
    <n v="0"/>
    <n v="0"/>
    <n v="43621"/>
    <n v="43644"/>
    <n v="0"/>
    <n v="1"/>
    <n v="0"/>
    <n v="2019"/>
    <n v="6"/>
    <n v="30"/>
    <n v="4"/>
    <m/>
    <m/>
    <m/>
    <x v="0"/>
    <s v="Direct"/>
    <x v="0"/>
    <x v="5"/>
    <x v="0"/>
  </r>
  <r>
    <n v="39186741"/>
    <s v="Data Scientist"/>
    <x v="1"/>
    <s v="Other"/>
    <x v="164"/>
    <n v="29047973"/>
    <s v="Foxtel"/>
    <n v="3.6"/>
    <d v="2019-06-05T00:00:00"/>
    <n v="43651.999988425923"/>
    <s v="Join our Data &amp; Analytics Department and use data science to solve FoxCo commercial and customer problems!"/>
    <s v="Australia"/>
    <x v="0"/>
    <x v="0"/>
    <s v="Ryde &amp; Macquarie Park"/>
    <s v="northryde"/>
    <x v="0"/>
    <m/>
    <s v="No"/>
    <s v="https://www.seek.com.au/job/39186741?type=standout"/>
    <n v="1"/>
    <n v="1"/>
    <n v="0"/>
    <n v="1"/>
    <n v="0"/>
    <n v="0"/>
    <n v="0"/>
    <n v="0"/>
    <n v="0"/>
    <n v="0"/>
    <n v="1"/>
    <n v="0"/>
    <n v="0"/>
    <n v="0"/>
    <n v="0"/>
    <n v="0"/>
    <n v="0"/>
    <n v="0"/>
    <n v="0"/>
    <n v="0"/>
    <n v="0"/>
    <n v="0"/>
    <n v="0"/>
    <n v="0"/>
    <n v="0"/>
    <n v="43621"/>
    <n v="43651"/>
    <n v="0"/>
    <n v="1"/>
    <n v="0"/>
    <n v="2019"/>
    <n v="6"/>
    <n v="30"/>
    <n v="4"/>
    <m/>
    <m/>
    <m/>
    <x v="0"/>
    <s v="Direct"/>
    <x v="0"/>
    <x v="5"/>
    <x v="0"/>
  </r>
  <r>
    <n v="39186804"/>
    <s v="Senior Data Scientist"/>
    <x v="1"/>
    <s v="Other"/>
    <x v="164"/>
    <n v="29047973"/>
    <s v="Foxtel"/>
    <m/>
    <d v="2019-06-05T00:00:00"/>
    <n v="43651.999988425923"/>
    <s v="Join our Data &amp; Analytics Department and use data science to solve Foxco's commercial and customer problems!"/>
    <s v="Australia"/>
    <x v="0"/>
    <x v="0"/>
    <s v="Ryde &amp; Macquarie Park"/>
    <s v="northryde"/>
    <x v="0"/>
    <m/>
    <s v="Yes"/>
    <s v="https://www.seek.com.au/job/39186804?type=standout"/>
    <n v="1"/>
    <n v="1"/>
    <n v="0"/>
    <n v="1"/>
    <n v="0"/>
    <n v="0"/>
    <n v="0"/>
    <n v="0"/>
    <n v="0"/>
    <n v="0"/>
    <n v="1"/>
    <n v="0"/>
    <n v="0"/>
    <n v="0"/>
    <n v="0"/>
    <n v="0"/>
    <n v="0"/>
    <n v="0"/>
    <n v="0"/>
    <n v="0"/>
    <n v="0"/>
    <n v="0"/>
    <n v="0"/>
    <n v="0"/>
    <n v="0"/>
    <n v="43621"/>
    <n v="43651"/>
    <n v="0"/>
    <n v="1"/>
    <n v="0"/>
    <n v="2019"/>
    <n v="6"/>
    <n v="30"/>
    <n v="4"/>
    <m/>
    <m/>
    <m/>
    <x v="0"/>
    <s v="Direct"/>
    <x v="0"/>
    <x v="5"/>
    <x v="0"/>
  </r>
  <r>
    <n v="39187963"/>
    <s v="Senior Data Scientist"/>
    <x v="1"/>
    <s v="Engineering - Software"/>
    <x v="191"/>
    <n v="16545924"/>
    <s v="ANZ"/>
    <m/>
    <d v="2019-06-05T00:00:00"/>
    <n v="43651.999988425923"/>
    <s v="Senior Data Scientist First a bit about ANZ At ANZ, everything we do boils down to ‘why’ – our purpose – to shape a..."/>
    <s v="Australia"/>
    <x v="2"/>
    <x v="2"/>
    <s v="CBD &amp; Inner Suburbs"/>
    <s v="melbourne"/>
    <x v="0"/>
    <m/>
    <s v="No"/>
    <s v="https://www.seek.com.au/job/39187963?type=standout"/>
    <n v="1"/>
    <n v="1"/>
    <n v="0"/>
    <n v="1"/>
    <n v="0"/>
    <n v="0"/>
    <n v="0"/>
    <n v="0"/>
    <n v="0"/>
    <n v="0"/>
    <n v="0"/>
    <n v="0"/>
    <n v="0"/>
    <n v="0"/>
    <n v="0"/>
    <n v="0"/>
    <n v="0"/>
    <n v="0"/>
    <n v="0"/>
    <n v="0"/>
    <n v="0"/>
    <n v="0"/>
    <n v="0"/>
    <n v="0"/>
    <n v="0"/>
    <n v="43621"/>
    <n v="43635"/>
    <n v="0"/>
    <n v="1"/>
    <n v="0"/>
    <n v="2019"/>
    <n v="6"/>
    <n v="30"/>
    <n v="3"/>
    <m/>
    <m/>
    <m/>
    <x v="0"/>
    <s v="Direct"/>
    <x v="0"/>
    <x v="5"/>
    <x v="0"/>
  </r>
  <r>
    <n v="39190118"/>
    <s v="Junior Actuarial Data Scientist"/>
    <x v="1"/>
    <s v="Developers/Programmers"/>
    <x v="172"/>
    <n v="20361318"/>
    <m/>
    <m/>
    <d v="2019-06-06T00:00:00"/>
    <n v="43652.999988425923"/>
    <s v="Our insurance client is looking for a Junior Actuarial Data Scientist for a permanent role in Brisbane."/>
    <s v="Australia"/>
    <x v="4"/>
    <x v="4"/>
    <m/>
    <m/>
    <x v="0"/>
    <s v="$70000 - $90000 per annum"/>
    <s v="No"/>
    <s v="https://www.seek.com.au/job/39190118?type=standout"/>
    <n v="1"/>
    <n v="0"/>
    <n v="0"/>
    <n v="1"/>
    <n v="0"/>
    <n v="0"/>
    <n v="0"/>
    <n v="0"/>
    <n v="0"/>
    <n v="0"/>
    <n v="0"/>
    <n v="0"/>
    <n v="0"/>
    <n v="1"/>
    <n v="0"/>
    <n v="0"/>
    <n v="0"/>
    <n v="0"/>
    <n v="0"/>
    <n v="0"/>
    <n v="0"/>
    <n v="0"/>
    <n v="0"/>
    <n v="0"/>
    <n v="0"/>
    <n v="43621"/>
    <n v="43652"/>
    <n v="0"/>
    <n v="1"/>
    <n v="0"/>
    <n v="2019"/>
    <n v="6"/>
    <n v="30"/>
    <n v="3"/>
    <n v="70000"/>
    <n v="90000"/>
    <s v="year"/>
    <x v="0"/>
    <s v="Direct"/>
    <x v="1"/>
    <x v="5"/>
    <x v="3"/>
  </r>
  <r>
    <n v="39191884"/>
    <s v="Data Scientist"/>
    <x v="0"/>
    <s v="Mathematics, Statistics &amp; Information Sciences"/>
    <x v="48"/>
    <n v="22081129"/>
    <m/>
    <m/>
    <d v="2019-06-06T00:00:00"/>
    <n v="43652.999988425923"/>
    <s v="Looking for an experienced data scientist to drive research projects for a leading market research &amp; insights organisation."/>
    <s v="Australia"/>
    <x v="0"/>
    <x v="0"/>
    <m/>
    <m/>
    <x v="0"/>
    <s v="$125000.00 - $140000.00 p.a."/>
    <s v="No"/>
    <s v="https://www.seek.com.au/job/39191884?type=standard"/>
    <n v="1"/>
    <n v="1"/>
    <n v="0"/>
    <n v="1"/>
    <n v="0"/>
    <n v="0"/>
    <n v="0"/>
    <n v="0"/>
    <n v="0"/>
    <n v="0"/>
    <n v="1"/>
    <n v="0"/>
    <n v="0"/>
    <n v="0"/>
    <n v="0"/>
    <n v="0"/>
    <n v="0"/>
    <n v="0"/>
    <n v="0"/>
    <n v="0"/>
    <n v="0"/>
    <n v="0"/>
    <n v="0"/>
    <n v="0"/>
    <n v="0"/>
    <n v="43622"/>
    <n v="43652"/>
    <n v="1"/>
    <n v="1"/>
    <n v="0"/>
    <n v="2019"/>
    <n v="6"/>
    <n v="30"/>
    <n v="4"/>
    <n v="125000"/>
    <n v="140000"/>
    <s v="year"/>
    <x v="0"/>
    <s v="Recruiter"/>
    <x v="1"/>
    <x v="5"/>
    <x v="3"/>
  </r>
  <r>
    <n v="39191925"/>
    <s v="Data Scientist"/>
    <x v="1"/>
    <s v="Other"/>
    <x v="222"/>
    <n v="25772249"/>
    <m/>
    <m/>
    <d v="2019-06-06T00:00:00"/>
    <n v="43652.999988425923"/>
    <s v="Data Scientist Sydney 6 Months Contract with a Possibility of Extension"/>
    <s v="Australia"/>
    <x v="2"/>
    <x v="0"/>
    <m/>
    <m/>
    <x v="1"/>
    <m/>
    <s v="No"/>
    <s v="https://www.seek.com.au/job/39191925?type=standout"/>
    <n v="1"/>
    <n v="1"/>
    <n v="0"/>
    <n v="1"/>
    <n v="0"/>
    <n v="0"/>
    <n v="0"/>
    <n v="0"/>
    <n v="0"/>
    <n v="1"/>
    <n v="0"/>
    <n v="0"/>
    <n v="1"/>
    <n v="0"/>
    <n v="0"/>
    <n v="0"/>
    <n v="0"/>
    <n v="0"/>
    <n v="0"/>
    <n v="0"/>
    <n v="0"/>
    <n v="0"/>
    <n v="0"/>
    <n v="0"/>
    <n v="0"/>
    <n v="43622"/>
    <n v="43650"/>
    <n v="0"/>
    <n v="1"/>
    <n v="0"/>
    <n v="2019"/>
    <n v="6"/>
    <n v="30"/>
    <n v="5"/>
    <m/>
    <m/>
    <m/>
    <x v="0"/>
    <s v="Direct"/>
    <x v="0"/>
    <x v="5"/>
    <x v="3"/>
  </r>
  <r>
    <n v="39192458"/>
    <s v="Senior Analyst / Data Scientist, Network Analytics &amp; Insights"/>
    <x v="2"/>
    <s v="Other"/>
    <x v="119"/>
    <n v="25632203"/>
    <s v="NAB"/>
    <n v="3.4"/>
    <d v="2019-06-06T00:00:00"/>
    <n v="43652.999988425923"/>
    <s v="Become a key member of our team, playing a crucial role in driving greater adoption of data-based decisions to the network."/>
    <s v="Australia"/>
    <x v="2"/>
    <x v="2"/>
    <s v="CBD &amp; Inner Suburbs"/>
    <s v="melbourne"/>
    <x v="0"/>
    <m/>
    <s v="No"/>
    <s v="https://www.seek.com.au/job/39192458?type=standout"/>
    <n v="1"/>
    <n v="1"/>
    <n v="0"/>
    <n v="0"/>
    <n v="0"/>
    <n v="0"/>
    <n v="0"/>
    <n v="0"/>
    <n v="0"/>
    <n v="0"/>
    <n v="0"/>
    <n v="0"/>
    <n v="0"/>
    <n v="0"/>
    <n v="0"/>
    <n v="0"/>
    <n v="0"/>
    <n v="0"/>
    <n v="0"/>
    <n v="0"/>
    <n v="0"/>
    <n v="0"/>
    <n v="0"/>
    <n v="0"/>
    <n v="0"/>
    <n v="43622"/>
    <n v="43652"/>
    <n v="0"/>
    <n v="1"/>
    <n v="0"/>
    <n v="2019"/>
    <n v="6"/>
    <n v="30"/>
    <n v="2"/>
    <m/>
    <m/>
    <m/>
    <x v="0"/>
    <s v="Direct"/>
    <x v="0"/>
    <x v="5"/>
    <x v="3"/>
  </r>
  <r>
    <n v="39196114"/>
    <s v="Data Scientist"/>
    <x v="0"/>
    <s v="Mathematics, Statistics &amp; Information Sciences"/>
    <x v="223"/>
    <n v="29609521"/>
    <m/>
    <m/>
    <d v="2019-06-06T00:00:00"/>
    <n v="43652.999988425923"/>
    <s v="Data Scientist / Inner City Fringe / Competitive Salary"/>
    <s v="Australia"/>
    <x v="4"/>
    <x v="4"/>
    <s v="CBD &amp; Inner Suburbs"/>
    <s v="brisbane"/>
    <x v="0"/>
    <m/>
    <s v="No"/>
    <s v="https://www.seek.com.au/job/39196114?type=standard"/>
    <n v="1"/>
    <n v="1"/>
    <n v="0"/>
    <n v="0"/>
    <n v="0"/>
    <n v="0"/>
    <n v="0"/>
    <n v="0"/>
    <n v="0"/>
    <n v="0"/>
    <n v="0"/>
    <n v="0"/>
    <n v="0"/>
    <n v="0"/>
    <n v="0"/>
    <n v="0"/>
    <n v="0"/>
    <n v="0"/>
    <n v="0"/>
    <n v="0"/>
    <n v="0"/>
    <n v="0"/>
    <n v="0"/>
    <n v="0"/>
    <n v="0"/>
    <n v="43622"/>
    <n v="43650"/>
    <n v="1"/>
    <n v="1"/>
    <n v="0"/>
    <n v="2019"/>
    <n v="6"/>
    <n v="30"/>
    <n v="2"/>
    <m/>
    <m/>
    <m/>
    <x v="0"/>
    <s v="Recruiter"/>
    <x v="0"/>
    <x v="5"/>
    <x v="3"/>
  </r>
  <r>
    <n v="39196324"/>
    <s v="Data Scientist"/>
    <x v="0"/>
    <s v="Mathematics, Statistics &amp; Information Sciences"/>
    <x v="224"/>
    <n v="38861935"/>
    <m/>
    <m/>
    <d v="2019-06-06T00:00:00"/>
    <n v="43652.675983796304"/>
    <s v="Data Scientist experience from Telco industry"/>
    <s v="Australia"/>
    <x v="2"/>
    <x v="2"/>
    <s v="CBD &amp; Inner Suburbs"/>
    <s v="melbourne"/>
    <x v="0"/>
    <m/>
    <s v="No"/>
    <s v="https://www.seek.com.au/job/39196324?type=standard"/>
    <n v="0"/>
    <n v="0"/>
    <n v="0"/>
    <n v="0"/>
    <n v="0"/>
    <n v="0"/>
    <n v="0"/>
    <n v="0"/>
    <n v="0"/>
    <n v="0"/>
    <n v="0"/>
    <n v="0"/>
    <n v="1"/>
    <n v="0"/>
    <n v="0"/>
    <n v="0"/>
    <n v="0"/>
    <n v="0"/>
    <n v="0"/>
    <n v="0"/>
    <n v="0"/>
    <n v="0"/>
    <n v="0"/>
    <n v="0"/>
    <n v="0"/>
    <n v="43622"/>
    <n v="43652"/>
    <n v="0"/>
    <n v="1"/>
    <n v="0"/>
    <n v="2019"/>
    <n v="6"/>
    <n v="30"/>
    <n v="1"/>
    <m/>
    <m/>
    <m/>
    <x v="0"/>
    <s v="Direct"/>
    <x v="0"/>
    <x v="5"/>
    <x v="3"/>
  </r>
  <r>
    <n v="39197077"/>
    <s v="Senior Analyst - Data Scientist"/>
    <x v="1"/>
    <s v="Other"/>
    <x v="33"/>
    <n v="26988946"/>
    <m/>
    <m/>
    <d v="2019-06-06T00:00:00"/>
    <n v="43652.999988425923"/>
    <s v="This is an awesome opportunity to become a key member of a team playing a crucial role in driving greater adoption of data-based decisions"/>
    <s v="Australia"/>
    <x v="2"/>
    <x v="2"/>
    <s v="CBD &amp; Inner Suburbs"/>
    <s v="melbourne"/>
    <x v="0"/>
    <s v="$135,000 - $140,000"/>
    <s v="No"/>
    <s v="https://www.seek.com.au/job/39197077?type=standard"/>
    <n v="1"/>
    <n v="1"/>
    <n v="0"/>
    <n v="1"/>
    <n v="0"/>
    <n v="0"/>
    <n v="0"/>
    <n v="0"/>
    <n v="0"/>
    <n v="0"/>
    <n v="0"/>
    <n v="0"/>
    <n v="1"/>
    <n v="0"/>
    <n v="0"/>
    <n v="0"/>
    <n v="0"/>
    <n v="0"/>
    <n v="0"/>
    <n v="0"/>
    <n v="0"/>
    <n v="0"/>
    <n v="0"/>
    <n v="0"/>
    <n v="0"/>
    <n v="43622"/>
    <n v="43650"/>
    <n v="1"/>
    <n v="1"/>
    <n v="0"/>
    <n v="2019"/>
    <n v="6"/>
    <n v="30"/>
    <n v="4"/>
    <n v="135000"/>
    <n v="140000"/>
    <s v="year"/>
    <x v="0"/>
    <s v="Recruiter"/>
    <x v="1"/>
    <x v="5"/>
    <x v="3"/>
  </r>
  <r>
    <n v="39197483"/>
    <s v="Senior Data Scientist"/>
    <x v="1"/>
    <s v="Other"/>
    <x v="225"/>
    <n v="37914626"/>
    <m/>
    <m/>
    <d v="2019-06-06T00:00:00"/>
    <n v="43652.999988425923"/>
    <s v="Game changing, Customer focused Startup that have HUGE plans require a skilled Data Scientist."/>
    <s v="Australia"/>
    <x v="0"/>
    <x v="0"/>
    <s v="CBD, Inner West &amp; Eastern Suburbs"/>
    <s v="sydney"/>
    <x v="0"/>
    <m/>
    <s v="No"/>
    <s v="https://www.seek.com.au/job/39197483?type=standard"/>
    <n v="1"/>
    <n v="1"/>
    <n v="0"/>
    <n v="1"/>
    <n v="0"/>
    <n v="0"/>
    <n v="0"/>
    <n v="0"/>
    <n v="0"/>
    <n v="0"/>
    <n v="0"/>
    <n v="0"/>
    <n v="0"/>
    <n v="1"/>
    <n v="0"/>
    <n v="0"/>
    <n v="0"/>
    <n v="0"/>
    <n v="0"/>
    <n v="0"/>
    <n v="0"/>
    <n v="0"/>
    <n v="0"/>
    <n v="0"/>
    <n v="0"/>
    <n v="43622"/>
    <n v="43650"/>
    <n v="1"/>
    <n v="1"/>
    <n v="0"/>
    <n v="2019"/>
    <n v="6"/>
    <n v="30"/>
    <n v="4"/>
    <m/>
    <m/>
    <m/>
    <x v="0"/>
    <s v="Recruiter"/>
    <x v="0"/>
    <x v="5"/>
    <x v="3"/>
  </r>
  <r>
    <n v="39203940"/>
    <s v="Data Scientist"/>
    <x v="1"/>
    <s v="Business/Systems Analysts"/>
    <x v="84"/>
    <n v="26460366"/>
    <m/>
    <m/>
    <d v="2019-06-07T00:00:00"/>
    <n v="43653.999988425923"/>
    <s v="Seeking an experienced Data Scientist for a long term contract."/>
    <s v="Australia"/>
    <x v="2"/>
    <x v="2"/>
    <m/>
    <s v="boxhill"/>
    <x v="1"/>
    <m/>
    <s v="Yes"/>
    <s v="https://www.seek.com.au/job/39203940?type=standout"/>
    <n v="1"/>
    <n v="1"/>
    <n v="0"/>
    <n v="0"/>
    <n v="0"/>
    <n v="0"/>
    <n v="0"/>
    <n v="0"/>
    <n v="0"/>
    <n v="1"/>
    <n v="0"/>
    <n v="0"/>
    <n v="1"/>
    <n v="0"/>
    <n v="0"/>
    <n v="0"/>
    <n v="0"/>
    <n v="0"/>
    <n v="0"/>
    <n v="0"/>
    <n v="0"/>
    <n v="0"/>
    <n v="0"/>
    <n v="0"/>
    <n v="0"/>
    <n v="43623"/>
    <n v="43653"/>
    <n v="1"/>
    <n v="1"/>
    <n v="0"/>
    <n v="2019"/>
    <n v="6"/>
    <n v="30"/>
    <n v="4"/>
    <m/>
    <m/>
    <m/>
    <x v="0"/>
    <s v="Recruiter"/>
    <x v="0"/>
    <x v="5"/>
    <x v="4"/>
  </r>
  <r>
    <n v="39204161"/>
    <s v="Data Scientist"/>
    <x v="2"/>
    <s v="Banking - Business"/>
    <x v="80"/>
    <n v="39897942"/>
    <m/>
    <m/>
    <d v="2019-06-07T00:00:00"/>
    <n v="43653.999988425923"/>
    <s v="e. Ex"/>
    <s v="Australia"/>
    <x v="0"/>
    <x v="0"/>
    <m/>
    <s v="sydney"/>
    <x v="1"/>
    <m/>
    <s v="Yes"/>
    <s v="https://www.seek.com.au/job/39204161?type=standard"/>
    <n v="0"/>
    <n v="1"/>
    <n v="0"/>
    <n v="1"/>
    <n v="0"/>
    <n v="0"/>
    <n v="0"/>
    <n v="0"/>
    <n v="0"/>
    <n v="0"/>
    <n v="0"/>
    <n v="0"/>
    <n v="0"/>
    <n v="0"/>
    <n v="0"/>
    <n v="0"/>
    <n v="0"/>
    <n v="0"/>
    <n v="0"/>
    <n v="0"/>
    <n v="0"/>
    <n v="0"/>
    <n v="0"/>
    <n v="0"/>
    <n v="0"/>
    <n v="43623"/>
    <n v="43653"/>
    <n v="1"/>
    <n v="1"/>
    <n v="0"/>
    <n v="2019"/>
    <n v="6"/>
    <n v="30"/>
    <n v="2"/>
    <m/>
    <m/>
    <m/>
    <x v="0"/>
    <s v="Recruiter"/>
    <x v="0"/>
    <x v="5"/>
    <x v="4"/>
  </r>
  <r>
    <n v="39204776"/>
    <s v="Data Scientist"/>
    <x v="1"/>
    <s v="Consultants"/>
    <x v="85"/>
    <n v="32860434"/>
    <m/>
    <m/>
    <d v="2019-06-07T00:00:00"/>
    <n v="43653.999988425923"/>
    <s v="Experience working in Linux environment, Hadoop platform/Clusters Knowledge in UI design and development."/>
    <s v="Australia"/>
    <x v="4"/>
    <x v="4"/>
    <m/>
    <m/>
    <x v="1"/>
    <m/>
    <s v="No"/>
    <s v="https://www.seek.com.au/job/39204776?type=standout"/>
    <n v="1"/>
    <n v="1"/>
    <n v="0"/>
    <n v="0"/>
    <n v="0"/>
    <n v="0"/>
    <n v="0"/>
    <n v="0"/>
    <n v="0"/>
    <n v="1"/>
    <n v="0"/>
    <n v="1"/>
    <n v="1"/>
    <n v="0"/>
    <n v="0"/>
    <n v="0"/>
    <n v="0"/>
    <n v="0"/>
    <n v="0"/>
    <n v="0"/>
    <n v="0"/>
    <n v="0"/>
    <n v="0"/>
    <n v="0"/>
    <n v="0"/>
    <n v="43623"/>
    <n v="43653"/>
    <n v="0"/>
    <n v="1"/>
    <n v="0"/>
    <n v="2019"/>
    <n v="6"/>
    <n v="30"/>
    <n v="5"/>
    <m/>
    <m/>
    <m/>
    <x v="0"/>
    <s v="Direct"/>
    <x v="0"/>
    <x v="5"/>
    <x v="4"/>
  </r>
  <r>
    <n v="39205273"/>
    <s v="Data Scientist x 2 - Federal Government, based in Chermside"/>
    <x v="1"/>
    <s v="Other"/>
    <x v="93"/>
    <n v="3665"/>
    <m/>
    <m/>
    <d v="2019-06-07T00:00:00"/>
    <n v="43653.999988425923"/>
    <s v="A Federal Government organisation is looking for a few experienced Data Scientists."/>
    <s v="Australia"/>
    <x v="4"/>
    <x v="4"/>
    <s v="Northern Suburbs"/>
    <s v="chermside"/>
    <x v="1"/>
    <m/>
    <s v="Yes"/>
    <s v="https://www.seek.com.au/job/39205273?type=standard"/>
    <n v="1"/>
    <n v="1"/>
    <n v="0"/>
    <n v="0"/>
    <n v="0"/>
    <n v="0"/>
    <n v="0"/>
    <n v="0"/>
    <n v="0"/>
    <n v="1"/>
    <n v="0"/>
    <n v="0"/>
    <n v="1"/>
    <n v="0"/>
    <n v="0"/>
    <n v="0"/>
    <n v="0"/>
    <n v="0"/>
    <n v="0"/>
    <n v="0"/>
    <n v="0"/>
    <n v="0"/>
    <n v="0"/>
    <n v="0"/>
    <n v="0"/>
    <n v="43623"/>
    <n v="43623"/>
    <n v="1"/>
    <n v="1"/>
    <n v="0"/>
    <n v="2019"/>
    <n v="6"/>
    <n v="30"/>
    <n v="4"/>
    <m/>
    <m/>
    <m/>
    <x v="0"/>
    <s v="Recruiter"/>
    <x v="0"/>
    <x v="5"/>
    <x v="4"/>
  </r>
  <r>
    <n v="39205446"/>
    <s v="Data Scientist"/>
    <x v="5"/>
    <s v="Other"/>
    <x v="11"/>
    <n v="4566650"/>
    <m/>
    <m/>
    <d v="2019-06-07T00:00:00"/>
    <n v="43653.999988425923"/>
    <s v="Rapidly growing data science function supporting a range of key strategic initiatives focused on helping business optimise customer communications"/>
    <s v="Australia"/>
    <x v="0"/>
    <x v="0"/>
    <s v="CBD, Inner West &amp; Eastern Suburbs"/>
    <s v="sydney"/>
    <x v="0"/>
    <s v="$120k - $140k p.a. + Super"/>
    <s v="No"/>
    <s v="https://www.seek.com.au/job/39205446?type=standout"/>
    <n v="1"/>
    <n v="1"/>
    <n v="0"/>
    <n v="1"/>
    <n v="0"/>
    <n v="0"/>
    <n v="0"/>
    <n v="0"/>
    <n v="0"/>
    <n v="0"/>
    <n v="0"/>
    <n v="0"/>
    <n v="0"/>
    <n v="1"/>
    <n v="0"/>
    <n v="0"/>
    <n v="0"/>
    <n v="0"/>
    <n v="0"/>
    <n v="0"/>
    <n v="0"/>
    <n v="0"/>
    <n v="0"/>
    <n v="0"/>
    <n v="0"/>
    <n v="43623"/>
    <n v="43653"/>
    <n v="1"/>
    <n v="1"/>
    <n v="0"/>
    <n v="2019"/>
    <n v="6"/>
    <n v="30"/>
    <n v="4"/>
    <n v="120000"/>
    <n v="140000"/>
    <s v="year"/>
    <x v="0"/>
    <s v="Recruiter"/>
    <x v="1"/>
    <x v="5"/>
    <x v="4"/>
  </r>
  <r>
    <n v="39205889"/>
    <s v="Data Scientist"/>
    <x v="15"/>
    <s v="Other"/>
    <x v="11"/>
    <n v="4566650"/>
    <m/>
    <m/>
    <d v="2019-06-07T00:00:00"/>
    <n v="43653.999988425923"/>
    <s v="To support the Loyalty Modelling team to develop, implement and optimise analytical and predictive models to increase program effectiveness"/>
    <s v="Australia"/>
    <x v="0"/>
    <x v="0"/>
    <s v="CBD, Inner West &amp; Eastern Suburbs"/>
    <s v="sydney"/>
    <x v="0"/>
    <s v="$120k - $150k p.a. + Super"/>
    <s v="No"/>
    <s v="https://www.seek.com.au/job/39205889?type=standout"/>
    <n v="1"/>
    <n v="1"/>
    <n v="0"/>
    <n v="1"/>
    <n v="0"/>
    <n v="0"/>
    <n v="0"/>
    <n v="0"/>
    <n v="0"/>
    <n v="0"/>
    <n v="0"/>
    <n v="0"/>
    <n v="0"/>
    <n v="0"/>
    <n v="0"/>
    <n v="0"/>
    <n v="0"/>
    <n v="0"/>
    <n v="0"/>
    <n v="0"/>
    <n v="0"/>
    <n v="0"/>
    <n v="0"/>
    <n v="0"/>
    <n v="0"/>
    <n v="43623"/>
    <n v="43653"/>
    <n v="1"/>
    <n v="1"/>
    <n v="0"/>
    <n v="2019"/>
    <n v="6"/>
    <n v="30"/>
    <n v="3"/>
    <n v="120000"/>
    <n v="150000"/>
    <s v="year"/>
    <x v="0"/>
    <s v="Recruiter"/>
    <x v="1"/>
    <x v="5"/>
    <x v="4"/>
  </r>
  <r>
    <n v="39206086"/>
    <s v="Data Scientist - Predictive Modeller"/>
    <x v="2"/>
    <s v="Other"/>
    <x v="11"/>
    <n v="4566650"/>
    <m/>
    <m/>
    <d v="2019-06-07T00:00:00"/>
    <n v="43653.999988425923"/>
    <s v="Challenge yourself to thrive in this high performing team"/>
    <s v="Australia"/>
    <x v="0"/>
    <x v="0"/>
    <s v="CBD, Inner West &amp; Eastern Suburbs"/>
    <s v="sydney"/>
    <x v="0"/>
    <s v="$100k - $130k p.a. + Super"/>
    <s v="No"/>
    <s v="https://www.seek.com.au/job/39206086?type=standout"/>
    <n v="1"/>
    <n v="1"/>
    <n v="0"/>
    <n v="1"/>
    <n v="0"/>
    <n v="0"/>
    <n v="0"/>
    <n v="0"/>
    <n v="0"/>
    <n v="0"/>
    <n v="0"/>
    <n v="0"/>
    <n v="0"/>
    <n v="1"/>
    <n v="0"/>
    <n v="0"/>
    <n v="0"/>
    <n v="0"/>
    <n v="0"/>
    <n v="0"/>
    <n v="0"/>
    <n v="0"/>
    <n v="0"/>
    <n v="0"/>
    <n v="0"/>
    <n v="43623"/>
    <n v="43653"/>
    <n v="1"/>
    <n v="1"/>
    <n v="0"/>
    <n v="2019"/>
    <n v="6"/>
    <n v="30"/>
    <n v="4"/>
    <n v="100000"/>
    <n v="130000"/>
    <s v="year"/>
    <x v="0"/>
    <s v="Recruiter"/>
    <x v="1"/>
    <x v="5"/>
    <x v="4"/>
  </r>
  <r>
    <n v="39206094"/>
    <s v="Data Scientist"/>
    <x v="1"/>
    <s v="Other"/>
    <x v="95"/>
    <n v="28935941"/>
    <m/>
    <m/>
    <d v="2019-06-07T00:00:00"/>
    <n v="43653.999988425923"/>
    <s v="Data Scientist, eastern suburbs, 6 months, Australian Citizen. Federal Government Agency."/>
    <s v="Australia"/>
    <x v="2"/>
    <x v="2"/>
    <s v="Eastern Suburbs"/>
    <m/>
    <x v="1"/>
    <m/>
    <s v="Yes"/>
    <s v="https://www.seek.com.au/job/39206094?type=standout"/>
    <n v="1"/>
    <n v="1"/>
    <n v="0"/>
    <n v="0"/>
    <n v="0"/>
    <n v="0"/>
    <n v="0"/>
    <n v="0"/>
    <n v="0"/>
    <n v="1"/>
    <n v="0"/>
    <n v="0"/>
    <n v="1"/>
    <n v="0"/>
    <n v="0"/>
    <n v="0"/>
    <n v="0"/>
    <n v="0"/>
    <n v="0"/>
    <n v="0"/>
    <n v="0"/>
    <n v="0"/>
    <n v="0"/>
    <n v="0"/>
    <n v="0"/>
    <n v="43623"/>
    <n v="43633"/>
    <n v="1"/>
    <n v="1"/>
    <n v="0"/>
    <n v="2019"/>
    <n v="6"/>
    <n v="30"/>
    <n v="4"/>
    <m/>
    <m/>
    <m/>
    <x v="0"/>
    <s v="Recruiter"/>
    <x v="0"/>
    <x v="5"/>
    <x v="4"/>
  </r>
  <r>
    <n v="39209298"/>
    <s v="Data Scientist"/>
    <x v="1"/>
    <s v="Consultants"/>
    <x v="46"/>
    <n v="14025083"/>
    <s v="Capgemini"/>
    <m/>
    <d v="2019-06-07T00:00:00"/>
    <n v="43653.999988425923"/>
    <s v="Join our leading Insights and Data Practice during an exciting period of growth"/>
    <s v="Australia"/>
    <x v="2"/>
    <x v="2"/>
    <m/>
    <m/>
    <x v="0"/>
    <m/>
    <s v="No"/>
    <s v="https://www.seek.com.au/job/39209298?type=standout"/>
    <n v="1"/>
    <n v="1"/>
    <n v="0"/>
    <n v="1"/>
    <n v="0"/>
    <n v="0"/>
    <n v="0"/>
    <n v="0"/>
    <n v="1"/>
    <n v="1"/>
    <n v="1"/>
    <n v="1"/>
    <n v="1"/>
    <n v="1"/>
    <n v="0"/>
    <n v="0"/>
    <n v="0"/>
    <n v="0"/>
    <n v="0"/>
    <n v="0"/>
    <n v="0"/>
    <n v="0"/>
    <n v="0"/>
    <n v="0"/>
    <n v="0"/>
    <n v="43623"/>
    <n v="43646"/>
    <n v="0"/>
    <n v="1"/>
    <n v="0"/>
    <n v="2019"/>
    <n v="6"/>
    <n v="30"/>
    <n v="9"/>
    <m/>
    <m/>
    <m/>
    <x v="0"/>
    <s v="Direct"/>
    <x v="0"/>
    <x v="5"/>
    <x v="4"/>
  </r>
  <r>
    <n v="39209308"/>
    <s v="Data Scientist x 2 - Federal Government, based in Chermside"/>
    <x v="1"/>
    <s v="Other"/>
    <x v="93"/>
    <n v="3665"/>
    <m/>
    <m/>
    <d v="2019-06-07T00:00:00"/>
    <n v="43653.999988425923"/>
    <s v="A Federal Government organisation is looking for a few experienced Data Scientists."/>
    <s v="Australia"/>
    <x v="4"/>
    <x v="4"/>
    <s v="Northern Suburbs"/>
    <s v="chermside"/>
    <x v="1"/>
    <m/>
    <s v="Yes"/>
    <s v="https://www.seek.com.au/job/39209308?type=standard"/>
    <n v="1"/>
    <n v="1"/>
    <n v="0"/>
    <n v="0"/>
    <n v="0"/>
    <n v="0"/>
    <n v="0"/>
    <n v="0"/>
    <n v="0"/>
    <n v="1"/>
    <n v="0"/>
    <n v="0"/>
    <n v="1"/>
    <n v="0"/>
    <n v="0"/>
    <n v="0"/>
    <n v="0"/>
    <n v="0"/>
    <n v="0"/>
    <n v="0"/>
    <n v="0"/>
    <n v="0"/>
    <n v="0"/>
    <n v="0"/>
    <n v="0"/>
    <n v="43623"/>
    <n v="43628"/>
    <n v="1"/>
    <n v="1"/>
    <n v="0"/>
    <n v="2019"/>
    <n v="6"/>
    <n v="30"/>
    <n v="4"/>
    <m/>
    <m/>
    <m/>
    <x v="0"/>
    <s v="Recruiter"/>
    <x v="0"/>
    <x v="5"/>
    <x v="4"/>
  </r>
  <r>
    <n v="39212407"/>
    <s v="Data Scientist - Intermediate"/>
    <x v="0"/>
    <s v="Mathematics, Statistics &amp; Information Sciences"/>
    <x v="226"/>
    <n v="34080570"/>
    <m/>
    <m/>
    <d v="2019-06-10T00:00:00"/>
    <n v="43656.999988425923"/>
    <s v="Immediate Start - 12 Month Contract - Federal Government Agency - Box Hill Location"/>
    <s v="Australia"/>
    <x v="2"/>
    <x v="2"/>
    <s v="Eastern Suburbs"/>
    <s v="boxhill"/>
    <x v="1"/>
    <m/>
    <s v="No"/>
    <s v="https://www.seek.com.au/job/39212407?type=standard"/>
    <n v="1"/>
    <n v="1"/>
    <n v="0"/>
    <n v="0"/>
    <n v="0"/>
    <n v="0"/>
    <n v="0"/>
    <n v="0"/>
    <n v="0"/>
    <n v="1"/>
    <n v="0"/>
    <n v="0"/>
    <n v="1"/>
    <n v="0"/>
    <n v="0"/>
    <n v="0"/>
    <n v="0"/>
    <n v="0"/>
    <n v="0"/>
    <n v="0"/>
    <n v="0"/>
    <n v="0"/>
    <n v="0"/>
    <n v="0"/>
    <n v="0"/>
    <n v="43625"/>
    <n v="43653"/>
    <n v="1"/>
    <n v="1"/>
    <n v="0"/>
    <n v="2019"/>
    <n v="6"/>
    <n v="30"/>
    <n v="4"/>
    <m/>
    <m/>
    <m/>
    <x v="0"/>
    <s v="Recruiter"/>
    <x v="0"/>
    <x v="5"/>
    <x v="1"/>
  </r>
  <r>
    <n v="39212408"/>
    <s v="Data Scientist - Intermediate"/>
    <x v="0"/>
    <s v="Mathematics, Statistics &amp; Information Sciences"/>
    <x v="226"/>
    <n v="34080570"/>
    <m/>
    <m/>
    <d v="2019-06-10T00:00:00"/>
    <n v="43656.999988425923"/>
    <s v="Immediate Start - 12 Month Contract - Federal Government Agency - Adelaide Location"/>
    <s v="Australia"/>
    <x v="6"/>
    <x v="6"/>
    <m/>
    <s v="adelaide"/>
    <x v="1"/>
    <m/>
    <s v="No"/>
    <s v="https://www.seek.com.au/job/39212408?type=standard"/>
    <n v="1"/>
    <n v="1"/>
    <n v="0"/>
    <n v="0"/>
    <n v="0"/>
    <n v="0"/>
    <n v="0"/>
    <n v="0"/>
    <n v="0"/>
    <n v="1"/>
    <n v="0"/>
    <n v="0"/>
    <n v="1"/>
    <n v="0"/>
    <n v="0"/>
    <n v="0"/>
    <n v="0"/>
    <n v="0"/>
    <n v="0"/>
    <n v="0"/>
    <n v="0"/>
    <n v="0"/>
    <n v="0"/>
    <n v="0"/>
    <n v="0"/>
    <n v="43625"/>
    <n v="43653"/>
    <n v="1"/>
    <n v="1"/>
    <n v="1"/>
    <n v="2019"/>
    <n v="6"/>
    <n v="30"/>
    <n v="4"/>
    <m/>
    <m/>
    <m/>
    <x v="0"/>
    <s v="Recruiter"/>
    <x v="0"/>
    <x v="5"/>
    <x v="1"/>
  </r>
  <r>
    <n v="39212411"/>
    <s v="Data Scientist - Intermediate"/>
    <x v="0"/>
    <s v="Mathematics, Statistics &amp; Information Sciences"/>
    <x v="226"/>
    <n v="34080570"/>
    <m/>
    <m/>
    <d v="2019-06-10T00:00:00"/>
    <n v="43656.999988425923"/>
    <s v="Immediate Start - 12 Month Contract - Federal Government Agency - North Brisbane Location"/>
    <s v="Australia"/>
    <x v="4"/>
    <x v="4"/>
    <s v="Northern Suburbs"/>
    <m/>
    <x v="1"/>
    <m/>
    <s v="No"/>
    <s v="https://www.seek.com.au/job/39212411?type=standard"/>
    <n v="1"/>
    <n v="1"/>
    <n v="0"/>
    <n v="0"/>
    <n v="0"/>
    <n v="0"/>
    <n v="0"/>
    <n v="0"/>
    <n v="0"/>
    <n v="1"/>
    <n v="0"/>
    <n v="0"/>
    <n v="1"/>
    <n v="0"/>
    <n v="0"/>
    <n v="0"/>
    <n v="0"/>
    <n v="0"/>
    <n v="0"/>
    <n v="0"/>
    <n v="0"/>
    <n v="0"/>
    <n v="0"/>
    <n v="0"/>
    <n v="0"/>
    <n v="43625"/>
    <n v="43653"/>
    <n v="1"/>
    <n v="1"/>
    <n v="1"/>
    <n v="2019"/>
    <n v="6"/>
    <n v="30"/>
    <n v="4"/>
    <m/>
    <m/>
    <m/>
    <x v="0"/>
    <s v="Recruiter"/>
    <x v="0"/>
    <x v="5"/>
    <x v="1"/>
  </r>
  <r>
    <n v="39216053"/>
    <s v="Data Scientist - Permanent, Western Sydney"/>
    <x v="2"/>
    <s v="Analysis &amp; Reporting"/>
    <x v="115"/>
    <n v="27398075"/>
    <m/>
    <m/>
    <d v="2019-06-10T00:00:00"/>
    <n v="43656.999988425923"/>
    <s v="Genuinely Data-Driven Financial Services player has outstanding opportunities for Data Scientists/Insights Experts who know how to add real value"/>
    <s v="Australia"/>
    <x v="0"/>
    <x v="0"/>
    <s v="Parramatta &amp; Western Suburbs"/>
    <m/>
    <x v="0"/>
    <s v="c$150K Base"/>
    <s v="No"/>
    <s v="https://www.seek.com.au/job/39216053?type=standard"/>
    <n v="1"/>
    <n v="1"/>
    <n v="0"/>
    <n v="0"/>
    <n v="0"/>
    <n v="0"/>
    <n v="0"/>
    <n v="0"/>
    <n v="0"/>
    <n v="0"/>
    <n v="0"/>
    <n v="0"/>
    <n v="0"/>
    <n v="0"/>
    <n v="0"/>
    <n v="0"/>
    <n v="0"/>
    <n v="0"/>
    <n v="0"/>
    <n v="0"/>
    <n v="0"/>
    <n v="0"/>
    <n v="0"/>
    <n v="0"/>
    <n v="0"/>
    <n v="43626"/>
    <n v="43654"/>
    <n v="1"/>
    <n v="1"/>
    <n v="0"/>
    <n v="2019"/>
    <n v="6"/>
    <n v="30"/>
    <n v="2"/>
    <n v="150000"/>
    <n v="150000"/>
    <s v="year"/>
    <x v="0"/>
    <s v="Recruiter"/>
    <x v="1"/>
    <x v="5"/>
    <x v="1"/>
  </r>
  <r>
    <n v="39218629"/>
    <s v="Data Scientist"/>
    <x v="1"/>
    <s v="Developers/Programmers"/>
    <x v="30"/>
    <n v="22424905"/>
    <m/>
    <m/>
    <d v="2019-06-11T00:00:00"/>
    <n v="43657.999988425923"/>
    <s v="This is a rare opportunity to work with a very successful Australian start up."/>
    <s v="Australia"/>
    <x v="0"/>
    <x v="0"/>
    <s v="CBD, Inner West &amp; Eastern Suburbs"/>
    <s v="sydney"/>
    <x v="0"/>
    <s v="$110k - $120k p.a. + Super"/>
    <s v="No"/>
    <s v="https://www.seek.com.au/job/39218629?type=standout"/>
    <n v="1"/>
    <n v="1"/>
    <n v="0"/>
    <n v="1"/>
    <n v="0"/>
    <n v="0"/>
    <n v="0"/>
    <n v="0"/>
    <n v="0"/>
    <n v="0"/>
    <n v="1"/>
    <n v="0"/>
    <n v="0"/>
    <n v="0"/>
    <n v="0"/>
    <n v="0"/>
    <n v="0"/>
    <n v="0"/>
    <n v="0"/>
    <n v="0"/>
    <n v="0"/>
    <n v="0"/>
    <n v="0"/>
    <n v="0"/>
    <n v="0"/>
    <n v="43627"/>
    <n v="43657"/>
    <n v="1"/>
    <n v="1"/>
    <n v="0"/>
    <n v="2019"/>
    <n v="6"/>
    <n v="30"/>
    <n v="4"/>
    <n v="110000"/>
    <n v="120000"/>
    <s v="year"/>
    <x v="0"/>
    <s v="Recruiter"/>
    <x v="1"/>
    <x v="5"/>
    <x v="2"/>
  </r>
  <r>
    <n v="39219125"/>
    <s v="Data Scientist"/>
    <x v="1"/>
    <s v="Other"/>
    <x v="4"/>
    <n v="33086778"/>
    <m/>
    <m/>
    <d v="2019-06-11T00:00:00"/>
    <n v="43657.999988425923"/>
    <s v="Our client, a large North Sydney based telecommunications organisation, is looking for an experienced Data Scientist."/>
    <s v="Australia"/>
    <x v="0"/>
    <x v="0"/>
    <s v="North Shore &amp; Northern Beaches"/>
    <s v="northsydney"/>
    <x v="1"/>
    <m/>
    <s v="No"/>
    <s v="https://www.seek.com.au/job/39219125?type=standard"/>
    <n v="0"/>
    <n v="1"/>
    <n v="0"/>
    <n v="1"/>
    <n v="0"/>
    <n v="0"/>
    <n v="0"/>
    <n v="0"/>
    <n v="0"/>
    <n v="0"/>
    <n v="1"/>
    <n v="0"/>
    <n v="0"/>
    <n v="0"/>
    <n v="1"/>
    <n v="0"/>
    <n v="0"/>
    <n v="0"/>
    <n v="0"/>
    <n v="0"/>
    <n v="0"/>
    <n v="0"/>
    <n v="0"/>
    <n v="0"/>
    <n v="0"/>
    <n v="43627"/>
    <n v="43630"/>
    <n v="0"/>
    <n v="1"/>
    <n v="0"/>
    <n v="2019"/>
    <n v="6"/>
    <n v="30"/>
    <n v="4"/>
    <m/>
    <m/>
    <m/>
    <x v="0"/>
    <s v="Direct"/>
    <x v="0"/>
    <x v="5"/>
    <x v="2"/>
  </r>
  <r>
    <n v="39219128"/>
    <s v="Data Scientist"/>
    <x v="1"/>
    <s v="Other"/>
    <x v="4"/>
    <n v="33086778"/>
    <m/>
    <m/>
    <d v="2019-06-11T00:00:00"/>
    <n v="43657.999988425923"/>
    <s v="Our client, a large North Sydney based telecommunications organisation, is looking for an experienced Data Scientist."/>
    <s v="Australia"/>
    <x v="0"/>
    <x v="0"/>
    <s v="North Shore &amp; Northern Beaches"/>
    <s v="northsydney"/>
    <x v="1"/>
    <m/>
    <s v="No"/>
    <s v="https://www.seek.com.au/job/39219128?type=standard"/>
    <n v="0"/>
    <n v="1"/>
    <n v="0"/>
    <n v="1"/>
    <n v="0"/>
    <n v="0"/>
    <n v="0"/>
    <n v="0"/>
    <n v="0"/>
    <n v="0"/>
    <n v="1"/>
    <n v="0"/>
    <n v="0"/>
    <n v="0"/>
    <n v="1"/>
    <n v="0"/>
    <n v="0"/>
    <n v="0"/>
    <n v="0"/>
    <n v="0"/>
    <n v="0"/>
    <n v="0"/>
    <n v="0"/>
    <n v="0"/>
    <n v="0"/>
    <n v="43627"/>
    <n v="43630"/>
    <n v="0"/>
    <n v="1"/>
    <n v="0"/>
    <n v="2019"/>
    <n v="6"/>
    <n v="30"/>
    <n v="4"/>
    <m/>
    <m/>
    <m/>
    <x v="0"/>
    <s v="Direct"/>
    <x v="0"/>
    <x v="5"/>
    <x v="2"/>
  </r>
  <r>
    <n v="39219210"/>
    <s v="Data Scientist"/>
    <x v="1"/>
    <s v="Consultants"/>
    <x v="86"/>
    <n v="22869919"/>
    <m/>
    <m/>
    <d v="2019-06-11T00:00:00"/>
    <n v="43657.999988425923"/>
    <s v="Seeking multiple Data Scientists for a contract with a large Federal Government department"/>
    <s v="Australia"/>
    <x v="6"/>
    <x v="6"/>
    <m/>
    <m/>
    <x v="1"/>
    <m/>
    <s v="No"/>
    <s v="https://www.seek.com.au/job/39219210?type=standout"/>
    <n v="1"/>
    <n v="1"/>
    <n v="0"/>
    <n v="0"/>
    <n v="0"/>
    <n v="0"/>
    <n v="0"/>
    <n v="0"/>
    <n v="0"/>
    <n v="1"/>
    <n v="0"/>
    <n v="0"/>
    <n v="1"/>
    <n v="0"/>
    <n v="0"/>
    <n v="0"/>
    <n v="0"/>
    <n v="0"/>
    <n v="0"/>
    <n v="0"/>
    <n v="0"/>
    <n v="0"/>
    <n v="0"/>
    <n v="0"/>
    <n v="0"/>
    <n v="43627"/>
    <n v="43635"/>
    <n v="1"/>
    <n v="1"/>
    <n v="0"/>
    <n v="2019"/>
    <n v="6"/>
    <n v="30"/>
    <n v="4"/>
    <m/>
    <m/>
    <m/>
    <x v="0"/>
    <s v="Recruiter"/>
    <x v="0"/>
    <x v="5"/>
    <x v="2"/>
  </r>
  <r>
    <n v="39219879"/>
    <s v="Data Scientist"/>
    <x v="0"/>
    <s v="Mathematics, Statistics &amp; Information Sciences"/>
    <x v="12"/>
    <n v="23607467"/>
    <m/>
    <m/>
    <d v="2019-06-11T00:00:00"/>
    <n v="43657.999988425923"/>
    <s v="8 Month Contract - Competitive daily rate - National analytic initiative"/>
    <s v="Australia"/>
    <x v="4"/>
    <x v="4"/>
    <m/>
    <m/>
    <x v="1"/>
    <s v="$0 - $100 per hour"/>
    <s v="No"/>
    <s v="https://www.seek.com.au/job/39219879?type=standout"/>
    <n v="1"/>
    <n v="1"/>
    <n v="0"/>
    <n v="0"/>
    <n v="0"/>
    <n v="0"/>
    <n v="0"/>
    <n v="0"/>
    <n v="0"/>
    <n v="1"/>
    <n v="0"/>
    <n v="0"/>
    <n v="1"/>
    <n v="0"/>
    <n v="0"/>
    <n v="0"/>
    <n v="0"/>
    <n v="0"/>
    <n v="0"/>
    <n v="0"/>
    <n v="0"/>
    <n v="0"/>
    <n v="0"/>
    <n v="0"/>
    <n v="0"/>
    <n v="43627"/>
    <n v="43657"/>
    <n v="1"/>
    <n v="1"/>
    <n v="0"/>
    <n v="2019"/>
    <n v="6"/>
    <n v="30"/>
    <n v="4"/>
    <m/>
    <m/>
    <m/>
    <x v="0"/>
    <s v="Recruiter"/>
    <x v="1"/>
    <x v="5"/>
    <x v="2"/>
  </r>
  <r>
    <n v="39219942"/>
    <s v="Big Data Scientist - Multiple roles"/>
    <x v="1"/>
    <s v="Business/Systems Analysts"/>
    <x v="85"/>
    <n v="32860434"/>
    <m/>
    <m/>
    <d v="2019-06-11T00:00:00"/>
    <n v="43657.999988425923"/>
    <s v="Multiple roles for Data Scientists have become available in the federal government. You must be an Australian Citizen to apply for these roles."/>
    <s v="Australia"/>
    <x v="6"/>
    <x v="6"/>
    <m/>
    <m/>
    <x v="1"/>
    <s v="Lucrative rates available"/>
    <s v="No"/>
    <s v="https://www.seek.com.au/job/39219942?type=standout"/>
    <n v="1"/>
    <n v="1"/>
    <n v="0"/>
    <n v="0"/>
    <n v="0"/>
    <n v="0"/>
    <n v="0"/>
    <n v="0"/>
    <n v="0"/>
    <n v="1"/>
    <n v="0"/>
    <n v="0"/>
    <n v="1"/>
    <n v="0"/>
    <n v="0"/>
    <n v="0"/>
    <n v="0"/>
    <n v="0"/>
    <n v="0"/>
    <n v="0"/>
    <n v="0"/>
    <n v="0"/>
    <n v="0"/>
    <n v="0"/>
    <n v="0"/>
    <n v="43627"/>
    <n v="43628"/>
    <n v="0"/>
    <n v="1"/>
    <n v="0"/>
    <n v="2019"/>
    <n v="6"/>
    <n v="30"/>
    <n v="4"/>
    <m/>
    <m/>
    <m/>
    <x v="0"/>
    <s v="Direct"/>
    <x v="1"/>
    <x v="5"/>
    <x v="2"/>
  </r>
  <r>
    <n v="39221007"/>
    <s v="Data Scientist (Deep learning &amp; AI )"/>
    <x v="0"/>
    <s v="Mathematics, Statistics &amp; Information Sciences"/>
    <x v="190"/>
    <n v="19634138"/>
    <m/>
    <m/>
    <d v="2019-06-11T00:00:00"/>
    <n v="43657.999988425923"/>
    <s v="Data Scientist Contract"/>
    <s v="Australia"/>
    <x v="2"/>
    <x v="2"/>
    <s v="CBD &amp; Inner Suburbs"/>
    <s v="melbourne"/>
    <x v="1"/>
    <m/>
    <s v="Yes"/>
    <s v="https://www.seek.com.au/job/39221007?type=standout"/>
    <n v="0"/>
    <n v="1"/>
    <n v="0"/>
    <n v="0"/>
    <n v="0"/>
    <n v="0"/>
    <n v="0"/>
    <n v="0"/>
    <n v="0"/>
    <n v="0"/>
    <n v="0"/>
    <n v="0"/>
    <n v="0"/>
    <n v="0"/>
    <n v="0"/>
    <n v="0"/>
    <n v="0"/>
    <n v="0"/>
    <n v="0"/>
    <n v="0"/>
    <n v="0"/>
    <n v="0"/>
    <n v="0"/>
    <n v="0"/>
    <n v="0"/>
    <n v="43627"/>
    <n v="43651"/>
    <n v="1"/>
    <n v="1"/>
    <n v="0"/>
    <n v="2019"/>
    <n v="6"/>
    <n v="30"/>
    <n v="1"/>
    <m/>
    <m/>
    <m/>
    <x v="0"/>
    <s v="Recruiter"/>
    <x v="0"/>
    <x v="5"/>
    <x v="2"/>
  </r>
  <r>
    <n v="39221071"/>
    <s v="IT Data Scientist"/>
    <x v="1"/>
    <s v="Other"/>
    <x v="93"/>
    <n v="20108309"/>
    <m/>
    <m/>
    <d v="2019-06-11T00:00:00"/>
    <n v="43657.999988425923"/>
    <s v="Clicks are currently seeking an IT Data Scientist for a great contract opportunity with a federal government department."/>
    <s v="Australia"/>
    <x v="2"/>
    <x v="2"/>
    <m/>
    <m/>
    <x v="1"/>
    <m/>
    <s v="Yes"/>
    <s v="https://www.seek.com.au/job/39221071?type=standard"/>
    <n v="1"/>
    <n v="1"/>
    <n v="0"/>
    <n v="0"/>
    <n v="0"/>
    <n v="0"/>
    <n v="0"/>
    <n v="0"/>
    <n v="0"/>
    <n v="1"/>
    <n v="0"/>
    <n v="0"/>
    <n v="1"/>
    <n v="0"/>
    <n v="0"/>
    <n v="0"/>
    <n v="0"/>
    <n v="0"/>
    <n v="0"/>
    <n v="0"/>
    <n v="0"/>
    <n v="0"/>
    <n v="0"/>
    <n v="0"/>
    <n v="0"/>
    <n v="43627"/>
    <n v="43629"/>
    <n v="1"/>
    <n v="1"/>
    <n v="0"/>
    <n v="2019"/>
    <n v="6"/>
    <n v="30"/>
    <n v="4"/>
    <m/>
    <m/>
    <m/>
    <x v="0"/>
    <s v="Recruiter"/>
    <x v="0"/>
    <x v="5"/>
    <x v="2"/>
  </r>
  <r>
    <n v="39221805"/>
    <s v="Data Scientist"/>
    <x v="1"/>
    <s v="Consultants"/>
    <x v="94"/>
    <n v="25886139"/>
    <m/>
    <m/>
    <d v="2019-06-11T00:00:00"/>
    <n v="43657.999988425923"/>
    <s v="Join our leading Insights and Data Practice during an exciting period of growth"/>
    <s v="Australia"/>
    <x v="3"/>
    <x v="3"/>
    <m/>
    <s v="perth"/>
    <x v="1"/>
    <m/>
    <s v="No"/>
    <s v="https://www.seek.com.au/job/39221805?type=standout"/>
    <n v="0"/>
    <n v="1"/>
    <n v="0"/>
    <n v="1"/>
    <n v="0"/>
    <n v="0"/>
    <n v="0"/>
    <n v="0"/>
    <n v="0"/>
    <n v="0"/>
    <n v="0"/>
    <n v="0"/>
    <n v="0"/>
    <n v="0"/>
    <n v="0"/>
    <n v="0"/>
    <n v="0"/>
    <n v="0"/>
    <n v="0"/>
    <n v="0"/>
    <n v="0"/>
    <n v="0"/>
    <n v="0"/>
    <n v="0"/>
    <n v="0"/>
    <n v="43627"/>
    <n v="43628"/>
    <n v="0"/>
    <n v="1"/>
    <n v="0"/>
    <n v="2019"/>
    <n v="6"/>
    <n v="30"/>
    <n v="2"/>
    <m/>
    <m/>
    <m/>
    <x v="0"/>
    <s v="Direct"/>
    <x v="0"/>
    <x v="5"/>
    <x v="2"/>
  </r>
  <r>
    <n v="39223406"/>
    <s v="Senior Data Scientist - NLP"/>
    <x v="0"/>
    <s v="Mathematics, Statistics &amp; Information Sciences"/>
    <x v="188"/>
    <n v="19808085"/>
    <m/>
    <m/>
    <d v="2019-06-11T00:00:00"/>
    <n v="43657.649270833332"/>
    <s v="A true Data Scientist role in a newly established team in a leading Financial Services business, looking to tackle current market problems..."/>
    <s v="Australia"/>
    <x v="0"/>
    <x v="0"/>
    <m/>
    <m/>
    <x v="0"/>
    <s v="$150K - 160K + super + bonus"/>
    <s v="No"/>
    <s v="https://www.seek.com.au/job/39223406?type=standard"/>
    <n v="0"/>
    <n v="1"/>
    <n v="0"/>
    <n v="0"/>
    <n v="0"/>
    <n v="0"/>
    <n v="0"/>
    <n v="0"/>
    <n v="0"/>
    <n v="0"/>
    <n v="0"/>
    <n v="0"/>
    <n v="1"/>
    <n v="0"/>
    <n v="0"/>
    <n v="0"/>
    <n v="0"/>
    <n v="0"/>
    <n v="0"/>
    <n v="0"/>
    <n v="0"/>
    <n v="0"/>
    <n v="0"/>
    <n v="0"/>
    <n v="0"/>
    <n v="43627"/>
    <n v="43657"/>
    <n v="1"/>
    <n v="1"/>
    <n v="0"/>
    <n v="2019"/>
    <n v="6"/>
    <n v="30"/>
    <n v="2"/>
    <n v="150000"/>
    <n v="160000"/>
    <s v="year"/>
    <x v="0"/>
    <s v="Recruiter"/>
    <x v="1"/>
    <x v="5"/>
    <x v="2"/>
  </r>
  <r>
    <n v="39223820"/>
    <s v="Data Scientist"/>
    <x v="0"/>
    <s v="Mathematics, Statistics &amp; Information Sciences"/>
    <x v="227"/>
    <n v="22634149"/>
    <s v="Officeworks"/>
    <m/>
    <d v="2019-06-11T00:00:00"/>
    <n v="43657.999988425923"/>
    <s v="We have an exciting opportunity for a motivated individual to join the Officeworks support office team based at East Bentleigh, Victoria."/>
    <s v="Australia"/>
    <x v="2"/>
    <x v="2"/>
    <s v="Bayside &amp; South Eastern Suburbs"/>
    <s v="bentleigheast"/>
    <x v="0"/>
    <m/>
    <s v="Yes"/>
    <s v="https://www.seek.com.au/job/39223820?type=standard"/>
    <n v="1"/>
    <n v="1"/>
    <n v="0"/>
    <n v="1"/>
    <n v="0"/>
    <n v="0"/>
    <n v="0"/>
    <n v="0"/>
    <n v="0"/>
    <n v="0"/>
    <n v="1"/>
    <n v="0"/>
    <n v="0"/>
    <n v="0"/>
    <n v="0"/>
    <n v="0"/>
    <n v="0"/>
    <n v="0"/>
    <n v="0"/>
    <n v="0"/>
    <n v="0"/>
    <n v="0"/>
    <n v="0"/>
    <n v="0"/>
    <n v="0"/>
    <n v="43627"/>
    <n v="43657"/>
    <n v="0"/>
    <n v="1"/>
    <n v="0"/>
    <n v="2019"/>
    <n v="6"/>
    <n v="30"/>
    <n v="4"/>
    <m/>
    <m/>
    <m/>
    <x v="0"/>
    <s v="Direct"/>
    <x v="0"/>
    <x v="5"/>
    <x v="2"/>
  </r>
  <r>
    <n v="39224003"/>
    <s v="Data Scientist"/>
    <x v="1"/>
    <s v="Consultants"/>
    <x v="86"/>
    <n v="22869919"/>
    <m/>
    <m/>
    <d v="2019-06-11T00:00:00"/>
    <n v="43657.999988425923"/>
    <s v="Seeking multiple Data Scientists for a contract with a large Federal Government department"/>
    <s v="Australia"/>
    <x v="2"/>
    <x v="2"/>
    <m/>
    <s v="boxhill"/>
    <x v="1"/>
    <m/>
    <s v="No"/>
    <s v="https://www.seek.com.au/job/39224003?type=standout"/>
    <n v="1"/>
    <n v="1"/>
    <n v="0"/>
    <n v="0"/>
    <n v="0"/>
    <n v="0"/>
    <n v="0"/>
    <n v="0"/>
    <n v="0"/>
    <n v="1"/>
    <n v="0"/>
    <n v="0"/>
    <n v="1"/>
    <n v="0"/>
    <n v="0"/>
    <n v="0"/>
    <n v="0"/>
    <n v="0"/>
    <n v="0"/>
    <n v="0"/>
    <n v="0"/>
    <n v="0"/>
    <n v="0"/>
    <n v="0"/>
    <n v="0"/>
    <n v="43627"/>
    <n v="43635"/>
    <n v="1"/>
    <n v="1"/>
    <n v="0"/>
    <n v="2019"/>
    <n v="6"/>
    <n v="30"/>
    <n v="4"/>
    <m/>
    <m/>
    <m/>
    <x v="0"/>
    <s v="Recruiter"/>
    <x v="0"/>
    <x v="5"/>
    <x v="2"/>
  </r>
  <r>
    <n v="39224036"/>
    <s v="Data Scientist"/>
    <x v="0"/>
    <s v="Mathematics, Statistics &amp; Information Sciences"/>
    <x v="86"/>
    <n v="22869919"/>
    <m/>
    <m/>
    <d v="2019-06-11T00:00:00"/>
    <n v="43657.999988425923"/>
    <s v="Seeking multiple Data Scientists for a contract with a large Federal Government department"/>
    <s v="Australia"/>
    <x v="2"/>
    <x v="2"/>
    <m/>
    <s v="boxhill"/>
    <x v="1"/>
    <m/>
    <s v="No"/>
    <s v="https://www.seek.com.au/job/39224036?type=standout"/>
    <n v="1"/>
    <n v="1"/>
    <n v="0"/>
    <n v="0"/>
    <n v="0"/>
    <n v="0"/>
    <n v="0"/>
    <n v="0"/>
    <n v="0"/>
    <n v="1"/>
    <n v="0"/>
    <n v="0"/>
    <n v="1"/>
    <n v="0"/>
    <n v="0"/>
    <n v="0"/>
    <n v="0"/>
    <n v="0"/>
    <n v="0"/>
    <n v="0"/>
    <n v="0"/>
    <n v="0"/>
    <n v="0"/>
    <n v="0"/>
    <n v="0"/>
    <n v="43627"/>
    <n v="43635"/>
    <n v="1"/>
    <n v="1"/>
    <n v="0"/>
    <n v="2019"/>
    <n v="6"/>
    <n v="30"/>
    <n v="4"/>
    <m/>
    <m/>
    <m/>
    <x v="0"/>
    <s v="Recruiter"/>
    <x v="0"/>
    <x v="5"/>
    <x v="2"/>
  </r>
  <r>
    <n v="39224041"/>
    <s v="Data Scientist"/>
    <x v="0"/>
    <s v="Mathematics, Statistics &amp; Information Sciences"/>
    <x v="86"/>
    <n v="22869919"/>
    <m/>
    <m/>
    <d v="2019-06-11T00:00:00"/>
    <n v="43657.999988425923"/>
    <s v="Seeking multiple Data Scientists for a contract with a large Federal Government department"/>
    <s v="Australia"/>
    <x v="6"/>
    <x v="6"/>
    <m/>
    <m/>
    <x v="1"/>
    <m/>
    <s v="No"/>
    <s v="https://www.seek.com.au/job/39224041?type=standout"/>
    <n v="1"/>
    <n v="1"/>
    <n v="0"/>
    <n v="0"/>
    <n v="0"/>
    <n v="0"/>
    <n v="0"/>
    <n v="0"/>
    <n v="0"/>
    <n v="1"/>
    <n v="0"/>
    <n v="0"/>
    <n v="1"/>
    <n v="0"/>
    <n v="0"/>
    <n v="0"/>
    <n v="0"/>
    <n v="0"/>
    <n v="0"/>
    <n v="0"/>
    <n v="0"/>
    <n v="0"/>
    <n v="0"/>
    <n v="0"/>
    <n v="0"/>
    <n v="43627"/>
    <n v="43635"/>
    <n v="1"/>
    <n v="1"/>
    <n v="0"/>
    <n v="2019"/>
    <n v="6"/>
    <n v="30"/>
    <n v="4"/>
    <m/>
    <m/>
    <m/>
    <x v="0"/>
    <s v="Recruiter"/>
    <x v="0"/>
    <x v="5"/>
    <x v="2"/>
  </r>
  <r>
    <n v="39227431"/>
    <s v="Data Scientist"/>
    <x v="1"/>
    <s v="Engineering - Software"/>
    <x v="48"/>
    <n v="22081129"/>
    <m/>
    <m/>
    <d v="2019-06-12T00:00:00"/>
    <n v="43658.999988425923"/>
    <s v="Data Scientist role needed to build innovative analytics solutions within the product team."/>
    <s v="Australia"/>
    <x v="0"/>
    <x v="0"/>
    <m/>
    <m/>
    <x v="0"/>
    <s v="$110k - $130k p.a. + super"/>
    <s v="No"/>
    <s v="https://www.seek.com.au/job/39227431?type=standard"/>
    <n v="0"/>
    <n v="0"/>
    <n v="0"/>
    <n v="1"/>
    <n v="0"/>
    <n v="0"/>
    <n v="0"/>
    <n v="0"/>
    <n v="0"/>
    <n v="0"/>
    <n v="0"/>
    <n v="0"/>
    <n v="0"/>
    <n v="0"/>
    <n v="0"/>
    <n v="0"/>
    <n v="0"/>
    <n v="0"/>
    <n v="0"/>
    <n v="0"/>
    <n v="0"/>
    <n v="0"/>
    <n v="0"/>
    <n v="0"/>
    <n v="0"/>
    <n v="43627"/>
    <n v="43658"/>
    <n v="1"/>
    <n v="1"/>
    <n v="0"/>
    <n v="2019"/>
    <n v="6"/>
    <n v="30"/>
    <n v="1"/>
    <n v="110000"/>
    <n v="130000"/>
    <s v="year"/>
    <x v="0"/>
    <s v="Recruiter"/>
    <x v="1"/>
    <x v="5"/>
    <x v="0"/>
  </r>
  <r>
    <n v="39229533"/>
    <s v="Data Scientist"/>
    <x v="0"/>
    <s v="Mathematics, Statistics &amp; Information Sciences"/>
    <x v="86"/>
    <n v="22869919"/>
    <m/>
    <m/>
    <d v="2019-06-12T00:00:00"/>
    <n v="43658.999988425923"/>
    <s v="Seeking multiple Data Scientists for a contract with a large Federal Government department"/>
    <s v="Australia"/>
    <x v="4"/>
    <x v="4"/>
    <s v="CBD &amp; Inner Suburbs"/>
    <s v="brisbane"/>
    <x v="1"/>
    <m/>
    <s v="No"/>
    <s v="https://www.seek.com.au/job/39229533?type=standout"/>
    <n v="1"/>
    <n v="1"/>
    <n v="0"/>
    <n v="0"/>
    <n v="0"/>
    <n v="0"/>
    <n v="0"/>
    <n v="0"/>
    <n v="0"/>
    <n v="1"/>
    <n v="0"/>
    <n v="0"/>
    <n v="1"/>
    <n v="0"/>
    <n v="0"/>
    <n v="0"/>
    <n v="0"/>
    <n v="0"/>
    <n v="0"/>
    <n v="0"/>
    <n v="0"/>
    <n v="0"/>
    <n v="0"/>
    <n v="0"/>
    <n v="0"/>
    <n v="43628"/>
    <n v="43635"/>
    <n v="1"/>
    <n v="1"/>
    <n v="0"/>
    <n v="2019"/>
    <n v="6"/>
    <n v="30"/>
    <n v="4"/>
    <m/>
    <m/>
    <m/>
    <x v="0"/>
    <s v="Recruiter"/>
    <x v="0"/>
    <x v="5"/>
    <x v="0"/>
  </r>
  <r>
    <n v="39230754"/>
    <s v="Data Scientist - Risk / Fraud"/>
    <x v="2"/>
    <s v="Analysis &amp; Reporting"/>
    <x v="228"/>
    <n v="39515484"/>
    <s v="Arq Group"/>
    <m/>
    <d v="2019-06-12T00:00:00"/>
    <n v="43658.530115740738"/>
    <s v="Joining Arq Group offers you the opportunity to design and implement solutions that enable organisations to harness data for competitive advantage."/>
    <s v="Australia"/>
    <x v="2"/>
    <x v="2"/>
    <s v="CBD &amp; Inner Suburbs"/>
    <s v="melbourne"/>
    <x v="0"/>
    <s v="With a range of great benefits and wellness space"/>
    <s v="No"/>
    <s v="https://www.seek.com.au/job/39230754?type=standout"/>
    <n v="1"/>
    <n v="1"/>
    <n v="0"/>
    <n v="1"/>
    <n v="0"/>
    <n v="0"/>
    <n v="0"/>
    <n v="0"/>
    <n v="0"/>
    <n v="0"/>
    <n v="1"/>
    <n v="0"/>
    <n v="0"/>
    <n v="0"/>
    <n v="0"/>
    <n v="0"/>
    <n v="0"/>
    <n v="0"/>
    <n v="0"/>
    <n v="0"/>
    <n v="0"/>
    <n v="0"/>
    <n v="0"/>
    <n v="0"/>
    <n v="0"/>
    <n v="43628"/>
    <n v="43647"/>
    <n v="0"/>
    <n v="1"/>
    <n v="0"/>
    <n v="2019"/>
    <n v="6"/>
    <n v="30"/>
    <n v="4"/>
    <m/>
    <m/>
    <m/>
    <x v="0"/>
    <s v="Direct"/>
    <x v="1"/>
    <x v="5"/>
    <x v="0"/>
  </r>
  <r>
    <n v="39232719"/>
    <s v="Data Scientist"/>
    <x v="1"/>
    <s v="Database Development &amp; Administration"/>
    <x v="2"/>
    <n v="28031400"/>
    <m/>
    <m/>
    <d v="2019-06-12T00:00:00"/>
    <n v="43658.999988425923"/>
    <s v="You will be working with a great company that has huge amounts of data at their disposal and a team that focuses on using the latest open source tools"/>
    <s v="Australia"/>
    <x v="0"/>
    <x v="0"/>
    <s v="North West &amp; Hills District"/>
    <m/>
    <x v="0"/>
    <s v="$100000.00 - $140000.00 p.a."/>
    <s v="No"/>
    <s v="https://www.seek.com.au/job/39232719?type=standout"/>
    <n v="1"/>
    <n v="1"/>
    <n v="0"/>
    <n v="1"/>
    <n v="0"/>
    <n v="0"/>
    <n v="0"/>
    <n v="0"/>
    <n v="0"/>
    <n v="0"/>
    <n v="0"/>
    <n v="0"/>
    <n v="0"/>
    <n v="0"/>
    <n v="0"/>
    <n v="0"/>
    <n v="0"/>
    <n v="0"/>
    <n v="0"/>
    <n v="0"/>
    <n v="0"/>
    <n v="0"/>
    <n v="0"/>
    <n v="0"/>
    <n v="0"/>
    <n v="43628"/>
    <n v="43656"/>
    <n v="1"/>
    <n v="1"/>
    <n v="0"/>
    <n v="2019"/>
    <n v="6"/>
    <n v="30"/>
    <n v="3"/>
    <n v="100000"/>
    <n v="140000"/>
    <s v="year"/>
    <x v="0"/>
    <s v="Recruiter"/>
    <x v="1"/>
    <x v="5"/>
    <x v="0"/>
  </r>
  <r>
    <n v="39236060"/>
    <s v="Data Scientist- Practice Head, Commercial and Customer Focus- Financial Markets"/>
    <x v="0"/>
    <s v="Mathematics, Statistics &amp; Information Sciences"/>
    <x v="229"/>
    <n v="41973991"/>
    <m/>
    <m/>
    <d v="2019-06-12T00:00:00"/>
    <n v="43658.90960648148"/>
    <s v="Join a Financial Markets icon to head up a Data Science Practice and team whilst commercialising Data Science Products for customers."/>
    <s v="Australia"/>
    <x v="0"/>
    <x v="0"/>
    <s v="CBD, Inner West &amp; Eastern Suburbs"/>
    <s v="sydney"/>
    <x v="0"/>
    <s v="$200,000 - $200,000+"/>
    <s v="No"/>
    <s v="https://www.seek.com.au/job/39236060?type=standout"/>
    <n v="1"/>
    <n v="1"/>
    <n v="0"/>
    <n v="0"/>
    <n v="0"/>
    <n v="0"/>
    <n v="0"/>
    <n v="0"/>
    <n v="0"/>
    <n v="0"/>
    <n v="0"/>
    <n v="0"/>
    <n v="0"/>
    <n v="0"/>
    <n v="0"/>
    <n v="0"/>
    <n v="0"/>
    <n v="0"/>
    <n v="0"/>
    <n v="0"/>
    <n v="0"/>
    <n v="0"/>
    <n v="0"/>
    <n v="0"/>
    <n v="0"/>
    <n v="43628"/>
    <n v="43658"/>
    <n v="0"/>
    <n v="1"/>
    <n v="0"/>
    <n v="2019"/>
    <n v="6"/>
    <n v="30"/>
    <n v="2"/>
    <n v="200000"/>
    <n v="200000"/>
    <s v="year"/>
    <x v="0"/>
    <s v="Direct"/>
    <x v="1"/>
    <x v="5"/>
    <x v="0"/>
  </r>
  <r>
    <n v="39240169"/>
    <s v="Data Scientist"/>
    <x v="1"/>
    <s v="Engineering - Software"/>
    <x v="230"/>
    <n v="18398410"/>
    <s v="Accenture"/>
    <m/>
    <d v="2019-06-13T00:00:00"/>
    <n v="43659.519606481481"/>
    <s v="Unleash the power of digital to drive growth, create new sources of value and transform business."/>
    <s v="Australia"/>
    <x v="4"/>
    <x v="4"/>
    <s v="CBD &amp; Inner Suburbs"/>
    <s v="brisbane"/>
    <x v="0"/>
    <m/>
    <s v="No"/>
    <s v="https://www.seek.com.au/job/39240169?type=standout"/>
    <n v="1"/>
    <n v="1"/>
    <n v="0"/>
    <n v="0"/>
    <n v="0"/>
    <n v="0"/>
    <n v="0"/>
    <n v="0"/>
    <n v="0"/>
    <n v="0"/>
    <n v="0"/>
    <n v="0"/>
    <n v="0"/>
    <n v="0"/>
    <n v="0"/>
    <n v="0"/>
    <n v="0"/>
    <n v="0"/>
    <n v="0"/>
    <n v="0"/>
    <n v="0"/>
    <n v="0"/>
    <n v="0"/>
    <n v="0"/>
    <n v="0"/>
    <n v="43629"/>
    <n v="43659"/>
    <n v="0"/>
    <n v="1"/>
    <n v="0"/>
    <n v="2019"/>
    <n v="6"/>
    <n v="29"/>
    <n v="2"/>
    <m/>
    <m/>
    <m/>
    <x v="0"/>
    <s v="Direct"/>
    <x v="0"/>
    <x v="5"/>
    <x v="3"/>
  </r>
  <r>
    <n v="39241688"/>
    <s v="Senior Data Scientist"/>
    <x v="2"/>
    <s v="Compliance &amp; Risk"/>
    <x v="159"/>
    <n v="39087537"/>
    <s v="Toyota Financial Services"/>
    <m/>
    <d v="2019-06-13T00:00:00"/>
    <n v="43659.999988425923"/>
    <s v="Our Risk Management department located in St Leonards is currently seeking to appoint a Senior Data Scientist on a permanent full-time basis."/>
    <s v="Australia"/>
    <x v="0"/>
    <x v="0"/>
    <s v="North Shore &amp; Northern Beaches"/>
    <s v="stleonards"/>
    <x v="0"/>
    <m/>
    <s v="No"/>
    <s v="https://www.seek.com.au/job/39241688?type=standout"/>
    <n v="1"/>
    <n v="1"/>
    <n v="0"/>
    <n v="0"/>
    <n v="0"/>
    <n v="0"/>
    <n v="0"/>
    <n v="0"/>
    <n v="0"/>
    <n v="0"/>
    <n v="0"/>
    <n v="0"/>
    <n v="0"/>
    <n v="1"/>
    <n v="0"/>
    <n v="0"/>
    <n v="0"/>
    <n v="0"/>
    <n v="0"/>
    <n v="0"/>
    <n v="0"/>
    <n v="0"/>
    <n v="0"/>
    <n v="0"/>
    <n v="0"/>
    <n v="43629"/>
    <n v="43655"/>
    <n v="0"/>
    <n v="1"/>
    <n v="0"/>
    <n v="2019"/>
    <n v="6"/>
    <n v="30"/>
    <n v="3"/>
    <m/>
    <m/>
    <m/>
    <x v="0"/>
    <s v="Direct"/>
    <x v="0"/>
    <x v="5"/>
    <x v="3"/>
  </r>
  <r>
    <n v="39245444"/>
    <s v="Data Scientist"/>
    <x v="1"/>
    <s v="Consultants"/>
    <x v="193"/>
    <n v="20101884"/>
    <m/>
    <m/>
    <d v="2019-06-13T00:00:00"/>
    <n v="43659.999988425923"/>
    <s v="A pioneer in the Heavy Industry is seeking a Data Scientist to join them on their next Digital Transformation - Permanent Role - Sydney Based"/>
    <s v="Australia"/>
    <x v="0"/>
    <x v="0"/>
    <s v="CBD, Inner West &amp; Eastern Suburbs"/>
    <s v="sydney"/>
    <x v="0"/>
    <s v="$135,000 - $150,000"/>
    <s v="Yes"/>
    <s v="https://www.seek.com.au/job/39245444?type=standard"/>
    <n v="1"/>
    <n v="1"/>
    <n v="0"/>
    <n v="1"/>
    <n v="0"/>
    <n v="0"/>
    <n v="0"/>
    <n v="0"/>
    <n v="0"/>
    <n v="0"/>
    <n v="1"/>
    <n v="0"/>
    <n v="1"/>
    <n v="1"/>
    <n v="0"/>
    <n v="0"/>
    <n v="0"/>
    <n v="0"/>
    <n v="0"/>
    <n v="0"/>
    <n v="0"/>
    <n v="0"/>
    <n v="0"/>
    <n v="0"/>
    <n v="0"/>
    <n v="43629"/>
    <n v="43657"/>
    <n v="0"/>
    <n v="1"/>
    <n v="0"/>
    <n v="2019"/>
    <n v="6"/>
    <n v="30"/>
    <n v="6"/>
    <n v="135000"/>
    <n v="150000"/>
    <s v="year"/>
    <x v="0"/>
    <s v="Direct"/>
    <x v="1"/>
    <x v="5"/>
    <x v="3"/>
  </r>
  <r>
    <n v="39245501"/>
    <s v="Lead Data Scientist"/>
    <x v="1"/>
    <s v="Consultants"/>
    <x v="193"/>
    <n v="20101884"/>
    <m/>
    <m/>
    <d v="2019-06-13T00:00:00"/>
    <n v="43659.999988425923"/>
    <s v="A pioneer in the Heavy Industry is seeking a Lead Data Scientist to join them on a new Digital Transformation - Permanent Role - Sydney Based"/>
    <s v="Australia"/>
    <x v="0"/>
    <x v="0"/>
    <s v="CBD, Inner West &amp; Eastern Suburbs"/>
    <s v="sydney"/>
    <x v="0"/>
    <s v="$180,00 - $220,000"/>
    <s v="Yes"/>
    <s v="https://www.seek.com.au/job/39245501?type=standard"/>
    <n v="1"/>
    <n v="1"/>
    <n v="0"/>
    <n v="1"/>
    <n v="0"/>
    <n v="0"/>
    <n v="0"/>
    <n v="0"/>
    <n v="0"/>
    <n v="0"/>
    <n v="1"/>
    <n v="0"/>
    <n v="1"/>
    <n v="1"/>
    <n v="0"/>
    <n v="0"/>
    <n v="0"/>
    <n v="0"/>
    <n v="0"/>
    <n v="0"/>
    <n v="0"/>
    <n v="0"/>
    <n v="0"/>
    <n v="0"/>
    <n v="0"/>
    <n v="43629"/>
    <n v="43657"/>
    <n v="0"/>
    <n v="1"/>
    <n v="0"/>
    <n v="2019"/>
    <n v="6"/>
    <n v="30"/>
    <n v="6"/>
    <m/>
    <m/>
    <m/>
    <x v="0"/>
    <s v="Direct"/>
    <x v="1"/>
    <x v="5"/>
    <x v="3"/>
  </r>
  <r>
    <n v="39248641"/>
    <s v="Data Scientist"/>
    <x v="1"/>
    <s v="Developers/Programmers"/>
    <x v="195"/>
    <n v="38742898"/>
    <m/>
    <m/>
    <d v="2019-06-14T00:00:00"/>
    <n v="43660.999988425923"/>
    <s v="GO1 is seeking an experienced data scientist who wants to help make learning fun, accessible and effective for millions of people worldwide."/>
    <s v="Australia"/>
    <x v="2"/>
    <x v="2"/>
    <s v="CBD &amp; Inner Suburbs"/>
    <s v="melbourne"/>
    <x v="0"/>
    <m/>
    <s v="Yes"/>
    <s v="https://www.seek.com.au/job/39248641?type=standout"/>
    <n v="1"/>
    <n v="1"/>
    <n v="0"/>
    <n v="1"/>
    <n v="0"/>
    <n v="0"/>
    <n v="0"/>
    <n v="0"/>
    <n v="0"/>
    <n v="0"/>
    <n v="0"/>
    <n v="0"/>
    <n v="0"/>
    <n v="0"/>
    <n v="0"/>
    <n v="0"/>
    <n v="0"/>
    <n v="0"/>
    <n v="0"/>
    <n v="0"/>
    <n v="0"/>
    <n v="0"/>
    <n v="0"/>
    <n v="0"/>
    <n v="0"/>
    <n v="43630"/>
    <n v="43660"/>
    <n v="0"/>
    <n v="1"/>
    <n v="0"/>
    <n v="2019"/>
    <n v="6"/>
    <n v="30"/>
    <n v="3"/>
    <m/>
    <m/>
    <m/>
    <x v="0"/>
    <s v="Direct"/>
    <x v="0"/>
    <x v="5"/>
    <x v="4"/>
  </r>
  <r>
    <n v="39252322"/>
    <s v="Lead Customer Data Scientist"/>
    <x v="7"/>
    <s v="Analysts"/>
    <x v="231"/>
    <n v="5067594"/>
    <s v="Bendigo &amp; Adelaide Bank"/>
    <m/>
    <d v="2019-06-14T00:00:00"/>
    <n v="43660.999988425923"/>
    <s v="Opportunity to join the Analytics and Insights team within the Technology team"/>
    <s v="Australia"/>
    <x v="2"/>
    <x v="2"/>
    <s v="CBD &amp; Inner Suburbs"/>
    <s v="melbourne"/>
    <x v="0"/>
    <m/>
    <s v="Yes"/>
    <s v="https://www.seek.com.au/job/39252322?type=standard"/>
    <n v="1"/>
    <n v="1"/>
    <n v="0"/>
    <n v="1"/>
    <n v="0"/>
    <n v="0"/>
    <n v="0"/>
    <n v="0"/>
    <n v="0"/>
    <n v="0"/>
    <n v="0"/>
    <n v="1"/>
    <n v="0"/>
    <n v="1"/>
    <n v="0"/>
    <n v="0"/>
    <n v="0"/>
    <n v="0"/>
    <n v="0"/>
    <n v="0"/>
    <n v="0"/>
    <n v="0"/>
    <n v="0"/>
    <n v="0"/>
    <n v="0"/>
    <n v="43630"/>
    <n v="43644"/>
    <n v="0"/>
    <n v="1"/>
    <n v="0"/>
    <n v="2019"/>
    <n v="6"/>
    <n v="30"/>
    <n v="5"/>
    <m/>
    <m/>
    <m/>
    <x v="0"/>
    <s v="Direct"/>
    <x v="0"/>
    <x v="5"/>
    <x v="4"/>
  </r>
  <r>
    <n v="39252326"/>
    <s v="Lead Customer Data Scientist"/>
    <x v="7"/>
    <s v="Analysts"/>
    <x v="231"/>
    <n v="5067594"/>
    <s v="Bendigo &amp; Adelaide Bank"/>
    <m/>
    <d v="2019-06-14T00:00:00"/>
    <n v="43660.999988425923"/>
    <s v="Opportunity to join the Analytics and Insights team within the Technology team"/>
    <s v="Australia"/>
    <x v="2"/>
    <x v="14"/>
    <m/>
    <s v="bendigo"/>
    <x v="0"/>
    <m/>
    <s v="Yes"/>
    <s v="https://www.seek.com.au/job/39252326?type=standard"/>
    <n v="1"/>
    <n v="1"/>
    <n v="0"/>
    <n v="1"/>
    <n v="0"/>
    <n v="0"/>
    <n v="0"/>
    <n v="0"/>
    <n v="0"/>
    <n v="0"/>
    <n v="0"/>
    <n v="1"/>
    <n v="0"/>
    <n v="1"/>
    <n v="0"/>
    <n v="0"/>
    <n v="0"/>
    <n v="0"/>
    <n v="0"/>
    <n v="0"/>
    <n v="0"/>
    <n v="0"/>
    <n v="0"/>
    <n v="0"/>
    <n v="0"/>
    <n v="43630"/>
    <n v="43644"/>
    <n v="0"/>
    <n v="1"/>
    <n v="0"/>
    <n v="2019"/>
    <n v="6"/>
    <n v="30"/>
    <n v="5"/>
    <m/>
    <m/>
    <m/>
    <x v="0"/>
    <s v="Direct"/>
    <x v="0"/>
    <x v="5"/>
    <x v="4"/>
  </r>
  <r>
    <n v="39254224"/>
    <s v="Data Scientist"/>
    <x v="1"/>
    <s v="Consultants"/>
    <x v="80"/>
    <n v="39897943"/>
    <m/>
    <m/>
    <d v="2019-06-14T00:00:00"/>
    <n v="43660.999988425923"/>
    <s v="Experience in credit and finance sector | Experience in either R/Python/SQL/SAS"/>
    <s v="Australia"/>
    <x v="0"/>
    <x v="0"/>
    <s v="CBD, Inner West &amp; Eastern Suburbs"/>
    <s v="sydney"/>
    <x v="1"/>
    <m/>
    <s v="No"/>
    <s v="https://www.seek.com.au/job/39254224?type=standard"/>
    <n v="1"/>
    <n v="1"/>
    <n v="0"/>
    <n v="1"/>
    <n v="0"/>
    <n v="0"/>
    <n v="0"/>
    <n v="0"/>
    <n v="0"/>
    <n v="0"/>
    <n v="0"/>
    <n v="0"/>
    <n v="1"/>
    <n v="1"/>
    <n v="0"/>
    <n v="0"/>
    <n v="0"/>
    <n v="0"/>
    <n v="0"/>
    <n v="0"/>
    <n v="0"/>
    <n v="0"/>
    <n v="0"/>
    <n v="0"/>
    <n v="0"/>
    <n v="43630"/>
    <n v="43660"/>
    <n v="1"/>
    <n v="1"/>
    <n v="0"/>
    <n v="2019"/>
    <n v="6"/>
    <n v="30"/>
    <n v="5"/>
    <m/>
    <m/>
    <m/>
    <x v="0"/>
    <s v="Recruiter"/>
    <x v="0"/>
    <x v="5"/>
    <x v="4"/>
  </r>
  <r>
    <n v="39254526"/>
    <s v="Data Scientist"/>
    <x v="1"/>
    <s v="Other"/>
    <x v="4"/>
    <n v="33086778"/>
    <m/>
    <m/>
    <d v="2019-06-14T00:00:00"/>
    <n v="43660.999988425923"/>
    <s v="Our client, a large North Sydney based telecommunications organisation, is looking for an experienced Data Scientistwith Tableau skills."/>
    <s v="Australia"/>
    <x v="0"/>
    <x v="0"/>
    <s v="North Shore &amp; Northern Beaches"/>
    <s v="northsydney"/>
    <x v="1"/>
    <m/>
    <s v="No"/>
    <s v="https://www.seek.com.au/job/39254526?type=standard"/>
    <n v="0"/>
    <n v="1"/>
    <n v="0"/>
    <n v="1"/>
    <n v="0"/>
    <n v="0"/>
    <n v="0"/>
    <n v="0"/>
    <n v="0"/>
    <n v="0"/>
    <n v="1"/>
    <n v="0"/>
    <n v="0"/>
    <n v="0"/>
    <n v="1"/>
    <n v="0"/>
    <n v="0"/>
    <n v="0"/>
    <n v="0"/>
    <n v="0"/>
    <n v="0"/>
    <n v="0"/>
    <n v="0"/>
    <n v="0"/>
    <n v="0"/>
    <n v="43630"/>
    <n v="43649"/>
    <n v="0"/>
    <n v="1"/>
    <n v="0"/>
    <n v="2019"/>
    <n v="6"/>
    <n v="30"/>
    <n v="4"/>
    <m/>
    <m/>
    <m/>
    <x v="0"/>
    <s v="Direct"/>
    <x v="0"/>
    <x v="5"/>
    <x v="4"/>
  </r>
  <r>
    <n v="39254528"/>
    <s v="Data Scientist"/>
    <x v="1"/>
    <s v="Database Development &amp; Administration"/>
    <x v="48"/>
    <n v="22081129"/>
    <m/>
    <m/>
    <d v="2019-06-14T00:00:00"/>
    <n v="43660.999988425923"/>
    <s v="Excellent opportunity for a Data Scientist to join a growing team on a contract basis."/>
    <s v="Australia"/>
    <x v="0"/>
    <x v="0"/>
    <s v="CBD, Inner West &amp; Eastern Suburbs"/>
    <s v="sydney"/>
    <x v="1"/>
    <s v="Market Rate"/>
    <s v="No"/>
    <s v="https://www.seek.com.au/job/39254528?type=standard"/>
    <n v="1"/>
    <n v="1"/>
    <n v="0"/>
    <n v="0"/>
    <n v="0"/>
    <n v="0"/>
    <n v="0"/>
    <n v="0"/>
    <n v="0"/>
    <n v="0"/>
    <n v="0"/>
    <n v="0"/>
    <n v="1"/>
    <n v="0"/>
    <n v="0"/>
    <n v="0"/>
    <n v="0"/>
    <n v="0"/>
    <n v="0"/>
    <n v="0"/>
    <n v="0"/>
    <n v="0"/>
    <n v="0"/>
    <n v="0"/>
    <n v="0"/>
    <n v="43630"/>
    <n v="43660"/>
    <n v="1"/>
    <n v="1"/>
    <n v="0"/>
    <n v="2019"/>
    <n v="6"/>
    <n v="30"/>
    <n v="3"/>
    <m/>
    <m/>
    <m/>
    <x v="0"/>
    <s v="Recruiter"/>
    <x v="1"/>
    <x v="5"/>
    <x v="4"/>
  </r>
  <r>
    <n v="39254545"/>
    <s v="Data Scientist"/>
    <x v="1"/>
    <s v="Other"/>
    <x v="4"/>
    <n v="33086778"/>
    <m/>
    <m/>
    <d v="2019-06-14T00:00:00"/>
    <n v="43660.999988425923"/>
    <s v="Our client, a large North Sydney based telecommunications organisation, is looking for an experienced Data Scientistwith Tableau skills."/>
    <s v="Australia"/>
    <x v="0"/>
    <x v="0"/>
    <s v="North Shore &amp; Northern Beaches"/>
    <s v="northsydney"/>
    <x v="1"/>
    <m/>
    <s v="No"/>
    <s v="https://www.seek.com.au/job/39254545?type=standard"/>
    <n v="0"/>
    <n v="1"/>
    <n v="0"/>
    <n v="1"/>
    <n v="0"/>
    <n v="0"/>
    <n v="0"/>
    <n v="0"/>
    <n v="0"/>
    <n v="0"/>
    <n v="1"/>
    <n v="0"/>
    <n v="0"/>
    <n v="0"/>
    <n v="1"/>
    <n v="0"/>
    <n v="0"/>
    <n v="0"/>
    <n v="0"/>
    <n v="0"/>
    <n v="0"/>
    <n v="0"/>
    <n v="0"/>
    <n v="0"/>
    <n v="0"/>
    <n v="43630"/>
    <n v="43649"/>
    <n v="0"/>
    <n v="1"/>
    <n v="0"/>
    <n v="2019"/>
    <n v="6"/>
    <n v="30"/>
    <n v="4"/>
    <m/>
    <m/>
    <m/>
    <x v="0"/>
    <s v="Direct"/>
    <x v="0"/>
    <x v="5"/>
    <x v="4"/>
  </r>
  <r>
    <n v="39255228"/>
    <s v="Data Scientist - Institutional Banking"/>
    <x v="2"/>
    <s v="Compliance &amp; Risk"/>
    <x v="6"/>
    <n v="27705684"/>
    <m/>
    <m/>
    <d v="2019-06-14T00:00:00"/>
    <n v="43660.999988425923"/>
    <s v="Credit risk consumer banking project. Data scientist role. Sydney CBD location. Big 4 Bank."/>
    <s v="Australia"/>
    <x v="2"/>
    <x v="0"/>
    <s v="CBD, Inner West &amp; Eastern Suburbs"/>
    <s v="sydney"/>
    <x v="0"/>
    <m/>
    <s v="Yes"/>
    <s v="https://www.seek.com.au/job/39255228?type=standard"/>
    <n v="0"/>
    <n v="1"/>
    <n v="0"/>
    <n v="0"/>
    <n v="0"/>
    <n v="0"/>
    <n v="0"/>
    <n v="0"/>
    <n v="0"/>
    <n v="0"/>
    <n v="0"/>
    <n v="0"/>
    <n v="1"/>
    <n v="0"/>
    <n v="0"/>
    <n v="0"/>
    <n v="0"/>
    <n v="0"/>
    <n v="0"/>
    <n v="0"/>
    <n v="0"/>
    <n v="0"/>
    <n v="0"/>
    <n v="0"/>
    <n v="0"/>
    <n v="43630"/>
    <n v="43660"/>
    <n v="1"/>
    <n v="1"/>
    <n v="0"/>
    <n v="2019"/>
    <n v="6"/>
    <n v="30"/>
    <n v="2"/>
    <m/>
    <m/>
    <m/>
    <x v="0"/>
    <s v="Recruiter"/>
    <x v="0"/>
    <x v="5"/>
    <x v="4"/>
  </r>
  <r>
    <n v="39255303"/>
    <s v="Senior Data Scientist"/>
    <x v="1"/>
    <s v="Engineering - Software"/>
    <x v="48"/>
    <n v="22081129"/>
    <m/>
    <m/>
    <d v="2019-06-14T00:00:00"/>
    <n v="43660.999988425923"/>
    <s v="A leading fintech brand is looking for a Senior Data Scientist. This is a great chance to build something truly outstanding."/>
    <s v="Australia"/>
    <x v="0"/>
    <x v="0"/>
    <m/>
    <m/>
    <x v="0"/>
    <s v="$190k - $230k p.a. + super"/>
    <s v="No"/>
    <s v="https://www.seek.com.au/job/39255303?type=standard"/>
    <n v="1"/>
    <n v="1"/>
    <n v="0"/>
    <n v="0"/>
    <n v="0"/>
    <n v="0"/>
    <n v="0"/>
    <n v="0"/>
    <n v="0"/>
    <n v="0"/>
    <n v="1"/>
    <n v="0"/>
    <n v="1"/>
    <n v="0"/>
    <n v="0"/>
    <n v="0"/>
    <n v="0"/>
    <n v="0"/>
    <n v="0"/>
    <n v="0"/>
    <n v="0"/>
    <n v="0"/>
    <n v="0"/>
    <n v="0"/>
    <n v="0"/>
    <n v="43630"/>
    <n v="43660"/>
    <n v="1"/>
    <n v="1"/>
    <n v="0"/>
    <n v="2019"/>
    <n v="6"/>
    <n v="30"/>
    <n v="4"/>
    <n v="190000"/>
    <n v="230000"/>
    <s v="year"/>
    <x v="0"/>
    <s v="Recruiter"/>
    <x v="1"/>
    <x v="5"/>
    <x v="4"/>
  </r>
  <r>
    <n v="39260102"/>
    <s v="Data Scientist | PhD | ML | NLP"/>
    <x v="0"/>
    <s v="Mathematics, Statistics &amp; Information Sciences"/>
    <x v="109"/>
    <n v="37849505"/>
    <m/>
    <m/>
    <d v="2019-06-17T00:00:00"/>
    <n v="43663.999988425923"/>
    <s v="Industry Leader building a technology platform that will be released to market"/>
    <s v="Australia"/>
    <x v="0"/>
    <x v="0"/>
    <s v="CBD, Inner West &amp; Eastern Suburbs"/>
    <s v="sydney"/>
    <x v="0"/>
    <s v="$900 - $1k p.a. + super"/>
    <s v="No"/>
    <s v="https://www.seek.com.au/job/39260102?type=standard"/>
    <n v="1"/>
    <n v="1"/>
    <n v="0"/>
    <n v="0"/>
    <n v="0"/>
    <n v="0"/>
    <n v="0"/>
    <n v="0"/>
    <n v="0"/>
    <n v="0"/>
    <n v="0"/>
    <n v="0"/>
    <n v="0"/>
    <n v="0"/>
    <n v="0"/>
    <n v="0"/>
    <n v="0"/>
    <n v="0"/>
    <n v="0"/>
    <n v="0"/>
    <n v="0"/>
    <n v="0"/>
    <n v="0"/>
    <n v="0"/>
    <n v="0"/>
    <n v="43632"/>
    <n v="43663"/>
    <n v="1"/>
    <n v="1"/>
    <n v="0"/>
    <n v="2019"/>
    <n v="6"/>
    <n v="30"/>
    <n v="2"/>
    <m/>
    <m/>
    <m/>
    <x v="0"/>
    <s v="Recruiter"/>
    <x v="1"/>
    <x v="5"/>
    <x v="1"/>
  </r>
  <r>
    <n v="39262220"/>
    <s v="Data Scientist and Analysis"/>
    <x v="7"/>
    <s v="Analysts"/>
    <x v="53"/>
    <n v="30470141"/>
    <m/>
    <m/>
    <d v="2019-06-17T00:00:00"/>
    <n v="43663.483680555553"/>
    <s v="A full time data analytics/modelling role to provide our clients across a range of industries with business intelligence to help drive their business."/>
    <s v="Australia"/>
    <x v="0"/>
    <x v="0"/>
    <s v="CBD, Inner West &amp; Eastern Suburbs"/>
    <s v="bondijunction"/>
    <x v="0"/>
    <m/>
    <s v="No"/>
    <s v="https://www.seek.com.au/job/39262220?type=standout"/>
    <n v="1"/>
    <n v="0"/>
    <n v="0"/>
    <n v="1"/>
    <n v="0"/>
    <n v="0"/>
    <n v="0"/>
    <n v="0"/>
    <n v="0"/>
    <n v="0"/>
    <n v="1"/>
    <n v="0"/>
    <n v="0"/>
    <n v="1"/>
    <n v="0"/>
    <n v="0"/>
    <n v="0"/>
    <n v="0"/>
    <n v="0"/>
    <n v="0"/>
    <n v="0"/>
    <n v="0"/>
    <n v="0"/>
    <n v="0"/>
    <n v="0"/>
    <n v="43633"/>
    <n v="43650"/>
    <n v="0"/>
    <n v="1"/>
    <n v="0"/>
    <n v="2019"/>
    <n v="6"/>
    <n v="29"/>
    <n v="4"/>
    <m/>
    <m/>
    <m/>
    <x v="0"/>
    <s v="Direct"/>
    <x v="0"/>
    <x v="5"/>
    <x v="1"/>
  </r>
  <r>
    <n v="39266120"/>
    <s v="Data Scientist"/>
    <x v="1"/>
    <s v="Other"/>
    <x v="4"/>
    <n v="33086778"/>
    <m/>
    <m/>
    <d v="2019-06-17T00:00:00"/>
    <n v="43663.999988425923"/>
    <s v="Our client, a large North Sydney based telecommunications organisation, is looking for an experienced Data Scientist with Tableau and Python skills."/>
    <s v="Australia"/>
    <x v="0"/>
    <x v="0"/>
    <s v="North Shore &amp; Northern Beaches"/>
    <s v="northsydney"/>
    <x v="1"/>
    <m/>
    <s v="No"/>
    <s v="https://www.seek.com.au/job/39266120?type=standard"/>
    <n v="0"/>
    <n v="1"/>
    <n v="0"/>
    <n v="1"/>
    <n v="0"/>
    <n v="0"/>
    <n v="0"/>
    <n v="0"/>
    <n v="0"/>
    <n v="0"/>
    <n v="1"/>
    <n v="0"/>
    <n v="0"/>
    <n v="0"/>
    <n v="1"/>
    <n v="0"/>
    <n v="0"/>
    <n v="0"/>
    <n v="0"/>
    <n v="0"/>
    <n v="0"/>
    <n v="0"/>
    <n v="0"/>
    <n v="0"/>
    <n v="0"/>
    <n v="43633"/>
    <n v="43649"/>
    <n v="0"/>
    <n v="1"/>
    <n v="0"/>
    <n v="2019"/>
    <n v="6"/>
    <n v="30"/>
    <n v="4"/>
    <m/>
    <m/>
    <m/>
    <x v="0"/>
    <s v="Direct"/>
    <x v="0"/>
    <x v="5"/>
    <x v="1"/>
  </r>
  <r>
    <n v="39268236"/>
    <s v="Senior Data Scientist"/>
    <x v="1"/>
    <s v="Developers/Programmers"/>
    <x v="165"/>
    <n v="28935911"/>
    <m/>
    <m/>
    <d v="2019-06-17T00:00:00"/>
    <n v="43663.999988425923"/>
    <s v="Senior Data Scientist - SQL, R, Python, Tableau, experience of machine learning and data science."/>
    <s v="Australia"/>
    <x v="0"/>
    <x v="0"/>
    <s v="CBD, Inner West &amp; Eastern Suburbs"/>
    <s v="sydney"/>
    <x v="0"/>
    <m/>
    <s v="Yes"/>
    <s v="https://www.seek.com.au/job/39268236?type=standout"/>
    <n v="1"/>
    <n v="1"/>
    <n v="0"/>
    <n v="1"/>
    <n v="0"/>
    <n v="0"/>
    <n v="0"/>
    <n v="0"/>
    <n v="0"/>
    <n v="0"/>
    <n v="1"/>
    <n v="0"/>
    <n v="0"/>
    <n v="0"/>
    <n v="0"/>
    <n v="0"/>
    <n v="0"/>
    <n v="0"/>
    <n v="0"/>
    <n v="0"/>
    <n v="0"/>
    <n v="0"/>
    <n v="0"/>
    <n v="0"/>
    <n v="0"/>
    <n v="43633"/>
    <n v="43637"/>
    <n v="1"/>
    <n v="1"/>
    <n v="0"/>
    <n v="2019"/>
    <n v="6"/>
    <n v="30"/>
    <n v="4"/>
    <m/>
    <m/>
    <m/>
    <x v="0"/>
    <s v="Recruiter"/>
    <x v="0"/>
    <x v="5"/>
    <x v="1"/>
  </r>
  <r>
    <n v="39268326"/>
    <s v="Data Scientist"/>
    <x v="1"/>
    <s v="Engineering - Software"/>
    <x v="131"/>
    <n v="29321933"/>
    <m/>
    <m/>
    <d v="2019-06-17T00:00:00"/>
    <n v="43663.999988425923"/>
    <s v="Data Scientist needed for Financial Services Organisation in Sydney CBD."/>
    <s v="Australia"/>
    <x v="0"/>
    <x v="0"/>
    <s v="CBD, Inner West &amp; Eastern Suburbs"/>
    <s v="sydney"/>
    <x v="1"/>
    <s v="Competitive Daily Rate"/>
    <s v="No"/>
    <s v="https://www.seek.com.au/job/39268326?type=standout"/>
    <n v="1"/>
    <n v="1"/>
    <n v="0"/>
    <n v="1"/>
    <n v="0"/>
    <n v="0"/>
    <n v="0"/>
    <n v="0"/>
    <n v="0"/>
    <n v="0"/>
    <n v="0"/>
    <n v="0"/>
    <n v="1"/>
    <n v="1"/>
    <n v="0"/>
    <n v="0"/>
    <n v="0"/>
    <n v="0"/>
    <n v="0"/>
    <n v="0"/>
    <n v="0"/>
    <n v="0"/>
    <n v="0"/>
    <n v="0"/>
    <n v="0"/>
    <n v="43633"/>
    <n v="43663"/>
    <n v="1"/>
    <n v="1"/>
    <n v="0"/>
    <n v="2019"/>
    <n v="6"/>
    <n v="30"/>
    <n v="5"/>
    <m/>
    <m/>
    <m/>
    <x v="0"/>
    <s v="Recruiter"/>
    <x v="1"/>
    <x v="5"/>
    <x v="1"/>
  </r>
  <r>
    <n v="39270155"/>
    <s v="Lead Data Scientist"/>
    <x v="1"/>
    <s v="Database Development &amp; Administration"/>
    <x v="48"/>
    <n v="22081129"/>
    <m/>
    <m/>
    <d v="2019-06-18T00:00:00"/>
    <n v="43664.999988425923"/>
    <s v="Excellent opportunity for a Senior Data Scientist to join a large organisation in a leading role based in the CBD."/>
    <s v="Australia"/>
    <x v="0"/>
    <x v="0"/>
    <s v="CBD, Inner West &amp; Eastern Suburbs"/>
    <s v="sydney"/>
    <x v="1"/>
    <s v="Competitive rate"/>
    <s v="Yes"/>
    <s v="https://www.seek.com.au/job/39270155?type=standard"/>
    <n v="1"/>
    <n v="1"/>
    <n v="0"/>
    <n v="0"/>
    <n v="0"/>
    <n v="0"/>
    <n v="0"/>
    <n v="0"/>
    <n v="0"/>
    <n v="0"/>
    <n v="1"/>
    <n v="0"/>
    <n v="1"/>
    <n v="0"/>
    <n v="0"/>
    <n v="0"/>
    <n v="0"/>
    <n v="0"/>
    <n v="0"/>
    <n v="0"/>
    <n v="0"/>
    <n v="0"/>
    <n v="0"/>
    <n v="0"/>
    <n v="0"/>
    <n v="43633"/>
    <n v="43664"/>
    <n v="1"/>
    <n v="1"/>
    <n v="0"/>
    <n v="2019"/>
    <n v="6"/>
    <n v="30"/>
    <n v="4"/>
    <m/>
    <m/>
    <m/>
    <x v="0"/>
    <s v="Recruiter"/>
    <x v="1"/>
    <x v="5"/>
    <x v="2"/>
  </r>
  <r>
    <n v="39275873"/>
    <s v="Data Scientist | Big data environment | Hadoop/SparK | R/Python"/>
    <x v="0"/>
    <s v="Mathematics, Statistics &amp; Information Sciences"/>
    <x v="6"/>
    <n v="27705684"/>
    <m/>
    <m/>
    <d v="2019-06-18T00:00:00"/>
    <n v="43664.999988425923"/>
    <s v="Newly created team to use advanced analytics to meet business's goals Diverse projects | Big data environment | R, Python, Spark &amp; Hadoop"/>
    <s v="Australia"/>
    <x v="0"/>
    <x v="0"/>
    <s v="CBD, Inner West &amp; Eastern Suburbs"/>
    <s v="sydney"/>
    <x v="0"/>
    <m/>
    <s v="Yes"/>
    <s v="https://www.seek.com.au/job/39275873?type=standard"/>
    <n v="1"/>
    <n v="1"/>
    <n v="0"/>
    <n v="1"/>
    <n v="0"/>
    <n v="0"/>
    <n v="0"/>
    <n v="0"/>
    <n v="0"/>
    <n v="0"/>
    <n v="0"/>
    <n v="0"/>
    <n v="1"/>
    <n v="1"/>
    <n v="0"/>
    <n v="0"/>
    <n v="0"/>
    <n v="0"/>
    <n v="0"/>
    <n v="0"/>
    <n v="0"/>
    <n v="0"/>
    <n v="0"/>
    <n v="0"/>
    <n v="0"/>
    <n v="43634"/>
    <n v="43664"/>
    <n v="1"/>
    <n v="1"/>
    <n v="0"/>
    <n v="2019"/>
    <n v="6"/>
    <n v="30"/>
    <n v="5"/>
    <m/>
    <m/>
    <m/>
    <x v="0"/>
    <s v="Recruiter"/>
    <x v="0"/>
    <x v="5"/>
    <x v="2"/>
  </r>
  <r>
    <n v="39277503"/>
    <s v="Data Scientist"/>
    <x v="1"/>
    <s v="Consultants"/>
    <x v="111"/>
    <n v="33859073"/>
    <m/>
    <m/>
    <d v="2019-06-18T00:00:00"/>
    <n v="43664.999988425923"/>
    <s v="Apply your deep expertise in data science, machine learning, and consulting skills in client engagements covering the end-to-end process."/>
    <s v="Australia"/>
    <x v="2"/>
    <x v="2"/>
    <m/>
    <m/>
    <x v="0"/>
    <m/>
    <s v="No"/>
    <s v="https://www.seek.com.au/job/39277503?type=standard"/>
    <n v="1"/>
    <n v="1"/>
    <n v="0"/>
    <n v="1"/>
    <n v="0"/>
    <n v="0"/>
    <n v="0"/>
    <n v="0"/>
    <n v="0"/>
    <n v="0"/>
    <n v="0"/>
    <n v="0"/>
    <n v="1"/>
    <n v="1"/>
    <n v="0"/>
    <n v="0"/>
    <n v="0"/>
    <n v="0"/>
    <n v="0"/>
    <n v="0"/>
    <n v="0"/>
    <n v="0"/>
    <n v="0"/>
    <n v="0"/>
    <n v="0"/>
    <n v="43634"/>
    <n v="43664"/>
    <n v="1"/>
    <n v="1"/>
    <n v="0"/>
    <n v="2019"/>
    <n v="6"/>
    <n v="30"/>
    <n v="5"/>
    <m/>
    <m/>
    <m/>
    <x v="0"/>
    <s v="Recruiter"/>
    <x v="0"/>
    <x v="5"/>
    <x v="2"/>
  </r>
  <r>
    <n v="39278239"/>
    <s v="Data Scientist"/>
    <x v="1"/>
    <s v="Business/Systems Analysts"/>
    <x v="51"/>
    <n v="27683018"/>
    <m/>
    <m/>
    <d v="2019-06-18T00:00:00"/>
    <n v="43664.999988425923"/>
    <s v="Data Scientist- Surry Hills, Sydney, Australia 6 month contract, high chance of extension Great Daily rate Surry Hills location"/>
    <s v="Australia"/>
    <x v="0"/>
    <x v="0"/>
    <s v="CBD, Inner West &amp; Eastern Suburbs"/>
    <s v="surryhills"/>
    <x v="0"/>
    <m/>
    <s v="No"/>
    <s v="https://www.seek.com.au/job/39278239?type=standard"/>
    <n v="1"/>
    <n v="1"/>
    <n v="0"/>
    <n v="1"/>
    <n v="0"/>
    <n v="0"/>
    <n v="0"/>
    <n v="0"/>
    <n v="0"/>
    <n v="0"/>
    <n v="0"/>
    <n v="0"/>
    <n v="1"/>
    <n v="1"/>
    <n v="0"/>
    <n v="0"/>
    <n v="0"/>
    <n v="0"/>
    <n v="0"/>
    <n v="0"/>
    <n v="0"/>
    <n v="0"/>
    <n v="0"/>
    <n v="0"/>
    <n v="0"/>
    <n v="43634"/>
    <n v="43664"/>
    <n v="1"/>
    <n v="1"/>
    <n v="0"/>
    <n v="2019"/>
    <n v="6"/>
    <n v="30"/>
    <n v="5"/>
    <m/>
    <m/>
    <m/>
    <x v="0"/>
    <s v="Recruiter"/>
    <x v="0"/>
    <x v="5"/>
    <x v="2"/>
  </r>
  <r>
    <n v="39282251"/>
    <s v="Lead Data Scientist - Melbourne"/>
    <x v="1"/>
    <s v="Consultants"/>
    <x v="232"/>
    <n v="35282565"/>
    <m/>
    <m/>
    <d v="2019-06-19T00:00:00"/>
    <n v="43665.999988425923"/>
    <s v="I am currently recruiting for a Lead Scientist to scope and build Data science capabilities"/>
    <s v="Australia"/>
    <x v="2"/>
    <x v="2"/>
    <m/>
    <m/>
    <x v="0"/>
    <s v="$170000 - $185000 per annum"/>
    <s v="No"/>
    <s v="https://www.seek.com.au/job/39282251?type=standard"/>
    <n v="1"/>
    <n v="1"/>
    <n v="0"/>
    <n v="1"/>
    <n v="0"/>
    <n v="0"/>
    <n v="0"/>
    <n v="0"/>
    <n v="0"/>
    <n v="0"/>
    <n v="0"/>
    <n v="0"/>
    <n v="0"/>
    <n v="0"/>
    <n v="0"/>
    <n v="0"/>
    <n v="0"/>
    <n v="0"/>
    <n v="0"/>
    <n v="0"/>
    <n v="0"/>
    <n v="0"/>
    <n v="0"/>
    <n v="0"/>
    <n v="0"/>
    <n v="43635"/>
    <n v="43664"/>
    <n v="1"/>
    <n v="1"/>
    <n v="0"/>
    <n v="2019"/>
    <n v="6"/>
    <n v="30"/>
    <n v="3"/>
    <n v="170000"/>
    <n v="185000"/>
    <s v="year"/>
    <x v="0"/>
    <s v="Recruiter"/>
    <x v="1"/>
    <x v="5"/>
    <x v="0"/>
  </r>
  <r>
    <n v="39288310"/>
    <s v="Data Scientist"/>
    <x v="1"/>
    <s v="Consultants"/>
    <x v="94"/>
    <n v="25886139"/>
    <m/>
    <m/>
    <d v="2019-06-19T00:00:00"/>
    <n v="43665.999988425923"/>
    <s v="Join us at the time when we are growing our presence and footprint in the Data Analytic space!"/>
    <s v="Australia"/>
    <x v="3"/>
    <x v="3"/>
    <m/>
    <m/>
    <x v="1"/>
    <m/>
    <s v="Yes"/>
    <s v="https://www.seek.com.au/job/39288310?type=standout"/>
    <n v="1"/>
    <n v="1"/>
    <n v="0"/>
    <n v="1"/>
    <n v="0"/>
    <n v="0"/>
    <n v="0"/>
    <n v="0"/>
    <n v="0"/>
    <n v="0"/>
    <n v="0"/>
    <n v="0"/>
    <n v="0"/>
    <n v="0"/>
    <n v="0"/>
    <n v="0"/>
    <n v="0"/>
    <n v="0"/>
    <n v="0"/>
    <n v="0"/>
    <n v="0"/>
    <n v="0"/>
    <n v="0"/>
    <n v="0"/>
    <n v="0"/>
    <n v="43635"/>
    <n v="43663"/>
    <n v="0"/>
    <n v="1"/>
    <n v="0"/>
    <n v="2019"/>
    <n v="6"/>
    <n v="30"/>
    <n v="3"/>
    <m/>
    <m/>
    <m/>
    <x v="0"/>
    <s v="Direct"/>
    <x v="0"/>
    <x v="5"/>
    <x v="0"/>
  </r>
  <r>
    <n v="39291074"/>
    <s v="Senior Data Scientist"/>
    <x v="0"/>
    <s v="Mathematics, Statistics &amp; Information Sciences"/>
    <x v="233"/>
    <n v="561090"/>
    <s v="RACV"/>
    <n v="3.3"/>
    <d v="2019-06-20T00:00:00"/>
    <n v="43666.443854166668"/>
    <s v="Reporting to the Advanced Analytics Manager, you will work with structured and unstructured data to understand and predict members’ behaviours."/>
    <s v="Australia"/>
    <x v="2"/>
    <x v="2"/>
    <s v="CBD &amp; Inner Suburbs"/>
    <s v="melbourne"/>
    <x v="0"/>
    <m/>
    <s v="No"/>
    <s v="https://www.seek.com.au/job/39291074?type=standout"/>
    <n v="1"/>
    <n v="1"/>
    <n v="0"/>
    <n v="1"/>
    <n v="0"/>
    <n v="0"/>
    <n v="0"/>
    <n v="0"/>
    <n v="0"/>
    <n v="0"/>
    <n v="1"/>
    <n v="0"/>
    <n v="0"/>
    <n v="1"/>
    <n v="0"/>
    <n v="0"/>
    <n v="0"/>
    <n v="0"/>
    <n v="0"/>
    <n v="0"/>
    <n v="0"/>
    <n v="0"/>
    <n v="0"/>
    <n v="0"/>
    <n v="0"/>
    <n v="43636"/>
    <n v="43666"/>
    <n v="0"/>
    <n v="1"/>
    <n v="0"/>
    <n v="2019"/>
    <n v="6"/>
    <n v="30"/>
    <n v="5"/>
    <m/>
    <m/>
    <m/>
    <x v="0"/>
    <s v="Direct"/>
    <x v="0"/>
    <x v="5"/>
    <x v="3"/>
  </r>
  <r>
    <n v="39291207"/>
    <s v="Data Scientist"/>
    <x v="1"/>
    <s v="Business/Systems Analysts"/>
    <x v="37"/>
    <n v="32359972"/>
    <m/>
    <m/>
    <d v="2019-06-20T00:00:00"/>
    <n v="43666.999988425923"/>
    <s v="- Customer and marketing Analytics - Behavioral insights - Rapidly growing start-up"/>
    <s v="Australia"/>
    <x v="0"/>
    <x v="0"/>
    <s v="CBD, Inner West &amp; Eastern Suburbs"/>
    <s v="sydney"/>
    <x v="0"/>
    <s v="$110K - $140K + super"/>
    <s v="Yes"/>
    <s v="https://www.seek.com.au/job/39291207?type=standard"/>
    <n v="0"/>
    <n v="1"/>
    <n v="0"/>
    <n v="1"/>
    <n v="0"/>
    <n v="0"/>
    <n v="0"/>
    <n v="0"/>
    <n v="0"/>
    <n v="0"/>
    <n v="1"/>
    <n v="0"/>
    <n v="0"/>
    <n v="0"/>
    <n v="0"/>
    <n v="0"/>
    <n v="0"/>
    <n v="0"/>
    <n v="0"/>
    <n v="0"/>
    <n v="0"/>
    <n v="0"/>
    <n v="0"/>
    <n v="0"/>
    <n v="0"/>
    <n v="43636"/>
    <n v="43666"/>
    <n v="1"/>
    <n v="1"/>
    <n v="0"/>
    <n v="2019"/>
    <n v="6"/>
    <n v="30"/>
    <n v="3"/>
    <n v="110000"/>
    <n v="140000"/>
    <s v="year"/>
    <x v="0"/>
    <s v="Recruiter"/>
    <x v="1"/>
    <x v="5"/>
    <x v="3"/>
  </r>
  <r>
    <n v="39291438"/>
    <s v="Data Scientist | Big data environment | Hadoop/SparK | R/Python"/>
    <x v="0"/>
    <s v="Mathematics, Statistics &amp; Information Sciences"/>
    <x v="6"/>
    <n v="27705684"/>
    <m/>
    <m/>
    <d v="2019-06-20T00:00:00"/>
    <n v="43666.999988425923"/>
    <s v="Newly created team to use advanced analytics to meet business's goals Diverse projects | Big data environment | R, Python, Spark &amp; Hadoop"/>
    <s v="Australia"/>
    <x v="0"/>
    <x v="0"/>
    <s v="CBD, Inner West &amp; Eastern Suburbs"/>
    <s v="sydney"/>
    <x v="0"/>
    <m/>
    <s v="Yes"/>
    <s v="https://www.seek.com.au/job/39291438?type=standard"/>
    <n v="1"/>
    <n v="1"/>
    <n v="0"/>
    <n v="1"/>
    <n v="0"/>
    <n v="0"/>
    <n v="0"/>
    <n v="0"/>
    <n v="0"/>
    <n v="0"/>
    <n v="0"/>
    <n v="0"/>
    <n v="1"/>
    <n v="1"/>
    <n v="0"/>
    <n v="0"/>
    <n v="0"/>
    <n v="0"/>
    <n v="0"/>
    <n v="0"/>
    <n v="0"/>
    <n v="0"/>
    <n v="0"/>
    <n v="0"/>
    <n v="0"/>
    <n v="43636"/>
    <n v="43666"/>
    <n v="1"/>
    <n v="1"/>
    <n v="0"/>
    <n v="2019"/>
    <n v="6"/>
    <n v="30"/>
    <n v="5"/>
    <m/>
    <m/>
    <m/>
    <x v="0"/>
    <s v="Recruiter"/>
    <x v="0"/>
    <x v="5"/>
    <x v="3"/>
  </r>
  <r>
    <n v="39291787"/>
    <s v="Specialist Data Scientist"/>
    <x v="12"/>
    <s v="Analysis &amp; Reporting"/>
    <x v="121"/>
    <n v="2456535"/>
    <s v="BHP"/>
    <n v="3.7"/>
    <d v="2019-06-20T00:00:00"/>
    <n v="43666.999988425923"/>
    <s v="Come and be a part of this success."/>
    <s v="Australia"/>
    <x v="6"/>
    <x v="6"/>
    <m/>
    <m/>
    <x v="0"/>
    <m/>
    <s v="Yes"/>
    <s v="https://www.seek.com.au/job/39291787?type=standard"/>
    <n v="1"/>
    <n v="1"/>
    <n v="0"/>
    <n v="1"/>
    <n v="0"/>
    <n v="0"/>
    <n v="0"/>
    <n v="0"/>
    <n v="0"/>
    <n v="0"/>
    <n v="0"/>
    <n v="0"/>
    <n v="0"/>
    <n v="0"/>
    <n v="0"/>
    <n v="0"/>
    <n v="0"/>
    <n v="0"/>
    <n v="0"/>
    <n v="0"/>
    <n v="0"/>
    <n v="0"/>
    <n v="0"/>
    <n v="0"/>
    <n v="0"/>
    <n v="43636"/>
    <n v="43648"/>
    <n v="0"/>
    <n v="1"/>
    <n v="0"/>
    <n v="2019"/>
    <n v="6"/>
    <n v="30"/>
    <n v="3"/>
    <m/>
    <m/>
    <m/>
    <x v="0"/>
    <s v="Direct"/>
    <x v="0"/>
    <x v="5"/>
    <x v="3"/>
  </r>
  <r>
    <n v="39291788"/>
    <s v="Specialist Data Scientist"/>
    <x v="7"/>
    <s v="Analysts"/>
    <x v="121"/>
    <n v="2456535"/>
    <s v="BHP"/>
    <m/>
    <d v="2019-06-20T00:00:00"/>
    <n v="43666.999988425923"/>
    <s v="Come and be a part of this success."/>
    <s v="Australia"/>
    <x v="6"/>
    <x v="6"/>
    <m/>
    <m/>
    <x v="0"/>
    <m/>
    <s v="Yes"/>
    <s v="https://www.seek.com.au/job/39291788?type=standard"/>
    <n v="1"/>
    <n v="1"/>
    <n v="0"/>
    <n v="1"/>
    <n v="0"/>
    <n v="0"/>
    <n v="0"/>
    <n v="0"/>
    <n v="0"/>
    <n v="0"/>
    <n v="0"/>
    <n v="0"/>
    <n v="0"/>
    <n v="0"/>
    <n v="0"/>
    <n v="0"/>
    <n v="0"/>
    <n v="0"/>
    <n v="0"/>
    <n v="0"/>
    <n v="0"/>
    <n v="0"/>
    <n v="0"/>
    <n v="0"/>
    <n v="0"/>
    <n v="43636"/>
    <n v="43648"/>
    <n v="0"/>
    <n v="1"/>
    <n v="0"/>
    <n v="2019"/>
    <n v="6"/>
    <n v="30"/>
    <n v="3"/>
    <m/>
    <m/>
    <m/>
    <x v="0"/>
    <s v="Direct"/>
    <x v="0"/>
    <x v="5"/>
    <x v="3"/>
  </r>
  <r>
    <n v="39291789"/>
    <s v="Specialist Data Scientist"/>
    <x v="1"/>
    <s v="Consultants"/>
    <x v="121"/>
    <n v="2456535"/>
    <s v="BHP"/>
    <n v="3.7"/>
    <d v="2019-06-20T00:00:00"/>
    <n v="43666.999988425923"/>
    <s v="Come and be a part of this success."/>
    <s v="Australia"/>
    <x v="6"/>
    <x v="6"/>
    <m/>
    <m/>
    <x v="0"/>
    <m/>
    <s v="Yes"/>
    <s v="https://www.seek.com.au/job/39291789?type=standard"/>
    <n v="1"/>
    <n v="1"/>
    <n v="0"/>
    <n v="1"/>
    <n v="0"/>
    <n v="0"/>
    <n v="0"/>
    <n v="0"/>
    <n v="0"/>
    <n v="0"/>
    <n v="0"/>
    <n v="0"/>
    <n v="0"/>
    <n v="0"/>
    <n v="0"/>
    <n v="0"/>
    <n v="0"/>
    <n v="0"/>
    <n v="0"/>
    <n v="0"/>
    <n v="0"/>
    <n v="0"/>
    <n v="0"/>
    <n v="0"/>
    <n v="0"/>
    <n v="43636"/>
    <n v="43648"/>
    <n v="0"/>
    <n v="1"/>
    <n v="1"/>
    <n v="2019"/>
    <n v="6"/>
    <n v="30"/>
    <n v="3"/>
    <m/>
    <m/>
    <m/>
    <x v="0"/>
    <s v="Direct"/>
    <x v="0"/>
    <x v="5"/>
    <x v="3"/>
  </r>
  <r>
    <n v="39292299"/>
    <s v="Data Scientist"/>
    <x v="1"/>
    <s v="Developers/Programmers"/>
    <x v="27"/>
    <n v="23424317"/>
    <m/>
    <m/>
    <d v="2019-06-20T00:00:00"/>
    <n v="43666.999988425923"/>
    <s v="Ready to embark in an exciting transformation period, using new and innovative tech to stimulate product delivery? - Apply Today"/>
    <s v="Australia"/>
    <x v="2"/>
    <x v="2"/>
    <s v="CBD &amp; Inner Suburbs"/>
    <s v="melbourne"/>
    <x v="0"/>
    <m/>
    <s v="Yes"/>
    <s v="https://www.seek.com.au/job/39292299?type=standard"/>
    <n v="1"/>
    <n v="1"/>
    <n v="0"/>
    <n v="0"/>
    <n v="0"/>
    <n v="0"/>
    <n v="0"/>
    <n v="0"/>
    <n v="1"/>
    <n v="0"/>
    <n v="1"/>
    <n v="0"/>
    <n v="0"/>
    <n v="0"/>
    <n v="0"/>
    <n v="0"/>
    <n v="0"/>
    <n v="0"/>
    <n v="0"/>
    <n v="0"/>
    <n v="0"/>
    <n v="0"/>
    <n v="0"/>
    <n v="0"/>
    <n v="0"/>
    <n v="43636"/>
    <n v="43664"/>
    <n v="1"/>
    <n v="1"/>
    <n v="0"/>
    <n v="2019"/>
    <n v="6"/>
    <n v="30"/>
    <n v="4"/>
    <m/>
    <m/>
    <m/>
    <x v="0"/>
    <s v="Recruiter"/>
    <x v="0"/>
    <x v="5"/>
    <x v="3"/>
  </r>
  <r>
    <n v="39292384"/>
    <s v="Senior Data Scientist"/>
    <x v="1"/>
    <s v="Business/Systems Analysts"/>
    <x v="107"/>
    <n v="26972969"/>
    <m/>
    <m/>
    <d v="2019-06-20T00:00:00"/>
    <n v="43666.999988425923"/>
    <s v="Decide which tools in the ecosystem should be applied to solve a particular problem and selecting the algorithmic approach to be used in the solution"/>
    <s v="Australia"/>
    <x v="0"/>
    <x v="0"/>
    <m/>
    <m/>
    <x v="1"/>
    <m/>
    <s v="Yes"/>
    <s v="https://www.seek.com.au/job/39292384?type=standard"/>
    <n v="1"/>
    <n v="1"/>
    <n v="1"/>
    <n v="1"/>
    <n v="0"/>
    <n v="0"/>
    <n v="0"/>
    <n v="0"/>
    <n v="1"/>
    <n v="0"/>
    <n v="0"/>
    <n v="1"/>
    <n v="0"/>
    <n v="0"/>
    <n v="0"/>
    <n v="0"/>
    <n v="0"/>
    <n v="0"/>
    <n v="0"/>
    <n v="0"/>
    <n v="0"/>
    <n v="0"/>
    <n v="0"/>
    <n v="0"/>
    <n v="0"/>
    <n v="43636"/>
    <n v="43666"/>
    <n v="1"/>
    <n v="1"/>
    <n v="0"/>
    <n v="2019"/>
    <n v="6"/>
    <n v="30"/>
    <n v="6"/>
    <m/>
    <m/>
    <m/>
    <x v="0"/>
    <s v="Recruiter"/>
    <x v="0"/>
    <x v="5"/>
    <x v="3"/>
  </r>
  <r>
    <n v="39292682"/>
    <s v="Data Scientist"/>
    <x v="0"/>
    <s v="Mathematics, Statistics &amp; Information Sciences"/>
    <x v="234"/>
    <n v="21596729"/>
    <m/>
    <m/>
    <d v="2019-06-20T00:00:00"/>
    <n v="43666.519861111112"/>
    <s v="New role. Science qualifications, analytical skills and high attention to detail are required. Recent graduates are encouraged to apply. Griffith NSW"/>
    <s v="Australia"/>
    <x v="0"/>
    <x v="15"/>
    <m/>
    <s v="griffith"/>
    <x v="0"/>
    <s v="Based on experience and competency"/>
    <s v="Yes"/>
    <s v="https://www.seek.com.au/job/39292682?type=standard"/>
    <n v="0"/>
    <n v="0"/>
    <n v="0"/>
    <n v="0"/>
    <n v="0"/>
    <n v="0"/>
    <n v="0"/>
    <n v="0"/>
    <n v="1"/>
    <n v="0"/>
    <n v="0"/>
    <n v="0"/>
    <n v="0"/>
    <n v="0"/>
    <n v="0"/>
    <n v="0"/>
    <n v="0"/>
    <n v="0"/>
    <n v="0"/>
    <n v="0"/>
    <n v="0"/>
    <n v="0"/>
    <n v="0"/>
    <n v="0"/>
    <n v="0"/>
    <n v="43636"/>
    <n v="43666"/>
    <n v="0"/>
    <n v="1"/>
    <n v="0"/>
    <n v="2019"/>
    <n v="6"/>
    <n v="29"/>
    <n v="1"/>
    <m/>
    <m/>
    <m/>
    <x v="0"/>
    <s v="Direct"/>
    <x v="1"/>
    <x v="5"/>
    <x v="3"/>
  </r>
  <r>
    <n v="39292897"/>
    <s v="Senior Data Analyst"/>
    <x v="0"/>
    <s v="Mathematics, Statistics &amp; Information Sciences"/>
    <x v="44"/>
    <n v="37079664"/>
    <m/>
    <m/>
    <d v="2019-06-20T00:00:00"/>
    <n v="43666.999988425923"/>
    <s v="Fast Growing Fin-tech Company looking for a Data Scientist to join their team."/>
    <s v="Australia"/>
    <x v="0"/>
    <x v="0"/>
    <s v="CBD, Inner West &amp; Eastern Suburbs"/>
    <s v="sydney"/>
    <x v="0"/>
    <m/>
    <s v="No"/>
    <s v="https://www.seek.com.au/job/39292897?type=standout"/>
    <n v="1"/>
    <n v="1"/>
    <n v="0"/>
    <n v="1"/>
    <n v="0"/>
    <n v="0"/>
    <n v="0"/>
    <n v="0"/>
    <n v="0"/>
    <n v="0"/>
    <n v="1"/>
    <n v="0"/>
    <n v="0"/>
    <n v="0"/>
    <n v="0"/>
    <n v="0"/>
    <n v="0"/>
    <n v="0"/>
    <n v="0"/>
    <n v="0"/>
    <n v="0"/>
    <n v="0"/>
    <n v="0"/>
    <n v="0"/>
    <n v="0"/>
    <n v="43636"/>
    <n v="43664"/>
    <n v="1"/>
    <n v="1"/>
    <n v="0"/>
    <n v="2019"/>
    <n v="6"/>
    <n v="30"/>
    <n v="4"/>
    <m/>
    <m/>
    <m/>
    <x v="0"/>
    <s v="Recruiter"/>
    <x v="0"/>
    <x v="5"/>
    <x v="3"/>
  </r>
  <r>
    <n v="39294524"/>
    <s v="Senior Analyst / Data Scientist - TV &amp; Digital Performance Marketing"/>
    <x v="5"/>
    <s v="Market Research &amp; Analysis"/>
    <x v="53"/>
    <n v="13645043"/>
    <m/>
    <m/>
    <d v="2019-06-20T00:00:00"/>
    <n v="43666.610347222217"/>
    <s v="Are you an ambitious data analyst with a passion for making BIG decisions from the numbers? Then come and join the highly successful ADAD team!"/>
    <s v="Australia"/>
    <x v="0"/>
    <x v="0"/>
    <s v="CBD, Inner West &amp; Eastern Suburbs"/>
    <s v="sydney"/>
    <x v="0"/>
    <m/>
    <s v="Yes"/>
    <s v="https://www.seek.com.au/job/39294524?type=standout"/>
    <n v="0"/>
    <n v="0"/>
    <n v="0"/>
    <n v="0"/>
    <n v="0"/>
    <n v="0"/>
    <n v="0"/>
    <n v="0"/>
    <n v="0"/>
    <n v="0"/>
    <n v="1"/>
    <n v="0"/>
    <n v="0"/>
    <n v="0"/>
    <n v="0"/>
    <n v="0"/>
    <n v="0"/>
    <n v="0"/>
    <n v="0"/>
    <n v="0"/>
    <n v="0"/>
    <n v="0"/>
    <n v="0"/>
    <n v="0"/>
    <n v="0"/>
    <n v="43636"/>
    <n v="43666"/>
    <n v="0"/>
    <n v="1"/>
    <n v="0"/>
    <n v="2019"/>
    <n v="6"/>
    <n v="29"/>
    <n v="1"/>
    <m/>
    <m/>
    <m/>
    <x v="0"/>
    <s v="Direct"/>
    <x v="0"/>
    <x v="5"/>
    <x v="3"/>
  </r>
  <r>
    <n v="39295252"/>
    <s v="Data Scientist"/>
    <x v="0"/>
    <s v="Mathematics, Statistics &amp; Information Sciences"/>
    <x v="42"/>
    <n v="25851365"/>
    <m/>
    <m/>
    <d v="2019-06-20T00:00:00"/>
    <n v="43666.999988425923"/>
    <s v="Join a high performing start up team who design, build and implement Data Science Sol Great opp"/>
    <s v="Australia"/>
    <x v="0"/>
    <x v="0"/>
    <s v="CBD, Inner West &amp; Eastern Suburbs"/>
    <s v="sydney"/>
    <x v="0"/>
    <s v="$100k - $130k p.a."/>
    <s v="No"/>
    <s v="https://www.seek.com.au/job/39295252?type=standout"/>
    <n v="1"/>
    <n v="1"/>
    <n v="0"/>
    <n v="1"/>
    <n v="0"/>
    <n v="0"/>
    <n v="0"/>
    <n v="0"/>
    <n v="0"/>
    <n v="0"/>
    <n v="1"/>
    <n v="0"/>
    <n v="0"/>
    <n v="0"/>
    <n v="0"/>
    <n v="0"/>
    <n v="0"/>
    <n v="0"/>
    <n v="0"/>
    <n v="0"/>
    <n v="0"/>
    <n v="0"/>
    <n v="0"/>
    <n v="0"/>
    <n v="0"/>
    <n v="43636"/>
    <n v="43666"/>
    <n v="1"/>
    <n v="1"/>
    <n v="0"/>
    <n v="2019"/>
    <n v="6"/>
    <n v="30"/>
    <n v="4"/>
    <n v="100000"/>
    <n v="130000"/>
    <s v="year"/>
    <x v="0"/>
    <s v="Recruiter"/>
    <x v="1"/>
    <x v="5"/>
    <x v="3"/>
  </r>
  <r>
    <n v="39296567"/>
    <s v="Data Scientist - Consumer Credit Risk"/>
    <x v="0"/>
    <s v="Mathematics, Statistics &amp; Information Sciences"/>
    <x v="6"/>
    <n v="27705684"/>
    <m/>
    <m/>
    <d v="2019-06-20T00:00:00"/>
    <n v="43666.999988425923"/>
    <s v="6 month contract with view to extend in data engineering and machine learning, Major project in consumer behaviour modelling."/>
    <s v="Australia"/>
    <x v="0"/>
    <x v="0"/>
    <s v="CBD, Inner West &amp; Eastern Suburbs"/>
    <s v="sydney"/>
    <x v="0"/>
    <m/>
    <s v="Yes"/>
    <s v="https://www.seek.com.au/job/39296567?type=standard"/>
    <n v="1"/>
    <n v="1"/>
    <n v="0"/>
    <n v="1"/>
    <n v="0"/>
    <n v="0"/>
    <n v="0"/>
    <n v="0"/>
    <n v="0"/>
    <n v="0"/>
    <n v="0"/>
    <n v="0"/>
    <n v="1"/>
    <n v="0"/>
    <n v="0"/>
    <n v="0"/>
    <n v="0"/>
    <n v="0"/>
    <n v="0"/>
    <n v="0"/>
    <n v="0"/>
    <n v="0"/>
    <n v="0"/>
    <n v="0"/>
    <n v="0"/>
    <n v="43636"/>
    <n v="43666"/>
    <n v="1"/>
    <n v="1"/>
    <n v="0"/>
    <n v="2019"/>
    <n v="6"/>
    <n v="30"/>
    <n v="4"/>
    <m/>
    <m/>
    <m/>
    <x v="0"/>
    <s v="Recruiter"/>
    <x v="0"/>
    <x v="5"/>
    <x v="3"/>
  </r>
  <r>
    <n v="39298706"/>
    <s v="Data Scientist/Software Developer"/>
    <x v="1"/>
    <s v="Developers/Programmers"/>
    <x v="235"/>
    <n v="34393469"/>
    <m/>
    <m/>
    <d v="2019-06-21T00:00:00"/>
    <n v="43667.349814814806"/>
    <s v="This position will develop software solutions across the project life cycle including design, development, testing and deployment tasks."/>
    <s v="Australia"/>
    <x v="2"/>
    <x v="2"/>
    <s v="Northern Suburbs"/>
    <s v="tullamarine"/>
    <x v="0"/>
    <m/>
    <s v="No"/>
    <s v="https://www.seek.com.au/job/39298706?type=standard"/>
    <n v="0"/>
    <n v="0"/>
    <n v="0"/>
    <n v="0"/>
    <n v="0"/>
    <n v="0"/>
    <n v="0"/>
    <n v="0"/>
    <n v="1"/>
    <n v="0"/>
    <n v="0"/>
    <n v="1"/>
    <n v="0"/>
    <n v="0"/>
    <n v="0"/>
    <n v="0"/>
    <n v="0"/>
    <n v="0"/>
    <n v="0"/>
    <n v="0"/>
    <n v="0"/>
    <n v="0"/>
    <n v="0"/>
    <n v="0"/>
    <n v="0"/>
    <n v="43636"/>
    <n v="43657"/>
    <n v="0"/>
    <n v="1"/>
    <n v="0"/>
    <n v="2019"/>
    <n v="6"/>
    <n v="30"/>
    <n v="2"/>
    <m/>
    <m/>
    <m/>
    <x v="0"/>
    <s v="Direct"/>
    <x v="0"/>
    <x v="5"/>
    <x v="4"/>
  </r>
  <r>
    <n v="39302051"/>
    <s v="Data Scientist"/>
    <x v="1"/>
    <s v="Business/Systems Analysts"/>
    <x v="7"/>
    <n v="21807721"/>
    <m/>
    <m/>
    <d v="2019-06-21T00:00:00"/>
    <n v="43667.999988425923"/>
    <s v="A Big 4 Bank looking for an experienced Data Scientist to assist Credit Risk and Responsible Lending project team"/>
    <s v="Australia"/>
    <x v="0"/>
    <x v="0"/>
    <m/>
    <m/>
    <x v="1"/>
    <s v="Attractive Daily Rate"/>
    <s v="No"/>
    <s v="https://www.seek.com.au/job/39302051?type=standard"/>
    <n v="1"/>
    <n v="1"/>
    <n v="0"/>
    <n v="1"/>
    <n v="0"/>
    <n v="0"/>
    <n v="0"/>
    <n v="0"/>
    <n v="0"/>
    <n v="0"/>
    <n v="0"/>
    <n v="0"/>
    <n v="1"/>
    <n v="1"/>
    <n v="0"/>
    <n v="0"/>
    <n v="0"/>
    <n v="0"/>
    <n v="0"/>
    <n v="0"/>
    <n v="0"/>
    <n v="0"/>
    <n v="0"/>
    <n v="0"/>
    <n v="0"/>
    <n v="43637"/>
    <n v="43667"/>
    <n v="1"/>
    <n v="1"/>
    <n v="0"/>
    <n v="2019"/>
    <n v="6"/>
    <n v="30"/>
    <n v="5"/>
    <m/>
    <m/>
    <m/>
    <x v="0"/>
    <s v="Recruiter"/>
    <x v="1"/>
    <x v="5"/>
    <x v="4"/>
  </r>
  <r>
    <n v="39302916"/>
    <s v="Senior Data Scientist"/>
    <x v="0"/>
    <s v="Mathematics, Statistics &amp; Information Sciences"/>
    <x v="160"/>
    <n v="34201055"/>
    <s v="icare"/>
    <n v="2.6"/>
    <d v="2019-06-21T00:00:00"/>
    <n v="43667.999988425923"/>
    <s v="icare are seeking an experienced Senior Data Scientist to ideate, develop and deploy Predictive Models using advanced statistical &amp; machine learning."/>
    <s v="Australia"/>
    <x v="0"/>
    <x v="0"/>
    <s v="CBD, Inner West &amp; Eastern Suburbs"/>
    <s v="sydney"/>
    <x v="0"/>
    <m/>
    <s v="Yes"/>
    <s v="https://www.seek.com.au/job/39302916?type=standout"/>
    <n v="1"/>
    <n v="1"/>
    <n v="0"/>
    <n v="0"/>
    <n v="0"/>
    <n v="0"/>
    <n v="0"/>
    <n v="0"/>
    <n v="0"/>
    <n v="0"/>
    <n v="0"/>
    <n v="0"/>
    <n v="0"/>
    <n v="1"/>
    <n v="0"/>
    <n v="0"/>
    <n v="0"/>
    <n v="0"/>
    <n v="0"/>
    <n v="0"/>
    <n v="0"/>
    <n v="0"/>
    <n v="0"/>
    <n v="0"/>
    <n v="0"/>
    <n v="43637"/>
    <n v="43664"/>
    <n v="0"/>
    <n v="1"/>
    <n v="0"/>
    <n v="2019"/>
    <n v="6"/>
    <n v="30"/>
    <n v="3"/>
    <m/>
    <m/>
    <m/>
    <x v="0"/>
    <s v="Direct"/>
    <x v="0"/>
    <x v="5"/>
    <x v="4"/>
  </r>
  <r>
    <n v="39308447"/>
    <s v="Data Scientist"/>
    <x v="1"/>
    <s v="Other"/>
    <x v="193"/>
    <n v="20101884"/>
    <m/>
    <m/>
    <d v="2019-06-21T00:00:00"/>
    <n v="43667.999988425923"/>
    <s v="Exciting opportunity for an experienced Data Scientist to play a key role in driving Data Science forward."/>
    <s v="Australia"/>
    <x v="2"/>
    <x v="2"/>
    <s v="CBD &amp; Inner Suburbs"/>
    <s v="melbourne"/>
    <x v="0"/>
    <m/>
    <s v="Yes"/>
    <s v="https://www.seek.com.au/job/39308447?type=standard"/>
    <n v="1"/>
    <n v="0"/>
    <n v="0"/>
    <n v="1"/>
    <n v="0"/>
    <n v="0"/>
    <n v="0"/>
    <n v="0"/>
    <n v="0"/>
    <n v="0"/>
    <n v="0"/>
    <n v="0"/>
    <n v="1"/>
    <n v="1"/>
    <n v="0"/>
    <n v="0"/>
    <n v="0"/>
    <n v="0"/>
    <n v="0"/>
    <n v="0"/>
    <n v="0"/>
    <n v="0"/>
    <n v="0"/>
    <n v="0"/>
    <n v="0"/>
    <n v="43637"/>
    <n v="43664"/>
    <n v="0"/>
    <n v="1"/>
    <n v="0"/>
    <n v="2019"/>
    <n v="6"/>
    <n v="30"/>
    <n v="4"/>
    <m/>
    <m/>
    <m/>
    <x v="0"/>
    <s v="Direct"/>
    <x v="0"/>
    <x v="5"/>
    <x v="4"/>
  </r>
  <r>
    <n v="39310230"/>
    <s v="Junior Data Scientist - Business Intelligence"/>
    <x v="14"/>
    <s v="Other"/>
    <x v="200"/>
    <n v="22375625"/>
    <s v="Clayton Utz"/>
    <n v="3.9"/>
    <d v="2019-06-23T00:00:00"/>
    <n v="43669.999988425923"/>
    <s v="Seeking an enthusiastic Data Analyst looking for a change to join our high performing Business Intelligence team."/>
    <s v="Australia"/>
    <x v="0"/>
    <x v="0"/>
    <s v="CBD, Inner West &amp; Eastern Suburbs"/>
    <s v="sydney"/>
    <x v="0"/>
    <m/>
    <s v="No"/>
    <s v="https://www.seek.com.au/job/39310230?type=standout"/>
    <n v="1"/>
    <n v="1"/>
    <n v="0"/>
    <n v="1"/>
    <n v="0"/>
    <n v="0"/>
    <n v="0"/>
    <n v="0"/>
    <n v="0"/>
    <n v="0"/>
    <n v="1"/>
    <n v="0"/>
    <n v="0"/>
    <n v="0"/>
    <n v="0"/>
    <n v="0"/>
    <n v="1"/>
    <n v="0"/>
    <n v="0"/>
    <n v="0"/>
    <n v="0"/>
    <n v="0"/>
    <n v="0"/>
    <n v="0"/>
    <n v="0"/>
    <n v="43639"/>
    <n v="43657"/>
    <n v="0"/>
    <n v="1"/>
    <n v="0"/>
    <n v="2019"/>
    <n v="6"/>
    <n v="30"/>
    <n v="5"/>
    <m/>
    <m/>
    <m/>
    <x v="0"/>
    <s v="Direct"/>
    <x v="0"/>
    <x v="5"/>
    <x v="6"/>
  </r>
  <r>
    <n v="39310483"/>
    <s v="Data Scientist"/>
    <x v="1"/>
    <s v="Engineering - Software"/>
    <x v="46"/>
    <n v="14025083"/>
    <s v="Capgemini"/>
    <m/>
    <d v="2019-06-23T00:00:00"/>
    <n v="43669.999988425923"/>
    <s v="Join us in a growing analytics team"/>
    <s v="Australia"/>
    <x v="6"/>
    <x v="6"/>
    <m/>
    <m/>
    <x v="0"/>
    <m/>
    <s v="No"/>
    <s v="https://www.seek.com.au/job/39310483?type=standout"/>
    <n v="1"/>
    <n v="1"/>
    <n v="0"/>
    <n v="1"/>
    <n v="0"/>
    <n v="0"/>
    <n v="0"/>
    <n v="0"/>
    <n v="1"/>
    <n v="1"/>
    <n v="1"/>
    <n v="1"/>
    <n v="1"/>
    <n v="1"/>
    <n v="0"/>
    <n v="0"/>
    <n v="0"/>
    <n v="0"/>
    <n v="0"/>
    <n v="0"/>
    <n v="0"/>
    <n v="0"/>
    <n v="0"/>
    <n v="0"/>
    <n v="0"/>
    <n v="43639"/>
    <n v="43669"/>
    <n v="0"/>
    <n v="1"/>
    <n v="0"/>
    <n v="2019"/>
    <n v="6"/>
    <n v="30"/>
    <n v="9"/>
    <m/>
    <m/>
    <m/>
    <x v="0"/>
    <s v="Direct"/>
    <x v="0"/>
    <x v="5"/>
    <x v="6"/>
  </r>
  <r>
    <n v="39315659"/>
    <s v="Data Scientist"/>
    <x v="1"/>
    <s v="Other"/>
    <x v="213"/>
    <n v="31150044"/>
    <s v="Araza"/>
    <n v="3.7"/>
    <d v="2019-06-24T00:00:00"/>
    <n v="43670.999988425923"/>
    <s v="Immediate opportunities for true Data Scientists to join Araza on a long term contractual basis. Fantastic roles on industry leading client sites."/>
    <s v="Australia"/>
    <x v="2"/>
    <x v="2"/>
    <s v="CBD &amp; Inner Suburbs"/>
    <s v="melbourne"/>
    <x v="1"/>
    <m/>
    <s v="No"/>
    <s v="https://www.seek.com.au/job/39315659?type=standard"/>
    <n v="0"/>
    <n v="1"/>
    <n v="0"/>
    <n v="0"/>
    <n v="0"/>
    <n v="0"/>
    <n v="0"/>
    <n v="0"/>
    <n v="0"/>
    <n v="0"/>
    <n v="1"/>
    <n v="0"/>
    <n v="0"/>
    <n v="0"/>
    <n v="0"/>
    <n v="0"/>
    <n v="0"/>
    <n v="0"/>
    <n v="0"/>
    <n v="0"/>
    <n v="0"/>
    <n v="0"/>
    <n v="0"/>
    <n v="0"/>
    <n v="0"/>
    <n v="43640"/>
    <n v="43668"/>
    <n v="0"/>
    <n v="1"/>
    <n v="0"/>
    <n v="2019"/>
    <n v="6"/>
    <n v="30"/>
    <n v="2"/>
    <m/>
    <m/>
    <m/>
    <x v="0"/>
    <s v="Direct"/>
    <x v="0"/>
    <x v="5"/>
    <x v="1"/>
  </r>
  <r>
    <n v="39316966"/>
    <s v="Data Scientist | Big data environment | Hadoop/SparK | R/Python"/>
    <x v="0"/>
    <s v="Mathematics, Statistics &amp; Information Sciences"/>
    <x v="6"/>
    <n v="27705684"/>
    <m/>
    <m/>
    <d v="2019-06-24T00:00:00"/>
    <n v="43670.999988425923"/>
    <s v="Newly created team to use advanced analytics to meet business's goals Diverse projects | Big data environment | R, Python, Spark &amp; Hadoop"/>
    <s v="Australia"/>
    <x v="0"/>
    <x v="0"/>
    <s v="CBD, Inner West &amp; Eastern Suburbs"/>
    <s v="sydney"/>
    <x v="0"/>
    <m/>
    <s v="Yes"/>
    <s v="https://www.seek.com.au/job/39316966?type=standard"/>
    <n v="1"/>
    <n v="1"/>
    <n v="0"/>
    <n v="1"/>
    <n v="0"/>
    <n v="0"/>
    <n v="0"/>
    <n v="0"/>
    <n v="0"/>
    <n v="0"/>
    <n v="0"/>
    <n v="0"/>
    <n v="1"/>
    <n v="1"/>
    <n v="0"/>
    <n v="0"/>
    <n v="0"/>
    <n v="0"/>
    <n v="0"/>
    <n v="0"/>
    <n v="0"/>
    <n v="0"/>
    <n v="0"/>
    <n v="0"/>
    <n v="0"/>
    <n v="43640"/>
    <n v="43670"/>
    <n v="1"/>
    <n v="1"/>
    <n v="0"/>
    <n v="2019"/>
    <n v="6"/>
    <n v="30"/>
    <n v="5"/>
    <m/>
    <m/>
    <m/>
    <x v="0"/>
    <s v="Recruiter"/>
    <x v="0"/>
    <x v="5"/>
    <x v="1"/>
  </r>
  <r>
    <n v="39317492"/>
    <s v="Senior Data Scientist"/>
    <x v="0"/>
    <s v="Mathematics, Statistics &amp; Information Sciences"/>
    <x v="44"/>
    <n v="37079664"/>
    <m/>
    <m/>
    <d v="2019-06-24T00:00:00"/>
    <n v="43670.999988425923"/>
    <s v="Fast Growing Fin-tech Company looking for a Data Scientist to join their team."/>
    <s v="Australia"/>
    <x v="0"/>
    <x v="0"/>
    <s v="CBD, Inner West &amp; Eastern Suburbs"/>
    <s v="sydney"/>
    <x v="0"/>
    <m/>
    <s v="No"/>
    <s v="https://www.seek.com.au/job/39317492?type=standout"/>
    <n v="1"/>
    <n v="1"/>
    <n v="0"/>
    <n v="1"/>
    <n v="0"/>
    <n v="0"/>
    <n v="0"/>
    <n v="0"/>
    <n v="0"/>
    <n v="0"/>
    <n v="1"/>
    <n v="0"/>
    <n v="0"/>
    <n v="0"/>
    <n v="0"/>
    <n v="0"/>
    <n v="0"/>
    <n v="0"/>
    <n v="0"/>
    <n v="0"/>
    <n v="0"/>
    <n v="0"/>
    <n v="0"/>
    <n v="0"/>
    <n v="0"/>
    <n v="43640"/>
    <n v="43668"/>
    <n v="1"/>
    <n v="1"/>
    <n v="0"/>
    <n v="2019"/>
    <n v="6"/>
    <n v="30"/>
    <n v="4"/>
    <m/>
    <m/>
    <m/>
    <x v="0"/>
    <s v="Recruiter"/>
    <x v="0"/>
    <x v="5"/>
    <x v="1"/>
  </r>
  <r>
    <n v="39320277"/>
    <s v="Data Scientist - Pricing &amp; Risk"/>
    <x v="1"/>
    <s v="Other"/>
    <x v="106"/>
    <n v="29872850"/>
    <m/>
    <m/>
    <d v="2019-06-24T00:00:00"/>
    <n v="43670.999988425923"/>
    <s v="Data Scientist required for a global financial services name, undergoing major transformation"/>
    <s v="Australia"/>
    <x v="0"/>
    <x v="0"/>
    <s v="CBD, Inner West &amp; Eastern Suburbs"/>
    <s v="sydney"/>
    <x v="0"/>
    <m/>
    <s v="Yes"/>
    <s v="https://www.seek.com.au/job/39320277?type=standard"/>
    <n v="1"/>
    <n v="1"/>
    <n v="0"/>
    <n v="1"/>
    <n v="0"/>
    <n v="0"/>
    <n v="0"/>
    <n v="0"/>
    <n v="0"/>
    <n v="0"/>
    <n v="0"/>
    <n v="0"/>
    <n v="0"/>
    <n v="1"/>
    <n v="0"/>
    <n v="0"/>
    <n v="0"/>
    <n v="0"/>
    <n v="0"/>
    <n v="0"/>
    <n v="0"/>
    <n v="0"/>
    <n v="0"/>
    <n v="0"/>
    <n v="0"/>
    <n v="43640"/>
    <n v="43670"/>
    <n v="1"/>
    <n v="1"/>
    <n v="0"/>
    <n v="2019"/>
    <n v="6"/>
    <n v="30"/>
    <n v="4"/>
    <m/>
    <m/>
    <m/>
    <x v="0"/>
    <s v="Recruiter"/>
    <x v="0"/>
    <x v="5"/>
    <x v="1"/>
  </r>
  <r>
    <n v="39320844"/>
    <s v="Data Scientist - Pricing"/>
    <x v="1"/>
    <s v="Developers/Programmers"/>
    <x v="30"/>
    <n v="22424905"/>
    <m/>
    <m/>
    <d v="2019-06-24T00:00:00"/>
    <n v="43670.999988425923"/>
    <s v="Newly created role for an awesome Data Scientist"/>
    <s v="Australia"/>
    <x v="0"/>
    <x v="0"/>
    <s v="North Shore &amp; Northern Beaches"/>
    <m/>
    <x v="0"/>
    <m/>
    <s v="No"/>
    <s v="https://www.seek.com.au/job/39320844?type=standout"/>
    <n v="1"/>
    <n v="0"/>
    <n v="0"/>
    <n v="0"/>
    <n v="0"/>
    <n v="0"/>
    <n v="0"/>
    <n v="0"/>
    <n v="0"/>
    <n v="0"/>
    <n v="0"/>
    <n v="0"/>
    <n v="0"/>
    <n v="1"/>
    <n v="0"/>
    <n v="0"/>
    <n v="0"/>
    <n v="0"/>
    <n v="0"/>
    <n v="0"/>
    <n v="0"/>
    <n v="0"/>
    <n v="0"/>
    <n v="0"/>
    <n v="0"/>
    <n v="43640"/>
    <n v="43670"/>
    <n v="1"/>
    <n v="1"/>
    <n v="0"/>
    <n v="2019"/>
    <n v="6"/>
    <n v="30"/>
    <n v="2"/>
    <m/>
    <m/>
    <m/>
    <x v="0"/>
    <s v="Recruiter"/>
    <x v="0"/>
    <x v="5"/>
    <x v="1"/>
  </r>
  <r>
    <n v="39322804"/>
    <s v="Data Scientist | Big data environment | Hadoop/SparK | R/Python"/>
    <x v="0"/>
    <s v="Mathematics, Statistics &amp; Information Sciences"/>
    <x v="6"/>
    <n v="27705684"/>
    <m/>
    <m/>
    <d v="2019-06-25T00:00:00"/>
    <n v="43671.999988425923"/>
    <s v="Newly created team to use advanced analytics to meet business's goals Diverse projects | Big data environment | R, Python, Spark &amp; Hadoop"/>
    <s v="Australia"/>
    <x v="0"/>
    <x v="0"/>
    <s v="CBD, Inner West &amp; Eastern Suburbs"/>
    <s v="sydney"/>
    <x v="0"/>
    <m/>
    <s v="Yes"/>
    <s v="https://www.seek.com.au/job/39322804?type=standard"/>
    <n v="1"/>
    <n v="1"/>
    <n v="0"/>
    <n v="1"/>
    <n v="0"/>
    <n v="0"/>
    <n v="0"/>
    <n v="0"/>
    <n v="0"/>
    <n v="0"/>
    <n v="0"/>
    <n v="0"/>
    <n v="1"/>
    <n v="1"/>
    <n v="0"/>
    <n v="0"/>
    <n v="0"/>
    <n v="0"/>
    <n v="0"/>
    <n v="0"/>
    <n v="0"/>
    <n v="0"/>
    <n v="0"/>
    <n v="0"/>
    <n v="0"/>
    <n v="43641"/>
    <n v="43671"/>
    <n v="1"/>
    <n v="1"/>
    <n v="0"/>
    <n v="2019"/>
    <n v="6"/>
    <n v="30"/>
    <n v="5"/>
    <m/>
    <m/>
    <m/>
    <x v="0"/>
    <s v="Recruiter"/>
    <x v="0"/>
    <x v="5"/>
    <x v="2"/>
  </r>
  <r>
    <n v="39324746"/>
    <s v="Data Scientist Mid-Senior - Expressions of interest"/>
    <x v="1"/>
    <s v="Other"/>
    <x v="236"/>
    <n v="37612962"/>
    <m/>
    <m/>
    <d v="2019-06-25T00:00:00"/>
    <n v="43671.999988425923"/>
    <s v="Upcoming projects"/>
    <s v="Australia"/>
    <x v="4"/>
    <x v="4"/>
    <s v="CBD &amp; Inner Suburbs"/>
    <s v="brisbane"/>
    <x v="1"/>
    <m/>
    <s v="No"/>
    <s v="https://www.seek.com.au/job/39324746?type=standard"/>
    <n v="1"/>
    <n v="1"/>
    <n v="0"/>
    <n v="0"/>
    <n v="0"/>
    <n v="0"/>
    <n v="0"/>
    <n v="0"/>
    <n v="0"/>
    <n v="0"/>
    <n v="0"/>
    <n v="0"/>
    <n v="0"/>
    <n v="1"/>
    <n v="0"/>
    <n v="0"/>
    <n v="0"/>
    <n v="0"/>
    <n v="0"/>
    <n v="0"/>
    <n v="0"/>
    <n v="0"/>
    <n v="0"/>
    <n v="0"/>
    <n v="0"/>
    <n v="43641"/>
    <n v="43669"/>
    <n v="1"/>
    <n v="1"/>
    <n v="0"/>
    <n v="2019"/>
    <n v="6"/>
    <n v="30"/>
    <n v="3"/>
    <m/>
    <m/>
    <m/>
    <x v="0"/>
    <s v="Recruiter"/>
    <x v="0"/>
    <x v="5"/>
    <x v="2"/>
  </r>
  <r>
    <n v="39329480"/>
    <s v="Data Scientist"/>
    <x v="1"/>
    <s v="Developers/Programmers"/>
    <x v="11"/>
    <n v="4566650"/>
    <m/>
    <m/>
    <d v="2019-06-25T00:00:00"/>
    <n v="43671.999988425923"/>
    <s v="Rapidly growing data science function supporting a range of key strategic initiatives focused on helping business optimise customer communications."/>
    <s v="Australia"/>
    <x v="4"/>
    <x v="4"/>
    <m/>
    <s v="brisbane"/>
    <x v="0"/>
    <m/>
    <s v="Yes"/>
    <s v="https://www.seek.com.au/job/39329480?type=standout"/>
    <n v="1"/>
    <n v="1"/>
    <n v="0"/>
    <n v="1"/>
    <n v="0"/>
    <n v="0"/>
    <n v="0"/>
    <n v="0"/>
    <n v="0"/>
    <n v="0"/>
    <n v="0"/>
    <n v="0"/>
    <n v="0"/>
    <n v="1"/>
    <n v="0"/>
    <n v="0"/>
    <n v="0"/>
    <n v="0"/>
    <n v="0"/>
    <n v="0"/>
    <n v="0"/>
    <n v="0"/>
    <n v="0"/>
    <n v="0"/>
    <n v="0"/>
    <n v="43641"/>
    <n v="43671"/>
    <n v="1"/>
    <n v="1"/>
    <n v="0"/>
    <n v="2019"/>
    <n v="6"/>
    <n v="30"/>
    <n v="4"/>
    <m/>
    <m/>
    <m/>
    <x v="0"/>
    <s v="Recruiter"/>
    <x v="0"/>
    <x v="5"/>
    <x v="2"/>
  </r>
  <r>
    <n v="39330738"/>
    <s v="Data Scientist"/>
    <x v="1"/>
    <s v="Business/Systems Analysts"/>
    <x v="128"/>
    <n v="23706321"/>
    <m/>
    <m/>
    <d v="2019-06-25T00:00:00"/>
    <n v="43671.999988425923"/>
    <s v="Seeking a Data Scientist with background in Marketing environment developing online customer journeys.Tech stack needed;R/SAS/Python, Tableau/PowerBI"/>
    <s v="Australia"/>
    <x v="2"/>
    <x v="2"/>
    <m/>
    <s v="melbourne"/>
    <x v="0"/>
    <s v="$120k - $140k p.a."/>
    <s v="Yes"/>
    <s v="https://www.seek.com.au/job/39330738?type=standout"/>
    <n v="1"/>
    <n v="1"/>
    <n v="0"/>
    <n v="0"/>
    <n v="0"/>
    <n v="0"/>
    <n v="0"/>
    <n v="0"/>
    <n v="0"/>
    <n v="0"/>
    <n v="1"/>
    <n v="0"/>
    <n v="0"/>
    <n v="1"/>
    <n v="0"/>
    <n v="0"/>
    <n v="0"/>
    <n v="0"/>
    <n v="0"/>
    <n v="0"/>
    <n v="0"/>
    <n v="0"/>
    <n v="0"/>
    <n v="0"/>
    <n v="0"/>
    <n v="43641"/>
    <n v="43671"/>
    <n v="1"/>
    <n v="1"/>
    <n v="0"/>
    <n v="2019"/>
    <n v="6"/>
    <n v="30"/>
    <n v="4"/>
    <n v="120000"/>
    <n v="140000"/>
    <s v="year"/>
    <x v="0"/>
    <s v="Recruiter"/>
    <x v="1"/>
    <x v="5"/>
    <x v="2"/>
  </r>
  <r>
    <n v="39342760"/>
    <s v="Principal Data Scientist"/>
    <x v="0"/>
    <s v="Mathematics, Statistics &amp; Information Sciences"/>
    <x v="180"/>
    <n v="27681746"/>
    <s v="SEEK"/>
    <m/>
    <d v="2019-06-27T00:00:00"/>
    <n v="43673.4534375"/>
    <s v="Great opportunity to drive our data science and machine learning capabilities to solve problems that will impact millions of Australian jobseekers."/>
    <s v="Australia"/>
    <x v="2"/>
    <x v="2"/>
    <s v="CBD &amp; Inner Suburbs"/>
    <s v="melbourne"/>
    <x v="0"/>
    <s v="Base + Super + Profit Share"/>
    <s v="No"/>
    <s v="https://www.seek.com.au/job/39342760?type=standout"/>
    <n v="0"/>
    <n v="1"/>
    <n v="0"/>
    <n v="1"/>
    <n v="0"/>
    <n v="0"/>
    <n v="0"/>
    <n v="0"/>
    <n v="1"/>
    <n v="1"/>
    <n v="0"/>
    <n v="1"/>
    <n v="0"/>
    <n v="0"/>
    <n v="0"/>
    <n v="0"/>
    <n v="0"/>
    <n v="0"/>
    <n v="0"/>
    <n v="0"/>
    <n v="0"/>
    <n v="0"/>
    <n v="0"/>
    <n v="0"/>
    <n v="0"/>
    <n v="43643"/>
    <n v="43673"/>
    <n v="0"/>
    <n v="1"/>
    <n v="0"/>
    <n v="2019"/>
    <n v="6"/>
    <n v="29"/>
    <n v="5"/>
    <m/>
    <m/>
    <m/>
    <x v="0"/>
    <s v="Direct"/>
    <x v="1"/>
    <x v="5"/>
    <x v="3"/>
  </r>
  <r>
    <n v="39347283"/>
    <s v="Data Scientist"/>
    <x v="1"/>
    <s v="Developers/Programmers"/>
    <x v="131"/>
    <n v="29308243"/>
    <m/>
    <m/>
    <d v="2019-06-27T00:00:00"/>
    <n v="43673.999988425923"/>
    <s v="An opportunity for a Senior Data and BI Analyst to jump and develop in a Data Scientist role."/>
    <s v="Australia"/>
    <x v="4"/>
    <x v="4"/>
    <m/>
    <s v="brisbane"/>
    <x v="0"/>
    <m/>
    <s v="No"/>
    <s v="https://www.seek.com.au/job/39347283?type=standout"/>
    <n v="1"/>
    <n v="1"/>
    <n v="0"/>
    <n v="1"/>
    <n v="0"/>
    <n v="0"/>
    <n v="0"/>
    <n v="0"/>
    <n v="0"/>
    <n v="0"/>
    <n v="0"/>
    <n v="0"/>
    <n v="0"/>
    <n v="0"/>
    <n v="0"/>
    <n v="0"/>
    <n v="0"/>
    <n v="0"/>
    <n v="0"/>
    <n v="0"/>
    <n v="0"/>
    <n v="0"/>
    <n v="0"/>
    <n v="0"/>
    <n v="0"/>
    <n v="43643"/>
    <n v="43673"/>
    <n v="1"/>
    <n v="1"/>
    <n v="0"/>
    <n v="2019"/>
    <n v="6"/>
    <n v="30"/>
    <n v="3"/>
    <m/>
    <m/>
    <m/>
    <x v="0"/>
    <s v="Recruiter"/>
    <x v="0"/>
    <x v="5"/>
    <x v="3"/>
  </r>
  <r>
    <n v="39351401"/>
    <s v="Senior Data Scientist"/>
    <x v="1"/>
    <s v="Database Development &amp; Administration"/>
    <x v="237"/>
    <n v="25785404"/>
    <m/>
    <m/>
    <d v="2019-06-28T00:00:00"/>
    <n v="43674.999988425923"/>
    <s v="Senior Data Scientist is required for a game changing Fintech organisation growing significantly across Aust and NZ."/>
    <s v="Australia"/>
    <x v="0"/>
    <x v="0"/>
    <s v="CBD, Inner West &amp; Eastern Suburbs"/>
    <s v="sydney"/>
    <x v="0"/>
    <m/>
    <s v="No"/>
    <s v="https://www.seek.com.au/job/39351401?type=standard"/>
    <n v="1"/>
    <n v="0"/>
    <n v="0"/>
    <n v="1"/>
    <n v="0"/>
    <n v="0"/>
    <n v="0"/>
    <n v="0"/>
    <n v="0"/>
    <n v="0"/>
    <n v="1"/>
    <n v="0"/>
    <n v="0"/>
    <n v="0"/>
    <n v="0"/>
    <n v="0"/>
    <n v="0"/>
    <n v="0"/>
    <n v="0"/>
    <n v="0"/>
    <n v="0"/>
    <n v="0"/>
    <n v="0"/>
    <n v="0"/>
    <n v="0"/>
    <n v="43644"/>
    <n v="43671"/>
    <n v="1"/>
    <n v="1"/>
    <n v="0"/>
    <n v="2019"/>
    <n v="6"/>
    <n v="30"/>
    <n v="3"/>
    <m/>
    <m/>
    <m/>
    <x v="0"/>
    <s v="Recruiter"/>
    <x v="0"/>
    <x v="5"/>
    <x v="4"/>
  </r>
  <r>
    <n v="39351643"/>
    <s v="Data Scientist"/>
    <x v="1"/>
    <s v="Database Development &amp; Administration"/>
    <x v="238"/>
    <n v="27794788"/>
    <m/>
    <m/>
    <d v="2019-06-28T00:00:00"/>
    <n v="43674.999988425923"/>
    <s v="Work in a successful start-up environment to help solve real world problems affecting billions of people around the globe."/>
    <s v="Australia"/>
    <x v="0"/>
    <x v="0"/>
    <s v="CBD, Inner West &amp; Eastern Suburbs"/>
    <s v="sydney"/>
    <x v="0"/>
    <m/>
    <s v="No"/>
    <s v="https://www.seek.com.au/job/39351643?type=standard"/>
    <n v="0"/>
    <n v="1"/>
    <n v="0"/>
    <n v="0"/>
    <n v="0"/>
    <n v="0"/>
    <n v="0"/>
    <n v="0"/>
    <n v="0"/>
    <n v="0"/>
    <n v="0"/>
    <n v="0"/>
    <n v="0"/>
    <n v="0"/>
    <n v="0"/>
    <n v="0"/>
    <n v="0"/>
    <n v="0"/>
    <n v="0"/>
    <n v="0"/>
    <n v="0"/>
    <n v="0"/>
    <n v="0"/>
    <n v="0"/>
    <n v="0"/>
    <n v="43644"/>
    <n v="43672"/>
    <n v="1"/>
    <n v="1"/>
    <n v="0"/>
    <n v="2019"/>
    <n v="6"/>
    <n v="30"/>
    <n v="1"/>
    <m/>
    <m/>
    <m/>
    <x v="0"/>
    <s v="Recruiter"/>
    <x v="0"/>
    <x v="5"/>
    <x v="4"/>
  </r>
  <r>
    <n v="39352603"/>
    <s v="Data Scientist"/>
    <x v="0"/>
    <s v="Mathematics, Statistics &amp; Information Sciences"/>
    <x v="238"/>
    <n v="27794788"/>
    <m/>
    <m/>
    <d v="2019-06-28T00:00:00"/>
    <n v="43674.999988425923"/>
    <s v="A Sydney based IoT technology company is looking for a mid level Data Scientist to join their small and expanding team."/>
    <s v="Australia"/>
    <x v="0"/>
    <x v="0"/>
    <s v="CBD, Inner West &amp; Eastern Suburbs"/>
    <s v="sydney"/>
    <x v="0"/>
    <s v="Negotiable"/>
    <s v="No"/>
    <s v="https://www.seek.com.au/job/39352603?type=standard"/>
    <n v="0"/>
    <n v="1"/>
    <n v="0"/>
    <n v="1"/>
    <n v="0"/>
    <n v="0"/>
    <n v="0"/>
    <n v="0"/>
    <n v="0"/>
    <n v="0"/>
    <n v="0"/>
    <n v="0"/>
    <n v="0"/>
    <n v="0"/>
    <n v="0"/>
    <n v="0"/>
    <n v="0"/>
    <n v="0"/>
    <n v="0"/>
    <n v="0"/>
    <n v="0"/>
    <n v="0"/>
    <n v="0"/>
    <n v="0"/>
    <n v="0"/>
    <n v="43644"/>
    <n v="43672"/>
    <n v="1"/>
    <n v="1"/>
    <n v="0"/>
    <n v="2019"/>
    <n v="6"/>
    <n v="30"/>
    <n v="2"/>
    <m/>
    <m/>
    <m/>
    <x v="0"/>
    <s v="Recruiter"/>
    <x v="1"/>
    <x v="5"/>
    <x v="4"/>
  </r>
  <r>
    <n v="39353101"/>
    <s v="Senior Data Scientist: Contract :: up to $1,000pd"/>
    <x v="1"/>
    <s v="Database Development &amp; Administration"/>
    <x v="72"/>
    <n v="35398774"/>
    <m/>
    <m/>
    <d v="2019-06-28T00:00:00"/>
    <n v="43674.999988425923"/>
    <s v="Correlate Resources: Your trusted Data Analytics Recruitment Partner. APPLY NOW for exclusive opportunities, market insights &amp; ongoing career support."/>
    <s v="Australia"/>
    <x v="2"/>
    <x v="2"/>
    <s v="CBD &amp; Inner Suburbs"/>
    <s v="melbourne"/>
    <x v="1"/>
    <s v="up to $1000pd"/>
    <s v="No"/>
    <s v="https://www.seek.com.au/job/39353101?type=standout"/>
    <n v="0"/>
    <n v="0"/>
    <n v="0"/>
    <n v="1"/>
    <n v="0"/>
    <n v="0"/>
    <n v="0"/>
    <n v="0"/>
    <n v="0"/>
    <n v="0"/>
    <n v="1"/>
    <n v="0"/>
    <n v="0"/>
    <n v="1"/>
    <n v="0"/>
    <n v="0"/>
    <n v="0"/>
    <n v="0"/>
    <n v="0"/>
    <n v="0"/>
    <n v="0"/>
    <n v="0"/>
    <n v="0"/>
    <n v="0"/>
    <n v="0"/>
    <n v="43644"/>
    <n v="43672"/>
    <n v="1"/>
    <n v="1"/>
    <n v="0"/>
    <n v="2019"/>
    <n v="6"/>
    <n v="30"/>
    <n v="3"/>
    <n v="1000"/>
    <n v="1000"/>
    <s v="day"/>
    <x v="0"/>
    <s v="Recruiter"/>
    <x v="1"/>
    <x v="5"/>
    <x v="4"/>
  </r>
  <r>
    <n v="39353950"/>
    <s v="Data Scientist"/>
    <x v="0"/>
    <s v="Mathematics, Statistics &amp; Information Sciences"/>
    <x v="239"/>
    <n v="26965748"/>
    <s v="Konekt"/>
    <n v="3.8"/>
    <d v="2019-06-28T00:00:00"/>
    <n v="43674.999988425923"/>
    <s v="New role in expanding ICT team to help develop data analytics capabilities and to develop our predictive modelling applications. Growing ASX company."/>
    <s v="Australia"/>
    <x v="0"/>
    <x v="0"/>
    <s v="CBD, Inner West &amp; Eastern Suburbs"/>
    <s v="sydney"/>
    <x v="0"/>
    <s v="Competitive salary package &amp; benefits"/>
    <s v="No"/>
    <s v="https://www.seek.com.au/job/39353950?type=standout"/>
    <n v="1"/>
    <n v="1"/>
    <n v="0"/>
    <n v="1"/>
    <n v="0"/>
    <n v="0"/>
    <n v="0"/>
    <n v="0"/>
    <n v="0"/>
    <n v="0"/>
    <n v="0"/>
    <n v="0"/>
    <n v="0"/>
    <n v="1"/>
    <n v="0"/>
    <n v="0"/>
    <n v="0"/>
    <n v="0"/>
    <n v="0"/>
    <n v="0"/>
    <n v="0"/>
    <n v="0"/>
    <n v="0"/>
    <n v="0"/>
    <n v="0"/>
    <n v="43644"/>
    <n v="43672"/>
    <n v="0"/>
    <n v="1"/>
    <n v="0"/>
    <n v="2019"/>
    <n v="6"/>
    <n v="30"/>
    <n v="4"/>
    <m/>
    <m/>
    <m/>
    <x v="0"/>
    <s v="Direct"/>
    <x v="1"/>
    <x v="5"/>
    <x v="4"/>
  </r>
  <r>
    <n v="39357960"/>
    <s v="Data Scientist (Perth)"/>
    <x v="1"/>
    <s v="Business/Systems Analysts"/>
    <x v="48"/>
    <n v="22081129"/>
    <m/>
    <m/>
    <d v="2019-06-28T00:00:00"/>
    <n v="43674.999988425923"/>
    <s v="Data Scientist role needed to build innovative analytics solutions within the product team."/>
    <s v="Australia"/>
    <x v="3"/>
    <x v="3"/>
    <m/>
    <m/>
    <x v="0"/>
    <s v="£120000.00 - £150000.00 p.a. + super"/>
    <s v="No"/>
    <s v="https://www.seek.com.au/job/39357960?type=standard"/>
    <n v="0"/>
    <n v="0"/>
    <n v="0"/>
    <n v="1"/>
    <n v="0"/>
    <n v="0"/>
    <n v="0"/>
    <n v="0"/>
    <n v="0"/>
    <n v="0"/>
    <n v="0"/>
    <n v="0"/>
    <n v="0"/>
    <n v="0"/>
    <n v="0"/>
    <n v="0"/>
    <n v="0"/>
    <n v="0"/>
    <n v="0"/>
    <n v="0"/>
    <n v="0"/>
    <n v="0"/>
    <n v="0"/>
    <n v="0"/>
    <n v="0"/>
    <n v="43644"/>
    <n v="43674"/>
    <n v="1"/>
    <n v="1"/>
    <n v="0"/>
    <n v="2019"/>
    <n v="6"/>
    <n v="30"/>
    <n v="1"/>
    <n v="120000"/>
    <n v="150000"/>
    <s v="year"/>
    <x v="0"/>
    <s v="Recruiter"/>
    <x v="1"/>
    <x v="5"/>
    <x v="4"/>
  </r>
  <r>
    <n v="39359556"/>
    <s v="Senior Data Scientist"/>
    <x v="1"/>
    <s v="Business/Systems Analysts"/>
    <x v="240"/>
    <n v="24973356"/>
    <m/>
    <m/>
    <d v="2019-06-28T00:00:00"/>
    <n v="43674.999988425923"/>
    <s v="Stirling Andersen is exclusively assisting a client looking to establish a greenfield Data Science team!"/>
    <s v="Australia"/>
    <x v="3"/>
    <x v="3"/>
    <s v="CBD, Inner &amp; Western Suburbs"/>
    <s v="stirling"/>
    <x v="0"/>
    <m/>
    <s v="No"/>
    <s v="https://www.seek.com.au/job/39359556?type=standard"/>
    <n v="1"/>
    <n v="1"/>
    <n v="0"/>
    <n v="1"/>
    <n v="0"/>
    <n v="0"/>
    <n v="0"/>
    <n v="0"/>
    <n v="0"/>
    <n v="0"/>
    <n v="0"/>
    <n v="0"/>
    <n v="0"/>
    <n v="0"/>
    <n v="0"/>
    <n v="0"/>
    <n v="0"/>
    <n v="0"/>
    <n v="0"/>
    <n v="0"/>
    <n v="0"/>
    <n v="0"/>
    <n v="0"/>
    <n v="0"/>
    <n v="0"/>
    <n v="43644"/>
    <n v="43672"/>
    <n v="1"/>
    <n v="1"/>
    <n v="0"/>
    <n v="2019"/>
    <n v="6"/>
    <n v="30"/>
    <n v="3"/>
    <m/>
    <m/>
    <m/>
    <x v="0"/>
    <s v="Recruiter"/>
    <x v="0"/>
    <x v="5"/>
    <x v="4"/>
  </r>
  <r>
    <n v="39360011"/>
    <s v="Marketing Data Scientist"/>
    <x v="5"/>
    <s v="Market Research &amp; Analysis"/>
    <x v="156"/>
    <n v="23577661"/>
    <m/>
    <m/>
    <d v="2019-06-28T00:00:00"/>
    <n v="43674.999988425923"/>
    <s v="Are you someone who is passionate about Marketing Analytics? Someone strong technically, as well as able to consult and provide actionable insights?"/>
    <s v="Australia"/>
    <x v="0"/>
    <x v="0"/>
    <m/>
    <m/>
    <x v="0"/>
    <m/>
    <s v="No"/>
    <s v="https://www.seek.com.au/job/39360011?type=standout"/>
    <n v="1"/>
    <n v="0"/>
    <n v="0"/>
    <n v="1"/>
    <n v="0"/>
    <n v="0"/>
    <n v="0"/>
    <n v="0"/>
    <n v="0"/>
    <n v="0"/>
    <n v="0"/>
    <n v="0"/>
    <n v="0"/>
    <n v="0"/>
    <n v="0"/>
    <n v="0"/>
    <n v="0"/>
    <n v="0"/>
    <n v="0"/>
    <n v="0"/>
    <n v="0"/>
    <n v="0"/>
    <n v="0"/>
    <n v="0"/>
    <n v="0"/>
    <n v="43644"/>
    <n v="43672"/>
    <n v="0"/>
    <n v="1"/>
    <n v="0"/>
    <n v="2019"/>
    <n v="6"/>
    <n v="30"/>
    <n v="2"/>
    <m/>
    <m/>
    <m/>
    <x v="0"/>
    <s v="Direct"/>
    <x v="0"/>
    <x v="5"/>
    <x v="4"/>
  </r>
  <r>
    <n v="39362977"/>
    <s v="Senior Data Scientist"/>
    <x v="1"/>
    <s v="Engineering - Software"/>
    <x v="46"/>
    <n v="14025083"/>
    <s v="Capgemini"/>
    <m/>
    <d v="2019-06-30T00:00:00"/>
    <n v="43676.999988425923"/>
    <s v="Work with an amazing team on some of the industries most innovative solutions"/>
    <s v="Australia"/>
    <x v="2"/>
    <x v="2"/>
    <m/>
    <m/>
    <x v="0"/>
    <m/>
    <s v="No"/>
    <s v="https://www.seek.com.au/job/39362977?type=standout"/>
    <n v="1"/>
    <n v="1"/>
    <n v="0"/>
    <n v="1"/>
    <n v="0"/>
    <n v="0"/>
    <n v="0"/>
    <n v="0"/>
    <n v="1"/>
    <n v="1"/>
    <n v="1"/>
    <n v="1"/>
    <n v="1"/>
    <n v="1"/>
    <n v="0"/>
    <n v="0"/>
    <n v="0"/>
    <n v="0"/>
    <n v="0"/>
    <n v="0"/>
    <n v="0"/>
    <n v="0"/>
    <n v="0"/>
    <n v="0"/>
    <n v="0"/>
    <n v="43646"/>
    <n v="43672"/>
    <n v="0"/>
    <n v="1"/>
    <n v="0"/>
    <n v="2019"/>
    <n v="6"/>
    <n v="30"/>
    <n v="9"/>
    <m/>
    <m/>
    <m/>
    <x v="0"/>
    <s v="Direct"/>
    <x v="0"/>
    <x v="5"/>
    <x v="6"/>
  </r>
  <r>
    <n v="39364101"/>
    <s v="Data Scientist"/>
    <x v="0"/>
    <s v="Mathematics, Statistics &amp; Information Sciences"/>
    <x v="42"/>
    <n v="25851365"/>
    <m/>
    <m/>
    <d v="2019-07-01T00:00:00"/>
    <n v="43677.999988425923"/>
    <s v="Join a high performing start up team who design, build and implement Data Science Sol Great opp"/>
    <s v="Australia"/>
    <x v="0"/>
    <x v="0"/>
    <s v="CBD, Inner West &amp; Eastern Suburbs"/>
    <s v="sydney"/>
    <x v="0"/>
    <s v="$100k - $130k p.a."/>
    <s v="No"/>
    <s v="https://www.seek.com.au/job/39364101?type=standout"/>
    <n v="1"/>
    <n v="1"/>
    <n v="0"/>
    <n v="1"/>
    <n v="0"/>
    <n v="0"/>
    <n v="0"/>
    <n v="0"/>
    <n v="0"/>
    <n v="0"/>
    <n v="1"/>
    <n v="0"/>
    <n v="0"/>
    <n v="0"/>
    <n v="0"/>
    <n v="0"/>
    <n v="0"/>
    <n v="0"/>
    <n v="0"/>
    <n v="0"/>
    <n v="0"/>
    <n v="0"/>
    <n v="0"/>
    <n v="0"/>
    <n v="0"/>
    <n v="43646"/>
    <n v="43677"/>
    <n v="1"/>
    <n v="1"/>
    <n v="0"/>
    <n v="2019"/>
    <n v="7"/>
    <n v="30"/>
    <n v="4"/>
    <n v="100000"/>
    <n v="130000"/>
    <s v="year"/>
    <x v="0"/>
    <s v="Recruiter"/>
    <x v="1"/>
    <x v="6"/>
    <x v="1"/>
  </r>
  <r>
    <n v="39365437"/>
    <s v="Consulting Data Scientist - Up to $150k - Sydney CBD - Local Brand"/>
    <x v="1"/>
    <s v="Consultants"/>
    <x v="129"/>
    <n v="21200132"/>
    <m/>
    <m/>
    <d v="2019-07-01T00:00:00"/>
    <n v="43677.999988425923"/>
    <s v="Cutting Edge AI &amp; Machine Learning - High Growth Sector - Outstanding Opportunity to Learn &amp; Develop - Sydney CBD - $150k+"/>
    <s v="Australia"/>
    <x v="0"/>
    <x v="0"/>
    <s v="CBD, Inner West &amp; Eastern Suburbs"/>
    <s v="sydney"/>
    <x v="0"/>
    <s v="up to $150k + Training + Career"/>
    <s v="No"/>
    <s v="https://www.seek.com.au/job/39365437?type=standard"/>
    <n v="1"/>
    <n v="1"/>
    <n v="0"/>
    <n v="1"/>
    <n v="0"/>
    <n v="0"/>
    <n v="0"/>
    <n v="0"/>
    <n v="0"/>
    <n v="0"/>
    <n v="1"/>
    <n v="0"/>
    <n v="1"/>
    <n v="1"/>
    <n v="0"/>
    <n v="0"/>
    <n v="0"/>
    <n v="0"/>
    <n v="0"/>
    <n v="0"/>
    <n v="0"/>
    <n v="0"/>
    <n v="0"/>
    <n v="0"/>
    <n v="0"/>
    <n v="43647"/>
    <n v="43675"/>
    <n v="1"/>
    <n v="1"/>
    <n v="0"/>
    <n v="2019"/>
    <n v="7"/>
    <n v="30"/>
    <n v="6"/>
    <n v="150000"/>
    <n v="150000"/>
    <s v="year"/>
    <x v="0"/>
    <s v="Recruiter"/>
    <x v="1"/>
    <x v="6"/>
    <x v="1"/>
  </r>
  <r>
    <n v="39368506"/>
    <s v="Consultant - Data Scientist"/>
    <x v="0"/>
    <s v="Mathematics, Statistics &amp; Information Sciences"/>
    <x v="241"/>
    <n v="41679906"/>
    <m/>
    <m/>
    <d v="2019-07-01T00:00:00"/>
    <n v="43677.562013888892"/>
    <s v="Data Scientist required for this major project based in Melbourne - Hadoop, Hortonworks. Consultative style - apply now!"/>
    <s v="Australia"/>
    <x v="2"/>
    <x v="2"/>
    <s v="CBD &amp; Inner Suburbs"/>
    <s v="melbourne"/>
    <x v="1"/>
    <s v="$$$neg"/>
    <s v="No"/>
    <s v="https://www.seek.com.au/job/39368506?type=standout"/>
    <n v="1"/>
    <n v="1"/>
    <n v="0"/>
    <n v="1"/>
    <n v="0"/>
    <n v="0"/>
    <n v="0"/>
    <n v="0"/>
    <n v="0"/>
    <n v="1"/>
    <n v="0"/>
    <n v="0"/>
    <n v="1"/>
    <n v="0"/>
    <n v="0"/>
    <n v="0"/>
    <n v="0"/>
    <n v="0"/>
    <n v="0"/>
    <n v="0"/>
    <n v="0"/>
    <n v="0"/>
    <n v="0"/>
    <n v="0"/>
    <n v="0"/>
    <n v="43647"/>
    <n v="43677"/>
    <n v="0"/>
    <n v="1"/>
    <n v="0"/>
    <n v="2019"/>
    <n v="7"/>
    <n v="30"/>
    <n v="5"/>
    <m/>
    <m/>
    <m/>
    <x v="0"/>
    <s v="Direct"/>
    <x v="1"/>
    <x v="6"/>
    <x v="1"/>
  </r>
  <r>
    <n v="39371825"/>
    <s v="Senior Data Scientist"/>
    <x v="0"/>
    <s v="Mathematics, Statistics &amp; Information Sciences"/>
    <x v="6"/>
    <n v="27705684"/>
    <m/>
    <m/>
    <d v="2019-07-01T00:00:00"/>
    <n v="43677.999988425923"/>
    <s v="Be a leader and SME with new projects and initiatives within Advanced Analytics and Data Science, to transform the company's capabilities."/>
    <s v="Australia"/>
    <x v="2"/>
    <x v="2"/>
    <m/>
    <m/>
    <x v="0"/>
    <s v="$135,000 - $150,000 package"/>
    <s v="No"/>
    <s v="https://www.seek.com.au/job/39371825?type=standard"/>
    <n v="1"/>
    <n v="1"/>
    <n v="0"/>
    <n v="0"/>
    <n v="0"/>
    <n v="0"/>
    <n v="0"/>
    <n v="0"/>
    <n v="0"/>
    <n v="0"/>
    <n v="0"/>
    <n v="0"/>
    <n v="0"/>
    <n v="1"/>
    <n v="0"/>
    <n v="0"/>
    <n v="0"/>
    <n v="0"/>
    <n v="0"/>
    <n v="0"/>
    <n v="0"/>
    <n v="0"/>
    <n v="0"/>
    <n v="0"/>
    <n v="0"/>
    <n v="43647"/>
    <n v="43677"/>
    <n v="1"/>
    <n v="1"/>
    <n v="0"/>
    <n v="2019"/>
    <n v="7"/>
    <n v="30"/>
    <n v="3"/>
    <n v="135000"/>
    <n v="150000"/>
    <s v="year"/>
    <x v="0"/>
    <s v="Recruiter"/>
    <x v="1"/>
    <x v="6"/>
    <x v="1"/>
  </r>
  <r>
    <n v="39372682"/>
    <s v="Senior Data Scientist"/>
    <x v="1"/>
    <s v="Engineering - Software"/>
    <x v="116"/>
    <n v="35012648"/>
    <m/>
    <m/>
    <d v="2019-07-01T00:00:00"/>
    <n v="43677.999988425923"/>
    <s v="Passionate Data Scientist to join well known Australian Big Data Company, based in Sydney CBD. Immediate Need - On going Training and Development"/>
    <s v="Australia"/>
    <x v="0"/>
    <x v="0"/>
    <s v="CBD, Inner West &amp; Eastern Suburbs"/>
    <s v="sydney"/>
    <x v="0"/>
    <s v="120 -160k + Super + Bens"/>
    <s v="No"/>
    <s v="https://www.seek.com.au/job/39372682?type=standard"/>
    <n v="1"/>
    <n v="1"/>
    <n v="0"/>
    <n v="0"/>
    <n v="0"/>
    <n v="0"/>
    <n v="0"/>
    <n v="0"/>
    <n v="0"/>
    <n v="1"/>
    <n v="0"/>
    <n v="0"/>
    <n v="0"/>
    <n v="0"/>
    <n v="0"/>
    <n v="0"/>
    <n v="0"/>
    <n v="0"/>
    <n v="0"/>
    <n v="0"/>
    <n v="0"/>
    <n v="0"/>
    <n v="0"/>
    <n v="0"/>
    <n v="0"/>
    <n v="43647"/>
    <n v="43675"/>
    <n v="1"/>
    <n v="1"/>
    <n v="0"/>
    <n v="2019"/>
    <n v="7"/>
    <n v="30"/>
    <n v="3"/>
    <m/>
    <m/>
    <m/>
    <x v="0"/>
    <s v="Recruiter"/>
    <x v="1"/>
    <x v="6"/>
    <x v="1"/>
  </r>
  <r>
    <n v="39372903"/>
    <s v="Data Scientist"/>
    <x v="1"/>
    <s v="Database Development &amp; Administration"/>
    <x v="48"/>
    <n v="22081129"/>
    <m/>
    <m/>
    <d v="2019-07-01T00:00:00"/>
    <n v="43677.999988425923"/>
    <s v="Excellent opportunity for a Data Scientist to join a growing team on a contract basis based in the CBD."/>
    <s v="Australia"/>
    <x v="0"/>
    <x v="0"/>
    <s v="CBD, Inner West &amp; Eastern Suburbs"/>
    <s v="sydney"/>
    <x v="1"/>
    <s v="Market Rate"/>
    <s v="No"/>
    <s v="https://www.seek.com.au/job/39372903?type=standard"/>
    <n v="1"/>
    <n v="1"/>
    <n v="0"/>
    <n v="0"/>
    <n v="0"/>
    <n v="0"/>
    <n v="0"/>
    <n v="0"/>
    <n v="0"/>
    <n v="1"/>
    <n v="0"/>
    <n v="0"/>
    <n v="1"/>
    <n v="0"/>
    <n v="0"/>
    <n v="0"/>
    <n v="0"/>
    <n v="0"/>
    <n v="0"/>
    <n v="0"/>
    <n v="0"/>
    <n v="0"/>
    <n v="0"/>
    <n v="0"/>
    <n v="0"/>
    <n v="43647"/>
    <n v="43677"/>
    <n v="1"/>
    <n v="1"/>
    <n v="0"/>
    <n v="2019"/>
    <n v="7"/>
    <n v="30"/>
    <n v="4"/>
    <m/>
    <m/>
    <m/>
    <x v="0"/>
    <s v="Recruiter"/>
    <x v="1"/>
    <x v="6"/>
    <x v="1"/>
  </r>
  <r>
    <n v="39372927"/>
    <s v="Data Scientist"/>
    <x v="1"/>
    <s v="Database Development &amp; Administration"/>
    <x v="48"/>
    <n v="22081129"/>
    <m/>
    <m/>
    <d v="2019-07-01T00:00:00"/>
    <n v="43677.999988425923"/>
    <s v="Excellent opportunity for a Data Analyst to join an exciting new project based in the CBD."/>
    <s v="Australia"/>
    <x v="2"/>
    <x v="2"/>
    <s v="CBD &amp; Inner Suburbs"/>
    <s v="melbourne"/>
    <x v="1"/>
    <s v="Market Rate"/>
    <s v="No"/>
    <s v="https://www.seek.com.au/job/39372927?type=standard"/>
    <n v="1"/>
    <n v="0"/>
    <n v="0"/>
    <n v="1"/>
    <n v="0"/>
    <n v="0"/>
    <n v="0"/>
    <n v="0"/>
    <n v="0"/>
    <n v="0"/>
    <n v="1"/>
    <n v="0"/>
    <n v="1"/>
    <n v="0"/>
    <n v="0"/>
    <n v="0"/>
    <n v="0"/>
    <n v="0"/>
    <n v="0"/>
    <n v="0"/>
    <n v="0"/>
    <n v="0"/>
    <n v="0"/>
    <n v="0"/>
    <n v="0"/>
    <n v="43647"/>
    <n v="43677"/>
    <n v="1"/>
    <n v="1"/>
    <n v="0"/>
    <n v="2019"/>
    <n v="7"/>
    <n v="30"/>
    <n v="4"/>
    <m/>
    <m/>
    <m/>
    <x v="0"/>
    <s v="Recruiter"/>
    <x v="1"/>
    <x v="6"/>
    <x v="1"/>
  </r>
  <r>
    <n v="39372972"/>
    <s v="Data Scientist"/>
    <x v="1"/>
    <s v="Consultants"/>
    <x v="37"/>
    <n v="32359972"/>
    <m/>
    <m/>
    <d v="2019-07-01T00:00:00"/>
    <n v="43677.999988425923"/>
    <s v="- Age-Care Tech Start-Up - Lucrative Salary - Make social change through data science"/>
    <s v="Australia"/>
    <x v="0"/>
    <x v="0"/>
    <s v="CBD, Inner West &amp; Eastern Suburbs"/>
    <s v="sydney"/>
    <x v="0"/>
    <s v="$110K - $140K + super"/>
    <s v="Yes"/>
    <s v="https://www.seek.com.au/job/39372972?type=standard"/>
    <n v="1"/>
    <n v="1"/>
    <n v="0"/>
    <n v="1"/>
    <n v="0"/>
    <n v="0"/>
    <n v="0"/>
    <n v="0"/>
    <n v="0"/>
    <n v="1"/>
    <n v="1"/>
    <n v="0"/>
    <n v="0"/>
    <n v="0"/>
    <n v="0"/>
    <n v="0"/>
    <n v="0"/>
    <n v="0"/>
    <n v="0"/>
    <n v="0"/>
    <n v="0"/>
    <n v="0"/>
    <n v="0"/>
    <n v="0"/>
    <n v="0"/>
    <n v="43647"/>
    <n v="43677"/>
    <n v="1"/>
    <n v="1"/>
    <n v="0"/>
    <n v="2019"/>
    <n v="7"/>
    <n v="30"/>
    <n v="5"/>
    <n v="110000"/>
    <n v="140000"/>
    <s v="year"/>
    <x v="0"/>
    <s v="Recruiter"/>
    <x v="1"/>
    <x v="6"/>
    <x v="1"/>
  </r>
  <r>
    <n v="39373284"/>
    <s v="Senior Data Scientist"/>
    <x v="0"/>
    <s v="Mathematics, Statistics &amp; Information Sciences"/>
    <x v="44"/>
    <n v="37079664"/>
    <m/>
    <m/>
    <d v="2019-07-01T00:00:00"/>
    <n v="43677.999988425923"/>
    <s v="Join an exciting business that creates significant business value and social impact with a range of data science products"/>
    <s v="Australia"/>
    <x v="0"/>
    <x v="0"/>
    <m/>
    <m/>
    <x v="0"/>
    <m/>
    <s v="No"/>
    <s v="https://www.seek.com.au/job/39373284?type=standout"/>
    <n v="1"/>
    <n v="1"/>
    <n v="0"/>
    <n v="0"/>
    <n v="0"/>
    <n v="0"/>
    <n v="0"/>
    <n v="0"/>
    <n v="0"/>
    <n v="0"/>
    <n v="0"/>
    <n v="0"/>
    <n v="0"/>
    <n v="0"/>
    <n v="0"/>
    <n v="0"/>
    <n v="0"/>
    <n v="0"/>
    <n v="0"/>
    <n v="0"/>
    <n v="0"/>
    <n v="0"/>
    <n v="0"/>
    <n v="0"/>
    <n v="0"/>
    <n v="43647"/>
    <n v="43675"/>
    <n v="1"/>
    <n v="1"/>
    <n v="0"/>
    <n v="2019"/>
    <n v="7"/>
    <n v="30"/>
    <n v="2"/>
    <m/>
    <m/>
    <m/>
    <x v="0"/>
    <s v="Recruiter"/>
    <x v="0"/>
    <x v="6"/>
    <x v="1"/>
  </r>
  <r>
    <n v="39374197"/>
    <s v="Data Scientist"/>
    <x v="0"/>
    <s v="Mathematics, Statistics &amp; Information Sciences"/>
    <x v="228"/>
    <n v="39515484"/>
    <s v="Arq Group"/>
    <m/>
    <d v="2019-07-02T00:00:00"/>
    <n v="43678.336770833332"/>
    <s v="We make data mean something, get the smarts to act on intelligence. Unpack unique insights that solve our client’s problems."/>
    <s v="Australia"/>
    <x v="2"/>
    <x v="2"/>
    <s v="CBD &amp; Inner Suburbs"/>
    <s v="melbourne"/>
    <x v="0"/>
    <s v="Gym Subsidy, Barista Coffee, Breakfasts + more"/>
    <s v="No"/>
    <s v="https://www.seek.com.au/job/39374197?type=standout"/>
    <n v="1"/>
    <n v="1"/>
    <n v="0"/>
    <n v="1"/>
    <n v="0"/>
    <n v="0"/>
    <n v="0"/>
    <n v="0"/>
    <n v="0"/>
    <n v="0"/>
    <n v="1"/>
    <n v="0"/>
    <n v="0"/>
    <n v="0"/>
    <n v="0"/>
    <n v="0"/>
    <n v="0"/>
    <n v="0"/>
    <n v="0"/>
    <n v="0"/>
    <n v="0"/>
    <n v="0"/>
    <n v="0"/>
    <n v="0"/>
    <n v="0"/>
    <n v="43647"/>
    <n v="43677"/>
    <n v="0"/>
    <n v="1"/>
    <n v="0"/>
    <n v="2019"/>
    <n v="7"/>
    <n v="30"/>
    <n v="4"/>
    <m/>
    <m/>
    <m/>
    <x v="0"/>
    <s v="Direct"/>
    <x v="1"/>
    <x v="6"/>
    <x v="2"/>
  </r>
  <r>
    <n v="39377012"/>
    <s v="Data Scientist"/>
    <x v="1"/>
    <s v="Business/Systems Analysts"/>
    <x v="183"/>
    <n v="26878441"/>
    <s v="News Corp Australia"/>
    <n v="3.2"/>
    <d v="2019-07-02T00:00:00"/>
    <n v="43678.999988425923"/>
    <s v="You are experienced in executing advanced analytical solutions that address business problems."/>
    <s v="Australia"/>
    <x v="0"/>
    <x v="0"/>
    <s v="CBD, Inner West &amp; Eastern Suburbs"/>
    <s v="sydney"/>
    <x v="0"/>
    <m/>
    <s v="Yes"/>
    <s v="https://www.seek.com.au/job/39377012?type=standout"/>
    <n v="1"/>
    <n v="1"/>
    <n v="0"/>
    <n v="1"/>
    <n v="0"/>
    <n v="0"/>
    <n v="0"/>
    <n v="0"/>
    <n v="0"/>
    <n v="0"/>
    <n v="0"/>
    <n v="0"/>
    <n v="0"/>
    <n v="0"/>
    <n v="0"/>
    <n v="0"/>
    <n v="0"/>
    <n v="0"/>
    <n v="0"/>
    <n v="0"/>
    <n v="0"/>
    <n v="0"/>
    <n v="0"/>
    <n v="0"/>
    <n v="0"/>
    <n v="43648"/>
    <n v="43675"/>
    <n v="0"/>
    <n v="1"/>
    <n v="0"/>
    <n v="2019"/>
    <n v="7"/>
    <n v="30"/>
    <n v="3"/>
    <m/>
    <m/>
    <m/>
    <x v="0"/>
    <s v="Direct"/>
    <x v="0"/>
    <x v="6"/>
    <x v="2"/>
  </r>
  <r>
    <n v="39382265"/>
    <s v="Data Scientist (Defence)"/>
    <x v="0"/>
    <s v="Mathematics, Statistics &amp; Information Sciences"/>
    <x v="201"/>
    <n v="37245173"/>
    <m/>
    <m/>
    <d v="2019-07-02T00:00:00"/>
    <n v="43678.999988425923"/>
    <s v="Are you passionate about Data Science and Machine Learning, why not work with the best in the industry?"/>
    <s v="Australia"/>
    <x v="6"/>
    <x v="6"/>
    <m/>
    <s v="edinburgh"/>
    <x v="0"/>
    <m/>
    <s v="Yes"/>
    <s v="https://www.seek.com.au/job/39382265?type=standout"/>
    <n v="1"/>
    <n v="1"/>
    <n v="1"/>
    <n v="0"/>
    <n v="0"/>
    <n v="0"/>
    <n v="0"/>
    <n v="0"/>
    <n v="0"/>
    <n v="0"/>
    <n v="0"/>
    <n v="0"/>
    <n v="0"/>
    <n v="0"/>
    <n v="0"/>
    <n v="0"/>
    <n v="0"/>
    <n v="0"/>
    <n v="0"/>
    <n v="0"/>
    <n v="0"/>
    <n v="0"/>
    <n v="0"/>
    <n v="0"/>
    <n v="0"/>
    <n v="43648"/>
    <n v="43669"/>
    <n v="0"/>
    <n v="1"/>
    <n v="0"/>
    <n v="2019"/>
    <n v="7"/>
    <n v="30"/>
    <n v="3"/>
    <m/>
    <m/>
    <m/>
    <x v="0"/>
    <s v="Direct"/>
    <x v="0"/>
    <x v="6"/>
    <x v="2"/>
  </r>
  <r>
    <n v="39386725"/>
    <s v="Head of Analytics/Data Scientist"/>
    <x v="0"/>
    <s v="Mathematics, Statistics &amp; Information Sciences"/>
    <x v="242"/>
    <n v="1742"/>
    <m/>
    <m/>
    <d v="2019-07-03T00:00:00"/>
    <n v="43679.999988425923"/>
    <s v="A green fields role that will enable you to truly drive change, influence business and positively impact revenue."/>
    <s v="Australia"/>
    <x v="2"/>
    <x v="2"/>
    <s v="CBD &amp; Inner Suburbs"/>
    <s v="melbourne"/>
    <x v="0"/>
    <m/>
    <s v="Yes"/>
    <s v="https://www.seek.com.au/job/39386725?type=standard"/>
    <n v="0"/>
    <n v="0"/>
    <n v="0"/>
    <n v="0"/>
    <n v="0"/>
    <n v="0"/>
    <n v="0"/>
    <n v="0"/>
    <n v="0"/>
    <n v="0"/>
    <n v="1"/>
    <n v="0"/>
    <n v="0"/>
    <n v="1"/>
    <n v="0"/>
    <n v="0"/>
    <n v="0"/>
    <n v="0"/>
    <n v="0"/>
    <n v="0"/>
    <n v="0"/>
    <n v="0"/>
    <n v="0"/>
    <n v="0"/>
    <n v="0"/>
    <n v="43649"/>
    <n v="43678"/>
    <n v="1"/>
    <n v="1"/>
    <n v="0"/>
    <n v="2019"/>
    <n v="7"/>
    <n v="30"/>
    <n v="2"/>
    <m/>
    <m/>
    <m/>
    <x v="0"/>
    <s v="Recruiter"/>
    <x v="0"/>
    <x v="6"/>
    <x v="0"/>
  </r>
  <r>
    <n v="39388340"/>
    <s v="Lead Data Scientist"/>
    <x v="1"/>
    <s v="Other"/>
    <x v="193"/>
    <n v="20101884"/>
    <m/>
    <m/>
    <d v="2019-07-03T00:00:00"/>
    <n v="43679.999988425923"/>
    <s v="Opportunity for a Lead Data Scientist to join a pioneer in heavy industry. Great salary on offer."/>
    <s v="Australia"/>
    <x v="2"/>
    <x v="2"/>
    <s v="CBD &amp; Inner Suburbs"/>
    <s v="melbourne"/>
    <x v="0"/>
    <m/>
    <s v="Yes"/>
    <s v="https://www.seek.com.au/job/39388340?type=standard"/>
    <n v="1"/>
    <n v="1"/>
    <n v="0"/>
    <n v="1"/>
    <n v="0"/>
    <n v="0"/>
    <n v="0"/>
    <n v="0"/>
    <n v="0"/>
    <n v="0"/>
    <n v="1"/>
    <n v="0"/>
    <n v="0"/>
    <n v="1"/>
    <n v="0"/>
    <n v="0"/>
    <n v="0"/>
    <n v="0"/>
    <n v="0"/>
    <n v="0"/>
    <n v="0"/>
    <n v="0"/>
    <n v="0"/>
    <n v="0"/>
    <n v="0"/>
    <n v="43649"/>
    <n v="43677"/>
    <n v="0"/>
    <n v="1"/>
    <n v="0"/>
    <n v="2019"/>
    <n v="7"/>
    <n v="30"/>
    <n v="5"/>
    <m/>
    <m/>
    <m/>
    <x v="0"/>
    <s v="Direct"/>
    <x v="0"/>
    <x v="6"/>
    <x v="0"/>
  </r>
  <r>
    <n v="39388606"/>
    <s v="Data Scientist"/>
    <x v="1"/>
    <s v="Business/Systems Analysts"/>
    <x v="243"/>
    <n v="21350153"/>
    <s v="Synergy"/>
    <n v="3.5"/>
    <d v="2019-07-03T00:00:00"/>
    <n v="43679.999988425923"/>
    <s v="Elicitation, design, implementation, quality assurance and delivery of data science and analytics proof-of-concepts and production-grade solutions"/>
    <s v="Australia"/>
    <x v="3"/>
    <x v="3"/>
    <s v="CBD, Inner &amp; Western Suburbs"/>
    <s v="perth"/>
    <x v="1"/>
    <m/>
    <s v="Yes"/>
    <s v="https://www.seek.com.au/job/39388606?type=standout"/>
    <n v="1"/>
    <n v="1"/>
    <n v="0"/>
    <n v="1"/>
    <n v="0"/>
    <n v="0"/>
    <n v="0"/>
    <n v="0"/>
    <n v="0"/>
    <n v="0"/>
    <n v="0"/>
    <n v="0"/>
    <n v="0"/>
    <n v="0"/>
    <n v="0"/>
    <n v="0"/>
    <n v="0"/>
    <n v="0"/>
    <n v="0"/>
    <n v="0"/>
    <n v="0"/>
    <n v="0"/>
    <n v="0"/>
    <n v="0"/>
    <n v="0"/>
    <n v="43649"/>
    <n v="43662"/>
    <n v="0"/>
    <n v="1"/>
    <n v="0"/>
    <n v="2019"/>
    <n v="7"/>
    <n v="30"/>
    <n v="3"/>
    <m/>
    <m/>
    <m/>
    <x v="0"/>
    <s v="Direct"/>
    <x v="0"/>
    <x v="6"/>
    <x v="0"/>
  </r>
  <r>
    <n v="39391818"/>
    <s v="Full-Stack Data Scientist"/>
    <x v="1"/>
    <s v="Business/Systems Analysts"/>
    <x v="37"/>
    <n v="32359972"/>
    <m/>
    <m/>
    <d v="2019-07-03T00:00:00"/>
    <n v="43679.999988425923"/>
    <s v="- Lucrative Salary - Innovative and exciting data science projects - ASX start-up: Rapidly growing"/>
    <s v="Australia"/>
    <x v="0"/>
    <x v="0"/>
    <s v="CBD, Inner West &amp; Eastern Suburbs"/>
    <s v="sydney"/>
    <x v="0"/>
    <s v="$120K - $150K + super + equity"/>
    <s v="Yes"/>
    <s v="https://www.seek.com.au/job/39391818?type=standard"/>
    <n v="0"/>
    <n v="1"/>
    <n v="0"/>
    <n v="1"/>
    <n v="0"/>
    <n v="0"/>
    <n v="0"/>
    <n v="0"/>
    <n v="0"/>
    <n v="0"/>
    <n v="1"/>
    <n v="0"/>
    <n v="0"/>
    <n v="0"/>
    <n v="0"/>
    <n v="0"/>
    <n v="0"/>
    <n v="0"/>
    <n v="0"/>
    <n v="0"/>
    <n v="0"/>
    <n v="0"/>
    <n v="0"/>
    <n v="0"/>
    <n v="0"/>
    <n v="43649"/>
    <n v="43679"/>
    <n v="1"/>
    <n v="1"/>
    <n v="0"/>
    <n v="2019"/>
    <n v="7"/>
    <n v="30"/>
    <n v="3"/>
    <n v="120000"/>
    <n v="150000"/>
    <s v="year"/>
    <x v="0"/>
    <s v="Recruiter"/>
    <x v="1"/>
    <x v="6"/>
    <x v="0"/>
  </r>
  <r>
    <n v="39400798"/>
    <s v="Data Engineer (Graduate)"/>
    <x v="1"/>
    <s v="Engineering - Software"/>
    <x v="244"/>
    <n v="41689315"/>
    <m/>
    <m/>
    <d v="2019-07-04T00:00:00"/>
    <n v="43680.999988425923"/>
    <s v="Data Engineer Graduate for an initial 3 month contract"/>
    <s v="Australia"/>
    <x v="2"/>
    <x v="2"/>
    <s v="CBD &amp; Inner Suburbs"/>
    <s v="melbourne"/>
    <x v="1"/>
    <m/>
    <s v="No"/>
    <s v="https://www.seek.com.au/job/39400798?type=standard"/>
    <n v="0"/>
    <n v="1"/>
    <n v="0"/>
    <n v="0"/>
    <n v="0"/>
    <n v="0"/>
    <n v="0"/>
    <n v="0"/>
    <n v="0"/>
    <n v="0"/>
    <n v="0"/>
    <n v="0"/>
    <n v="0"/>
    <n v="0"/>
    <n v="0"/>
    <n v="0"/>
    <n v="0"/>
    <n v="0"/>
    <n v="0"/>
    <n v="0"/>
    <n v="0"/>
    <n v="0"/>
    <n v="0"/>
    <n v="0"/>
    <n v="0"/>
    <n v="43650"/>
    <n v="43650"/>
    <n v="1"/>
    <n v="1"/>
    <n v="0"/>
    <n v="2019"/>
    <n v="7"/>
    <n v="30"/>
    <n v="1"/>
    <m/>
    <m/>
    <m/>
    <x v="0"/>
    <s v="Recruiter"/>
    <x v="0"/>
    <x v="6"/>
    <x v="3"/>
  </r>
  <r>
    <n v="39402583"/>
    <s v="Head of Analytics/Data Scientist"/>
    <x v="5"/>
    <s v="Market Research &amp; Analysis"/>
    <x v="242"/>
    <n v="1742"/>
    <m/>
    <m/>
    <d v="2019-07-04T00:00:00"/>
    <n v="43680.999988425923"/>
    <s v="A green fields role that will enable you to truly drive change, influence business and positively impact revenue."/>
    <s v="Australia"/>
    <x v="2"/>
    <x v="2"/>
    <s v="CBD &amp; Inner Suburbs"/>
    <s v="melbourne"/>
    <x v="0"/>
    <m/>
    <s v="Yes"/>
    <s v="https://www.seek.com.au/job/39402583?type=standard"/>
    <n v="0"/>
    <n v="0"/>
    <n v="0"/>
    <n v="0"/>
    <n v="0"/>
    <n v="0"/>
    <n v="0"/>
    <n v="0"/>
    <n v="0"/>
    <n v="0"/>
    <n v="1"/>
    <n v="0"/>
    <n v="0"/>
    <n v="1"/>
    <n v="0"/>
    <n v="0"/>
    <n v="0"/>
    <n v="0"/>
    <n v="0"/>
    <n v="0"/>
    <n v="0"/>
    <n v="0"/>
    <n v="0"/>
    <n v="0"/>
    <n v="0"/>
    <n v="43650"/>
    <n v="43678"/>
    <n v="1"/>
    <n v="1"/>
    <n v="0"/>
    <n v="2019"/>
    <n v="7"/>
    <n v="30"/>
    <n v="2"/>
    <m/>
    <m/>
    <m/>
    <x v="0"/>
    <s v="Recruiter"/>
    <x v="0"/>
    <x v="6"/>
    <x v="3"/>
  </r>
  <r>
    <n v="39402734"/>
    <s v="Data Scientist"/>
    <x v="1"/>
    <s v="Business/Systems Analysts"/>
    <x v="245"/>
    <n v="19892755"/>
    <s v="Stratton"/>
    <n v="3.5"/>
    <d v="2019-07-04T00:00:00"/>
    <n v="43680.999988425923"/>
    <s v="Stratton is looking for a Data Scientist to be responsible for analysing business challenges and providing solutions based on data."/>
    <s v="Australia"/>
    <x v="2"/>
    <x v="2"/>
    <s v="CBD &amp; Inner Suburbs"/>
    <s v="portmelbourne"/>
    <x v="0"/>
    <m/>
    <s v="Yes"/>
    <s v="https://www.seek.com.au/job/39402734?type=standout"/>
    <n v="0"/>
    <n v="0"/>
    <n v="0"/>
    <n v="0"/>
    <n v="0"/>
    <n v="0"/>
    <n v="0"/>
    <n v="0"/>
    <n v="0"/>
    <n v="0"/>
    <n v="1"/>
    <n v="0"/>
    <n v="0"/>
    <n v="0"/>
    <n v="0"/>
    <n v="0"/>
    <n v="0"/>
    <n v="0"/>
    <n v="0"/>
    <n v="0"/>
    <n v="0"/>
    <n v="0"/>
    <n v="0"/>
    <n v="0"/>
    <n v="0"/>
    <n v="43650"/>
    <n v="43680"/>
    <n v="0"/>
    <n v="1"/>
    <n v="0"/>
    <n v="2019"/>
    <n v="7"/>
    <n v="30"/>
    <n v="1"/>
    <m/>
    <m/>
    <m/>
    <x v="0"/>
    <s v="Direct"/>
    <x v="0"/>
    <x v="6"/>
    <x v="3"/>
  </r>
  <r>
    <n v="39403274"/>
    <s v="Data Scientist"/>
    <x v="1"/>
    <s v="Product Management &amp; Development"/>
    <x v="131"/>
    <n v="29321866"/>
    <m/>
    <m/>
    <d v="2019-07-04T00:00:00"/>
    <n v="43680.999988425923"/>
    <s v="Help develop future applications to manage our states natural resources for the foreseeable future."/>
    <s v="Australia"/>
    <x v="3"/>
    <x v="3"/>
    <m/>
    <m/>
    <x v="0"/>
    <s v="$120000.00 - $140000.00 p.a."/>
    <s v="Yes"/>
    <s v="https://www.seek.com.au/job/39403274?type=standout"/>
    <n v="0"/>
    <n v="1"/>
    <n v="0"/>
    <n v="0"/>
    <n v="0"/>
    <n v="0"/>
    <n v="0"/>
    <n v="0"/>
    <n v="0"/>
    <n v="0"/>
    <n v="0"/>
    <n v="0"/>
    <n v="1"/>
    <n v="0"/>
    <n v="0"/>
    <n v="0"/>
    <n v="0"/>
    <n v="0"/>
    <n v="0"/>
    <n v="0"/>
    <n v="0"/>
    <n v="0"/>
    <n v="0"/>
    <n v="0"/>
    <n v="0"/>
    <n v="43650"/>
    <n v="43664"/>
    <n v="1"/>
    <n v="1"/>
    <n v="0"/>
    <n v="2019"/>
    <n v="7"/>
    <n v="30"/>
    <n v="2"/>
    <n v="120000"/>
    <n v="140000"/>
    <s v="year"/>
    <x v="0"/>
    <s v="Recruiter"/>
    <x v="1"/>
    <x v="6"/>
    <x v="3"/>
  </r>
  <r>
    <n v="39410828"/>
    <s v="Data Scientist"/>
    <x v="1"/>
    <s v="Developers/Programmers"/>
    <x v="24"/>
    <n v="22953107"/>
    <m/>
    <m/>
    <d v="2019-07-05T00:00:00"/>
    <n v="43681.999988425923"/>
    <s v="A leader in their industry is looking for a Data Scientist to join their small team with large plans and forward thinking projects, in Sydney CBD."/>
    <s v="Australia"/>
    <x v="0"/>
    <x v="0"/>
    <m/>
    <s v="sydney"/>
    <x v="1"/>
    <s v="$800 - $1k p.d. + competitive"/>
    <s v="No"/>
    <s v="https://www.seek.com.au/job/39410828?type=standout"/>
    <n v="1"/>
    <n v="1"/>
    <n v="0"/>
    <n v="0"/>
    <n v="0"/>
    <n v="0"/>
    <n v="0"/>
    <n v="0"/>
    <n v="0"/>
    <n v="0"/>
    <n v="0"/>
    <n v="0"/>
    <n v="1"/>
    <n v="1"/>
    <n v="0"/>
    <n v="0"/>
    <n v="0"/>
    <n v="0"/>
    <n v="0"/>
    <n v="0"/>
    <n v="0"/>
    <n v="0"/>
    <n v="0"/>
    <n v="0"/>
    <n v="0"/>
    <n v="43651"/>
    <n v="43681"/>
    <n v="0"/>
    <n v="1"/>
    <n v="0"/>
    <n v="2019"/>
    <n v="7"/>
    <n v="30"/>
    <n v="4"/>
    <n v="800"/>
    <n v="1000"/>
    <s v="day"/>
    <x v="0"/>
    <s v="Direct"/>
    <x v="1"/>
    <x v="6"/>
    <x v="4"/>
  </r>
  <r>
    <n v="39413439"/>
    <s v="Data Scientist"/>
    <x v="1"/>
    <s v="Developers/Programmers"/>
    <x v="123"/>
    <n v="29276064"/>
    <m/>
    <m/>
    <d v="2019-07-05T00:00:00"/>
    <n v="43681.999988425923"/>
    <s v="Permanent role for a Data Scientist based here in Perth CBD paying up to $140K..."/>
    <s v="Australia"/>
    <x v="3"/>
    <x v="3"/>
    <s v="CBD, Inner &amp; Western Suburbs"/>
    <s v="perth"/>
    <x v="0"/>
    <s v="$120,000 - $140,000"/>
    <s v="Yes"/>
    <s v="https://www.seek.com.au/job/39413439?type=standard"/>
    <n v="1"/>
    <n v="1"/>
    <n v="1"/>
    <n v="0"/>
    <n v="0"/>
    <n v="0"/>
    <n v="0"/>
    <n v="0"/>
    <n v="0"/>
    <n v="0"/>
    <n v="0"/>
    <n v="0"/>
    <n v="0"/>
    <n v="0"/>
    <n v="0"/>
    <n v="0"/>
    <n v="0"/>
    <n v="0"/>
    <n v="0"/>
    <n v="0"/>
    <n v="0"/>
    <n v="0"/>
    <n v="0"/>
    <n v="0"/>
    <n v="0"/>
    <n v="43651"/>
    <n v="43681"/>
    <n v="1"/>
    <n v="1"/>
    <n v="0"/>
    <n v="2019"/>
    <n v="7"/>
    <n v="30"/>
    <n v="3"/>
    <n v="120000"/>
    <n v="140000"/>
    <s v="year"/>
    <x v="0"/>
    <s v="Recruiter"/>
    <x v="1"/>
    <x v="6"/>
    <x v="4"/>
  </r>
  <r>
    <n v="39414041"/>
    <s v="Senior Data Scientist"/>
    <x v="1"/>
    <s v="Other"/>
    <x v="164"/>
    <n v="29047973"/>
    <s v="Foxtel"/>
    <n v="3.6"/>
    <d v="2019-07-06T00:00:00"/>
    <n v="43682.999988425923"/>
    <s v="Join our Data &amp; Analytics Department and use data science to solve Foxco's commercial and customer problems!"/>
    <s v="Australia"/>
    <x v="0"/>
    <x v="0"/>
    <s v="Ryde &amp; Macquarie Park"/>
    <s v="northryde"/>
    <x v="0"/>
    <m/>
    <s v="Yes"/>
    <s v="https://www.seek.com.au/job/39414041?type=standout"/>
    <n v="1"/>
    <n v="1"/>
    <n v="0"/>
    <n v="1"/>
    <n v="0"/>
    <n v="0"/>
    <n v="0"/>
    <n v="0"/>
    <n v="0"/>
    <n v="0"/>
    <n v="1"/>
    <n v="0"/>
    <n v="0"/>
    <n v="0"/>
    <n v="0"/>
    <n v="0"/>
    <n v="0"/>
    <n v="0"/>
    <n v="0"/>
    <n v="0"/>
    <n v="0"/>
    <n v="0"/>
    <n v="0"/>
    <n v="0"/>
    <n v="0"/>
    <n v="43651"/>
    <n v="43658"/>
    <n v="0"/>
    <n v="1"/>
    <n v="0"/>
    <n v="2019"/>
    <n v="7"/>
    <n v="30"/>
    <n v="4"/>
    <m/>
    <m/>
    <m/>
    <x v="0"/>
    <s v="Direct"/>
    <x v="0"/>
    <x v="6"/>
    <x v="5"/>
  </r>
  <r>
    <n v="39414055"/>
    <s v="Data Scientist"/>
    <x v="1"/>
    <s v="Other"/>
    <x v="164"/>
    <n v="29047973"/>
    <s v="Foxtel"/>
    <m/>
    <d v="2019-07-06T00:00:00"/>
    <n v="43682.999988425923"/>
    <s v="Join our Data &amp; Analytics Department and use data science to solve FoxCo commercial and customer problems!"/>
    <s v="Australia"/>
    <x v="0"/>
    <x v="0"/>
    <s v="Ryde &amp; Macquarie Park"/>
    <s v="northryde"/>
    <x v="0"/>
    <m/>
    <s v="No"/>
    <s v="https://www.seek.com.au/job/39414055?type=standout"/>
    <n v="1"/>
    <n v="1"/>
    <n v="0"/>
    <n v="1"/>
    <n v="0"/>
    <n v="0"/>
    <n v="0"/>
    <n v="0"/>
    <n v="0"/>
    <n v="0"/>
    <n v="1"/>
    <n v="0"/>
    <n v="0"/>
    <n v="0"/>
    <n v="0"/>
    <n v="0"/>
    <n v="0"/>
    <n v="0"/>
    <n v="0"/>
    <n v="0"/>
    <n v="0"/>
    <n v="0"/>
    <n v="0"/>
    <n v="0"/>
    <n v="0"/>
    <n v="43651"/>
    <n v="43658"/>
    <n v="0"/>
    <n v="1"/>
    <n v="0"/>
    <n v="2019"/>
    <n v="7"/>
    <n v="30"/>
    <n v="4"/>
    <m/>
    <m/>
    <m/>
    <x v="0"/>
    <s v="Direct"/>
    <x v="0"/>
    <x v="6"/>
    <x v="5"/>
  </r>
  <r>
    <n v="39414056"/>
    <s v="Data Scientist"/>
    <x v="1"/>
    <s v="Other"/>
    <x v="164"/>
    <n v="29047973"/>
    <s v="Foxtel"/>
    <n v="3.6"/>
    <d v="2019-07-06T00:00:00"/>
    <n v="43682.999988425923"/>
    <s v="Join our Data &amp; Analytics Department and use data science to solve FoxCo commercial and customer problems!"/>
    <s v="Australia"/>
    <x v="2"/>
    <x v="2"/>
    <s v="CBD &amp; Inner Suburbs"/>
    <s v="mooneeponds"/>
    <x v="0"/>
    <m/>
    <s v="Yes"/>
    <s v="https://www.seek.com.au/job/39414056?type=standout"/>
    <n v="1"/>
    <n v="1"/>
    <n v="0"/>
    <n v="1"/>
    <n v="0"/>
    <n v="0"/>
    <n v="0"/>
    <n v="0"/>
    <n v="0"/>
    <n v="0"/>
    <n v="1"/>
    <n v="0"/>
    <n v="0"/>
    <n v="0"/>
    <n v="0"/>
    <n v="0"/>
    <n v="0"/>
    <n v="0"/>
    <n v="0"/>
    <n v="0"/>
    <n v="0"/>
    <n v="0"/>
    <n v="0"/>
    <n v="0"/>
    <n v="0"/>
    <n v="43651"/>
    <n v="43658"/>
    <n v="0"/>
    <n v="1"/>
    <n v="0"/>
    <n v="2019"/>
    <n v="7"/>
    <n v="30"/>
    <n v="4"/>
    <m/>
    <m/>
    <m/>
    <x v="0"/>
    <s v="Direct"/>
    <x v="0"/>
    <x v="6"/>
    <x v="5"/>
  </r>
  <r>
    <n v="39421100"/>
    <s v="Data Scientist"/>
    <x v="0"/>
    <s v="Mathematics, Statistics &amp; Information Sciences"/>
    <x v="185"/>
    <n v="23518026"/>
    <s v="Target"/>
    <n v="3.2"/>
    <d v="2019-07-08T00:00:00"/>
    <n v="43684.999988425923"/>
    <s v="Target is moving forward with a renewed business joined by a team who are passionate, committed and with a drive for taking Target to the next level."/>
    <s v="Australia"/>
    <x v="2"/>
    <x v="2"/>
    <s v="Western Suburbs"/>
    <s v="williamslanding"/>
    <x v="0"/>
    <m/>
    <s v="Yes"/>
    <s v="https://www.seek.com.au/job/39421100?type=standard"/>
    <n v="1"/>
    <n v="1"/>
    <n v="0"/>
    <n v="1"/>
    <n v="0"/>
    <n v="0"/>
    <n v="0"/>
    <n v="0"/>
    <n v="0"/>
    <n v="0"/>
    <n v="0"/>
    <n v="0"/>
    <n v="0"/>
    <n v="0"/>
    <n v="0"/>
    <n v="0"/>
    <n v="0"/>
    <n v="0"/>
    <n v="0"/>
    <n v="0"/>
    <n v="0"/>
    <n v="0"/>
    <n v="0"/>
    <n v="0"/>
    <n v="0"/>
    <n v="43654"/>
    <n v="43684"/>
    <n v="0"/>
    <n v="1"/>
    <n v="0"/>
    <n v="2019"/>
    <n v="7"/>
    <n v="30"/>
    <n v="3"/>
    <m/>
    <m/>
    <m/>
    <x v="0"/>
    <s v="Direct"/>
    <x v="0"/>
    <x v="6"/>
    <x v="1"/>
  </r>
  <r>
    <n v="39424514"/>
    <s v="Data Scientist"/>
    <x v="1"/>
    <s v="Other"/>
    <x v="246"/>
    <n v="4332409"/>
    <s v="Ambulance Victoria"/>
    <m/>
    <d v="2019-07-08T00:00:00"/>
    <n v="43684.999988425923"/>
    <s v="Identifying meaningful insights from large data and metadata sources"/>
    <s v="Australia"/>
    <x v="2"/>
    <x v="2"/>
    <s v="Eastern Suburbs"/>
    <s v="doncaster"/>
    <x v="0"/>
    <m/>
    <s v="No"/>
    <s v="https://www.seek.com.au/job/39424514?type=standard"/>
    <n v="1"/>
    <n v="1"/>
    <n v="0"/>
    <n v="1"/>
    <n v="0"/>
    <n v="0"/>
    <n v="1"/>
    <n v="0"/>
    <n v="0"/>
    <n v="0"/>
    <n v="0"/>
    <n v="0"/>
    <n v="0"/>
    <n v="0"/>
    <n v="0"/>
    <n v="0"/>
    <n v="0"/>
    <n v="0"/>
    <n v="0"/>
    <n v="0"/>
    <n v="0"/>
    <n v="0"/>
    <n v="0"/>
    <n v="0"/>
    <n v="0"/>
    <n v="43654"/>
    <n v="43667"/>
    <n v="0"/>
    <n v="1"/>
    <n v="0"/>
    <n v="2019"/>
    <n v="7"/>
    <n v="30"/>
    <n v="4"/>
    <m/>
    <m/>
    <m/>
    <x v="0"/>
    <s v="Direct"/>
    <x v="0"/>
    <x v="6"/>
    <x v="1"/>
  </r>
  <r>
    <n v="39424515"/>
    <s v="Data Scientist"/>
    <x v="4"/>
    <s v="Government - State"/>
    <x v="246"/>
    <n v="4332409"/>
    <s v="Ambulance Victoria"/>
    <m/>
    <d v="2019-07-08T00:00:00"/>
    <n v="43684.999988425923"/>
    <s v="Identifying meaningful insights from large data and metadata sources"/>
    <s v="Australia"/>
    <x v="2"/>
    <x v="2"/>
    <s v="Eastern Suburbs"/>
    <s v="doncaster"/>
    <x v="0"/>
    <m/>
    <s v="No"/>
    <s v="https://www.seek.com.au/job/39424515?type=standard"/>
    <n v="1"/>
    <n v="1"/>
    <n v="0"/>
    <n v="1"/>
    <n v="0"/>
    <n v="0"/>
    <n v="1"/>
    <n v="0"/>
    <n v="0"/>
    <n v="0"/>
    <n v="0"/>
    <n v="0"/>
    <n v="0"/>
    <n v="0"/>
    <n v="0"/>
    <n v="0"/>
    <n v="0"/>
    <n v="0"/>
    <n v="0"/>
    <n v="0"/>
    <n v="0"/>
    <n v="0"/>
    <n v="0"/>
    <n v="0"/>
    <n v="0"/>
    <n v="43654"/>
    <n v="43667"/>
    <n v="0"/>
    <n v="1"/>
    <n v="1"/>
    <n v="2019"/>
    <n v="7"/>
    <n v="30"/>
    <n v="4"/>
    <m/>
    <m/>
    <m/>
    <x v="0"/>
    <s v="Direct"/>
    <x v="0"/>
    <x v="6"/>
    <x v="1"/>
  </r>
  <r>
    <n v="39427602"/>
    <s v="Data Scientist x 2 (Spark / Hive exp Essential) - Brisbane - IT Consulting"/>
    <x v="0"/>
    <s v="Mathematics, Statistics &amp; Information Sciences"/>
    <x v="85"/>
    <n v="32860434"/>
    <m/>
    <m/>
    <d v="2019-07-09T00:00:00"/>
    <n v="43685.999988425923"/>
    <s v="Looking for experienced Data Scientists with experience with Spark and Hive experience. Brisbane Based."/>
    <s v="Australia"/>
    <x v="4"/>
    <x v="4"/>
    <s v="CBD &amp; Inner Suburbs"/>
    <s v="brisbane"/>
    <x v="1"/>
    <m/>
    <s v="No"/>
    <s v="https://www.seek.com.au/job/39427602?type=standout"/>
    <n v="0"/>
    <n v="1"/>
    <n v="0"/>
    <n v="0"/>
    <n v="0"/>
    <n v="0"/>
    <n v="0"/>
    <n v="0"/>
    <n v="0"/>
    <n v="0"/>
    <n v="0"/>
    <n v="0"/>
    <n v="0"/>
    <n v="0"/>
    <n v="0"/>
    <n v="0"/>
    <n v="0"/>
    <n v="0"/>
    <n v="0"/>
    <n v="0"/>
    <n v="0"/>
    <n v="0"/>
    <n v="0"/>
    <n v="0"/>
    <n v="0"/>
    <n v="43654"/>
    <n v="43684"/>
    <n v="0"/>
    <n v="1"/>
    <n v="0"/>
    <n v="2019"/>
    <n v="7"/>
    <n v="30"/>
    <n v="1"/>
    <m/>
    <m/>
    <m/>
    <x v="0"/>
    <s v="Direct"/>
    <x v="0"/>
    <x v="6"/>
    <x v="2"/>
  </r>
  <r>
    <n v="39428384"/>
    <s v="Data Scientist"/>
    <x v="1"/>
    <s v="Other"/>
    <x v="74"/>
    <n v="13200151"/>
    <s v="iSelect"/>
    <n v="2.9"/>
    <d v="2019-07-09T00:00:00"/>
    <n v="43685.999988425923"/>
    <s v="We're looking for a Data Scientist to join our team at iSelect."/>
    <s v="Australia"/>
    <x v="2"/>
    <x v="2"/>
    <s v="Bayside &amp; South Eastern Suburbs"/>
    <m/>
    <x v="0"/>
    <m/>
    <s v="No"/>
    <s v="https://www.seek.com.au/job/39428384?type=standout"/>
    <n v="1"/>
    <n v="1"/>
    <n v="0"/>
    <n v="1"/>
    <n v="0"/>
    <n v="0"/>
    <n v="0"/>
    <n v="0"/>
    <n v="0"/>
    <n v="0"/>
    <n v="0"/>
    <n v="0"/>
    <n v="0"/>
    <n v="0"/>
    <n v="0"/>
    <n v="0"/>
    <n v="0"/>
    <n v="0"/>
    <n v="0"/>
    <n v="0"/>
    <n v="0"/>
    <n v="0"/>
    <n v="0"/>
    <n v="0"/>
    <n v="0"/>
    <n v="43655"/>
    <n v="43685"/>
    <n v="0"/>
    <n v="1"/>
    <n v="0"/>
    <n v="2019"/>
    <n v="7"/>
    <n v="30"/>
    <n v="3"/>
    <m/>
    <m/>
    <m/>
    <x v="0"/>
    <s v="Direct"/>
    <x v="0"/>
    <x v="6"/>
    <x v="2"/>
  </r>
  <r>
    <n v="39433699"/>
    <s v="Data Scientist | Marketing &amp; Product Data"/>
    <x v="1"/>
    <s v="Business/Systems Analysts"/>
    <x v="179"/>
    <n v="34276930"/>
    <m/>
    <m/>
    <d v="2019-07-09T00:00:00"/>
    <n v="43685.999988425923"/>
    <s v="Our client is an ASX listed lending and payments company. Due to growth, they are looking to add a Junior-Mid Level Data Scientist to the Sydney team."/>
    <s v="Australia"/>
    <x v="0"/>
    <x v="0"/>
    <s v="CBD, Inner West &amp; Eastern Suburbs"/>
    <s v="sydney"/>
    <x v="0"/>
    <s v="Up to $110K+Super+Bonus DoE"/>
    <s v="No"/>
    <s v="https://www.seek.com.au/job/39433699?type=standard"/>
    <n v="1"/>
    <n v="1"/>
    <n v="0"/>
    <n v="1"/>
    <n v="0"/>
    <n v="0"/>
    <n v="0"/>
    <n v="0"/>
    <n v="0"/>
    <n v="0"/>
    <n v="0"/>
    <n v="0"/>
    <n v="0"/>
    <n v="0"/>
    <n v="0"/>
    <n v="0"/>
    <n v="0"/>
    <n v="0"/>
    <n v="0"/>
    <n v="0"/>
    <n v="0"/>
    <n v="0"/>
    <n v="0"/>
    <n v="0"/>
    <n v="0"/>
    <n v="43655"/>
    <n v="43683"/>
    <n v="1"/>
    <n v="1"/>
    <n v="0"/>
    <n v="2019"/>
    <n v="7"/>
    <n v="30"/>
    <n v="3"/>
    <n v="110000"/>
    <n v="110000"/>
    <s v="year"/>
    <x v="0"/>
    <s v="Recruiter"/>
    <x v="1"/>
    <x v="6"/>
    <x v="2"/>
  </r>
  <r>
    <n v="39435417"/>
    <s v="Senior Pricing Analyst"/>
    <x v="0"/>
    <s v="Mathematics, Statistics &amp; Information Sciences"/>
    <x v="146"/>
    <n v="36073745"/>
    <m/>
    <m/>
    <d v="2019-07-09T00:00:00"/>
    <n v="43685.745648148149"/>
    <s v="A great opportunity to apply the latest AI and Machine Learning techniques to pricing strategies."/>
    <s v="Australia"/>
    <x v="0"/>
    <x v="0"/>
    <s v="CBD, Inner West &amp; Eastern Suburbs"/>
    <s v="sydney"/>
    <x v="0"/>
    <s v="$140,000 - $159,999"/>
    <s v="Yes"/>
    <s v="https://www.seek.com.au/job/39435417?type=standout"/>
    <n v="1"/>
    <n v="1"/>
    <n v="0"/>
    <n v="1"/>
    <n v="0"/>
    <n v="0"/>
    <n v="0"/>
    <n v="0"/>
    <n v="0"/>
    <n v="0"/>
    <n v="0"/>
    <n v="0"/>
    <n v="0"/>
    <n v="0"/>
    <n v="0"/>
    <n v="0"/>
    <n v="0"/>
    <n v="0"/>
    <n v="0"/>
    <n v="0"/>
    <n v="0"/>
    <n v="0"/>
    <n v="0"/>
    <n v="0"/>
    <n v="0"/>
    <n v="43669"/>
    <n v="43685"/>
    <n v="1"/>
    <n v="1"/>
    <n v="0"/>
    <n v="2019"/>
    <n v="7"/>
    <n v="29"/>
    <n v="3"/>
    <n v="140000"/>
    <n v="159999"/>
    <s v="year"/>
    <x v="0"/>
    <s v="Recruiter"/>
    <x v="1"/>
    <x v="6"/>
    <x v="2"/>
  </r>
  <r>
    <n v="39435522"/>
    <s v="Software Engineer - NLP/ Machine Learning/Artificial Intelligence"/>
    <x v="1"/>
    <s v="Engineering - Software"/>
    <x v="114"/>
    <n v="23175972"/>
    <s v="Oracle"/>
    <n v="3.6"/>
    <d v="2019-07-09T00:00:00"/>
    <n v="43685.753842592603"/>
    <s v="We are a newly formed group within Oracle creating innovative products that leverage the power of AI and Machine Learning."/>
    <s v="Australia"/>
    <x v="2"/>
    <x v="2"/>
    <s v="CBD &amp; Inner Suburbs"/>
    <s v="melbourne"/>
    <x v="0"/>
    <s v="$130,000 - $149,999"/>
    <s v="No"/>
    <s v="https://www.seek.com.au/job/39435522?type=standard"/>
    <n v="0"/>
    <n v="1"/>
    <n v="0"/>
    <n v="0"/>
    <n v="0"/>
    <n v="0"/>
    <n v="0"/>
    <n v="0"/>
    <n v="1"/>
    <n v="0"/>
    <n v="0"/>
    <n v="1"/>
    <n v="0"/>
    <n v="0"/>
    <n v="0"/>
    <n v="0"/>
    <n v="0"/>
    <n v="0"/>
    <n v="0"/>
    <n v="0"/>
    <n v="0"/>
    <n v="0"/>
    <n v="0"/>
    <n v="0"/>
    <n v="0"/>
    <n v="43655"/>
    <n v="43685"/>
    <n v="0"/>
    <n v="1"/>
    <n v="0"/>
    <n v="2019"/>
    <n v="7"/>
    <n v="30"/>
    <n v="3"/>
    <n v="130000"/>
    <n v="149999"/>
    <s v="year"/>
    <x v="0"/>
    <s v="Direct"/>
    <x v="1"/>
    <x v="6"/>
    <x v="2"/>
  </r>
  <r>
    <n v="39438096"/>
    <s v="Data Scientist"/>
    <x v="5"/>
    <s v="Market Research &amp; Analysis"/>
    <x v="192"/>
    <n v="15792688"/>
    <s v="David Jones"/>
    <m/>
    <d v="2019-07-10T00:00:00"/>
    <n v="43686.999988425923"/>
    <s v="Influence targeted marketing campaigns and customer journeys through data analytics to maximise relevance and ROI for all customer experiences."/>
    <s v="Australia"/>
    <x v="2"/>
    <x v="2"/>
    <s v="CBD &amp; Inner Suburbs"/>
    <s v="melbourne"/>
    <x v="0"/>
    <s v="Attractive salary mixed with diverse project work"/>
    <s v="Yes"/>
    <s v="https://www.seek.com.au/job/39438096?type=standout"/>
    <n v="1"/>
    <n v="1"/>
    <n v="1"/>
    <n v="1"/>
    <n v="0"/>
    <n v="0"/>
    <n v="1"/>
    <n v="0"/>
    <n v="0"/>
    <n v="1"/>
    <n v="0"/>
    <n v="0"/>
    <n v="0"/>
    <n v="1"/>
    <n v="0"/>
    <n v="0"/>
    <n v="0"/>
    <n v="0"/>
    <n v="0"/>
    <n v="0"/>
    <n v="0"/>
    <n v="0"/>
    <n v="0"/>
    <n v="0"/>
    <n v="0"/>
    <n v="43656"/>
    <n v="43686"/>
    <n v="0"/>
    <n v="1"/>
    <n v="0"/>
    <n v="2019"/>
    <n v="7"/>
    <n v="30"/>
    <n v="7"/>
    <m/>
    <m/>
    <m/>
    <x v="0"/>
    <s v="Direct"/>
    <x v="1"/>
    <x v="6"/>
    <x v="0"/>
  </r>
  <r>
    <n v="39438979"/>
    <s v="Data Scientist | Healthcare A.I | PhD Grads"/>
    <x v="0"/>
    <s v="Mathematics, Statistics &amp; Information Sciences"/>
    <x v="109"/>
    <n v="37849505"/>
    <m/>
    <m/>
    <d v="2019-07-10T00:00:00"/>
    <n v="43686.999988425923"/>
    <s v="Join an emerging global player within the AI Healthcare space. A start-up with dreams of changing the world"/>
    <s v="Australia"/>
    <x v="0"/>
    <x v="0"/>
    <s v="CBD, Inner West &amp; Eastern Suburbs"/>
    <s v="northsydney"/>
    <x v="0"/>
    <s v="$100k - $135k p.a. + super"/>
    <s v="No"/>
    <s v="https://www.seek.com.au/job/39438979?type=standard"/>
    <n v="0"/>
    <n v="1"/>
    <n v="0"/>
    <n v="0"/>
    <n v="0"/>
    <n v="0"/>
    <n v="0"/>
    <n v="0"/>
    <n v="0"/>
    <n v="0"/>
    <n v="0"/>
    <n v="0"/>
    <n v="0"/>
    <n v="0"/>
    <n v="0"/>
    <n v="0"/>
    <n v="0"/>
    <n v="0"/>
    <n v="0"/>
    <n v="0"/>
    <n v="0"/>
    <n v="0"/>
    <n v="0"/>
    <n v="0"/>
    <n v="0"/>
    <n v="43656"/>
    <n v="43686"/>
    <n v="1"/>
    <n v="1"/>
    <n v="0"/>
    <n v="2019"/>
    <n v="7"/>
    <n v="30"/>
    <n v="1"/>
    <n v="100000"/>
    <n v="135000"/>
    <s v="year"/>
    <x v="0"/>
    <s v="Recruiter"/>
    <x v="1"/>
    <x v="6"/>
    <x v="0"/>
  </r>
  <r>
    <n v="39440603"/>
    <s v="Senior Data Scientist"/>
    <x v="2"/>
    <s v="Compliance &amp; Risk"/>
    <x v="159"/>
    <n v="39087537"/>
    <s v="Toyota Financial Services"/>
    <n v="3.6"/>
    <d v="2019-07-10T00:00:00"/>
    <n v="43686.999988425923"/>
    <s v="Our Risk Management department located in St Leonards is currently seeking to appoint a Senior Data Scientist on a permanent full-time basis."/>
    <s v="Australia"/>
    <x v="0"/>
    <x v="0"/>
    <s v="North Shore &amp; Northern Beaches"/>
    <s v="stleonards"/>
    <x v="0"/>
    <m/>
    <s v="No"/>
    <s v="https://www.seek.com.au/job/39440603?type=standout"/>
    <n v="1"/>
    <n v="1"/>
    <n v="0"/>
    <n v="0"/>
    <n v="0"/>
    <n v="0"/>
    <n v="0"/>
    <n v="0"/>
    <n v="0"/>
    <n v="0"/>
    <n v="0"/>
    <n v="0"/>
    <n v="0"/>
    <n v="1"/>
    <n v="0"/>
    <n v="0"/>
    <n v="0"/>
    <n v="0"/>
    <n v="0"/>
    <n v="0"/>
    <n v="0"/>
    <n v="0"/>
    <n v="0"/>
    <n v="0"/>
    <n v="0"/>
    <n v="43656"/>
    <n v="43684"/>
    <n v="0"/>
    <n v="1"/>
    <n v="0"/>
    <n v="2019"/>
    <n v="7"/>
    <n v="30"/>
    <n v="3"/>
    <m/>
    <m/>
    <m/>
    <x v="0"/>
    <s v="Direct"/>
    <x v="0"/>
    <x v="6"/>
    <x v="0"/>
  </r>
  <r>
    <n v="39441014"/>
    <s v="Attribution Modeler/ Data Scientist"/>
    <x v="5"/>
    <s v="Market Research &amp; Analysis"/>
    <x v="156"/>
    <n v="23577661"/>
    <m/>
    <m/>
    <d v="2019-07-10T00:00:00"/>
    <n v="43686.999988425923"/>
    <s v="Are you someone who is passionate about Marketing Analytics? Someone strong technically as well as able to consult and provide actionable insights?"/>
    <s v="Australia"/>
    <x v="0"/>
    <x v="0"/>
    <s v="CBD, Inner West &amp; Eastern Suburbs"/>
    <s v="sydney"/>
    <x v="0"/>
    <m/>
    <s v="No"/>
    <s v="https://www.seek.com.au/job/39441014?type=standout"/>
    <n v="1"/>
    <n v="0"/>
    <n v="0"/>
    <n v="1"/>
    <n v="0"/>
    <n v="0"/>
    <n v="0"/>
    <n v="0"/>
    <n v="0"/>
    <n v="0"/>
    <n v="0"/>
    <n v="0"/>
    <n v="0"/>
    <n v="0"/>
    <n v="0"/>
    <n v="0"/>
    <n v="0"/>
    <n v="0"/>
    <n v="0"/>
    <n v="0"/>
    <n v="0"/>
    <n v="0"/>
    <n v="0"/>
    <n v="0"/>
    <n v="0"/>
    <n v="43656"/>
    <n v="43684"/>
    <n v="0"/>
    <n v="1"/>
    <n v="0"/>
    <n v="2019"/>
    <n v="7"/>
    <n v="30"/>
    <n v="2"/>
    <m/>
    <m/>
    <m/>
    <x v="0"/>
    <s v="Direct"/>
    <x v="0"/>
    <x v="6"/>
    <x v="0"/>
  </r>
  <r>
    <n v="39443104"/>
    <s v="Senior Data Scientist - Up to $180k - Sydney CBD - Award Winning Emplyer"/>
    <x v="1"/>
    <s v="Consultants"/>
    <x v="129"/>
    <n v="21200132"/>
    <m/>
    <m/>
    <d v="2019-07-10T00:00:00"/>
    <n v="43686.999988425923"/>
    <s v="Cutting Edge AI &amp; Machine Learning - High Growth Sector - Outstanding Opportunity to Learn &amp; Develop - Sydney CBD - $180k+"/>
    <s v="Australia"/>
    <x v="0"/>
    <x v="0"/>
    <s v="CBD, Inner West &amp; Eastern Suburbs"/>
    <s v="sydney"/>
    <x v="0"/>
    <s v="up to $180k+"/>
    <s v="No"/>
    <s v="https://www.seek.com.au/job/39443104?type=standard"/>
    <n v="1"/>
    <n v="1"/>
    <n v="0"/>
    <n v="1"/>
    <n v="0"/>
    <n v="0"/>
    <n v="0"/>
    <n v="0"/>
    <n v="0"/>
    <n v="0"/>
    <n v="1"/>
    <n v="0"/>
    <n v="1"/>
    <n v="1"/>
    <n v="0"/>
    <n v="0"/>
    <n v="0"/>
    <n v="0"/>
    <n v="0"/>
    <n v="0"/>
    <n v="0"/>
    <n v="0"/>
    <n v="0"/>
    <n v="0"/>
    <n v="0"/>
    <n v="43656"/>
    <n v="43684"/>
    <n v="1"/>
    <n v="1"/>
    <n v="0"/>
    <n v="2019"/>
    <n v="7"/>
    <n v="30"/>
    <n v="6"/>
    <n v="180000"/>
    <n v="180000"/>
    <s v="year"/>
    <x v="0"/>
    <s v="Recruiter"/>
    <x v="1"/>
    <x v="6"/>
    <x v="0"/>
  </r>
  <r>
    <n v="39443418"/>
    <s v="Data Scientist"/>
    <x v="1"/>
    <s v="Consultants"/>
    <x v="247"/>
    <n v="23708057"/>
    <m/>
    <m/>
    <d v="2019-07-10T00:00:00"/>
    <n v="43686.999988425923"/>
    <s v="Exp in using Azure ML services, DataBricks Developing and optimizing algorithms using ML and non-ML techniques Advanced machine learning techniques"/>
    <s v="Australia"/>
    <x v="2"/>
    <x v="2"/>
    <m/>
    <s v="melbourne"/>
    <x v="1"/>
    <m/>
    <s v="No"/>
    <s v="https://www.seek.com.au/job/39443418?type=standard"/>
    <n v="1"/>
    <n v="1"/>
    <n v="0"/>
    <n v="1"/>
    <n v="0"/>
    <n v="0"/>
    <n v="0"/>
    <n v="0"/>
    <n v="0"/>
    <n v="0"/>
    <n v="0"/>
    <n v="0"/>
    <n v="1"/>
    <n v="0"/>
    <n v="0"/>
    <n v="0"/>
    <n v="0"/>
    <n v="0"/>
    <n v="0"/>
    <n v="0"/>
    <n v="0"/>
    <n v="0"/>
    <n v="0"/>
    <n v="0"/>
    <n v="0"/>
    <n v="43656"/>
    <n v="43686"/>
    <n v="0"/>
    <n v="1"/>
    <n v="0"/>
    <n v="2019"/>
    <n v="7"/>
    <n v="30"/>
    <n v="4"/>
    <m/>
    <m/>
    <m/>
    <x v="0"/>
    <s v="Direct"/>
    <x v="0"/>
    <x v="6"/>
    <x v="0"/>
  </r>
  <r>
    <n v="39443952"/>
    <s v="Data Scientist"/>
    <x v="1"/>
    <s v="Developers/Programmers"/>
    <x v="24"/>
    <n v="22953107"/>
    <m/>
    <m/>
    <d v="2019-07-10T00:00:00"/>
    <n v="43686.999988425923"/>
    <s v="A leader in their industry is looking for a Data Scientist to join their small team with large plans and forward thinking projects, in Sydney CBD."/>
    <s v="Australia"/>
    <x v="0"/>
    <x v="0"/>
    <m/>
    <s v="sydney"/>
    <x v="1"/>
    <s v="$800 - $1k p.d. + competitive"/>
    <s v="No"/>
    <s v="https://www.seek.com.au/job/39443952?type=standout"/>
    <n v="1"/>
    <n v="1"/>
    <n v="0"/>
    <n v="0"/>
    <n v="0"/>
    <n v="0"/>
    <n v="0"/>
    <n v="0"/>
    <n v="0"/>
    <n v="0"/>
    <n v="0"/>
    <n v="0"/>
    <n v="1"/>
    <n v="1"/>
    <n v="0"/>
    <n v="0"/>
    <n v="0"/>
    <n v="0"/>
    <n v="0"/>
    <n v="0"/>
    <n v="0"/>
    <n v="0"/>
    <n v="0"/>
    <n v="0"/>
    <n v="0"/>
    <n v="43656"/>
    <n v="43686"/>
    <n v="0"/>
    <n v="1"/>
    <n v="0"/>
    <n v="2019"/>
    <n v="7"/>
    <n v="30"/>
    <n v="4"/>
    <n v="800"/>
    <n v="1000"/>
    <s v="day"/>
    <x v="0"/>
    <s v="Direct"/>
    <x v="1"/>
    <x v="6"/>
    <x v="0"/>
  </r>
  <r>
    <n v="39450245"/>
    <s v="Data Scientist in Aviation Risk Domains"/>
    <x v="0"/>
    <s v="Mathematics, Statistics &amp; Information Sciences"/>
    <x v="248"/>
    <n v="19043989"/>
    <s v="Airservices Australia"/>
    <m/>
    <d v="2019-07-11T00:00:00"/>
    <n v="43687.999988425923"/>
    <s v="Responsible for analysis of safety &amp; risk related data and delivering actionable intelligence for management of risks across multiple domains."/>
    <s v="Australia"/>
    <x v="1"/>
    <x v="1"/>
    <m/>
    <m/>
    <x v="0"/>
    <s v="$94,528 - $111,507 + 14% superannuation"/>
    <s v="Yes"/>
    <s v="https://www.seek.com.au/job/39450245?type=standout"/>
    <n v="0"/>
    <n v="1"/>
    <n v="0"/>
    <n v="0"/>
    <n v="0"/>
    <n v="0"/>
    <n v="0"/>
    <n v="0"/>
    <n v="0"/>
    <n v="0"/>
    <n v="0"/>
    <n v="0"/>
    <n v="0"/>
    <n v="0"/>
    <n v="0"/>
    <n v="0"/>
    <n v="0"/>
    <n v="0"/>
    <n v="0"/>
    <n v="0"/>
    <n v="0"/>
    <n v="0"/>
    <n v="0"/>
    <n v="0"/>
    <n v="0"/>
    <n v="43657"/>
    <n v="43675"/>
    <n v="0"/>
    <n v="1"/>
    <n v="0"/>
    <n v="2019"/>
    <n v="7"/>
    <n v="30"/>
    <n v="1"/>
    <n v="94528"/>
    <n v="111507"/>
    <s v="year"/>
    <x v="0"/>
    <s v="Direct"/>
    <x v="1"/>
    <x v="6"/>
    <x v="3"/>
  </r>
  <r>
    <n v="39450246"/>
    <s v="Data Scientist in Aviation Risk Domains"/>
    <x v="1"/>
    <s v="Developers/Programmers"/>
    <x v="248"/>
    <n v="19043989"/>
    <s v="Airservices Australia"/>
    <n v="2.8"/>
    <d v="2019-07-11T00:00:00"/>
    <n v="43687.999988425923"/>
    <s v="Responsible for analysis of safety &amp; risk related data and delivering actionable intelligence for management of risks across multiple domains."/>
    <s v="Australia"/>
    <x v="1"/>
    <x v="1"/>
    <m/>
    <m/>
    <x v="0"/>
    <s v="$94,528 - $111,507 + 14% superannuation"/>
    <s v="Yes"/>
    <s v="https://www.seek.com.au/job/39450246?type=standout"/>
    <n v="0"/>
    <n v="1"/>
    <n v="0"/>
    <n v="0"/>
    <n v="0"/>
    <n v="0"/>
    <n v="0"/>
    <n v="0"/>
    <n v="0"/>
    <n v="0"/>
    <n v="0"/>
    <n v="0"/>
    <n v="0"/>
    <n v="0"/>
    <n v="0"/>
    <n v="0"/>
    <n v="0"/>
    <n v="0"/>
    <n v="0"/>
    <n v="0"/>
    <n v="0"/>
    <n v="0"/>
    <n v="0"/>
    <n v="0"/>
    <n v="0"/>
    <n v="43657"/>
    <n v="43675"/>
    <n v="0"/>
    <n v="1"/>
    <n v="1"/>
    <n v="2019"/>
    <n v="7"/>
    <n v="30"/>
    <n v="1"/>
    <n v="94528"/>
    <n v="111507"/>
    <s v="year"/>
    <x v="0"/>
    <s v="Direct"/>
    <x v="1"/>
    <x v="6"/>
    <x v="3"/>
  </r>
  <r>
    <n v="39450247"/>
    <s v="Data Scientist in Aviation Risk Domains"/>
    <x v="4"/>
    <s v="Government - Federal"/>
    <x v="248"/>
    <n v="19043989"/>
    <s v="Airservices Australia"/>
    <n v="2.8"/>
    <d v="2019-07-11T00:00:00"/>
    <n v="43687.999988425923"/>
    <s v="Responsible for analysis of safety &amp; risk related data and delivering actionable intelligence for management of risks across multiple domains."/>
    <s v="Australia"/>
    <x v="1"/>
    <x v="1"/>
    <m/>
    <m/>
    <x v="0"/>
    <s v="$94,528 - $111,507 + 14% superannuation"/>
    <s v="Yes"/>
    <s v="https://www.seek.com.au/job/39450247?type=standout"/>
    <n v="0"/>
    <n v="1"/>
    <n v="0"/>
    <n v="0"/>
    <n v="0"/>
    <n v="0"/>
    <n v="0"/>
    <n v="0"/>
    <n v="0"/>
    <n v="0"/>
    <n v="0"/>
    <n v="0"/>
    <n v="0"/>
    <n v="0"/>
    <n v="0"/>
    <n v="0"/>
    <n v="0"/>
    <n v="0"/>
    <n v="0"/>
    <n v="0"/>
    <n v="0"/>
    <n v="0"/>
    <n v="0"/>
    <n v="0"/>
    <n v="0"/>
    <n v="43657"/>
    <n v="43675"/>
    <n v="0"/>
    <n v="1"/>
    <n v="1"/>
    <n v="2019"/>
    <n v="7"/>
    <n v="30"/>
    <n v="1"/>
    <n v="94528"/>
    <n v="111507"/>
    <s v="year"/>
    <x v="0"/>
    <s v="Direct"/>
    <x v="1"/>
    <x v="6"/>
    <x v="3"/>
  </r>
  <r>
    <n v="39450248"/>
    <s v="Data Scientist in Aviation Risk Domains"/>
    <x v="4"/>
    <s v="Government - Federal"/>
    <x v="248"/>
    <n v="19043989"/>
    <s v="Airservices Australia"/>
    <m/>
    <d v="2019-07-11T00:00:00"/>
    <n v="43687.999988425923"/>
    <s v="Responsible for analysis of safety &amp; risk related data and delivering actionable intelligence for management of risks across multiple domains."/>
    <s v="Australia"/>
    <x v="1"/>
    <x v="1"/>
    <m/>
    <m/>
    <x v="0"/>
    <s v="$94,528 - $111,507 + 14% superannuation"/>
    <s v="Yes"/>
    <s v="https://www.seek.com.au/job/39450248?type=standout"/>
    <n v="0"/>
    <n v="1"/>
    <n v="0"/>
    <n v="0"/>
    <n v="0"/>
    <n v="0"/>
    <n v="0"/>
    <n v="0"/>
    <n v="0"/>
    <n v="0"/>
    <n v="0"/>
    <n v="0"/>
    <n v="0"/>
    <n v="0"/>
    <n v="0"/>
    <n v="0"/>
    <n v="0"/>
    <n v="0"/>
    <n v="0"/>
    <n v="0"/>
    <n v="0"/>
    <n v="0"/>
    <n v="0"/>
    <n v="0"/>
    <n v="0"/>
    <n v="43657"/>
    <n v="43675"/>
    <n v="0"/>
    <n v="1"/>
    <n v="1"/>
    <n v="2019"/>
    <n v="7"/>
    <n v="30"/>
    <n v="1"/>
    <n v="94528"/>
    <n v="111507"/>
    <s v="year"/>
    <x v="0"/>
    <s v="Direct"/>
    <x v="1"/>
    <x v="6"/>
    <x v="3"/>
  </r>
  <r>
    <n v="39454733"/>
    <s v="PhD educated Data Scientist"/>
    <x v="0"/>
    <s v="Modelling &amp; Simulation"/>
    <x v="249"/>
    <n v="34443347"/>
    <m/>
    <m/>
    <d v="2019-07-11T00:00:00"/>
    <n v="43687.733854166669"/>
    <s v="A leading financial institution require a PhD educated Data Scientist to join their front office trading team."/>
    <s v="Australia"/>
    <x v="0"/>
    <x v="0"/>
    <s v="CBD, Inner West &amp; Eastern Suburbs"/>
    <s v="sydney"/>
    <x v="0"/>
    <s v="$150,000 - $200,000+"/>
    <s v="No"/>
    <s v="https://www.seek.com.au/job/39454733?type=standard"/>
    <n v="0"/>
    <n v="1"/>
    <n v="0"/>
    <n v="1"/>
    <n v="0"/>
    <n v="0"/>
    <n v="0"/>
    <n v="0"/>
    <n v="0"/>
    <n v="0"/>
    <n v="0"/>
    <n v="0"/>
    <n v="0"/>
    <n v="0"/>
    <n v="0"/>
    <n v="0"/>
    <n v="0"/>
    <n v="0"/>
    <n v="0"/>
    <n v="0"/>
    <n v="0"/>
    <n v="0"/>
    <n v="0"/>
    <n v="0"/>
    <n v="0"/>
    <n v="43657"/>
    <n v="43687"/>
    <n v="0"/>
    <n v="1"/>
    <n v="0"/>
    <n v="2019"/>
    <n v="7"/>
    <n v="30"/>
    <n v="2"/>
    <n v="150000"/>
    <n v="200000"/>
    <s v="year"/>
    <x v="0"/>
    <s v="Direct"/>
    <x v="1"/>
    <x v="6"/>
    <x v="3"/>
  </r>
  <r>
    <n v="39454967"/>
    <s v="Data Scientist"/>
    <x v="0"/>
    <s v="Mathematics, Statistics &amp; Information Sciences"/>
    <x v="43"/>
    <n v="38197469"/>
    <m/>
    <m/>
    <d v="2019-07-11T00:00:00"/>
    <n v="43687.757870370369"/>
    <s v="Looking for a data scientist who is passionate about applying machine learning to deliver commercial and groundbreaking AI solutions."/>
    <s v="Australia"/>
    <x v="0"/>
    <x v="0"/>
    <s v="CBD, Inner West &amp; Eastern Suburbs"/>
    <s v="sydney"/>
    <x v="0"/>
    <m/>
    <s v="No"/>
    <s v="https://www.seek.com.au/job/39454967?type=standard"/>
    <n v="1"/>
    <n v="1"/>
    <n v="0"/>
    <n v="0"/>
    <n v="0"/>
    <n v="0"/>
    <n v="0"/>
    <n v="0"/>
    <n v="0"/>
    <n v="1"/>
    <n v="0"/>
    <n v="0"/>
    <n v="0"/>
    <n v="0"/>
    <n v="0"/>
    <n v="0"/>
    <n v="0"/>
    <n v="0"/>
    <n v="0"/>
    <n v="0"/>
    <n v="0"/>
    <n v="0"/>
    <n v="0"/>
    <n v="0"/>
    <n v="0"/>
    <n v="43657"/>
    <n v="43687"/>
    <n v="0"/>
    <n v="1"/>
    <n v="0"/>
    <n v="2019"/>
    <n v="7"/>
    <n v="30"/>
    <n v="3"/>
    <m/>
    <m/>
    <m/>
    <x v="0"/>
    <s v="Direct"/>
    <x v="0"/>
    <x v="6"/>
    <x v="3"/>
  </r>
  <r>
    <n v="39455260"/>
    <s v="Senior Data Scientist"/>
    <x v="1"/>
    <s v="Help Desk &amp; IT Support"/>
    <x v="7"/>
    <n v="21807721"/>
    <m/>
    <m/>
    <d v="2019-07-11T00:00:00"/>
    <n v="43687.999988425923"/>
    <s v="Join a large publicly traded organisation as a Senior Data Scientist."/>
    <s v="Australia"/>
    <x v="0"/>
    <x v="0"/>
    <s v="North Shore &amp; Northern Beaches"/>
    <m/>
    <x v="0"/>
    <s v="$139k - $140k p.a. + including super +bonus"/>
    <s v="Yes"/>
    <s v="https://www.seek.com.au/job/39455260?type=standard"/>
    <n v="1"/>
    <n v="1"/>
    <n v="0"/>
    <n v="0"/>
    <n v="0"/>
    <n v="0"/>
    <n v="0"/>
    <n v="0"/>
    <n v="0"/>
    <n v="0"/>
    <n v="0"/>
    <n v="0"/>
    <n v="0"/>
    <n v="1"/>
    <n v="0"/>
    <n v="0"/>
    <n v="0"/>
    <n v="0"/>
    <n v="0"/>
    <n v="0"/>
    <n v="0"/>
    <n v="0"/>
    <n v="0"/>
    <n v="0"/>
    <n v="0"/>
    <n v="43657"/>
    <n v="43687"/>
    <n v="1"/>
    <n v="1"/>
    <n v="0"/>
    <n v="2019"/>
    <n v="7"/>
    <n v="30"/>
    <n v="3"/>
    <n v="139000"/>
    <n v="140000"/>
    <s v="year"/>
    <x v="0"/>
    <s v="Recruiter"/>
    <x v="1"/>
    <x v="6"/>
    <x v="3"/>
  </r>
  <r>
    <n v="39458124"/>
    <s v="Senior Data Scientist"/>
    <x v="2"/>
    <s v="Analysis &amp; Reporting"/>
    <x v="44"/>
    <n v="37079664"/>
    <m/>
    <m/>
    <d v="2019-07-12T00:00:00"/>
    <n v="43688.999988425923"/>
    <s v="Senior Data Scientist role. R, SQL, Hadoop, Spark. Broad project remit, advanced analytics, modelling and machine learning."/>
    <s v="Australia"/>
    <x v="0"/>
    <x v="0"/>
    <m/>
    <m/>
    <x v="0"/>
    <m/>
    <s v="No"/>
    <s v="https://www.seek.com.au/job/39458124?type=standout"/>
    <n v="1"/>
    <n v="0"/>
    <n v="0"/>
    <n v="1"/>
    <n v="0"/>
    <n v="0"/>
    <n v="0"/>
    <n v="0"/>
    <n v="0"/>
    <n v="1"/>
    <n v="1"/>
    <n v="0"/>
    <n v="1"/>
    <n v="1"/>
    <n v="0"/>
    <n v="0"/>
    <n v="0"/>
    <n v="0"/>
    <n v="0"/>
    <n v="0"/>
    <n v="0"/>
    <n v="0"/>
    <n v="0"/>
    <n v="0"/>
    <n v="0"/>
    <n v="43658"/>
    <n v="43686"/>
    <n v="1"/>
    <n v="1"/>
    <n v="0"/>
    <n v="2019"/>
    <n v="7"/>
    <n v="30"/>
    <n v="6"/>
    <m/>
    <m/>
    <m/>
    <x v="0"/>
    <s v="Recruiter"/>
    <x v="0"/>
    <x v="6"/>
    <x v="4"/>
  </r>
  <r>
    <n v="39462282"/>
    <s v="Data Scientist x 2 (Spark / Hive exp Essential) - Brisbane - IT Consulting"/>
    <x v="0"/>
    <s v="Mathematics, Statistics &amp; Information Sciences"/>
    <x v="85"/>
    <n v="32860434"/>
    <m/>
    <m/>
    <d v="2019-07-12T00:00:00"/>
    <n v="43688.999988425923"/>
    <s v="Looking for experienced Data Scientists with experience with Spark and Hive experience. Brisbane Based."/>
    <s v="Australia"/>
    <x v="1"/>
    <x v="1"/>
    <m/>
    <m/>
    <x v="1"/>
    <m/>
    <s v="No"/>
    <s v="https://www.seek.com.au/job/39462282?type=standout"/>
    <n v="0"/>
    <n v="1"/>
    <n v="0"/>
    <n v="0"/>
    <n v="0"/>
    <n v="0"/>
    <n v="0"/>
    <n v="0"/>
    <n v="0"/>
    <n v="0"/>
    <n v="0"/>
    <n v="0"/>
    <n v="0"/>
    <n v="0"/>
    <n v="0"/>
    <n v="0"/>
    <n v="0"/>
    <n v="0"/>
    <n v="0"/>
    <n v="0"/>
    <n v="0"/>
    <n v="0"/>
    <n v="0"/>
    <n v="0"/>
    <n v="0"/>
    <n v="43658"/>
    <n v="43688"/>
    <n v="0"/>
    <n v="1"/>
    <n v="0"/>
    <n v="2019"/>
    <n v="7"/>
    <n v="30"/>
    <n v="1"/>
    <m/>
    <m/>
    <m/>
    <x v="0"/>
    <s v="Direct"/>
    <x v="0"/>
    <x v="6"/>
    <x v="4"/>
  </r>
  <r>
    <n v="39462317"/>
    <s v="Data Scientist x 2 (Spark / Hive exp Essential) - Brisbane - IT Consulting"/>
    <x v="0"/>
    <s v="Mathematics, Statistics &amp; Information Sciences"/>
    <x v="85"/>
    <n v="32860434"/>
    <m/>
    <m/>
    <d v="2019-07-12T00:00:00"/>
    <n v="43688.999988425923"/>
    <s v="Looking for experienced Data Scientists with experience with Spark and Hive experience. Brisbane Based."/>
    <s v="Australia"/>
    <x v="0"/>
    <x v="0"/>
    <m/>
    <m/>
    <x v="1"/>
    <m/>
    <s v="No"/>
    <s v="https://www.seek.com.au/job/39462317?type=standout"/>
    <n v="0"/>
    <n v="1"/>
    <n v="0"/>
    <n v="0"/>
    <n v="0"/>
    <n v="0"/>
    <n v="0"/>
    <n v="0"/>
    <n v="0"/>
    <n v="0"/>
    <n v="0"/>
    <n v="0"/>
    <n v="0"/>
    <n v="0"/>
    <n v="0"/>
    <n v="0"/>
    <n v="0"/>
    <n v="0"/>
    <n v="0"/>
    <n v="0"/>
    <n v="0"/>
    <n v="0"/>
    <n v="0"/>
    <n v="0"/>
    <n v="0"/>
    <n v="43658"/>
    <n v="43688"/>
    <n v="0"/>
    <n v="1"/>
    <n v="0"/>
    <n v="2019"/>
    <n v="7"/>
    <n v="30"/>
    <n v="1"/>
    <m/>
    <m/>
    <m/>
    <x v="0"/>
    <s v="Direct"/>
    <x v="0"/>
    <x v="6"/>
    <x v="4"/>
  </r>
  <r>
    <n v="39462327"/>
    <s v="Data Scientist x 2 (Spark / Hive exp Essential) - Brisbane - IT Consulting"/>
    <x v="0"/>
    <s v="Mathematics, Statistics &amp; Information Sciences"/>
    <x v="85"/>
    <n v="32860434"/>
    <m/>
    <m/>
    <d v="2019-07-12T00:00:00"/>
    <n v="43688.999988425923"/>
    <s v="Looking for experienced Data Scientists with experience with Spark and Hive experience. Brisbane Based."/>
    <s v="Australia"/>
    <x v="2"/>
    <x v="2"/>
    <m/>
    <m/>
    <x v="1"/>
    <m/>
    <s v="No"/>
    <s v="https://www.seek.com.au/job/39462327?type=standout"/>
    <n v="0"/>
    <n v="1"/>
    <n v="0"/>
    <n v="0"/>
    <n v="0"/>
    <n v="0"/>
    <n v="0"/>
    <n v="0"/>
    <n v="0"/>
    <n v="0"/>
    <n v="0"/>
    <n v="0"/>
    <n v="0"/>
    <n v="0"/>
    <n v="0"/>
    <n v="0"/>
    <n v="0"/>
    <n v="0"/>
    <n v="0"/>
    <n v="0"/>
    <n v="0"/>
    <n v="0"/>
    <n v="0"/>
    <n v="0"/>
    <n v="0"/>
    <n v="43658"/>
    <n v="43688"/>
    <n v="0"/>
    <n v="1"/>
    <n v="0"/>
    <n v="2019"/>
    <n v="7"/>
    <n v="30"/>
    <n v="1"/>
    <m/>
    <m/>
    <m/>
    <x v="0"/>
    <s v="Direct"/>
    <x v="0"/>
    <x v="6"/>
    <x v="4"/>
  </r>
  <r>
    <n v="39464141"/>
    <s v="Data Scientist"/>
    <x v="2"/>
    <s v="Compliance &amp; Risk"/>
    <x v="159"/>
    <n v="39087537"/>
    <s v="Toyota Financial Services"/>
    <m/>
    <d v="2019-07-12T00:00:00"/>
    <n v="43688.999988425923"/>
    <s v="Our Risk Management department located in St Leonards is currently seeking to appoint a Senior Data Scientist on a permanent full-time basis."/>
    <s v="Australia"/>
    <x v="0"/>
    <x v="0"/>
    <s v="North Shore &amp; Northern Beaches"/>
    <s v="stleonards"/>
    <x v="0"/>
    <m/>
    <s v="No"/>
    <s v="https://www.seek.com.au/job/39464141?type=standout"/>
    <n v="1"/>
    <n v="1"/>
    <n v="0"/>
    <n v="0"/>
    <n v="0"/>
    <n v="0"/>
    <n v="0"/>
    <n v="0"/>
    <n v="0"/>
    <n v="0"/>
    <n v="0"/>
    <n v="0"/>
    <n v="0"/>
    <n v="1"/>
    <n v="0"/>
    <n v="0"/>
    <n v="0"/>
    <n v="0"/>
    <n v="0"/>
    <n v="0"/>
    <n v="0"/>
    <n v="0"/>
    <n v="0"/>
    <n v="0"/>
    <n v="0"/>
    <n v="43658"/>
    <n v="43686"/>
    <n v="0"/>
    <n v="1"/>
    <n v="0"/>
    <n v="2019"/>
    <n v="7"/>
    <n v="30"/>
    <n v="3"/>
    <m/>
    <m/>
    <m/>
    <x v="0"/>
    <s v="Direct"/>
    <x v="0"/>
    <x v="6"/>
    <x v="4"/>
  </r>
  <r>
    <n v="39464148"/>
    <s v="Senior Data Scientist"/>
    <x v="1"/>
    <s v="Other"/>
    <x v="7"/>
    <n v="21807721"/>
    <m/>
    <m/>
    <d v="2019-07-12T00:00:00"/>
    <n v="43688.999988425923"/>
    <s v="Excellent opportunity for a Senior Data Scientist looking to work on Cyber Security projects. Extremely strong team, must have Big Data Knowledge."/>
    <s v="Australia"/>
    <x v="0"/>
    <x v="0"/>
    <s v="North Shore &amp; Northern Beaches"/>
    <m/>
    <x v="1"/>
    <s v="Up to $180,000 incl"/>
    <s v="No"/>
    <s v="https://www.seek.com.au/job/39464148?type=standard"/>
    <n v="1"/>
    <n v="1"/>
    <n v="0"/>
    <n v="0"/>
    <n v="0"/>
    <n v="0"/>
    <n v="0"/>
    <n v="0"/>
    <n v="0"/>
    <n v="1"/>
    <n v="0"/>
    <n v="0"/>
    <n v="1"/>
    <n v="0"/>
    <n v="0"/>
    <n v="0"/>
    <n v="0"/>
    <n v="0"/>
    <n v="0"/>
    <n v="0"/>
    <n v="0"/>
    <n v="0"/>
    <n v="0"/>
    <n v="0"/>
    <n v="0"/>
    <n v="43658"/>
    <n v="43688"/>
    <n v="1"/>
    <n v="1"/>
    <n v="0"/>
    <n v="2019"/>
    <n v="7"/>
    <n v="30"/>
    <n v="4"/>
    <n v="180000"/>
    <n v="180000"/>
    <s v="year"/>
    <x v="0"/>
    <s v="Recruiter"/>
    <x v="1"/>
    <x v="6"/>
    <x v="4"/>
  </r>
  <r>
    <n v="39470051"/>
    <s v="Data Scientist - 2.5 year Fixed Term"/>
    <x v="1"/>
    <s v="Business/Systems Analysts"/>
    <x v="1"/>
    <n v="26537413"/>
    <m/>
    <m/>
    <d v="2019-07-15T00:00:00"/>
    <n v="43691.999988425923"/>
    <s v="Data Scientist / G20 Partner / Economic/Financial Modeling / Sydney CBD / 2.5 Year Fixed Term / Progressive Organisation / Python / R / SAS / Agile"/>
    <s v="Australia"/>
    <x v="0"/>
    <x v="0"/>
    <m/>
    <s v="sydney"/>
    <x v="0"/>
    <m/>
    <s v="No"/>
    <s v="https://www.seek.com.au/job/39470051?type=standard"/>
    <n v="1"/>
    <n v="1"/>
    <n v="0"/>
    <n v="0"/>
    <n v="0"/>
    <n v="0"/>
    <n v="0"/>
    <n v="0"/>
    <n v="0"/>
    <n v="0"/>
    <n v="0"/>
    <n v="0"/>
    <n v="0"/>
    <n v="1"/>
    <n v="0"/>
    <n v="0"/>
    <n v="0"/>
    <n v="0"/>
    <n v="0"/>
    <n v="0"/>
    <n v="0"/>
    <n v="0"/>
    <n v="0"/>
    <n v="0"/>
    <n v="0"/>
    <n v="43661"/>
    <n v="43691"/>
    <n v="1"/>
    <n v="1"/>
    <n v="0"/>
    <n v="2019"/>
    <n v="7"/>
    <n v="30"/>
    <n v="3"/>
    <m/>
    <m/>
    <m/>
    <x v="0"/>
    <s v="Recruiter"/>
    <x v="0"/>
    <x v="6"/>
    <x v="1"/>
  </r>
  <r>
    <n v="39471655"/>
    <s v="Senior Data Scientist | Advance Analytics"/>
    <x v="1"/>
    <s v="Business/Systems Analysts"/>
    <x v="250"/>
    <n v="36442093"/>
    <s v="George Weston Foods"/>
    <m/>
    <d v="2019-07-15T00:00:00"/>
    <n v="43691.999988425923"/>
    <s v="Work with &amp; support the businesses to develop our Advance Analytical capabilities by introducing, developing &amp; maintaining predictive models &amp; machine"/>
    <s v="Australia"/>
    <x v="0"/>
    <x v="0"/>
    <s v="Ryde &amp; Macquarie Park"/>
    <m/>
    <x v="0"/>
    <s v="Above market salary offering"/>
    <s v="No"/>
    <s v="https://www.seek.com.au/job/39471655?type=standout"/>
    <n v="1"/>
    <n v="1"/>
    <n v="0"/>
    <n v="0"/>
    <n v="0"/>
    <n v="0"/>
    <n v="0"/>
    <n v="0"/>
    <n v="0"/>
    <n v="0"/>
    <n v="0"/>
    <n v="0"/>
    <n v="0"/>
    <n v="0"/>
    <n v="0"/>
    <n v="0"/>
    <n v="0"/>
    <n v="0"/>
    <n v="0"/>
    <n v="0"/>
    <n v="0"/>
    <n v="0"/>
    <n v="0"/>
    <n v="0"/>
    <n v="0"/>
    <n v="43661"/>
    <n v="43677"/>
    <n v="0"/>
    <n v="1"/>
    <n v="0"/>
    <n v="2019"/>
    <n v="7"/>
    <n v="30"/>
    <n v="2"/>
    <m/>
    <m/>
    <m/>
    <x v="0"/>
    <s v="Direct"/>
    <x v="1"/>
    <x v="6"/>
    <x v="1"/>
  </r>
  <r>
    <n v="39476345"/>
    <s v="Senior Data Scientist"/>
    <x v="0"/>
    <s v="Mathematics, Statistics &amp; Information Sciences"/>
    <x v="251"/>
    <n v="28255716"/>
    <s v="British Telecom"/>
    <m/>
    <d v="2019-07-15T00:00:00"/>
    <n v="43691.686249999999"/>
    <s v="Required Data Scientist with 5+yrs of experience in Machine learning techniques using Scala, Python, R and Libraries like SparkML,MLR, Scikit-learn."/>
    <s v="Australia"/>
    <x v="0"/>
    <x v="0"/>
    <s v="CBD, Inner West &amp; Eastern Suburbs"/>
    <s v="sydney"/>
    <x v="1"/>
    <m/>
    <s v="Yes"/>
    <s v="https://www.seek.com.au/job/39476345?type=standard"/>
    <n v="1"/>
    <n v="1"/>
    <n v="0"/>
    <n v="0"/>
    <n v="0"/>
    <n v="0"/>
    <n v="0"/>
    <n v="0"/>
    <n v="0"/>
    <n v="1"/>
    <n v="0"/>
    <n v="0"/>
    <n v="1"/>
    <n v="0"/>
    <n v="0"/>
    <n v="0"/>
    <n v="0"/>
    <n v="0"/>
    <n v="0"/>
    <n v="0"/>
    <n v="0"/>
    <n v="0"/>
    <n v="0"/>
    <n v="0"/>
    <n v="0"/>
    <n v="43661"/>
    <n v="43691"/>
    <n v="0"/>
    <n v="1"/>
    <n v="0"/>
    <n v="2019"/>
    <n v="7"/>
    <n v="30"/>
    <n v="4"/>
    <m/>
    <m/>
    <m/>
    <x v="0"/>
    <s v="Direct"/>
    <x v="0"/>
    <x v="6"/>
    <x v="1"/>
  </r>
  <r>
    <n v="39479722"/>
    <s v="Marketing Analytics Consultant"/>
    <x v="1"/>
    <s v="Other"/>
    <x v="35"/>
    <n v="24101490"/>
    <m/>
    <m/>
    <d v="2019-07-16T00:00:00"/>
    <n v="43692.999988425923"/>
    <s v="A role for a Data Scientist/Data Analyst who has delivered data science projects with a flair for creativity and excellent client facing skills."/>
    <s v="Australia"/>
    <x v="0"/>
    <x v="0"/>
    <s v="CBD, Inner West &amp; Eastern Suburbs"/>
    <s v="sydney"/>
    <x v="0"/>
    <m/>
    <s v="No"/>
    <s v="https://www.seek.com.au/job/39479722?type=standard"/>
    <n v="1"/>
    <n v="1"/>
    <n v="0"/>
    <n v="1"/>
    <n v="0"/>
    <n v="0"/>
    <n v="0"/>
    <n v="0"/>
    <n v="0"/>
    <n v="0"/>
    <n v="1"/>
    <n v="0"/>
    <n v="0"/>
    <n v="1"/>
    <n v="0"/>
    <n v="0"/>
    <n v="0"/>
    <n v="0"/>
    <n v="0"/>
    <n v="0"/>
    <n v="0"/>
    <n v="0"/>
    <n v="0"/>
    <n v="0"/>
    <n v="0"/>
    <n v="43661"/>
    <n v="43692"/>
    <n v="1"/>
    <n v="1"/>
    <n v="0"/>
    <n v="2019"/>
    <n v="7"/>
    <n v="30"/>
    <n v="5"/>
    <m/>
    <m/>
    <m/>
    <x v="0"/>
    <s v="Recruiter"/>
    <x v="0"/>
    <x v="6"/>
    <x v="2"/>
  </r>
  <r>
    <n v="39486348"/>
    <s v="Senior Data Scientist - FinTech"/>
    <x v="7"/>
    <s v="Analysts"/>
    <x v="72"/>
    <n v="35398774"/>
    <m/>
    <m/>
    <d v="2019-07-16T00:00:00"/>
    <n v="43692.999988425923"/>
    <s v="CORRELATE RESOURCES : Your trusted Data Analytics Recruitment Partner. APPLY NOW for exclusive opportunities, market insights &amp; ongoing career support"/>
    <s v="Australia"/>
    <x v="0"/>
    <x v="0"/>
    <s v="CBD, Inner West &amp; Eastern Suburbs"/>
    <s v="sydney"/>
    <x v="0"/>
    <s v="Up to $140k + super and bonus"/>
    <s v="No"/>
    <s v="https://www.seek.com.au/job/39486348?type=standout"/>
    <n v="1"/>
    <n v="1"/>
    <n v="0"/>
    <n v="1"/>
    <n v="0"/>
    <n v="0"/>
    <n v="0"/>
    <n v="0"/>
    <n v="0"/>
    <n v="0"/>
    <n v="1"/>
    <n v="0"/>
    <n v="0"/>
    <n v="0"/>
    <n v="0"/>
    <n v="0"/>
    <n v="0"/>
    <n v="0"/>
    <n v="0"/>
    <n v="0"/>
    <n v="0"/>
    <n v="0"/>
    <n v="0"/>
    <n v="0"/>
    <n v="0"/>
    <n v="43662"/>
    <n v="43690"/>
    <n v="1"/>
    <n v="1"/>
    <n v="0"/>
    <n v="2019"/>
    <n v="7"/>
    <n v="30"/>
    <n v="4"/>
    <n v="140000"/>
    <n v="140000"/>
    <s v="year"/>
    <x v="0"/>
    <s v="Recruiter"/>
    <x v="1"/>
    <x v="6"/>
    <x v="2"/>
  </r>
  <r>
    <n v="39486485"/>
    <s v="Data Scientist x 2 (Spark / Hive exp Essential) - Brisbane - IT Consulting"/>
    <x v="1"/>
    <s v="Consultants"/>
    <x v="85"/>
    <n v="32860434"/>
    <m/>
    <m/>
    <d v="2019-07-16T00:00:00"/>
    <n v="43692.999988425923"/>
    <s v="Looking for experienced Data Scientists with experience with Spark and Hive experience. Brisbane Based."/>
    <s v="Australia"/>
    <x v="4"/>
    <x v="4"/>
    <m/>
    <m/>
    <x v="1"/>
    <m/>
    <s v="No"/>
    <s v="https://www.seek.com.au/job/39486485?type=standout"/>
    <n v="0"/>
    <n v="1"/>
    <n v="0"/>
    <n v="0"/>
    <n v="0"/>
    <n v="0"/>
    <n v="0"/>
    <n v="0"/>
    <n v="0"/>
    <n v="0"/>
    <n v="0"/>
    <n v="0"/>
    <n v="0"/>
    <n v="0"/>
    <n v="0"/>
    <n v="0"/>
    <n v="0"/>
    <n v="0"/>
    <n v="0"/>
    <n v="0"/>
    <n v="0"/>
    <n v="0"/>
    <n v="0"/>
    <n v="0"/>
    <n v="0"/>
    <n v="43662"/>
    <n v="43692"/>
    <n v="0"/>
    <n v="1"/>
    <n v="0"/>
    <n v="2019"/>
    <n v="7"/>
    <n v="30"/>
    <n v="1"/>
    <m/>
    <m/>
    <m/>
    <x v="0"/>
    <s v="Direct"/>
    <x v="0"/>
    <x v="6"/>
    <x v="2"/>
  </r>
  <r>
    <n v="39487481"/>
    <s v="Data Scientist"/>
    <x v="0"/>
    <s v="Mathematics, Statistics &amp; Information Sciences"/>
    <x v="252"/>
    <n v="29324867"/>
    <m/>
    <m/>
    <d v="2019-07-16T00:00:00"/>
    <n v="43692.999988425923"/>
    <s v="Discover the information hidden in vast amounts of data to help the business make smarter decisions that deliver an improved customer experience."/>
    <s v="Australia"/>
    <x v="4"/>
    <x v="4"/>
    <s v="Northern Suburbs"/>
    <m/>
    <x v="0"/>
    <s v="Salary pending experience"/>
    <s v="Yes"/>
    <s v="https://www.seek.com.au/job/39487481?type=standout"/>
    <n v="1"/>
    <n v="1"/>
    <n v="1"/>
    <n v="1"/>
    <n v="0"/>
    <n v="0"/>
    <n v="0"/>
    <n v="0"/>
    <n v="1"/>
    <n v="0"/>
    <n v="1"/>
    <n v="0"/>
    <n v="0"/>
    <n v="0"/>
    <n v="0"/>
    <n v="0"/>
    <n v="0"/>
    <n v="0"/>
    <n v="0"/>
    <n v="0"/>
    <n v="0"/>
    <n v="0"/>
    <n v="0"/>
    <n v="0"/>
    <n v="0"/>
    <n v="43662"/>
    <n v="43692"/>
    <n v="0"/>
    <n v="1"/>
    <n v="0"/>
    <n v="2019"/>
    <n v="7"/>
    <n v="30"/>
    <n v="6"/>
    <m/>
    <m/>
    <m/>
    <x v="0"/>
    <s v="Direct"/>
    <x v="1"/>
    <x v="6"/>
    <x v="2"/>
  </r>
  <r>
    <n v="39487835"/>
    <s v="Software Engineer / Data Scientist"/>
    <x v="1"/>
    <s v="Engineering - Software"/>
    <x v="53"/>
    <n v="25399289"/>
    <m/>
    <m/>
    <d v="2019-07-16T00:00:00"/>
    <n v="43692.785798611112"/>
    <s v="Enhance your software development and data science skills by building software that disrupts the rapidly transforming energy market."/>
    <s v="Australia"/>
    <x v="6"/>
    <x v="6"/>
    <m/>
    <s v="adelaide"/>
    <x v="0"/>
    <m/>
    <s v="Yes"/>
    <s v="https://www.seek.com.au/job/39487835?type=standard"/>
    <n v="1"/>
    <n v="1"/>
    <n v="0"/>
    <n v="0"/>
    <n v="0"/>
    <n v="0"/>
    <n v="0"/>
    <n v="0"/>
    <n v="0"/>
    <n v="0"/>
    <n v="0"/>
    <n v="0"/>
    <n v="0"/>
    <n v="0"/>
    <n v="0"/>
    <n v="0"/>
    <n v="0"/>
    <n v="0"/>
    <n v="0"/>
    <n v="0"/>
    <n v="0"/>
    <n v="0"/>
    <n v="0"/>
    <n v="0"/>
    <n v="0"/>
    <n v="43662"/>
    <n v="43692"/>
    <n v="0"/>
    <n v="1"/>
    <n v="0"/>
    <n v="2019"/>
    <n v="7"/>
    <n v="30"/>
    <n v="2"/>
    <m/>
    <m/>
    <m/>
    <x v="0"/>
    <s v="Direct"/>
    <x v="0"/>
    <x v="6"/>
    <x v="2"/>
  </r>
  <r>
    <n v="39490627"/>
    <s v="Data Scientist"/>
    <x v="1"/>
    <s v="Other"/>
    <x v="4"/>
    <n v="33086778"/>
    <m/>
    <m/>
    <d v="2019-07-17T00:00:00"/>
    <n v="43693.999988425923"/>
    <s v="We are looking for an experienced Data Scientist to work on a transformation project."/>
    <s v="Australia"/>
    <x v="0"/>
    <x v="0"/>
    <s v="CBD, Inner West &amp; Eastern Suburbs"/>
    <s v="surryhills"/>
    <x v="1"/>
    <m/>
    <s v="No"/>
    <s v="https://www.seek.com.au/job/39490627?type=standard"/>
    <n v="0"/>
    <n v="0"/>
    <n v="0"/>
    <n v="0"/>
    <n v="0"/>
    <n v="0"/>
    <n v="0"/>
    <n v="0"/>
    <n v="0"/>
    <n v="0"/>
    <n v="1"/>
    <n v="0"/>
    <n v="0"/>
    <n v="0"/>
    <n v="1"/>
    <n v="0"/>
    <n v="0"/>
    <n v="0"/>
    <n v="0"/>
    <n v="0"/>
    <n v="0"/>
    <n v="0"/>
    <n v="0"/>
    <n v="0"/>
    <n v="0"/>
    <n v="43663"/>
    <n v="43664"/>
    <n v="0"/>
    <n v="1"/>
    <n v="0"/>
    <n v="2019"/>
    <n v="7"/>
    <n v="30"/>
    <n v="2"/>
    <m/>
    <m/>
    <m/>
    <x v="0"/>
    <s v="Direct"/>
    <x v="0"/>
    <x v="6"/>
    <x v="0"/>
  </r>
  <r>
    <n v="39493101"/>
    <s v="Data Scientist"/>
    <x v="1"/>
    <s v="Consultants"/>
    <x v="94"/>
    <n v="25886139"/>
    <m/>
    <m/>
    <d v="2019-07-17T00:00:00"/>
    <n v="43693.999988425923"/>
    <s v="Join us at the time when we are growing our presence and footprint in the Data Analytic space!"/>
    <s v="Australia"/>
    <x v="3"/>
    <x v="3"/>
    <m/>
    <m/>
    <x v="0"/>
    <m/>
    <s v="Yes"/>
    <s v="https://www.seek.com.au/job/39493101?type=standout"/>
    <n v="1"/>
    <n v="1"/>
    <n v="0"/>
    <n v="1"/>
    <n v="0"/>
    <n v="0"/>
    <n v="0"/>
    <n v="0"/>
    <n v="0"/>
    <n v="0"/>
    <n v="0"/>
    <n v="0"/>
    <n v="0"/>
    <n v="0"/>
    <n v="0"/>
    <n v="0"/>
    <n v="0"/>
    <n v="0"/>
    <n v="0"/>
    <n v="0"/>
    <n v="0"/>
    <n v="0"/>
    <n v="0"/>
    <n v="0"/>
    <n v="0"/>
    <n v="43663"/>
    <n v="43679"/>
    <n v="0"/>
    <n v="1"/>
    <n v="0"/>
    <n v="2019"/>
    <n v="7"/>
    <n v="30"/>
    <n v="3"/>
    <m/>
    <m/>
    <m/>
    <x v="0"/>
    <s v="Direct"/>
    <x v="0"/>
    <x v="6"/>
    <x v="0"/>
  </r>
  <r>
    <n v="39499015"/>
    <s v="Data Scientist"/>
    <x v="1"/>
    <s v="Telecommunications"/>
    <x v="131"/>
    <n v="29321933"/>
    <m/>
    <m/>
    <d v="2019-07-18T00:00:00"/>
    <n v="43694.999988425923"/>
    <s v="Data Scientist for leading telecommunications company in Sydney."/>
    <s v="Australia"/>
    <x v="0"/>
    <x v="0"/>
    <s v="CBD, Inner West &amp; Eastern Suburbs"/>
    <s v="sydney"/>
    <x v="1"/>
    <m/>
    <s v="No"/>
    <s v="https://www.seek.com.au/job/39499015?type=standout"/>
    <n v="1"/>
    <n v="1"/>
    <n v="0"/>
    <n v="0"/>
    <n v="0"/>
    <n v="0"/>
    <n v="0"/>
    <n v="0"/>
    <n v="0"/>
    <n v="1"/>
    <n v="0"/>
    <n v="0"/>
    <n v="1"/>
    <n v="0"/>
    <n v="0"/>
    <n v="0"/>
    <n v="0"/>
    <n v="0"/>
    <n v="0"/>
    <n v="0"/>
    <n v="0"/>
    <n v="0"/>
    <n v="0"/>
    <n v="0"/>
    <n v="0"/>
    <n v="43663"/>
    <n v="43694"/>
    <n v="1"/>
    <n v="1"/>
    <n v="0"/>
    <n v="2019"/>
    <n v="7"/>
    <n v="30"/>
    <n v="4"/>
    <m/>
    <m/>
    <m/>
    <x v="0"/>
    <s v="Recruiter"/>
    <x v="0"/>
    <x v="6"/>
    <x v="3"/>
  </r>
  <r>
    <n v="39502400"/>
    <s v="Data Scientist"/>
    <x v="0"/>
    <s v="Modelling &amp; Simulation"/>
    <x v="108"/>
    <n v="22696683"/>
    <s v="Orica"/>
    <n v="3.3"/>
    <d v="2019-07-18T00:00:00"/>
    <n v="43694.563923611109"/>
    <s v="This role will provide analytical services for the Orica digital hub and will be developing reports from diverse data sources."/>
    <s v="Australia"/>
    <x v="3"/>
    <x v="3"/>
    <s v="CBD, Inner &amp; Western Suburbs"/>
    <s v="perth"/>
    <x v="0"/>
    <m/>
    <s v="No"/>
    <s v="https://www.seek.com.au/job/39502400?type=standout"/>
    <n v="1"/>
    <n v="0"/>
    <n v="1"/>
    <n v="1"/>
    <n v="0"/>
    <n v="0"/>
    <n v="0"/>
    <n v="0"/>
    <n v="0"/>
    <n v="0"/>
    <n v="0"/>
    <n v="0"/>
    <n v="0"/>
    <n v="0"/>
    <n v="0"/>
    <n v="0"/>
    <n v="0"/>
    <n v="0"/>
    <n v="0"/>
    <n v="0"/>
    <n v="0"/>
    <n v="0"/>
    <n v="0"/>
    <n v="0"/>
    <n v="0"/>
    <n v="43664"/>
    <n v="43677"/>
    <n v="0"/>
    <n v="1"/>
    <n v="0"/>
    <n v="2019"/>
    <n v="7"/>
    <n v="30"/>
    <n v="3"/>
    <m/>
    <m/>
    <m/>
    <x v="0"/>
    <s v="Direct"/>
    <x v="0"/>
    <x v="6"/>
    <x v="3"/>
  </r>
  <r>
    <n v="39504971"/>
    <s v="Senior Data Scientist"/>
    <x v="1"/>
    <s v="Other"/>
    <x v="164"/>
    <n v="29047973"/>
    <s v="Foxtel"/>
    <m/>
    <d v="2019-07-18T00:00:00"/>
    <n v="43694.999988425923"/>
    <s v="Join our Data &amp; Analytics Department and use data science to solve Foxco's commercial and customer problems!"/>
    <s v="Australia"/>
    <x v="0"/>
    <x v="0"/>
    <s v="Ryde &amp; Macquarie Park"/>
    <s v="northryde"/>
    <x v="0"/>
    <m/>
    <s v="Yes"/>
    <s v="https://www.seek.com.au/job/39504971?type=standout"/>
    <n v="1"/>
    <n v="1"/>
    <n v="0"/>
    <n v="1"/>
    <n v="0"/>
    <n v="0"/>
    <n v="0"/>
    <n v="0"/>
    <n v="0"/>
    <n v="0"/>
    <n v="1"/>
    <n v="0"/>
    <n v="0"/>
    <n v="0"/>
    <n v="0"/>
    <n v="0"/>
    <n v="0"/>
    <n v="0"/>
    <n v="0"/>
    <n v="0"/>
    <n v="0"/>
    <n v="0"/>
    <n v="0"/>
    <n v="0"/>
    <n v="0"/>
    <n v="43665"/>
    <n v="43694"/>
    <n v="0"/>
    <n v="1"/>
    <n v="0"/>
    <n v="2019"/>
    <n v="7"/>
    <n v="30"/>
    <n v="4"/>
    <m/>
    <m/>
    <m/>
    <x v="0"/>
    <s v="Direct"/>
    <x v="0"/>
    <x v="6"/>
    <x v="3"/>
  </r>
  <r>
    <n v="39505011"/>
    <s v="Data Scientist"/>
    <x v="1"/>
    <s v="Other"/>
    <x v="164"/>
    <n v="29047973"/>
    <s v="Foxtel"/>
    <m/>
    <d v="2019-07-18T00:00:00"/>
    <n v="43694.999988425923"/>
    <s v="Join our Data &amp; Analytics Department and use data science to solve FoxCo commercial and customer problems!"/>
    <s v="Australia"/>
    <x v="0"/>
    <x v="0"/>
    <s v="Ryde &amp; Macquarie Park"/>
    <s v="northryde"/>
    <x v="0"/>
    <m/>
    <s v="No"/>
    <s v="https://www.seek.com.au/job/39505011?type=standout"/>
    <n v="1"/>
    <n v="1"/>
    <n v="0"/>
    <n v="1"/>
    <n v="0"/>
    <n v="0"/>
    <n v="0"/>
    <n v="0"/>
    <n v="0"/>
    <n v="0"/>
    <n v="1"/>
    <n v="0"/>
    <n v="0"/>
    <n v="0"/>
    <n v="0"/>
    <n v="0"/>
    <n v="0"/>
    <n v="0"/>
    <n v="0"/>
    <n v="0"/>
    <n v="0"/>
    <n v="0"/>
    <n v="0"/>
    <n v="0"/>
    <n v="0"/>
    <n v="43665"/>
    <n v="43694"/>
    <n v="0"/>
    <n v="1"/>
    <n v="0"/>
    <n v="2019"/>
    <n v="7"/>
    <n v="30"/>
    <n v="4"/>
    <m/>
    <m/>
    <m/>
    <x v="0"/>
    <s v="Direct"/>
    <x v="0"/>
    <x v="6"/>
    <x v="3"/>
  </r>
  <r>
    <n v="39506145"/>
    <s v="Data Scientist"/>
    <x v="1"/>
    <s v="Consultants"/>
    <x v="4"/>
    <n v="33086778"/>
    <m/>
    <m/>
    <d v="2019-07-18T00:00:00"/>
    <n v="43694.999988425923"/>
    <s v="We are looking for an experienced Data Scientist to work on a transformation project."/>
    <s v="Australia"/>
    <x v="0"/>
    <x v="0"/>
    <s v="CBD, Inner West &amp; Eastern Suburbs"/>
    <s v="surryhills"/>
    <x v="1"/>
    <m/>
    <s v="No"/>
    <s v="https://www.seek.com.au/job/39506145?type=standard"/>
    <n v="0"/>
    <n v="0"/>
    <n v="0"/>
    <n v="0"/>
    <n v="0"/>
    <n v="0"/>
    <n v="0"/>
    <n v="0"/>
    <n v="0"/>
    <n v="0"/>
    <n v="1"/>
    <n v="0"/>
    <n v="0"/>
    <n v="0"/>
    <n v="1"/>
    <n v="0"/>
    <n v="0"/>
    <n v="0"/>
    <n v="0"/>
    <n v="0"/>
    <n v="0"/>
    <n v="0"/>
    <n v="0"/>
    <n v="0"/>
    <n v="0"/>
    <n v="43665"/>
    <n v="43694"/>
    <n v="0"/>
    <n v="1"/>
    <n v="0"/>
    <n v="2019"/>
    <n v="7"/>
    <n v="30"/>
    <n v="2"/>
    <m/>
    <m/>
    <m/>
    <x v="0"/>
    <s v="Direct"/>
    <x v="0"/>
    <x v="6"/>
    <x v="3"/>
  </r>
  <r>
    <n v="39510597"/>
    <s v="Data Scientist"/>
    <x v="1"/>
    <s v="Database Development &amp; Administration"/>
    <x v="253"/>
    <n v="35879080"/>
    <m/>
    <m/>
    <d v="2019-07-19T00:00:00"/>
    <n v="43695.999988425923"/>
    <s v="Seeking a Data Scientist to join a leading Global Organisation working with the latest technology."/>
    <s v="Australia"/>
    <x v="4"/>
    <x v="4"/>
    <s v="CBD &amp; Inner Suburbs"/>
    <s v="brisbane"/>
    <x v="0"/>
    <s v="Generous Salary + Bonus"/>
    <s v="No"/>
    <s v="https://www.seek.com.au/job/39510597?type=standout"/>
    <n v="0"/>
    <n v="1"/>
    <n v="0"/>
    <n v="1"/>
    <n v="0"/>
    <n v="0"/>
    <n v="0"/>
    <n v="0"/>
    <n v="1"/>
    <n v="0"/>
    <n v="1"/>
    <n v="0"/>
    <n v="0"/>
    <n v="0"/>
    <n v="0"/>
    <n v="0"/>
    <n v="0"/>
    <n v="0"/>
    <n v="0"/>
    <n v="0"/>
    <n v="0"/>
    <n v="0"/>
    <n v="0"/>
    <n v="0"/>
    <n v="0"/>
    <n v="43665"/>
    <n v="43695"/>
    <n v="0"/>
    <n v="1"/>
    <n v="0"/>
    <n v="2019"/>
    <n v="7"/>
    <n v="30"/>
    <n v="4"/>
    <m/>
    <m/>
    <m/>
    <x v="0"/>
    <s v="Direct"/>
    <x v="1"/>
    <x v="6"/>
    <x v="4"/>
  </r>
  <r>
    <n v="39511376"/>
    <s v="AI / Machine Learning Engineer"/>
    <x v="0"/>
    <s v="Mathematics, Statistics &amp; Information Sciences"/>
    <x v="254"/>
    <n v="24401600"/>
    <s v="Thales"/>
    <m/>
    <d v="2019-07-19T00:00:00"/>
    <n v="43695.999988425923"/>
    <s v="combine your advanced analytics expertise as a data scientist/engineer, exploring ML and AI solutions to tackle complex problems"/>
    <s v="Australia"/>
    <x v="2"/>
    <x v="2"/>
    <s v="CBD &amp; Inner Suburbs"/>
    <s v="melbourne"/>
    <x v="0"/>
    <m/>
    <s v="No"/>
    <s v="https://www.seek.com.au/job/39511376?type=standout"/>
    <n v="1"/>
    <n v="0"/>
    <n v="0"/>
    <n v="0"/>
    <n v="0"/>
    <n v="0"/>
    <n v="0"/>
    <n v="0"/>
    <n v="0"/>
    <n v="0"/>
    <n v="0"/>
    <n v="0"/>
    <n v="0"/>
    <n v="0"/>
    <n v="0"/>
    <n v="0"/>
    <n v="0"/>
    <n v="0"/>
    <n v="0"/>
    <n v="0"/>
    <n v="0"/>
    <n v="0"/>
    <n v="0"/>
    <n v="0"/>
    <n v="0"/>
    <n v="43665"/>
    <n v="43695"/>
    <n v="0"/>
    <n v="1"/>
    <n v="0"/>
    <n v="2019"/>
    <n v="7"/>
    <n v="30"/>
    <n v="1"/>
    <m/>
    <m/>
    <m/>
    <x v="0"/>
    <s v="Direct"/>
    <x v="0"/>
    <x v="6"/>
    <x v="4"/>
  </r>
  <r>
    <n v="39512167"/>
    <s v="Head of Analytics/Data Scientist - Digital Focus"/>
    <x v="5"/>
    <s v="Digital &amp; Search Marketing"/>
    <x v="242"/>
    <n v="1742"/>
    <m/>
    <m/>
    <d v="2019-07-19T00:00:00"/>
    <n v="43695.999988425923"/>
    <s v="A green fields role that will enable you to truly drive change, influence business and positively impact revenue."/>
    <s v="Australia"/>
    <x v="2"/>
    <x v="2"/>
    <s v="CBD &amp; Inner Suburbs"/>
    <s v="melbourne"/>
    <x v="0"/>
    <m/>
    <s v="Yes"/>
    <s v="https://www.seek.com.au/job/39512167?type=standard"/>
    <n v="0"/>
    <n v="0"/>
    <n v="0"/>
    <n v="0"/>
    <n v="0"/>
    <n v="0"/>
    <n v="0"/>
    <n v="0"/>
    <n v="0"/>
    <n v="0"/>
    <n v="1"/>
    <n v="0"/>
    <n v="0"/>
    <n v="1"/>
    <n v="0"/>
    <n v="0"/>
    <n v="0"/>
    <n v="0"/>
    <n v="0"/>
    <n v="0"/>
    <n v="0"/>
    <n v="0"/>
    <n v="0"/>
    <n v="0"/>
    <n v="0"/>
    <n v="43665"/>
    <n v="43678"/>
    <n v="1"/>
    <n v="1"/>
    <n v="0"/>
    <n v="2019"/>
    <n v="7"/>
    <n v="30"/>
    <n v="2"/>
    <m/>
    <m/>
    <m/>
    <x v="0"/>
    <s v="Recruiter"/>
    <x v="0"/>
    <x v="6"/>
    <x v="4"/>
  </r>
  <r>
    <n v="39514228"/>
    <s v="Senior Data Scientist"/>
    <x v="1"/>
    <s v="Other"/>
    <x v="35"/>
    <n v="24101490"/>
    <m/>
    <m/>
    <d v="2019-07-19T00:00:00"/>
    <n v="43695.999988425923"/>
    <s v="Be part of a global Data Science team with great opportunity to work on enterprise-level Machine Learning projects."/>
    <s v="Australia"/>
    <x v="0"/>
    <x v="0"/>
    <s v="CBD, Inner West &amp; Eastern Suburbs"/>
    <s v="sydney"/>
    <x v="0"/>
    <m/>
    <s v="Yes"/>
    <s v="https://www.seek.com.au/job/39514228?type=standard"/>
    <n v="1"/>
    <n v="1"/>
    <n v="0"/>
    <n v="0"/>
    <n v="0"/>
    <n v="0"/>
    <n v="0"/>
    <n v="0"/>
    <n v="0"/>
    <n v="1"/>
    <n v="0"/>
    <n v="0"/>
    <n v="0"/>
    <n v="0"/>
    <n v="0"/>
    <n v="0"/>
    <n v="0"/>
    <n v="0"/>
    <n v="0"/>
    <n v="0"/>
    <n v="0"/>
    <n v="0"/>
    <n v="0"/>
    <n v="0"/>
    <n v="0"/>
    <n v="43665"/>
    <n v="43695"/>
    <n v="1"/>
    <n v="1"/>
    <n v="0"/>
    <n v="2019"/>
    <n v="7"/>
    <n v="30"/>
    <n v="3"/>
    <m/>
    <m/>
    <m/>
    <x v="0"/>
    <s v="Recruiter"/>
    <x v="0"/>
    <x v="6"/>
    <x v="4"/>
  </r>
  <r>
    <n v="39516156"/>
    <s v="Data Scientist"/>
    <x v="1"/>
    <s v="Other"/>
    <x v="4"/>
    <n v="33086778"/>
    <m/>
    <m/>
    <d v="2019-07-19T00:00:00"/>
    <n v="43695.999988425923"/>
    <s v="We are looking for an experienced Data Scientist to work on a transformation project."/>
    <s v="Australia"/>
    <x v="0"/>
    <x v="0"/>
    <s v="CBD, Inner West &amp; Eastern Suburbs"/>
    <s v="surryhills"/>
    <x v="1"/>
    <m/>
    <s v="No"/>
    <s v="https://www.seek.com.au/job/39516156?type=standard"/>
    <n v="0"/>
    <n v="0"/>
    <n v="0"/>
    <n v="0"/>
    <n v="0"/>
    <n v="0"/>
    <n v="0"/>
    <n v="0"/>
    <n v="0"/>
    <n v="0"/>
    <n v="1"/>
    <n v="0"/>
    <n v="0"/>
    <n v="0"/>
    <n v="1"/>
    <n v="0"/>
    <n v="0"/>
    <n v="0"/>
    <n v="0"/>
    <n v="0"/>
    <n v="0"/>
    <n v="0"/>
    <n v="0"/>
    <n v="0"/>
    <n v="0"/>
    <n v="43665"/>
    <n v="43695"/>
    <n v="0"/>
    <n v="1"/>
    <n v="0"/>
    <n v="2019"/>
    <n v="7"/>
    <n v="30"/>
    <n v="2"/>
    <m/>
    <m/>
    <m/>
    <x v="0"/>
    <s v="Direct"/>
    <x v="0"/>
    <x v="6"/>
    <x v="4"/>
  </r>
  <r>
    <n v="39522619"/>
    <s v="Data Scientist / ML Engineer"/>
    <x v="1"/>
    <s v="Other"/>
    <x v="94"/>
    <n v="25886139"/>
    <m/>
    <m/>
    <d v="2019-07-22T00:00:00"/>
    <n v="43698.999988425923"/>
    <s v="Data Scientist / Machine Learning expert with experience in hands-on coding &amp; prototyping of either Scala or Spark models. Team leading &amp; Mentoring"/>
    <s v="Australia"/>
    <x v="0"/>
    <x v="0"/>
    <s v="CBD, Inner West &amp; Eastern Suburbs"/>
    <s v="sydney"/>
    <x v="0"/>
    <s v="$160k to $180k + super + bonus"/>
    <s v="Yes"/>
    <s v="https://www.seek.com.au/job/39522619?type=standout"/>
    <n v="1"/>
    <n v="1"/>
    <n v="0"/>
    <n v="0"/>
    <n v="0"/>
    <n v="0"/>
    <n v="0"/>
    <n v="0"/>
    <n v="0"/>
    <n v="1"/>
    <n v="0"/>
    <n v="0"/>
    <n v="1"/>
    <n v="0"/>
    <n v="0"/>
    <n v="0"/>
    <n v="0"/>
    <n v="0"/>
    <n v="0"/>
    <n v="0"/>
    <n v="0"/>
    <n v="0"/>
    <n v="0"/>
    <n v="0"/>
    <n v="0"/>
    <n v="43668"/>
    <n v="43698"/>
    <n v="0"/>
    <n v="1"/>
    <n v="0"/>
    <n v="2019"/>
    <n v="7"/>
    <n v="30"/>
    <n v="4"/>
    <n v="160000"/>
    <n v="180000"/>
    <s v="year"/>
    <x v="0"/>
    <s v="Direct"/>
    <x v="1"/>
    <x v="6"/>
    <x v="1"/>
  </r>
  <r>
    <n v="39526651"/>
    <s v="Senior Data Scientist"/>
    <x v="1"/>
    <s v="Other"/>
    <x v="255"/>
    <n v="40706800"/>
    <m/>
    <m/>
    <d v="2019-07-22T00:00:00"/>
    <n v="43698.999988425923"/>
    <s v="Unico is looking for talented people with a strong background in ML/AI to work on new and innovative algorithms and products."/>
    <s v="Australia"/>
    <x v="2"/>
    <x v="2"/>
    <s v="CBD &amp; Inner Suburbs"/>
    <s v="albertpark"/>
    <x v="0"/>
    <m/>
    <s v="Yes"/>
    <s v="https://www.seek.com.au/job/39526651?type=standard"/>
    <n v="1"/>
    <n v="1"/>
    <n v="0"/>
    <n v="0"/>
    <n v="0"/>
    <n v="0"/>
    <n v="0"/>
    <n v="0"/>
    <n v="0"/>
    <n v="1"/>
    <n v="0"/>
    <n v="0"/>
    <n v="0"/>
    <n v="0"/>
    <n v="0"/>
    <n v="0"/>
    <n v="0"/>
    <n v="0"/>
    <n v="0"/>
    <n v="0"/>
    <n v="0"/>
    <n v="0"/>
    <n v="0"/>
    <n v="0"/>
    <n v="0"/>
    <n v="43668"/>
    <n v="43695"/>
    <n v="0"/>
    <n v="1"/>
    <n v="0"/>
    <n v="2019"/>
    <n v="7"/>
    <n v="30"/>
    <n v="3"/>
    <m/>
    <m/>
    <m/>
    <x v="0"/>
    <s v="Direct"/>
    <x v="0"/>
    <x v="6"/>
    <x v="1"/>
  </r>
  <r>
    <n v="39526953"/>
    <s v="Data Scientist"/>
    <x v="1"/>
    <s v="Developers/Programmers"/>
    <x v="128"/>
    <n v="23706321"/>
    <m/>
    <m/>
    <d v="2019-07-22T00:00:00"/>
    <n v="43698.999988425923"/>
    <s v="Working on big data projects, to analyse and process data as well as creating sophisticated algorithms to ensure efficient business practices."/>
    <s v="Australia"/>
    <x v="3"/>
    <x v="3"/>
    <m/>
    <s v="perth"/>
    <x v="0"/>
    <m/>
    <s v="No"/>
    <s v="https://www.seek.com.au/job/39526953?type=standout"/>
    <n v="1"/>
    <n v="1"/>
    <n v="0"/>
    <n v="0"/>
    <n v="0"/>
    <n v="0"/>
    <n v="1"/>
    <n v="0"/>
    <n v="0"/>
    <n v="0"/>
    <n v="0"/>
    <n v="0"/>
    <n v="1"/>
    <n v="0"/>
    <n v="0"/>
    <n v="0"/>
    <n v="0"/>
    <n v="0"/>
    <n v="0"/>
    <n v="0"/>
    <n v="0"/>
    <n v="0"/>
    <n v="0"/>
    <n v="0"/>
    <n v="0"/>
    <n v="43668"/>
    <n v="43698"/>
    <n v="1"/>
    <n v="1"/>
    <n v="0"/>
    <n v="2019"/>
    <n v="7"/>
    <n v="30"/>
    <n v="4"/>
    <m/>
    <m/>
    <m/>
    <x v="0"/>
    <s v="Recruiter"/>
    <x v="0"/>
    <x v="6"/>
    <x v="1"/>
  </r>
  <r>
    <n v="39527902"/>
    <s v="Data Scientist"/>
    <x v="1"/>
    <s v="Other"/>
    <x v="7"/>
    <n v="21807721"/>
    <m/>
    <m/>
    <d v="2019-07-22T00:00:00"/>
    <n v="43698.999988425923"/>
    <s v="Non-for-profit organization, health industry. Brand new role reporting to senior executives."/>
    <s v="Australia"/>
    <x v="0"/>
    <x v="0"/>
    <s v="CBD, Inner West &amp; Eastern Suburbs"/>
    <s v="sydney"/>
    <x v="0"/>
    <s v="$120k - $140k p.a."/>
    <s v="Yes"/>
    <s v="https://www.seek.com.au/job/39527902?type=standard"/>
    <n v="1"/>
    <n v="0"/>
    <n v="0"/>
    <n v="1"/>
    <n v="0"/>
    <n v="0"/>
    <n v="0"/>
    <n v="0"/>
    <n v="0"/>
    <n v="0"/>
    <n v="0"/>
    <n v="0"/>
    <n v="0"/>
    <n v="0"/>
    <n v="0"/>
    <n v="0"/>
    <n v="0"/>
    <n v="0"/>
    <n v="0"/>
    <n v="0"/>
    <n v="0"/>
    <n v="0"/>
    <n v="0"/>
    <n v="0"/>
    <n v="0"/>
    <n v="43668"/>
    <n v="43698"/>
    <n v="1"/>
    <n v="1"/>
    <n v="0"/>
    <n v="2019"/>
    <n v="7"/>
    <n v="30"/>
    <n v="2"/>
    <n v="120000"/>
    <n v="140000"/>
    <s v="year"/>
    <x v="0"/>
    <s v="Recruiter"/>
    <x v="1"/>
    <x v="6"/>
    <x v="1"/>
  </r>
  <r>
    <n v="39528038"/>
    <s v="Data Scientist"/>
    <x v="1"/>
    <s v="Database Development &amp; Administration"/>
    <x v="210"/>
    <n v="28694651"/>
    <m/>
    <m/>
    <d v="2019-07-22T00:00:00"/>
    <n v="43698.999988425923"/>
    <s v="Prestigious medical company seeks Data Scientist to work on advanced machine learning and AI applications."/>
    <s v="Australia"/>
    <x v="0"/>
    <x v="0"/>
    <m/>
    <m/>
    <x v="0"/>
    <m/>
    <s v="Yes"/>
    <s v="https://www.seek.com.au/job/39528038?type=standard"/>
    <n v="0"/>
    <n v="0"/>
    <n v="0"/>
    <n v="1"/>
    <n v="0"/>
    <n v="0"/>
    <n v="0"/>
    <n v="0"/>
    <n v="0"/>
    <n v="0"/>
    <n v="0"/>
    <n v="0"/>
    <n v="0"/>
    <n v="0"/>
    <n v="0"/>
    <n v="0"/>
    <n v="0"/>
    <n v="0"/>
    <n v="0"/>
    <n v="0"/>
    <n v="0"/>
    <n v="0"/>
    <n v="0"/>
    <n v="0"/>
    <n v="0"/>
    <n v="43668"/>
    <n v="43696"/>
    <n v="1"/>
    <n v="1"/>
    <n v="0"/>
    <n v="2019"/>
    <n v="7"/>
    <n v="30"/>
    <n v="1"/>
    <m/>
    <m/>
    <m/>
    <x v="0"/>
    <s v="Recruiter"/>
    <x v="0"/>
    <x v="6"/>
    <x v="1"/>
  </r>
  <r>
    <n v="39530400"/>
    <s v="Senior Data Scientist"/>
    <x v="1"/>
    <s v="Telecommunications"/>
    <x v="194"/>
    <n v="33503744"/>
    <s v="Optus"/>
    <n v="3.5"/>
    <d v="2019-07-23T00:00:00"/>
    <n v="43699.999988425923"/>
    <s v="Looking for Data scientists/Analytical data experts who have the technical skills to solve complex problems!"/>
    <s v="Australia"/>
    <x v="0"/>
    <x v="0"/>
    <s v="Ryde &amp; Macquarie Park"/>
    <m/>
    <x v="0"/>
    <s v="super + bonus"/>
    <s v="Yes"/>
    <s v="https://www.seek.com.au/job/39530400?type=standout"/>
    <n v="1"/>
    <n v="1"/>
    <n v="0"/>
    <n v="0"/>
    <n v="0"/>
    <n v="0"/>
    <n v="0"/>
    <n v="0"/>
    <n v="0"/>
    <n v="1"/>
    <n v="0"/>
    <n v="1"/>
    <n v="0"/>
    <n v="0"/>
    <n v="0"/>
    <n v="0"/>
    <n v="0"/>
    <n v="0"/>
    <n v="0"/>
    <n v="0"/>
    <n v="0"/>
    <n v="0"/>
    <n v="0"/>
    <n v="0"/>
    <n v="0"/>
    <n v="43668"/>
    <n v="43699"/>
    <n v="0"/>
    <n v="1"/>
    <n v="0"/>
    <n v="2019"/>
    <n v="7"/>
    <n v="30"/>
    <n v="4"/>
    <m/>
    <m/>
    <m/>
    <x v="0"/>
    <s v="Direct"/>
    <x v="1"/>
    <x v="6"/>
    <x v="2"/>
  </r>
  <r>
    <n v="39532015"/>
    <s v="Data Science / Analytics Specialist (Ref: 4553)"/>
    <x v="1"/>
    <s v="Developers/Programmers"/>
    <x v="189"/>
    <n v="25521341"/>
    <m/>
    <m/>
    <d v="2019-07-23T00:00:00"/>
    <n v="43699.999988425923"/>
    <s v="Data Science / Analytics Specialist required for permanent position with a well-established training solutions company based in Sydney Inner Suburbs."/>
    <s v="Australia"/>
    <x v="0"/>
    <x v="0"/>
    <s v="CBD, Inner West &amp; Eastern Suburbs"/>
    <s v="sydney"/>
    <x v="0"/>
    <s v="$130000.00 - $145000.00 p.a. + (incl Super), neg"/>
    <s v="No"/>
    <s v="https://www.seek.com.au/job/39532015?type=standout"/>
    <n v="1"/>
    <n v="1"/>
    <n v="0"/>
    <n v="1"/>
    <n v="0"/>
    <n v="0"/>
    <n v="0"/>
    <n v="0"/>
    <n v="0"/>
    <n v="0"/>
    <n v="0"/>
    <n v="0"/>
    <n v="0"/>
    <n v="0"/>
    <n v="0"/>
    <n v="0"/>
    <n v="0"/>
    <n v="0"/>
    <n v="0"/>
    <n v="0"/>
    <n v="0"/>
    <n v="0"/>
    <n v="0"/>
    <n v="0"/>
    <n v="0"/>
    <n v="43669"/>
    <n v="43696"/>
    <n v="1"/>
    <n v="1"/>
    <n v="0"/>
    <n v="2019"/>
    <n v="7"/>
    <n v="30"/>
    <n v="3"/>
    <n v="130000"/>
    <n v="145000"/>
    <s v="year"/>
    <x v="0"/>
    <s v="Recruiter"/>
    <x v="1"/>
    <x v="6"/>
    <x v="2"/>
  </r>
  <r>
    <n v="39534780"/>
    <s v="Senior Data Scientist"/>
    <x v="1"/>
    <s v="Engineering - Software"/>
    <x v="48"/>
    <n v="22081129"/>
    <m/>
    <m/>
    <d v="2019-07-23T00:00:00"/>
    <n v="43699.999988425923"/>
    <s v="A leading fintech brand is looking for a Senior Data Scientist."/>
    <s v="Australia"/>
    <x v="0"/>
    <x v="0"/>
    <m/>
    <m/>
    <x v="0"/>
    <s v="$135000.00 - $165000.00 p.a. + super"/>
    <s v="No"/>
    <s v="https://www.seek.com.au/job/39534780?type=standard"/>
    <n v="1"/>
    <n v="1"/>
    <n v="0"/>
    <n v="0"/>
    <n v="0"/>
    <n v="0"/>
    <n v="0"/>
    <n v="0"/>
    <n v="0"/>
    <n v="0"/>
    <n v="1"/>
    <n v="0"/>
    <n v="1"/>
    <n v="0"/>
    <n v="0"/>
    <n v="0"/>
    <n v="0"/>
    <n v="0"/>
    <n v="0"/>
    <n v="0"/>
    <n v="0"/>
    <n v="0"/>
    <n v="0"/>
    <n v="0"/>
    <n v="0"/>
    <n v="43669"/>
    <n v="43699"/>
    <n v="1"/>
    <n v="1"/>
    <n v="0"/>
    <n v="2019"/>
    <n v="7"/>
    <n v="30"/>
    <n v="4"/>
    <n v="135000"/>
    <n v="165000"/>
    <s v="year"/>
    <x v="0"/>
    <s v="Recruiter"/>
    <x v="1"/>
    <x v="6"/>
    <x v="2"/>
  </r>
  <r>
    <n v="39539616"/>
    <s v="Senior Data Scientist"/>
    <x v="1"/>
    <s v="Consultants"/>
    <x v="57"/>
    <n v="30232699"/>
    <s v="Coles Group"/>
    <m/>
    <d v="2019-07-24T00:00:00"/>
    <n v="43700.999988425923"/>
    <s v="We have an exciting opportunity for a Senior Data Scientist to join our Advanced Analytics team at Coles!"/>
    <s v="Australia"/>
    <x v="2"/>
    <x v="2"/>
    <s v="CBD &amp; Inner Suburbs"/>
    <s v="melbourne"/>
    <x v="0"/>
    <m/>
    <s v="Yes"/>
    <s v="https://www.seek.com.au/job/39539616?type=standard"/>
    <n v="1"/>
    <n v="1"/>
    <n v="0"/>
    <n v="1"/>
    <n v="0"/>
    <n v="0"/>
    <n v="0"/>
    <n v="0"/>
    <n v="0"/>
    <n v="1"/>
    <n v="0"/>
    <n v="0"/>
    <n v="0"/>
    <n v="0"/>
    <n v="0"/>
    <n v="0"/>
    <n v="0"/>
    <n v="0"/>
    <n v="0"/>
    <n v="0"/>
    <n v="0"/>
    <n v="0"/>
    <n v="0"/>
    <n v="0"/>
    <n v="0"/>
    <n v="43669"/>
    <n v="43683"/>
    <n v="0"/>
    <n v="1"/>
    <n v="0"/>
    <n v="2019"/>
    <n v="7"/>
    <n v="30"/>
    <n v="4"/>
    <m/>
    <m/>
    <m/>
    <x v="0"/>
    <s v="Direct"/>
    <x v="0"/>
    <x v="6"/>
    <x v="0"/>
  </r>
  <r>
    <n v="39540960"/>
    <s v="Data Scientist"/>
    <x v="1"/>
    <s v="Consultants"/>
    <x v="256"/>
    <n v="24712589"/>
    <s v="IAG"/>
    <m/>
    <d v="2019-07-24T00:00:00"/>
    <n v="43700.999988425923"/>
    <s v="Data Scientist Full time, Perm role Sydney based"/>
    <s v="Australia"/>
    <x v="0"/>
    <x v="0"/>
    <s v="CBD, Inner West &amp; Eastern Suburbs"/>
    <s v="pyrmont"/>
    <x v="0"/>
    <s v="Competitive remuneration &amp; 13% super"/>
    <s v="Yes"/>
    <s v="https://www.seek.com.au/job/39540960?type=standard"/>
    <n v="0"/>
    <n v="1"/>
    <n v="0"/>
    <n v="1"/>
    <n v="0"/>
    <n v="0"/>
    <n v="0"/>
    <n v="0"/>
    <n v="0"/>
    <n v="0"/>
    <n v="1"/>
    <n v="0"/>
    <n v="0"/>
    <n v="0"/>
    <n v="0"/>
    <n v="0"/>
    <n v="0"/>
    <n v="0"/>
    <n v="0"/>
    <n v="0"/>
    <n v="0"/>
    <n v="0"/>
    <n v="0"/>
    <n v="0"/>
    <n v="0"/>
    <n v="43670"/>
    <n v="43689"/>
    <n v="0"/>
    <n v="1"/>
    <n v="0"/>
    <n v="2019"/>
    <n v="7"/>
    <n v="30"/>
    <n v="3"/>
    <m/>
    <m/>
    <m/>
    <x v="0"/>
    <s v="Direct"/>
    <x v="1"/>
    <x v="6"/>
    <x v="0"/>
  </r>
  <r>
    <n v="39541036"/>
    <s v="Data Scientist"/>
    <x v="1"/>
    <s v="Engineering - Software"/>
    <x v="46"/>
    <n v="14025083"/>
    <s v="Capgemini"/>
    <n v="2.7"/>
    <d v="2019-07-24T00:00:00"/>
    <n v="43700.999988425923"/>
    <s v="Join us in a growing analytics team"/>
    <s v="Australia"/>
    <x v="6"/>
    <x v="6"/>
    <m/>
    <m/>
    <x v="0"/>
    <m/>
    <s v="No"/>
    <s v="https://www.seek.com.au/job/39541036?type=standout"/>
    <n v="1"/>
    <n v="1"/>
    <n v="0"/>
    <n v="1"/>
    <n v="0"/>
    <n v="0"/>
    <n v="0"/>
    <n v="0"/>
    <n v="1"/>
    <n v="1"/>
    <n v="1"/>
    <n v="1"/>
    <n v="1"/>
    <n v="1"/>
    <n v="0"/>
    <n v="0"/>
    <n v="0"/>
    <n v="0"/>
    <n v="0"/>
    <n v="0"/>
    <n v="0"/>
    <n v="0"/>
    <n v="0"/>
    <n v="0"/>
    <n v="0"/>
    <n v="43670"/>
    <n v="43675"/>
    <n v="0"/>
    <n v="1"/>
    <n v="0"/>
    <n v="2019"/>
    <n v="7"/>
    <n v="30"/>
    <n v="9"/>
    <m/>
    <m/>
    <m/>
    <x v="0"/>
    <s v="Direct"/>
    <x v="0"/>
    <x v="6"/>
    <x v="0"/>
  </r>
  <r>
    <n v="39541442"/>
    <s v="Data Scientist"/>
    <x v="1"/>
    <s v="Other"/>
    <x v="57"/>
    <n v="30232699"/>
    <s v="Coles Group"/>
    <m/>
    <d v="2019-07-24T00:00:00"/>
    <n v="43700.999988425923"/>
    <s v="We have an exciting opportunity for an experienced Data Scientist to join our Advanced Analytics team at Coles!"/>
    <s v="Australia"/>
    <x v="2"/>
    <x v="2"/>
    <s v="CBD &amp; Inner Suburbs"/>
    <s v="melbourne"/>
    <x v="0"/>
    <m/>
    <s v="Yes"/>
    <s v="https://www.seek.com.au/job/39541442?type=standard"/>
    <n v="1"/>
    <n v="1"/>
    <n v="0"/>
    <n v="1"/>
    <n v="0"/>
    <n v="0"/>
    <n v="0"/>
    <n v="0"/>
    <n v="0"/>
    <n v="1"/>
    <n v="0"/>
    <n v="0"/>
    <n v="0"/>
    <n v="0"/>
    <n v="0"/>
    <n v="0"/>
    <n v="0"/>
    <n v="0"/>
    <n v="0"/>
    <n v="0"/>
    <n v="0"/>
    <n v="0"/>
    <n v="0"/>
    <n v="0"/>
    <n v="0"/>
    <n v="43670"/>
    <n v="43684"/>
    <n v="0"/>
    <n v="1"/>
    <n v="0"/>
    <n v="2019"/>
    <n v="7"/>
    <n v="30"/>
    <n v="4"/>
    <m/>
    <m/>
    <m/>
    <x v="0"/>
    <s v="Direct"/>
    <x v="0"/>
    <x v="6"/>
    <x v="0"/>
  </r>
  <r>
    <n v="39546289"/>
    <s v="Senior Data Scientist"/>
    <x v="2"/>
    <s v="Analysis &amp; Reporting"/>
    <x v="257"/>
    <n v="34591620"/>
    <m/>
    <m/>
    <d v="2019-07-24T00:00:00"/>
    <n v="43700.999988425923"/>
    <s v="We are seeking a Senior Data Scientist that is enthusiastic and driven to join one of the largest Data Compaines in Sydney."/>
    <s v="Australia"/>
    <x v="0"/>
    <x v="0"/>
    <m/>
    <m/>
    <x v="0"/>
    <m/>
    <s v="Yes"/>
    <s v="https://www.seek.com.au/job/39546289?type=standard"/>
    <n v="1"/>
    <n v="1"/>
    <n v="0"/>
    <n v="1"/>
    <n v="0"/>
    <n v="0"/>
    <n v="0"/>
    <n v="0"/>
    <n v="0"/>
    <n v="0"/>
    <n v="0"/>
    <n v="0"/>
    <n v="1"/>
    <n v="0"/>
    <n v="0"/>
    <n v="0"/>
    <n v="1"/>
    <n v="0"/>
    <n v="0"/>
    <n v="0"/>
    <n v="0"/>
    <n v="0"/>
    <n v="0"/>
    <n v="0"/>
    <n v="0"/>
    <n v="43670"/>
    <n v="43700"/>
    <n v="0"/>
    <n v="1"/>
    <n v="0"/>
    <n v="2019"/>
    <n v="7"/>
    <n v="30"/>
    <n v="5"/>
    <m/>
    <m/>
    <m/>
    <x v="0"/>
    <s v="Direct"/>
    <x v="0"/>
    <x v="6"/>
    <x v="0"/>
  </r>
  <r>
    <n v="39547287"/>
    <s v="Senior Data Scientist"/>
    <x v="2"/>
    <s v="Analysis &amp; Reporting"/>
    <x v="258"/>
    <n v="23198852"/>
    <s v="Nimble"/>
    <m/>
    <d v="2019-07-24T00:00:00"/>
    <n v="43700.703125"/>
    <s v="Are you ready for a leading role influencing teams to create something innovative, with a company that really impacts its customers?"/>
    <s v="Australia"/>
    <x v="2"/>
    <x v="2"/>
    <s v="CBD &amp; Inner Suburbs"/>
    <s v="melbourne"/>
    <x v="0"/>
    <m/>
    <s v="Yes"/>
    <s v="https://www.seek.com.au/job/39547287?type=standard"/>
    <n v="1"/>
    <n v="1"/>
    <n v="0"/>
    <n v="1"/>
    <n v="0"/>
    <n v="0"/>
    <n v="0"/>
    <n v="0"/>
    <n v="0"/>
    <n v="0"/>
    <n v="0"/>
    <n v="0"/>
    <n v="0"/>
    <n v="0"/>
    <n v="0"/>
    <n v="1"/>
    <n v="0"/>
    <n v="0"/>
    <n v="0"/>
    <n v="0"/>
    <n v="0"/>
    <n v="0"/>
    <n v="0"/>
    <n v="0"/>
    <n v="0"/>
    <n v="43670"/>
    <n v="43671"/>
    <n v="0"/>
    <n v="1"/>
    <n v="0"/>
    <n v="2019"/>
    <n v="7"/>
    <n v="30"/>
    <n v="4"/>
    <m/>
    <m/>
    <m/>
    <x v="0"/>
    <s v="Direct"/>
    <x v="0"/>
    <x v="6"/>
    <x v="0"/>
  </r>
  <r>
    <n v="39547865"/>
    <s v="Data Scientist | long term contract | Iconic organisation"/>
    <x v="1"/>
    <s v="Developers/Programmers"/>
    <x v="259"/>
    <n v="26180752"/>
    <m/>
    <m/>
    <d v="2019-07-24T00:00:00"/>
    <n v="43700.999988425923"/>
    <s v="Join our team &amp; work on high profile projects for one of our major blue-chip clients - Long term contract opportunity."/>
    <s v="Australia"/>
    <x v="0"/>
    <x v="0"/>
    <m/>
    <m/>
    <x v="1"/>
    <m/>
    <s v="No"/>
    <s v="https://www.seek.com.au/job/39547865?type=standard"/>
    <n v="1"/>
    <n v="1"/>
    <n v="0"/>
    <n v="0"/>
    <n v="0"/>
    <n v="0"/>
    <n v="0"/>
    <n v="0"/>
    <n v="0"/>
    <n v="0"/>
    <n v="1"/>
    <n v="0"/>
    <n v="0"/>
    <n v="0"/>
    <n v="0"/>
    <n v="0"/>
    <n v="0"/>
    <n v="0"/>
    <n v="0"/>
    <n v="0"/>
    <n v="0"/>
    <n v="0"/>
    <n v="0"/>
    <n v="0"/>
    <n v="0"/>
    <n v="43670"/>
    <n v="43698"/>
    <n v="0"/>
    <n v="1"/>
    <n v="0"/>
    <n v="2019"/>
    <n v="7"/>
    <n v="30"/>
    <n v="3"/>
    <m/>
    <m/>
    <m/>
    <x v="0"/>
    <s v="Direct"/>
    <x v="0"/>
    <x v="6"/>
    <x v="0"/>
  </r>
  <r>
    <n v="39547958"/>
    <s v="Senior Data Scientist"/>
    <x v="0"/>
    <s v="Mathematics, Statistics &amp; Information Sciences"/>
    <x v="260"/>
    <n v="33579157"/>
    <m/>
    <m/>
    <d v="2019-07-24T00:00:00"/>
    <n v="43700.73809027778"/>
    <s v="An awesome opportunity to join a fast growing start-up &amp; help define the future of our analytics - Melbourne CBD location"/>
    <s v="Australia"/>
    <x v="2"/>
    <x v="2"/>
    <s v="CBD &amp; Inner Suburbs"/>
    <s v="melbourne"/>
    <x v="0"/>
    <s v="$130,000 - $150,000"/>
    <s v="No"/>
    <s v="https://www.seek.com.au/job/39547958?type=standard"/>
    <n v="0"/>
    <n v="1"/>
    <n v="0"/>
    <n v="0"/>
    <n v="0"/>
    <n v="0"/>
    <n v="0"/>
    <n v="0"/>
    <n v="0"/>
    <n v="0"/>
    <n v="1"/>
    <n v="0"/>
    <n v="0"/>
    <n v="0"/>
    <n v="0"/>
    <n v="0"/>
    <n v="0"/>
    <n v="0"/>
    <n v="0"/>
    <n v="0"/>
    <n v="0"/>
    <n v="0"/>
    <n v="0"/>
    <n v="0"/>
    <n v="0"/>
    <n v="43670"/>
    <n v="43700"/>
    <n v="0"/>
    <n v="1"/>
    <n v="0"/>
    <n v="2019"/>
    <n v="7"/>
    <n v="30"/>
    <n v="2"/>
    <n v="130000"/>
    <n v="150000"/>
    <s v="year"/>
    <x v="0"/>
    <s v="Direct"/>
    <x v="1"/>
    <x v="6"/>
    <x v="0"/>
  </r>
  <r>
    <n v="39548265"/>
    <s v="Lead Data Scientist"/>
    <x v="1"/>
    <s v="Team Leaders"/>
    <x v="7"/>
    <n v="21807721"/>
    <m/>
    <m/>
    <d v="2019-07-24T00:00:00"/>
    <n v="43700.999988425923"/>
    <s v="Our client, a well known Australian brand is looking for a Lead Data Scientist to undertake a company wide data centric digital transformation."/>
    <s v="Australia"/>
    <x v="3"/>
    <x v="3"/>
    <s v="CBD, Inner &amp; Western Suburbs"/>
    <s v="perth"/>
    <x v="0"/>
    <m/>
    <s v="No"/>
    <s v="https://www.seek.com.au/job/39548265?type=standard"/>
    <n v="1"/>
    <n v="1"/>
    <n v="0"/>
    <n v="1"/>
    <n v="0"/>
    <n v="0"/>
    <n v="0"/>
    <n v="0"/>
    <n v="0"/>
    <n v="0"/>
    <n v="0"/>
    <n v="0"/>
    <n v="0"/>
    <n v="0"/>
    <n v="0"/>
    <n v="0"/>
    <n v="0"/>
    <n v="0"/>
    <n v="0"/>
    <n v="0"/>
    <n v="0"/>
    <n v="0"/>
    <n v="0"/>
    <n v="0"/>
    <n v="0"/>
    <n v="43670"/>
    <n v="43700"/>
    <n v="1"/>
    <n v="1"/>
    <n v="0"/>
    <n v="2019"/>
    <n v="7"/>
    <n v="30"/>
    <n v="3"/>
    <m/>
    <m/>
    <m/>
    <x v="0"/>
    <s v="Recruiter"/>
    <x v="0"/>
    <x v="6"/>
    <x v="0"/>
  </r>
  <r>
    <n v="39552271"/>
    <s v="Machine Learning &amp; Data Scientist"/>
    <x v="0"/>
    <s v="Mathematics, Statistics &amp; Information Sciences"/>
    <x v="50"/>
    <n v="41114262"/>
    <m/>
    <m/>
    <d v="2019-07-25T00:00:00"/>
    <n v="43701.495775462958"/>
    <s v="Our client is looking for a senior Data scientist or machine learning developer who has passion for data, technology and Analytics."/>
    <s v="Australia"/>
    <x v="0"/>
    <x v="0"/>
    <s v="CBD, Inner West &amp; Eastern Suburbs"/>
    <s v="sydney"/>
    <x v="0"/>
    <m/>
    <s v="No"/>
    <s v="https://www.seek.com.au/job/39552271?type=standard"/>
    <n v="1"/>
    <n v="1"/>
    <n v="0"/>
    <n v="1"/>
    <n v="0"/>
    <n v="0"/>
    <n v="0"/>
    <n v="0"/>
    <n v="0"/>
    <n v="1"/>
    <n v="1"/>
    <n v="0"/>
    <n v="1"/>
    <n v="1"/>
    <n v="0"/>
    <n v="0"/>
    <n v="0"/>
    <n v="0"/>
    <n v="0"/>
    <n v="0"/>
    <n v="0"/>
    <n v="0"/>
    <n v="0"/>
    <n v="0"/>
    <n v="0"/>
    <n v="43671"/>
    <n v="43701"/>
    <n v="0"/>
    <n v="1"/>
    <n v="0"/>
    <n v="2019"/>
    <n v="7"/>
    <n v="30"/>
    <n v="7"/>
    <m/>
    <m/>
    <m/>
    <x v="0"/>
    <s v="Direct"/>
    <x v="0"/>
    <x v="6"/>
    <x v="3"/>
  </r>
  <r>
    <n v="39552760"/>
    <s v="Principal Data Scientist- Financial Markets Focused"/>
    <x v="0"/>
    <s v="Mathematics, Statistics &amp; Information Sciences"/>
    <x v="229"/>
    <n v="41973991"/>
    <m/>
    <m/>
    <d v="2019-07-25T00:00:00"/>
    <n v="43701.520416666674"/>
    <s v="Join a Financial Markets icon to head up a Data Science Practice and team whilst commercialising Data Science Products for customers."/>
    <s v="Australia"/>
    <x v="0"/>
    <x v="0"/>
    <s v="CBD, Inner West &amp; Eastern Suburbs"/>
    <s v="sydney"/>
    <x v="0"/>
    <s v="$200,000 - $200,000+"/>
    <s v="No"/>
    <s v="https://www.seek.com.au/job/39552760?type=standout"/>
    <n v="1"/>
    <n v="1"/>
    <n v="0"/>
    <n v="0"/>
    <n v="0"/>
    <n v="0"/>
    <n v="0"/>
    <n v="0"/>
    <n v="0"/>
    <n v="0"/>
    <n v="0"/>
    <n v="0"/>
    <n v="0"/>
    <n v="0"/>
    <n v="0"/>
    <n v="0"/>
    <n v="0"/>
    <n v="0"/>
    <n v="0"/>
    <n v="0"/>
    <n v="0"/>
    <n v="0"/>
    <n v="0"/>
    <n v="0"/>
    <n v="0"/>
    <n v="43671"/>
    <n v="43701"/>
    <n v="0"/>
    <n v="1"/>
    <n v="0"/>
    <n v="2019"/>
    <n v="7"/>
    <n v="30"/>
    <n v="2"/>
    <n v="200000"/>
    <n v="200000"/>
    <s v="year"/>
    <x v="0"/>
    <s v="Direct"/>
    <x v="1"/>
    <x v="6"/>
    <x v="3"/>
  </r>
  <r>
    <n v="39554259"/>
    <s v="Data Scientist"/>
    <x v="1"/>
    <s v="Other"/>
    <x v="193"/>
    <n v="20101884"/>
    <m/>
    <m/>
    <d v="2019-07-25T00:00:00"/>
    <n v="43701.999988425923"/>
    <s v="Exciting opp for experienced Data Scientist to play a key role in driving Data Science forward. Great salary on offer, flexible work hours &amp; bonus."/>
    <s v="Australia"/>
    <x v="2"/>
    <x v="2"/>
    <s v="CBD &amp; Inner Suburbs"/>
    <s v="melbourne"/>
    <x v="0"/>
    <m/>
    <s v="Yes"/>
    <s v="https://www.seek.com.au/job/39554259?type=standout"/>
    <n v="1"/>
    <n v="0"/>
    <n v="0"/>
    <n v="1"/>
    <n v="0"/>
    <n v="0"/>
    <n v="0"/>
    <n v="0"/>
    <n v="0"/>
    <n v="0"/>
    <n v="0"/>
    <n v="0"/>
    <n v="1"/>
    <n v="1"/>
    <n v="0"/>
    <n v="0"/>
    <n v="0"/>
    <n v="0"/>
    <n v="0"/>
    <n v="0"/>
    <n v="0"/>
    <n v="0"/>
    <n v="0"/>
    <n v="0"/>
    <n v="0"/>
    <n v="43671"/>
    <n v="43699"/>
    <n v="0"/>
    <n v="1"/>
    <n v="0"/>
    <n v="2019"/>
    <n v="7"/>
    <n v="30"/>
    <n v="4"/>
    <m/>
    <m/>
    <m/>
    <x v="0"/>
    <s v="Direct"/>
    <x v="0"/>
    <x v="6"/>
    <x v="3"/>
  </r>
  <r>
    <n v="39554532"/>
    <s v="Senior Data Scientist"/>
    <x v="2"/>
    <s v="Analysis &amp; Reporting"/>
    <x v="258"/>
    <n v="23198852"/>
    <s v="Nimble"/>
    <n v="4"/>
    <d v="2019-07-25T00:00:00"/>
    <n v="43701.605787037042"/>
    <s v="Are you ready for a leading role influencing teams to create something innovative, with a company that really impacts its customers?"/>
    <s v="Australia"/>
    <x v="2"/>
    <x v="2"/>
    <s v="CBD &amp; Inner Suburbs"/>
    <s v="melbourne"/>
    <x v="0"/>
    <m/>
    <s v="Yes"/>
    <s v="https://www.seek.com.au/job/39554532?type=standard"/>
    <n v="1"/>
    <n v="1"/>
    <n v="0"/>
    <n v="1"/>
    <n v="0"/>
    <n v="0"/>
    <n v="0"/>
    <n v="0"/>
    <n v="0"/>
    <n v="0"/>
    <n v="0"/>
    <n v="0"/>
    <n v="0"/>
    <n v="0"/>
    <n v="0"/>
    <n v="1"/>
    <n v="0"/>
    <n v="0"/>
    <n v="0"/>
    <n v="0"/>
    <n v="0"/>
    <n v="0"/>
    <n v="0"/>
    <n v="0"/>
    <n v="0"/>
    <n v="43671"/>
    <n v="43701"/>
    <n v="0"/>
    <n v="1"/>
    <n v="0"/>
    <n v="2019"/>
    <n v="7"/>
    <n v="30"/>
    <n v="4"/>
    <m/>
    <m/>
    <m/>
    <x v="0"/>
    <s v="Direct"/>
    <x v="0"/>
    <x v="6"/>
    <x v="3"/>
  </r>
  <r>
    <n v="39555876"/>
    <s v="Data Scientist"/>
    <x v="1"/>
    <s v="Other"/>
    <x v="187"/>
    <n v="21108372"/>
    <s v="The University of Sydney"/>
    <n v="3.9"/>
    <d v="2019-07-25T00:00:00"/>
    <n v="43701.999988425923"/>
    <s v="Support translational data science across all faculties of the university through a professional consulting service model of project delivery."/>
    <s v="Australia"/>
    <x v="0"/>
    <x v="0"/>
    <s v="CBD, Inner West &amp; Eastern Suburbs"/>
    <s v="camperdown"/>
    <x v="0"/>
    <m/>
    <s v="Yes"/>
    <s v="https://www.seek.com.au/job/39555876?type=standout"/>
    <n v="1"/>
    <n v="1"/>
    <n v="0"/>
    <n v="0"/>
    <n v="0"/>
    <n v="0"/>
    <n v="0"/>
    <n v="0"/>
    <n v="0"/>
    <n v="0"/>
    <n v="0"/>
    <n v="0"/>
    <n v="0"/>
    <n v="0"/>
    <n v="0"/>
    <n v="0"/>
    <n v="0"/>
    <n v="0"/>
    <n v="0"/>
    <n v="0"/>
    <n v="0"/>
    <n v="0"/>
    <n v="0"/>
    <n v="0"/>
    <n v="0"/>
    <n v="43671"/>
    <n v="43688"/>
    <n v="0"/>
    <n v="1"/>
    <n v="0"/>
    <n v="2019"/>
    <n v="7"/>
    <n v="30"/>
    <n v="2"/>
    <m/>
    <m/>
    <m/>
    <x v="0"/>
    <s v="Direct"/>
    <x v="0"/>
    <x v="6"/>
    <x v="3"/>
  </r>
  <r>
    <n v="39555877"/>
    <s v="Data Scientist"/>
    <x v="3"/>
    <s v="Other"/>
    <x v="187"/>
    <n v="21108372"/>
    <s v="The University of Sydney"/>
    <n v="3.9"/>
    <d v="2019-07-25T00:00:00"/>
    <n v="43701.999988425923"/>
    <s v="Support translational data science across all faculties of the university through a professional consulting service model of project delivery."/>
    <s v="Australia"/>
    <x v="0"/>
    <x v="0"/>
    <s v="CBD, Inner West &amp; Eastern Suburbs"/>
    <s v="camperdown"/>
    <x v="0"/>
    <m/>
    <s v="Yes"/>
    <s v="https://www.seek.com.au/job/39555877?type=standout"/>
    <n v="1"/>
    <n v="1"/>
    <n v="0"/>
    <n v="0"/>
    <n v="0"/>
    <n v="0"/>
    <n v="0"/>
    <n v="0"/>
    <n v="0"/>
    <n v="0"/>
    <n v="0"/>
    <n v="0"/>
    <n v="0"/>
    <n v="0"/>
    <n v="0"/>
    <n v="0"/>
    <n v="0"/>
    <n v="0"/>
    <n v="0"/>
    <n v="0"/>
    <n v="0"/>
    <n v="0"/>
    <n v="0"/>
    <n v="0"/>
    <n v="0"/>
    <n v="43671"/>
    <n v="43688"/>
    <n v="0"/>
    <n v="1"/>
    <n v="0"/>
    <n v="2019"/>
    <n v="7"/>
    <n v="30"/>
    <n v="2"/>
    <m/>
    <m/>
    <m/>
    <x v="0"/>
    <s v="Direct"/>
    <x v="0"/>
    <x v="6"/>
    <x v="3"/>
  </r>
  <r>
    <n v="39561937"/>
    <s v="Junior Data Scientist"/>
    <x v="1"/>
    <s v="Programme &amp; Project Management"/>
    <x v="172"/>
    <n v="20361318"/>
    <m/>
    <m/>
    <d v="2019-07-26T00:00:00"/>
    <n v="43702.999988425923"/>
    <s v="Our financial services client is looking for a Junior Data Scientist for a permanent role in Sydney CBD"/>
    <s v="Australia"/>
    <x v="0"/>
    <x v="0"/>
    <s v="CBD, Inner West &amp; Eastern Suburbs"/>
    <s v="sydney"/>
    <x v="0"/>
    <s v="$90000 - $110000 per annum"/>
    <s v="Yes"/>
    <s v="https://www.seek.com.au/job/39561937?type=standout"/>
    <n v="1"/>
    <n v="1"/>
    <n v="0"/>
    <n v="1"/>
    <n v="0"/>
    <n v="0"/>
    <n v="0"/>
    <n v="0"/>
    <n v="0"/>
    <n v="0"/>
    <n v="0"/>
    <n v="0"/>
    <n v="0"/>
    <n v="0"/>
    <n v="0"/>
    <n v="0"/>
    <n v="0"/>
    <n v="0"/>
    <n v="0"/>
    <n v="0"/>
    <n v="0"/>
    <n v="0"/>
    <n v="0"/>
    <n v="0"/>
    <n v="0"/>
    <n v="43672"/>
    <n v="43702"/>
    <n v="0"/>
    <n v="1"/>
    <n v="0"/>
    <n v="2019"/>
    <n v="7"/>
    <n v="30"/>
    <n v="3"/>
    <n v="90000"/>
    <n v="110000"/>
    <s v="year"/>
    <x v="0"/>
    <s v="Direct"/>
    <x v="1"/>
    <x v="6"/>
    <x v="4"/>
  </r>
  <r>
    <n v="39566918"/>
    <s v="Data Scientist"/>
    <x v="0"/>
    <s v="Mathematics, Statistics &amp; Information Sciences"/>
    <x v="261"/>
    <n v="2762928"/>
    <s v="Carsales.com.au"/>
    <m/>
    <d v="2019-07-26T00:00:00"/>
    <n v="43702.999988425923"/>
    <s v="We're on the hunt for a lover of all things data, who is a whiz at framing and solving complex analytical questions."/>
    <s v="Australia"/>
    <x v="2"/>
    <x v="2"/>
    <s v="CBD &amp; Inner Suburbs"/>
    <s v="melbourne"/>
    <x v="0"/>
    <m/>
    <s v="Yes"/>
    <s v="https://www.seek.com.au/job/39566918?type=standout"/>
    <n v="1"/>
    <n v="1"/>
    <n v="0"/>
    <n v="1"/>
    <n v="0"/>
    <n v="0"/>
    <n v="0"/>
    <n v="0"/>
    <n v="0"/>
    <n v="0"/>
    <n v="0"/>
    <n v="0"/>
    <n v="0"/>
    <n v="0"/>
    <n v="0"/>
    <n v="0"/>
    <n v="0"/>
    <n v="0"/>
    <n v="0"/>
    <n v="0"/>
    <n v="0"/>
    <n v="0"/>
    <n v="0"/>
    <n v="0"/>
    <n v="0"/>
    <n v="43672"/>
    <n v="43700"/>
    <n v="0"/>
    <n v="1"/>
    <n v="0"/>
    <n v="2019"/>
    <n v="7"/>
    <n v="30"/>
    <n v="3"/>
    <m/>
    <m/>
    <m/>
    <x v="0"/>
    <s v="Direct"/>
    <x v="0"/>
    <x v="6"/>
    <x v="4"/>
  </r>
  <r>
    <n v="39579171"/>
    <s v="Junior - Mid level Data Scientist | Permanent or Contract | Iconic organisation"/>
    <x v="1"/>
    <s v="Developers/Programmers"/>
    <x v="259"/>
    <n v="26180752"/>
    <m/>
    <m/>
    <d v="2019-07-29T00:00:00"/>
    <n v="43705.999988425923"/>
    <s v="Join our team &amp; work on high profile projects for one of our major blue-chip clients - Long term contract opportunity."/>
    <s v="Australia"/>
    <x v="0"/>
    <x v="0"/>
    <m/>
    <m/>
    <x v="0"/>
    <m/>
    <s v="No"/>
    <s v="https://www.seek.com.au/job/39579171?type=standard"/>
    <n v="1"/>
    <n v="1"/>
    <n v="0"/>
    <n v="0"/>
    <n v="0"/>
    <n v="0"/>
    <n v="0"/>
    <n v="0"/>
    <n v="0"/>
    <n v="0"/>
    <n v="1"/>
    <n v="0"/>
    <n v="0"/>
    <n v="0"/>
    <n v="0"/>
    <n v="0"/>
    <n v="0"/>
    <n v="0"/>
    <n v="0"/>
    <n v="0"/>
    <n v="0"/>
    <n v="0"/>
    <n v="0"/>
    <n v="0"/>
    <n v="0"/>
    <n v="43675"/>
    <n v="43703"/>
    <n v="0"/>
    <n v="1"/>
    <n v="0"/>
    <n v="2019"/>
    <n v="7"/>
    <n v="30"/>
    <n v="3"/>
    <m/>
    <m/>
    <m/>
    <x v="0"/>
    <s v="Direct"/>
    <x v="0"/>
    <x v="6"/>
    <x v="1"/>
  </r>
  <r>
    <n v="39579517"/>
    <s v="Net Full Stack Developer"/>
    <x v="1"/>
    <s v="Developers/Programmers"/>
    <x v="262"/>
    <n v="21093652"/>
    <s v="PetSure"/>
    <m/>
    <d v="2019-07-29T00:00:00"/>
    <n v="43735.776620370372"/>
    <s v="We're looking for a passionate &amp; collaborative Full Stack Net Developer to join our team."/>
    <s v="Australia"/>
    <x v="0"/>
    <x v="0"/>
    <s v="North Shore &amp; Northern Beaches"/>
    <s v="chatswood"/>
    <x v="0"/>
    <m/>
    <s v="No"/>
    <s v="https://www.seek.com.au/job/39579517?type=standout"/>
    <n v="0"/>
    <n v="1"/>
    <n v="0"/>
    <n v="1"/>
    <n v="0"/>
    <n v="0"/>
    <n v="0"/>
    <n v="0"/>
    <n v="1"/>
    <n v="0"/>
    <n v="0"/>
    <n v="0"/>
    <n v="0"/>
    <n v="0"/>
    <n v="0"/>
    <n v="0"/>
    <n v="0"/>
    <n v="0"/>
    <n v="0"/>
    <n v="0"/>
    <n v="0"/>
    <n v="0"/>
    <n v="0"/>
    <n v="0"/>
    <n v="0"/>
    <n v="43675"/>
    <n v="43735"/>
    <n v="0"/>
    <n v="1"/>
    <n v="0"/>
    <n v="2019"/>
    <n v="7"/>
    <n v="60"/>
    <n v="3"/>
    <m/>
    <m/>
    <m/>
    <x v="0"/>
    <s v="Direct"/>
    <x v="0"/>
    <x v="6"/>
    <x v="1"/>
  </r>
  <r>
    <n v="39581453"/>
    <s v="Data Scientist"/>
    <x v="1"/>
    <s v="Business/Systems Analysts"/>
    <x v="51"/>
    <n v="27683018"/>
    <m/>
    <m/>
    <d v="2019-07-30T00:00:00"/>
    <n v="43706.999988425923"/>
    <s v="Data Scientist- Surry Hills, Sydney, Australia 6 month contract, high chance of extension Great Daily rate Surry Hills location"/>
    <s v="Australia"/>
    <x v="0"/>
    <x v="0"/>
    <s v="CBD, Inner West &amp; Eastern Suburbs"/>
    <s v="surryhills"/>
    <x v="0"/>
    <m/>
    <s v="No"/>
    <s v="https://www.seek.com.au/job/39581453?type=standard"/>
    <n v="1"/>
    <n v="1"/>
    <n v="0"/>
    <n v="1"/>
    <n v="0"/>
    <n v="0"/>
    <n v="0"/>
    <n v="0"/>
    <n v="0"/>
    <n v="0"/>
    <n v="0"/>
    <n v="0"/>
    <n v="1"/>
    <n v="1"/>
    <n v="0"/>
    <n v="0"/>
    <n v="0"/>
    <n v="0"/>
    <n v="0"/>
    <n v="0"/>
    <n v="0"/>
    <n v="0"/>
    <n v="0"/>
    <n v="0"/>
    <n v="0"/>
    <n v="43675"/>
    <n v="43702"/>
    <n v="1"/>
    <n v="1"/>
    <n v="0"/>
    <n v="2019"/>
    <n v="7"/>
    <n v="30"/>
    <n v="5"/>
    <m/>
    <m/>
    <m/>
    <x v="0"/>
    <s v="Recruiter"/>
    <x v="0"/>
    <x v="6"/>
    <x v="2"/>
  </r>
  <r>
    <n v="39582387"/>
    <s v="Data Scientist - Machine Learning"/>
    <x v="1"/>
    <s v="Business/Systems Analysts"/>
    <x v="37"/>
    <n v="32359972"/>
    <m/>
    <m/>
    <d v="2019-07-30T00:00:00"/>
    <n v="43706.999988425923"/>
    <s v="LUCRATIVE SALARY | AGE-CARE TECH START-UP | AWESOME CULTURE | SOCIAL GOOD COMPANY"/>
    <s v="Australia"/>
    <x v="0"/>
    <x v="0"/>
    <s v="CBD, Inner West &amp; Eastern Suburbs"/>
    <s v="sydney"/>
    <x v="0"/>
    <s v="$110K - $150K + super"/>
    <s v="Yes"/>
    <s v="https://www.seek.com.au/job/39582387?type=standard"/>
    <n v="1"/>
    <n v="1"/>
    <n v="0"/>
    <n v="1"/>
    <n v="0"/>
    <n v="0"/>
    <n v="0"/>
    <n v="0"/>
    <n v="0"/>
    <n v="1"/>
    <n v="1"/>
    <n v="0"/>
    <n v="0"/>
    <n v="0"/>
    <n v="0"/>
    <n v="0"/>
    <n v="0"/>
    <n v="0"/>
    <n v="0"/>
    <n v="0"/>
    <n v="0"/>
    <n v="0"/>
    <n v="0"/>
    <n v="0"/>
    <n v="0"/>
    <n v="43676"/>
    <n v="43706"/>
    <n v="1"/>
    <n v="1"/>
    <n v="0"/>
    <n v="2019"/>
    <n v="7"/>
    <n v="30"/>
    <n v="5"/>
    <n v="110000"/>
    <n v="150000"/>
    <s v="year"/>
    <x v="0"/>
    <s v="Recruiter"/>
    <x v="1"/>
    <x v="6"/>
    <x v="2"/>
  </r>
  <r>
    <n v="39582950"/>
    <s v="Senior Data Scientist"/>
    <x v="2"/>
    <s v="Analysis &amp; Reporting"/>
    <x v="263"/>
    <n v="21994134"/>
    <s v="Origin Energy"/>
    <m/>
    <d v="2019-07-30T00:00:00"/>
    <n v="43706.999988425923"/>
    <s v="You have polished communication skills when it comes to conveying analytics in a business environment."/>
    <s v="Australia"/>
    <x v="0"/>
    <x v="0"/>
    <s v="CBD, Inner West &amp; Eastern Suburbs"/>
    <s v="sydney"/>
    <x v="0"/>
    <m/>
    <s v="Yes"/>
    <s v="https://www.seek.com.au/job/39582950?type=standout"/>
    <n v="1"/>
    <n v="1"/>
    <n v="0"/>
    <n v="1"/>
    <n v="0"/>
    <n v="0"/>
    <n v="0"/>
    <n v="0"/>
    <n v="0"/>
    <n v="0"/>
    <n v="0"/>
    <n v="0"/>
    <n v="0"/>
    <n v="0"/>
    <n v="0"/>
    <n v="0"/>
    <n v="0"/>
    <n v="0"/>
    <n v="0"/>
    <n v="0"/>
    <n v="0"/>
    <n v="0"/>
    <n v="0"/>
    <n v="0"/>
    <n v="0"/>
    <n v="43676"/>
    <n v="43691"/>
    <n v="0"/>
    <n v="1"/>
    <n v="0"/>
    <n v="2019"/>
    <n v="7"/>
    <n v="30"/>
    <n v="3"/>
    <m/>
    <m/>
    <m/>
    <x v="0"/>
    <s v="Direct"/>
    <x v="0"/>
    <x v="6"/>
    <x v="2"/>
  </r>
  <r>
    <n v="39588910"/>
    <s v="Data Scientist"/>
    <x v="1"/>
    <s v="Other"/>
    <x v="35"/>
    <n v="24101490"/>
    <m/>
    <m/>
    <d v="2019-07-30T00:00:00"/>
    <n v="43706.999988425923"/>
    <s v="6-months contract with a view to extend - Great exposure to both data science and data engineering world"/>
    <s v="Australia"/>
    <x v="0"/>
    <x v="0"/>
    <s v="CBD, Inner West &amp; Eastern Suburbs"/>
    <s v="sydney"/>
    <x v="1"/>
    <m/>
    <s v="Yes"/>
    <s v="https://www.seek.com.au/job/39588910?type=standard"/>
    <n v="1"/>
    <n v="1"/>
    <n v="0"/>
    <n v="1"/>
    <n v="0"/>
    <n v="0"/>
    <n v="0"/>
    <n v="0"/>
    <n v="0"/>
    <n v="0"/>
    <n v="0"/>
    <n v="0"/>
    <n v="0"/>
    <n v="0"/>
    <n v="0"/>
    <n v="0"/>
    <n v="0"/>
    <n v="0"/>
    <n v="0"/>
    <n v="0"/>
    <n v="0"/>
    <n v="0"/>
    <n v="0"/>
    <n v="0"/>
    <n v="0"/>
    <n v="43676"/>
    <n v="43706"/>
    <n v="1"/>
    <n v="1"/>
    <n v="0"/>
    <n v="2019"/>
    <n v="7"/>
    <n v="30"/>
    <n v="3"/>
    <m/>
    <m/>
    <m/>
    <x v="0"/>
    <s v="Recruiter"/>
    <x v="0"/>
    <x v="6"/>
    <x v="2"/>
  </r>
  <r>
    <n v="39589319"/>
    <s v="IT / Tech Recruitment Consultants, Resourcers &amp; Candidate Managers Wanted!"/>
    <x v="8"/>
    <s v="Recruitment - Agency"/>
    <x v="179"/>
    <n v="34276930"/>
    <m/>
    <m/>
    <d v="2019-07-30T00:00:00"/>
    <n v="43706.999988425923"/>
    <s v="Opportunity to build a career with a successful startup &amp; work with some of the best companies in AU | Top Comm Structure with HUGE earning potential!"/>
    <s v="Australia"/>
    <x v="0"/>
    <x v="0"/>
    <s v="CBD, Inner West &amp; Eastern Suburbs"/>
    <s v="surryhills"/>
    <x v="0"/>
    <s v="OTE $200-300k+ (Uncapped Commission)"/>
    <s v="No"/>
    <s v="https://www.seek.com.au/job/39589319?type=standard"/>
    <n v="0"/>
    <n v="1"/>
    <n v="0"/>
    <n v="0"/>
    <n v="0"/>
    <n v="0"/>
    <n v="0"/>
    <n v="1"/>
    <n v="0"/>
    <n v="1"/>
    <n v="0"/>
    <n v="1"/>
    <n v="0"/>
    <n v="0"/>
    <n v="0"/>
    <n v="0"/>
    <n v="0"/>
    <n v="0"/>
    <n v="0"/>
    <n v="0"/>
    <n v="1"/>
    <n v="0"/>
    <n v="0"/>
    <n v="0"/>
    <n v="0"/>
    <n v="43676"/>
    <n v="43704"/>
    <n v="1"/>
    <n v="1"/>
    <n v="0"/>
    <n v="2019"/>
    <n v="7"/>
    <n v="30"/>
    <n v="5"/>
    <m/>
    <m/>
    <m/>
    <x v="0"/>
    <s v="Recruiter"/>
    <x v="1"/>
    <x v="6"/>
    <x v="2"/>
  </r>
  <r>
    <n v="39594690"/>
    <s v="Senior Data Scientist | Advance Analytics"/>
    <x v="1"/>
    <s v="Business/Systems Analysts"/>
    <x v="250"/>
    <n v="36442093"/>
    <s v="George Weston Foods"/>
    <m/>
    <d v="2019-07-31T00:00:00"/>
    <n v="43707.999988425923"/>
    <s v="Work with &amp; support the businesses to develop our Advance Analytical capabilities by introducing, developing &amp; maintaining predictive models &amp; machine"/>
    <s v="Australia"/>
    <x v="0"/>
    <x v="0"/>
    <s v="Ryde &amp; Macquarie Park"/>
    <m/>
    <x v="0"/>
    <s v="Above market salary offering"/>
    <s v="No"/>
    <s v="https://www.seek.com.au/job/39594690?type=standout"/>
    <n v="1"/>
    <n v="1"/>
    <n v="0"/>
    <n v="0"/>
    <n v="0"/>
    <n v="0"/>
    <n v="0"/>
    <n v="0"/>
    <n v="0"/>
    <n v="0"/>
    <n v="0"/>
    <n v="0"/>
    <n v="0"/>
    <n v="0"/>
    <n v="0"/>
    <n v="0"/>
    <n v="0"/>
    <n v="0"/>
    <n v="0"/>
    <n v="0"/>
    <n v="0"/>
    <n v="0"/>
    <n v="0"/>
    <n v="0"/>
    <n v="0"/>
    <n v="43677"/>
    <n v="43693"/>
    <n v="0"/>
    <n v="1"/>
    <n v="0"/>
    <n v="2019"/>
    <n v="7"/>
    <n v="30"/>
    <n v="2"/>
    <m/>
    <m/>
    <m/>
    <x v="0"/>
    <s v="Direct"/>
    <x v="1"/>
    <x v="6"/>
    <x v="0"/>
  </r>
  <r>
    <n v="39595029"/>
    <s v="Data Scientist - Greenfield"/>
    <x v="0"/>
    <s v="Mathematics, Statistics &amp; Information Sciences"/>
    <x v="28"/>
    <n v="29714902"/>
    <m/>
    <m/>
    <d v="2019-07-31T00:00:00"/>
    <n v="43707.999988425923"/>
    <s v="Get in touch with the Data Talent Specialists - Alloc8."/>
    <s v="Australia"/>
    <x v="0"/>
    <x v="0"/>
    <s v="CBD, Inner West &amp; Eastern Suburbs"/>
    <s v="sydney"/>
    <x v="0"/>
    <s v="190,000"/>
    <s v="No"/>
    <s v="https://www.seek.com.au/job/39595029?type=standout"/>
    <n v="1"/>
    <n v="1"/>
    <n v="0"/>
    <n v="1"/>
    <n v="0"/>
    <n v="0"/>
    <n v="0"/>
    <n v="0"/>
    <n v="0"/>
    <n v="1"/>
    <n v="1"/>
    <n v="0"/>
    <n v="0"/>
    <n v="0"/>
    <n v="0"/>
    <n v="0"/>
    <n v="0"/>
    <n v="0"/>
    <n v="0"/>
    <n v="0"/>
    <n v="0"/>
    <n v="0"/>
    <n v="0"/>
    <n v="0"/>
    <n v="0"/>
    <n v="43677"/>
    <n v="43707"/>
    <n v="1"/>
    <n v="1"/>
    <n v="0"/>
    <n v="2019"/>
    <n v="7"/>
    <n v="30"/>
    <n v="5"/>
    <n v="190000"/>
    <n v="190000"/>
    <s v="year"/>
    <x v="0"/>
    <s v="Recruiter"/>
    <x v="1"/>
    <x v="6"/>
    <x v="0"/>
  </r>
  <r>
    <n v="39597982"/>
    <s v="Data Scientist"/>
    <x v="1"/>
    <s v="Developers/Programmers"/>
    <x v="85"/>
    <n v="32860434"/>
    <m/>
    <m/>
    <d v="2019-07-31T00:00:00"/>
    <n v="43707.999988425923"/>
    <s v="Leading financial agency looking for a creative and innovative problem solver who wants to turn data into insights. Role-based in Sydney CBD"/>
    <s v="Australia"/>
    <x v="0"/>
    <x v="0"/>
    <s v="CBD, Inner West &amp; Eastern Suburbs"/>
    <s v="sydney"/>
    <x v="1"/>
    <m/>
    <s v="No"/>
    <s v="https://www.seek.com.au/job/39597982?type=standard"/>
    <n v="1"/>
    <n v="1"/>
    <n v="1"/>
    <n v="1"/>
    <n v="0"/>
    <n v="0"/>
    <n v="0"/>
    <n v="0"/>
    <n v="0"/>
    <n v="1"/>
    <n v="0"/>
    <n v="0"/>
    <n v="0"/>
    <n v="0"/>
    <n v="0"/>
    <n v="0"/>
    <n v="0"/>
    <n v="0"/>
    <n v="0"/>
    <n v="0"/>
    <n v="0"/>
    <n v="0"/>
    <n v="0"/>
    <n v="0"/>
    <n v="0"/>
    <n v="43677"/>
    <n v="43707"/>
    <n v="0"/>
    <n v="1"/>
    <n v="0"/>
    <n v="2019"/>
    <n v="7"/>
    <n v="30"/>
    <n v="5"/>
    <m/>
    <m/>
    <m/>
    <x v="0"/>
    <s v="Direct"/>
    <x v="0"/>
    <x v="6"/>
    <x v="0"/>
  </r>
  <r>
    <n v="39604478"/>
    <s v="Lead Data Scientist - Financial Services"/>
    <x v="0"/>
    <s v="Other"/>
    <x v="53"/>
    <n v="39856261"/>
    <m/>
    <m/>
    <d v="2019-08-01T00:00:00"/>
    <n v="43708.506504629629"/>
    <s v="Work for an ASX listed financial services with an agile culture, leading a team solving complex high-value predictive analytics."/>
    <s v="Australia"/>
    <x v="3"/>
    <x v="3"/>
    <s v="CBD, Inner &amp; Western Suburbs"/>
    <s v="perth"/>
    <x v="0"/>
    <m/>
    <s v="No"/>
    <s v="https://www.seek.com.au/job/39604478?type=standard"/>
    <n v="1"/>
    <n v="1"/>
    <n v="0"/>
    <n v="1"/>
    <n v="0"/>
    <n v="0"/>
    <n v="0"/>
    <n v="0"/>
    <n v="1"/>
    <n v="1"/>
    <n v="0"/>
    <n v="0"/>
    <n v="0"/>
    <n v="0"/>
    <n v="0"/>
    <n v="0"/>
    <n v="0"/>
    <n v="0"/>
    <n v="0"/>
    <n v="0"/>
    <n v="0"/>
    <n v="0"/>
    <n v="0"/>
    <n v="0"/>
    <n v="0"/>
    <n v="43678"/>
    <n v="43708"/>
    <n v="0"/>
    <n v="1"/>
    <n v="0"/>
    <n v="2019"/>
    <n v="8"/>
    <n v="30"/>
    <n v="5"/>
    <m/>
    <m/>
    <m/>
    <x v="0"/>
    <s v="Direct"/>
    <x v="0"/>
    <x v="7"/>
    <x v="3"/>
  </r>
  <r>
    <n v="39608595"/>
    <s v="IT Help Desk Support Analyst &amp; Graduate Data Scientist."/>
    <x v="0"/>
    <s v="Mathematics, Statistics &amp; Information Sciences"/>
    <x v="264"/>
    <n v="35719601"/>
    <m/>
    <m/>
    <d v="2019-08-01T00:00:00"/>
    <n v="43708.680185185192"/>
    <s v="Perth based Engineering consultancy looking for IT Help Desk Support and Graduate Data Scientist."/>
    <s v="Australia"/>
    <x v="3"/>
    <x v="3"/>
    <s v="CBD, Inner &amp; Western Suburbs"/>
    <s v="perth"/>
    <x v="0"/>
    <m/>
    <s v="No"/>
    <s v="https://www.seek.com.au/job/39608595?type=standard"/>
    <n v="1"/>
    <n v="1"/>
    <n v="0"/>
    <n v="1"/>
    <n v="0"/>
    <n v="0"/>
    <n v="0"/>
    <n v="0"/>
    <n v="0"/>
    <n v="0"/>
    <n v="0"/>
    <n v="0"/>
    <n v="0"/>
    <n v="0"/>
    <n v="0"/>
    <n v="0"/>
    <n v="0"/>
    <n v="0"/>
    <n v="0"/>
    <n v="0"/>
    <n v="0"/>
    <n v="0"/>
    <n v="0"/>
    <n v="0"/>
    <n v="0"/>
    <n v="43678"/>
    <n v="43708"/>
    <n v="0"/>
    <n v="1"/>
    <n v="0"/>
    <n v="2019"/>
    <n v="8"/>
    <n v="30"/>
    <n v="3"/>
    <m/>
    <m/>
    <m/>
    <x v="0"/>
    <s v="Direct"/>
    <x v="0"/>
    <x v="7"/>
    <x v="3"/>
  </r>
  <r>
    <n v="39609811"/>
    <s v="Senior Data Scientist"/>
    <x v="1"/>
    <s v="Engineering - Software"/>
    <x v="116"/>
    <n v="35012648"/>
    <m/>
    <m/>
    <d v="2019-08-01T00:00:00"/>
    <n v="43708.999988425923"/>
    <s v="Passionate Data Scientist to join well known Australian Big Data Company, based in Sydney CBD. Immediate Need - On going Training and Development"/>
    <s v="Australia"/>
    <x v="0"/>
    <x v="0"/>
    <s v="CBD, Inner West &amp; Eastern Suburbs"/>
    <s v="sydney"/>
    <x v="0"/>
    <s v="120 -160k + Super + Shares + Bens"/>
    <s v="No"/>
    <s v="https://www.seek.com.au/job/39609811?type=standard"/>
    <n v="1"/>
    <n v="1"/>
    <n v="0"/>
    <n v="0"/>
    <n v="0"/>
    <n v="0"/>
    <n v="0"/>
    <n v="0"/>
    <n v="0"/>
    <n v="1"/>
    <n v="0"/>
    <n v="0"/>
    <n v="0"/>
    <n v="0"/>
    <n v="0"/>
    <n v="0"/>
    <n v="0"/>
    <n v="0"/>
    <n v="0"/>
    <n v="0"/>
    <n v="0"/>
    <n v="0"/>
    <n v="0"/>
    <n v="0"/>
    <n v="0"/>
    <n v="43678"/>
    <n v="43706"/>
    <n v="1"/>
    <n v="1"/>
    <n v="0"/>
    <n v="2019"/>
    <n v="8"/>
    <n v="30"/>
    <n v="3"/>
    <m/>
    <m/>
    <m/>
    <x v="0"/>
    <s v="Recruiter"/>
    <x v="1"/>
    <x v="7"/>
    <x v="3"/>
  </r>
  <r>
    <n v="39610260"/>
    <s v="Analytics Lead/ Data Scientist"/>
    <x v="1"/>
    <s v="Other"/>
    <x v="128"/>
    <n v="23706321"/>
    <m/>
    <m/>
    <d v="2019-08-01T00:00:00"/>
    <n v="43708.999988425923"/>
    <s v="Seeking a Data Scientist with experience assisting data teams to build the analytics strategy from the ground up."/>
    <s v="Australia"/>
    <x v="2"/>
    <x v="2"/>
    <m/>
    <s v="melbourne"/>
    <x v="0"/>
    <s v="$140k - $150k p.a."/>
    <s v="No"/>
    <s v="https://www.seek.com.au/job/39610260?type=standout"/>
    <n v="1"/>
    <n v="1"/>
    <n v="0"/>
    <n v="1"/>
    <n v="0"/>
    <n v="0"/>
    <n v="0"/>
    <n v="0"/>
    <n v="0"/>
    <n v="0"/>
    <n v="1"/>
    <n v="0"/>
    <n v="0"/>
    <n v="1"/>
    <n v="0"/>
    <n v="0"/>
    <n v="0"/>
    <n v="0"/>
    <n v="0"/>
    <n v="0"/>
    <n v="0"/>
    <n v="0"/>
    <n v="0"/>
    <n v="0"/>
    <n v="0"/>
    <n v="43678"/>
    <n v="43708"/>
    <n v="1"/>
    <n v="1"/>
    <n v="0"/>
    <n v="2019"/>
    <n v="8"/>
    <n v="30"/>
    <n v="5"/>
    <n v="140000"/>
    <n v="150000"/>
    <s v="year"/>
    <x v="0"/>
    <s v="Recruiter"/>
    <x v="1"/>
    <x v="7"/>
    <x v="3"/>
  </r>
  <r>
    <n v="39610701"/>
    <s v="Data Scientist"/>
    <x v="1"/>
    <s v="Other"/>
    <x v="111"/>
    <n v="33859073"/>
    <m/>
    <m/>
    <d v="2019-08-01T00:00:00"/>
    <n v="43708.999988425923"/>
    <s v="Good opportunity for a Data Scientist"/>
    <s v="Australia"/>
    <x v="0"/>
    <x v="0"/>
    <s v="CBD, Inner West &amp; Eastern Suburbs"/>
    <s v="sydney"/>
    <x v="1"/>
    <s v="Super"/>
    <s v="Yes"/>
    <s v="https://www.seek.com.au/job/39610701?type=standard"/>
    <n v="0"/>
    <n v="1"/>
    <n v="0"/>
    <n v="1"/>
    <n v="0"/>
    <n v="0"/>
    <n v="0"/>
    <n v="0"/>
    <n v="0"/>
    <n v="0"/>
    <n v="0"/>
    <n v="0"/>
    <n v="0"/>
    <n v="0"/>
    <n v="0"/>
    <n v="0"/>
    <n v="0"/>
    <n v="0"/>
    <n v="0"/>
    <n v="0"/>
    <n v="0"/>
    <n v="0"/>
    <n v="0"/>
    <n v="0"/>
    <n v="0"/>
    <n v="43682"/>
    <n v="43708"/>
    <n v="1"/>
    <n v="1"/>
    <n v="0"/>
    <n v="2019"/>
    <n v="8"/>
    <n v="30"/>
    <n v="2"/>
    <m/>
    <m/>
    <m/>
    <x v="0"/>
    <s v="Recruiter"/>
    <x v="1"/>
    <x v="7"/>
    <x v="3"/>
  </r>
  <r>
    <n v="39611970"/>
    <s v="Data Scientist"/>
    <x v="0"/>
    <s v="Mathematics, Statistics &amp; Information Sciences"/>
    <x v="265"/>
    <n v="6544818"/>
    <s v="Rema Tip Top"/>
    <m/>
    <d v="2019-08-02T00:00:00"/>
    <n v="43709.386886574073"/>
    <s v="Great opportunity for a Data Scientist to join global multi-national based in a convenient suburb of Newcastle; Onsite parking,cutting edge innovation"/>
    <s v="Australia"/>
    <x v="0"/>
    <x v="11"/>
    <m/>
    <s v="warabrook"/>
    <x v="0"/>
    <m/>
    <s v="No"/>
    <s v="https://www.seek.com.au/job/39611970?type=standard"/>
    <n v="1"/>
    <n v="1"/>
    <n v="0"/>
    <n v="1"/>
    <n v="0"/>
    <n v="0"/>
    <n v="0"/>
    <n v="0"/>
    <n v="0"/>
    <n v="0"/>
    <n v="0"/>
    <n v="0"/>
    <n v="0"/>
    <n v="0"/>
    <n v="0"/>
    <n v="0"/>
    <n v="0"/>
    <n v="0"/>
    <n v="0"/>
    <n v="0"/>
    <n v="0"/>
    <n v="0"/>
    <n v="0"/>
    <n v="0"/>
    <n v="0"/>
    <n v="43678"/>
    <n v="43709"/>
    <n v="0"/>
    <n v="1"/>
    <n v="0"/>
    <n v="2019"/>
    <n v="8"/>
    <n v="30"/>
    <n v="3"/>
    <m/>
    <m/>
    <m/>
    <x v="0"/>
    <s v="Direct"/>
    <x v="0"/>
    <x v="7"/>
    <x v="4"/>
  </r>
  <r>
    <n v="39618050"/>
    <s v="Data Scientist"/>
    <x v="1"/>
    <s v="Other"/>
    <x v="164"/>
    <n v="29047973"/>
    <s v="Foxtel"/>
    <m/>
    <d v="2019-08-02T00:00:00"/>
    <n v="43709.999988425923"/>
    <s v="Join our Data &amp; Analytics Department and use data science to solve FoxCo commercial and customer problems!"/>
    <s v="Australia"/>
    <x v="2"/>
    <x v="2"/>
    <s v="CBD &amp; Inner Suburbs"/>
    <s v="mooneeponds"/>
    <x v="0"/>
    <m/>
    <s v="Yes"/>
    <s v="https://www.seek.com.au/job/39618050?type=standout"/>
    <n v="1"/>
    <n v="1"/>
    <n v="0"/>
    <n v="1"/>
    <n v="0"/>
    <n v="0"/>
    <n v="0"/>
    <n v="0"/>
    <n v="0"/>
    <n v="0"/>
    <n v="1"/>
    <n v="0"/>
    <n v="0"/>
    <n v="0"/>
    <n v="0"/>
    <n v="0"/>
    <n v="0"/>
    <n v="0"/>
    <n v="0"/>
    <n v="0"/>
    <n v="0"/>
    <n v="0"/>
    <n v="0"/>
    <n v="0"/>
    <n v="0"/>
    <n v="43679"/>
    <n v="43698"/>
    <n v="0"/>
    <n v="1"/>
    <n v="0"/>
    <n v="2019"/>
    <n v="8"/>
    <n v="30"/>
    <n v="4"/>
    <m/>
    <m/>
    <m/>
    <x v="0"/>
    <s v="Direct"/>
    <x v="0"/>
    <x v="7"/>
    <x v="4"/>
  </r>
  <r>
    <n v="39618066"/>
    <s v="Senior Data Scientist"/>
    <x v="1"/>
    <s v="Other"/>
    <x v="164"/>
    <n v="29047973"/>
    <s v="Foxtel"/>
    <n v="3.6"/>
    <d v="2019-08-02T00:00:00"/>
    <n v="43709.999988425923"/>
    <s v="Join our Data &amp; Analytics Department and use data science to solve Foxco's commercial and customer problems!"/>
    <s v="Australia"/>
    <x v="2"/>
    <x v="2"/>
    <s v="CBD &amp; Inner Suburbs"/>
    <s v="mooneeponds"/>
    <x v="0"/>
    <m/>
    <s v="Yes"/>
    <s v="https://www.seek.com.au/job/39618066?type=standout"/>
    <n v="1"/>
    <n v="1"/>
    <n v="0"/>
    <n v="1"/>
    <n v="0"/>
    <n v="0"/>
    <n v="0"/>
    <n v="0"/>
    <n v="0"/>
    <n v="0"/>
    <n v="1"/>
    <n v="0"/>
    <n v="0"/>
    <n v="0"/>
    <n v="0"/>
    <n v="0"/>
    <n v="0"/>
    <n v="0"/>
    <n v="0"/>
    <n v="0"/>
    <n v="0"/>
    <n v="0"/>
    <n v="0"/>
    <n v="0"/>
    <n v="0"/>
    <n v="43679"/>
    <n v="43698"/>
    <n v="0"/>
    <n v="1"/>
    <n v="0"/>
    <n v="2019"/>
    <n v="8"/>
    <n v="30"/>
    <n v="4"/>
    <m/>
    <m/>
    <m/>
    <x v="0"/>
    <s v="Direct"/>
    <x v="0"/>
    <x v="7"/>
    <x v="4"/>
  </r>
  <r>
    <n v="39618787"/>
    <s v="Data Scientist"/>
    <x v="1"/>
    <s v="Consultants"/>
    <x v="94"/>
    <n v="25886139"/>
    <m/>
    <m/>
    <d v="2019-08-02T00:00:00"/>
    <n v="43709.999988425923"/>
    <s v="Join us at the time when we are growing our presence and footprint in the Data Analytic space!"/>
    <s v="Australia"/>
    <x v="3"/>
    <x v="3"/>
    <m/>
    <m/>
    <x v="0"/>
    <m/>
    <s v="Yes"/>
    <s v="https://www.seek.com.au/job/39618787?type=standout"/>
    <n v="1"/>
    <n v="1"/>
    <n v="0"/>
    <n v="1"/>
    <n v="0"/>
    <n v="0"/>
    <n v="0"/>
    <n v="0"/>
    <n v="0"/>
    <n v="0"/>
    <n v="0"/>
    <n v="0"/>
    <n v="0"/>
    <n v="0"/>
    <n v="0"/>
    <n v="0"/>
    <n v="0"/>
    <n v="0"/>
    <n v="0"/>
    <n v="0"/>
    <n v="0"/>
    <n v="0"/>
    <n v="0"/>
    <n v="0"/>
    <n v="0"/>
    <n v="43679"/>
    <n v="43693"/>
    <n v="0"/>
    <n v="1"/>
    <n v="0"/>
    <n v="2019"/>
    <n v="8"/>
    <n v="30"/>
    <n v="3"/>
    <m/>
    <m/>
    <m/>
    <x v="0"/>
    <s v="Direct"/>
    <x v="0"/>
    <x v="7"/>
    <x v="4"/>
  </r>
  <r>
    <n v="39623591"/>
    <s v="Data Scientist"/>
    <x v="1"/>
    <s v="Database Development &amp; Administration"/>
    <x v="210"/>
    <n v="28694651"/>
    <m/>
    <m/>
    <d v="2019-08-04T00:00:00"/>
    <n v="43711.999988425923"/>
    <s v="Prestigious medical company seeks Data Scientist to work on advanced machine learning and AI applications."/>
    <s v="Australia"/>
    <x v="0"/>
    <x v="0"/>
    <m/>
    <m/>
    <x v="0"/>
    <m/>
    <s v="Yes"/>
    <s v="https://www.seek.com.au/job/39623591?type=standard"/>
    <n v="0"/>
    <n v="0"/>
    <n v="0"/>
    <n v="1"/>
    <n v="0"/>
    <n v="0"/>
    <n v="0"/>
    <n v="0"/>
    <n v="0"/>
    <n v="0"/>
    <n v="0"/>
    <n v="0"/>
    <n v="0"/>
    <n v="0"/>
    <n v="0"/>
    <n v="0"/>
    <n v="0"/>
    <n v="0"/>
    <n v="0"/>
    <n v="0"/>
    <n v="0"/>
    <n v="0"/>
    <n v="0"/>
    <n v="0"/>
    <n v="0"/>
    <n v="43681"/>
    <n v="43698"/>
    <n v="1"/>
    <n v="1"/>
    <n v="0"/>
    <n v="2019"/>
    <n v="8"/>
    <n v="30"/>
    <n v="1"/>
    <m/>
    <m/>
    <m/>
    <x v="0"/>
    <s v="Recruiter"/>
    <x v="0"/>
    <x v="7"/>
    <x v="6"/>
  </r>
  <r>
    <n v="39625838"/>
    <s v="Data Scientist"/>
    <x v="1"/>
    <s v="Other"/>
    <x v="183"/>
    <n v="26878441"/>
    <s v="News Corp Australia"/>
    <m/>
    <d v="2019-08-05T00:00:00"/>
    <n v="43712.999988425923"/>
    <s v="You are experienced in executing advanced analytical solutions that address business problems."/>
    <s v="Australia"/>
    <x v="0"/>
    <x v="0"/>
    <s v="CBD, Inner West &amp; Eastern Suburbs"/>
    <s v="sydney"/>
    <x v="0"/>
    <m/>
    <s v="Yes"/>
    <s v="https://www.seek.com.au/job/39625838?type=standout"/>
    <n v="1"/>
    <n v="1"/>
    <n v="0"/>
    <n v="1"/>
    <n v="0"/>
    <n v="0"/>
    <n v="0"/>
    <n v="0"/>
    <n v="0"/>
    <n v="0"/>
    <n v="0"/>
    <n v="0"/>
    <n v="0"/>
    <n v="0"/>
    <n v="0"/>
    <n v="0"/>
    <n v="0"/>
    <n v="0"/>
    <n v="0"/>
    <n v="0"/>
    <n v="0"/>
    <n v="0"/>
    <n v="0"/>
    <n v="0"/>
    <n v="0"/>
    <n v="43682"/>
    <n v="43709"/>
    <n v="0"/>
    <n v="1"/>
    <n v="0"/>
    <n v="2019"/>
    <n v="8"/>
    <n v="30"/>
    <n v="3"/>
    <m/>
    <m/>
    <m/>
    <x v="0"/>
    <s v="Direct"/>
    <x v="0"/>
    <x v="7"/>
    <x v="1"/>
  </r>
  <r>
    <n v="39632338"/>
    <s v="Marketing Data Scientist / Data Engineer"/>
    <x v="1"/>
    <s v="Developers/Programmers"/>
    <x v="266"/>
    <n v="39282773"/>
    <m/>
    <m/>
    <d v="2019-08-05T00:00:00"/>
    <n v="43712.68409722222"/>
    <s v="We’re looking for an easy-going data engineer, data scientist, or both(!), with experience in Google BigQuery, data piplining, ETL, Python, and SQL"/>
    <s v="Australia"/>
    <x v="2"/>
    <x v="2"/>
    <s v="CBD &amp; Inner Suburbs"/>
    <s v="melbourne"/>
    <x v="0"/>
    <s v="$100,000 - $139,999 depending on experience"/>
    <s v="No"/>
    <s v="https://www.seek.com.au/job/39632338?type=standout"/>
    <n v="0"/>
    <n v="1"/>
    <n v="0"/>
    <n v="1"/>
    <n v="0"/>
    <n v="0"/>
    <n v="0"/>
    <n v="0"/>
    <n v="0"/>
    <n v="0"/>
    <n v="0"/>
    <n v="0"/>
    <n v="0"/>
    <n v="0"/>
    <n v="0"/>
    <n v="0"/>
    <n v="0"/>
    <n v="0"/>
    <n v="0"/>
    <n v="0"/>
    <n v="0"/>
    <n v="0"/>
    <n v="0"/>
    <n v="0"/>
    <n v="0"/>
    <n v="43682"/>
    <n v="43712"/>
    <n v="0"/>
    <n v="1"/>
    <n v="0"/>
    <n v="2019"/>
    <n v="8"/>
    <n v="30"/>
    <n v="2"/>
    <n v="100000"/>
    <n v="139999"/>
    <s v="year"/>
    <x v="0"/>
    <s v="Direct"/>
    <x v="1"/>
    <x v="7"/>
    <x v="1"/>
  </r>
  <r>
    <n v="39633287"/>
    <s v="Data Scientist"/>
    <x v="1"/>
    <s v="Other"/>
    <x v="65"/>
    <n v="33085931"/>
    <m/>
    <m/>
    <d v="2019-08-05T00:00:00"/>
    <n v="43712.999988425923"/>
    <s v="A 6 month contract for a Data Scientist to work within a large consulting firm with the Brisbane Surrounding Suburbs."/>
    <s v="Australia"/>
    <x v="4"/>
    <x v="4"/>
    <m/>
    <m/>
    <x v="1"/>
    <m/>
    <s v="No"/>
    <s v="https://www.seek.com.au/job/39633287?type=standard"/>
    <n v="0"/>
    <n v="1"/>
    <n v="0"/>
    <n v="0"/>
    <n v="0"/>
    <n v="0"/>
    <n v="0"/>
    <n v="0"/>
    <n v="0"/>
    <n v="0"/>
    <n v="0"/>
    <n v="0"/>
    <n v="0"/>
    <n v="0"/>
    <n v="0"/>
    <n v="0"/>
    <n v="0"/>
    <n v="0"/>
    <n v="0"/>
    <n v="0"/>
    <n v="0"/>
    <n v="1"/>
    <n v="0"/>
    <n v="0"/>
    <n v="0"/>
    <n v="43682"/>
    <n v="43712"/>
    <n v="1"/>
    <n v="1"/>
    <n v="0"/>
    <n v="2019"/>
    <n v="8"/>
    <n v="30"/>
    <n v="2"/>
    <m/>
    <m/>
    <m/>
    <x v="0"/>
    <s v="Recruiter"/>
    <x v="0"/>
    <x v="7"/>
    <x v="1"/>
  </r>
  <r>
    <n v="39633381"/>
    <s v="Junior - Mid level Data Scientist | Contract | Iconic organisation"/>
    <x v="1"/>
    <s v="Developers/Programmers"/>
    <x v="259"/>
    <n v="26180752"/>
    <m/>
    <m/>
    <d v="2019-08-05T00:00:00"/>
    <n v="43712.999988425923"/>
    <s v="Join our team &amp; work on high profile projects for one of our major blue-chip clients - Long term contract opportunity."/>
    <s v="Australia"/>
    <x v="0"/>
    <x v="0"/>
    <m/>
    <m/>
    <x v="1"/>
    <m/>
    <s v="No"/>
    <s v="https://www.seek.com.au/job/39633381?type=standard"/>
    <n v="1"/>
    <n v="1"/>
    <n v="0"/>
    <n v="0"/>
    <n v="0"/>
    <n v="0"/>
    <n v="0"/>
    <n v="0"/>
    <n v="0"/>
    <n v="0"/>
    <n v="1"/>
    <n v="0"/>
    <n v="0"/>
    <n v="0"/>
    <n v="0"/>
    <n v="0"/>
    <n v="0"/>
    <n v="0"/>
    <n v="0"/>
    <n v="0"/>
    <n v="0"/>
    <n v="0"/>
    <n v="0"/>
    <n v="0"/>
    <n v="0"/>
    <n v="43682"/>
    <n v="43710"/>
    <n v="0"/>
    <n v="1"/>
    <n v="0"/>
    <n v="2019"/>
    <n v="8"/>
    <n v="30"/>
    <n v="3"/>
    <m/>
    <m/>
    <m/>
    <x v="0"/>
    <s v="Direct"/>
    <x v="0"/>
    <x v="7"/>
    <x v="1"/>
  </r>
  <r>
    <n v="39636499"/>
    <s v="Senior Consultant - Data Scientist"/>
    <x v="0"/>
    <s v="Mathematics, Statistics &amp; Information Sciences"/>
    <x v="267"/>
    <n v="23947839"/>
    <s v="Readify"/>
    <m/>
    <d v="2019-08-06T00:00:00"/>
    <n v="43713.999988425923"/>
    <s v="Join us on our mission to establish Queensland as a thought leader in Data Science."/>
    <s v="Australia"/>
    <x v="4"/>
    <x v="4"/>
    <s v="CBD &amp; Inner Suburbs"/>
    <s v="brisbane"/>
    <x v="0"/>
    <m/>
    <s v="Yes"/>
    <s v="https://www.seek.com.au/job/39636499?type=standout"/>
    <n v="1"/>
    <n v="1"/>
    <n v="0"/>
    <n v="1"/>
    <n v="0"/>
    <n v="0"/>
    <n v="0"/>
    <n v="0"/>
    <n v="0"/>
    <n v="0"/>
    <n v="0"/>
    <n v="0"/>
    <n v="0"/>
    <n v="0"/>
    <n v="0"/>
    <n v="0"/>
    <n v="0"/>
    <n v="0"/>
    <n v="0"/>
    <n v="0"/>
    <n v="0"/>
    <n v="0"/>
    <n v="0"/>
    <n v="0"/>
    <n v="0"/>
    <n v="43683"/>
    <n v="43703"/>
    <n v="0"/>
    <n v="1"/>
    <n v="0"/>
    <n v="2019"/>
    <n v="8"/>
    <n v="30"/>
    <n v="3"/>
    <m/>
    <m/>
    <m/>
    <x v="0"/>
    <s v="Direct"/>
    <x v="0"/>
    <x v="7"/>
    <x v="2"/>
  </r>
  <r>
    <n v="39637531"/>
    <s v="Deloitte Access Economics - Junior Data Scientist"/>
    <x v="7"/>
    <s v="Analysts"/>
    <x v="96"/>
    <n v="26734030"/>
    <s v="Deloitte Australia"/>
    <n v="3.4"/>
    <d v="2019-08-06T00:00:00"/>
    <n v="43713.999988425923"/>
    <s v="This opportunity is for an entry level Data Scientist/ Data Analyst with circa 1-2 years' experience"/>
    <s v="Australia"/>
    <x v="0"/>
    <x v="0"/>
    <s v="CBD, Inner West &amp; Eastern Suburbs"/>
    <s v="sydney"/>
    <x v="0"/>
    <m/>
    <s v="Yes"/>
    <s v="https://www.seek.com.au/job/39637531?type=standard"/>
    <n v="1"/>
    <n v="0"/>
    <n v="0"/>
    <n v="1"/>
    <n v="0"/>
    <n v="0"/>
    <n v="0"/>
    <n v="0"/>
    <n v="0"/>
    <n v="0"/>
    <n v="0"/>
    <n v="0"/>
    <n v="0"/>
    <n v="0"/>
    <n v="0"/>
    <n v="0"/>
    <n v="0"/>
    <n v="0"/>
    <n v="0"/>
    <n v="0"/>
    <n v="0"/>
    <n v="0"/>
    <n v="0"/>
    <n v="0"/>
    <n v="0"/>
    <n v="43683"/>
    <n v="43691"/>
    <n v="0"/>
    <n v="1"/>
    <n v="0"/>
    <n v="2019"/>
    <n v="8"/>
    <n v="30"/>
    <n v="2"/>
    <m/>
    <m/>
    <m/>
    <x v="0"/>
    <s v="Direct"/>
    <x v="0"/>
    <x v="7"/>
    <x v="2"/>
  </r>
  <r>
    <n v="39639171"/>
    <s v="Lead Data Scientist"/>
    <x v="1"/>
    <s v="Consultants"/>
    <x v="268"/>
    <n v="10174028"/>
    <s v="Woolworths Group"/>
    <m/>
    <d v="2019-08-06T00:00:00"/>
    <n v="43713.999988425923"/>
    <s v="Working for our Rewards Program which has recently been voted the number 1 Loyalty Program in Australia."/>
    <s v="Australia"/>
    <x v="0"/>
    <x v="0"/>
    <s v="CBD, Inner West &amp; Eastern Suburbs"/>
    <s v="surryhills"/>
    <x v="0"/>
    <s v="- Flexible Working Environment"/>
    <s v="No"/>
    <s v="https://www.seek.com.au/job/39639171?type=standout"/>
    <n v="1"/>
    <n v="1"/>
    <n v="0"/>
    <n v="1"/>
    <n v="0"/>
    <n v="0"/>
    <n v="0"/>
    <n v="0"/>
    <n v="0"/>
    <n v="0"/>
    <n v="0"/>
    <n v="0"/>
    <n v="1"/>
    <n v="1"/>
    <n v="0"/>
    <n v="0"/>
    <n v="0"/>
    <n v="0"/>
    <n v="0"/>
    <n v="0"/>
    <n v="0"/>
    <n v="1"/>
    <n v="0"/>
    <n v="0"/>
    <n v="0"/>
    <n v="43683"/>
    <n v="43713"/>
    <n v="0"/>
    <n v="1"/>
    <n v="0"/>
    <n v="2019"/>
    <n v="8"/>
    <n v="30"/>
    <n v="6"/>
    <m/>
    <m/>
    <m/>
    <x v="0"/>
    <s v="Direct"/>
    <x v="1"/>
    <x v="7"/>
    <x v="2"/>
  </r>
  <r>
    <n v="39641804"/>
    <s v="Data Scientist"/>
    <x v="1"/>
    <s v="Engineering - Software"/>
    <x v="111"/>
    <n v="33859073"/>
    <m/>
    <m/>
    <d v="2019-08-06T00:00:00"/>
    <n v="43713.999988425923"/>
    <s v="Data Scientist"/>
    <s v="Australia"/>
    <x v="0"/>
    <x v="0"/>
    <s v="CBD, Inner West &amp; Eastern Suburbs"/>
    <s v="sydney"/>
    <x v="1"/>
    <s v="$1k - $1200 p.d. + Super"/>
    <s v="Yes"/>
    <s v="https://www.seek.com.au/job/39641804?type=standard"/>
    <n v="0"/>
    <n v="1"/>
    <n v="0"/>
    <n v="1"/>
    <n v="0"/>
    <n v="0"/>
    <n v="0"/>
    <n v="0"/>
    <n v="0"/>
    <n v="0"/>
    <n v="0"/>
    <n v="0"/>
    <n v="0"/>
    <n v="0"/>
    <n v="0"/>
    <n v="0"/>
    <n v="0"/>
    <n v="0"/>
    <n v="0"/>
    <n v="0"/>
    <n v="0"/>
    <n v="0"/>
    <n v="0"/>
    <n v="0"/>
    <n v="0"/>
    <n v="43683"/>
    <n v="43710"/>
    <n v="1"/>
    <n v="1"/>
    <n v="0"/>
    <n v="2019"/>
    <n v="8"/>
    <n v="30"/>
    <n v="2"/>
    <n v="1000"/>
    <n v="1200"/>
    <s v="day"/>
    <x v="0"/>
    <s v="Recruiter"/>
    <x v="1"/>
    <x v="7"/>
    <x v="2"/>
  </r>
  <r>
    <n v="39646460"/>
    <s v="Data Science Manager"/>
    <x v="1"/>
    <s v="Consultants"/>
    <x v="269"/>
    <n v="27041087"/>
    <s v="Dentsu Aegis Network"/>
    <m/>
    <d v="2019-08-07T00:00:00"/>
    <n v="43714.999988425923"/>
    <s v="Focus on finding key opportunities for customer personalisation and demonstrating the value of Accordant's digital marketing efforts."/>
    <s v="Australia"/>
    <x v="0"/>
    <x v="0"/>
    <s v="CBD, Inner West &amp; Eastern Suburbs"/>
    <s v="sydney"/>
    <x v="0"/>
    <m/>
    <s v="Yes"/>
    <s v="https://www.seek.com.au/job/39646460?type=standout"/>
    <n v="1"/>
    <n v="1"/>
    <n v="0"/>
    <n v="0"/>
    <n v="0"/>
    <n v="0"/>
    <n v="0"/>
    <n v="0"/>
    <n v="0"/>
    <n v="0"/>
    <n v="0"/>
    <n v="0"/>
    <n v="0"/>
    <n v="0"/>
    <n v="0"/>
    <n v="0"/>
    <n v="0"/>
    <n v="0"/>
    <n v="0"/>
    <n v="0"/>
    <n v="0"/>
    <n v="0"/>
    <n v="0"/>
    <n v="0"/>
    <n v="0"/>
    <n v="43684"/>
    <n v="43712"/>
    <n v="0"/>
    <n v="1"/>
    <n v="0"/>
    <n v="2019"/>
    <n v="8"/>
    <n v="30"/>
    <n v="2"/>
    <m/>
    <m/>
    <m/>
    <x v="0"/>
    <s v="Direct"/>
    <x v="0"/>
    <x v="7"/>
    <x v="0"/>
  </r>
  <r>
    <n v="39647567"/>
    <s v="Lead Finance Data Scientist"/>
    <x v="1"/>
    <s v="Business/Systems Analysts"/>
    <x v="56"/>
    <n v="22998933"/>
    <m/>
    <m/>
    <d v="2019-08-07T00:00:00"/>
    <n v="43714.999988425923"/>
    <s v="Lead a small high performing team. Build new, bespoke analytic solutions from high quality untouched data collected over 15 years..."/>
    <s v="Australia"/>
    <x v="3"/>
    <x v="3"/>
    <s v="CBD, Inner &amp; Western Suburbs"/>
    <s v="perth"/>
    <x v="0"/>
    <m/>
    <s v="No"/>
    <s v="https://www.seek.com.au/job/39647567?type=standard"/>
    <n v="0"/>
    <n v="1"/>
    <n v="0"/>
    <n v="1"/>
    <n v="0"/>
    <n v="0"/>
    <n v="0"/>
    <n v="0"/>
    <n v="0"/>
    <n v="0"/>
    <n v="0"/>
    <n v="0"/>
    <n v="0"/>
    <n v="0"/>
    <n v="0"/>
    <n v="0"/>
    <n v="0"/>
    <n v="0"/>
    <n v="0"/>
    <n v="0"/>
    <n v="0"/>
    <n v="0"/>
    <n v="0"/>
    <n v="0"/>
    <n v="0"/>
    <n v="43684"/>
    <n v="43684"/>
    <n v="1"/>
    <n v="1"/>
    <n v="0"/>
    <n v="2019"/>
    <n v="8"/>
    <n v="30"/>
    <n v="2"/>
    <m/>
    <m/>
    <m/>
    <x v="0"/>
    <s v="Recruiter"/>
    <x v="0"/>
    <x v="7"/>
    <x v="0"/>
  </r>
  <r>
    <n v="39649593"/>
    <s v="Graduate Data Scientist"/>
    <x v="10"/>
    <s v="Actuarial"/>
    <x v="127"/>
    <n v="22669204"/>
    <s v="Youi Pty Ltd."/>
    <m/>
    <d v="2019-08-07T00:00:00"/>
    <n v="43714.999988425923"/>
    <s v="Don’t miss this rare opportunity to join Youi’s dynamic Actuarial Team on the beautiful Sunshine Coast!"/>
    <s v="Australia"/>
    <x v="4"/>
    <x v="12"/>
    <m/>
    <m/>
    <x v="0"/>
    <m/>
    <s v="Yes"/>
    <s v="https://www.seek.com.au/job/39649593?type=standout"/>
    <n v="1"/>
    <n v="1"/>
    <n v="0"/>
    <n v="1"/>
    <n v="0"/>
    <n v="0"/>
    <n v="0"/>
    <n v="0"/>
    <n v="0"/>
    <n v="0"/>
    <n v="1"/>
    <n v="0"/>
    <n v="0"/>
    <n v="0"/>
    <n v="0"/>
    <n v="0"/>
    <n v="0"/>
    <n v="0"/>
    <n v="0"/>
    <n v="0"/>
    <n v="0"/>
    <n v="0"/>
    <n v="0"/>
    <n v="0"/>
    <n v="0"/>
    <n v="43684"/>
    <n v="43710"/>
    <n v="0"/>
    <n v="1"/>
    <n v="0"/>
    <n v="2019"/>
    <n v="8"/>
    <n v="30"/>
    <n v="4"/>
    <m/>
    <m/>
    <m/>
    <x v="0"/>
    <s v="Direct"/>
    <x v="0"/>
    <x v="7"/>
    <x v="0"/>
  </r>
  <r>
    <n v="39655904"/>
    <s v="Data Scientist"/>
    <x v="0"/>
    <s v="Mathematics, Statistics &amp; Information Sciences"/>
    <x v="233"/>
    <n v="561090"/>
    <s v="RACV"/>
    <n v="3.3"/>
    <d v="2019-08-08T00:00:00"/>
    <n v="43715.405277777783"/>
    <s v="Reporting to the Advanced Analytics Manager, you will work with structured and unstructured data to understand and predict members’ behaviours."/>
    <s v="Australia"/>
    <x v="2"/>
    <x v="2"/>
    <s v="CBD &amp; Inner Suburbs"/>
    <s v="melbourne"/>
    <x v="0"/>
    <m/>
    <s v="No"/>
    <s v="https://www.seek.com.au/job/39655904?type=standout"/>
    <n v="1"/>
    <n v="1"/>
    <n v="0"/>
    <n v="1"/>
    <n v="0"/>
    <n v="0"/>
    <n v="0"/>
    <n v="0"/>
    <n v="0"/>
    <n v="0"/>
    <n v="0"/>
    <n v="0"/>
    <n v="0"/>
    <n v="1"/>
    <n v="0"/>
    <n v="0"/>
    <n v="0"/>
    <n v="0"/>
    <n v="0"/>
    <n v="0"/>
    <n v="0"/>
    <n v="0"/>
    <n v="0"/>
    <n v="0"/>
    <n v="0"/>
    <n v="43684"/>
    <n v="43703"/>
    <n v="0"/>
    <n v="1"/>
    <n v="0"/>
    <n v="2019"/>
    <n v="8"/>
    <n v="30"/>
    <n v="4"/>
    <m/>
    <m/>
    <m/>
    <x v="0"/>
    <s v="Direct"/>
    <x v="0"/>
    <x v="7"/>
    <x v="3"/>
  </r>
  <r>
    <n v="39658326"/>
    <s v="Lead Data Scientist"/>
    <x v="2"/>
    <s v="Compliance &amp; Risk"/>
    <x v="202"/>
    <n v="28352802"/>
    <s v="Cash Converters"/>
    <n v="3.2"/>
    <d v="2019-08-08T00:00:00"/>
    <n v="43715.999988425923"/>
    <s v="Work for an ASX listed financial services with an agile culture, leading a team solving complex high-value predictive analytics problems."/>
    <s v="Australia"/>
    <x v="3"/>
    <x v="3"/>
    <s v="CBD, Inner &amp; Western Suburbs"/>
    <s v="perth"/>
    <x v="0"/>
    <m/>
    <s v="No"/>
    <s v="https://www.seek.com.au/job/39658326?type=standout"/>
    <n v="1"/>
    <n v="1"/>
    <n v="0"/>
    <n v="1"/>
    <n v="0"/>
    <n v="0"/>
    <n v="0"/>
    <n v="0"/>
    <n v="1"/>
    <n v="1"/>
    <n v="0"/>
    <n v="0"/>
    <n v="0"/>
    <n v="0"/>
    <n v="0"/>
    <n v="0"/>
    <n v="0"/>
    <n v="0"/>
    <n v="0"/>
    <n v="0"/>
    <n v="0"/>
    <n v="1"/>
    <n v="0"/>
    <n v="0"/>
    <n v="0"/>
    <n v="43685"/>
    <n v="43715"/>
    <n v="0"/>
    <n v="1"/>
    <n v="0"/>
    <n v="2019"/>
    <n v="8"/>
    <n v="30"/>
    <n v="6"/>
    <m/>
    <m/>
    <m/>
    <x v="0"/>
    <s v="Direct"/>
    <x v="0"/>
    <x v="7"/>
    <x v="3"/>
  </r>
  <r>
    <n v="39662401"/>
    <s v="Data Scientist"/>
    <x v="4"/>
    <s v="Government - Federal"/>
    <x v="134"/>
    <n v="20369320"/>
    <m/>
    <m/>
    <d v="2019-08-08T00:00:00"/>
    <n v="43715.700335648151"/>
    <s v="Our Client requires a Data Scientist to work in a bespoke data and analytics team."/>
    <s v="Australia"/>
    <x v="6"/>
    <x v="6"/>
    <m/>
    <s v="adelaide"/>
    <x v="1"/>
    <m/>
    <s v="No"/>
    <s v="https://www.seek.com.au/job/39662401?type=standout"/>
    <n v="1"/>
    <n v="0"/>
    <n v="0"/>
    <n v="1"/>
    <n v="0"/>
    <n v="0"/>
    <n v="0"/>
    <n v="0"/>
    <n v="0"/>
    <n v="1"/>
    <n v="0"/>
    <n v="1"/>
    <n v="0"/>
    <n v="0"/>
    <n v="0"/>
    <n v="0"/>
    <n v="0"/>
    <n v="0"/>
    <n v="0"/>
    <n v="0"/>
    <n v="0"/>
    <n v="0"/>
    <n v="0"/>
    <n v="0"/>
    <n v="0"/>
    <n v="43685"/>
    <n v="43712"/>
    <n v="1"/>
    <n v="1"/>
    <n v="0"/>
    <n v="2019"/>
    <n v="8"/>
    <n v="30"/>
    <n v="4"/>
    <m/>
    <m/>
    <m/>
    <x v="0"/>
    <s v="Recruiter"/>
    <x v="0"/>
    <x v="7"/>
    <x v="3"/>
  </r>
  <r>
    <n v="39662563"/>
    <s v="Data Scientist"/>
    <x v="1"/>
    <s v="Other"/>
    <x v="83"/>
    <n v="34785187"/>
    <m/>
    <m/>
    <d v="2019-08-08T00:00:00"/>
    <n v="43715.999988425923"/>
    <s v="MTP Services has a new opportunity for multiple Data scientist based in Adelaide! Baseline Clearance needed or ability to obtain."/>
    <s v="Australia"/>
    <x v="6"/>
    <x v="6"/>
    <m/>
    <m/>
    <x v="1"/>
    <m/>
    <s v="No"/>
    <s v="https://www.seek.com.au/job/39662563?type=standard"/>
    <n v="1"/>
    <n v="0"/>
    <n v="0"/>
    <n v="1"/>
    <n v="0"/>
    <n v="0"/>
    <n v="0"/>
    <n v="0"/>
    <n v="0"/>
    <n v="1"/>
    <n v="0"/>
    <n v="1"/>
    <n v="0"/>
    <n v="0"/>
    <n v="0"/>
    <n v="0"/>
    <n v="0"/>
    <n v="0"/>
    <n v="0"/>
    <n v="0"/>
    <n v="0"/>
    <n v="0"/>
    <n v="0"/>
    <n v="0"/>
    <n v="0"/>
    <n v="43685"/>
    <n v="43713"/>
    <n v="0"/>
    <n v="1"/>
    <n v="0"/>
    <n v="2019"/>
    <n v="8"/>
    <n v="30"/>
    <n v="4"/>
    <m/>
    <m/>
    <m/>
    <x v="0"/>
    <s v="Direct"/>
    <x v="0"/>
    <x v="7"/>
    <x v="3"/>
  </r>
  <r>
    <n v="39663151"/>
    <s v="Data Scientist @ Global Trading House | Behavioral Analytics (Python/Big Data)"/>
    <x v="1"/>
    <s v="Engineering - Software"/>
    <x v="198"/>
    <n v="24315848"/>
    <m/>
    <m/>
    <d v="2019-08-08T00:00:00"/>
    <n v="43715.999988425923"/>
    <s v="Global Trading firm looking for Data Scientist with a Business Analytics background to build bespoke Analytics tools for our eCommerce division"/>
    <s v="Australia"/>
    <x v="0"/>
    <x v="0"/>
    <s v="CBD, Inner West &amp; Eastern Suburbs"/>
    <s v="sydney"/>
    <x v="1"/>
    <s v="$1000 - $1200 / Day"/>
    <s v="No"/>
    <s v="https://www.seek.com.au/job/39663151?type=standard"/>
    <n v="0"/>
    <n v="1"/>
    <n v="0"/>
    <n v="1"/>
    <n v="0"/>
    <n v="0"/>
    <n v="0"/>
    <n v="0"/>
    <n v="0"/>
    <n v="0"/>
    <n v="1"/>
    <n v="0"/>
    <n v="0"/>
    <n v="0"/>
    <n v="0"/>
    <n v="0"/>
    <n v="0"/>
    <n v="0"/>
    <n v="0"/>
    <n v="0"/>
    <n v="0"/>
    <n v="0"/>
    <n v="0"/>
    <n v="0"/>
    <n v="0"/>
    <n v="43685"/>
    <n v="43713"/>
    <n v="1"/>
    <n v="1"/>
    <n v="0"/>
    <n v="2019"/>
    <n v="8"/>
    <n v="30"/>
    <n v="3"/>
    <m/>
    <m/>
    <m/>
    <x v="0"/>
    <s v="Recruiter"/>
    <x v="1"/>
    <x v="7"/>
    <x v="3"/>
  </r>
  <r>
    <n v="39663335"/>
    <s v="Data Scientist - Contract"/>
    <x v="1"/>
    <s v="Developers/Programmers"/>
    <x v="12"/>
    <n v="23607483"/>
    <m/>
    <m/>
    <d v="2019-08-08T00:00:00"/>
    <n v="43715.999988425923"/>
    <s v="Long term contract | Baseline clearance required | CBD based"/>
    <s v="Australia"/>
    <x v="6"/>
    <x v="6"/>
    <m/>
    <s v="adelaide"/>
    <x v="1"/>
    <s v="Contract until March 2020"/>
    <s v="Yes"/>
    <s v="https://www.seek.com.au/job/39663335?type=standout"/>
    <n v="1"/>
    <n v="0"/>
    <n v="0"/>
    <n v="1"/>
    <n v="0"/>
    <n v="0"/>
    <n v="0"/>
    <n v="0"/>
    <n v="0"/>
    <n v="1"/>
    <n v="0"/>
    <n v="1"/>
    <n v="0"/>
    <n v="0"/>
    <n v="0"/>
    <n v="0"/>
    <n v="0"/>
    <n v="0"/>
    <n v="0"/>
    <n v="0"/>
    <n v="0"/>
    <n v="0"/>
    <n v="0"/>
    <n v="0"/>
    <n v="0"/>
    <n v="43685"/>
    <n v="43690"/>
    <n v="1"/>
    <n v="1"/>
    <n v="0"/>
    <n v="2019"/>
    <n v="8"/>
    <n v="30"/>
    <n v="4"/>
    <m/>
    <m/>
    <m/>
    <x v="0"/>
    <s v="Recruiter"/>
    <x v="1"/>
    <x v="7"/>
    <x v="3"/>
  </r>
  <r>
    <n v="39663471"/>
    <s v="Data Scientist"/>
    <x v="1"/>
    <s v="Other"/>
    <x v="270"/>
    <n v="20108309"/>
    <m/>
    <m/>
    <d v="2019-08-08T00:00:00"/>
    <n v="43715.999988425923"/>
    <s v="Clicks are currently seeking a Data Scientist for a great contract opportunity with a federal government department."/>
    <s v="Australia"/>
    <x v="6"/>
    <x v="6"/>
    <m/>
    <m/>
    <x v="1"/>
    <m/>
    <s v="Yes"/>
    <s v="https://www.seek.com.au/job/39663471?type=standard"/>
    <n v="1"/>
    <n v="0"/>
    <n v="0"/>
    <n v="1"/>
    <n v="0"/>
    <n v="0"/>
    <n v="0"/>
    <n v="0"/>
    <n v="0"/>
    <n v="1"/>
    <n v="0"/>
    <n v="1"/>
    <n v="0"/>
    <n v="0"/>
    <n v="0"/>
    <n v="0"/>
    <n v="0"/>
    <n v="0"/>
    <n v="0"/>
    <n v="0"/>
    <n v="0"/>
    <n v="0"/>
    <n v="0"/>
    <n v="0"/>
    <n v="0"/>
    <n v="43685"/>
    <n v="43715"/>
    <n v="1"/>
    <n v="1"/>
    <n v="0"/>
    <n v="2019"/>
    <n v="8"/>
    <n v="30"/>
    <n v="4"/>
    <m/>
    <m/>
    <m/>
    <x v="0"/>
    <s v="Recruiter"/>
    <x v="0"/>
    <x v="7"/>
    <x v="3"/>
  </r>
  <r>
    <n v="39667077"/>
    <s v="Data Scientist"/>
    <x v="1"/>
    <s v="Developers/Programmers"/>
    <x v="86"/>
    <n v="22869919"/>
    <m/>
    <m/>
    <d v="2019-08-09T00:00:00"/>
    <n v="43716.999988425923"/>
    <s v="Seeking Data Scientists to work in a bespoke data and analytics team"/>
    <s v="Australia"/>
    <x v="6"/>
    <x v="6"/>
    <m/>
    <m/>
    <x v="1"/>
    <m/>
    <s v="No"/>
    <s v="https://www.seek.com.au/job/39667077?type=standout"/>
    <n v="1"/>
    <n v="0"/>
    <n v="0"/>
    <n v="1"/>
    <n v="0"/>
    <n v="0"/>
    <n v="0"/>
    <n v="0"/>
    <n v="0"/>
    <n v="1"/>
    <n v="0"/>
    <n v="1"/>
    <n v="0"/>
    <n v="0"/>
    <n v="0"/>
    <n v="0"/>
    <n v="0"/>
    <n v="0"/>
    <n v="0"/>
    <n v="0"/>
    <n v="0"/>
    <n v="0"/>
    <n v="0"/>
    <n v="0"/>
    <n v="0"/>
    <n v="43686"/>
    <n v="43696"/>
    <n v="1"/>
    <n v="1"/>
    <n v="0"/>
    <n v="2019"/>
    <n v="8"/>
    <n v="30"/>
    <n v="4"/>
    <m/>
    <m/>
    <m/>
    <x v="0"/>
    <s v="Recruiter"/>
    <x v="0"/>
    <x v="7"/>
    <x v="4"/>
  </r>
  <r>
    <n v="39670361"/>
    <s v="Data Scientist"/>
    <x v="1"/>
    <s v="Engineering - Software"/>
    <x v="271"/>
    <n v="25953443"/>
    <m/>
    <m/>
    <d v="2019-08-09T00:00:00"/>
    <n v="43716.61446759259"/>
    <s v="Consultant- Advanced Analytics. IQVIA Brave Minds."/>
    <s v="Australia"/>
    <x v="0"/>
    <x v="0"/>
    <s v="North Shore &amp; Northern Beaches"/>
    <s v="stleonards"/>
    <x v="0"/>
    <s v="Attractive Salary + Benefits"/>
    <s v="No"/>
    <s v="https://www.seek.com.au/job/39670361?type=standard"/>
    <n v="1"/>
    <n v="1"/>
    <n v="0"/>
    <n v="1"/>
    <n v="0"/>
    <n v="0"/>
    <n v="0"/>
    <n v="0"/>
    <n v="0"/>
    <n v="0"/>
    <n v="0"/>
    <n v="0"/>
    <n v="0"/>
    <n v="0"/>
    <n v="0"/>
    <n v="0"/>
    <n v="0"/>
    <n v="0"/>
    <n v="0"/>
    <n v="0"/>
    <n v="0"/>
    <n v="0"/>
    <n v="0"/>
    <n v="0"/>
    <n v="0"/>
    <n v="43686"/>
    <n v="43692"/>
    <n v="0"/>
    <n v="1"/>
    <n v="0"/>
    <n v="2019"/>
    <n v="8"/>
    <n v="30"/>
    <n v="3"/>
    <m/>
    <m/>
    <m/>
    <x v="0"/>
    <s v="Direct"/>
    <x v="1"/>
    <x v="7"/>
    <x v="4"/>
  </r>
  <r>
    <n v="39671892"/>
    <s v="Data Science / Machine Learning Consultant"/>
    <x v="1"/>
    <s v="Other"/>
    <x v="35"/>
    <n v="24101490"/>
    <m/>
    <m/>
    <d v="2019-08-09T00:00:00"/>
    <n v="43716.999988425923"/>
    <s v="A great opportunity for an experienced Data Scientist or Machine Learning Engineer to gain wide exposure to AI/ML projects"/>
    <s v="Australia"/>
    <x v="0"/>
    <x v="0"/>
    <s v="CBD, Inner West &amp; Eastern Suburbs"/>
    <s v="sydney"/>
    <x v="0"/>
    <m/>
    <s v="No"/>
    <s v="https://www.seek.com.au/job/39671892?type=standard"/>
    <n v="1"/>
    <n v="1"/>
    <n v="0"/>
    <n v="1"/>
    <n v="0"/>
    <n v="0"/>
    <n v="0"/>
    <n v="0"/>
    <n v="0"/>
    <n v="1"/>
    <n v="0"/>
    <n v="0"/>
    <n v="1"/>
    <n v="0"/>
    <n v="0"/>
    <n v="0"/>
    <n v="0"/>
    <n v="0"/>
    <n v="0"/>
    <n v="0"/>
    <n v="0"/>
    <n v="1"/>
    <n v="0"/>
    <n v="0"/>
    <n v="0"/>
    <n v="43686"/>
    <n v="43716"/>
    <n v="1"/>
    <n v="1"/>
    <n v="0"/>
    <n v="2019"/>
    <n v="8"/>
    <n v="30"/>
    <n v="6"/>
    <m/>
    <m/>
    <m/>
    <x v="0"/>
    <s v="Recruiter"/>
    <x v="0"/>
    <x v="7"/>
    <x v="4"/>
  </r>
  <r>
    <n v="39679266"/>
    <s v="Data Scientist"/>
    <x v="1"/>
    <s v="Business/Systems Analysts"/>
    <x v="85"/>
    <n v="32860434"/>
    <m/>
    <m/>
    <d v="2019-08-12T00:00:00"/>
    <n v="43719.999988425923"/>
    <s v="Urgent role for experienced Data Scientist with experience working on programming languages likes SQL, R, Scala and Java"/>
    <s v="Australia"/>
    <x v="6"/>
    <x v="6"/>
    <m/>
    <m/>
    <x v="0"/>
    <m/>
    <s v="No"/>
    <s v="https://www.seek.com.au/job/39679266?type=standout"/>
    <n v="1"/>
    <n v="0"/>
    <n v="0"/>
    <n v="1"/>
    <n v="0"/>
    <n v="0"/>
    <n v="0"/>
    <n v="0"/>
    <n v="0"/>
    <n v="1"/>
    <n v="0"/>
    <n v="1"/>
    <n v="0"/>
    <n v="0"/>
    <n v="0"/>
    <n v="0"/>
    <n v="0"/>
    <n v="0"/>
    <n v="0"/>
    <n v="0"/>
    <n v="0"/>
    <n v="0"/>
    <n v="0"/>
    <n v="0"/>
    <n v="0"/>
    <n v="43689"/>
    <n v="43695"/>
    <n v="0"/>
    <n v="1"/>
    <n v="0"/>
    <n v="2019"/>
    <n v="8"/>
    <n v="30"/>
    <n v="4"/>
    <m/>
    <m/>
    <m/>
    <x v="0"/>
    <s v="Direct"/>
    <x v="0"/>
    <x v="7"/>
    <x v="1"/>
  </r>
  <r>
    <n v="39679967"/>
    <s v="Data Scientist"/>
    <x v="0"/>
    <s v="Mathematics, Statistics &amp; Information Sciences"/>
    <x v="245"/>
    <n v="19892755"/>
    <s v="Stratton"/>
    <m/>
    <d v="2019-08-12T00:00:00"/>
    <n v="43719.999988425923"/>
    <s v="Stratton finance is an industry leader and we are looking for a Data Scientist to join our team."/>
    <s v="Australia"/>
    <x v="2"/>
    <x v="2"/>
    <s v="CBD &amp; Inner Suburbs"/>
    <s v="portmelbourne"/>
    <x v="0"/>
    <m/>
    <s v="Yes"/>
    <s v="https://www.seek.com.au/job/39679967?type=standout"/>
    <n v="0"/>
    <n v="0"/>
    <n v="0"/>
    <n v="0"/>
    <n v="0"/>
    <n v="0"/>
    <n v="0"/>
    <n v="0"/>
    <n v="0"/>
    <n v="0"/>
    <n v="1"/>
    <n v="0"/>
    <n v="0"/>
    <n v="0"/>
    <n v="0"/>
    <n v="0"/>
    <n v="0"/>
    <n v="0"/>
    <n v="0"/>
    <n v="0"/>
    <n v="0"/>
    <n v="0"/>
    <n v="0"/>
    <n v="0"/>
    <n v="0"/>
    <n v="43689"/>
    <n v="43719"/>
    <n v="0"/>
    <n v="1"/>
    <n v="0"/>
    <n v="2019"/>
    <n v="8"/>
    <n v="30"/>
    <n v="1"/>
    <m/>
    <m/>
    <m/>
    <x v="0"/>
    <s v="Direct"/>
    <x v="0"/>
    <x v="7"/>
    <x v="1"/>
  </r>
  <r>
    <n v="39687245"/>
    <s v="Senior Data Scientist"/>
    <x v="0"/>
    <s v="Mathematics, Statistics &amp; Information Sciences"/>
    <x v="272"/>
    <n v="28359920"/>
    <m/>
    <m/>
    <d v="2019-08-12T00:00:00"/>
    <n v="43719.868831018517"/>
    <s v="As a senior data scientist, you will consult across a range of exciting EW projects and assist with capability development within the company."/>
    <s v="Australia"/>
    <x v="6"/>
    <x v="6"/>
    <m/>
    <s v="adelaide"/>
    <x v="0"/>
    <m/>
    <s v="No"/>
    <s v="https://www.seek.com.au/job/39687245?type=standout"/>
    <n v="0"/>
    <n v="1"/>
    <n v="0"/>
    <n v="0"/>
    <n v="0"/>
    <n v="0"/>
    <n v="0"/>
    <n v="0"/>
    <n v="0"/>
    <n v="0"/>
    <n v="0"/>
    <n v="0"/>
    <n v="0"/>
    <n v="0"/>
    <n v="0"/>
    <n v="0"/>
    <n v="0"/>
    <n v="0"/>
    <n v="0"/>
    <n v="0"/>
    <n v="0"/>
    <n v="0"/>
    <n v="0"/>
    <n v="0"/>
    <n v="0"/>
    <n v="43689"/>
    <n v="43719"/>
    <n v="0"/>
    <n v="1"/>
    <n v="0"/>
    <n v="2019"/>
    <n v="8"/>
    <n v="29"/>
    <n v="1"/>
    <m/>
    <m/>
    <m/>
    <x v="0"/>
    <s v="Direct"/>
    <x v="0"/>
    <x v="7"/>
    <x v="1"/>
  </r>
  <r>
    <n v="39688562"/>
    <s v="Data Scientist"/>
    <x v="1"/>
    <s v="Business/Systems Analysts"/>
    <x v="51"/>
    <n v="27683018"/>
    <m/>
    <m/>
    <d v="2019-08-13T00:00:00"/>
    <n v="43720.999988425923"/>
    <s v="Data Scientist- Surry Hills, Sydney, Australia 6 month contract, high chance of extension Great Daily rate Surry Hills location"/>
    <s v="Australia"/>
    <x v="0"/>
    <x v="0"/>
    <s v="CBD, Inner West &amp; Eastern Suburbs"/>
    <s v="surryhills"/>
    <x v="0"/>
    <m/>
    <s v="No"/>
    <s v="https://www.seek.com.au/job/39688562?type=standard"/>
    <n v="1"/>
    <n v="1"/>
    <n v="0"/>
    <n v="1"/>
    <n v="0"/>
    <n v="0"/>
    <n v="0"/>
    <n v="0"/>
    <n v="0"/>
    <n v="0"/>
    <n v="0"/>
    <n v="0"/>
    <n v="1"/>
    <n v="1"/>
    <n v="0"/>
    <n v="0"/>
    <n v="0"/>
    <n v="0"/>
    <n v="0"/>
    <n v="0"/>
    <n v="0"/>
    <n v="0"/>
    <n v="0"/>
    <n v="0"/>
    <n v="0"/>
    <n v="43689"/>
    <n v="43702"/>
    <n v="1"/>
    <n v="1"/>
    <n v="0"/>
    <n v="2019"/>
    <n v="8"/>
    <n v="30"/>
    <n v="5"/>
    <m/>
    <m/>
    <m/>
    <x v="0"/>
    <s v="Recruiter"/>
    <x v="0"/>
    <x v="7"/>
    <x v="2"/>
  </r>
  <r>
    <n v="39689196"/>
    <s v="Data Analyst Consultant"/>
    <x v="16"/>
    <s v="Other"/>
    <x v="273"/>
    <n v="32870889"/>
    <m/>
    <m/>
    <d v="2019-08-13T00:00:00"/>
    <n v="43720.999988425923"/>
    <s v="Naturally analytical? Love statistics? Want to progress to Data Scientist? New role in growing management consultancy. CBD. Up to $75k plus super."/>
    <s v="Australia"/>
    <x v="0"/>
    <x v="0"/>
    <s v="CBD, Inner West &amp; Eastern Suburbs"/>
    <s v="sydney"/>
    <x v="0"/>
    <s v="$55k - $75k plus super"/>
    <s v="No"/>
    <s v="https://www.seek.com.au/job/39689196?type=standard"/>
    <n v="1"/>
    <n v="1"/>
    <n v="0"/>
    <n v="0"/>
    <n v="0"/>
    <n v="0"/>
    <n v="0"/>
    <n v="0"/>
    <n v="0"/>
    <n v="0"/>
    <n v="0"/>
    <n v="0"/>
    <n v="0"/>
    <n v="0"/>
    <n v="0"/>
    <n v="0"/>
    <n v="0"/>
    <n v="0"/>
    <n v="0"/>
    <n v="0"/>
    <n v="0"/>
    <n v="0"/>
    <n v="0"/>
    <n v="0"/>
    <n v="0"/>
    <n v="43690"/>
    <n v="43717"/>
    <n v="1"/>
    <n v="1"/>
    <n v="0"/>
    <n v="2019"/>
    <n v="8"/>
    <n v="30"/>
    <n v="2"/>
    <n v="55000"/>
    <n v="75000"/>
    <s v="year"/>
    <x v="0"/>
    <s v="Recruiter"/>
    <x v="1"/>
    <x v="7"/>
    <x v="2"/>
  </r>
  <r>
    <n v="39694821"/>
    <s v="Data Scientist"/>
    <x v="0"/>
    <s v="Mathematics, Statistics &amp; Information Sciences"/>
    <x v="274"/>
    <n v="36073281"/>
    <m/>
    <m/>
    <d v="2019-08-13T00:00:00"/>
    <n v="43720.999988425923"/>
    <s v="• Full time permanent role • Working in partnership with the Australian Defence Force • Based in Canberra – DFR Headquarters"/>
    <s v="Australia"/>
    <x v="1"/>
    <x v="1"/>
    <m/>
    <m/>
    <x v="0"/>
    <m/>
    <s v="Yes"/>
    <s v="https://www.seek.com.au/job/39694821?type=standard"/>
    <n v="1"/>
    <n v="1"/>
    <n v="0"/>
    <n v="1"/>
    <n v="0"/>
    <n v="0"/>
    <n v="0"/>
    <n v="0"/>
    <n v="0"/>
    <n v="0"/>
    <n v="1"/>
    <n v="0"/>
    <n v="0"/>
    <n v="0"/>
    <n v="0"/>
    <n v="0"/>
    <n v="0"/>
    <n v="0"/>
    <n v="0"/>
    <n v="0"/>
    <n v="0"/>
    <n v="0"/>
    <n v="0"/>
    <n v="0"/>
    <n v="0"/>
    <n v="43690"/>
    <n v="43707"/>
    <n v="1"/>
    <n v="1"/>
    <n v="0"/>
    <n v="2019"/>
    <n v="8"/>
    <n v="30"/>
    <n v="4"/>
    <m/>
    <m/>
    <m/>
    <x v="0"/>
    <s v="Recruiter"/>
    <x v="0"/>
    <x v="7"/>
    <x v="2"/>
  </r>
  <r>
    <n v="39694822"/>
    <s v="Data Scientist"/>
    <x v="1"/>
    <s v="Business/Systems Analysts"/>
    <x v="274"/>
    <n v="36073281"/>
    <m/>
    <m/>
    <d v="2019-08-13T00:00:00"/>
    <n v="43720.999988425923"/>
    <s v="• Full time permanent role • Working in partnership with the Australian Defence Force • Based in Canberra – DFR Headquarters"/>
    <s v="Australia"/>
    <x v="1"/>
    <x v="1"/>
    <m/>
    <m/>
    <x v="0"/>
    <m/>
    <s v="Yes"/>
    <s v="https://www.seek.com.au/job/39694822?type=standard"/>
    <n v="1"/>
    <n v="1"/>
    <n v="0"/>
    <n v="1"/>
    <n v="0"/>
    <n v="0"/>
    <n v="0"/>
    <n v="0"/>
    <n v="0"/>
    <n v="0"/>
    <n v="1"/>
    <n v="0"/>
    <n v="0"/>
    <n v="0"/>
    <n v="0"/>
    <n v="0"/>
    <n v="0"/>
    <n v="0"/>
    <n v="0"/>
    <n v="0"/>
    <n v="0"/>
    <n v="0"/>
    <n v="0"/>
    <n v="0"/>
    <n v="0"/>
    <n v="43690"/>
    <n v="43707"/>
    <n v="1"/>
    <n v="1"/>
    <n v="1"/>
    <n v="2019"/>
    <n v="8"/>
    <n v="30"/>
    <n v="4"/>
    <m/>
    <m/>
    <m/>
    <x v="0"/>
    <s v="Recruiter"/>
    <x v="0"/>
    <x v="7"/>
    <x v="2"/>
  </r>
  <r>
    <n v="39695678"/>
    <s v="Senior Data Scientist"/>
    <x v="0"/>
    <s v="Mathematics, Statistics &amp; Information Sciences"/>
    <x v="41"/>
    <n v="39090289"/>
    <m/>
    <m/>
    <d v="2019-08-13T00:00:00"/>
    <n v="43720.698530092603"/>
    <s v="This role will enable you to use your data science skills to improve productivity through automation and provide data-driven insights to the business."/>
    <s v="Australia"/>
    <x v="3"/>
    <x v="3"/>
    <s v="CBD, Inner &amp; Western Suburbs"/>
    <s v="perth"/>
    <x v="0"/>
    <m/>
    <s v="No"/>
    <s v="https://www.seek.com.au/job/39695678?type=standard"/>
    <n v="1"/>
    <n v="1"/>
    <n v="0"/>
    <n v="0"/>
    <n v="0"/>
    <n v="0"/>
    <n v="0"/>
    <n v="0"/>
    <n v="0"/>
    <n v="0"/>
    <n v="0"/>
    <n v="0"/>
    <n v="0"/>
    <n v="0"/>
    <n v="0"/>
    <n v="0"/>
    <n v="0"/>
    <n v="0"/>
    <n v="0"/>
    <n v="0"/>
    <n v="0"/>
    <n v="0"/>
    <n v="0"/>
    <n v="0"/>
    <n v="0"/>
    <n v="43690"/>
    <n v="43710"/>
    <n v="1"/>
    <n v="1"/>
    <n v="0"/>
    <n v="2019"/>
    <n v="8"/>
    <n v="30"/>
    <n v="2"/>
    <m/>
    <m/>
    <m/>
    <x v="0"/>
    <s v="Recruiter"/>
    <x v="0"/>
    <x v="7"/>
    <x v="2"/>
  </r>
  <r>
    <n v="39698445"/>
    <s v="Data Scientist"/>
    <x v="1"/>
    <s v="Other"/>
    <x v="7"/>
    <n v="21807721"/>
    <m/>
    <m/>
    <d v="2019-08-14T00:00:00"/>
    <n v="43721.999988425923"/>
    <s v="Work on innovating Cyber security products. ML, Big Data skills and ability to think outside the box is a must!"/>
    <s v="Australia"/>
    <x v="0"/>
    <x v="0"/>
    <m/>
    <m/>
    <x v="0"/>
    <s v="$120k - $130k p.a. + super"/>
    <s v="Yes"/>
    <s v="https://www.seek.com.au/job/39698445?type=standard"/>
    <n v="0"/>
    <n v="0"/>
    <n v="0"/>
    <n v="0"/>
    <n v="0"/>
    <n v="0"/>
    <n v="0"/>
    <n v="0"/>
    <n v="0"/>
    <n v="1"/>
    <n v="0"/>
    <n v="0"/>
    <n v="0"/>
    <n v="0"/>
    <n v="0"/>
    <n v="0"/>
    <n v="0"/>
    <n v="0"/>
    <n v="0"/>
    <n v="0"/>
    <n v="0"/>
    <n v="1"/>
    <n v="0"/>
    <n v="0"/>
    <n v="0"/>
    <n v="43690"/>
    <n v="43721"/>
    <n v="1"/>
    <n v="1"/>
    <n v="0"/>
    <n v="2019"/>
    <n v="8"/>
    <n v="30"/>
    <n v="2"/>
    <n v="120000"/>
    <n v="130000"/>
    <s v="year"/>
    <x v="0"/>
    <s v="Recruiter"/>
    <x v="1"/>
    <x v="7"/>
    <x v="0"/>
  </r>
  <r>
    <n v="39705237"/>
    <s v="Data Scientist-Python"/>
    <x v="1"/>
    <s v="Consultants"/>
    <x v="4"/>
    <n v="33086778"/>
    <m/>
    <m/>
    <d v="2019-08-14T00:00:00"/>
    <n v="43721.999988425923"/>
    <s v="Experienced Data Scientist –government experience a plus • Experience in Python • Demonstrated extensive experience in SQL • Understanding of data"/>
    <s v="Australia"/>
    <x v="0"/>
    <x v="0"/>
    <s v="CBD, Inner West &amp; Eastern Suburbs"/>
    <s v="sydney"/>
    <x v="1"/>
    <m/>
    <s v="No"/>
    <s v="https://www.seek.com.au/job/39705237?type=standard"/>
    <n v="0"/>
    <n v="1"/>
    <n v="0"/>
    <n v="1"/>
    <n v="0"/>
    <n v="0"/>
    <n v="0"/>
    <n v="0"/>
    <n v="0"/>
    <n v="0"/>
    <n v="0"/>
    <n v="0"/>
    <n v="0"/>
    <n v="0"/>
    <n v="0"/>
    <n v="0"/>
    <n v="0"/>
    <n v="0"/>
    <n v="0"/>
    <n v="0"/>
    <n v="0"/>
    <n v="0"/>
    <n v="0"/>
    <n v="0"/>
    <n v="0"/>
    <n v="43691"/>
    <n v="43721"/>
    <n v="0"/>
    <n v="1"/>
    <n v="0"/>
    <n v="2019"/>
    <n v="8"/>
    <n v="30"/>
    <n v="2"/>
    <m/>
    <m/>
    <m/>
    <x v="0"/>
    <s v="Direct"/>
    <x v="0"/>
    <x v="7"/>
    <x v="0"/>
  </r>
  <r>
    <n v="39705392"/>
    <s v="Data Scientist"/>
    <x v="12"/>
    <s v="Accounts Officers/Clerks"/>
    <x v="2"/>
    <n v="28031400"/>
    <m/>
    <m/>
    <d v="2019-08-14T00:00:00"/>
    <n v="43721.999988425923"/>
    <s v="Work on one of the biggest online streaming apps in Australia! Use the latest Data Science tool kits: AWS / Python / R / Plotly / SQL!"/>
    <s v="Australia"/>
    <x v="0"/>
    <x v="0"/>
    <s v="CBD, Inner West &amp; Eastern Suburbs"/>
    <s v="sydney"/>
    <x v="0"/>
    <s v="$100000.00 - $130000.00 p.a."/>
    <s v="No"/>
    <s v="https://www.seek.com.au/job/39705392?type=standout"/>
    <n v="1"/>
    <n v="1"/>
    <n v="0"/>
    <n v="1"/>
    <n v="0"/>
    <n v="0"/>
    <n v="0"/>
    <n v="0"/>
    <n v="0"/>
    <n v="0"/>
    <n v="1"/>
    <n v="0"/>
    <n v="0"/>
    <n v="0"/>
    <n v="0"/>
    <n v="0"/>
    <n v="0"/>
    <n v="0"/>
    <n v="0"/>
    <n v="0"/>
    <n v="0"/>
    <n v="0"/>
    <n v="0"/>
    <n v="0"/>
    <n v="0"/>
    <n v="43691"/>
    <n v="43721"/>
    <n v="1"/>
    <n v="1"/>
    <n v="0"/>
    <n v="2019"/>
    <n v="8"/>
    <n v="30"/>
    <n v="4"/>
    <n v="100000"/>
    <n v="130000"/>
    <s v="year"/>
    <x v="0"/>
    <s v="Recruiter"/>
    <x v="1"/>
    <x v="7"/>
    <x v="0"/>
  </r>
  <r>
    <n v="39705397"/>
    <s v="Data Scientist"/>
    <x v="0"/>
    <s v="Mathematics, Statistics &amp; Information Sciences"/>
    <x v="275"/>
    <n v="21211891"/>
    <s v="7 Eleven"/>
    <m/>
    <d v="2019-08-14T00:00:00"/>
    <n v="43721.714641203696"/>
    <s v="Apply advanced statistical and predictive modelling techniques to build, maintain, and improve multiple real-time decisions"/>
    <s v="Australia"/>
    <x v="2"/>
    <x v="2"/>
    <s v="CBD &amp; Inner Suburbs"/>
    <s v="richmond"/>
    <x v="0"/>
    <m/>
    <s v="No"/>
    <s v="https://www.seek.com.au/job/39705397?type=standout"/>
    <n v="1"/>
    <n v="1"/>
    <n v="0"/>
    <n v="0"/>
    <n v="0"/>
    <n v="0"/>
    <n v="0"/>
    <n v="0"/>
    <n v="1"/>
    <n v="0"/>
    <n v="0"/>
    <n v="1"/>
    <n v="0"/>
    <n v="1"/>
    <n v="0"/>
    <n v="0"/>
    <n v="0"/>
    <n v="0"/>
    <n v="0"/>
    <n v="0"/>
    <n v="0"/>
    <n v="0"/>
    <n v="0"/>
    <n v="0"/>
    <n v="0"/>
    <n v="43691"/>
    <n v="43721"/>
    <n v="0"/>
    <n v="1"/>
    <n v="0"/>
    <n v="2019"/>
    <n v="8"/>
    <n v="30"/>
    <n v="5"/>
    <m/>
    <m/>
    <m/>
    <x v="0"/>
    <s v="Direct"/>
    <x v="0"/>
    <x v="7"/>
    <x v="0"/>
  </r>
  <r>
    <n v="39708791"/>
    <s v="Data Analyst Opportunity at Engineering Analytics Tech Start-up"/>
    <x v="1"/>
    <s v="Developers/Programmers"/>
    <x v="276"/>
    <n v="37529827"/>
    <m/>
    <m/>
    <d v="2019-08-15T00:00:00"/>
    <n v="43722.446828703702"/>
    <s v="We are looking for bright minds to help solve big problems with our clients in a fast paced, challenging environment."/>
    <s v="Australia"/>
    <x v="6"/>
    <x v="6"/>
    <m/>
    <s v="eastwood"/>
    <x v="0"/>
    <m/>
    <s v="No"/>
    <s v="https://www.seek.com.au/job/39708791?type=standout"/>
    <n v="0"/>
    <n v="1"/>
    <n v="1"/>
    <n v="0"/>
    <n v="0"/>
    <n v="0"/>
    <n v="0"/>
    <n v="0"/>
    <n v="1"/>
    <n v="0"/>
    <n v="0"/>
    <n v="1"/>
    <n v="0"/>
    <n v="0"/>
    <n v="0"/>
    <n v="0"/>
    <n v="0"/>
    <n v="0"/>
    <n v="0"/>
    <n v="0"/>
    <n v="0"/>
    <n v="0"/>
    <n v="0"/>
    <n v="0"/>
    <n v="0"/>
    <n v="43692"/>
    <n v="43722"/>
    <n v="0"/>
    <n v="1"/>
    <n v="0"/>
    <n v="2019"/>
    <n v="8"/>
    <n v="29"/>
    <n v="4"/>
    <m/>
    <m/>
    <m/>
    <x v="0"/>
    <s v="Direct"/>
    <x v="0"/>
    <x v="7"/>
    <x v="3"/>
  </r>
  <r>
    <n v="39709962"/>
    <s v="Data Scientist"/>
    <x v="1"/>
    <s v="Consultants"/>
    <x v="247"/>
    <n v="23708057"/>
    <m/>
    <m/>
    <d v="2019-08-15T00:00:00"/>
    <n v="43722.999988425923"/>
    <s v="Title: Data Scientist Location: Sydney Type: Contract (3 months + extensions)"/>
    <s v="Australia"/>
    <x v="0"/>
    <x v="0"/>
    <m/>
    <m/>
    <x v="1"/>
    <s v="$600 - $650 p.d."/>
    <s v="Yes"/>
    <s v="https://www.seek.com.au/job/39709962?type=standard"/>
    <n v="1"/>
    <n v="1"/>
    <n v="0"/>
    <n v="0"/>
    <n v="0"/>
    <n v="0"/>
    <n v="0"/>
    <n v="0"/>
    <n v="0"/>
    <n v="0"/>
    <n v="0"/>
    <n v="0"/>
    <n v="0"/>
    <n v="0"/>
    <n v="0"/>
    <n v="0"/>
    <n v="0"/>
    <n v="0"/>
    <n v="0"/>
    <n v="0"/>
    <n v="0"/>
    <n v="0"/>
    <n v="0"/>
    <n v="0"/>
    <n v="0"/>
    <n v="43692"/>
    <n v="43722"/>
    <n v="0"/>
    <n v="1"/>
    <n v="0"/>
    <n v="2019"/>
    <n v="8"/>
    <n v="30"/>
    <n v="2"/>
    <n v="600"/>
    <n v="650"/>
    <s v="day"/>
    <x v="0"/>
    <s v="Direct"/>
    <x v="1"/>
    <x v="7"/>
    <x v="3"/>
  </r>
  <r>
    <n v="39714828"/>
    <s v="Lead Data Scientist"/>
    <x v="1"/>
    <s v="Consultants"/>
    <x v="48"/>
    <n v="22081129"/>
    <m/>
    <m/>
    <d v="2019-08-15T00:00:00"/>
    <n v="43722.999988425923"/>
    <s v="My client is a global leader in Retail Banking within Australia and International markets. They are looking for a Lead Data Scientist."/>
    <s v="Australia"/>
    <x v="0"/>
    <x v="0"/>
    <m/>
    <m/>
    <x v="0"/>
    <s v="$170000.00 - $220000.00 p.a. + super"/>
    <s v="No"/>
    <s v="https://www.seek.com.au/job/39714828?type=standard"/>
    <n v="1"/>
    <n v="1"/>
    <n v="0"/>
    <n v="0"/>
    <n v="0"/>
    <n v="0"/>
    <n v="0"/>
    <n v="0"/>
    <n v="0"/>
    <n v="0"/>
    <n v="1"/>
    <n v="0"/>
    <n v="1"/>
    <n v="0"/>
    <n v="0"/>
    <n v="0"/>
    <n v="0"/>
    <n v="0"/>
    <n v="0"/>
    <n v="0"/>
    <n v="0"/>
    <n v="1"/>
    <n v="0"/>
    <n v="0"/>
    <n v="0"/>
    <n v="43692"/>
    <n v="43722"/>
    <n v="1"/>
    <n v="1"/>
    <n v="0"/>
    <n v="2019"/>
    <n v="8"/>
    <n v="30"/>
    <n v="5"/>
    <n v="170000"/>
    <n v="220000"/>
    <s v="year"/>
    <x v="0"/>
    <s v="Recruiter"/>
    <x v="1"/>
    <x v="7"/>
    <x v="3"/>
  </r>
  <r>
    <n v="39715110"/>
    <s v="Senior Data Scientist"/>
    <x v="1"/>
    <s v="Developers/Programmers"/>
    <x v="179"/>
    <n v="34276930"/>
    <m/>
    <m/>
    <d v="2019-08-15T00:00:00"/>
    <n v="43722.999988425923"/>
    <s v="Passionate Data Scientist to join well known Australian Big Data Company, based in Sydney CBD. Immediate Need - On going Training and Development"/>
    <s v="Australia"/>
    <x v="0"/>
    <x v="0"/>
    <s v="CBD, Inner West &amp; Eastern Suburbs"/>
    <s v="sydney"/>
    <x v="0"/>
    <m/>
    <s v="No"/>
    <s v="https://www.seek.com.au/job/39715110?type=standard"/>
    <n v="1"/>
    <n v="1"/>
    <n v="0"/>
    <n v="0"/>
    <n v="0"/>
    <n v="0"/>
    <n v="0"/>
    <n v="0"/>
    <n v="0"/>
    <n v="1"/>
    <n v="0"/>
    <n v="0"/>
    <n v="0"/>
    <n v="0"/>
    <n v="0"/>
    <n v="0"/>
    <n v="0"/>
    <n v="0"/>
    <n v="0"/>
    <n v="0"/>
    <n v="0"/>
    <n v="1"/>
    <n v="0"/>
    <n v="0"/>
    <n v="0"/>
    <n v="43692"/>
    <n v="43720"/>
    <n v="1"/>
    <n v="1"/>
    <n v="0"/>
    <n v="2019"/>
    <n v="8"/>
    <n v="30"/>
    <n v="4"/>
    <m/>
    <m/>
    <m/>
    <x v="0"/>
    <s v="Recruiter"/>
    <x v="0"/>
    <x v="7"/>
    <x v="3"/>
  </r>
  <r>
    <n v="39715111"/>
    <s v="Consulting Data Scientist (Internal Analytics Practice)"/>
    <x v="0"/>
    <s v="Mathematics, Statistics &amp; Information Sciences"/>
    <x v="44"/>
    <n v="37079664"/>
    <m/>
    <m/>
    <d v="2019-08-15T00:00:00"/>
    <n v="43722.999988425923"/>
    <s v="We are hiring a senior data scientist for an 'Internal Consulting' analytics practice. Talent peers, Big Data, Varied Problems, End-to-End Work &amp; more"/>
    <s v="Australia"/>
    <x v="2"/>
    <x v="2"/>
    <m/>
    <s v="melbourne"/>
    <x v="0"/>
    <s v="Very Competitive Salary on offer!"/>
    <s v="No"/>
    <s v="https://www.seek.com.au/job/39715111?type=standout"/>
    <n v="1"/>
    <n v="1"/>
    <n v="0"/>
    <n v="1"/>
    <n v="0"/>
    <n v="0"/>
    <n v="0"/>
    <n v="0"/>
    <n v="0"/>
    <n v="1"/>
    <n v="1"/>
    <n v="0"/>
    <n v="1"/>
    <n v="0"/>
    <n v="0"/>
    <n v="0"/>
    <n v="0"/>
    <n v="0"/>
    <n v="0"/>
    <n v="0"/>
    <n v="0"/>
    <n v="1"/>
    <n v="0"/>
    <n v="0"/>
    <n v="0"/>
    <n v="43692"/>
    <n v="43720"/>
    <n v="1"/>
    <n v="1"/>
    <n v="0"/>
    <n v="2019"/>
    <n v="8"/>
    <n v="30"/>
    <n v="7"/>
    <m/>
    <m/>
    <m/>
    <x v="0"/>
    <s v="Recruiter"/>
    <x v="1"/>
    <x v="7"/>
    <x v="3"/>
  </r>
  <r>
    <n v="39715761"/>
    <s v="Lead Data Scientist"/>
    <x v="1"/>
    <s v="Team Leaders"/>
    <x v="37"/>
    <n v="32359972"/>
    <m/>
    <m/>
    <d v="2019-08-15T00:00:00"/>
    <n v="43722.999988425923"/>
    <s v="LEAD DATA SCIENTIST ROLE | GLOBALLY KNOWN CONSULTANCY | ATTRACTIVE DAY RATE | LEADERSHIP OPPORTUNITY"/>
    <s v="Australia"/>
    <x v="2"/>
    <x v="2"/>
    <s v="CBD &amp; Inner Suburbs"/>
    <s v="melbourne"/>
    <x v="1"/>
    <s v="$800 - $1100 per day"/>
    <s v="Yes"/>
    <s v="https://www.seek.com.au/job/39715761?type=standard"/>
    <n v="0"/>
    <n v="1"/>
    <n v="0"/>
    <n v="0"/>
    <n v="0"/>
    <n v="0"/>
    <n v="0"/>
    <n v="0"/>
    <n v="0"/>
    <n v="0"/>
    <n v="0"/>
    <n v="0"/>
    <n v="0"/>
    <n v="0"/>
    <n v="0"/>
    <n v="0"/>
    <n v="0"/>
    <n v="0"/>
    <n v="0"/>
    <n v="0"/>
    <n v="0"/>
    <n v="0"/>
    <n v="0"/>
    <n v="0"/>
    <n v="0"/>
    <n v="43692"/>
    <n v="43722"/>
    <n v="1"/>
    <n v="1"/>
    <n v="0"/>
    <n v="2019"/>
    <n v="8"/>
    <n v="30"/>
    <n v="1"/>
    <n v="800"/>
    <n v="1100"/>
    <s v="day"/>
    <x v="0"/>
    <s v="Recruiter"/>
    <x v="1"/>
    <x v="7"/>
    <x v="3"/>
  </r>
  <r>
    <n v="39716585"/>
    <s v="Lead Data Scientist - Contract - Melb"/>
    <x v="1"/>
    <s v="Consultants"/>
    <x v="277"/>
    <n v="26413746"/>
    <m/>
    <m/>
    <d v="2019-08-16T00:00:00"/>
    <n v="43723.999988425923"/>
    <s v="Excellent 12 month contract for a Commercial Senior Data Analyst"/>
    <s v="Australia"/>
    <x v="2"/>
    <x v="2"/>
    <s v="CBD &amp; Inner Suburbs"/>
    <s v="melbourne"/>
    <x v="1"/>
    <m/>
    <s v="No"/>
    <s v="https://www.seek.com.au/job/39716585?type=standard"/>
    <n v="1"/>
    <n v="1"/>
    <n v="0"/>
    <n v="1"/>
    <n v="0"/>
    <n v="0"/>
    <n v="1"/>
    <n v="0"/>
    <n v="0"/>
    <n v="0"/>
    <n v="1"/>
    <n v="0"/>
    <n v="0"/>
    <n v="1"/>
    <n v="0"/>
    <n v="0"/>
    <n v="0"/>
    <n v="0"/>
    <n v="0"/>
    <n v="0"/>
    <n v="0"/>
    <n v="0"/>
    <n v="0"/>
    <n v="0"/>
    <n v="0"/>
    <n v="43692"/>
    <n v="43723"/>
    <n v="1"/>
    <n v="1"/>
    <n v="0"/>
    <n v="2019"/>
    <n v="8"/>
    <n v="30"/>
    <n v="6"/>
    <m/>
    <m/>
    <m/>
    <x v="0"/>
    <s v="Recruiter"/>
    <x v="0"/>
    <x v="7"/>
    <x v="4"/>
  </r>
  <r>
    <n v="39718591"/>
    <s v="Data Scientist"/>
    <x v="5"/>
    <s v="Market Research &amp; Analysis"/>
    <x v="192"/>
    <n v="15792688"/>
    <s v="David Jones"/>
    <n v="3.5"/>
    <d v="2019-08-16T00:00:00"/>
    <n v="43723.999988425923"/>
    <s v="Influence targeted marketing campaigns and customer journeys through data analytics to maximise relevance and ROI for all customer experiences."/>
    <s v="Australia"/>
    <x v="2"/>
    <x v="2"/>
    <s v="CBD &amp; Inner Suburbs"/>
    <s v="melbourne"/>
    <x v="0"/>
    <s v="Attractive salary mixed with diverse project work"/>
    <s v="Yes"/>
    <s v="https://www.seek.com.au/job/39718591?type=standout"/>
    <n v="1"/>
    <n v="1"/>
    <n v="1"/>
    <n v="1"/>
    <n v="0"/>
    <n v="0"/>
    <n v="0"/>
    <n v="0"/>
    <n v="0"/>
    <n v="1"/>
    <n v="0"/>
    <n v="0"/>
    <n v="0"/>
    <n v="1"/>
    <n v="0"/>
    <n v="0"/>
    <n v="0"/>
    <n v="0"/>
    <n v="0"/>
    <n v="0"/>
    <n v="0"/>
    <n v="1"/>
    <n v="0"/>
    <n v="0"/>
    <n v="0"/>
    <n v="43693"/>
    <n v="43723"/>
    <n v="0"/>
    <n v="1"/>
    <n v="0"/>
    <n v="2019"/>
    <n v="8"/>
    <n v="30"/>
    <n v="7"/>
    <m/>
    <m/>
    <m/>
    <x v="0"/>
    <s v="Direct"/>
    <x v="1"/>
    <x v="7"/>
    <x v="4"/>
  </r>
  <r>
    <n v="39719426"/>
    <s v="Data Scientist"/>
    <x v="1"/>
    <s v="Engineering - Software"/>
    <x v="34"/>
    <n v="26475017"/>
    <m/>
    <m/>
    <d v="2019-08-16T00:00:00"/>
    <n v="43723.999988425923"/>
    <s v="Data Scientist required to provide insightful predictive modelling solutions for a leading fintech business."/>
    <s v="Australia"/>
    <x v="2"/>
    <x v="2"/>
    <m/>
    <m/>
    <x v="0"/>
    <s v="$135000"/>
    <s v="No"/>
    <s v="https://www.seek.com.au/job/39719426?type=standard"/>
    <n v="1"/>
    <n v="1"/>
    <n v="0"/>
    <n v="0"/>
    <n v="0"/>
    <n v="0"/>
    <n v="0"/>
    <n v="0"/>
    <n v="0"/>
    <n v="0"/>
    <n v="0"/>
    <n v="0"/>
    <n v="0"/>
    <n v="1"/>
    <n v="0"/>
    <n v="0"/>
    <n v="0"/>
    <n v="0"/>
    <n v="0"/>
    <n v="0"/>
    <n v="0"/>
    <n v="0"/>
    <n v="0"/>
    <n v="0"/>
    <n v="0"/>
    <n v="43693"/>
    <n v="43721"/>
    <n v="1"/>
    <n v="1"/>
    <n v="0"/>
    <n v="2019"/>
    <n v="8"/>
    <n v="30"/>
    <n v="3"/>
    <n v="135000"/>
    <n v="135000"/>
    <s v="year"/>
    <x v="0"/>
    <s v="Recruiter"/>
    <x v="1"/>
    <x v="7"/>
    <x v="4"/>
  </r>
  <r>
    <n v="39721130"/>
    <s v="Data Scientist"/>
    <x v="1"/>
    <s v="Consultants"/>
    <x v="94"/>
    <n v="25886139"/>
    <m/>
    <m/>
    <d v="2019-08-16T00:00:00"/>
    <n v="43723.999988425923"/>
    <s v="Join us at the time when we are growing our presence and footprint in the Data Analytic space!"/>
    <s v="Australia"/>
    <x v="3"/>
    <x v="3"/>
    <m/>
    <m/>
    <x v="0"/>
    <m/>
    <s v="Yes"/>
    <s v="https://www.seek.com.au/job/39721130?type=standout"/>
    <n v="1"/>
    <n v="1"/>
    <n v="0"/>
    <n v="1"/>
    <n v="0"/>
    <n v="0"/>
    <n v="0"/>
    <n v="0"/>
    <n v="0"/>
    <n v="0"/>
    <n v="0"/>
    <n v="0"/>
    <n v="0"/>
    <n v="0"/>
    <n v="0"/>
    <n v="0"/>
    <n v="0"/>
    <n v="0"/>
    <n v="0"/>
    <n v="0"/>
    <n v="0"/>
    <n v="0"/>
    <n v="0"/>
    <n v="0"/>
    <n v="0"/>
    <n v="43693"/>
    <n v="43712"/>
    <n v="0"/>
    <n v="1"/>
    <n v="0"/>
    <n v="2019"/>
    <n v="8"/>
    <n v="30"/>
    <n v="3"/>
    <m/>
    <m/>
    <m/>
    <x v="0"/>
    <s v="Direct"/>
    <x v="0"/>
    <x v="7"/>
    <x v="4"/>
  </r>
  <r>
    <n v="39722404"/>
    <s v="Data Scientist"/>
    <x v="1"/>
    <s v="Business/Systems Analysts"/>
    <x v="1"/>
    <n v="26537413"/>
    <m/>
    <m/>
    <d v="2019-08-16T00:00:00"/>
    <n v="43723.999988425923"/>
    <s v="Data Scientist / 2.5 Year Fixed Term / Global Organisation / CBD Location / R / Python / SQL / SAS / Data / Analysis / Digitilisation / Apply Now"/>
    <s v="Australia"/>
    <x v="0"/>
    <x v="0"/>
    <s v="CBD, Inner West &amp; Eastern Suburbs"/>
    <s v="sydney"/>
    <x v="0"/>
    <m/>
    <s v="No"/>
    <s v="https://www.seek.com.au/job/39722404?type=standard"/>
    <n v="1"/>
    <n v="1"/>
    <n v="0"/>
    <n v="1"/>
    <n v="0"/>
    <n v="0"/>
    <n v="0"/>
    <n v="0"/>
    <n v="0"/>
    <n v="0"/>
    <n v="0"/>
    <n v="0"/>
    <n v="0"/>
    <n v="1"/>
    <n v="0"/>
    <n v="0"/>
    <n v="0"/>
    <n v="0"/>
    <n v="0"/>
    <n v="0"/>
    <n v="0"/>
    <n v="0"/>
    <n v="0"/>
    <n v="0"/>
    <n v="0"/>
    <n v="43693"/>
    <n v="43723"/>
    <n v="1"/>
    <n v="1"/>
    <n v="0"/>
    <n v="2019"/>
    <n v="8"/>
    <n v="30"/>
    <n v="4"/>
    <m/>
    <m/>
    <m/>
    <x v="0"/>
    <s v="Recruiter"/>
    <x v="0"/>
    <x v="7"/>
    <x v="4"/>
  </r>
  <r>
    <n v="39722544"/>
    <s v="Senior Customer Data Scientist"/>
    <x v="1"/>
    <s v="Other"/>
    <x v="231"/>
    <n v="5067594"/>
    <s v="Bendigo &amp; Adelaide Bank"/>
    <m/>
    <d v="2019-08-16T00:00:00"/>
    <n v="43723.999988425923"/>
    <s v="Join your Analytics and Insights team and help shape our customer experience"/>
    <s v="Australia"/>
    <x v="2"/>
    <x v="2"/>
    <m/>
    <m/>
    <x v="0"/>
    <m/>
    <s v="No"/>
    <s v="https://www.seek.com.au/job/39722544?type=standout"/>
    <n v="1"/>
    <n v="1"/>
    <n v="0"/>
    <n v="1"/>
    <n v="0"/>
    <n v="0"/>
    <n v="0"/>
    <n v="0"/>
    <n v="0"/>
    <n v="0"/>
    <n v="0"/>
    <n v="0"/>
    <n v="0"/>
    <n v="1"/>
    <n v="0"/>
    <n v="0"/>
    <n v="0"/>
    <n v="0"/>
    <n v="0"/>
    <n v="0"/>
    <n v="0"/>
    <n v="0"/>
    <n v="0"/>
    <n v="0"/>
    <n v="0"/>
    <n v="43693"/>
    <n v="43711"/>
    <n v="0"/>
    <n v="1"/>
    <n v="0"/>
    <n v="2019"/>
    <n v="8"/>
    <n v="30"/>
    <n v="4"/>
    <m/>
    <m/>
    <m/>
    <x v="0"/>
    <s v="Direct"/>
    <x v="0"/>
    <x v="7"/>
    <x v="4"/>
  </r>
  <r>
    <n v="39722545"/>
    <s v="Senior Customer Data Scientist"/>
    <x v="0"/>
    <s v="Mathematics, Statistics &amp; Information Sciences"/>
    <x v="231"/>
    <n v="5067594"/>
    <s v="Bendigo &amp; Adelaide Bank"/>
    <m/>
    <d v="2019-08-16T00:00:00"/>
    <n v="43723.999988425923"/>
    <s v="Join your Analytics and Insights team and help shape our customer experience"/>
    <s v="Australia"/>
    <x v="2"/>
    <x v="2"/>
    <m/>
    <m/>
    <x v="0"/>
    <m/>
    <s v="No"/>
    <s v="https://www.seek.com.au/job/39722545?type=standout"/>
    <n v="1"/>
    <n v="1"/>
    <n v="0"/>
    <n v="1"/>
    <n v="0"/>
    <n v="0"/>
    <n v="0"/>
    <n v="0"/>
    <n v="0"/>
    <n v="0"/>
    <n v="0"/>
    <n v="0"/>
    <n v="0"/>
    <n v="1"/>
    <n v="0"/>
    <n v="0"/>
    <n v="0"/>
    <n v="0"/>
    <n v="0"/>
    <n v="0"/>
    <n v="0"/>
    <n v="0"/>
    <n v="0"/>
    <n v="0"/>
    <n v="0"/>
    <n v="43693"/>
    <n v="43711"/>
    <n v="0"/>
    <n v="1"/>
    <n v="1"/>
    <n v="2019"/>
    <n v="8"/>
    <n v="30"/>
    <n v="4"/>
    <m/>
    <m/>
    <m/>
    <x v="0"/>
    <s v="Direct"/>
    <x v="0"/>
    <x v="7"/>
    <x v="4"/>
  </r>
  <r>
    <n v="39722844"/>
    <s v="Data Scientist"/>
    <x v="1"/>
    <s v="Other"/>
    <x v="278"/>
    <n v="35055316"/>
    <m/>
    <m/>
    <d v="2019-08-16T00:00:00"/>
    <n v="43723.999988425923"/>
    <s v="My client is currently looking for an experienced Data scientist to join their team to work on greenfield projects."/>
    <s v="Australia"/>
    <x v="2"/>
    <x v="13"/>
    <m/>
    <s v="geelong"/>
    <x v="1"/>
    <m/>
    <s v="No"/>
    <s v="https://www.seek.com.au/job/39722844?type=standard"/>
    <n v="1"/>
    <n v="1"/>
    <n v="0"/>
    <n v="1"/>
    <n v="0"/>
    <n v="0"/>
    <n v="0"/>
    <n v="0"/>
    <n v="0"/>
    <n v="0"/>
    <n v="1"/>
    <n v="0"/>
    <n v="0"/>
    <n v="1"/>
    <n v="0"/>
    <n v="0"/>
    <n v="0"/>
    <n v="0"/>
    <n v="0"/>
    <n v="0"/>
    <n v="0"/>
    <n v="0"/>
    <n v="0"/>
    <n v="0"/>
    <n v="0"/>
    <n v="43693"/>
    <n v="43721"/>
    <n v="1"/>
    <n v="1"/>
    <n v="0"/>
    <n v="2019"/>
    <n v="8"/>
    <n v="30"/>
    <n v="5"/>
    <m/>
    <m/>
    <m/>
    <x v="0"/>
    <s v="Recruiter"/>
    <x v="0"/>
    <x v="7"/>
    <x v="4"/>
  </r>
  <r>
    <n v="39724164"/>
    <s v="Data Scientist"/>
    <x v="1"/>
    <s v="Other"/>
    <x v="278"/>
    <n v="35055316"/>
    <m/>
    <m/>
    <d v="2019-08-16T00:00:00"/>
    <n v="43723.999988425923"/>
    <s v="My client is currently looking for an experienced Data scientist to join their team to work on greenfield projects."/>
    <s v="Australia"/>
    <x v="0"/>
    <x v="0"/>
    <s v="CBD, Inner West &amp; Eastern Suburbs"/>
    <s v="sydney"/>
    <x v="1"/>
    <m/>
    <s v="No"/>
    <s v="https://www.seek.com.au/job/39724164?type=standard"/>
    <n v="1"/>
    <n v="1"/>
    <n v="0"/>
    <n v="1"/>
    <n v="0"/>
    <n v="0"/>
    <n v="0"/>
    <n v="0"/>
    <n v="0"/>
    <n v="0"/>
    <n v="1"/>
    <n v="0"/>
    <n v="0"/>
    <n v="1"/>
    <n v="0"/>
    <n v="0"/>
    <n v="0"/>
    <n v="0"/>
    <n v="0"/>
    <n v="0"/>
    <n v="0"/>
    <n v="0"/>
    <n v="0"/>
    <n v="0"/>
    <n v="0"/>
    <n v="43693"/>
    <n v="43721"/>
    <n v="1"/>
    <n v="1"/>
    <n v="0"/>
    <n v="2019"/>
    <n v="8"/>
    <n v="30"/>
    <n v="5"/>
    <m/>
    <m/>
    <m/>
    <x v="0"/>
    <s v="Recruiter"/>
    <x v="0"/>
    <x v="7"/>
    <x v="4"/>
  </r>
  <r>
    <n v="39724757"/>
    <s v="Data Science Training Specialist"/>
    <x v="1"/>
    <s v="Other"/>
    <x v="35"/>
    <n v="24101490"/>
    <m/>
    <m/>
    <d v="2019-08-16T00:00:00"/>
    <n v="43723.999988425923"/>
    <s v="A great opportunity for a passionate Data Science practitioner in teaching and spreading best practices in Data Science field."/>
    <s v="Australia"/>
    <x v="0"/>
    <x v="0"/>
    <s v="CBD, Inner West &amp; Eastern Suburbs"/>
    <s v="sydney"/>
    <x v="0"/>
    <m/>
    <s v="No"/>
    <s v="https://www.seek.com.au/job/39724757?type=standard"/>
    <n v="1"/>
    <n v="1"/>
    <n v="0"/>
    <n v="1"/>
    <n v="0"/>
    <n v="0"/>
    <n v="0"/>
    <n v="0"/>
    <n v="0"/>
    <n v="0"/>
    <n v="0"/>
    <n v="0"/>
    <n v="0"/>
    <n v="0"/>
    <n v="0"/>
    <n v="0"/>
    <n v="0"/>
    <n v="0"/>
    <n v="0"/>
    <n v="0"/>
    <n v="0"/>
    <n v="0"/>
    <n v="0"/>
    <n v="0"/>
    <n v="0"/>
    <n v="43693"/>
    <n v="43723"/>
    <n v="1"/>
    <n v="1"/>
    <n v="0"/>
    <n v="2019"/>
    <n v="8"/>
    <n v="30"/>
    <n v="3"/>
    <m/>
    <m/>
    <m/>
    <x v="0"/>
    <s v="Recruiter"/>
    <x v="0"/>
    <x v="7"/>
    <x v="4"/>
  </r>
  <r>
    <n v="39725532"/>
    <s v="Lead - Human Resource Data Scientist"/>
    <x v="11"/>
    <s v="Systems Engineering"/>
    <x v="279"/>
    <n v="39356396"/>
    <s v="Rio Tinto"/>
    <m/>
    <d v="2019-08-16T00:00:00"/>
    <n v="43723.999988425923"/>
    <s v="• 2 x newly created Data Scientist opportunities embedded within the HR function"/>
    <s v="Australia"/>
    <x v="4"/>
    <x v="4"/>
    <m/>
    <m/>
    <x v="0"/>
    <m/>
    <s v="No"/>
    <s v="https://www.seek.com.au/job/39725532?type=standard"/>
    <n v="1"/>
    <n v="1"/>
    <n v="0"/>
    <n v="0"/>
    <n v="0"/>
    <n v="0"/>
    <n v="0"/>
    <n v="0"/>
    <n v="0"/>
    <n v="0"/>
    <n v="0"/>
    <n v="0"/>
    <n v="1"/>
    <n v="0"/>
    <n v="0"/>
    <n v="0"/>
    <n v="0"/>
    <n v="0"/>
    <n v="0"/>
    <n v="0"/>
    <n v="0"/>
    <n v="0"/>
    <n v="0"/>
    <n v="0"/>
    <n v="0"/>
    <n v="43693"/>
    <n v="43708"/>
    <n v="0"/>
    <n v="1"/>
    <n v="0"/>
    <n v="2019"/>
    <n v="8"/>
    <n v="30"/>
    <n v="3"/>
    <m/>
    <m/>
    <m/>
    <x v="0"/>
    <s v="Direct"/>
    <x v="0"/>
    <x v="7"/>
    <x v="4"/>
  </r>
  <r>
    <n v="39726579"/>
    <s v="Human Resources Data Scientist"/>
    <x v="11"/>
    <s v="Systems Engineering"/>
    <x v="279"/>
    <n v="39356396"/>
    <s v="Rio Tinto"/>
    <n v="3.6"/>
    <d v="2019-08-17T00:00:00"/>
    <n v="43724.999988425923"/>
    <s v="2 x newly created Data Scientist opportunities embedded within the HR function"/>
    <s v="Australia"/>
    <x v="4"/>
    <x v="4"/>
    <m/>
    <m/>
    <x v="0"/>
    <m/>
    <s v="No"/>
    <s v="https://www.seek.com.au/job/39726579?type=standard"/>
    <n v="1"/>
    <n v="1"/>
    <n v="0"/>
    <n v="0"/>
    <n v="0"/>
    <n v="0"/>
    <n v="0"/>
    <n v="0"/>
    <n v="0"/>
    <n v="0"/>
    <n v="0"/>
    <n v="0"/>
    <n v="1"/>
    <n v="0"/>
    <n v="0"/>
    <n v="0"/>
    <n v="0"/>
    <n v="0"/>
    <n v="0"/>
    <n v="0"/>
    <n v="0"/>
    <n v="0"/>
    <n v="0"/>
    <n v="0"/>
    <n v="0"/>
    <n v="43693"/>
    <n v="43708"/>
    <n v="0"/>
    <n v="1"/>
    <n v="0"/>
    <n v="2019"/>
    <n v="8"/>
    <n v="30"/>
    <n v="3"/>
    <m/>
    <m/>
    <m/>
    <x v="0"/>
    <s v="Direct"/>
    <x v="0"/>
    <x v="7"/>
    <x v="5"/>
  </r>
  <r>
    <n v="39727047"/>
    <s v="Lead Data Scientist"/>
    <x v="0"/>
    <s v="Mathematics, Statistics &amp; Information Sciences"/>
    <x v="280"/>
    <n v="29972598"/>
    <m/>
    <m/>
    <d v="2019-08-17T00:00:00"/>
    <n v="43754.452650462961"/>
    <s v="Join this Telco Leader as a Senior Data Scientist, we are seeking experience as a Lead Data Scientist, an outstanding opportunity to develop and lead"/>
    <s v="Australia"/>
    <x v="0"/>
    <x v="0"/>
    <s v="Ryde &amp; Macquarie Park"/>
    <s v="macquariepark"/>
    <x v="0"/>
    <m/>
    <s v="Yes"/>
    <s v="https://www.seek.com.au/job/39727047?type=standout"/>
    <n v="1"/>
    <n v="1"/>
    <n v="0"/>
    <n v="1"/>
    <n v="0"/>
    <n v="0"/>
    <n v="0"/>
    <n v="0"/>
    <n v="0"/>
    <n v="1"/>
    <n v="0"/>
    <n v="0"/>
    <n v="0"/>
    <n v="0"/>
    <n v="0"/>
    <n v="0"/>
    <n v="0"/>
    <n v="0"/>
    <n v="0"/>
    <n v="0"/>
    <n v="0"/>
    <n v="0"/>
    <n v="0"/>
    <n v="0"/>
    <n v="0"/>
    <n v="43694"/>
    <n v="43754"/>
    <n v="0"/>
    <n v="1"/>
    <n v="0"/>
    <n v="2019"/>
    <n v="8"/>
    <n v="59"/>
    <n v="4"/>
    <m/>
    <m/>
    <m/>
    <x v="0"/>
    <s v="Direct"/>
    <x v="0"/>
    <x v="7"/>
    <x v="5"/>
  </r>
  <r>
    <n v="39727647"/>
    <s v="Senior Data Scientist"/>
    <x v="1"/>
    <s v="Other"/>
    <x v="164"/>
    <n v="29047973"/>
    <s v="Foxtel"/>
    <m/>
    <d v="2019-08-18T00:00:00"/>
    <n v="43725.999988425923"/>
    <s v="Join our Data &amp; Analytics Department and use data science to solve Foxco's commercial and customer problems!"/>
    <s v="Australia"/>
    <x v="0"/>
    <x v="0"/>
    <s v="Ryde &amp; Macquarie Park"/>
    <s v="northryde"/>
    <x v="0"/>
    <m/>
    <s v="Yes"/>
    <s v="https://www.seek.com.au/job/39727647?type=standout"/>
    <n v="1"/>
    <n v="1"/>
    <n v="0"/>
    <n v="1"/>
    <n v="0"/>
    <n v="0"/>
    <n v="0"/>
    <n v="0"/>
    <n v="0"/>
    <n v="0"/>
    <n v="1"/>
    <n v="0"/>
    <n v="0"/>
    <n v="0"/>
    <n v="0"/>
    <n v="0"/>
    <n v="0"/>
    <n v="0"/>
    <n v="0"/>
    <n v="0"/>
    <n v="0"/>
    <n v="0"/>
    <n v="0"/>
    <n v="0"/>
    <n v="0"/>
    <n v="43694"/>
    <n v="43698"/>
    <n v="0"/>
    <n v="1"/>
    <n v="0"/>
    <n v="2019"/>
    <n v="8"/>
    <n v="30"/>
    <n v="4"/>
    <m/>
    <m/>
    <m/>
    <x v="0"/>
    <s v="Direct"/>
    <x v="0"/>
    <x v="7"/>
    <x v="6"/>
  </r>
  <r>
    <n v="39727665"/>
    <s v="Data Scientist"/>
    <x v="1"/>
    <s v="Other"/>
    <x v="164"/>
    <n v="29047973"/>
    <s v="Foxtel"/>
    <n v="3.6"/>
    <d v="2019-08-18T00:00:00"/>
    <n v="43725.999988425923"/>
    <s v="Join our Data &amp; Analytics Department and use data science to solve FoxCo commercial and customer problems!"/>
    <s v="Australia"/>
    <x v="0"/>
    <x v="0"/>
    <s v="Ryde &amp; Macquarie Park"/>
    <s v="northryde"/>
    <x v="0"/>
    <m/>
    <s v="No"/>
    <s v="https://www.seek.com.au/job/39727665?type=standout"/>
    <n v="1"/>
    <n v="1"/>
    <n v="0"/>
    <n v="1"/>
    <n v="0"/>
    <n v="0"/>
    <n v="0"/>
    <n v="0"/>
    <n v="0"/>
    <n v="0"/>
    <n v="1"/>
    <n v="0"/>
    <n v="0"/>
    <n v="0"/>
    <n v="0"/>
    <n v="0"/>
    <n v="0"/>
    <n v="0"/>
    <n v="0"/>
    <n v="0"/>
    <n v="0"/>
    <n v="0"/>
    <n v="0"/>
    <n v="0"/>
    <n v="0"/>
    <n v="43694"/>
    <n v="43700"/>
    <n v="0"/>
    <n v="1"/>
    <n v="0"/>
    <n v="2019"/>
    <n v="8"/>
    <n v="30"/>
    <n v="4"/>
    <m/>
    <m/>
    <m/>
    <x v="0"/>
    <s v="Direct"/>
    <x v="0"/>
    <x v="7"/>
    <x v="6"/>
  </r>
  <r>
    <n v="39728226"/>
    <s v="Data Scientist"/>
    <x v="1"/>
    <s v="Database Development &amp; Administration"/>
    <x v="210"/>
    <n v="28694651"/>
    <m/>
    <m/>
    <d v="2019-08-18T00:00:00"/>
    <n v="43725.999988425923"/>
    <s v="Prestigious medical company seeks Data Scientist to work on advanced machine learning and AI applications."/>
    <s v="Australia"/>
    <x v="0"/>
    <x v="0"/>
    <m/>
    <m/>
    <x v="0"/>
    <m/>
    <s v="Yes"/>
    <s v="https://www.seek.com.au/job/39728226?type=standard"/>
    <n v="0"/>
    <n v="0"/>
    <n v="0"/>
    <n v="1"/>
    <n v="0"/>
    <n v="0"/>
    <n v="0"/>
    <n v="0"/>
    <n v="0"/>
    <n v="0"/>
    <n v="0"/>
    <n v="0"/>
    <n v="0"/>
    <n v="0"/>
    <n v="0"/>
    <n v="0"/>
    <n v="0"/>
    <n v="0"/>
    <n v="0"/>
    <n v="0"/>
    <n v="0"/>
    <n v="0"/>
    <n v="0"/>
    <n v="0"/>
    <n v="0"/>
    <n v="43695"/>
    <n v="43700"/>
    <n v="1"/>
    <n v="1"/>
    <n v="0"/>
    <n v="2019"/>
    <n v="8"/>
    <n v="30"/>
    <n v="1"/>
    <m/>
    <m/>
    <m/>
    <x v="0"/>
    <s v="Recruiter"/>
    <x v="0"/>
    <x v="7"/>
    <x v="6"/>
  </r>
  <r>
    <n v="39728543"/>
    <s v="Senior Data Scientist - Up to $180k - Sydney CBD - Award Winning Employer"/>
    <x v="1"/>
    <s v="Consultants"/>
    <x v="129"/>
    <n v="21200132"/>
    <m/>
    <m/>
    <d v="2019-08-18T00:00:00"/>
    <n v="43725.999988425923"/>
    <s v="Cutting Edge AI &amp; Machine Learning - High Growth Sector - Outstanding Opportunity to Learn &amp; Develop - Sydney CBD - $180k+"/>
    <s v="Australia"/>
    <x v="0"/>
    <x v="0"/>
    <s v="CBD, Inner West &amp; Eastern Suburbs"/>
    <s v="sydney"/>
    <x v="0"/>
    <s v="up to $180k++ + Training + Career"/>
    <s v="No"/>
    <s v="https://www.seek.com.au/job/39728543?type=standard"/>
    <n v="1"/>
    <n v="1"/>
    <n v="0"/>
    <n v="1"/>
    <n v="0"/>
    <n v="0"/>
    <n v="0"/>
    <n v="0"/>
    <n v="0"/>
    <n v="0"/>
    <n v="1"/>
    <n v="0"/>
    <n v="1"/>
    <n v="1"/>
    <n v="0"/>
    <n v="0"/>
    <n v="0"/>
    <n v="0"/>
    <n v="0"/>
    <n v="0"/>
    <n v="0"/>
    <n v="1"/>
    <n v="0"/>
    <n v="0"/>
    <n v="0"/>
    <n v="43695"/>
    <n v="43723"/>
    <n v="1"/>
    <n v="1"/>
    <n v="0"/>
    <n v="2019"/>
    <n v="8"/>
    <n v="30"/>
    <n v="7"/>
    <n v="180000"/>
    <n v="180000"/>
    <s v="year"/>
    <x v="0"/>
    <s v="Recruiter"/>
    <x v="1"/>
    <x v="7"/>
    <x v="6"/>
  </r>
  <r>
    <n v="39734886"/>
    <s v="Data Scientist"/>
    <x v="1"/>
    <s v="Other"/>
    <x v="57"/>
    <n v="30232699"/>
    <s v="Coles Group"/>
    <m/>
    <d v="2019-08-19T00:00:00"/>
    <n v="43726.999988425923"/>
    <s v="We have an exciting opportunity for an experienced Data Scientist to join our Advanced Analytics team at Coles!"/>
    <s v="Australia"/>
    <x v="2"/>
    <x v="2"/>
    <s v="CBD &amp; Inner Suburbs"/>
    <s v="melbourne"/>
    <x v="0"/>
    <m/>
    <s v="Yes"/>
    <s v="https://www.seek.com.au/job/39734886?type=standard"/>
    <n v="1"/>
    <n v="1"/>
    <n v="0"/>
    <n v="1"/>
    <n v="0"/>
    <n v="0"/>
    <n v="0"/>
    <n v="0"/>
    <n v="0"/>
    <n v="1"/>
    <n v="0"/>
    <n v="0"/>
    <n v="0"/>
    <n v="0"/>
    <n v="0"/>
    <n v="0"/>
    <n v="0"/>
    <n v="0"/>
    <n v="0"/>
    <n v="0"/>
    <n v="0"/>
    <n v="1"/>
    <n v="0"/>
    <n v="0"/>
    <n v="0"/>
    <n v="43696"/>
    <n v="43726"/>
    <n v="0"/>
    <n v="1"/>
    <n v="0"/>
    <n v="2019"/>
    <n v="8"/>
    <n v="30"/>
    <n v="5"/>
    <m/>
    <m/>
    <m/>
    <x v="0"/>
    <s v="Direct"/>
    <x v="0"/>
    <x v="7"/>
    <x v="1"/>
  </r>
  <r>
    <n v="39735894"/>
    <s v="Senior Data Scientist"/>
    <x v="0"/>
    <s v="Mathematics, Statistics &amp; Information Sciences"/>
    <x v="5"/>
    <n v="23039563"/>
    <s v="Macquarie Group"/>
    <m/>
    <d v="2019-08-19T00:00:00"/>
    <n v="43726.999988425923"/>
    <s v="You will have access to large data sets, giving you the ability to make a tangible impact with your analysis."/>
    <s v="Australia"/>
    <x v="0"/>
    <x v="0"/>
    <s v="CBD, Inner West &amp; Eastern Suburbs"/>
    <s v="sydney"/>
    <x v="0"/>
    <m/>
    <s v="Yes"/>
    <s v="https://www.seek.com.au/job/39735894?type=standout"/>
    <n v="1"/>
    <n v="1"/>
    <n v="0"/>
    <n v="1"/>
    <n v="0"/>
    <n v="0"/>
    <n v="0"/>
    <n v="0"/>
    <n v="0"/>
    <n v="0"/>
    <n v="1"/>
    <n v="0"/>
    <n v="0"/>
    <n v="0"/>
    <n v="0"/>
    <n v="0"/>
    <n v="0"/>
    <n v="0"/>
    <n v="0"/>
    <n v="0"/>
    <n v="0"/>
    <n v="0"/>
    <n v="0"/>
    <n v="0"/>
    <n v="0"/>
    <n v="43696"/>
    <n v="43726"/>
    <n v="0"/>
    <n v="1"/>
    <n v="0"/>
    <n v="2019"/>
    <n v="8"/>
    <n v="30"/>
    <n v="4"/>
    <m/>
    <m/>
    <m/>
    <x v="0"/>
    <s v="Direct"/>
    <x v="0"/>
    <x v="7"/>
    <x v="1"/>
  </r>
  <r>
    <n v="39737771"/>
    <s v="Data Scientist"/>
    <x v="10"/>
    <s v="Actuarial"/>
    <x v="85"/>
    <n v="32860434"/>
    <m/>
    <m/>
    <d v="2019-08-19T00:00:00"/>
    <n v="43726.999988425923"/>
    <s v="Join an industry leading insurance organisation as a Data Scientist"/>
    <s v="Australia"/>
    <x v="0"/>
    <x v="0"/>
    <s v="CBD, Inner West &amp; Eastern Suburbs"/>
    <s v="sydney"/>
    <x v="0"/>
    <s v="120K - 160K"/>
    <s v="No"/>
    <s v="https://www.seek.com.au/job/39737771?type=standout"/>
    <n v="0"/>
    <n v="1"/>
    <n v="0"/>
    <n v="1"/>
    <n v="0"/>
    <n v="0"/>
    <n v="0"/>
    <n v="0"/>
    <n v="0"/>
    <n v="0"/>
    <n v="0"/>
    <n v="0"/>
    <n v="0"/>
    <n v="0"/>
    <n v="0"/>
    <n v="0"/>
    <n v="0"/>
    <n v="0"/>
    <n v="0"/>
    <n v="0"/>
    <n v="0"/>
    <n v="0"/>
    <n v="0"/>
    <n v="0"/>
    <n v="0"/>
    <n v="43696"/>
    <n v="43726"/>
    <n v="0"/>
    <n v="1"/>
    <n v="0"/>
    <n v="2019"/>
    <n v="8"/>
    <n v="30"/>
    <n v="2"/>
    <n v="120000"/>
    <n v="160000"/>
    <s v="year"/>
    <x v="0"/>
    <s v="Direct"/>
    <x v="1"/>
    <x v="7"/>
    <x v="1"/>
  </r>
  <r>
    <n v="39742244"/>
    <s v="Data Scientist"/>
    <x v="1"/>
    <s v="Developers/Programmers"/>
    <x v="197"/>
    <n v="26137206"/>
    <m/>
    <m/>
    <d v="2019-08-20T00:00:00"/>
    <n v="43727.999988425923"/>
    <s v="Excellent opportunity to be part of a growing Data Science team with backing from senior people in the business."/>
    <s v="Australia"/>
    <x v="3"/>
    <x v="3"/>
    <s v="CBD, Inner &amp; Western Suburbs"/>
    <s v="perth"/>
    <x v="0"/>
    <s v="Negotiable depending on experience, Plus Super"/>
    <s v="No"/>
    <s v="https://www.seek.com.au/job/39742244?type=standard"/>
    <n v="1"/>
    <n v="1"/>
    <n v="0"/>
    <n v="0"/>
    <n v="0"/>
    <n v="0"/>
    <n v="0"/>
    <n v="0"/>
    <n v="0"/>
    <n v="0"/>
    <n v="0"/>
    <n v="0"/>
    <n v="0"/>
    <n v="0"/>
    <n v="0"/>
    <n v="0"/>
    <n v="0"/>
    <n v="0"/>
    <n v="0"/>
    <n v="0"/>
    <n v="0"/>
    <n v="0"/>
    <n v="0"/>
    <n v="0"/>
    <n v="0"/>
    <n v="43697"/>
    <n v="43727"/>
    <n v="0"/>
    <n v="1"/>
    <n v="0"/>
    <n v="2019"/>
    <n v="8"/>
    <n v="30"/>
    <n v="2"/>
    <m/>
    <m/>
    <m/>
    <x v="0"/>
    <s v="Direct"/>
    <x v="1"/>
    <x v="7"/>
    <x v="2"/>
  </r>
  <r>
    <n v="39744582"/>
    <s v="Data Scientist"/>
    <x v="1"/>
    <s v="Consultants"/>
    <x v="96"/>
    <n v="26734030"/>
    <s v="Deloitte Australia"/>
    <m/>
    <d v="2019-08-20T00:00:00"/>
    <n v="43727.999988425923"/>
    <s v="Data Scientist role with Deloitte Consulitng - Perth CBD"/>
    <s v="Australia"/>
    <x v="3"/>
    <x v="3"/>
    <s v="CBD, Inner &amp; Western Suburbs"/>
    <s v="perth"/>
    <x v="0"/>
    <m/>
    <s v="No"/>
    <s v="https://www.seek.com.au/job/39744582?type=standard"/>
    <n v="1"/>
    <n v="1"/>
    <n v="1"/>
    <n v="0"/>
    <n v="0"/>
    <n v="0"/>
    <n v="0"/>
    <n v="0"/>
    <n v="0"/>
    <n v="0"/>
    <n v="0"/>
    <n v="0"/>
    <n v="0"/>
    <n v="0"/>
    <n v="0"/>
    <n v="0"/>
    <n v="0"/>
    <n v="0"/>
    <n v="0"/>
    <n v="0"/>
    <n v="0"/>
    <n v="1"/>
    <n v="0"/>
    <n v="0"/>
    <n v="0"/>
    <n v="43697"/>
    <n v="43727"/>
    <n v="0"/>
    <n v="1"/>
    <n v="0"/>
    <n v="2019"/>
    <n v="8"/>
    <n v="30"/>
    <n v="4"/>
    <m/>
    <m/>
    <m/>
    <x v="0"/>
    <s v="Direct"/>
    <x v="0"/>
    <x v="7"/>
    <x v="2"/>
  </r>
  <r>
    <n v="39746982"/>
    <s v="Data Scientist"/>
    <x v="1"/>
    <s v="Consultants"/>
    <x v="96"/>
    <n v="26734030"/>
    <s v="Deloitte Australia"/>
    <m/>
    <d v="2019-08-20T00:00:00"/>
    <n v="43727.999988425923"/>
    <s v="Data Scientist Role with Deloitte Consulting - Brisbane CBD"/>
    <s v="Australia"/>
    <x v="4"/>
    <x v="4"/>
    <s v="CBD &amp; Inner Suburbs"/>
    <s v="brisbane"/>
    <x v="0"/>
    <m/>
    <s v="No"/>
    <s v="https://www.seek.com.au/job/39746982?type=standard"/>
    <n v="1"/>
    <n v="1"/>
    <n v="1"/>
    <n v="0"/>
    <n v="0"/>
    <n v="0"/>
    <n v="0"/>
    <n v="0"/>
    <n v="0"/>
    <n v="0"/>
    <n v="0"/>
    <n v="0"/>
    <n v="0"/>
    <n v="0"/>
    <n v="0"/>
    <n v="0"/>
    <n v="0"/>
    <n v="0"/>
    <n v="0"/>
    <n v="0"/>
    <n v="0"/>
    <n v="0"/>
    <n v="0"/>
    <n v="0"/>
    <n v="0"/>
    <n v="43697"/>
    <n v="43706"/>
    <n v="0"/>
    <n v="1"/>
    <n v="0"/>
    <n v="2019"/>
    <n v="8"/>
    <n v="30"/>
    <n v="3"/>
    <m/>
    <m/>
    <m/>
    <x v="0"/>
    <s v="Direct"/>
    <x v="0"/>
    <x v="7"/>
    <x v="2"/>
  </r>
  <r>
    <n v="39747671"/>
    <s v="Actuarial Data Scientist"/>
    <x v="1"/>
    <s v="Developers/Programmers"/>
    <x v="179"/>
    <n v="34276930"/>
    <m/>
    <m/>
    <d v="2019-08-20T00:00:00"/>
    <n v="43727.999988425923"/>
    <s v="Our client is looking for a strong individual with an Actuarial background and an interest in Data Science to join their growing team! Up to $150K+Sup"/>
    <s v="Australia"/>
    <x v="0"/>
    <x v="0"/>
    <s v="CBD, Inner West &amp; Eastern Suburbs"/>
    <s v="sydney"/>
    <x v="0"/>
    <s v="$110K-$150K+Super"/>
    <s v="No"/>
    <s v="https://www.seek.com.au/job/39747671?type=standard"/>
    <n v="1"/>
    <n v="1"/>
    <n v="0"/>
    <n v="1"/>
    <n v="0"/>
    <n v="0"/>
    <n v="0"/>
    <n v="0"/>
    <n v="0"/>
    <n v="0"/>
    <n v="0"/>
    <n v="0"/>
    <n v="0"/>
    <n v="0"/>
    <n v="0"/>
    <n v="0"/>
    <n v="0"/>
    <n v="0"/>
    <n v="0"/>
    <n v="0"/>
    <n v="0"/>
    <n v="0"/>
    <n v="0"/>
    <n v="0"/>
    <n v="0"/>
    <n v="43697"/>
    <n v="43725"/>
    <n v="1"/>
    <n v="1"/>
    <n v="0"/>
    <n v="2019"/>
    <n v="8"/>
    <n v="30"/>
    <n v="3"/>
    <n v="110000"/>
    <n v="150000"/>
    <s v="year"/>
    <x v="0"/>
    <s v="Recruiter"/>
    <x v="1"/>
    <x v="7"/>
    <x v="2"/>
  </r>
  <r>
    <n v="39748267"/>
    <s v="Actuarial Analyst/Data Scientist"/>
    <x v="10"/>
    <s v="Actuarial"/>
    <x v="8"/>
    <n v="31436089"/>
    <m/>
    <m/>
    <d v="2019-08-20T00:00:00"/>
    <n v="43727.713622685187"/>
    <s v="Chance to join a greenfield project and really be apart of an exciting project within a very well known company."/>
    <s v="Australia"/>
    <x v="0"/>
    <x v="0"/>
    <m/>
    <m/>
    <x v="0"/>
    <m/>
    <s v="Yes"/>
    <s v="https://www.seek.com.au/job/39748267?type=standout"/>
    <n v="1"/>
    <n v="1"/>
    <n v="0"/>
    <n v="1"/>
    <n v="0"/>
    <n v="0"/>
    <n v="0"/>
    <n v="0"/>
    <n v="0"/>
    <n v="0"/>
    <n v="0"/>
    <n v="0"/>
    <n v="0"/>
    <n v="1"/>
    <n v="0"/>
    <n v="0"/>
    <n v="0"/>
    <n v="0"/>
    <n v="0"/>
    <n v="0"/>
    <n v="0"/>
    <n v="0"/>
    <n v="0"/>
    <n v="0"/>
    <n v="0"/>
    <n v="43697"/>
    <n v="43727"/>
    <n v="1"/>
    <n v="1"/>
    <n v="0"/>
    <n v="2019"/>
    <n v="8"/>
    <n v="30"/>
    <n v="4"/>
    <m/>
    <m/>
    <m/>
    <x v="0"/>
    <s v="Recruiter"/>
    <x v="0"/>
    <x v="7"/>
    <x v="2"/>
  </r>
  <r>
    <n v="39748473"/>
    <s v="Data Scientist (Machine Learning)"/>
    <x v="1"/>
    <s v="Other"/>
    <x v="94"/>
    <n v="25886139"/>
    <m/>
    <m/>
    <d v="2019-08-20T00:00:00"/>
    <n v="43727.999988425923"/>
    <s v="Data Scientist / Machine Learning professional with experience in hands-on coding &amp; prototyping of either Scala or Spark. Big Data"/>
    <s v="Australia"/>
    <x v="0"/>
    <x v="0"/>
    <s v="CBD, Inner West &amp; Eastern Suburbs"/>
    <s v="sydney"/>
    <x v="0"/>
    <s v="110k - 130k Base + sup + exp (Negotiable on exp)"/>
    <s v="Yes"/>
    <s v="https://www.seek.com.au/job/39748473?type=standout"/>
    <n v="1"/>
    <n v="1"/>
    <n v="0"/>
    <n v="0"/>
    <n v="0"/>
    <n v="0"/>
    <n v="0"/>
    <n v="0"/>
    <n v="0"/>
    <n v="1"/>
    <n v="0"/>
    <n v="0"/>
    <n v="1"/>
    <n v="0"/>
    <n v="0"/>
    <n v="0"/>
    <n v="0"/>
    <n v="0"/>
    <n v="0"/>
    <n v="0"/>
    <n v="0"/>
    <n v="1"/>
    <n v="0"/>
    <n v="0"/>
    <n v="0"/>
    <n v="43697"/>
    <n v="43727"/>
    <n v="0"/>
    <n v="1"/>
    <n v="0"/>
    <n v="2019"/>
    <n v="8"/>
    <n v="30"/>
    <n v="5"/>
    <n v="110000"/>
    <n v="130000"/>
    <s v="year"/>
    <x v="0"/>
    <s v="Direct"/>
    <x v="1"/>
    <x v="7"/>
    <x v="2"/>
  </r>
  <r>
    <n v="39749523"/>
    <s v="Senior Data Scientist / Principal Data Scientist"/>
    <x v="0"/>
    <s v="Mathematics, Statistics &amp; Information Sciences"/>
    <x v="76"/>
    <n v="19924865"/>
    <s v="Australian Energy Market Operator"/>
    <m/>
    <d v="2019-08-20T00:00:00"/>
    <n v="43727.898506944453"/>
    <s v="AEMO are responsible for operating Australia’s east, south-east and west-coast gas &amp; electricity markets and systems."/>
    <s v="Australia"/>
    <x v="2"/>
    <x v="2"/>
    <s v="CBD &amp; Inner Suburbs"/>
    <s v="melbourne"/>
    <x v="0"/>
    <m/>
    <s v="No"/>
    <s v="https://www.seek.com.au/job/39749523?type=standout"/>
    <n v="1"/>
    <n v="1"/>
    <n v="0"/>
    <n v="1"/>
    <n v="0"/>
    <n v="0"/>
    <n v="0"/>
    <n v="0"/>
    <n v="0"/>
    <n v="0"/>
    <n v="0"/>
    <n v="0"/>
    <n v="0"/>
    <n v="0"/>
    <n v="0"/>
    <n v="0"/>
    <n v="0"/>
    <n v="0"/>
    <n v="0"/>
    <n v="0"/>
    <n v="0"/>
    <n v="0"/>
    <n v="0"/>
    <n v="0"/>
    <n v="0"/>
    <n v="43697"/>
    <n v="43727"/>
    <n v="0"/>
    <n v="1"/>
    <n v="0"/>
    <n v="2019"/>
    <n v="8"/>
    <n v="29"/>
    <n v="3"/>
    <m/>
    <m/>
    <m/>
    <x v="0"/>
    <s v="Direct"/>
    <x v="0"/>
    <x v="7"/>
    <x v="2"/>
  </r>
  <r>
    <n v="39749532"/>
    <s v="Senior Data Scientist / Principal Data Scientist"/>
    <x v="11"/>
    <s v="Electrical/Electronic Engineering"/>
    <x v="76"/>
    <n v="19924865"/>
    <s v="Australian Energy Market Operator"/>
    <m/>
    <d v="2019-08-20T00:00:00"/>
    <n v="43727.904583333337"/>
    <s v="AEMO are responsible for operating Australia’s east, south-east and west-coast gas &amp; electricity markets and systems."/>
    <s v="Australia"/>
    <x v="4"/>
    <x v="4"/>
    <s v="CBD &amp; Inner Suburbs"/>
    <s v="brisbane"/>
    <x v="0"/>
    <m/>
    <s v="No"/>
    <s v="https://www.seek.com.au/job/39749532?type=standard"/>
    <n v="1"/>
    <n v="1"/>
    <n v="0"/>
    <n v="1"/>
    <n v="0"/>
    <n v="0"/>
    <n v="0"/>
    <n v="0"/>
    <n v="0"/>
    <n v="0"/>
    <n v="0"/>
    <n v="0"/>
    <n v="0"/>
    <n v="0"/>
    <n v="0"/>
    <n v="0"/>
    <n v="0"/>
    <n v="0"/>
    <n v="0"/>
    <n v="0"/>
    <n v="0"/>
    <n v="0"/>
    <n v="0"/>
    <n v="0"/>
    <n v="0"/>
    <n v="43697"/>
    <n v="43727"/>
    <n v="0"/>
    <n v="1"/>
    <n v="0"/>
    <n v="2019"/>
    <n v="8"/>
    <n v="30"/>
    <n v="3"/>
    <m/>
    <m/>
    <m/>
    <x v="0"/>
    <s v="Direct"/>
    <x v="0"/>
    <x v="7"/>
    <x v="2"/>
  </r>
  <r>
    <n v="39749542"/>
    <s v="Senior Data Scientist / Principal Data Scientist"/>
    <x v="6"/>
    <s v="Analysis &amp; Reporting"/>
    <x v="76"/>
    <n v="19924865"/>
    <s v="Australian Energy Market Operator"/>
    <n v="2.7"/>
    <d v="2019-08-20T00:00:00"/>
    <n v="43727.907395833332"/>
    <s v="AEMO are responsible for operating Australia’s east, south-east and west-coast gas &amp; electricity markets and systems."/>
    <s v="Australia"/>
    <x v="0"/>
    <x v="0"/>
    <s v="CBD, Inner West &amp; Eastern Suburbs"/>
    <s v="sydney"/>
    <x v="0"/>
    <m/>
    <s v="No"/>
    <s v="https://www.seek.com.au/job/39749542?type=standard"/>
    <n v="1"/>
    <n v="1"/>
    <n v="0"/>
    <n v="1"/>
    <n v="0"/>
    <n v="0"/>
    <n v="0"/>
    <n v="0"/>
    <n v="0"/>
    <n v="0"/>
    <n v="0"/>
    <n v="0"/>
    <n v="0"/>
    <n v="0"/>
    <n v="0"/>
    <n v="0"/>
    <n v="0"/>
    <n v="0"/>
    <n v="0"/>
    <n v="0"/>
    <n v="0"/>
    <n v="0"/>
    <n v="0"/>
    <n v="0"/>
    <n v="0"/>
    <n v="43697"/>
    <n v="43727"/>
    <n v="0"/>
    <n v="1"/>
    <n v="0"/>
    <n v="2019"/>
    <n v="8"/>
    <n v="30"/>
    <n v="3"/>
    <m/>
    <m/>
    <m/>
    <x v="0"/>
    <s v="Direct"/>
    <x v="0"/>
    <x v="7"/>
    <x v="2"/>
  </r>
  <r>
    <n v="39749671"/>
    <s v="Experienced Data scientist"/>
    <x v="17"/>
    <s v="Other"/>
    <x v="281"/>
    <n v="43268790"/>
    <m/>
    <m/>
    <d v="2019-08-21T00:00:00"/>
    <n v="43728.390555555547"/>
    <s v="ABOUT USThe EDGE10 Group is the award-winning powerhouse in Human Performance SaaS across sport, armed forces, and corporate wellness."/>
    <s v="Australia"/>
    <x v="2"/>
    <x v="2"/>
    <m/>
    <m/>
    <x v="0"/>
    <m/>
    <s v="Yes"/>
    <s v="https://www.seek.com.au/job/39749671?type=standard"/>
    <n v="1"/>
    <n v="1"/>
    <n v="0"/>
    <n v="1"/>
    <n v="0"/>
    <n v="0"/>
    <n v="0"/>
    <n v="0"/>
    <n v="0"/>
    <n v="0"/>
    <n v="0"/>
    <n v="0"/>
    <n v="0"/>
    <n v="0"/>
    <n v="0"/>
    <n v="0"/>
    <n v="0"/>
    <n v="0"/>
    <n v="0"/>
    <n v="0"/>
    <n v="0"/>
    <n v="0"/>
    <n v="0"/>
    <n v="0"/>
    <n v="0"/>
    <n v="43697"/>
    <n v="43727"/>
    <n v="0"/>
    <n v="1"/>
    <n v="0"/>
    <n v="2019"/>
    <n v="8"/>
    <n v="30"/>
    <n v="3"/>
    <m/>
    <m/>
    <m/>
    <x v="0"/>
    <s v="Direct"/>
    <x v="0"/>
    <x v="7"/>
    <x v="0"/>
  </r>
  <r>
    <n v="39752337"/>
    <s v="Analyst, Data Sciences (Advanced)"/>
    <x v="1"/>
    <s v="Consultants"/>
    <x v="256"/>
    <n v="24712589"/>
    <s v="IAG"/>
    <m/>
    <d v="2019-08-21T00:00:00"/>
    <n v="43728.999988425923"/>
    <s v="Data Scientist/Data Analyst skillset. Claims exposure would be good!"/>
    <s v="Australia"/>
    <x v="0"/>
    <x v="0"/>
    <s v="CBD, Inner West &amp; Eastern Suburbs"/>
    <s v="sydney"/>
    <x v="0"/>
    <s v="Competitive remuneration &amp; 13% super"/>
    <s v="Yes"/>
    <s v="https://www.seek.com.au/job/39752337?type=standard"/>
    <n v="1"/>
    <n v="1"/>
    <n v="0"/>
    <n v="0"/>
    <n v="0"/>
    <n v="0"/>
    <n v="0"/>
    <n v="0"/>
    <n v="0"/>
    <n v="0"/>
    <n v="0"/>
    <n v="0"/>
    <n v="0"/>
    <n v="0"/>
    <n v="0"/>
    <n v="0"/>
    <n v="0"/>
    <n v="0"/>
    <n v="0"/>
    <n v="0"/>
    <n v="0"/>
    <n v="0"/>
    <n v="0"/>
    <n v="0"/>
    <n v="0"/>
    <n v="43698"/>
    <n v="43709"/>
    <n v="0"/>
    <n v="1"/>
    <n v="0"/>
    <n v="2019"/>
    <n v="8"/>
    <n v="30"/>
    <n v="2"/>
    <m/>
    <m/>
    <m/>
    <x v="0"/>
    <s v="Direct"/>
    <x v="1"/>
    <x v="7"/>
    <x v="0"/>
  </r>
  <r>
    <n v="39752938"/>
    <s v="Data Scientist Graduate"/>
    <x v="0"/>
    <s v="Mathematics, Statistics &amp; Information Sciences"/>
    <x v="282"/>
    <n v="42051103"/>
    <s v="Wipro Technologies"/>
    <m/>
    <d v="2019-08-21T00:00:00"/>
    <n v="43728.477812500001"/>
    <s v="To strengthen the future of IT we are looking for bright, aspiring Graduate Data Scientists, starting mid September 2019."/>
    <s v="Australia"/>
    <x v="0"/>
    <x v="0"/>
    <s v="CBD, Inner West &amp; Eastern Suburbs"/>
    <s v="sydney"/>
    <x v="0"/>
    <m/>
    <s v="No"/>
    <s v="https://www.seek.com.au/job/39752938?type=standout"/>
    <n v="1"/>
    <n v="1"/>
    <n v="0"/>
    <n v="0"/>
    <n v="0"/>
    <n v="0"/>
    <n v="0"/>
    <n v="0"/>
    <n v="0"/>
    <n v="0"/>
    <n v="0"/>
    <n v="0"/>
    <n v="0"/>
    <n v="1"/>
    <n v="0"/>
    <n v="0"/>
    <n v="0"/>
    <n v="0"/>
    <n v="0"/>
    <n v="0"/>
    <n v="0"/>
    <n v="0"/>
    <n v="0"/>
    <n v="0"/>
    <n v="0"/>
    <n v="43698"/>
    <n v="43706"/>
    <n v="0"/>
    <n v="1"/>
    <n v="0"/>
    <n v="2019"/>
    <n v="8"/>
    <n v="29"/>
    <n v="3"/>
    <m/>
    <m/>
    <m/>
    <x v="0"/>
    <s v="Direct"/>
    <x v="0"/>
    <x v="7"/>
    <x v="0"/>
  </r>
  <r>
    <n v="39764688"/>
    <s v="GHD Digital - Data Science Consultant - Brisbane"/>
    <x v="0"/>
    <s v="Mathematics, Statistics &amp; Information Sciences"/>
    <x v="283"/>
    <n v="21022424"/>
    <s v="GHD"/>
    <m/>
    <d v="2019-08-22T00:00:00"/>
    <n v="43729.999988425923"/>
    <s v="GHD Digital is rapidly growing &amp; are looking for a Data Scientist who can both play a technical and consulting role to support our clients"/>
    <s v="Australia"/>
    <x v="4"/>
    <x v="4"/>
    <s v="CBD &amp; Inner Suburbs"/>
    <s v="brisbane"/>
    <x v="0"/>
    <m/>
    <s v="No"/>
    <s v="https://www.seek.com.au/job/39764688?type=standard"/>
    <n v="1"/>
    <n v="1"/>
    <n v="0"/>
    <n v="0"/>
    <n v="0"/>
    <n v="0"/>
    <n v="0"/>
    <n v="0"/>
    <n v="1"/>
    <n v="1"/>
    <n v="1"/>
    <n v="0"/>
    <n v="0"/>
    <n v="0"/>
    <n v="0"/>
    <n v="0"/>
    <n v="0"/>
    <n v="0"/>
    <n v="0"/>
    <n v="0"/>
    <n v="0"/>
    <n v="0"/>
    <n v="1"/>
    <n v="0"/>
    <n v="0"/>
    <n v="43699"/>
    <n v="43729"/>
    <n v="0"/>
    <n v="1"/>
    <n v="0"/>
    <n v="2019"/>
    <n v="8"/>
    <n v="30"/>
    <n v="6"/>
    <m/>
    <m/>
    <m/>
    <x v="0"/>
    <s v="Direct"/>
    <x v="0"/>
    <x v="7"/>
    <x v="3"/>
  </r>
  <r>
    <n v="39767681"/>
    <s v="Data Scientist"/>
    <x v="0"/>
    <s v="Mathematics, Statistics &amp; Information Sciences"/>
    <x v="284"/>
    <n v="36393254"/>
    <m/>
    <m/>
    <d v="2019-08-22T00:00:00"/>
    <n v="43729.667037037027"/>
    <s v="Utilise your skills and experience to build and maintain our Big Data sets and calibration models to perform predictions."/>
    <s v="Australia"/>
    <x v="6"/>
    <x v="6"/>
    <m/>
    <s v="hindmarsh"/>
    <x v="0"/>
    <m/>
    <s v="No"/>
    <s v="https://www.seek.com.au/job/39767681?type=standard"/>
    <n v="1"/>
    <n v="1"/>
    <n v="0"/>
    <n v="0"/>
    <n v="0"/>
    <n v="0"/>
    <n v="0"/>
    <n v="0"/>
    <n v="0"/>
    <n v="0"/>
    <n v="0"/>
    <n v="0"/>
    <n v="0"/>
    <n v="0"/>
    <n v="0"/>
    <n v="0"/>
    <n v="0"/>
    <n v="0"/>
    <n v="0"/>
    <n v="0"/>
    <n v="0"/>
    <n v="0"/>
    <n v="0"/>
    <n v="0"/>
    <n v="0"/>
    <n v="43710"/>
    <n v="43729"/>
    <n v="0"/>
    <n v="1"/>
    <n v="0"/>
    <n v="2019"/>
    <n v="8"/>
    <n v="29"/>
    <n v="2"/>
    <m/>
    <m/>
    <m/>
    <x v="0"/>
    <s v="Direct"/>
    <x v="0"/>
    <x v="7"/>
    <x v="3"/>
  </r>
  <r>
    <n v="39772369"/>
    <s v="Data Science / Machine Learning Engineer"/>
    <x v="1"/>
    <s v="Engineering - Software"/>
    <x v="285"/>
    <n v="39688458"/>
    <m/>
    <m/>
    <d v="2019-08-23T00:00:00"/>
    <n v="43730.999988425923"/>
    <s v="Join a large and established engineering team as their first Data Science | Machine Learning Engineer. Bring in cutting edge ML into global products."/>
    <s v="Australia"/>
    <x v="4"/>
    <x v="4"/>
    <m/>
    <m/>
    <x v="0"/>
    <s v="$90,000 - $120,000 + Super."/>
    <s v="No"/>
    <s v="https://www.seek.com.au/job/39772369?type=standout"/>
    <n v="1"/>
    <n v="1"/>
    <n v="0"/>
    <n v="1"/>
    <n v="0"/>
    <n v="0"/>
    <n v="0"/>
    <n v="0"/>
    <n v="0"/>
    <n v="0"/>
    <n v="0"/>
    <n v="0"/>
    <n v="0"/>
    <n v="0"/>
    <n v="0"/>
    <n v="0"/>
    <n v="0"/>
    <n v="0"/>
    <n v="0"/>
    <n v="0"/>
    <n v="0"/>
    <n v="0"/>
    <n v="0"/>
    <n v="0"/>
    <n v="0"/>
    <n v="43700"/>
    <n v="43723"/>
    <n v="0"/>
    <n v="1"/>
    <n v="0"/>
    <n v="2019"/>
    <n v="8"/>
    <n v="30"/>
    <n v="3"/>
    <n v="90000"/>
    <n v="120000"/>
    <s v="year"/>
    <x v="0"/>
    <s v="Direct"/>
    <x v="1"/>
    <x v="7"/>
    <x v="4"/>
  </r>
  <r>
    <n v="39773596"/>
    <s v="Data Scientist"/>
    <x v="7"/>
    <s v="Analysts"/>
    <x v="286"/>
    <n v="31643435"/>
    <s v="Avant Mutual Group"/>
    <n v="3.2"/>
    <d v="2019-08-23T00:00:00"/>
    <n v="43730.999988425923"/>
    <s v="Permanent, full time opportunity now available in our Sydney based Operational Excellence team - Apply now!"/>
    <s v="Australia"/>
    <x v="0"/>
    <x v="0"/>
    <s v="CBD, Inner West &amp; Eastern Suburbs"/>
    <s v="sydney"/>
    <x v="0"/>
    <m/>
    <s v="Yes"/>
    <s v="https://www.seek.com.au/job/39773596?type=standout"/>
    <n v="1"/>
    <n v="1"/>
    <n v="0"/>
    <n v="1"/>
    <n v="0"/>
    <n v="0"/>
    <n v="0"/>
    <n v="0"/>
    <n v="1"/>
    <n v="0"/>
    <n v="0"/>
    <n v="0"/>
    <n v="0"/>
    <n v="1"/>
    <n v="0"/>
    <n v="0"/>
    <n v="0"/>
    <n v="0"/>
    <n v="0"/>
    <n v="0"/>
    <n v="0"/>
    <n v="0"/>
    <n v="1"/>
    <n v="0"/>
    <n v="0"/>
    <n v="43700"/>
    <n v="43730"/>
    <n v="0"/>
    <n v="1"/>
    <n v="0"/>
    <n v="2019"/>
    <n v="8"/>
    <n v="30"/>
    <n v="6"/>
    <m/>
    <m/>
    <m/>
    <x v="0"/>
    <s v="Direct"/>
    <x v="0"/>
    <x v="7"/>
    <x v="4"/>
  </r>
  <r>
    <n v="39773731"/>
    <s v="Data Scientist"/>
    <x v="1"/>
    <s v="Other"/>
    <x v="51"/>
    <n v="27683018"/>
    <m/>
    <m/>
    <d v="2019-08-23T00:00:00"/>
    <n v="43730.999988425923"/>
    <s v="Leading Australian retailers seeks experienced addition to their enviable Data Science team."/>
    <s v="Australia"/>
    <x v="0"/>
    <x v="0"/>
    <m/>
    <s v="surryhills"/>
    <x v="1"/>
    <m/>
    <s v="No"/>
    <s v="https://www.seek.com.au/job/39773731?type=standard"/>
    <n v="1"/>
    <n v="1"/>
    <n v="0"/>
    <n v="1"/>
    <n v="0"/>
    <n v="0"/>
    <n v="0"/>
    <n v="0"/>
    <n v="0"/>
    <n v="0"/>
    <n v="0"/>
    <n v="0"/>
    <n v="1"/>
    <n v="1"/>
    <n v="0"/>
    <n v="0"/>
    <n v="0"/>
    <n v="0"/>
    <n v="0"/>
    <n v="0"/>
    <n v="0"/>
    <n v="1"/>
    <n v="0"/>
    <n v="0"/>
    <n v="0"/>
    <n v="43700"/>
    <n v="43730"/>
    <n v="1"/>
    <n v="1"/>
    <n v="0"/>
    <n v="2019"/>
    <n v="8"/>
    <n v="30"/>
    <n v="6"/>
    <m/>
    <m/>
    <m/>
    <x v="0"/>
    <s v="Recruiter"/>
    <x v="0"/>
    <x v="7"/>
    <x v="4"/>
  </r>
  <r>
    <n v="39777067"/>
    <s v="Senior Data Scientist - Insurance"/>
    <x v="10"/>
    <s v="Actuarial"/>
    <x v="6"/>
    <n v="27705684"/>
    <m/>
    <m/>
    <d v="2019-08-23T00:00:00"/>
    <n v="43730.999988425923"/>
    <s v="This exciting opportunity is with one of Australia's owned and fastest growing Commercial Insurance Company."/>
    <s v="Australia"/>
    <x v="0"/>
    <x v="0"/>
    <s v="North West &amp; Hills District"/>
    <m/>
    <x v="0"/>
    <s v="Super"/>
    <s v="No"/>
    <s v="https://www.seek.com.au/job/39777067?type=standard"/>
    <n v="1"/>
    <n v="1"/>
    <n v="0"/>
    <n v="1"/>
    <n v="0"/>
    <n v="0"/>
    <n v="0"/>
    <n v="0"/>
    <n v="0"/>
    <n v="0"/>
    <n v="0"/>
    <n v="0"/>
    <n v="0"/>
    <n v="0"/>
    <n v="0"/>
    <n v="0"/>
    <n v="0"/>
    <n v="0"/>
    <n v="0"/>
    <n v="0"/>
    <n v="0"/>
    <n v="0"/>
    <n v="0"/>
    <n v="0"/>
    <n v="0"/>
    <n v="43700"/>
    <n v="43730"/>
    <n v="1"/>
    <n v="1"/>
    <n v="0"/>
    <n v="2019"/>
    <n v="8"/>
    <n v="30"/>
    <n v="3"/>
    <m/>
    <m/>
    <m/>
    <x v="0"/>
    <s v="Recruiter"/>
    <x v="1"/>
    <x v="7"/>
    <x v="4"/>
  </r>
  <r>
    <n v="39777806"/>
    <s v="Data Scientist"/>
    <x v="1"/>
    <s v="Other"/>
    <x v="131"/>
    <n v="29318766"/>
    <m/>
    <m/>
    <d v="2019-08-23T00:00:00"/>
    <n v="43730.999988425923"/>
    <s v="A chance to join an innovative and proactive company that will help you take the next step in your career."/>
    <s v="Australia"/>
    <x v="2"/>
    <x v="2"/>
    <s v="CBD &amp; Inner Suburbs"/>
    <s v="melbourne"/>
    <x v="1"/>
    <s v="Initial contract with extension to perm"/>
    <s v="No"/>
    <s v="https://www.seek.com.au/job/39777806?type=standout"/>
    <n v="1"/>
    <n v="0"/>
    <n v="0"/>
    <n v="0"/>
    <n v="0"/>
    <n v="0"/>
    <n v="1"/>
    <n v="0"/>
    <n v="0"/>
    <n v="0"/>
    <n v="0"/>
    <n v="0"/>
    <n v="0"/>
    <n v="1"/>
    <n v="0"/>
    <n v="0"/>
    <n v="0"/>
    <n v="0"/>
    <n v="0"/>
    <n v="0"/>
    <n v="0"/>
    <n v="0"/>
    <n v="0"/>
    <n v="0"/>
    <n v="0"/>
    <n v="43700"/>
    <n v="43711"/>
    <n v="1"/>
    <n v="1"/>
    <n v="0"/>
    <n v="2019"/>
    <n v="8"/>
    <n v="30"/>
    <n v="3"/>
    <m/>
    <m/>
    <m/>
    <x v="0"/>
    <s v="Recruiter"/>
    <x v="1"/>
    <x v="7"/>
    <x v="4"/>
  </r>
  <r>
    <n v="39783711"/>
    <s v="Data Scientist"/>
    <x v="1"/>
    <s v="Database Development &amp; Administration"/>
    <x v="253"/>
    <n v="35879080"/>
    <m/>
    <m/>
    <d v="2019-08-26T00:00:00"/>
    <n v="43733.999988425923"/>
    <s v="Seeking a Data Scientist to join a leading Global Organisation working with the latest technology."/>
    <s v="Australia"/>
    <x v="4"/>
    <x v="4"/>
    <s v="CBD &amp; Inner Suburbs"/>
    <s v="brisbane"/>
    <x v="0"/>
    <s v="Generous Salary + Bonus"/>
    <s v="No"/>
    <s v="https://www.seek.com.au/job/39783711?type=standout"/>
    <n v="0"/>
    <n v="1"/>
    <n v="0"/>
    <n v="1"/>
    <n v="0"/>
    <n v="0"/>
    <n v="0"/>
    <n v="0"/>
    <n v="1"/>
    <n v="0"/>
    <n v="1"/>
    <n v="0"/>
    <n v="0"/>
    <n v="0"/>
    <n v="0"/>
    <n v="0"/>
    <n v="0"/>
    <n v="0"/>
    <n v="0"/>
    <n v="0"/>
    <n v="0"/>
    <n v="0"/>
    <n v="0"/>
    <n v="0"/>
    <n v="0"/>
    <n v="43702"/>
    <n v="43703"/>
    <n v="0"/>
    <n v="1"/>
    <n v="0"/>
    <n v="2019"/>
    <n v="8"/>
    <n v="30"/>
    <n v="4"/>
    <m/>
    <m/>
    <m/>
    <x v="0"/>
    <s v="Direct"/>
    <x v="1"/>
    <x v="7"/>
    <x v="1"/>
  </r>
  <r>
    <n v="39784320"/>
    <s v="Data Scientist (Senior/Principal), Real World Data Oncology - Epidemiologist"/>
    <x v="0"/>
    <s v="Biotechnology &amp; Genetics"/>
    <x v="287"/>
    <n v="6505992"/>
    <s v="Roche"/>
    <m/>
    <d v="2019-08-26T00:00:00"/>
    <n v="43733.999988425923"/>
    <s v="As a Data Scientist (Senior/Principal) in the Real World Data Oncology group within our Personalized Healthcare (PHC) function you will work wit..."/>
    <s v="UK &amp; Ireland"/>
    <x v="8"/>
    <x v="16"/>
    <m/>
    <m/>
    <x v="0"/>
    <m/>
    <s v="No"/>
    <s v="https://www.seek.com.au/job/39784320?type=standout"/>
    <n v="1"/>
    <n v="0"/>
    <n v="0"/>
    <n v="0"/>
    <n v="0"/>
    <n v="0"/>
    <n v="0"/>
    <n v="0"/>
    <n v="0"/>
    <n v="0"/>
    <n v="0"/>
    <n v="0"/>
    <n v="0"/>
    <n v="0"/>
    <n v="0"/>
    <n v="0"/>
    <n v="0"/>
    <n v="0"/>
    <n v="0"/>
    <n v="0"/>
    <n v="0"/>
    <n v="0"/>
    <n v="0"/>
    <n v="0"/>
    <n v="0"/>
    <n v="43713"/>
    <n v="43733"/>
    <n v="0"/>
    <n v="0"/>
    <n v="0"/>
    <n v="2019"/>
    <n v="8"/>
    <n v="30"/>
    <n v="1"/>
    <m/>
    <m/>
    <m/>
    <x v="0"/>
    <s v="Direct"/>
    <x v="0"/>
    <x v="7"/>
    <x v="1"/>
  </r>
  <r>
    <n v="39788340"/>
    <s v="Graduate Data Scientist (Biometrics)"/>
    <x v="1"/>
    <s v="Consultants"/>
    <x v="288"/>
    <n v="38621774"/>
    <m/>
    <m/>
    <d v="2019-08-26T00:00:00"/>
    <n v="43733.571377314824"/>
    <s v="Harness cutting edge data science methods to become a key member of the world's leading biometrics data solution company"/>
    <s v="Australia"/>
    <x v="1"/>
    <x v="1"/>
    <m/>
    <s v="barton"/>
    <x v="0"/>
    <m/>
    <s v="No"/>
    <s v="https://www.seek.com.au/job/39788340?type=standard"/>
    <n v="1"/>
    <n v="1"/>
    <n v="0"/>
    <n v="1"/>
    <n v="0"/>
    <n v="0"/>
    <n v="0"/>
    <n v="0"/>
    <n v="0"/>
    <n v="0"/>
    <n v="0"/>
    <n v="0"/>
    <n v="0"/>
    <n v="0"/>
    <n v="0"/>
    <n v="0"/>
    <n v="0"/>
    <n v="0"/>
    <n v="0"/>
    <n v="0"/>
    <n v="0"/>
    <n v="0"/>
    <n v="0"/>
    <n v="0"/>
    <n v="0"/>
    <n v="43703"/>
    <n v="43733"/>
    <n v="0"/>
    <n v="1"/>
    <n v="0"/>
    <n v="2019"/>
    <n v="8"/>
    <n v="29"/>
    <n v="3"/>
    <m/>
    <m/>
    <m/>
    <x v="0"/>
    <s v="Direct"/>
    <x v="0"/>
    <x v="7"/>
    <x v="1"/>
  </r>
  <r>
    <n v="39789450"/>
    <s v="Data Scientist"/>
    <x v="1"/>
    <s v="Database Development &amp; Administration"/>
    <x v="253"/>
    <n v="35879080"/>
    <m/>
    <m/>
    <d v="2019-08-26T00:00:00"/>
    <n v="43733.999988425923"/>
    <s v="Seeking passionate Data Scientists to join a Tier One client and help make smarter business decisions and improve consumer experience."/>
    <s v="Australia"/>
    <x v="4"/>
    <x v="4"/>
    <s v="CBD &amp; Inner Suburbs"/>
    <s v="brisbane"/>
    <x v="0"/>
    <s v="Generous Salary + Bonus"/>
    <s v="No"/>
    <s v="https://www.seek.com.au/job/39789450?type=standout"/>
    <n v="0"/>
    <n v="0"/>
    <n v="0"/>
    <n v="1"/>
    <n v="0"/>
    <n v="0"/>
    <n v="0"/>
    <n v="0"/>
    <n v="0"/>
    <n v="0"/>
    <n v="0"/>
    <n v="0"/>
    <n v="0"/>
    <n v="0"/>
    <n v="0"/>
    <n v="0"/>
    <n v="0"/>
    <n v="0"/>
    <n v="0"/>
    <n v="0"/>
    <n v="0"/>
    <n v="0"/>
    <n v="0"/>
    <n v="0"/>
    <n v="0"/>
    <n v="43703"/>
    <n v="43710"/>
    <n v="0"/>
    <n v="1"/>
    <n v="0"/>
    <n v="2019"/>
    <n v="8"/>
    <n v="30"/>
    <n v="1"/>
    <m/>
    <m/>
    <m/>
    <x v="0"/>
    <s v="Direct"/>
    <x v="1"/>
    <x v="7"/>
    <x v="1"/>
  </r>
  <r>
    <n v="39791917"/>
    <s v="IoT Data Scientist"/>
    <x v="0"/>
    <s v="Mathematics, Statistics &amp; Information Sciences"/>
    <x v="289"/>
    <n v="37430726"/>
    <m/>
    <m/>
    <d v="2019-08-26T00:00:00"/>
    <n v="43733.710011574083"/>
    <s v="Venture backed start-up seeking Data Scientist to work with IoT big data."/>
    <s v="Australia"/>
    <x v="2"/>
    <x v="2"/>
    <s v="CBD &amp; Inner Suburbs"/>
    <s v="cremorne"/>
    <x v="0"/>
    <s v="$120,000 - $139,999"/>
    <s v="No"/>
    <s v="https://www.seek.com.au/job/39791917?type=standout"/>
    <n v="1"/>
    <n v="1"/>
    <n v="0"/>
    <n v="1"/>
    <n v="0"/>
    <n v="0"/>
    <n v="0"/>
    <n v="0"/>
    <n v="0"/>
    <n v="1"/>
    <n v="1"/>
    <n v="0"/>
    <n v="0"/>
    <n v="0"/>
    <n v="0"/>
    <n v="0"/>
    <n v="0"/>
    <n v="0"/>
    <n v="0"/>
    <n v="0"/>
    <n v="0"/>
    <n v="0"/>
    <n v="0"/>
    <n v="0"/>
    <n v="0"/>
    <n v="43703"/>
    <n v="43733"/>
    <n v="0"/>
    <n v="1"/>
    <n v="0"/>
    <n v="2019"/>
    <n v="8"/>
    <n v="30"/>
    <n v="5"/>
    <n v="120000"/>
    <n v="139999"/>
    <s v="year"/>
    <x v="0"/>
    <s v="Direct"/>
    <x v="1"/>
    <x v="7"/>
    <x v="1"/>
  </r>
  <r>
    <n v="39792182"/>
    <s v="Data Scientist"/>
    <x v="1"/>
    <s v="Database Development &amp; Administration"/>
    <x v="128"/>
    <n v="23706321"/>
    <m/>
    <m/>
    <d v="2019-08-26T00:00:00"/>
    <n v="43733.999988425923"/>
    <s v="If you're a driven, passionate Data Scientist looking for an opportunity to work in leading NEW technologies, APPLY NOW!"/>
    <s v="Australia"/>
    <x v="1"/>
    <x v="1"/>
    <m/>
    <s v="canberra"/>
    <x v="0"/>
    <s v="$75k - $120k p.a."/>
    <s v="Yes"/>
    <s v="https://www.seek.com.au/job/39792182?type=standout"/>
    <n v="0"/>
    <n v="0"/>
    <n v="0"/>
    <n v="1"/>
    <n v="0"/>
    <n v="0"/>
    <n v="0"/>
    <n v="0"/>
    <n v="0"/>
    <n v="0"/>
    <n v="0"/>
    <n v="0"/>
    <n v="1"/>
    <n v="1"/>
    <n v="0"/>
    <n v="0"/>
    <n v="0"/>
    <n v="0"/>
    <n v="0"/>
    <n v="0"/>
    <n v="0"/>
    <n v="0"/>
    <n v="0"/>
    <n v="0"/>
    <n v="0"/>
    <n v="43703"/>
    <n v="43733"/>
    <n v="1"/>
    <n v="1"/>
    <n v="0"/>
    <n v="2019"/>
    <n v="8"/>
    <n v="30"/>
    <n v="3"/>
    <n v="75000"/>
    <n v="120000"/>
    <s v="year"/>
    <x v="0"/>
    <s v="Recruiter"/>
    <x v="1"/>
    <x v="7"/>
    <x v="1"/>
  </r>
  <r>
    <n v="39792333"/>
    <s v="Data Scientist"/>
    <x v="2"/>
    <s v="Other"/>
    <x v="5"/>
    <n v="23039563"/>
    <s v="Macquarie Group"/>
    <n v="3.3"/>
    <d v="2019-08-26T00:00:00"/>
    <n v="43733.999988425923"/>
    <s v="Are you a Data Scientist, passionate about technology, inspired by exploring and experimenting with the latest innovations?"/>
    <s v="Australia"/>
    <x v="0"/>
    <x v="0"/>
    <s v="CBD, Inner West &amp; Eastern Suburbs"/>
    <s v="sydney"/>
    <x v="0"/>
    <m/>
    <s v="Yes"/>
    <s v="https://www.seek.com.au/job/39792333?type=standout"/>
    <n v="1"/>
    <n v="1"/>
    <n v="0"/>
    <n v="1"/>
    <n v="0"/>
    <n v="0"/>
    <n v="0"/>
    <n v="0"/>
    <n v="0"/>
    <n v="0"/>
    <n v="0"/>
    <n v="0"/>
    <n v="0"/>
    <n v="0"/>
    <n v="0"/>
    <n v="0"/>
    <n v="0"/>
    <n v="0"/>
    <n v="0"/>
    <n v="0"/>
    <n v="0"/>
    <n v="0"/>
    <n v="0"/>
    <n v="0"/>
    <n v="0"/>
    <n v="43703"/>
    <n v="43724"/>
    <n v="0"/>
    <n v="1"/>
    <n v="0"/>
    <n v="2019"/>
    <n v="8"/>
    <n v="30"/>
    <n v="3"/>
    <m/>
    <m/>
    <m/>
    <x v="0"/>
    <s v="Direct"/>
    <x v="0"/>
    <x v="7"/>
    <x v="1"/>
  </r>
  <r>
    <n v="39798278"/>
    <s v="Data Scientist"/>
    <x v="1"/>
    <s v="Other"/>
    <x v="7"/>
    <n v="21807721"/>
    <m/>
    <m/>
    <d v="2019-08-27T00:00:00"/>
    <n v="43734.999988425923"/>
    <s v="Work on innovating Cyber security products. ML, Big Data skills and ability to think outside the box is a must!"/>
    <s v="Australia"/>
    <x v="0"/>
    <x v="0"/>
    <m/>
    <m/>
    <x v="0"/>
    <m/>
    <s v="Yes"/>
    <s v="https://www.seek.com.au/job/39798278?type=standard"/>
    <n v="0"/>
    <n v="0"/>
    <n v="0"/>
    <n v="0"/>
    <n v="0"/>
    <n v="0"/>
    <n v="0"/>
    <n v="0"/>
    <n v="0"/>
    <n v="1"/>
    <n v="0"/>
    <n v="0"/>
    <n v="0"/>
    <n v="0"/>
    <n v="0"/>
    <n v="0"/>
    <n v="0"/>
    <n v="0"/>
    <n v="0"/>
    <n v="0"/>
    <n v="0"/>
    <n v="1"/>
    <n v="0"/>
    <n v="0"/>
    <n v="0"/>
    <n v="43704"/>
    <n v="43734"/>
    <n v="1"/>
    <n v="1"/>
    <n v="0"/>
    <n v="2019"/>
    <n v="8"/>
    <n v="30"/>
    <n v="2"/>
    <m/>
    <m/>
    <m/>
    <x v="0"/>
    <s v="Recruiter"/>
    <x v="0"/>
    <x v="7"/>
    <x v="2"/>
  </r>
  <r>
    <n v="39799572"/>
    <s v="Data /Business Analyst"/>
    <x v="1"/>
    <s v="Business/Systems Analysts"/>
    <x v="150"/>
    <n v="25621563"/>
    <m/>
    <m/>
    <d v="2019-08-27T00:00:00"/>
    <n v="43734.605034722219"/>
    <s v="We are looking to appoint a well-qualified, experienced and highly motivated Data Scientist to join our growing data science consulting business."/>
    <s v="Australia"/>
    <x v="2"/>
    <x v="2"/>
    <s v="Bayside &amp; South Eastern Suburbs"/>
    <m/>
    <x v="0"/>
    <s v="$80,000 - $119,999"/>
    <s v="No"/>
    <s v="https://www.seek.com.au/job/39799572?type=standout"/>
    <n v="0"/>
    <n v="0"/>
    <n v="0"/>
    <n v="1"/>
    <n v="0"/>
    <n v="0"/>
    <n v="0"/>
    <n v="0"/>
    <n v="0"/>
    <n v="0"/>
    <n v="0"/>
    <n v="0"/>
    <n v="0"/>
    <n v="0"/>
    <n v="0"/>
    <n v="0"/>
    <n v="0"/>
    <n v="0"/>
    <n v="0"/>
    <n v="0"/>
    <n v="0"/>
    <n v="0"/>
    <n v="0"/>
    <n v="0"/>
    <n v="0"/>
    <n v="43704"/>
    <n v="43734"/>
    <n v="0"/>
    <n v="1"/>
    <n v="0"/>
    <n v="2019"/>
    <n v="8"/>
    <n v="29"/>
    <n v="1"/>
    <n v="80000"/>
    <n v="119999"/>
    <s v="year"/>
    <x v="0"/>
    <s v="Direct"/>
    <x v="1"/>
    <x v="7"/>
    <x v="2"/>
  </r>
  <r>
    <n v="39806316"/>
    <s v="Data Scientist"/>
    <x v="1"/>
    <s v="Other"/>
    <x v="51"/>
    <n v="27683018"/>
    <m/>
    <m/>
    <d v="2019-08-28T00:00:00"/>
    <n v="43735.999988425923"/>
    <s v="Work with a growing team on one of Australia's largest Data sets. Initially a 6 month contract with a high chance of extension."/>
    <s v="Australia"/>
    <x v="0"/>
    <x v="0"/>
    <s v="CBD, Inner West &amp; Eastern Suburbs"/>
    <s v="surryhills"/>
    <x v="0"/>
    <m/>
    <s v="No"/>
    <s v="https://www.seek.com.au/job/39806316?type=standard"/>
    <n v="1"/>
    <n v="1"/>
    <n v="0"/>
    <n v="1"/>
    <n v="0"/>
    <n v="0"/>
    <n v="0"/>
    <n v="0"/>
    <n v="0"/>
    <n v="0"/>
    <n v="0"/>
    <n v="0"/>
    <n v="1"/>
    <n v="1"/>
    <n v="0"/>
    <n v="0"/>
    <n v="0"/>
    <n v="0"/>
    <n v="0"/>
    <n v="0"/>
    <n v="0"/>
    <n v="1"/>
    <n v="0"/>
    <n v="0"/>
    <n v="0"/>
    <n v="43705"/>
    <n v="43735"/>
    <n v="1"/>
    <n v="1"/>
    <n v="0"/>
    <n v="2019"/>
    <n v="8"/>
    <n v="30"/>
    <n v="6"/>
    <m/>
    <m/>
    <m/>
    <x v="0"/>
    <s v="Recruiter"/>
    <x v="0"/>
    <x v="7"/>
    <x v="0"/>
  </r>
  <r>
    <n v="39808480"/>
    <s v="Data Scientist -"/>
    <x v="1"/>
    <s v="Other"/>
    <x v="51"/>
    <n v="27683018"/>
    <m/>
    <m/>
    <d v="2019-08-28T00:00:00"/>
    <n v="43735.999988425923"/>
    <s v="An opportunity to relocate to Sydney and join an organisation with a renowned Data Science team and collaborate with skilled professionals!"/>
    <s v="Australia"/>
    <x v="3"/>
    <x v="3"/>
    <m/>
    <m/>
    <x v="1"/>
    <m/>
    <s v="Yes"/>
    <s v="https://www.seek.com.au/job/39808480?type=standard"/>
    <n v="1"/>
    <n v="1"/>
    <n v="0"/>
    <n v="1"/>
    <n v="0"/>
    <n v="0"/>
    <n v="0"/>
    <n v="0"/>
    <n v="0"/>
    <n v="0"/>
    <n v="0"/>
    <n v="0"/>
    <n v="1"/>
    <n v="1"/>
    <n v="0"/>
    <n v="0"/>
    <n v="0"/>
    <n v="0"/>
    <n v="0"/>
    <n v="0"/>
    <n v="0"/>
    <n v="1"/>
    <n v="0"/>
    <n v="0"/>
    <n v="0"/>
    <n v="43705"/>
    <n v="43735"/>
    <n v="1"/>
    <n v="1"/>
    <n v="0"/>
    <n v="2019"/>
    <n v="8"/>
    <n v="30"/>
    <n v="6"/>
    <m/>
    <m/>
    <m/>
    <x v="0"/>
    <s v="Recruiter"/>
    <x v="0"/>
    <x v="7"/>
    <x v="0"/>
  </r>
  <r>
    <n v="39808661"/>
    <s v="Data Scientist"/>
    <x v="1"/>
    <s v="Other"/>
    <x v="51"/>
    <n v="27683018"/>
    <m/>
    <m/>
    <d v="2019-08-28T00:00:00"/>
    <n v="43735.999988425923"/>
    <s v="Relocate to Sydney into one of the most renowned Data Science teams in Australia and collaborate with some of the most skilled professionals!"/>
    <s v="Australia"/>
    <x v="2"/>
    <x v="2"/>
    <m/>
    <m/>
    <x v="1"/>
    <m/>
    <s v="Yes"/>
    <s v="https://www.seek.com.au/job/39808661?type=standard"/>
    <n v="1"/>
    <n v="1"/>
    <n v="0"/>
    <n v="1"/>
    <n v="0"/>
    <n v="0"/>
    <n v="0"/>
    <n v="0"/>
    <n v="0"/>
    <n v="0"/>
    <n v="0"/>
    <n v="0"/>
    <n v="1"/>
    <n v="1"/>
    <n v="0"/>
    <n v="0"/>
    <n v="0"/>
    <n v="0"/>
    <n v="0"/>
    <n v="0"/>
    <n v="0"/>
    <n v="1"/>
    <n v="0"/>
    <n v="0"/>
    <n v="0"/>
    <n v="43705"/>
    <n v="43735"/>
    <n v="1"/>
    <n v="1"/>
    <n v="0"/>
    <n v="2019"/>
    <n v="8"/>
    <n v="30"/>
    <n v="6"/>
    <m/>
    <m/>
    <m/>
    <x v="0"/>
    <s v="Recruiter"/>
    <x v="0"/>
    <x v="7"/>
    <x v="0"/>
  </r>
  <r>
    <n v="39809970"/>
    <s v="Data Scientist"/>
    <x v="1"/>
    <s v="Consultants"/>
    <x v="256"/>
    <n v="24712589"/>
    <s v="IAG"/>
    <n v="3.5"/>
    <d v="2019-08-28T00:00:00"/>
    <n v="43735.999988425923"/>
    <s v="• Data Scientist * Full time, Perm role * Sydney based"/>
    <s v="Australia"/>
    <x v="0"/>
    <x v="0"/>
    <s v="CBD, Inner West &amp; Eastern Suburbs"/>
    <s v="pyrmont"/>
    <x v="0"/>
    <s v="Competitive remuneration &amp; 13% super"/>
    <s v="Yes"/>
    <s v="https://www.seek.com.au/job/39809970?type=standard"/>
    <n v="0"/>
    <n v="1"/>
    <n v="0"/>
    <n v="1"/>
    <n v="0"/>
    <n v="0"/>
    <n v="0"/>
    <n v="0"/>
    <n v="0"/>
    <n v="0"/>
    <n v="1"/>
    <n v="0"/>
    <n v="0"/>
    <n v="0"/>
    <n v="0"/>
    <n v="0"/>
    <n v="0"/>
    <n v="0"/>
    <n v="0"/>
    <n v="0"/>
    <n v="0"/>
    <n v="0"/>
    <n v="0"/>
    <n v="0"/>
    <n v="0"/>
    <n v="43705"/>
    <n v="43710"/>
    <n v="0"/>
    <n v="1"/>
    <n v="0"/>
    <n v="2019"/>
    <n v="8"/>
    <n v="30"/>
    <n v="3"/>
    <m/>
    <m/>
    <m/>
    <x v="0"/>
    <s v="Direct"/>
    <x v="1"/>
    <x v="7"/>
    <x v="0"/>
  </r>
  <r>
    <n v="39812212"/>
    <s v="Big Data Engineer"/>
    <x v="1"/>
    <s v="Developers/Programmers"/>
    <x v="37"/>
    <n v="32359972"/>
    <m/>
    <m/>
    <d v="2019-08-28T00:00:00"/>
    <n v="43735.999988425923"/>
    <s v="BIG DATA ENGINEER|LARGE SCALE PROJECT|A CHANCE TO WORK ON A CLOUD PLATFORM|IMMEDIATE START"/>
    <s v="Australia"/>
    <x v="2"/>
    <x v="2"/>
    <s v="CBD &amp; Inner Suburbs"/>
    <s v="melbourne"/>
    <x v="1"/>
    <s v="$700 - $950 per day"/>
    <s v="Yes"/>
    <s v="https://www.seek.com.au/job/39812212?type=standard"/>
    <n v="0"/>
    <n v="0"/>
    <n v="0"/>
    <n v="0"/>
    <n v="0"/>
    <n v="0"/>
    <n v="0"/>
    <n v="0"/>
    <n v="0"/>
    <n v="1"/>
    <n v="0"/>
    <n v="0"/>
    <n v="1"/>
    <n v="0"/>
    <n v="0"/>
    <n v="0"/>
    <n v="0"/>
    <n v="0"/>
    <n v="0"/>
    <n v="0"/>
    <n v="0"/>
    <n v="1"/>
    <n v="0"/>
    <n v="0"/>
    <n v="0"/>
    <n v="43705"/>
    <n v="43735"/>
    <n v="1"/>
    <n v="1"/>
    <n v="0"/>
    <n v="2019"/>
    <n v="8"/>
    <n v="30"/>
    <n v="3"/>
    <n v="700"/>
    <n v="950"/>
    <s v="day"/>
    <x v="0"/>
    <s v="Recruiter"/>
    <x v="1"/>
    <x v="7"/>
    <x v="0"/>
  </r>
  <r>
    <n v="39813042"/>
    <s v="Data Scientist"/>
    <x v="0"/>
    <s v="Mathematics, Statistics &amp; Information Sciences"/>
    <x v="290"/>
    <n v="24712497"/>
    <m/>
    <m/>
    <d v="2019-08-28T00:00:00"/>
    <n v="43735.842048611114"/>
    <s v="Our client is a large NSW Government organisation who are seeking a Data Scientist to join their team in the Sydney CBD."/>
    <s v="Australia"/>
    <x v="0"/>
    <x v="0"/>
    <s v="CBD, Inner West &amp; Eastern Suburbs"/>
    <s v="sydney"/>
    <x v="1"/>
    <m/>
    <s v="No"/>
    <s v="https://www.seek.com.au/job/39813042?type=standard"/>
    <n v="1"/>
    <n v="1"/>
    <n v="0"/>
    <n v="0"/>
    <n v="0"/>
    <n v="0"/>
    <n v="0"/>
    <n v="0"/>
    <n v="0"/>
    <n v="0"/>
    <n v="0"/>
    <n v="0"/>
    <n v="0"/>
    <n v="1"/>
    <n v="0"/>
    <n v="0"/>
    <n v="0"/>
    <n v="0"/>
    <n v="0"/>
    <n v="0"/>
    <n v="0"/>
    <n v="0"/>
    <n v="0"/>
    <n v="0"/>
    <n v="0"/>
    <n v="43717"/>
    <n v="43724"/>
    <n v="1"/>
    <n v="1"/>
    <n v="0"/>
    <n v="2019"/>
    <n v="8"/>
    <n v="30"/>
    <n v="3"/>
    <m/>
    <m/>
    <m/>
    <x v="0"/>
    <s v="Recruiter"/>
    <x v="0"/>
    <x v="7"/>
    <x v="0"/>
  </r>
  <r>
    <n v="39814844"/>
    <s v="Data Scientist"/>
    <x v="1"/>
    <s v="Other"/>
    <x v="65"/>
    <n v="33085931"/>
    <m/>
    <m/>
    <d v="2019-08-29T00:00:00"/>
    <n v="43736.999988425923"/>
    <s v="A 6 month contract for a Data Scientist to work within a large consulting firm with the Brisbane Surrounding Suburbs."/>
    <s v="Australia"/>
    <x v="4"/>
    <x v="4"/>
    <m/>
    <m/>
    <x v="1"/>
    <m/>
    <s v="No"/>
    <s v="https://www.seek.com.au/job/39814844?type=standard"/>
    <n v="0"/>
    <n v="1"/>
    <n v="0"/>
    <n v="0"/>
    <n v="0"/>
    <n v="0"/>
    <n v="0"/>
    <n v="0"/>
    <n v="0"/>
    <n v="0"/>
    <n v="0"/>
    <n v="0"/>
    <n v="0"/>
    <n v="0"/>
    <n v="0"/>
    <n v="0"/>
    <n v="0"/>
    <n v="0"/>
    <n v="0"/>
    <n v="0"/>
    <n v="0"/>
    <n v="1"/>
    <n v="0"/>
    <n v="0"/>
    <n v="0"/>
    <n v="43705"/>
    <n v="43712"/>
    <n v="1"/>
    <n v="1"/>
    <n v="0"/>
    <n v="2019"/>
    <n v="8"/>
    <n v="30"/>
    <n v="2"/>
    <m/>
    <m/>
    <m/>
    <x v="0"/>
    <s v="Recruiter"/>
    <x v="0"/>
    <x v="7"/>
    <x v="3"/>
  </r>
  <r>
    <n v="39815654"/>
    <s v="Data Scientist - Brisbane"/>
    <x v="1"/>
    <s v="Other"/>
    <x v="51"/>
    <n v="27683018"/>
    <m/>
    <m/>
    <d v="2019-08-29T00:00:00"/>
    <n v="43736.999988425923"/>
    <s v="Relocate to Sydney and into a Data Science team recognised as one of the best in Australia! The sky is the limit once you get your foot in the door!"/>
    <s v="Australia"/>
    <x v="4"/>
    <x v="4"/>
    <m/>
    <m/>
    <x v="0"/>
    <m/>
    <s v="No"/>
    <s v="https://www.seek.com.au/job/39815654?type=standard"/>
    <n v="1"/>
    <n v="1"/>
    <n v="0"/>
    <n v="1"/>
    <n v="0"/>
    <n v="0"/>
    <n v="0"/>
    <n v="0"/>
    <n v="0"/>
    <n v="0"/>
    <n v="0"/>
    <n v="0"/>
    <n v="1"/>
    <n v="1"/>
    <n v="0"/>
    <n v="0"/>
    <n v="0"/>
    <n v="0"/>
    <n v="0"/>
    <n v="0"/>
    <n v="0"/>
    <n v="1"/>
    <n v="0"/>
    <n v="0"/>
    <n v="0"/>
    <n v="43706"/>
    <n v="43736"/>
    <n v="1"/>
    <n v="1"/>
    <n v="0"/>
    <n v="2019"/>
    <n v="8"/>
    <n v="30"/>
    <n v="6"/>
    <m/>
    <m/>
    <m/>
    <x v="0"/>
    <s v="Recruiter"/>
    <x v="0"/>
    <x v="7"/>
    <x v="3"/>
  </r>
  <r>
    <n v="39818511"/>
    <s v="Lead Data Scientist"/>
    <x v="1"/>
    <s v="Team Leaders"/>
    <x v="291"/>
    <n v="22319711"/>
    <m/>
    <m/>
    <d v="2019-08-29T00:00:00"/>
    <n v="43736.999988425923"/>
    <s v="As Lead Data Scientist, you will manage our Data Science team, whilst nurturing a culture which values adaptability, teamwork and exploration!"/>
    <s v="Australia"/>
    <x v="2"/>
    <x v="2"/>
    <m/>
    <m/>
    <x v="0"/>
    <s v="Super"/>
    <s v="No"/>
    <s v="https://www.seek.com.au/job/39818511?type=standout"/>
    <n v="1"/>
    <n v="1"/>
    <n v="0"/>
    <n v="1"/>
    <n v="0"/>
    <n v="0"/>
    <n v="0"/>
    <n v="0"/>
    <n v="0"/>
    <n v="0"/>
    <n v="1"/>
    <n v="0"/>
    <n v="0"/>
    <n v="0"/>
    <n v="0"/>
    <n v="0"/>
    <n v="0"/>
    <n v="0"/>
    <n v="0"/>
    <n v="0"/>
    <n v="0"/>
    <n v="0"/>
    <n v="0"/>
    <n v="0"/>
    <n v="0"/>
    <n v="43706"/>
    <n v="43736"/>
    <n v="1"/>
    <n v="1"/>
    <n v="0"/>
    <n v="2019"/>
    <n v="8"/>
    <n v="30"/>
    <n v="4"/>
    <m/>
    <m/>
    <m/>
    <x v="0"/>
    <s v="Recruiter"/>
    <x v="1"/>
    <x v="7"/>
    <x v="3"/>
  </r>
  <r>
    <n v="39822769"/>
    <s v="Mainframe Data Scientist"/>
    <x v="1"/>
    <s v="Developers/Programmers"/>
    <x v="292"/>
    <n v="40891408"/>
    <m/>
    <m/>
    <d v="2019-08-29T00:00:00"/>
    <n v="43736.9609375"/>
    <s v="Mainframe developer data curator"/>
    <s v="Australia"/>
    <x v="3"/>
    <x v="3"/>
    <s v="CBD, Inner &amp; Western Suburbs"/>
    <s v="perth"/>
    <x v="0"/>
    <m/>
    <s v="No"/>
    <s v="https://www.seek.com.au/job/39822769?type=standout"/>
    <n v="0"/>
    <n v="0"/>
    <n v="0"/>
    <n v="1"/>
    <n v="0"/>
    <n v="0"/>
    <n v="0"/>
    <n v="0"/>
    <n v="0"/>
    <n v="0"/>
    <n v="0"/>
    <n v="0"/>
    <n v="0"/>
    <n v="0"/>
    <n v="0"/>
    <n v="0"/>
    <n v="0"/>
    <n v="0"/>
    <n v="0"/>
    <n v="0"/>
    <n v="0"/>
    <n v="0"/>
    <n v="0"/>
    <n v="0"/>
    <n v="0"/>
    <n v="43706"/>
    <n v="43736"/>
    <n v="0"/>
    <n v="1"/>
    <n v="0"/>
    <n v="2019"/>
    <n v="8"/>
    <n v="29"/>
    <n v="1"/>
    <m/>
    <m/>
    <m/>
    <x v="0"/>
    <s v="Direct"/>
    <x v="0"/>
    <x v="7"/>
    <x v="3"/>
  </r>
  <r>
    <n v="39824008"/>
    <s v="Senior Data Scientist"/>
    <x v="0"/>
    <s v="Mathematics, Statistics &amp; Information Sciences"/>
    <x v="293"/>
    <n v="22128409"/>
    <s v="Brown-Forman"/>
    <m/>
    <d v="2019-08-30T00:00:00"/>
    <n v="43737.386157407411"/>
    <s v="Working with our global analytic team, you will identify strategic insights, developing strong analytics and seek data driven gains"/>
    <s v="Australia"/>
    <x v="0"/>
    <x v="0"/>
    <s v="CBD, Inner West &amp; Eastern Suburbs"/>
    <s v="sydney"/>
    <x v="0"/>
    <m/>
    <s v="No"/>
    <s v="https://www.seek.com.au/job/39824008?type=standout"/>
    <n v="1"/>
    <n v="1"/>
    <n v="1"/>
    <n v="1"/>
    <n v="1"/>
    <n v="0"/>
    <n v="1"/>
    <n v="0"/>
    <n v="1"/>
    <n v="0"/>
    <n v="1"/>
    <n v="1"/>
    <n v="1"/>
    <n v="1"/>
    <n v="0"/>
    <n v="0"/>
    <n v="0"/>
    <n v="0"/>
    <n v="0"/>
    <n v="0"/>
    <n v="0"/>
    <n v="0"/>
    <n v="0"/>
    <n v="0"/>
    <n v="0"/>
    <n v="43706"/>
    <n v="43736"/>
    <n v="0"/>
    <n v="1"/>
    <n v="0"/>
    <n v="2019"/>
    <n v="8"/>
    <n v="30"/>
    <n v="11"/>
    <m/>
    <m/>
    <m/>
    <x v="0"/>
    <s v="Direct"/>
    <x v="0"/>
    <x v="7"/>
    <x v="4"/>
  </r>
  <r>
    <n v="39827186"/>
    <s v="IT Programmer to support Water Information Systems"/>
    <x v="1"/>
    <s v="Developers/Programmers"/>
    <x v="294"/>
    <n v="42095693"/>
    <m/>
    <m/>
    <d v="2019-08-30T00:00:00"/>
    <n v="43737.53056712963"/>
    <s v="Are you a Software/Application Developer, ideally with data scientist/analyst skills and some web development experience?"/>
    <s v="Australia"/>
    <x v="2"/>
    <x v="2"/>
    <s v="Eastern Suburbs"/>
    <s v="nottinghill"/>
    <x v="0"/>
    <m/>
    <s v="No"/>
    <s v="https://www.seek.com.au/job/39827186?type=standout"/>
    <n v="1"/>
    <n v="1"/>
    <n v="0"/>
    <n v="0"/>
    <n v="0"/>
    <n v="0"/>
    <n v="0"/>
    <n v="0"/>
    <n v="1"/>
    <n v="0"/>
    <n v="0"/>
    <n v="0"/>
    <n v="0"/>
    <n v="0"/>
    <n v="0"/>
    <n v="0"/>
    <n v="0"/>
    <n v="0"/>
    <n v="0"/>
    <n v="0"/>
    <n v="0"/>
    <n v="0"/>
    <n v="1"/>
    <n v="0"/>
    <n v="0"/>
    <n v="43707"/>
    <n v="43737"/>
    <n v="0"/>
    <n v="1"/>
    <n v="0"/>
    <n v="2019"/>
    <n v="8"/>
    <n v="30"/>
    <n v="4"/>
    <m/>
    <m/>
    <m/>
    <x v="0"/>
    <s v="Direct"/>
    <x v="0"/>
    <x v="7"/>
    <x v="4"/>
  </r>
  <r>
    <n v="39827861"/>
    <s v="Senior Data Scientist, Melbourne, Package c$200K+"/>
    <x v="1"/>
    <s v="Consultants"/>
    <x v="115"/>
    <n v="27398075"/>
    <m/>
    <m/>
    <d v="2019-08-30T00:00:00"/>
    <n v="43737.999988425923"/>
    <s v="Grow a nascent Data Science practice - leverage existing relationships to build capability &amp; combine your Data Science, Consulting, Delivery &amp; BD Exp"/>
    <s v="Australia"/>
    <x v="2"/>
    <x v="2"/>
    <s v="CBD &amp; Inner Suburbs"/>
    <s v="melbourne"/>
    <x v="0"/>
    <s v="$200K-230K Package"/>
    <s v="No"/>
    <s v="https://www.seek.com.au/job/39827861?type=standard"/>
    <n v="1"/>
    <n v="1"/>
    <n v="0"/>
    <n v="0"/>
    <n v="0"/>
    <n v="0"/>
    <n v="0"/>
    <n v="0"/>
    <n v="1"/>
    <n v="0"/>
    <n v="0"/>
    <n v="0"/>
    <n v="0"/>
    <n v="0"/>
    <n v="0"/>
    <n v="0"/>
    <n v="0"/>
    <n v="0"/>
    <n v="0"/>
    <n v="0"/>
    <n v="0"/>
    <n v="0"/>
    <n v="0"/>
    <n v="0"/>
    <n v="0"/>
    <n v="43707"/>
    <n v="43735"/>
    <n v="1"/>
    <n v="1"/>
    <n v="0"/>
    <n v="2019"/>
    <n v="8"/>
    <n v="30"/>
    <n v="3"/>
    <n v="200000"/>
    <n v="230000"/>
    <s v="year"/>
    <x v="0"/>
    <s v="Recruiter"/>
    <x v="1"/>
    <x v="7"/>
    <x v="4"/>
  </r>
  <r>
    <n v="39828488"/>
    <s v="Lead Data Scientist"/>
    <x v="0"/>
    <s v="Mathematics, Statistics &amp; Information Sciences"/>
    <x v="41"/>
    <n v="39090289"/>
    <m/>
    <m/>
    <d v="2019-08-30T00:00:00"/>
    <n v="43737.584502314807"/>
    <s v="Join a global ASX listed organisation within the financial services industry to drive forward their Data Science practice."/>
    <s v="Australia"/>
    <x v="3"/>
    <x v="3"/>
    <s v="CBD, Inner &amp; Western Suburbs"/>
    <s v="perth"/>
    <x v="0"/>
    <m/>
    <s v="No"/>
    <s v="https://www.seek.com.au/job/39828488?type=standard"/>
    <n v="1"/>
    <n v="1"/>
    <n v="0"/>
    <n v="1"/>
    <n v="0"/>
    <n v="0"/>
    <n v="0"/>
    <n v="0"/>
    <n v="1"/>
    <n v="0"/>
    <n v="0"/>
    <n v="0"/>
    <n v="0"/>
    <n v="0"/>
    <n v="0"/>
    <n v="0"/>
    <n v="0"/>
    <n v="0"/>
    <n v="0"/>
    <n v="0"/>
    <n v="0"/>
    <n v="0"/>
    <n v="0"/>
    <n v="0"/>
    <n v="0"/>
    <n v="43707"/>
    <n v="43731"/>
    <n v="1"/>
    <n v="1"/>
    <n v="0"/>
    <n v="2019"/>
    <n v="8"/>
    <n v="29"/>
    <n v="4"/>
    <m/>
    <m/>
    <m/>
    <x v="0"/>
    <s v="Recruiter"/>
    <x v="0"/>
    <x v="7"/>
    <x v="4"/>
  </r>
  <r>
    <n v="39829827"/>
    <s v="Data Scientist"/>
    <x v="0"/>
    <s v="Mathematics, Statistics &amp; Information Sciences"/>
    <x v="274"/>
    <n v="36073281"/>
    <m/>
    <m/>
    <d v="2019-08-30T00:00:00"/>
    <n v="43737.999988425923"/>
    <s v="• Full time permanent role • Working in partnership with the Australian Defence Force • Based in Canberra – DFR Headquarters"/>
    <s v="Australia"/>
    <x v="1"/>
    <x v="1"/>
    <m/>
    <m/>
    <x v="0"/>
    <m/>
    <s v="Yes"/>
    <s v="https://www.seek.com.au/job/39829827?type=standard"/>
    <n v="1"/>
    <n v="1"/>
    <n v="0"/>
    <n v="1"/>
    <n v="0"/>
    <n v="0"/>
    <n v="0"/>
    <n v="0"/>
    <n v="0"/>
    <n v="0"/>
    <n v="1"/>
    <n v="0"/>
    <n v="0"/>
    <n v="0"/>
    <n v="0"/>
    <n v="0"/>
    <n v="0"/>
    <n v="0"/>
    <n v="0"/>
    <n v="0"/>
    <n v="0"/>
    <n v="0"/>
    <n v="0"/>
    <n v="0"/>
    <n v="0"/>
    <n v="43707"/>
    <n v="43731"/>
    <n v="1"/>
    <n v="1"/>
    <n v="0"/>
    <n v="2019"/>
    <n v="8"/>
    <n v="30"/>
    <n v="4"/>
    <m/>
    <m/>
    <m/>
    <x v="0"/>
    <s v="Recruiter"/>
    <x v="0"/>
    <x v="7"/>
    <x v="4"/>
  </r>
  <r>
    <n v="39829828"/>
    <s v="Data Scientist"/>
    <x v="1"/>
    <s v="Business/Systems Analysts"/>
    <x v="274"/>
    <n v="36073281"/>
    <m/>
    <m/>
    <d v="2019-08-30T00:00:00"/>
    <n v="43737.999988425923"/>
    <s v="• Full time permanent role • Working in partnership with the Australian Defence Force • Based in Canberra – DFR Headquarters"/>
    <s v="Australia"/>
    <x v="1"/>
    <x v="1"/>
    <m/>
    <m/>
    <x v="0"/>
    <m/>
    <s v="Yes"/>
    <s v="https://www.seek.com.au/job/39829828?type=standard"/>
    <n v="1"/>
    <n v="1"/>
    <n v="0"/>
    <n v="1"/>
    <n v="0"/>
    <n v="0"/>
    <n v="0"/>
    <n v="0"/>
    <n v="0"/>
    <n v="0"/>
    <n v="1"/>
    <n v="0"/>
    <n v="0"/>
    <n v="0"/>
    <n v="0"/>
    <n v="0"/>
    <n v="0"/>
    <n v="0"/>
    <n v="0"/>
    <n v="0"/>
    <n v="0"/>
    <n v="0"/>
    <n v="0"/>
    <n v="0"/>
    <n v="0"/>
    <n v="43707"/>
    <n v="43731"/>
    <n v="1"/>
    <n v="1"/>
    <n v="1"/>
    <n v="2019"/>
    <n v="8"/>
    <n v="30"/>
    <n v="4"/>
    <m/>
    <m/>
    <m/>
    <x v="0"/>
    <s v="Recruiter"/>
    <x v="0"/>
    <x v="7"/>
    <x v="4"/>
  </r>
  <r>
    <n v="39831418"/>
    <s v="Data Scientist"/>
    <x v="1"/>
    <s v="Developers/Programmers"/>
    <x v="24"/>
    <n v="22953107"/>
    <m/>
    <m/>
    <d v="2019-08-30T00:00:00"/>
    <n v="43737.999988425923"/>
    <s v="My client is looking for an experienced Data Scientist, to join a large team with even bigger plans and projects in the heart of Sydney CBD."/>
    <s v="Australia"/>
    <x v="0"/>
    <x v="0"/>
    <m/>
    <s v="sydney"/>
    <x v="1"/>
    <s v="competitive"/>
    <s v="No"/>
    <s v="https://www.seek.com.au/job/39831418?type=standout"/>
    <n v="1"/>
    <n v="1"/>
    <n v="0"/>
    <n v="1"/>
    <n v="0"/>
    <n v="0"/>
    <n v="0"/>
    <n v="0"/>
    <n v="0"/>
    <n v="0"/>
    <n v="0"/>
    <n v="0"/>
    <n v="1"/>
    <n v="1"/>
    <n v="0"/>
    <n v="0"/>
    <n v="0"/>
    <n v="0"/>
    <n v="0"/>
    <n v="0"/>
    <n v="0"/>
    <n v="1"/>
    <n v="0"/>
    <n v="0"/>
    <n v="0"/>
    <n v="43707"/>
    <n v="43737"/>
    <n v="0"/>
    <n v="1"/>
    <n v="0"/>
    <n v="2019"/>
    <n v="8"/>
    <n v="30"/>
    <n v="6"/>
    <m/>
    <m/>
    <m/>
    <x v="0"/>
    <s v="Direct"/>
    <x v="1"/>
    <x v="7"/>
    <x v="4"/>
  </r>
  <r>
    <n v="39831850"/>
    <s v="Junior Data Scientist"/>
    <x v="1"/>
    <s v="Developers/Programmers"/>
    <x v="28"/>
    <n v="29714902"/>
    <m/>
    <m/>
    <d v="2019-08-30T00:00:00"/>
    <n v="43737.999988425923"/>
    <s v="Are you a Junior Data Scientist, a Data Science Grad or someone looking for a step into a Data Science career after spending time in"/>
    <s v="Australia"/>
    <x v="0"/>
    <x v="0"/>
    <s v="CBD, Inner West &amp; Eastern Suburbs"/>
    <s v="sydney"/>
    <x v="0"/>
    <m/>
    <s v="No"/>
    <s v="https://www.seek.com.au/job/39831850?type=standout"/>
    <n v="1"/>
    <n v="1"/>
    <n v="0"/>
    <n v="1"/>
    <n v="0"/>
    <n v="0"/>
    <n v="0"/>
    <n v="0"/>
    <n v="0"/>
    <n v="0"/>
    <n v="0"/>
    <n v="0"/>
    <n v="0"/>
    <n v="0"/>
    <n v="0"/>
    <n v="0"/>
    <n v="0"/>
    <n v="0"/>
    <n v="0"/>
    <n v="0"/>
    <n v="0"/>
    <n v="0"/>
    <n v="0"/>
    <n v="0"/>
    <n v="0"/>
    <n v="43707"/>
    <n v="43737"/>
    <n v="1"/>
    <n v="1"/>
    <n v="0"/>
    <n v="2019"/>
    <n v="8"/>
    <n v="30"/>
    <n v="3"/>
    <m/>
    <m/>
    <m/>
    <x v="0"/>
    <s v="Recruiter"/>
    <x v="0"/>
    <x v="7"/>
    <x v="4"/>
  </r>
  <r>
    <n v="39835014"/>
    <s v="Emerging Data Scientist"/>
    <x v="1"/>
    <s v="Developers/Programmers"/>
    <x v="295"/>
    <n v="27928592"/>
    <m/>
    <m/>
    <d v="2019-08-31T00:00:00"/>
    <n v="43738.999988425923"/>
    <s v="Are you an emerging IT Data Scientist? Want to kick-start your career with a rapidly growing business based in Perth."/>
    <s v="Australia"/>
    <x v="3"/>
    <x v="3"/>
    <s v="CBD, Inner &amp; Western Suburbs"/>
    <s v="perth"/>
    <x v="0"/>
    <m/>
    <s v="No"/>
    <s v="https://www.seek.com.au/job/39835014?type=standout"/>
    <n v="1"/>
    <n v="1"/>
    <n v="0"/>
    <n v="0"/>
    <n v="0"/>
    <n v="0"/>
    <n v="0"/>
    <n v="0"/>
    <n v="0"/>
    <n v="0"/>
    <n v="0"/>
    <n v="0"/>
    <n v="0"/>
    <n v="0"/>
    <n v="0"/>
    <n v="0"/>
    <n v="0"/>
    <n v="0"/>
    <n v="0"/>
    <n v="0"/>
    <n v="0"/>
    <n v="1"/>
    <n v="0"/>
    <n v="0"/>
    <n v="0"/>
    <n v="43708"/>
    <n v="43736"/>
    <n v="1"/>
    <n v="1"/>
    <n v="0"/>
    <n v="2019"/>
    <n v="8"/>
    <n v="30"/>
    <n v="3"/>
    <m/>
    <m/>
    <m/>
    <x v="0"/>
    <s v="Recruiter"/>
    <x v="0"/>
    <x v="7"/>
    <x v="5"/>
  </r>
  <r>
    <n v="39839274"/>
    <s v="Data Scientist"/>
    <x v="1"/>
    <s v="Database Development &amp; Administration"/>
    <x v="131"/>
    <n v="29321866"/>
    <m/>
    <m/>
    <d v="2019-09-02T00:00:00"/>
    <n v="43740.999988425923"/>
    <s v="Data scientist Python and Spark experience Data engineering"/>
    <s v="Australia"/>
    <x v="3"/>
    <x v="3"/>
    <m/>
    <s v="perth"/>
    <x v="1"/>
    <m/>
    <s v="No"/>
    <s v="https://www.seek.com.au/job/39839274?type=standout"/>
    <n v="0"/>
    <n v="1"/>
    <n v="0"/>
    <n v="0"/>
    <n v="0"/>
    <n v="0"/>
    <n v="0"/>
    <n v="0"/>
    <n v="0"/>
    <n v="0"/>
    <n v="0"/>
    <n v="0"/>
    <n v="0"/>
    <n v="0"/>
    <n v="0"/>
    <n v="0"/>
    <n v="0"/>
    <n v="0"/>
    <n v="0"/>
    <n v="0"/>
    <n v="0"/>
    <n v="1"/>
    <n v="0"/>
    <n v="0"/>
    <n v="0"/>
    <n v="43710"/>
    <n v="43712"/>
    <n v="1"/>
    <n v="1"/>
    <n v="0"/>
    <n v="2019"/>
    <n v="9"/>
    <n v="30"/>
    <n v="2"/>
    <m/>
    <m/>
    <m/>
    <x v="0"/>
    <s v="Recruiter"/>
    <x v="0"/>
    <x v="8"/>
    <x v="1"/>
  </r>
  <r>
    <n v="39845243"/>
    <s v="Software Engineer - NLP/ Machine Learning/Artificial Intelligence"/>
    <x v="1"/>
    <s v="Engineering - Software"/>
    <x v="114"/>
    <n v="23175972"/>
    <s v="Oracle"/>
    <m/>
    <d v="2019-09-02T00:00:00"/>
    <n v="43770.686400462961"/>
    <s v="We are a newly formed group within Oracle creating innovative products that leverage the power of AI and Machine Learning."/>
    <s v="Australia"/>
    <x v="2"/>
    <x v="2"/>
    <s v="CBD &amp; Inner Suburbs"/>
    <s v="melbourne"/>
    <x v="0"/>
    <s v="$130,000 - $149,999"/>
    <s v="No"/>
    <s v="https://www.seek.com.au/job/39845243?type=standard"/>
    <n v="0"/>
    <n v="1"/>
    <n v="0"/>
    <n v="0"/>
    <n v="0"/>
    <n v="0"/>
    <n v="0"/>
    <n v="0"/>
    <n v="1"/>
    <n v="0"/>
    <n v="0"/>
    <n v="1"/>
    <n v="0"/>
    <n v="0"/>
    <n v="0"/>
    <n v="0"/>
    <n v="0"/>
    <n v="0"/>
    <n v="0"/>
    <n v="0"/>
    <n v="0"/>
    <n v="0"/>
    <n v="1"/>
    <n v="0"/>
    <n v="0"/>
    <n v="43710"/>
    <n v="43770"/>
    <n v="0"/>
    <n v="1"/>
    <n v="0"/>
    <n v="2019"/>
    <n v="9"/>
    <n v="60"/>
    <n v="4"/>
    <n v="130000"/>
    <n v="149999"/>
    <s v="year"/>
    <x v="0"/>
    <s v="Direct"/>
    <x v="1"/>
    <x v="8"/>
    <x v="1"/>
  </r>
  <r>
    <n v="39846386"/>
    <s v="Data Scientist"/>
    <x v="1"/>
    <s v="Database Development &amp; Administration"/>
    <x v="253"/>
    <n v="35879080"/>
    <m/>
    <m/>
    <d v="2019-09-02T00:00:00"/>
    <n v="43740.999988425923"/>
    <s v="Seeking a Data Scientist to join a leading Global Organisation working with the latest technology."/>
    <s v="Australia"/>
    <x v="4"/>
    <x v="4"/>
    <s v="CBD &amp; Inner Suburbs"/>
    <s v="brisbane"/>
    <x v="0"/>
    <s v="Generous Salary + Bonus"/>
    <s v="No"/>
    <s v="https://www.seek.com.au/job/39846386?type=standout"/>
    <n v="0"/>
    <n v="0"/>
    <n v="0"/>
    <n v="1"/>
    <n v="0"/>
    <n v="0"/>
    <n v="0"/>
    <n v="0"/>
    <n v="0"/>
    <n v="0"/>
    <n v="0"/>
    <n v="0"/>
    <n v="0"/>
    <n v="0"/>
    <n v="0"/>
    <n v="0"/>
    <n v="0"/>
    <n v="0"/>
    <n v="0"/>
    <n v="0"/>
    <n v="0"/>
    <n v="0"/>
    <n v="0"/>
    <n v="0"/>
    <n v="0"/>
    <n v="43710"/>
    <n v="43724"/>
    <n v="0"/>
    <n v="1"/>
    <n v="0"/>
    <n v="2019"/>
    <n v="9"/>
    <n v="30"/>
    <n v="1"/>
    <m/>
    <m/>
    <m/>
    <x v="0"/>
    <s v="Direct"/>
    <x v="1"/>
    <x v="8"/>
    <x v="1"/>
  </r>
  <r>
    <n v="39846748"/>
    <s v="Lead Data Scientist | Advanced Analytics"/>
    <x v="0"/>
    <s v="Mathematics, Statistics &amp; Information Sciences"/>
    <x v="296"/>
    <n v="25889059"/>
    <m/>
    <m/>
    <d v="2019-09-02T00:00:00"/>
    <n v="43740.999988425923"/>
    <s v="Rare opportunity for a Lead Data Scientist to manage a team of three | Must have prior management exp &amp; be experienced in machine leaning"/>
    <s v="Australia"/>
    <x v="0"/>
    <x v="0"/>
    <m/>
    <m/>
    <x v="1"/>
    <s v="Up to $155,000 + super pa"/>
    <s v="Yes"/>
    <s v="https://www.seek.com.au/job/39846748?type=standout"/>
    <n v="1"/>
    <n v="1"/>
    <n v="0"/>
    <n v="1"/>
    <n v="0"/>
    <n v="0"/>
    <n v="0"/>
    <n v="0"/>
    <n v="0"/>
    <n v="0"/>
    <n v="0"/>
    <n v="0"/>
    <n v="1"/>
    <n v="1"/>
    <n v="0"/>
    <n v="0"/>
    <n v="0"/>
    <n v="0"/>
    <n v="0"/>
    <n v="0"/>
    <n v="0"/>
    <n v="1"/>
    <n v="0"/>
    <n v="0"/>
    <n v="0"/>
    <n v="43710"/>
    <n v="43740"/>
    <n v="1"/>
    <n v="1"/>
    <n v="0"/>
    <n v="2019"/>
    <n v="9"/>
    <n v="30"/>
    <n v="6"/>
    <n v="155000"/>
    <n v="155000"/>
    <s v="year"/>
    <x v="0"/>
    <s v="Recruiter"/>
    <x v="1"/>
    <x v="8"/>
    <x v="1"/>
  </r>
  <r>
    <n v="39848926"/>
    <s v="Data Scientist, NLP"/>
    <x v="1"/>
    <s v="Other"/>
    <x v="48"/>
    <n v="22081129"/>
    <m/>
    <m/>
    <d v="2019-09-03T00:00:00"/>
    <n v="43741.999988425923"/>
    <s v="My client is a successful multinational financial services company. They are looking for a (Senior) Data Scientist specializing in ML and NLP."/>
    <s v="Australia"/>
    <x v="0"/>
    <x v="0"/>
    <m/>
    <m/>
    <x v="0"/>
    <s v="$130000.00 - $170000 p.a."/>
    <s v="No"/>
    <s v="https://www.seek.com.au/job/39848926?type=standard"/>
    <n v="1"/>
    <n v="1"/>
    <n v="0"/>
    <n v="1"/>
    <n v="0"/>
    <n v="0"/>
    <n v="0"/>
    <n v="0"/>
    <n v="0"/>
    <n v="0"/>
    <n v="0"/>
    <n v="0"/>
    <n v="0"/>
    <n v="0"/>
    <n v="0"/>
    <n v="0"/>
    <n v="0"/>
    <n v="0"/>
    <n v="0"/>
    <n v="0"/>
    <n v="0"/>
    <n v="0"/>
    <n v="0"/>
    <n v="0"/>
    <n v="0"/>
    <n v="43710"/>
    <n v="43741"/>
    <n v="1"/>
    <n v="1"/>
    <n v="0"/>
    <n v="2019"/>
    <n v="9"/>
    <n v="30"/>
    <n v="3"/>
    <n v="130000"/>
    <n v="170000"/>
    <s v="year"/>
    <x v="0"/>
    <s v="Recruiter"/>
    <x v="1"/>
    <x v="8"/>
    <x v="2"/>
  </r>
  <r>
    <n v="39849654"/>
    <s v="Lead Data Scientist"/>
    <x v="0"/>
    <s v="Mathematics, Statistics &amp; Information Sciences"/>
    <x v="42"/>
    <n v="25851365"/>
    <m/>
    <m/>
    <d v="2019-09-03T00:00:00"/>
    <n v="43741.999988425923"/>
    <s v="Lead a team and manage several projects in a fast paced, unique and well recognised team!"/>
    <s v="Australia"/>
    <x v="0"/>
    <x v="0"/>
    <m/>
    <m/>
    <x v="0"/>
    <s v="$150k - $190k p.a."/>
    <s v="Yes"/>
    <s v="https://www.seek.com.au/job/39849654?type=standout"/>
    <n v="1"/>
    <n v="1"/>
    <n v="0"/>
    <n v="1"/>
    <n v="0"/>
    <n v="0"/>
    <n v="0"/>
    <n v="0"/>
    <n v="0"/>
    <n v="0"/>
    <n v="0"/>
    <n v="0"/>
    <n v="0"/>
    <n v="0"/>
    <n v="0"/>
    <n v="0"/>
    <n v="0"/>
    <n v="0"/>
    <n v="0"/>
    <n v="0"/>
    <n v="0"/>
    <n v="0"/>
    <n v="0"/>
    <n v="0"/>
    <n v="0"/>
    <n v="43711"/>
    <n v="43741"/>
    <n v="1"/>
    <n v="1"/>
    <n v="0"/>
    <n v="2019"/>
    <n v="9"/>
    <n v="30"/>
    <n v="3"/>
    <n v="150000"/>
    <n v="190000"/>
    <s v="year"/>
    <x v="0"/>
    <s v="Recruiter"/>
    <x v="1"/>
    <x v="8"/>
    <x v="2"/>
  </r>
  <r>
    <n v="39857207"/>
    <s v="Data Scientist"/>
    <x v="1"/>
    <s v="Developers/Programmers"/>
    <x v="297"/>
    <n v="27819359"/>
    <m/>
    <m/>
    <d v="2019-09-03T00:00:00"/>
    <n v="43741.999988425923"/>
    <s v="High tech biodata company seeks qualified Data Scientist for predictive modelling. Location very close to CBD."/>
    <s v="Australia"/>
    <x v="2"/>
    <x v="2"/>
    <s v="CBD &amp; Inner Suburbs"/>
    <s v="melbourne"/>
    <x v="0"/>
    <m/>
    <s v="No"/>
    <s v="https://www.seek.com.au/job/39857207?type=standard"/>
    <n v="1"/>
    <n v="1"/>
    <n v="0"/>
    <n v="0"/>
    <n v="0"/>
    <n v="0"/>
    <n v="0"/>
    <n v="0"/>
    <n v="0"/>
    <n v="0"/>
    <n v="0"/>
    <n v="0"/>
    <n v="0"/>
    <n v="0"/>
    <n v="0"/>
    <n v="0"/>
    <n v="0"/>
    <n v="0"/>
    <n v="0"/>
    <n v="0"/>
    <n v="0"/>
    <n v="0"/>
    <n v="0"/>
    <n v="0"/>
    <n v="0"/>
    <n v="43711"/>
    <n v="43726"/>
    <n v="1"/>
    <n v="1"/>
    <n v="0"/>
    <n v="2019"/>
    <n v="9"/>
    <n v="30"/>
    <n v="2"/>
    <m/>
    <m/>
    <m/>
    <x v="0"/>
    <s v="Recruiter"/>
    <x v="0"/>
    <x v="8"/>
    <x v="2"/>
  </r>
  <r>
    <n v="39858903"/>
    <s v="Data Scientist"/>
    <x v="0"/>
    <s v="Mathematics, Statistics &amp; Information Sciences"/>
    <x v="265"/>
    <n v="6544818"/>
    <s v="Rema Tip Top"/>
    <n v="2.8"/>
    <d v="2019-09-04T00:00:00"/>
    <n v="43742.337141203701"/>
    <s v="Great opportunity for a Data Scientist to join global multi-national based in a convenient suburb of Newcastle; Onsite parking,cutting edge innovation"/>
    <s v="Australia"/>
    <x v="0"/>
    <x v="11"/>
    <m/>
    <s v="warabrook"/>
    <x v="0"/>
    <m/>
    <s v="No"/>
    <s v="https://www.seek.com.au/job/39858903?type=standard"/>
    <n v="1"/>
    <n v="1"/>
    <n v="0"/>
    <n v="1"/>
    <n v="0"/>
    <n v="0"/>
    <n v="0"/>
    <n v="0"/>
    <n v="0"/>
    <n v="0"/>
    <n v="0"/>
    <n v="0"/>
    <n v="0"/>
    <n v="0"/>
    <n v="0"/>
    <n v="0"/>
    <n v="0"/>
    <n v="0"/>
    <n v="0"/>
    <n v="0"/>
    <n v="0"/>
    <n v="0"/>
    <n v="0"/>
    <n v="0"/>
    <n v="0"/>
    <n v="43711"/>
    <n v="43741"/>
    <n v="0"/>
    <n v="1"/>
    <n v="0"/>
    <n v="2019"/>
    <n v="9"/>
    <n v="30"/>
    <n v="3"/>
    <m/>
    <m/>
    <m/>
    <x v="0"/>
    <s v="Direct"/>
    <x v="0"/>
    <x v="8"/>
    <x v="0"/>
  </r>
  <r>
    <n v="39859094"/>
    <s v="Lead / Senior Data Scientist"/>
    <x v="1"/>
    <s v="Developers/Programmers"/>
    <x v="179"/>
    <n v="34276930"/>
    <m/>
    <m/>
    <d v="2019-09-04T00:00:00"/>
    <n v="43742.999988425923"/>
    <s v="Passionate Data Scientist to join well known Australian Big Data Company, based in Sydney CBD. Immediate Need - On going Training and Development"/>
    <s v="Australia"/>
    <x v="0"/>
    <x v="0"/>
    <s v="CBD, Inner West &amp; Eastern Suburbs"/>
    <s v="sydney"/>
    <x v="0"/>
    <m/>
    <s v="No"/>
    <s v="https://www.seek.com.au/job/39859094?type=standard"/>
    <n v="1"/>
    <n v="1"/>
    <n v="0"/>
    <n v="0"/>
    <n v="0"/>
    <n v="0"/>
    <n v="0"/>
    <n v="0"/>
    <n v="0"/>
    <n v="1"/>
    <n v="0"/>
    <n v="0"/>
    <n v="0"/>
    <n v="0"/>
    <n v="0"/>
    <n v="0"/>
    <n v="0"/>
    <n v="0"/>
    <n v="0"/>
    <n v="0"/>
    <n v="0"/>
    <n v="1"/>
    <n v="0"/>
    <n v="0"/>
    <n v="0"/>
    <n v="43711"/>
    <n v="43739"/>
    <n v="1"/>
    <n v="1"/>
    <n v="0"/>
    <n v="2019"/>
    <n v="9"/>
    <n v="30"/>
    <n v="4"/>
    <m/>
    <m/>
    <m/>
    <x v="0"/>
    <s v="Recruiter"/>
    <x v="0"/>
    <x v="8"/>
    <x v="0"/>
  </r>
  <r>
    <n v="39861706"/>
    <s v="Specialist Data Scientist"/>
    <x v="6"/>
    <s v="Mining - Operations"/>
    <x v="298"/>
    <n v="21659343"/>
    <s v="Fortescue Metals Group"/>
    <n v="3.5"/>
    <d v="2019-09-04T00:00:00"/>
    <n v="43742.999988425923"/>
    <s v="Our Perth based Operations Improvement team are looking for a high performing individual to join the team."/>
    <s v="Australia"/>
    <x v="3"/>
    <x v="3"/>
    <m/>
    <m/>
    <x v="0"/>
    <s v="Permanent Full Time Employee Position"/>
    <s v="No"/>
    <s v="https://www.seek.com.au/job/39861706?type=standout"/>
    <n v="1"/>
    <n v="1"/>
    <n v="0"/>
    <n v="1"/>
    <n v="0"/>
    <n v="0"/>
    <n v="0"/>
    <n v="0"/>
    <n v="0"/>
    <n v="0"/>
    <n v="0"/>
    <n v="0"/>
    <n v="0"/>
    <n v="0"/>
    <n v="0"/>
    <n v="0"/>
    <n v="0"/>
    <n v="0"/>
    <n v="0"/>
    <n v="0"/>
    <n v="0"/>
    <n v="0"/>
    <n v="0"/>
    <n v="0"/>
    <n v="0"/>
    <n v="43712"/>
    <n v="43728"/>
    <n v="0"/>
    <n v="1"/>
    <n v="0"/>
    <n v="2019"/>
    <n v="9"/>
    <n v="30"/>
    <n v="3"/>
    <m/>
    <m/>
    <m/>
    <x v="0"/>
    <s v="Direct"/>
    <x v="1"/>
    <x v="8"/>
    <x v="0"/>
  </r>
  <r>
    <n v="39866010"/>
    <s v="Senior Data Scientist"/>
    <x v="1"/>
    <s v="Other"/>
    <x v="26"/>
    <n v="34089315"/>
    <m/>
    <m/>
    <d v="2019-09-04T00:00:00"/>
    <n v="43742.999988425923"/>
    <s v="Our client a Federal Government Department is seeking a Senior Data Scientist."/>
    <s v="Australia"/>
    <x v="1"/>
    <x v="1"/>
    <m/>
    <m/>
    <x v="1"/>
    <m/>
    <s v="No"/>
    <s v="https://www.seek.com.au/job/39866010?type=standout"/>
    <n v="0"/>
    <n v="1"/>
    <n v="0"/>
    <n v="0"/>
    <n v="0"/>
    <n v="0"/>
    <n v="0"/>
    <n v="0"/>
    <n v="0"/>
    <n v="0"/>
    <n v="0"/>
    <n v="0"/>
    <n v="0"/>
    <n v="0"/>
    <n v="0"/>
    <n v="0"/>
    <n v="0"/>
    <n v="0"/>
    <n v="0"/>
    <n v="0"/>
    <n v="0"/>
    <n v="0"/>
    <n v="0"/>
    <n v="0"/>
    <n v="0"/>
    <n v="43712"/>
    <n v="43740"/>
    <n v="1"/>
    <n v="1"/>
    <n v="0"/>
    <n v="2019"/>
    <n v="9"/>
    <n v="30"/>
    <n v="1"/>
    <m/>
    <m/>
    <m/>
    <x v="0"/>
    <s v="Recruiter"/>
    <x v="0"/>
    <x v="8"/>
    <x v="0"/>
  </r>
  <r>
    <n v="39866018"/>
    <s v="Software Engineer/Data Scientist Hybrid role, Sydney CBD"/>
    <x v="0"/>
    <s v="Mathematics, Statistics &amp; Information Sciences"/>
    <x v="115"/>
    <n v="27398075"/>
    <m/>
    <m/>
    <d v="2019-09-04T00:00:00"/>
    <n v="43742.999988425923"/>
    <s v="High profile start-up are looking for high calibre Software Engineers/Data Scientists to join one of the most innovative company's in Sydney."/>
    <s v="Australia"/>
    <x v="0"/>
    <x v="0"/>
    <s v="CBD, Inner West &amp; Eastern Suburbs"/>
    <s v="sydney"/>
    <x v="0"/>
    <s v="Neg"/>
    <s v="No"/>
    <s v="https://www.seek.com.au/job/39866018?type=standard"/>
    <n v="1"/>
    <n v="1"/>
    <n v="0"/>
    <n v="0"/>
    <n v="0"/>
    <n v="0"/>
    <n v="0"/>
    <n v="0"/>
    <n v="0"/>
    <n v="1"/>
    <n v="0"/>
    <n v="1"/>
    <n v="1"/>
    <n v="0"/>
    <n v="0"/>
    <n v="0"/>
    <n v="0"/>
    <n v="0"/>
    <n v="1"/>
    <n v="0"/>
    <n v="0"/>
    <n v="1"/>
    <n v="0"/>
    <n v="0"/>
    <n v="0"/>
    <n v="43712"/>
    <n v="43740"/>
    <n v="1"/>
    <n v="1"/>
    <n v="0"/>
    <n v="2019"/>
    <n v="9"/>
    <n v="30"/>
    <n v="7"/>
    <m/>
    <m/>
    <m/>
    <x v="0"/>
    <s v="Recruiter"/>
    <x v="1"/>
    <x v="8"/>
    <x v="0"/>
  </r>
  <r>
    <n v="39866680"/>
    <s v="Lead Data Scientist"/>
    <x v="1"/>
    <s v="Team Leaders"/>
    <x v="7"/>
    <n v="21807721"/>
    <m/>
    <m/>
    <d v="2019-09-04T00:00:00"/>
    <n v="43742.999988425923"/>
    <s v="Our client, a well known Australian brand is looking for a Lead Data Scientist to undertake a company wide data centric digital transformation."/>
    <s v="Australia"/>
    <x v="3"/>
    <x v="3"/>
    <s v="CBD, Inner &amp; Western Suburbs"/>
    <s v="perth"/>
    <x v="0"/>
    <m/>
    <s v="No"/>
    <s v="https://www.seek.com.au/job/39866680?type=standard"/>
    <n v="1"/>
    <n v="1"/>
    <n v="0"/>
    <n v="1"/>
    <n v="0"/>
    <n v="0"/>
    <n v="0"/>
    <n v="0"/>
    <n v="0"/>
    <n v="0"/>
    <n v="0"/>
    <n v="0"/>
    <n v="0"/>
    <n v="0"/>
    <n v="0"/>
    <n v="0"/>
    <n v="0"/>
    <n v="0"/>
    <n v="0"/>
    <n v="0"/>
    <n v="0"/>
    <n v="0"/>
    <n v="0"/>
    <n v="0"/>
    <n v="0"/>
    <n v="43712"/>
    <n v="43742"/>
    <n v="1"/>
    <n v="1"/>
    <n v="0"/>
    <n v="2019"/>
    <n v="9"/>
    <n v="30"/>
    <n v="3"/>
    <m/>
    <m/>
    <m/>
    <x v="0"/>
    <s v="Recruiter"/>
    <x v="0"/>
    <x v="8"/>
    <x v="0"/>
  </r>
  <r>
    <n v="39866779"/>
    <s v="Data Scientist"/>
    <x v="1"/>
    <s v="Architects"/>
    <x v="131"/>
    <n v="29321866"/>
    <m/>
    <m/>
    <d v="2019-09-04T00:00:00"/>
    <n v="43742.999988425923"/>
    <s v="Data scientist Python and Spark experience Data engineering"/>
    <s v="Australia"/>
    <x v="3"/>
    <x v="3"/>
    <m/>
    <s v="perth"/>
    <x v="1"/>
    <m/>
    <s v="No"/>
    <s v="https://www.seek.com.au/job/39866779?type=standout"/>
    <n v="0"/>
    <n v="1"/>
    <n v="0"/>
    <n v="0"/>
    <n v="0"/>
    <n v="0"/>
    <n v="0"/>
    <n v="0"/>
    <n v="0"/>
    <n v="0"/>
    <n v="0"/>
    <n v="0"/>
    <n v="0"/>
    <n v="0"/>
    <n v="0"/>
    <n v="0"/>
    <n v="0"/>
    <n v="0"/>
    <n v="0"/>
    <n v="0"/>
    <n v="0"/>
    <n v="1"/>
    <n v="0"/>
    <n v="0"/>
    <n v="0"/>
    <n v="43712"/>
    <n v="43712"/>
    <n v="1"/>
    <n v="1"/>
    <n v="0"/>
    <n v="2019"/>
    <n v="9"/>
    <n v="30"/>
    <n v="2"/>
    <m/>
    <m/>
    <m/>
    <x v="0"/>
    <s v="Recruiter"/>
    <x v="0"/>
    <x v="8"/>
    <x v="0"/>
  </r>
  <r>
    <n v="39866895"/>
    <s v="Senior Data Analyst"/>
    <x v="1"/>
    <s v="Business/Systems Analysts"/>
    <x v="7"/>
    <n v="21807721"/>
    <m/>
    <m/>
    <d v="2019-09-04T00:00:00"/>
    <n v="43742.999988425923"/>
    <s v="Our client, a global leader in the oil &amp; gas sector, has established a new team within the data analytics and insights arm of the business."/>
    <s v="Australia"/>
    <x v="3"/>
    <x v="3"/>
    <s v="CBD, Inner &amp; Western Suburbs"/>
    <s v="perth"/>
    <x v="1"/>
    <s v="bonus"/>
    <s v="No"/>
    <s v="https://www.seek.com.au/job/39866895?type=standard"/>
    <n v="1"/>
    <n v="1"/>
    <n v="0"/>
    <n v="1"/>
    <n v="0"/>
    <n v="0"/>
    <n v="0"/>
    <n v="0"/>
    <n v="0"/>
    <n v="0"/>
    <n v="0"/>
    <n v="0"/>
    <n v="0"/>
    <n v="0"/>
    <n v="0"/>
    <n v="0"/>
    <n v="0"/>
    <n v="0"/>
    <n v="0"/>
    <n v="0"/>
    <n v="0"/>
    <n v="0"/>
    <n v="0"/>
    <n v="0"/>
    <n v="0"/>
    <n v="43712"/>
    <n v="43742"/>
    <n v="1"/>
    <n v="1"/>
    <n v="0"/>
    <n v="2019"/>
    <n v="9"/>
    <n v="30"/>
    <n v="3"/>
    <m/>
    <m/>
    <m/>
    <x v="0"/>
    <s v="Recruiter"/>
    <x v="1"/>
    <x v="8"/>
    <x v="0"/>
  </r>
  <r>
    <n v="39867023"/>
    <s v="Senior Data Scientist"/>
    <x v="1"/>
    <s v="Other"/>
    <x v="299"/>
    <n v="35362382"/>
    <m/>
    <m/>
    <d v="2019-09-04T00:00:00"/>
    <n v="43742.999988425923"/>
    <s v="Federal Government client is seeking a lead Senior Data Scientist for a contract commencing mid October"/>
    <s v="Australia"/>
    <x v="1"/>
    <x v="1"/>
    <m/>
    <s v="canberra"/>
    <x v="1"/>
    <m/>
    <s v="No"/>
    <s v="https://www.seek.com.au/job/39867023?type=standout"/>
    <n v="0"/>
    <n v="1"/>
    <n v="0"/>
    <n v="0"/>
    <n v="0"/>
    <n v="0"/>
    <n v="0"/>
    <n v="0"/>
    <n v="0"/>
    <n v="0"/>
    <n v="0"/>
    <n v="0"/>
    <n v="0"/>
    <n v="0"/>
    <n v="0"/>
    <n v="0"/>
    <n v="0"/>
    <n v="0"/>
    <n v="0"/>
    <n v="0"/>
    <n v="0"/>
    <n v="0"/>
    <n v="0"/>
    <n v="0"/>
    <n v="0"/>
    <n v="43712"/>
    <n v="43740"/>
    <n v="1"/>
    <n v="1"/>
    <n v="0"/>
    <n v="2019"/>
    <n v="9"/>
    <n v="30"/>
    <n v="1"/>
    <m/>
    <m/>
    <m/>
    <x v="0"/>
    <s v="Recruiter"/>
    <x v="0"/>
    <x v="8"/>
    <x v="0"/>
  </r>
  <r>
    <n v="39867841"/>
    <s v="Data Scientist"/>
    <x v="1"/>
    <s v="Architects"/>
    <x v="131"/>
    <n v="29321866"/>
    <m/>
    <m/>
    <d v="2019-09-04T00:00:00"/>
    <n v="43742.999988425923"/>
    <s v="Data scientist Python and Spark experience Data engineering"/>
    <s v="Australia"/>
    <x v="3"/>
    <x v="3"/>
    <m/>
    <s v="perth"/>
    <x v="1"/>
    <m/>
    <s v="No"/>
    <s v="https://www.seek.com.au/job/39867841?type=standout"/>
    <n v="0"/>
    <n v="1"/>
    <n v="0"/>
    <n v="0"/>
    <n v="0"/>
    <n v="0"/>
    <n v="0"/>
    <n v="0"/>
    <n v="0"/>
    <n v="0"/>
    <n v="0"/>
    <n v="0"/>
    <n v="0"/>
    <n v="0"/>
    <n v="0"/>
    <n v="0"/>
    <n v="0"/>
    <n v="0"/>
    <n v="0"/>
    <n v="0"/>
    <n v="0"/>
    <n v="1"/>
    <n v="0"/>
    <n v="0"/>
    <n v="0"/>
    <n v="43712"/>
    <n v="43742"/>
    <n v="1"/>
    <n v="1"/>
    <n v="0"/>
    <n v="2019"/>
    <n v="9"/>
    <n v="30"/>
    <n v="2"/>
    <m/>
    <m/>
    <m/>
    <x v="0"/>
    <s v="Recruiter"/>
    <x v="0"/>
    <x v="8"/>
    <x v="0"/>
  </r>
  <r>
    <n v="39867970"/>
    <s v="Data Scientist"/>
    <x v="1"/>
    <s v="Consultants"/>
    <x v="94"/>
    <n v="25886139"/>
    <m/>
    <m/>
    <d v="2019-09-04T00:00:00"/>
    <n v="43742.999988425923"/>
    <s v="Join us at the time when we are growing our presence and footprint in the Data Analytic space!"/>
    <s v="Australia"/>
    <x v="3"/>
    <x v="3"/>
    <m/>
    <m/>
    <x v="1"/>
    <m/>
    <s v="Yes"/>
    <s v="https://www.seek.com.au/job/39867970?type=standout"/>
    <n v="1"/>
    <n v="1"/>
    <n v="0"/>
    <n v="1"/>
    <n v="0"/>
    <n v="0"/>
    <n v="0"/>
    <n v="0"/>
    <n v="0"/>
    <n v="0"/>
    <n v="0"/>
    <n v="0"/>
    <n v="0"/>
    <n v="0"/>
    <n v="0"/>
    <n v="0"/>
    <n v="0"/>
    <n v="0"/>
    <n v="0"/>
    <n v="0"/>
    <n v="0"/>
    <n v="0"/>
    <n v="0"/>
    <n v="0"/>
    <n v="0"/>
    <n v="43712"/>
    <n v="43732"/>
    <n v="0"/>
    <n v="1"/>
    <n v="0"/>
    <n v="2019"/>
    <n v="9"/>
    <n v="30"/>
    <n v="3"/>
    <m/>
    <m/>
    <m/>
    <x v="0"/>
    <s v="Direct"/>
    <x v="0"/>
    <x v="8"/>
    <x v="0"/>
  </r>
  <r>
    <n v="39868160"/>
    <s v="Data Scientist"/>
    <x v="1"/>
    <s v="Developers/Programmers"/>
    <x v="300"/>
    <n v="21774693"/>
    <s v="Wesfarmers Chemicals, Energy &amp; Fertilisers"/>
    <n v="4.8"/>
    <d v="2019-09-04T00:00:00"/>
    <n v="43742.999988425923"/>
    <s v="Be part of a growing &amp; diverse organisation &amp; have the opportunity to grow, innovate &amp; instil real change that will add value to the business."/>
    <s v="Australia"/>
    <x v="3"/>
    <x v="3"/>
    <s v="Fremantle &amp; Southern Suburbs"/>
    <m/>
    <x v="0"/>
    <s v="Flexible working options available"/>
    <s v="Yes"/>
    <s v="https://www.seek.com.au/job/39868160?type=standout"/>
    <n v="1"/>
    <n v="1"/>
    <n v="0"/>
    <n v="1"/>
    <n v="0"/>
    <n v="0"/>
    <n v="0"/>
    <n v="0"/>
    <n v="0"/>
    <n v="0"/>
    <n v="0"/>
    <n v="0"/>
    <n v="0"/>
    <n v="0"/>
    <n v="0"/>
    <n v="0"/>
    <n v="0"/>
    <n v="0"/>
    <n v="0"/>
    <n v="0"/>
    <n v="0"/>
    <n v="0"/>
    <n v="0"/>
    <n v="0"/>
    <n v="0"/>
    <n v="43712"/>
    <n v="43726"/>
    <n v="0"/>
    <n v="1"/>
    <n v="0"/>
    <n v="2019"/>
    <n v="9"/>
    <n v="30"/>
    <n v="3"/>
    <m/>
    <m/>
    <m/>
    <x v="0"/>
    <s v="Direct"/>
    <x v="1"/>
    <x v="8"/>
    <x v="0"/>
  </r>
  <r>
    <n v="39868161"/>
    <s v="Data Scientist"/>
    <x v="1"/>
    <s v="Developers/Programmers"/>
    <x v="300"/>
    <n v="21774693"/>
    <s v="Wesfarmers Chemicals, Energy &amp; Fertilisers"/>
    <n v="4.8"/>
    <d v="2019-09-04T00:00:00"/>
    <n v="43742.999988425923"/>
    <s v="Be part of a growing &amp; diverse organisation &amp; have the opportunity to grow, innovate &amp; instil real change that will add value to the business."/>
    <s v="Australia"/>
    <x v="1"/>
    <x v="1"/>
    <m/>
    <m/>
    <x v="0"/>
    <s v="Flexible working options available"/>
    <s v="Yes"/>
    <s v="https://www.seek.com.au/job/39868161?type=standout"/>
    <n v="1"/>
    <n v="1"/>
    <n v="0"/>
    <n v="1"/>
    <n v="0"/>
    <n v="0"/>
    <n v="0"/>
    <n v="0"/>
    <n v="0"/>
    <n v="0"/>
    <n v="0"/>
    <n v="0"/>
    <n v="0"/>
    <n v="0"/>
    <n v="0"/>
    <n v="0"/>
    <n v="0"/>
    <n v="0"/>
    <n v="0"/>
    <n v="0"/>
    <n v="0"/>
    <n v="0"/>
    <n v="0"/>
    <n v="0"/>
    <n v="0"/>
    <n v="43712"/>
    <n v="43726"/>
    <n v="0"/>
    <n v="1"/>
    <n v="0"/>
    <n v="2019"/>
    <n v="9"/>
    <n v="30"/>
    <n v="3"/>
    <m/>
    <m/>
    <m/>
    <x v="0"/>
    <s v="Direct"/>
    <x v="1"/>
    <x v="8"/>
    <x v="0"/>
  </r>
  <r>
    <n v="39868162"/>
    <s v="Data Scientist"/>
    <x v="1"/>
    <s v="Developers/Programmers"/>
    <x v="300"/>
    <n v="21774693"/>
    <s v="Wesfarmers Chemicals, Energy &amp; Fertilisers"/>
    <n v="4.8"/>
    <d v="2019-09-04T00:00:00"/>
    <n v="43742.999988425923"/>
    <s v="Be part of a growing &amp; diverse organisation &amp; have the opportunity to grow, innovate &amp; instil real change that will add value to the business."/>
    <s v="Australia"/>
    <x v="0"/>
    <x v="0"/>
    <m/>
    <m/>
    <x v="0"/>
    <s v="Flexible working options available"/>
    <s v="Yes"/>
    <s v="https://www.seek.com.au/job/39868162?type=standout"/>
    <n v="1"/>
    <n v="1"/>
    <n v="0"/>
    <n v="1"/>
    <n v="0"/>
    <n v="0"/>
    <n v="0"/>
    <n v="0"/>
    <n v="0"/>
    <n v="0"/>
    <n v="0"/>
    <n v="0"/>
    <n v="0"/>
    <n v="0"/>
    <n v="0"/>
    <n v="0"/>
    <n v="0"/>
    <n v="0"/>
    <n v="0"/>
    <n v="0"/>
    <n v="0"/>
    <n v="0"/>
    <n v="0"/>
    <n v="0"/>
    <n v="0"/>
    <n v="43712"/>
    <n v="43726"/>
    <n v="0"/>
    <n v="1"/>
    <n v="0"/>
    <n v="2019"/>
    <n v="9"/>
    <n v="30"/>
    <n v="3"/>
    <m/>
    <m/>
    <m/>
    <x v="0"/>
    <s v="Direct"/>
    <x v="1"/>
    <x v="8"/>
    <x v="0"/>
  </r>
  <r>
    <n v="39868163"/>
    <s v="Data Scientist"/>
    <x v="1"/>
    <s v="Developers/Programmers"/>
    <x v="300"/>
    <n v="21774693"/>
    <s v="Wesfarmers Chemicals, Energy &amp; Fertilisers"/>
    <n v="4.8"/>
    <d v="2019-09-04T00:00:00"/>
    <n v="43742.999988425923"/>
    <s v="Be part of a growing &amp; diverse organisation &amp; have the opportunity to grow, innovate &amp; instil real change that will add value to the business."/>
    <s v="Australia"/>
    <x v="4"/>
    <x v="4"/>
    <m/>
    <m/>
    <x v="0"/>
    <s v="Flexible working options available"/>
    <s v="Yes"/>
    <s v="https://www.seek.com.au/job/39868163?type=standout"/>
    <n v="1"/>
    <n v="1"/>
    <n v="0"/>
    <n v="1"/>
    <n v="0"/>
    <n v="0"/>
    <n v="0"/>
    <n v="0"/>
    <n v="0"/>
    <n v="0"/>
    <n v="0"/>
    <n v="0"/>
    <n v="0"/>
    <n v="0"/>
    <n v="0"/>
    <n v="0"/>
    <n v="0"/>
    <n v="0"/>
    <n v="0"/>
    <n v="0"/>
    <n v="0"/>
    <n v="0"/>
    <n v="0"/>
    <n v="0"/>
    <n v="0"/>
    <n v="43712"/>
    <n v="43726"/>
    <n v="0"/>
    <n v="1"/>
    <n v="0"/>
    <n v="2019"/>
    <n v="9"/>
    <n v="30"/>
    <n v="3"/>
    <m/>
    <m/>
    <m/>
    <x v="0"/>
    <s v="Direct"/>
    <x v="1"/>
    <x v="8"/>
    <x v="0"/>
  </r>
  <r>
    <n v="39868164"/>
    <s v="Data Scientist"/>
    <x v="1"/>
    <s v="Developers/Programmers"/>
    <x v="300"/>
    <n v="21774693"/>
    <s v="Wesfarmers Chemicals, Energy &amp; Fertilisers"/>
    <n v="4.8"/>
    <d v="2019-09-04T00:00:00"/>
    <n v="43742.999988425923"/>
    <s v="Be part of a growing &amp; diverse organisation &amp; have the opportunity to grow, innovate &amp; instil real change that will add value to the business."/>
    <s v="Australia"/>
    <x v="2"/>
    <x v="2"/>
    <m/>
    <m/>
    <x v="0"/>
    <s v="Flexible working options available"/>
    <s v="Yes"/>
    <s v="https://www.seek.com.au/job/39868164?type=standout"/>
    <n v="1"/>
    <n v="1"/>
    <n v="0"/>
    <n v="1"/>
    <n v="0"/>
    <n v="0"/>
    <n v="0"/>
    <n v="0"/>
    <n v="0"/>
    <n v="0"/>
    <n v="0"/>
    <n v="0"/>
    <n v="0"/>
    <n v="0"/>
    <n v="0"/>
    <n v="0"/>
    <n v="0"/>
    <n v="0"/>
    <n v="0"/>
    <n v="0"/>
    <n v="0"/>
    <n v="0"/>
    <n v="0"/>
    <n v="0"/>
    <n v="0"/>
    <n v="43712"/>
    <n v="43726"/>
    <n v="0"/>
    <n v="1"/>
    <n v="0"/>
    <n v="2019"/>
    <n v="9"/>
    <n v="30"/>
    <n v="3"/>
    <m/>
    <m/>
    <m/>
    <x v="0"/>
    <s v="Direct"/>
    <x v="1"/>
    <x v="8"/>
    <x v="0"/>
  </r>
  <r>
    <n v="39870683"/>
    <s v="Senior Data Scientist"/>
    <x v="1"/>
    <s v="Consultants"/>
    <x v="86"/>
    <n v="22869919"/>
    <m/>
    <m/>
    <d v="2019-09-05T00:00:00"/>
    <n v="43743.999988425923"/>
    <s v="Seeking a Data Scientist who can demonstrate experience with Natural Language Processing, Machine Learning and Python"/>
    <s v="Australia"/>
    <x v="1"/>
    <x v="1"/>
    <m/>
    <s v="canberra"/>
    <x v="1"/>
    <m/>
    <s v="No"/>
    <s v="https://www.seek.com.au/job/39870683?type=standout"/>
    <n v="1"/>
    <n v="1"/>
    <n v="0"/>
    <n v="0"/>
    <n v="0"/>
    <n v="0"/>
    <n v="0"/>
    <n v="0"/>
    <n v="0"/>
    <n v="0"/>
    <n v="0"/>
    <n v="0"/>
    <n v="0"/>
    <n v="0"/>
    <n v="0"/>
    <n v="0"/>
    <n v="0"/>
    <n v="0"/>
    <n v="0"/>
    <n v="0"/>
    <n v="0"/>
    <n v="0"/>
    <n v="0"/>
    <n v="0"/>
    <n v="0"/>
    <n v="43713"/>
    <n v="43743"/>
    <n v="1"/>
    <n v="1"/>
    <n v="0"/>
    <n v="2019"/>
    <n v="9"/>
    <n v="30"/>
    <n v="2"/>
    <m/>
    <m/>
    <m/>
    <x v="0"/>
    <s v="Recruiter"/>
    <x v="0"/>
    <x v="8"/>
    <x v="3"/>
  </r>
  <r>
    <n v="39870758"/>
    <s v="Senior Data Scientist"/>
    <x v="4"/>
    <s v="Government - Federal"/>
    <x v="301"/>
    <n v="23444011"/>
    <m/>
    <m/>
    <d v="2019-09-05T00:00:00"/>
    <n v="43743.999988425923"/>
    <s v="RARE Data Scientist role within APS | Join the machine learning team deploying machine learning techniques to solve real-world business problems | NLP"/>
    <s v="Australia"/>
    <x v="1"/>
    <x v="1"/>
    <m/>
    <m/>
    <x v="1"/>
    <s v="$100 - $130 p.h. + Super"/>
    <s v="No"/>
    <s v="https://www.seek.com.au/job/39870758?type=standard"/>
    <n v="0"/>
    <n v="1"/>
    <n v="0"/>
    <n v="0"/>
    <n v="0"/>
    <n v="0"/>
    <n v="0"/>
    <n v="0"/>
    <n v="0"/>
    <n v="0"/>
    <n v="0"/>
    <n v="0"/>
    <n v="0"/>
    <n v="0"/>
    <n v="0"/>
    <n v="0"/>
    <n v="0"/>
    <n v="0"/>
    <n v="0"/>
    <n v="0"/>
    <n v="0"/>
    <n v="0"/>
    <n v="0"/>
    <n v="0"/>
    <n v="0"/>
    <n v="43713"/>
    <n v="43732"/>
    <n v="1"/>
    <n v="1"/>
    <n v="0"/>
    <n v="2019"/>
    <n v="9"/>
    <n v="30"/>
    <n v="1"/>
    <n v="100"/>
    <n v="130"/>
    <s v="hour"/>
    <x v="0"/>
    <s v="Recruiter"/>
    <x v="1"/>
    <x v="8"/>
    <x v="3"/>
  </r>
  <r>
    <n v="39873665"/>
    <s v="Data Scientist"/>
    <x v="0"/>
    <s v="Mathematics, Statistics &amp; Information Sciences"/>
    <x v="302"/>
    <n v="42198182"/>
    <m/>
    <m/>
    <d v="2019-09-05T00:00:00"/>
    <n v="43773.567094907397"/>
    <s v="This role will support the Australian region, Information Technology and Data Analytics organisation"/>
    <s v="Australia"/>
    <x v="2"/>
    <x v="2"/>
    <s v="CBD &amp; Inner Suburbs"/>
    <s v="portmelbourne"/>
    <x v="0"/>
    <m/>
    <s v="No"/>
    <s v="https://www.seek.com.au/job/39873665?type=standout"/>
    <n v="1"/>
    <n v="0"/>
    <n v="1"/>
    <n v="1"/>
    <n v="0"/>
    <n v="0"/>
    <n v="0"/>
    <n v="0"/>
    <n v="0"/>
    <n v="0"/>
    <n v="0"/>
    <n v="0"/>
    <n v="0"/>
    <n v="0"/>
    <n v="1"/>
    <n v="0"/>
    <n v="0"/>
    <n v="0"/>
    <n v="0"/>
    <n v="0"/>
    <n v="0"/>
    <n v="0"/>
    <n v="0"/>
    <n v="0"/>
    <n v="0"/>
    <n v="43713"/>
    <n v="43773"/>
    <n v="0"/>
    <n v="1"/>
    <n v="0"/>
    <n v="2019"/>
    <n v="9"/>
    <n v="60"/>
    <n v="4"/>
    <m/>
    <m/>
    <m/>
    <x v="0"/>
    <s v="Direct"/>
    <x v="0"/>
    <x v="8"/>
    <x v="3"/>
  </r>
  <r>
    <n v="39873826"/>
    <s v="Data Scientist"/>
    <x v="1"/>
    <s v="Other"/>
    <x v="303"/>
    <n v="36388429"/>
    <m/>
    <m/>
    <d v="2019-09-05T00:00:00"/>
    <n v="43743.999988425923"/>
    <s v="Analyse a large data sets and work on a product nobody before has done."/>
    <s v="Australia"/>
    <x v="2"/>
    <x v="2"/>
    <s v="CBD &amp; Inner Suburbs"/>
    <s v="melbourne"/>
    <x v="1"/>
    <s v="$600 - $800 per day"/>
    <s v="No"/>
    <s v="https://www.seek.com.au/job/39873826?type=standard"/>
    <n v="0"/>
    <n v="1"/>
    <n v="0"/>
    <n v="0"/>
    <n v="0"/>
    <n v="0"/>
    <n v="0"/>
    <n v="0"/>
    <n v="0"/>
    <n v="0"/>
    <n v="1"/>
    <n v="0"/>
    <n v="0"/>
    <n v="0"/>
    <n v="0"/>
    <n v="0"/>
    <n v="0"/>
    <n v="0"/>
    <n v="0"/>
    <n v="0"/>
    <n v="0"/>
    <n v="0"/>
    <n v="0"/>
    <n v="0"/>
    <n v="0"/>
    <n v="43713"/>
    <n v="43741"/>
    <n v="1"/>
    <n v="1"/>
    <n v="0"/>
    <n v="2019"/>
    <n v="9"/>
    <n v="30"/>
    <n v="2"/>
    <n v="600"/>
    <n v="800"/>
    <s v="day"/>
    <x v="0"/>
    <s v="Recruiter"/>
    <x v="1"/>
    <x v="8"/>
    <x v="3"/>
  </r>
  <r>
    <n v="39874556"/>
    <s v="Data Scientist"/>
    <x v="1"/>
    <s v="Business/Systems Analysts"/>
    <x v="128"/>
    <n v="23706321"/>
    <m/>
    <m/>
    <d v="2019-09-05T00:00:00"/>
    <n v="43743.999988425923"/>
    <s v="Seeking a Data Scientist with background in Marketing environment developing online customer journeys."/>
    <s v="Australia"/>
    <x v="2"/>
    <x v="2"/>
    <m/>
    <m/>
    <x v="0"/>
    <s v="$100k - $120k p.a."/>
    <s v="Yes"/>
    <s v="https://www.seek.com.au/job/39874556?type=standout"/>
    <n v="1"/>
    <n v="1"/>
    <n v="0"/>
    <n v="1"/>
    <n v="0"/>
    <n v="0"/>
    <n v="0"/>
    <n v="0"/>
    <n v="0"/>
    <n v="0"/>
    <n v="0"/>
    <n v="0"/>
    <n v="0"/>
    <n v="0"/>
    <n v="0"/>
    <n v="0"/>
    <n v="0"/>
    <n v="0"/>
    <n v="0"/>
    <n v="0"/>
    <n v="0"/>
    <n v="0"/>
    <n v="0"/>
    <n v="0"/>
    <n v="0"/>
    <n v="43713"/>
    <n v="43743"/>
    <n v="1"/>
    <n v="1"/>
    <n v="0"/>
    <n v="2019"/>
    <n v="9"/>
    <n v="30"/>
    <n v="3"/>
    <n v="100000"/>
    <n v="120000"/>
    <s v="year"/>
    <x v="0"/>
    <s v="Recruiter"/>
    <x v="1"/>
    <x v="8"/>
    <x v="3"/>
  </r>
  <r>
    <n v="39876769"/>
    <s v="Data Scientist"/>
    <x v="1"/>
    <s v="Other"/>
    <x v="27"/>
    <n v="23424317"/>
    <m/>
    <m/>
    <d v="2019-09-05T00:00:00"/>
    <n v="43743.999988425923"/>
    <s v="Looking for an exceptional data scientist to join an exceptional team working on cutting edge predictive analytics for international sports markets."/>
    <s v="Australia"/>
    <x v="0"/>
    <x v="0"/>
    <m/>
    <m/>
    <x v="0"/>
    <s v="$120-140k + Super + Bonus"/>
    <s v="Yes"/>
    <s v="https://www.seek.com.au/job/39876769?type=standard"/>
    <n v="1"/>
    <n v="1"/>
    <n v="0"/>
    <n v="1"/>
    <n v="0"/>
    <n v="0"/>
    <n v="0"/>
    <n v="0"/>
    <n v="0"/>
    <n v="0"/>
    <n v="0"/>
    <n v="0"/>
    <n v="0"/>
    <n v="0"/>
    <n v="0"/>
    <n v="0"/>
    <n v="0"/>
    <n v="0"/>
    <n v="0"/>
    <n v="0"/>
    <n v="0"/>
    <n v="0"/>
    <n v="0"/>
    <n v="0"/>
    <n v="0"/>
    <n v="43713"/>
    <n v="43741"/>
    <n v="1"/>
    <n v="1"/>
    <n v="0"/>
    <n v="2019"/>
    <n v="9"/>
    <n v="30"/>
    <n v="3"/>
    <m/>
    <m/>
    <m/>
    <x v="0"/>
    <s v="Recruiter"/>
    <x v="1"/>
    <x v="8"/>
    <x v="3"/>
  </r>
  <r>
    <n v="39877843"/>
    <s v="Data Scientist"/>
    <x v="1"/>
    <s v="Other"/>
    <x v="7"/>
    <n v="21807721"/>
    <m/>
    <m/>
    <d v="2019-09-05T00:00:00"/>
    <n v="43743.999988425923"/>
    <s v="Opportunity for a data specialist to join the team as they embark on the largest analytics project here in Perth this year."/>
    <s v="Australia"/>
    <x v="3"/>
    <x v="3"/>
    <s v="CBD, Inner &amp; Western Suburbs"/>
    <s v="perth"/>
    <x v="1"/>
    <m/>
    <s v="Yes"/>
    <s v="https://www.seek.com.au/job/39877843?type=standard"/>
    <n v="1"/>
    <n v="1"/>
    <n v="0"/>
    <n v="0"/>
    <n v="0"/>
    <n v="0"/>
    <n v="0"/>
    <n v="0"/>
    <n v="0"/>
    <n v="0"/>
    <n v="0"/>
    <n v="0"/>
    <n v="0"/>
    <n v="0"/>
    <n v="0"/>
    <n v="0"/>
    <n v="0"/>
    <n v="0"/>
    <n v="0"/>
    <n v="0"/>
    <n v="0"/>
    <n v="0"/>
    <n v="0"/>
    <n v="0"/>
    <n v="0"/>
    <n v="43713"/>
    <n v="43743"/>
    <n v="1"/>
    <n v="1"/>
    <n v="0"/>
    <n v="2019"/>
    <n v="9"/>
    <n v="30"/>
    <n v="2"/>
    <m/>
    <m/>
    <m/>
    <x v="0"/>
    <s v="Recruiter"/>
    <x v="0"/>
    <x v="8"/>
    <x v="3"/>
  </r>
  <r>
    <n v="39878151"/>
    <s v="Senior Data Scientist"/>
    <x v="1"/>
    <s v="Database Development &amp; Administration"/>
    <x v="131"/>
    <n v="29308280"/>
    <m/>
    <m/>
    <d v="2019-09-05T00:00:00"/>
    <n v="43743.999988425923"/>
    <s v="Natural Language Processing (NLP) - Python - Machine learning - Data Visualisation"/>
    <s v="Australia"/>
    <x v="1"/>
    <x v="1"/>
    <m/>
    <m/>
    <x v="1"/>
    <m/>
    <s v="No"/>
    <s v="https://www.seek.com.au/job/39878151?type=standout"/>
    <n v="1"/>
    <n v="1"/>
    <n v="0"/>
    <n v="0"/>
    <n v="0"/>
    <n v="0"/>
    <n v="0"/>
    <n v="0"/>
    <n v="0"/>
    <n v="0"/>
    <n v="0"/>
    <n v="0"/>
    <n v="0"/>
    <n v="0"/>
    <n v="0"/>
    <n v="0"/>
    <n v="0"/>
    <n v="0"/>
    <n v="0"/>
    <n v="0"/>
    <n v="0"/>
    <n v="0"/>
    <n v="0"/>
    <n v="0"/>
    <n v="0"/>
    <n v="43713"/>
    <n v="43743"/>
    <n v="1"/>
    <n v="1"/>
    <n v="0"/>
    <n v="2019"/>
    <n v="9"/>
    <n v="30"/>
    <n v="2"/>
    <m/>
    <m/>
    <m/>
    <x v="0"/>
    <s v="Recruiter"/>
    <x v="0"/>
    <x v="8"/>
    <x v="3"/>
  </r>
  <r>
    <n v="39883354"/>
    <s v="Data Scientist Consultant"/>
    <x v="0"/>
    <s v="Mathematics, Statistics &amp; Information Sciences"/>
    <x v="109"/>
    <n v="37849505"/>
    <m/>
    <m/>
    <d v="2019-09-06T00:00:00"/>
    <n v="43744.999988425923"/>
    <s v="ASX Top 50 Organisation looking to build out an Enterprise Big Data Platform tackling modern data hurdles including a new revenue stream"/>
    <s v="Australia"/>
    <x v="4"/>
    <x v="4"/>
    <s v="CBD &amp; Inner Suburbs"/>
    <s v="brisbane"/>
    <x v="1"/>
    <s v="$1100 - $1300 p.d. + super"/>
    <s v="No"/>
    <s v="https://www.seek.com.au/job/39883354?type=standard"/>
    <n v="1"/>
    <n v="1"/>
    <n v="0"/>
    <n v="0"/>
    <n v="0"/>
    <n v="0"/>
    <n v="0"/>
    <n v="0"/>
    <n v="0"/>
    <n v="0"/>
    <n v="0"/>
    <n v="0"/>
    <n v="0"/>
    <n v="0"/>
    <n v="0"/>
    <n v="0"/>
    <n v="0"/>
    <n v="0"/>
    <n v="0"/>
    <n v="0"/>
    <n v="0"/>
    <n v="0"/>
    <n v="0"/>
    <n v="0"/>
    <n v="0"/>
    <n v="43714"/>
    <n v="43744"/>
    <n v="1"/>
    <n v="1"/>
    <n v="0"/>
    <n v="2019"/>
    <n v="9"/>
    <n v="30"/>
    <n v="2"/>
    <n v="1100"/>
    <n v="1300"/>
    <s v="day"/>
    <x v="0"/>
    <s v="Recruiter"/>
    <x v="1"/>
    <x v="8"/>
    <x v="4"/>
  </r>
  <r>
    <n v="39883451"/>
    <s v="Data Scientist Consultant"/>
    <x v="0"/>
    <s v="Mathematics, Statistics &amp; Information Sciences"/>
    <x v="109"/>
    <n v="37849505"/>
    <m/>
    <m/>
    <d v="2019-09-06T00:00:00"/>
    <n v="43744.999988425923"/>
    <s v="Greenfield project on proof of concept Enterprise Big Data Platform build | Deploying Maching Learning/Supervised learning at scale"/>
    <s v="Australia"/>
    <x v="4"/>
    <x v="4"/>
    <s v="CBD &amp; Inner Suburbs"/>
    <s v="brisbane"/>
    <x v="1"/>
    <s v="$1100 - $1300 p.d."/>
    <s v="No"/>
    <s v="https://www.seek.com.au/job/39883451?type=standard"/>
    <n v="1"/>
    <n v="1"/>
    <n v="0"/>
    <n v="0"/>
    <n v="0"/>
    <n v="0"/>
    <n v="0"/>
    <n v="0"/>
    <n v="0"/>
    <n v="0"/>
    <n v="0"/>
    <n v="0"/>
    <n v="0"/>
    <n v="0"/>
    <n v="0"/>
    <n v="0"/>
    <n v="0"/>
    <n v="0"/>
    <n v="0"/>
    <n v="0"/>
    <n v="0"/>
    <n v="0"/>
    <n v="0"/>
    <n v="0"/>
    <n v="0"/>
    <n v="43714"/>
    <n v="43744"/>
    <n v="1"/>
    <n v="1"/>
    <n v="0"/>
    <n v="2019"/>
    <n v="9"/>
    <n v="30"/>
    <n v="2"/>
    <n v="1100"/>
    <n v="1300"/>
    <s v="day"/>
    <x v="0"/>
    <s v="Recruiter"/>
    <x v="1"/>
    <x v="8"/>
    <x v="4"/>
  </r>
  <r>
    <n v="39884387"/>
    <s v="Data Scientist"/>
    <x v="1"/>
    <s v="Other"/>
    <x v="304"/>
    <n v="43295011"/>
    <m/>
    <m/>
    <d v="2019-09-06T00:00:00"/>
    <n v="43744.999988425923"/>
    <s v="Work with a growing team on one of Australia's largest Data sets. Initially a 6 month contract with a high chance of extension."/>
    <s v="Australia"/>
    <x v="0"/>
    <x v="0"/>
    <s v="CBD, Inner West &amp; Eastern Suburbs"/>
    <s v="surryhills"/>
    <x v="0"/>
    <m/>
    <s v="No"/>
    <s v="https://www.seek.com.au/job/39884387?type=standard"/>
    <n v="1"/>
    <n v="1"/>
    <n v="0"/>
    <n v="1"/>
    <n v="0"/>
    <n v="0"/>
    <n v="0"/>
    <n v="0"/>
    <n v="0"/>
    <n v="0"/>
    <n v="0"/>
    <n v="0"/>
    <n v="1"/>
    <n v="1"/>
    <n v="0"/>
    <n v="0"/>
    <n v="0"/>
    <n v="0"/>
    <n v="0"/>
    <n v="0"/>
    <n v="0"/>
    <n v="1"/>
    <n v="0"/>
    <n v="0"/>
    <n v="0"/>
    <n v="43714"/>
    <n v="43744"/>
    <n v="1"/>
    <n v="1"/>
    <n v="0"/>
    <n v="2019"/>
    <n v="9"/>
    <n v="30"/>
    <n v="6"/>
    <m/>
    <m/>
    <m/>
    <x v="0"/>
    <s v="Recruiter"/>
    <x v="0"/>
    <x v="8"/>
    <x v="4"/>
  </r>
  <r>
    <n v="39887253"/>
    <s v="Data Scientist"/>
    <x v="1"/>
    <s v="Other"/>
    <x v="7"/>
    <n v="21807721"/>
    <m/>
    <m/>
    <d v="2019-09-06T00:00:00"/>
    <n v="43744.999988425923"/>
    <s v="Work on innovating Cyber security products. ML, Big Data skills and ability to think outside the box is a must!"/>
    <s v="Australia"/>
    <x v="0"/>
    <x v="0"/>
    <m/>
    <m/>
    <x v="0"/>
    <m/>
    <s v="Yes"/>
    <s v="https://www.seek.com.au/job/39887253?type=standard"/>
    <n v="0"/>
    <n v="0"/>
    <n v="0"/>
    <n v="0"/>
    <n v="0"/>
    <n v="0"/>
    <n v="0"/>
    <n v="0"/>
    <n v="0"/>
    <n v="1"/>
    <n v="0"/>
    <n v="0"/>
    <n v="0"/>
    <n v="0"/>
    <n v="0"/>
    <n v="0"/>
    <n v="0"/>
    <n v="0"/>
    <n v="0"/>
    <n v="0"/>
    <n v="0"/>
    <n v="1"/>
    <n v="0"/>
    <n v="0"/>
    <n v="0"/>
    <n v="43714"/>
    <n v="43744"/>
    <n v="1"/>
    <n v="1"/>
    <n v="0"/>
    <n v="2019"/>
    <n v="9"/>
    <n v="30"/>
    <n v="2"/>
    <m/>
    <m/>
    <m/>
    <x v="0"/>
    <s v="Recruiter"/>
    <x v="0"/>
    <x v="8"/>
    <x v="4"/>
  </r>
  <r>
    <n v="39887761"/>
    <s v="Senior Data Scientist - Insurance"/>
    <x v="10"/>
    <s v="Actuarial"/>
    <x v="6"/>
    <n v="27705684"/>
    <m/>
    <m/>
    <d v="2019-09-06T00:00:00"/>
    <n v="43744.999988425923"/>
    <s v="This exciting opportunity is with one of Australia's owned and fastest growing Commercial Insurance Company."/>
    <s v="Australia"/>
    <x v="0"/>
    <x v="0"/>
    <s v="North West &amp; Hills District"/>
    <m/>
    <x v="0"/>
    <m/>
    <s v="No"/>
    <s v="https://www.seek.com.au/job/39887761?type=standard"/>
    <n v="1"/>
    <n v="1"/>
    <n v="0"/>
    <n v="1"/>
    <n v="0"/>
    <n v="0"/>
    <n v="0"/>
    <n v="0"/>
    <n v="0"/>
    <n v="0"/>
    <n v="0"/>
    <n v="0"/>
    <n v="0"/>
    <n v="0"/>
    <n v="0"/>
    <n v="0"/>
    <n v="0"/>
    <n v="0"/>
    <n v="0"/>
    <n v="0"/>
    <n v="0"/>
    <n v="0"/>
    <n v="0"/>
    <n v="0"/>
    <n v="0"/>
    <n v="43714"/>
    <n v="43744"/>
    <n v="1"/>
    <n v="1"/>
    <n v="0"/>
    <n v="2019"/>
    <n v="9"/>
    <n v="30"/>
    <n v="3"/>
    <m/>
    <m/>
    <m/>
    <x v="0"/>
    <s v="Recruiter"/>
    <x v="0"/>
    <x v="8"/>
    <x v="4"/>
  </r>
  <r>
    <n v="39890072"/>
    <s v="Associate Data Scientist, Research and Healthcare Solutions"/>
    <x v="0"/>
    <s v="Mathematics, Statistics &amp; Information Sciences"/>
    <x v="305"/>
    <n v="23035943"/>
    <m/>
    <m/>
    <d v="2019-09-07T00:00:00"/>
    <n v="43745.772962962961"/>
    <s v="To support the scientific and data management aspects involved in the deployment of Cogstate technology and services."/>
    <s v="Australia"/>
    <x v="2"/>
    <x v="2"/>
    <s v="CBD &amp; Inner Suburbs"/>
    <s v="melbourne"/>
    <x v="0"/>
    <m/>
    <s v="No"/>
    <s v="https://www.seek.com.au/job/39890072?type=standard"/>
    <n v="1"/>
    <n v="1"/>
    <n v="0"/>
    <n v="0"/>
    <n v="0"/>
    <n v="0"/>
    <n v="0"/>
    <n v="0"/>
    <n v="0"/>
    <n v="0"/>
    <n v="0"/>
    <n v="0"/>
    <n v="0"/>
    <n v="1"/>
    <n v="0"/>
    <n v="0"/>
    <n v="0"/>
    <n v="0"/>
    <n v="0"/>
    <n v="0"/>
    <n v="0"/>
    <n v="0"/>
    <n v="0"/>
    <n v="0"/>
    <n v="0"/>
    <n v="43715"/>
    <n v="43745"/>
    <n v="0"/>
    <n v="1"/>
    <n v="0"/>
    <n v="2019"/>
    <n v="9"/>
    <n v="30"/>
    <n v="3"/>
    <m/>
    <m/>
    <m/>
    <x v="0"/>
    <s v="Direct"/>
    <x v="0"/>
    <x v="8"/>
    <x v="5"/>
  </r>
  <r>
    <n v="39891365"/>
    <s v="Data Scientist – Research Software Developer"/>
    <x v="0"/>
    <s v="Laboratory &amp; Technical Services"/>
    <x v="306"/>
    <n v="28800385"/>
    <s v="Macquarie University"/>
    <m/>
    <d v="2019-09-09T00:00:00"/>
    <n v="43747.999988425923"/>
    <s v="Seeking a Data Scientist to work with AAO_MQ Data Central team as a full stack developer."/>
    <s v="Australia"/>
    <x v="0"/>
    <x v="0"/>
    <s v="Ryde &amp; Macquarie Park"/>
    <s v="northryde"/>
    <x v="0"/>
    <m/>
    <s v="No"/>
    <s v="https://www.seek.com.au/job/39891365?type=standout"/>
    <n v="0"/>
    <n v="1"/>
    <n v="0"/>
    <n v="0"/>
    <n v="0"/>
    <n v="0"/>
    <n v="0"/>
    <n v="0"/>
    <n v="1"/>
    <n v="0"/>
    <n v="0"/>
    <n v="1"/>
    <n v="1"/>
    <n v="0"/>
    <n v="0"/>
    <n v="0"/>
    <n v="0"/>
    <n v="0"/>
    <n v="0"/>
    <n v="0"/>
    <n v="0"/>
    <n v="0"/>
    <n v="1"/>
    <n v="1"/>
    <n v="0"/>
    <n v="43716"/>
    <n v="43730"/>
    <n v="0"/>
    <n v="1"/>
    <n v="0"/>
    <n v="2019"/>
    <n v="9"/>
    <n v="30"/>
    <n v="6"/>
    <m/>
    <m/>
    <m/>
    <x v="0"/>
    <s v="Direct"/>
    <x v="0"/>
    <x v="8"/>
    <x v="1"/>
  </r>
  <r>
    <n v="39893833"/>
    <s v="Data Scientist"/>
    <x v="0"/>
    <s v="Mathematics, Statistics &amp; Information Sciences"/>
    <x v="307"/>
    <n v="27852761"/>
    <m/>
    <m/>
    <d v="2019-09-09T00:00:00"/>
    <n v="43747.999988425923"/>
    <s v="We are after a Data Scientist to join this team working on exciting Modelling and prediction projects for this huge Aussie Brand."/>
    <s v="Australia"/>
    <x v="0"/>
    <x v="0"/>
    <s v="CBD, Inner West &amp; Eastern Suburbs"/>
    <s v="sydney"/>
    <x v="0"/>
    <m/>
    <s v="No"/>
    <s v="https://www.seek.com.au/job/39893833?type=standout"/>
    <n v="0"/>
    <n v="1"/>
    <n v="0"/>
    <n v="0"/>
    <n v="0"/>
    <n v="0"/>
    <n v="0"/>
    <n v="0"/>
    <n v="0"/>
    <n v="0"/>
    <n v="0"/>
    <n v="0"/>
    <n v="0"/>
    <n v="0"/>
    <n v="0"/>
    <n v="0"/>
    <n v="0"/>
    <n v="0"/>
    <n v="0"/>
    <n v="0"/>
    <n v="0"/>
    <n v="0"/>
    <n v="0"/>
    <n v="0"/>
    <n v="0"/>
    <n v="43718"/>
    <n v="43744"/>
    <n v="1"/>
    <n v="1"/>
    <n v="0"/>
    <n v="2019"/>
    <n v="9"/>
    <n v="30"/>
    <n v="1"/>
    <m/>
    <m/>
    <m/>
    <x v="0"/>
    <s v="Recruiter"/>
    <x v="0"/>
    <x v="8"/>
    <x v="1"/>
  </r>
  <r>
    <n v="39894005"/>
    <s v="Data Scientist (SAS)"/>
    <x v="1"/>
    <s v="Database Development &amp; Administration"/>
    <x v="207"/>
    <n v="355167"/>
    <m/>
    <m/>
    <d v="2019-09-09T00:00:00"/>
    <n v="43747.999988425923"/>
    <s v="Seeking in-depth experience in acquiring/cleansing and transforming data using SAS into a dataset ready for analysis and data mining."/>
    <s v="Australia"/>
    <x v="0"/>
    <x v="0"/>
    <s v="CBD, Inner West &amp; Eastern Suburbs"/>
    <s v="sydney"/>
    <x v="1"/>
    <m/>
    <s v="Yes"/>
    <s v="https://www.seek.com.au/job/39894005?type=standard"/>
    <n v="1"/>
    <n v="1"/>
    <n v="0"/>
    <n v="0"/>
    <n v="0"/>
    <n v="0"/>
    <n v="0"/>
    <n v="0"/>
    <n v="0"/>
    <n v="0"/>
    <n v="0"/>
    <n v="0"/>
    <n v="0"/>
    <n v="1"/>
    <n v="0"/>
    <n v="0"/>
    <n v="0"/>
    <n v="0"/>
    <n v="0"/>
    <n v="0"/>
    <n v="0"/>
    <n v="0"/>
    <n v="0"/>
    <n v="0"/>
    <n v="0"/>
    <n v="43717"/>
    <n v="43747"/>
    <n v="1"/>
    <n v="1"/>
    <n v="0"/>
    <n v="2019"/>
    <n v="9"/>
    <n v="30"/>
    <n v="3"/>
    <m/>
    <m/>
    <m/>
    <x v="0"/>
    <s v="Recruiter"/>
    <x v="0"/>
    <x v="8"/>
    <x v="1"/>
  </r>
  <r>
    <n v="39895172"/>
    <s v="Analytics Specialist / Data Scientist"/>
    <x v="0"/>
    <s v="Mathematics, Statistics &amp; Information Sciences"/>
    <x v="44"/>
    <n v="37079664"/>
    <m/>
    <m/>
    <d v="2019-09-09T00:00:00"/>
    <n v="43747.999988425923"/>
    <s v="Amazing opportunity for a Analytics specialist with predictive modelling experience to join a growing product analytics &amp; strategy team."/>
    <s v="Australia"/>
    <x v="0"/>
    <x v="0"/>
    <s v="CBD, Inner West &amp; Eastern Suburbs"/>
    <s v="sydney"/>
    <x v="1"/>
    <s v="Long term contract - 12 months +"/>
    <s v="No"/>
    <s v="https://www.seek.com.au/job/39895172?type=standout"/>
    <n v="1"/>
    <n v="1"/>
    <n v="0"/>
    <n v="1"/>
    <n v="0"/>
    <n v="0"/>
    <n v="0"/>
    <n v="0"/>
    <n v="0"/>
    <n v="0"/>
    <n v="0"/>
    <n v="0"/>
    <n v="0"/>
    <n v="0"/>
    <n v="0"/>
    <n v="0"/>
    <n v="0"/>
    <n v="0"/>
    <n v="0"/>
    <n v="0"/>
    <n v="0"/>
    <n v="0"/>
    <n v="0"/>
    <n v="0"/>
    <n v="0"/>
    <n v="43717"/>
    <n v="43745"/>
    <n v="1"/>
    <n v="1"/>
    <n v="0"/>
    <n v="2019"/>
    <n v="9"/>
    <n v="30"/>
    <n v="3"/>
    <m/>
    <m/>
    <m/>
    <x v="0"/>
    <s v="Recruiter"/>
    <x v="1"/>
    <x v="8"/>
    <x v="1"/>
  </r>
  <r>
    <n v="39899146"/>
    <s v="Lead Data Scientist"/>
    <x v="1"/>
    <s v="Developers/Programmers"/>
    <x v="197"/>
    <n v="23070751"/>
    <m/>
    <m/>
    <d v="2019-09-09T00:00:00"/>
    <n v="43747.999988425923"/>
    <s v="Step into this high-profile FinTech as a Lead Data Scientist to build out &amp; mature a new cutting-edge financial data analytics product offering."/>
    <s v="Australia"/>
    <x v="0"/>
    <x v="0"/>
    <s v="CBD, Inner West &amp; Eastern Suburbs"/>
    <s v="sydney"/>
    <x v="0"/>
    <s v="$200k - $230k p.a."/>
    <s v="No"/>
    <s v="https://www.seek.com.au/job/39899146?type=standard"/>
    <n v="1"/>
    <n v="1"/>
    <n v="0"/>
    <n v="0"/>
    <n v="0"/>
    <n v="0"/>
    <n v="0"/>
    <n v="0"/>
    <n v="0"/>
    <n v="0"/>
    <n v="1"/>
    <n v="0"/>
    <n v="1"/>
    <n v="0"/>
    <n v="0"/>
    <n v="0"/>
    <n v="0"/>
    <n v="0"/>
    <n v="0"/>
    <n v="0"/>
    <n v="0"/>
    <n v="1"/>
    <n v="0"/>
    <n v="0"/>
    <n v="0"/>
    <n v="43717"/>
    <n v="43747"/>
    <n v="0"/>
    <n v="1"/>
    <n v="0"/>
    <n v="2019"/>
    <n v="9"/>
    <n v="30"/>
    <n v="5"/>
    <n v="200000"/>
    <n v="230000"/>
    <s v="year"/>
    <x v="0"/>
    <s v="Direct"/>
    <x v="1"/>
    <x v="8"/>
    <x v="1"/>
  </r>
  <r>
    <n v="39900158"/>
    <s v="Lead Data Scientist - up to $250k package"/>
    <x v="7"/>
    <s v="Analysts"/>
    <x v="72"/>
    <n v="35398774"/>
    <m/>
    <m/>
    <d v="2019-09-09T00:00:00"/>
    <n v="43747.999988425923"/>
    <s v="CORRELATE RESOURCES : Your trusted Data Analytics Recruitment Partner. APPLY NOW for exclusive opportunities, market insights &amp; ongoing career support"/>
    <s v="Australia"/>
    <x v="0"/>
    <x v="0"/>
    <s v="CBD, Inner West &amp; Eastern Suburbs"/>
    <s v="sydney"/>
    <x v="0"/>
    <s v="Up to $190,000 + super + 20% bonus"/>
    <s v="No"/>
    <s v="https://www.seek.com.au/job/39900158?type=standout"/>
    <n v="1"/>
    <n v="1"/>
    <n v="0"/>
    <n v="1"/>
    <n v="0"/>
    <n v="0"/>
    <n v="0"/>
    <n v="0"/>
    <n v="0"/>
    <n v="1"/>
    <n v="0"/>
    <n v="0"/>
    <n v="1"/>
    <n v="0"/>
    <n v="0"/>
    <n v="0"/>
    <n v="0"/>
    <n v="0"/>
    <n v="0"/>
    <n v="0"/>
    <n v="0"/>
    <n v="1"/>
    <n v="0"/>
    <n v="0"/>
    <n v="0"/>
    <n v="43717"/>
    <n v="43745"/>
    <n v="1"/>
    <n v="1"/>
    <n v="0"/>
    <n v="2019"/>
    <n v="9"/>
    <n v="30"/>
    <n v="6"/>
    <n v="190000"/>
    <n v="190000"/>
    <s v="year"/>
    <x v="0"/>
    <s v="Recruiter"/>
    <x v="1"/>
    <x v="8"/>
    <x v="1"/>
  </r>
  <r>
    <n v="39900648"/>
    <s v="Data Scientist-"/>
    <x v="1"/>
    <s v="Developers/Programmers"/>
    <x v="198"/>
    <n v="24315848"/>
    <m/>
    <m/>
    <d v="2019-09-09T00:00:00"/>
    <n v="43747.999988425923"/>
    <s v="Great opportunity to work with one of Australia largest insurance companies to develop business models and actionable insights."/>
    <s v="Australia"/>
    <x v="0"/>
    <x v="0"/>
    <s v="CBD, Inner West &amp; Eastern Suburbs"/>
    <s v="sydney"/>
    <x v="1"/>
    <m/>
    <s v="No"/>
    <s v="https://www.seek.com.au/job/39900648?type=standard"/>
    <n v="1"/>
    <n v="1"/>
    <n v="0"/>
    <n v="0"/>
    <n v="0"/>
    <n v="0"/>
    <n v="0"/>
    <n v="0"/>
    <n v="0"/>
    <n v="0"/>
    <n v="0"/>
    <n v="0"/>
    <n v="0"/>
    <n v="1"/>
    <n v="0"/>
    <n v="0"/>
    <n v="0"/>
    <n v="0"/>
    <n v="0"/>
    <n v="0"/>
    <n v="0"/>
    <n v="0"/>
    <n v="0"/>
    <n v="0"/>
    <n v="0"/>
    <n v="43717"/>
    <n v="43745"/>
    <n v="1"/>
    <n v="1"/>
    <n v="0"/>
    <n v="2019"/>
    <n v="9"/>
    <n v="30"/>
    <n v="3"/>
    <m/>
    <m/>
    <m/>
    <x v="0"/>
    <s v="Recruiter"/>
    <x v="0"/>
    <x v="8"/>
    <x v="1"/>
  </r>
  <r>
    <n v="39901198"/>
    <s v="Data Engineers - Multiple Roles"/>
    <x v="1"/>
    <s v="Developers/Programmers"/>
    <x v="308"/>
    <n v="43408724"/>
    <m/>
    <m/>
    <d v="2019-09-10T00:00:00"/>
    <n v="43748.432141203702"/>
    <s v="Be part of building a Data Engineering Team. Multiple Roles, Location Australia, New Zealand"/>
    <s v="Australia"/>
    <x v="2"/>
    <x v="2"/>
    <s v="CBD &amp; Inner Suburbs"/>
    <s v="melbourne"/>
    <x v="1"/>
    <m/>
    <s v="No"/>
    <s v="https://www.seek.com.au/job/39901198?type=standard"/>
    <n v="0"/>
    <n v="1"/>
    <n v="0"/>
    <n v="1"/>
    <n v="0"/>
    <n v="0"/>
    <n v="0"/>
    <n v="0"/>
    <n v="0"/>
    <n v="0"/>
    <n v="1"/>
    <n v="0"/>
    <n v="0"/>
    <n v="0"/>
    <n v="0"/>
    <n v="0"/>
    <n v="0"/>
    <n v="0"/>
    <n v="0"/>
    <n v="0"/>
    <n v="0"/>
    <n v="1"/>
    <n v="0"/>
    <n v="0"/>
    <n v="0"/>
    <n v="43741"/>
    <n v="43747"/>
    <n v="0"/>
    <n v="1"/>
    <n v="0"/>
    <n v="2019"/>
    <n v="9"/>
    <n v="30"/>
    <n v="4"/>
    <m/>
    <m/>
    <m/>
    <x v="0"/>
    <s v="Direct"/>
    <x v="0"/>
    <x v="8"/>
    <x v="2"/>
  </r>
  <r>
    <n v="39905301"/>
    <s v="Data Scientist"/>
    <x v="1"/>
    <s v="Consultants"/>
    <x v="65"/>
    <n v="33085931"/>
    <m/>
    <m/>
    <d v="2019-09-10T00:00:00"/>
    <n v="43748.999988425923"/>
    <s v="Data Scientist | ETL | SAS | Biostats | R | Python | 6 month initial contract | CBD based |"/>
    <s v="Australia"/>
    <x v="0"/>
    <x v="0"/>
    <m/>
    <s v="sydney"/>
    <x v="1"/>
    <s v="Circa $770 per day including Super"/>
    <s v="No"/>
    <s v="https://www.seek.com.au/job/39905301?type=standard"/>
    <n v="1"/>
    <n v="1"/>
    <n v="0"/>
    <n v="0"/>
    <n v="0"/>
    <n v="0"/>
    <n v="0"/>
    <n v="0"/>
    <n v="0"/>
    <n v="0"/>
    <n v="0"/>
    <n v="0"/>
    <n v="0"/>
    <n v="1"/>
    <n v="0"/>
    <n v="0"/>
    <n v="0"/>
    <n v="0"/>
    <n v="0"/>
    <n v="0"/>
    <n v="0"/>
    <n v="0"/>
    <n v="0"/>
    <n v="0"/>
    <n v="0"/>
    <n v="43718"/>
    <n v="43748"/>
    <n v="1"/>
    <n v="1"/>
    <n v="0"/>
    <n v="2019"/>
    <n v="9"/>
    <n v="30"/>
    <n v="3"/>
    <n v="770"/>
    <n v="770"/>
    <s v="day"/>
    <x v="0"/>
    <s v="Recruiter"/>
    <x v="1"/>
    <x v="8"/>
    <x v="2"/>
  </r>
  <r>
    <n v="39906518"/>
    <s v="Machine Learning &amp; Data Scientist"/>
    <x v="0"/>
    <s v="Other"/>
    <x v="50"/>
    <n v="41114262"/>
    <m/>
    <m/>
    <d v="2019-09-10T00:00:00"/>
    <n v="43748.582604166673"/>
    <s v="Our client is looking for a senior Data scientist or machine learning developer who has passion for data, technology and Analytics."/>
    <s v="Australia"/>
    <x v="0"/>
    <x v="0"/>
    <s v="CBD, Inner West &amp; Eastern Suburbs"/>
    <s v="sydney"/>
    <x v="0"/>
    <m/>
    <s v="No"/>
    <s v="https://www.seek.com.au/job/39906518?type=standard"/>
    <n v="1"/>
    <n v="1"/>
    <n v="0"/>
    <n v="1"/>
    <n v="0"/>
    <n v="0"/>
    <n v="0"/>
    <n v="0"/>
    <n v="0"/>
    <n v="1"/>
    <n v="1"/>
    <n v="0"/>
    <n v="1"/>
    <n v="1"/>
    <n v="0"/>
    <n v="0"/>
    <n v="0"/>
    <n v="0"/>
    <n v="0"/>
    <n v="0"/>
    <n v="0"/>
    <n v="1"/>
    <n v="0"/>
    <n v="0"/>
    <n v="0"/>
    <n v="43718"/>
    <n v="43748"/>
    <n v="0"/>
    <n v="1"/>
    <n v="0"/>
    <n v="2019"/>
    <n v="9"/>
    <n v="30"/>
    <n v="8"/>
    <m/>
    <m/>
    <m/>
    <x v="0"/>
    <s v="Direct"/>
    <x v="0"/>
    <x v="8"/>
    <x v="2"/>
  </r>
  <r>
    <n v="39908193"/>
    <s v="Customer Marketing Analytics Consultant with Adobe :: Contract :: up to $1,000pd"/>
    <x v="1"/>
    <s v="Database Development &amp; Administration"/>
    <x v="72"/>
    <n v="35398774"/>
    <m/>
    <m/>
    <d v="2019-09-10T00:00:00"/>
    <n v="43748.999988425923"/>
    <s v="Correlate Resources: Your trusted Data Analytics Recruitment Partner. APPLY NOW for exclusive opportunities, market insights &amp; ongoing career support."/>
    <s v="Australia"/>
    <x v="2"/>
    <x v="2"/>
    <s v="CBD &amp; Inner Suburbs"/>
    <s v="melbourne"/>
    <x v="1"/>
    <s v="up to $1000pd"/>
    <s v="No"/>
    <s v="https://www.seek.com.au/job/39908193?type=standout"/>
    <n v="0"/>
    <n v="0"/>
    <n v="0"/>
    <n v="1"/>
    <n v="0"/>
    <n v="0"/>
    <n v="0"/>
    <n v="0"/>
    <n v="0"/>
    <n v="0"/>
    <n v="1"/>
    <n v="0"/>
    <n v="0"/>
    <n v="0"/>
    <n v="0"/>
    <n v="0"/>
    <n v="0"/>
    <n v="0"/>
    <n v="0"/>
    <n v="0"/>
    <n v="0"/>
    <n v="0"/>
    <n v="0"/>
    <n v="0"/>
    <n v="0"/>
    <n v="43718"/>
    <n v="43746"/>
    <n v="1"/>
    <n v="1"/>
    <n v="0"/>
    <n v="2019"/>
    <n v="9"/>
    <n v="30"/>
    <n v="2"/>
    <n v="1000"/>
    <n v="1000"/>
    <s v="day"/>
    <x v="0"/>
    <s v="Recruiter"/>
    <x v="1"/>
    <x v="8"/>
    <x v="2"/>
  </r>
  <r>
    <n v="39914362"/>
    <s v="Lead Data Scientist | Advanced Analytics | Newly created roles"/>
    <x v="0"/>
    <s v="Mathematics, Statistics &amp; Information Sciences"/>
    <x v="296"/>
    <n v="25889059"/>
    <m/>
    <m/>
    <d v="2019-09-11T00:00:00"/>
    <n v="43749.999988425923"/>
    <s v="Rare opportunity for a Lead Data Scientist to manage a team of three | Must have prior management exp &amp; be experienced in machine leaning"/>
    <s v="Australia"/>
    <x v="0"/>
    <x v="0"/>
    <m/>
    <m/>
    <x v="1"/>
    <m/>
    <s v="Yes"/>
    <s v="https://www.seek.com.au/job/39914362?type=standout"/>
    <n v="1"/>
    <n v="1"/>
    <n v="0"/>
    <n v="1"/>
    <n v="0"/>
    <n v="0"/>
    <n v="0"/>
    <n v="0"/>
    <n v="0"/>
    <n v="0"/>
    <n v="0"/>
    <n v="0"/>
    <n v="1"/>
    <n v="1"/>
    <n v="0"/>
    <n v="0"/>
    <n v="0"/>
    <n v="0"/>
    <n v="0"/>
    <n v="0"/>
    <n v="0"/>
    <n v="1"/>
    <n v="0"/>
    <n v="0"/>
    <n v="0"/>
    <n v="43719"/>
    <n v="43749"/>
    <n v="1"/>
    <n v="1"/>
    <n v="0"/>
    <n v="2019"/>
    <n v="9"/>
    <n v="30"/>
    <n v="6"/>
    <m/>
    <m/>
    <m/>
    <x v="0"/>
    <s v="Recruiter"/>
    <x v="0"/>
    <x v="8"/>
    <x v="0"/>
  </r>
  <r>
    <n v="39915769"/>
    <s v="Data Scientist"/>
    <x v="1"/>
    <s v="Other"/>
    <x v="304"/>
    <n v="43295011"/>
    <m/>
    <m/>
    <d v="2019-09-11T00:00:00"/>
    <n v="43749.999988425923"/>
    <s v="Leading Australian retailers seeks experienced addition to their enviable Data Science team."/>
    <s v="Australia"/>
    <x v="0"/>
    <x v="0"/>
    <m/>
    <s v="surryhills"/>
    <x v="1"/>
    <m/>
    <s v="No"/>
    <s v="https://www.seek.com.au/job/39915769?type=standard"/>
    <n v="1"/>
    <n v="1"/>
    <n v="0"/>
    <n v="1"/>
    <n v="0"/>
    <n v="0"/>
    <n v="0"/>
    <n v="0"/>
    <n v="0"/>
    <n v="0"/>
    <n v="0"/>
    <n v="0"/>
    <n v="1"/>
    <n v="1"/>
    <n v="0"/>
    <n v="0"/>
    <n v="0"/>
    <n v="0"/>
    <n v="0"/>
    <n v="0"/>
    <n v="0"/>
    <n v="1"/>
    <n v="0"/>
    <n v="0"/>
    <n v="0"/>
    <n v="43719"/>
    <n v="43749"/>
    <n v="1"/>
    <n v="1"/>
    <n v="0"/>
    <n v="2019"/>
    <n v="9"/>
    <n v="30"/>
    <n v="6"/>
    <m/>
    <m/>
    <m/>
    <x v="0"/>
    <s v="Recruiter"/>
    <x v="0"/>
    <x v="8"/>
    <x v="0"/>
  </r>
  <r>
    <n v="39917154"/>
    <s v="Senior Data Scientist"/>
    <x v="2"/>
    <s v="Analysis &amp; Reporting"/>
    <x v="119"/>
    <n v="25632203"/>
    <s v="NAB"/>
    <m/>
    <d v="2019-09-11T00:00:00"/>
    <n v="43749.999988425923"/>
    <s v="Contribute to the establishment of a world-class analytics and insights practice within NAB's Business &amp; Private Banking division"/>
    <s v="Australia"/>
    <x v="2"/>
    <x v="2"/>
    <s v="CBD &amp; Inner Suburbs"/>
    <s v="melbourne"/>
    <x v="0"/>
    <s v="Competitive package plus benefits"/>
    <s v="Yes"/>
    <s v="https://www.seek.com.au/job/39917154?type=standout"/>
    <n v="1"/>
    <n v="1"/>
    <n v="0"/>
    <n v="1"/>
    <n v="0"/>
    <n v="0"/>
    <n v="0"/>
    <n v="0"/>
    <n v="0"/>
    <n v="0"/>
    <n v="0"/>
    <n v="0"/>
    <n v="1"/>
    <n v="0"/>
    <n v="0"/>
    <n v="0"/>
    <n v="0"/>
    <n v="0"/>
    <n v="0"/>
    <n v="0"/>
    <n v="0"/>
    <n v="1"/>
    <n v="0"/>
    <n v="0"/>
    <n v="0"/>
    <n v="43719"/>
    <n v="43732"/>
    <n v="0"/>
    <n v="1"/>
    <n v="0"/>
    <n v="2019"/>
    <n v="9"/>
    <n v="30"/>
    <n v="5"/>
    <m/>
    <m/>
    <m/>
    <x v="0"/>
    <s v="Direct"/>
    <x v="1"/>
    <x v="8"/>
    <x v="0"/>
  </r>
  <r>
    <n v="39917331"/>
    <s v="Data Scientist"/>
    <x v="1"/>
    <s v="Other"/>
    <x v="304"/>
    <n v="43295011"/>
    <m/>
    <m/>
    <d v="2019-09-11T00:00:00"/>
    <n v="43749.999988425923"/>
    <s v="Relocate to Sydney and into a Data Science team recognised as one of the best in Australia! The sky is the limit once you get your foot in the door!"/>
    <s v="Australia"/>
    <x v="4"/>
    <x v="4"/>
    <m/>
    <m/>
    <x v="1"/>
    <m/>
    <s v="No"/>
    <s v="https://www.seek.com.au/job/39917331?type=standard"/>
    <n v="1"/>
    <n v="1"/>
    <n v="0"/>
    <n v="1"/>
    <n v="0"/>
    <n v="0"/>
    <n v="0"/>
    <n v="0"/>
    <n v="0"/>
    <n v="0"/>
    <n v="0"/>
    <n v="0"/>
    <n v="1"/>
    <n v="1"/>
    <n v="0"/>
    <n v="0"/>
    <n v="0"/>
    <n v="0"/>
    <n v="0"/>
    <n v="0"/>
    <n v="0"/>
    <n v="1"/>
    <n v="0"/>
    <n v="0"/>
    <n v="0"/>
    <n v="43719"/>
    <n v="43749"/>
    <n v="1"/>
    <n v="1"/>
    <n v="0"/>
    <n v="2019"/>
    <n v="9"/>
    <n v="30"/>
    <n v="6"/>
    <m/>
    <m/>
    <m/>
    <x v="0"/>
    <s v="Recruiter"/>
    <x v="0"/>
    <x v="8"/>
    <x v="0"/>
  </r>
  <r>
    <n v="39917711"/>
    <s v="Data Scientist -"/>
    <x v="1"/>
    <s v="Other"/>
    <x v="304"/>
    <n v="43295011"/>
    <m/>
    <m/>
    <d v="2019-09-11T00:00:00"/>
    <n v="43749.999988425923"/>
    <s v="An opportunity to relocate to Sydney and join an organisation with a renowned Data Science team and collaborate with skilled professionals!"/>
    <s v="Australia"/>
    <x v="3"/>
    <x v="3"/>
    <m/>
    <m/>
    <x v="1"/>
    <m/>
    <s v="Yes"/>
    <s v="https://www.seek.com.au/job/39917711?type=standard"/>
    <n v="1"/>
    <n v="1"/>
    <n v="0"/>
    <n v="1"/>
    <n v="0"/>
    <n v="0"/>
    <n v="0"/>
    <n v="0"/>
    <n v="0"/>
    <n v="0"/>
    <n v="0"/>
    <n v="0"/>
    <n v="1"/>
    <n v="1"/>
    <n v="0"/>
    <n v="0"/>
    <n v="0"/>
    <n v="0"/>
    <n v="0"/>
    <n v="0"/>
    <n v="0"/>
    <n v="1"/>
    <n v="0"/>
    <n v="0"/>
    <n v="0"/>
    <n v="43719"/>
    <n v="43749"/>
    <n v="1"/>
    <n v="1"/>
    <n v="0"/>
    <n v="2019"/>
    <n v="9"/>
    <n v="30"/>
    <n v="6"/>
    <m/>
    <m/>
    <m/>
    <x v="0"/>
    <s v="Recruiter"/>
    <x v="0"/>
    <x v="8"/>
    <x v="0"/>
  </r>
  <r>
    <n v="39918670"/>
    <s v="Data Scientist"/>
    <x v="0"/>
    <s v="Other"/>
    <x v="309"/>
    <n v="21856827"/>
    <s v="Imdex"/>
    <n v="2.9"/>
    <d v="2019-09-11T00:00:00"/>
    <n v="43749.67460648148"/>
    <s v="Seeking machine learning experts to design, build, use &amp; maintain custom data models, wireline data processing &amp; log interpretations! Global ASX300."/>
    <s v="Australia"/>
    <x v="3"/>
    <x v="3"/>
    <s v="Northern Suburbs &amp; Joondalup"/>
    <s v="balcatta"/>
    <x v="0"/>
    <m/>
    <s v="No"/>
    <s v="https://www.seek.com.au/job/39918670?type=standout"/>
    <n v="1"/>
    <n v="1"/>
    <n v="1"/>
    <n v="1"/>
    <n v="0"/>
    <n v="0"/>
    <n v="0"/>
    <n v="0"/>
    <n v="0"/>
    <n v="0"/>
    <n v="0"/>
    <n v="0"/>
    <n v="0"/>
    <n v="0"/>
    <n v="0"/>
    <n v="0"/>
    <n v="0"/>
    <n v="0"/>
    <n v="0"/>
    <n v="0"/>
    <n v="0"/>
    <n v="0"/>
    <n v="0"/>
    <n v="0"/>
    <n v="0"/>
    <n v="43719"/>
    <n v="43749"/>
    <n v="0"/>
    <n v="1"/>
    <n v="0"/>
    <n v="2019"/>
    <n v="9"/>
    <n v="30"/>
    <n v="4"/>
    <m/>
    <m/>
    <m/>
    <x v="0"/>
    <s v="Direct"/>
    <x v="0"/>
    <x v="8"/>
    <x v="0"/>
  </r>
  <r>
    <n v="39918873"/>
    <s v="Junior Data Scientist"/>
    <x v="1"/>
    <s v="Other"/>
    <x v="48"/>
    <n v="22081129"/>
    <m/>
    <m/>
    <d v="2019-09-11T00:00:00"/>
    <n v="43749.999988425923"/>
    <s v="My client is a global leader in Banking within Australia and International markets. They are looking for Junior Data Scientist in Sydney."/>
    <s v="Australia"/>
    <x v="0"/>
    <x v="0"/>
    <m/>
    <m/>
    <x v="0"/>
    <s v="$90000.00 - $130000.00 p.a."/>
    <s v="No"/>
    <s v="https://www.seek.com.au/job/39918873?type=standard"/>
    <n v="1"/>
    <n v="1"/>
    <n v="0"/>
    <n v="1"/>
    <n v="0"/>
    <n v="0"/>
    <n v="0"/>
    <n v="0"/>
    <n v="0"/>
    <n v="0"/>
    <n v="1"/>
    <n v="0"/>
    <n v="1"/>
    <n v="0"/>
    <n v="0"/>
    <n v="0"/>
    <n v="0"/>
    <n v="0"/>
    <n v="0"/>
    <n v="0"/>
    <n v="0"/>
    <n v="1"/>
    <n v="0"/>
    <n v="0"/>
    <n v="0"/>
    <n v="43719"/>
    <n v="43737"/>
    <n v="1"/>
    <n v="1"/>
    <n v="0"/>
    <n v="2019"/>
    <n v="9"/>
    <n v="30"/>
    <n v="6"/>
    <n v="90000"/>
    <n v="130000"/>
    <s v="year"/>
    <x v="0"/>
    <s v="Recruiter"/>
    <x v="1"/>
    <x v="8"/>
    <x v="0"/>
  </r>
  <r>
    <n v="39919694"/>
    <s v="Data Scientist"/>
    <x v="2"/>
    <s v="Analysis &amp; Reporting"/>
    <x v="310"/>
    <n v="38972603"/>
    <m/>
    <m/>
    <d v="2019-09-11T00:00:00"/>
    <n v="43749.999988425923"/>
    <s v="We're changing the way people pay for the better. Better for People. Better for business. Are you a Data Scientist looking for your next career step?"/>
    <s v="Australia"/>
    <x v="2"/>
    <x v="2"/>
    <s v="CBD &amp; Inner Suburbs"/>
    <s v="melbourne"/>
    <x v="0"/>
    <m/>
    <s v="No"/>
    <s v="https://www.seek.com.au/job/39919694?type=standard"/>
    <n v="1"/>
    <n v="1"/>
    <n v="0"/>
    <n v="0"/>
    <n v="0"/>
    <n v="0"/>
    <n v="0"/>
    <n v="0"/>
    <n v="0"/>
    <n v="0"/>
    <n v="1"/>
    <n v="0"/>
    <n v="0"/>
    <n v="1"/>
    <n v="0"/>
    <n v="0"/>
    <n v="0"/>
    <n v="0"/>
    <n v="0"/>
    <n v="0"/>
    <n v="0"/>
    <n v="0"/>
    <n v="0"/>
    <n v="0"/>
    <n v="0"/>
    <n v="43719"/>
    <n v="43741"/>
    <n v="0"/>
    <n v="1"/>
    <n v="0"/>
    <n v="2019"/>
    <n v="9"/>
    <n v="30"/>
    <n v="4"/>
    <m/>
    <m/>
    <m/>
    <x v="0"/>
    <s v="Direct"/>
    <x v="0"/>
    <x v="8"/>
    <x v="0"/>
  </r>
  <r>
    <n v="39923453"/>
    <s v="Data Scientist"/>
    <x v="1"/>
    <s v="Engineering - Software"/>
    <x v="191"/>
    <n v="16545924"/>
    <s v="ANZ"/>
    <n v="3.4"/>
    <d v="2019-09-12T00:00:00"/>
    <n v="43750.999988425923"/>
    <s v="We’re building a bank for the future, and we require critical Data and Analytical capabilities to support our transformation. This is why..."/>
    <s v="Australia"/>
    <x v="2"/>
    <x v="2"/>
    <s v="CBD &amp; Inner Suburbs"/>
    <s v="melbourne"/>
    <x v="0"/>
    <m/>
    <s v="No"/>
    <s v="https://www.seek.com.au/job/39923453?type=standout"/>
    <n v="1"/>
    <n v="1"/>
    <n v="0"/>
    <n v="0"/>
    <n v="0"/>
    <n v="0"/>
    <n v="0"/>
    <n v="0"/>
    <n v="0"/>
    <n v="0"/>
    <n v="0"/>
    <n v="0"/>
    <n v="0"/>
    <n v="0"/>
    <n v="0"/>
    <n v="0"/>
    <n v="0"/>
    <n v="0"/>
    <n v="0"/>
    <n v="0"/>
    <n v="0"/>
    <n v="0"/>
    <n v="0"/>
    <n v="0"/>
    <n v="0"/>
    <n v="43719"/>
    <n v="43726"/>
    <n v="0"/>
    <n v="1"/>
    <n v="0"/>
    <n v="2019"/>
    <n v="9"/>
    <n v="30"/>
    <n v="2"/>
    <m/>
    <m/>
    <m/>
    <x v="0"/>
    <s v="Direct"/>
    <x v="0"/>
    <x v="8"/>
    <x v="3"/>
  </r>
  <r>
    <n v="39925092"/>
    <s v="Data Scientist/Analyst - Junior to Mid"/>
    <x v="1"/>
    <s v="Database Development &amp; Administration"/>
    <x v="12"/>
    <n v="23607543"/>
    <m/>
    <m/>
    <d v="2019-09-12T00:00:00"/>
    <n v="43750.999988425923"/>
    <s v="Junior to Intermediate Data Scientist/Analyst for long term contract | SAS, Python, R, SAS VA, Excel | Modelling"/>
    <s v="Australia"/>
    <x v="2"/>
    <x v="2"/>
    <m/>
    <m/>
    <x v="1"/>
    <m/>
    <s v="No"/>
    <s v="https://www.seek.com.au/job/39925092?type=standout"/>
    <n v="1"/>
    <n v="1"/>
    <n v="0"/>
    <n v="1"/>
    <n v="0"/>
    <n v="0"/>
    <n v="0"/>
    <n v="0"/>
    <n v="0"/>
    <n v="0"/>
    <n v="0"/>
    <n v="0"/>
    <n v="0"/>
    <n v="1"/>
    <n v="0"/>
    <n v="0"/>
    <n v="0"/>
    <n v="0"/>
    <n v="0"/>
    <n v="0"/>
    <n v="0"/>
    <n v="0"/>
    <n v="0"/>
    <n v="0"/>
    <n v="0"/>
    <n v="43720"/>
    <n v="43725"/>
    <n v="1"/>
    <n v="1"/>
    <n v="0"/>
    <n v="2019"/>
    <n v="9"/>
    <n v="30"/>
    <n v="4"/>
    <m/>
    <m/>
    <m/>
    <x v="0"/>
    <s v="Recruiter"/>
    <x v="0"/>
    <x v="8"/>
    <x v="3"/>
  </r>
  <r>
    <n v="39925315"/>
    <s v="Data Scientist"/>
    <x v="0"/>
    <s v="Mathematics, Statistics &amp; Information Sciences"/>
    <x v="311"/>
    <n v="40576550"/>
    <s v="Super Retail Group"/>
    <m/>
    <d v="2019-09-12T00:00:00"/>
    <n v="43750.530636574083"/>
    <s v="If statistics, probability analysis, data modelling and algorithms are your jam then this is the role for you!!"/>
    <s v="Australia"/>
    <x v="4"/>
    <x v="4"/>
    <s v="Northern Suburbs"/>
    <s v="lawnton"/>
    <x v="0"/>
    <s v="Competitive + plus bonus + team member perks!"/>
    <s v="No"/>
    <s v="https://www.seek.com.au/job/39925315?type=standout"/>
    <n v="1"/>
    <n v="1"/>
    <n v="0"/>
    <n v="0"/>
    <n v="0"/>
    <n v="0"/>
    <n v="0"/>
    <n v="0"/>
    <n v="0"/>
    <n v="0"/>
    <n v="1"/>
    <n v="0"/>
    <n v="0"/>
    <n v="0"/>
    <n v="0"/>
    <n v="0"/>
    <n v="0"/>
    <n v="0"/>
    <n v="0"/>
    <n v="0"/>
    <n v="0"/>
    <n v="0"/>
    <n v="0"/>
    <n v="0"/>
    <n v="0"/>
    <n v="43720"/>
    <n v="43750"/>
    <n v="0"/>
    <n v="1"/>
    <n v="0"/>
    <n v="2019"/>
    <n v="9"/>
    <n v="30"/>
    <n v="3"/>
    <m/>
    <m/>
    <m/>
    <x v="0"/>
    <s v="Direct"/>
    <x v="1"/>
    <x v="8"/>
    <x v="3"/>
  </r>
  <r>
    <n v="39925585"/>
    <s v="Data Scientist"/>
    <x v="1"/>
    <s v="Database Development &amp; Administration"/>
    <x v="20"/>
    <n v="34945822"/>
    <m/>
    <m/>
    <d v="2019-09-12T00:00:00"/>
    <n v="43750.999988425923"/>
    <s v="Our Federal Government Client requires an experienced Data Scientist to support the development and implementation of its Market Stewardship role"/>
    <s v="Australia"/>
    <x v="2"/>
    <x v="13"/>
    <m/>
    <s v="geelong"/>
    <x v="1"/>
    <m/>
    <s v="No"/>
    <s v="https://www.seek.com.au/job/39925585?type=standout"/>
    <n v="1"/>
    <n v="1"/>
    <n v="0"/>
    <n v="1"/>
    <n v="0"/>
    <n v="0"/>
    <n v="0"/>
    <n v="0"/>
    <n v="0"/>
    <n v="0"/>
    <n v="1"/>
    <n v="0"/>
    <n v="0"/>
    <n v="1"/>
    <n v="0"/>
    <n v="0"/>
    <n v="0"/>
    <n v="0"/>
    <n v="0"/>
    <n v="0"/>
    <n v="0"/>
    <n v="0"/>
    <n v="0"/>
    <n v="0"/>
    <n v="0"/>
    <n v="43720"/>
    <n v="43748"/>
    <n v="1"/>
    <n v="1"/>
    <n v="0"/>
    <n v="2019"/>
    <n v="9"/>
    <n v="30"/>
    <n v="5"/>
    <m/>
    <m/>
    <m/>
    <x v="0"/>
    <s v="Recruiter"/>
    <x v="0"/>
    <x v="8"/>
    <x v="3"/>
  </r>
  <r>
    <n v="39928193"/>
    <s v="Lead Data Scientist"/>
    <x v="1"/>
    <s v="Business/Systems Analysts"/>
    <x v="312"/>
    <n v="12656224"/>
    <m/>
    <m/>
    <d v="2019-09-12T00:00:00"/>
    <n v="43750.999988425923"/>
    <s v="A passionate Lead Data Scientist is needed to empower our Information Management team in providing valuable insight to the business."/>
    <s v="Australia"/>
    <x v="2"/>
    <x v="2"/>
    <s v="CBD &amp; Inner Suburbs"/>
    <s v="melbourne"/>
    <x v="0"/>
    <m/>
    <s v="Yes"/>
    <s v="https://www.seek.com.au/job/39928193?type=standout"/>
    <n v="1"/>
    <n v="1"/>
    <n v="0"/>
    <n v="1"/>
    <n v="0"/>
    <n v="0"/>
    <n v="0"/>
    <n v="0"/>
    <n v="0"/>
    <n v="0"/>
    <n v="0"/>
    <n v="0"/>
    <n v="0"/>
    <n v="0"/>
    <n v="0"/>
    <n v="0"/>
    <n v="0"/>
    <n v="0"/>
    <n v="0"/>
    <n v="0"/>
    <n v="0"/>
    <n v="0"/>
    <n v="0"/>
    <n v="0"/>
    <n v="0"/>
    <n v="43720"/>
    <n v="43734"/>
    <n v="0"/>
    <n v="1"/>
    <n v="0"/>
    <n v="2019"/>
    <n v="9"/>
    <n v="30"/>
    <n v="3"/>
    <m/>
    <m/>
    <m/>
    <x v="0"/>
    <s v="Direct"/>
    <x v="0"/>
    <x v="8"/>
    <x v="3"/>
  </r>
  <r>
    <n v="39930532"/>
    <s v="Data Scientist"/>
    <x v="1"/>
    <s v="Other"/>
    <x v="278"/>
    <n v="35055316"/>
    <m/>
    <m/>
    <d v="2019-09-12T00:00:00"/>
    <n v="43750.999988425923"/>
    <s v="My client is currently looking for an experienced Data Scientist to join their team to work on a greenfield project based in Sydney"/>
    <s v="Australia"/>
    <x v="0"/>
    <x v="0"/>
    <s v="CBD, Inner West &amp; Eastern Suburbs"/>
    <s v="sydney"/>
    <x v="1"/>
    <m/>
    <s v="No"/>
    <s v="https://www.seek.com.au/job/39930532?type=standard"/>
    <n v="1"/>
    <n v="1"/>
    <n v="0"/>
    <n v="1"/>
    <n v="0"/>
    <n v="0"/>
    <n v="0"/>
    <n v="0"/>
    <n v="0"/>
    <n v="1"/>
    <n v="0"/>
    <n v="0"/>
    <n v="0"/>
    <n v="0"/>
    <n v="0"/>
    <n v="0"/>
    <n v="0"/>
    <n v="0"/>
    <n v="0"/>
    <n v="0"/>
    <n v="0"/>
    <n v="0"/>
    <n v="0"/>
    <n v="0"/>
    <n v="0"/>
    <n v="43720"/>
    <n v="43748"/>
    <n v="1"/>
    <n v="1"/>
    <n v="0"/>
    <n v="2019"/>
    <n v="9"/>
    <n v="30"/>
    <n v="4"/>
    <m/>
    <m/>
    <m/>
    <x v="0"/>
    <s v="Recruiter"/>
    <x v="0"/>
    <x v="8"/>
    <x v="3"/>
  </r>
  <r>
    <n v="39932924"/>
    <s v="Data Scientist"/>
    <x v="0"/>
    <s v="Mathematics, Statistics &amp; Information Sciences"/>
    <x v="313"/>
    <n v="1862248"/>
    <s v="Tabcorp"/>
    <m/>
    <d v="2019-09-13T00:00:00"/>
    <n v="43751.999988425923"/>
    <s v="We are looking for a Data Scientist to join our exciting Data Science team in Lotteries &amp; Keno at Tabcorp!"/>
    <s v="Australia"/>
    <x v="4"/>
    <x v="4"/>
    <s v="CBD &amp; Inner Suburbs"/>
    <s v="brisbane"/>
    <x v="0"/>
    <s v="Enjoy flexible working and a Flexi Day on us!"/>
    <s v="Yes"/>
    <s v="https://www.seek.com.au/job/39932924?type=standout"/>
    <n v="1"/>
    <n v="1"/>
    <n v="0"/>
    <n v="1"/>
    <n v="0"/>
    <n v="0"/>
    <n v="0"/>
    <n v="0"/>
    <n v="0"/>
    <n v="0"/>
    <n v="0"/>
    <n v="0"/>
    <n v="0"/>
    <n v="0"/>
    <n v="0"/>
    <n v="0"/>
    <n v="0"/>
    <n v="0"/>
    <n v="0"/>
    <n v="0"/>
    <n v="0"/>
    <n v="1"/>
    <n v="0"/>
    <n v="0"/>
    <n v="0"/>
    <n v="43720"/>
    <n v="43748"/>
    <n v="0"/>
    <n v="1"/>
    <n v="0"/>
    <n v="2019"/>
    <n v="9"/>
    <n v="30"/>
    <n v="4"/>
    <m/>
    <m/>
    <m/>
    <x v="0"/>
    <s v="Direct"/>
    <x v="1"/>
    <x v="8"/>
    <x v="4"/>
  </r>
  <r>
    <n v="39941890"/>
    <s v="Data Science Consultant - AL/ML"/>
    <x v="1"/>
    <s v="Other"/>
    <x v="35"/>
    <n v="24101490"/>
    <m/>
    <m/>
    <d v="2019-09-13T00:00:00"/>
    <n v="43751.999988425923"/>
    <s v="A great opportunity for an experienced Data Scientist to gain wide exposure to AI/ML projects | Client facing role | Opportunity to travel"/>
    <s v="Australia"/>
    <x v="0"/>
    <x v="0"/>
    <s v="CBD, Inner West &amp; Eastern Suburbs"/>
    <s v="sydney"/>
    <x v="0"/>
    <m/>
    <s v="Yes"/>
    <s v="https://www.seek.com.au/job/39941890?type=standard"/>
    <n v="1"/>
    <n v="1"/>
    <n v="0"/>
    <n v="1"/>
    <n v="0"/>
    <n v="0"/>
    <n v="0"/>
    <n v="0"/>
    <n v="0"/>
    <n v="1"/>
    <n v="0"/>
    <n v="0"/>
    <n v="1"/>
    <n v="0"/>
    <n v="0"/>
    <n v="0"/>
    <n v="0"/>
    <n v="0"/>
    <n v="0"/>
    <n v="0"/>
    <n v="0"/>
    <n v="1"/>
    <n v="0"/>
    <n v="0"/>
    <n v="0"/>
    <n v="43721"/>
    <n v="43751"/>
    <n v="1"/>
    <n v="1"/>
    <n v="0"/>
    <n v="2019"/>
    <n v="9"/>
    <n v="30"/>
    <n v="6"/>
    <m/>
    <m/>
    <m/>
    <x v="0"/>
    <s v="Recruiter"/>
    <x v="0"/>
    <x v="8"/>
    <x v="4"/>
  </r>
  <r>
    <n v="39942109"/>
    <s v="Data Scientist - GCP/AWS"/>
    <x v="1"/>
    <s v="Other"/>
    <x v="35"/>
    <n v="24101490"/>
    <m/>
    <m/>
    <d v="2019-09-13T00:00:00"/>
    <n v="43751.999988425923"/>
    <s v="Greenfield Data Science Projects | Deploying ML models on cloud | Exposure to GCP"/>
    <s v="Australia"/>
    <x v="0"/>
    <x v="0"/>
    <s v="CBD, Inner West &amp; Eastern Suburbs"/>
    <s v="sydney"/>
    <x v="0"/>
    <m/>
    <s v="Yes"/>
    <s v="https://www.seek.com.au/job/39942109?type=standard"/>
    <n v="1"/>
    <n v="1"/>
    <n v="0"/>
    <n v="0"/>
    <n v="0"/>
    <n v="0"/>
    <n v="0"/>
    <n v="0"/>
    <n v="0"/>
    <n v="1"/>
    <n v="0"/>
    <n v="0"/>
    <n v="0"/>
    <n v="0"/>
    <n v="0"/>
    <n v="0"/>
    <n v="0"/>
    <n v="0"/>
    <n v="0"/>
    <n v="0"/>
    <n v="0"/>
    <n v="1"/>
    <n v="0"/>
    <n v="0"/>
    <n v="0"/>
    <n v="43721"/>
    <n v="43751"/>
    <n v="1"/>
    <n v="1"/>
    <n v="0"/>
    <n v="2019"/>
    <n v="9"/>
    <n v="30"/>
    <n v="4"/>
    <m/>
    <m/>
    <m/>
    <x v="0"/>
    <s v="Recruiter"/>
    <x v="0"/>
    <x v="8"/>
    <x v="4"/>
  </r>
  <r>
    <n v="39942139"/>
    <s v="Data Scientist"/>
    <x v="0"/>
    <s v="Mathematics, Statistics &amp; Information Sciences"/>
    <x v="314"/>
    <n v="29699327"/>
    <m/>
    <m/>
    <d v="2019-09-13T00:00:00"/>
    <n v="43751.999988425923"/>
    <s v="You'll influence technology choices and develop strategic plans, brainstorming ideas and setting timelines for evaluation and development."/>
    <s v="Australia"/>
    <x v="3"/>
    <x v="3"/>
    <s v="CBD, Inner &amp; Western Suburbs"/>
    <s v="perth"/>
    <x v="0"/>
    <s v="Permanent"/>
    <s v="No"/>
    <s v="https://www.seek.com.au/job/39942139?type=standout"/>
    <n v="0"/>
    <n v="1"/>
    <n v="0"/>
    <n v="0"/>
    <n v="0"/>
    <n v="0"/>
    <n v="0"/>
    <n v="0"/>
    <n v="0"/>
    <n v="0"/>
    <n v="0"/>
    <n v="0"/>
    <n v="0"/>
    <n v="0"/>
    <n v="0"/>
    <n v="0"/>
    <n v="0"/>
    <n v="0"/>
    <n v="0"/>
    <n v="0"/>
    <n v="0"/>
    <n v="0"/>
    <n v="0"/>
    <n v="0"/>
    <n v="0"/>
    <n v="43721"/>
    <n v="43751"/>
    <n v="1"/>
    <n v="1"/>
    <n v="0"/>
    <n v="2019"/>
    <n v="9"/>
    <n v="30"/>
    <n v="1"/>
    <m/>
    <m/>
    <m/>
    <x v="0"/>
    <s v="Recruiter"/>
    <x v="1"/>
    <x v="8"/>
    <x v="4"/>
  </r>
  <r>
    <n v="39951403"/>
    <s v="Data Scientist"/>
    <x v="1"/>
    <s v="Database Development &amp; Administration"/>
    <x v="253"/>
    <n v="35879080"/>
    <m/>
    <m/>
    <d v="2019-09-16T00:00:00"/>
    <n v="43754.999988425923"/>
    <s v="Seeking a Data Scientist to join a leading Global Organisation working with the latest technology."/>
    <s v="Australia"/>
    <x v="4"/>
    <x v="4"/>
    <s v="CBD &amp; Inner Suburbs"/>
    <s v="brisbane"/>
    <x v="0"/>
    <s v="Generous Salary + Bonus"/>
    <s v="No"/>
    <s v="https://www.seek.com.au/job/39951403?type=standout"/>
    <n v="0"/>
    <n v="0"/>
    <n v="0"/>
    <n v="1"/>
    <n v="0"/>
    <n v="0"/>
    <n v="0"/>
    <n v="0"/>
    <n v="0"/>
    <n v="0"/>
    <n v="0"/>
    <n v="0"/>
    <n v="0"/>
    <n v="0"/>
    <n v="0"/>
    <n v="0"/>
    <n v="0"/>
    <n v="0"/>
    <n v="0"/>
    <n v="0"/>
    <n v="0"/>
    <n v="0"/>
    <n v="0"/>
    <n v="0"/>
    <n v="0"/>
    <n v="43724"/>
    <n v="43728"/>
    <n v="0"/>
    <n v="1"/>
    <n v="0"/>
    <n v="2019"/>
    <n v="9"/>
    <n v="30"/>
    <n v="1"/>
    <m/>
    <m/>
    <m/>
    <x v="0"/>
    <s v="Direct"/>
    <x v="1"/>
    <x v="8"/>
    <x v="1"/>
  </r>
  <r>
    <n v="39954648"/>
    <s v="Junior Data Analyst"/>
    <x v="18"/>
    <s v="Analysis &amp; Reporting"/>
    <x v="315"/>
    <n v="28787133"/>
    <m/>
    <m/>
    <d v="2019-09-16T00:00:00"/>
    <n v="43754.772187499999"/>
    <s v="Auscold are seeking to hire a junior to intermediate Data Analyst with advanced knowledge of statistical modelling and data visualisation tools."/>
    <s v="Australia"/>
    <x v="6"/>
    <x v="6"/>
    <m/>
    <s v="pooraka"/>
    <x v="2"/>
    <m/>
    <s v="No"/>
    <s v="https://www.seek.com.au/job/39954648?type=standard"/>
    <n v="1"/>
    <n v="1"/>
    <n v="0"/>
    <n v="0"/>
    <n v="0"/>
    <n v="0"/>
    <n v="0"/>
    <n v="0"/>
    <n v="0"/>
    <n v="0"/>
    <n v="0"/>
    <n v="0"/>
    <n v="0"/>
    <n v="1"/>
    <n v="0"/>
    <n v="0"/>
    <n v="0"/>
    <n v="0"/>
    <n v="0"/>
    <n v="0"/>
    <n v="0"/>
    <n v="0"/>
    <n v="0"/>
    <n v="0"/>
    <n v="0"/>
    <n v="43724"/>
    <n v="43754"/>
    <n v="0"/>
    <n v="1"/>
    <n v="0"/>
    <n v="2019"/>
    <n v="9"/>
    <n v="30"/>
    <n v="3"/>
    <m/>
    <m/>
    <m/>
    <x v="0"/>
    <s v="Direct"/>
    <x v="0"/>
    <x v="8"/>
    <x v="1"/>
  </r>
  <r>
    <n v="39955013"/>
    <s v="Data Scientist"/>
    <x v="1"/>
    <s v="Architects"/>
    <x v="316"/>
    <n v="26655288"/>
    <m/>
    <m/>
    <d v="2019-09-16T00:00:00"/>
    <n v="43754.999988425923"/>
    <s v="An exciting permanent opportunity exists for a hands on Data Analyst to join an industry leader based in Melbourne's Northern Suburbs."/>
    <s v="Australia"/>
    <x v="2"/>
    <x v="2"/>
    <s v="Northern Suburbs"/>
    <s v="melbourne"/>
    <x v="0"/>
    <m/>
    <s v="No"/>
    <s v="https://www.seek.com.au/job/39955013?type=standout"/>
    <n v="0"/>
    <n v="1"/>
    <n v="0"/>
    <n v="0"/>
    <n v="0"/>
    <n v="0"/>
    <n v="0"/>
    <n v="0"/>
    <n v="0"/>
    <n v="0"/>
    <n v="0"/>
    <n v="1"/>
    <n v="0"/>
    <n v="0"/>
    <n v="0"/>
    <n v="0"/>
    <n v="0"/>
    <n v="0"/>
    <n v="0"/>
    <n v="0"/>
    <n v="0"/>
    <n v="0"/>
    <n v="0"/>
    <n v="0"/>
    <n v="0"/>
    <n v="43724"/>
    <n v="43752"/>
    <n v="1"/>
    <n v="1"/>
    <n v="0"/>
    <n v="2019"/>
    <n v="9"/>
    <n v="30"/>
    <n v="2"/>
    <m/>
    <m/>
    <m/>
    <x v="0"/>
    <s v="Recruiter"/>
    <x v="0"/>
    <x v="8"/>
    <x v="1"/>
  </r>
  <r>
    <n v="39961986"/>
    <s v="Data Scientist"/>
    <x v="1"/>
    <s v="Other"/>
    <x v="304"/>
    <n v="43295011"/>
    <m/>
    <m/>
    <d v="2019-09-17T00:00:00"/>
    <n v="43755.999988425923"/>
    <s v="Work with a growing team on one of Australia's largest Data sets. Initially a 6 month contract with a high chance of extension."/>
    <s v="Australia"/>
    <x v="0"/>
    <x v="0"/>
    <s v="CBD, Inner West &amp; Eastern Suburbs"/>
    <s v="surryhills"/>
    <x v="0"/>
    <m/>
    <s v="No"/>
    <s v="https://www.seek.com.au/job/39961986?type=standard"/>
    <n v="1"/>
    <n v="1"/>
    <n v="0"/>
    <n v="1"/>
    <n v="0"/>
    <n v="0"/>
    <n v="0"/>
    <n v="0"/>
    <n v="0"/>
    <n v="0"/>
    <n v="0"/>
    <n v="0"/>
    <n v="1"/>
    <n v="1"/>
    <n v="0"/>
    <n v="0"/>
    <n v="0"/>
    <n v="0"/>
    <n v="0"/>
    <n v="0"/>
    <n v="0"/>
    <n v="1"/>
    <n v="0"/>
    <n v="0"/>
    <n v="0"/>
    <n v="43725"/>
    <n v="43748"/>
    <n v="1"/>
    <n v="1"/>
    <n v="0"/>
    <n v="2019"/>
    <n v="9"/>
    <n v="30"/>
    <n v="6"/>
    <m/>
    <m/>
    <m/>
    <x v="0"/>
    <s v="Recruiter"/>
    <x v="0"/>
    <x v="8"/>
    <x v="2"/>
  </r>
  <r>
    <n v="39963958"/>
    <s v="Data Scientist/Analyst"/>
    <x v="1"/>
    <s v="Database Development &amp; Administration"/>
    <x v="12"/>
    <n v="23607543"/>
    <m/>
    <m/>
    <d v="2019-09-17T00:00:00"/>
    <n v="43755.999988425923"/>
    <s v="Long term contract | Geelong | SAS, SAS VA | Python, R, Shiny R | Hybrid Data Science/Analysis | Mid Weight"/>
    <s v="Australia"/>
    <x v="2"/>
    <x v="2"/>
    <m/>
    <m/>
    <x v="1"/>
    <m/>
    <s v="No"/>
    <s v="https://www.seek.com.au/job/39963958?type=standout"/>
    <n v="1"/>
    <n v="1"/>
    <n v="0"/>
    <n v="1"/>
    <n v="0"/>
    <n v="0"/>
    <n v="0"/>
    <n v="0"/>
    <n v="0"/>
    <n v="0"/>
    <n v="1"/>
    <n v="0"/>
    <n v="0"/>
    <n v="1"/>
    <n v="0"/>
    <n v="0"/>
    <n v="0"/>
    <n v="0"/>
    <n v="0"/>
    <n v="0"/>
    <n v="0"/>
    <n v="0"/>
    <n v="0"/>
    <n v="0"/>
    <n v="0"/>
    <n v="43725"/>
    <n v="43755"/>
    <n v="1"/>
    <n v="1"/>
    <n v="0"/>
    <n v="2019"/>
    <n v="9"/>
    <n v="30"/>
    <n v="5"/>
    <m/>
    <m/>
    <m/>
    <x v="0"/>
    <s v="Recruiter"/>
    <x v="0"/>
    <x v="8"/>
    <x v="2"/>
  </r>
  <r>
    <n v="39972422"/>
    <s v="Lead Data Scientist (with Data Engineering skills),Greenfield"/>
    <x v="1"/>
    <s v="Other"/>
    <x v="48"/>
    <n v="22081129"/>
    <m/>
    <m/>
    <d v="2019-09-18T00:00:00"/>
    <n v="43756.999988425923"/>
    <s v="Looking for a lead data scientist who is part data engineer and software developer to mature an advcaned analytics platform within financial markets."/>
    <s v="Australia"/>
    <x v="0"/>
    <x v="0"/>
    <m/>
    <m/>
    <x v="0"/>
    <s v="$200k - $250k p.a."/>
    <s v="No"/>
    <s v="https://www.seek.com.au/job/39972422?type=standard"/>
    <n v="1"/>
    <n v="1"/>
    <n v="0"/>
    <n v="0"/>
    <n v="0"/>
    <n v="0"/>
    <n v="0"/>
    <n v="0"/>
    <n v="0"/>
    <n v="0"/>
    <n v="1"/>
    <n v="0"/>
    <n v="1"/>
    <n v="0"/>
    <n v="0"/>
    <n v="0"/>
    <n v="0"/>
    <n v="0"/>
    <n v="0"/>
    <n v="0"/>
    <n v="0"/>
    <n v="1"/>
    <n v="0"/>
    <n v="0"/>
    <n v="0"/>
    <n v="43726"/>
    <n v="43745"/>
    <n v="1"/>
    <n v="1"/>
    <n v="0"/>
    <n v="2019"/>
    <n v="9"/>
    <n v="30"/>
    <n v="5"/>
    <n v="200000"/>
    <n v="250000"/>
    <s v="year"/>
    <x v="0"/>
    <s v="Recruiter"/>
    <x v="1"/>
    <x v="8"/>
    <x v="0"/>
  </r>
  <r>
    <n v="39974204"/>
    <s v="Data Scientist"/>
    <x v="0"/>
    <s v="Mathematics, Statistics &amp; Information Sciences"/>
    <x v="68"/>
    <n v="11239135"/>
    <s v="Bunnings Warehouse"/>
    <m/>
    <d v="2019-09-18T00:00:00"/>
    <n v="43756.742581018523"/>
    <s v="This Data Scientist opportunity is within our HR team. Partner with leaders across the business &amp; provide analytics &amp; actionable insights."/>
    <s v="Australia"/>
    <x v="2"/>
    <x v="2"/>
    <s v="Eastern Suburbs"/>
    <s v="hawthorneast"/>
    <x v="0"/>
    <m/>
    <s v="No"/>
    <s v="https://www.seek.com.au/job/39974204?type=standard"/>
    <n v="1"/>
    <n v="1"/>
    <n v="0"/>
    <n v="1"/>
    <n v="0"/>
    <n v="0"/>
    <n v="0"/>
    <n v="0"/>
    <n v="0"/>
    <n v="0"/>
    <n v="0"/>
    <n v="0"/>
    <n v="0"/>
    <n v="0"/>
    <n v="0"/>
    <n v="0"/>
    <n v="0"/>
    <n v="0"/>
    <n v="0"/>
    <n v="0"/>
    <n v="0"/>
    <n v="0"/>
    <n v="0"/>
    <n v="0"/>
    <n v="0"/>
    <n v="43726"/>
    <n v="43746"/>
    <n v="0"/>
    <n v="1"/>
    <n v="0"/>
    <n v="2019"/>
    <n v="9"/>
    <n v="30"/>
    <n v="3"/>
    <m/>
    <m/>
    <m/>
    <x v="0"/>
    <s v="Direct"/>
    <x v="0"/>
    <x v="8"/>
    <x v="0"/>
  </r>
  <r>
    <n v="39975849"/>
    <s v="Data Scientist"/>
    <x v="1"/>
    <s v="Other"/>
    <x v="57"/>
    <n v="30232699"/>
    <s v="Coles Group"/>
    <m/>
    <d v="2019-09-19T00:00:00"/>
    <n v="43757.999988425923"/>
    <s v="We have an exciting opportunity for an experienced Data Scientist to join our Advanced Analytics team at Coles!"/>
    <s v="Australia"/>
    <x v="2"/>
    <x v="2"/>
    <s v="CBD &amp; Inner Suburbs"/>
    <s v="melbourne"/>
    <x v="0"/>
    <m/>
    <s v="Yes"/>
    <s v="https://www.seek.com.au/job/39975849?type=standard"/>
    <n v="1"/>
    <n v="1"/>
    <n v="0"/>
    <n v="1"/>
    <n v="0"/>
    <n v="0"/>
    <n v="0"/>
    <n v="0"/>
    <n v="0"/>
    <n v="1"/>
    <n v="0"/>
    <n v="0"/>
    <n v="0"/>
    <n v="0"/>
    <n v="0"/>
    <n v="0"/>
    <n v="0"/>
    <n v="0"/>
    <n v="0"/>
    <n v="0"/>
    <n v="0"/>
    <n v="1"/>
    <n v="0"/>
    <n v="0"/>
    <n v="0"/>
    <n v="43726"/>
    <n v="43727"/>
    <n v="0"/>
    <n v="1"/>
    <n v="0"/>
    <n v="2019"/>
    <n v="9"/>
    <n v="30"/>
    <n v="5"/>
    <m/>
    <m/>
    <m/>
    <x v="0"/>
    <s v="Direct"/>
    <x v="0"/>
    <x v="8"/>
    <x v="3"/>
  </r>
  <r>
    <n v="39979025"/>
    <s v="Data Scientist - Part Time"/>
    <x v="0"/>
    <s v="Mathematics, Statistics &amp; Information Sciences"/>
    <x v="317"/>
    <n v="22129114"/>
    <m/>
    <m/>
    <d v="2019-09-19T00:00:00"/>
    <n v="43757.528749999998"/>
    <s v="A great role in our Analytics team involving the research and development of data-driven city planning and sustainability models."/>
    <s v="Australia"/>
    <x v="0"/>
    <x v="0"/>
    <s v="CBD, Inner West &amp; Eastern Suburbs"/>
    <s v="sydney"/>
    <x v="3"/>
    <m/>
    <s v="No"/>
    <s v="https://www.seek.com.au/job/39979025?type=standard"/>
    <n v="1"/>
    <n v="1"/>
    <n v="0"/>
    <n v="1"/>
    <n v="0"/>
    <n v="0"/>
    <n v="0"/>
    <n v="0"/>
    <n v="0"/>
    <n v="0"/>
    <n v="0"/>
    <n v="0"/>
    <n v="0"/>
    <n v="0"/>
    <n v="1"/>
    <n v="0"/>
    <n v="0"/>
    <n v="0"/>
    <n v="0"/>
    <n v="0"/>
    <n v="0"/>
    <n v="0"/>
    <n v="0"/>
    <n v="0"/>
    <n v="0"/>
    <n v="43727"/>
    <n v="43733"/>
    <n v="0"/>
    <n v="1"/>
    <n v="0"/>
    <n v="2019"/>
    <n v="9"/>
    <n v="30"/>
    <n v="4"/>
    <m/>
    <m/>
    <m/>
    <x v="0"/>
    <s v="Direct"/>
    <x v="0"/>
    <x v="8"/>
    <x v="3"/>
  </r>
  <r>
    <n v="39979161"/>
    <s v="Principal Data Scientist (Machine Learning Engineer) Greenfield"/>
    <x v="1"/>
    <s v="Other"/>
    <x v="48"/>
    <n v="22081129"/>
    <m/>
    <m/>
    <d v="2019-09-19T00:00:00"/>
    <n v="43757.999988425923"/>
    <s v="Lead data scientist role with strong machine learning engineering skills working within financial services to mature an advanced analytics platform."/>
    <s v="Australia"/>
    <x v="0"/>
    <x v="0"/>
    <m/>
    <m/>
    <x v="0"/>
    <s v="$220k - $250k p.a."/>
    <s v="No"/>
    <s v="https://www.seek.com.au/job/39979161?type=standard"/>
    <n v="1"/>
    <n v="1"/>
    <n v="0"/>
    <n v="0"/>
    <n v="0"/>
    <n v="0"/>
    <n v="0"/>
    <n v="0"/>
    <n v="0"/>
    <n v="1"/>
    <n v="0"/>
    <n v="0"/>
    <n v="1"/>
    <n v="0"/>
    <n v="0"/>
    <n v="0"/>
    <n v="0"/>
    <n v="0"/>
    <n v="0"/>
    <n v="0"/>
    <n v="0"/>
    <n v="1"/>
    <n v="0"/>
    <n v="0"/>
    <n v="0"/>
    <n v="43727"/>
    <n v="43745"/>
    <n v="1"/>
    <n v="1"/>
    <n v="0"/>
    <n v="2019"/>
    <n v="9"/>
    <n v="30"/>
    <n v="5"/>
    <n v="220000"/>
    <n v="250000"/>
    <s v="year"/>
    <x v="0"/>
    <s v="Recruiter"/>
    <x v="1"/>
    <x v="8"/>
    <x v="3"/>
  </r>
  <r>
    <n v="39980576"/>
    <s v="Data Scientist - Fixed term contract"/>
    <x v="0"/>
    <s v="Mathematics, Statistics &amp; Information Sciences"/>
    <x v="318"/>
    <n v="31530908"/>
    <s v="Vicinity Centres"/>
    <n v="4"/>
    <d v="2019-09-19T00:00:00"/>
    <n v="43757.610798611109"/>
    <s v="A key role in Vicinity’s transformation agenda, this role will be responsible in driving solutions that will help bring the Vicinity brand to life!"/>
    <s v="Australia"/>
    <x v="2"/>
    <x v="2"/>
    <s v="Eastern Suburbs"/>
    <s v="chadstone"/>
    <x v="1"/>
    <m/>
    <s v="No"/>
    <s v="https://www.seek.com.au/job/39980576?type=standout"/>
    <n v="0"/>
    <n v="1"/>
    <n v="0"/>
    <n v="1"/>
    <n v="0"/>
    <n v="0"/>
    <n v="0"/>
    <n v="0"/>
    <n v="0"/>
    <n v="0"/>
    <n v="1"/>
    <n v="0"/>
    <n v="0"/>
    <n v="0"/>
    <n v="0"/>
    <n v="0"/>
    <n v="1"/>
    <n v="0"/>
    <n v="0"/>
    <n v="0"/>
    <n v="0"/>
    <n v="0"/>
    <n v="0"/>
    <n v="0"/>
    <n v="0"/>
    <n v="43732"/>
    <n v="43757"/>
    <n v="0"/>
    <n v="1"/>
    <n v="0"/>
    <n v="2019"/>
    <n v="9"/>
    <n v="30"/>
    <n v="4"/>
    <m/>
    <m/>
    <m/>
    <x v="0"/>
    <s v="Direct"/>
    <x v="0"/>
    <x v="8"/>
    <x v="3"/>
  </r>
  <r>
    <n v="39980988"/>
    <s v="Senior Data Scientist"/>
    <x v="0"/>
    <s v="Mathematics, Statistics &amp; Information Sciences"/>
    <x v="180"/>
    <n v="27681746"/>
    <s v="SEEK"/>
    <m/>
    <d v="2019-09-19T00:00:00"/>
    <n v="43757.62667824074"/>
    <s v="Help drive the global SEEK agenda on data science and machine learning!"/>
    <s v="Australia"/>
    <x v="2"/>
    <x v="2"/>
    <s v="CBD &amp; Inner Suburbs"/>
    <s v="melbourne"/>
    <x v="0"/>
    <m/>
    <s v="No"/>
    <s v="https://www.seek.com.au/job/39980988?type=standout"/>
    <n v="0"/>
    <n v="1"/>
    <n v="0"/>
    <n v="0"/>
    <n v="0"/>
    <n v="0"/>
    <n v="0"/>
    <n v="1"/>
    <n v="0"/>
    <n v="1"/>
    <n v="0"/>
    <n v="1"/>
    <n v="0"/>
    <n v="0"/>
    <n v="0"/>
    <n v="0"/>
    <n v="0"/>
    <n v="0"/>
    <n v="0"/>
    <n v="0"/>
    <n v="0"/>
    <n v="0"/>
    <n v="0"/>
    <n v="0"/>
    <n v="0"/>
    <n v="43727"/>
    <n v="43757"/>
    <n v="0"/>
    <n v="1"/>
    <n v="0"/>
    <n v="2019"/>
    <n v="9"/>
    <n v="30"/>
    <n v="4"/>
    <m/>
    <m/>
    <m/>
    <x v="0"/>
    <s v="Direct"/>
    <x v="0"/>
    <x v="8"/>
    <x v="3"/>
  </r>
  <r>
    <n v="39982982"/>
    <s v="Analyst, Data Sciences (Advanced)"/>
    <x v="1"/>
    <s v="Consultants"/>
    <x v="256"/>
    <n v="24712589"/>
    <s v="IAG"/>
    <m/>
    <d v="2019-09-19T00:00:00"/>
    <n v="43757.999988425923"/>
    <s v="Data Scientist/Data Analyst skillset. Claims exposure would be good!"/>
    <s v="Australia"/>
    <x v="0"/>
    <x v="0"/>
    <s v="CBD, Inner West &amp; Eastern Suburbs"/>
    <s v="sydney"/>
    <x v="0"/>
    <s v="Competitive remuneration &amp; 13% super"/>
    <s v="Yes"/>
    <s v="https://www.seek.com.au/job/39982982?type=standard"/>
    <n v="1"/>
    <n v="1"/>
    <n v="0"/>
    <n v="0"/>
    <n v="0"/>
    <n v="0"/>
    <n v="0"/>
    <n v="0"/>
    <n v="0"/>
    <n v="0"/>
    <n v="0"/>
    <n v="0"/>
    <n v="0"/>
    <n v="0"/>
    <n v="0"/>
    <n v="0"/>
    <n v="0"/>
    <n v="0"/>
    <n v="0"/>
    <n v="0"/>
    <n v="0"/>
    <n v="0"/>
    <n v="0"/>
    <n v="0"/>
    <n v="0"/>
    <n v="43727"/>
    <n v="43731"/>
    <n v="0"/>
    <n v="1"/>
    <n v="0"/>
    <n v="2019"/>
    <n v="9"/>
    <n v="30"/>
    <n v="2"/>
    <m/>
    <m/>
    <m/>
    <x v="0"/>
    <s v="Direct"/>
    <x v="1"/>
    <x v="8"/>
    <x v="3"/>
  </r>
  <r>
    <n v="39984687"/>
    <s v="Data Scientist"/>
    <x v="1"/>
    <s v="Developers/Programmers"/>
    <x v="128"/>
    <n v="23706321"/>
    <m/>
    <m/>
    <d v="2019-09-19T00:00:00"/>
    <n v="43757.999988425923"/>
    <s v="Working on big data projects, to analyse and process data as well as creating sophisticated algorithms to ensure efficient business practices."/>
    <s v="Australia"/>
    <x v="3"/>
    <x v="3"/>
    <m/>
    <s v="perth"/>
    <x v="1"/>
    <m/>
    <s v="No"/>
    <s v="https://www.seek.com.au/job/39984687?type=standout"/>
    <n v="1"/>
    <n v="1"/>
    <n v="0"/>
    <n v="0"/>
    <n v="0"/>
    <n v="0"/>
    <n v="1"/>
    <n v="0"/>
    <n v="0"/>
    <n v="0"/>
    <n v="0"/>
    <n v="0"/>
    <n v="0"/>
    <n v="0"/>
    <n v="0"/>
    <n v="0"/>
    <n v="0"/>
    <n v="0"/>
    <n v="0"/>
    <n v="0"/>
    <n v="0"/>
    <n v="0"/>
    <n v="0"/>
    <n v="0"/>
    <n v="0"/>
    <n v="43727"/>
    <n v="43757"/>
    <n v="1"/>
    <n v="1"/>
    <n v="0"/>
    <n v="2019"/>
    <n v="9"/>
    <n v="30"/>
    <n v="3"/>
    <m/>
    <m/>
    <m/>
    <x v="0"/>
    <s v="Recruiter"/>
    <x v="0"/>
    <x v="8"/>
    <x v="3"/>
  </r>
  <r>
    <n v="39988046"/>
    <s v="Data Engineer/Scientist"/>
    <x v="0"/>
    <s v="Mathematics, Statistics &amp; Information Sciences"/>
    <x v="319"/>
    <n v="25967720"/>
    <s v="Lendlease"/>
    <m/>
    <d v="2019-09-20T00:00:00"/>
    <n v="43758.999988425923"/>
    <s v="Lendlease is searching for a Data Scientist to join one of our new digital business, based in Sydney."/>
    <s v="Australia"/>
    <x v="0"/>
    <x v="0"/>
    <m/>
    <m/>
    <x v="0"/>
    <m/>
    <s v="No"/>
    <s v="https://www.seek.com.au/job/39988046?type=standard"/>
    <n v="1"/>
    <n v="1"/>
    <n v="0"/>
    <n v="0"/>
    <n v="0"/>
    <n v="0"/>
    <n v="0"/>
    <n v="0"/>
    <n v="0"/>
    <n v="0"/>
    <n v="0"/>
    <n v="0"/>
    <n v="0"/>
    <n v="0"/>
    <n v="0"/>
    <n v="0"/>
    <n v="0"/>
    <n v="0"/>
    <n v="0"/>
    <n v="0"/>
    <n v="0"/>
    <n v="0"/>
    <n v="0"/>
    <n v="0"/>
    <n v="0"/>
    <n v="43728"/>
    <n v="43758"/>
    <n v="0"/>
    <n v="1"/>
    <n v="0"/>
    <n v="2019"/>
    <n v="9"/>
    <n v="30"/>
    <n v="2"/>
    <m/>
    <m/>
    <m/>
    <x v="0"/>
    <s v="Direct"/>
    <x v="0"/>
    <x v="8"/>
    <x v="4"/>
  </r>
  <r>
    <n v="39990213"/>
    <s v="Data Scientist"/>
    <x v="7"/>
    <s v="Analysts"/>
    <x v="193"/>
    <n v="20101884"/>
    <m/>
    <m/>
    <d v="2019-09-20T00:00:00"/>
    <n v="43758.999988425923"/>
    <s v="Initial 1 month contract role within a start-up AI consultancy in Sydney CBD. This is an opportunity to be part of some really exciting projects."/>
    <s v="Australia"/>
    <x v="0"/>
    <x v="0"/>
    <s v="CBD, Inner West &amp; Eastern Suburbs"/>
    <s v="sydney"/>
    <x v="1"/>
    <s v="$700 - $800 P/D"/>
    <s v="Yes"/>
    <s v="https://www.seek.com.au/job/39990213?type=standard"/>
    <n v="1"/>
    <n v="1"/>
    <n v="0"/>
    <n v="1"/>
    <n v="0"/>
    <n v="0"/>
    <n v="0"/>
    <n v="0"/>
    <n v="0"/>
    <n v="0"/>
    <n v="0"/>
    <n v="0"/>
    <n v="1"/>
    <n v="0"/>
    <n v="0"/>
    <n v="0"/>
    <n v="0"/>
    <n v="0"/>
    <n v="0"/>
    <n v="0"/>
    <n v="0"/>
    <n v="1"/>
    <n v="0"/>
    <n v="0"/>
    <n v="0"/>
    <n v="43728"/>
    <n v="43756"/>
    <n v="0"/>
    <n v="1"/>
    <n v="0"/>
    <n v="2019"/>
    <n v="9"/>
    <n v="30"/>
    <n v="5"/>
    <m/>
    <m/>
    <m/>
    <x v="0"/>
    <s v="Direct"/>
    <x v="1"/>
    <x v="8"/>
    <x v="4"/>
  </r>
  <r>
    <n v="39995247"/>
    <s v="Data Scientist"/>
    <x v="1"/>
    <s v="Other"/>
    <x v="320"/>
    <n v="28083494"/>
    <m/>
    <m/>
    <d v="2019-09-20T00:00:00"/>
    <n v="43758.76425925926"/>
    <s v="As a Dynamic online application provider we seek a suitably qualified &amp; experienced professional to expand the Development Team at Mulgrave."/>
    <s v="Australia"/>
    <x v="2"/>
    <x v="2"/>
    <s v="Bayside &amp; South Eastern Suburbs"/>
    <s v="mulgrave"/>
    <x v="0"/>
    <m/>
    <s v="Yes"/>
    <s v="https://www.seek.com.au/job/39995247?type=standout"/>
    <n v="0"/>
    <n v="1"/>
    <n v="0"/>
    <n v="1"/>
    <n v="0"/>
    <n v="0"/>
    <n v="0"/>
    <n v="0"/>
    <n v="0"/>
    <n v="0"/>
    <n v="1"/>
    <n v="0"/>
    <n v="0"/>
    <n v="0"/>
    <n v="0"/>
    <n v="0"/>
    <n v="0"/>
    <n v="0"/>
    <n v="0"/>
    <n v="0"/>
    <n v="0"/>
    <n v="0"/>
    <n v="0"/>
    <n v="0"/>
    <n v="0"/>
    <n v="43728"/>
    <n v="43758"/>
    <n v="0"/>
    <n v="1"/>
    <n v="0"/>
    <n v="2019"/>
    <n v="9"/>
    <n v="30"/>
    <n v="3"/>
    <m/>
    <m/>
    <m/>
    <x v="0"/>
    <s v="Direct"/>
    <x v="0"/>
    <x v="8"/>
    <x v="4"/>
  </r>
  <r>
    <n v="39995370"/>
    <s v="Data Scientist / Senior Data Consultant"/>
    <x v="1"/>
    <s v="Architects"/>
    <x v="321"/>
    <n v="29156314"/>
    <m/>
    <m/>
    <d v="2019-09-20T00:00:00"/>
    <n v="43758.999988425923"/>
    <s v="A large corporate organisation is looking for an experienced Data Consultant / Data Scientist with AWS background, CBD location"/>
    <s v="Australia"/>
    <x v="4"/>
    <x v="4"/>
    <s v="CBD &amp; Inner Suburbs"/>
    <s v="brisbane"/>
    <x v="1"/>
    <m/>
    <s v="Yes"/>
    <s v="https://www.seek.com.au/job/39995370?type=standout"/>
    <n v="1"/>
    <n v="1"/>
    <n v="0"/>
    <n v="0"/>
    <n v="0"/>
    <n v="0"/>
    <n v="0"/>
    <n v="0"/>
    <n v="0"/>
    <n v="0"/>
    <n v="1"/>
    <n v="0"/>
    <n v="0"/>
    <n v="0"/>
    <n v="0"/>
    <n v="0"/>
    <n v="0"/>
    <n v="0"/>
    <n v="0"/>
    <n v="0"/>
    <n v="0"/>
    <n v="0"/>
    <n v="0"/>
    <n v="0"/>
    <n v="0"/>
    <n v="43728"/>
    <n v="43756"/>
    <n v="1"/>
    <n v="1"/>
    <n v="0"/>
    <n v="2019"/>
    <n v="9"/>
    <n v="30"/>
    <n v="3"/>
    <m/>
    <m/>
    <m/>
    <x v="0"/>
    <s v="Recruiter"/>
    <x v="0"/>
    <x v="8"/>
    <x v="4"/>
  </r>
  <r>
    <n v="39995692"/>
    <s v="Data Scientist"/>
    <x v="1"/>
    <s v="Database Development &amp; Administration"/>
    <x v="253"/>
    <n v="35879080"/>
    <m/>
    <m/>
    <d v="2019-09-20T00:00:00"/>
    <n v="43758.999988425923"/>
    <s v="Seeking a Data Scientist to join a leading Global Organisation working with the latest technology."/>
    <s v="Australia"/>
    <x v="4"/>
    <x v="4"/>
    <s v="CBD &amp; Inner Suburbs"/>
    <s v="brisbane"/>
    <x v="0"/>
    <s v="Generous Salary + Bonus"/>
    <s v="No"/>
    <s v="https://www.seek.com.au/job/39995692?type=standout"/>
    <n v="0"/>
    <n v="0"/>
    <n v="0"/>
    <n v="1"/>
    <n v="0"/>
    <n v="0"/>
    <n v="0"/>
    <n v="0"/>
    <n v="0"/>
    <n v="0"/>
    <n v="0"/>
    <n v="0"/>
    <n v="0"/>
    <n v="0"/>
    <n v="0"/>
    <n v="0"/>
    <n v="0"/>
    <n v="0"/>
    <n v="0"/>
    <n v="0"/>
    <n v="0"/>
    <n v="0"/>
    <n v="0"/>
    <n v="0"/>
    <n v="0"/>
    <n v="43728"/>
    <n v="43747"/>
    <n v="0"/>
    <n v="1"/>
    <n v="0"/>
    <n v="2019"/>
    <n v="9"/>
    <n v="30"/>
    <n v="1"/>
    <m/>
    <m/>
    <m/>
    <x v="0"/>
    <s v="Direct"/>
    <x v="1"/>
    <x v="8"/>
    <x v="4"/>
  </r>
  <r>
    <n v="39996316"/>
    <s v="Data Scientist-Sydney"/>
    <x v="1"/>
    <s v="Engineering - Software"/>
    <x v="322"/>
    <n v="35210399"/>
    <m/>
    <m/>
    <d v="2019-09-21T00:00:00"/>
    <n v="43759.095150462963"/>
    <s v="We are hiring Data Scientist for one of our clients, a leading IT Service Company based in Sydney."/>
    <s v="Australia"/>
    <x v="0"/>
    <x v="0"/>
    <s v="CBD, Inner West &amp; Eastern Suburbs"/>
    <s v="sydney"/>
    <x v="1"/>
    <m/>
    <s v="No"/>
    <s v="https://www.seek.com.au/job/39996316?type=standout"/>
    <n v="0"/>
    <n v="0"/>
    <n v="0"/>
    <n v="0"/>
    <n v="0"/>
    <n v="0"/>
    <n v="0"/>
    <n v="0"/>
    <n v="0"/>
    <n v="1"/>
    <n v="0"/>
    <n v="1"/>
    <n v="1"/>
    <n v="0"/>
    <n v="0"/>
    <n v="0"/>
    <n v="0"/>
    <n v="0"/>
    <n v="0"/>
    <n v="0"/>
    <n v="0"/>
    <n v="1"/>
    <n v="0"/>
    <n v="0"/>
    <n v="0"/>
    <n v="43740"/>
    <n v="43741"/>
    <n v="1"/>
    <n v="1"/>
    <n v="0"/>
    <n v="2019"/>
    <n v="9"/>
    <n v="30"/>
    <n v="4"/>
    <m/>
    <m/>
    <m/>
    <x v="0"/>
    <s v="Recruiter"/>
    <x v="0"/>
    <x v="8"/>
    <x v="5"/>
  </r>
  <r>
    <n v="39998330"/>
    <s v="Product Data Scientist"/>
    <x v="0"/>
    <s v="Mathematics, Statistics &amp; Information Sciences"/>
    <x v="110"/>
    <n v="36725728"/>
    <m/>
    <m/>
    <d v="2019-09-23T00:00:00"/>
    <n v="43761.212673611109"/>
    <s v="PI.EXCHANGE is a growth stage startup focused on the mission of democratising data science and providing AI &amp; Analytics for centralised and edge AI."/>
    <s v="Australia"/>
    <x v="2"/>
    <x v="2"/>
    <s v="CBD &amp; Inner Suburbs"/>
    <s v="melbourne"/>
    <x v="0"/>
    <m/>
    <s v="No"/>
    <s v="https://www.seek.com.au/job/39998330?type=standard"/>
    <n v="1"/>
    <n v="1"/>
    <n v="0"/>
    <n v="0"/>
    <n v="0"/>
    <n v="0"/>
    <n v="0"/>
    <n v="0"/>
    <n v="1"/>
    <n v="1"/>
    <n v="0"/>
    <n v="1"/>
    <n v="0"/>
    <n v="0"/>
    <n v="1"/>
    <n v="0"/>
    <n v="0"/>
    <n v="0"/>
    <n v="0"/>
    <n v="0"/>
    <n v="0"/>
    <n v="1"/>
    <n v="0"/>
    <n v="0"/>
    <n v="0"/>
    <n v="43730"/>
    <n v="43760"/>
    <n v="0"/>
    <n v="1"/>
    <n v="0"/>
    <n v="2019"/>
    <n v="9"/>
    <n v="30"/>
    <n v="7"/>
    <m/>
    <m/>
    <m/>
    <x v="0"/>
    <s v="Direct"/>
    <x v="0"/>
    <x v="8"/>
    <x v="1"/>
  </r>
  <r>
    <n v="40004251"/>
    <s v="Data Scientist (22)"/>
    <x v="1"/>
    <s v="Business/Systems Analysts"/>
    <x v="4"/>
    <n v="33086778"/>
    <m/>
    <m/>
    <d v="2019-09-23T00:00:00"/>
    <n v="43761.999988425923"/>
    <s v="National utilities provider, Melbourne CBD based! initial 6months contract!"/>
    <s v="Australia"/>
    <x v="2"/>
    <x v="2"/>
    <s v="CBD &amp; Inner Suburbs"/>
    <s v="melbourne"/>
    <x v="1"/>
    <m/>
    <s v="No"/>
    <s v="https://www.seek.com.au/job/40004251?type=standard"/>
    <n v="0"/>
    <n v="0"/>
    <n v="0"/>
    <n v="1"/>
    <n v="0"/>
    <n v="0"/>
    <n v="0"/>
    <n v="0"/>
    <n v="0"/>
    <n v="0"/>
    <n v="1"/>
    <n v="0"/>
    <n v="0"/>
    <n v="0"/>
    <n v="0"/>
    <n v="0"/>
    <n v="0"/>
    <n v="0"/>
    <n v="0"/>
    <n v="0"/>
    <n v="0"/>
    <n v="1"/>
    <n v="0"/>
    <n v="0"/>
    <n v="0"/>
    <n v="43731"/>
    <n v="43732"/>
    <n v="0"/>
    <n v="1"/>
    <n v="0"/>
    <n v="2019"/>
    <n v="9"/>
    <n v="30"/>
    <n v="3"/>
    <m/>
    <m/>
    <m/>
    <x v="0"/>
    <s v="Direct"/>
    <x v="0"/>
    <x v="8"/>
    <x v="1"/>
  </r>
  <r>
    <n v="40004524"/>
    <s v="Senior Data Architect"/>
    <x v="1"/>
    <s v="Architects"/>
    <x v="12"/>
    <n v="23607522"/>
    <m/>
    <m/>
    <d v="2019-09-23T00:00:00"/>
    <n v="43761.999988425923"/>
    <s v="Data Scientist/Architect required Initial 6 month Contract Opportunity CBD location Are you ready to further your career or simply"/>
    <s v="Australia"/>
    <x v="3"/>
    <x v="3"/>
    <s v="CBD, Inner &amp; Western Suburbs"/>
    <s v="perth"/>
    <x v="1"/>
    <s v="$800 - $900 per day, Bens: CDB Location"/>
    <s v="No"/>
    <s v="https://www.seek.com.au/job/40004524?type=standout"/>
    <n v="1"/>
    <n v="1"/>
    <n v="0"/>
    <n v="0"/>
    <n v="0"/>
    <n v="0"/>
    <n v="0"/>
    <n v="0"/>
    <n v="0"/>
    <n v="0"/>
    <n v="0"/>
    <n v="0"/>
    <n v="0"/>
    <n v="0"/>
    <n v="0"/>
    <n v="0"/>
    <n v="0"/>
    <n v="0"/>
    <n v="0"/>
    <n v="0"/>
    <n v="0"/>
    <n v="0"/>
    <n v="0"/>
    <n v="0"/>
    <n v="0"/>
    <n v="43731"/>
    <n v="43761"/>
    <n v="1"/>
    <n v="1"/>
    <n v="0"/>
    <n v="2019"/>
    <n v="9"/>
    <n v="30"/>
    <n v="2"/>
    <n v="800"/>
    <n v="900"/>
    <s v="day"/>
    <x v="0"/>
    <s v="Recruiter"/>
    <x v="1"/>
    <x v="8"/>
    <x v="1"/>
  </r>
  <r>
    <n v="40005447"/>
    <s v="Customer Marketing Analytics Consultant with Adobe :: Contract :: up to $1,000pd"/>
    <x v="1"/>
    <s v="Database Development &amp; Administration"/>
    <x v="72"/>
    <n v="35398774"/>
    <m/>
    <m/>
    <d v="2019-09-23T00:00:00"/>
    <n v="43761.999988425923"/>
    <s v="Correlate Resources: Your trusted Data Analytics Recruitment Partner. APPLY NOW for exclusive opportunities, market insights &amp; ongoing career support."/>
    <s v="Australia"/>
    <x v="2"/>
    <x v="2"/>
    <s v="CBD &amp; Inner Suburbs"/>
    <s v="melbourne"/>
    <x v="1"/>
    <s v="up to $1000pd"/>
    <s v="No"/>
    <s v="https://www.seek.com.au/job/40005447?type=standout"/>
    <n v="0"/>
    <n v="0"/>
    <n v="0"/>
    <n v="1"/>
    <n v="0"/>
    <n v="0"/>
    <n v="0"/>
    <n v="0"/>
    <n v="0"/>
    <n v="0"/>
    <n v="1"/>
    <n v="0"/>
    <n v="0"/>
    <n v="0"/>
    <n v="0"/>
    <n v="0"/>
    <n v="0"/>
    <n v="0"/>
    <n v="0"/>
    <n v="0"/>
    <n v="0"/>
    <n v="0"/>
    <n v="0"/>
    <n v="0"/>
    <n v="0"/>
    <n v="43731"/>
    <n v="43759"/>
    <n v="1"/>
    <n v="1"/>
    <n v="0"/>
    <n v="2019"/>
    <n v="9"/>
    <n v="30"/>
    <n v="2"/>
    <n v="1000"/>
    <n v="1000"/>
    <s v="day"/>
    <x v="0"/>
    <s v="Recruiter"/>
    <x v="1"/>
    <x v="8"/>
    <x v="1"/>
  </r>
  <r>
    <n v="40005621"/>
    <s v="Data Scientist - Melbourne"/>
    <x v="1"/>
    <s v="Business/Systems Analysts"/>
    <x v="37"/>
    <n v="32359972"/>
    <m/>
    <m/>
    <d v="2019-09-23T00:00:00"/>
    <n v="43761.999988425923"/>
    <s v="Start Up, specialising in IoT and Machine Learning."/>
    <s v="Australia"/>
    <x v="2"/>
    <x v="2"/>
    <m/>
    <m/>
    <x v="0"/>
    <s v="$80000 - $130000 per annum"/>
    <s v="Yes"/>
    <s v="https://www.seek.com.au/job/40005621?type=standard"/>
    <n v="0"/>
    <n v="1"/>
    <n v="0"/>
    <n v="0"/>
    <n v="0"/>
    <n v="0"/>
    <n v="0"/>
    <n v="0"/>
    <n v="0"/>
    <n v="0"/>
    <n v="0"/>
    <n v="0"/>
    <n v="0"/>
    <n v="0"/>
    <n v="0"/>
    <n v="0"/>
    <n v="0"/>
    <n v="0"/>
    <n v="0"/>
    <n v="0"/>
    <n v="0"/>
    <n v="0"/>
    <n v="0"/>
    <n v="0"/>
    <n v="0"/>
    <n v="43731"/>
    <n v="43761"/>
    <n v="1"/>
    <n v="1"/>
    <n v="0"/>
    <n v="2019"/>
    <n v="9"/>
    <n v="30"/>
    <n v="1"/>
    <n v="80000"/>
    <n v="130000"/>
    <s v="year"/>
    <x v="0"/>
    <s v="Recruiter"/>
    <x v="1"/>
    <x v="8"/>
    <x v="1"/>
  </r>
  <r>
    <n v="40008803"/>
    <s v="Data Scientist"/>
    <x v="1"/>
    <s v="Database Development &amp; Administration"/>
    <x v="146"/>
    <n v="36073745"/>
    <m/>
    <m/>
    <d v="2019-09-23T00:00:00"/>
    <n v="43761.999988425923"/>
    <s v="A Leading Global Specialist Data Analytics group is growing Australian operations and seeks a Data Scientist to compliment their team of experts."/>
    <s v="Australia"/>
    <x v="0"/>
    <x v="0"/>
    <m/>
    <m/>
    <x v="0"/>
    <s v="120k Base to $140k Base"/>
    <s v="No"/>
    <s v="https://www.seek.com.au/job/40008803?type=standout"/>
    <n v="1"/>
    <n v="1"/>
    <n v="0"/>
    <n v="1"/>
    <n v="0"/>
    <n v="0"/>
    <n v="0"/>
    <n v="0"/>
    <n v="0"/>
    <n v="0"/>
    <n v="1"/>
    <n v="0"/>
    <n v="0"/>
    <n v="0"/>
    <n v="0"/>
    <n v="0"/>
    <n v="0"/>
    <n v="0"/>
    <n v="0"/>
    <n v="0"/>
    <n v="0"/>
    <n v="0"/>
    <n v="0"/>
    <n v="0"/>
    <n v="0"/>
    <n v="43731"/>
    <n v="43748"/>
    <n v="1"/>
    <n v="1"/>
    <n v="0"/>
    <n v="2019"/>
    <n v="9"/>
    <n v="30"/>
    <n v="4"/>
    <n v="120000"/>
    <n v="140000"/>
    <s v="year"/>
    <x v="0"/>
    <s v="Recruiter"/>
    <x v="1"/>
    <x v="8"/>
    <x v="1"/>
  </r>
  <r>
    <n v="40009529"/>
    <s v="Data Scientist"/>
    <x v="1"/>
    <s v="Database Development &amp; Administration"/>
    <x v="323"/>
    <n v="21190750"/>
    <s v="CoreLogic"/>
    <m/>
    <d v="2019-09-24T00:00:00"/>
    <n v="43762.999988425923"/>
    <s v="An exciting opportunity for a data scientist to join our Data &amp; Analytics team, and work on new &amp; existing model solutions."/>
    <s v="Australia"/>
    <x v="0"/>
    <x v="0"/>
    <m/>
    <m/>
    <x v="0"/>
    <m/>
    <s v="Yes"/>
    <s v="https://www.seek.com.au/job/40009529?type=standard"/>
    <n v="1"/>
    <n v="1"/>
    <n v="0"/>
    <n v="1"/>
    <n v="0"/>
    <n v="0"/>
    <n v="0"/>
    <n v="0"/>
    <n v="0"/>
    <n v="0"/>
    <n v="0"/>
    <n v="0"/>
    <n v="0"/>
    <n v="0"/>
    <n v="0"/>
    <n v="0"/>
    <n v="0"/>
    <n v="0"/>
    <n v="0"/>
    <n v="0"/>
    <n v="0"/>
    <n v="0"/>
    <n v="0"/>
    <n v="0"/>
    <n v="0"/>
    <n v="43731"/>
    <n v="43762"/>
    <n v="0"/>
    <n v="1"/>
    <n v="0"/>
    <n v="2019"/>
    <n v="9"/>
    <n v="30"/>
    <n v="3"/>
    <m/>
    <m/>
    <m/>
    <x v="0"/>
    <s v="Direct"/>
    <x v="0"/>
    <x v="8"/>
    <x v="2"/>
  </r>
  <r>
    <n v="40010624"/>
    <s v="Data Scientist"/>
    <x v="1"/>
    <s v="Business/Systems Analysts"/>
    <x v="274"/>
    <n v="36073281"/>
    <m/>
    <m/>
    <d v="2019-09-24T00:00:00"/>
    <n v="43762.999988425923"/>
    <s v="• Full time permanent role • Working in partnership with the Australian Defence Force • Based in Canberra – DFR Headquarters"/>
    <s v="Australia"/>
    <x v="1"/>
    <x v="1"/>
    <m/>
    <m/>
    <x v="0"/>
    <m/>
    <s v="Yes"/>
    <s v="https://www.seek.com.au/job/40010624?type=standard"/>
    <n v="1"/>
    <n v="1"/>
    <n v="0"/>
    <n v="1"/>
    <n v="0"/>
    <n v="0"/>
    <n v="0"/>
    <n v="0"/>
    <n v="0"/>
    <n v="0"/>
    <n v="1"/>
    <n v="0"/>
    <n v="0"/>
    <n v="0"/>
    <n v="0"/>
    <n v="0"/>
    <n v="0"/>
    <n v="0"/>
    <n v="0"/>
    <n v="0"/>
    <n v="0"/>
    <n v="0"/>
    <n v="0"/>
    <n v="0"/>
    <n v="0"/>
    <n v="43731"/>
    <n v="43762"/>
    <n v="1"/>
    <n v="1"/>
    <n v="0"/>
    <n v="2019"/>
    <n v="9"/>
    <n v="30"/>
    <n v="4"/>
    <m/>
    <m/>
    <m/>
    <x v="0"/>
    <s v="Recruiter"/>
    <x v="0"/>
    <x v="8"/>
    <x v="2"/>
  </r>
  <r>
    <n v="40010625"/>
    <s v="Data Scientist"/>
    <x v="0"/>
    <s v="Mathematics, Statistics &amp; Information Sciences"/>
    <x v="274"/>
    <n v="36073281"/>
    <m/>
    <m/>
    <d v="2019-09-24T00:00:00"/>
    <n v="43762.999988425923"/>
    <s v="• Full time permanent role • Working in partnership with the Australian Defence Force • Based in Canberra – DFR Headquarters"/>
    <s v="Australia"/>
    <x v="1"/>
    <x v="1"/>
    <m/>
    <m/>
    <x v="0"/>
    <m/>
    <s v="Yes"/>
    <s v="https://www.seek.com.au/job/40010625?type=standard"/>
    <n v="1"/>
    <n v="1"/>
    <n v="0"/>
    <n v="1"/>
    <n v="0"/>
    <n v="0"/>
    <n v="0"/>
    <n v="0"/>
    <n v="0"/>
    <n v="0"/>
    <n v="1"/>
    <n v="0"/>
    <n v="0"/>
    <n v="0"/>
    <n v="0"/>
    <n v="0"/>
    <n v="0"/>
    <n v="0"/>
    <n v="0"/>
    <n v="0"/>
    <n v="0"/>
    <n v="0"/>
    <n v="0"/>
    <n v="0"/>
    <n v="0"/>
    <n v="43731"/>
    <n v="43762"/>
    <n v="1"/>
    <n v="1"/>
    <n v="1"/>
    <n v="2019"/>
    <n v="9"/>
    <n v="30"/>
    <n v="4"/>
    <m/>
    <m/>
    <m/>
    <x v="0"/>
    <s v="Recruiter"/>
    <x v="0"/>
    <x v="8"/>
    <x v="2"/>
  </r>
  <r>
    <n v="40012141"/>
    <s v="Data Scientist"/>
    <x v="1"/>
    <s v="Other"/>
    <x v="304"/>
    <n v="43295011"/>
    <m/>
    <m/>
    <d v="2019-09-24T00:00:00"/>
    <n v="43762.999988425923"/>
    <s v="Leading Australian retailers seeks experienced addition to their enviable Data Science team."/>
    <s v="Australia"/>
    <x v="0"/>
    <x v="0"/>
    <m/>
    <s v="surryhills"/>
    <x v="1"/>
    <m/>
    <s v="No"/>
    <s v="https://www.seek.com.au/job/40012141?type=standard"/>
    <n v="1"/>
    <n v="1"/>
    <n v="0"/>
    <n v="1"/>
    <n v="0"/>
    <n v="0"/>
    <n v="0"/>
    <n v="0"/>
    <n v="0"/>
    <n v="0"/>
    <n v="0"/>
    <n v="0"/>
    <n v="1"/>
    <n v="1"/>
    <n v="0"/>
    <n v="0"/>
    <n v="0"/>
    <n v="0"/>
    <n v="0"/>
    <n v="0"/>
    <n v="0"/>
    <n v="1"/>
    <n v="0"/>
    <n v="0"/>
    <n v="0"/>
    <n v="43732"/>
    <n v="43762"/>
    <n v="1"/>
    <n v="1"/>
    <n v="0"/>
    <n v="2019"/>
    <n v="9"/>
    <n v="30"/>
    <n v="6"/>
    <m/>
    <m/>
    <m/>
    <x v="0"/>
    <s v="Recruiter"/>
    <x v="0"/>
    <x v="8"/>
    <x v="2"/>
  </r>
  <r>
    <n v="40013501"/>
    <s v="Data Scientist"/>
    <x v="0"/>
    <s v="Mathematics, Statistics &amp; Information Sciences"/>
    <x v="324"/>
    <n v="1885831"/>
    <s v="Standards Australia"/>
    <n v="4"/>
    <d v="2019-09-24T00:00:00"/>
    <n v="43762.999988425923"/>
    <s v="We are looking for a Data Scientist with a product or marketing analytics background to join Standards Australia."/>
    <s v="Australia"/>
    <x v="0"/>
    <x v="0"/>
    <s v="CBD, Inner West &amp; Eastern Suburbs"/>
    <s v="sydney"/>
    <x v="0"/>
    <m/>
    <s v="No"/>
    <s v="https://www.seek.com.au/job/40013501?type=standout"/>
    <n v="1"/>
    <n v="1"/>
    <n v="0"/>
    <n v="1"/>
    <n v="0"/>
    <n v="0"/>
    <n v="0"/>
    <n v="0"/>
    <n v="0"/>
    <n v="0"/>
    <n v="1"/>
    <n v="0"/>
    <n v="0"/>
    <n v="0"/>
    <n v="0"/>
    <n v="0"/>
    <n v="0"/>
    <n v="0"/>
    <n v="0"/>
    <n v="0"/>
    <n v="0"/>
    <n v="0"/>
    <n v="0"/>
    <n v="0"/>
    <n v="0"/>
    <n v="43732"/>
    <n v="43760"/>
    <n v="0"/>
    <n v="1"/>
    <n v="0"/>
    <n v="2019"/>
    <n v="9"/>
    <n v="30"/>
    <n v="4"/>
    <m/>
    <m/>
    <m/>
    <x v="0"/>
    <s v="Direct"/>
    <x v="0"/>
    <x v="8"/>
    <x v="2"/>
  </r>
  <r>
    <n v="40014752"/>
    <s v="Data Scientist"/>
    <x v="1"/>
    <s v="Consultants"/>
    <x v="94"/>
    <n v="25886139"/>
    <m/>
    <m/>
    <d v="2019-09-24T00:00:00"/>
    <n v="43762.999988425923"/>
    <s v="Join us at the time when we are growing our presence and footprint in the Data Analytic space!"/>
    <s v="Australia"/>
    <x v="3"/>
    <x v="3"/>
    <m/>
    <m/>
    <x v="0"/>
    <m/>
    <s v="Yes"/>
    <s v="https://www.seek.com.au/job/40014752?type=standout"/>
    <n v="1"/>
    <n v="1"/>
    <n v="0"/>
    <n v="1"/>
    <n v="0"/>
    <n v="0"/>
    <n v="0"/>
    <n v="0"/>
    <n v="0"/>
    <n v="0"/>
    <n v="0"/>
    <n v="0"/>
    <n v="0"/>
    <n v="0"/>
    <n v="0"/>
    <n v="0"/>
    <n v="0"/>
    <n v="0"/>
    <n v="0"/>
    <n v="0"/>
    <n v="0"/>
    <n v="0"/>
    <n v="0"/>
    <n v="0"/>
    <n v="0"/>
    <n v="43732"/>
    <n v="43742"/>
    <n v="0"/>
    <n v="1"/>
    <n v="0"/>
    <n v="2019"/>
    <n v="9"/>
    <n v="30"/>
    <n v="3"/>
    <m/>
    <m/>
    <m/>
    <x v="0"/>
    <s v="Direct"/>
    <x v="0"/>
    <x v="8"/>
    <x v="2"/>
  </r>
  <r>
    <n v="40016491"/>
    <s v="Data Scientist"/>
    <x v="1"/>
    <s v="Developers/Programmers"/>
    <x v="85"/>
    <n v="2684"/>
    <m/>
    <m/>
    <d v="2019-09-24T00:00:00"/>
    <n v="43762.999988425923"/>
    <s v="Seeking an experienced Data Scientist with strong Python and R development skills for building and deploying predictive models"/>
    <s v="Australia"/>
    <x v="3"/>
    <x v="3"/>
    <m/>
    <s v="perth"/>
    <x v="1"/>
    <s v="Flexible work culture"/>
    <s v="Yes"/>
    <s v="https://www.seek.com.au/job/40016491?type=standout"/>
    <n v="1"/>
    <n v="1"/>
    <n v="0"/>
    <n v="0"/>
    <n v="0"/>
    <n v="0"/>
    <n v="0"/>
    <n v="0"/>
    <n v="0"/>
    <n v="0"/>
    <n v="0"/>
    <n v="0"/>
    <n v="0"/>
    <n v="0"/>
    <n v="0"/>
    <n v="0"/>
    <n v="0"/>
    <n v="0"/>
    <n v="0"/>
    <n v="0"/>
    <n v="0"/>
    <n v="0"/>
    <n v="0"/>
    <n v="0"/>
    <n v="0"/>
    <n v="43733"/>
    <n v="43762"/>
    <n v="0"/>
    <n v="1"/>
    <n v="0"/>
    <n v="2019"/>
    <n v="9"/>
    <n v="30"/>
    <n v="2"/>
    <m/>
    <m/>
    <m/>
    <x v="0"/>
    <s v="Direct"/>
    <x v="1"/>
    <x v="8"/>
    <x v="2"/>
  </r>
  <r>
    <n v="40018165"/>
    <s v="Data Scientist"/>
    <x v="0"/>
    <s v="Mathematics, Statistics &amp; Information Sciences"/>
    <x v="12"/>
    <n v="23607543"/>
    <m/>
    <m/>
    <d v="2019-09-24T00:00:00"/>
    <n v="43762.999988425923"/>
    <s v="High profile program of work."/>
    <s v="Australia"/>
    <x v="2"/>
    <x v="2"/>
    <s v="CBD &amp; Inner Suburbs"/>
    <s v="melbourne"/>
    <x v="1"/>
    <m/>
    <s v="No"/>
    <s v="https://www.seek.com.au/job/40018165?type=standout"/>
    <n v="1"/>
    <n v="1"/>
    <n v="1"/>
    <n v="0"/>
    <n v="0"/>
    <n v="0"/>
    <n v="0"/>
    <n v="0"/>
    <n v="0"/>
    <n v="0"/>
    <n v="0"/>
    <n v="0"/>
    <n v="0"/>
    <n v="0"/>
    <n v="0"/>
    <n v="0"/>
    <n v="0"/>
    <n v="0"/>
    <n v="0"/>
    <n v="0"/>
    <n v="0"/>
    <n v="0"/>
    <n v="0"/>
    <n v="0"/>
    <n v="0"/>
    <n v="43732"/>
    <n v="43737"/>
    <n v="1"/>
    <n v="1"/>
    <n v="0"/>
    <n v="2019"/>
    <n v="9"/>
    <n v="30"/>
    <n v="3"/>
    <m/>
    <m/>
    <m/>
    <x v="0"/>
    <s v="Recruiter"/>
    <x v="0"/>
    <x v="8"/>
    <x v="2"/>
  </r>
  <r>
    <n v="40020893"/>
    <s v="Data Scientist"/>
    <x v="1"/>
    <s v="Other"/>
    <x v="325"/>
    <n v="20522766"/>
    <s v="La Trobe University"/>
    <m/>
    <d v="2019-09-25T00:00:00"/>
    <n v="43763.999988425923"/>
    <s v="Provide solutions based on expert analysis of data and prepare meaningful reports to support student outcomes"/>
    <s v="Australia"/>
    <x v="2"/>
    <x v="2"/>
    <s v="Northern Suburbs"/>
    <s v="bundoora"/>
    <x v="0"/>
    <s v="$77,999 - $84,155 per annum plus 12% super"/>
    <s v="No"/>
    <s v="https://www.seek.com.au/job/40020893?type=standard"/>
    <n v="0"/>
    <n v="1"/>
    <n v="0"/>
    <n v="0"/>
    <n v="0"/>
    <n v="0"/>
    <n v="1"/>
    <n v="0"/>
    <n v="1"/>
    <n v="1"/>
    <n v="0"/>
    <n v="1"/>
    <n v="0"/>
    <n v="0"/>
    <n v="0"/>
    <n v="0"/>
    <n v="0"/>
    <n v="0"/>
    <n v="0"/>
    <n v="0"/>
    <n v="0"/>
    <n v="0"/>
    <n v="0"/>
    <n v="0"/>
    <n v="0"/>
    <n v="43732"/>
    <n v="43742"/>
    <n v="0"/>
    <n v="1"/>
    <n v="0"/>
    <n v="2019"/>
    <n v="9"/>
    <n v="30"/>
    <n v="5"/>
    <n v="77999"/>
    <n v="84155"/>
    <s v="year"/>
    <x v="0"/>
    <s v="Direct"/>
    <x v="1"/>
    <x v="8"/>
    <x v="0"/>
  </r>
  <r>
    <n v="40020894"/>
    <s v="Data Scientist"/>
    <x v="3"/>
    <s v="Other"/>
    <x v="325"/>
    <n v="20522766"/>
    <s v="La Trobe University"/>
    <m/>
    <d v="2019-09-25T00:00:00"/>
    <n v="43763.999988425923"/>
    <s v="Provide solutions based on expert analysis of data and prepare meaningful reports to support student outcomes"/>
    <s v="Australia"/>
    <x v="2"/>
    <x v="2"/>
    <s v="Northern Suburbs"/>
    <s v="bundoora"/>
    <x v="0"/>
    <s v="$77,999 - $84,155 per annum plus 12% super"/>
    <s v="No"/>
    <s v="https://www.seek.com.au/job/40020894?type=standard"/>
    <n v="0"/>
    <n v="1"/>
    <n v="0"/>
    <n v="0"/>
    <n v="0"/>
    <n v="0"/>
    <n v="1"/>
    <n v="0"/>
    <n v="1"/>
    <n v="1"/>
    <n v="0"/>
    <n v="1"/>
    <n v="0"/>
    <n v="0"/>
    <n v="0"/>
    <n v="0"/>
    <n v="0"/>
    <n v="0"/>
    <n v="0"/>
    <n v="0"/>
    <n v="0"/>
    <n v="0"/>
    <n v="0"/>
    <n v="0"/>
    <n v="0"/>
    <n v="43732"/>
    <n v="43742"/>
    <n v="0"/>
    <n v="1"/>
    <n v="1"/>
    <n v="2019"/>
    <n v="9"/>
    <n v="30"/>
    <n v="5"/>
    <n v="77999"/>
    <n v="84155"/>
    <s v="year"/>
    <x v="0"/>
    <s v="Direct"/>
    <x v="1"/>
    <x v="8"/>
    <x v="0"/>
  </r>
  <r>
    <n v="40020943"/>
    <s v="Actuarial Data Scientist"/>
    <x v="10"/>
    <s v="Actuarial"/>
    <x v="179"/>
    <n v="34276930"/>
    <m/>
    <m/>
    <d v="2019-09-25T00:00:00"/>
    <n v="43763.999988425923"/>
    <s v="Our client is looking for a strong individual with an Actuarial background and an interest in Data Science to join their growing team! Up to $150K+Sup"/>
    <s v="Australia"/>
    <x v="0"/>
    <x v="0"/>
    <s v="CBD, Inner West &amp; Eastern Suburbs"/>
    <s v="sydney"/>
    <x v="0"/>
    <s v="$110K-$150K+Super"/>
    <s v="No"/>
    <s v="https://www.seek.com.au/job/40020943?type=standard"/>
    <n v="1"/>
    <n v="1"/>
    <n v="0"/>
    <n v="1"/>
    <n v="0"/>
    <n v="0"/>
    <n v="0"/>
    <n v="0"/>
    <n v="0"/>
    <n v="0"/>
    <n v="0"/>
    <n v="0"/>
    <n v="0"/>
    <n v="0"/>
    <n v="0"/>
    <n v="0"/>
    <n v="0"/>
    <n v="0"/>
    <n v="0"/>
    <n v="0"/>
    <n v="0"/>
    <n v="0"/>
    <n v="0"/>
    <n v="0"/>
    <n v="0"/>
    <n v="43732"/>
    <n v="43760"/>
    <n v="1"/>
    <n v="1"/>
    <n v="0"/>
    <n v="2019"/>
    <n v="9"/>
    <n v="30"/>
    <n v="3"/>
    <n v="110000"/>
    <n v="150000"/>
    <s v="year"/>
    <x v="0"/>
    <s v="Recruiter"/>
    <x v="1"/>
    <x v="8"/>
    <x v="0"/>
  </r>
  <r>
    <n v="40022548"/>
    <s v="Senior Data Scientist"/>
    <x v="2"/>
    <s v="Compliance &amp; Risk"/>
    <x v="159"/>
    <n v="39087537"/>
    <s v="Toyota Financial Services"/>
    <n v="3.5"/>
    <d v="2019-09-25T00:00:00"/>
    <n v="43763.999988425923"/>
    <s v="Our Data Science department located in St Leonards is currently seeking to appoint a Senior Data Scientist on a permanent full-time basis."/>
    <s v="Australia"/>
    <x v="0"/>
    <x v="0"/>
    <s v="North Shore &amp; Northern Beaches"/>
    <s v="stleonards"/>
    <x v="0"/>
    <m/>
    <s v="No"/>
    <s v="https://www.seek.com.au/job/40022548?type=standout"/>
    <n v="1"/>
    <n v="1"/>
    <n v="0"/>
    <n v="0"/>
    <n v="0"/>
    <n v="0"/>
    <n v="0"/>
    <n v="0"/>
    <n v="0"/>
    <n v="0"/>
    <n v="0"/>
    <n v="0"/>
    <n v="0"/>
    <n v="1"/>
    <n v="0"/>
    <n v="0"/>
    <n v="0"/>
    <n v="0"/>
    <n v="0"/>
    <n v="0"/>
    <n v="0"/>
    <n v="0"/>
    <n v="0"/>
    <n v="0"/>
    <n v="0"/>
    <n v="43733"/>
    <n v="43761"/>
    <n v="0"/>
    <n v="1"/>
    <n v="0"/>
    <n v="2019"/>
    <n v="9"/>
    <n v="30"/>
    <n v="3"/>
    <m/>
    <m/>
    <m/>
    <x v="0"/>
    <s v="Direct"/>
    <x v="0"/>
    <x v="8"/>
    <x v="0"/>
  </r>
  <r>
    <n v="40022618"/>
    <s v="Data Scientist - State Government"/>
    <x v="1"/>
    <s v="Database Development &amp; Administration"/>
    <x v="326"/>
    <n v="41306114"/>
    <m/>
    <m/>
    <d v="2019-09-25T00:00:00"/>
    <n v="43763.999988425923"/>
    <s v="9 months contract position working for a key State Government agency working on early child education. $76 - 100 plus super per hour in Melbourne CBD"/>
    <s v="Australia"/>
    <x v="2"/>
    <x v="2"/>
    <m/>
    <s v="melbourne"/>
    <x v="1"/>
    <m/>
    <s v="Yes"/>
    <s v="https://www.seek.com.au/job/40022618?type=standout"/>
    <n v="1"/>
    <n v="1"/>
    <n v="1"/>
    <n v="1"/>
    <n v="0"/>
    <n v="0"/>
    <n v="0"/>
    <n v="0"/>
    <n v="0"/>
    <n v="0"/>
    <n v="1"/>
    <n v="1"/>
    <n v="0"/>
    <n v="0"/>
    <n v="0"/>
    <n v="0"/>
    <n v="0"/>
    <n v="0"/>
    <n v="0"/>
    <n v="0"/>
    <n v="0"/>
    <n v="0"/>
    <n v="0"/>
    <n v="0"/>
    <n v="0"/>
    <n v="43733"/>
    <n v="43763"/>
    <n v="1"/>
    <n v="1"/>
    <n v="0"/>
    <n v="2019"/>
    <n v="9"/>
    <n v="30"/>
    <n v="6"/>
    <m/>
    <m/>
    <m/>
    <x v="0"/>
    <s v="Recruiter"/>
    <x v="0"/>
    <x v="8"/>
    <x v="0"/>
  </r>
  <r>
    <n v="40025777"/>
    <s v="Data Scientist (Senior Innovation Engineer)"/>
    <x v="1"/>
    <s v="Developers/Programmers"/>
    <x v="173"/>
    <n v="25143305"/>
    <m/>
    <m/>
    <d v="2019-09-25T00:00:00"/>
    <n v="43763.674166666657"/>
    <s v="Join our team, who utilise cloud technology and machine learning to build innovative solutions derived from petabyte-scale lidar surveys."/>
    <s v="Australia"/>
    <x v="4"/>
    <x v="4"/>
    <s v="CBD &amp; Inner Suburbs"/>
    <s v="eightmileplains"/>
    <x v="0"/>
    <m/>
    <s v="No"/>
    <s v="https://www.seek.com.au/job/40025777?type=standard"/>
    <n v="1"/>
    <n v="1"/>
    <n v="1"/>
    <n v="0"/>
    <n v="0"/>
    <n v="0"/>
    <n v="0"/>
    <n v="0"/>
    <n v="1"/>
    <n v="0"/>
    <n v="0"/>
    <n v="1"/>
    <n v="0"/>
    <n v="0"/>
    <n v="1"/>
    <n v="0"/>
    <n v="0"/>
    <n v="0"/>
    <n v="1"/>
    <n v="0"/>
    <n v="0"/>
    <n v="0"/>
    <n v="0"/>
    <n v="0"/>
    <n v="0"/>
    <n v="43733"/>
    <n v="43763"/>
    <n v="0"/>
    <n v="1"/>
    <n v="0"/>
    <n v="2019"/>
    <n v="9"/>
    <n v="30"/>
    <n v="7"/>
    <m/>
    <m/>
    <m/>
    <x v="0"/>
    <s v="Direct"/>
    <x v="0"/>
    <x v="8"/>
    <x v="0"/>
  </r>
  <r>
    <n v="40027694"/>
    <s v="Data Scientist"/>
    <x v="1"/>
    <s v="Other"/>
    <x v="304"/>
    <n v="43295011"/>
    <m/>
    <m/>
    <d v="2019-09-25T00:00:00"/>
    <n v="43763.999988425923"/>
    <s v="Work with a growing team on one of Australia's largest Data sets. Initially a 6 month contract with a high chance of extension."/>
    <s v="Australia"/>
    <x v="0"/>
    <x v="0"/>
    <s v="CBD, Inner West &amp; Eastern Suburbs"/>
    <s v="surryhills"/>
    <x v="0"/>
    <m/>
    <s v="No"/>
    <s v="https://www.seek.com.au/job/40027694?type=standard"/>
    <n v="1"/>
    <n v="1"/>
    <n v="0"/>
    <n v="1"/>
    <n v="0"/>
    <n v="0"/>
    <n v="0"/>
    <n v="0"/>
    <n v="0"/>
    <n v="0"/>
    <n v="0"/>
    <n v="0"/>
    <n v="1"/>
    <n v="1"/>
    <n v="0"/>
    <n v="0"/>
    <n v="0"/>
    <n v="0"/>
    <n v="0"/>
    <n v="0"/>
    <n v="0"/>
    <n v="1"/>
    <n v="0"/>
    <n v="0"/>
    <n v="0"/>
    <n v="43733"/>
    <n v="43748"/>
    <n v="1"/>
    <n v="1"/>
    <n v="0"/>
    <n v="2019"/>
    <n v="9"/>
    <n v="30"/>
    <n v="6"/>
    <m/>
    <m/>
    <m/>
    <x v="0"/>
    <s v="Recruiter"/>
    <x v="0"/>
    <x v="8"/>
    <x v="0"/>
  </r>
  <r>
    <n v="40027893"/>
    <s v="Data Scientist / ML Engineer"/>
    <x v="1"/>
    <s v="Engineering - Software"/>
    <x v="327"/>
    <n v="30657493"/>
    <m/>
    <m/>
    <d v="2019-09-25T00:00:00"/>
    <n v="43763.999988425923"/>
    <s v="Global software company with an R&amp;D team based here in Brisbane - Build the next generation of their already leading software"/>
    <s v="Australia"/>
    <x v="4"/>
    <x v="4"/>
    <s v="CBD &amp; Inner Suburbs"/>
    <s v="brisbane"/>
    <x v="0"/>
    <m/>
    <s v="No"/>
    <s v="https://www.seek.com.au/job/40027893?type=standard"/>
    <n v="1"/>
    <n v="1"/>
    <n v="0"/>
    <n v="0"/>
    <n v="0"/>
    <n v="0"/>
    <n v="0"/>
    <n v="0"/>
    <n v="0"/>
    <n v="0"/>
    <n v="0"/>
    <n v="0"/>
    <n v="0"/>
    <n v="0"/>
    <n v="0"/>
    <n v="0"/>
    <n v="0"/>
    <n v="0"/>
    <n v="0"/>
    <n v="0"/>
    <n v="0"/>
    <n v="0"/>
    <n v="0"/>
    <n v="0"/>
    <n v="0"/>
    <n v="43733"/>
    <n v="43763"/>
    <n v="1"/>
    <n v="1"/>
    <n v="0"/>
    <n v="2019"/>
    <n v="9"/>
    <n v="30"/>
    <n v="2"/>
    <m/>
    <m/>
    <m/>
    <x v="0"/>
    <s v="Recruiter"/>
    <x v="0"/>
    <x v="8"/>
    <x v="0"/>
  </r>
  <r>
    <n v="40031073"/>
    <s v="Data Scientist"/>
    <x v="2"/>
    <s v="Compliance &amp; Risk"/>
    <x v="159"/>
    <n v="39087537"/>
    <s v="Toyota Financial Services"/>
    <n v="3.5"/>
    <d v="2019-09-26T00:00:00"/>
    <n v="43764.999988425923"/>
    <s v="Our Data Science department located in St Leonards is currently seeking to appoint a Data Scientist on a permanent full-time basis."/>
    <s v="Australia"/>
    <x v="0"/>
    <x v="0"/>
    <s v="North Shore &amp; Northern Beaches"/>
    <s v="stleonards"/>
    <x v="0"/>
    <m/>
    <s v="No"/>
    <s v="https://www.seek.com.au/job/40031073?type=standout"/>
    <n v="1"/>
    <n v="1"/>
    <n v="0"/>
    <n v="1"/>
    <n v="0"/>
    <n v="0"/>
    <n v="0"/>
    <n v="0"/>
    <n v="0"/>
    <n v="0"/>
    <n v="0"/>
    <n v="0"/>
    <n v="0"/>
    <n v="1"/>
    <n v="0"/>
    <n v="0"/>
    <n v="0"/>
    <n v="0"/>
    <n v="0"/>
    <n v="0"/>
    <n v="0"/>
    <n v="0"/>
    <n v="0"/>
    <n v="0"/>
    <n v="0"/>
    <n v="43734"/>
    <n v="43761"/>
    <n v="0"/>
    <n v="1"/>
    <n v="0"/>
    <n v="2019"/>
    <n v="9"/>
    <n v="30"/>
    <n v="4"/>
    <m/>
    <m/>
    <m/>
    <x v="0"/>
    <s v="Direct"/>
    <x v="0"/>
    <x v="8"/>
    <x v="3"/>
  </r>
  <r>
    <n v="40034004"/>
    <s v="Data Scientist"/>
    <x v="0"/>
    <s v="Mathematics, Statistics &amp; Information Sciences"/>
    <x v="328"/>
    <n v="25719487"/>
    <m/>
    <m/>
    <d v="2019-09-26T00:00:00"/>
    <n v="43764.999988425923"/>
    <s v="Bring your passion for data science to this cross-functional, collaborative team and make an immediate impact. Full time, permanent role."/>
    <s v="Australia"/>
    <x v="2"/>
    <x v="2"/>
    <s v="CBD &amp; Inner Suburbs"/>
    <s v="melbourne"/>
    <x v="0"/>
    <m/>
    <s v="Yes"/>
    <s v="https://www.seek.com.au/job/40034004?type=standout"/>
    <n v="0"/>
    <n v="1"/>
    <n v="0"/>
    <n v="0"/>
    <n v="0"/>
    <n v="0"/>
    <n v="0"/>
    <n v="0"/>
    <n v="0"/>
    <n v="0"/>
    <n v="0"/>
    <n v="0"/>
    <n v="0"/>
    <n v="0"/>
    <n v="1"/>
    <n v="0"/>
    <n v="0"/>
    <n v="0"/>
    <n v="0"/>
    <n v="0"/>
    <n v="0"/>
    <n v="0"/>
    <n v="0"/>
    <n v="0"/>
    <n v="0"/>
    <n v="43734"/>
    <n v="43762"/>
    <n v="1"/>
    <n v="1"/>
    <n v="0"/>
    <n v="2019"/>
    <n v="9"/>
    <n v="30"/>
    <n v="2"/>
    <m/>
    <m/>
    <m/>
    <x v="0"/>
    <s v="Recruiter"/>
    <x v="0"/>
    <x v="8"/>
    <x v="3"/>
  </r>
  <r>
    <n v="40034126"/>
    <s v="Data Scientist"/>
    <x v="1"/>
    <s v="Developers/Programmers"/>
    <x v="328"/>
    <n v="25719487"/>
    <m/>
    <m/>
    <d v="2019-09-26T00:00:00"/>
    <n v="43764.999988425923"/>
    <s v="Bring your passion for data science to this cross-functional, collaborative team and make an immediate impact. Full time, permanent role."/>
    <s v="Australia"/>
    <x v="2"/>
    <x v="2"/>
    <s v="CBD &amp; Inner Suburbs"/>
    <s v="melbourne"/>
    <x v="0"/>
    <m/>
    <s v="Yes"/>
    <s v="https://www.seek.com.au/job/40034126?type=standout"/>
    <n v="0"/>
    <n v="1"/>
    <n v="0"/>
    <n v="0"/>
    <n v="0"/>
    <n v="0"/>
    <n v="0"/>
    <n v="0"/>
    <n v="0"/>
    <n v="0"/>
    <n v="0"/>
    <n v="0"/>
    <n v="0"/>
    <n v="0"/>
    <n v="1"/>
    <n v="0"/>
    <n v="0"/>
    <n v="0"/>
    <n v="0"/>
    <n v="0"/>
    <n v="0"/>
    <n v="0"/>
    <n v="0"/>
    <n v="0"/>
    <n v="0"/>
    <n v="43734"/>
    <n v="43762"/>
    <n v="1"/>
    <n v="1"/>
    <n v="0"/>
    <n v="2019"/>
    <n v="9"/>
    <n v="30"/>
    <n v="2"/>
    <m/>
    <m/>
    <m/>
    <x v="0"/>
    <s v="Recruiter"/>
    <x v="0"/>
    <x v="8"/>
    <x v="3"/>
  </r>
  <r>
    <n v="40036844"/>
    <s v="Senior Data Scientist"/>
    <x v="1"/>
    <s v="Developers/Programmers"/>
    <x v="24"/>
    <n v="22953107"/>
    <m/>
    <m/>
    <d v="2019-09-26T00:00:00"/>
    <n v="43764.999988425923"/>
    <s v="My client is looking for a Senior Data Scientist to join a large company with even bigger ideas, on a 6 month contract in the heart of Perth CBD."/>
    <s v="Australia"/>
    <x v="3"/>
    <x v="3"/>
    <m/>
    <s v="perth"/>
    <x v="1"/>
    <s v="competitive"/>
    <s v="Yes"/>
    <s v="https://www.seek.com.au/job/40036844?type=standout"/>
    <n v="1"/>
    <n v="1"/>
    <n v="0"/>
    <n v="1"/>
    <n v="0"/>
    <n v="0"/>
    <n v="0"/>
    <n v="0"/>
    <n v="0"/>
    <n v="0"/>
    <n v="0"/>
    <n v="0"/>
    <n v="1"/>
    <n v="0"/>
    <n v="0"/>
    <n v="0"/>
    <n v="0"/>
    <n v="0"/>
    <n v="0"/>
    <n v="0"/>
    <n v="0"/>
    <n v="0"/>
    <n v="0"/>
    <n v="0"/>
    <n v="0"/>
    <n v="43734"/>
    <n v="43764"/>
    <n v="0"/>
    <n v="1"/>
    <n v="0"/>
    <n v="2019"/>
    <n v="9"/>
    <n v="30"/>
    <n v="4"/>
    <m/>
    <m/>
    <m/>
    <x v="0"/>
    <s v="Direct"/>
    <x v="1"/>
    <x v="8"/>
    <x v="3"/>
  </r>
  <r>
    <n v="40036944"/>
    <s v="Data Scientist"/>
    <x v="1"/>
    <s v="Database Development &amp; Administration"/>
    <x v="24"/>
    <n v="22953107"/>
    <m/>
    <m/>
    <d v="2019-09-26T00:00:00"/>
    <n v="43764.999988425923"/>
    <s v="My client is looking for a Data Scientist to join their financial services team in the heart of Sydney CBD."/>
    <s v="Australia"/>
    <x v="0"/>
    <x v="0"/>
    <m/>
    <s v="sydney"/>
    <x v="1"/>
    <s v="competitive"/>
    <s v="Yes"/>
    <s v="https://www.seek.com.au/job/40036944?type=standout"/>
    <n v="1"/>
    <n v="1"/>
    <n v="0"/>
    <n v="1"/>
    <n v="0"/>
    <n v="0"/>
    <n v="0"/>
    <n v="0"/>
    <n v="0"/>
    <n v="0"/>
    <n v="0"/>
    <n v="0"/>
    <n v="1"/>
    <n v="0"/>
    <n v="0"/>
    <n v="0"/>
    <n v="0"/>
    <n v="0"/>
    <n v="0"/>
    <n v="0"/>
    <n v="0"/>
    <n v="0"/>
    <n v="0"/>
    <n v="0"/>
    <n v="0"/>
    <n v="43734"/>
    <n v="43764"/>
    <n v="0"/>
    <n v="1"/>
    <n v="0"/>
    <n v="2019"/>
    <n v="9"/>
    <n v="30"/>
    <n v="4"/>
    <m/>
    <m/>
    <m/>
    <x v="0"/>
    <s v="Direct"/>
    <x v="1"/>
    <x v="8"/>
    <x v="3"/>
  </r>
  <r>
    <n v="40045842"/>
    <s v="Data Scientist - Melbourne"/>
    <x v="0"/>
    <s v="Mathematics, Statistics &amp; Information Sciences"/>
    <x v="283"/>
    <n v="21022424"/>
    <s v="GHD"/>
    <n v="3.4"/>
    <d v="2019-09-27T00:00:00"/>
    <n v="43765.999988425923"/>
    <s v="GHD Digital is rapidly growing &amp; are looking for that special person who can help drive the delivery of the next generation client solution"/>
    <s v="Australia"/>
    <x v="2"/>
    <x v="2"/>
    <s v="CBD &amp; Inner Suburbs"/>
    <s v="melbourne"/>
    <x v="0"/>
    <m/>
    <s v="No"/>
    <s v="https://www.seek.com.au/job/40045842?type=standard"/>
    <n v="1"/>
    <n v="1"/>
    <n v="0"/>
    <n v="0"/>
    <n v="0"/>
    <n v="0"/>
    <n v="0"/>
    <n v="0"/>
    <n v="1"/>
    <n v="1"/>
    <n v="1"/>
    <n v="0"/>
    <n v="0"/>
    <n v="0"/>
    <n v="0"/>
    <n v="0"/>
    <n v="0"/>
    <n v="0"/>
    <n v="0"/>
    <n v="0"/>
    <n v="0"/>
    <n v="0"/>
    <n v="1"/>
    <n v="0"/>
    <n v="0"/>
    <n v="43735"/>
    <n v="43765"/>
    <n v="0"/>
    <n v="1"/>
    <n v="0"/>
    <n v="2019"/>
    <n v="9"/>
    <n v="30"/>
    <n v="6"/>
    <m/>
    <m/>
    <m/>
    <x v="0"/>
    <s v="Direct"/>
    <x v="0"/>
    <x v="8"/>
    <x v="4"/>
  </r>
  <r>
    <n v="40045911"/>
    <s v="Actuarial Data Scientist"/>
    <x v="10"/>
    <s v="Actuarial"/>
    <x v="6"/>
    <n v="27705684"/>
    <m/>
    <m/>
    <d v="2019-09-27T00:00:00"/>
    <n v="43765.999988425923"/>
    <s v="This exciting opportunity is with one of Australia's owned and fastest growing Commercial Insurance Company."/>
    <s v="Australia"/>
    <x v="0"/>
    <x v="0"/>
    <s v="North West &amp; Hills District"/>
    <m/>
    <x v="0"/>
    <s v="Super"/>
    <s v="No"/>
    <s v="https://www.seek.com.au/job/40045911?type=standard"/>
    <n v="1"/>
    <n v="1"/>
    <n v="0"/>
    <n v="1"/>
    <n v="0"/>
    <n v="0"/>
    <n v="0"/>
    <n v="0"/>
    <n v="0"/>
    <n v="0"/>
    <n v="0"/>
    <n v="0"/>
    <n v="0"/>
    <n v="0"/>
    <n v="0"/>
    <n v="0"/>
    <n v="0"/>
    <n v="0"/>
    <n v="0"/>
    <n v="0"/>
    <n v="0"/>
    <n v="0"/>
    <n v="0"/>
    <n v="0"/>
    <n v="0"/>
    <n v="43735"/>
    <n v="43765"/>
    <n v="1"/>
    <n v="1"/>
    <n v="0"/>
    <n v="2019"/>
    <n v="9"/>
    <n v="30"/>
    <n v="3"/>
    <m/>
    <m/>
    <m/>
    <x v="0"/>
    <s v="Recruiter"/>
    <x v="1"/>
    <x v="8"/>
    <x v="4"/>
  </r>
  <r>
    <n v="40049016"/>
    <s v="Data Scientist - Machine Learning"/>
    <x v="0"/>
    <s v="Mathematics, Statistics &amp; Information Sciences"/>
    <x v="30"/>
    <n v="22424905"/>
    <m/>
    <m/>
    <d v="2019-09-29T00:00:00"/>
    <n v="43767.999988425923"/>
    <s v="Machine learning role for a techncially astute data scientist"/>
    <s v="Australia"/>
    <x v="0"/>
    <x v="0"/>
    <s v="CBD, Inner West &amp; Eastern Suburbs"/>
    <s v="sydney"/>
    <x v="0"/>
    <m/>
    <s v="No"/>
    <s v="https://www.seek.com.au/job/40049016?type=standout"/>
    <n v="0"/>
    <n v="1"/>
    <n v="0"/>
    <n v="1"/>
    <n v="0"/>
    <n v="0"/>
    <n v="0"/>
    <n v="0"/>
    <n v="0"/>
    <n v="0"/>
    <n v="0"/>
    <n v="0"/>
    <n v="0"/>
    <n v="0"/>
    <n v="0"/>
    <n v="0"/>
    <n v="0"/>
    <n v="0"/>
    <n v="0"/>
    <n v="0"/>
    <n v="0"/>
    <n v="1"/>
    <n v="0"/>
    <n v="0"/>
    <n v="0"/>
    <n v="43737"/>
    <n v="43767"/>
    <n v="1"/>
    <n v="1"/>
    <n v="0"/>
    <n v="2019"/>
    <n v="9"/>
    <n v="30"/>
    <n v="3"/>
    <m/>
    <m/>
    <m/>
    <x v="0"/>
    <s v="Recruiter"/>
    <x v="0"/>
    <x v="8"/>
    <x v="6"/>
  </r>
  <r>
    <n v="40049039"/>
    <s v="Data Scientist - Customer Analytics"/>
    <x v="0"/>
    <s v="Mathematics, Statistics &amp; Information Sciences"/>
    <x v="30"/>
    <n v="22424905"/>
    <m/>
    <m/>
    <d v="2019-09-29T00:00:00"/>
    <n v="43767.999988425923"/>
    <s v="Amaxzing role a for a data scientist with customer analytics expereince"/>
    <s v="Australia"/>
    <x v="0"/>
    <x v="0"/>
    <s v="CBD, Inner West &amp; Eastern Suburbs"/>
    <s v="sydney"/>
    <x v="0"/>
    <m/>
    <s v="No"/>
    <s v="https://www.seek.com.au/job/40049039?type=standout"/>
    <n v="1"/>
    <n v="1"/>
    <n v="0"/>
    <n v="0"/>
    <n v="0"/>
    <n v="0"/>
    <n v="0"/>
    <n v="0"/>
    <n v="0"/>
    <n v="1"/>
    <n v="0"/>
    <n v="1"/>
    <n v="0"/>
    <n v="0"/>
    <n v="0"/>
    <n v="0"/>
    <n v="0"/>
    <n v="0"/>
    <n v="0"/>
    <n v="0"/>
    <n v="0"/>
    <n v="0"/>
    <n v="0"/>
    <n v="0"/>
    <n v="0"/>
    <n v="43737"/>
    <n v="43767"/>
    <n v="1"/>
    <n v="1"/>
    <n v="0"/>
    <n v="2019"/>
    <n v="9"/>
    <n v="30"/>
    <n v="4"/>
    <m/>
    <m/>
    <m/>
    <x v="0"/>
    <s v="Recruiter"/>
    <x v="0"/>
    <x v="8"/>
    <x v="6"/>
  </r>
  <r>
    <n v="40052195"/>
    <s v="Data Scientist (R&amp;D)"/>
    <x v="1"/>
    <s v="Engineering - Software"/>
    <x v="285"/>
    <n v="39688458"/>
    <m/>
    <m/>
    <d v="2019-09-30T00:00:00"/>
    <n v="43768.999988425923"/>
    <s v="Join a team working on industry leading tech while constantly reinventing the way you approach Data Science and Machine Learning."/>
    <s v="Australia"/>
    <x v="4"/>
    <x v="4"/>
    <m/>
    <m/>
    <x v="0"/>
    <m/>
    <s v="No"/>
    <s v="https://www.seek.com.au/job/40052195?type=standout"/>
    <n v="1"/>
    <n v="1"/>
    <n v="1"/>
    <n v="0"/>
    <n v="0"/>
    <n v="0"/>
    <n v="0"/>
    <n v="0"/>
    <n v="1"/>
    <n v="0"/>
    <n v="0"/>
    <n v="1"/>
    <n v="0"/>
    <n v="0"/>
    <n v="1"/>
    <n v="0"/>
    <n v="0"/>
    <n v="0"/>
    <n v="1"/>
    <n v="0"/>
    <n v="0"/>
    <n v="0"/>
    <n v="0"/>
    <n v="0"/>
    <n v="0"/>
    <n v="43738"/>
    <n v="43765"/>
    <n v="0"/>
    <n v="1"/>
    <n v="0"/>
    <n v="2019"/>
    <n v="9"/>
    <n v="30"/>
    <n v="7"/>
    <m/>
    <m/>
    <m/>
    <x v="0"/>
    <s v="Direct"/>
    <x v="0"/>
    <x v="8"/>
    <x v="1"/>
  </r>
  <r>
    <n v="40052787"/>
    <s v="Data Scientist"/>
    <x v="0"/>
    <s v="Mathematics, Statistics &amp; Information Sciences"/>
    <x v="329"/>
    <n v="38262319"/>
    <m/>
    <m/>
    <d v="2019-09-30T00:00:00"/>
    <n v="43768.515150462961"/>
    <s v="Hiring for &quot;Data Scientist” position in Perth Australia"/>
    <s v="Australia"/>
    <x v="3"/>
    <x v="3"/>
    <s v="CBD, Inner &amp; Western Suburbs"/>
    <s v="perth"/>
    <x v="1"/>
    <m/>
    <s v="No"/>
    <s v="https://www.seek.com.au/job/40052787?type=standard"/>
    <n v="0"/>
    <n v="0"/>
    <n v="0"/>
    <n v="1"/>
    <n v="0"/>
    <n v="0"/>
    <n v="0"/>
    <n v="0"/>
    <n v="0"/>
    <n v="0"/>
    <n v="0"/>
    <n v="0"/>
    <n v="0"/>
    <n v="0"/>
    <n v="0"/>
    <n v="0"/>
    <n v="0"/>
    <n v="0"/>
    <n v="0"/>
    <n v="0"/>
    <n v="0"/>
    <n v="0"/>
    <n v="0"/>
    <n v="0"/>
    <n v="0"/>
    <n v="43760"/>
    <n v="43768"/>
    <n v="0"/>
    <n v="1"/>
    <n v="0"/>
    <n v="2019"/>
    <n v="9"/>
    <n v="30"/>
    <n v="1"/>
    <m/>
    <m/>
    <m/>
    <x v="0"/>
    <s v="Direct"/>
    <x v="0"/>
    <x v="8"/>
    <x v="1"/>
  </r>
  <r>
    <n v="40053109"/>
    <s v="Business Intelligence Analyst"/>
    <x v="1"/>
    <s v="Database Development &amp; Administration"/>
    <x v="330"/>
    <n v="43028454"/>
    <m/>
    <m/>
    <d v="2019-09-30T00:00:00"/>
    <n v="43768.999988425923"/>
    <s v="Are you looking to take ownership of this dynamic BI function within this growing Media agency? Huge potential!!"/>
    <s v="Australia"/>
    <x v="0"/>
    <x v="0"/>
    <s v="CBD, Inner West &amp; Eastern Suburbs"/>
    <s v="sydney"/>
    <x v="0"/>
    <s v="90000"/>
    <s v="No"/>
    <s v="https://www.seek.com.au/job/40053109?type=standout"/>
    <n v="0"/>
    <n v="0"/>
    <n v="0"/>
    <n v="1"/>
    <n v="0"/>
    <n v="0"/>
    <n v="0"/>
    <n v="0"/>
    <n v="0"/>
    <n v="0"/>
    <n v="1"/>
    <n v="0"/>
    <n v="0"/>
    <n v="0"/>
    <n v="0"/>
    <n v="0"/>
    <n v="0"/>
    <n v="0"/>
    <n v="0"/>
    <n v="0"/>
    <n v="0"/>
    <n v="0"/>
    <n v="0"/>
    <n v="0"/>
    <n v="0"/>
    <n v="43738"/>
    <n v="43746"/>
    <n v="1"/>
    <n v="1"/>
    <n v="0"/>
    <n v="2019"/>
    <n v="9"/>
    <n v="30"/>
    <n v="2"/>
    <n v="90000"/>
    <n v="90000"/>
    <s v="year"/>
    <x v="0"/>
    <s v="Recruiter"/>
    <x v="1"/>
    <x v="8"/>
    <x v="1"/>
  </r>
  <r>
    <n v="40059069"/>
    <s v="Data Science (Lead/Senior)"/>
    <x v="0"/>
    <s v="Mathematics, Statistics &amp; Information Sciences"/>
    <x v="225"/>
    <n v="37914626"/>
    <m/>
    <m/>
    <d v="2019-09-30T00:00:00"/>
    <n v="43768.999988425923"/>
    <s v="Experienced Data Scientist to join an innovative team, building advanced analytics and machine learning solutions"/>
    <s v="Australia"/>
    <x v="0"/>
    <x v="0"/>
    <s v="CBD, Inner West &amp; Eastern Suburbs"/>
    <s v="sydney"/>
    <x v="0"/>
    <m/>
    <s v="No"/>
    <s v="https://www.seek.com.au/job/40059069?type=standout"/>
    <n v="1"/>
    <n v="1"/>
    <n v="0"/>
    <n v="1"/>
    <n v="0"/>
    <n v="0"/>
    <n v="0"/>
    <n v="0"/>
    <n v="0"/>
    <n v="0"/>
    <n v="0"/>
    <n v="0"/>
    <n v="0"/>
    <n v="1"/>
    <n v="0"/>
    <n v="0"/>
    <n v="0"/>
    <n v="0"/>
    <n v="0"/>
    <n v="0"/>
    <n v="0"/>
    <n v="0"/>
    <n v="0"/>
    <n v="0"/>
    <n v="0"/>
    <n v="43738"/>
    <n v="43766"/>
    <n v="1"/>
    <n v="1"/>
    <n v="0"/>
    <n v="2019"/>
    <n v="9"/>
    <n v="30"/>
    <n v="4"/>
    <m/>
    <m/>
    <m/>
    <x v="0"/>
    <s v="Recruiter"/>
    <x v="0"/>
    <x v="8"/>
    <x v="1"/>
  </r>
  <r>
    <n v="40059410"/>
    <s v="Data Scientist with Top Fund Manager"/>
    <x v="2"/>
    <s v="Funds Management"/>
    <x v="151"/>
    <n v="38139377"/>
    <m/>
    <m/>
    <d v="2019-09-30T00:00:00"/>
    <n v="43775.65829861111"/>
    <s v="Rapidly growing fixed income fund manager Research and coding intensive data science role Highly Competitive compensation"/>
    <s v="Australia"/>
    <x v="0"/>
    <x v="0"/>
    <s v="CBD, Inner West &amp; Eastern Suburbs"/>
    <s v="sydney"/>
    <x v="0"/>
    <m/>
    <s v="No"/>
    <s v="https://www.seek.com.au/job/40059410?type=standard"/>
    <n v="1"/>
    <n v="1"/>
    <n v="0"/>
    <n v="1"/>
    <n v="0"/>
    <n v="0"/>
    <n v="0"/>
    <n v="0"/>
    <n v="0"/>
    <n v="0"/>
    <n v="0"/>
    <n v="0"/>
    <n v="0"/>
    <n v="0"/>
    <n v="0"/>
    <n v="0"/>
    <n v="0"/>
    <n v="0"/>
    <n v="0"/>
    <n v="0"/>
    <n v="0"/>
    <n v="0"/>
    <n v="0"/>
    <n v="0"/>
    <n v="0"/>
    <n v="43738"/>
    <n v="43768"/>
    <n v="0"/>
    <n v="1"/>
    <n v="0"/>
    <n v="2019"/>
    <n v="9"/>
    <n v="36"/>
    <n v="3"/>
    <m/>
    <m/>
    <m/>
    <x v="0"/>
    <s v="Direct"/>
    <x v="0"/>
    <x v="8"/>
    <x v="1"/>
  </r>
  <r>
    <n v="40064202"/>
    <s v="Data Scientist"/>
    <x v="1"/>
    <s v="Developers/Programmers"/>
    <x v="331"/>
    <n v="40545560"/>
    <m/>
    <m/>
    <d v="2019-10-01T00:00:00"/>
    <n v="43769.999988425923"/>
    <s v="Exciting opportunity for an experienced Data Scientist to join large IT organization"/>
    <s v="Australia"/>
    <x v="2"/>
    <x v="2"/>
    <s v="Bayside &amp; South Eastern Suburbs"/>
    <m/>
    <x v="0"/>
    <m/>
    <s v="No"/>
    <s v="https://www.seek.com.au/job/40064202?type=standout"/>
    <n v="0"/>
    <n v="1"/>
    <n v="0"/>
    <n v="1"/>
    <n v="0"/>
    <n v="0"/>
    <n v="0"/>
    <n v="0"/>
    <n v="0"/>
    <n v="1"/>
    <n v="1"/>
    <n v="1"/>
    <n v="0"/>
    <n v="0"/>
    <n v="0"/>
    <n v="0"/>
    <n v="0"/>
    <n v="0"/>
    <n v="0"/>
    <n v="0"/>
    <n v="0"/>
    <n v="1"/>
    <n v="0"/>
    <n v="0"/>
    <n v="0"/>
    <n v="43739"/>
    <n v="43767"/>
    <n v="0"/>
    <n v="1"/>
    <n v="0"/>
    <n v="2019"/>
    <n v="10"/>
    <n v="30"/>
    <n v="6"/>
    <m/>
    <m/>
    <m/>
    <x v="0"/>
    <s v="Direct"/>
    <x v="0"/>
    <x v="9"/>
    <x v="2"/>
  </r>
  <r>
    <n v="40067252"/>
    <s v="Data Scientist"/>
    <x v="0"/>
    <s v="Mathematics, Statistics &amp; Information Sciences"/>
    <x v="293"/>
    <n v="22128409"/>
    <s v="Brown-Forman"/>
    <n v="3.6"/>
    <d v="2019-10-01T00:00:00"/>
    <n v="43769.661145833343"/>
    <s v="Partner with our various functions to identify strategic insights, and seek data driven gains in operational efficiencies."/>
    <s v="Australia"/>
    <x v="0"/>
    <x v="0"/>
    <s v="CBD, Inner West &amp; Eastern Suburbs"/>
    <s v="sydney"/>
    <x v="0"/>
    <m/>
    <s v="No"/>
    <s v="https://www.seek.com.au/job/40067252?type=standout"/>
    <n v="1"/>
    <n v="1"/>
    <n v="1"/>
    <n v="1"/>
    <n v="1"/>
    <n v="0"/>
    <n v="1"/>
    <n v="0"/>
    <n v="1"/>
    <n v="0"/>
    <n v="1"/>
    <n v="1"/>
    <n v="1"/>
    <n v="1"/>
    <n v="0"/>
    <n v="0"/>
    <n v="0"/>
    <n v="0"/>
    <n v="0"/>
    <n v="0"/>
    <n v="0"/>
    <n v="0"/>
    <n v="0"/>
    <n v="0"/>
    <n v="0"/>
    <n v="43739"/>
    <n v="43769"/>
    <n v="0"/>
    <n v="1"/>
    <n v="0"/>
    <n v="2019"/>
    <n v="10"/>
    <n v="30"/>
    <n v="11"/>
    <m/>
    <m/>
    <m/>
    <x v="0"/>
    <s v="Direct"/>
    <x v="0"/>
    <x v="9"/>
    <x v="2"/>
  </r>
  <r>
    <n v="40067480"/>
    <s v="Data Scientist"/>
    <x v="1"/>
    <s v="Other"/>
    <x v="304"/>
    <n v="43295011"/>
    <m/>
    <m/>
    <d v="2019-10-01T00:00:00"/>
    <n v="43769.999988425923"/>
    <s v="Relocate to Sydney and into a Data Science team recognised as one of the best in Australia! The sky is the limit once you get your foot in the door!"/>
    <s v="Australia"/>
    <x v="4"/>
    <x v="4"/>
    <m/>
    <m/>
    <x v="1"/>
    <m/>
    <s v="No"/>
    <s v="https://www.seek.com.au/job/40067480?type=standard"/>
    <n v="1"/>
    <n v="1"/>
    <n v="0"/>
    <n v="1"/>
    <n v="0"/>
    <n v="0"/>
    <n v="0"/>
    <n v="0"/>
    <n v="0"/>
    <n v="0"/>
    <n v="0"/>
    <n v="0"/>
    <n v="1"/>
    <n v="1"/>
    <n v="0"/>
    <n v="0"/>
    <n v="0"/>
    <n v="0"/>
    <n v="0"/>
    <n v="0"/>
    <n v="0"/>
    <n v="1"/>
    <n v="0"/>
    <n v="0"/>
    <n v="0"/>
    <n v="43739"/>
    <n v="43769"/>
    <n v="1"/>
    <n v="1"/>
    <n v="0"/>
    <n v="2019"/>
    <n v="10"/>
    <n v="30"/>
    <n v="6"/>
    <m/>
    <m/>
    <m/>
    <x v="0"/>
    <s v="Recruiter"/>
    <x v="0"/>
    <x v="9"/>
    <x v="2"/>
  </r>
  <r>
    <n v="40067497"/>
    <s v="Data Scientist"/>
    <x v="1"/>
    <s v="Other"/>
    <x v="304"/>
    <n v="43295011"/>
    <m/>
    <m/>
    <d v="2019-10-01T00:00:00"/>
    <n v="43769.999988425923"/>
    <s v="Relocate to Sydney into one of the most renowned Data Science teams in Australia and collaborate with some of the most skilled professionals!"/>
    <s v="Australia"/>
    <x v="2"/>
    <x v="2"/>
    <m/>
    <m/>
    <x v="1"/>
    <m/>
    <s v="Yes"/>
    <s v="https://www.seek.com.au/job/40067497?type=standard"/>
    <n v="1"/>
    <n v="1"/>
    <n v="0"/>
    <n v="1"/>
    <n v="0"/>
    <n v="0"/>
    <n v="0"/>
    <n v="0"/>
    <n v="0"/>
    <n v="0"/>
    <n v="0"/>
    <n v="0"/>
    <n v="1"/>
    <n v="1"/>
    <n v="0"/>
    <n v="0"/>
    <n v="0"/>
    <n v="0"/>
    <n v="0"/>
    <n v="0"/>
    <n v="0"/>
    <n v="1"/>
    <n v="0"/>
    <n v="0"/>
    <n v="0"/>
    <n v="43739"/>
    <n v="43769"/>
    <n v="1"/>
    <n v="1"/>
    <n v="0"/>
    <n v="2019"/>
    <n v="10"/>
    <n v="30"/>
    <n v="6"/>
    <m/>
    <m/>
    <m/>
    <x v="0"/>
    <s v="Recruiter"/>
    <x v="0"/>
    <x v="9"/>
    <x v="2"/>
  </r>
  <r>
    <n v="40073238"/>
    <s v="Data Scientist"/>
    <x v="1"/>
    <s v="Consultants"/>
    <x v="112"/>
    <n v="28936525"/>
    <m/>
    <m/>
    <d v="2019-10-02T00:00:00"/>
    <n v="43770.999988425923"/>
    <s v="Data Scientist/ Data Mining experience Ability to obtain, or currently hold a baseline clearance and Must be an Australian Citizen"/>
    <s v="Australia"/>
    <x v="6"/>
    <x v="6"/>
    <m/>
    <s v="adelaide"/>
    <x v="1"/>
    <m/>
    <s v="Yes"/>
    <s v="https://www.seek.com.au/job/40073238?type=standout"/>
    <n v="1"/>
    <n v="1"/>
    <n v="0"/>
    <n v="1"/>
    <n v="0"/>
    <n v="0"/>
    <n v="0"/>
    <n v="0"/>
    <n v="0"/>
    <n v="1"/>
    <n v="0"/>
    <n v="0"/>
    <n v="0"/>
    <n v="0"/>
    <n v="0"/>
    <n v="0"/>
    <n v="0"/>
    <n v="0"/>
    <n v="0"/>
    <n v="0"/>
    <n v="0"/>
    <n v="0"/>
    <n v="0"/>
    <n v="0"/>
    <n v="0"/>
    <n v="43740"/>
    <n v="43760"/>
    <n v="1"/>
    <n v="1"/>
    <n v="0"/>
    <n v="2019"/>
    <n v="10"/>
    <n v="30"/>
    <n v="4"/>
    <m/>
    <m/>
    <m/>
    <x v="0"/>
    <s v="Recruiter"/>
    <x v="0"/>
    <x v="9"/>
    <x v="0"/>
  </r>
  <r>
    <n v="40075499"/>
    <s v="Data Scientist / Data Engineer"/>
    <x v="0"/>
    <s v="Mathematics, Statistics &amp; Information Sciences"/>
    <x v="332"/>
    <n v="36543727"/>
    <m/>
    <m/>
    <d v="2019-10-02T00:00:00"/>
    <n v="43770.58321759259"/>
    <s v="talented Data Scientist required to work on new product and platform for major finacial services firm. Think Disruption!"/>
    <s v="Australia"/>
    <x v="2"/>
    <x v="2"/>
    <s v="CBD &amp; Inner Suburbs"/>
    <s v="melbourne"/>
    <x v="0"/>
    <s v="$130,000 - $160,000 plus super plus bonuses"/>
    <s v="No"/>
    <s v="https://www.seek.com.au/job/40075499?type=standout"/>
    <n v="1"/>
    <n v="1"/>
    <n v="0"/>
    <n v="0"/>
    <n v="0"/>
    <n v="0"/>
    <n v="0"/>
    <n v="0"/>
    <n v="0"/>
    <n v="0"/>
    <n v="0"/>
    <n v="0"/>
    <n v="0"/>
    <n v="0"/>
    <n v="0"/>
    <n v="0"/>
    <n v="0"/>
    <n v="0"/>
    <n v="0"/>
    <n v="0"/>
    <n v="0"/>
    <n v="0"/>
    <n v="0"/>
    <n v="0"/>
    <n v="0"/>
    <n v="43740"/>
    <n v="43770"/>
    <n v="1"/>
    <n v="1"/>
    <n v="0"/>
    <n v="2019"/>
    <n v="10"/>
    <n v="30"/>
    <n v="2"/>
    <n v="130000"/>
    <n v="160000"/>
    <s v="year"/>
    <x v="0"/>
    <s v="Recruiter"/>
    <x v="1"/>
    <x v="9"/>
    <x v="0"/>
  </r>
  <r>
    <n v="40079584"/>
    <s v="Data Scientist"/>
    <x v="1"/>
    <s v="Business/Systems Analysts"/>
    <x v="85"/>
    <n v="2684"/>
    <m/>
    <m/>
    <d v="2019-10-02T00:00:00"/>
    <n v="43770.999988425923"/>
    <s v="Urgent role for Data Scientist with experience working on programming languages likes SQL, R, Python and Scala"/>
    <s v="Australia"/>
    <x v="6"/>
    <x v="6"/>
    <m/>
    <s v="adelaide"/>
    <x v="1"/>
    <s v="Competitive rates"/>
    <s v="Yes"/>
    <s v="https://www.seek.com.au/job/40079584?type=standout"/>
    <n v="1"/>
    <n v="1"/>
    <n v="0"/>
    <n v="1"/>
    <n v="0"/>
    <n v="0"/>
    <n v="0"/>
    <n v="0"/>
    <n v="0"/>
    <n v="1"/>
    <n v="0"/>
    <n v="0"/>
    <n v="0"/>
    <n v="0"/>
    <n v="0"/>
    <n v="0"/>
    <n v="0"/>
    <n v="0"/>
    <n v="0"/>
    <n v="0"/>
    <n v="0"/>
    <n v="0"/>
    <n v="0"/>
    <n v="0"/>
    <n v="0"/>
    <n v="43740"/>
    <n v="43748"/>
    <n v="0"/>
    <n v="1"/>
    <n v="0"/>
    <n v="2019"/>
    <n v="10"/>
    <n v="30"/>
    <n v="4"/>
    <m/>
    <m/>
    <m/>
    <x v="0"/>
    <s v="Direct"/>
    <x v="1"/>
    <x v="9"/>
    <x v="0"/>
  </r>
  <r>
    <n v="40084233"/>
    <s v="Data Scientist"/>
    <x v="2"/>
    <s v="Credit"/>
    <x v="202"/>
    <n v="28352802"/>
    <s v="Cash Converters"/>
    <n v="3.2"/>
    <d v="2019-10-03T00:00:00"/>
    <n v="43771.999988425923"/>
    <s v="If you're looking for a challenging fun career, then look no further! Cash Converters is a fast paced environment looking for people like you."/>
    <s v="Australia"/>
    <x v="4"/>
    <x v="4"/>
    <s v="Western Suburbs &amp; Ipswich"/>
    <s v="taringa"/>
    <x v="0"/>
    <m/>
    <s v="No"/>
    <s v="https://www.seek.com.au/job/40084233?type=standout"/>
    <n v="1"/>
    <n v="1"/>
    <n v="0"/>
    <n v="1"/>
    <n v="0"/>
    <n v="0"/>
    <n v="0"/>
    <n v="0"/>
    <n v="0"/>
    <n v="0"/>
    <n v="0"/>
    <n v="0"/>
    <n v="0"/>
    <n v="0"/>
    <n v="0"/>
    <n v="0"/>
    <n v="0"/>
    <n v="0"/>
    <n v="0"/>
    <n v="0"/>
    <n v="0"/>
    <n v="0"/>
    <n v="0"/>
    <n v="0"/>
    <n v="0"/>
    <n v="43741"/>
    <n v="43771"/>
    <n v="0"/>
    <n v="1"/>
    <n v="0"/>
    <n v="2019"/>
    <n v="10"/>
    <n v="30"/>
    <n v="3"/>
    <m/>
    <m/>
    <m/>
    <x v="0"/>
    <s v="Direct"/>
    <x v="0"/>
    <x v="9"/>
    <x v="3"/>
  </r>
  <r>
    <n v="40084577"/>
    <s v="Data Scientist"/>
    <x v="2"/>
    <s v="Compliance &amp; Risk"/>
    <x v="310"/>
    <n v="38972603"/>
    <m/>
    <m/>
    <d v="2019-10-03T00:00:00"/>
    <n v="43771.999988425923"/>
    <s v="We're changing the way people pay for the better. Better for People. Better for business. We are seeking a Data Scientist to join our team!"/>
    <s v="Australia"/>
    <x v="2"/>
    <x v="2"/>
    <s v="CBD &amp; Inner Suburbs"/>
    <s v="melbourne"/>
    <x v="0"/>
    <m/>
    <s v="No"/>
    <s v="https://www.seek.com.au/job/40084577?type=standard"/>
    <n v="1"/>
    <n v="1"/>
    <n v="0"/>
    <n v="0"/>
    <n v="0"/>
    <n v="0"/>
    <n v="0"/>
    <n v="0"/>
    <n v="0"/>
    <n v="0"/>
    <n v="1"/>
    <n v="0"/>
    <n v="0"/>
    <n v="1"/>
    <n v="0"/>
    <n v="0"/>
    <n v="0"/>
    <n v="0"/>
    <n v="0"/>
    <n v="0"/>
    <n v="0"/>
    <n v="0"/>
    <n v="0"/>
    <n v="0"/>
    <n v="0"/>
    <n v="43741"/>
    <n v="43759"/>
    <n v="0"/>
    <n v="1"/>
    <n v="0"/>
    <n v="2019"/>
    <n v="10"/>
    <n v="30"/>
    <n v="4"/>
    <m/>
    <m/>
    <m/>
    <x v="0"/>
    <s v="Direct"/>
    <x v="0"/>
    <x v="9"/>
    <x v="3"/>
  </r>
  <r>
    <n v="40086171"/>
    <s v="Data Scientist- Sydney, Australia"/>
    <x v="1"/>
    <s v="Engineering - Software"/>
    <x v="333"/>
    <n v="26413983"/>
    <m/>
    <m/>
    <d v="2019-10-03T00:00:00"/>
    <n v="43771.62228009259"/>
    <s v="• Good programming skills on scala and Java • Experience with working on version control and CI/CD tools such as git/bit bucket, jira, Jenkins etc."/>
    <s v="Australia"/>
    <x v="2"/>
    <x v="0"/>
    <s v="CBD, Inner West &amp; Eastern Suburbs"/>
    <s v="sydney"/>
    <x v="1"/>
    <m/>
    <s v="No"/>
    <s v="https://www.seek.com.au/job/40086171?type=standard"/>
    <n v="1"/>
    <n v="1"/>
    <n v="0"/>
    <n v="0"/>
    <n v="0"/>
    <n v="0"/>
    <n v="0"/>
    <n v="0"/>
    <n v="0"/>
    <n v="1"/>
    <n v="0"/>
    <n v="1"/>
    <n v="1"/>
    <n v="0"/>
    <n v="0"/>
    <n v="0"/>
    <n v="0"/>
    <n v="0"/>
    <n v="0"/>
    <n v="0"/>
    <n v="0"/>
    <n v="1"/>
    <n v="0"/>
    <n v="0"/>
    <n v="0"/>
    <n v="43741"/>
    <n v="43771"/>
    <n v="0"/>
    <n v="1"/>
    <n v="0"/>
    <n v="2019"/>
    <n v="10"/>
    <n v="30"/>
    <n v="6"/>
    <m/>
    <m/>
    <m/>
    <x v="0"/>
    <s v="Direct"/>
    <x v="0"/>
    <x v="9"/>
    <x v="3"/>
  </r>
  <r>
    <n v="40087387"/>
    <s v="Data Scientist/Quantitative Analyst"/>
    <x v="2"/>
    <s v="Funds Management"/>
    <x v="334"/>
    <n v="43565109"/>
    <m/>
    <m/>
    <d v="2019-10-03T00:00:00"/>
    <n v="43771.643125000002"/>
    <s v="Data Scientist/Quantitative Analyst, working within the systematic equities investments team."/>
    <s v="Australia"/>
    <x v="0"/>
    <x v="0"/>
    <m/>
    <s v="sydney"/>
    <x v="0"/>
    <m/>
    <s v="No"/>
    <s v="https://www.seek.com.au/job/40087387?type=standout"/>
    <n v="1"/>
    <n v="1"/>
    <n v="1"/>
    <n v="0"/>
    <n v="0"/>
    <n v="0"/>
    <n v="0"/>
    <n v="0"/>
    <n v="0"/>
    <n v="0"/>
    <n v="0"/>
    <n v="0"/>
    <n v="0"/>
    <n v="0"/>
    <n v="0"/>
    <n v="0"/>
    <n v="0"/>
    <n v="0"/>
    <n v="0"/>
    <n v="0"/>
    <n v="0"/>
    <n v="0"/>
    <n v="0"/>
    <n v="0"/>
    <n v="0"/>
    <n v="43741"/>
    <n v="43770"/>
    <n v="0"/>
    <n v="1"/>
    <n v="0"/>
    <n v="2019"/>
    <n v="10"/>
    <n v="30"/>
    <n v="3"/>
    <m/>
    <m/>
    <m/>
    <x v="0"/>
    <s v="Direct"/>
    <x v="0"/>
    <x v="9"/>
    <x v="3"/>
  </r>
  <r>
    <n v="40088467"/>
    <s v="Senior Data Scientist"/>
    <x v="1"/>
    <s v="Other"/>
    <x v="335"/>
    <n v="25615394"/>
    <m/>
    <m/>
    <d v="2019-10-03T00:00:00"/>
    <n v="43771.999988425923"/>
    <s v="Senior Data Scientist - $ 155,000 package plus bonus - Sydney CBD"/>
    <s v="Australia"/>
    <x v="0"/>
    <x v="0"/>
    <s v="CBD, Inner West &amp; Eastern Suburbs"/>
    <s v="sydney"/>
    <x v="0"/>
    <s v="$ 155,000 package + 10% bonus"/>
    <s v="No"/>
    <s v="https://www.seek.com.au/job/40088467?type=standout"/>
    <n v="1"/>
    <n v="0"/>
    <n v="0"/>
    <n v="0"/>
    <n v="0"/>
    <n v="0"/>
    <n v="1"/>
    <n v="0"/>
    <n v="0"/>
    <n v="0"/>
    <n v="0"/>
    <n v="0"/>
    <n v="0"/>
    <n v="1"/>
    <n v="0"/>
    <n v="0"/>
    <n v="0"/>
    <n v="0"/>
    <n v="0"/>
    <n v="0"/>
    <n v="0"/>
    <n v="0"/>
    <n v="0"/>
    <n v="0"/>
    <n v="0"/>
    <n v="43741"/>
    <n v="43762"/>
    <n v="1"/>
    <n v="1"/>
    <n v="0"/>
    <n v="2019"/>
    <n v="10"/>
    <n v="30"/>
    <n v="3"/>
    <n v="155000"/>
    <n v="155000"/>
    <s v="year"/>
    <x v="0"/>
    <s v="Recruiter"/>
    <x v="1"/>
    <x v="9"/>
    <x v="3"/>
  </r>
  <r>
    <n v="40090873"/>
    <s v="Junior Data Scientist"/>
    <x v="1"/>
    <s v="Database Development &amp; Administration"/>
    <x v="146"/>
    <n v="36073745"/>
    <m/>
    <m/>
    <d v="2019-10-04T00:00:00"/>
    <n v="43772.999988425923"/>
    <s v="Problem Solvers wanted!! A Pathway to Data Science | Data Analyst role evolving into a Data Scientist position with this leading global brand"/>
    <s v="Australia"/>
    <x v="0"/>
    <x v="0"/>
    <s v="North Shore &amp; Northern Beaches"/>
    <m/>
    <x v="0"/>
    <m/>
    <s v="Yes"/>
    <s v="https://www.seek.com.au/job/40090873?type=standout"/>
    <n v="1"/>
    <n v="1"/>
    <n v="0"/>
    <n v="1"/>
    <n v="0"/>
    <n v="0"/>
    <n v="0"/>
    <n v="0"/>
    <n v="0"/>
    <n v="0"/>
    <n v="0"/>
    <n v="0"/>
    <n v="0"/>
    <n v="1"/>
    <n v="0"/>
    <n v="0"/>
    <n v="0"/>
    <n v="0"/>
    <n v="0"/>
    <n v="0"/>
    <n v="0"/>
    <n v="0"/>
    <n v="0"/>
    <n v="0"/>
    <n v="0"/>
    <n v="43767"/>
    <n v="43772"/>
    <n v="1"/>
    <n v="1"/>
    <n v="0"/>
    <n v="2019"/>
    <n v="10"/>
    <n v="30"/>
    <n v="4"/>
    <m/>
    <m/>
    <m/>
    <x v="0"/>
    <s v="Recruiter"/>
    <x v="0"/>
    <x v="9"/>
    <x v="4"/>
  </r>
  <r>
    <n v="40090959"/>
    <s v="Sr Data Scientist | Digital Bank. Product is LIVE | 150-180K + Sup + Bonus"/>
    <x v="1"/>
    <s v="Business/Systems Analysts"/>
    <x v="147"/>
    <n v="37202532"/>
    <m/>
    <m/>
    <d v="2019-10-04T00:00:00"/>
    <n v="43772.999988425923"/>
    <s v="You will be part of a highly talented team of engineers working on high-traffic customer-facing websites and back end AWS infrastructure systems."/>
    <s v="Australia"/>
    <x v="0"/>
    <x v="0"/>
    <s v="CBD, Inner West &amp; Eastern Suburbs"/>
    <s v="sydney"/>
    <x v="0"/>
    <s v="150-180K + Super + Bonus ~10%"/>
    <s v="No"/>
    <s v="https://www.seek.com.au/job/40090959?type=standard"/>
    <n v="1"/>
    <n v="1"/>
    <n v="0"/>
    <n v="0"/>
    <n v="0"/>
    <n v="0"/>
    <n v="1"/>
    <n v="0"/>
    <n v="0"/>
    <n v="0"/>
    <n v="0"/>
    <n v="0"/>
    <n v="0"/>
    <n v="1"/>
    <n v="0"/>
    <n v="0"/>
    <n v="0"/>
    <n v="0"/>
    <n v="0"/>
    <n v="0"/>
    <n v="0"/>
    <n v="0"/>
    <n v="0"/>
    <n v="0"/>
    <n v="0"/>
    <n v="43741"/>
    <n v="43769"/>
    <n v="1"/>
    <n v="1"/>
    <n v="0"/>
    <n v="2019"/>
    <n v="10"/>
    <n v="30"/>
    <n v="4"/>
    <m/>
    <m/>
    <m/>
    <x v="0"/>
    <s v="Recruiter"/>
    <x v="1"/>
    <x v="9"/>
    <x v="4"/>
  </r>
  <r>
    <n v="40092412"/>
    <s v="Data Scientist"/>
    <x v="1"/>
    <s v="Database Development &amp; Administration"/>
    <x v="336"/>
    <n v="34308753"/>
    <m/>
    <m/>
    <d v="2019-10-04T00:00:00"/>
    <n v="43772.999988425923"/>
    <s v="Create meaningful and market-first insights for banking customers in a cutting edge technology environment for a bank at the forefront of digital tech"/>
    <s v="Australia"/>
    <x v="0"/>
    <x v="0"/>
    <s v="CBD, Inner West &amp; Eastern Suburbs"/>
    <s v="sydney"/>
    <x v="0"/>
    <s v="130 - 140k + Super + Bonus"/>
    <s v="No"/>
    <s v="https://www.seek.com.au/job/40092412?type=standard"/>
    <n v="0"/>
    <n v="0"/>
    <n v="0"/>
    <n v="0"/>
    <n v="0"/>
    <n v="0"/>
    <n v="1"/>
    <n v="0"/>
    <n v="0"/>
    <n v="0"/>
    <n v="0"/>
    <n v="0"/>
    <n v="0"/>
    <n v="1"/>
    <n v="0"/>
    <n v="0"/>
    <n v="0"/>
    <n v="0"/>
    <n v="0"/>
    <n v="0"/>
    <n v="0"/>
    <n v="0"/>
    <n v="0"/>
    <n v="0"/>
    <n v="0"/>
    <n v="43742"/>
    <n v="43771"/>
    <n v="1"/>
    <n v="1"/>
    <n v="0"/>
    <n v="2019"/>
    <n v="10"/>
    <n v="30"/>
    <n v="2"/>
    <m/>
    <m/>
    <m/>
    <x v="0"/>
    <s v="Recruiter"/>
    <x v="1"/>
    <x v="9"/>
    <x v="4"/>
  </r>
  <r>
    <n v="40094609"/>
    <s v="Data Scientist"/>
    <x v="1"/>
    <s v="Consultants"/>
    <x v="112"/>
    <n v="28936525"/>
    <m/>
    <m/>
    <d v="2019-10-04T00:00:00"/>
    <n v="43772.999988425923"/>
    <s v="Data Scientist/ Data Mining experience Ability to obtain, or currently hold a baseline clearance and Must be an Australian Citizen"/>
    <s v="Australia"/>
    <x v="1"/>
    <x v="1"/>
    <m/>
    <s v="canberra"/>
    <x v="1"/>
    <m/>
    <s v="Yes"/>
    <s v="https://www.seek.com.au/job/40094609?type=standout"/>
    <n v="1"/>
    <n v="1"/>
    <n v="0"/>
    <n v="1"/>
    <n v="0"/>
    <n v="0"/>
    <n v="0"/>
    <n v="0"/>
    <n v="0"/>
    <n v="1"/>
    <n v="0"/>
    <n v="0"/>
    <n v="0"/>
    <n v="0"/>
    <n v="0"/>
    <n v="0"/>
    <n v="0"/>
    <n v="0"/>
    <n v="0"/>
    <n v="0"/>
    <n v="0"/>
    <n v="0"/>
    <n v="0"/>
    <n v="0"/>
    <n v="0"/>
    <n v="43742"/>
    <n v="43760"/>
    <n v="1"/>
    <n v="1"/>
    <n v="0"/>
    <n v="2019"/>
    <n v="10"/>
    <n v="30"/>
    <n v="4"/>
    <m/>
    <m/>
    <m/>
    <x v="0"/>
    <s v="Recruiter"/>
    <x v="0"/>
    <x v="9"/>
    <x v="4"/>
  </r>
  <r>
    <n v="40094646"/>
    <s v="Data Scientist"/>
    <x v="1"/>
    <s v="Consultants"/>
    <x v="112"/>
    <n v="28936525"/>
    <m/>
    <m/>
    <d v="2019-10-04T00:00:00"/>
    <n v="43772.999988425923"/>
    <s v="Data Scientist/ Data Mining experience Ability to obtain, or currently hold a baseline clearance and Must be an Australian Citizen"/>
    <s v="Australia"/>
    <x v="0"/>
    <x v="0"/>
    <m/>
    <m/>
    <x v="1"/>
    <m/>
    <s v="Yes"/>
    <s v="https://www.seek.com.au/job/40094646?type=standout"/>
    <n v="1"/>
    <n v="1"/>
    <n v="0"/>
    <n v="1"/>
    <n v="0"/>
    <n v="0"/>
    <n v="0"/>
    <n v="0"/>
    <n v="0"/>
    <n v="1"/>
    <n v="0"/>
    <n v="0"/>
    <n v="0"/>
    <n v="0"/>
    <n v="0"/>
    <n v="0"/>
    <n v="0"/>
    <n v="0"/>
    <n v="0"/>
    <n v="0"/>
    <n v="0"/>
    <n v="0"/>
    <n v="0"/>
    <n v="0"/>
    <n v="0"/>
    <n v="43742"/>
    <n v="43760"/>
    <n v="1"/>
    <n v="1"/>
    <n v="0"/>
    <n v="2019"/>
    <n v="10"/>
    <n v="30"/>
    <n v="4"/>
    <m/>
    <m/>
    <m/>
    <x v="0"/>
    <s v="Recruiter"/>
    <x v="0"/>
    <x v="9"/>
    <x v="4"/>
  </r>
  <r>
    <n v="40094699"/>
    <s v="Data Scientist"/>
    <x v="1"/>
    <s v="Consultants"/>
    <x v="112"/>
    <n v="28936525"/>
    <m/>
    <m/>
    <d v="2019-10-04T00:00:00"/>
    <n v="43772.999988425923"/>
    <s v="Data Scientist/ Data Mining experience Ability to obtain, or currently hold a baseline clearance and Must be an Australian Citizen"/>
    <s v="Australia"/>
    <x v="2"/>
    <x v="2"/>
    <m/>
    <m/>
    <x v="1"/>
    <m/>
    <s v="Yes"/>
    <s v="https://www.seek.com.au/job/40094699?type=standout"/>
    <n v="1"/>
    <n v="1"/>
    <n v="0"/>
    <n v="1"/>
    <n v="0"/>
    <n v="0"/>
    <n v="0"/>
    <n v="0"/>
    <n v="0"/>
    <n v="1"/>
    <n v="0"/>
    <n v="0"/>
    <n v="0"/>
    <n v="0"/>
    <n v="0"/>
    <n v="0"/>
    <n v="0"/>
    <n v="0"/>
    <n v="0"/>
    <n v="0"/>
    <n v="0"/>
    <n v="0"/>
    <n v="0"/>
    <n v="0"/>
    <n v="0"/>
    <n v="43742"/>
    <n v="43760"/>
    <n v="1"/>
    <n v="1"/>
    <n v="0"/>
    <n v="2019"/>
    <n v="10"/>
    <n v="30"/>
    <n v="4"/>
    <m/>
    <m/>
    <m/>
    <x v="0"/>
    <s v="Recruiter"/>
    <x v="0"/>
    <x v="9"/>
    <x v="4"/>
  </r>
  <r>
    <n v="40094737"/>
    <s v="Senior Analytics Consultant / Data Scientist (Predictive modelling)"/>
    <x v="0"/>
    <s v="Mathematics, Statistics &amp; Information Sciences"/>
    <x v="44"/>
    <n v="37079664"/>
    <m/>
    <m/>
    <d v="2019-10-04T00:00:00"/>
    <n v="43772.999988425923"/>
    <s v="Amazing opportunity for a Senior Analytics Consultant with predictive modelling experience to join a growing product analytics &amp; strategy team."/>
    <s v="Australia"/>
    <x v="0"/>
    <x v="0"/>
    <s v="CBD, Inner West &amp; Eastern Suburbs"/>
    <s v="sydney"/>
    <x v="1"/>
    <s v="Long term contract - 12 months + $800-900 per day"/>
    <s v="No"/>
    <s v="https://www.seek.com.au/job/40094737?type=standout"/>
    <n v="1"/>
    <n v="1"/>
    <n v="0"/>
    <n v="1"/>
    <n v="0"/>
    <n v="0"/>
    <n v="0"/>
    <n v="0"/>
    <n v="0"/>
    <n v="0"/>
    <n v="0"/>
    <n v="0"/>
    <n v="0"/>
    <n v="0"/>
    <n v="0"/>
    <n v="0"/>
    <n v="0"/>
    <n v="0"/>
    <n v="0"/>
    <n v="0"/>
    <n v="0"/>
    <n v="0"/>
    <n v="0"/>
    <n v="0"/>
    <n v="0"/>
    <n v="43742"/>
    <n v="43770"/>
    <n v="1"/>
    <n v="1"/>
    <n v="0"/>
    <n v="2019"/>
    <n v="10"/>
    <n v="30"/>
    <n v="3"/>
    <m/>
    <m/>
    <m/>
    <x v="0"/>
    <s v="Recruiter"/>
    <x v="1"/>
    <x v="9"/>
    <x v="4"/>
  </r>
  <r>
    <n v="40095645"/>
    <s v="Data Scientist"/>
    <x v="1"/>
    <s v="Consultants"/>
    <x v="94"/>
    <n v="25886139"/>
    <m/>
    <m/>
    <d v="2019-10-04T00:00:00"/>
    <n v="43772.999988425923"/>
    <s v="Join us at the time when we are growing our presence and footprint in the Data Analytic space!"/>
    <s v="Australia"/>
    <x v="3"/>
    <x v="3"/>
    <m/>
    <m/>
    <x v="0"/>
    <m/>
    <s v="Yes"/>
    <s v="https://www.seek.com.au/job/40095645?type=standout"/>
    <n v="1"/>
    <n v="1"/>
    <n v="0"/>
    <n v="1"/>
    <n v="0"/>
    <n v="0"/>
    <n v="0"/>
    <n v="0"/>
    <n v="0"/>
    <n v="0"/>
    <n v="0"/>
    <n v="0"/>
    <n v="0"/>
    <n v="0"/>
    <n v="0"/>
    <n v="0"/>
    <n v="0"/>
    <n v="0"/>
    <n v="0"/>
    <n v="0"/>
    <n v="0"/>
    <n v="0"/>
    <n v="0"/>
    <n v="0"/>
    <n v="0"/>
    <n v="43742"/>
    <n v="43768"/>
    <n v="0"/>
    <n v="1"/>
    <n v="0"/>
    <n v="2019"/>
    <n v="10"/>
    <n v="30"/>
    <n v="3"/>
    <m/>
    <m/>
    <m/>
    <x v="0"/>
    <s v="Direct"/>
    <x v="0"/>
    <x v="9"/>
    <x v="4"/>
  </r>
  <r>
    <n v="40095967"/>
    <s v="Data Scientist"/>
    <x v="0"/>
    <s v="Mathematics, Statistics &amp; Information Sciences"/>
    <x v="337"/>
    <n v="559343"/>
    <s v="Curtin University"/>
    <n v="3.8"/>
    <d v="2019-10-04T00:00:00"/>
    <n v="43772.999988425923"/>
    <s v="Help us develop Curtin University Perth campus into a 'City of Innovation'."/>
    <s v="Australia"/>
    <x v="3"/>
    <x v="3"/>
    <s v="Fremantle &amp; Southern Suburbs"/>
    <m/>
    <x v="0"/>
    <s v="$89,137- $95,790 (G07) plus 9.5% Superannuation"/>
    <s v="Yes"/>
    <s v="https://www.seek.com.au/job/40095967?type=standout"/>
    <n v="1"/>
    <n v="1"/>
    <n v="1"/>
    <n v="0"/>
    <n v="0"/>
    <n v="0"/>
    <n v="0"/>
    <n v="0"/>
    <n v="0"/>
    <n v="0"/>
    <n v="0"/>
    <n v="0"/>
    <n v="0"/>
    <n v="0"/>
    <n v="0"/>
    <n v="0"/>
    <n v="0"/>
    <n v="0"/>
    <n v="0"/>
    <n v="0"/>
    <n v="0"/>
    <n v="0"/>
    <n v="0"/>
    <n v="0"/>
    <n v="0"/>
    <n v="43742"/>
    <n v="43756"/>
    <n v="0"/>
    <n v="1"/>
    <n v="0"/>
    <n v="2019"/>
    <n v="10"/>
    <n v="30"/>
    <n v="3"/>
    <n v="89137"/>
    <n v="95790"/>
    <s v="year"/>
    <x v="0"/>
    <s v="Direct"/>
    <x v="1"/>
    <x v="9"/>
    <x v="4"/>
  </r>
  <r>
    <n v="40095968"/>
    <s v="Data Scientist"/>
    <x v="3"/>
    <s v="Other"/>
    <x v="337"/>
    <n v="559343"/>
    <s v="Curtin University"/>
    <n v="3.8"/>
    <d v="2019-10-04T00:00:00"/>
    <n v="43772.999988425923"/>
    <s v="Help us develop Curtin University Perth campus into a 'City of Innovation'."/>
    <s v="Australia"/>
    <x v="3"/>
    <x v="3"/>
    <s v="Fremantle &amp; Southern Suburbs"/>
    <m/>
    <x v="0"/>
    <s v="$89,137- $95,790 (G07) plus 9.5% Superannuation"/>
    <s v="Yes"/>
    <s v="https://www.seek.com.au/job/40095968?type=standout"/>
    <n v="1"/>
    <n v="1"/>
    <n v="1"/>
    <n v="0"/>
    <n v="0"/>
    <n v="0"/>
    <n v="0"/>
    <n v="0"/>
    <n v="0"/>
    <n v="0"/>
    <n v="0"/>
    <n v="0"/>
    <n v="0"/>
    <n v="0"/>
    <n v="0"/>
    <n v="0"/>
    <n v="0"/>
    <n v="0"/>
    <n v="0"/>
    <n v="0"/>
    <n v="0"/>
    <n v="0"/>
    <n v="0"/>
    <n v="0"/>
    <n v="0"/>
    <n v="43742"/>
    <n v="43756"/>
    <n v="0"/>
    <n v="1"/>
    <n v="1"/>
    <n v="2019"/>
    <n v="10"/>
    <n v="30"/>
    <n v="3"/>
    <n v="89137"/>
    <n v="95790"/>
    <s v="year"/>
    <x v="0"/>
    <s v="Direct"/>
    <x v="1"/>
    <x v="9"/>
    <x v="4"/>
  </r>
  <r>
    <n v="40097488"/>
    <s v="Data Scientist"/>
    <x v="1"/>
    <s v="Engineering - Software"/>
    <x v="338"/>
    <n v="15951804"/>
    <s v="MYOB"/>
    <n v="3.7"/>
    <d v="2019-10-04T00:00:00"/>
    <n v="43772.999988425923"/>
    <s v="Come work where Your Work Matters. At MYOB, our people want to make a difference. To question. To challenge. To do better."/>
    <s v="Australia"/>
    <x v="2"/>
    <x v="2"/>
    <s v="Bayside &amp; South Eastern Suburbs"/>
    <m/>
    <x v="0"/>
    <m/>
    <s v="No"/>
    <s v="https://www.seek.com.au/job/40097488?type=standout"/>
    <n v="0"/>
    <n v="1"/>
    <n v="0"/>
    <n v="1"/>
    <n v="0"/>
    <n v="0"/>
    <n v="0"/>
    <n v="0"/>
    <n v="0"/>
    <n v="0"/>
    <n v="0"/>
    <n v="0"/>
    <n v="0"/>
    <n v="0"/>
    <n v="0"/>
    <n v="0"/>
    <n v="0"/>
    <n v="0"/>
    <n v="0"/>
    <n v="0"/>
    <n v="0"/>
    <n v="0"/>
    <n v="0"/>
    <n v="0"/>
    <n v="0"/>
    <n v="43742"/>
    <n v="43745"/>
    <n v="1"/>
    <n v="1"/>
    <n v="0"/>
    <n v="2019"/>
    <n v="10"/>
    <n v="30"/>
    <n v="2"/>
    <m/>
    <m/>
    <m/>
    <x v="0"/>
    <s v="Recruiter"/>
    <x v="0"/>
    <x v="9"/>
    <x v="4"/>
  </r>
  <r>
    <n v="40098780"/>
    <s v="Lead Data Scientist"/>
    <x v="1"/>
    <s v="Management"/>
    <x v="128"/>
    <n v="23706321"/>
    <m/>
    <m/>
    <d v="2019-10-04T00:00:00"/>
    <n v="43772.999988425923"/>
    <s v="to design, develop and implement practical and scalable analytic solutions. You will present to stakeholders, guide internal teams and coding."/>
    <s v="Australia"/>
    <x v="0"/>
    <x v="0"/>
    <m/>
    <m/>
    <x v="0"/>
    <m/>
    <s v="Yes"/>
    <s v="https://www.seek.com.au/job/40098780?type=standout"/>
    <n v="1"/>
    <n v="1"/>
    <n v="0"/>
    <n v="1"/>
    <n v="0"/>
    <n v="0"/>
    <n v="0"/>
    <n v="0"/>
    <n v="0"/>
    <n v="1"/>
    <n v="0"/>
    <n v="0"/>
    <n v="1"/>
    <n v="1"/>
    <n v="0"/>
    <n v="0"/>
    <n v="0"/>
    <n v="0"/>
    <n v="0"/>
    <n v="0"/>
    <n v="0"/>
    <n v="0"/>
    <n v="0"/>
    <n v="0"/>
    <n v="0"/>
    <n v="43742"/>
    <n v="43772"/>
    <n v="1"/>
    <n v="1"/>
    <n v="0"/>
    <n v="2019"/>
    <n v="10"/>
    <n v="30"/>
    <n v="6"/>
    <m/>
    <m/>
    <m/>
    <x v="0"/>
    <s v="Recruiter"/>
    <x v="0"/>
    <x v="9"/>
    <x v="4"/>
  </r>
  <r>
    <n v="40099938"/>
    <s v="Data Scientist"/>
    <x v="1"/>
    <s v="Consultants"/>
    <x v="256"/>
    <n v="24712589"/>
    <s v="IAG"/>
    <m/>
    <d v="2019-10-04T00:00:00"/>
    <n v="43772.999988425923"/>
    <s v="Data Scientist to work on technology-based insurance products"/>
    <s v="Australia"/>
    <x v="0"/>
    <x v="0"/>
    <s v="CBD, Inner West &amp; Eastern Suburbs"/>
    <s v="sydney"/>
    <x v="0"/>
    <s v="Competitive remuneration &amp; 13% super"/>
    <s v="Yes"/>
    <s v="https://www.seek.com.au/job/40099938?type=standard"/>
    <n v="0"/>
    <n v="1"/>
    <n v="0"/>
    <n v="1"/>
    <n v="0"/>
    <n v="0"/>
    <n v="0"/>
    <n v="0"/>
    <n v="0"/>
    <n v="0"/>
    <n v="1"/>
    <n v="0"/>
    <n v="0"/>
    <n v="0"/>
    <n v="0"/>
    <n v="0"/>
    <n v="0"/>
    <n v="0"/>
    <n v="0"/>
    <n v="0"/>
    <n v="0"/>
    <n v="0"/>
    <n v="0"/>
    <n v="0"/>
    <n v="0"/>
    <n v="43742"/>
    <n v="43753"/>
    <n v="0"/>
    <n v="1"/>
    <n v="0"/>
    <n v="2019"/>
    <n v="10"/>
    <n v="30"/>
    <n v="3"/>
    <m/>
    <m/>
    <m/>
    <x v="0"/>
    <s v="Direct"/>
    <x v="1"/>
    <x v="9"/>
    <x v="4"/>
  </r>
  <r>
    <n v="40100271"/>
    <s v="Data Scientist"/>
    <x v="1"/>
    <s v="Database Development &amp; Administration"/>
    <x v="107"/>
    <n v="26972969"/>
    <m/>
    <m/>
    <d v="2019-10-04T00:00:00"/>
    <n v="43772.999988425923"/>
    <s v="Free reign to research and steer business direction as they embark on a major Data driven journey!"/>
    <s v="Australia"/>
    <x v="3"/>
    <x v="3"/>
    <m/>
    <m/>
    <x v="1"/>
    <m/>
    <s v="No"/>
    <s v="https://www.seek.com.au/job/40100271?type=standout"/>
    <n v="1"/>
    <n v="1"/>
    <n v="0"/>
    <n v="1"/>
    <n v="0"/>
    <n v="0"/>
    <n v="0"/>
    <n v="0"/>
    <n v="0"/>
    <n v="0"/>
    <n v="0"/>
    <n v="0"/>
    <n v="0"/>
    <n v="0"/>
    <n v="0"/>
    <n v="0"/>
    <n v="0"/>
    <n v="0"/>
    <n v="0"/>
    <n v="0"/>
    <n v="0"/>
    <n v="0"/>
    <n v="0"/>
    <n v="0"/>
    <n v="0"/>
    <n v="43742"/>
    <n v="43772"/>
    <n v="1"/>
    <n v="1"/>
    <n v="0"/>
    <n v="2019"/>
    <n v="10"/>
    <n v="30"/>
    <n v="3"/>
    <m/>
    <m/>
    <m/>
    <x v="0"/>
    <s v="Recruiter"/>
    <x v="0"/>
    <x v="9"/>
    <x v="4"/>
  </r>
  <r>
    <n v="40106749"/>
    <s v="Data Scientist"/>
    <x v="0"/>
    <s v="Mathematics, Statistics &amp; Information Sciences"/>
    <x v="339"/>
    <n v="34879016"/>
    <m/>
    <m/>
    <d v="2019-10-07T00:00:00"/>
    <n v="43775.606238425928"/>
    <s v="AQ1 Systems has an exciting opportunity for a talented and enthusiastic data scientist to join our growing team."/>
    <s v="Australia"/>
    <x v="7"/>
    <x v="9"/>
    <m/>
    <s v="derwentpark"/>
    <x v="0"/>
    <m/>
    <s v="No"/>
    <s v="https://www.seek.com.au/job/40106749?type=standout"/>
    <n v="0"/>
    <n v="1"/>
    <n v="0"/>
    <n v="0"/>
    <n v="0"/>
    <n v="0"/>
    <n v="0"/>
    <n v="0"/>
    <n v="1"/>
    <n v="0"/>
    <n v="0"/>
    <n v="0"/>
    <n v="0"/>
    <n v="0"/>
    <n v="0"/>
    <n v="0"/>
    <n v="0"/>
    <n v="0"/>
    <n v="0"/>
    <n v="0"/>
    <n v="0"/>
    <n v="0"/>
    <n v="0"/>
    <n v="0"/>
    <n v="0"/>
    <n v="43745"/>
    <n v="43775"/>
    <n v="0"/>
    <n v="1"/>
    <n v="0"/>
    <n v="2019"/>
    <n v="10"/>
    <n v="30"/>
    <n v="2"/>
    <m/>
    <m/>
    <m/>
    <x v="0"/>
    <s v="Direct"/>
    <x v="0"/>
    <x v="9"/>
    <x v="1"/>
  </r>
  <r>
    <n v="40108502"/>
    <s v="Data Scientist"/>
    <x v="1"/>
    <s v="Other"/>
    <x v="340"/>
    <n v="36656153"/>
    <m/>
    <m/>
    <d v="2019-10-07T00:00:00"/>
    <n v="43775.82476851852"/>
    <s v="Cyber Data Scientist (Sydney)"/>
    <s v="Australia"/>
    <x v="0"/>
    <x v="0"/>
    <s v="CBD, Inner West &amp; Eastern Suburbs"/>
    <s v="sydney"/>
    <x v="0"/>
    <m/>
    <s v="No"/>
    <s v="https://www.seek.com.au/job/40108502?type=standout"/>
    <n v="1"/>
    <n v="1"/>
    <n v="0"/>
    <n v="0"/>
    <n v="0"/>
    <n v="0"/>
    <n v="0"/>
    <n v="0"/>
    <n v="0"/>
    <n v="1"/>
    <n v="0"/>
    <n v="1"/>
    <n v="1"/>
    <n v="0"/>
    <n v="0"/>
    <n v="0"/>
    <n v="0"/>
    <n v="0"/>
    <n v="0"/>
    <n v="0"/>
    <n v="0"/>
    <n v="1"/>
    <n v="0"/>
    <n v="0"/>
    <n v="0"/>
    <n v="43745"/>
    <n v="43775"/>
    <n v="1"/>
    <n v="1"/>
    <n v="0"/>
    <n v="2019"/>
    <n v="10"/>
    <n v="30"/>
    <n v="6"/>
    <m/>
    <m/>
    <m/>
    <x v="0"/>
    <s v="Recruiter"/>
    <x v="0"/>
    <x v="9"/>
    <x v="1"/>
  </r>
  <r>
    <n v="40109550"/>
    <s v="Data Scientist"/>
    <x v="1"/>
    <s v="Other"/>
    <x v="7"/>
    <n v="21807721"/>
    <m/>
    <m/>
    <d v="2019-10-08T00:00:00"/>
    <n v="43776.999988425923"/>
    <s v="Join this leading financial services business based in Sydney's North Shore as a Data Scientist in their passionate technology team"/>
    <s v="Australia"/>
    <x v="0"/>
    <x v="0"/>
    <s v="North Shore &amp; Northern Beaches"/>
    <m/>
    <x v="0"/>
    <s v="Competitive salary package"/>
    <s v="Yes"/>
    <s v="https://www.seek.com.au/job/40109550?type=standard"/>
    <n v="1"/>
    <n v="1"/>
    <n v="0"/>
    <n v="0"/>
    <n v="0"/>
    <n v="0"/>
    <n v="0"/>
    <n v="0"/>
    <n v="0"/>
    <n v="0"/>
    <n v="0"/>
    <n v="0"/>
    <n v="0"/>
    <n v="1"/>
    <n v="0"/>
    <n v="0"/>
    <n v="0"/>
    <n v="0"/>
    <n v="0"/>
    <n v="0"/>
    <n v="0"/>
    <n v="0"/>
    <n v="0"/>
    <n v="0"/>
    <n v="0"/>
    <n v="43745"/>
    <n v="43767"/>
    <n v="1"/>
    <n v="1"/>
    <n v="0"/>
    <n v="2019"/>
    <n v="10"/>
    <n v="30"/>
    <n v="3"/>
    <m/>
    <m/>
    <m/>
    <x v="0"/>
    <s v="Recruiter"/>
    <x v="1"/>
    <x v="9"/>
    <x v="2"/>
  </r>
  <r>
    <n v="40111580"/>
    <s v="Data Engineer | Product Build | 850-950 per day"/>
    <x v="1"/>
    <s v="Engineering - Software"/>
    <x v="109"/>
    <n v="37849505"/>
    <m/>
    <m/>
    <d v="2019-10-08T00:00:00"/>
    <n v="43776.999988425923"/>
    <s v="Rare Opportunity | Enterprise Product build in emerging data-driven domain"/>
    <s v="Australia"/>
    <x v="0"/>
    <x v="0"/>
    <s v="CBD, Inner West &amp; Eastern Suburbs"/>
    <s v="sydney"/>
    <x v="1"/>
    <s v="$850 - $950 p.d."/>
    <s v="No"/>
    <s v="https://www.seek.com.au/job/40111580?type=standard"/>
    <n v="0"/>
    <n v="1"/>
    <n v="0"/>
    <n v="1"/>
    <n v="0"/>
    <n v="0"/>
    <n v="0"/>
    <n v="0"/>
    <n v="0"/>
    <n v="0"/>
    <n v="0"/>
    <n v="0"/>
    <n v="0"/>
    <n v="0"/>
    <n v="0"/>
    <n v="0"/>
    <n v="0"/>
    <n v="0"/>
    <n v="0"/>
    <n v="0"/>
    <n v="0"/>
    <n v="0"/>
    <n v="0"/>
    <n v="0"/>
    <n v="0"/>
    <n v="43746"/>
    <n v="43776"/>
    <n v="1"/>
    <n v="1"/>
    <n v="0"/>
    <n v="2019"/>
    <n v="10"/>
    <n v="30"/>
    <n v="2"/>
    <n v="850"/>
    <n v="950"/>
    <s v="day"/>
    <x v="0"/>
    <s v="Recruiter"/>
    <x v="1"/>
    <x v="9"/>
    <x v="2"/>
  </r>
  <r>
    <n v="40120255"/>
    <s v="Data Scientist"/>
    <x v="1"/>
    <s v="Database Development &amp; Administration"/>
    <x v="107"/>
    <n v="26972969"/>
    <m/>
    <m/>
    <d v="2019-10-09T00:00:00"/>
    <n v="43777.999988425923"/>
    <s v="Our client are an international food &amp; beverage company seeking an experienced Data Scientist to work in a collaborative and dynamic role!"/>
    <s v="Australia"/>
    <x v="0"/>
    <x v="0"/>
    <s v="CBD, Inner West &amp; Eastern Suburbs"/>
    <s v="sydney"/>
    <x v="0"/>
    <s v="$75k - $100k + super"/>
    <s v="No"/>
    <s v="https://www.seek.com.au/job/40120255?type=standout"/>
    <n v="1"/>
    <n v="1"/>
    <n v="0"/>
    <n v="1"/>
    <n v="0"/>
    <n v="0"/>
    <n v="0"/>
    <n v="0"/>
    <n v="0"/>
    <n v="0"/>
    <n v="1"/>
    <n v="0"/>
    <n v="0"/>
    <n v="1"/>
    <n v="0"/>
    <n v="0"/>
    <n v="0"/>
    <n v="0"/>
    <n v="0"/>
    <n v="0"/>
    <n v="0"/>
    <n v="0"/>
    <n v="0"/>
    <n v="0"/>
    <n v="0"/>
    <n v="43746"/>
    <n v="43777"/>
    <n v="1"/>
    <n v="1"/>
    <n v="0"/>
    <n v="2019"/>
    <n v="10"/>
    <n v="30"/>
    <n v="5"/>
    <n v="75000"/>
    <n v="100000"/>
    <s v="year"/>
    <x v="0"/>
    <s v="Recruiter"/>
    <x v="1"/>
    <x v="9"/>
    <x v="0"/>
  </r>
  <r>
    <n v="40124294"/>
    <s v="Data Scientist"/>
    <x v="1"/>
    <s v="Consultants"/>
    <x v="85"/>
    <n v="2684"/>
    <m/>
    <m/>
    <d v="2019-10-09T00:00:00"/>
    <n v="43777.999988425923"/>
    <s v="A contract position has just become available for an experienced Data Scientist to join a large banking client in Melbourne CBD."/>
    <s v="Australia"/>
    <x v="2"/>
    <x v="2"/>
    <s v="CBD &amp; Inner Suburbs"/>
    <s v="melbourne"/>
    <x v="1"/>
    <m/>
    <s v="No"/>
    <s v="https://www.seek.com.au/job/40124294?type=standard"/>
    <n v="1"/>
    <n v="1"/>
    <n v="0"/>
    <n v="1"/>
    <n v="0"/>
    <n v="0"/>
    <n v="0"/>
    <n v="0"/>
    <n v="0"/>
    <n v="0"/>
    <n v="0"/>
    <n v="0"/>
    <n v="1"/>
    <n v="0"/>
    <n v="1"/>
    <n v="0"/>
    <n v="0"/>
    <n v="0"/>
    <n v="0"/>
    <n v="0"/>
    <n v="0"/>
    <n v="0"/>
    <n v="0"/>
    <n v="0"/>
    <n v="0"/>
    <n v="43747"/>
    <n v="43777"/>
    <n v="0"/>
    <n v="1"/>
    <n v="0"/>
    <n v="2019"/>
    <n v="10"/>
    <n v="30"/>
    <n v="5"/>
    <m/>
    <m/>
    <m/>
    <x v="0"/>
    <s v="Direct"/>
    <x v="0"/>
    <x v="9"/>
    <x v="0"/>
  </r>
  <r>
    <n v="40125892"/>
    <s v="Data Scientist"/>
    <x v="1"/>
    <s v="Other"/>
    <x v="65"/>
    <n v="33085931"/>
    <m/>
    <m/>
    <d v="2019-10-09T00:00:00"/>
    <n v="43777.999988425923"/>
    <s v="Data Scientist | Power BI | SQL | Azure"/>
    <s v="Australia"/>
    <x v="0"/>
    <x v="17"/>
    <m/>
    <s v="wyong"/>
    <x v="1"/>
    <s v="$Neg"/>
    <s v="No"/>
    <s v="https://www.seek.com.au/job/40125892?type=standard"/>
    <n v="0"/>
    <n v="0"/>
    <n v="0"/>
    <n v="1"/>
    <n v="0"/>
    <n v="0"/>
    <n v="0"/>
    <n v="0"/>
    <n v="0"/>
    <n v="0"/>
    <n v="0"/>
    <n v="0"/>
    <n v="0"/>
    <n v="0"/>
    <n v="0"/>
    <n v="0"/>
    <n v="0"/>
    <n v="0"/>
    <n v="0"/>
    <n v="0"/>
    <n v="0"/>
    <n v="0"/>
    <n v="0"/>
    <n v="0"/>
    <n v="0"/>
    <n v="43747"/>
    <n v="43777"/>
    <n v="1"/>
    <n v="1"/>
    <n v="0"/>
    <n v="2019"/>
    <n v="10"/>
    <n v="30"/>
    <n v="1"/>
    <m/>
    <m/>
    <m/>
    <x v="0"/>
    <s v="Recruiter"/>
    <x v="1"/>
    <x v="9"/>
    <x v="0"/>
  </r>
  <r>
    <n v="40131103"/>
    <s v="Senior Data Scientist"/>
    <x v="2"/>
    <s v="Analysis &amp; Reporting"/>
    <x v="341"/>
    <n v="6233360"/>
    <s v="Peregrine Corporation"/>
    <n v="3.2"/>
    <d v="2019-10-10T00:00:00"/>
    <n v="43778.999988425923"/>
    <s v="Our Analytics team is seeking an exceptional Data Scientist with experience in predictive modelling to help drive scientific decision making."/>
    <s v="Australia"/>
    <x v="6"/>
    <x v="6"/>
    <m/>
    <s v="woodvillepark"/>
    <x v="0"/>
    <m/>
    <s v="Yes"/>
    <s v="https://www.seek.com.au/job/40131103?type=standard"/>
    <n v="1"/>
    <n v="1"/>
    <n v="0"/>
    <n v="1"/>
    <n v="0"/>
    <n v="0"/>
    <n v="1"/>
    <n v="0"/>
    <n v="0"/>
    <n v="0"/>
    <n v="0"/>
    <n v="0"/>
    <n v="0"/>
    <n v="1"/>
    <n v="0"/>
    <n v="0"/>
    <n v="0"/>
    <n v="0"/>
    <n v="0"/>
    <n v="0"/>
    <n v="0"/>
    <n v="0"/>
    <n v="0"/>
    <n v="0"/>
    <n v="0"/>
    <n v="43748"/>
    <n v="43778"/>
    <n v="0"/>
    <n v="1"/>
    <n v="0"/>
    <n v="2019"/>
    <n v="10"/>
    <n v="30"/>
    <n v="5"/>
    <m/>
    <m/>
    <m/>
    <x v="0"/>
    <s v="Direct"/>
    <x v="0"/>
    <x v="9"/>
    <x v="3"/>
  </r>
  <r>
    <n v="40131621"/>
    <s v="Data Scientist"/>
    <x v="1"/>
    <s v="Other"/>
    <x v="304"/>
    <n v="43295011"/>
    <m/>
    <m/>
    <d v="2019-10-10T00:00:00"/>
    <n v="43778.999988425923"/>
    <s v="Data Scientist - Surry Hills, Sydney, Australia 6 month contract, high chance of extension Great Daily rate Surry Hills location"/>
    <s v="Australia"/>
    <x v="0"/>
    <x v="0"/>
    <s v="CBD, Inner West &amp; Eastern Suburbs"/>
    <s v="surryhills"/>
    <x v="0"/>
    <m/>
    <s v="No"/>
    <s v="https://www.seek.com.au/job/40131621?type=standard"/>
    <n v="1"/>
    <n v="1"/>
    <n v="0"/>
    <n v="1"/>
    <n v="0"/>
    <n v="0"/>
    <n v="0"/>
    <n v="0"/>
    <n v="0"/>
    <n v="0"/>
    <n v="0"/>
    <n v="0"/>
    <n v="1"/>
    <n v="1"/>
    <n v="0"/>
    <n v="0"/>
    <n v="0"/>
    <n v="0"/>
    <n v="0"/>
    <n v="0"/>
    <n v="0"/>
    <n v="1"/>
    <n v="0"/>
    <n v="0"/>
    <n v="0"/>
    <n v="43748"/>
    <n v="43770"/>
    <n v="1"/>
    <n v="1"/>
    <n v="0"/>
    <n v="2019"/>
    <n v="10"/>
    <n v="30"/>
    <n v="6"/>
    <m/>
    <m/>
    <m/>
    <x v="0"/>
    <s v="Recruiter"/>
    <x v="0"/>
    <x v="9"/>
    <x v="3"/>
  </r>
  <r>
    <n v="40131929"/>
    <s v="Data Scientist / Consultant"/>
    <x v="0"/>
    <s v="Mathematics, Statistics &amp; Information Sciences"/>
    <x v="342"/>
    <n v="21466043"/>
    <s v="Wood."/>
    <n v="3.3"/>
    <d v="2019-10-10T00:00:00"/>
    <n v="43778.51054398148"/>
    <s v="Innovate locally, impact globally developing Machine Learning, Big Data and statistical tools to identify/track key metrics on equipment performance."/>
    <s v="Australia"/>
    <x v="3"/>
    <x v="3"/>
    <s v="CBD, Inner &amp; Western Suburbs"/>
    <s v="perth"/>
    <x v="0"/>
    <m/>
    <s v="No"/>
    <s v="https://www.seek.com.au/job/40131929?type=standout"/>
    <n v="1"/>
    <n v="1"/>
    <n v="1"/>
    <n v="1"/>
    <n v="0"/>
    <n v="0"/>
    <n v="0"/>
    <n v="0"/>
    <n v="1"/>
    <n v="0"/>
    <n v="1"/>
    <n v="0"/>
    <n v="0"/>
    <n v="0"/>
    <n v="0"/>
    <n v="0"/>
    <n v="0"/>
    <n v="0"/>
    <n v="0"/>
    <n v="0"/>
    <n v="0"/>
    <n v="0"/>
    <n v="1"/>
    <n v="0"/>
    <n v="0"/>
    <n v="43748"/>
    <n v="43759"/>
    <n v="0"/>
    <n v="1"/>
    <n v="0"/>
    <n v="2019"/>
    <n v="10"/>
    <n v="29"/>
    <n v="7"/>
    <m/>
    <m/>
    <m/>
    <x v="0"/>
    <s v="Direct"/>
    <x v="0"/>
    <x v="9"/>
    <x v="3"/>
  </r>
  <r>
    <n v="40137230"/>
    <s v="Senior Analyst (Data Scientist)"/>
    <x v="1"/>
    <s v="Other"/>
    <x v="95"/>
    <n v="28935941"/>
    <m/>
    <m/>
    <d v="2019-10-10T00:00:00"/>
    <n v="43778.999988425923"/>
    <s v="Great opportunity to join a leading Australian brand with awesome benefits for training and development to grow your career!"/>
    <s v="Australia"/>
    <x v="2"/>
    <x v="2"/>
    <m/>
    <s v="melbourne"/>
    <x v="0"/>
    <m/>
    <s v="No"/>
    <s v="https://www.seek.com.au/job/40137230?type=standout"/>
    <n v="1"/>
    <n v="1"/>
    <n v="0"/>
    <n v="1"/>
    <n v="0"/>
    <n v="0"/>
    <n v="0"/>
    <n v="0"/>
    <n v="0"/>
    <n v="0"/>
    <n v="0"/>
    <n v="0"/>
    <n v="1"/>
    <n v="0"/>
    <n v="0"/>
    <n v="0"/>
    <n v="0"/>
    <n v="0"/>
    <n v="0"/>
    <n v="0"/>
    <n v="0"/>
    <n v="0"/>
    <n v="0"/>
    <n v="0"/>
    <n v="0"/>
    <n v="43748"/>
    <n v="43778"/>
    <n v="1"/>
    <n v="1"/>
    <n v="0"/>
    <n v="2019"/>
    <n v="10"/>
    <n v="30"/>
    <n v="4"/>
    <m/>
    <m/>
    <m/>
    <x v="0"/>
    <s v="Recruiter"/>
    <x v="0"/>
    <x v="9"/>
    <x v="3"/>
  </r>
  <r>
    <n v="40139106"/>
    <s v="Data Scientist"/>
    <x v="1"/>
    <s v="Database Development &amp; Administration"/>
    <x v="268"/>
    <n v="10174028"/>
    <s v="Woolworths Group"/>
    <m/>
    <d v="2019-10-11T00:00:00"/>
    <n v="43779.999988425923"/>
    <s v="Senior Data Analytics - Finance - New Opportunity"/>
    <s v="Australia"/>
    <x v="0"/>
    <x v="0"/>
    <s v="North West &amp; Hills District"/>
    <m/>
    <x v="0"/>
    <s v="Your pathway to multiple career opportunities"/>
    <s v="No"/>
    <s v="https://www.seek.com.au/job/40139106?type=standout"/>
    <n v="0"/>
    <n v="0"/>
    <n v="0"/>
    <n v="0"/>
    <n v="0"/>
    <n v="0"/>
    <n v="0"/>
    <n v="0"/>
    <n v="0"/>
    <n v="0"/>
    <n v="1"/>
    <n v="0"/>
    <n v="0"/>
    <n v="0"/>
    <n v="0"/>
    <n v="0"/>
    <n v="0"/>
    <n v="0"/>
    <n v="0"/>
    <n v="0"/>
    <n v="0"/>
    <n v="0"/>
    <n v="0"/>
    <n v="0"/>
    <n v="0"/>
    <n v="43748"/>
    <n v="43768"/>
    <n v="0"/>
    <n v="1"/>
    <n v="0"/>
    <n v="2019"/>
    <n v="10"/>
    <n v="30"/>
    <n v="1"/>
    <m/>
    <m/>
    <m/>
    <x v="0"/>
    <s v="Direct"/>
    <x v="1"/>
    <x v="9"/>
    <x v="4"/>
  </r>
  <r>
    <n v="40142871"/>
    <s v="Data Scientist &amp; Engineer - Insurance"/>
    <x v="1"/>
    <s v="Database Development &amp; Administration"/>
    <x v="218"/>
    <n v="8133080"/>
    <s v="Suncorp"/>
    <n v="3.4"/>
    <d v="2019-10-11T00:00:00"/>
    <n v="43779.999988425923"/>
    <s v="Create core data, models and algorithmic components that form part of various advanced analytical/data science solutions."/>
    <s v="Australia"/>
    <x v="0"/>
    <x v="0"/>
    <s v="CBD, Inner West &amp; Eastern Suburbs"/>
    <s v="sydney"/>
    <x v="0"/>
    <m/>
    <s v="No"/>
    <s v="https://www.seek.com.au/job/40142871?type=standard"/>
    <n v="1"/>
    <n v="1"/>
    <n v="0"/>
    <n v="1"/>
    <n v="0"/>
    <n v="0"/>
    <n v="0"/>
    <n v="0"/>
    <n v="0"/>
    <n v="0"/>
    <n v="0"/>
    <n v="0"/>
    <n v="0"/>
    <n v="0"/>
    <n v="0"/>
    <n v="0"/>
    <n v="0"/>
    <n v="0"/>
    <n v="0"/>
    <n v="0"/>
    <n v="0"/>
    <n v="0"/>
    <n v="0"/>
    <n v="0"/>
    <n v="0"/>
    <n v="43749"/>
    <n v="43779"/>
    <n v="0"/>
    <n v="1"/>
    <n v="0"/>
    <n v="2019"/>
    <n v="10"/>
    <n v="30"/>
    <n v="3"/>
    <m/>
    <m/>
    <m/>
    <x v="0"/>
    <s v="Direct"/>
    <x v="0"/>
    <x v="9"/>
    <x v="4"/>
  </r>
  <r>
    <n v="40142872"/>
    <s v="Data Scientist &amp; Engineer - Insurance"/>
    <x v="1"/>
    <s v="Database Development &amp; Administration"/>
    <x v="218"/>
    <n v="8133080"/>
    <s v="Suncorp"/>
    <m/>
    <d v="2019-10-11T00:00:00"/>
    <n v="43779.999988425923"/>
    <s v="Create core data, models and algorithmic components that form part of various advanced analytical/data science solutions."/>
    <s v="Australia"/>
    <x v="4"/>
    <x v="4"/>
    <s v="CBD &amp; Inner Suburbs"/>
    <s v="brisbane"/>
    <x v="0"/>
    <m/>
    <s v="No"/>
    <s v="https://www.seek.com.au/job/40142872?type=standard"/>
    <n v="1"/>
    <n v="1"/>
    <n v="0"/>
    <n v="1"/>
    <n v="0"/>
    <n v="0"/>
    <n v="0"/>
    <n v="0"/>
    <n v="0"/>
    <n v="0"/>
    <n v="0"/>
    <n v="0"/>
    <n v="0"/>
    <n v="0"/>
    <n v="0"/>
    <n v="0"/>
    <n v="0"/>
    <n v="0"/>
    <n v="0"/>
    <n v="0"/>
    <n v="0"/>
    <n v="0"/>
    <n v="0"/>
    <n v="0"/>
    <n v="0"/>
    <n v="43749"/>
    <n v="43779"/>
    <n v="0"/>
    <n v="1"/>
    <n v="0"/>
    <n v="2019"/>
    <n v="10"/>
    <n v="30"/>
    <n v="3"/>
    <m/>
    <m/>
    <m/>
    <x v="0"/>
    <s v="Direct"/>
    <x v="0"/>
    <x v="9"/>
    <x v="4"/>
  </r>
  <r>
    <n v="40143241"/>
    <s v="Data Scientist - Melbourne"/>
    <x v="1"/>
    <s v="Other"/>
    <x v="37"/>
    <n v="32359972"/>
    <m/>
    <m/>
    <d v="2019-10-11T00:00:00"/>
    <n v="43779.999988425923"/>
    <s v="MELBOURNE CBD | DATA SCIENTIST | SENIOR | PRODUCT BASED COMPANY | IOT"/>
    <s v="Australia"/>
    <x v="2"/>
    <x v="2"/>
    <m/>
    <s v="melbourne"/>
    <x v="0"/>
    <s v="$80000 - $130000 per annum"/>
    <s v="Yes"/>
    <s v="https://www.seek.com.au/job/40143241?type=standard"/>
    <n v="0"/>
    <n v="1"/>
    <n v="0"/>
    <n v="0"/>
    <n v="0"/>
    <n v="0"/>
    <n v="0"/>
    <n v="0"/>
    <n v="0"/>
    <n v="0"/>
    <n v="0"/>
    <n v="0"/>
    <n v="0"/>
    <n v="0"/>
    <n v="0"/>
    <n v="0"/>
    <n v="0"/>
    <n v="0"/>
    <n v="0"/>
    <n v="0"/>
    <n v="0"/>
    <n v="0"/>
    <n v="0"/>
    <n v="0"/>
    <n v="0"/>
    <n v="43749"/>
    <n v="43779"/>
    <n v="1"/>
    <n v="1"/>
    <n v="0"/>
    <n v="2019"/>
    <n v="10"/>
    <n v="30"/>
    <n v="1"/>
    <n v="80000"/>
    <n v="130000"/>
    <s v="year"/>
    <x v="0"/>
    <s v="Recruiter"/>
    <x v="1"/>
    <x v="9"/>
    <x v="4"/>
  </r>
  <r>
    <n v="40145975"/>
    <s v="Data Scientist"/>
    <x v="1"/>
    <s v="Database Development &amp; Administration"/>
    <x v="336"/>
    <n v="34308753"/>
    <m/>
    <m/>
    <d v="2019-10-11T00:00:00"/>
    <n v="43779.999988425923"/>
    <s v="Create meaningful and market-first insights for banking customers in a cutting edge technology environment for a bank at the forefront of digital tech"/>
    <s v="Australia"/>
    <x v="0"/>
    <x v="0"/>
    <s v="CBD, Inner West &amp; Eastern Suburbs"/>
    <s v="sydney"/>
    <x v="0"/>
    <s v="130 - 140k + Super + Bonus"/>
    <s v="No"/>
    <s v="https://www.seek.com.au/job/40145975?type=standard"/>
    <n v="0"/>
    <n v="0"/>
    <n v="0"/>
    <n v="0"/>
    <n v="0"/>
    <n v="0"/>
    <n v="1"/>
    <n v="0"/>
    <n v="0"/>
    <n v="0"/>
    <n v="0"/>
    <n v="0"/>
    <n v="0"/>
    <n v="1"/>
    <n v="0"/>
    <n v="0"/>
    <n v="0"/>
    <n v="0"/>
    <n v="0"/>
    <n v="0"/>
    <n v="0"/>
    <n v="0"/>
    <n v="0"/>
    <n v="0"/>
    <n v="0"/>
    <n v="43749"/>
    <n v="43779"/>
    <n v="1"/>
    <n v="1"/>
    <n v="0"/>
    <n v="2019"/>
    <n v="10"/>
    <n v="30"/>
    <n v="2"/>
    <m/>
    <m/>
    <m/>
    <x v="0"/>
    <s v="Recruiter"/>
    <x v="1"/>
    <x v="9"/>
    <x v="4"/>
  </r>
  <r>
    <n v="40147169"/>
    <s v="Data Scientist"/>
    <x v="0"/>
    <s v="Mathematics, Statistics &amp; Information Sciences"/>
    <x v="77"/>
    <n v="22452219"/>
    <s v="QBE Insurance"/>
    <n v="3.3"/>
    <d v="2019-10-11T00:00:00"/>
    <n v="43779.725601851853"/>
    <s v="A newly created role within our expanding Data &amp; Analytics team based at the Sydney CBD offices!"/>
    <s v="Australia"/>
    <x v="0"/>
    <x v="0"/>
    <s v="CBD, Inner West &amp; Eastern Suburbs"/>
    <s v="sydney"/>
    <x v="0"/>
    <m/>
    <s v="No"/>
    <s v="https://www.seek.com.au/job/40147169?type=standard"/>
    <n v="1"/>
    <n v="1"/>
    <n v="0"/>
    <n v="0"/>
    <n v="0"/>
    <n v="0"/>
    <n v="0"/>
    <n v="0"/>
    <n v="0"/>
    <n v="1"/>
    <n v="1"/>
    <n v="0"/>
    <n v="1"/>
    <n v="1"/>
    <n v="0"/>
    <n v="0"/>
    <n v="0"/>
    <n v="0"/>
    <n v="0"/>
    <n v="0"/>
    <n v="0"/>
    <n v="0"/>
    <n v="0"/>
    <n v="0"/>
    <n v="0"/>
    <n v="43749"/>
    <n v="43779"/>
    <n v="0"/>
    <n v="1"/>
    <n v="0"/>
    <n v="2019"/>
    <n v="10"/>
    <n v="30"/>
    <n v="6"/>
    <m/>
    <m/>
    <m/>
    <x v="0"/>
    <s v="Direct"/>
    <x v="0"/>
    <x v="9"/>
    <x v="4"/>
  </r>
  <r>
    <n v="40147775"/>
    <s v="Data Scientist"/>
    <x v="1"/>
    <s v="Other"/>
    <x v="35"/>
    <n v="24101490"/>
    <m/>
    <m/>
    <d v="2019-10-11T00:00:00"/>
    <n v="43779.999988425923"/>
    <s v="Great exposure to Data Science projects from a variety of domain | Be part of a high performing team."/>
    <s v="Australia"/>
    <x v="0"/>
    <x v="0"/>
    <s v="CBD, Inner West &amp; Eastern Suburbs"/>
    <s v="sydney"/>
    <x v="0"/>
    <m/>
    <s v="Yes"/>
    <s v="https://www.seek.com.au/job/40147775?type=standard"/>
    <n v="0"/>
    <n v="1"/>
    <n v="0"/>
    <n v="1"/>
    <n v="0"/>
    <n v="0"/>
    <n v="0"/>
    <n v="0"/>
    <n v="0"/>
    <n v="0"/>
    <n v="0"/>
    <n v="1"/>
    <n v="1"/>
    <n v="0"/>
    <n v="0"/>
    <n v="0"/>
    <n v="0"/>
    <n v="0"/>
    <n v="0"/>
    <n v="0"/>
    <n v="0"/>
    <n v="0"/>
    <n v="0"/>
    <n v="0"/>
    <n v="0"/>
    <n v="43749"/>
    <n v="43779"/>
    <n v="1"/>
    <n v="1"/>
    <n v="0"/>
    <n v="2019"/>
    <n v="10"/>
    <n v="30"/>
    <n v="4"/>
    <m/>
    <m/>
    <m/>
    <x v="0"/>
    <s v="Recruiter"/>
    <x v="0"/>
    <x v="9"/>
    <x v="4"/>
  </r>
  <r>
    <n v="40148929"/>
    <s v="Lead Data Scientist"/>
    <x v="1"/>
    <s v="Developers/Programmers"/>
    <x v="179"/>
    <n v="34276930"/>
    <m/>
    <m/>
    <d v="2019-10-12T00:00:00"/>
    <n v="43780.999988425923"/>
    <s v="We are looking for a Lead Data Scientist to lead a Data Science team and continue to build the Data Science function within an Australian powerhouse!"/>
    <s v="Australia"/>
    <x v="0"/>
    <x v="0"/>
    <s v="CBD, Inner West &amp; Eastern Suburbs"/>
    <s v="sydney"/>
    <x v="0"/>
    <m/>
    <s v="No"/>
    <s v="https://www.seek.com.au/job/40148929?type=standard"/>
    <n v="1"/>
    <n v="1"/>
    <n v="0"/>
    <n v="0"/>
    <n v="0"/>
    <n v="0"/>
    <n v="0"/>
    <n v="0"/>
    <n v="0"/>
    <n v="0"/>
    <n v="0"/>
    <n v="0"/>
    <n v="0"/>
    <n v="0"/>
    <n v="0"/>
    <n v="0"/>
    <n v="0"/>
    <n v="0"/>
    <n v="0"/>
    <n v="0"/>
    <n v="0"/>
    <n v="0"/>
    <n v="0"/>
    <n v="0"/>
    <n v="0"/>
    <n v="43749"/>
    <n v="43777"/>
    <n v="1"/>
    <n v="1"/>
    <n v="0"/>
    <n v="2019"/>
    <n v="10"/>
    <n v="30"/>
    <n v="2"/>
    <m/>
    <m/>
    <m/>
    <x v="0"/>
    <s v="Recruiter"/>
    <x v="0"/>
    <x v="9"/>
    <x v="5"/>
  </r>
  <r>
    <n v="40155358"/>
    <s v="Senior Data Scientist"/>
    <x v="0"/>
    <s v="Mathematics, Statistics &amp; Information Sciences"/>
    <x v="5"/>
    <n v="23039563"/>
    <s v="Macquarie Group"/>
    <n v="3.3"/>
    <d v="2019-10-14T00:00:00"/>
    <n v="43782.999988425923"/>
    <s v="You will have access to large data sets, giving you the ability to make a tangible impact with your analysis."/>
    <s v="Australia"/>
    <x v="0"/>
    <x v="0"/>
    <s v="CBD, Inner West &amp; Eastern Suburbs"/>
    <s v="sydney"/>
    <x v="0"/>
    <m/>
    <s v="Yes"/>
    <s v="https://www.seek.com.au/job/40155358?type=standout"/>
    <n v="1"/>
    <n v="1"/>
    <n v="0"/>
    <n v="1"/>
    <n v="0"/>
    <n v="0"/>
    <n v="0"/>
    <n v="0"/>
    <n v="0"/>
    <n v="0"/>
    <n v="1"/>
    <n v="0"/>
    <n v="0"/>
    <n v="0"/>
    <n v="0"/>
    <n v="0"/>
    <n v="0"/>
    <n v="0"/>
    <n v="0"/>
    <n v="0"/>
    <n v="0"/>
    <n v="0"/>
    <n v="0"/>
    <n v="0"/>
    <n v="0"/>
    <n v="43752"/>
    <n v="43782"/>
    <n v="0"/>
    <n v="1"/>
    <n v="0"/>
    <n v="2019"/>
    <n v="10"/>
    <n v="30"/>
    <n v="4"/>
    <m/>
    <m/>
    <m/>
    <x v="0"/>
    <s v="Direct"/>
    <x v="0"/>
    <x v="9"/>
    <x v="1"/>
  </r>
  <r>
    <n v="40157692"/>
    <s v="Data Science Consultant"/>
    <x v="0"/>
    <s v="Mathematics, Statistics &amp; Information Sciences"/>
    <x v="343"/>
    <n v="43617494"/>
    <m/>
    <m/>
    <d v="2019-10-14T00:00:00"/>
    <n v="43782.658009259263"/>
    <s v="This is an opportunity for you to form part of an awesome team that plays a crucial role in transforming the data and analytics landscape"/>
    <s v="Australia"/>
    <x v="2"/>
    <x v="2"/>
    <m/>
    <m/>
    <x v="0"/>
    <s v="$135,000 - $150,000"/>
    <s v="No"/>
    <s v="https://www.seek.com.au/job/40157692?type=standout"/>
    <n v="1"/>
    <n v="1"/>
    <n v="0"/>
    <n v="1"/>
    <n v="0"/>
    <n v="0"/>
    <n v="0"/>
    <n v="0"/>
    <n v="0"/>
    <n v="0"/>
    <n v="0"/>
    <n v="0"/>
    <n v="1"/>
    <n v="0"/>
    <n v="0"/>
    <n v="0"/>
    <n v="0"/>
    <n v="0"/>
    <n v="0"/>
    <n v="0"/>
    <n v="0"/>
    <n v="1"/>
    <n v="0"/>
    <n v="0"/>
    <n v="0"/>
    <n v="43752"/>
    <n v="43769"/>
    <n v="1"/>
    <n v="1"/>
    <n v="0"/>
    <n v="2019"/>
    <n v="10"/>
    <n v="30"/>
    <n v="5"/>
    <n v="135000"/>
    <n v="150000"/>
    <s v="year"/>
    <x v="0"/>
    <s v="Recruiter"/>
    <x v="1"/>
    <x v="9"/>
    <x v="1"/>
  </r>
  <r>
    <n v="40158124"/>
    <s v="Data Scientist"/>
    <x v="0"/>
    <s v="Mathematics, Statistics &amp; Information Sciences"/>
    <x v="344"/>
    <n v="28759276"/>
    <m/>
    <m/>
    <d v="2019-10-14T00:00:00"/>
    <n v="43782.654097222221"/>
    <s v="Data Scientist - Quant. Machine Learning. Global. Impact. Change. Growth. Fintech. Innovation. Curious? Read on."/>
    <s v="Australia"/>
    <x v="2"/>
    <x v="2"/>
    <s v="CBD &amp; Inner Suburbs"/>
    <s v="melbourne"/>
    <x v="0"/>
    <m/>
    <s v="No"/>
    <s v="https://www.seek.com.au/job/40158124?type=standout"/>
    <n v="1"/>
    <n v="1"/>
    <n v="1"/>
    <n v="1"/>
    <n v="0"/>
    <n v="0"/>
    <n v="0"/>
    <n v="0"/>
    <n v="0"/>
    <n v="1"/>
    <n v="0"/>
    <n v="0"/>
    <n v="0"/>
    <n v="0"/>
    <n v="0"/>
    <n v="0"/>
    <n v="0"/>
    <n v="0"/>
    <n v="0"/>
    <n v="0"/>
    <n v="1"/>
    <n v="0"/>
    <n v="0"/>
    <n v="0"/>
    <n v="0"/>
    <n v="43752"/>
    <n v="43760"/>
    <n v="0"/>
    <n v="1"/>
    <n v="0"/>
    <n v="2019"/>
    <n v="10"/>
    <n v="30"/>
    <n v="6"/>
    <m/>
    <m/>
    <m/>
    <x v="0"/>
    <s v="Direct"/>
    <x v="0"/>
    <x v="9"/>
    <x v="1"/>
  </r>
  <r>
    <n v="40160559"/>
    <s v="Data Scientist"/>
    <x v="1"/>
    <s v="Developers/Programmers"/>
    <x v="251"/>
    <n v="28255716"/>
    <s v="BT"/>
    <n v="3.3"/>
    <d v="2019-10-14T00:00:00"/>
    <n v="43782.780115740738"/>
    <s v="This role will be responsible for researching, developing, deploying, delivering and supporting Cyber Advanced Analytics products and solutions"/>
    <s v="Australia"/>
    <x v="0"/>
    <x v="0"/>
    <s v="North Shore &amp; Northern Beaches"/>
    <s v="northsydney"/>
    <x v="0"/>
    <m/>
    <s v="Yes"/>
    <s v="https://www.seek.com.au/job/40160559?type=standard"/>
    <n v="1"/>
    <n v="1"/>
    <n v="0"/>
    <n v="0"/>
    <n v="0"/>
    <n v="0"/>
    <n v="0"/>
    <n v="0"/>
    <n v="0"/>
    <n v="1"/>
    <n v="0"/>
    <n v="0"/>
    <n v="1"/>
    <n v="0"/>
    <n v="0"/>
    <n v="0"/>
    <n v="0"/>
    <n v="0"/>
    <n v="0"/>
    <n v="0"/>
    <n v="0"/>
    <n v="1"/>
    <n v="0"/>
    <n v="0"/>
    <n v="0"/>
    <n v="43752"/>
    <n v="43782"/>
    <n v="0"/>
    <n v="1"/>
    <n v="0"/>
    <n v="2019"/>
    <n v="10"/>
    <n v="30"/>
    <n v="5"/>
    <m/>
    <m/>
    <m/>
    <x v="0"/>
    <s v="Direct"/>
    <x v="0"/>
    <x v="9"/>
    <x v="1"/>
  </r>
  <r>
    <n v="40161833"/>
    <s v="Senior Data Scientist - Python, Google Cloud, Production big data!"/>
    <x v="0"/>
    <s v="Mathematics, Statistics &amp; Information Sciences"/>
    <x v="44"/>
    <n v="37079664"/>
    <m/>
    <m/>
    <d v="2019-10-15T00:00:00"/>
    <n v="43783.999988425923"/>
    <s v="Commercial data scientist required, with experience delivering real solutions that leverage big data in production. Python, GCP, Spark, SQL experience"/>
    <s v="Australia"/>
    <x v="0"/>
    <x v="0"/>
    <s v="CBD, Inner West &amp; Eastern Suburbs"/>
    <s v="sydney"/>
    <x v="0"/>
    <s v="Very competitive Base+Super+Bonus!"/>
    <s v="No"/>
    <s v="https://www.seek.com.au/job/40161833?type=standout"/>
    <n v="1"/>
    <n v="1"/>
    <n v="0"/>
    <n v="1"/>
    <n v="0"/>
    <n v="0"/>
    <n v="0"/>
    <n v="0"/>
    <n v="0"/>
    <n v="0"/>
    <n v="0"/>
    <n v="0"/>
    <n v="0"/>
    <n v="0"/>
    <n v="0"/>
    <n v="0"/>
    <n v="0"/>
    <n v="0"/>
    <n v="0"/>
    <n v="0"/>
    <n v="0"/>
    <n v="1"/>
    <n v="0"/>
    <n v="0"/>
    <n v="0"/>
    <n v="43752"/>
    <n v="43780"/>
    <n v="1"/>
    <n v="1"/>
    <n v="0"/>
    <n v="2019"/>
    <n v="10"/>
    <n v="30"/>
    <n v="4"/>
    <m/>
    <m/>
    <m/>
    <x v="0"/>
    <s v="Recruiter"/>
    <x v="1"/>
    <x v="9"/>
    <x v="2"/>
  </r>
  <r>
    <n v="40166462"/>
    <s v="Data Scientist"/>
    <x v="1"/>
    <s v="Other"/>
    <x v="7"/>
    <n v="21807721"/>
    <m/>
    <m/>
    <d v="2019-10-15T00:00:00"/>
    <n v="43783.999988425923"/>
    <s v="Apply your statistical and machine learning expertise to support business-wide data science functions in a Tier 1 Australian bank"/>
    <s v="Australia"/>
    <x v="2"/>
    <x v="2"/>
    <s v="CBD &amp; Inner Suburbs"/>
    <s v="melbourne"/>
    <x v="0"/>
    <s v="$110k - $130k p.a."/>
    <s v="Yes"/>
    <s v="https://www.seek.com.au/job/40166462?type=standard"/>
    <n v="1"/>
    <n v="1"/>
    <n v="0"/>
    <n v="0"/>
    <n v="0"/>
    <n v="0"/>
    <n v="0"/>
    <n v="0"/>
    <n v="0"/>
    <n v="0"/>
    <n v="0"/>
    <n v="0"/>
    <n v="0"/>
    <n v="0"/>
    <n v="0"/>
    <n v="0"/>
    <n v="0"/>
    <n v="0"/>
    <n v="0"/>
    <n v="0"/>
    <n v="0"/>
    <n v="0"/>
    <n v="0"/>
    <n v="0"/>
    <n v="0"/>
    <n v="43753"/>
    <n v="43783"/>
    <n v="1"/>
    <n v="1"/>
    <n v="0"/>
    <n v="2019"/>
    <n v="10"/>
    <n v="30"/>
    <n v="2"/>
    <n v="110000"/>
    <n v="130000"/>
    <s v="year"/>
    <x v="0"/>
    <s v="Recruiter"/>
    <x v="1"/>
    <x v="9"/>
    <x v="2"/>
  </r>
  <r>
    <n v="40168499"/>
    <s v="Data Scientist"/>
    <x v="1"/>
    <s v="Other"/>
    <x v="85"/>
    <n v="2684"/>
    <m/>
    <m/>
    <d v="2019-10-15T00:00:00"/>
    <n v="43783.999988425923"/>
    <s v="Seeking a Data Scientist for a Federal Government Agency located in Sydney."/>
    <s v="Australia"/>
    <x v="0"/>
    <x v="0"/>
    <s v="CBD, Inner West &amp; Eastern Suburbs"/>
    <s v="sydney"/>
    <x v="1"/>
    <m/>
    <s v="Yes"/>
    <s v="https://www.seek.com.au/job/40168499?type=standout"/>
    <n v="1"/>
    <n v="1"/>
    <n v="0"/>
    <n v="0"/>
    <n v="0"/>
    <n v="0"/>
    <n v="0"/>
    <n v="0"/>
    <n v="0"/>
    <n v="1"/>
    <n v="0"/>
    <n v="1"/>
    <n v="1"/>
    <n v="0"/>
    <n v="0"/>
    <n v="0"/>
    <n v="0"/>
    <n v="0"/>
    <n v="0"/>
    <n v="0"/>
    <n v="0"/>
    <n v="0"/>
    <n v="0"/>
    <n v="0"/>
    <n v="0"/>
    <n v="43753"/>
    <n v="43769"/>
    <n v="0"/>
    <n v="1"/>
    <n v="0"/>
    <n v="2019"/>
    <n v="10"/>
    <n v="30"/>
    <n v="5"/>
    <m/>
    <m/>
    <m/>
    <x v="0"/>
    <s v="Direct"/>
    <x v="0"/>
    <x v="9"/>
    <x v="2"/>
  </r>
  <r>
    <n v="40169540"/>
    <s v="Data Scientist / Data Engineer (AI Machine Learning)"/>
    <x v="1"/>
    <s v="Engineering - Software"/>
    <x v="332"/>
    <n v="36543727"/>
    <m/>
    <m/>
    <d v="2019-10-15T00:00:00"/>
    <n v="43783.701562499999"/>
    <s v="talented Data Scientist required to work on Cloud product and platform for specialist data driven organisation."/>
    <s v="Australia"/>
    <x v="0"/>
    <x v="0"/>
    <s v="CBD, Inner West &amp; Eastern Suburbs"/>
    <s v="sydney"/>
    <x v="1"/>
    <s v="Highly competative rate"/>
    <s v="No"/>
    <s v="https://www.seek.com.au/job/40169540?type=standout"/>
    <n v="1"/>
    <n v="1"/>
    <n v="0"/>
    <n v="0"/>
    <n v="0"/>
    <n v="0"/>
    <n v="0"/>
    <n v="0"/>
    <n v="0"/>
    <n v="0"/>
    <n v="0"/>
    <n v="0"/>
    <n v="1"/>
    <n v="0"/>
    <n v="0"/>
    <n v="0"/>
    <n v="0"/>
    <n v="0"/>
    <n v="0"/>
    <n v="0"/>
    <n v="0"/>
    <n v="1"/>
    <n v="0"/>
    <n v="0"/>
    <n v="0"/>
    <n v="43753"/>
    <n v="43783"/>
    <n v="1"/>
    <n v="1"/>
    <n v="0"/>
    <n v="2019"/>
    <n v="10"/>
    <n v="29"/>
    <n v="4"/>
    <m/>
    <m/>
    <m/>
    <x v="0"/>
    <s v="Recruiter"/>
    <x v="1"/>
    <x v="9"/>
    <x v="2"/>
  </r>
  <r>
    <n v="40177162"/>
    <s v="Data Scientist"/>
    <x v="0"/>
    <s v="Mathematics, Statistics &amp; Information Sciences"/>
    <x v="202"/>
    <n v="28352802"/>
    <s v="Cash Converters"/>
    <m/>
    <d v="2019-10-16T00:00:00"/>
    <n v="43784.999988425923"/>
    <s v="If you're looking for a challenging fun career, then look no further! Cash Converters is a fast paced environment looking for people like you."/>
    <s v="Australia"/>
    <x v="3"/>
    <x v="3"/>
    <s v="CBD, Inner &amp; Western Suburbs"/>
    <s v="perth"/>
    <x v="0"/>
    <m/>
    <s v="No"/>
    <s v="https://www.seek.com.au/job/40177162?type=standout"/>
    <n v="1"/>
    <n v="1"/>
    <n v="0"/>
    <n v="1"/>
    <n v="0"/>
    <n v="0"/>
    <n v="0"/>
    <n v="0"/>
    <n v="0"/>
    <n v="0"/>
    <n v="1"/>
    <n v="0"/>
    <n v="0"/>
    <n v="0"/>
    <n v="0"/>
    <n v="0"/>
    <n v="0"/>
    <n v="0"/>
    <n v="0"/>
    <n v="0"/>
    <n v="0"/>
    <n v="1"/>
    <n v="0"/>
    <n v="0"/>
    <n v="0"/>
    <n v="43754"/>
    <n v="43784"/>
    <n v="0"/>
    <n v="1"/>
    <n v="0"/>
    <n v="2019"/>
    <n v="10"/>
    <n v="30"/>
    <n v="5"/>
    <m/>
    <m/>
    <m/>
    <x v="0"/>
    <s v="Direct"/>
    <x v="0"/>
    <x v="9"/>
    <x v="0"/>
  </r>
  <r>
    <n v="40179751"/>
    <s v="Data Scientist (junior to mid level)"/>
    <x v="0"/>
    <s v="Mathematics, Statistics &amp; Information Sciences"/>
    <x v="345"/>
    <n v="40274256"/>
    <m/>
    <m/>
    <d v="2019-10-16T00:00:00"/>
    <n v="43784.713807870372"/>
    <s v="We are looking for a motivated and passionate data scientist to join our multi-disciplinary team."/>
    <s v="Australia"/>
    <x v="0"/>
    <x v="0"/>
    <s v="Parramatta &amp; Western Suburbs"/>
    <s v="parramatta"/>
    <x v="0"/>
    <s v="$100,000 - $130,000"/>
    <s v="No"/>
    <s v="https://www.seek.com.au/job/40179751?type=standout"/>
    <n v="0"/>
    <n v="1"/>
    <n v="0"/>
    <n v="0"/>
    <n v="0"/>
    <n v="0"/>
    <n v="0"/>
    <n v="0"/>
    <n v="0"/>
    <n v="0"/>
    <n v="0"/>
    <n v="0"/>
    <n v="0"/>
    <n v="0"/>
    <n v="0"/>
    <n v="0"/>
    <n v="0"/>
    <n v="0"/>
    <n v="0"/>
    <n v="0"/>
    <n v="0"/>
    <n v="0"/>
    <n v="0"/>
    <n v="0"/>
    <n v="0"/>
    <n v="43754"/>
    <n v="43784"/>
    <n v="0"/>
    <n v="1"/>
    <n v="0"/>
    <n v="2019"/>
    <n v="10"/>
    <n v="29"/>
    <n v="1"/>
    <n v="100000"/>
    <n v="130000"/>
    <s v="year"/>
    <x v="0"/>
    <s v="Direct"/>
    <x v="1"/>
    <x v="9"/>
    <x v="0"/>
  </r>
  <r>
    <n v="40181112"/>
    <s v="Data Scientist"/>
    <x v="2"/>
    <s v="Compliance &amp; Risk"/>
    <x v="5"/>
    <n v="23039563"/>
    <s v="Macquarie Group"/>
    <n v="3.3"/>
    <d v="2019-10-16T00:00:00"/>
    <n v="43784.999988425923"/>
    <s v="An exciting opportunity for a Data Scientist to join our Risk Management Group’s Data Analytics Team within our Risk Management Group."/>
    <s v="Australia"/>
    <x v="0"/>
    <x v="0"/>
    <s v="CBD, Inner West &amp; Eastern Suburbs"/>
    <s v="sydney"/>
    <x v="0"/>
    <m/>
    <s v="No"/>
    <s v="https://www.seek.com.au/job/40181112?type=standout"/>
    <n v="1"/>
    <n v="1"/>
    <n v="0"/>
    <n v="0"/>
    <n v="0"/>
    <n v="0"/>
    <n v="0"/>
    <n v="0"/>
    <n v="0"/>
    <n v="0"/>
    <n v="0"/>
    <n v="0"/>
    <n v="0"/>
    <n v="0"/>
    <n v="0"/>
    <n v="0"/>
    <n v="0"/>
    <n v="0"/>
    <n v="0"/>
    <n v="0"/>
    <n v="0"/>
    <n v="1"/>
    <n v="0"/>
    <n v="0"/>
    <n v="0"/>
    <n v="43754"/>
    <n v="43784"/>
    <n v="0"/>
    <n v="1"/>
    <n v="0"/>
    <n v="2019"/>
    <n v="10"/>
    <n v="30"/>
    <n v="3"/>
    <m/>
    <m/>
    <m/>
    <x v="0"/>
    <s v="Direct"/>
    <x v="0"/>
    <x v="9"/>
    <x v="0"/>
  </r>
  <r>
    <n v="40182122"/>
    <s v="Software Engineer / Data Scientist"/>
    <x v="0"/>
    <s v="Environmental, Earth &amp; Geosciences"/>
    <x v="89"/>
    <n v="20810403"/>
    <s v="Bureau of Meteorology"/>
    <m/>
    <d v="2019-10-17T00:00:00"/>
    <n v="43770.125"/>
    <s v="We're seeking a software engineer / data scientist with excellent software engineering ability."/>
    <s v="Australia"/>
    <x v="2"/>
    <x v="2"/>
    <s v="CBD &amp; Inner Suburbs"/>
    <s v="melbourne"/>
    <x v="0"/>
    <s v="$97,237 - $109,528 per annum"/>
    <s v="No"/>
    <s v="https://www.seek.com.au/job/40182122?type=standout"/>
    <n v="0"/>
    <n v="1"/>
    <n v="0"/>
    <n v="0"/>
    <n v="0"/>
    <n v="0"/>
    <n v="0"/>
    <n v="0"/>
    <n v="1"/>
    <n v="0"/>
    <n v="0"/>
    <n v="0"/>
    <n v="0"/>
    <n v="0"/>
    <n v="0"/>
    <n v="0"/>
    <n v="0"/>
    <n v="0"/>
    <n v="0"/>
    <n v="0"/>
    <n v="0"/>
    <n v="0"/>
    <n v="0"/>
    <n v="0"/>
    <n v="0"/>
    <n v="43754"/>
    <n v="43769"/>
    <n v="0"/>
    <n v="1"/>
    <n v="0"/>
    <n v="2019"/>
    <n v="10"/>
    <n v="14"/>
    <n v="2"/>
    <n v="97237"/>
    <n v="109528"/>
    <s v="year"/>
    <x v="0"/>
    <s v="Direct"/>
    <x v="1"/>
    <x v="9"/>
    <x v="3"/>
  </r>
  <r>
    <n v="40182457"/>
    <s v="Guidance Post Processing Data Scientist"/>
    <x v="0"/>
    <s v="Environmental, Earth &amp; Geosciences"/>
    <x v="89"/>
    <n v="20810403"/>
    <s v="Bureau of Meteorology"/>
    <m/>
    <d v="2019-10-17T00:00:00"/>
    <n v="43770.125"/>
    <s v="We're seeking a scientist with a data / computational science background and physical sciences focus to be a key member of the team."/>
    <s v="Australia"/>
    <x v="2"/>
    <x v="2"/>
    <s v="CBD &amp; Inner Suburbs"/>
    <s v="melbourne"/>
    <x v="0"/>
    <s v="$97,237 - $109,528 per annum"/>
    <s v="No"/>
    <s v="https://www.seek.com.au/job/40182457?type=standout"/>
    <n v="0"/>
    <n v="1"/>
    <n v="0"/>
    <n v="0"/>
    <n v="0"/>
    <n v="0"/>
    <n v="0"/>
    <n v="0"/>
    <n v="1"/>
    <n v="0"/>
    <n v="0"/>
    <n v="0"/>
    <n v="0"/>
    <n v="0"/>
    <n v="0"/>
    <n v="0"/>
    <n v="0"/>
    <n v="0"/>
    <n v="0"/>
    <n v="0"/>
    <n v="0"/>
    <n v="0"/>
    <n v="0"/>
    <n v="0"/>
    <n v="0"/>
    <n v="43754"/>
    <n v="43769"/>
    <n v="0"/>
    <n v="1"/>
    <n v="0"/>
    <n v="2019"/>
    <n v="10"/>
    <n v="14"/>
    <n v="2"/>
    <n v="97237"/>
    <n v="109528"/>
    <s v="year"/>
    <x v="0"/>
    <s v="Direct"/>
    <x v="1"/>
    <x v="9"/>
    <x v="3"/>
  </r>
  <r>
    <n v="40183818"/>
    <s v="Data Scientist"/>
    <x v="1"/>
    <s v="Developers/Programmers"/>
    <x v="131"/>
    <n v="29318766"/>
    <m/>
    <m/>
    <d v="2019-10-17T00:00:00"/>
    <n v="43785.999988425923"/>
    <s v="Permanent Opportunity in financial services, Melbourne CBD"/>
    <s v="Australia"/>
    <x v="2"/>
    <x v="2"/>
    <s v="CBD &amp; Inner Suburbs"/>
    <s v="melbourne"/>
    <x v="0"/>
    <s v="$120k - $135k p.a. + bonus"/>
    <s v="No"/>
    <s v="https://www.seek.com.au/job/40183818?type=standout"/>
    <n v="1"/>
    <n v="1"/>
    <n v="0"/>
    <n v="0"/>
    <n v="0"/>
    <n v="0"/>
    <n v="0"/>
    <n v="0"/>
    <n v="0"/>
    <n v="0"/>
    <n v="0"/>
    <n v="0"/>
    <n v="0"/>
    <n v="0"/>
    <n v="0"/>
    <n v="0"/>
    <n v="0"/>
    <n v="0"/>
    <n v="0"/>
    <n v="0"/>
    <n v="0"/>
    <n v="0"/>
    <n v="0"/>
    <n v="0"/>
    <n v="0"/>
    <n v="43754"/>
    <n v="43785"/>
    <n v="1"/>
    <n v="1"/>
    <n v="0"/>
    <n v="2019"/>
    <n v="10"/>
    <n v="30"/>
    <n v="2"/>
    <n v="120000"/>
    <n v="135000"/>
    <s v="year"/>
    <x v="0"/>
    <s v="Recruiter"/>
    <x v="1"/>
    <x v="9"/>
    <x v="3"/>
  </r>
  <r>
    <n v="40184903"/>
    <s v="Data Scientist"/>
    <x v="1"/>
    <s v="Database Development &amp; Administration"/>
    <x v="321"/>
    <n v="29156314"/>
    <m/>
    <m/>
    <d v="2019-10-17T00:00:00"/>
    <n v="43785.999988425923"/>
    <s v="Data Science permanent position based in Brisbane Northern suburb, great team culture, build up Data Science best practice"/>
    <s v="Australia"/>
    <x v="4"/>
    <x v="4"/>
    <s v="Northern Suburbs"/>
    <m/>
    <x v="0"/>
    <m/>
    <s v="Yes"/>
    <s v="https://www.seek.com.au/job/40184903?type=standout"/>
    <n v="1"/>
    <n v="1"/>
    <n v="0"/>
    <n v="0"/>
    <n v="0"/>
    <n v="0"/>
    <n v="0"/>
    <n v="0"/>
    <n v="0"/>
    <n v="0"/>
    <n v="1"/>
    <n v="0"/>
    <n v="1"/>
    <n v="0"/>
    <n v="0"/>
    <n v="0"/>
    <n v="0"/>
    <n v="0"/>
    <n v="0"/>
    <n v="0"/>
    <n v="0"/>
    <n v="1"/>
    <n v="0"/>
    <n v="0"/>
    <n v="0"/>
    <n v="43755"/>
    <n v="43783"/>
    <n v="1"/>
    <n v="1"/>
    <n v="0"/>
    <n v="2019"/>
    <n v="10"/>
    <n v="30"/>
    <n v="5"/>
    <m/>
    <m/>
    <m/>
    <x v="0"/>
    <s v="Recruiter"/>
    <x v="0"/>
    <x v="9"/>
    <x v="3"/>
  </r>
  <r>
    <n v="40189624"/>
    <s v="Senior Analyst (Data Scientist)"/>
    <x v="1"/>
    <s v="Other"/>
    <x v="95"/>
    <n v="28935941"/>
    <m/>
    <m/>
    <d v="2019-10-17T00:00:00"/>
    <n v="43785.999988425923"/>
    <s v="Great opportunity to join a leading Australian brand with awesome benefits for training and development to grow your career!"/>
    <s v="Australia"/>
    <x v="2"/>
    <x v="2"/>
    <m/>
    <s v="melbourne"/>
    <x v="0"/>
    <m/>
    <s v="No"/>
    <s v="https://www.seek.com.au/job/40189624?type=standout"/>
    <n v="1"/>
    <n v="1"/>
    <n v="0"/>
    <n v="1"/>
    <n v="0"/>
    <n v="0"/>
    <n v="0"/>
    <n v="0"/>
    <n v="0"/>
    <n v="0"/>
    <n v="0"/>
    <n v="0"/>
    <n v="1"/>
    <n v="0"/>
    <n v="0"/>
    <n v="0"/>
    <n v="0"/>
    <n v="0"/>
    <n v="0"/>
    <n v="0"/>
    <n v="0"/>
    <n v="0"/>
    <n v="0"/>
    <n v="0"/>
    <n v="0"/>
    <n v="43755"/>
    <n v="43785"/>
    <n v="1"/>
    <n v="1"/>
    <n v="0"/>
    <n v="2019"/>
    <n v="10"/>
    <n v="30"/>
    <n v="4"/>
    <m/>
    <m/>
    <m/>
    <x v="0"/>
    <s v="Recruiter"/>
    <x v="0"/>
    <x v="9"/>
    <x v="3"/>
  </r>
  <r>
    <n v="40192096"/>
    <s v="Guidance Post Processing Data Scientist"/>
    <x v="4"/>
    <s v="Government - Federal"/>
    <x v="89"/>
    <n v="20810403"/>
    <s v="Bureau of Meteorology"/>
    <m/>
    <d v="2019-10-18T00:00:00"/>
    <n v="43770.125"/>
    <s v="We're seeking a scientist with a data / computational science background and physical sciences focus to be a key member of the team."/>
    <s v="Australia"/>
    <x v="2"/>
    <x v="2"/>
    <s v="CBD &amp; Inner Suburbs"/>
    <s v="melbourne"/>
    <x v="0"/>
    <s v="$97,237 - $109,528 per annum"/>
    <s v="No"/>
    <s v="https://www.seek.com.au/job/40192096?type=standout"/>
    <n v="0"/>
    <n v="1"/>
    <n v="0"/>
    <n v="0"/>
    <n v="0"/>
    <n v="0"/>
    <n v="0"/>
    <n v="0"/>
    <n v="1"/>
    <n v="0"/>
    <n v="0"/>
    <n v="0"/>
    <n v="0"/>
    <n v="0"/>
    <n v="0"/>
    <n v="0"/>
    <n v="0"/>
    <n v="0"/>
    <n v="0"/>
    <n v="0"/>
    <n v="0"/>
    <n v="0"/>
    <n v="0"/>
    <n v="0"/>
    <n v="0"/>
    <n v="43755"/>
    <n v="43769"/>
    <n v="0"/>
    <n v="1"/>
    <n v="0"/>
    <n v="2019"/>
    <n v="10"/>
    <n v="13"/>
    <n v="2"/>
    <n v="97237"/>
    <n v="109528"/>
    <s v="year"/>
    <x v="0"/>
    <s v="Direct"/>
    <x v="1"/>
    <x v="9"/>
    <x v="4"/>
  </r>
  <r>
    <n v="40192105"/>
    <s v="Software Engineer / Data Scientist"/>
    <x v="4"/>
    <s v="Government - Federal"/>
    <x v="89"/>
    <n v="20810403"/>
    <s v="Bureau of Meteorology"/>
    <m/>
    <d v="2019-10-18T00:00:00"/>
    <n v="43770.125"/>
    <s v="We're seeking a software engineer / data scientist with excellent software engineering ability."/>
    <s v="Australia"/>
    <x v="2"/>
    <x v="2"/>
    <s v="CBD &amp; Inner Suburbs"/>
    <s v="melbourne"/>
    <x v="0"/>
    <s v="$97,237 - $109,528 per annum"/>
    <s v="No"/>
    <s v="https://www.seek.com.au/job/40192105?type=standout"/>
    <n v="0"/>
    <n v="1"/>
    <n v="0"/>
    <n v="0"/>
    <n v="0"/>
    <n v="0"/>
    <n v="0"/>
    <n v="0"/>
    <n v="1"/>
    <n v="0"/>
    <n v="0"/>
    <n v="0"/>
    <n v="0"/>
    <n v="0"/>
    <n v="0"/>
    <n v="0"/>
    <n v="0"/>
    <n v="0"/>
    <n v="0"/>
    <n v="0"/>
    <n v="0"/>
    <n v="0"/>
    <n v="0"/>
    <n v="0"/>
    <n v="0"/>
    <n v="43755"/>
    <n v="43769"/>
    <n v="0"/>
    <n v="1"/>
    <n v="0"/>
    <n v="2019"/>
    <n v="10"/>
    <n v="13"/>
    <n v="2"/>
    <n v="97237"/>
    <n v="109528"/>
    <s v="year"/>
    <x v="0"/>
    <s v="Direct"/>
    <x v="1"/>
    <x v="9"/>
    <x v="4"/>
  </r>
  <r>
    <n v="40199588"/>
    <s v="Data Scientist - Marketing"/>
    <x v="5"/>
    <s v="Other"/>
    <x v="346"/>
    <n v="1073099"/>
    <s v="World Vision Australia"/>
    <n v="3.4"/>
    <d v="2019-10-18T00:00:00"/>
    <n v="43786.999988425923"/>
    <s v="Provide advanced analytics solutions to enterprise business problems that will enable us to effectively Go To Market and improve supporter engagement."/>
    <s v="Australia"/>
    <x v="2"/>
    <x v="2"/>
    <s v="Eastern Suburbs"/>
    <s v="burwoodeast"/>
    <x v="0"/>
    <s v="Salary packaging tax benefits available"/>
    <s v="No"/>
    <s v="https://www.seek.com.au/job/40199588?type=standout"/>
    <n v="1"/>
    <n v="1"/>
    <n v="0"/>
    <n v="1"/>
    <n v="0"/>
    <n v="0"/>
    <n v="0"/>
    <n v="0"/>
    <n v="0"/>
    <n v="0"/>
    <n v="0"/>
    <n v="0"/>
    <n v="0"/>
    <n v="0"/>
    <n v="0"/>
    <n v="0"/>
    <n v="0"/>
    <n v="0"/>
    <n v="0"/>
    <n v="0"/>
    <n v="0"/>
    <n v="0"/>
    <n v="0"/>
    <n v="0"/>
    <n v="0"/>
    <n v="43756"/>
    <n v="43786"/>
    <n v="0"/>
    <n v="1"/>
    <n v="0"/>
    <n v="2019"/>
    <n v="10"/>
    <n v="30"/>
    <n v="3"/>
    <m/>
    <m/>
    <m/>
    <x v="0"/>
    <s v="Direct"/>
    <x v="1"/>
    <x v="9"/>
    <x v="4"/>
  </r>
  <r>
    <n v="40199589"/>
    <s v="Data Scientist - Marketing"/>
    <x v="0"/>
    <s v="Mathematics, Statistics &amp; Information Sciences"/>
    <x v="346"/>
    <n v="1073099"/>
    <s v="World Vision Australia"/>
    <n v="3.4"/>
    <d v="2019-10-18T00:00:00"/>
    <n v="43786.999988425923"/>
    <s v="Provide advanced analytics solutions to enterprise business problems that will enable us to effectively Go To Market and improve supporter engagement."/>
    <s v="Australia"/>
    <x v="2"/>
    <x v="2"/>
    <s v="Eastern Suburbs"/>
    <s v="burwoodeast"/>
    <x v="0"/>
    <s v="Salary packaging tax benefits available"/>
    <s v="No"/>
    <s v="https://www.seek.com.au/job/40199589?type=standout"/>
    <n v="1"/>
    <n v="1"/>
    <n v="0"/>
    <n v="1"/>
    <n v="0"/>
    <n v="0"/>
    <n v="0"/>
    <n v="0"/>
    <n v="0"/>
    <n v="0"/>
    <n v="0"/>
    <n v="0"/>
    <n v="0"/>
    <n v="0"/>
    <n v="0"/>
    <n v="0"/>
    <n v="0"/>
    <n v="0"/>
    <n v="0"/>
    <n v="0"/>
    <n v="0"/>
    <n v="0"/>
    <n v="0"/>
    <n v="0"/>
    <n v="0"/>
    <n v="43756"/>
    <n v="43786"/>
    <n v="0"/>
    <n v="1"/>
    <n v="1"/>
    <n v="2019"/>
    <n v="10"/>
    <n v="30"/>
    <n v="3"/>
    <m/>
    <m/>
    <m/>
    <x v="0"/>
    <s v="Direct"/>
    <x v="1"/>
    <x v="9"/>
    <x v="4"/>
  </r>
  <r>
    <n v="40207259"/>
    <s v="Senior Data Scientist"/>
    <x v="7"/>
    <s v="Analysts"/>
    <x v="347"/>
    <n v="25791026"/>
    <s v="Queensland Rail"/>
    <n v="3.7"/>
    <d v="2019-10-21T00:00:00"/>
    <n v="43789.999988425923"/>
    <s v="Assist the development of business reporting, data analysis and decision support systems for the Portfolio Management team based in the CBD!"/>
    <s v="Australia"/>
    <x v="4"/>
    <x v="4"/>
    <s v="CBD &amp; Inner Suburbs"/>
    <s v="brisbane"/>
    <x v="0"/>
    <m/>
    <s v="Yes"/>
    <s v="https://www.seek.com.au/job/40207259?type=standout"/>
    <n v="0"/>
    <n v="0"/>
    <n v="0"/>
    <n v="0"/>
    <n v="0"/>
    <n v="0"/>
    <n v="0"/>
    <n v="0"/>
    <n v="0"/>
    <n v="0"/>
    <n v="1"/>
    <n v="0"/>
    <n v="0"/>
    <n v="0"/>
    <n v="0"/>
    <n v="0"/>
    <n v="0"/>
    <n v="0"/>
    <n v="0"/>
    <n v="0"/>
    <n v="0"/>
    <n v="0"/>
    <n v="0"/>
    <n v="0"/>
    <n v="0"/>
    <n v="43759"/>
    <n v="43773"/>
    <n v="0"/>
    <n v="1"/>
    <n v="0"/>
    <n v="2019"/>
    <n v="10"/>
    <n v="30"/>
    <n v="1"/>
    <m/>
    <m/>
    <m/>
    <x v="0"/>
    <s v="Direct"/>
    <x v="0"/>
    <x v="9"/>
    <x v="1"/>
  </r>
  <r>
    <n v="40207260"/>
    <s v="Senior Data Scientist"/>
    <x v="4"/>
    <s v="Government - State"/>
    <x v="347"/>
    <n v="25791026"/>
    <s v="Queensland Rail"/>
    <n v="3.7"/>
    <d v="2019-10-21T00:00:00"/>
    <n v="43789.999988425923"/>
    <s v="Assist the development of business reporting, data analysis and decision support systems for the Portfolio Management team based in the CBD!"/>
    <s v="Australia"/>
    <x v="4"/>
    <x v="4"/>
    <s v="CBD &amp; Inner Suburbs"/>
    <s v="brisbane"/>
    <x v="0"/>
    <m/>
    <s v="Yes"/>
    <s v="https://www.seek.com.au/job/40207260?type=standout"/>
    <n v="0"/>
    <n v="0"/>
    <n v="0"/>
    <n v="0"/>
    <n v="0"/>
    <n v="0"/>
    <n v="0"/>
    <n v="0"/>
    <n v="0"/>
    <n v="0"/>
    <n v="1"/>
    <n v="0"/>
    <n v="0"/>
    <n v="0"/>
    <n v="0"/>
    <n v="0"/>
    <n v="0"/>
    <n v="0"/>
    <n v="0"/>
    <n v="0"/>
    <n v="0"/>
    <n v="0"/>
    <n v="0"/>
    <n v="0"/>
    <n v="0"/>
    <n v="43759"/>
    <n v="43773"/>
    <n v="0"/>
    <n v="1"/>
    <n v="1"/>
    <n v="2019"/>
    <n v="10"/>
    <n v="30"/>
    <n v="1"/>
    <m/>
    <m/>
    <m/>
    <x v="0"/>
    <s v="Direct"/>
    <x v="0"/>
    <x v="9"/>
    <x v="1"/>
  </r>
  <r>
    <n v="40207261"/>
    <s v="Senior Data Scientist"/>
    <x v="1"/>
    <s v="Business/Systems Analysts"/>
    <x v="347"/>
    <n v="25791026"/>
    <s v="Queensland Rail"/>
    <n v="3.7"/>
    <d v="2019-10-21T00:00:00"/>
    <n v="43789.999988425923"/>
    <s v="Assist the development of business reporting, data analysis and decision support systems for the Portfolio Management team based in the CBD!"/>
    <s v="Australia"/>
    <x v="4"/>
    <x v="4"/>
    <s v="CBD &amp; Inner Suburbs"/>
    <s v="brisbane"/>
    <x v="0"/>
    <m/>
    <s v="Yes"/>
    <s v="https://www.seek.com.au/job/40207261?type=standout"/>
    <n v="0"/>
    <n v="0"/>
    <n v="0"/>
    <n v="0"/>
    <n v="0"/>
    <n v="0"/>
    <n v="0"/>
    <n v="0"/>
    <n v="0"/>
    <n v="0"/>
    <n v="1"/>
    <n v="0"/>
    <n v="0"/>
    <n v="0"/>
    <n v="0"/>
    <n v="0"/>
    <n v="0"/>
    <n v="0"/>
    <n v="0"/>
    <n v="0"/>
    <n v="0"/>
    <n v="0"/>
    <n v="0"/>
    <n v="0"/>
    <n v="0"/>
    <n v="43759"/>
    <n v="43773"/>
    <n v="0"/>
    <n v="1"/>
    <n v="1"/>
    <n v="2019"/>
    <n v="10"/>
    <n v="30"/>
    <n v="1"/>
    <m/>
    <m/>
    <m/>
    <x v="0"/>
    <s v="Direct"/>
    <x v="0"/>
    <x v="9"/>
    <x v="1"/>
  </r>
  <r>
    <n v="40207262"/>
    <s v="Senior Data Scientist"/>
    <x v="4"/>
    <s v="Government - State"/>
    <x v="347"/>
    <n v="25791026"/>
    <s v="Queensland Rail"/>
    <n v="3.7"/>
    <d v="2019-10-21T00:00:00"/>
    <n v="43789.999988425923"/>
    <s v="Assist the development of business reporting, data analysis and decision support systems for the Portfolio Management team based in the CBD!"/>
    <s v="Australia"/>
    <x v="4"/>
    <x v="4"/>
    <s v="CBD &amp; Inner Suburbs"/>
    <s v="brisbane"/>
    <x v="0"/>
    <m/>
    <s v="Yes"/>
    <s v="https://www.seek.com.au/job/40207262?type=standout"/>
    <n v="0"/>
    <n v="0"/>
    <n v="0"/>
    <n v="0"/>
    <n v="0"/>
    <n v="0"/>
    <n v="0"/>
    <n v="0"/>
    <n v="0"/>
    <n v="0"/>
    <n v="1"/>
    <n v="0"/>
    <n v="0"/>
    <n v="0"/>
    <n v="0"/>
    <n v="0"/>
    <n v="0"/>
    <n v="0"/>
    <n v="0"/>
    <n v="0"/>
    <n v="0"/>
    <n v="0"/>
    <n v="0"/>
    <n v="0"/>
    <n v="0"/>
    <n v="43759"/>
    <n v="43773"/>
    <n v="0"/>
    <n v="1"/>
    <n v="1"/>
    <n v="2019"/>
    <n v="10"/>
    <n v="30"/>
    <n v="1"/>
    <m/>
    <m/>
    <m/>
    <x v="0"/>
    <s v="Direct"/>
    <x v="0"/>
    <x v="9"/>
    <x v="1"/>
  </r>
  <r>
    <n v="40207560"/>
    <s v="Data Scientist, Analytics Machine Learning - Data Insight Analytics Consultant"/>
    <x v="1"/>
    <s v="Consultants"/>
    <x v="22"/>
    <n v="25010229"/>
    <m/>
    <m/>
    <d v="2019-10-21T00:00:00"/>
    <n v="43789.999988425923"/>
    <s v="Data Scientist - Data Analytics Insight Consultant, Senior Data Scientist - SQL, R, Python - Statistic Model, Machine Learning, NLP - Benefits Inside"/>
    <s v="Australia"/>
    <x v="0"/>
    <x v="0"/>
    <s v="CBD, Inner West &amp; Eastern Suburbs"/>
    <s v="sydney"/>
    <x v="0"/>
    <s v="Great Remuneration &amp; Location + Organic Growth Opp"/>
    <s v="No"/>
    <s v="https://www.seek.com.au/job/40207560?type=standard"/>
    <n v="1"/>
    <n v="1"/>
    <n v="0"/>
    <n v="1"/>
    <n v="0"/>
    <n v="0"/>
    <n v="0"/>
    <n v="0"/>
    <n v="0"/>
    <n v="1"/>
    <n v="0"/>
    <n v="0"/>
    <n v="0"/>
    <n v="0"/>
    <n v="0"/>
    <n v="0"/>
    <n v="0"/>
    <n v="0"/>
    <n v="0"/>
    <n v="0"/>
    <n v="0"/>
    <n v="1"/>
    <n v="0"/>
    <n v="0"/>
    <n v="0"/>
    <n v="43759"/>
    <n v="43787"/>
    <n v="1"/>
    <n v="1"/>
    <n v="0"/>
    <n v="2019"/>
    <n v="10"/>
    <n v="30"/>
    <n v="5"/>
    <m/>
    <m/>
    <m/>
    <x v="0"/>
    <s v="Recruiter"/>
    <x v="1"/>
    <x v="9"/>
    <x v="1"/>
  </r>
  <r>
    <n v="40207561"/>
    <s v="Data Scientist, Analytics Machine Learning - Data Insight Analytics Consultant"/>
    <x v="1"/>
    <s v="Consultants"/>
    <x v="22"/>
    <n v="25010229"/>
    <m/>
    <m/>
    <d v="2019-10-21T00:00:00"/>
    <n v="43789.999988425923"/>
    <s v="Data Scientist - Data Analytics Insight Consultant, Senior Data Scientist - SQL, R, Python - Statistic Model, Machine Learning, NLP - Benefits Inside"/>
    <s v="Australia"/>
    <x v="2"/>
    <x v="2"/>
    <s v="CBD &amp; Inner Suburbs"/>
    <s v="melbourne"/>
    <x v="0"/>
    <s v="Great Remuneration &amp; Location + Organic Growth Opp"/>
    <s v="No"/>
    <s v="https://www.seek.com.au/job/40207561?type=standard"/>
    <n v="1"/>
    <n v="1"/>
    <n v="0"/>
    <n v="1"/>
    <n v="0"/>
    <n v="0"/>
    <n v="0"/>
    <n v="0"/>
    <n v="0"/>
    <n v="1"/>
    <n v="0"/>
    <n v="0"/>
    <n v="0"/>
    <n v="0"/>
    <n v="0"/>
    <n v="0"/>
    <n v="0"/>
    <n v="0"/>
    <n v="0"/>
    <n v="0"/>
    <n v="0"/>
    <n v="1"/>
    <n v="0"/>
    <n v="0"/>
    <n v="0"/>
    <n v="43759"/>
    <n v="43787"/>
    <n v="1"/>
    <n v="1"/>
    <n v="1"/>
    <n v="2019"/>
    <n v="10"/>
    <n v="30"/>
    <n v="5"/>
    <m/>
    <m/>
    <m/>
    <x v="0"/>
    <s v="Recruiter"/>
    <x v="1"/>
    <x v="9"/>
    <x v="1"/>
  </r>
  <r>
    <n v="40207630"/>
    <s v="Data Scientist"/>
    <x v="0"/>
    <s v="Mathematics, Statistics &amp; Information Sciences"/>
    <x v="348"/>
    <n v="41963588"/>
    <m/>
    <m/>
    <d v="2019-10-21T00:00:00"/>
    <n v="43789.544803240737"/>
    <s v="This is an urgent requirement, as such we'll be making an offer to the successful candidate by COB Friday the 1st of November. Start date 2nd December"/>
    <s v="Australia"/>
    <x v="0"/>
    <x v="0"/>
    <s v="CBD, Inner West &amp; Eastern Suburbs"/>
    <s v="sydney"/>
    <x v="0"/>
    <s v="Circa $140,000 + super + bonus (dependent on exp.)"/>
    <s v="No"/>
    <s v="https://www.seek.com.au/job/40207630?type=standout"/>
    <n v="1"/>
    <n v="1"/>
    <n v="0"/>
    <n v="1"/>
    <n v="0"/>
    <n v="0"/>
    <n v="0"/>
    <n v="0"/>
    <n v="0"/>
    <n v="0"/>
    <n v="1"/>
    <n v="0"/>
    <n v="0"/>
    <n v="0"/>
    <n v="0"/>
    <n v="0"/>
    <n v="0"/>
    <n v="0"/>
    <n v="0"/>
    <n v="0"/>
    <n v="0"/>
    <n v="0"/>
    <n v="0"/>
    <n v="0"/>
    <n v="0"/>
    <n v="43759"/>
    <n v="43769"/>
    <n v="0"/>
    <n v="1"/>
    <n v="0"/>
    <n v="2019"/>
    <n v="10"/>
    <n v="30"/>
    <n v="4"/>
    <n v="140000"/>
    <n v="140000"/>
    <s v="year"/>
    <x v="0"/>
    <s v="Direct"/>
    <x v="1"/>
    <x v="9"/>
    <x v="1"/>
  </r>
  <r>
    <n v="40208095"/>
    <s v="Software Development in Data Science"/>
    <x v="1"/>
    <s v="Other"/>
    <x v="37"/>
    <n v="32359972"/>
    <m/>
    <m/>
    <d v="2019-10-21T00:00:00"/>
    <n v="43789.999988425923"/>
    <s v="MELBOURNE CBD | DATA SCIENTIST | SENIOR | PRODUCT BASED COMPANY | IOT"/>
    <s v="Australia"/>
    <x v="2"/>
    <x v="2"/>
    <m/>
    <s v="melbourne"/>
    <x v="0"/>
    <s v="$100000 - $150000 per annum"/>
    <s v="Yes"/>
    <s v="https://www.seek.com.au/job/40208095?type=standard"/>
    <n v="1"/>
    <n v="1"/>
    <n v="0"/>
    <n v="0"/>
    <n v="0"/>
    <n v="0"/>
    <n v="0"/>
    <n v="0"/>
    <n v="0"/>
    <n v="0"/>
    <n v="0"/>
    <n v="1"/>
    <n v="0"/>
    <n v="0"/>
    <n v="0"/>
    <n v="0"/>
    <n v="0"/>
    <n v="0"/>
    <n v="0"/>
    <n v="0"/>
    <n v="0"/>
    <n v="0"/>
    <n v="0"/>
    <n v="0"/>
    <n v="0"/>
    <n v="43759"/>
    <n v="43789"/>
    <n v="1"/>
    <n v="1"/>
    <n v="0"/>
    <n v="2019"/>
    <n v="10"/>
    <n v="30"/>
    <n v="3"/>
    <n v="100000"/>
    <n v="150000"/>
    <s v="year"/>
    <x v="0"/>
    <s v="Recruiter"/>
    <x v="1"/>
    <x v="9"/>
    <x v="1"/>
  </r>
  <r>
    <n v="40208819"/>
    <s v="Data Scientist"/>
    <x v="0"/>
    <s v="Mathematics, Statistics &amp; Information Sciences"/>
    <x v="53"/>
    <n v="43601037"/>
    <m/>
    <m/>
    <d v="2019-10-21T00:00:00"/>
    <n v="43789.599131944437"/>
    <s v="Due to an increase in the level of project work, we are looking for for new people to join our team"/>
    <s v="Australia"/>
    <x v="3"/>
    <x v="3"/>
    <s v="CBD, Inner &amp; Western Suburbs"/>
    <s v="perth"/>
    <x v="0"/>
    <m/>
    <s v="No"/>
    <s v="https://www.seek.com.au/job/40208819?type=standout"/>
    <n v="1"/>
    <n v="1"/>
    <n v="0"/>
    <n v="1"/>
    <n v="0"/>
    <n v="0"/>
    <n v="0"/>
    <n v="0"/>
    <n v="0"/>
    <n v="0"/>
    <n v="1"/>
    <n v="0"/>
    <n v="0"/>
    <n v="0"/>
    <n v="0"/>
    <n v="0"/>
    <n v="0"/>
    <n v="0"/>
    <n v="0"/>
    <n v="0"/>
    <n v="0"/>
    <n v="1"/>
    <n v="0"/>
    <n v="0"/>
    <n v="0"/>
    <n v="43759"/>
    <n v="43789"/>
    <n v="0"/>
    <n v="1"/>
    <n v="0"/>
    <n v="2019"/>
    <n v="10"/>
    <n v="29"/>
    <n v="5"/>
    <m/>
    <m/>
    <m/>
    <x v="0"/>
    <s v="Direct"/>
    <x v="0"/>
    <x v="9"/>
    <x v="1"/>
  </r>
  <r>
    <n v="40209792"/>
    <s v="Data Scientist"/>
    <x v="0"/>
    <s v="Mathematics, Statistics &amp; Information Sciences"/>
    <x v="348"/>
    <n v="41963588"/>
    <m/>
    <m/>
    <d v="2019-10-21T00:00:00"/>
    <n v="43789.642627314817"/>
    <s v="This is an urgent requirement, as such we'll be making an offer to the successful candidate by COB Friday the 1st of November. Start date 2nd December"/>
    <s v="Australia"/>
    <x v="2"/>
    <x v="2"/>
    <s v="CBD &amp; Inner Suburbs"/>
    <s v="melbourne"/>
    <x v="0"/>
    <s v="Circa $140,000 + s + bonus. Dependent on exp."/>
    <s v="No"/>
    <s v="https://www.seek.com.au/job/40209792?type=standout"/>
    <n v="1"/>
    <n v="1"/>
    <n v="0"/>
    <n v="1"/>
    <n v="0"/>
    <n v="0"/>
    <n v="0"/>
    <n v="0"/>
    <n v="0"/>
    <n v="0"/>
    <n v="1"/>
    <n v="0"/>
    <n v="0"/>
    <n v="0"/>
    <n v="0"/>
    <n v="0"/>
    <n v="0"/>
    <n v="0"/>
    <n v="0"/>
    <n v="0"/>
    <n v="0"/>
    <n v="0"/>
    <n v="0"/>
    <n v="0"/>
    <n v="0"/>
    <n v="43759"/>
    <n v="43772"/>
    <n v="0"/>
    <n v="1"/>
    <n v="0"/>
    <n v="2019"/>
    <n v="10"/>
    <n v="30"/>
    <n v="4"/>
    <n v="140000"/>
    <n v="140000"/>
    <s v="year"/>
    <x v="0"/>
    <s v="Direct"/>
    <x v="1"/>
    <x v="9"/>
    <x v="1"/>
  </r>
  <r>
    <n v="40209806"/>
    <s v="Data Scientist"/>
    <x v="1"/>
    <s v="Database Development &amp; Administration"/>
    <x v="349"/>
    <n v="34665346"/>
    <m/>
    <m/>
    <d v="2019-10-21T00:00:00"/>
    <n v="43789.643067129633"/>
    <s v="Evergen – Data Scientist We are a well-backed 4+ year old startup, focusing on a global problem, energy!"/>
    <s v="Australia"/>
    <x v="0"/>
    <x v="0"/>
    <s v="CBD, Inner West &amp; Eastern Suburbs"/>
    <s v="sydney"/>
    <x v="0"/>
    <m/>
    <s v="No"/>
    <s v="https://www.seek.com.au/job/40209806?type=standard"/>
    <n v="1"/>
    <n v="1"/>
    <n v="1"/>
    <n v="0"/>
    <n v="0"/>
    <n v="0"/>
    <n v="0"/>
    <n v="0"/>
    <n v="1"/>
    <n v="0"/>
    <n v="0"/>
    <n v="1"/>
    <n v="0"/>
    <n v="0"/>
    <n v="0"/>
    <n v="0"/>
    <n v="0"/>
    <n v="0"/>
    <n v="0"/>
    <n v="0"/>
    <n v="0"/>
    <n v="0"/>
    <n v="0"/>
    <n v="0"/>
    <n v="0"/>
    <n v="43759"/>
    <n v="43789"/>
    <n v="0"/>
    <n v="1"/>
    <n v="0"/>
    <n v="2019"/>
    <n v="10"/>
    <n v="30"/>
    <n v="5"/>
    <m/>
    <m/>
    <m/>
    <x v="0"/>
    <s v="Direct"/>
    <x v="0"/>
    <x v="9"/>
    <x v="1"/>
  </r>
  <r>
    <n v="40211856"/>
    <s v="Data Scientist x 3"/>
    <x v="0"/>
    <s v="Mathematics, Statistics &amp; Information Sciences"/>
    <x v="187"/>
    <n v="21108372"/>
    <s v="The University of Sydney"/>
    <m/>
    <d v="2019-10-21T00:00:00"/>
    <n v="43789.999988425923"/>
    <s v="The role of Data Scientist at the Sydney Informatics Hub is to support translational data science across all faculties of the University of Sydney"/>
    <s v="Australia"/>
    <x v="0"/>
    <x v="0"/>
    <s v="CBD, Inner West &amp; Eastern Suburbs"/>
    <s v="chippendale"/>
    <x v="0"/>
    <s v="Base salary $93K and generous superannuation"/>
    <s v="Yes"/>
    <s v="https://www.seek.com.au/job/40211856?type=standout"/>
    <n v="1"/>
    <n v="1"/>
    <n v="0"/>
    <n v="0"/>
    <n v="0"/>
    <n v="0"/>
    <n v="0"/>
    <n v="0"/>
    <n v="0"/>
    <n v="0"/>
    <n v="0"/>
    <n v="0"/>
    <n v="0"/>
    <n v="0"/>
    <n v="0"/>
    <n v="0"/>
    <n v="0"/>
    <n v="0"/>
    <n v="0"/>
    <n v="0"/>
    <n v="0"/>
    <n v="0"/>
    <n v="0"/>
    <n v="0"/>
    <n v="0"/>
    <n v="43759"/>
    <n v="43773"/>
    <n v="0"/>
    <n v="1"/>
    <n v="0"/>
    <n v="2019"/>
    <n v="10"/>
    <n v="30"/>
    <n v="2"/>
    <n v="93000"/>
    <n v="93000"/>
    <s v="year"/>
    <x v="0"/>
    <s v="Direct"/>
    <x v="1"/>
    <x v="9"/>
    <x v="1"/>
  </r>
  <r>
    <n v="40211857"/>
    <s v="Data Scientist x 3"/>
    <x v="3"/>
    <s v="Other"/>
    <x v="187"/>
    <n v="21108372"/>
    <s v="The University of Sydney"/>
    <n v="3.8"/>
    <d v="2019-10-21T00:00:00"/>
    <n v="43789.999988425923"/>
    <s v="The role of Data Scientist at the Sydney Informatics Hub is to support translational data science across all faculties of the University of Sydney"/>
    <s v="Australia"/>
    <x v="0"/>
    <x v="0"/>
    <s v="CBD, Inner West &amp; Eastern Suburbs"/>
    <s v="chippendale"/>
    <x v="0"/>
    <s v="Base salary $93K and generous superannuation"/>
    <s v="Yes"/>
    <s v="https://www.seek.com.au/job/40211857?type=standout"/>
    <n v="1"/>
    <n v="1"/>
    <n v="0"/>
    <n v="0"/>
    <n v="0"/>
    <n v="0"/>
    <n v="0"/>
    <n v="0"/>
    <n v="0"/>
    <n v="0"/>
    <n v="0"/>
    <n v="0"/>
    <n v="0"/>
    <n v="0"/>
    <n v="0"/>
    <n v="0"/>
    <n v="0"/>
    <n v="0"/>
    <n v="0"/>
    <n v="0"/>
    <n v="0"/>
    <n v="0"/>
    <n v="0"/>
    <n v="0"/>
    <n v="0"/>
    <n v="43759"/>
    <n v="43773"/>
    <n v="0"/>
    <n v="1"/>
    <n v="1"/>
    <n v="2019"/>
    <n v="10"/>
    <n v="30"/>
    <n v="2"/>
    <n v="93000"/>
    <n v="93000"/>
    <s v="year"/>
    <x v="0"/>
    <s v="Direct"/>
    <x v="1"/>
    <x v="9"/>
    <x v="1"/>
  </r>
  <r>
    <n v="40211928"/>
    <s v="Data Scientist | long term contract | Iconic organisation"/>
    <x v="1"/>
    <s v="Developers/Programmers"/>
    <x v="259"/>
    <n v="26180752"/>
    <m/>
    <m/>
    <d v="2019-10-21T00:00:00"/>
    <n v="43789.999988425923"/>
    <s v="Join our team &amp; work on high profile projects for one of our major blue-chip clients - Long term contract opportunity."/>
    <s v="Australia"/>
    <x v="0"/>
    <x v="0"/>
    <m/>
    <m/>
    <x v="1"/>
    <m/>
    <s v="No"/>
    <s v="https://www.seek.com.au/job/40211928?type=standard"/>
    <n v="1"/>
    <n v="1"/>
    <n v="0"/>
    <n v="0"/>
    <n v="0"/>
    <n v="0"/>
    <n v="0"/>
    <n v="0"/>
    <n v="0"/>
    <n v="0"/>
    <n v="1"/>
    <n v="0"/>
    <n v="0"/>
    <n v="0"/>
    <n v="0"/>
    <n v="0"/>
    <n v="0"/>
    <n v="0"/>
    <n v="0"/>
    <n v="0"/>
    <n v="0"/>
    <n v="0"/>
    <n v="0"/>
    <n v="0"/>
    <n v="0"/>
    <n v="43759"/>
    <n v="43787"/>
    <n v="0"/>
    <n v="1"/>
    <n v="0"/>
    <n v="2019"/>
    <n v="10"/>
    <n v="30"/>
    <n v="3"/>
    <m/>
    <m/>
    <m/>
    <x v="0"/>
    <s v="Direct"/>
    <x v="0"/>
    <x v="9"/>
    <x v="1"/>
  </r>
  <r>
    <n v="40216904"/>
    <s v="Senior Data Scientist/Engineer"/>
    <x v="1"/>
    <s v="Developers/Programmers"/>
    <x v="128"/>
    <n v="23706321"/>
    <m/>
    <m/>
    <d v="2019-10-22T00:00:00"/>
    <n v="43790.999988425923"/>
    <s v="Working on big data projects, to analyse and process data as well as creating sophisticated ML algorithms to better serve the business/shareholders."/>
    <s v="Australia"/>
    <x v="3"/>
    <x v="3"/>
    <m/>
    <s v="perth"/>
    <x v="0"/>
    <m/>
    <s v="No"/>
    <s v="https://www.seek.com.au/job/40216904?type=standout"/>
    <n v="1"/>
    <n v="1"/>
    <n v="0"/>
    <n v="0"/>
    <n v="0"/>
    <n v="0"/>
    <n v="1"/>
    <n v="0"/>
    <n v="0"/>
    <n v="0"/>
    <n v="0"/>
    <n v="0"/>
    <n v="0"/>
    <n v="0"/>
    <n v="0"/>
    <n v="0"/>
    <n v="0"/>
    <n v="0"/>
    <n v="0"/>
    <n v="0"/>
    <n v="0"/>
    <n v="0"/>
    <n v="0"/>
    <n v="0"/>
    <n v="0"/>
    <n v="43760"/>
    <n v="43790"/>
    <n v="1"/>
    <n v="1"/>
    <n v="0"/>
    <n v="2019"/>
    <n v="10"/>
    <n v="30"/>
    <n v="3"/>
    <m/>
    <m/>
    <m/>
    <x v="0"/>
    <s v="Recruiter"/>
    <x v="0"/>
    <x v="9"/>
    <x v="2"/>
  </r>
  <r>
    <n v="40218844"/>
    <s v="Data Scientist"/>
    <x v="1"/>
    <s v="Developers/Programmers"/>
    <x v="94"/>
    <n v="25886139"/>
    <m/>
    <m/>
    <d v="2019-10-22T00:00:00"/>
    <n v="43790.999988425923"/>
    <s v="Join us at the time when we are growing our presence and footprint in the Data Analytics space!"/>
    <s v="Australia"/>
    <x v="3"/>
    <x v="3"/>
    <m/>
    <m/>
    <x v="1"/>
    <m/>
    <s v="Yes"/>
    <s v="https://www.seek.com.au/job/40218844?type=standout"/>
    <n v="1"/>
    <n v="1"/>
    <n v="0"/>
    <n v="1"/>
    <n v="0"/>
    <n v="0"/>
    <n v="0"/>
    <n v="0"/>
    <n v="0"/>
    <n v="0"/>
    <n v="0"/>
    <n v="0"/>
    <n v="0"/>
    <n v="0"/>
    <n v="0"/>
    <n v="0"/>
    <n v="0"/>
    <n v="0"/>
    <n v="0"/>
    <n v="0"/>
    <n v="0"/>
    <n v="0"/>
    <n v="0"/>
    <n v="0"/>
    <n v="0"/>
    <n v="43760"/>
    <n v="43789"/>
    <n v="0"/>
    <n v="1"/>
    <n v="0"/>
    <n v="2019"/>
    <n v="10"/>
    <n v="30"/>
    <n v="3"/>
    <m/>
    <m/>
    <m/>
    <x v="0"/>
    <s v="Direct"/>
    <x v="0"/>
    <x v="9"/>
    <x v="2"/>
  </r>
  <r>
    <n v="40222531"/>
    <s v="Data Scientist"/>
    <x v="1"/>
    <s v="Consultants"/>
    <x v="178"/>
    <n v="21359175"/>
    <m/>
    <m/>
    <d v="2019-10-22T00:00:00"/>
    <n v="43790.999988425923"/>
    <s v="Get involved in a new and huge data project! Work within an Agile team and be the source of all data insights. Great company and a stable contract."/>
    <s v="Australia"/>
    <x v="3"/>
    <x v="3"/>
    <s v="CBD, Inner &amp; Western Suburbs"/>
    <s v="perth"/>
    <x v="1"/>
    <s v="$0 - $590.9 per day"/>
    <s v="No"/>
    <s v="https://www.seek.com.au/job/40222531?type=standout"/>
    <n v="0"/>
    <n v="0"/>
    <n v="0"/>
    <n v="1"/>
    <n v="0"/>
    <n v="0"/>
    <n v="0"/>
    <n v="0"/>
    <n v="0"/>
    <n v="0"/>
    <n v="0"/>
    <n v="0"/>
    <n v="0"/>
    <n v="0"/>
    <n v="0"/>
    <n v="0"/>
    <n v="0"/>
    <n v="0"/>
    <n v="0"/>
    <n v="0"/>
    <n v="0"/>
    <n v="0"/>
    <n v="0"/>
    <n v="0"/>
    <n v="0"/>
    <n v="43760"/>
    <n v="43775"/>
    <n v="1"/>
    <n v="1"/>
    <n v="0"/>
    <n v="2019"/>
    <n v="10"/>
    <n v="30"/>
    <n v="1"/>
    <m/>
    <m/>
    <m/>
    <x v="0"/>
    <s v="Recruiter"/>
    <x v="1"/>
    <x v="9"/>
    <x v="2"/>
  </r>
  <r>
    <n v="40228331"/>
    <s v="Lead Data Scientist"/>
    <x v="1"/>
    <s v="Team Leaders"/>
    <x v="85"/>
    <n v="2684"/>
    <m/>
    <m/>
    <d v="2019-10-23T00:00:00"/>
    <n v="43791.999988425923"/>
    <s v="Seeking a Lead Data Scientist with strong functional programming skills in R and Python and demonstrated ability to liaise with offshore teams."/>
    <s v="Australia"/>
    <x v="3"/>
    <x v="3"/>
    <m/>
    <s v="perth"/>
    <x v="0"/>
    <m/>
    <s v="Yes"/>
    <s v="https://www.seek.com.au/job/40228331?type=standout"/>
    <n v="1"/>
    <n v="1"/>
    <n v="0"/>
    <n v="1"/>
    <n v="0"/>
    <n v="0"/>
    <n v="0"/>
    <n v="0"/>
    <n v="0"/>
    <n v="0"/>
    <n v="0"/>
    <n v="0"/>
    <n v="0"/>
    <n v="0"/>
    <n v="0"/>
    <n v="0"/>
    <n v="0"/>
    <n v="0"/>
    <n v="0"/>
    <n v="0"/>
    <n v="0"/>
    <n v="0"/>
    <n v="0"/>
    <n v="0"/>
    <n v="0"/>
    <n v="43761"/>
    <n v="43791"/>
    <n v="0"/>
    <n v="1"/>
    <n v="0"/>
    <n v="2019"/>
    <n v="10"/>
    <n v="30"/>
    <n v="3"/>
    <m/>
    <m/>
    <m/>
    <x v="0"/>
    <s v="Direct"/>
    <x v="0"/>
    <x v="9"/>
    <x v="0"/>
  </r>
  <r>
    <n v="40229349"/>
    <s v="Data Scientist"/>
    <x v="1"/>
    <s v="Consultants"/>
    <x v="247"/>
    <n v="23708057"/>
    <m/>
    <m/>
    <d v="2019-10-23T00:00:00"/>
    <n v="43791.999988425923"/>
    <s v="Data scientist and Big Data Engineer with 5 years of experience spanning data science, Coding: Scala (mandatory)"/>
    <s v="Australia"/>
    <x v="0"/>
    <x v="0"/>
    <m/>
    <m/>
    <x v="1"/>
    <m/>
    <s v="No"/>
    <s v="https://www.seek.com.au/job/40229349?type=standard"/>
    <n v="1"/>
    <n v="1"/>
    <n v="0"/>
    <n v="1"/>
    <n v="0"/>
    <n v="0"/>
    <n v="0"/>
    <n v="0"/>
    <n v="0"/>
    <n v="1"/>
    <n v="0"/>
    <n v="1"/>
    <n v="1"/>
    <n v="0"/>
    <n v="0"/>
    <n v="0"/>
    <n v="0"/>
    <n v="0"/>
    <n v="0"/>
    <n v="0"/>
    <n v="0"/>
    <n v="1"/>
    <n v="0"/>
    <n v="0"/>
    <n v="0"/>
    <n v="43761"/>
    <n v="43791"/>
    <n v="0"/>
    <n v="1"/>
    <n v="0"/>
    <n v="2019"/>
    <n v="10"/>
    <n v="30"/>
    <n v="7"/>
    <m/>
    <m/>
    <m/>
    <x v="0"/>
    <s v="Direct"/>
    <x v="0"/>
    <x v="9"/>
    <x v="0"/>
  </r>
  <r>
    <n v="40231150"/>
    <s v="Data Scientist"/>
    <x v="1"/>
    <s v="Other"/>
    <x v="193"/>
    <n v="20101884"/>
    <m/>
    <m/>
    <d v="2019-10-23T00:00:00"/>
    <n v="43791.999988425923"/>
    <s v="Exciting role for experienced Data Scientist to join a growing team. Play key role in enabling better business decisions through use of data."/>
    <s v="Australia"/>
    <x v="2"/>
    <x v="2"/>
    <s v="CBD &amp; Inner Suburbs"/>
    <s v="melbourne"/>
    <x v="0"/>
    <m/>
    <s v="Yes"/>
    <s v="https://www.seek.com.au/job/40231150?type=standard"/>
    <n v="1"/>
    <n v="0"/>
    <n v="0"/>
    <n v="1"/>
    <n v="0"/>
    <n v="0"/>
    <n v="0"/>
    <n v="0"/>
    <n v="0"/>
    <n v="0"/>
    <n v="0"/>
    <n v="0"/>
    <n v="0"/>
    <n v="1"/>
    <n v="0"/>
    <n v="0"/>
    <n v="0"/>
    <n v="0"/>
    <n v="0"/>
    <n v="0"/>
    <n v="0"/>
    <n v="0"/>
    <n v="0"/>
    <n v="0"/>
    <n v="0"/>
    <n v="43761"/>
    <n v="43789"/>
    <n v="0"/>
    <n v="1"/>
    <n v="0"/>
    <n v="2019"/>
    <n v="10"/>
    <n v="30"/>
    <n v="3"/>
    <m/>
    <m/>
    <m/>
    <x v="0"/>
    <s v="Direct"/>
    <x v="0"/>
    <x v="9"/>
    <x v="0"/>
  </r>
  <r>
    <n v="40231258"/>
    <s v="Data Scientist - Price &amp; Promotion"/>
    <x v="7"/>
    <s v="Analysts"/>
    <x v="350"/>
    <n v="29319394"/>
    <s v="Lagardère Travel Retail"/>
    <n v="3.1"/>
    <d v="2019-10-23T00:00:00"/>
    <n v="43791.999988425923"/>
    <s v="Data obsessed? Driven by analytics? Commercially astute? Come and build our new commercial analytics function with us. Global retailer. Mascot."/>
    <s v="Australia"/>
    <x v="0"/>
    <x v="0"/>
    <s v="CBD, Inner West &amp; Eastern Suburbs"/>
    <s v="mascot"/>
    <x v="0"/>
    <s v="Access to staff discounts &amp; free onsite gym!"/>
    <s v="No"/>
    <s v="https://www.seek.com.au/job/40231258?type=standard"/>
    <n v="0"/>
    <n v="1"/>
    <n v="0"/>
    <n v="1"/>
    <n v="0"/>
    <n v="0"/>
    <n v="0"/>
    <n v="0"/>
    <n v="0"/>
    <n v="0"/>
    <n v="0"/>
    <n v="0"/>
    <n v="0"/>
    <n v="0"/>
    <n v="0"/>
    <n v="0"/>
    <n v="0"/>
    <n v="0"/>
    <n v="0"/>
    <n v="0"/>
    <n v="0"/>
    <n v="0"/>
    <n v="0"/>
    <n v="0"/>
    <n v="0"/>
    <n v="43772"/>
    <n v="43791"/>
    <n v="0"/>
    <n v="1"/>
    <n v="0"/>
    <n v="2019"/>
    <n v="10"/>
    <n v="30"/>
    <n v="2"/>
    <m/>
    <m/>
    <m/>
    <x v="0"/>
    <s v="Direct"/>
    <x v="1"/>
    <x v="9"/>
    <x v="0"/>
  </r>
  <r>
    <n v="40231294"/>
    <s v="Data Scientist"/>
    <x v="1"/>
    <s v="Security"/>
    <x v="351"/>
    <n v="41900326"/>
    <m/>
    <m/>
    <d v="2019-10-23T00:00:00"/>
    <n v="43791.999988425923"/>
    <s v="Our client are one of the world's leader in building Ml &amp; DL products to help large enterprises handle their cyber security problems"/>
    <s v="Australia"/>
    <x v="0"/>
    <x v="0"/>
    <s v="CBD, Inner West &amp; Eastern Suburbs"/>
    <s v="sydney"/>
    <x v="0"/>
    <m/>
    <s v="No"/>
    <s v="https://www.seek.com.au/job/40231294?type=standard"/>
    <n v="1"/>
    <n v="1"/>
    <n v="0"/>
    <n v="0"/>
    <n v="0"/>
    <n v="0"/>
    <n v="0"/>
    <n v="0"/>
    <n v="0"/>
    <n v="1"/>
    <n v="0"/>
    <n v="0"/>
    <n v="0"/>
    <n v="0"/>
    <n v="0"/>
    <n v="0"/>
    <n v="0"/>
    <n v="0"/>
    <n v="0"/>
    <n v="0"/>
    <n v="0"/>
    <n v="0"/>
    <n v="0"/>
    <n v="0"/>
    <n v="0"/>
    <n v="43761"/>
    <n v="43791"/>
    <n v="1"/>
    <n v="1"/>
    <n v="0"/>
    <n v="2019"/>
    <n v="10"/>
    <n v="30"/>
    <n v="3"/>
    <m/>
    <m/>
    <m/>
    <x v="0"/>
    <s v="Recruiter"/>
    <x v="0"/>
    <x v="9"/>
    <x v="0"/>
  </r>
  <r>
    <n v="40235873"/>
    <s v="Data Scientist who makes a difference - High performance diverse team"/>
    <x v="1"/>
    <s v="Programme &amp; Project Management"/>
    <x v="352"/>
    <n v="40826121"/>
    <m/>
    <m/>
    <d v="2019-10-24T00:00:00"/>
    <n v="43792.493206018517"/>
    <s v="Run experiments, find results, and work with Fortune 500 clients. Defend the Internet from abuse, and do it right, among amazing company."/>
    <s v="Australia"/>
    <x v="4"/>
    <x v="4"/>
    <s v="CBD &amp; Inner Suburbs"/>
    <s v="fortitudevalley"/>
    <x v="0"/>
    <m/>
    <s v="No"/>
    <s v="https://www.seek.com.au/job/40235873?type=standout"/>
    <n v="0"/>
    <n v="1"/>
    <n v="0"/>
    <n v="1"/>
    <n v="0"/>
    <n v="0"/>
    <n v="0"/>
    <n v="0"/>
    <n v="0"/>
    <n v="0"/>
    <n v="1"/>
    <n v="0"/>
    <n v="0"/>
    <n v="0"/>
    <n v="0"/>
    <n v="0"/>
    <n v="0"/>
    <n v="0"/>
    <n v="0"/>
    <n v="0"/>
    <n v="0"/>
    <n v="0"/>
    <n v="0"/>
    <n v="0"/>
    <n v="0"/>
    <n v="43762"/>
    <n v="43792"/>
    <n v="0"/>
    <n v="1"/>
    <n v="0"/>
    <n v="2019"/>
    <n v="10"/>
    <n v="29"/>
    <n v="3"/>
    <m/>
    <m/>
    <m/>
    <x v="0"/>
    <s v="Direct"/>
    <x v="0"/>
    <x v="9"/>
    <x v="3"/>
  </r>
  <r>
    <n v="40236061"/>
    <s v="Senior Data Scientist"/>
    <x v="2"/>
    <s v="Analysis &amp; Reporting"/>
    <x v="159"/>
    <n v="39087537"/>
    <s v="Toyota Financial Services"/>
    <n v="3.5"/>
    <d v="2019-10-24T00:00:00"/>
    <n v="43792.999988425923"/>
    <s v="Our Data Science department located in St Leonards is currently seeking to appoint a Senior Data Scientist on a permanent full-time basis."/>
    <s v="Australia"/>
    <x v="0"/>
    <x v="0"/>
    <s v="North Shore &amp; Northern Beaches"/>
    <s v="stleonards"/>
    <x v="0"/>
    <m/>
    <s v="No"/>
    <s v="https://www.seek.com.au/job/40236061?type=standout"/>
    <n v="1"/>
    <n v="1"/>
    <n v="0"/>
    <n v="0"/>
    <n v="0"/>
    <n v="0"/>
    <n v="0"/>
    <n v="0"/>
    <n v="0"/>
    <n v="0"/>
    <n v="0"/>
    <n v="0"/>
    <n v="0"/>
    <n v="1"/>
    <n v="0"/>
    <n v="0"/>
    <n v="0"/>
    <n v="0"/>
    <n v="0"/>
    <n v="0"/>
    <n v="0"/>
    <n v="0"/>
    <n v="0"/>
    <n v="0"/>
    <n v="0"/>
    <n v="43762"/>
    <n v="43790"/>
    <n v="0"/>
    <n v="1"/>
    <n v="0"/>
    <n v="2019"/>
    <n v="10"/>
    <n v="30"/>
    <n v="3"/>
    <m/>
    <m/>
    <m/>
    <x v="0"/>
    <s v="Direct"/>
    <x v="0"/>
    <x v="9"/>
    <x v="3"/>
  </r>
  <r>
    <n v="40236062"/>
    <s v="Senior Data Scientist"/>
    <x v="0"/>
    <s v="Mathematics, Statistics &amp; Information Sciences"/>
    <x v="159"/>
    <n v="39087537"/>
    <s v="Toyota Financial Services"/>
    <n v="3.5"/>
    <d v="2019-10-24T00:00:00"/>
    <n v="43792.999988425923"/>
    <s v="Our Data Science department located in St Leonards is currently seeking to appoint a Senior Data Scientist on a permanent full-time basis."/>
    <s v="Australia"/>
    <x v="0"/>
    <x v="0"/>
    <s v="North Shore &amp; Northern Beaches"/>
    <s v="stleonards"/>
    <x v="0"/>
    <m/>
    <s v="No"/>
    <s v="https://www.seek.com.au/job/40236062?type=standout"/>
    <n v="1"/>
    <n v="1"/>
    <n v="0"/>
    <n v="0"/>
    <n v="0"/>
    <n v="0"/>
    <n v="0"/>
    <n v="0"/>
    <n v="0"/>
    <n v="0"/>
    <n v="0"/>
    <n v="0"/>
    <n v="0"/>
    <n v="1"/>
    <n v="0"/>
    <n v="0"/>
    <n v="0"/>
    <n v="0"/>
    <n v="0"/>
    <n v="0"/>
    <n v="0"/>
    <n v="0"/>
    <n v="0"/>
    <n v="0"/>
    <n v="0"/>
    <n v="43762"/>
    <n v="43790"/>
    <n v="0"/>
    <n v="1"/>
    <n v="1"/>
    <n v="2019"/>
    <n v="10"/>
    <n v="30"/>
    <n v="3"/>
    <m/>
    <m/>
    <m/>
    <x v="0"/>
    <s v="Direct"/>
    <x v="0"/>
    <x v="9"/>
    <x v="3"/>
  </r>
  <r>
    <n v="40236063"/>
    <s v="Senior Data Scientist"/>
    <x v="1"/>
    <s v="Other"/>
    <x v="159"/>
    <n v="39087537"/>
    <s v="Toyota Financial Services"/>
    <m/>
    <d v="2019-10-24T00:00:00"/>
    <n v="43792.999988425923"/>
    <s v="Our Data Science department located in St Leonards is currently seeking to appoint a Senior Data Scientist on a permanent full-time basis."/>
    <s v="Australia"/>
    <x v="0"/>
    <x v="0"/>
    <s v="North Shore &amp; Northern Beaches"/>
    <s v="stleonards"/>
    <x v="0"/>
    <m/>
    <s v="No"/>
    <s v="https://www.seek.com.au/job/40236063?type=standout"/>
    <n v="1"/>
    <n v="1"/>
    <n v="0"/>
    <n v="0"/>
    <n v="0"/>
    <n v="0"/>
    <n v="0"/>
    <n v="0"/>
    <n v="0"/>
    <n v="0"/>
    <n v="0"/>
    <n v="0"/>
    <n v="0"/>
    <n v="1"/>
    <n v="0"/>
    <n v="0"/>
    <n v="0"/>
    <n v="0"/>
    <n v="0"/>
    <n v="0"/>
    <n v="0"/>
    <n v="0"/>
    <n v="0"/>
    <n v="0"/>
    <n v="0"/>
    <n v="43762"/>
    <n v="43790"/>
    <n v="0"/>
    <n v="1"/>
    <n v="0"/>
    <n v="2019"/>
    <n v="10"/>
    <n v="30"/>
    <n v="3"/>
    <m/>
    <m/>
    <m/>
    <x v="0"/>
    <s v="Direct"/>
    <x v="0"/>
    <x v="9"/>
    <x v="3"/>
  </r>
  <r>
    <n v="40241595"/>
    <s v="Data Scientist"/>
    <x v="1"/>
    <s v="Other"/>
    <x v="353"/>
    <n v="23487809"/>
    <m/>
    <m/>
    <d v="2019-10-24T00:00:00"/>
    <n v="43792.999988425923"/>
    <s v="Build out the data and analytics capability for the group."/>
    <s v="Australia"/>
    <x v="0"/>
    <x v="0"/>
    <s v="CBD, Inner West &amp; Eastern Suburbs"/>
    <s v="sydney"/>
    <x v="0"/>
    <s v="Your pathway to many career opportunities"/>
    <s v="No"/>
    <s v="https://www.seek.com.au/job/40241595?type=standout"/>
    <n v="1"/>
    <n v="1"/>
    <n v="0"/>
    <n v="1"/>
    <n v="0"/>
    <n v="0"/>
    <n v="0"/>
    <n v="0"/>
    <n v="0"/>
    <n v="0"/>
    <n v="0"/>
    <n v="0"/>
    <n v="0"/>
    <n v="1"/>
    <n v="0"/>
    <n v="0"/>
    <n v="0"/>
    <n v="0"/>
    <n v="0"/>
    <n v="0"/>
    <n v="0"/>
    <n v="1"/>
    <n v="0"/>
    <n v="0"/>
    <n v="0"/>
    <n v="43762"/>
    <n v="43792"/>
    <n v="0"/>
    <n v="1"/>
    <n v="0"/>
    <n v="2019"/>
    <n v="10"/>
    <n v="30"/>
    <n v="5"/>
    <m/>
    <m/>
    <m/>
    <x v="0"/>
    <s v="Direct"/>
    <x v="1"/>
    <x v="9"/>
    <x v="3"/>
  </r>
  <r>
    <n v="40241958"/>
    <s v="Data Scientist"/>
    <x v="7"/>
    <s v="Analysts"/>
    <x v="96"/>
    <n v="26734030"/>
    <s v="Deloitte Australia"/>
    <m/>
    <d v="2019-10-25T00:00:00"/>
    <n v="43793.999988425923"/>
    <s v="Data Scientist Role with Deloitte Consulting - Melbourne CBD"/>
    <s v="Australia"/>
    <x v="2"/>
    <x v="2"/>
    <s v="CBD &amp; Inner Suburbs"/>
    <s v="melbourne"/>
    <x v="0"/>
    <m/>
    <s v="No"/>
    <s v="https://www.seek.com.au/job/40241958?type=standard"/>
    <n v="1"/>
    <n v="1"/>
    <n v="1"/>
    <n v="0"/>
    <n v="0"/>
    <n v="0"/>
    <n v="0"/>
    <n v="0"/>
    <n v="0"/>
    <n v="0"/>
    <n v="0"/>
    <n v="0"/>
    <n v="0"/>
    <n v="0"/>
    <n v="0"/>
    <n v="0"/>
    <n v="0"/>
    <n v="0"/>
    <n v="0"/>
    <n v="0"/>
    <n v="0"/>
    <n v="1"/>
    <n v="0"/>
    <n v="0"/>
    <n v="0"/>
    <n v="43762"/>
    <n v="43790"/>
    <n v="0"/>
    <n v="1"/>
    <n v="0"/>
    <n v="2019"/>
    <n v="10"/>
    <n v="30"/>
    <n v="4"/>
    <m/>
    <m/>
    <m/>
    <x v="0"/>
    <s v="Direct"/>
    <x v="0"/>
    <x v="9"/>
    <x v="4"/>
  </r>
  <r>
    <n v="40248240"/>
    <s v="Senior Data Scientist - $160k + Super + 20% bonus"/>
    <x v="7"/>
    <s v="Analysts"/>
    <x v="72"/>
    <n v="35398774"/>
    <m/>
    <m/>
    <d v="2019-10-25T00:00:00"/>
    <n v="43793.999988425923"/>
    <s v="CORRELATE RESOURCES : Your trusted Data Analytics Recruitment Partner. APPLY NOW for exclusive opportunities, market insights &amp; ongoing career support"/>
    <s v="Australia"/>
    <x v="0"/>
    <x v="0"/>
    <s v="CBD, Inner West &amp; Eastern Suburbs"/>
    <s v="sydney"/>
    <x v="0"/>
    <s v="Up to $160,000 + super + 20% bonus"/>
    <s v="No"/>
    <s v="https://www.seek.com.au/job/40248240?type=standout"/>
    <n v="1"/>
    <n v="1"/>
    <n v="0"/>
    <n v="1"/>
    <n v="0"/>
    <n v="0"/>
    <n v="0"/>
    <n v="0"/>
    <n v="0"/>
    <n v="1"/>
    <n v="0"/>
    <n v="0"/>
    <n v="1"/>
    <n v="0"/>
    <n v="0"/>
    <n v="0"/>
    <n v="0"/>
    <n v="0"/>
    <n v="0"/>
    <n v="0"/>
    <n v="0"/>
    <n v="1"/>
    <n v="0"/>
    <n v="0"/>
    <n v="0"/>
    <n v="43763"/>
    <n v="43791"/>
    <n v="1"/>
    <n v="1"/>
    <n v="0"/>
    <n v="2019"/>
    <n v="10"/>
    <n v="30"/>
    <n v="6"/>
    <n v="160000"/>
    <n v="160000"/>
    <s v="year"/>
    <x v="0"/>
    <s v="Recruiter"/>
    <x v="1"/>
    <x v="9"/>
    <x v="4"/>
  </r>
  <r>
    <n v="40256646"/>
    <s v="Data Scientist"/>
    <x v="1"/>
    <s v="Engineering - Software"/>
    <x v="354"/>
    <n v="25421433"/>
    <m/>
    <m/>
    <d v="2019-10-28T00:00:00"/>
    <n v="43796.999988425923"/>
    <s v="Fantastic role joining a core Data Science team working with analytics to enhance operational outcomes and customer experiences."/>
    <s v="Australia"/>
    <x v="4"/>
    <x v="4"/>
    <s v="CBD &amp; Inner Suburbs"/>
    <s v="brisbane"/>
    <x v="0"/>
    <s v="$125,000 - $130,000 p.a."/>
    <s v="Yes"/>
    <s v="https://www.seek.com.au/job/40256646?type=standout"/>
    <n v="1"/>
    <n v="1"/>
    <n v="0"/>
    <n v="1"/>
    <n v="0"/>
    <n v="0"/>
    <n v="0"/>
    <n v="0"/>
    <n v="0"/>
    <n v="1"/>
    <n v="0"/>
    <n v="0"/>
    <n v="0"/>
    <n v="0"/>
    <n v="0"/>
    <n v="0"/>
    <n v="0"/>
    <n v="0"/>
    <n v="0"/>
    <n v="0"/>
    <n v="0"/>
    <n v="0"/>
    <n v="0"/>
    <n v="0"/>
    <n v="0"/>
    <n v="43766"/>
    <n v="43796"/>
    <n v="1"/>
    <n v="1"/>
    <n v="0"/>
    <n v="2019"/>
    <n v="10"/>
    <n v="30"/>
    <n v="4"/>
    <n v="125000"/>
    <n v="130000"/>
    <s v="year"/>
    <x v="0"/>
    <s v="Recruiter"/>
    <x v="1"/>
    <x v="9"/>
    <x v="1"/>
  </r>
  <r>
    <n v="40257661"/>
    <s v="Data Scientist - Feature Engineer"/>
    <x v="1"/>
    <s v="Business/Systems Analysts"/>
    <x v="194"/>
    <n v="3432"/>
    <s v="Optus"/>
    <n v="3.5"/>
    <d v="2019-10-28T00:00:00"/>
    <n v="43796.999988425923"/>
    <s v="Collaborate with squad Product Owners, Data Science, Analytics and AI Chapter Leads and others"/>
    <s v="Australia"/>
    <x v="0"/>
    <x v="0"/>
    <s v="Ryde &amp; Macquarie Park"/>
    <s v="macquariepark"/>
    <x v="0"/>
    <m/>
    <s v="Yes"/>
    <s v="https://www.seek.com.au/job/40257661?type=standout"/>
    <n v="1"/>
    <n v="1"/>
    <n v="0"/>
    <n v="1"/>
    <n v="0"/>
    <n v="0"/>
    <n v="0"/>
    <n v="0"/>
    <n v="0"/>
    <n v="1"/>
    <n v="0"/>
    <n v="1"/>
    <n v="1"/>
    <n v="0"/>
    <n v="0"/>
    <n v="0"/>
    <n v="0"/>
    <n v="0"/>
    <n v="0"/>
    <n v="0"/>
    <n v="0"/>
    <n v="1"/>
    <n v="0"/>
    <n v="0"/>
    <n v="0"/>
    <n v="43766"/>
    <n v="43796"/>
    <n v="0"/>
    <n v="1"/>
    <n v="0"/>
    <n v="2019"/>
    <n v="10"/>
    <n v="30"/>
    <n v="7"/>
    <m/>
    <m/>
    <m/>
    <x v="0"/>
    <s v="Direct"/>
    <x v="0"/>
    <x v="9"/>
    <x v="1"/>
  </r>
  <r>
    <n v="40259750"/>
    <s v="Data Scientist"/>
    <x v="1"/>
    <s v="Testing &amp; Quality Assurance"/>
    <x v="355"/>
    <n v="22996182"/>
    <s v="APA Group"/>
    <n v="3.3"/>
    <d v="2019-10-28T00:00:00"/>
    <n v="43796.999988425923"/>
    <s v="We now have an exciting opportunity available for a Data Scientist join our Information Technology team in Sydney on a full time basis."/>
    <s v="Australia"/>
    <x v="0"/>
    <x v="0"/>
    <m/>
    <m/>
    <x v="0"/>
    <m/>
    <s v="Yes"/>
    <s v="https://www.seek.com.au/job/40259750?type=standout"/>
    <n v="0"/>
    <n v="1"/>
    <n v="0"/>
    <n v="1"/>
    <n v="0"/>
    <n v="0"/>
    <n v="0"/>
    <n v="0"/>
    <n v="0"/>
    <n v="0"/>
    <n v="1"/>
    <n v="0"/>
    <n v="0"/>
    <n v="0"/>
    <n v="0"/>
    <n v="0"/>
    <n v="0"/>
    <n v="0"/>
    <n v="0"/>
    <n v="0"/>
    <n v="0"/>
    <n v="0"/>
    <n v="0"/>
    <n v="0"/>
    <n v="0"/>
    <n v="43766"/>
    <n v="43776"/>
    <n v="0"/>
    <n v="1"/>
    <n v="0"/>
    <n v="2019"/>
    <n v="10"/>
    <n v="30"/>
    <n v="3"/>
    <m/>
    <m/>
    <m/>
    <x v="0"/>
    <s v="Direct"/>
    <x v="0"/>
    <x v="9"/>
    <x v="1"/>
  </r>
  <r>
    <n v="40259888"/>
    <s v="Data Scientist"/>
    <x v="1"/>
    <s v="Engineering - Software"/>
    <x v="354"/>
    <n v="25421433"/>
    <m/>
    <m/>
    <d v="2019-10-28T00:00:00"/>
    <n v="43796.999988425923"/>
    <s v="Fantastic role joining a core Data Science team working with analytics to enhance operational outcomes and customer experiences."/>
    <s v="Australia"/>
    <x v="0"/>
    <x v="0"/>
    <m/>
    <m/>
    <x v="0"/>
    <s v="$125k - $130k p.a."/>
    <s v="Yes"/>
    <s v="https://www.seek.com.au/job/40259888?type=standard"/>
    <n v="1"/>
    <n v="1"/>
    <n v="0"/>
    <n v="1"/>
    <n v="0"/>
    <n v="0"/>
    <n v="0"/>
    <n v="0"/>
    <n v="0"/>
    <n v="1"/>
    <n v="0"/>
    <n v="0"/>
    <n v="0"/>
    <n v="0"/>
    <n v="0"/>
    <n v="0"/>
    <n v="0"/>
    <n v="0"/>
    <n v="0"/>
    <n v="0"/>
    <n v="0"/>
    <n v="0"/>
    <n v="0"/>
    <n v="0"/>
    <n v="0"/>
    <n v="43766"/>
    <n v="43796"/>
    <n v="1"/>
    <n v="1"/>
    <n v="0"/>
    <n v="2019"/>
    <n v="10"/>
    <n v="30"/>
    <n v="4"/>
    <n v="125000"/>
    <n v="130000"/>
    <s v="year"/>
    <x v="0"/>
    <s v="Recruiter"/>
    <x v="1"/>
    <x v="9"/>
    <x v="1"/>
  </r>
  <r>
    <n v="40270044"/>
    <s v="Data Scientist \ Engineer"/>
    <x v="1"/>
    <s v="Engineering - Software"/>
    <x v="356"/>
    <n v="23992262"/>
    <s v="Mission Australia"/>
    <m/>
    <d v="2019-10-29T00:00:00"/>
    <n v="43797.999988425923"/>
    <s v="Play a central role in the design &amp; implementation of analytics solutions to help enhance the organisation’s Fundraising Analytics capability"/>
    <s v="Australia"/>
    <x v="0"/>
    <x v="0"/>
    <s v="CBD, Inner West &amp; Eastern Suburbs"/>
    <s v="sydney"/>
    <x v="3"/>
    <s v="Competitive salary and salary packaging benefits"/>
    <s v="No"/>
    <s v="https://www.seek.com.au/job/40270044?type=standard"/>
    <n v="1"/>
    <n v="1"/>
    <n v="0"/>
    <n v="1"/>
    <n v="0"/>
    <n v="0"/>
    <n v="0"/>
    <n v="0"/>
    <n v="0"/>
    <n v="0"/>
    <n v="0"/>
    <n v="0"/>
    <n v="0"/>
    <n v="0"/>
    <n v="0"/>
    <n v="0"/>
    <n v="0"/>
    <n v="0"/>
    <n v="0"/>
    <n v="0"/>
    <n v="0"/>
    <n v="0"/>
    <n v="0"/>
    <n v="0"/>
    <n v="0"/>
    <n v="43767"/>
    <n v="43797"/>
    <n v="0"/>
    <n v="1"/>
    <n v="0"/>
    <n v="2019"/>
    <n v="10"/>
    <n v="30"/>
    <n v="3"/>
    <m/>
    <m/>
    <m/>
    <x v="0"/>
    <s v="Direct"/>
    <x v="1"/>
    <x v="9"/>
    <x v="2"/>
  </r>
  <r>
    <n v="40270045"/>
    <s v="Data Scientist \ Engineer"/>
    <x v="1"/>
    <s v="Business/Systems Analysts"/>
    <x v="356"/>
    <n v="23992262"/>
    <s v="Mission Australia"/>
    <n v="3.6"/>
    <d v="2019-10-29T00:00:00"/>
    <n v="43797.999988425923"/>
    <s v="Play a central role in the design &amp; implementation of analytics solutions to help enhance the organisation’s Fundraising Analytics capability"/>
    <s v="Australia"/>
    <x v="0"/>
    <x v="0"/>
    <s v="CBD, Inner West &amp; Eastern Suburbs"/>
    <s v="sydney"/>
    <x v="3"/>
    <s v="Competitive salary and salary packaging benefits"/>
    <s v="No"/>
    <s v="https://www.seek.com.au/job/40270045?type=standard"/>
    <n v="1"/>
    <n v="1"/>
    <n v="0"/>
    <n v="1"/>
    <n v="0"/>
    <n v="0"/>
    <n v="0"/>
    <n v="0"/>
    <n v="0"/>
    <n v="0"/>
    <n v="0"/>
    <n v="0"/>
    <n v="0"/>
    <n v="0"/>
    <n v="0"/>
    <n v="0"/>
    <n v="0"/>
    <n v="0"/>
    <n v="0"/>
    <n v="0"/>
    <n v="0"/>
    <n v="0"/>
    <n v="0"/>
    <n v="0"/>
    <n v="0"/>
    <n v="43767"/>
    <n v="43797"/>
    <n v="0"/>
    <n v="1"/>
    <n v="1"/>
    <n v="2019"/>
    <n v="10"/>
    <n v="30"/>
    <n v="3"/>
    <m/>
    <m/>
    <m/>
    <x v="0"/>
    <s v="Direct"/>
    <x v="1"/>
    <x v="9"/>
    <x v="2"/>
  </r>
  <r>
    <n v="40270299"/>
    <s v="Data Scientist"/>
    <x v="0"/>
    <s v="Mathematics, Statistics &amp; Information Sciences"/>
    <x v="324"/>
    <n v="1885831"/>
    <s v="Standards Australia"/>
    <m/>
    <d v="2019-10-29T00:00:00"/>
    <n v="43797.999988425923"/>
    <s v="We are looking for a Data Scientist with a product or marketing analytics background to join Standards Australia."/>
    <s v="Australia"/>
    <x v="0"/>
    <x v="0"/>
    <s v="CBD, Inner West &amp; Eastern Suburbs"/>
    <s v="sydney"/>
    <x v="0"/>
    <m/>
    <s v="No"/>
    <s v="https://www.seek.com.au/job/40270299?type=standout"/>
    <n v="1"/>
    <n v="1"/>
    <n v="0"/>
    <n v="1"/>
    <n v="0"/>
    <n v="0"/>
    <n v="0"/>
    <n v="0"/>
    <n v="0"/>
    <n v="0"/>
    <n v="1"/>
    <n v="0"/>
    <n v="0"/>
    <n v="0"/>
    <n v="0"/>
    <n v="0"/>
    <n v="0"/>
    <n v="0"/>
    <n v="0"/>
    <n v="0"/>
    <n v="0"/>
    <n v="0"/>
    <n v="0"/>
    <n v="0"/>
    <n v="0"/>
    <n v="43767"/>
    <n v="43780"/>
    <n v="0"/>
    <n v="1"/>
    <n v="0"/>
    <n v="2019"/>
    <n v="10"/>
    <n v="30"/>
    <n v="4"/>
    <m/>
    <m/>
    <m/>
    <x v="0"/>
    <s v="Direct"/>
    <x v="0"/>
    <x v="9"/>
    <x v="2"/>
  </r>
  <r>
    <n v="40270659"/>
    <s v="Data Scientist"/>
    <x v="1"/>
    <s v="Developers/Programmers"/>
    <x v="107"/>
    <n v="26972969"/>
    <m/>
    <m/>
    <d v="2019-10-29T00:00:00"/>
    <n v="43797.999988425923"/>
    <s v="Data mining, text mining, image processing, data visualisation, artificial intelligence, machine learning, statistical models &amp; behavioural analytics"/>
    <s v="Australia"/>
    <x v="0"/>
    <x v="0"/>
    <m/>
    <m/>
    <x v="1"/>
    <m/>
    <s v="Yes"/>
    <s v="https://www.seek.com.au/job/40270659?type=standout"/>
    <n v="1"/>
    <n v="1"/>
    <n v="0"/>
    <n v="0"/>
    <n v="0"/>
    <n v="0"/>
    <n v="0"/>
    <n v="0"/>
    <n v="0"/>
    <n v="1"/>
    <n v="0"/>
    <n v="1"/>
    <n v="1"/>
    <n v="0"/>
    <n v="0"/>
    <n v="0"/>
    <n v="0"/>
    <n v="0"/>
    <n v="0"/>
    <n v="0"/>
    <n v="0"/>
    <n v="0"/>
    <n v="0"/>
    <n v="0"/>
    <n v="0"/>
    <n v="43767"/>
    <n v="43797"/>
    <n v="1"/>
    <n v="1"/>
    <n v="0"/>
    <n v="2019"/>
    <n v="10"/>
    <n v="30"/>
    <n v="5"/>
    <m/>
    <m/>
    <m/>
    <x v="0"/>
    <s v="Recruiter"/>
    <x v="0"/>
    <x v="9"/>
    <x v="2"/>
  </r>
  <r>
    <n v="40271192"/>
    <s v="Data Scientist"/>
    <x v="1"/>
    <s v="Engineering - Software"/>
    <x v="357"/>
    <n v="43216917"/>
    <m/>
    <m/>
    <d v="2019-10-29T00:00:00"/>
    <n v="43797.999988425923"/>
    <s v="Join an innovative organisation. Collaborate in a social and friendly team. Take ownership of projects and project delivery."/>
    <s v="Australia"/>
    <x v="2"/>
    <x v="2"/>
    <m/>
    <s v="melbourne"/>
    <x v="0"/>
    <m/>
    <s v="No"/>
    <s v="https://www.seek.com.au/job/40271192?type=standout"/>
    <n v="0"/>
    <n v="0"/>
    <n v="0"/>
    <n v="1"/>
    <n v="0"/>
    <n v="0"/>
    <n v="0"/>
    <n v="0"/>
    <n v="0"/>
    <n v="0"/>
    <n v="1"/>
    <n v="0"/>
    <n v="0"/>
    <n v="0"/>
    <n v="0"/>
    <n v="0"/>
    <n v="0"/>
    <n v="0"/>
    <n v="0"/>
    <n v="0"/>
    <n v="0"/>
    <n v="1"/>
    <n v="0"/>
    <n v="0"/>
    <n v="0"/>
    <n v="43767"/>
    <n v="43797"/>
    <n v="1"/>
    <n v="1"/>
    <n v="0"/>
    <n v="2019"/>
    <n v="10"/>
    <n v="30"/>
    <n v="3"/>
    <m/>
    <m/>
    <m/>
    <x v="0"/>
    <s v="Recruiter"/>
    <x v="0"/>
    <x v="9"/>
    <x v="2"/>
  </r>
  <r>
    <n v="40274216"/>
    <s v="Data Scientist"/>
    <x v="1"/>
    <s v="Other"/>
    <x v="80"/>
    <n v="39892149"/>
    <m/>
    <m/>
    <d v="2019-10-30T00:00:00"/>
    <n v="43798.999988425923"/>
    <s v="Rewarding IT Focused Opportunity on offer for proven professional! | Canberra Based | Contract or Permanent | Consultancy Firm Client"/>
    <s v="Australia"/>
    <x v="1"/>
    <x v="1"/>
    <m/>
    <s v="canberra"/>
    <x v="1"/>
    <m/>
    <s v="Yes"/>
    <s v="https://www.seek.com.au/job/40274216?type=standard"/>
    <n v="1"/>
    <n v="1"/>
    <n v="0"/>
    <n v="1"/>
    <n v="0"/>
    <n v="0"/>
    <n v="0"/>
    <n v="0"/>
    <n v="0"/>
    <n v="1"/>
    <n v="0"/>
    <n v="0"/>
    <n v="1"/>
    <n v="1"/>
    <n v="0"/>
    <n v="0"/>
    <n v="0"/>
    <n v="0"/>
    <n v="0"/>
    <n v="0"/>
    <n v="0"/>
    <n v="0"/>
    <n v="0"/>
    <n v="0"/>
    <n v="0"/>
    <n v="43767"/>
    <n v="43798"/>
    <n v="1"/>
    <n v="1"/>
    <n v="0"/>
    <n v="2019"/>
    <n v="10"/>
    <n v="30"/>
    <n v="6"/>
    <m/>
    <m/>
    <m/>
    <x v="0"/>
    <s v="Recruiter"/>
    <x v="0"/>
    <x v="9"/>
    <x v="0"/>
  </r>
  <r>
    <n v="40275824"/>
    <s v="Data Scientist"/>
    <x v="0"/>
    <s v="Mathematics, Statistics &amp; Information Sciences"/>
    <x v="358"/>
    <n v="32501318"/>
    <m/>
    <m/>
    <d v="2019-10-30T00:00:00"/>
    <n v="43798.476805555547"/>
    <s v="Design, develop, implement and review highly innovative models for predictive learnings for application across a rapidly expanding global business."/>
    <s v="Australia"/>
    <x v="6"/>
    <x v="6"/>
    <m/>
    <s v="adelaide"/>
    <x v="0"/>
    <m/>
    <s v="No"/>
    <s v="https://www.seek.com.au/job/40275824?type=standout"/>
    <n v="1"/>
    <n v="1"/>
    <n v="0"/>
    <n v="1"/>
    <n v="0"/>
    <n v="0"/>
    <n v="0"/>
    <n v="0"/>
    <n v="0"/>
    <n v="0"/>
    <n v="0"/>
    <n v="0"/>
    <n v="0"/>
    <n v="1"/>
    <n v="0"/>
    <n v="0"/>
    <n v="0"/>
    <n v="0"/>
    <n v="0"/>
    <n v="0"/>
    <n v="0"/>
    <n v="0"/>
    <n v="0"/>
    <n v="0"/>
    <n v="0"/>
    <n v="43768"/>
    <n v="43783"/>
    <n v="0"/>
    <n v="1"/>
    <n v="0"/>
    <n v="2019"/>
    <n v="10"/>
    <n v="30"/>
    <n v="4"/>
    <m/>
    <m/>
    <m/>
    <x v="0"/>
    <s v="Direct"/>
    <x v="0"/>
    <x v="9"/>
    <x v="0"/>
  </r>
  <r>
    <n v="40278484"/>
    <s v="Data Scientist"/>
    <x v="1"/>
    <s v="Developers/Programmers"/>
    <x v="359"/>
    <n v="35353359"/>
    <s v="Catch.com.au Pty Ltd"/>
    <m/>
    <d v="2019-10-30T00:00:00"/>
    <n v="43798.614687499998"/>
    <s v="A fantastic opportunity for a driven Data Scientist to develop, implement and optimise analytical insights and predictive models."/>
    <s v="Australia"/>
    <x v="2"/>
    <x v="2"/>
    <s v="Bayside &amp; South Eastern Suburbs"/>
    <s v="bentleigheast"/>
    <x v="0"/>
    <m/>
    <s v="No"/>
    <s v="https://www.seek.com.au/job/40278484?type=standout"/>
    <n v="1"/>
    <n v="1"/>
    <n v="0"/>
    <n v="1"/>
    <n v="0"/>
    <n v="0"/>
    <n v="0"/>
    <n v="0"/>
    <n v="0"/>
    <n v="0"/>
    <n v="0"/>
    <n v="0"/>
    <n v="0"/>
    <n v="0"/>
    <n v="0"/>
    <n v="0"/>
    <n v="0"/>
    <n v="0"/>
    <n v="0"/>
    <n v="0"/>
    <n v="0"/>
    <n v="0"/>
    <n v="0"/>
    <n v="1"/>
    <n v="0"/>
    <n v="43768"/>
    <n v="43798"/>
    <n v="0"/>
    <n v="1"/>
    <n v="0"/>
    <n v="2019"/>
    <n v="10"/>
    <n v="29"/>
    <n v="4"/>
    <m/>
    <m/>
    <m/>
    <x v="0"/>
    <s v="Direct"/>
    <x v="0"/>
    <x v="9"/>
    <x v="0"/>
  </r>
  <r>
    <n v="40278562"/>
    <s v="Research Fellow - Data Scientist"/>
    <x v="0"/>
    <s v="Mathematics, Statistics &amp; Information Sciences"/>
    <x v="360"/>
    <n v="38588602"/>
    <m/>
    <m/>
    <d v="2019-10-30T00:00:00"/>
    <n v="43798.618587962963"/>
    <s v="Database development, management and administration and the application of data science to international policy around issues of peace and conflict."/>
    <s v="Australia"/>
    <x v="0"/>
    <x v="0"/>
    <s v="North Shore &amp; Northern Beaches"/>
    <s v="stleonards"/>
    <x v="0"/>
    <m/>
    <s v="No"/>
    <s v="https://www.seek.com.au/job/40278562?type=standard"/>
    <n v="1"/>
    <n v="1"/>
    <n v="0"/>
    <n v="1"/>
    <n v="0"/>
    <n v="0"/>
    <n v="0"/>
    <n v="0"/>
    <n v="1"/>
    <n v="0"/>
    <n v="1"/>
    <n v="0"/>
    <n v="0"/>
    <n v="0"/>
    <n v="0"/>
    <n v="0"/>
    <n v="1"/>
    <n v="0"/>
    <n v="0"/>
    <n v="0"/>
    <n v="0"/>
    <n v="0"/>
    <n v="0"/>
    <n v="0"/>
    <n v="0"/>
    <n v="43768"/>
    <n v="43798"/>
    <n v="0"/>
    <n v="1"/>
    <n v="0"/>
    <n v="2019"/>
    <n v="10"/>
    <n v="29"/>
    <n v="6"/>
    <m/>
    <m/>
    <m/>
    <x v="0"/>
    <s v="Direct"/>
    <x v="0"/>
    <x v="9"/>
    <x v="0"/>
  </r>
  <r>
    <n v="40278934"/>
    <s v="Expressions of interest - Data Scientist"/>
    <x v="1"/>
    <s v="Business/Systems Analysts"/>
    <x v="361"/>
    <n v="12563219"/>
    <m/>
    <m/>
    <d v="2019-10-30T00:00:00"/>
    <n v="43798.999988425923"/>
    <s v="Looking for experienced Data Scientist who are open to hearing about opportunities?"/>
    <s v="Australia"/>
    <x v="0"/>
    <x v="0"/>
    <m/>
    <m/>
    <x v="0"/>
    <m/>
    <s v="No"/>
    <s v="https://www.seek.com.au/job/40278934?type=standard"/>
    <n v="1"/>
    <n v="1"/>
    <n v="1"/>
    <n v="1"/>
    <n v="1"/>
    <n v="0"/>
    <n v="1"/>
    <n v="0"/>
    <n v="1"/>
    <n v="0"/>
    <n v="1"/>
    <n v="1"/>
    <n v="1"/>
    <n v="1"/>
    <n v="0"/>
    <n v="0"/>
    <n v="0"/>
    <n v="0"/>
    <n v="0"/>
    <n v="0"/>
    <n v="0"/>
    <n v="0"/>
    <n v="0"/>
    <n v="0"/>
    <n v="0"/>
    <n v="43768"/>
    <n v="43796"/>
    <n v="0"/>
    <n v="1"/>
    <n v="0"/>
    <n v="2019"/>
    <n v="10"/>
    <n v="30"/>
    <n v="11"/>
    <m/>
    <m/>
    <m/>
    <x v="0"/>
    <s v="Direct"/>
    <x v="0"/>
    <x v="9"/>
    <x v="0"/>
  </r>
  <r>
    <n v="40279028"/>
    <s v="Technical Lead - Data Scientist"/>
    <x v="0"/>
    <s v="Mathematics, Statistics &amp; Information Sciences"/>
    <x v="109"/>
    <n v="37849505"/>
    <m/>
    <m/>
    <d v="2019-10-30T00:00:00"/>
    <n v="43798.999988425923"/>
    <s v="Growth area within Enterprise Investment Bank requiring a technical lead, driving advanced analytical solutions and deployment of machine learning"/>
    <s v="Australia"/>
    <x v="0"/>
    <x v="0"/>
    <s v="CBD, Inner West &amp; Eastern Suburbs"/>
    <s v="sydney"/>
    <x v="0"/>
    <s v="$165k - $1750k p.a. + super"/>
    <s v="No"/>
    <s v="https://www.seek.com.au/job/40279028?type=standard"/>
    <n v="1"/>
    <n v="1"/>
    <n v="0"/>
    <n v="1"/>
    <n v="0"/>
    <n v="0"/>
    <n v="0"/>
    <n v="0"/>
    <n v="0"/>
    <n v="0"/>
    <n v="1"/>
    <n v="0"/>
    <n v="1"/>
    <n v="0"/>
    <n v="0"/>
    <n v="0"/>
    <n v="0"/>
    <n v="0"/>
    <n v="0"/>
    <n v="0"/>
    <n v="0"/>
    <n v="1"/>
    <n v="0"/>
    <n v="0"/>
    <n v="0"/>
    <n v="43768"/>
    <n v="43798"/>
    <n v="1"/>
    <n v="1"/>
    <n v="0"/>
    <n v="2019"/>
    <n v="10"/>
    <n v="30"/>
    <n v="6"/>
    <m/>
    <m/>
    <m/>
    <x v="0"/>
    <s v="Recruiter"/>
    <x v="1"/>
    <x v="9"/>
    <x v="0"/>
  </r>
  <r>
    <n v="40280118"/>
    <s v="Data Scientist"/>
    <x v="0"/>
    <s v="Mathematics, Statistics &amp; Information Sciences"/>
    <x v="313"/>
    <n v="1862248"/>
    <s v="Tabcorp"/>
    <n v="3.4"/>
    <d v="2019-10-30T00:00:00"/>
    <n v="43798.999988425923"/>
    <s v="We are looking for a Data Scientist to join our exciting Data Science team in Lotteries &amp; Keno at Tabcorp!"/>
    <s v="Australia"/>
    <x v="4"/>
    <x v="4"/>
    <s v="CBD &amp; Inner Suburbs"/>
    <s v="brisbane"/>
    <x v="0"/>
    <s v="Enjoy flexible working and a Flexi Day on us!"/>
    <s v="Yes"/>
    <s v="https://www.seek.com.au/job/40280118?type=standout"/>
    <n v="1"/>
    <n v="1"/>
    <n v="0"/>
    <n v="1"/>
    <n v="0"/>
    <n v="0"/>
    <n v="0"/>
    <n v="0"/>
    <n v="0"/>
    <n v="0"/>
    <n v="0"/>
    <n v="0"/>
    <n v="0"/>
    <n v="0"/>
    <n v="0"/>
    <n v="0"/>
    <n v="0"/>
    <n v="0"/>
    <n v="0"/>
    <n v="0"/>
    <n v="0"/>
    <n v="1"/>
    <n v="0"/>
    <n v="0"/>
    <n v="0"/>
    <n v="43768"/>
    <n v="43788"/>
    <n v="0"/>
    <n v="1"/>
    <n v="0"/>
    <n v="2019"/>
    <n v="10"/>
    <n v="30"/>
    <n v="4"/>
    <m/>
    <m/>
    <m/>
    <x v="0"/>
    <s v="Direct"/>
    <x v="1"/>
    <x v="9"/>
    <x v="0"/>
  </r>
  <r>
    <n v="40281955"/>
    <s v="Data Scientist"/>
    <x v="1"/>
    <s v="Engineering - Software"/>
    <x v="357"/>
    <n v="43216917"/>
    <m/>
    <m/>
    <d v="2019-10-30T00:00:00"/>
    <n v="43798.999988425923"/>
    <s v="Join an innovative organisation. Collaborate in a social and friendly team. Take ownership of projects and project delivery."/>
    <s v="Australia"/>
    <x v="2"/>
    <x v="2"/>
    <m/>
    <s v="melbourne"/>
    <x v="0"/>
    <m/>
    <s v="No"/>
    <s v="https://www.seek.com.au/job/40281955?type=standout"/>
    <n v="0"/>
    <n v="0"/>
    <n v="0"/>
    <n v="1"/>
    <n v="0"/>
    <n v="0"/>
    <n v="0"/>
    <n v="0"/>
    <n v="0"/>
    <n v="0"/>
    <n v="1"/>
    <n v="0"/>
    <n v="0"/>
    <n v="0"/>
    <n v="0"/>
    <n v="0"/>
    <n v="0"/>
    <n v="0"/>
    <n v="0"/>
    <n v="0"/>
    <n v="0"/>
    <n v="1"/>
    <n v="0"/>
    <n v="0"/>
    <n v="0"/>
    <n v="43768"/>
    <n v="43798"/>
    <n v="1"/>
    <n v="1"/>
    <n v="0"/>
    <n v="2019"/>
    <n v="10"/>
    <n v="30"/>
    <n v="3"/>
    <m/>
    <m/>
    <m/>
    <x v="0"/>
    <s v="Recruiter"/>
    <x v="0"/>
    <x v="9"/>
    <x v="0"/>
  </r>
  <r>
    <n v="40288333"/>
    <s v="Lead Data Scientist - up to $250k package"/>
    <x v="7"/>
    <s v="Analysts"/>
    <x v="72"/>
    <n v="35398774"/>
    <m/>
    <m/>
    <d v="2019-10-31T00:00:00"/>
    <n v="43799.999988425923"/>
    <s v="CORRELATE RESOURCES : Your trusted Data Analytics Recruitment Partner. APPLY NOW for exclusive opportunities, market insights &amp; ongoing career support"/>
    <s v="Australia"/>
    <x v="0"/>
    <x v="0"/>
    <s v="CBD, Inner West &amp; Eastern Suburbs"/>
    <s v="sydney"/>
    <x v="0"/>
    <s v="Up to $190,000 + super + 20% bonus"/>
    <s v="No"/>
    <s v="https://www.seek.com.au/job/40288333?type=standout"/>
    <n v="1"/>
    <n v="1"/>
    <n v="0"/>
    <n v="1"/>
    <n v="0"/>
    <n v="0"/>
    <n v="0"/>
    <n v="0"/>
    <n v="0"/>
    <n v="1"/>
    <n v="0"/>
    <n v="0"/>
    <n v="1"/>
    <n v="0"/>
    <n v="0"/>
    <n v="0"/>
    <n v="0"/>
    <n v="0"/>
    <n v="0"/>
    <n v="0"/>
    <n v="0"/>
    <n v="1"/>
    <n v="0"/>
    <n v="0"/>
    <n v="0"/>
    <n v="43769"/>
    <n v="43797"/>
    <n v="1"/>
    <n v="1"/>
    <n v="0"/>
    <n v="2019"/>
    <n v="10"/>
    <n v="30"/>
    <n v="6"/>
    <n v="190000"/>
    <n v="190000"/>
    <s v="year"/>
    <x v="0"/>
    <s v="Recruiter"/>
    <x v="1"/>
    <x v="9"/>
    <x v="3"/>
  </r>
  <r>
    <n v="40291869"/>
    <s v="Data Scientist"/>
    <x v="0"/>
    <s v="Mathematics, Statistics &amp; Information Sciences"/>
    <x v="180"/>
    <n v="27681746"/>
    <s v="SEEK"/>
    <m/>
    <d v="2019-10-31T00:00:00"/>
    <n v="43799.790810185194"/>
    <s v="Research, design, build and support end-to-end machine learning based services delivering direct value to hirers and job seekers."/>
    <s v="Australia"/>
    <x v="2"/>
    <x v="2"/>
    <s v="CBD &amp; Inner Suburbs"/>
    <s v="melbourne"/>
    <x v="0"/>
    <s v="Base + super + incentive"/>
    <s v="No"/>
    <s v="https://www.seek.com.au/job/40291869?type=standout"/>
    <n v="0"/>
    <n v="1"/>
    <n v="0"/>
    <n v="1"/>
    <n v="0"/>
    <n v="0"/>
    <n v="0"/>
    <n v="0"/>
    <n v="0"/>
    <n v="0"/>
    <n v="0"/>
    <n v="0"/>
    <n v="0"/>
    <n v="0"/>
    <n v="0"/>
    <n v="0"/>
    <n v="0"/>
    <n v="0"/>
    <n v="0"/>
    <n v="0"/>
    <n v="0"/>
    <n v="0"/>
    <n v="0"/>
    <n v="0"/>
    <n v="0"/>
    <n v="43769"/>
    <n v="43799"/>
    <n v="0"/>
    <n v="1"/>
    <n v="0"/>
    <n v="2019"/>
    <n v="10"/>
    <n v="29"/>
    <n v="2"/>
    <m/>
    <m/>
    <m/>
    <x v="0"/>
    <s v="Direct"/>
    <x v="1"/>
    <x v="9"/>
    <x v="3"/>
  </r>
  <r>
    <n v="40291989"/>
    <s v="Data Science Consultant"/>
    <x v="0"/>
    <s v="Mathematics, Statistics &amp; Information Sciences"/>
    <x v="343"/>
    <n v="43617494"/>
    <m/>
    <m/>
    <d v="2019-10-31T00:00:00"/>
    <n v="43799.999988425923"/>
    <s v="This is an opportunity for you to form part of an awesome team that plays a crucial role in transforming the data and analytics landscape"/>
    <s v="Australia"/>
    <x v="2"/>
    <x v="2"/>
    <s v="CBD &amp; Inner Suburbs"/>
    <s v="melbourne"/>
    <x v="0"/>
    <s v="$135,000 - $150,000"/>
    <s v="No"/>
    <s v="https://www.seek.com.au/job/40291989?type=standout"/>
    <n v="1"/>
    <n v="1"/>
    <n v="0"/>
    <n v="1"/>
    <n v="0"/>
    <n v="0"/>
    <n v="0"/>
    <n v="0"/>
    <n v="0"/>
    <n v="0"/>
    <n v="0"/>
    <n v="0"/>
    <n v="1"/>
    <n v="0"/>
    <n v="0"/>
    <n v="0"/>
    <n v="0"/>
    <n v="0"/>
    <n v="0"/>
    <n v="0"/>
    <n v="0"/>
    <n v="1"/>
    <n v="0"/>
    <n v="0"/>
    <n v="0"/>
    <n v="43769"/>
    <n v="43797"/>
    <n v="1"/>
    <n v="1"/>
    <n v="0"/>
    <n v="2019"/>
    <n v="10"/>
    <n v="30"/>
    <n v="5"/>
    <n v="135000"/>
    <n v="150000"/>
    <s v="year"/>
    <x v="0"/>
    <s v="Recruiter"/>
    <x v="1"/>
    <x v="9"/>
    <x v="3"/>
  </r>
  <r>
    <n v="40300581"/>
    <s v="Senior Data Scientist"/>
    <x v="10"/>
    <s v="Actuarial"/>
    <x v="6"/>
    <n v="27705684"/>
    <m/>
    <m/>
    <d v="2019-11-01T00:00:00"/>
    <n v="43800.999988425923"/>
    <s v="This exciting opportunity is with one of Australia's owned and fastest growing financial institution."/>
    <s v="Australia"/>
    <x v="0"/>
    <x v="0"/>
    <s v="North Shore &amp; Northern Beaches"/>
    <m/>
    <x v="0"/>
    <s v="+ Bonus"/>
    <s v="No"/>
    <s v="https://www.seek.com.au/job/40300581?type=standard"/>
    <n v="1"/>
    <n v="1"/>
    <n v="0"/>
    <n v="1"/>
    <n v="0"/>
    <n v="0"/>
    <n v="0"/>
    <n v="0"/>
    <n v="0"/>
    <n v="0"/>
    <n v="0"/>
    <n v="0"/>
    <n v="0"/>
    <n v="0"/>
    <n v="0"/>
    <n v="0"/>
    <n v="0"/>
    <n v="0"/>
    <n v="0"/>
    <n v="0"/>
    <n v="0"/>
    <n v="0"/>
    <n v="0"/>
    <n v="0"/>
    <n v="0"/>
    <n v="43770"/>
    <n v="43800"/>
    <n v="1"/>
    <n v="1"/>
    <n v="0"/>
    <n v="2019"/>
    <n v="11"/>
    <n v="30"/>
    <n v="3"/>
    <m/>
    <m/>
    <m/>
    <x v="0"/>
    <s v="Recruiter"/>
    <x v="1"/>
    <x v="10"/>
    <x v="4"/>
  </r>
  <r>
    <n v="40300719"/>
    <s v="Senior Data Scientist"/>
    <x v="0"/>
    <s v="Mathematics, Statistics &amp; Information Sciences"/>
    <x v="337"/>
    <n v="559343"/>
    <s v="Curtin University"/>
    <m/>
    <d v="2019-11-01T00:00:00"/>
    <n v="43800.999988425923"/>
    <s v="Seeking a Data Scientist to join the Curtin Institute of Computation (CIC) and the Curtin Open Knowledge Initiative (COKI)."/>
    <s v="Australia"/>
    <x v="3"/>
    <x v="3"/>
    <s v="Fremantle &amp; Southern Suburbs"/>
    <m/>
    <x v="0"/>
    <s v="$100,226- $106,884 (G08) plus 17% superannuation"/>
    <s v="Yes"/>
    <s v="https://www.seek.com.au/job/40300719?type=standout"/>
    <n v="0"/>
    <n v="1"/>
    <n v="0"/>
    <n v="1"/>
    <n v="0"/>
    <n v="0"/>
    <n v="0"/>
    <n v="0"/>
    <n v="0"/>
    <n v="0"/>
    <n v="0"/>
    <n v="0"/>
    <n v="0"/>
    <n v="0"/>
    <n v="0"/>
    <n v="0"/>
    <n v="1"/>
    <n v="0"/>
    <n v="0"/>
    <n v="0"/>
    <n v="0"/>
    <n v="0"/>
    <n v="1"/>
    <n v="0"/>
    <n v="0"/>
    <n v="43770"/>
    <n v="43786"/>
    <n v="0"/>
    <n v="1"/>
    <n v="0"/>
    <n v="2019"/>
    <n v="11"/>
    <n v="30"/>
    <n v="4"/>
    <n v="100226"/>
    <n v="106884"/>
    <s v="year"/>
    <x v="0"/>
    <s v="Direct"/>
    <x v="1"/>
    <x v="10"/>
    <x v="4"/>
  </r>
  <r>
    <n v="40300721"/>
    <s v="Senior Data Scientist"/>
    <x v="3"/>
    <s v="Other"/>
    <x v="337"/>
    <n v="559343"/>
    <s v="Curtin University"/>
    <n v="3.8"/>
    <d v="2019-11-01T00:00:00"/>
    <n v="43800.999988425923"/>
    <s v="Seeking a Data Scientist to join the Curtin Institute of Computation (CIC) and the Curtin Open Knowledge Initiative (COKI)."/>
    <s v="Australia"/>
    <x v="3"/>
    <x v="3"/>
    <s v="Fremantle &amp; Southern Suburbs"/>
    <m/>
    <x v="0"/>
    <s v="$100,226- $106,884 (G08) plus 17% superannuation"/>
    <s v="Yes"/>
    <s v="https://www.seek.com.au/job/40300721?type=standout"/>
    <n v="0"/>
    <n v="1"/>
    <n v="0"/>
    <n v="1"/>
    <n v="0"/>
    <n v="0"/>
    <n v="0"/>
    <n v="0"/>
    <n v="0"/>
    <n v="0"/>
    <n v="0"/>
    <n v="0"/>
    <n v="0"/>
    <n v="0"/>
    <n v="0"/>
    <n v="0"/>
    <n v="1"/>
    <n v="0"/>
    <n v="0"/>
    <n v="0"/>
    <n v="0"/>
    <n v="0"/>
    <n v="1"/>
    <n v="0"/>
    <n v="0"/>
    <n v="43770"/>
    <n v="43786"/>
    <n v="0"/>
    <n v="1"/>
    <n v="1"/>
    <n v="2019"/>
    <n v="11"/>
    <n v="30"/>
    <n v="4"/>
    <n v="100226"/>
    <n v="106884"/>
    <s v="year"/>
    <x v="0"/>
    <s v="Direct"/>
    <x v="1"/>
    <x v="10"/>
    <x v="4"/>
  </r>
  <r>
    <n v="40310189"/>
    <s v="Data Scientist"/>
    <x v="0"/>
    <s v="Mathematics, Statistics &amp; Information Sciences"/>
    <x v="6"/>
    <n v="27705684"/>
    <m/>
    <m/>
    <d v="2019-11-04T00:00:00"/>
    <n v="43803.999988425923"/>
    <s v="Explore various business problems and use various Data Analytics and Data Science techniques and deliver innovative solutions"/>
    <s v="Australia"/>
    <x v="2"/>
    <x v="2"/>
    <s v="CBD &amp; Inner Suburbs"/>
    <s v="melbourne"/>
    <x v="0"/>
    <s v="$105,000 - $118,000 package"/>
    <s v="No"/>
    <s v="https://www.seek.com.au/job/40310189?type=standard"/>
    <n v="0"/>
    <n v="0"/>
    <n v="0"/>
    <n v="1"/>
    <n v="0"/>
    <n v="0"/>
    <n v="0"/>
    <n v="0"/>
    <n v="0"/>
    <n v="0"/>
    <n v="0"/>
    <n v="0"/>
    <n v="0"/>
    <n v="0"/>
    <n v="0"/>
    <n v="0"/>
    <n v="0"/>
    <n v="0"/>
    <n v="0"/>
    <n v="0"/>
    <n v="0"/>
    <n v="0"/>
    <n v="0"/>
    <n v="0"/>
    <n v="0"/>
    <n v="43773"/>
    <n v="43803"/>
    <n v="1"/>
    <n v="1"/>
    <n v="0"/>
    <n v="2019"/>
    <n v="11"/>
    <n v="30"/>
    <n v="1"/>
    <n v="105000"/>
    <n v="118000"/>
    <s v="year"/>
    <x v="0"/>
    <s v="Recruiter"/>
    <x v="1"/>
    <x v="10"/>
    <x v="1"/>
  </r>
  <r>
    <n v="40314237"/>
    <s v="Data Scientist"/>
    <x v="1"/>
    <s v="Other"/>
    <x v="103"/>
    <n v="31127394"/>
    <m/>
    <m/>
    <d v="2019-11-04T00:00:00"/>
    <n v="43803.999988425923"/>
    <s v="Data scientist required for Fed Gov client. 6 month contract. ASAP Start."/>
    <s v="Australia"/>
    <x v="1"/>
    <x v="1"/>
    <m/>
    <s v="canberra"/>
    <x v="1"/>
    <m/>
    <s v="Yes"/>
    <s v="https://www.seek.com.au/job/40314237?type=standard"/>
    <n v="1"/>
    <n v="1"/>
    <n v="0"/>
    <n v="1"/>
    <n v="0"/>
    <n v="0"/>
    <n v="0"/>
    <n v="0"/>
    <n v="0"/>
    <n v="0"/>
    <n v="0"/>
    <n v="0"/>
    <n v="0"/>
    <n v="0"/>
    <n v="0"/>
    <n v="0"/>
    <n v="0"/>
    <n v="0"/>
    <n v="0"/>
    <n v="0"/>
    <n v="0"/>
    <n v="1"/>
    <n v="0"/>
    <n v="0"/>
    <n v="0"/>
    <n v="43773"/>
    <n v="43782"/>
    <n v="1"/>
    <n v="1"/>
    <n v="0"/>
    <n v="2019"/>
    <n v="11"/>
    <n v="30"/>
    <n v="4"/>
    <m/>
    <m/>
    <m/>
    <x v="0"/>
    <s v="Recruiter"/>
    <x v="0"/>
    <x v="10"/>
    <x v="1"/>
  </r>
  <r>
    <n v="40315162"/>
    <s v="Data Scientist"/>
    <x v="1"/>
    <s v="Consultants"/>
    <x v="362"/>
    <n v="36983305"/>
    <m/>
    <m/>
    <d v="2019-11-04T00:00:00"/>
    <n v="43803.999988425923"/>
    <s v="Troocoo are extremely pleased to partner with a leading resources client on a greenfield project. An experienced Data Scientist is required."/>
    <s v="Australia"/>
    <x v="4"/>
    <x v="4"/>
    <s v="CBD &amp; Inner Suburbs"/>
    <s v="brisbane"/>
    <x v="0"/>
    <m/>
    <s v="No"/>
    <s v="https://www.seek.com.au/job/40315162?type=standout"/>
    <n v="0"/>
    <n v="1"/>
    <n v="0"/>
    <n v="1"/>
    <n v="0"/>
    <n v="0"/>
    <n v="0"/>
    <n v="0"/>
    <n v="0"/>
    <n v="0"/>
    <n v="0"/>
    <n v="0"/>
    <n v="1"/>
    <n v="0"/>
    <n v="0"/>
    <n v="0"/>
    <n v="0"/>
    <n v="0"/>
    <n v="0"/>
    <n v="0"/>
    <n v="0"/>
    <n v="0"/>
    <n v="0"/>
    <n v="0"/>
    <n v="0"/>
    <n v="43773"/>
    <n v="43801"/>
    <n v="1"/>
    <n v="1"/>
    <n v="0"/>
    <n v="2019"/>
    <n v="11"/>
    <n v="30"/>
    <n v="3"/>
    <m/>
    <m/>
    <m/>
    <x v="0"/>
    <s v="Recruiter"/>
    <x v="0"/>
    <x v="10"/>
    <x v="1"/>
  </r>
  <r>
    <n v="40315352"/>
    <s v="Data Scientist"/>
    <x v="1"/>
    <s v="Database Development &amp; Administration"/>
    <x v="131"/>
    <n v="29308280"/>
    <m/>
    <m/>
    <d v="2019-11-04T00:00:00"/>
    <n v="43803.999988425923"/>
    <s v="R coding - Python - Spark - Machine learning - Statistical Modelling"/>
    <s v="Australia"/>
    <x v="1"/>
    <x v="1"/>
    <m/>
    <m/>
    <x v="1"/>
    <m/>
    <s v="No"/>
    <s v="https://www.seek.com.au/job/40315352?type=standout"/>
    <n v="1"/>
    <n v="1"/>
    <n v="0"/>
    <n v="0"/>
    <n v="0"/>
    <n v="0"/>
    <n v="0"/>
    <n v="0"/>
    <n v="0"/>
    <n v="0"/>
    <n v="0"/>
    <n v="0"/>
    <n v="0"/>
    <n v="0"/>
    <n v="0"/>
    <n v="0"/>
    <n v="0"/>
    <n v="0"/>
    <n v="0"/>
    <n v="0"/>
    <n v="0"/>
    <n v="1"/>
    <n v="0"/>
    <n v="0"/>
    <n v="0"/>
    <n v="43773"/>
    <n v="43790"/>
    <n v="1"/>
    <n v="1"/>
    <n v="0"/>
    <n v="2019"/>
    <n v="11"/>
    <n v="30"/>
    <n v="3"/>
    <m/>
    <m/>
    <m/>
    <x v="0"/>
    <s v="Recruiter"/>
    <x v="0"/>
    <x v="10"/>
    <x v="1"/>
  </r>
  <r>
    <n v="40317101"/>
    <s v="Data Scientist (R&amp;D)"/>
    <x v="1"/>
    <s v="Engineering - Software"/>
    <x v="285"/>
    <n v="39688458"/>
    <m/>
    <m/>
    <d v="2019-11-05T00:00:00"/>
    <n v="43804.999988425923"/>
    <s v="Join a team working on industry leading tech while constantly reinventing the way you approach Data Science and Machine Learning."/>
    <s v="Australia"/>
    <x v="4"/>
    <x v="4"/>
    <m/>
    <m/>
    <x v="0"/>
    <m/>
    <s v="No"/>
    <s v="https://www.seek.com.au/job/40317101?type=standout"/>
    <n v="1"/>
    <n v="1"/>
    <n v="1"/>
    <n v="0"/>
    <n v="0"/>
    <n v="0"/>
    <n v="0"/>
    <n v="0"/>
    <n v="1"/>
    <n v="0"/>
    <n v="0"/>
    <n v="1"/>
    <n v="0"/>
    <n v="0"/>
    <n v="1"/>
    <n v="0"/>
    <n v="0"/>
    <n v="0"/>
    <n v="1"/>
    <n v="0"/>
    <n v="0"/>
    <n v="0"/>
    <n v="0"/>
    <n v="0"/>
    <n v="0"/>
    <n v="43773"/>
    <n v="43801"/>
    <n v="0"/>
    <n v="1"/>
    <n v="0"/>
    <n v="2019"/>
    <n v="11"/>
    <n v="30"/>
    <n v="7"/>
    <m/>
    <m/>
    <m/>
    <x v="0"/>
    <s v="Direct"/>
    <x v="0"/>
    <x v="10"/>
    <x v="2"/>
  </r>
  <r>
    <n v="40318414"/>
    <s v="Data Scientist"/>
    <x v="1"/>
    <s v="Database Development &amp; Administration"/>
    <x v="7"/>
    <n v="21807721"/>
    <m/>
    <m/>
    <d v="2019-11-05T00:00:00"/>
    <n v="43804.999988425923"/>
    <s v="Machine Learning, Big Data, Cyber Security, Hadoop, Kafka Spark. Global Company."/>
    <s v="Australia"/>
    <x v="0"/>
    <x v="0"/>
    <s v="CBD, Inner West &amp; Eastern Suburbs"/>
    <s v="sydney"/>
    <x v="0"/>
    <s v="$130k - $180k p.a."/>
    <s v="No"/>
    <s v="https://www.seek.com.au/job/40318414?type=standard#searchRequestToken=fe93a7d2-290e-4fde-ac93-dd221dde9a9e"/>
    <n v="1"/>
    <n v="1"/>
    <n v="0"/>
    <n v="0"/>
    <n v="0"/>
    <n v="0"/>
    <n v="0"/>
    <n v="0"/>
    <n v="0"/>
    <n v="1"/>
    <n v="0"/>
    <n v="1"/>
    <n v="1"/>
    <n v="0"/>
    <n v="0"/>
    <n v="0"/>
    <n v="0"/>
    <n v="0"/>
    <n v="0"/>
    <n v="0"/>
    <n v="0"/>
    <n v="1"/>
    <n v="0"/>
    <n v="0"/>
    <n v="0"/>
    <n v="43774"/>
    <n v="43804"/>
    <n v="1"/>
    <n v="1"/>
    <n v="0"/>
    <n v="2019"/>
    <n v="11"/>
    <n v="30"/>
    <n v="6"/>
    <n v="130000"/>
    <n v="180000"/>
    <s v="year"/>
    <x v="0"/>
    <s v="Recruiter"/>
    <x v="1"/>
    <x v="10"/>
    <x v="2"/>
  </r>
  <r>
    <n v="40319244"/>
    <s v="Data Scientist, Retail Banking"/>
    <x v="2"/>
    <s v="Other"/>
    <x v="5"/>
    <n v="23039563"/>
    <s v="Macquarie Group"/>
    <m/>
    <d v="2019-11-05T00:00:00"/>
    <n v="43804.999988425923"/>
    <s v="Are you a hands-on Data Scientist who gets excited about undertaking challenges that are considered too difficult?"/>
    <s v="Australia"/>
    <x v="0"/>
    <x v="0"/>
    <s v="CBD, Inner West &amp; Eastern Suburbs"/>
    <s v="sydney"/>
    <x v="0"/>
    <m/>
    <s v="Yes"/>
    <s v="https://www.seek.com.au/job/40319244?type=standout#searchRequestToken=f7e0edfb-ce2c-45d3-b8ac-22b5276f2a3a"/>
    <n v="1"/>
    <n v="1"/>
    <n v="0"/>
    <n v="1"/>
    <n v="0"/>
    <n v="0"/>
    <n v="0"/>
    <n v="0"/>
    <n v="0"/>
    <n v="0"/>
    <n v="0"/>
    <n v="0"/>
    <n v="0"/>
    <n v="0"/>
    <n v="0"/>
    <n v="0"/>
    <n v="0"/>
    <n v="0"/>
    <n v="0"/>
    <n v="0"/>
    <n v="0"/>
    <n v="0"/>
    <n v="0"/>
    <n v="0"/>
    <n v="0"/>
    <n v="43774"/>
    <n v="43804"/>
    <n v="0"/>
    <n v="1"/>
    <n v="0"/>
    <n v="2019"/>
    <n v="11"/>
    <n v="30"/>
    <n v="3"/>
    <m/>
    <m/>
    <m/>
    <x v="0"/>
    <s v="Direct"/>
    <x v="0"/>
    <x v="10"/>
    <x v="2"/>
  </r>
  <r>
    <n v="40321296"/>
    <s v="Data Scientist"/>
    <x v="1"/>
    <s v="Business/Systems Analysts"/>
    <x v="131"/>
    <n v="29321933"/>
    <m/>
    <m/>
    <d v="2019-11-05T00:00:00"/>
    <n v="43804.999988425923"/>
    <s v="Government Organisation"/>
    <s v="Australia"/>
    <x v="0"/>
    <x v="0"/>
    <s v="CBD, Inner West &amp; Eastern Suburbs"/>
    <s v="sydney"/>
    <x v="1"/>
    <m/>
    <s v="No"/>
    <s v="https://www.seek.com.au/job/40321296?type=standout"/>
    <n v="0"/>
    <n v="0"/>
    <n v="0"/>
    <n v="1"/>
    <n v="0"/>
    <n v="0"/>
    <n v="0"/>
    <n v="0"/>
    <n v="0"/>
    <n v="0"/>
    <n v="0"/>
    <n v="0"/>
    <n v="0"/>
    <n v="0"/>
    <n v="0"/>
    <n v="0"/>
    <n v="0"/>
    <n v="0"/>
    <n v="0"/>
    <n v="0"/>
    <n v="0"/>
    <n v="0"/>
    <n v="0"/>
    <n v="0"/>
    <n v="0"/>
    <n v="43774"/>
    <n v="43788"/>
    <n v="1"/>
    <n v="1"/>
    <n v="0"/>
    <n v="2019"/>
    <n v="11"/>
    <n v="30"/>
    <n v="1"/>
    <m/>
    <m/>
    <m/>
    <x v="0"/>
    <s v="Recruiter"/>
    <x v="0"/>
    <x v="10"/>
    <x v="2"/>
  </r>
  <r>
    <n v="40324051"/>
    <s v="Data Scientist / Senior Consultants"/>
    <x v="1"/>
    <s v="Developers/Programmers"/>
    <x v="363"/>
    <n v="36337768"/>
    <m/>
    <m/>
    <d v="2019-11-06T00:00:00"/>
    <n v="43805.413553240738"/>
    <s v="Enable smarter business processes and implement analytics for meaningful insights."/>
    <s v="Australia"/>
    <x v="0"/>
    <x v="0"/>
    <s v="CBD, Inner West &amp; Eastern Suburbs"/>
    <s v="sydney"/>
    <x v="0"/>
    <m/>
    <s v="No"/>
    <s v="https://www.seek.com.au/job/40324051?type=standout#searchRequestToken=f8fdf637-ccf0-4730-afc1-03266f0f4d62"/>
    <n v="1"/>
    <n v="1"/>
    <n v="0"/>
    <n v="1"/>
    <n v="0"/>
    <n v="0"/>
    <n v="0"/>
    <n v="0"/>
    <n v="1"/>
    <n v="0"/>
    <n v="0"/>
    <n v="0"/>
    <n v="0"/>
    <n v="1"/>
    <n v="0"/>
    <n v="0"/>
    <n v="0"/>
    <n v="0"/>
    <n v="0"/>
    <n v="0"/>
    <n v="0"/>
    <n v="0"/>
    <n v="0"/>
    <n v="0"/>
    <n v="0"/>
    <n v="43774"/>
    <n v="43804"/>
    <n v="0"/>
    <n v="1"/>
    <n v="0"/>
    <n v="2019"/>
    <n v="11"/>
    <n v="30"/>
    <n v="5"/>
    <m/>
    <m/>
    <m/>
    <x v="0"/>
    <s v="Direct"/>
    <x v="0"/>
    <x v="10"/>
    <x v="0"/>
  </r>
  <r>
    <n v="40327897"/>
    <s v="Data Scientist"/>
    <x v="12"/>
    <s v="Financial Accounting &amp; Reporting"/>
    <x v="364"/>
    <n v="333174"/>
    <m/>
    <m/>
    <d v="2019-11-06T00:00:00"/>
    <n v="43805.999988425923"/>
    <s v="A large Australian company that are well established within the finance industry and are looking to expand their data engineer and scientists’ team!"/>
    <s v="Australia"/>
    <x v="2"/>
    <x v="2"/>
    <s v="CBD &amp; Inner Suburbs"/>
    <s v="melbourne"/>
    <x v="0"/>
    <s v="110k"/>
    <s v="No"/>
    <s v="https://www.seek.com.au/job/40327897?type=standout"/>
    <n v="1"/>
    <n v="1"/>
    <n v="0"/>
    <n v="1"/>
    <n v="0"/>
    <n v="0"/>
    <n v="0"/>
    <n v="0"/>
    <n v="0"/>
    <n v="0"/>
    <n v="1"/>
    <n v="0"/>
    <n v="0"/>
    <n v="0"/>
    <n v="0"/>
    <n v="0"/>
    <n v="0"/>
    <n v="0"/>
    <n v="0"/>
    <n v="0"/>
    <n v="0"/>
    <n v="0"/>
    <n v="0"/>
    <n v="0"/>
    <n v="0"/>
    <n v="43775"/>
    <n v="43796"/>
    <n v="0"/>
    <n v="1"/>
    <n v="0"/>
    <n v="2019"/>
    <n v="11"/>
    <n v="30"/>
    <n v="4"/>
    <n v="110000"/>
    <n v="110000"/>
    <s v="year"/>
    <x v="0"/>
    <s v="Direct"/>
    <x v="1"/>
    <x v="10"/>
    <x v="0"/>
  </r>
  <r>
    <n v="40328216"/>
    <s v="Data Scientist (Senior Innovation Engineer)"/>
    <x v="1"/>
    <s v="Developers/Programmers"/>
    <x v="173"/>
    <n v="25143305"/>
    <m/>
    <m/>
    <d v="2019-11-06T00:00:00"/>
    <n v="43805.61278935185"/>
    <s v="Join our team, who utilise cloud technology and machine learning to build innovative solutions derived from petabyte-scale lidar surveys."/>
    <s v="Australia"/>
    <x v="4"/>
    <x v="4"/>
    <s v="CBD &amp; Inner Suburbs"/>
    <s v="eightmileplains"/>
    <x v="0"/>
    <m/>
    <s v="No"/>
    <s v="https://www.seek.com.au/job/40328216?type=standard#searchRequestToken=faf5cf5f-107c-48fd-8c60-d07e67c32278"/>
    <n v="1"/>
    <n v="1"/>
    <n v="1"/>
    <n v="0"/>
    <n v="0"/>
    <n v="0"/>
    <n v="0"/>
    <n v="0"/>
    <n v="1"/>
    <n v="0"/>
    <n v="0"/>
    <n v="1"/>
    <n v="0"/>
    <n v="0"/>
    <n v="1"/>
    <n v="0"/>
    <n v="0"/>
    <n v="0"/>
    <n v="1"/>
    <n v="0"/>
    <n v="0"/>
    <n v="0"/>
    <n v="0"/>
    <n v="0"/>
    <n v="0"/>
    <n v="43775"/>
    <n v="43805"/>
    <n v="0"/>
    <n v="1"/>
    <n v="0"/>
    <n v="2019"/>
    <n v="11"/>
    <n v="29"/>
    <n v="7"/>
    <m/>
    <m/>
    <m/>
    <x v="0"/>
    <s v="Direct"/>
    <x v="0"/>
    <x v="10"/>
    <x v="0"/>
  </r>
  <r>
    <n v="40329437"/>
    <s v="Data Scientist"/>
    <x v="1"/>
    <s v="Other"/>
    <x v="304"/>
    <n v="43295011"/>
    <m/>
    <m/>
    <d v="2019-11-06T00:00:00"/>
    <n v="43805.999988425923"/>
    <s v="Data Scientist- Surry Hills, Sydney, Australia 6 month contract, high chance of extension Great Daily rate Surry Hills location"/>
    <s v="Australia"/>
    <x v="0"/>
    <x v="0"/>
    <s v="CBD, Inner West &amp; Eastern Suburbs"/>
    <s v="surryhills"/>
    <x v="0"/>
    <m/>
    <s v="No"/>
    <s v="https://www.seek.com.au/job/40329437?type=standard#searchRequestToken=ff76bfc0-32b2-4dd4-b0d5-e3eb0b313451"/>
    <n v="1"/>
    <n v="1"/>
    <n v="0"/>
    <n v="1"/>
    <n v="0"/>
    <n v="0"/>
    <n v="0"/>
    <n v="0"/>
    <n v="0"/>
    <n v="0"/>
    <n v="0"/>
    <n v="0"/>
    <n v="1"/>
    <n v="1"/>
    <n v="0"/>
    <n v="0"/>
    <n v="0"/>
    <n v="0"/>
    <n v="0"/>
    <n v="0"/>
    <n v="0"/>
    <n v="1"/>
    <n v="0"/>
    <n v="0"/>
    <n v="0"/>
    <n v="43775"/>
    <n v="43805"/>
    <n v="1"/>
    <n v="1"/>
    <n v="0"/>
    <n v="2019"/>
    <n v="11"/>
    <n v="30"/>
    <n v="6"/>
    <m/>
    <m/>
    <m/>
    <x v="0"/>
    <s v="Recruiter"/>
    <x v="0"/>
    <x v="10"/>
    <x v="0"/>
  </r>
  <r>
    <n v="40331003"/>
    <s v="Data Scientist"/>
    <x v="1"/>
    <s v="Other"/>
    <x v="365"/>
    <n v="28936057"/>
    <m/>
    <m/>
    <d v="2019-11-06T00:00:00"/>
    <n v="43805.999988425923"/>
    <s v="Seeking two Data Scientists for our Federal Government Client"/>
    <s v="Australia"/>
    <x v="1"/>
    <x v="1"/>
    <m/>
    <m/>
    <x v="1"/>
    <m/>
    <s v="Yes"/>
    <s v="https://www.seek.com.au/job/40331003?type=standout#searchRequestToken=f8c2d65c-6816-43ea-ac86-d0dcfe30d0b7"/>
    <n v="1"/>
    <n v="1"/>
    <n v="0"/>
    <n v="1"/>
    <n v="0"/>
    <n v="0"/>
    <n v="0"/>
    <n v="0"/>
    <n v="0"/>
    <n v="0"/>
    <n v="0"/>
    <n v="0"/>
    <n v="0"/>
    <n v="0"/>
    <n v="0"/>
    <n v="0"/>
    <n v="0"/>
    <n v="0"/>
    <n v="0"/>
    <n v="0"/>
    <n v="0"/>
    <n v="1"/>
    <n v="0"/>
    <n v="0"/>
    <n v="0"/>
    <n v="43775"/>
    <n v="43805"/>
    <n v="0"/>
    <n v="1"/>
    <n v="0"/>
    <n v="2019"/>
    <n v="11"/>
    <n v="30"/>
    <n v="4"/>
    <m/>
    <m/>
    <m/>
    <x v="0"/>
    <s v="Direct"/>
    <x v="0"/>
    <x v="10"/>
    <x v="0"/>
  </r>
  <r>
    <n v="40335464"/>
    <s v="Data Scientist"/>
    <x v="5"/>
    <s v="Digital &amp; Search Marketing"/>
    <x v="16"/>
    <n v="32277792"/>
    <m/>
    <m/>
    <d v="2019-11-07T00:00:00"/>
    <n v="43806.999988425923"/>
    <s v="Develop custom attribution and predictive models for online &amp; offline media. Deliver actionable insights that will drive value to clients."/>
    <s v="Australia"/>
    <x v="2"/>
    <x v="2"/>
    <s v="CBD &amp; Inner Suburbs"/>
    <s v="melbourne"/>
    <x v="0"/>
    <m/>
    <s v="No"/>
    <s v="https://www.seek.com.au/job/40335464?type=standard#searchRequestToken=ff76bfc0-32b2-4dd4-b0d5-e3eb0b313451"/>
    <n v="1"/>
    <n v="1"/>
    <n v="1"/>
    <n v="0"/>
    <n v="0"/>
    <n v="0"/>
    <n v="0"/>
    <n v="0"/>
    <n v="0"/>
    <n v="1"/>
    <n v="1"/>
    <n v="0"/>
    <n v="0"/>
    <n v="1"/>
    <n v="0"/>
    <n v="0"/>
    <n v="0"/>
    <n v="0"/>
    <n v="0"/>
    <n v="0"/>
    <n v="0"/>
    <n v="0"/>
    <n v="0"/>
    <n v="0"/>
    <n v="0"/>
    <n v="43776"/>
    <n v="43806"/>
    <n v="0"/>
    <n v="1"/>
    <n v="0"/>
    <n v="2019"/>
    <n v="11"/>
    <n v="30"/>
    <n v="6"/>
    <m/>
    <m/>
    <m/>
    <x v="0"/>
    <s v="Direct"/>
    <x v="0"/>
    <x v="10"/>
    <x v="3"/>
  </r>
  <r>
    <n v="40336575"/>
    <s v="Data Scientist"/>
    <x v="1"/>
    <s v="Other"/>
    <x v="7"/>
    <n v="21807721"/>
    <m/>
    <m/>
    <d v="2019-11-07T00:00:00"/>
    <n v="43806.999988425923"/>
    <s v="This is a rare opportunity for an experienced Data Scientist to join a team at the forefront of machine learning, data and predictive analytics."/>
    <s v="Australia"/>
    <x v="3"/>
    <x v="3"/>
    <s v="CBD, Inner &amp; Western Suburbs"/>
    <s v="perth"/>
    <x v="1"/>
    <m/>
    <s v="Yes"/>
    <s v="https://www.seek.com.au/job/40336575?type=standard#searchRequestToken=ff76bfc0-32b2-4dd4-b0d5-e3eb0b313451"/>
    <n v="1"/>
    <n v="1"/>
    <n v="1"/>
    <n v="0"/>
    <n v="0"/>
    <n v="0"/>
    <n v="0"/>
    <n v="0"/>
    <n v="0"/>
    <n v="0"/>
    <n v="0"/>
    <n v="0"/>
    <n v="0"/>
    <n v="0"/>
    <n v="0"/>
    <n v="0"/>
    <n v="0"/>
    <n v="0"/>
    <n v="0"/>
    <n v="0"/>
    <n v="0"/>
    <n v="0"/>
    <n v="0"/>
    <n v="0"/>
    <n v="0"/>
    <n v="43776"/>
    <n v="43806"/>
    <n v="1"/>
    <n v="1"/>
    <n v="0"/>
    <n v="2019"/>
    <n v="11"/>
    <n v="30"/>
    <n v="3"/>
    <m/>
    <m/>
    <m/>
    <x v="0"/>
    <s v="Recruiter"/>
    <x v="0"/>
    <x v="10"/>
    <x v="3"/>
  </r>
  <r>
    <n v="40338509"/>
    <s v="Data Scientist (part-time)"/>
    <x v="0"/>
    <s v="Mathematics, Statistics &amp; Information Sciences"/>
    <x v="366"/>
    <n v="21148643"/>
    <m/>
    <m/>
    <d v="2019-11-07T00:00:00"/>
    <n v="43806.637314814812"/>
    <s v="ANZICS is seeking an enthusiastic data scientist to optimise the value of data generated through the ANZICS ICU Registries."/>
    <s v="Australia"/>
    <x v="2"/>
    <x v="2"/>
    <s v="Eastern Suburbs"/>
    <s v="camberwell"/>
    <x v="3"/>
    <m/>
    <s v="No"/>
    <s v="https://www.seek.com.au/job/40338509?type=standard"/>
    <n v="1"/>
    <n v="1"/>
    <n v="0"/>
    <n v="1"/>
    <n v="0"/>
    <n v="0"/>
    <n v="0"/>
    <n v="0"/>
    <n v="0"/>
    <n v="0"/>
    <n v="0"/>
    <n v="0"/>
    <n v="0"/>
    <n v="0"/>
    <n v="0"/>
    <n v="0"/>
    <n v="0"/>
    <n v="0"/>
    <n v="0"/>
    <n v="0"/>
    <n v="0"/>
    <n v="0"/>
    <n v="0"/>
    <n v="0"/>
    <n v="0"/>
    <n v="43776"/>
    <n v="43798"/>
    <n v="0"/>
    <n v="1"/>
    <n v="0"/>
    <n v="2019"/>
    <n v="11"/>
    <n v="29"/>
    <n v="3"/>
    <m/>
    <m/>
    <m/>
    <x v="0"/>
    <s v="Direct"/>
    <x v="0"/>
    <x v="10"/>
    <x v="3"/>
  </r>
  <r>
    <n v="40340593"/>
    <s v="Data Scientist"/>
    <x v="0"/>
    <s v="Mathematics, Statistics &amp; Information Sciences"/>
    <x v="367"/>
    <n v="20759263"/>
    <s v="Murdoch Childrens Research Institute"/>
    <m/>
    <d v="2019-11-07T00:00:00"/>
    <n v="43806.736759259264"/>
    <s v="Contribute to the design of data models &amp; architecture that define a data repository, &amp; the creation, analysis &amp; visualisation of data products."/>
    <s v="Australia"/>
    <x v="2"/>
    <x v="2"/>
    <s v="CBD &amp; Inner Suburbs"/>
    <s v="parkville"/>
    <x v="0"/>
    <s v="$106,000 - $111,000 pa + super + salary packaging"/>
    <s v="No"/>
    <s v="https://www.seek.com.au/job/40340593?type=standout"/>
    <n v="1"/>
    <n v="1"/>
    <n v="0"/>
    <n v="1"/>
    <n v="1"/>
    <n v="0"/>
    <n v="1"/>
    <n v="0"/>
    <n v="1"/>
    <n v="0"/>
    <n v="1"/>
    <n v="1"/>
    <n v="1"/>
    <n v="0"/>
    <n v="0"/>
    <n v="0"/>
    <n v="0"/>
    <n v="0"/>
    <n v="0"/>
    <n v="0"/>
    <n v="0"/>
    <n v="0"/>
    <n v="0"/>
    <n v="0"/>
    <n v="0"/>
    <n v="43776"/>
    <n v="43794"/>
    <n v="0"/>
    <n v="1"/>
    <n v="0"/>
    <n v="2019"/>
    <n v="11"/>
    <n v="29"/>
    <n v="9"/>
    <n v="106000"/>
    <n v="111000"/>
    <s v="year"/>
    <x v="0"/>
    <s v="Direct"/>
    <x v="1"/>
    <x v="10"/>
    <x v="3"/>
  </r>
  <r>
    <n v="40343977"/>
    <s v="Data Scientist"/>
    <x v="0"/>
    <s v="Mathematics, Statistics &amp; Information Sciences"/>
    <x v="319"/>
    <n v="25967720"/>
    <s v="Lendlease"/>
    <m/>
    <d v="2019-11-08T00:00:00"/>
    <n v="43807.999988425923"/>
    <s v="The Data Scientist is a person with the passion for discovering insights hidden in data sets and working with stakeholders to improve outcomes."/>
    <s v="Australia"/>
    <x v="0"/>
    <x v="0"/>
    <m/>
    <m/>
    <x v="0"/>
    <m/>
    <s v="No"/>
    <s v="https://www.seek.com.au/job/40343977?type=standard#searchRequestToken=ffd19db9-5cb1-467b-8018-e0f80394e055"/>
    <n v="1"/>
    <n v="1"/>
    <n v="0"/>
    <n v="1"/>
    <n v="0"/>
    <n v="0"/>
    <n v="0"/>
    <n v="0"/>
    <n v="0"/>
    <n v="0"/>
    <n v="1"/>
    <n v="0"/>
    <n v="0"/>
    <n v="0"/>
    <n v="0"/>
    <n v="0"/>
    <n v="0"/>
    <n v="0"/>
    <n v="0"/>
    <n v="0"/>
    <n v="0"/>
    <n v="0"/>
    <n v="0"/>
    <n v="0"/>
    <n v="0"/>
    <n v="43777"/>
    <n v="43807"/>
    <n v="0"/>
    <n v="1"/>
    <n v="0"/>
    <n v="2019"/>
    <n v="11"/>
    <n v="30"/>
    <n v="4"/>
    <m/>
    <m/>
    <m/>
    <x v="0"/>
    <s v="Direct"/>
    <x v="0"/>
    <x v="10"/>
    <x v="4"/>
  </r>
  <r>
    <n v="40344499"/>
    <s v="Operations Data Scientist"/>
    <x v="6"/>
    <s v="Natural Resources &amp; Water"/>
    <x v="167"/>
    <n v="23798501"/>
    <s v="TRILITY"/>
    <m/>
    <d v="2019-11-08T00:00:00"/>
    <n v="43807.47991898148"/>
    <s v="Are you looking for a role in which you can highlight your analytical and technical skills? Join the expert team at our Head office and grow with us!"/>
    <s v="Australia"/>
    <x v="6"/>
    <x v="6"/>
    <m/>
    <s v="adelaide"/>
    <x v="0"/>
    <m/>
    <s v="No"/>
    <s v="https://www.seek.com.au/job/40344499?type=standout"/>
    <n v="1"/>
    <n v="1"/>
    <n v="0"/>
    <n v="1"/>
    <n v="0"/>
    <n v="0"/>
    <n v="0"/>
    <n v="0"/>
    <n v="0"/>
    <n v="0"/>
    <n v="0"/>
    <n v="0"/>
    <n v="0"/>
    <n v="0"/>
    <n v="0"/>
    <n v="0"/>
    <n v="0"/>
    <n v="0"/>
    <n v="0"/>
    <n v="0"/>
    <n v="0"/>
    <n v="0"/>
    <n v="0"/>
    <n v="0"/>
    <n v="0"/>
    <n v="43777"/>
    <n v="43796"/>
    <n v="0"/>
    <n v="1"/>
    <n v="0"/>
    <n v="2019"/>
    <n v="11"/>
    <n v="29"/>
    <n v="3"/>
    <m/>
    <m/>
    <m/>
    <x v="0"/>
    <s v="Direct"/>
    <x v="0"/>
    <x v="10"/>
    <x v="4"/>
  </r>
  <r>
    <n v="40344719"/>
    <s v="Data Scientist"/>
    <x v="0"/>
    <s v="Mathematics, Statistics &amp; Information Sciences"/>
    <x v="44"/>
    <n v="37079664"/>
    <m/>
    <m/>
    <d v="2019-11-08T00:00:00"/>
    <n v="43807.999988425923"/>
    <s v="This is an amazing opportunity to be part of a start up that is backed by a major brand in Australia and across Asia Pacific."/>
    <s v="Australia"/>
    <x v="0"/>
    <x v="0"/>
    <m/>
    <m/>
    <x v="0"/>
    <m/>
    <s v="No"/>
    <s v="https://www.seek.com.au/job/40344719?type=standout#searchRequestToken=feb99878-9550-4699-9394-7e6d1aefaca3"/>
    <n v="1"/>
    <n v="1"/>
    <n v="0"/>
    <n v="1"/>
    <n v="0"/>
    <n v="0"/>
    <n v="0"/>
    <n v="0"/>
    <n v="0"/>
    <n v="1"/>
    <n v="1"/>
    <n v="0"/>
    <n v="0"/>
    <n v="0"/>
    <n v="0"/>
    <n v="0"/>
    <n v="0"/>
    <n v="0"/>
    <n v="0"/>
    <n v="0"/>
    <n v="0"/>
    <n v="1"/>
    <n v="0"/>
    <n v="0"/>
    <n v="0"/>
    <n v="43777"/>
    <n v="43805"/>
    <n v="1"/>
    <n v="1"/>
    <n v="0"/>
    <n v="2019"/>
    <n v="11"/>
    <n v="30"/>
    <n v="6"/>
    <m/>
    <m/>
    <m/>
    <x v="0"/>
    <s v="Recruiter"/>
    <x v="0"/>
    <x v="10"/>
    <x v="4"/>
  </r>
  <r>
    <n v="40345298"/>
    <s v="Junior Data Scientist"/>
    <x v="1"/>
    <s v="Business/Systems Analysts"/>
    <x v="37"/>
    <n v="32359972"/>
    <m/>
    <m/>
    <d v="2019-11-08T00:00:00"/>
    <n v="43807.999988425923"/>
    <s v="JUNIOR DATA SCIENTIST | SYDNEY CBD | OPPORTUNITY TO GROW | IDEAL FOR RECENT GRADUATES OR 1-2 YEARS OF EXPERIENCE | UP TO $80 000 + SUPER"/>
    <s v="Australia"/>
    <x v="0"/>
    <x v="0"/>
    <m/>
    <s v="sydney"/>
    <x v="0"/>
    <s v="$70000 - $80000 per annum"/>
    <s v="Yes"/>
    <s v="https://www.seek.com.au/job/40345298?type=standard"/>
    <n v="1"/>
    <n v="1"/>
    <n v="0"/>
    <n v="1"/>
    <n v="0"/>
    <n v="0"/>
    <n v="0"/>
    <n v="0"/>
    <n v="0"/>
    <n v="0"/>
    <n v="0"/>
    <n v="0"/>
    <n v="0"/>
    <n v="0"/>
    <n v="0"/>
    <n v="0"/>
    <n v="0"/>
    <n v="0"/>
    <n v="0"/>
    <n v="0"/>
    <n v="0"/>
    <n v="0"/>
    <n v="0"/>
    <n v="0"/>
    <n v="0"/>
    <n v="43777"/>
    <n v="43788"/>
    <n v="1"/>
    <n v="1"/>
    <n v="0"/>
    <n v="2019"/>
    <n v="11"/>
    <n v="30"/>
    <n v="3"/>
    <n v="70000"/>
    <n v="80000"/>
    <s v="year"/>
    <x v="0"/>
    <s v="Recruiter"/>
    <x v="1"/>
    <x v="10"/>
    <x v="4"/>
  </r>
  <r>
    <n v="40348405"/>
    <s v="Machine Learning Engineer / Data Scientist"/>
    <x v="1"/>
    <s v="Developers/Programmers"/>
    <x v="368"/>
    <n v="22895028"/>
    <s v="Xero"/>
    <m/>
    <d v="2019-11-08T00:00:00"/>
    <n v="43807.999988425923"/>
    <s v="Work in a cross-functional team to conceive, design, build and operate web-scale, data driven, machine learning based solutions."/>
    <s v="Australia"/>
    <x v="2"/>
    <x v="2"/>
    <m/>
    <m/>
    <x v="0"/>
    <s v="Attractive package"/>
    <s v="No"/>
    <s v="https://www.seek.com.au/job/40348405?type=standout"/>
    <n v="0"/>
    <n v="1"/>
    <n v="0"/>
    <n v="0"/>
    <n v="0"/>
    <n v="0"/>
    <n v="0"/>
    <n v="0"/>
    <n v="0"/>
    <n v="1"/>
    <n v="0"/>
    <n v="0"/>
    <n v="0"/>
    <n v="0"/>
    <n v="0"/>
    <n v="0"/>
    <n v="0"/>
    <n v="0"/>
    <n v="0"/>
    <n v="0"/>
    <n v="0"/>
    <n v="0"/>
    <n v="0"/>
    <n v="0"/>
    <n v="0"/>
    <n v="43777"/>
    <n v="43795"/>
    <n v="0"/>
    <n v="1"/>
    <n v="0"/>
    <n v="2019"/>
    <n v="11"/>
    <n v="30"/>
    <n v="2"/>
    <m/>
    <m/>
    <m/>
    <x v="0"/>
    <s v="Direct"/>
    <x v="1"/>
    <x v="10"/>
    <x v="4"/>
  </r>
  <r>
    <n v="40349792"/>
    <s v="Data Scientists Contract"/>
    <x v="0"/>
    <s v="Mathematics, Statistics &amp; Information Sciences"/>
    <x v="369"/>
    <n v="29387504"/>
    <m/>
    <m/>
    <d v="2019-11-08T00:00:00"/>
    <n v="43807.999988425923"/>
    <s v="My client is an industry-leading FinTech company in Sydney and looking for a talented Data Scientist to join their growing team on a contract basis"/>
    <s v="Australia"/>
    <x v="0"/>
    <x v="0"/>
    <s v="CBD, Inner West &amp; Eastern Suburbs"/>
    <s v="sydney"/>
    <x v="0"/>
    <m/>
    <s v="No"/>
    <s v="https://www.seek.com.au/job/40349792?type=standard#searchRequestToken=feb99878-9550-4699-9394-7e6d1aefaca3"/>
    <n v="1"/>
    <n v="1"/>
    <n v="0"/>
    <n v="1"/>
    <n v="0"/>
    <n v="0"/>
    <n v="0"/>
    <n v="0"/>
    <n v="0"/>
    <n v="0"/>
    <n v="1"/>
    <n v="0"/>
    <n v="0"/>
    <n v="0"/>
    <n v="0"/>
    <n v="0"/>
    <n v="0"/>
    <n v="0"/>
    <n v="0"/>
    <n v="0"/>
    <n v="0"/>
    <n v="0"/>
    <n v="0"/>
    <n v="0"/>
    <n v="0"/>
    <n v="43777"/>
    <n v="43805"/>
    <n v="1"/>
    <n v="1"/>
    <n v="0"/>
    <n v="2019"/>
    <n v="11"/>
    <n v="30"/>
    <n v="4"/>
    <m/>
    <m/>
    <m/>
    <x v="0"/>
    <s v="Recruiter"/>
    <x v="0"/>
    <x v="10"/>
    <x v="4"/>
  </r>
  <r>
    <n v="40352849"/>
    <s v="Data Scientist"/>
    <x v="0"/>
    <s v="Mathematics, Statistics &amp; Information Sciences"/>
    <x v="8"/>
    <n v="31436089"/>
    <m/>
    <m/>
    <d v="2019-11-09T00:00:00"/>
    <n v="43808.584513888891"/>
    <s v="Global consultancy rapidly growing in Melbourne looking to bring on a Data Scientist to take them to the next level!"/>
    <s v="Australia"/>
    <x v="2"/>
    <x v="2"/>
    <s v="CBD &amp; Inner Suburbs"/>
    <s v="melbourne"/>
    <x v="0"/>
    <m/>
    <s v="Yes"/>
    <s v="https://www.seek.com.au/job/40352849?type=standout#searchRequestToken=ff930218-45bb-4607-a361-debcf3ec2df6"/>
    <n v="1"/>
    <n v="1"/>
    <n v="0"/>
    <n v="0"/>
    <n v="0"/>
    <n v="0"/>
    <n v="0"/>
    <n v="0"/>
    <n v="0"/>
    <n v="0"/>
    <n v="0"/>
    <n v="0"/>
    <n v="1"/>
    <n v="0"/>
    <n v="0"/>
    <n v="0"/>
    <n v="0"/>
    <n v="0"/>
    <n v="0"/>
    <n v="0"/>
    <n v="0"/>
    <n v="1"/>
    <n v="0"/>
    <n v="0"/>
    <n v="0"/>
    <n v="43778"/>
    <n v="43808"/>
    <n v="1"/>
    <n v="1"/>
    <n v="0"/>
    <n v="2019"/>
    <n v="11"/>
    <n v="29"/>
    <n v="4"/>
    <m/>
    <m/>
    <m/>
    <x v="0"/>
    <s v="Recruiter"/>
    <x v="0"/>
    <x v="10"/>
    <x v="5"/>
  </r>
  <r>
    <n v="40354033"/>
    <s v="Senior Data Scientist"/>
    <x v="0"/>
    <s v="Mathematics, Statistics &amp; Information Sciences"/>
    <x v="30"/>
    <n v="22424905"/>
    <m/>
    <m/>
    <d v="2019-11-10T00:00:00"/>
    <n v="43809.999988425923"/>
    <s v="Highly sort after financial service innovative organisation are looking for an exception Senior Data Scientist to play a leading role on innovation"/>
    <s v="Australia"/>
    <x v="0"/>
    <x v="0"/>
    <s v="CBD, Inner West &amp; Eastern Suburbs"/>
    <s v="sydney"/>
    <x v="0"/>
    <s v="$150k - $180k p.a."/>
    <s v="No"/>
    <s v="https://www.seek.com.au/job/40354033?type=standout#searchRequestToken=ffb3fb73-5756-4597-b1e9-5c0f088b026b"/>
    <n v="1"/>
    <n v="1"/>
    <n v="0"/>
    <n v="0"/>
    <n v="0"/>
    <n v="0"/>
    <n v="0"/>
    <n v="0"/>
    <n v="0"/>
    <n v="1"/>
    <n v="0"/>
    <n v="1"/>
    <n v="0"/>
    <n v="0"/>
    <n v="0"/>
    <n v="0"/>
    <n v="0"/>
    <n v="0"/>
    <n v="0"/>
    <n v="0"/>
    <n v="0"/>
    <n v="0"/>
    <n v="0"/>
    <n v="0"/>
    <n v="0"/>
    <n v="43779"/>
    <n v="43809"/>
    <n v="1"/>
    <n v="1"/>
    <n v="0"/>
    <n v="2019"/>
    <n v="11"/>
    <n v="30"/>
    <n v="4"/>
    <n v="150000"/>
    <n v="180000"/>
    <s v="year"/>
    <x v="0"/>
    <s v="Recruiter"/>
    <x v="1"/>
    <x v="10"/>
    <x v="6"/>
  </r>
  <r>
    <n v="40361987"/>
    <s v="Operations Data Scientist"/>
    <x v="6"/>
    <s v="Natural Resources &amp; Water"/>
    <x v="167"/>
    <n v="23798501"/>
    <s v="TRILITY"/>
    <n v="4.4000000000000004"/>
    <d v="2019-11-11T00:00:00"/>
    <n v="43810.66810185185"/>
    <s v="Are you looking for a role in which you can highlight your analytical and technical skills? Join the team at our Melbourne office and grow with us!"/>
    <s v="Australia"/>
    <x v="2"/>
    <x v="2"/>
    <s v="CBD &amp; Inner Suburbs"/>
    <s v="melbourne"/>
    <x v="0"/>
    <m/>
    <s v="No"/>
    <s v="https://www.seek.com.au/job/40361987?type=standout"/>
    <n v="1"/>
    <n v="1"/>
    <n v="0"/>
    <n v="1"/>
    <n v="0"/>
    <n v="0"/>
    <n v="0"/>
    <n v="0"/>
    <n v="0"/>
    <n v="0"/>
    <n v="0"/>
    <n v="0"/>
    <n v="0"/>
    <n v="0"/>
    <n v="0"/>
    <n v="0"/>
    <n v="0"/>
    <n v="0"/>
    <n v="0"/>
    <n v="0"/>
    <n v="0"/>
    <n v="0"/>
    <n v="0"/>
    <n v="0"/>
    <n v="0"/>
    <n v="43780"/>
    <n v="43796"/>
    <n v="0"/>
    <n v="1"/>
    <n v="0"/>
    <n v="2019"/>
    <n v="11"/>
    <n v="29"/>
    <n v="3"/>
    <m/>
    <m/>
    <m/>
    <x v="0"/>
    <s v="Direct"/>
    <x v="0"/>
    <x v="10"/>
    <x v="1"/>
  </r>
  <r>
    <n v="40362009"/>
    <s v="Operations Data Scientist"/>
    <x v="6"/>
    <s v="Natural Resources &amp; Water"/>
    <x v="167"/>
    <n v="23798501"/>
    <s v="TRILITY"/>
    <m/>
    <d v="2019-11-11T00:00:00"/>
    <n v="43810.66914351852"/>
    <s v="Are you looking for a role in which you can highlight your analytical and technical skills? Join the team at our Townsville site and grow with us!"/>
    <s v="Australia"/>
    <x v="4"/>
    <x v="18"/>
    <m/>
    <s v="townsville"/>
    <x v="0"/>
    <m/>
    <s v="No"/>
    <s v="https://www.seek.com.au/job/40362009?type=standout"/>
    <n v="1"/>
    <n v="1"/>
    <n v="0"/>
    <n v="1"/>
    <n v="0"/>
    <n v="0"/>
    <n v="0"/>
    <n v="0"/>
    <n v="0"/>
    <n v="0"/>
    <n v="0"/>
    <n v="0"/>
    <n v="0"/>
    <n v="0"/>
    <n v="0"/>
    <n v="0"/>
    <n v="0"/>
    <n v="0"/>
    <n v="0"/>
    <n v="0"/>
    <n v="0"/>
    <n v="0"/>
    <n v="0"/>
    <n v="0"/>
    <n v="0"/>
    <n v="43780"/>
    <n v="43796"/>
    <n v="0"/>
    <n v="1"/>
    <n v="0"/>
    <n v="2019"/>
    <n v="11"/>
    <n v="30"/>
    <n v="3"/>
    <m/>
    <m/>
    <m/>
    <x v="0"/>
    <s v="Direct"/>
    <x v="0"/>
    <x v="10"/>
    <x v="1"/>
  </r>
  <r>
    <n v="40363858"/>
    <s v="Data Scientist"/>
    <x v="0"/>
    <s v="Mathematics, Statistics &amp; Information Sciences"/>
    <x v="370"/>
    <n v="28593138"/>
    <m/>
    <m/>
    <d v="2019-11-11T00:00:00"/>
    <n v="43810.999988425923"/>
    <s v="Machine learning, Predictive Modelling, Speech Recognition, Big Data, Python, R, AWS"/>
    <s v="Australia"/>
    <x v="0"/>
    <x v="0"/>
    <s v="CBD, Inner West &amp; Eastern Suburbs"/>
    <s v="sydney"/>
    <x v="0"/>
    <s v="$150k - $160k p.a. + + super"/>
    <s v="Yes"/>
    <s v="https://www.seek.com.au/job/40363858?type=standout#searchRequestToken=ff930218-45bb-4607-a361-debcf3ec2df6"/>
    <n v="1"/>
    <n v="1"/>
    <n v="0"/>
    <n v="0"/>
    <n v="0"/>
    <n v="0"/>
    <n v="0"/>
    <n v="0"/>
    <n v="0"/>
    <n v="0"/>
    <n v="0"/>
    <n v="0"/>
    <n v="0"/>
    <n v="0"/>
    <n v="0"/>
    <n v="0"/>
    <n v="0"/>
    <n v="0"/>
    <n v="0"/>
    <n v="0"/>
    <n v="0"/>
    <n v="1"/>
    <n v="0"/>
    <n v="0"/>
    <n v="0"/>
    <n v="43780"/>
    <n v="43809"/>
    <n v="1"/>
    <n v="1"/>
    <n v="0"/>
    <n v="2019"/>
    <n v="11"/>
    <n v="30"/>
    <n v="3"/>
    <n v="150000"/>
    <n v="160000"/>
    <s v="year"/>
    <x v="0"/>
    <s v="Recruiter"/>
    <x v="1"/>
    <x v="10"/>
    <x v="1"/>
  </r>
  <r>
    <n v="40365873"/>
    <s v="Senior Data Scientist"/>
    <x v="0"/>
    <s v="Mathematics, Statistics &amp; Information Sciences"/>
    <x v="369"/>
    <n v="29387504"/>
    <m/>
    <m/>
    <d v="2019-11-12T00:00:00"/>
    <n v="43811.999988425923"/>
    <s v="Work for a company going through an exciting growth phase. Get the support from peers and leaders that truly believe in data and its impact."/>
    <s v="Australia"/>
    <x v="0"/>
    <x v="0"/>
    <s v="CBD, Inner West &amp; Eastern Suburbs"/>
    <s v="sydney"/>
    <x v="0"/>
    <m/>
    <s v="No"/>
    <s v="https://www.seek.com.au/job/40365873?type=standard#searchRequestToken=ffcc1efa-e4be-4292-a684-6cd8f90abeaa"/>
    <n v="1"/>
    <n v="1"/>
    <n v="0"/>
    <n v="1"/>
    <n v="0"/>
    <n v="0"/>
    <n v="0"/>
    <n v="0"/>
    <n v="0"/>
    <n v="0"/>
    <n v="1"/>
    <n v="0"/>
    <n v="1"/>
    <n v="0"/>
    <n v="0"/>
    <n v="0"/>
    <n v="0"/>
    <n v="0"/>
    <n v="0"/>
    <n v="0"/>
    <n v="0"/>
    <n v="1"/>
    <n v="0"/>
    <n v="0"/>
    <n v="0"/>
    <n v="43780"/>
    <n v="43808"/>
    <n v="1"/>
    <n v="1"/>
    <n v="0"/>
    <n v="2019"/>
    <n v="11"/>
    <n v="30"/>
    <n v="6"/>
    <m/>
    <m/>
    <m/>
    <x v="0"/>
    <s v="Recruiter"/>
    <x v="0"/>
    <x v="10"/>
    <x v="2"/>
  </r>
  <r>
    <n v="40369561"/>
    <s v="Quantitative Analyst / Data Scientist"/>
    <x v="2"/>
    <s v="Funds Management"/>
    <x v="172"/>
    <n v="20361318"/>
    <m/>
    <m/>
    <d v="2019-11-12T00:00:00"/>
    <n v="43811.999988425923"/>
    <s v="Exciting opportunity for an experienced Data Scientist to join a progressive company within the investment management industry."/>
    <s v="Australia"/>
    <x v="0"/>
    <x v="0"/>
    <s v="CBD, Inner West &amp; Eastern Suburbs"/>
    <s v="sydney"/>
    <x v="0"/>
    <m/>
    <s v="Yes"/>
    <s v="https://www.seek.com.au/job/40369561?type=standout#searchRequestToken=ff930218-45bb-4607-a361-debcf3ec2df6"/>
    <n v="1"/>
    <n v="1"/>
    <n v="0"/>
    <n v="0"/>
    <n v="0"/>
    <n v="0"/>
    <n v="0"/>
    <n v="0"/>
    <n v="0"/>
    <n v="0"/>
    <n v="0"/>
    <n v="0"/>
    <n v="0"/>
    <n v="0"/>
    <n v="0"/>
    <n v="0"/>
    <n v="0"/>
    <n v="0"/>
    <n v="0"/>
    <n v="0"/>
    <n v="0"/>
    <n v="0"/>
    <n v="0"/>
    <n v="0"/>
    <n v="0"/>
    <n v="43781"/>
    <n v="43809"/>
    <n v="0"/>
    <n v="1"/>
    <n v="0"/>
    <n v="2019"/>
    <n v="11"/>
    <n v="30"/>
    <n v="2"/>
    <m/>
    <m/>
    <m/>
    <x v="0"/>
    <s v="Direct"/>
    <x v="0"/>
    <x v="10"/>
    <x v="2"/>
  </r>
  <r>
    <n v="40371371"/>
    <s v="Business Intelligence Analsyt"/>
    <x v="1"/>
    <s v="Other"/>
    <x v="12"/>
    <n v="23607543"/>
    <m/>
    <m/>
    <d v="2019-11-12T00:00:00"/>
    <n v="43811.999988425923"/>
    <s v="Opportunity for an experienced BI Analyst / Data Scientist to develop and contribute to proposals for BI initiatives and solutions."/>
    <s v="Australia"/>
    <x v="2"/>
    <x v="2"/>
    <s v="CBD &amp; Inner Suburbs"/>
    <s v="melbourne"/>
    <x v="0"/>
    <s v="$100K - $120K package per year"/>
    <s v="Yes"/>
    <s v="https://www.seek.com.au/job/40371371?type=standout#searchRequestToken=ffd19db9-5cb1-467b-8018-e0f80394e055"/>
    <n v="1"/>
    <n v="0"/>
    <n v="0"/>
    <n v="1"/>
    <n v="0"/>
    <n v="0"/>
    <n v="0"/>
    <n v="0"/>
    <n v="0"/>
    <n v="0"/>
    <n v="0"/>
    <n v="0"/>
    <n v="0"/>
    <n v="0"/>
    <n v="0"/>
    <n v="0"/>
    <n v="0"/>
    <n v="0"/>
    <n v="0"/>
    <n v="0"/>
    <n v="0"/>
    <n v="0"/>
    <n v="0"/>
    <n v="0"/>
    <n v="0"/>
    <n v="43781"/>
    <n v="43809"/>
    <n v="1"/>
    <n v="1"/>
    <n v="0"/>
    <n v="2019"/>
    <n v="11"/>
    <n v="30"/>
    <n v="2"/>
    <n v="100000"/>
    <n v="120000"/>
    <s v="year"/>
    <x v="0"/>
    <s v="Recruiter"/>
    <x v="1"/>
    <x v="10"/>
    <x v="2"/>
  </r>
  <r>
    <n v="40374288"/>
    <s v="Data Analyst - Finance Business Partner | Adelaide"/>
    <x v="6"/>
    <s v="Other"/>
    <x v="371"/>
    <n v="2456535"/>
    <s v="BHP"/>
    <n v="3.6"/>
    <d v="2019-11-13T00:00:00"/>
    <n v="43812.999988425923"/>
    <s v="One of Australia’s largest mines and a complex minerals processing operation, Olympic Dam, is unique in that we produce Copper, Uranium, Gold and S..."/>
    <s v="Australia"/>
    <x v="6"/>
    <x v="6"/>
    <m/>
    <m/>
    <x v="0"/>
    <m/>
    <s v="Yes"/>
    <s v="https://www.seek.com.au/job/40374288?type=standard#searchRequestToken=fff1d863-8451-4a1f-b76b-8fe8ba3bd0a9"/>
    <n v="1"/>
    <n v="1"/>
    <n v="0"/>
    <n v="1"/>
    <n v="0"/>
    <n v="0"/>
    <n v="0"/>
    <n v="0"/>
    <n v="0"/>
    <n v="0"/>
    <n v="0"/>
    <n v="0"/>
    <n v="0"/>
    <n v="0"/>
    <n v="0"/>
    <n v="0"/>
    <n v="0"/>
    <n v="0"/>
    <n v="0"/>
    <n v="0"/>
    <n v="0"/>
    <n v="0"/>
    <n v="1"/>
    <n v="0"/>
    <n v="0"/>
    <n v="43781"/>
    <n v="43809"/>
    <n v="0"/>
    <n v="1"/>
    <n v="0"/>
    <n v="2019"/>
    <n v="11"/>
    <n v="30"/>
    <n v="4"/>
    <m/>
    <m/>
    <m/>
    <x v="0"/>
    <s v="Direct"/>
    <x v="0"/>
    <x v="10"/>
    <x v="0"/>
  </r>
  <r>
    <n v="40382048"/>
    <s v="Mid Level Data Scientist"/>
    <x v="1"/>
    <s v="Engineering - Software"/>
    <x v="116"/>
    <n v="35012648"/>
    <m/>
    <m/>
    <d v="2019-11-13T00:00:00"/>
    <n v="43812.999988425923"/>
    <s v="Passionate Data Scientist to join well known Australian Big Data Company, based in Sydney CBD. Immediate Need - On going Training and Development"/>
    <s v="Australia"/>
    <x v="0"/>
    <x v="0"/>
    <s v="CBD, Inner West &amp; Eastern Suburbs"/>
    <s v="sydney"/>
    <x v="0"/>
    <s v="100-130k + Super"/>
    <s v="No"/>
    <s v="https://www.seek.com.au/job/40382048?type=standard#searchRequestToken=ffca43e4-a3e1-454a-be9c-88ea4d42f153"/>
    <n v="1"/>
    <n v="1"/>
    <n v="0"/>
    <n v="0"/>
    <n v="0"/>
    <n v="0"/>
    <n v="0"/>
    <n v="0"/>
    <n v="0"/>
    <n v="1"/>
    <n v="0"/>
    <n v="0"/>
    <n v="0"/>
    <n v="0"/>
    <n v="0"/>
    <n v="0"/>
    <n v="0"/>
    <n v="0"/>
    <n v="0"/>
    <n v="0"/>
    <n v="0"/>
    <n v="1"/>
    <n v="0"/>
    <n v="0"/>
    <n v="0"/>
    <n v="43782"/>
    <n v="43809"/>
    <n v="1"/>
    <n v="1"/>
    <n v="0"/>
    <n v="2019"/>
    <n v="11"/>
    <n v="30"/>
    <n v="4"/>
    <m/>
    <m/>
    <m/>
    <x v="0"/>
    <s v="Recruiter"/>
    <x v="1"/>
    <x v="10"/>
    <x v="0"/>
  </r>
  <r>
    <n v="40385464"/>
    <s v="Software Development in Data Science"/>
    <x v="1"/>
    <s v="Other"/>
    <x v="37"/>
    <n v="32359972"/>
    <m/>
    <m/>
    <d v="2019-11-14T00:00:00"/>
    <n v="43813.999988425923"/>
    <s v="MELBOURNE CBD | DATA SCIENTIST | MID - SENIOR | PRODUCT BASED COMPANY | IOT"/>
    <s v="Australia"/>
    <x v="2"/>
    <x v="2"/>
    <m/>
    <s v="melbourne"/>
    <x v="0"/>
    <s v="$90000 - $130000 per annum"/>
    <s v="Yes"/>
    <s v="https://www.seek.com.au/job/40385464?type=standard#searchRequestToken=ff930218-45bb-4607-a361-debcf3ec2df6"/>
    <n v="1"/>
    <n v="1"/>
    <n v="0"/>
    <n v="0"/>
    <n v="0"/>
    <n v="0"/>
    <n v="0"/>
    <n v="0"/>
    <n v="0"/>
    <n v="0"/>
    <n v="0"/>
    <n v="1"/>
    <n v="0"/>
    <n v="0"/>
    <n v="0"/>
    <n v="0"/>
    <n v="0"/>
    <n v="0"/>
    <n v="0"/>
    <n v="0"/>
    <n v="0"/>
    <n v="0"/>
    <n v="0"/>
    <n v="0"/>
    <n v="0"/>
    <n v="43782"/>
    <n v="43809"/>
    <n v="1"/>
    <n v="1"/>
    <n v="0"/>
    <n v="2019"/>
    <n v="11"/>
    <n v="30"/>
    <n v="3"/>
    <n v="90000"/>
    <n v="130000"/>
    <s v="year"/>
    <x v="0"/>
    <s v="Recruiter"/>
    <x v="1"/>
    <x v="10"/>
    <x v="3"/>
  </r>
  <r>
    <n v="40385699"/>
    <s v="Data Analyst | Contract 6-12 Months"/>
    <x v="1"/>
    <s v="Business/Systems Analysts"/>
    <x v="172"/>
    <n v="20361318"/>
    <m/>
    <m/>
    <d v="2019-11-14T00:00:00"/>
    <n v="43813.999988425923"/>
    <s v="Seeking an experienced Data Scientist to join an expanding team within the Financial Services Industry |Take ownership of projects and delivery!"/>
    <s v="Australia"/>
    <x v="0"/>
    <x v="0"/>
    <s v="CBD, Inner West &amp; Eastern Suburbs"/>
    <s v="sydney"/>
    <x v="1"/>
    <m/>
    <s v="Yes"/>
    <s v="https://www.seek.com.au/job/40385699?type=standout#searchRequestToken=ffd19db9-5cb1-467b-8018-e0f80394e055"/>
    <n v="0"/>
    <n v="0"/>
    <n v="0"/>
    <n v="1"/>
    <n v="0"/>
    <n v="0"/>
    <n v="0"/>
    <n v="0"/>
    <n v="0"/>
    <n v="0"/>
    <n v="0"/>
    <n v="0"/>
    <n v="0"/>
    <n v="0"/>
    <n v="0"/>
    <n v="0"/>
    <n v="0"/>
    <n v="0"/>
    <n v="0"/>
    <n v="0"/>
    <n v="0"/>
    <n v="0"/>
    <n v="0"/>
    <n v="0"/>
    <n v="0"/>
    <n v="43782"/>
    <n v="43809"/>
    <n v="0"/>
    <n v="1"/>
    <n v="0"/>
    <n v="2019"/>
    <n v="11"/>
    <n v="30"/>
    <n v="1"/>
    <m/>
    <m/>
    <m/>
    <x v="0"/>
    <s v="Direct"/>
    <x v="0"/>
    <x v="10"/>
    <x v="3"/>
  </r>
  <r>
    <n v="40385790"/>
    <s v="Data Scientist / Analyst"/>
    <x v="1"/>
    <s v="Business/Systems Analysts"/>
    <x v="172"/>
    <n v="20361318"/>
    <m/>
    <m/>
    <d v="2019-11-14T00:00:00"/>
    <n v="43813.999988425923"/>
    <s v="Seeking an experienced Data Scientist to join an expanding team within the Financial Services Industry |Take ownership of projects and delivery!"/>
    <s v="Australia"/>
    <x v="0"/>
    <x v="0"/>
    <s v="CBD, Inner West &amp; Eastern Suburbs"/>
    <s v="sydney"/>
    <x v="0"/>
    <m/>
    <s v="Yes"/>
    <s v="https://www.seek.com.au/job/40385790?type=standout#searchRequestToken=ffcc1efa-e4be-4292-a684-6cd8f90abeaa"/>
    <n v="1"/>
    <n v="1"/>
    <n v="0"/>
    <n v="1"/>
    <n v="0"/>
    <n v="0"/>
    <n v="0"/>
    <n v="0"/>
    <n v="0"/>
    <n v="0"/>
    <n v="1"/>
    <n v="0"/>
    <n v="0"/>
    <n v="0"/>
    <n v="0"/>
    <n v="0"/>
    <n v="0"/>
    <n v="0"/>
    <n v="0"/>
    <n v="0"/>
    <n v="0"/>
    <n v="0"/>
    <n v="0"/>
    <n v="0"/>
    <n v="0"/>
    <n v="43782"/>
    <n v="43809"/>
    <n v="0"/>
    <n v="1"/>
    <n v="0"/>
    <n v="2019"/>
    <n v="11"/>
    <n v="30"/>
    <n v="4"/>
    <m/>
    <m/>
    <m/>
    <x v="0"/>
    <s v="Direct"/>
    <x v="0"/>
    <x v="10"/>
    <x v="3"/>
  </r>
  <r>
    <n v="40386941"/>
    <s v="Data Scientist"/>
    <x v="1"/>
    <s v="Consultants"/>
    <x v="362"/>
    <n v="36983305"/>
    <m/>
    <m/>
    <d v="2019-11-14T00:00:00"/>
    <n v="43813.999988425923"/>
    <s v="Troocoo are extremely pleased to partner with a leading resources client on a greenfield project. An experienced Data Scientist is required."/>
    <s v="Australia"/>
    <x v="0"/>
    <x v="0"/>
    <m/>
    <m/>
    <x v="0"/>
    <m/>
    <s v="No"/>
    <s v="https://www.seek.com.au/job/40386941?type=standout#searchRequestToken=ff930218-45bb-4607-a361-debcf3ec2df6"/>
    <n v="0"/>
    <n v="1"/>
    <n v="0"/>
    <n v="1"/>
    <n v="0"/>
    <n v="0"/>
    <n v="0"/>
    <n v="0"/>
    <n v="0"/>
    <n v="0"/>
    <n v="0"/>
    <n v="0"/>
    <n v="1"/>
    <n v="0"/>
    <n v="0"/>
    <n v="0"/>
    <n v="0"/>
    <n v="0"/>
    <n v="0"/>
    <n v="0"/>
    <n v="0"/>
    <n v="0"/>
    <n v="0"/>
    <n v="0"/>
    <n v="0"/>
    <n v="43783"/>
    <n v="43809"/>
    <n v="1"/>
    <n v="1"/>
    <n v="0"/>
    <n v="2019"/>
    <n v="11"/>
    <n v="30"/>
    <n v="3"/>
    <m/>
    <m/>
    <m/>
    <x v="0"/>
    <s v="Recruiter"/>
    <x v="0"/>
    <x v="10"/>
    <x v="3"/>
  </r>
  <r>
    <n v="40386943"/>
    <s v="Data Scientist"/>
    <x v="1"/>
    <s v="Consultants"/>
    <x v="362"/>
    <n v="36983305"/>
    <m/>
    <m/>
    <d v="2019-11-14T00:00:00"/>
    <n v="43813.999988425923"/>
    <s v="Troocoo are extremely pleased to partner with a leading resources client on a greenfield project. An experienced Data Scientist is required."/>
    <s v="Australia"/>
    <x v="2"/>
    <x v="2"/>
    <m/>
    <m/>
    <x v="0"/>
    <m/>
    <s v="No"/>
    <s v="https://www.seek.com.au/job/40386943?type=standout#searchRequestToken=ff930218-45bb-4607-a361-debcf3ec2df6"/>
    <n v="0"/>
    <n v="1"/>
    <n v="0"/>
    <n v="1"/>
    <n v="0"/>
    <n v="0"/>
    <n v="0"/>
    <n v="0"/>
    <n v="0"/>
    <n v="0"/>
    <n v="0"/>
    <n v="0"/>
    <n v="1"/>
    <n v="0"/>
    <n v="0"/>
    <n v="0"/>
    <n v="0"/>
    <n v="0"/>
    <n v="0"/>
    <n v="0"/>
    <n v="0"/>
    <n v="0"/>
    <n v="0"/>
    <n v="0"/>
    <n v="0"/>
    <n v="43783"/>
    <n v="43809"/>
    <n v="1"/>
    <n v="1"/>
    <n v="1"/>
    <n v="2019"/>
    <n v="11"/>
    <n v="30"/>
    <n v="3"/>
    <m/>
    <m/>
    <m/>
    <x v="0"/>
    <s v="Recruiter"/>
    <x v="0"/>
    <x v="10"/>
    <x v="3"/>
  </r>
  <r>
    <n v="40389774"/>
    <s v="Data Scientist - Risk Analytics - Banking"/>
    <x v="0"/>
    <s v="Mathematics, Statistics &amp; Information Sciences"/>
    <x v="30"/>
    <n v="22424905"/>
    <m/>
    <m/>
    <d v="2019-11-14T00:00:00"/>
    <n v="43813.999988425923"/>
    <s v="Top tier banking organisation are seeking a Data Scientist with Risk Analytics experience in Sydney CBD."/>
    <s v="Australia"/>
    <x v="0"/>
    <x v="0"/>
    <s v="CBD, Inner West &amp; Eastern Suburbs"/>
    <s v="sydney"/>
    <x v="0"/>
    <m/>
    <s v="No"/>
    <s v="https://www.seek.com.au/job/40389774?type=standout#searchRequestToken=ff930218-45bb-4607-a361-debcf3ec2df6"/>
    <n v="1"/>
    <n v="1"/>
    <n v="0"/>
    <n v="0"/>
    <n v="0"/>
    <n v="0"/>
    <n v="0"/>
    <n v="0"/>
    <n v="0"/>
    <n v="0"/>
    <n v="0"/>
    <n v="0"/>
    <n v="0"/>
    <n v="0"/>
    <n v="0"/>
    <n v="0"/>
    <n v="0"/>
    <n v="0"/>
    <n v="0"/>
    <n v="0"/>
    <n v="0"/>
    <n v="0"/>
    <n v="0"/>
    <n v="0"/>
    <n v="0"/>
    <n v="43783"/>
    <n v="43809"/>
    <n v="1"/>
    <n v="1"/>
    <n v="0"/>
    <n v="2019"/>
    <n v="11"/>
    <n v="30"/>
    <n v="2"/>
    <m/>
    <m/>
    <m/>
    <x v="0"/>
    <s v="Recruiter"/>
    <x v="0"/>
    <x v="10"/>
    <x v="3"/>
  </r>
  <r>
    <n v="40401238"/>
    <s v="Consultant, Data Scientist"/>
    <x v="2"/>
    <s v="Analysis &amp; Reporting"/>
    <x v="119"/>
    <n v="25632203"/>
    <s v="NAB"/>
    <n v="3.3"/>
    <d v="2019-11-15T00:00:00"/>
    <n v="43814.999988425923"/>
    <s v="Be a key contributor to this high-performing and dynamic team"/>
    <s v="Australia"/>
    <x v="2"/>
    <x v="2"/>
    <s v="CBD &amp; Inner Suburbs"/>
    <s v="melbourne"/>
    <x v="0"/>
    <m/>
    <s v="Yes"/>
    <s v="https://www.seek.com.au/job/40401238?type=standout#searchRequestToken=ffcc1efa-e4be-4292-a684-6cd8f90abeaa"/>
    <n v="1"/>
    <n v="1"/>
    <n v="0"/>
    <n v="1"/>
    <n v="0"/>
    <n v="0"/>
    <n v="0"/>
    <n v="0"/>
    <n v="0"/>
    <n v="0"/>
    <n v="1"/>
    <n v="0"/>
    <n v="0"/>
    <n v="0"/>
    <n v="0"/>
    <n v="0"/>
    <n v="0"/>
    <n v="0"/>
    <n v="0"/>
    <n v="0"/>
    <n v="0"/>
    <n v="0"/>
    <n v="0"/>
    <n v="0"/>
    <n v="0"/>
    <n v="43784"/>
    <n v="43809"/>
    <n v="0"/>
    <n v="1"/>
    <n v="0"/>
    <n v="2019"/>
    <n v="11"/>
    <n v="30"/>
    <n v="4"/>
    <m/>
    <m/>
    <m/>
    <x v="0"/>
    <s v="Direct"/>
    <x v="0"/>
    <x v="10"/>
    <x v="4"/>
  </r>
  <r>
    <n v="40402536"/>
    <s v="Data Scientist"/>
    <x v="0"/>
    <s v="Mathematics, Statistics &amp; Information Sciences"/>
    <x v="372"/>
    <n v="19950640"/>
    <s v="Australian Finance Group"/>
    <m/>
    <d v="2019-11-15T00:00:00"/>
    <n v="43814.868333333332"/>
    <s v="Opp for a data enthusiast to play lead role in customer experience &amp; operational improvements in industry leading listed financial services company."/>
    <s v="Australia"/>
    <x v="3"/>
    <x v="3"/>
    <s v="CBD, Inner &amp; Western Suburbs"/>
    <s v="perth"/>
    <x v="0"/>
    <m/>
    <s v="No"/>
    <s v="https://www.seek.com.au/job/40402536?type=standout#searchRequestToken=ffcc1efa-e4be-4292-a684-6cd8f90abeaa"/>
    <n v="1"/>
    <n v="1"/>
    <n v="0"/>
    <n v="1"/>
    <n v="0"/>
    <n v="0"/>
    <n v="0"/>
    <n v="0"/>
    <n v="0"/>
    <n v="0"/>
    <n v="1"/>
    <n v="0"/>
    <n v="0"/>
    <n v="0"/>
    <n v="0"/>
    <n v="0"/>
    <n v="0"/>
    <n v="0"/>
    <n v="0"/>
    <n v="0"/>
    <n v="0"/>
    <n v="0"/>
    <n v="0"/>
    <n v="0"/>
    <n v="0"/>
    <n v="43784"/>
    <n v="43809"/>
    <n v="0"/>
    <n v="1"/>
    <n v="0"/>
    <n v="2019"/>
    <n v="11"/>
    <n v="30"/>
    <n v="4"/>
    <m/>
    <m/>
    <m/>
    <x v="0"/>
    <s v="Direct"/>
    <x v="0"/>
    <x v="10"/>
    <x v="4"/>
  </r>
  <r>
    <n v="40404513"/>
    <s v="Senior Consultant, Data Scientist"/>
    <x v="2"/>
    <s v="Analysis &amp; Reporting"/>
    <x v="119"/>
    <n v="25632203"/>
    <s v="NAB"/>
    <m/>
    <d v="2019-11-17T00:00:00"/>
    <n v="43816.999988425923"/>
    <s v="Be a key contributor to this high-performing and dynamic team"/>
    <s v="Australia"/>
    <x v="2"/>
    <x v="2"/>
    <s v="CBD &amp; Inner Suburbs"/>
    <s v="melbourne"/>
    <x v="0"/>
    <m/>
    <s v="Yes"/>
    <s v="https://www.seek.com.au/job/40404513?type=standout#searchRequestToken=ffcc1efa-e4be-4292-a684-6cd8f90abeaa"/>
    <n v="1"/>
    <n v="1"/>
    <n v="0"/>
    <n v="1"/>
    <n v="0"/>
    <n v="0"/>
    <n v="0"/>
    <n v="0"/>
    <n v="1"/>
    <n v="0"/>
    <n v="1"/>
    <n v="0"/>
    <n v="0"/>
    <n v="0"/>
    <n v="0"/>
    <n v="0"/>
    <n v="0"/>
    <n v="0"/>
    <n v="0"/>
    <n v="0"/>
    <n v="0"/>
    <n v="0"/>
    <n v="0"/>
    <n v="0"/>
    <n v="0"/>
    <n v="43786"/>
    <n v="43809"/>
    <n v="0"/>
    <n v="1"/>
    <n v="0"/>
    <n v="2019"/>
    <n v="11"/>
    <n v="30"/>
    <n v="5"/>
    <m/>
    <m/>
    <m/>
    <x v="0"/>
    <s v="Direct"/>
    <x v="0"/>
    <x v="10"/>
    <x v="6"/>
  </r>
  <r>
    <n v="40407179"/>
    <s v="Data Scientist"/>
    <x v="1"/>
    <s v="Other"/>
    <x v="343"/>
    <n v="43617494"/>
    <m/>
    <m/>
    <d v="2019-11-18T00:00:00"/>
    <n v="43817.999988425923"/>
    <s v="This is an opportunity for you to form part of an awesome team that plays a crucial role in transforming the data and analytics landscape"/>
    <s v="Australia"/>
    <x v="2"/>
    <x v="2"/>
    <s v="CBD &amp; Inner Suburbs"/>
    <s v="melbourne"/>
    <x v="0"/>
    <s v="$130,000 - $150,000"/>
    <s v="No"/>
    <s v="https://www.seek.com.au/job/40407179?type=standout#searchRequestToken=ffca43e4-a3e1-454a-be9c-88ea4d42f153"/>
    <n v="1"/>
    <n v="1"/>
    <n v="0"/>
    <n v="1"/>
    <n v="0"/>
    <n v="0"/>
    <n v="0"/>
    <n v="0"/>
    <n v="0"/>
    <n v="1"/>
    <n v="0"/>
    <n v="0"/>
    <n v="1"/>
    <n v="0"/>
    <n v="0"/>
    <n v="0"/>
    <n v="0"/>
    <n v="0"/>
    <n v="0"/>
    <n v="0"/>
    <n v="0"/>
    <n v="1"/>
    <n v="0"/>
    <n v="0"/>
    <n v="0"/>
    <n v="43787"/>
    <n v="43809"/>
    <n v="1"/>
    <n v="1"/>
    <n v="0"/>
    <n v="2019"/>
    <n v="11"/>
    <n v="30"/>
    <n v="6"/>
    <n v="130000"/>
    <n v="150000"/>
    <s v="year"/>
    <x v="0"/>
    <s v="Recruiter"/>
    <x v="1"/>
    <x v="10"/>
    <x v="1"/>
  </r>
  <r>
    <n v="40411620"/>
    <s v="Data Scientist - Transformation &amp; Strategy"/>
    <x v="1"/>
    <s v="Business/Systems Analysts"/>
    <x v="246"/>
    <n v="4332409"/>
    <s v="Ambulance Victoria"/>
    <m/>
    <d v="2019-11-18T00:00:00"/>
    <n v="43817.999988425923"/>
    <s v="Ambulance Victoria are in the early stages of a significant, organisation wide effort to uplift our data and analytics capability."/>
    <s v="Australia"/>
    <x v="2"/>
    <x v="2"/>
    <s v="CBD &amp; Inner Suburbs"/>
    <s v="doncaster"/>
    <x v="0"/>
    <m/>
    <s v="No"/>
    <s v="https://www.seek.com.au/job/40411620?type=standard"/>
    <n v="1"/>
    <n v="1"/>
    <n v="0"/>
    <n v="1"/>
    <n v="0"/>
    <n v="0"/>
    <n v="0"/>
    <n v="0"/>
    <n v="0"/>
    <n v="0"/>
    <n v="0"/>
    <n v="0"/>
    <n v="0"/>
    <n v="0"/>
    <n v="0"/>
    <n v="0"/>
    <n v="0"/>
    <n v="0"/>
    <n v="0"/>
    <n v="0"/>
    <n v="0"/>
    <n v="0"/>
    <n v="0"/>
    <n v="0"/>
    <n v="0"/>
    <n v="43787"/>
    <n v="43787"/>
    <n v="0"/>
    <n v="1"/>
    <n v="0"/>
    <n v="2019"/>
    <n v="11"/>
    <n v="30"/>
    <n v="3"/>
    <m/>
    <m/>
    <m/>
    <x v="0"/>
    <s v="Direct"/>
    <x v="0"/>
    <x v="10"/>
    <x v="1"/>
  </r>
  <r>
    <n v="40411621"/>
    <s v="Data Scientist - Transformation &amp; Strategy"/>
    <x v="4"/>
    <s v="Government - State"/>
    <x v="246"/>
    <n v="4332409"/>
    <s v="Ambulance Victoria"/>
    <n v="3.3"/>
    <d v="2019-11-18T00:00:00"/>
    <n v="43817.999988425923"/>
    <s v="Ambulance Victoria are in the early stages of a significant, organisation wide effort to uplift our data and analytics capability."/>
    <s v="Australia"/>
    <x v="2"/>
    <x v="2"/>
    <s v="CBD &amp; Inner Suburbs"/>
    <s v="doncaster"/>
    <x v="0"/>
    <m/>
    <s v="No"/>
    <s v="https://www.seek.com.au/job/40411621?type=standard"/>
    <n v="1"/>
    <n v="1"/>
    <n v="0"/>
    <n v="1"/>
    <n v="0"/>
    <n v="0"/>
    <n v="0"/>
    <n v="0"/>
    <n v="0"/>
    <n v="0"/>
    <n v="0"/>
    <n v="0"/>
    <n v="0"/>
    <n v="0"/>
    <n v="0"/>
    <n v="0"/>
    <n v="0"/>
    <n v="0"/>
    <n v="0"/>
    <n v="0"/>
    <n v="0"/>
    <n v="0"/>
    <n v="0"/>
    <n v="0"/>
    <n v="0"/>
    <n v="43787"/>
    <n v="43787"/>
    <n v="0"/>
    <n v="1"/>
    <n v="1"/>
    <n v="2019"/>
    <n v="11"/>
    <n v="30"/>
    <n v="3"/>
    <m/>
    <m/>
    <m/>
    <x v="0"/>
    <s v="Direct"/>
    <x v="0"/>
    <x v="10"/>
    <x v="1"/>
  </r>
  <r>
    <n v="40413425"/>
    <s v="Senior Data Scientist/Engineer"/>
    <x v="1"/>
    <s v="Developers/Programmers"/>
    <x v="128"/>
    <n v="23706321"/>
    <m/>
    <m/>
    <d v="2019-11-18T00:00:00"/>
    <n v="43817.999988425923"/>
    <s v="Working on big data projects, to analyse and process data as well as creating sophisticated ML algorithms to better serve the business/shareholders."/>
    <s v="Australia"/>
    <x v="3"/>
    <x v="3"/>
    <m/>
    <s v="perth"/>
    <x v="0"/>
    <m/>
    <s v="No"/>
    <s v="https://www.seek.com.au/job/40413425?type=standout#searchRequestToken=ff930218-45bb-4607-a361-debcf3ec2df6"/>
    <n v="1"/>
    <n v="1"/>
    <n v="0"/>
    <n v="0"/>
    <n v="0"/>
    <n v="0"/>
    <n v="1"/>
    <n v="0"/>
    <n v="0"/>
    <n v="0"/>
    <n v="0"/>
    <n v="0"/>
    <n v="0"/>
    <n v="0"/>
    <n v="0"/>
    <n v="0"/>
    <n v="0"/>
    <n v="0"/>
    <n v="0"/>
    <n v="0"/>
    <n v="0"/>
    <n v="0"/>
    <n v="0"/>
    <n v="0"/>
    <n v="0"/>
    <n v="43787"/>
    <n v="43809"/>
    <n v="1"/>
    <n v="1"/>
    <n v="0"/>
    <n v="2019"/>
    <n v="11"/>
    <n v="30"/>
    <n v="3"/>
    <m/>
    <m/>
    <m/>
    <x v="0"/>
    <s v="Recruiter"/>
    <x v="0"/>
    <x v="10"/>
    <x v="1"/>
  </r>
  <r>
    <n v="40413765"/>
    <s v="Lead Data Scientist"/>
    <x v="9"/>
    <s v="Management"/>
    <x v="373"/>
    <n v="23912788"/>
    <s v="WA Health"/>
    <m/>
    <d v="2019-11-18T00:00:00"/>
    <n v="43798.125"/>
    <s v="Our mission is to empower our customers by helping them to understand their data through data collection, and data science."/>
    <s v="Australia"/>
    <x v="3"/>
    <x v="3"/>
    <s v="CBD, Inner &amp; Western Suburbs"/>
    <s v="eastperth"/>
    <x v="0"/>
    <s v="PSO Level 8 $133,296 - $144,609 p.a."/>
    <s v="No"/>
    <s v="https://www.seek.com.au/job/40413765?type=standout"/>
    <n v="0"/>
    <n v="1"/>
    <n v="0"/>
    <n v="0"/>
    <n v="0"/>
    <n v="0"/>
    <n v="0"/>
    <n v="0"/>
    <n v="0"/>
    <n v="0"/>
    <n v="0"/>
    <n v="0"/>
    <n v="0"/>
    <n v="0"/>
    <n v="0"/>
    <n v="0"/>
    <n v="0"/>
    <n v="0"/>
    <n v="0"/>
    <n v="0"/>
    <n v="0"/>
    <n v="1"/>
    <n v="0"/>
    <n v="0"/>
    <n v="0"/>
    <n v="43787"/>
    <n v="43797"/>
    <n v="0"/>
    <n v="1"/>
    <n v="0"/>
    <n v="2019"/>
    <n v="11"/>
    <n v="10"/>
    <n v="2"/>
    <m/>
    <m/>
    <m/>
    <x v="0"/>
    <s v="Direct"/>
    <x v="1"/>
    <x v="10"/>
    <x v="1"/>
  </r>
  <r>
    <n v="40415356"/>
    <s v="Data Scientist - Transformation &amp; Strategy"/>
    <x v="1"/>
    <s v="Business/Systems Analysts"/>
    <x v="246"/>
    <n v="4332409"/>
    <s v="Ambulance Victoria"/>
    <m/>
    <d v="2019-11-19T00:00:00"/>
    <n v="43818.999988425923"/>
    <s v="Ambulance Victoria are in the early stages of a significant, organisation wide effort to uplift our data and analytics capability."/>
    <s v="Australia"/>
    <x v="2"/>
    <x v="2"/>
    <s v="CBD &amp; Inner Suburbs"/>
    <s v="doncaster"/>
    <x v="0"/>
    <m/>
    <s v="No"/>
    <s v="https://www.seek.com.au/job/40415356?type=standard"/>
    <n v="1"/>
    <n v="1"/>
    <n v="0"/>
    <n v="1"/>
    <n v="0"/>
    <n v="0"/>
    <n v="0"/>
    <n v="0"/>
    <n v="0"/>
    <n v="0"/>
    <n v="0"/>
    <n v="0"/>
    <n v="0"/>
    <n v="0"/>
    <n v="0"/>
    <n v="0"/>
    <n v="0"/>
    <n v="0"/>
    <n v="0"/>
    <n v="0"/>
    <n v="0"/>
    <n v="0"/>
    <n v="0"/>
    <n v="0"/>
    <n v="0"/>
    <n v="43787"/>
    <n v="43801"/>
    <n v="0"/>
    <n v="1"/>
    <n v="0"/>
    <n v="2019"/>
    <n v="11"/>
    <n v="30"/>
    <n v="3"/>
    <m/>
    <m/>
    <m/>
    <x v="0"/>
    <s v="Direct"/>
    <x v="0"/>
    <x v="10"/>
    <x v="2"/>
  </r>
  <r>
    <n v="40415357"/>
    <s v="Data Scientist - Transformation &amp; Strategy"/>
    <x v="4"/>
    <s v="Government - State"/>
    <x v="246"/>
    <n v="4332409"/>
    <s v="Ambulance Victoria"/>
    <n v="3.3"/>
    <d v="2019-11-19T00:00:00"/>
    <n v="43818.999988425923"/>
    <s v="Ambulance Victoria are in the early stages of a significant, organisation wide effort to uplift our data and analytics capability."/>
    <s v="Australia"/>
    <x v="2"/>
    <x v="2"/>
    <s v="CBD &amp; Inner Suburbs"/>
    <s v="doncaster"/>
    <x v="0"/>
    <m/>
    <s v="No"/>
    <s v="https://www.seek.com.au/job/40415357?type=standard"/>
    <n v="1"/>
    <n v="1"/>
    <n v="0"/>
    <n v="1"/>
    <n v="0"/>
    <n v="0"/>
    <n v="0"/>
    <n v="0"/>
    <n v="0"/>
    <n v="0"/>
    <n v="0"/>
    <n v="0"/>
    <n v="0"/>
    <n v="0"/>
    <n v="0"/>
    <n v="0"/>
    <n v="0"/>
    <n v="0"/>
    <n v="0"/>
    <n v="0"/>
    <n v="0"/>
    <n v="0"/>
    <n v="0"/>
    <n v="0"/>
    <n v="0"/>
    <n v="43787"/>
    <n v="43801"/>
    <n v="0"/>
    <n v="1"/>
    <n v="1"/>
    <n v="2019"/>
    <n v="11"/>
    <n v="30"/>
    <n v="3"/>
    <m/>
    <m/>
    <m/>
    <x v="0"/>
    <s v="Direct"/>
    <x v="0"/>
    <x v="10"/>
    <x v="2"/>
  </r>
  <r>
    <n v="40416184"/>
    <s v="Data Scientist - Retail Banking"/>
    <x v="7"/>
    <s v="Analysts"/>
    <x v="188"/>
    <n v="19808085"/>
    <m/>
    <m/>
    <d v="2019-11-19T00:00:00"/>
    <n v="43818.44195601852"/>
    <s v="Data Scientist for Retail Banking | Competitive Salary | Own your use cases and present your solutions | Excellent mentors to learn from."/>
    <s v="Australia"/>
    <x v="0"/>
    <x v="0"/>
    <s v="CBD, Inner West &amp; Eastern Suburbs"/>
    <s v="sydney"/>
    <x v="0"/>
    <s v="$120,000 - $159,999 plus profit share."/>
    <s v="No"/>
    <s v="https://www.seek.com.au/job/40416184?type=standard#searchRequestToken=fff5ee33-5524-468c-bd62-7beb38eb79a5"/>
    <n v="1"/>
    <n v="1"/>
    <n v="0"/>
    <n v="1"/>
    <n v="0"/>
    <n v="0"/>
    <n v="0"/>
    <n v="0"/>
    <n v="0"/>
    <n v="0"/>
    <n v="0"/>
    <n v="0"/>
    <n v="0"/>
    <n v="0"/>
    <n v="0"/>
    <n v="0"/>
    <n v="0"/>
    <n v="0"/>
    <n v="0"/>
    <n v="0"/>
    <n v="0"/>
    <n v="0"/>
    <n v="0"/>
    <n v="0"/>
    <n v="0"/>
    <n v="43787"/>
    <n v="43809"/>
    <n v="1"/>
    <n v="1"/>
    <n v="0"/>
    <n v="2019"/>
    <n v="11"/>
    <n v="29"/>
    <n v="3"/>
    <n v="120000"/>
    <n v="159999"/>
    <s v="year"/>
    <x v="0"/>
    <s v="Recruiter"/>
    <x v="1"/>
    <x v="10"/>
    <x v="2"/>
  </r>
  <r>
    <n v="40416400"/>
    <s v="Data Scientist / Data Engineer (Cloud Migration and Visualisation)"/>
    <x v="1"/>
    <s v="Developers/Programmers"/>
    <x v="332"/>
    <n v="36543727"/>
    <m/>
    <m/>
    <d v="2019-11-19T00:00:00"/>
    <n v="43818.453946759262"/>
    <s v="talented Data Scientist required to work on Cloud product and platform for specialist data driven organisation."/>
    <s v="Australia"/>
    <x v="0"/>
    <x v="0"/>
    <s v="CBD, Inner West &amp; Eastern Suburbs"/>
    <s v="sydney"/>
    <x v="1"/>
    <s v="Highly competative rate"/>
    <s v="No"/>
    <s v="https://www.seek.com.au/job/40416400?type=standout"/>
    <n v="1"/>
    <n v="1"/>
    <n v="0"/>
    <n v="0"/>
    <n v="0"/>
    <n v="0"/>
    <n v="0"/>
    <n v="0"/>
    <n v="0"/>
    <n v="0"/>
    <n v="0"/>
    <n v="0"/>
    <n v="1"/>
    <n v="0"/>
    <n v="0"/>
    <n v="0"/>
    <n v="0"/>
    <n v="0"/>
    <n v="0"/>
    <n v="0"/>
    <n v="0"/>
    <n v="1"/>
    <n v="0"/>
    <n v="0"/>
    <n v="0"/>
    <n v="43788"/>
    <n v="43790"/>
    <n v="1"/>
    <n v="1"/>
    <n v="0"/>
    <n v="2019"/>
    <n v="11"/>
    <n v="30"/>
    <n v="4"/>
    <m/>
    <m/>
    <m/>
    <x v="0"/>
    <s v="Recruiter"/>
    <x v="1"/>
    <x v="10"/>
    <x v="2"/>
  </r>
  <r>
    <n v="40417428"/>
    <s v="Data Scientist"/>
    <x v="1"/>
    <s v="Engineering - Software"/>
    <x v="357"/>
    <n v="43216917"/>
    <m/>
    <m/>
    <d v="2019-11-19T00:00:00"/>
    <n v="43818.999988425923"/>
    <s v="Join an innovative organisation. Collaborate in a social and friendly team. Take ownership of projects and project delivery."/>
    <s v="Australia"/>
    <x v="2"/>
    <x v="2"/>
    <m/>
    <s v="melbourne"/>
    <x v="0"/>
    <m/>
    <s v="No"/>
    <s v="https://www.seek.com.au/job/40417428?type=standout#searchRequestToken=ffcc1efa-e4be-4292-a684-6cd8f90abeaa"/>
    <n v="0"/>
    <n v="0"/>
    <n v="0"/>
    <n v="1"/>
    <n v="0"/>
    <n v="0"/>
    <n v="0"/>
    <n v="0"/>
    <n v="0"/>
    <n v="0"/>
    <n v="1"/>
    <n v="0"/>
    <n v="0"/>
    <n v="0"/>
    <n v="0"/>
    <n v="0"/>
    <n v="0"/>
    <n v="0"/>
    <n v="0"/>
    <n v="0"/>
    <n v="0"/>
    <n v="1"/>
    <n v="0"/>
    <n v="0"/>
    <n v="0"/>
    <n v="43788"/>
    <n v="43809"/>
    <n v="1"/>
    <n v="1"/>
    <n v="0"/>
    <n v="2019"/>
    <n v="11"/>
    <n v="30"/>
    <n v="3"/>
    <m/>
    <m/>
    <m/>
    <x v="0"/>
    <s v="Recruiter"/>
    <x v="0"/>
    <x v="10"/>
    <x v="2"/>
  </r>
  <r>
    <n v="40419855"/>
    <s v="Junior Data Scientist / Data Engineer"/>
    <x v="1"/>
    <s v="Consultants"/>
    <x v="184"/>
    <n v="39670986"/>
    <m/>
    <m/>
    <d v="2019-11-19T00:00:00"/>
    <n v="43818.621817129628"/>
    <s v="Seeking a full time junior data scientist and data engineer with cloud and machine learning experience."/>
    <s v="Australia"/>
    <x v="0"/>
    <x v="0"/>
    <s v="CBD, Inner West &amp; Eastern Suburbs"/>
    <s v="sydney"/>
    <x v="0"/>
    <m/>
    <s v="No"/>
    <s v="https://www.seek.com.au/job/40419855?type=standout#searchRequestToken=fff5ee33-5524-468c-bd62-7beb38eb79a5"/>
    <n v="1"/>
    <n v="1"/>
    <n v="0"/>
    <n v="1"/>
    <n v="0"/>
    <n v="0"/>
    <n v="0"/>
    <n v="0"/>
    <n v="0"/>
    <n v="0"/>
    <n v="1"/>
    <n v="0"/>
    <n v="0"/>
    <n v="0"/>
    <n v="0"/>
    <n v="0"/>
    <n v="0"/>
    <n v="0"/>
    <n v="0"/>
    <n v="0"/>
    <n v="0"/>
    <n v="1"/>
    <n v="0"/>
    <n v="0"/>
    <n v="0"/>
    <n v="43788"/>
    <n v="43809"/>
    <n v="0"/>
    <n v="1"/>
    <n v="0"/>
    <n v="2019"/>
    <n v="11"/>
    <n v="29"/>
    <n v="5"/>
    <m/>
    <m/>
    <m/>
    <x v="0"/>
    <s v="Direct"/>
    <x v="0"/>
    <x v="10"/>
    <x v="2"/>
  </r>
  <r>
    <n v="40420055"/>
    <s v="Data Scientist"/>
    <x v="1"/>
    <s v="Developers/Programmers"/>
    <x v="123"/>
    <n v="29276064"/>
    <m/>
    <m/>
    <d v="2019-11-19T00:00:00"/>
    <n v="43818.999988425923"/>
    <s v="Leading Australian business, headquartered in Perth are looking for a Data Scientist Contractor for a rolling piece of work..."/>
    <s v="Australia"/>
    <x v="3"/>
    <x v="3"/>
    <s v="CBD, Inner &amp; Western Suburbs"/>
    <s v="perth"/>
    <x v="1"/>
    <s v="Excellent Hourly Rates"/>
    <s v="No"/>
    <s v="https://www.seek.com.au/job/40420055?type=standard#searchRequestToken=fff5ee33-5524-468c-bd62-7beb38eb79a5"/>
    <n v="1"/>
    <n v="1"/>
    <n v="0"/>
    <n v="0"/>
    <n v="0"/>
    <n v="0"/>
    <n v="0"/>
    <n v="0"/>
    <n v="0"/>
    <n v="0"/>
    <n v="0"/>
    <n v="0"/>
    <n v="0"/>
    <n v="0"/>
    <n v="0"/>
    <n v="0"/>
    <n v="0"/>
    <n v="0"/>
    <n v="0"/>
    <n v="0"/>
    <n v="0"/>
    <n v="1"/>
    <n v="0"/>
    <n v="0"/>
    <n v="0"/>
    <n v="43788"/>
    <n v="43809"/>
    <n v="1"/>
    <n v="1"/>
    <n v="0"/>
    <n v="2019"/>
    <n v="11"/>
    <n v="30"/>
    <n v="3"/>
    <m/>
    <m/>
    <m/>
    <x v="0"/>
    <s v="Recruiter"/>
    <x v="1"/>
    <x v="10"/>
    <x v="2"/>
  </r>
  <r>
    <n v="40421822"/>
    <s v="Data Scientist - Melbourne Location"/>
    <x v="1"/>
    <s v="Programme &amp; Project Management"/>
    <x v="374"/>
    <n v="43634228"/>
    <m/>
    <m/>
    <d v="2019-11-19T00:00:00"/>
    <n v="43818.999988425923"/>
    <s v="Newly created position within a thriving Financial Services Institution! End to end project management working with collaborative people!"/>
    <s v="Australia"/>
    <x v="2"/>
    <x v="2"/>
    <s v="CBD &amp; Inner Suburbs"/>
    <s v="melbourne"/>
    <x v="0"/>
    <s v="Contact Daniel Jensen to discuss this role!!!"/>
    <s v="No"/>
    <s v="https://www.seek.com.au/job/40421822?type=standout#searchRequestToken=ffcc1efa-e4be-4292-a684-6cd8f90abeaa"/>
    <n v="0"/>
    <n v="0"/>
    <n v="0"/>
    <n v="0"/>
    <n v="0"/>
    <n v="0"/>
    <n v="0"/>
    <n v="0"/>
    <n v="0"/>
    <n v="0"/>
    <n v="1"/>
    <n v="0"/>
    <n v="0"/>
    <n v="0"/>
    <n v="0"/>
    <n v="0"/>
    <n v="0"/>
    <n v="0"/>
    <n v="0"/>
    <n v="0"/>
    <n v="0"/>
    <n v="0"/>
    <n v="0"/>
    <n v="0"/>
    <n v="0"/>
    <n v="43788"/>
    <n v="43809"/>
    <n v="1"/>
    <n v="1"/>
    <n v="0"/>
    <n v="2019"/>
    <n v="11"/>
    <n v="30"/>
    <n v="1"/>
    <m/>
    <m/>
    <m/>
    <x v="0"/>
    <s v="Recruiter"/>
    <x v="1"/>
    <x v="10"/>
    <x v="2"/>
  </r>
  <r>
    <n v="40421865"/>
    <s v="Data Scientist | Machine Learning Applications"/>
    <x v="0"/>
    <s v="Mathematics, Statistics &amp; Information Sciences"/>
    <x v="109"/>
    <n v="37849505"/>
    <m/>
    <m/>
    <d v="2019-11-19T00:00:00"/>
    <n v="43818.999988425923"/>
    <s v="Exciting opportunity within ASX Top 50 Organisation, running a newly established and lean data capabilities team, with a focus on integration and ML"/>
    <s v="Australia"/>
    <x v="0"/>
    <x v="0"/>
    <s v="CBD, Inner West &amp; Eastern Suburbs"/>
    <s v="sydney"/>
    <x v="0"/>
    <s v="$130k - $150k p.a. + super"/>
    <s v="No"/>
    <s v="https://www.seek.com.au/job/40421865?type=standard#searchRequestToken=fff5ee33-5524-468c-bd62-7beb38eb79a5"/>
    <n v="1"/>
    <n v="1"/>
    <n v="0"/>
    <n v="0"/>
    <n v="0"/>
    <n v="0"/>
    <n v="0"/>
    <n v="0"/>
    <n v="0"/>
    <n v="0"/>
    <n v="1"/>
    <n v="0"/>
    <n v="0"/>
    <n v="0"/>
    <n v="0"/>
    <n v="0"/>
    <n v="0"/>
    <n v="0"/>
    <n v="0"/>
    <n v="0"/>
    <n v="0"/>
    <n v="0"/>
    <n v="0"/>
    <n v="0"/>
    <n v="0"/>
    <n v="43788"/>
    <n v="43809"/>
    <n v="1"/>
    <n v="1"/>
    <n v="0"/>
    <n v="2019"/>
    <n v="11"/>
    <n v="30"/>
    <n v="3"/>
    <n v="130000"/>
    <n v="150000"/>
    <s v="year"/>
    <x v="0"/>
    <s v="Recruiter"/>
    <x v="1"/>
    <x v="10"/>
    <x v="2"/>
  </r>
  <r>
    <n v="40422633"/>
    <s v="Data Scientist"/>
    <x v="1"/>
    <s v="Engineering - Software"/>
    <x v="357"/>
    <n v="43216917"/>
    <m/>
    <m/>
    <d v="2019-11-19T00:00:00"/>
    <n v="43818.999988425923"/>
    <s v="Join an innovative organisation. Collaborate in a social and friendly team. Take ownership of projects and project delivery."/>
    <s v="Australia"/>
    <x v="2"/>
    <x v="2"/>
    <m/>
    <m/>
    <x v="0"/>
    <m/>
    <s v="No"/>
    <s v="https://www.seek.com.au/job/40422633?type=standard#searchRequestToken=ffcc1efa-e4be-4292-a684-6cd8f90abeaa"/>
    <n v="0"/>
    <n v="0"/>
    <n v="0"/>
    <n v="1"/>
    <n v="0"/>
    <n v="0"/>
    <n v="0"/>
    <n v="0"/>
    <n v="0"/>
    <n v="0"/>
    <n v="1"/>
    <n v="0"/>
    <n v="0"/>
    <n v="0"/>
    <n v="0"/>
    <n v="0"/>
    <n v="0"/>
    <n v="0"/>
    <n v="0"/>
    <n v="0"/>
    <n v="0"/>
    <n v="1"/>
    <n v="0"/>
    <n v="0"/>
    <n v="0"/>
    <n v="43788"/>
    <n v="43809"/>
    <n v="1"/>
    <n v="1"/>
    <n v="0"/>
    <n v="2019"/>
    <n v="11"/>
    <n v="30"/>
    <n v="3"/>
    <m/>
    <m/>
    <m/>
    <x v="0"/>
    <s v="Recruiter"/>
    <x v="0"/>
    <x v="10"/>
    <x v="2"/>
  </r>
  <r>
    <n v="40424977"/>
    <s v="Lead Data Scientist"/>
    <x v="4"/>
    <s v="Government - State"/>
    <x v="373"/>
    <n v="23912788"/>
    <s v="WA Health"/>
    <m/>
    <d v="2019-11-20T00:00:00"/>
    <n v="43798.125"/>
    <s v="Our mission is to empower our customers by helping them to understand their data through data collection, and data science."/>
    <s v="Australia"/>
    <x v="3"/>
    <x v="3"/>
    <s v="CBD, Inner &amp; Western Suburbs"/>
    <s v="eastperth"/>
    <x v="0"/>
    <s v="PSO Level 8 $133,296 - $144,609 p.a."/>
    <s v="No"/>
    <s v="https://www.seek.com.au/job/40424977?type=standout"/>
    <n v="0"/>
    <n v="1"/>
    <n v="0"/>
    <n v="0"/>
    <n v="0"/>
    <n v="0"/>
    <n v="0"/>
    <n v="0"/>
    <n v="0"/>
    <n v="0"/>
    <n v="0"/>
    <n v="0"/>
    <n v="0"/>
    <n v="0"/>
    <n v="0"/>
    <n v="0"/>
    <n v="0"/>
    <n v="0"/>
    <n v="0"/>
    <n v="0"/>
    <n v="0"/>
    <n v="1"/>
    <n v="0"/>
    <n v="0"/>
    <n v="0"/>
    <n v="43788"/>
    <n v="43797"/>
    <n v="0"/>
    <n v="1"/>
    <n v="0"/>
    <n v="2019"/>
    <n v="11"/>
    <n v="8"/>
    <n v="2"/>
    <m/>
    <m/>
    <m/>
    <x v="0"/>
    <s v="Direct"/>
    <x v="1"/>
    <x v="10"/>
    <x v="0"/>
  </r>
  <r>
    <n v="40427093"/>
    <s v="Data Scientist"/>
    <x v="1"/>
    <s v="Other"/>
    <x v="95"/>
    <n v="28935941"/>
    <m/>
    <m/>
    <d v="2019-11-20T00:00:00"/>
    <n v="43819.999988425923"/>
    <s v="Great opportunity to join a collaborative analytics team for an initial 6-month contract!"/>
    <s v="Australia"/>
    <x v="2"/>
    <x v="2"/>
    <s v="Eastern Suburbs"/>
    <m/>
    <x v="1"/>
    <m/>
    <s v="No"/>
    <s v="https://www.seek.com.au/job/40427093?type=standout#searchRequestToken=ffb3fb73-5756-4597-b1e9-5c0f088b026b"/>
    <n v="1"/>
    <n v="1"/>
    <n v="0"/>
    <n v="1"/>
    <n v="0"/>
    <n v="0"/>
    <n v="0"/>
    <n v="0"/>
    <n v="0"/>
    <n v="1"/>
    <n v="0"/>
    <n v="0"/>
    <n v="0"/>
    <n v="0"/>
    <n v="0"/>
    <n v="0"/>
    <n v="0"/>
    <n v="0"/>
    <n v="0"/>
    <n v="0"/>
    <n v="0"/>
    <n v="1"/>
    <n v="0"/>
    <n v="0"/>
    <n v="0"/>
    <n v="43789"/>
    <n v="43809"/>
    <n v="1"/>
    <n v="1"/>
    <n v="0"/>
    <n v="2019"/>
    <n v="11"/>
    <n v="30"/>
    <n v="5"/>
    <m/>
    <m/>
    <m/>
    <x v="0"/>
    <s v="Recruiter"/>
    <x v="0"/>
    <x v="10"/>
    <x v="0"/>
  </r>
  <r>
    <n v="40428440"/>
    <s v="Data Scientist"/>
    <x v="1"/>
    <s v="Engineering - Software"/>
    <x v="375"/>
    <n v="35725927"/>
    <s v="Flight Centre Travel Group"/>
    <n v="3"/>
    <d v="2019-11-20T00:00:00"/>
    <n v="43819.999988425923"/>
    <s v="Flight Centre are looking for a dedicated and resilient analyst to drive Retail Store Planning and Workforce Management for Flight Centre. You will pl"/>
    <s v="Australia"/>
    <x v="4"/>
    <x v="4"/>
    <m/>
    <m/>
    <x v="0"/>
    <m/>
    <s v="No"/>
    <s v="https://www.seek.com.au/job/40428440?type=standout"/>
    <n v="1"/>
    <n v="1"/>
    <n v="0"/>
    <n v="1"/>
    <n v="0"/>
    <n v="0"/>
    <n v="0"/>
    <n v="0"/>
    <n v="0"/>
    <n v="0"/>
    <n v="0"/>
    <n v="0"/>
    <n v="0"/>
    <n v="0"/>
    <n v="0"/>
    <n v="0"/>
    <n v="0"/>
    <n v="0"/>
    <n v="0"/>
    <n v="0"/>
    <n v="0"/>
    <n v="0"/>
    <n v="0"/>
    <n v="0"/>
    <n v="0"/>
    <n v="43789"/>
    <n v="43795"/>
    <n v="0"/>
    <n v="1"/>
    <n v="0"/>
    <n v="2019"/>
    <n v="11"/>
    <n v="30"/>
    <n v="3"/>
    <m/>
    <m/>
    <m/>
    <x v="0"/>
    <s v="Direct"/>
    <x v="0"/>
    <x v="10"/>
    <x v="0"/>
  </r>
  <r>
    <n v="40428614"/>
    <s v="Junior Data Scientist"/>
    <x v="1"/>
    <s v="Developers/Programmers"/>
    <x v="24"/>
    <n v="22953107"/>
    <m/>
    <m/>
    <d v="2019-11-20T00:00:00"/>
    <n v="43819.999988425923"/>
    <s v="My client is looking for a Junior Data Scientist to join a large financial services on a 6 month contract."/>
    <s v="Australia"/>
    <x v="0"/>
    <x v="0"/>
    <m/>
    <m/>
    <x v="1"/>
    <s v="competitive"/>
    <s v="Yes"/>
    <s v="https://www.seek.com.au/job/40428614?type=standout#searchRequestToken=fff5ee33-5524-468c-bd62-7beb38eb79a5"/>
    <n v="1"/>
    <n v="1"/>
    <n v="0"/>
    <n v="1"/>
    <n v="0"/>
    <n v="0"/>
    <n v="0"/>
    <n v="0"/>
    <n v="0"/>
    <n v="0"/>
    <n v="0"/>
    <n v="0"/>
    <n v="1"/>
    <n v="1"/>
    <n v="0"/>
    <n v="0"/>
    <n v="0"/>
    <n v="0"/>
    <n v="0"/>
    <n v="0"/>
    <n v="0"/>
    <n v="0"/>
    <n v="0"/>
    <n v="0"/>
    <n v="0"/>
    <n v="43789"/>
    <n v="43809"/>
    <n v="0"/>
    <n v="1"/>
    <n v="0"/>
    <n v="2019"/>
    <n v="11"/>
    <n v="30"/>
    <n v="5"/>
    <m/>
    <m/>
    <m/>
    <x v="0"/>
    <s v="Direct"/>
    <x v="1"/>
    <x v="10"/>
    <x v="0"/>
  </r>
  <r>
    <n v="40431127"/>
    <s v="Data Scientist"/>
    <x v="1"/>
    <s v="Other"/>
    <x v="95"/>
    <n v="28935941"/>
    <m/>
    <m/>
    <d v="2019-11-20T00:00:00"/>
    <n v="43819.999988425923"/>
    <s v="Great opportunity to join a collaborative analytics team for an initial 6-month contract!"/>
    <s v="Australia"/>
    <x v="2"/>
    <x v="2"/>
    <s v="Eastern Suburbs"/>
    <m/>
    <x v="1"/>
    <m/>
    <s v="No"/>
    <s v="https://www.seek.com.au/job/40431127?type=standout#searchRequestToken=fff5ee33-5524-468c-bd62-7beb38eb79a5"/>
    <n v="1"/>
    <n v="1"/>
    <n v="0"/>
    <n v="1"/>
    <n v="0"/>
    <n v="0"/>
    <n v="0"/>
    <n v="0"/>
    <n v="0"/>
    <n v="1"/>
    <n v="0"/>
    <n v="0"/>
    <n v="0"/>
    <n v="0"/>
    <n v="0"/>
    <n v="0"/>
    <n v="0"/>
    <n v="0"/>
    <n v="0"/>
    <n v="0"/>
    <n v="0"/>
    <n v="1"/>
    <n v="0"/>
    <n v="0"/>
    <n v="0"/>
    <n v="43789"/>
    <n v="43809"/>
    <n v="1"/>
    <n v="1"/>
    <n v="0"/>
    <n v="2019"/>
    <n v="11"/>
    <n v="30"/>
    <n v="5"/>
    <m/>
    <m/>
    <m/>
    <x v="0"/>
    <s v="Recruiter"/>
    <x v="0"/>
    <x v="10"/>
    <x v="0"/>
  </r>
  <r>
    <n v="40435995"/>
    <s v="Data Scientist"/>
    <x v="10"/>
    <s v="Other"/>
    <x v="256"/>
    <n v="24712589"/>
    <s v="IAG"/>
    <n v="3.5"/>
    <d v="2019-11-21T00:00:00"/>
    <n v="43820.999988425923"/>
    <s v="Experienced Data Scientist required to join Satellite and assist with transforming it into a data driven business."/>
    <s v="Australia"/>
    <x v="0"/>
    <x v="0"/>
    <s v="CBD, Inner West &amp; Eastern Suburbs"/>
    <s v="sydney"/>
    <x v="0"/>
    <m/>
    <s v="Yes"/>
    <s v="https://www.seek.com.au/job/40435995?type=standard#searchRequestToken=fdb81e36-37c2-4f78-ac51-23255d48fbd2"/>
    <n v="1"/>
    <n v="1"/>
    <n v="0"/>
    <n v="1"/>
    <n v="0"/>
    <n v="0"/>
    <n v="0"/>
    <n v="0"/>
    <n v="0"/>
    <n v="0"/>
    <n v="0"/>
    <n v="0"/>
    <n v="0"/>
    <n v="1"/>
    <n v="0"/>
    <n v="0"/>
    <n v="0"/>
    <n v="0"/>
    <n v="0"/>
    <n v="0"/>
    <n v="0"/>
    <n v="0"/>
    <n v="0"/>
    <n v="0"/>
    <n v="0"/>
    <n v="43790"/>
    <n v="43804"/>
    <n v="0"/>
    <n v="1"/>
    <n v="0"/>
    <n v="2019"/>
    <n v="11"/>
    <n v="30"/>
    <n v="4"/>
    <m/>
    <m/>
    <m/>
    <x v="0"/>
    <s v="Direct"/>
    <x v="0"/>
    <x v="10"/>
    <x v="3"/>
  </r>
  <r>
    <n v="40443422"/>
    <s v="APS6 Data Scientist"/>
    <x v="1"/>
    <s v="Database Development &amp; Administration"/>
    <x v="131"/>
    <n v="29308280"/>
    <m/>
    <m/>
    <d v="2019-11-22T00:00:00"/>
    <n v="43821.999988425923"/>
    <s v="Largest Federal Government Department seeking a Data Scientist to to perform a wide scope of responsibilities."/>
    <s v="Australia"/>
    <x v="1"/>
    <x v="1"/>
    <m/>
    <m/>
    <x v="1"/>
    <m/>
    <s v="No"/>
    <s v="https://www.seek.com.au/job/40443422?type=standout#searchRequestToken=fff5ee33-5524-468c-bd62-7beb38eb79a5"/>
    <n v="1"/>
    <n v="1"/>
    <n v="0"/>
    <n v="0"/>
    <n v="0"/>
    <n v="0"/>
    <n v="0"/>
    <n v="0"/>
    <n v="0"/>
    <n v="0"/>
    <n v="0"/>
    <n v="0"/>
    <n v="1"/>
    <n v="1"/>
    <n v="0"/>
    <n v="0"/>
    <n v="0"/>
    <n v="0"/>
    <n v="0"/>
    <n v="0"/>
    <n v="0"/>
    <n v="0"/>
    <n v="0"/>
    <n v="0"/>
    <n v="0"/>
    <n v="43790"/>
    <n v="43809"/>
    <n v="1"/>
    <n v="1"/>
    <n v="0"/>
    <n v="2019"/>
    <n v="11"/>
    <n v="30"/>
    <n v="4"/>
    <m/>
    <m/>
    <m/>
    <x v="0"/>
    <s v="Recruiter"/>
    <x v="0"/>
    <x v="10"/>
    <x v="4"/>
  </r>
  <r>
    <n v="40449379"/>
    <s v="Data Scientist - Credit Risk"/>
    <x v="0"/>
    <s v="Mathematics, Statistics &amp; Information Sciences"/>
    <x v="369"/>
    <n v="29387504"/>
    <m/>
    <m/>
    <d v="2019-11-22T00:00:00"/>
    <n v="43821.999988425923"/>
    <s v="Major financial institute with a global presence. Work on a brand new scaling project."/>
    <s v="Australia"/>
    <x v="0"/>
    <x v="0"/>
    <s v="CBD, Inner West &amp; Eastern Suburbs"/>
    <s v="sydney"/>
    <x v="0"/>
    <m/>
    <s v="No"/>
    <s v="https://www.seek.com.au/job/40449379?type=standard#searchRequestToken=fff5ee33-5524-468c-bd62-7beb38eb79a5"/>
    <n v="0"/>
    <n v="1"/>
    <n v="0"/>
    <n v="0"/>
    <n v="0"/>
    <n v="0"/>
    <n v="0"/>
    <n v="0"/>
    <n v="0"/>
    <n v="0"/>
    <n v="0"/>
    <n v="0"/>
    <n v="0"/>
    <n v="0"/>
    <n v="0"/>
    <n v="0"/>
    <n v="0"/>
    <n v="0"/>
    <n v="0"/>
    <n v="0"/>
    <n v="0"/>
    <n v="0"/>
    <n v="0"/>
    <n v="0"/>
    <n v="0"/>
    <n v="43791"/>
    <n v="43809"/>
    <n v="1"/>
    <n v="1"/>
    <n v="0"/>
    <n v="2019"/>
    <n v="11"/>
    <n v="30"/>
    <n v="1"/>
    <m/>
    <m/>
    <m/>
    <x v="0"/>
    <s v="Recruiter"/>
    <x v="0"/>
    <x v="10"/>
    <x v="4"/>
  </r>
  <r>
    <n v="40450351"/>
    <s v="Data Scientist"/>
    <x v="7"/>
    <s v="Analysts"/>
    <x v="96"/>
    <n v="26734030"/>
    <s v="Deloitte Australia"/>
    <m/>
    <d v="2019-11-22T00:00:00"/>
    <n v="43821.999988425923"/>
    <s v="Data Scientist Role with Deloitte Consulting - Melbourne CBD"/>
    <s v="Australia"/>
    <x v="2"/>
    <x v="2"/>
    <s v="CBD &amp; Inner Suburbs"/>
    <s v="melbourne"/>
    <x v="0"/>
    <m/>
    <s v="No"/>
    <s v="https://www.seek.com.au/job/40450351?type=standard#searchRequestToken=fff5ee33-5524-468c-bd62-7beb38eb79a5"/>
    <n v="1"/>
    <n v="1"/>
    <n v="1"/>
    <n v="0"/>
    <n v="0"/>
    <n v="0"/>
    <n v="0"/>
    <n v="0"/>
    <n v="0"/>
    <n v="0"/>
    <n v="0"/>
    <n v="0"/>
    <n v="0"/>
    <n v="0"/>
    <n v="0"/>
    <n v="0"/>
    <n v="0"/>
    <n v="0"/>
    <n v="0"/>
    <n v="0"/>
    <n v="0"/>
    <n v="1"/>
    <n v="0"/>
    <n v="0"/>
    <n v="0"/>
    <n v="43791"/>
    <n v="43809"/>
    <n v="0"/>
    <n v="1"/>
    <n v="0"/>
    <n v="2019"/>
    <n v="11"/>
    <n v="30"/>
    <n v="4"/>
    <m/>
    <m/>
    <m/>
    <x v="0"/>
    <s v="Direct"/>
    <x v="0"/>
    <x v="10"/>
    <x v="4"/>
  </r>
  <r>
    <n v="40458509"/>
    <s v="Data Scientist"/>
    <x v="1"/>
    <s v="Other"/>
    <x v="7"/>
    <n v="21807721"/>
    <m/>
    <m/>
    <d v="2019-11-25T00:00:00"/>
    <n v="43824.999988425923"/>
    <s v="Collaborating with the agile data science team, this is a fantastic opportunity to to further develop your Machine Learning and Data Science skills."/>
    <s v="Australia"/>
    <x v="3"/>
    <x v="3"/>
    <s v="CBD, Inner &amp; Western Suburbs"/>
    <s v="perth"/>
    <x v="0"/>
    <s v="$100k - $110k p.a."/>
    <s v="No"/>
    <s v="https://www.seek.com.au/job/40458509?type=standard#searchRequestToken=fff5ee33-5524-468c-bd62-7beb38eb79a5"/>
    <n v="1"/>
    <n v="1"/>
    <n v="0"/>
    <n v="1"/>
    <n v="0"/>
    <n v="0"/>
    <n v="0"/>
    <n v="0"/>
    <n v="0"/>
    <n v="0"/>
    <n v="0"/>
    <n v="0"/>
    <n v="0"/>
    <n v="0"/>
    <n v="0"/>
    <n v="0"/>
    <n v="0"/>
    <n v="0"/>
    <n v="0"/>
    <n v="0"/>
    <n v="0"/>
    <n v="0"/>
    <n v="0"/>
    <n v="0"/>
    <n v="0"/>
    <n v="43794"/>
    <n v="43809"/>
    <n v="1"/>
    <n v="1"/>
    <n v="0"/>
    <n v="2019"/>
    <n v="11"/>
    <n v="30"/>
    <n v="3"/>
    <n v="100000"/>
    <n v="110000"/>
    <s v="year"/>
    <x v="0"/>
    <s v="Recruiter"/>
    <x v="1"/>
    <x v="10"/>
    <x v="1"/>
  </r>
  <r>
    <n v="40463023"/>
    <s v="Data Scientist"/>
    <x v="0"/>
    <s v="Mathematics, Statistics &amp; Information Sciences"/>
    <x v="168"/>
    <n v="39376717"/>
    <s v="Betfair"/>
    <n v="3.4"/>
    <d v="2019-11-26T00:00:00"/>
    <n v="43825.999988425923"/>
    <s v="We are looking for someone that is passionate about data analysis, creating data driven outputs and sport!"/>
    <s v="Australia"/>
    <x v="2"/>
    <x v="2"/>
    <s v="CBD &amp; Inner Suburbs"/>
    <s v="melbourne"/>
    <x v="0"/>
    <m/>
    <s v="Yes"/>
    <s v="https://www.seek.com.au/job/40463023?type=standout#searchRequestToken=fff5ee33-5524-468c-bd62-7beb38eb79a5"/>
    <n v="1"/>
    <n v="1"/>
    <n v="0"/>
    <n v="1"/>
    <n v="0"/>
    <n v="0"/>
    <n v="0"/>
    <n v="0"/>
    <n v="0"/>
    <n v="0"/>
    <n v="0"/>
    <n v="0"/>
    <n v="0"/>
    <n v="0"/>
    <n v="0"/>
    <n v="0"/>
    <n v="0"/>
    <n v="0"/>
    <n v="0"/>
    <n v="0"/>
    <n v="0"/>
    <n v="0"/>
    <n v="0"/>
    <n v="0"/>
    <n v="0"/>
    <n v="43794"/>
    <n v="43807"/>
    <n v="0"/>
    <n v="1"/>
    <n v="0"/>
    <n v="2019"/>
    <n v="11"/>
    <n v="30"/>
    <n v="3"/>
    <m/>
    <m/>
    <m/>
    <x v="0"/>
    <s v="Direct"/>
    <x v="0"/>
    <x v="10"/>
    <x v="2"/>
  </r>
  <r>
    <n v="40463410"/>
    <s v="Senior Data Scientist"/>
    <x v="0"/>
    <s v="Mathematics, Statistics &amp; Information Sciences"/>
    <x v="180"/>
    <n v="27681746"/>
    <s v="SEEK"/>
    <n v="4.4000000000000004"/>
    <d v="2019-11-26T00:00:00"/>
    <n v="43825.39671296296"/>
    <s v="Help drive the global SEEK agenda on data science and machine learning!"/>
    <s v="Australia"/>
    <x v="2"/>
    <x v="2"/>
    <s v="CBD &amp; Inner Suburbs"/>
    <s v="melbourne"/>
    <x v="0"/>
    <m/>
    <s v="No"/>
    <s v="https://www.seek.com.au/job/40463410?type=standout#searchRequestToken=fff5ee33-5524-468c-bd62-7beb38eb79a5"/>
    <n v="0"/>
    <n v="1"/>
    <n v="0"/>
    <n v="0"/>
    <n v="0"/>
    <n v="0"/>
    <n v="0"/>
    <n v="1"/>
    <n v="0"/>
    <n v="1"/>
    <n v="0"/>
    <n v="1"/>
    <n v="0"/>
    <n v="0"/>
    <n v="0"/>
    <n v="0"/>
    <n v="0"/>
    <n v="0"/>
    <n v="0"/>
    <n v="0"/>
    <n v="0"/>
    <n v="0"/>
    <n v="0"/>
    <n v="0"/>
    <n v="0"/>
    <n v="43794"/>
    <n v="43809"/>
    <n v="0"/>
    <n v="1"/>
    <n v="0"/>
    <n v="2019"/>
    <n v="11"/>
    <n v="30"/>
    <n v="4"/>
    <m/>
    <m/>
    <m/>
    <x v="0"/>
    <s v="Direct"/>
    <x v="0"/>
    <x v="10"/>
    <x v="2"/>
  </r>
  <r>
    <n v="40464030"/>
    <s v="Data Scientist"/>
    <x v="1"/>
    <s v="Other"/>
    <x v="304"/>
    <n v="43295011"/>
    <m/>
    <m/>
    <d v="2019-11-26T00:00:00"/>
    <n v="43825.999988425923"/>
    <s v="Data Scientist- Surry Hills, Sydney, Australia 6 month contract, high chance of extension Great Daily rate Surry Hills location"/>
    <s v="Australia"/>
    <x v="0"/>
    <x v="0"/>
    <s v="CBD, Inner West &amp; Eastern Suburbs"/>
    <s v="surryhills"/>
    <x v="1"/>
    <m/>
    <s v="No"/>
    <s v="https://www.seek.com.au/job/40464030?type=standard#searchRequestToken=fffa0a82-fc9e-4550-a7c8-c69cdd538f3e"/>
    <n v="1"/>
    <n v="1"/>
    <n v="0"/>
    <n v="1"/>
    <n v="0"/>
    <n v="0"/>
    <n v="0"/>
    <n v="0"/>
    <n v="0"/>
    <n v="0"/>
    <n v="0"/>
    <n v="0"/>
    <n v="1"/>
    <n v="1"/>
    <n v="0"/>
    <n v="0"/>
    <n v="0"/>
    <n v="0"/>
    <n v="0"/>
    <n v="0"/>
    <n v="0"/>
    <n v="1"/>
    <n v="0"/>
    <n v="0"/>
    <n v="0"/>
    <n v="43794"/>
    <n v="43809"/>
    <n v="1"/>
    <n v="1"/>
    <n v="0"/>
    <n v="2019"/>
    <n v="11"/>
    <n v="30"/>
    <n v="6"/>
    <m/>
    <m/>
    <m/>
    <x v="0"/>
    <s v="Recruiter"/>
    <x v="0"/>
    <x v="10"/>
    <x v="2"/>
  </r>
  <r>
    <n v="40465540"/>
    <s v="Data Scientist"/>
    <x v="0"/>
    <s v="Mathematics, Statistics &amp; Information Sciences"/>
    <x v="188"/>
    <n v="19808085"/>
    <m/>
    <m/>
    <d v="2019-11-26T00:00:00"/>
    <n v="43825.999988425923"/>
    <s v="Wealth | data wrangling | new team | progression opportunites | consultative analytics"/>
    <s v="Australia"/>
    <x v="0"/>
    <x v="0"/>
    <s v="CBD, Inner West &amp; Eastern Suburbs"/>
    <s v="sydney"/>
    <x v="0"/>
    <s v="Salary: $105,000 - $125,000 + super + benefits"/>
    <s v="No"/>
    <s v="https://www.seek.com.au/job/40465540?type=standard#searchRequestToken=fff5ee33-5524-468c-bd62-7beb38eb79a5"/>
    <n v="1"/>
    <n v="1"/>
    <n v="0"/>
    <n v="1"/>
    <n v="0"/>
    <n v="0"/>
    <n v="0"/>
    <n v="0"/>
    <n v="0"/>
    <n v="0"/>
    <n v="1"/>
    <n v="0"/>
    <n v="0"/>
    <n v="0"/>
    <n v="0"/>
    <n v="0"/>
    <n v="0"/>
    <n v="0"/>
    <n v="0"/>
    <n v="0"/>
    <n v="0"/>
    <n v="0"/>
    <n v="0"/>
    <n v="0"/>
    <n v="0"/>
    <n v="43795"/>
    <n v="43809"/>
    <n v="1"/>
    <n v="1"/>
    <n v="0"/>
    <n v="2019"/>
    <n v="11"/>
    <n v="30"/>
    <n v="4"/>
    <n v="105000"/>
    <n v="125000"/>
    <s v="year"/>
    <x v="0"/>
    <s v="Recruiter"/>
    <x v="1"/>
    <x v="10"/>
    <x v="2"/>
  </r>
  <r>
    <n v="40467228"/>
    <s v="Consultant Digital Data Scientist"/>
    <x v="2"/>
    <s v="Analysis &amp; Reporting"/>
    <x v="119"/>
    <n v="25632203"/>
    <s v="NAB"/>
    <m/>
    <d v="2019-11-26T00:00:00"/>
    <n v="43825.999988425923"/>
    <s v="The Consultant,Digital Data Scientist will assist in the delivery of the best bank and customer outcomes, through insights and analytics methodologies"/>
    <s v="Australia"/>
    <x v="2"/>
    <x v="2"/>
    <s v="CBD &amp; Inner Suburbs"/>
    <s v="melbourne"/>
    <x v="0"/>
    <m/>
    <s v="No"/>
    <s v="https://www.seek.com.au/job/40467228?type=standout#searchRequestToken=fff5ee33-5524-468c-bd62-7beb38eb79a5"/>
    <n v="1"/>
    <n v="1"/>
    <n v="0"/>
    <n v="0"/>
    <n v="0"/>
    <n v="0"/>
    <n v="0"/>
    <n v="0"/>
    <n v="0"/>
    <n v="0"/>
    <n v="1"/>
    <n v="0"/>
    <n v="0"/>
    <n v="0"/>
    <n v="0"/>
    <n v="0"/>
    <n v="0"/>
    <n v="0"/>
    <n v="0"/>
    <n v="0"/>
    <n v="0"/>
    <n v="0"/>
    <n v="0"/>
    <n v="0"/>
    <n v="0"/>
    <n v="43795"/>
    <n v="43809"/>
    <n v="0"/>
    <n v="1"/>
    <n v="0"/>
    <n v="2019"/>
    <n v="11"/>
    <n v="30"/>
    <n v="3"/>
    <m/>
    <m/>
    <m/>
    <x v="0"/>
    <s v="Direct"/>
    <x v="0"/>
    <x v="10"/>
    <x v="2"/>
  </r>
  <r>
    <n v="40473030"/>
    <s v="Data Scientist"/>
    <x v="2"/>
    <s v="Other"/>
    <x v="119"/>
    <n v="25632203"/>
    <s v="UBank"/>
    <n v="3.5"/>
    <d v="2019-11-27T00:00:00"/>
    <n v="43826.999988425923"/>
    <s v="UBank are seeking an experienced and dedicated Data Scientist to join their winning team on a permanent basis."/>
    <s v="Australia"/>
    <x v="0"/>
    <x v="0"/>
    <m/>
    <s v="northsydney"/>
    <x v="0"/>
    <s v="Put the customer at the heart of all you do!"/>
    <s v="No"/>
    <s v="https://www.seek.com.au/job/40473030?type=standout#searchRequestToken=fdf10c60-986e-4eae-8d57-83234d70c6c6"/>
    <n v="0"/>
    <n v="0"/>
    <n v="0"/>
    <n v="1"/>
    <n v="0"/>
    <n v="0"/>
    <n v="0"/>
    <n v="0"/>
    <n v="0"/>
    <n v="0"/>
    <n v="0"/>
    <n v="0"/>
    <n v="0"/>
    <n v="1"/>
    <n v="0"/>
    <n v="0"/>
    <n v="0"/>
    <n v="0"/>
    <n v="0"/>
    <n v="0"/>
    <n v="0"/>
    <n v="0"/>
    <n v="0"/>
    <n v="0"/>
    <n v="0"/>
    <n v="43795"/>
    <n v="43807"/>
    <n v="0"/>
    <n v="1"/>
    <n v="0"/>
    <n v="2019"/>
    <n v="11"/>
    <n v="30"/>
    <n v="2"/>
    <m/>
    <m/>
    <m/>
    <x v="0"/>
    <s v="Direct"/>
    <x v="1"/>
    <x v="10"/>
    <x v="0"/>
  </r>
  <r>
    <n v="40475206"/>
    <s v="Data Scientist"/>
    <x v="1"/>
    <s v="Developers/Programmers"/>
    <x v="376"/>
    <n v="37450110"/>
    <s v="AGL"/>
    <m/>
    <d v="2019-11-27T00:00:00"/>
    <n v="43826.999988425923"/>
    <s v="Great opportunity to be part of the Data &amp; Analytics COE at AGL."/>
    <s v="Australia"/>
    <x v="2"/>
    <x v="2"/>
    <s v="CBD &amp; Inner Suburbs"/>
    <s v="melbourne"/>
    <x v="0"/>
    <m/>
    <s v="Yes"/>
    <s v="https://www.seek.com.au/job/40475206?type=standout#searchRequestToken=fff5ee33-5524-468c-bd62-7beb38eb79a5"/>
    <n v="0"/>
    <n v="1"/>
    <n v="0"/>
    <n v="1"/>
    <n v="0"/>
    <n v="0"/>
    <n v="0"/>
    <n v="0"/>
    <n v="0"/>
    <n v="0"/>
    <n v="0"/>
    <n v="0"/>
    <n v="0"/>
    <n v="0"/>
    <n v="0"/>
    <n v="0"/>
    <n v="0"/>
    <n v="0"/>
    <n v="0"/>
    <n v="0"/>
    <n v="0"/>
    <n v="0"/>
    <n v="0"/>
    <n v="0"/>
    <n v="0"/>
    <n v="43796"/>
    <n v="43808"/>
    <n v="0"/>
    <n v="1"/>
    <n v="0"/>
    <n v="2019"/>
    <n v="11"/>
    <n v="30"/>
    <n v="2"/>
    <m/>
    <m/>
    <m/>
    <x v="0"/>
    <s v="Direct"/>
    <x v="0"/>
    <x v="10"/>
    <x v="0"/>
  </r>
  <r>
    <n v="40478205"/>
    <s v="Snr Data Scientist"/>
    <x v="1"/>
    <s v="Consultants"/>
    <x v="377"/>
    <n v="23867203"/>
    <m/>
    <m/>
    <d v="2019-11-27T00:00:00"/>
    <n v="43826.999988425923"/>
    <s v="Join one of Australia's largest banks as a Senior Data Scientist. Permanent, full-time position, CBD location. Start before Christmas."/>
    <s v="Australia"/>
    <x v="0"/>
    <x v="0"/>
    <s v="CBD, Inner West &amp; Eastern Suburbs"/>
    <s v="sydney"/>
    <x v="0"/>
    <s v="$180,000+Bonus"/>
    <s v="No"/>
    <s v="https://www.seek.com.au/job/40478205?type=standout#searchRequestToken=fffa0a82-fc9e-4550-a7c8-c69cdd538f3e"/>
    <n v="1"/>
    <n v="1"/>
    <n v="0"/>
    <n v="0"/>
    <n v="0"/>
    <n v="0"/>
    <n v="0"/>
    <n v="0"/>
    <n v="0"/>
    <n v="1"/>
    <n v="0"/>
    <n v="0"/>
    <n v="1"/>
    <n v="0"/>
    <n v="0"/>
    <n v="0"/>
    <n v="0"/>
    <n v="0"/>
    <n v="0"/>
    <n v="0"/>
    <n v="0"/>
    <n v="0"/>
    <n v="0"/>
    <n v="0"/>
    <n v="0"/>
    <n v="43796"/>
    <n v="43809"/>
    <n v="1"/>
    <n v="1"/>
    <n v="0"/>
    <n v="2019"/>
    <n v="11"/>
    <n v="30"/>
    <n v="4"/>
    <n v="180000"/>
    <n v="180000"/>
    <s v="year"/>
    <x v="0"/>
    <s v="Recruiter"/>
    <x v="1"/>
    <x v="10"/>
    <x v="0"/>
  </r>
  <r>
    <n v="40481888"/>
    <s v="Data Scientist"/>
    <x v="16"/>
    <s v="Data Entry &amp; Word Processing"/>
    <x v="364"/>
    <n v="333174"/>
    <m/>
    <m/>
    <d v="2019-11-28T00:00:00"/>
    <n v="43827.999988425923"/>
    <s v="Seeking all specialists in the Data Science field!"/>
    <s v="Australia"/>
    <x v="2"/>
    <x v="2"/>
    <s v="CBD &amp; Inner Suburbs"/>
    <s v="melbourne"/>
    <x v="0"/>
    <m/>
    <s v="No"/>
    <s v="https://www.seek.com.au/job/40481888?type=standout#searchRequestToken=fff5ee33-5524-468c-bd62-7beb38eb79a5"/>
    <n v="1"/>
    <n v="1"/>
    <n v="0"/>
    <n v="0"/>
    <n v="0"/>
    <n v="0"/>
    <n v="0"/>
    <n v="0"/>
    <n v="0"/>
    <n v="0"/>
    <n v="0"/>
    <n v="0"/>
    <n v="0"/>
    <n v="0"/>
    <n v="0"/>
    <n v="0"/>
    <n v="0"/>
    <n v="0"/>
    <n v="0"/>
    <n v="0"/>
    <n v="0"/>
    <n v="0"/>
    <n v="0"/>
    <n v="0"/>
    <n v="0"/>
    <n v="43797"/>
    <n v="43809"/>
    <n v="0"/>
    <n v="1"/>
    <n v="0"/>
    <n v="2019"/>
    <n v="11"/>
    <n v="30"/>
    <n v="2"/>
    <m/>
    <m/>
    <m/>
    <x v="0"/>
    <s v="Direct"/>
    <x v="0"/>
    <x v="10"/>
    <x v="3"/>
  </r>
  <r>
    <n v="40487400"/>
    <s v="Data Scientist"/>
    <x v="0"/>
    <s v="Other"/>
    <x v="309"/>
    <n v="21856827"/>
    <s v="Imdex"/>
    <n v="2.6"/>
    <d v="2019-11-28T00:00:00"/>
    <n v="43827.814629629633"/>
    <s v="Seeking an experienced data scientist with some geophysics/signal processing domain expertise, to join IMDEX Mining Technology sector!"/>
    <s v="Australia"/>
    <x v="3"/>
    <x v="3"/>
    <s v="Northern Suburbs &amp; Joondalup"/>
    <s v="balcatta"/>
    <x v="0"/>
    <m/>
    <s v="No"/>
    <s v="https://www.seek.com.au/job/40487400?type=standout#searchRequestToken=fdb81e36-37c2-4f78-ac51-23255d48fbd2"/>
    <n v="0"/>
    <n v="1"/>
    <n v="0"/>
    <n v="1"/>
    <n v="0"/>
    <n v="0"/>
    <n v="0"/>
    <n v="0"/>
    <n v="0"/>
    <n v="0"/>
    <n v="0"/>
    <n v="0"/>
    <n v="0"/>
    <n v="0"/>
    <n v="0"/>
    <n v="0"/>
    <n v="0"/>
    <n v="0"/>
    <n v="0"/>
    <n v="0"/>
    <n v="0"/>
    <n v="0"/>
    <n v="0"/>
    <n v="0"/>
    <n v="0"/>
    <n v="43797"/>
    <n v="43805"/>
    <n v="0"/>
    <n v="1"/>
    <n v="0"/>
    <n v="2019"/>
    <n v="11"/>
    <n v="29"/>
    <n v="2"/>
    <m/>
    <m/>
    <m/>
    <x v="0"/>
    <s v="Direct"/>
    <x v="0"/>
    <x v="10"/>
    <x v="3"/>
  </r>
  <r>
    <n v="40490522"/>
    <s v="Geospatial Data Scientist"/>
    <x v="6"/>
    <s v="Mining - Exploration &amp; Geoscience"/>
    <x v="298"/>
    <n v="21659343"/>
    <s v="Fortescue Metals Group"/>
    <n v="3.5"/>
    <d v="2019-11-29T00:00:00"/>
    <n v="43828.999988425923"/>
    <s v="Fortescue is looking for a Geospatial Data Scientist to join the Geospatial Services team"/>
    <s v="Australia"/>
    <x v="3"/>
    <x v="3"/>
    <m/>
    <m/>
    <x v="1"/>
    <m/>
    <s v="No"/>
    <s v="https://www.seek.com.au/job/40490522?type=standout#searchRequestToken=fff5ee33-5524-468c-bd62-7beb38eb79a5"/>
    <n v="0"/>
    <n v="1"/>
    <n v="0"/>
    <n v="0"/>
    <n v="0"/>
    <n v="0"/>
    <n v="0"/>
    <n v="0"/>
    <n v="0"/>
    <n v="0"/>
    <n v="0"/>
    <n v="0"/>
    <n v="0"/>
    <n v="0"/>
    <n v="0"/>
    <n v="0"/>
    <n v="0"/>
    <n v="0"/>
    <n v="0"/>
    <n v="0"/>
    <n v="0"/>
    <n v="0"/>
    <n v="1"/>
    <n v="0"/>
    <n v="0"/>
    <n v="43798"/>
    <n v="43809"/>
    <n v="0"/>
    <n v="1"/>
    <n v="0"/>
    <n v="2019"/>
    <n v="11"/>
    <n v="30"/>
    <n v="2"/>
    <m/>
    <m/>
    <m/>
    <x v="0"/>
    <s v="Direct"/>
    <x v="0"/>
    <x v="10"/>
    <x v="4"/>
  </r>
  <r>
    <n v="40502645"/>
    <s v="Data Scientist"/>
    <x v="1"/>
    <s v="Engineering - Software"/>
    <x v="357"/>
    <n v="43216917"/>
    <m/>
    <m/>
    <d v="2019-12-02T00:00:00"/>
    <n v="43831.999988425923"/>
    <s v="Join an innovative organisation. Collaborate in a social and friendly team. Take ownership of projects and project delivery."/>
    <s v="Australia"/>
    <x v="2"/>
    <x v="2"/>
    <m/>
    <m/>
    <x v="0"/>
    <m/>
    <s v="No"/>
    <s v="https://www.seek.com.au/job/40502645?type=standard#searchRequestToken=ffcc1efa-e4be-4292-a684-6cd8f90abeaa"/>
    <n v="0"/>
    <n v="0"/>
    <n v="0"/>
    <n v="1"/>
    <n v="0"/>
    <n v="0"/>
    <n v="0"/>
    <n v="0"/>
    <n v="0"/>
    <n v="0"/>
    <n v="1"/>
    <n v="0"/>
    <n v="0"/>
    <n v="0"/>
    <n v="0"/>
    <n v="0"/>
    <n v="0"/>
    <n v="0"/>
    <n v="0"/>
    <n v="0"/>
    <n v="0"/>
    <n v="1"/>
    <n v="0"/>
    <n v="0"/>
    <n v="0"/>
    <n v="43801"/>
    <n v="43831"/>
    <n v="1"/>
    <n v="1"/>
    <n v="0"/>
    <n v="2019"/>
    <n v="12"/>
    <n v="30"/>
    <n v="3"/>
    <m/>
    <m/>
    <m/>
    <x v="0"/>
    <s v="Recruiter"/>
    <x v="0"/>
    <x v="11"/>
    <x v="1"/>
  </r>
  <r>
    <n v="40507997"/>
    <s v="Data Scientist - Funds Management"/>
    <x v="2"/>
    <s v="Funds Management"/>
    <x v="151"/>
    <n v="38139377"/>
    <m/>
    <m/>
    <d v="2019-12-03T00:00:00"/>
    <n v="43851.437928240739"/>
    <s v="Rapidly growing fixed income fund manager Research and coding intensive data science role. Highly Competitive compensation"/>
    <s v="Australia"/>
    <x v="0"/>
    <x v="0"/>
    <m/>
    <s v="sydney"/>
    <x v="0"/>
    <m/>
    <s v="No"/>
    <s v="https://www.seek.com.au/job/40507997?type=standard#searchRequestToken=fffa0a82-fc9e-4550-a7c8-c69cdd538f3e"/>
    <n v="1"/>
    <n v="1"/>
    <n v="0"/>
    <n v="1"/>
    <n v="0"/>
    <n v="0"/>
    <n v="0"/>
    <n v="0"/>
    <n v="0"/>
    <n v="0"/>
    <n v="0"/>
    <n v="0"/>
    <n v="0"/>
    <n v="0"/>
    <n v="0"/>
    <n v="0"/>
    <n v="0"/>
    <n v="0"/>
    <n v="0"/>
    <n v="0"/>
    <n v="0"/>
    <n v="0"/>
    <n v="0"/>
    <n v="0"/>
    <n v="0"/>
    <n v="43801"/>
    <n v="43837"/>
    <n v="0"/>
    <n v="1"/>
    <n v="0"/>
    <n v="2019"/>
    <n v="12"/>
    <n v="49"/>
    <n v="3"/>
    <m/>
    <m/>
    <m/>
    <x v="0"/>
    <s v="Direct"/>
    <x v="0"/>
    <x v="11"/>
    <x v="2"/>
  </r>
  <r>
    <n v="40508408"/>
    <s v="Data Scientist"/>
    <x v="1"/>
    <s v="Engineering - Software"/>
    <x v="357"/>
    <n v="43216917"/>
    <m/>
    <m/>
    <d v="2019-12-03T00:00:00"/>
    <n v="43832.999988425923"/>
    <s v="Join an innovative organisation. Collaborate in a social and friendly team. Take ownership of projects and project delivery."/>
    <s v="Australia"/>
    <x v="2"/>
    <x v="2"/>
    <s v="CBD &amp; Inner Suburbs"/>
    <s v="melbourne"/>
    <x v="0"/>
    <m/>
    <s v="No"/>
    <s v="https://www.seek.com.au/job/40508408?type=standout#searchRequestToken=ffcc1efa-e4be-4292-a684-6cd8f90abeaa"/>
    <n v="0"/>
    <n v="0"/>
    <n v="0"/>
    <n v="1"/>
    <n v="0"/>
    <n v="0"/>
    <n v="0"/>
    <n v="0"/>
    <n v="0"/>
    <n v="0"/>
    <n v="1"/>
    <n v="0"/>
    <n v="0"/>
    <n v="0"/>
    <n v="0"/>
    <n v="0"/>
    <n v="0"/>
    <n v="0"/>
    <n v="0"/>
    <n v="0"/>
    <n v="0"/>
    <n v="1"/>
    <n v="0"/>
    <n v="0"/>
    <n v="0"/>
    <n v="43801"/>
    <n v="43830"/>
    <n v="1"/>
    <n v="1"/>
    <n v="0"/>
    <n v="2019"/>
    <n v="12"/>
    <n v="30"/>
    <n v="3"/>
    <m/>
    <m/>
    <m/>
    <x v="0"/>
    <s v="Recruiter"/>
    <x v="0"/>
    <x v="11"/>
    <x v="2"/>
  </r>
  <r>
    <n v="40510136"/>
    <s v="Data Scientist"/>
    <x v="1"/>
    <s v="Other"/>
    <x v="134"/>
    <n v="20369320"/>
    <m/>
    <m/>
    <d v="2019-12-03T00:00:00"/>
    <n v="43832.40520833333"/>
    <s v="Our federal government client is searching for a Data Scientist to develop analytical solutions to deliver transformative technical projects."/>
    <s v="Australia"/>
    <x v="0"/>
    <x v="0"/>
    <s v="CBD, Inner West &amp; Eastern Suburbs"/>
    <s v="sydney"/>
    <x v="0"/>
    <s v="$110 - $140 per hour inc super"/>
    <s v="No"/>
    <s v="https://www.seek.com.au/job/40510136?type=standout#searchRequestToken=fffa0a82-fc9e-4550-a7c8-c69cdd538f3e"/>
    <n v="1"/>
    <n v="1"/>
    <n v="0"/>
    <n v="1"/>
    <n v="0"/>
    <n v="0"/>
    <n v="0"/>
    <n v="0"/>
    <n v="0"/>
    <n v="1"/>
    <n v="0"/>
    <n v="1"/>
    <n v="1"/>
    <n v="0"/>
    <n v="0"/>
    <n v="0"/>
    <n v="0"/>
    <n v="0"/>
    <n v="0"/>
    <n v="0"/>
    <n v="0"/>
    <n v="1"/>
    <n v="0"/>
    <n v="0"/>
    <n v="0"/>
    <n v="43801"/>
    <n v="43831"/>
    <n v="1"/>
    <n v="1"/>
    <n v="0"/>
    <n v="2019"/>
    <n v="12"/>
    <n v="30"/>
    <n v="7"/>
    <n v="110"/>
    <n v="140"/>
    <s v="hour"/>
    <x v="0"/>
    <s v="Recruiter"/>
    <x v="1"/>
    <x v="11"/>
    <x v="2"/>
  </r>
  <r>
    <n v="40510187"/>
    <s v="Data Scientist - Automation &amp; AI"/>
    <x v="0"/>
    <s v="Mathematics, Statistics &amp; Information Sciences"/>
    <x v="12"/>
    <n v="23607501"/>
    <m/>
    <m/>
    <d v="2019-12-03T00:00:00"/>
    <n v="43832.999988425923"/>
    <s v="Join a major Big Data initiative using Machine Learning and AI techniques on unstructured data sets. Government organisation based in Sydney CBD."/>
    <s v="Australia"/>
    <x v="0"/>
    <x v="0"/>
    <s v="CBD, Inner West &amp; Eastern Suburbs"/>
    <s v="sydney"/>
    <x v="1"/>
    <s v="$ excellent rate"/>
    <s v="No"/>
    <s v="https://www.seek.com.au/job/40510187?type=standout#searchRequestToken=fffa0a82-fc9e-4550-a7c8-c69cdd538f3e"/>
    <n v="1"/>
    <n v="1"/>
    <n v="0"/>
    <n v="1"/>
    <n v="0"/>
    <n v="0"/>
    <n v="0"/>
    <n v="0"/>
    <n v="0"/>
    <n v="0"/>
    <n v="0"/>
    <n v="1"/>
    <n v="1"/>
    <n v="0"/>
    <n v="0"/>
    <n v="0"/>
    <n v="0"/>
    <n v="0"/>
    <n v="0"/>
    <n v="0"/>
    <n v="0"/>
    <n v="1"/>
    <n v="0"/>
    <n v="0"/>
    <n v="0"/>
    <n v="43801"/>
    <n v="43832"/>
    <n v="1"/>
    <n v="1"/>
    <n v="0"/>
    <n v="2019"/>
    <n v="12"/>
    <n v="30"/>
    <n v="6"/>
    <m/>
    <m/>
    <m/>
    <x v="0"/>
    <s v="Recruiter"/>
    <x v="1"/>
    <x v="11"/>
    <x v="2"/>
  </r>
  <r>
    <n v="40510210"/>
    <s v="Data Scientist - Federal Government, based in Sydney CBD"/>
    <x v="1"/>
    <s v="Other"/>
    <x v="378"/>
    <n v="3665"/>
    <m/>
    <m/>
    <d v="2019-12-03T00:00:00"/>
    <n v="43832.999988425923"/>
    <s v="A Federal Government organisation is looking for an experienced Data Scientist to drive the transformation of data and analytics."/>
    <s v="Australia"/>
    <x v="0"/>
    <x v="0"/>
    <s v="CBD, Inner West &amp; Eastern Suburbs"/>
    <s v="sydney"/>
    <x v="1"/>
    <m/>
    <s v="Yes"/>
    <s v="https://www.seek.com.au/job/40510210?type=standard#searchRequestToken=fe93a7d2-290e-4fde-ac93-dd221dde9a9e"/>
    <n v="1"/>
    <n v="1"/>
    <n v="0"/>
    <n v="1"/>
    <n v="0"/>
    <n v="0"/>
    <n v="0"/>
    <n v="0"/>
    <n v="0"/>
    <n v="1"/>
    <n v="0"/>
    <n v="1"/>
    <n v="1"/>
    <n v="0"/>
    <n v="0"/>
    <n v="0"/>
    <n v="0"/>
    <n v="0"/>
    <n v="0"/>
    <n v="0"/>
    <n v="0"/>
    <n v="1"/>
    <n v="0"/>
    <n v="0"/>
    <n v="0"/>
    <n v="43801"/>
    <n v="43804"/>
    <n v="1"/>
    <n v="1"/>
    <n v="0"/>
    <n v="2019"/>
    <n v="12"/>
    <n v="30"/>
    <n v="7"/>
    <m/>
    <m/>
    <m/>
    <x v="0"/>
    <s v="Recruiter"/>
    <x v="0"/>
    <x v="11"/>
    <x v="2"/>
  </r>
  <r>
    <n v="40510394"/>
    <s v="Data Scientist"/>
    <x v="1"/>
    <s v="Other"/>
    <x v="83"/>
    <n v="34785187"/>
    <m/>
    <m/>
    <d v="2019-12-03T00:00:00"/>
    <n v="43832.999988425923"/>
    <s v="Multiple Data scientist required with experience using Machine Learning and Artificial Intelligence techniques. Baseline Clearance"/>
    <s v="Australia"/>
    <x v="0"/>
    <x v="0"/>
    <m/>
    <m/>
    <x v="1"/>
    <m/>
    <s v="No"/>
    <s v="https://www.seek.com.au/job/40510394?type=standard#searchRequestToken=fffa0a82-fc9e-4550-a7c8-c69cdd538f3e"/>
    <n v="1"/>
    <n v="1"/>
    <n v="0"/>
    <n v="1"/>
    <n v="0"/>
    <n v="0"/>
    <n v="0"/>
    <n v="0"/>
    <n v="0"/>
    <n v="1"/>
    <n v="0"/>
    <n v="1"/>
    <n v="1"/>
    <n v="0"/>
    <n v="0"/>
    <n v="0"/>
    <n v="0"/>
    <n v="0"/>
    <n v="0"/>
    <n v="0"/>
    <n v="0"/>
    <n v="1"/>
    <n v="0"/>
    <n v="0"/>
    <n v="0"/>
    <n v="43801"/>
    <n v="43829"/>
    <n v="0"/>
    <n v="1"/>
    <n v="0"/>
    <n v="2019"/>
    <n v="12"/>
    <n v="30"/>
    <n v="7"/>
    <m/>
    <m/>
    <m/>
    <x v="0"/>
    <s v="Direct"/>
    <x v="0"/>
    <x v="11"/>
    <x v="2"/>
  </r>
  <r>
    <n v="40510570"/>
    <s v="Data Scientist"/>
    <x v="1"/>
    <s v="Database Development &amp; Administration"/>
    <x v="128"/>
    <n v="23706321"/>
    <m/>
    <m/>
    <d v="2019-12-03T00:00:00"/>
    <n v="43832.999988425923"/>
    <s v="If you're a driven, passionate Data Scientist looking for an opportunity to work in leading NEW technologies, APPLY NOW!"/>
    <s v="Australia"/>
    <x v="1"/>
    <x v="1"/>
    <m/>
    <s v="canberra"/>
    <x v="0"/>
    <s v="$75k - $130k p.a. + Super"/>
    <s v="Yes"/>
    <s v="https://www.seek.com.au/job/40510570?type=standout#searchRequestToken=ff49e8cf-2b43-42d9-9618-5de3d05ebfbf"/>
    <n v="0"/>
    <n v="0"/>
    <n v="0"/>
    <n v="1"/>
    <n v="0"/>
    <n v="0"/>
    <n v="0"/>
    <n v="0"/>
    <n v="0"/>
    <n v="0"/>
    <n v="0"/>
    <n v="0"/>
    <n v="1"/>
    <n v="1"/>
    <n v="0"/>
    <n v="0"/>
    <n v="0"/>
    <n v="0"/>
    <n v="0"/>
    <n v="0"/>
    <n v="0"/>
    <n v="0"/>
    <n v="0"/>
    <n v="0"/>
    <n v="0"/>
    <n v="43801"/>
    <n v="43832"/>
    <n v="1"/>
    <n v="1"/>
    <n v="0"/>
    <n v="2019"/>
    <n v="12"/>
    <n v="30"/>
    <n v="3"/>
    <n v="75000"/>
    <n v="130000"/>
    <s v="year"/>
    <x v="0"/>
    <s v="Recruiter"/>
    <x v="1"/>
    <x v="11"/>
    <x v="2"/>
  </r>
  <r>
    <n v="40510592"/>
    <s v="Data Scientist"/>
    <x v="4"/>
    <s v="Government - Federal"/>
    <x v="226"/>
    <n v="34080570"/>
    <m/>
    <m/>
    <d v="2019-12-03T00:00:00"/>
    <n v="43832.999988425923"/>
    <s v="12 month contract | Sydney Location | Baseline Security Clearance is desired | Federal Government Agency | Full time position"/>
    <s v="Australia"/>
    <x v="0"/>
    <x v="0"/>
    <s v="CBD, Inner West &amp; Eastern Suburbs"/>
    <s v="sydney"/>
    <x v="1"/>
    <m/>
    <s v="No"/>
    <s v="https://www.seek.com.au/job/40510592?type=standard#searchRequestToken=fffa0a82-fc9e-4550-a7c8-c69cdd538f3e"/>
    <n v="1"/>
    <n v="1"/>
    <n v="0"/>
    <n v="1"/>
    <n v="0"/>
    <n v="0"/>
    <n v="0"/>
    <n v="0"/>
    <n v="0"/>
    <n v="0"/>
    <n v="0"/>
    <n v="1"/>
    <n v="1"/>
    <n v="0"/>
    <n v="0"/>
    <n v="0"/>
    <n v="0"/>
    <n v="0"/>
    <n v="0"/>
    <n v="0"/>
    <n v="0"/>
    <n v="1"/>
    <n v="0"/>
    <n v="0"/>
    <n v="0"/>
    <n v="43801"/>
    <n v="43829"/>
    <n v="1"/>
    <n v="1"/>
    <n v="0"/>
    <n v="2019"/>
    <n v="12"/>
    <n v="30"/>
    <n v="6"/>
    <m/>
    <m/>
    <m/>
    <x v="0"/>
    <s v="Recruiter"/>
    <x v="0"/>
    <x v="11"/>
    <x v="2"/>
  </r>
  <r>
    <n v="40510745"/>
    <s v="Data Scientist - Price &amp; Promotion"/>
    <x v="7"/>
    <s v="Analysts"/>
    <x v="350"/>
    <n v="29319394"/>
    <s v="Lagardère Travel Retail"/>
    <m/>
    <d v="2019-12-03T00:00:00"/>
    <n v="43832.999988425923"/>
    <s v="Data obsessed? Driven by analytics? Commercially astute? Come and build our new commercial analytics function with us. Global retailer. Mascot."/>
    <s v="Australia"/>
    <x v="0"/>
    <x v="0"/>
    <s v="CBD, Inner West &amp; Eastern Suburbs"/>
    <s v="mascot"/>
    <x v="0"/>
    <s v="Access to staff discounts &amp; free onsite gym!"/>
    <s v="No"/>
    <s v="https://www.seek.com.au/job/40510745?type=standard#searchRequestToken=fee65c91-4f95-4820-9193-b96e21293d83"/>
    <n v="0"/>
    <n v="1"/>
    <n v="0"/>
    <n v="1"/>
    <n v="0"/>
    <n v="0"/>
    <n v="0"/>
    <n v="0"/>
    <n v="0"/>
    <n v="0"/>
    <n v="0"/>
    <n v="0"/>
    <n v="0"/>
    <n v="0"/>
    <n v="0"/>
    <n v="0"/>
    <n v="0"/>
    <n v="0"/>
    <n v="0"/>
    <n v="0"/>
    <n v="0"/>
    <n v="0"/>
    <n v="0"/>
    <n v="0"/>
    <n v="0"/>
    <n v="43801"/>
    <n v="43809"/>
    <n v="0"/>
    <n v="1"/>
    <n v="0"/>
    <n v="2019"/>
    <n v="12"/>
    <n v="30"/>
    <n v="2"/>
    <m/>
    <m/>
    <m/>
    <x v="0"/>
    <s v="Direct"/>
    <x v="1"/>
    <x v="11"/>
    <x v="2"/>
  </r>
  <r>
    <n v="40511098"/>
    <s v="Data Scientist"/>
    <x v="1"/>
    <s v="Other"/>
    <x v="84"/>
    <n v="26460366"/>
    <m/>
    <m/>
    <d v="2019-12-03T00:00:00"/>
    <n v="43832.999988425923"/>
    <s v="The successful candidate will develop analytical solutions to deliver transformative technical projects to the Department"/>
    <s v="Australia"/>
    <x v="0"/>
    <x v="0"/>
    <m/>
    <m/>
    <x v="1"/>
    <s v="competitive"/>
    <s v="Yes"/>
    <s v="https://www.seek.com.au/job/40511098?type=standout#searchRequestToken=fe93a7d2-290e-4fde-ac93-dd221dde9a9e"/>
    <n v="1"/>
    <n v="1"/>
    <n v="0"/>
    <n v="0"/>
    <n v="0"/>
    <n v="0"/>
    <n v="0"/>
    <n v="0"/>
    <n v="0"/>
    <n v="1"/>
    <n v="0"/>
    <n v="1"/>
    <n v="1"/>
    <n v="0"/>
    <n v="0"/>
    <n v="0"/>
    <n v="0"/>
    <n v="0"/>
    <n v="0"/>
    <n v="0"/>
    <n v="0"/>
    <n v="0"/>
    <n v="0"/>
    <n v="0"/>
    <n v="0"/>
    <n v="43802"/>
    <n v="43804"/>
    <n v="1"/>
    <n v="1"/>
    <n v="0"/>
    <n v="2019"/>
    <n v="12"/>
    <n v="30"/>
    <n v="5"/>
    <m/>
    <m/>
    <m/>
    <x v="0"/>
    <s v="Recruiter"/>
    <x v="1"/>
    <x v="11"/>
    <x v="2"/>
  </r>
  <r>
    <n v="40512777"/>
    <s v="Data Scientist"/>
    <x v="1"/>
    <s v="Consultants"/>
    <x v="86"/>
    <n v="22869919"/>
    <m/>
    <m/>
    <d v="2019-12-03T00:00:00"/>
    <n v="43832.999988425923"/>
    <s v="You will have demonstrable practical experience using Machine Learning and AI techniques, and delivery of analytical solutions to business clients."/>
    <s v="Australia"/>
    <x v="0"/>
    <x v="0"/>
    <s v="CBD, Inner West &amp; Eastern Suburbs"/>
    <s v="sydney"/>
    <x v="1"/>
    <m/>
    <s v="No"/>
    <s v="https://www.seek.com.au/job/40512777?type=standout#searchRequestToken=fffa0a82-fc9e-4550-a7c8-c69cdd538f3e"/>
    <n v="1"/>
    <n v="1"/>
    <n v="0"/>
    <n v="0"/>
    <n v="0"/>
    <n v="0"/>
    <n v="0"/>
    <n v="0"/>
    <n v="0"/>
    <n v="1"/>
    <n v="0"/>
    <n v="1"/>
    <n v="1"/>
    <n v="0"/>
    <n v="0"/>
    <n v="0"/>
    <n v="0"/>
    <n v="0"/>
    <n v="0"/>
    <n v="0"/>
    <n v="0"/>
    <n v="0"/>
    <n v="0"/>
    <n v="0"/>
    <n v="0"/>
    <n v="43802"/>
    <n v="43832"/>
    <n v="1"/>
    <n v="1"/>
    <n v="0"/>
    <n v="2019"/>
    <n v="12"/>
    <n v="30"/>
    <n v="5"/>
    <m/>
    <m/>
    <m/>
    <x v="0"/>
    <s v="Recruiter"/>
    <x v="0"/>
    <x v="11"/>
    <x v="2"/>
  </r>
  <r>
    <n v="40513999"/>
    <s v="Data Scientist"/>
    <x v="1"/>
    <s v="Other"/>
    <x v="237"/>
    <n v="25785404"/>
    <m/>
    <m/>
    <d v="2019-12-03T00:00:00"/>
    <n v="43832.999988425923"/>
    <s v="Exciting new Data Science opportunity | Consultancy who have a huge footprint in the Healthcare world | Competitive salary | Career growth"/>
    <s v="Australia"/>
    <x v="0"/>
    <x v="0"/>
    <s v="North Shore &amp; Northern Beaches"/>
    <s v="northbridge"/>
    <x v="0"/>
    <s v="$100K - $130K+super"/>
    <s v="No"/>
    <s v="https://www.seek.com.au/job/40513999?type=standard#searchRequestToken=feafa763-ba13-4c03-83f2-c6f1f8083788"/>
    <n v="0"/>
    <n v="0"/>
    <n v="0"/>
    <n v="0"/>
    <n v="0"/>
    <n v="0"/>
    <n v="1"/>
    <n v="0"/>
    <n v="0"/>
    <n v="0"/>
    <n v="0"/>
    <n v="0"/>
    <n v="0"/>
    <n v="0"/>
    <n v="0"/>
    <n v="0"/>
    <n v="0"/>
    <n v="0"/>
    <n v="0"/>
    <n v="0"/>
    <n v="0"/>
    <n v="0"/>
    <n v="0"/>
    <n v="0"/>
    <n v="0"/>
    <n v="43802"/>
    <n v="43830"/>
    <n v="1"/>
    <n v="1"/>
    <n v="0"/>
    <n v="2019"/>
    <n v="12"/>
    <n v="30"/>
    <n v="1"/>
    <n v="100000"/>
    <n v="130000"/>
    <s v="year"/>
    <x v="0"/>
    <s v="Recruiter"/>
    <x v="1"/>
    <x v="11"/>
    <x v="2"/>
  </r>
  <r>
    <n v="40515782"/>
    <s v="Data Scientist | Machine Learning| Deep Learning"/>
    <x v="1"/>
    <s v="Other"/>
    <x v="379"/>
    <n v="41507603"/>
    <m/>
    <m/>
    <d v="2019-12-03T00:00:00"/>
    <n v="43832.999988425923"/>
    <s v="Experience in forecasting, statistics, econometric modelling, linear programming and quantitative techniques beneficial."/>
    <s v="Australia"/>
    <x v="0"/>
    <x v="0"/>
    <s v="CBD, Inner West &amp; Eastern Suburbs"/>
    <s v="sydney"/>
    <x v="1"/>
    <m/>
    <s v="No"/>
    <s v="https://www.seek.com.au/job/40515782?type=standard#searchRequestToken=fffa0a82-fc9e-4550-a7c8-c69cdd538f3e"/>
    <n v="1"/>
    <n v="1"/>
    <n v="0"/>
    <n v="0"/>
    <n v="0"/>
    <n v="0"/>
    <n v="0"/>
    <n v="0"/>
    <n v="0"/>
    <n v="1"/>
    <n v="0"/>
    <n v="1"/>
    <n v="1"/>
    <n v="0"/>
    <n v="0"/>
    <n v="0"/>
    <n v="0"/>
    <n v="0"/>
    <n v="0"/>
    <n v="0"/>
    <n v="0"/>
    <n v="1"/>
    <n v="0"/>
    <n v="0"/>
    <n v="0"/>
    <n v="43802"/>
    <n v="43830"/>
    <n v="1"/>
    <n v="1"/>
    <n v="0"/>
    <n v="2019"/>
    <n v="12"/>
    <n v="30"/>
    <n v="6"/>
    <m/>
    <m/>
    <m/>
    <x v="0"/>
    <s v="Recruiter"/>
    <x v="0"/>
    <x v="11"/>
    <x v="2"/>
  </r>
  <r>
    <n v="40516339"/>
    <s v="Data Scientist"/>
    <x v="1"/>
    <s v="Engineering - Software"/>
    <x v="116"/>
    <n v="35012648"/>
    <m/>
    <m/>
    <d v="2019-12-03T00:00:00"/>
    <n v="43832.999988425923"/>
    <s v="Passionate Data Scientist to join well known Australian Big Data Company, based in Sydney CBD. Immediate Need - On going Training and Development"/>
    <s v="Australia"/>
    <x v="0"/>
    <x v="0"/>
    <s v="CBD, Inner West &amp; Eastern Suburbs"/>
    <s v="sydney"/>
    <x v="0"/>
    <s v="120-140k + Super + Bens"/>
    <s v="No"/>
    <s v="https://www.seek.com.au/job/40516339?type=standard#searchRequestToken=fffa0a82-fc9e-4550-a7c8-c69cdd538f3e"/>
    <n v="1"/>
    <n v="1"/>
    <n v="0"/>
    <n v="0"/>
    <n v="0"/>
    <n v="0"/>
    <n v="0"/>
    <n v="0"/>
    <n v="0"/>
    <n v="1"/>
    <n v="0"/>
    <n v="0"/>
    <n v="0"/>
    <n v="0"/>
    <n v="0"/>
    <n v="0"/>
    <n v="0"/>
    <n v="0"/>
    <n v="0"/>
    <n v="0"/>
    <n v="0"/>
    <n v="1"/>
    <n v="0"/>
    <n v="0"/>
    <n v="0"/>
    <n v="43802"/>
    <n v="43830"/>
    <n v="1"/>
    <n v="1"/>
    <n v="0"/>
    <n v="2019"/>
    <n v="12"/>
    <n v="30"/>
    <n v="4"/>
    <m/>
    <m/>
    <m/>
    <x v="0"/>
    <s v="Recruiter"/>
    <x v="1"/>
    <x v="11"/>
    <x v="2"/>
  </r>
  <r>
    <n v="40516794"/>
    <s v="Data Scientist"/>
    <x v="1"/>
    <s v="Database Development &amp; Administration"/>
    <x v="380"/>
    <n v="27414112"/>
    <m/>
    <m/>
    <d v="2019-12-03T00:00:00"/>
    <n v="43832.999988425923"/>
    <s v="Collaborating wit multiple Data Scientist to Develop Analytical solution to deliver transformative technical projects"/>
    <s v="Australia"/>
    <x v="0"/>
    <x v="0"/>
    <m/>
    <s v="sydney"/>
    <x v="1"/>
    <m/>
    <s v="No"/>
    <s v="https://www.seek.com.au/job/40516794?type=standout#searchRequestToken=fffa0a82-fc9e-4550-a7c8-c69cdd538f3e"/>
    <n v="1"/>
    <n v="1"/>
    <n v="0"/>
    <n v="1"/>
    <n v="0"/>
    <n v="0"/>
    <n v="0"/>
    <n v="0"/>
    <n v="0"/>
    <n v="1"/>
    <n v="0"/>
    <n v="1"/>
    <n v="1"/>
    <n v="0"/>
    <n v="0"/>
    <n v="0"/>
    <n v="0"/>
    <n v="0"/>
    <n v="0"/>
    <n v="0"/>
    <n v="0"/>
    <n v="1"/>
    <n v="0"/>
    <n v="0"/>
    <n v="0"/>
    <n v="43802"/>
    <n v="43830"/>
    <n v="1"/>
    <n v="1"/>
    <n v="0"/>
    <n v="2019"/>
    <n v="12"/>
    <n v="30"/>
    <n v="7"/>
    <m/>
    <m/>
    <m/>
    <x v="0"/>
    <s v="Recruiter"/>
    <x v="0"/>
    <x v="11"/>
    <x v="2"/>
  </r>
  <r>
    <n v="40517297"/>
    <s v="Data Scientist - Risk Analytics - Banking"/>
    <x v="0"/>
    <s v="Mathematics, Statistics &amp; Information Sciences"/>
    <x v="30"/>
    <n v="22424905"/>
    <m/>
    <m/>
    <d v="2019-12-03T00:00:00"/>
    <n v="43832.999988425923"/>
    <s v="Top tier banking organisation are seeking a Data Scientist with Risk Analytics experience in Sydney CBD."/>
    <s v="Australia"/>
    <x v="0"/>
    <x v="0"/>
    <s v="CBD, Inner West &amp; Eastern Suburbs"/>
    <s v="sydney"/>
    <x v="0"/>
    <m/>
    <s v="No"/>
    <s v="https://www.seek.com.au/job/40517297?type=standout#searchRequestToken=fffa0a82-fc9e-4550-a7c8-c69cdd538f3e"/>
    <n v="1"/>
    <n v="1"/>
    <n v="0"/>
    <n v="0"/>
    <n v="0"/>
    <n v="0"/>
    <n v="0"/>
    <n v="0"/>
    <n v="0"/>
    <n v="0"/>
    <n v="0"/>
    <n v="0"/>
    <n v="0"/>
    <n v="0"/>
    <n v="0"/>
    <n v="0"/>
    <n v="0"/>
    <n v="0"/>
    <n v="0"/>
    <n v="0"/>
    <n v="0"/>
    <n v="0"/>
    <n v="0"/>
    <n v="0"/>
    <n v="0"/>
    <n v="43802"/>
    <n v="43832"/>
    <n v="1"/>
    <n v="1"/>
    <n v="0"/>
    <n v="2019"/>
    <n v="12"/>
    <n v="30"/>
    <n v="2"/>
    <m/>
    <m/>
    <m/>
    <x v="0"/>
    <s v="Recruiter"/>
    <x v="0"/>
    <x v="11"/>
    <x v="2"/>
  </r>
  <r>
    <n v="40517300"/>
    <s v="Data Scientist - Machine Learning"/>
    <x v="0"/>
    <s v="Mathematics, Statistics &amp; Information Sciences"/>
    <x v="30"/>
    <n v="22424905"/>
    <m/>
    <m/>
    <d v="2019-12-03T00:00:00"/>
    <n v="43832.999988425923"/>
    <s v="Join a newly created team in who are working on cutting edge ML projects to create better outcomes for customers."/>
    <s v="Australia"/>
    <x v="0"/>
    <x v="0"/>
    <s v="CBD, Inner West &amp; Eastern Suburbs"/>
    <s v="sydney"/>
    <x v="0"/>
    <m/>
    <s v="No"/>
    <s v="https://www.seek.com.au/job/40517300?type=standout#searchRequestToken=ffca43e4-a3e1-454a-be9c-88ea4d42f153"/>
    <n v="0"/>
    <n v="1"/>
    <n v="0"/>
    <n v="1"/>
    <n v="0"/>
    <n v="0"/>
    <n v="0"/>
    <n v="0"/>
    <n v="0"/>
    <n v="0"/>
    <n v="0"/>
    <n v="0"/>
    <n v="0"/>
    <n v="0"/>
    <n v="0"/>
    <n v="0"/>
    <n v="0"/>
    <n v="0"/>
    <n v="0"/>
    <n v="0"/>
    <n v="0"/>
    <n v="1"/>
    <n v="0"/>
    <n v="0"/>
    <n v="0"/>
    <n v="43802"/>
    <n v="43832"/>
    <n v="1"/>
    <n v="1"/>
    <n v="0"/>
    <n v="2019"/>
    <n v="12"/>
    <n v="30"/>
    <n v="3"/>
    <m/>
    <m/>
    <m/>
    <x v="0"/>
    <s v="Recruiter"/>
    <x v="0"/>
    <x v="11"/>
    <x v="2"/>
  </r>
  <r>
    <n v="40524404"/>
    <s v="Data Scientist"/>
    <x v="1"/>
    <s v="Consultants"/>
    <x v="362"/>
    <n v="36983305"/>
    <m/>
    <m/>
    <d v="2019-12-04T00:00:00"/>
    <n v="43833.999988425923"/>
    <s v="Troocoo are extremely pleased to partner with a leading resources client on a greenfield project. An experienced Data Scientist is required."/>
    <s v="Australia"/>
    <x v="4"/>
    <x v="4"/>
    <s v="CBD &amp; Inner Suburbs"/>
    <s v="brisbane"/>
    <x v="0"/>
    <m/>
    <s v="No"/>
    <s v="https://www.seek.com.au/job/40524404?type=standout#searchRequestToken=fee65c91-4f95-4820-9193-b96e21293d83"/>
    <n v="0"/>
    <n v="1"/>
    <n v="0"/>
    <n v="1"/>
    <n v="0"/>
    <n v="0"/>
    <n v="0"/>
    <n v="0"/>
    <n v="0"/>
    <n v="0"/>
    <n v="0"/>
    <n v="0"/>
    <n v="1"/>
    <n v="0"/>
    <n v="0"/>
    <n v="0"/>
    <n v="0"/>
    <n v="0"/>
    <n v="0"/>
    <n v="0"/>
    <n v="0"/>
    <n v="0"/>
    <n v="0"/>
    <n v="0"/>
    <n v="0"/>
    <n v="43803"/>
    <n v="43809"/>
    <n v="1"/>
    <n v="1"/>
    <n v="0"/>
    <n v="2019"/>
    <n v="12"/>
    <n v="30"/>
    <n v="3"/>
    <m/>
    <m/>
    <m/>
    <x v="0"/>
    <s v="Recruiter"/>
    <x v="0"/>
    <x v="11"/>
    <x v="0"/>
  </r>
  <r>
    <n v="40524871"/>
    <s v="Lead Data Scientist"/>
    <x v="2"/>
    <s v="Analysis &amp; Reporting"/>
    <x v="6"/>
    <n v="27705684"/>
    <m/>
    <m/>
    <d v="2019-12-04T00:00:00"/>
    <n v="43833.999988425923"/>
    <s v="Lead Data Scientist 9 Months Fixed Term Contract 3-5 years' experience in statistical modelling in a big data environment (Hadoop/Spark/R/Python)"/>
    <s v="Australia"/>
    <x v="0"/>
    <x v="0"/>
    <s v="CBD, Inner West &amp; Eastern Suburbs"/>
    <s v="sydney"/>
    <x v="0"/>
    <s v="$135000.00 - $1480000.00 p.a. including super"/>
    <s v="Yes"/>
    <s v="https://www.seek.com.au/job/40524871?type=standard#searchRequestToken=fffa0a82-fc9e-4550-a7c8-c69cdd538f3e"/>
    <n v="1"/>
    <n v="1"/>
    <n v="0"/>
    <n v="0"/>
    <n v="0"/>
    <n v="0"/>
    <n v="0"/>
    <n v="0"/>
    <n v="0"/>
    <n v="0"/>
    <n v="0"/>
    <n v="0"/>
    <n v="1"/>
    <n v="0"/>
    <n v="0"/>
    <n v="0"/>
    <n v="1"/>
    <n v="0"/>
    <n v="0"/>
    <n v="0"/>
    <n v="0"/>
    <n v="1"/>
    <n v="0"/>
    <n v="0"/>
    <n v="0"/>
    <n v="43803"/>
    <n v="43833"/>
    <n v="1"/>
    <n v="1"/>
    <n v="0"/>
    <n v="2019"/>
    <n v="12"/>
    <n v="30"/>
    <n v="5"/>
    <m/>
    <m/>
    <m/>
    <x v="0"/>
    <s v="Recruiter"/>
    <x v="1"/>
    <x v="11"/>
    <x v="0"/>
  </r>
  <r>
    <n v="40525313"/>
    <s v="Senior Data Scientist"/>
    <x v="1"/>
    <s v="Consultants"/>
    <x v="381"/>
    <n v="44016557"/>
    <m/>
    <m/>
    <d v="2019-12-04T00:00:00"/>
    <n v="43833.799004629633"/>
    <s v="We are a data science startup, with offices in Perth and London. Have the opportunity to work on a variety of exciting and stimulating projects."/>
    <s v="Australia"/>
    <x v="3"/>
    <x v="3"/>
    <m/>
    <s v="perth"/>
    <x v="0"/>
    <m/>
    <s v="No"/>
    <s v="https://www.seek.com.au/job/40525313?type=standard#searchRequestToken=fffa0a82-fc9e-4550-a7c8-c69cdd538f3e"/>
    <n v="1"/>
    <n v="1"/>
    <n v="0"/>
    <n v="1"/>
    <n v="0"/>
    <n v="0"/>
    <n v="0"/>
    <n v="0"/>
    <n v="0"/>
    <n v="0"/>
    <n v="0"/>
    <n v="0"/>
    <n v="0"/>
    <n v="0"/>
    <n v="0"/>
    <n v="0"/>
    <n v="0"/>
    <n v="0"/>
    <n v="0"/>
    <n v="0"/>
    <n v="0"/>
    <n v="0"/>
    <n v="0"/>
    <n v="0"/>
    <n v="0"/>
    <n v="43803"/>
    <n v="43833"/>
    <n v="0"/>
    <n v="1"/>
    <n v="0"/>
    <n v="2019"/>
    <n v="12"/>
    <n v="30"/>
    <n v="3"/>
    <m/>
    <m/>
    <m/>
    <x v="0"/>
    <s v="Direct"/>
    <x v="0"/>
    <x v="11"/>
    <x v="0"/>
  </r>
  <r>
    <n v="40526746"/>
    <s v="Data Scientist"/>
    <x v="1"/>
    <s v="Consultants"/>
    <x v="80"/>
    <n v="39897924"/>
    <m/>
    <m/>
    <d v="2019-12-05T00:00:00"/>
    <n v="43834.999988425923"/>
    <s v="Big 4 Consulting Firm are seeking a Data Scientist to design, develop and execute practical and scalable analytics solutions"/>
    <s v="Australia"/>
    <x v="0"/>
    <x v="0"/>
    <m/>
    <m/>
    <x v="0"/>
    <m/>
    <s v="No"/>
    <s v="https://www.seek.com.au/job/40526746?type=standard#searchRequestToken=fffa0a82-fc9e-4550-a7c8-c69cdd538f3e"/>
    <n v="1"/>
    <n v="1"/>
    <n v="0"/>
    <n v="1"/>
    <n v="0"/>
    <n v="0"/>
    <n v="0"/>
    <n v="0"/>
    <n v="0"/>
    <n v="1"/>
    <n v="0"/>
    <n v="0"/>
    <n v="1"/>
    <n v="1"/>
    <n v="0"/>
    <n v="0"/>
    <n v="0"/>
    <n v="0"/>
    <n v="0"/>
    <n v="0"/>
    <n v="0"/>
    <n v="0"/>
    <n v="0"/>
    <n v="0"/>
    <n v="0"/>
    <n v="43803"/>
    <n v="43834"/>
    <n v="1"/>
    <n v="1"/>
    <n v="0"/>
    <n v="2019"/>
    <n v="12"/>
    <n v="30"/>
    <n v="6"/>
    <m/>
    <m/>
    <m/>
    <x v="0"/>
    <s v="Recruiter"/>
    <x v="0"/>
    <x v="11"/>
    <x v="3"/>
  </r>
  <r>
    <n v="40530116"/>
    <s v="Data Scientist / Statistical Analyst"/>
    <x v="0"/>
    <s v="Mathematics, Statistics &amp; Information Sciences"/>
    <x v="382"/>
    <n v="8513902"/>
    <s v="Scentre Group - Westfield"/>
    <n v="3.6"/>
    <d v="2019-12-05T00:00:00"/>
    <n v="43834.999988425923"/>
    <s v="Join us and help strengthen our Strategic Analytics, Insights, and Research team which supports our Scentre Group staff and Westfield centres."/>
    <s v="Australia"/>
    <x v="0"/>
    <x v="0"/>
    <s v="CBD, Inner West &amp; Eastern Suburbs"/>
    <s v="sydney"/>
    <x v="0"/>
    <m/>
    <s v="Yes"/>
    <s v="https://www.seek.com.au/job/40530116?type=standout#searchRequestToken=fffa0a82-fc9e-4550-a7c8-c69cdd538f3e"/>
    <n v="1"/>
    <n v="1"/>
    <n v="0"/>
    <n v="1"/>
    <n v="0"/>
    <n v="0"/>
    <n v="0"/>
    <n v="0"/>
    <n v="0"/>
    <n v="0"/>
    <n v="1"/>
    <n v="0"/>
    <n v="0"/>
    <n v="0"/>
    <n v="0"/>
    <n v="0"/>
    <n v="0"/>
    <n v="0"/>
    <n v="0"/>
    <n v="0"/>
    <n v="0"/>
    <n v="0"/>
    <n v="0"/>
    <n v="0"/>
    <n v="0"/>
    <n v="43804"/>
    <n v="43809"/>
    <n v="0"/>
    <n v="1"/>
    <n v="0"/>
    <n v="2019"/>
    <n v="12"/>
    <n v="30"/>
    <n v="4"/>
    <m/>
    <m/>
    <m/>
    <x v="0"/>
    <s v="Direct"/>
    <x v="0"/>
    <x v="11"/>
    <x v="3"/>
  </r>
  <r>
    <n v="40536084"/>
    <s v="Data Scientist - Federal Government, based in Sydney CBD"/>
    <x v="1"/>
    <s v="Other"/>
    <x v="378"/>
    <n v="3665"/>
    <m/>
    <m/>
    <d v="2019-12-06T00:00:00"/>
    <n v="43835.999988425923"/>
    <s v="A Federal Government organisation is looking for an experienced Data Scientist to drive the transformation of data and analytics."/>
    <s v="Australia"/>
    <x v="0"/>
    <x v="0"/>
    <s v="CBD, Inner West &amp; Eastern Suburbs"/>
    <s v="sydney"/>
    <x v="1"/>
    <m/>
    <s v="Yes"/>
    <s v="https://www.seek.com.au/job/40536084?type=standard#searchRequestToken=fffa0a82-fc9e-4550-a7c8-c69cdd538f3e"/>
    <n v="1"/>
    <n v="1"/>
    <n v="0"/>
    <n v="1"/>
    <n v="0"/>
    <n v="0"/>
    <n v="0"/>
    <n v="0"/>
    <n v="0"/>
    <n v="1"/>
    <n v="0"/>
    <n v="1"/>
    <n v="1"/>
    <n v="0"/>
    <n v="0"/>
    <n v="0"/>
    <n v="0"/>
    <n v="0"/>
    <n v="0"/>
    <n v="0"/>
    <n v="0"/>
    <n v="1"/>
    <n v="0"/>
    <n v="0"/>
    <n v="0"/>
    <n v="43805"/>
    <n v="43808"/>
    <n v="1"/>
    <n v="1"/>
    <n v="0"/>
    <n v="2019"/>
    <n v="12"/>
    <n v="30"/>
    <n v="7"/>
    <m/>
    <m/>
    <m/>
    <x v="0"/>
    <s v="Recruiter"/>
    <x v="0"/>
    <x v="11"/>
    <x v="4"/>
  </r>
  <r>
    <n v="40537593"/>
    <s v="Data Scientist"/>
    <x v="1"/>
    <s v="Other"/>
    <x v="12"/>
    <n v="23607451"/>
    <m/>
    <m/>
    <d v="2019-12-06T00:00:00"/>
    <n v="43835.999988425923"/>
    <s v="12 month contract Current or ability to obtain a Baseline Security Clearance Java | Hadoop | D3Js | Impala | TensorFlow | R Shiny About"/>
    <s v="Australia"/>
    <x v="1"/>
    <x v="1"/>
    <m/>
    <m/>
    <x v="1"/>
    <m/>
    <s v="Yes"/>
    <s v="https://www.seek.com.au/job/40537593?type=standout#searchRequestToken=fffa0a82-fc9e-4550-a7c8-c69cdd538f3e"/>
    <n v="1"/>
    <n v="1"/>
    <n v="0"/>
    <n v="1"/>
    <n v="0"/>
    <n v="0"/>
    <n v="0"/>
    <n v="0"/>
    <n v="0"/>
    <n v="1"/>
    <n v="0"/>
    <n v="1"/>
    <n v="1"/>
    <n v="0"/>
    <n v="0"/>
    <n v="0"/>
    <n v="0"/>
    <n v="0"/>
    <n v="0"/>
    <n v="0"/>
    <n v="0"/>
    <n v="0"/>
    <n v="0"/>
    <n v="0"/>
    <n v="0"/>
    <n v="43805"/>
    <n v="43807"/>
    <n v="1"/>
    <n v="1"/>
    <n v="0"/>
    <n v="2019"/>
    <n v="12"/>
    <n v="30"/>
    <n v="6"/>
    <m/>
    <m/>
    <m/>
    <x v="0"/>
    <s v="Recruiter"/>
    <x v="0"/>
    <x v="11"/>
    <x v="4"/>
  </r>
  <r>
    <n v="40539080"/>
    <s v="Data Scientist"/>
    <x v="1"/>
    <s v="Business/Systems Analysts"/>
    <x v="383"/>
    <n v="41132863"/>
    <m/>
    <m/>
    <d v="2019-12-06T00:00:00"/>
    <n v="43835.999988425923"/>
    <s v="Join one of the fastest growing, purpose-driven, Australian-owned, D2C scale ups as they gear up for international growth and more."/>
    <s v="Australia"/>
    <x v="0"/>
    <x v="0"/>
    <s v="CBD, Inner West &amp; Eastern Suburbs"/>
    <s v="sydney"/>
    <x v="0"/>
    <s v="Flexible to attract the right person"/>
    <s v="No"/>
    <s v="https://www.seek.com.au/job/40539080?type=standout#searchRequestToken=fffa0a82-fc9e-4550-a7c8-c69cdd538f3e"/>
    <n v="1"/>
    <n v="1"/>
    <n v="0"/>
    <n v="1"/>
    <n v="0"/>
    <n v="0"/>
    <n v="0"/>
    <n v="1"/>
    <n v="0"/>
    <n v="0"/>
    <n v="1"/>
    <n v="0"/>
    <n v="0"/>
    <n v="0"/>
    <n v="0"/>
    <n v="0"/>
    <n v="0"/>
    <n v="0"/>
    <n v="0"/>
    <n v="0"/>
    <n v="0"/>
    <n v="0"/>
    <n v="0"/>
    <n v="0"/>
    <n v="0"/>
    <n v="43805"/>
    <n v="43809"/>
    <n v="1"/>
    <n v="1"/>
    <n v="0"/>
    <n v="2019"/>
    <n v="12"/>
    <n v="30"/>
    <n v="5"/>
    <m/>
    <m/>
    <m/>
    <x v="0"/>
    <s v="Recruiter"/>
    <x v="1"/>
    <x v="11"/>
    <x v="4"/>
  </r>
  <r>
    <n v="40539636"/>
    <s v="Data Scientist -Sydney and Canberra"/>
    <x v="1"/>
    <s v="Database Development &amp; Administration"/>
    <x v="270"/>
    <n v="20108309"/>
    <m/>
    <m/>
    <d v="2019-12-06T00:00:00"/>
    <n v="43835.999988425923"/>
    <s v="Seeking Data Scientists with experience in R, Python, Scala, Java."/>
    <s v="Australia"/>
    <x v="1"/>
    <x v="1"/>
    <m/>
    <m/>
    <x v="1"/>
    <m/>
    <s v="No"/>
    <s v="https://www.seek.com.au/job/40539636?type=standard#searchRequestToken=fffa0a82-fc9e-4550-a7c8-c69cdd538f3e"/>
    <n v="1"/>
    <n v="1"/>
    <n v="0"/>
    <n v="1"/>
    <n v="0"/>
    <n v="0"/>
    <n v="0"/>
    <n v="0"/>
    <n v="0"/>
    <n v="1"/>
    <n v="0"/>
    <n v="1"/>
    <n v="1"/>
    <n v="0"/>
    <n v="0"/>
    <n v="0"/>
    <n v="0"/>
    <n v="0"/>
    <n v="0"/>
    <n v="0"/>
    <n v="0"/>
    <n v="1"/>
    <n v="0"/>
    <n v="0"/>
    <n v="0"/>
    <n v="43805"/>
    <n v="43835"/>
    <n v="1"/>
    <n v="1"/>
    <n v="0"/>
    <n v="2019"/>
    <n v="12"/>
    <n v="30"/>
    <n v="7"/>
    <m/>
    <m/>
    <m/>
    <x v="0"/>
    <s v="Recruiter"/>
    <x v="0"/>
    <x v="11"/>
    <x v="4"/>
  </r>
  <r>
    <n v="40544993"/>
    <s v="Data Science Consultant"/>
    <x v="0"/>
    <s v="Mathematics, Statistics &amp; Information Sciences"/>
    <x v="343"/>
    <n v="43617494"/>
    <m/>
    <m/>
    <d v="2019-12-09T00:00:00"/>
    <n v="43838.999988425923"/>
    <s v="This is an opportunity for you to form part of an awesome team that plays a crucial role in transforming the data and analytics landscape"/>
    <s v="Australia"/>
    <x v="2"/>
    <x v="2"/>
    <s v="CBD &amp; Inner Suburbs"/>
    <s v="melbourne"/>
    <x v="0"/>
    <s v="$135,000 - $150,000"/>
    <s v="No"/>
    <s v="https://www.seek.com.au/job/40544993?type=standout#searchRequestToken=ffbc1620-4c5d-4903-92c0-4e50744bae93"/>
    <n v="1"/>
    <n v="1"/>
    <n v="0"/>
    <n v="1"/>
    <n v="0"/>
    <n v="0"/>
    <n v="0"/>
    <n v="0"/>
    <n v="0"/>
    <n v="0"/>
    <n v="0"/>
    <n v="0"/>
    <n v="1"/>
    <n v="0"/>
    <n v="0"/>
    <n v="0"/>
    <n v="0"/>
    <n v="0"/>
    <n v="0"/>
    <n v="0"/>
    <n v="0"/>
    <n v="1"/>
    <n v="0"/>
    <n v="0"/>
    <n v="0"/>
    <n v="43807"/>
    <n v="43835"/>
    <n v="1"/>
    <n v="1"/>
    <n v="0"/>
    <n v="2019"/>
    <n v="12"/>
    <n v="30"/>
    <n v="5"/>
    <n v="135000"/>
    <n v="150000"/>
    <s v="year"/>
    <x v="0"/>
    <s v="Recruiter"/>
    <x v="1"/>
    <x v="11"/>
    <x v="1"/>
  </r>
  <r>
    <n v="40548267"/>
    <s v="Senior Data Scientist"/>
    <x v="1"/>
    <s v="Other"/>
    <x v="335"/>
    <n v="25615394"/>
    <m/>
    <m/>
    <d v="2019-12-09T00:00:00"/>
    <n v="43838.999988425923"/>
    <s v="Senior Data Scientist - $ 155,000 package plus bonus - Sydney CBD"/>
    <s v="Australia"/>
    <x v="0"/>
    <x v="0"/>
    <s v="CBD, Inner West &amp; Eastern Suburbs"/>
    <s v="sydney"/>
    <x v="0"/>
    <s v="$ 155,000 package + 10% bonus"/>
    <s v="No"/>
    <s v="https://www.seek.com.au/job/40548267?type=standout#searchRequestToken=fbe40543-5428-496e-808d-3059e11e4da3"/>
    <n v="1"/>
    <n v="0"/>
    <n v="0"/>
    <n v="0"/>
    <n v="0"/>
    <n v="0"/>
    <n v="1"/>
    <n v="0"/>
    <n v="0"/>
    <n v="0"/>
    <n v="0"/>
    <n v="0"/>
    <n v="0"/>
    <n v="1"/>
    <n v="0"/>
    <n v="0"/>
    <n v="0"/>
    <n v="0"/>
    <n v="0"/>
    <n v="0"/>
    <n v="0"/>
    <n v="0"/>
    <n v="0"/>
    <n v="0"/>
    <n v="0"/>
    <n v="43808"/>
    <n v="43809"/>
    <n v="1"/>
    <n v="1"/>
    <n v="0"/>
    <n v="2019"/>
    <n v="12"/>
    <n v="30"/>
    <n v="3"/>
    <n v="155000"/>
    <n v="155000"/>
    <s v="year"/>
    <x v="0"/>
    <s v="Recruiter"/>
    <x v="1"/>
    <x v="11"/>
    <x v="1"/>
  </r>
  <r>
    <n v="40549161"/>
    <s v="Data Scientist"/>
    <x v="0"/>
    <s v="Mathematics, Statistics &amp; Information Sciences"/>
    <x v="384"/>
    <n v="9163024"/>
    <s v="Findex"/>
    <m/>
    <d v="2019-12-09T00:00:00"/>
    <n v="43838.671631944453"/>
    <s v="Findex has built a reputation in the financial services industry for having strong &amp; proven strategy, a thirst for innovation and a disruptive mindset"/>
    <s v="Australia"/>
    <x v="2"/>
    <x v="2"/>
    <s v="CBD &amp; Inner Suburbs"/>
    <s v="melbourne"/>
    <x v="0"/>
    <m/>
    <s v="No"/>
    <s v="https://www.seek.com.au/job/40549161?type=standout#searchRequestToken=ffeed93c-e38a-4364-8d3b-4c0315494362"/>
    <n v="1"/>
    <n v="1"/>
    <n v="0"/>
    <n v="1"/>
    <n v="0"/>
    <n v="0"/>
    <n v="0"/>
    <n v="0"/>
    <n v="0"/>
    <n v="0"/>
    <n v="0"/>
    <n v="0"/>
    <n v="1"/>
    <n v="0"/>
    <n v="0"/>
    <n v="0"/>
    <n v="0"/>
    <n v="0"/>
    <n v="0"/>
    <n v="0"/>
    <n v="0"/>
    <n v="1"/>
    <n v="0"/>
    <n v="0"/>
    <n v="0"/>
    <n v="43808"/>
    <n v="43838"/>
    <n v="0"/>
    <n v="1"/>
    <n v="0"/>
    <n v="2019"/>
    <n v="12"/>
    <n v="30"/>
    <n v="5"/>
    <m/>
    <m/>
    <m/>
    <x v="0"/>
    <s v="Direct"/>
    <x v="0"/>
    <x v="11"/>
    <x v="1"/>
  </r>
  <r>
    <n v="40550812"/>
    <s v="Data Scientist"/>
    <x v="1"/>
    <s v="Consultants"/>
    <x v="385"/>
    <n v="20480845"/>
    <s v="Data#3"/>
    <n v="3.7"/>
    <d v="2019-12-09T00:00:00"/>
    <n v="43838.789930555547"/>
    <s v="Work with a large mineral resources organisation as a Data Scientist, creating a fleet optimization model for mining operation management!"/>
    <s v="Australia"/>
    <x v="4"/>
    <x v="4"/>
    <s v="CBD &amp; Inner Suburbs"/>
    <s v="brisbane"/>
    <x v="0"/>
    <s v="$150,000 - $180,000"/>
    <s v="No"/>
    <s v="https://www.seek.com.au/job/40550812?type=standard#searchRequestToken=ff978602-6687-453e-bcdc-e1a4a866bd9b"/>
    <n v="0"/>
    <n v="1"/>
    <n v="1"/>
    <n v="1"/>
    <n v="0"/>
    <n v="0"/>
    <n v="0"/>
    <n v="0"/>
    <n v="0"/>
    <n v="0"/>
    <n v="0"/>
    <n v="0"/>
    <n v="1"/>
    <n v="0"/>
    <n v="0"/>
    <n v="0"/>
    <n v="0"/>
    <n v="0"/>
    <n v="0"/>
    <n v="0"/>
    <n v="0"/>
    <n v="0"/>
    <n v="0"/>
    <n v="0"/>
    <n v="0"/>
    <n v="43808"/>
    <n v="43838"/>
    <n v="1"/>
    <n v="1"/>
    <n v="0"/>
    <n v="2019"/>
    <n v="12"/>
    <n v="30"/>
    <n v="4"/>
    <n v="150000"/>
    <n v="180000"/>
    <s v="year"/>
    <x v="0"/>
    <s v="Recruiter"/>
    <x v="1"/>
    <x v="11"/>
    <x v="1"/>
  </r>
  <r>
    <n v="40552268"/>
    <s v="Lead Data Scientist"/>
    <x v="2"/>
    <s v="Analysis &amp; Reporting"/>
    <x v="386"/>
    <n v="20291172"/>
    <m/>
    <m/>
    <d v="2019-12-10T00:00:00"/>
    <n v="43839.999988425923"/>
    <s v="Newly created role, set up an innovation team, build a unique lab from scratch, run lots of experiments and POC's. Passion for Data Science, ML and AI"/>
    <s v="Australia"/>
    <x v="2"/>
    <x v="2"/>
    <s v="CBD &amp; Inner Suburbs"/>
    <s v="melbourne"/>
    <x v="0"/>
    <s v="$170-$190k package + bonus"/>
    <s v="No"/>
    <s v="https://www.seek.com.au/job/40552268?type=standard#searchRequestToken=a1d27e6e-d7c9-4b4f-a63a-d3e261346db1"/>
    <n v="0"/>
    <n v="1"/>
    <n v="0"/>
    <n v="0"/>
    <n v="0"/>
    <n v="0"/>
    <n v="0"/>
    <n v="0"/>
    <n v="0"/>
    <n v="0"/>
    <n v="0"/>
    <n v="0"/>
    <n v="0"/>
    <n v="0"/>
    <n v="0"/>
    <n v="0"/>
    <n v="0"/>
    <n v="0"/>
    <n v="0"/>
    <n v="0"/>
    <n v="0"/>
    <n v="0"/>
    <n v="0"/>
    <n v="0"/>
    <n v="0"/>
    <n v="43808"/>
    <n v="43809"/>
    <n v="0"/>
    <n v="1"/>
    <n v="0"/>
    <n v="2019"/>
    <n v="12"/>
    <n v="30"/>
    <n v="1"/>
    <m/>
    <m/>
    <m/>
    <x v="0"/>
    <s v="Direct"/>
    <x v="1"/>
    <x v="11"/>
    <x v="2"/>
  </r>
  <r>
    <n v="40554190"/>
    <s v="Data Scientist @ Global IOT specialist | Customer Analytics (Python/Big Data)"/>
    <x v="1"/>
    <s v="Engineering - Software"/>
    <x v="198"/>
    <n v="24315848"/>
    <m/>
    <m/>
    <d v="2019-12-10T00:00:00"/>
    <n v="43839.999988425923"/>
    <s v="Global IOT specialist looking for Data Scientist with a Customer Analytics background to build bespoke Analytics tools for our eCommerce division"/>
    <s v="Australia"/>
    <x v="0"/>
    <x v="0"/>
    <s v="CBD, Inner West &amp; Eastern Suburbs"/>
    <s v="sydney"/>
    <x v="1"/>
    <s v="$1000 - $1200 / Day"/>
    <s v="No"/>
    <s v="https://www.seek.com.au/job/40554190?type=standard#searchRequestToken=ffc5a66f-53ff-425d-86d1-42e35d7e7fe0"/>
    <n v="0"/>
    <n v="1"/>
    <n v="0"/>
    <n v="1"/>
    <n v="0"/>
    <n v="0"/>
    <n v="0"/>
    <n v="0"/>
    <n v="1"/>
    <n v="0"/>
    <n v="1"/>
    <n v="1"/>
    <n v="1"/>
    <n v="0"/>
    <n v="0"/>
    <n v="0"/>
    <n v="0"/>
    <n v="0"/>
    <n v="0"/>
    <n v="0"/>
    <n v="0"/>
    <n v="0"/>
    <n v="0"/>
    <n v="0"/>
    <n v="0"/>
    <n v="43809"/>
    <n v="43837"/>
    <n v="1"/>
    <n v="1"/>
    <n v="0"/>
    <n v="2019"/>
    <n v="12"/>
    <n v="30"/>
    <n v="6"/>
    <m/>
    <m/>
    <m/>
    <x v="0"/>
    <s v="Recruiter"/>
    <x v="1"/>
    <x v="11"/>
    <x v="2"/>
  </r>
  <r>
    <n v="40555424"/>
    <s v="Lead Data Scientist"/>
    <x v="1"/>
    <s v="Consultants"/>
    <x v="80"/>
    <n v="39897924"/>
    <m/>
    <m/>
    <d v="2019-12-10T00:00:00"/>
    <n v="43839.999988425923"/>
    <s v="Big 4 Consulting Firm are seeking a Lead Data Scientist to drive the design, development and execution of practical and scalable analytics solution"/>
    <s v="Australia"/>
    <x v="0"/>
    <x v="0"/>
    <m/>
    <m/>
    <x v="0"/>
    <s v="including super"/>
    <s v="No"/>
    <s v="https://www.seek.com.au/job/40555424?type=standard#searchRequestToken=ffeed93c-e38a-4364-8d3b-4c0315494362"/>
    <n v="1"/>
    <n v="1"/>
    <n v="0"/>
    <n v="1"/>
    <n v="0"/>
    <n v="0"/>
    <n v="0"/>
    <n v="0"/>
    <n v="0"/>
    <n v="1"/>
    <n v="0"/>
    <n v="0"/>
    <n v="1"/>
    <n v="1"/>
    <n v="0"/>
    <n v="0"/>
    <n v="0"/>
    <n v="0"/>
    <n v="0"/>
    <n v="0"/>
    <n v="0"/>
    <n v="0"/>
    <n v="0"/>
    <n v="0"/>
    <n v="0"/>
    <n v="43809"/>
    <n v="43839"/>
    <n v="1"/>
    <n v="1"/>
    <n v="0"/>
    <n v="2019"/>
    <n v="12"/>
    <n v="30"/>
    <n v="6"/>
    <m/>
    <m/>
    <m/>
    <x v="0"/>
    <s v="Recruiter"/>
    <x v="1"/>
    <x v="11"/>
    <x v="2"/>
  </r>
  <r>
    <n v="40556692"/>
    <s v="Data Scientist"/>
    <x v="1"/>
    <s v="Other"/>
    <x v="193"/>
    <n v="20101884"/>
    <m/>
    <m/>
    <d v="2019-12-10T00:00:00"/>
    <n v="43839.999988425923"/>
    <s v="Exciting opportunity for experienced Data Scientist to join a small team. Great salary on offer."/>
    <s v="Australia"/>
    <x v="2"/>
    <x v="2"/>
    <s v="CBD &amp; Inner Suburbs"/>
    <s v="melbourne"/>
    <x v="0"/>
    <m/>
    <s v="Yes"/>
    <s v="https://www.seek.com.au/job/40556692?type=standard#searchRequestToken=ffeed93c-e38a-4364-8d3b-4c0315494362"/>
    <n v="1"/>
    <n v="1"/>
    <n v="0"/>
    <n v="0"/>
    <n v="0"/>
    <n v="0"/>
    <n v="1"/>
    <n v="0"/>
    <n v="0"/>
    <n v="0"/>
    <n v="0"/>
    <n v="0"/>
    <n v="0"/>
    <n v="1"/>
    <n v="0"/>
    <n v="0"/>
    <n v="0"/>
    <n v="0"/>
    <n v="0"/>
    <n v="0"/>
    <n v="0"/>
    <n v="0"/>
    <n v="0"/>
    <n v="0"/>
    <n v="0"/>
    <n v="43829"/>
    <n v="43837"/>
    <n v="0"/>
    <n v="1"/>
    <n v="0"/>
    <n v="2019"/>
    <n v="12"/>
    <n v="30"/>
    <n v="4"/>
    <m/>
    <m/>
    <m/>
    <x v="0"/>
    <s v="Direct"/>
    <x v="0"/>
    <x v="11"/>
    <x v="2"/>
  </r>
  <r>
    <n v="40557207"/>
    <s v="Data Scientist"/>
    <x v="1"/>
    <s v="Consultants"/>
    <x v="387"/>
    <n v="39474528"/>
    <m/>
    <m/>
    <d v="2019-12-10T00:00:00"/>
    <n v="43839.67491898148"/>
    <s v="Working closely with the broader team, you will provide data analysis support to a range of clients and projects."/>
    <s v="Australia"/>
    <x v="4"/>
    <x v="4"/>
    <s v="CBD &amp; Inner Suburbs"/>
    <s v="brisbane"/>
    <x v="2"/>
    <m/>
    <s v="No"/>
    <s v="https://www.seek.com.au/job/40557207?type=standard#searchRequestToken=ffeed93c-e38a-4364-8d3b-4c0315494362"/>
    <n v="1"/>
    <n v="1"/>
    <n v="0"/>
    <n v="1"/>
    <n v="0"/>
    <n v="0"/>
    <n v="0"/>
    <n v="0"/>
    <n v="0"/>
    <n v="0"/>
    <n v="0"/>
    <n v="0"/>
    <n v="0"/>
    <n v="0"/>
    <n v="0"/>
    <n v="0"/>
    <n v="0"/>
    <n v="0"/>
    <n v="0"/>
    <n v="0"/>
    <n v="0"/>
    <n v="0"/>
    <n v="0"/>
    <n v="0"/>
    <n v="0"/>
    <n v="43829"/>
    <n v="43839"/>
    <n v="0"/>
    <n v="1"/>
    <n v="0"/>
    <n v="2019"/>
    <n v="12"/>
    <n v="29"/>
    <n v="3"/>
    <m/>
    <m/>
    <m/>
    <x v="0"/>
    <s v="Direct"/>
    <x v="0"/>
    <x v="11"/>
    <x v="2"/>
  </r>
  <r>
    <n v="40557209"/>
    <s v="Data Scientist"/>
    <x v="0"/>
    <s v="Mathematics, Statistics &amp; Information Sciences"/>
    <x v="6"/>
    <n v="27705684"/>
    <m/>
    <m/>
    <d v="2019-12-10T00:00:00"/>
    <n v="43839.999988425923"/>
    <s v="Fantastic opportunity to join work on a new and exciting project with a leading Australian brand!"/>
    <s v="Australia"/>
    <x v="2"/>
    <x v="2"/>
    <s v="CBD &amp; Inner Suburbs"/>
    <s v="melbourne"/>
    <x v="1"/>
    <s v="$550 - $650 per day (including superannuation)"/>
    <s v="No"/>
    <s v="https://www.seek.com.au/job/40557209?type=standard#searchRequestToken=ffeed93c-e38a-4364-8d3b-4c0315494362"/>
    <n v="1"/>
    <n v="1"/>
    <n v="0"/>
    <n v="1"/>
    <n v="0"/>
    <n v="0"/>
    <n v="0"/>
    <n v="0"/>
    <n v="0"/>
    <n v="0"/>
    <n v="0"/>
    <n v="0"/>
    <n v="0"/>
    <n v="0"/>
    <n v="0"/>
    <n v="0"/>
    <n v="0"/>
    <n v="0"/>
    <n v="0"/>
    <n v="0"/>
    <n v="0"/>
    <n v="0"/>
    <n v="0"/>
    <n v="0"/>
    <n v="0"/>
    <n v="43829"/>
    <n v="43839"/>
    <n v="1"/>
    <n v="1"/>
    <n v="0"/>
    <n v="2019"/>
    <n v="12"/>
    <n v="30"/>
    <n v="3"/>
    <n v="550"/>
    <n v="650"/>
    <s v="day"/>
    <x v="0"/>
    <s v="Recruiter"/>
    <x v="1"/>
    <x v="11"/>
    <x v="2"/>
  </r>
  <r>
    <n v="40557881"/>
    <s v="Junior Marketing Data Scientist"/>
    <x v="7"/>
    <s v="Analysts"/>
    <x v="72"/>
    <n v="35398774"/>
    <m/>
    <m/>
    <d v="2019-12-10T00:00:00"/>
    <n v="43839.999988425923"/>
    <s v="CORRELATE RESOURCES : Your trusted Data Analytics Recruitment Partner. APPLY NOW for exclusive opportunities, market insights &amp; ongoing career support"/>
    <s v="Australia"/>
    <x v="0"/>
    <x v="0"/>
    <s v="CBD, Inner West &amp; Eastern Suburbs"/>
    <s v="sydney"/>
    <x v="0"/>
    <s v="up to $100k + super &amp; bonus"/>
    <s v="No"/>
    <s v="https://www.seek.com.au/job/40557881?type=standout#searchRequestToken=ffeed93c-e38a-4364-8d3b-4c0315494362"/>
    <n v="1"/>
    <n v="1"/>
    <n v="0"/>
    <n v="1"/>
    <n v="0"/>
    <n v="0"/>
    <n v="0"/>
    <n v="0"/>
    <n v="0"/>
    <n v="0"/>
    <n v="1"/>
    <n v="0"/>
    <n v="0"/>
    <n v="1"/>
    <n v="0"/>
    <n v="0"/>
    <n v="0"/>
    <n v="0"/>
    <n v="0"/>
    <n v="0"/>
    <n v="0"/>
    <n v="0"/>
    <n v="0"/>
    <n v="0"/>
    <n v="0"/>
    <n v="43829"/>
    <n v="43837"/>
    <n v="1"/>
    <n v="1"/>
    <n v="0"/>
    <n v="2019"/>
    <n v="12"/>
    <n v="30"/>
    <n v="5"/>
    <n v="100000"/>
    <n v="100000"/>
    <s v="year"/>
    <x v="0"/>
    <s v="Recruiter"/>
    <x v="1"/>
    <x v="11"/>
    <x v="2"/>
  </r>
  <r>
    <n v="40565652"/>
    <s v="Reporting Analyst"/>
    <x v="0"/>
    <s v="Mathematics, Statistics &amp; Information Sciences"/>
    <x v="6"/>
    <n v="27705684"/>
    <m/>
    <m/>
    <d v="2019-12-11T00:00:00"/>
    <n v="43840.999988425923"/>
    <s v="A truly exciting opportunity for an analyst with aspirations towards data science."/>
    <s v="Australia"/>
    <x v="2"/>
    <x v="2"/>
    <s v="CBD &amp; Inner Suburbs"/>
    <s v="melbourne"/>
    <x v="0"/>
    <s v="$80k - $110k package"/>
    <s v="No"/>
    <s v="https://www.seek.com.au/job/40565652?type=standard#searchRequestToken=fc55bf54-1240-47b6-a275-e3ae0f9aca1c"/>
    <n v="0"/>
    <n v="0"/>
    <n v="0"/>
    <n v="1"/>
    <n v="0"/>
    <n v="0"/>
    <n v="0"/>
    <n v="0"/>
    <n v="0"/>
    <n v="0"/>
    <n v="0"/>
    <n v="0"/>
    <n v="0"/>
    <n v="0"/>
    <n v="0"/>
    <n v="0"/>
    <n v="0"/>
    <n v="0"/>
    <n v="0"/>
    <n v="0"/>
    <n v="0"/>
    <n v="0"/>
    <n v="0"/>
    <n v="0"/>
    <n v="0"/>
    <n v="43829"/>
    <n v="43840"/>
    <n v="1"/>
    <n v="1"/>
    <n v="0"/>
    <n v="2019"/>
    <n v="12"/>
    <n v="30"/>
    <n v="1"/>
    <n v="80000"/>
    <n v="110000"/>
    <s v="year"/>
    <x v="0"/>
    <s v="Recruiter"/>
    <x v="1"/>
    <x v="11"/>
    <x v="0"/>
  </r>
  <r>
    <n v="40572253"/>
    <s v="Data Scientist"/>
    <x v="1"/>
    <s v="Other"/>
    <x v="304"/>
    <n v="43295011"/>
    <m/>
    <m/>
    <d v="2019-12-12T00:00:00"/>
    <n v="43841.999988425923"/>
    <s v="Data Scientist- Surry Hills, Sydney, Australia 6 month contract, high chance of extension Great Daily rate Surry Hills location"/>
    <s v="Australia"/>
    <x v="0"/>
    <x v="0"/>
    <s v="CBD, Inner West &amp; Eastern Suburbs"/>
    <s v="surryhills"/>
    <x v="1"/>
    <m/>
    <s v="No"/>
    <s v="https://www.seek.com.au/job/40572253?type=standard#searchRequestToken=fff44669-d41c-4e35-9eb6-73310385f24c"/>
    <n v="1"/>
    <n v="1"/>
    <n v="0"/>
    <n v="1"/>
    <n v="0"/>
    <n v="0"/>
    <n v="0"/>
    <n v="0"/>
    <n v="0"/>
    <n v="0"/>
    <n v="0"/>
    <n v="0"/>
    <n v="1"/>
    <n v="1"/>
    <n v="0"/>
    <n v="0"/>
    <n v="0"/>
    <n v="0"/>
    <n v="0"/>
    <n v="0"/>
    <n v="0"/>
    <n v="1"/>
    <n v="0"/>
    <n v="0"/>
    <n v="0"/>
    <n v="43829"/>
    <n v="43841"/>
    <n v="1"/>
    <n v="1"/>
    <n v="0"/>
    <n v="2019"/>
    <n v="12"/>
    <n v="30"/>
    <n v="6"/>
    <m/>
    <m/>
    <m/>
    <x v="0"/>
    <s v="Recruiter"/>
    <x v="0"/>
    <x v="11"/>
    <x v="3"/>
  </r>
  <r>
    <n v="40572534"/>
    <s v="Reporting Analyst - Marketing"/>
    <x v="1"/>
    <s v="Database Development &amp; Administration"/>
    <x v="128"/>
    <n v="23706321"/>
    <m/>
    <m/>
    <d v="2019-12-12T00:00:00"/>
    <n v="43841.999988425923"/>
    <s v="Seeking a Reporting Analyst to work with alongside their Data Scientist to help crunch the data and provide insights to the business."/>
    <s v="Australia"/>
    <x v="2"/>
    <x v="2"/>
    <m/>
    <m/>
    <x v="0"/>
    <m/>
    <s v="Yes"/>
    <s v="https://www.seek.com.au/job/40572534?type=standout#searchRequestToken=ffc5a66f-53ff-425d-86d1-42e35d7e7fe0"/>
    <n v="0"/>
    <n v="0"/>
    <n v="0"/>
    <n v="1"/>
    <n v="0"/>
    <n v="0"/>
    <n v="0"/>
    <n v="0"/>
    <n v="0"/>
    <n v="0"/>
    <n v="1"/>
    <n v="0"/>
    <n v="0"/>
    <n v="0"/>
    <n v="0"/>
    <n v="0"/>
    <n v="0"/>
    <n v="0"/>
    <n v="0"/>
    <n v="0"/>
    <n v="0"/>
    <n v="0"/>
    <n v="0"/>
    <n v="0"/>
    <n v="0"/>
    <n v="43829"/>
    <n v="43841"/>
    <n v="1"/>
    <n v="1"/>
    <n v="0"/>
    <n v="2019"/>
    <n v="12"/>
    <n v="30"/>
    <n v="2"/>
    <m/>
    <m/>
    <m/>
    <x v="0"/>
    <s v="Recruiter"/>
    <x v="0"/>
    <x v="11"/>
    <x v="3"/>
  </r>
  <r>
    <n v="40572840"/>
    <s v="Senior Data Scientist"/>
    <x v="6"/>
    <s v="Other"/>
    <x v="388"/>
    <n v="21673808"/>
    <s v="Alcoa"/>
    <n v="3.9"/>
    <d v="2019-12-12T00:00:00"/>
    <n v="43841.999988425923"/>
    <s v="Alcoa is built on a foundation of strong values and best practices that have led to efficiency, safety, sustainability and stronger communities."/>
    <s v="Australia"/>
    <x v="3"/>
    <x v="3"/>
    <s v="Fremantle &amp; Southern Suburbs"/>
    <s v="booragoon"/>
    <x v="0"/>
    <m/>
    <s v="No"/>
    <s v="https://www.seek.com.au/job/40572840?type=standout#searchRequestToken=ffeae0b8-8978-4be3-9916-6f6bf8d420ce"/>
    <n v="1"/>
    <n v="1"/>
    <n v="0"/>
    <n v="1"/>
    <n v="0"/>
    <n v="0"/>
    <n v="0"/>
    <n v="0"/>
    <n v="0"/>
    <n v="0"/>
    <n v="1"/>
    <n v="0"/>
    <n v="0"/>
    <n v="0"/>
    <n v="0"/>
    <n v="0"/>
    <n v="0"/>
    <n v="0"/>
    <n v="0"/>
    <n v="0"/>
    <n v="0"/>
    <n v="0"/>
    <n v="1"/>
    <n v="0"/>
    <n v="0"/>
    <n v="43829"/>
    <n v="43830"/>
    <n v="0"/>
    <n v="1"/>
    <n v="0"/>
    <n v="2019"/>
    <n v="12"/>
    <n v="30"/>
    <n v="5"/>
    <m/>
    <m/>
    <m/>
    <x v="0"/>
    <s v="Direct"/>
    <x v="0"/>
    <x v="11"/>
    <x v="3"/>
  </r>
  <r>
    <n v="40574064"/>
    <s v="Data Scientist"/>
    <x v="1"/>
    <s v="Consultants"/>
    <x v="80"/>
    <n v="39897924"/>
    <m/>
    <m/>
    <d v="2019-12-13T00:00:00"/>
    <n v="43842.999988425923"/>
    <s v="Big 4 Consulting Firm are seeking a Data Scientist to design, develop and execute practical and scalable analytics solutions. January start."/>
    <s v="Australia"/>
    <x v="0"/>
    <x v="0"/>
    <m/>
    <m/>
    <x v="0"/>
    <s v="$125k - $135k p.a. + Super"/>
    <s v="No"/>
    <s v="https://www.seek.com.au/job/40574064?type=standard#searchRequestToken=fff44669-d41c-4e35-9eb6-73310385f24c"/>
    <n v="1"/>
    <n v="1"/>
    <n v="0"/>
    <n v="1"/>
    <n v="0"/>
    <n v="0"/>
    <n v="0"/>
    <n v="0"/>
    <n v="0"/>
    <n v="1"/>
    <n v="0"/>
    <n v="0"/>
    <n v="1"/>
    <n v="1"/>
    <n v="0"/>
    <n v="0"/>
    <n v="0"/>
    <n v="0"/>
    <n v="0"/>
    <n v="0"/>
    <n v="0"/>
    <n v="0"/>
    <n v="0"/>
    <n v="0"/>
    <n v="0"/>
    <n v="43829"/>
    <n v="43842"/>
    <n v="1"/>
    <n v="1"/>
    <n v="0"/>
    <n v="2019"/>
    <n v="12"/>
    <n v="30"/>
    <n v="6"/>
    <n v="125000"/>
    <n v="135000"/>
    <s v="year"/>
    <x v="0"/>
    <s v="Recruiter"/>
    <x v="1"/>
    <x v="11"/>
    <x v="4"/>
  </r>
  <r>
    <n v="40574491"/>
    <s v="Data Scientist"/>
    <x v="1"/>
    <s v="Developers/Programmers"/>
    <x v="389"/>
    <n v="22952456"/>
    <m/>
    <m/>
    <d v="2019-12-13T00:00:00"/>
    <n v="43842.999988425923"/>
    <s v="Excellent opportunity for a Data Scientist to join a fast growing company providing range of consultancy services."/>
    <s v="Australia"/>
    <x v="0"/>
    <x v="0"/>
    <s v="CBD, Inner West &amp; Eastern Suburbs"/>
    <s v="sydney"/>
    <x v="0"/>
    <m/>
    <s v="No"/>
    <s v="https://www.seek.com.au/job/40574491?type=standard#searchRequestToken=fff0ad06-509f-4e88-868d-e28b4a5d3c53"/>
    <n v="1"/>
    <n v="1"/>
    <n v="0"/>
    <n v="0"/>
    <n v="0"/>
    <n v="0"/>
    <n v="0"/>
    <n v="0"/>
    <n v="0"/>
    <n v="1"/>
    <n v="0"/>
    <n v="0"/>
    <n v="1"/>
    <n v="0"/>
    <n v="0"/>
    <n v="0"/>
    <n v="0"/>
    <n v="0"/>
    <n v="0"/>
    <n v="0"/>
    <n v="0"/>
    <n v="1"/>
    <n v="0"/>
    <n v="0"/>
    <n v="0"/>
    <n v="43829"/>
    <n v="43839"/>
    <n v="1"/>
    <n v="1"/>
    <n v="0"/>
    <n v="2019"/>
    <n v="12"/>
    <n v="30"/>
    <n v="5"/>
    <m/>
    <m/>
    <m/>
    <x v="0"/>
    <s v="Recruiter"/>
    <x v="0"/>
    <x v="11"/>
    <x v="4"/>
  </r>
  <r>
    <n v="40575253"/>
    <s v="Data Scientist"/>
    <x v="1"/>
    <s v="Business/Systems Analysts"/>
    <x v="197"/>
    <n v="23070751"/>
    <m/>
    <m/>
    <d v="2019-12-13T00:00:00"/>
    <n v="43842.999988425923"/>
    <s v="Newly created role for a Data Scientist for a National brand throughout Australia. Strong experience working with Marketing."/>
    <s v="Australia"/>
    <x v="0"/>
    <x v="0"/>
    <s v="North Shore &amp; Northern Beaches"/>
    <m/>
    <x v="0"/>
    <s v="$130k - $160k p.a. + plus super"/>
    <s v="No"/>
    <s v="https://www.seek.com.au/job/40575253?type=standard#searchRequestToken=ff053b03-ac65-49ea-847f-ce181555d4dc"/>
    <n v="0"/>
    <n v="0"/>
    <n v="0"/>
    <n v="1"/>
    <n v="0"/>
    <n v="0"/>
    <n v="0"/>
    <n v="0"/>
    <n v="0"/>
    <n v="0"/>
    <n v="0"/>
    <n v="0"/>
    <n v="0"/>
    <n v="0"/>
    <n v="0"/>
    <n v="0"/>
    <n v="0"/>
    <n v="0"/>
    <n v="0"/>
    <n v="0"/>
    <n v="0"/>
    <n v="0"/>
    <n v="0"/>
    <n v="0"/>
    <n v="0"/>
    <n v="43829"/>
    <n v="43842"/>
    <n v="0"/>
    <n v="1"/>
    <n v="0"/>
    <n v="2019"/>
    <n v="12"/>
    <n v="30"/>
    <n v="1"/>
    <n v="130000"/>
    <n v="160000"/>
    <s v="year"/>
    <x v="0"/>
    <s v="Direct"/>
    <x v="1"/>
    <x v="11"/>
    <x v="4"/>
  </r>
  <r>
    <n v="40575434"/>
    <s v="Data Scientist"/>
    <x v="1"/>
    <s v="Other"/>
    <x v="105"/>
    <n v="20064542"/>
    <m/>
    <m/>
    <d v="2019-12-13T00:00:00"/>
    <n v="43842.999988425923"/>
    <s v="Using R / Shiny, create quality analytical and modelling solutions for one of Australia's leading research and teaching universities."/>
    <s v="Australia"/>
    <x v="2"/>
    <x v="2"/>
    <s v="CBD &amp; Inner Suburbs"/>
    <s v="melbourne"/>
    <x v="1"/>
    <m/>
    <s v="No"/>
    <s v="https://www.seek.com.au/job/40575434?type=standard#searchRequestToken=fff0ad06-509f-4e88-868d-e28b4a5d3c53"/>
    <n v="1"/>
    <n v="0"/>
    <n v="0"/>
    <n v="1"/>
    <n v="0"/>
    <n v="0"/>
    <n v="0"/>
    <n v="0"/>
    <n v="0"/>
    <n v="0"/>
    <n v="0"/>
    <n v="0"/>
    <n v="0"/>
    <n v="0"/>
    <n v="0"/>
    <n v="0"/>
    <n v="0"/>
    <n v="0"/>
    <n v="0"/>
    <n v="0"/>
    <n v="0"/>
    <n v="0"/>
    <n v="0"/>
    <n v="0"/>
    <n v="0"/>
    <n v="43829"/>
    <n v="43842"/>
    <n v="1"/>
    <n v="1"/>
    <n v="0"/>
    <n v="2019"/>
    <n v="12"/>
    <n v="30"/>
    <n v="2"/>
    <m/>
    <m/>
    <m/>
    <x v="0"/>
    <s v="Recruiter"/>
    <x v="0"/>
    <x v="11"/>
    <x v="4"/>
  </r>
  <r>
    <n v="40582392"/>
    <s v="APS 6 Data Miner"/>
    <x v="1"/>
    <s v="Database Development &amp; Administration"/>
    <x v="131"/>
    <n v="29308280"/>
    <m/>
    <m/>
    <d v="2019-12-16T00:00:00"/>
    <n v="43845.999988425923"/>
    <s v="Largest Federal Government Department seeking a Data Scientist to to perform a wide scope of responsibilities."/>
    <s v="Australia"/>
    <x v="1"/>
    <x v="1"/>
    <m/>
    <m/>
    <x v="1"/>
    <m/>
    <s v="No"/>
    <s v="https://www.seek.com.au/job/40582392?type=standout#searchRequestToken=ffeed93c-e38a-4364-8d3b-4c0315494362"/>
    <n v="1"/>
    <n v="1"/>
    <n v="0"/>
    <n v="0"/>
    <n v="0"/>
    <n v="0"/>
    <n v="0"/>
    <n v="0"/>
    <n v="0"/>
    <n v="0"/>
    <n v="0"/>
    <n v="0"/>
    <n v="1"/>
    <n v="1"/>
    <n v="0"/>
    <n v="0"/>
    <n v="0"/>
    <n v="0"/>
    <n v="0"/>
    <n v="0"/>
    <n v="0"/>
    <n v="0"/>
    <n v="0"/>
    <n v="0"/>
    <n v="0"/>
    <n v="43829"/>
    <n v="43838"/>
    <n v="1"/>
    <n v="1"/>
    <n v="0"/>
    <n v="2019"/>
    <n v="12"/>
    <n v="30"/>
    <n v="4"/>
    <m/>
    <m/>
    <m/>
    <x v="0"/>
    <s v="Recruiter"/>
    <x v="0"/>
    <x v="11"/>
    <x v="1"/>
  </r>
  <r>
    <n v="40588789"/>
    <s v="Data Scientist"/>
    <x v="1"/>
    <s v="Consultants"/>
    <x v="390"/>
    <n v="37216644"/>
    <m/>
    <m/>
    <d v="2019-12-16T00:00:00"/>
    <n v="43845.855115740742"/>
    <s v="**Data Scientist**- Harman, ACT, 12 Months+ - immediate Interview"/>
    <s v="Australia"/>
    <x v="1"/>
    <x v="1"/>
    <m/>
    <s v="harman"/>
    <x v="1"/>
    <m/>
    <s v="No"/>
    <s v="https://www.seek.com.au/job/40588789?type=standard#searchRequestToken=fff0ad06-509f-4e88-868d-e28b4a5d3c53"/>
    <n v="1"/>
    <n v="1"/>
    <n v="0"/>
    <n v="0"/>
    <n v="0"/>
    <n v="0"/>
    <n v="0"/>
    <n v="0"/>
    <n v="0"/>
    <n v="0"/>
    <n v="0"/>
    <n v="0"/>
    <n v="0"/>
    <n v="0"/>
    <n v="0"/>
    <n v="0"/>
    <n v="0"/>
    <n v="0"/>
    <n v="0"/>
    <n v="0"/>
    <n v="0"/>
    <n v="0"/>
    <n v="0"/>
    <n v="0"/>
    <n v="0"/>
    <n v="43829"/>
    <n v="43845"/>
    <n v="0"/>
    <n v="1"/>
    <n v="0"/>
    <n v="2019"/>
    <n v="12"/>
    <n v="30"/>
    <n v="2"/>
    <m/>
    <m/>
    <m/>
    <x v="0"/>
    <s v="Direct"/>
    <x v="0"/>
    <x v="11"/>
    <x v="1"/>
  </r>
  <r>
    <n v="40590817"/>
    <s v="Data Scientist"/>
    <x v="0"/>
    <s v="Mathematics, Statistics &amp; Information Sciences"/>
    <x v="391"/>
    <n v="34920099"/>
    <s v="Tech Mahindra"/>
    <n v="2.8"/>
    <d v="2019-12-17T00:00:00"/>
    <n v="43846.460601851853"/>
    <s v="Data Scientist"/>
    <s v="Australia"/>
    <x v="2"/>
    <x v="2"/>
    <s v="CBD &amp; Inner Suburbs"/>
    <s v="melbourne"/>
    <x v="0"/>
    <m/>
    <s v="No"/>
    <s v="https://www.seek.com.au/job/40590817?type=standard#searchRequestToken=fff0601c-30ba-46f7-8066-fccb55c50704"/>
    <n v="0"/>
    <n v="1"/>
    <n v="0"/>
    <n v="1"/>
    <n v="0"/>
    <n v="0"/>
    <n v="0"/>
    <n v="0"/>
    <n v="0"/>
    <n v="0"/>
    <n v="1"/>
    <n v="1"/>
    <n v="0"/>
    <n v="1"/>
    <n v="0"/>
    <n v="0"/>
    <n v="0"/>
    <n v="0"/>
    <n v="0"/>
    <n v="0"/>
    <n v="0"/>
    <n v="0"/>
    <n v="0"/>
    <n v="0"/>
    <n v="0"/>
    <n v="43829"/>
    <n v="43845"/>
    <n v="0"/>
    <n v="1"/>
    <n v="0"/>
    <n v="2019"/>
    <n v="12"/>
    <n v="29"/>
    <n v="5"/>
    <m/>
    <m/>
    <m/>
    <x v="0"/>
    <s v="Direct"/>
    <x v="0"/>
    <x v="11"/>
    <x v="2"/>
  </r>
  <r>
    <n v="40591469"/>
    <s v="Senior/Lead Data Scientist"/>
    <x v="0"/>
    <s v="Mathematics, Statistics &amp; Information Sciences"/>
    <x v="392"/>
    <n v="25549939"/>
    <m/>
    <m/>
    <d v="2019-12-17T00:00:00"/>
    <n v="43846.999988425923"/>
    <s v="Establish your team and deliver solutions to complex business problems using Machine Learning, Artificial Intelligence and Deep Learning techniques."/>
    <s v="Australia"/>
    <x v="2"/>
    <x v="2"/>
    <s v="CBD &amp; Inner Suburbs"/>
    <s v="melbourne"/>
    <x v="0"/>
    <m/>
    <s v="No"/>
    <s v="https://www.seek.com.au/job/40591469?type=standard#searchRequestToken=ffeed93c-e38a-4364-8d3b-4c0315494362"/>
    <n v="1"/>
    <n v="1"/>
    <n v="0"/>
    <n v="0"/>
    <n v="0"/>
    <n v="0"/>
    <n v="0"/>
    <n v="0"/>
    <n v="0"/>
    <n v="0"/>
    <n v="0"/>
    <n v="0"/>
    <n v="0"/>
    <n v="0"/>
    <n v="0"/>
    <n v="0"/>
    <n v="0"/>
    <n v="0"/>
    <n v="0"/>
    <n v="0"/>
    <n v="0"/>
    <n v="0"/>
    <n v="0"/>
    <n v="0"/>
    <n v="0"/>
    <n v="43829"/>
    <n v="43844"/>
    <n v="1"/>
    <n v="1"/>
    <n v="0"/>
    <n v="2019"/>
    <n v="12"/>
    <n v="30"/>
    <n v="2"/>
    <m/>
    <m/>
    <m/>
    <x v="0"/>
    <s v="Recruiter"/>
    <x v="0"/>
    <x v="11"/>
    <x v="2"/>
  </r>
  <r>
    <n v="40596012"/>
    <s v="Data Scientist - HPC Specialist"/>
    <x v="0"/>
    <s v="Mathematics, Statistics &amp; Information Sciences"/>
    <x v="337"/>
    <n v="559343"/>
    <s v="Curtin University"/>
    <n v="3.7"/>
    <d v="2019-12-18T00:00:00"/>
    <n v="43847.999988425923"/>
    <s v="Use your HPC and Data Science expertise to deliver computing solutions and increase demand-driven research"/>
    <s v="Australia"/>
    <x v="3"/>
    <x v="3"/>
    <s v="Fremantle &amp; Southern Suburbs"/>
    <m/>
    <x v="0"/>
    <m/>
    <s v="Yes"/>
    <s v="https://www.seek.com.au/job/40596012?type=standout#searchRequestToken=ffa0f73b-dce7-48cb-9224-f5da685134a5"/>
    <n v="0"/>
    <n v="1"/>
    <n v="0"/>
    <n v="0"/>
    <n v="0"/>
    <n v="0"/>
    <n v="0"/>
    <n v="0"/>
    <n v="1"/>
    <n v="0"/>
    <n v="0"/>
    <n v="0"/>
    <n v="0"/>
    <n v="0"/>
    <n v="0"/>
    <n v="0"/>
    <n v="0"/>
    <n v="0"/>
    <n v="0"/>
    <n v="0"/>
    <n v="0"/>
    <n v="0"/>
    <n v="0"/>
    <n v="0"/>
    <n v="1"/>
    <n v="43829"/>
    <n v="43844"/>
    <n v="0"/>
    <n v="1"/>
    <n v="0"/>
    <n v="2019"/>
    <n v="12"/>
    <n v="30"/>
    <n v="3"/>
    <m/>
    <m/>
    <m/>
    <x v="0"/>
    <s v="Direct"/>
    <x v="0"/>
    <x v="11"/>
    <x v="0"/>
  </r>
  <r>
    <n v="40596013"/>
    <s v="Data Scientist - HPC Specialist"/>
    <x v="3"/>
    <s v="Other"/>
    <x v="337"/>
    <n v="559343"/>
    <s v="Curtin University"/>
    <n v="3.7"/>
    <d v="2019-12-18T00:00:00"/>
    <n v="43847.999988425923"/>
    <s v="Use your HPC and Data Science expertise to deliver computing solutions and increase demand-driven research"/>
    <s v="Australia"/>
    <x v="3"/>
    <x v="3"/>
    <s v="Fremantle &amp; Southern Suburbs"/>
    <m/>
    <x v="0"/>
    <m/>
    <s v="Yes"/>
    <s v="https://www.seek.com.au/job/40596013?type=standout#searchRequestToken=ffa0f73b-dce7-48cb-9224-f5da685134a5"/>
    <n v="0"/>
    <n v="1"/>
    <n v="0"/>
    <n v="0"/>
    <n v="0"/>
    <n v="0"/>
    <n v="0"/>
    <n v="0"/>
    <n v="1"/>
    <n v="0"/>
    <n v="0"/>
    <n v="0"/>
    <n v="0"/>
    <n v="0"/>
    <n v="0"/>
    <n v="0"/>
    <n v="0"/>
    <n v="0"/>
    <n v="0"/>
    <n v="0"/>
    <n v="0"/>
    <n v="0"/>
    <n v="0"/>
    <n v="0"/>
    <n v="1"/>
    <n v="43829"/>
    <n v="43844"/>
    <n v="0"/>
    <n v="1"/>
    <n v="1"/>
    <n v="2019"/>
    <n v="12"/>
    <n v="30"/>
    <n v="3"/>
    <m/>
    <m/>
    <m/>
    <x v="0"/>
    <s v="Direct"/>
    <x v="0"/>
    <x v="11"/>
    <x v="0"/>
  </r>
  <r>
    <n v="40602692"/>
    <s v="Senior Data Scientist"/>
    <x v="1"/>
    <s v="Developers/Programmers"/>
    <x v="107"/>
    <n v="26972969"/>
    <m/>
    <m/>
    <d v="2019-12-18T00:00:00"/>
    <n v="43847.999988425923"/>
    <s v="Senior Data Scientist required to work on a range of predictive forecasting, utilising machine learning applications"/>
    <s v="Australia"/>
    <x v="2"/>
    <x v="2"/>
    <m/>
    <m/>
    <x v="1"/>
    <m/>
    <s v="Yes"/>
    <s v="https://www.seek.com.au/job/40602692?type=standout#searchRequestToken=fff44669-d41c-4e35-9eb6-73310385f24c"/>
    <n v="1"/>
    <n v="0"/>
    <n v="0"/>
    <n v="1"/>
    <n v="0"/>
    <n v="0"/>
    <n v="0"/>
    <n v="0"/>
    <n v="0"/>
    <n v="0"/>
    <n v="0"/>
    <n v="0"/>
    <n v="1"/>
    <n v="0"/>
    <n v="0"/>
    <n v="0"/>
    <n v="0"/>
    <n v="0"/>
    <n v="0"/>
    <n v="0"/>
    <n v="0"/>
    <n v="0"/>
    <n v="0"/>
    <n v="0"/>
    <n v="0"/>
    <n v="43829"/>
    <n v="43847"/>
    <n v="1"/>
    <n v="1"/>
    <n v="0"/>
    <n v="2019"/>
    <n v="12"/>
    <n v="30"/>
    <n v="3"/>
    <m/>
    <m/>
    <m/>
    <x v="0"/>
    <s v="Recruiter"/>
    <x v="0"/>
    <x v="11"/>
    <x v="0"/>
  </r>
  <r>
    <n v="40605627"/>
    <s v="Data Scientist"/>
    <x v="1"/>
    <s v="Engineering - Software"/>
    <x v="46"/>
    <n v="14025083"/>
    <s v="Capgemini"/>
    <n v="2.8"/>
    <d v="2019-12-19T00:00:00"/>
    <n v="43848.999988425923"/>
    <s v="Join one of our high caliber teams in Capgemini"/>
    <s v="Australia"/>
    <x v="6"/>
    <x v="6"/>
    <m/>
    <m/>
    <x v="0"/>
    <m/>
    <s v="No"/>
    <s v="https://www.seek.com.au/job/40605627?type=standout#searchRequestToken=fff44669-d41c-4e35-9eb6-73310385f24c"/>
    <n v="1"/>
    <n v="1"/>
    <n v="0"/>
    <n v="1"/>
    <n v="0"/>
    <n v="0"/>
    <n v="0"/>
    <n v="0"/>
    <n v="1"/>
    <n v="1"/>
    <n v="1"/>
    <n v="1"/>
    <n v="1"/>
    <n v="1"/>
    <n v="0"/>
    <n v="0"/>
    <n v="0"/>
    <n v="0"/>
    <n v="0"/>
    <n v="0"/>
    <n v="0"/>
    <n v="1"/>
    <n v="0"/>
    <n v="0"/>
    <n v="0"/>
    <n v="43829"/>
    <n v="43848"/>
    <n v="0"/>
    <n v="1"/>
    <n v="0"/>
    <n v="2019"/>
    <n v="12"/>
    <n v="30"/>
    <n v="10"/>
    <m/>
    <m/>
    <m/>
    <x v="0"/>
    <s v="Direct"/>
    <x v="0"/>
    <x v="11"/>
    <x v="3"/>
  </r>
  <r>
    <n v="40608356"/>
    <s v="Senior Fraud Data Scientist"/>
    <x v="0"/>
    <s v="Mathematics, Statistics &amp; Information Sciences"/>
    <x v="194"/>
    <n v="3432"/>
    <s v="Optus"/>
    <n v="3.5"/>
    <d v="2019-12-19T00:00:00"/>
    <n v="43848.999988425923"/>
    <s v="The Group Credit Risk division are now on the hunt for an experienced Senior Fraud Data Scientist to join the team!"/>
    <s v="Australia"/>
    <x v="0"/>
    <x v="0"/>
    <s v="Ryde &amp; Macquarie Park"/>
    <m/>
    <x v="0"/>
    <m/>
    <s v="Yes"/>
    <s v="https://www.seek.com.au/job/40608356?type=standout#searchRequestToken=fff0ad06-509f-4e88-868d-e28b4a5d3c53"/>
    <n v="1"/>
    <n v="0"/>
    <n v="0"/>
    <n v="1"/>
    <n v="0"/>
    <n v="0"/>
    <n v="1"/>
    <n v="0"/>
    <n v="0"/>
    <n v="0"/>
    <n v="0"/>
    <n v="0"/>
    <n v="0"/>
    <n v="1"/>
    <n v="0"/>
    <n v="0"/>
    <n v="0"/>
    <n v="0"/>
    <n v="0"/>
    <n v="0"/>
    <n v="0"/>
    <n v="0"/>
    <n v="0"/>
    <n v="0"/>
    <n v="0"/>
    <n v="43829"/>
    <n v="43841"/>
    <n v="0"/>
    <n v="1"/>
    <n v="0"/>
    <n v="2019"/>
    <n v="12"/>
    <n v="30"/>
    <n v="4"/>
    <m/>
    <m/>
    <m/>
    <x v="0"/>
    <s v="Direct"/>
    <x v="0"/>
    <x v="11"/>
    <x v="3"/>
  </r>
  <r>
    <n v="40608926"/>
    <s v="Senior Data Scientist"/>
    <x v="7"/>
    <s v="Management &amp; Change Consulting"/>
    <x v="96"/>
    <n v="26734030"/>
    <s v="Deloitte Australia"/>
    <n v="3.4"/>
    <d v="2019-12-19T00:00:00"/>
    <n v="43848.999988425923"/>
    <s v="An exciting opportunity has now become available as a Senior Data Scientist based in Melbourne."/>
    <s v="Australia"/>
    <x v="2"/>
    <x v="2"/>
    <s v="CBD &amp; Inner Suburbs"/>
    <s v="melbourne"/>
    <x v="0"/>
    <m/>
    <s v="No"/>
    <s v="https://www.seek.com.au/job/40608926?type=standard#searchRequestToken=fff44669-d41c-4e35-9eb6-73310385f24c"/>
    <n v="0"/>
    <n v="1"/>
    <n v="0"/>
    <n v="1"/>
    <n v="0"/>
    <n v="0"/>
    <n v="0"/>
    <n v="0"/>
    <n v="0"/>
    <n v="0"/>
    <n v="1"/>
    <n v="0"/>
    <n v="1"/>
    <n v="0"/>
    <n v="0"/>
    <n v="0"/>
    <n v="0"/>
    <n v="0"/>
    <n v="0"/>
    <n v="0"/>
    <n v="0"/>
    <n v="1"/>
    <n v="0"/>
    <n v="0"/>
    <n v="0"/>
    <n v="43829"/>
    <n v="43848"/>
    <n v="0"/>
    <n v="1"/>
    <n v="0"/>
    <n v="2019"/>
    <n v="12"/>
    <n v="30"/>
    <n v="5"/>
    <m/>
    <m/>
    <m/>
    <x v="0"/>
    <s v="Direct"/>
    <x v="0"/>
    <x v="11"/>
    <x v="3"/>
  </r>
  <r>
    <n v="40609100"/>
    <s v="Data Scientist"/>
    <x v="7"/>
    <s v="Analysts"/>
    <x v="96"/>
    <n v="26734030"/>
    <s v="Deloitte Australia"/>
    <n v="3.4"/>
    <d v="2019-12-19T00:00:00"/>
    <n v="43848.999988425923"/>
    <s v="An exciting opportunity has now become available as a Data Scientist based in our Brisbane team."/>
    <s v="Australia"/>
    <x v="4"/>
    <x v="4"/>
    <s v="CBD &amp; Inner Suburbs"/>
    <s v="brisbane"/>
    <x v="0"/>
    <m/>
    <s v="No"/>
    <s v="https://www.seek.com.au/job/40609100?type=standard#searchRequestToken=fff0ad06-509f-4e88-868d-e28b4a5d3c53"/>
    <n v="1"/>
    <n v="1"/>
    <n v="1"/>
    <n v="0"/>
    <n v="0"/>
    <n v="0"/>
    <n v="0"/>
    <n v="0"/>
    <n v="0"/>
    <n v="0"/>
    <n v="0"/>
    <n v="0"/>
    <n v="0"/>
    <n v="0"/>
    <n v="0"/>
    <n v="0"/>
    <n v="0"/>
    <n v="0"/>
    <n v="0"/>
    <n v="0"/>
    <n v="0"/>
    <n v="1"/>
    <n v="0"/>
    <n v="0"/>
    <n v="0"/>
    <n v="43829"/>
    <n v="43848"/>
    <n v="0"/>
    <n v="1"/>
    <n v="0"/>
    <n v="2019"/>
    <n v="12"/>
    <n v="30"/>
    <n v="4"/>
    <m/>
    <m/>
    <m/>
    <x v="0"/>
    <s v="Direct"/>
    <x v="0"/>
    <x v="11"/>
    <x v="3"/>
  </r>
  <r>
    <n v="40609473"/>
    <s v="Data Scientist"/>
    <x v="7"/>
    <s v="Analysts"/>
    <x v="96"/>
    <n v="26734030"/>
    <s v="Deloitte Australia"/>
    <n v="3.4"/>
    <d v="2019-12-19T00:00:00"/>
    <n v="43848.999988425923"/>
    <s v="An exciting opportunity has now become available as a Data Scientist based in Melbourne"/>
    <s v="Australia"/>
    <x v="2"/>
    <x v="2"/>
    <s v="CBD &amp; Inner Suburbs"/>
    <s v="melbourne"/>
    <x v="0"/>
    <m/>
    <s v="No"/>
    <s v="https://www.seek.com.au/job/40609473?type=standard#searchRequestToken=fff0ad06-509f-4e88-868d-e28b4a5d3c53"/>
    <n v="1"/>
    <n v="1"/>
    <n v="1"/>
    <n v="0"/>
    <n v="0"/>
    <n v="0"/>
    <n v="0"/>
    <n v="0"/>
    <n v="0"/>
    <n v="0"/>
    <n v="0"/>
    <n v="0"/>
    <n v="0"/>
    <n v="0"/>
    <n v="0"/>
    <n v="0"/>
    <n v="0"/>
    <n v="0"/>
    <n v="0"/>
    <n v="0"/>
    <n v="0"/>
    <n v="1"/>
    <n v="0"/>
    <n v="0"/>
    <n v="0"/>
    <n v="43829"/>
    <n v="43848"/>
    <n v="0"/>
    <n v="1"/>
    <n v="0"/>
    <n v="2019"/>
    <n v="12"/>
    <n v="30"/>
    <n v="4"/>
    <m/>
    <m/>
    <m/>
    <x v="0"/>
    <s v="Direct"/>
    <x v="0"/>
    <x v="11"/>
    <x v="3"/>
  </r>
  <r>
    <n v="40609813"/>
    <s v="Senior Data Scientist"/>
    <x v="1"/>
    <s v="Business/Systems Analysts"/>
    <x v="107"/>
    <n v="26972969"/>
    <m/>
    <m/>
    <d v="2019-12-19T00:00:00"/>
    <n v="43848.999988425923"/>
    <s v="Senior Data Scientist required to work on a range of predictive forecasting, utilising machine learning applications"/>
    <s v="Australia"/>
    <x v="0"/>
    <x v="0"/>
    <m/>
    <m/>
    <x v="1"/>
    <m/>
    <s v="Yes"/>
    <s v="https://www.seek.com.au/job/40609813?type=standout#searchRequestToken=fff44669-d41c-4e35-9eb6-73310385f24c"/>
    <n v="1"/>
    <n v="0"/>
    <n v="0"/>
    <n v="1"/>
    <n v="0"/>
    <n v="0"/>
    <n v="0"/>
    <n v="0"/>
    <n v="0"/>
    <n v="0"/>
    <n v="0"/>
    <n v="0"/>
    <n v="1"/>
    <n v="0"/>
    <n v="0"/>
    <n v="0"/>
    <n v="0"/>
    <n v="0"/>
    <n v="0"/>
    <n v="0"/>
    <n v="0"/>
    <n v="0"/>
    <n v="0"/>
    <n v="0"/>
    <n v="0"/>
    <n v="43829"/>
    <n v="43848"/>
    <n v="1"/>
    <n v="1"/>
    <n v="0"/>
    <n v="2019"/>
    <n v="12"/>
    <n v="30"/>
    <n v="3"/>
    <m/>
    <m/>
    <m/>
    <x v="0"/>
    <s v="Recruiter"/>
    <x v="0"/>
    <x v="11"/>
    <x v="3"/>
  </r>
  <r>
    <n v="40611348"/>
    <s v="Data Scientist"/>
    <x v="7"/>
    <s v="Analysts"/>
    <x v="96"/>
    <n v="26734030"/>
    <s v="Deloitte Australia"/>
    <n v="3.4"/>
    <d v="2019-12-20T00:00:00"/>
    <n v="43849.999988425923"/>
    <s v="An exciting opportunity has now become available as a Data Scientist based in our Canberra team."/>
    <s v="Australia"/>
    <x v="1"/>
    <x v="1"/>
    <m/>
    <m/>
    <x v="0"/>
    <m/>
    <s v="No"/>
    <s v="https://www.seek.com.au/job/40611348?type=standard#searchRequestToken=fff0ad06-509f-4e88-868d-e28b4a5d3c53"/>
    <n v="1"/>
    <n v="1"/>
    <n v="1"/>
    <n v="0"/>
    <n v="0"/>
    <n v="0"/>
    <n v="0"/>
    <n v="0"/>
    <n v="0"/>
    <n v="0"/>
    <n v="0"/>
    <n v="0"/>
    <n v="0"/>
    <n v="0"/>
    <n v="0"/>
    <n v="0"/>
    <n v="0"/>
    <n v="0"/>
    <n v="0"/>
    <n v="0"/>
    <n v="0"/>
    <n v="1"/>
    <n v="0"/>
    <n v="0"/>
    <n v="0"/>
    <n v="43829"/>
    <n v="43849"/>
    <n v="0"/>
    <n v="1"/>
    <n v="0"/>
    <n v="2019"/>
    <n v="12"/>
    <n v="30"/>
    <n v="4"/>
    <m/>
    <m/>
    <m/>
    <x v="0"/>
    <s v="Direct"/>
    <x v="0"/>
    <x v="11"/>
    <x v="4"/>
  </r>
  <r>
    <n v="40612010"/>
    <s v="Data Scientist"/>
    <x v="1"/>
    <s v="Other"/>
    <x v="80"/>
    <n v="39892149"/>
    <m/>
    <m/>
    <d v="2019-12-20T00:00:00"/>
    <n v="43849.999988425923"/>
    <s v="Rewarding IT Focused Opportunity on offer for proven professional! | Canberra Based | Contract or Permanent | Consultancy Firm Client"/>
    <s v="Australia"/>
    <x v="1"/>
    <x v="1"/>
    <m/>
    <s v="canberra"/>
    <x v="1"/>
    <m/>
    <s v="Yes"/>
    <s v="https://www.seek.com.au/job/40612010?type=standard#searchRequestToken=fff0ad06-509f-4e88-868d-e28b4a5d3c53"/>
    <n v="1"/>
    <n v="1"/>
    <n v="0"/>
    <n v="1"/>
    <n v="0"/>
    <n v="0"/>
    <n v="0"/>
    <n v="0"/>
    <n v="0"/>
    <n v="1"/>
    <n v="0"/>
    <n v="0"/>
    <n v="1"/>
    <n v="1"/>
    <n v="0"/>
    <n v="0"/>
    <n v="0"/>
    <n v="0"/>
    <n v="0"/>
    <n v="0"/>
    <n v="0"/>
    <n v="0"/>
    <n v="0"/>
    <n v="0"/>
    <n v="0"/>
    <n v="43829"/>
    <n v="43835"/>
    <n v="1"/>
    <n v="1"/>
    <n v="0"/>
    <n v="2019"/>
    <n v="12"/>
    <n v="30"/>
    <n v="6"/>
    <m/>
    <m/>
    <m/>
    <x v="0"/>
    <s v="Recruiter"/>
    <x v="0"/>
    <x v="11"/>
    <x v="4"/>
  </r>
  <r>
    <n v="40613042"/>
    <s v="Data Scientist"/>
    <x v="7"/>
    <s v="Analysts"/>
    <x v="96"/>
    <n v="26734030"/>
    <s v="Deloitte Australia"/>
    <n v="3.4"/>
    <d v="2019-12-20T00:00:00"/>
    <n v="43849.999988425923"/>
    <s v="An exciting opportunity has now become available as a Data Scientist based in our Sydney office."/>
    <s v="Australia"/>
    <x v="0"/>
    <x v="0"/>
    <s v="CBD, Inner West &amp; Eastern Suburbs"/>
    <s v="sydney"/>
    <x v="0"/>
    <m/>
    <s v="No"/>
    <s v="https://www.seek.com.au/job/40613042?type=standard#searchRequestToken=fff0ad06-509f-4e88-868d-e28b4a5d3c53"/>
    <n v="1"/>
    <n v="1"/>
    <n v="1"/>
    <n v="0"/>
    <n v="0"/>
    <n v="0"/>
    <n v="0"/>
    <n v="0"/>
    <n v="0"/>
    <n v="0"/>
    <n v="0"/>
    <n v="0"/>
    <n v="0"/>
    <n v="0"/>
    <n v="0"/>
    <n v="0"/>
    <n v="0"/>
    <n v="0"/>
    <n v="0"/>
    <n v="0"/>
    <n v="0"/>
    <n v="1"/>
    <n v="0"/>
    <n v="0"/>
    <n v="0"/>
    <n v="43829"/>
    <n v="43849"/>
    <n v="0"/>
    <n v="1"/>
    <n v="0"/>
    <n v="2019"/>
    <n v="12"/>
    <n v="30"/>
    <n v="4"/>
    <m/>
    <m/>
    <m/>
    <x v="0"/>
    <s v="Direct"/>
    <x v="0"/>
    <x v="11"/>
    <x v="4"/>
  </r>
  <r>
    <n v="40613422"/>
    <s v="Data Scientist"/>
    <x v="0"/>
    <s v="Mathematics, Statistics &amp; Information Sciences"/>
    <x v="6"/>
    <n v="27705684"/>
    <m/>
    <m/>
    <d v="2019-12-20T00:00:00"/>
    <n v="43849.999988425923"/>
    <s v="Explore various business problems and use various Data Analytics techniques to deliver innovative solutions."/>
    <s v="Australia"/>
    <x v="2"/>
    <x v="2"/>
    <s v="CBD &amp; Inner Suburbs"/>
    <s v="melbourne"/>
    <x v="0"/>
    <s v="$105k - $118k p.a."/>
    <s v="No"/>
    <s v="https://www.seek.com.au/job/40613422?type=standard#searchRequestToken=ff607fdd-43b9-4e62-bc20-5ba0a73e6295"/>
    <n v="0"/>
    <n v="0"/>
    <n v="0"/>
    <n v="1"/>
    <n v="0"/>
    <n v="0"/>
    <n v="0"/>
    <n v="0"/>
    <n v="0"/>
    <n v="0"/>
    <n v="0"/>
    <n v="0"/>
    <n v="0"/>
    <n v="0"/>
    <n v="0"/>
    <n v="0"/>
    <n v="0"/>
    <n v="0"/>
    <n v="0"/>
    <n v="0"/>
    <n v="0"/>
    <n v="0"/>
    <n v="0"/>
    <n v="0"/>
    <n v="0"/>
    <n v="43829"/>
    <n v="43849"/>
    <n v="1"/>
    <n v="1"/>
    <n v="0"/>
    <n v="2019"/>
    <n v="12"/>
    <n v="30"/>
    <n v="1"/>
    <n v="105000"/>
    <n v="118000"/>
    <s v="year"/>
    <x v="0"/>
    <s v="Recruiter"/>
    <x v="1"/>
    <x v="11"/>
    <x v="4"/>
  </r>
  <r>
    <n v="40616286"/>
    <s v="Senior Data Analyst"/>
    <x v="1"/>
    <s v="Database Development &amp; Administration"/>
    <x v="393"/>
    <n v="24598478"/>
    <m/>
    <m/>
    <d v="2019-12-20T00:00:00"/>
    <n v="43849.999988425923"/>
    <s v="Use Data Analytics techniques and explore various business problems to deliver innovative solutions."/>
    <s v="Australia"/>
    <x v="2"/>
    <x v="2"/>
    <m/>
    <s v="melbourne"/>
    <x v="0"/>
    <m/>
    <s v="No"/>
    <s v="https://www.seek.com.au/job/40616286?type=standout#searchRequestToken=ff607fdd-43b9-4e62-bc20-5ba0a73e6295"/>
    <n v="0"/>
    <n v="0"/>
    <n v="0"/>
    <n v="1"/>
    <n v="0"/>
    <n v="0"/>
    <n v="0"/>
    <n v="0"/>
    <n v="0"/>
    <n v="0"/>
    <n v="0"/>
    <n v="0"/>
    <n v="0"/>
    <n v="0"/>
    <n v="0"/>
    <n v="0"/>
    <n v="0"/>
    <n v="0"/>
    <n v="0"/>
    <n v="0"/>
    <n v="0"/>
    <n v="0"/>
    <n v="0"/>
    <n v="0"/>
    <n v="0"/>
    <n v="43829"/>
    <n v="43847"/>
    <n v="0"/>
    <n v="1"/>
    <n v="0"/>
    <n v="2019"/>
    <n v="12"/>
    <n v="30"/>
    <n v="1"/>
    <m/>
    <m/>
    <m/>
    <x v="0"/>
    <s v="Direct"/>
    <x v="0"/>
    <x v="11"/>
    <x v="4"/>
  </r>
  <r>
    <n v="40617237"/>
    <s v="Software Engineer (Medical Data Scientist, Machine Learning)"/>
    <x v="1"/>
    <s v="Developers/Programmers"/>
    <x v="394"/>
    <n v="32451503"/>
    <m/>
    <m/>
    <d v="2019-12-20T00:00:00"/>
    <n v="43848.641203703701"/>
    <s v="Smart and driven Programmer / Data scientist developing Python web application specialising in the medical field."/>
    <s v="Australia"/>
    <x v="2"/>
    <x v="2"/>
    <s v="CBD &amp; Inner Suburbs"/>
    <s v="collingwood"/>
    <x v="0"/>
    <m/>
    <s v="No"/>
    <s v="https://www.seek.com.au/job/40617237?type=standard#searchRequestToken=fff81851-70fe-43f2-af19-31a390e9ebf8"/>
    <n v="0"/>
    <n v="1"/>
    <n v="0"/>
    <n v="0"/>
    <n v="0"/>
    <n v="0"/>
    <n v="0"/>
    <n v="0"/>
    <n v="0"/>
    <n v="0"/>
    <n v="0"/>
    <n v="0"/>
    <n v="0"/>
    <n v="0"/>
    <n v="0"/>
    <n v="0"/>
    <n v="0"/>
    <n v="0"/>
    <n v="0"/>
    <n v="0"/>
    <n v="0"/>
    <n v="0"/>
    <n v="1"/>
    <n v="0"/>
    <n v="0"/>
    <n v="43829"/>
    <n v="43848"/>
    <n v="0"/>
    <n v="1"/>
    <n v="0"/>
    <n v="2019"/>
    <n v="12"/>
    <n v="29"/>
    <n v="2"/>
    <m/>
    <m/>
    <m/>
    <x v="0"/>
    <s v="Direct"/>
    <x v="0"/>
    <x v="11"/>
    <x v="4"/>
  </r>
  <r>
    <n v="40622425"/>
    <s v="Data Scientist - Credit Risk Modelling (PD, LGD, EAD)"/>
    <x v="0"/>
    <s v="Mathematics, Statistics &amp; Information Sciences"/>
    <x v="30"/>
    <n v="22424905"/>
    <m/>
    <m/>
    <d v="2019-12-23T00:00:00"/>
    <n v="43852.999988425923"/>
    <s v="Top tier banking organisation are seeking a Data Scientist with Risk Analytics experience in Sydney CBD."/>
    <s v="Australia"/>
    <x v="0"/>
    <x v="0"/>
    <s v="CBD, Inner West &amp; Eastern Suburbs"/>
    <s v="sydney"/>
    <x v="0"/>
    <m/>
    <s v="No"/>
    <s v="https://www.seek.com.au/job/40622425?type=standout#searchRequestToken=fff0ad06-509f-4e88-868d-e28b4a5d3c53"/>
    <n v="1"/>
    <n v="1"/>
    <n v="0"/>
    <n v="0"/>
    <n v="0"/>
    <n v="0"/>
    <n v="0"/>
    <n v="0"/>
    <n v="0"/>
    <n v="0"/>
    <n v="0"/>
    <n v="0"/>
    <n v="0"/>
    <n v="0"/>
    <n v="0"/>
    <n v="0"/>
    <n v="0"/>
    <n v="0"/>
    <n v="0"/>
    <n v="0"/>
    <n v="0"/>
    <n v="0"/>
    <n v="0"/>
    <n v="0"/>
    <n v="0"/>
    <n v="43829"/>
    <n v="43861"/>
    <n v="1"/>
    <n v="1"/>
    <n v="0"/>
    <n v="2019"/>
    <n v="12"/>
    <n v="30"/>
    <n v="2"/>
    <m/>
    <m/>
    <m/>
    <x v="0"/>
    <s v="Recruiter"/>
    <x v="0"/>
    <x v="11"/>
    <x v="1"/>
  </r>
  <r>
    <n v="40626226"/>
    <s v="Lead Data Scientist"/>
    <x v="2"/>
    <s v="Analysis &amp; Reporting"/>
    <x v="6"/>
    <n v="27705684"/>
    <m/>
    <m/>
    <d v="2019-12-24T00:00:00"/>
    <n v="43853.999988425923"/>
    <s v="Lead Data Scientist 9 Months Fixed Term Contract 3-5 years' experience in statistical modelling in a big data environment (Hadoop/Spark/R/Python)"/>
    <s v="Australia"/>
    <x v="0"/>
    <x v="0"/>
    <s v="CBD, Inner West &amp; Eastern Suburbs"/>
    <s v="sydney"/>
    <x v="0"/>
    <s v="$135000.00 - $1480000.00 p.a. + including super"/>
    <s v="Yes"/>
    <s v="https://www.seek.com.au/job/40626226?type=standard#searchRequestToken=fff44669-d41c-4e35-9eb6-73310385f24c"/>
    <n v="1"/>
    <n v="1"/>
    <n v="0"/>
    <n v="0"/>
    <n v="0"/>
    <n v="0"/>
    <n v="0"/>
    <n v="0"/>
    <n v="0"/>
    <n v="0"/>
    <n v="0"/>
    <n v="0"/>
    <n v="1"/>
    <n v="0"/>
    <n v="0"/>
    <n v="0"/>
    <n v="1"/>
    <n v="0"/>
    <n v="0"/>
    <n v="0"/>
    <n v="0"/>
    <n v="1"/>
    <n v="0"/>
    <n v="0"/>
    <n v="0"/>
    <n v="43829"/>
    <n v="43861"/>
    <n v="1"/>
    <n v="1"/>
    <n v="0"/>
    <n v="2019"/>
    <n v="12"/>
    <n v="30"/>
    <n v="5"/>
    <m/>
    <m/>
    <m/>
    <x v="0"/>
    <s v="Recruiter"/>
    <x v="1"/>
    <x v="11"/>
    <x v="2"/>
  </r>
  <r>
    <n v="40627947"/>
    <s v="Lead- Data Scientist"/>
    <x v="0"/>
    <s v="Mathematics, Statistics &amp; Information Sciences"/>
    <x v="395"/>
    <n v="25872803"/>
    <s v="Alinta Energy"/>
    <n v="3.6"/>
    <d v="2019-12-24T00:00:00"/>
    <n v="43853.999988425923"/>
    <s v="• Play a key role and be a part of a brand-new function • Exposure to cutting edge technology • Permanent, full-time role based in Melbourne CBD"/>
    <s v="Australia"/>
    <x v="2"/>
    <x v="2"/>
    <s v="CBD &amp; Inner Suburbs"/>
    <s v="melbourne"/>
    <x v="0"/>
    <m/>
    <s v="Yes"/>
    <s v="https://www.seek.com.au/job/40627947?type=standout#searchRequestToken=fff0ad06-509f-4e88-868d-e28b4a5d3c53"/>
    <n v="1"/>
    <n v="1"/>
    <n v="0"/>
    <n v="0"/>
    <n v="0"/>
    <n v="0"/>
    <n v="0"/>
    <n v="0"/>
    <n v="1"/>
    <n v="0"/>
    <n v="0"/>
    <n v="0"/>
    <n v="0"/>
    <n v="1"/>
    <n v="0"/>
    <n v="0"/>
    <n v="0"/>
    <n v="0"/>
    <n v="0"/>
    <n v="0"/>
    <n v="0"/>
    <n v="1"/>
    <n v="0"/>
    <n v="0"/>
    <n v="0"/>
    <n v="43829"/>
    <n v="43836"/>
    <n v="0"/>
    <n v="1"/>
    <n v="0"/>
    <n v="2019"/>
    <n v="12"/>
    <n v="30"/>
    <n v="5"/>
    <m/>
    <m/>
    <m/>
    <x v="0"/>
    <s v="Direct"/>
    <x v="0"/>
    <x v="11"/>
    <x v="2"/>
  </r>
  <r>
    <n v="40629559"/>
    <s v="Data Scientist, Analytics, Machine Learning - Data Scientist, Data Statistician"/>
    <x v="1"/>
    <s v="Consultants"/>
    <x v="22"/>
    <n v="25010229"/>
    <m/>
    <m/>
    <d v="2019-12-26T00:00:00"/>
    <n v="43869.090266203697"/>
    <s v="Data Scientist - Data Analytics Insight Consultant, Senior Data Scientist - SQL, R, Python - Statistic Model, Machine Learning, NLP - Benefits Inside"/>
    <s v="Australia"/>
    <x v="0"/>
    <x v="0"/>
    <s v="CBD, Inner West &amp; Eastern Suburbs"/>
    <s v="sydney"/>
    <x v="0"/>
    <s v="Great Remuneration &amp; Location + Organic Growth Opp"/>
    <s v="No"/>
    <s v="https://www.seek.com.au/job/40629559?type=standard#searchRequestToken=ff15344a-b84b-4087-8a1f-21df16dd8f7a"/>
    <n v="1"/>
    <n v="1"/>
    <n v="0"/>
    <n v="1"/>
    <n v="0"/>
    <n v="0"/>
    <n v="0"/>
    <n v="0"/>
    <n v="0"/>
    <n v="0"/>
    <n v="0"/>
    <n v="0"/>
    <n v="0"/>
    <n v="0"/>
    <n v="0"/>
    <n v="0"/>
    <n v="0"/>
    <n v="0"/>
    <n v="0"/>
    <n v="0"/>
    <n v="0"/>
    <n v="0"/>
    <n v="0"/>
    <n v="0"/>
    <n v="0"/>
    <n v="43829"/>
    <n v="43861"/>
    <n v="1"/>
    <n v="1"/>
    <n v="0"/>
    <n v="2019"/>
    <n v="12"/>
    <n v="43"/>
    <n v="3"/>
    <m/>
    <m/>
    <m/>
    <x v="0"/>
    <s v="Recruiter"/>
    <x v="1"/>
    <x v="11"/>
    <x v="3"/>
  </r>
  <r>
    <n v="40629560"/>
    <s v="Data Scientist, Analytics, Machine Learning - Data Scientist, Data Statistician"/>
    <x v="1"/>
    <s v="Consultants"/>
    <x v="22"/>
    <n v="25010229"/>
    <m/>
    <m/>
    <d v="2019-12-26T00:00:00"/>
    <n v="43869.090266203697"/>
    <s v="Data Scientist - Data Analytics Insight Consultant, Senior Data Scientist - SQL, R, Python - Statistic Model, Machine Learning, NLP - Benefits Inside"/>
    <s v="Australia"/>
    <x v="2"/>
    <x v="2"/>
    <s v="CBD &amp; Inner Suburbs"/>
    <s v="melbourne"/>
    <x v="0"/>
    <m/>
    <s v="No"/>
    <s v="https://www.seek.com.au/job/40629560?type=standard#searchRequestToken=ff15344a-b84b-4087-8a1f-21df16dd8f7a"/>
    <n v="1"/>
    <n v="1"/>
    <n v="0"/>
    <n v="1"/>
    <n v="0"/>
    <n v="0"/>
    <n v="0"/>
    <n v="0"/>
    <n v="0"/>
    <n v="0"/>
    <n v="0"/>
    <n v="0"/>
    <n v="0"/>
    <n v="0"/>
    <n v="0"/>
    <n v="0"/>
    <n v="0"/>
    <n v="0"/>
    <n v="0"/>
    <n v="0"/>
    <n v="0"/>
    <n v="0"/>
    <n v="0"/>
    <n v="0"/>
    <n v="0"/>
    <n v="43829"/>
    <n v="43861"/>
    <n v="1"/>
    <n v="1"/>
    <n v="1"/>
    <n v="2019"/>
    <n v="12"/>
    <n v="43"/>
    <n v="3"/>
    <m/>
    <m/>
    <m/>
    <x v="0"/>
    <s v="Recruiter"/>
    <x v="0"/>
    <x v="11"/>
    <x v="3"/>
  </r>
  <r>
    <n v="40629561"/>
    <s v="Data Scientist, Analytics, Machine Learning - Data Scientist, Data Statistician"/>
    <x v="1"/>
    <s v="Consultants"/>
    <x v="22"/>
    <n v="25010229"/>
    <m/>
    <m/>
    <d v="2019-12-26T00:00:00"/>
    <n v="43869.090266203697"/>
    <s v="Data Scientist - Data Analytics Insight Consultant, Senior Data Scientist - SQL, R, Python - Statistic Model, Machine Learning, NLP - Benefits Inside"/>
    <s v="Australia"/>
    <x v="4"/>
    <x v="4"/>
    <s v="CBD &amp; Inner Suburbs"/>
    <s v="brisbane"/>
    <x v="0"/>
    <m/>
    <s v="No"/>
    <s v="https://www.seek.com.au/job/40629561?type=standard#searchRequestToken=ff15344a-b84b-4087-8a1f-21df16dd8f7a"/>
    <n v="1"/>
    <n v="1"/>
    <n v="0"/>
    <n v="1"/>
    <n v="0"/>
    <n v="0"/>
    <n v="0"/>
    <n v="0"/>
    <n v="0"/>
    <n v="0"/>
    <n v="0"/>
    <n v="0"/>
    <n v="0"/>
    <n v="0"/>
    <n v="0"/>
    <n v="0"/>
    <n v="0"/>
    <n v="0"/>
    <n v="0"/>
    <n v="0"/>
    <n v="0"/>
    <n v="0"/>
    <n v="0"/>
    <n v="0"/>
    <n v="0"/>
    <n v="43829"/>
    <n v="43853"/>
    <n v="1"/>
    <n v="1"/>
    <n v="0"/>
    <n v="2019"/>
    <n v="12"/>
    <n v="43"/>
    <n v="3"/>
    <m/>
    <m/>
    <m/>
    <x v="0"/>
    <s v="Recruiter"/>
    <x v="0"/>
    <x v="11"/>
    <x v="3"/>
  </r>
  <r>
    <n v="40629562"/>
    <s v="Data Scientist, Analytics, Machine Learning - Data Scientist, Data Statistician"/>
    <x v="1"/>
    <s v="Consultants"/>
    <x v="22"/>
    <n v="25010229"/>
    <m/>
    <m/>
    <d v="2019-12-26T00:00:00"/>
    <n v="43869.090266203697"/>
    <s v="Data Scientist - Data Analytics Insight Consultant, Senior Data Scientist - SQL, R, Python - Statistic Model, Machine Learning, NLP - Benefits Inside"/>
    <s v="Australia"/>
    <x v="3"/>
    <x v="3"/>
    <s v="CBD, Inner &amp; Western Suburbs"/>
    <s v="perth"/>
    <x v="0"/>
    <m/>
    <s v="No"/>
    <s v="https://www.seek.com.au/job/40629562?type=standard#searchRequestToken=ff15344a-b84b-4087-8a1f-21df16dd8f7a"/>
    <n v="1"/>
    <n v="1"/>
    <n v="0"/>
    <n v="1"/>
    <n v="0"/>
    <n v="0"/>
    <n v="0"/>
    <n v="0"/>
    <n v="0"/>
    <n v="0"/>
    <n v="0"/>
    <n v="0"/>
    <n v="0"/>
    <n v="0"/>
    <n v="0"/>
    <n v="0"/>
    <n v="0"/>
    <n v="0"/>
    <n v="0"/>
    <n v="0"/>
    <n v="0"/>
    <n v="0"/>
    <n v="0"/>
    <n v="0"/>
    <n v="0"/>
    <n v="43829"/>
    <n v="43853"/>
    <n v="1"/>
    <n v="1"/>
    <n v="1"/>
    <n v="2019"/>
    <n v="12"/>
    <n v="43"/>
    <n v="3"/>
    <m/>
    <m/>
    <m/>
    <x v="0"/>
    <s v="Recruiter"/>
    <x v="0"/>
    <x v="11"/>
    <x v="3"/>
  </r>
  <r>
    <n v="40630208"/>
    <s v="Senior Data Scientist"/>
    <x v="1"/>
    <s v="Other"/>
    <x v="225"/>
    <n v="37914626"/>
    <m/>
    <m/>
    <d v="2019-12-27T00:00:00"/>
    <n v="43856.999988425923"/>
    <s v="Game changing, Customer focused Startup that have HUGE plans require a skilled Data Scientist."/>
    <s v="Australia"/>
    <x v="0"/>
    <x v="0"/>
    <s v="CBD, Inner West &amp; Eastern Suburbs"/>
    <s v="sydney"/>
    <x v="0"/>
    <m/>
    <s v="No"/>
    <s v="https://www.seek.com.au/job/40630208?type=standout#searchRequestToken=fff0ad06-509f-4e88-868d-e28b4a5d3c53"/>
    <n v="1"/>
    <n v="1"/>
    <n v="0"/>
    <n v="1"/>
    <n v="0"/>
    <n v="0"/>
    <n v="0"/>
    <n v="0"/>
    <n v="0"/>
    <n v="0"/>
    <n v="0"/>
    <n v="0"/>
    <n v="0"/>
    <n v="1"/>
    <n v="0"/>
    <n v="0"/>
    <n v="0"/>
    <n v="0"/>
    <n v="0"/>
    <n v="0"/>
    <n v="0"/>
    <n v="0"/>
    <n v="0"/>
    <n v="0"/>
    <n v="0"/>
    <n v="43829"/>
    <n v="43861"/>
    <n v="1"/>
    <n v="1"/>
    <n v="0"/>
    <n v="2019"/>
    <n v="12"/>
    <n v="30"/>
    <n v="4"/>
    <m/>
    <m/>
    <m/>
    <x v="0"/>
    <s v="Recruiter"/>
    <x v="0"/>
    <x v="11"/>
    <x v="4"/>
  </r>
  <r>
    <n v="40632221"/>
    <s v="Senior/Lead Data Scientist"/>
    <x v="0"/>
    <s v="Mathematics, Statistics &amp; Information Sciences"/>
    <x v="392"/>
    <n v="25549939"/>
    <m/>
    <m/>
    <d v="2019-12-28T00:00:00"/>
    <n v="43857.999988425923"/>
    <s v="Establish your team and deliver solutions to complex business problems using Machine Learning, Artificial Intelligence and Deep Learning techniques."/>
    <s v="Australia"/>
    <x v="2"/>
    <x v="2"/>
    <s v="CBD &amp; Inner Suburbs"/>
    <s v="melbourne"/>
    <x v="0"/>
    <m/>
    <s v="No"/>
    <s v="https://www.seek.com.au/job/40632221?type=standard#searchRequestToken=fff0ad06-509f-4e88-868d-e28b4a5d3c53"/>
    <n v="1"/>
    <n v="1"/>
    <n v="0"/>
    <n v="0"/>
    <n v="0"/>
    <n v="0"/>
    <n v="0"/>
    <n v="0"/>
    <n v="0"/>
    <n v="0"/>
    <n v="0"/>
    <n v="0"/>
    <n v="0"/>
    <n v="0"/>
    <n v="0"/>
    <n v="0"/>
    <n v="0"/>
    <n v="0"/>
    <n v="0"/>
    <n v="0"/>
    <n v="0"/>
    <n v="0"/>
    <n v="0"/>
    <n v="0"/>
    <n v="0"/>
    <n v="43829"/>
    <n v="43861"/>
    <n v="1"/>
    <n v="1"/>
    <n v="0"/>
    <n v="2019"/>
    <n v="12"/>
    <n v="30"/>
    <n v="2"/>
    <m/>
    <m/>
    <m/>
    <x v="0"/>
    <s v="Recruiter"/>
    <x v="0"/>
    <x v="11"/>
    <x v="5"/>
  </r>
  <r>
    <n v="40643160"/>
    <s v="Business Intelligence Analysts/ Data Science"/>
    <x v="1"/>
    <s v="Other"/>
    <x v="12"/>
    <n v="23607543"/>
    <m/>
    <m/>
    <d v="2020-01-02T00:00:00"/>
    <n v="43862.999988425923"/>
    <s v="Opportunity for an experienced BI Analyst / Data Scientist to develop and contribute to proposals for BI initiatives and solutions."/>
    <s v="Australia"/>
    <x v="2"/>
    <x v="2"/>
    <s v="CBD &amp; Inner Suburbs"/>
    <s v="melbourne"/>
    <x v="0"/>
    <s v="$100K - $140K package per year"/>
    <s v="Yes"/>
    <s v="https://www.seek.com.au/job/40643160?type=standout#searchRequestToken=ffeed93c-e38a-4364-8d3b-4c0315494362"/>
    <n v="1"/>
    <n v="0"/>
    <n v="0"/>
    <n v="1"/>
    <n v="0"/>
    <n v="0"/>
    <n v="0"/>
    <n v="0"/>
    <n v="0"/>
    <n v="0"/>
    <n v="0"/>
    <n v="0"/>
    <n v="0"/>
    <n v="0"/>
    <n v="0"/>
    <n v="0"/>
    <n v="0"/>
    <n v="0"/>
    <n v="0"/>
    <n v="0"/>
    <n v="0"/>
    <n v="0"/>
    <n v="0"/>
    <n v="0"/>
    <n v="0"/>
    <n v="43832"/>
    <n v="43861"/>
    <n v="1"/>
    <n v="1"/>
    <n v="0"/>
    <n v="2020"/>
    <n v="1"/>
    <n v="30"/>
    <n v="2"/>
    <n v="100000"/>
    <n v="140000"/>
    <s v="year"/>
    <x v="1"/>
    <s v="Recruiter"/>
    <x v="1"/>
    <x v="0"/>
    <x v="3"/>
  </r>
  <r>
    <n v="40643581"/>
    <s v="Data Scientist /Business Intelligence Analyst"/>
    <x v="1"/>
    <s v="Other"/>
    <x v="12"/>
    <n v="23607543"/>
    <m/>
    <m/>
    <d v="2020-01-02T00:00:00"/>
    <n v="43862.999988425923"/>
    <s v="Exciting opportunity to work in a complex and ambiguous data environment to define a target group of individuals (customers). R, SQL."/>
    <s v="Australia"/>
    <x v="2"/>
    <x v="2"/>
    <s v="CBD &amp; Inner Suburbs"/>
    <s v="melbourne"/>
    <x v="1"/>
    <m/>
    <s v="Yes"/>
    <s v="https://www.seek.com.au/job/40643581?type=standout#searchRequestToken=fff0ad06-509f-4e88-868d-e28b4a5d3c53"/>
    <n v="1"/>
    <n v="0"/>
    <n v="0"/>
    <n v="1"/>
    <n v="0"/>
    <n v="0"/>
    <n v="0"/>
    <n v="0"/>
    <n v="0"/>
    <n v="0"/>
    <n v="0"/>
    <n v="0"/>
    <n v="0"/>
    <n v="0"/>
    <n v="0"/>
    <n v="0"/>
    <n v="0"/>
    <n v="0"/>
    <n v="0"/>
    <n v="0"/>
    <n v="0"/>
    <n v="0"/>
    <n v="0"/>
    <n v="0"/>
    <n v="0"/>
    <n v="43832"/>
    <n v="43862"/>
    <n v="1"/>
    <n v="1"/>
    <n v="0"/>
    <n v="2020"/>
    <n v="1"/>
    <n v="30"/>
    <n v="2"/>
    <m/>
    <m/>
    <m/>
    <x v="1"/>
    <s v="Recruiter"/>
    <x v="0"/>
    <x v="0"/>
    <x v="3"/>
  </r>
  <r>
    <n v="40644831"/>
    <s v="Senior Data Scientist"/>
    <x v="6"/>
    <s v="Other"/>
    <x v="388"/>
    <n v="21673808"/>
    <s v="Alcoa"/>
    <m/>
    <d v="2020-01-02T00:00:00"/>
    <n v="43862.999988425923"/>
    <s v="Alcoa is built on a foundation of strong values and best practices that have led to efficiency, safety, sustainability and stronger communities."/>
    <s v="Australia"/>
    <x v="3"/>
    <x v="3"/>
    <s v="Fremantle &amp; Southern Suburbs"/>
    <s v="booragoon"/>
    <x v="0"/>
    <m/>
    <s v="No"/>
    <s v="https://www.seek.com.au/job/40644831?type=standout#searchRequestToken=fff81851-70fe-43f2-af19-31a390e9ebf8"/>
    <n v="1"/>
    <n v="1"/>
    <n v="0"/>
    <n v="1"/>
    <n v="0"/>
    <n v="0"/>
    <n v="0"/>
    <n v="0"/>
    <n v="0"/>
    <n v="0"/>
    <n v="1"/>
    <n v="0"/>
    <n v="0"/>
    <n v="0"/>
    <n v="0"/>
    <n v="0"/>
    <n v="0"/>
    <n v="0"/>
    <n v="0"/>
    <n v="0"/>
    <n v="0"/>
    <n v="0"/>
    <n v="1"/>
    <n v="0"/>
    <n v="0"/>
    <n v="43832"/>
    <n v="43862"/>
    <n v="0"/>
    <n v="1"/>
    <n v="0"/>
    <n v="2020"/>
    <n v="1"/>
    <n v="30"/>
    <n v="5"/>
    <m/>
    <m/>
    <m/>
    <x v="1"/>
    <s v="Direct"/>
    <x v="0"/>
    <x v="0"/>
    <x v="3"/>
  </r>
  <r>
    <n v="40645413"/>
    <s v="Data Scientist"/>
    <x v="1"/>
    <s v="Database Development &amp; Administration"/>
    <x v="275"/>
    <n v="21211891"/>
    <s v="7 Eleven"/>
    <n v="3.3"/>
    <d v="2020-01-02T00:00:00"/>
    <n v="43862.661770833343"/>
    <s v="Apply advanced statistical and predictive modelling techniques to build, maintain, and improve multiple real-time decisions"/>
    <s v="Australia"/>
    <x v="2"/>
    <x v="2"/>
    <s v="CBD &amp; Inner Suburbs"/>
    <s v="richmond"/>
    <x v="0"/>
    <m/>
    <s v="No"/>
    <s v="https://www.seek.com.au/job/40645413?type=standout#searchRequestToken=fff0ad06-509f-4e88-868d-e28b4a5d3c53"/>
    <n v="1"/>
    <n v="1"/>
    <n v="0"/>
    <n v="0"/>
    <n v="0"/>
    <n v="0"/>
    <n v="0"/>
    <n v="0"/>
    <n v="1"/>
    <n v="0"/>
    <n v="0"/>
    <n v="1"/>
    <n v="0"/>
    <n v="1"/>
    <n v="0"/>
    <n v="0"/>
    <n v="0"/>
    <n v="0"/>
    <n v="0"/>
    <n v="0"/>
    <n v="0"/>
    <n v="0"/>
    <n v="0"/>
    <n v="0"/>
    <n v="0"/>
    <n v="43832"/>
    <n v="43862"/>
    <n v="0"/>
    <n v="1"/>
    <n v="0"/>
    <n v="2020"/>
    <n v="1"/>
    <n v="30"/>
    <n v="5"/>
    <m/>
    <m/>
    <m/>
    <x v="1"/>
    <s v="Direct"/>
    <x v="0"/>
    <x v="0"/>
    <x v="3"/>
  </r>
  <r>
    <n v="40659394"/>
    <s v="Senior Technical Data Scientist"/>
    <x v="0"/>
    <s v="Mathematics, Statistics &amp; Information Sciences"/>
    <x v="396"/>
    <n v="33889083"/>
    <s v="Domain Group"/>
    <m/>
    <d v="2020-01-06T00:00:00"/>
    <n v="43866.999988425923"/>
    <s v="Make impact to the Australian Real Estate eco-system as a trusted Senior Technical Data Scientist in the core Domain Data Science team!"/>
    <s v="Australia"/>
    <x v="0"/>
    <x v="0"/>
    <s v="CBD, Inner West &amp; Eastern Suburbs"/>
    <s v="sydney"/>
    <x v="0"/>
    <s v="FlexiWork, PluralSight, free coffee"/>
    <s v="Yes"/>
    <s v="https://www.seek.com.au/job/40659394?type=standard#searchRequestToken=ffe6868f-7160-49c7-ae9a-7eab398ba5b8"/>
    <n v="0"/>
    <n v="1"/>
    <n v="0"/>
    <n v="0"/>
    <n v="0"/>
    <n v="0"/>
    <n v="0"/>
    <n v="0"/>
    <n v="0"/>
    <n v="1"/>
    <n v="0"/>
    <n v="1"/>
    <n v="0"/>
    <n v="0"/>
    <n v="0"/>
    <n v="0"/>
    <n v="0"/>
    <n v="0"/>
    <n v="0"/>
    <n v="0"/>
    <n v="0"/>
    <n v="1"/>
    <n v="0"/>
    <n v="0"/>
    <n v="0"/>
    <n v="43836"/>
    <n v="43846"/>
    <n v="0"/>
    <n v="1"/>
    <n v="0"/>
    <n v="2020"/>
    <n v="1"/>
    <n v="30"/>
    <n v="4"/>
    <m/>
    <m/>
    <m/>
    <x v="1"/>
    <s v="Direct"/>
    <x v="1"/>
    <x v="0"/>
    <x v="1"/>
  </r>
  <r>
    <n v="40659544"/>
    <s v="Data Scientist"/>
    <x v="1"/>
    <s v="Other"/>
    <x v="80"/>
    <n v="39892149"/>
    <m/>
    <m/>
    <d v="2020-01-06T00:00:00"/>
    <n v="43866.999988425923"/>
    <s v="Rewarding IT Focused Opportunity on offer for proven professional! | Canberra Based | Contract or Permanent | Consultancy Firm Client"/>
    <s v="Australia"/>
    <x v="1"/>
    <x v="1"/>
    <m/>
    <s v="canberra"/>
    <x v="1"/>
    <m/>
    <s v="Yes"/>
    <s v="https://www.seek.com.au/job/40659544?type=standard#searchRequestToken=fff8bf61-eb5c-43b8-9249-f284bc1ee5ff"/>
    <n v="1"/>
    <n v="1"/>
    <n v="0"/>
    <n v="1"/>
    <n v="0"/>
    <n v="0"/>
    <n v="0"/>
    <n v="0"/>
    <n v="0"/>
    <n v="1"/>
    <n v="0"/>
    <n v="0"/>
    <n v="1"/>
    <n v="1"/>
    <n v="0"/>
    <n v="0"/>
    <n v="0"/>
    <n v="0"/>
    <n v="0"/>
    <n v="0"/>
    <n v="0"/>
    <n v="0"/>
    <n v="0"/>
    <n v="0"/>
    <n v="0"/>
    <n v="43836"/>
    <n v="43861"/>
    <n v="1"/>
    <n v="1"/>
    <n v="0"/>
    <n v="2020"/>
    <n v="1"/>
    <n v="30"/>
    <n v="6"/>
    <m/>
    <m/>
    <m/>
    <x v="1"/>
    <s v="Recruiter"/>
    <x v="0"/>
    <x v="0"/>
    <x v="1"/>
  </r>
  <r>
    <n v="40661060"/>
    <s v="Data Scientist"/>
    <x v="1"/>
    <s v="Other"/>
    <x v="193"/>
    <n v="20101884"/>
    <m/>
    <m/>
    <d v="2020-01-06T00:00:00"/>
    <n v="43866.999988425923"/>
    <s v="Exciting role for experienced Data Scientist to work with our client. Play a key role and work on leading edge projects."/>
    <s v="Australia"/>
    <x v="2"/>
    <x v="2"/>
    <s v="CBD &amp; Inner Suburbs"/>
    <s v="melbourne"/>
    <x v="0"/>
    <m/>
    <s v="Yes"/>
    <s v="https://www.seek.com.au/job/40661060?type=standout#searchRequestToken=ffcdcb51-773c-4166-91fd-5165f9686f44"/>
    <n v="1"/>
    <n v="1"/>
    <n v="0"/>
    <n v="0"/>
    <n v="0"/>
    <n v="0"/>
    <n v="1"/>
    <n v="0"/>
    <n v="0"/>
    <n v="0"/>
    <n v="0"/>
    <n v="0"/>
    <n v="0"/>
    <n v="1"/>
    <n v="0"/>
    <n v="0"/>
    <n v="0"/>
    <n v="0"/>
    <n v="0"/>
    <n v="0"/>
    <n v="0"/>
    <n v="0"/>
    <n v="0"/>
    <n v="0"/>
    <n v="0"/>
    <n v="43836"/>
    <n v="43864"/>
    <n v="0"/>
    <n v="1"/>
    <n v="0"/>
    <n v="2020"/>
    <n v="1"/>
    <n v="30"/>
    <n v="4"/>
    <m/>
    <m/>
    <m/>
    <x v="1"/>
    <s v="Direct"/>
    <x v="0"/>
    <x v="0"/>
    <x v="1"/>
  </r>
  <r>
    <n v="40662980"/>
    <s v="Senior .NET developer - With graphing and statistics"/>
    <x v="1"/>
    <s v="Developers/Programmers"/>
    <x v="397"/>
    <n v="44214503"/>
    <m/>
    <m/>
    <d v="2020-01-07T00:00:00"/>
    <n v="43867.408391203702"/>
    <s v="* Can Work from Home to cut code that changes the world * Experience .NET graphing and statistics an advantage * No office politics"/>
    <s v="Australia"/>
    <x v="0"/>
    <x v="0"/>
    <s v="CBD, Inner West &amp; Eastern Suburbs"/>
    <s v="sydney"/>
    <x v="0"/>
    <m/>
    <s v="No"/>
    <s v="https://www.seek.com.au/job/40662980?type=standard#searchRequestToken=ffd23110-3172-4dfe-aaa0-33c3bf3a3496"/>
    <n v="0"/>
    <n v="0"/>
    <n v="0"/>
    <n v="1"/>
    <n v="0"/>
    <n v="0"/>
    <n v="0"/>
    <n v="0"/>
    <n v="1"/>
    <n v="0"/>
    <n v="0"/>
    <n v="0"/>
    <n v="0"/>
    <n v="0"/>
    <n v="0"/>
    <n v="0"/>
    <n v="0"/>
    <n v="0"/>
    <n v="0"/>
    <n v="0"/>
    <n v="0"/>
    <n v="0"/>
    <n v="0"/>
    <n v="0"/>
    <n v="0"/>
    <n v="43836"/>
    <n v="43858"/>
    <n v="0"/>
    <n v="1"/>
    <n v="0"/>
    <n v="2020"/>
    <n v="1"/>
    <n v="30"/>
    <n v="2"/>
    <m/>
    <m/>
    <m/>
    <x v="1"/>
    <s v="Direct"/>
    <x v="0"/>
    <x v="0"/>
    <x v="2"/>
  </r>
  <r>
    <n v="40663707"/>
    <s v="Data Scientist"/>
    <x v="0"/>
    <s v="Mathematics, Statistics &amp; Information Sciences"/>
    <x v="348"/>
    <n v="41963588"/>
    <m/>
    <m/>
    <d v="2020-01-06T00:00:00"/>
    <n v="43866.655069444438"/>
    <s v="We’re currently recruiting a Data Scientist (Innovation) to join our award-winning team in Sydney."/>
    <s v="Australia"/>
    <x v="0"/>
    <x v="0"/>
    <s v="North Shore &amp; Northern Beaches"/>
    <s v="northsydney"/>
    <x v="0"/>
    <s v="$145,000 + super + 10% bonus"/>
    <s v="No"/>
    <s v="https://www.seek.com.au/job/40663707?type=standout#searchRequestToken=ffe6868f-7160-49c7-ae9a-7eab398ba5b8"/>
    <n v="1"/>
    <n v="1"/>
    <n v="0"/>
    <n v="0"/>
    <n v="0"/>
    <n v="0"/>
    <n v="0"/>
    <n v="0"/>
    <n v="0"/>
    <n v="0"/>
    <n v="0"/>
    <n v="0"/>
    <n v="0"/>
    <n v="0"/>
    <n v="0"/>
    <n v="0"/>
    <n v="0"/>
    <n v="0"/>
    <n v="0"/>
    <n v="0"/>
    <n v="0"/>
    <n v="0"/>
    <n v="0"/>
    <n v="0"/>
    <n v="0"/>
    <n v="43836"/>
    <n v="43861"/>
    <n v="0"/>
    <n v="1"/>
    <n v="0"/>
    <n v="2020"/>
    <n v="1"/>
    <n v="30"/>
    <n v="2"/>
    <n v="145000"/>
    <n v="145000"/>
    <s v="year"/>
    <x v="1"/>
    <s v="Direct"/>
    <x v="1"/>
    <x v="0"/>
    <x v="1"/>
  </r>
  <r>
    <n v="40669534"/>
    <s v="Data Scientist"/>
    <x v="1"/>
    <s v="Other"/>
    <x v="304"/>
    <n v="43295011"/>
    <m/>
    <m/>
    <d v="2020-01-07T00:00:00"/>
    <n v="43867.999988425923"/>
    <s v="Data Scientist- Surry Hills, Sydney, Australia 6 month contract, high chance of extension Great Daily rate Surry Hills location"/>
    <s v="Australia"/>
    <x v="0"/>
    <x v="0"/>
    <s v="CBD, Inner West &amp; Eastern Suburbs"/>
    <s v="surryhills"/>
    <x v="1"/>
    <m/>
    <s v="No"/>
    <s v="https://www.seek.com.au/job/40669534?type=standard#searchRequestToken=fff44669-d41c-4e35-9eb6-73310385f24c"/>
    <n v="1"/>
    <n v="1"/>
    <n v="0"/>
    <n v="1"/>
    <n v="0"/>
    <n v="0"/>
    <n v="0"/>
    <n v="0"/>
    <n v="0"/>
    <n v="0"/>
    <n v="0"/>
    <n v="0"/>
    <n v="1"/>
    <n v="1"/>
    <n v="0"/>
    <n v="0"/>
    <n v="0"/>
    <n v="0"/>
    <n v="0"/>
    <n v="0"/>
    <n v="0"/>
    <n v="1"/>
    <n v="0"/>
    <n v="0"/>
    <n v="0"/>
    <n v="43836"/>
    <n v="43867"/>
    <n v="1"/>
    <n v="1"/>
    <n v="0"/>
    <n v="2020"/>
    <n v="1"/>
    <n v="30"/>
    <n v="6"/>
    <m/>
    <m/>
    <m/>
    <x v="1"/>
    <s v="Recruiter"/>
    <x v="0"/>
    <x v="0"/>
    <x v="2"/>
  </r>
  <r>
    <n v="40670023"/>
    <s v="Data Scientist"/>
    <x v="1"/>
    <s v="Engineering - Software"/>
    <x v="116"/>
    <n v="35012648"/>
    <m/>
    <m/>
    <d v="2020-01-07T00:00:00"/>
    <n v="43867.999988425923"/>
    <s v="Passionate Data Scientist to join well known Australian Big Data Company, based in Sydney CBD. Immediate Need - On going Training and Development"/>
    <s v="Australia"/>
    <x v="0"/>
    <x v="0"/>
    <s v="CBD, Inner West &amp; Eastern Suburbs"/>
    <s v="sydney"/>
    <x v="0"/>
    <s v="140-160k + Super + Options"/>
    <s v="No"/>
    <s v="https://www.seek.com.au/job/40670023?type=standard#searchRequestToken=fff8bf61-eb5c-43b8-9249-f284bc1ee5ff"/>
    <n v="1"/>
    <n v="1"/>
    <n v="0"/>
    <n v="0"/>
    <n v="0"/>
    <n v="0"/>
    <n v="0"/>
    <n v="0"/>
    <n v="0"/>
    <n v="1"/>
    <n v="0"/>
    <n v="0"/>
    <n v="0"/>
    <n v="0"/>
    <n v="0"/>
    <n v="0"/>
    <n v="0"/>
    <n v="0"/>
    <n v="0"/>
    <n v="0"/>
    <n v="0"/>
    <n v="1"/>
    <n v="0"/>
    <n v="0"/>
    <n v="0"/>
    <n v="43836"/>
    <n v="43864"/>
    <n v="1"/>
    <n v="1"/>
    <n v="0"/>
    <n v="2020"/>
    <n v="1"/>
    <n v="30"/>
    <n v="4"/>
    <m/>
    <m/>
    <m/>
    <x v="1"/>
    <s v="Recruiter"/>
    <x v="1"/>
    <x v="0"/>
    <x v="2"/>
  </r>
  <r>
    <n v="40675498"/>
    <s v="Data Scientist / Analyst"/>
    <x v="1"/>
    <s v="Business/Systems Analysts"/>
    <x v="172"/>
    <n v="20361318"/>
    <m/>
    <m/>
    <d v="2020-01-07T00:00:00"/>
    <n v="43867"/>
    <s v="Seeking an experienced Data Scientist to join an expanding team within the Financial Services Industry |Take ownership of projects and delivery!"/>
    <s v="Australia"/>
    <x v="0"/>
    <x v="0"/>
    <s v="CBD, Inner West &amp; Eastern Suburbs"/>
    <s v="sydney"/>
    <x v="0"/>
    <m/>
    <s v="Yes"/>
    <s v="https://www.seek.com.au/job/40675498?type=standout#searchRequestToken=fff0601c-30ba-46f7-8066-fccb55c50704"/>
    <n v="1"/>
    <n v="1"/>
    <n v="0"/>
    <n v="1"/>
    <n v="0"/>
    <n v="0"/>
    <n v="0"/>
    <n v="0"/>
    <n v="0"/>
    <n v="0"/>
    <n v="1"/>
    <n v="0"/>
    <n v="0"/>
    <n v="0"/>
    <n v="0"/>
    <n v="0"/>
    <n v="0"/>
    <n v="0"/>
    <n v="0"/>
    <n v="0"/>
    <n v="0"/>
    <n v="0"/>
    <n v="0"/>
    <n v="0"/>
    <n v="0"/>
    <n v="43837"/>
    <n v="43866"/>
    <n v="0"/>
    <n v="1"/>
    <n v="0"/>
    <n v="2020"/>
    <n v="1"/>
    <n v="29"/>
    <n v="4"/>
    <m/>
    <m/>
    <m/>
    <x v="1"/>
    <s v="Direct"/>
    <x v="0"/>
    <x v="0"/>
    <x v="2"/>
  </r>
  <r>
    <n v="40681987"/>
    <s v="Data Scientist/Software Developer"/>
    <x v="1"/>
    <s v="Developers/Programmers"/>
    <x v="235"/>
    <n v="34393469"/>
    <m/>
    <m/>
    <d v="2020-01-08T00:00:00"/>
    <n v="43868"/>
    <s v="This position will develop software solutions across the project life cycle including design, development, testing and deployment tasks."/>
    <s v="Australia"/>
    <x v="2"/>
    <x v="2"/>
    <s v="Northern Suburbs"/>
    <s v="tullamarine"/>
    <x v="0"/>
    <m/>
    <s v="No"/>
    <s v="https://www.seek.com.au/job/40681987?type=standard#searchRequestToken=ffef2ee3-86a7-454f-883b-9a8fe90c86ba"/>
    <n v="0"/>
    <n v="0"/>
    <n v="0"/>
    <n v="0"/>
    <n v="0"/>
    <n v="0"/>
    <n v="0"/>
    <n v="0"/>
    <n v="1"/>
    <n v="0"/>
    <n v="0"/>
    <n v="1"/>
    <n v="0"/>
    <n v="0"/>
    <n v="0"/>
    <n v="0"/>
    <n v="0"/>
    <n v="0"/>
    <n v="0"/>
    <n v="0"/>
    <n v="0"/>
    <n v="0"/>
    <n v="0"/>
    <n v="0"/>
    <n v="0"/>
    <n v="43838"/>
    <n v="43867"/>
    <n v="0"/>
    <n v="1"/>
    <n v="0"/>
    <n v="2020"/>
    <n v="1"/>
    <n v="29"/>
    <n v="2"/>
    <m/>
    <m/>
    <m/>
    <x v="1"/>
    <s v="Direct"/>
    <x v="0"/>
    <x v="0"/>
    <x v="0"/>
  </r>
  <r>
    <n v="40686492"/>
    <s v="APS 6 Data Miner"/>
    <x v="1"/>
    <s v="Developers/Programmers"/>
    <x v="131"/>
    <n v="29308280"/>
    <m/>
    <m/>
    <d v="2020-01-08T00:00:00"/>
    <n v="43868"/>
    <s v="Large Federal Government Department seeking a Data Scientist to to perform a wide scope of responsibilities."/>
    <s v="Australia"/>
    <x v="1"/>
    <x v="1"/>
    <m/>
    <m/>
    <x v="1"/>
    <m/>
    <s v="No"/>
    <s v="https://www.seek.com.au/job/40686492?type=standout#searchRequestToken=fff44669-d41c-4e35-9eb6-73310385f24c"/>
    <n v="1"/>
    <n v="1"/>
    <n v="0"/>
    <n v="1"/>
    <n v="0"/>
    <n v="0"/>
    <n v="0"/>
    <n v="0"/>
    <n v="0"/>
    <n v="0"/>
    <n v="0"/>
    <n v="0"/>
    <n v="1"/>
    <n v="1"/>
    <n v="0"/>
    <n v="0"/>
    <n v="0"/>
    <n v="0"/>
    <n v="0"/>
    <n v="0"/>
    <n v="0"/>
    <n v="0"/>
    <n v="0"/>
    <n v="0"/>
    <n v="0"/>
    <n v="43838"/>
    <n v="43861"/>
    <n v="1"/>
    <n v="1"/>
    <n v="0"/>
    <n v="2020"/>
    <n v="1"/>
    <n v="29"/>
    <n v="5"/>
    <m/>
    <m/>
    <m/>
    <x v="1"/>
    <s v="Recruiter"/>
    <x v="0"/>
    <x v="0"/>
    <x v="0"/>
  </r>
  <r>
    <n v="40687701"/>
    <s v="Data Scientist"/>
    <x v="1"/>
    <s v="Developers/Programmers"/>
    <x v="94"/>
    <n v="25886139"/>
    <m/>
    <m/>
    <d v="2020-01-08T00:00:00"/>
    <n v="43868"/>
    <s v="Join us at the time when we are growing our presence and footprint in the Data Analytics space!"/>
    <s v="Australia"/>
    <x v="3"/>
    <x v="3"/>
    <m/>
    <m/>
    <x v="0"/>
    <m/>
    <s v="Yes"/>
    <s v="https://www.seek.com.au/job/40687701?type=standout#searchRequestToken=ffe6868f-7160-49c7-ae9a-7eab398ba5b8"/>
    <n v="1"/>
    <n v="1"/>
    <n v="0"/>
    <n v="1"/>
    <n v="0"/>
    <n v="0"/>
    <n v="0"/>
    <n v="0"/>
    <n v="0"/>
    <n v="0"/>
    <n v="0"/>
    <n v="0"/>
    <n v="0"/>
    <n v="0"/>
    <n v="0"/>
    <n v="0"/>
    <n v="0"/>
    <n v="0"/>
    <n v="0"/>
    <n v="0"/>
    <n v="0"/>
    <n v="0"/>
    <n v="0"/>
    <n v="0"/>
    <n v="0"/>
    <n v="43838"/>
    <n v="43867"/>
    <n v="0"/>
    <n v="1"/>
    <n v="0"/>
    <n v="2020"/>
    <n v="1"/>
    <n v="29"/>
    <n v="3"/>
    <m/>
    <m/>
    <m/>
    <x v="1"/>
    <s v="Direct"/>
    <x v="0"/>
    <x v="0"/>
    <x v="0"/>
  </r>
  <r>
    <n v="40688746"/>
    <s v="DATA SCIENTIST (Machine Learning)"/>
    <x v="0"/>
    <s v="Mathematics, Statistics &amp; Information Sciences"/>
    <x v="398"/>
    <n v="44215460"/>
    <m/>
    <m/>
    <d v="2020-01-08T00:00:00"/>
    <n v="43868"/>
    <s v="Data Scientist to create new machine learning approaches for a Defence Innovation Hub project."/>
    <s v="Australia"/>
    <x v="0"/>
    <x v="0"/>
    <s v="CBD, Inner West &amp; Eastern Suburbs"/>
    <s v="matraville"/>
    <x v="1"/>
    <m/>
    <s v="No"/>
    <s v="https://www.seek.com.au/job/40688746?type=standard#searchRequestToken=ffef2ee3-86a7-454f-883b-9a8fe90c86ba"/>
    <n v="1"/>
    <n v="1"/>
    <n v="0"/>
    <n v="0"/>
    <n v="0"/>
    <n v="0"/>
    <n v="0"/>
    <n v="0"/>
    <n v="1"/>
    <n v="0"/>
    <n v="0"/>
    <n v="0"/>
    <n v="0"/>
    <n v="0"/>
    <n v="0"/>
    <n v="0"/>
    <n v="0"/>
    <n v="0"/>
    <n v="0"/>
    <n v="0"/>
    <n v="0"/>
    <n v="0"/>
    <n v="0"/>
    <n v="0"/>
    <n v="0"/>
    <n v="43838"/>
    <n v="43867"/>
    <n v="0"/>
    <n v="1"/>
    <n v="0"/>
    <n v="2020"/>
    <n v="1"/>
    <n v="29"/>
    <n v="3"/>
    <m/>
    <m/>
    <m/>
    <x v="1"/>
    <s v="Direct"/>
    <x v="0"/>
    <x v="0"/>
    <x v="0"/>
  </r>
  <r>
    <n v="40689069"/>
    <s v="Data Scientist / Data Modeller - Federal Government Project!"/>
    <x v="1"/>
    <s v="Business/Systems Analysts"/>
    <x v="399"/>
    <n v="2974"/>
    <m/>
    <m/>
    <d v="2020-01-08T00:00:00"/>
    <n v="43868"/>
    <s v="NEW contract for a Data Scientist / Data Modeller to assist in analysis for a data migration project in a Microsoft environment. SQL skills essential!"/>
    <s v="Australia"/>
    <x v="1"/>
    <x v="1"/>
    <m/>
    <s v="canberra"/>
    <x v="1"/>
    <m/>
    <s v="No"/>
    <s v="https://www.seek.com.au/job/40689069?type=standard#searchRequestToken=fe2cd17e-fdad-447b-a93a-47af2f70b885"/>
    <n v="0"/>
    <n v="0"/>
    <n v="0"/>
    <n v="1"/>
    <n v="0"/>
    <n v="0"/>
    <n v="0"/>
    <n v="0"/>
    <n v="0"/>
    <n v="0"/>
    <n v="0"/>
    <n v="0"/>
    <n v="0"/>
    <n v="0"/>
    <n v="0"/>
    <n v="0"/>
    <n v="0"/>
    <n v="0"/>
    <n v="0"/>
    <n v="0"/>
    <n v="0"/>
    <n v="0"/>
    <n v="0"/>
    <n v="0"/>
    <n v="0"/>
    <n v="43838"/>
    <n v="43845"/>
    <n v="1"/>
    <n v="1"/>
    <n v="0"/>
    <n v="2020"/>
    <n v="1"/>
    <n v="29"/>
    <n v="1"/>
    <m/>
    <m/>
    <m/>
    <x v="1"/>
    <s v="Recruiter"/>
    <x v="0"/>
    <x v="0"/>
    <x v="0"/>
  </r>
  <r>
    <n v="40689539"/>
    <s v="Data Scientist"/>
    <x v="1"/>
    <s v="Engineering - Software"/>
    <x v="400"/>
    <n v="29348225"/>
    <m/>
    <m/>
    <d v="2020-01-08T00:00:00"/>
    <n v="43868"/>
    <s v="Newly created Data Science role in a scaling San Fran &amp; Sydney based start-up!"/>
    <s v="Australia"/>
    <x v="0"/>
    <x v="0"/>
    <s v="CBD, Inner West &amp; Eastern Suburbs"/>
    <s v="sydney"/>
    <x v="0"/>
    <s v="$150-170K base + super + benefits"/>
    <s v="No"/>
    <s v="https://www.seek.com.au/job/40689539?type=standard#searchRequestToken=ffe6868f-7160-49c7-ae9a-7eab398ba5b8"/>
    <n v="1"/>
    <n v="1"/>
    <n v="0"/>
    <n v="1"/>
    <n v="0"/>
    <n v="0"/>
    <n v="0"/>
    <n v="0"/>
    <n v="0"/>
    <n v="0"/>
    <n v="0"/>
    <n v="0"/>
    <n v="0"/>
    <n v="0"/>
    <n v="0"/>
    <n v="0"/>
    <n v="0"/>
    <n v="0"/>
    <n v="0"/>
    <n v="0"/>
    <n v="0"/>
    <n v="0"/>
    <n v="0"/>
    <n v="0"/>
    <n v="0"/>
    <n v="43838"/>
    <n v="43867"/>
    <n v="1"/>
    <n v="1"/>
    <n v="0"/>
    <n v="2020"/>
    <n v="1"/>
    <n v="29"/>
    <n v="3"/>
    <m/>
    <m/>
    <m/>
    <x v="1"/>
    <s v="Recruiter"/>
    <x v="1"/>
    <x v="0"/>
    <x v="0"/>
  </r>
  <r>
    <n v="40697513"/>
    <s v="Data Scientist's"/>
    <x v="1"/>
    <s v="Other"/>
    <x v="401"/>
    <n v="34828534"/>
    <m/>
    <m/>
    <d v="2020-01-09T00:00:00"/>
    <n v="43869"/>
    <s v="A mid-sized Fed Gov Department is seeking multiple experienced Data Scientist's to assist in the delivery of a large cross-agency ICT project."/>
    <s v="Australia"/>
    <x v="1"/>
    <x v="1"/>
    <m/>
    <s v="canberra"/>
    <x v="1"/>
    <m/>
    <s v="No"/>
    <s v="https://www.seek.com.au/job/40697513?type=standout#searchRequestToken=ffe6868f-7160-49c7-ae9a-7eab398ba5b8"/>
    <n v="0"/>
    <n v="1"/>
    <n v="0"/>
    <n v="1"/>
    <n v="0"/>
    <n v="0"/>
    <n v="0"/>
    <n v="0"/>
    <n v="0"/>
    <n v="0"/>
    <n v="0"/>
    <n v="0"/>
    <n v="0"/>
    <n v="0"/>
    <n v="0"/>
    <n v="0"/>
    <n v="0"/>
    <n v="0"/>
    <n v="0"/>
    <n v="0"/>
    <n v="0"/>
    <n v="0"/>
    <n v="0"/>
    <n v="0"/>
    <n v="0"/>
    <n v="43839"/>
    <n v="43867"/>
    <n v="1"/>
    <n v="1"/>
    <n v="0"/>
    <n v="2020"/>
    <n v="1"/>
    <n v="29"/>
    <n v="2"/>
    <m/>
    <m/>
    <m/>
    <x v="1"/>
    <s v="Recruiter"/>
    <x v="0"/>
    <x v="0"/>
    <x v="3"/>
  </r>
  <r>
    <n v="40698087"/>
    <s v="Product Data Scientist"/>
    <x v="0"/>
    <s v="Mathematics, Statistics &amp; Information Sciences"/>
    <x v="110"/>
    <n v="36725728"/>
    <m/>
    <m/>
    <d v="2020-01-09T00:00:00"/>
    <n v="43869"/>
    <s v="PI.EXCHANGE is a growth stage startup focused on the mission of democratising data science and providing AI &amp; Analytics for centralised and edge AI."/>
    <s v="Australia"/>
    <x v="2"/>
    <x v="2"/>
    <s v="CBD &amp; Inner Suburbs"/>
    <s v="melbourne"/>
    <x v="0"/>
    <m/>
    <s v="No"/>
    <s v="https://www.seek.com.au/job/40698087?type=standard#searchRequestToken=fff8bf61-eb5c-43b8-9249-f284bc1ee5ff"/>
    <n v="1"/>
    <n v="1"/>
    <n v="0"/>
    <n v="0"/>
    <n v="0"/>
    <n v="0"/>
    <n v="0"/>
    <n v="0"/>
    <n v="1"/>
    <n v="1"/>
    <n v="0"/>
    <n v="1"/>
    <n v="0"/>
    <n v="0"/>
    <n v="1"/>
    <n v="0"/>
    <n v="0"/>
    <n v="0"/>
    <n v="0"/>
    <n v="0"/>
    <n v="0"/>
    <n v="1"/>
    <n v="0"/>
    <n v="0"/>
    <n v="0"/>
    <n v="43839"/>
    <n v="43868"/>
    <n v="0"/>
    <n v="1"/>
    <n v="0"/>
    <n v="2020"/>
    <n v="1"/>
    <n v="29"/>
    <n v="7"/>
    <m/>
    <m/>
    <m/>
    <x v="1"/>
    <s v="Direct"/>
    <x v="0"/>
    <x v="0"/>
    <x v="3"/>
  </r>
  <r>
    <n v="40699802"/>
    <s v="Data Scientist"/>
    <x v="1"/>
    <s v="Developers/Programmers"/>
    <x v="131"/>
    <n v="29308280"/>
    <m/>
    <m/>
    <d v="2020-01-09T00:00:00"/>
    <n v="43869"/>
    <s v="Machine Learning - NLP - Statistical Modelling - Data Visualisation - Python - SQL"/>
    <s v="Australia"/>
    <x v="1"/>
    <x v="1"/>
    <m/>
    <m/>
    <x v="1"/>
    <m/>
    <s v="No"/>
    <s v="https://www.seek.com.au/job/40699802?type=standout#searchRequestToken=fff44553-2c88-4ede-8213-9faa15b19f7d"/>
    <n v="0"/>
    <n v="1"/>
    <n v="0"/>
    <n v="1"/>
    <n v="0"/>
    <n v="0"/>
    <n v="0"/>
    <n v="0"/>
    <n v="0"/>
    <n v="0"/>
    <n v="0"/>
    <n v="0"/>
    <n v="0"/>
    <n v="0"/>
    <n v="0"/>
    <n v="0"/>
    <n v="0"/>
    <n v="0"/>
    <n v="0"/>
    <n v="0"/>
    <n v="0"/>
    <n v="0"/>
    <n v="0"/>
    <n v="0"/>
    <n v="0"/>
    <n v="43839"/>
    <n v="43868"/>
    <n v="1"/>
    <n v="1"/>
    <n v="0"/>
    <n v="2020"/>
    <n v="1"/>
    <n v="29"/>
    <n v="2"/>
    <m/>
    <m/>
    <m/>
    <x v="1"/>
    <s v="Recruiter"/>
    <x v="0"/>
    <x v="0"/>
    <x v="3"/>
  </r>
  <r>
    <n v="40702274"/>
    <s v="Data Scientist"/>
    <x v="1"/>
    <s v="Developers/Programmers"/>
    <x v="86"/>
    <n v="22869919"/>
    <m/>
    <m/>
    <d v="2020-01-10T00:00:00"/>
    <n v="43870"/>
    <s v="This role represents an exciting opportunity for two Data Scientists to join an expanding team."/>
    <s v="Australia"/>
    <x v="1"/>
    <x v="1"/>
    <m/>
    <m/>
    <x v="1"/>
    <m/>
    <s v="No"/>
    <s v="https://www.seek.com.au/job/40702274?type=standout#searchRequestToken=ffe6868f-7160-49c7-ae9a-7eab398ba5b8"/>
    <n v="0"/>
    <n v="1"/>
    <n v="0"/>
    <n v="1"/>
    <n v="0"/>
    <n v="0"/>
    <n v="0"/>
    <n v="0"/>
    <n v="0"/>
    <n v="0"/>
    <n v="0"/>
    <n v="0"/>
    <n v="0"/>
    <n v="0"/>
    <n v="0"/>
    <n v="0"/>
    <n v="0"/>
    <n v="0"/>
    <n v="0"/>
    <n v="0"/>
    <n v="0"/>
    <n v="0"/>
    <n v="0"/>
    <n v="0"/>
    <n v="0"/>
    <n v="43839"/>
    <n v="43846"/>
    <n v="1"/>
    <n v="1"/>
    <n v="0"/>
    <n v="2020"/>
    <n v="1"/>
    <n v="29"/>
    <n v="2"/>
    <m/>
    <m/>
    <m/>
    <x v="1"/>
    <s v="Recruiter"/>
    <x v="0"/>
    <x v="0"/>
    <x v="4"/>
  </r>
  <r>
    <n v="40702972"/>
    <s v="Data Scientist"/>
    <x v="1"/>
    <s v="Developers/Programmers"/>
    <x v="26"/>
    <n v="34089315"/>
    <m/>
    <m/>
    <d v="2020-01-10T00:00:00"/>
    <n v="43870"/>
    <s v="Large Federal Government Department seeking a Data Scientist to to perform a wide scope of responsibilities."/>
    <s v="Australia"/>
    <x v="1"/>
    <x v="1"/>
    <m/>
    <s v="canberra"/>
    <x v="1"/>
    <m/>
    <s v="No"/>
    <s v="https://www.seek.com.au/job/40702972?type=standout#searchRequestToken=fff44553-2c88-4ede-8213-9faa15b19f7d"/>
    <n v="0"/>
    <n v="1"/>
    <n v="0"/>
    <n v="1"/>
    <n v="0"/>
    <n v="0"/>
    <n v="0"/>
    <n v="0"/>
    <n v="0"/>
    <n v="0"/>
    <n v="0"/>
    <n v="0"/>
    <n v="0"/>
    <n v="0"/>
    <n v="0"/>
    <n v="0"/>
    <n v="0"/>
    <n v="0"/>
    <n v="0"/>
    <n v="0"/>
    <n v="0"/>
    <n v="0"/>
    <n v="0"/>
    <n v="0"/>
    <n v="0"/>
    <n v="43840"/>
    <n v="43868"/>
    <n v="1"/>
    <n v="1"/>
    <n v="0"/>
    <n v="2020"/>
    <n v="1"/>
    <n v="29"/>
    <n v="2"/>
    <m/>
    <m/>
    <m/>
    <x v="1"/>
    <s v="Recruiter"/>
    <x v="0"/>
    <x v="0"/>
    <x v="4"/>
  </r>
  <r>
    <n v="40703984"/>
    <s v="Data Scientist"/>
    <x v="1"/>
    <s v="Engineering - Software"/>
    <x v="375"/>
    <n v="35725927"/>
    <s v="Flight Centre Travel Group"/>
    <n v="2.9"/>
    <d v="2020-01-10T00:00:00"/>
    <n v="43870"/>
    <s v="This role exists to design and deliver appropriate analytical and predictive modelling solutions for FCTG’s Leisure Brands in Australia."/>
    <s v="Australia"/>
    <x v="4"/>
    <x v="4"/>
    <m/>
    <m/>
    <x v="0"/>
    <m/>
    <s v="No"/>
    <s v="https://www.seek.com.au/job/40703984?type=standout#searchRequestToken=ff7b3a92-44f1-4740-b454-25cecdf574e6"/>
    <n v="0"/>
    <n v="0"/>
    <n v="0"/>
    <n v="1"/>
    <n v="0"/>
    <n v="0"/>
    <n v="0"/>
    <n v="0"/>
    <n v="0"/>
    <n v="0"/>
    <n v="0"/>
    <n v="0"/>
    <n v="0"/>
    <n v="0"/>
    <n v="0"/>
    <n v="0"/>
    <n v="0"/>
    <n v="0"/>
    <n v="0"/>
    <n v="0"/>
    <n v="0"/>
    <n v="0"/>
    <n v="0"/>
    <n v="0"/>
    <n v="0"/>
    <n v="43840"/>
    <n v="43869"/>
    <n v="0"/>
    <n v="1"/>
    <n v="0"/>
    <n v="2020"/>
    <n v="1"/>
    <n v="29"/>
    <n v="1"/>
    <m/>
    <m/>
    <m/>
    <x v="1"/>
    <s v="Direct"/>
    <x v="0"/>
    <x v="0"/>
    <x v="4"/>
  </r>
  <r>
    <n v="40705087"/>
    <s v="Data Scientist"/>
    <x v="11"/>
    <s v="Water &amp; Waste Engineering"/>
    <x v="402"/>
    <n v="3677537"/>
    <s v="Yarra Valley Water"/>
    <n v="4.4000000000000004"/>
    <d v="2020-01-10T00:00:00"/>
    <n v="43870"/>
    <s v="Develop and deliver asset analytic services and make recommendations to the team to form decisions for the long term viability of YVW's assets."/>
    <s v="Australia"/>
    <x v="2"/>
    <x v="2"/>
    <s v="Eastern Suburbs"/>
    <s v="mitcham"/>
    <x v="0"/>
    <m/>
    <s v="Yes"/>
    <s v="https://www.seek.com.au/job/40705087?type=standard#searchRequestToken=fe5b9a8f-96a1-4d89-8433-fa9a7294c135"/>
    <n v="1"/>
    <n v="1"/>
    <n v="1"/>
    <n v="0"/>
    <n v="0"/>
    <n v="0"/>
    <n v="0"/>
    <n v="0"/>
    <n v="1"/>
    <n v="0"/>
    <n v="0"/>
    <n v="0"/>
    <n v="0"/>
    <n v="0"/>
    <n v="0"/>
    <n v="0"/>
    <n v="0"/>
    <n v="0"/>
    <n v="0"/>
    <n v="0"/>
    <n v="0"/>
    <n v="0"/>
    <n v="0"/>
    <n v="0"/>
    <n v="1"/>
    <n v="43840"/>
    <n v="43840"/>
    <n v="0"/>
    <n v="1"/>
    <n v="0"/>
    <n v="2020"/>
    <n v="1"/>
    <n v="29"/>
    <n v="5"/>
    <m/>
    <m/>
    <m/>
    <x v="1"/>
    <s v="Direct"/>
    <x v="0"/>
    <x v="0"/>
    <x v="4"/>
  </r>
  <r>
    <n v="40705088"/>
    <s v="Data Scientist"/>
    <x v="4"/>
    <s v="Government - State"/>
    <x v="402"/>
    <n v="3677537"/>
    <s v="Yarra Valley Water"/>
    <n v="4.4000000000000004"/>
    <d v="2020-01-10T00:00:00"/>
    <n v="43870"/>
    <s v="Develop and deliver asset analytic services and make recommendations to the team to form decisions for the long term viability of YVW's assets."/>
    <s v="Australia"/>
    <x v="2"/>
    <x v="2"/>
    <s v="Eastern Suburbs"/>
    <s v="mitcham"/>
    <x v="0"/>
    <m/>
    <s v="Yes"/>
    <s v="https://www.seek.com.au/job/40705088?type=standard#searchRequestToken=fe5b9a8f-96a1-4d89-8433-fa9a7294c135"/>
    <n v="1"/>
    <n v="1"/>
    <n v="1"/>
    <n v="0"/>
    <n v="0"/>
    <n v="0"/>
    <n v="0"/>
    <n v="0"/>
    <n v="1"/>
    <n v="0"/>
    <n v="0"/>
    <n v="0"/>
    <n v="0"/>
    <n v="0"/>
    <n v="0"/>
    <n v="0"/>
    <n v="0"/>
    <n v="0"/>
    <n v="0"/>
    <n v="0"/>
    <n v="0"/>
    <n v="0"/>
    <n v="0"/>
    <n v="0"/>
    <n v="1"/>
    <n v="43840"/>
    <n v="43840"/>
    <n v="0"/>
    <n v="1"/>
    <n v="1"/>
    <n v="2020"/>
    <n v="1"/>
    <n v="29"/>
    <n v="5"/>
    <m/>
    <m/>
    <m/>
    <x v="1"/>
    <s v="Direct"/>
    <x v="0"/>
    <x v="0"/>
    <x v="4"/>
  </r>
  <r>
    <n v="40707613"/>
    <s v="Data Scientist (Expression of Interest)"/>
    <x v="1"/>
    <s v="Other"/>
    <x v="123"/>
    <n v="29276064"/>
    <m/>
    <m/>
    <d v="2020-01-10T00:00:00"/>
    <n v="43870"/>
    <s v="Greenfield projects with Cloud &amp; ML exposure"/>
    <s v="Australia"/>
    <x v="0"/>
    <x v="0"/>
    <s v="CBD, Inner West &amp; Eastern Suburbs"/>
    <s v="sydney"/>
    <x v="0"/>
    <m/>
    <s v="No"/>
    <s v="https://www.seek.com.au/job/40707613?type=standard#searchRequestToken=ffd23110-3172-4dfe-aaa0-33c3bf3a3496"/>
    <n v="0"/>
    <n v="1"/>
    <n v="0"/>
    <n v="1"/>
    <n v="0"/>
    <n v="0"/>
    <n v="0"/>
    <n v="0"/>
    <n v="0"/>
    <n v="0"/>
    <n v="0"/>
    <n v="0"/>
    <n v="0"/>
    <n v="0"/>
    <n v="0"/>
    <n v="0"/>
    <n v="0"/>
    <n v="0"/>
    <n v="0"/>
    <n v="0"/>
    <n v="0"/>
    <n v="0"/>
    <n v="0"/>
    <n v="0"/>
    <n v="0"/>
    <n v="43840"/>
    <n v="43869"/>
    <n v="1"/>
    <n v="1"/>
    <n v="0"/>
    <n v="2020"/>
    <n v="1"/>
    <n v="29"/>
    <n v="2"/>
    <m/>
    <m/>
    <m/>
    <x v="1"/>
    <s v="Recruiter"/>
    <x v="0"/>
    <x v="0"/>
    <x v="4"/>
  </r>
  <r>
    <n v="40714007"/>
    <s v="Data Scientist"/>
    <x v="1"/>
    <s v="Developers/Programmers"/>
    <x v="389"/>
    <n v="22952456"/>
    <m/>
    <m/>
    <d v="2020-01-13T00:00:00"/>
    <n v="43873"/>
    <s v="Excellent opportunity for a Data Scientist to join a fast growing company providing range of consultancy services."/>
    <s v="Australia"/>
    <x v="0"/>
    <x v="0"/>
    <s v="CBD, Inner West &amp; Eastern Suburbs"/>
    <s v="sydney"/>
    <x v="0"/>
    <m/>
    <s v="No"/>
    <s v="https://www.seek.com.au/job/40714007?type=standard#searchRequestToken=fff8bf61-eb5c-43b8-9249-f284bc1ee5ff"/>
    <n v="1"/>
    <n v="1"/>
    <n v="0"/>
    <n v="0"/>
    <n v="0"/>
    <n v="0"/>
    <n v="0"/>
    <n v="0"/>
    <n v="0"/>
    <n v="1"/>
    <n v="0"/>
    <n v="0"/>
    <n v="1"/>
    <n v="0"/>
    <n v="0"/>
    <n v="0"/>
    <n v="0"/>
    <n v="0"/>
    <n v="0"/>
    <n v="0"/>
    <n v="0"/>
    <n v="1"/>
    <n v="0"/>
    <n v="0"/>
    <n v="0"/>
    <n v="43842"/>
    <n v="43870"/>
    <n v="1"/>
    <n v="1"/>
    <n v="0"/>
    <n v="2020"/>
    <n v="1"/>
    <n v="29"/>
    <n v="5"/>
    <m/>
    <m/>
    <m/>
    <x v="1"/>
    <s v="Recruiter"/>
    <x v="0"/>
    <x v="0"/>
    <x v="1"/>
  </r>
  <r>
    <n v="40720542"/>
    <s v="Senior Data Scientist (multiple roles)"/>
    <x v="4"/>
    <s v="Government - Federal"/>
    <x v="301"/>
    <n v="23444011"/>
    <m/>
    <m/>
    <d v="2020-01-13T00:00:00"/>
    <n v="43873"/>
    <s v="RARE Data Scientist role within APS | Join the team deploying machine learning techniques to solve real-world business problems | NLP"/>
    <s v="Australia"/>
    <x v="1"/>
    <x v="1"/>
    <m/>
    <m/>
    <x v="1"/>
    <m/>
    <s v="No"/>
    <s v="https://www.seek.com.au/job/40720542?type=standard#searchRequestToken=fef89384-565f-4454-af45-a3f0b45376fe"/>
    <n v="0"/>
    <n v="1"/>
    <n v="0"/>
    <n v="1"/>
    <n v="0"/>
    <n v="0"/>
    <n v="0"/>
    <n v="0"/>
    <n v="0"/>
    <n v="0"/>
    <n v="0"/>
    <n v="0"/>
    <n v="0"/>
    <n v="0"/>
    <n v="0"/>
    <n v="0"/>
    <n v="0"/>
    <n v="0"/>
    <n v="0"/>
    <n v="0"/>
    <n v="0"/>
    <n v="0"/>
    <n v="0"/>
    <n v="0"/>
    <n v="0"/>
    <n v="43843"/>
    <n v="43849"/>
    <n v="1"/>
    <n v="1"/>
    <n v="0"/>
    <n v="2020"/>
    <n v="1"/>
    <n v="29"/>
    <n v="2"/>
    <m/>
    <m/>
    <m/>
    <x v="1"/>
    <s v="Recruiter"/>
    <x v="0"/>
    <x v="0"/>
    <x v="1"/>
  </r>
  <r>
    <n v="40724068"/>
    <s v="Data Scientist"/>
    <x v="0"/>
    <s v="Mathematics, Statistics &amp; Information Sciences"/>
    <x v="372"/>
    <n v="19950640"/>
    <s v="Australian Finance Group"/>
    <m/>
    <d v="2020-01-13T00:00:00"/>
    <n v="43873"/>
    <s v="Opp for a data enthusiast to play lead role in customer experience &amp; operational improvements in industry leading listed financial services company."/>
    <s v="Australia"/>
    <x v="3"/>
    <x v="3"/>
    <s v="CBD, Inner &amp; Western Suburbs"/>
    <s v="perth"/>
    <x v="0"/>
    <m/>
    <s v="No"/>
    <s v="https://www.seek.com.au/job/40724068?type=standout#searchRequestToken=fff44553-2c88-4ede-8213-9faa15b19f7d"/>
    <n v="1"/>
    <n v="1"/>
    <n v="0"/>
    <n v="1"/>
    <n v="0"/>
    <n v="0"/>
    <n v="0"/>
    <n v="0"/>
    <n v="0"/>
    <n v="0"/>
    <n v="1"/>
    <n v="0"/>
    <n v="0"/>
    <n v="0"/>
    <n v="0"/>
    <n v="0"/>
    <n v="0"/>
    <n v="0"/>
    <n v="0"/>
    <n v="0"/>
    <n v="0"/>
    <n v="0"/>
    <n v="0"/>
    <n v="0"/>
    <n v="0"/>
    <n v="43843"/>
    <n v="43872"/>
    <n v="0"/>
    <n v="1"/>
    <n v="0"/>
    <n v="2020"/>
    <n v="1"/>
    <n v="29"/>
    <n v="4"/>
    <m/>
    <m/>
    <m/>
    <x v="1"/>
    <s v="Direct"/>
    <x v="0"/>
    <x v="0"/>
    <x v="1"/>
  </r>
  <r>
    <n v="40726582"/>
    <s v="Senior Data Scientist"/>
    <x v="0"/>
    <s v="Mathematics, Statistics &amp; Information Sciences"/>
    <x v="403"/>
    <n v="41680681"/>
    <m/>
    <m/>
    <d v="2020-01-14T00:00:00"/>
    <n v="43874"/>
    <s v="We currently have a newly created opportunity available for a Data Scientist to join our growing team. Develop key customer insights, recommendations"/>
    <s v="Australia"/>
    <x v="2"/>
    <x v="2"/>
    <s v="CBD &amp; Inner Suburbs"/>
    <s v="melbourne"/>
    <x v="0"/>
    <m/>
    <s v="No"/>
    <s v="https://www.seek.com.au/job/40726582?type=standout#searchRequestToken=fff8bf61-eb5c-43b8-9249-f284bc1ee5ff"/>
    <n v="1"/>
    <n v="1"/>
    <n v="0"/>
    <n v="1"/>
    <n v="0"/>
    <n v="0"/>
    <n v="0"/>
    <n v="0"/>
    <n v="0"/>
    <n v="1"/>
    <n v="1"/>
    <n v="0"/>
    <n v="0"/>
    <n v="0"/>
    <n v="0"/>
    <n v="0"/>
    <n v="0"/>
    <n v="0"/>
    <n v="0"/>
    <n v="0"/>
    <n v="0"/>
    <n v="1"/>
    <n v="0"/>
    <n v="0"/>
    <n v="0"/>
    <n v="43843"/>
    <n v="43873"/>
    <n v="0"/>
    <n v="1"/>
    <n v="0"/>
    <n v="2020"/>
    <n v="1"/>
    <n v="29"/>
    <n v="6"/>
    <m/>
    <m/>
    <m/>
    <x v="1"/>
    <s v="Direct"/>
    <x v="0"/>
    <x v="0"/>
    <x v="2"/>
  </r>
  <r>
    <n v="40730461"/>
    <s v="Junior Data Scientist"/>
    <x v="1"/>
    <s v="Other"/>
    <x v="123"/>
    <n v="29276064"/>
    <m/>
    <m/>
    <d v="2020-01-14T00:00:00"/>
    <n v="43874"/>
    <s v="New opportunity for a Junior Data Scientist to grow their career with a leading Australian company!"/>
    <s v="Australia"/>
    <x v="3"/>
    <x v="3"/>
    <s v="CBD, Inner &amp; Western Suburbs"/>
    <s v="perth"/>
    <x v="0"/>
    <m/>
    <s v="Yes"/>
    <s v="https://www.seek.com.au/job/40730461?type=standard#searchRequestToken=fffe8ab3-1c3a-4958-8c54-8251b51c5af1"/>
    <n v="1"/>
    <n v="1"/>
    <n v="1"/>
    <n v="0"/>
    <n v="0"/>
    <n v="0"/>
    <n v="0"/>
    <n v="0"/>
    <n v="0"/>
    <n v="0"/>
    <n v="0"/>
    <n v="0"/>
    <n v="0"/>
    <n v="0"/>
    <n v="0"/>
    <n v="0"/>
    <n v="0"/>
    <n v="0"/>
    <n v="0"/>
    <n v="0"/>
    <n v="0"/>
    <n v="0"/>
    <n v="0"/>
    <n v="0"/>
    <n v="0"/>
    <n v="43844"/>
    <n v="43873"/>
    <n v="1"/>
    <n v="1"/>
    <n v="0"/>
    <n v="2020"/>
    <n v="1"/>
    <n v="29"/>
    <n v="3"/>
    <m/>
    <m/>
    <m/>
    <x v="1"/>
    <s v="Recruiter"/>
    <x v="0"/>
    <x v="0"/>
    <x v="2"/>
  </r>
  <r>
    <n v="40732224"/>
    <s v="Data Scientist"/>
    <x v="0"/>
    <s v="Mathematics, Statistics &amp; Information Sciences"/>
    <x v="358"/>
    <n v="32501318"/>
    <m/>
    <m/>
    <d v="2020-01-14T00:00:00"/>
    <n v="43874"/>
    <s v="Design, develop and implement predictive models for application across a rapidly expanding global business."/>
    <s v="Australia"/>
    <x v="6"/>
    <x v="6"/>
    <m/>
    <s v="parkside"/>
    <x v="0"/>
    <s v="Competitive salary with great culture and benefits"/>
    <s v="No"/>
    <s v="https://www.seek.com.au/job/40732224?type=standout#searchRequestToken=fff44553-2c88-4ede-8213-9faa15b19f7d"/>
    <n v="1"/>
    <n v="1"/>
    <n v="0"/>
    <n v="1"/>
    <n v="0"/>
    <n v="0"/>
    <n v="0"/>
    <n v="0"/>
    <n v="0"/>
    <n v="0"/>
    <n v="0"/>
    <n v="0"/>
    <n v="0"/>
    <n v="0"/>
    <n v="0"/>
    <n v="0"/>
    <n v="0"/>
    <n v="0"/>
    <n v="0"/>
    <n v="0"/>
    <n v="0"/>
    <n v="0"/>
    <n v="0"/>
    <n v="0"/>
    <n v="0"/>
    <n v="43844"/>
    <n v="43858"/>
    <n v="0"/>
    <n v="1"/>
    <n v="0"/>
    <n v="2020"/>
    <n v="1"/>
    <n v="29"/>
    <n v="3"/>
    <m/>
    <m/>
    <m/>
    <x v="1"/>
    <s v="Direct"/>
    <x v="1"/>
    <x v="0"/>
    <x v="2"/>
  </r>
  <r>
    <n v="40732406"/>
    <s v="Data Scientist"/>
    <x v="0"/>
    <s v="Mathematics, Statistics &amp; Information Sciences"/>
    <x v="358"/>
    <n v="32501318"/>
    <m/>
    <m/>
    <d v="2020-01-14T00:00:00"/>
    <n v="43874"/>
    <s v="Design, develop and implement predictive models for application across a rapidly expanding global business."/>
    <s v="Australia"/>
    <x v="2"/>
    <x v="2"/>
    <s v="CBD &amp; Inner Suburbs"/>
    <s v="richmond"/>
    <x v="0"/>
    <s v="Competitive salary with great culture and benefits"/>
    <s v="No"/>
    <s v="https://www.seek.com.au/job/40732406?type=standout#searchRequestToken=fff44553-2c88-4ede-8213-9faa15b19f7d"/>
    <n v="1"/>
    <n v="1"/>
    <n v="0"/>
    <n v="1"/>
    <n v="0"/>
    <n v="0"/>
    <n v="0"/>
    <n v="0"/>
    <n v="0"/>
    <n v="0"/>
    <n v="0"/>
    <n v="0"/>
    <n v="0"/>
    <n v="0"/>
    <n v="0"/>
    <n v="0"/>
    <n v="0"/>
    <n v="0"/>
    <n v="0"/>
    <n v="0"/>
    <n v="0"/>
    <n v="0"/>
    <n v="0"/>
    <n v="0"/>
    <n v="0"/>
    <n v="43844"/>
    <n v="43858"/>
    <n v="0"/>
    <n v="1"/>
    <n v="0"/>
    <n v="2020"/>
    <n v="1"/>
    <n v="29"/>
    <n v="3"/>
    <m/>
    <m/>
    <m/>
    <x v="1"/>
    <s v="Direct"/>
    <x v="1"/>
    <x v="0"/>
    <x v="2"/>
  </r>
  <r>
    <n v="40732604"/>
    <s v="Senior Data Scientist"/>
    <x v="10"/>
    <s v="Underwriting"/>
    <x v="296"/>
    <n v="25889059"/>
    <m/>
    <m/>
    <d v="2020-01-14T00:00:00"/>
    <n v="43874"/>
    <s v="Rare data scientist role | Opportunity to solve real life problems with the use of data science | Python essential"/>
    <s v="Australia"/>
    <x v="0"/>
    <x v="0"/>
    <m/>
    <s v="sydney"/>
    <x v="0"/>
    <m/>
    <s v="Yes"/>
    <s v="https://www.seek.com.au/job/40732604?type=standout#searchRequestToken=fff6a177-409c-4e64-b813-f586a0680767"/>
    <n v="1"/>
    <n v="1"/>
    <n v="0"/>
    <n v="1"/>
    <n v="0"/>
    <n v="0"/>
    <n v="0"/>
    <n v="0"/>
    <n v="0"/>
    <n v="0"/>
    <n v="0"/>
    <n v="0"/>
    <n v="1"/>
    <n v="1"/>
    <n v="0"/>
    <n v="0"/>
    <n v="0"/>
    <n v="0"/>
    <n v="0"/>
    <n v="0"/>
    <n v="0"/>
    <n v="1"/>
    <n v="0"/>
    <n v="0"/>
    <n v="0"/>
    <n v="43844"/>
    <n v="43873"/>
    <n v="1"/>
    <n v="1"/>
    <n v="0"/>
    <n v="2020"/>
    <n v="1"/>
    <n v="29"/>
    <n v="6"/>
    <m/>
    <m/>
    <m/>
    <x v="1"/>
    <s v="Recruiter"/>
    <x v="0"/>
    <x v="0"/>
    <x v="2"/>
  </r>
  <r>
    <n v="40733705"/>
    <s v="Data Scientist"/>
    <x v="10"/>
    <s v="Risk Consulting"/>
    <x v="404"/>
    <n v="20248832"/>
    <s v="AMP"/>
    <m/>
    <d v="2020-01-14T00:00:00"/>
    <n v="43874"/>
    <s v="Portfolio Analytics and Reporting function within AMP Bank is responsible for building and maintaining risk models."/>
    <s v="Australia"/>
    <x v="0"/>
    <x v="0"/>
    <m/>
    <m/>
    <x v="0"/>
    <s v="Competitive Salary+12%Super+Benefits"/>
    <s v="Yes"/>
    <s v="https://www.seek.com.au/job/40733705?type=standout#searchRequestToken=fefa1f69-346b-4e77-ab77-f07c362150f4"/>
    <n v="1"/>
    <n v="0"/>
    <n v="0"/>
    <n v="0"/>
    <n v="0"/>
    <n v="0"/>
    <n v="0"/>
    <n v="0"/>
    <n v="0"/>
    <n v="0"/>
    <n v="0"/>
    <n v="0"/>
    <n v="0"/>
    <n v="0"/>
    <n v="0"/>
    <n v="0"/>
    <n v="0"/>
    <n v="0"/>
    <n v="0"/>
    <n v="0"/>
    <n v="0"/>
    <n v="0"/>
    <n v="0"/>
    <n v="0"/>
    <n v="0"/>
    <n v="43844"/>
    <n v="43873"/>
    <n v="0"/>
    <n v="1"/>
    <n v="0"/>
    <n v="2020"/>
    <n v="1"/>
    <n v="29"/>
    <n v="1"/>
    <m/>
    <m/>
    <m/>
    <x v="1"/>
    <s v="Direct"/>
    <x v="1"/>
    <x v="0"/>
    <x v="2"/>
  </r>
  <r>
    <n v="40735586"/>
    <s v="Data Scientist - HPC Specialist"/>
    <x v="0"/>
    <s v="Mathematics, Statistics &amp; Information Sciences"/>
    <x v="337"/>
    <n v="559343"/>
    <s v="Curtin University"/>
    <n v="3.7"/>
    <d v="2020-01-14T00:00:00"/>
    <n v="43874"/>
    <s v="Use your HPC and Data Science expertise to deliver computing solutions and increase demand-driven research"/>
    <s v="Australia"/>
    <x v="3"/>
    <x v="3"/>
    <s v="Fremantle &amp; Southern Suburbs"/>
    <m/>
    <x v="0"/>
    <m/>
    <s v="Yes"/>
    <s v="https://www.seek.com.au/job/40735586?type=standout#searchRequestToken=ff012687-2350-41e5-87bd-5503d15796f8"/>
    <n v="0"/>
    <n v="1"/>
    <n v="0"/>
    <n v="0"/>
    <n v="0"/>
    <n v="0"/>
    <n v="0"/>
    <n v="0"/>
    <n v="1"/>
    <n v="0"/>
    <n v="0"/>
    <n v="0"/>
    <n v="0"/>
    <n v="0"/>
    <n v="0"/>
    <n v="0"/>
    <n v="0"/>
    <n v="0"/>
    <n v="0"/>
    <n v="0"/>
    <n v="0"/>
    <n v="0"/>
    <n v="0"/>
    <n v="0"/>
    <n v="1"/>
    <n v="43844"/>
    <n v="43849"/>
    <n v="0"/>
    <n v="1"/>
    <n v="0"/>
    <n v="2020"/>
    <n v="1"/>
    <n v="29"/>
    <n v="3"/>
    <m/>
    <m/>
    <m/>
    <x v="1"/>
    <s v="Direct"/>
    <x v="0"/>
    <x v="0"/>
    <x v="2"/>
  </r>
  <r>
    <n v="40735587"/>
    <s v="Data Scientist - HPC Specialist"/>
    <x v="3"/>
    <s v="Other"/>
    <x v="337"/>
    <n v="559343"/>
    <s v="Curtin University"/>
    <n v="3.7"/>
    <d v="2020-01-14T00:00:00"/>
    <n v="43874"/>
    <s v="Use your HPC and Data Science expertise to deliver computing solutions and increase demand-driven research"/>
    <s v="Australia"/>
    <x v="3"/>
    <x v="3"/>
    <s v="Fremantle &amp; Southern Suburbs"/>
    <m/>
    <x v="0"/>
    <m/>
    <s v="Yes"/>
    <s v="https://www.seek.com.au/job/40735587?type=standout#searchRequestToken=ff012687-2350-41e5-87bd-5503d15796f8"/>
    <n v="0"/>
    <n v="1"/>
    <n v="0"/>
    <n v="0"/>
    <n v="0"/>
    <n v="0"/>
    <n v="0"/>
    <n v="0"/>
    <n v="1"/>
    <n v="0"/>
    <n v="0"/>
    <n v="0"/>
    <n v="0"/>
    <n v="0"/>
    <n v="0"/>
    <n v="0"/>
    <n v="0"/>
    <n v="0"/>
    <n v="0"/>
    <n v="0"/>
    <n v="0"/>
    <n v="0"/>
    <n v="0"/>
    <n v="0"/>
    <n v="1"/>
    <n v="43844"/>
    <n v="43849"/>
    <n v="0"/>
    <n v="1"/>
    <n v="1"/>
    <n v="2020"/>
    <n v="1"/>
    <n v="29"/>
    <n v="3"/>
    <m/>
    <m/>
    <m/>
    <x v="1"/>
    <s v="Direct"/>
    <x v="0"/>
    <x v="0"/>
    <x v="2"/>
  </r>
  <r>
    <n v="40736093"/>
    <s v="Senior Data Scientist - $160k + Super + 20% bonus"/>
    <x v="7"/>
    <s v="Analysts"/>
    <x v="72"/>
    <n v="35398774"/>
    <m/>
    <m/>
    <d v="2020-01-15T00:00:00"/>
    <n v="43875"/>
    <s v="CORRELATE RESOURCES : Your trusted Data Analytics Recruitment Partner. APPLY NOW for exclusive opportunities, market insights &amp; ongoing career support"/>
    <s v="Australia"/>
    <x v="0"/>
    <x v="0"/>
    <s v="CBD, Inner West &amp; Eastern Suburbs"/>
    <s v="sydney"/>
    <x v="0"/>
    <s v="Up to $160,000 + super + 20% bonus"/>
    <s v="No"/>
    <s v="https://www.seek.com.au/job/40736093?type=standout#searchRequestToken=fff8bf61-eb5c-43b8-9249-f284bc1ee5ff"/>
    <n v="1"/>
    <n v="1"/>
    <n v="0"/>
    <n v="1"/>
    <n v="0"/>
    <n v="0"/>
    <n v="0"/>
    <n v="0"/>
    <n v="0"/>
    <n v="1"/>
    <n v="0"/>
    <n v="0"/>
    <n v="1"/>
    <n v="0"/>
    <n v="0"/>
    <n v="0"/>
    <n v="0"/>
    <n v="0"/>
    <n v="0"/>
    <n v="0"/>
    <n v="0"/>
    <n v="1"/>
    <n v="0"/>
    <n v="0"/>
    <n v="0"/>
    <n v="43844"/>
    <n v="43872"/>
    <n v="1"/>
    <n v="1"/>
    <n v="0"/>
    <n v="2020"/>
    <n v="1"/>
    <n v="29"/>
    <n v="6"/>
    <n v="160000"/>
    <n v="160000"/>
    <s v="year"/>
    <x v="1"/>
    <s v="Recruiter"/>
    <x v="1"/>
    <x v="0"/>
    <x v="0"/>
  </r>
  <r>
    <n v="40737322"/>
    <s v="Data Scientist"/>
    <x v="1"/>
    <s v="Other"/>
    <x v="405"/>
    <n v="26537413"/>
    <m/>
    <m/>
    <d v="2020-01-15T00:00:00"/>
    <n v="43875"/>
    <s v="Data Scientist / G20 Partner / Permanent Role / CBD / Global Infrastructure Initiatives / R / Python / SQL / SAS / Data / Analysis / Digitilisation"/>
    <s v="Australia"/>
    <x v="0"/>
    <x v="0"/>
    <m/>
    <s v="sydney"/>
    <x v="0"/>
    <m/>
    <s v="No"/>
    <s v="https://www.seek.com.au/job/40737322?type=standard#searchRequestToken=fff6a177-409c-4e64-b813-f586a0680767"/>
    <n v="1"/>
    <n v="1"/>
    <n v="0"/>
    <n v="1"/>
    <n v="0"/>
    <n v="0"/>
    <n v="0"/>
    <n v="0"/>
    <n v="0"/>
    <n v="0"/>
    <n v="0"/>
    <n v="0"/>
    <n v="0"/>
    <n v="1"/>
    <n v="0"/>
    <n v="0"/>
    <n v="0"/>
    <n v="0"/>
    <n v="0"/>
    <n v="0"/>
    <n v="0"/>
    <n v="0"/>
    <n v="0"/>
    <n v="0"/>
    <n v="0"/>
    <n v="43844"/>
    <n v="43874"/>
    <n v="1"/>
    <n v="1"/>
    <n v="0"/>
    <n v="2020"/>
    <n v="1"/>
    <n v="29"/>
    <n v="4"/>
    <m/>
    <m/>
    <m/>
    <x v="1"/>
    <s v="Recruiter"/>
    <x v="0"/>
    <x v="0"/>
    <x v="0"/>
  </r>
  <r>
    <n v="40743840"/>
    <s v="Data Scientist - Risk Analytics - Banking"/>
    <x v="0"/>
    <s v="Mathematics, Statistics &amp; Information Sciences"/>
    <x v="30"/>
    <n v="22424905"/>
    <m/>
    <m/>
    <d v="2020-01-15T00:00:00"/>
    <n v="43875"/>
    <s v="Top tier banking organisation are seeking a Data Scientist with Risk Analytics experience in Sydney CBD."/>
    <s v="Australia"/>
    <x v="0"/>
    <x v="0"/>
    <s v="CBD, Inner West &amp; Eastern Suburbs"/>
    <s v="sydney"/>
    <x v="0"/>
    <m/>
    <s v="No"/>
    <s v="https://www.seek.com.au/job/40743840?type=standout#searchRequestToken=fff2ffac-1031-4ded-a617-79217b878b23"/>
    <n v="1"/>
    <n v="1"/>
    <n v="0"/>
    <n v="0"/>
    <n v="0"/>
    <n v="0"/>
    <n v="0"/>
    <n v="0"/>
    <n v="0"/>
    <n v="0"/>
    <n v="0"/>
    <n v="0"/>
    <n v="0"/>
    <n v="0"/>
    <n v="0"/>
    <n v="0"/>
    <n v="0"/>
    <n v="0"/>
    <n v="0"/>
    <n v="0"/>
    <n v="0"/>
    <n v="0"/>
    <n v="0"/>
    <n v="0"/>
    <n v="0"/>
    <n v="43845"/>
    <n v="43874"/>
    <n v="1"/>
    <n v="1"/>
    <n v="0"/>
    <n v="2020"/>
    <n v="1"/>
    <n v="29"/>
    <n v="2"/>
    <m/>
    <m/>
    <m/>
    <x v="1"/>
    <s v="Recruiter"/>
    <x v="0"/>
    <x v="0"/>
    <x v="0"/>
  </r>
  <r>
    <n v="40743938"/>
    <s v="Senior Data Scientist"/>
    <x v="7"/>
    <s v="Strategy &amp; Planning"/>
    <x v="347"/>
    <n v="25791026"/>
    <s v="Queensland Rail"/>
    <n v="3.6"/>
    <d v="2020-01-15T00:00:00"/>
    <n v="43875"/>
    <s v="Lead the development of rail network and passenger analytics to efficiently improve service delivery"/>
    <s v="Australia"/>
    <x v="4"/>
    <x v="4"/>
    <s v="CBD &amp; Inner Suburbs"/>
    <s v="brisbane"/>
    <x v="0"/>
    <s v="$103,995 +super +free rail travel to &amp; from work"/>
    <s v="Yes"/>
    <s v="https://www.seek.com.au/job/40743938?type=standout#searchRequestToken=ff8c408a-b3eb-4eb1-b742-502799e7f23e"/>
    <n v="1"/>
    <n v="1"/>
    <n v="0"/>
    <n v="1"/>
    <n v="0"/>
    <n v="0"/>
    <n v="0"/>
    <n v="0"/>
    <n v="0"/>
    <n v="0"/>
    <n v="0"/>
    <n v="0"/>
    <n v="0"/>
    <n v="0"/>
    <n v="0"/>
    <n v="0"/>
    <n v="0"/>
    <n v="0"/>
    <n v="0"/>
    <n v="0"/>
    <n v="0"/>
    <n v="0"/>
    <n v="0"/>
    <n v="0"/>
    <n v="0"/>
    <n v="43845"/>
    <n v="43857"/>
    <n v="0"/>
    <n v="1"/>
    <n v="0"/>
    <n v="2020"/>
    <n v="1"/>
    <n v="29"/>
    <n v="3"/>
    <n v="103995"/>
    <n v="103995"/>
    <s v="year"/>
    <x v="1"/>
    <s v="Direct"/>
    <x v="1"/>
    <x v="0"/>
    <x v="0"/>
  </r>
  <r>
    <n v="40743939"/>
    <s v="Senior Data Scientist"/>
    <x v="1"/>
    <s v="Business/Systems Analysts"/>
    <x v="347"/>
    <n v="25791026"/>
    <s v="Queensland Rail"/>
    <n v="3.6"/>
    <d v="2020-01-15T00:00:00"/>
    <n v="43875"/>
    <s v="Lead the development of rail network and passenger analytics to efficiently improve service delivery"/>
    <s v="Australia"/>
    <x v="4"/>
    <x v="4"/>
    <s v="CBD &amp; Inner Suburbs"/>
    <s v="brisbane"/>
    <x v="0"/>
    <s v="$103,995 +super +free rail travel to &amp; from work"/>
    <s v="Yes"/>
    <s v="https://www.seek.com.au/job/40743939?type=standout#searchRequestToken=ff8c408a-b3eb-4eb1-b742-502799e7f23e"/>
    <n v="1"/>
    <n v="1"/>
    <n v="0"/>
    <n v="1"/>
    <n v="0"/>
    <n v="0"/>
    <n v="0"/>
    <n v="0"/>
    <n v="0"/>
    <n v="0"/>
    <n v="0"/>
    <n v="0"/>
    <n v="0"/>
    <n v="0"/>
    <n v="0"/>
    <n v="0"/>
    <n v="0"/>
    <n v="0"/>
    <n v="0"/>
    <n v="0"/>
    <n v="0"/>
    <n v="0"/>
    <n v="0"/>
    <n v="0"/>
    <n v="0"/>
    <n v="43845"/>
    <n v="43857"/>
    <n v="0"/>
    <n v="1"/>
    <n v="1"/>
    <n v="2020"/>
    <n v="1"/>
    <n v="29"/>
    <n v="3"/>
    <n v="103995"/>
    <n v="103995"/>
    <s v="year"/>
    <x v="1"/>
    <s v="Direct"/>
    <x v="1"/>
    <x v="0"/>
    <x v="0"/>
  </r>
  <r>
    <n v="40743940"/>
    <s v="Senior Data Scientist"/>
    <x v="4"/>
    <s v="Government - State"/>
    <x v="347"/>
    <n v="25791026"/>
    <s v="Queensland Rail"/>
    <n v="3.6"/>
    <d v="2020-01-15T00:00:00"/>
    <n v="43875"/>
    <s v="Lead the development of rail network and passenger analytics to efficiently improve service delivery"/>
    <s v="Australia"/>
    <x v="4"/>
    <x v="4"/>
    <s v="CBD &amp; Inner Suburbs"/>
    <s v="brisbane"/>
    <x v="0"/>
    <s v="$103,995 +super +free rail travel to &amp; from work"/>
    <s v="Yes"/>
    <s v="https://www.seek.com.au/job/40743940?type=standout#searchRequestToken=ff8c408a-b3eb-4eb1-b742-502799e7f23e"/>
    <n v="1"/>
    <n v="1"/>
    <n v="0"/>
    <n v="1"/>
    <n v="0"/>
    <n v="0"/>
    <n v="0"/>
    <n v="0"/>
    <n v="0"/>
    <n v="0"/>
    <n v="0"/>
    <n v="0"/>
    <n v="0"/>
    <n v="0"/>
    <n v="0"/>
    <n v="0"/>
    <n v="0"/>
    <n v="0"/>
    <n v="0"/>
    <n v="0"/>
    <n v="0"/>
    <n v="0"/>
    <n v="0"/>
    <n v="0"/>
    <n v="0"/>
    <n v="43845"/>
    <n v="43857"/>
    <n v="0"/>
    <n v="1"/>
    <n v="1"/>
    <n v="2020"/>
    <n v="1"/>
    <n v="29"/>
    <n v="3"/>
    <n v="103995"/>
    <n v="103995"/>
    <s v="year"/>
    <x v="1"/>
    <s v="Direct"/>
    <x v="1"/>
    <x v="0"/>
    <x v="0"/>
  </r>
  <r>
    <n v="40743941"/>
    <s v="Senior Data Scientist"/>
    <x v="4"/>
    <s v="Government - State"/>
    <x v="347"/>
    <n v="25791026"/>
    <s v="Queensland Rail"/>
    <n v="3.6"/>
    <d v="2020-01-15T00:00:00"/>
    <n v="43875"/>
    <s v="Lead the development of rail network and passenger analytics to efficiently improve service delivery"/>
    <s v="Australia"/>
    <x v="4"/>
    <x v="4"/>
    <s v="CBD &amp; Inner Suburbs"/>
    <s v="brisbane"/>
    <x v="0"/>
    <s v="$103,995 +super +free rail travel to &amp; from work"/>
    <s v="Yes"/>
    <s v="https://www.seek.com.au/job/40743941?type=standout#searchRequestToken=ff8c408a-b3eb-4eb1-b742-502799e7f23e"/>
    <n v="1"/>
    <n v="1"/>
    <n v="0"/>
    <n v="1"/>
    <n v="0"/>
    <n v="0"/>
    <n v="0"/>
    <n v="0"/>
    <n v="0"/>
    <n v="0"/>
    <n v="0"/>
    <n v="0"/>
    <n v="0"/>
    <n v="0"/>
    <n v="0"/>
    <n v="0"/>
    <n v="0"/>
    <n v="0"/>
    <n v="0"/>
    <n v="0"/>
    <n v="0"/>
    <n v="0"/>
    <n v="0"/>
    <n v="0"/>
    <n v="0"/>
    <n v="43845"/>
    <n v="43857"/>
    <n v="0"/>
    <n v="1"/>
    <n v="1"/>
    <n v="2020"/>
    <n v="1"/>
    <n v="29"/>
    <n v="3"/>
    <n v="103995"/>
    <n v="103995"/>
    <s v="year"/>
    <x v="1"/>
    <s v="Direct"/>
    <x v="1"/>
    <x v="0"/>
    <x v="0"/>
  </r>
  <r>
    <n v="40743942"/>
    <s v="Senior Data Scientist"/>
    <x v="0"/>
    <s v="Mathematics, Statistics &amp; Information Sciences"/>
    <x v="347"/>
    <n v="25791026"/>
    <s v="Queensland Rail"/>
    <n v="3.6"/>
    <d v="2020-01-15T00:00:00"/>
    <n v="43875"/>
    <s v="Lead the development of rail network and passenger analytics to efficiently improve service delivery"/>
    <s v="Australia"/>
    <x v="4"/>
    <x v="4"/>
    <s v="CBD &amp; Inner Suburbs"/>
    <s v="brisbane"/>
    <x v="0"/>
    <s v="$103,995 +super +free rail travel to &amp; from work"/>
    <s v="Yes"/>
    <s v="https://www.seek.com.au/job/40743942?type=standout#searchRequestToken=ff8c408a-b3eb-4eb1-b742-502799e7f23e"/>
    <n v="1"/>
    <n v="1"/>
    <n v="0"/>
    <n v="1"/>
    <n v="0"/>
    <n v="0"/>
    <n v="0"/>
    <n v="0"/>
    <n v="0"/>
    <n v="0"/>
    <n v="0"/>
    <n v="0"/>
    <n v="0"/>
    <n v="0"/>
    <n v="0"/>
    <n v="0"/>
    <n v="0"/>
    <n v="0"/>
    <n v="0"/>
    <n v="0"/>
    <n v="0"/>
    <n v="0"/>
    <n v="0"/>
    <n v="0"/>
    <n v="0"/>
    <n v="43845"/>
    <n v="43857"/>
    <n v="0"/>
    <n v="1"/>
    <n v="1"/>
    <n v="2020"/>
    <n v="1"/>
    <n v="29"/>
    <n v="3"/>
    <n v="103995"/>
    <n v="103995"/>
    <s v="year"/>
    <x v="1"/>
    <s v="Direct"/>
    <x v="1"/>
    <x v="0"/>
    <x v="0"/>
  </r>
  <r>
    <n v="40743943"/>
    <s v="Senior Data Scientist"/>
    <x v="4"/>
    <s v="Government - State"/>
    <x v="347"/>
    <n v="25791026"/>
    <s v="Queensland Rail"/>
    <n v="3.6"/>
    <d v="2020-01-15T00:00:00"/>
    <n v="43875"/>
    <s v="Lead the development of rail network and passenger analytics to efficiently improve service delivery"/>
    <s v="Australia"/>
    <x v="4"/>
    <x v="4"/>
    <s v="CBD &amp; Inner Suburbs"/>
    <s v="brisbane"/>
    <x v="0"/>
    <s v="$103,995 +super +free rail travel to &amp; from work"/>
    <s v="Yes"/>
    <s v="https://www.seek.com.au/job/40743943?type=standout#searchRequestToken=ff8c408a-b3eb-4eb1-b742-502799e7f23e"/>
    <n v="1"/>
    <n v="1"/>
    <n v="0"/>
    <n v="1"/>
    <n v="0"/>
    <n v="0"/>
    <n v="0"/>
    <n v="0"/>
    <n v="0"/>
    <n v="0"/>
    <n v="0"/>
    <n v="0"/>
    <n v="0"/>
    <n v="0"/>
    <n v="0"/>
    <n v="0"/>
    <n v="0"/>
    <n v="0"/>
    <n v="0"/>
    <n v="0"/>
    <n v="0"/>
    <n v="0"/>
    <n v="0"/>
    <n v="0"/>
    <n v="0"/>
    <n v="43845"/>
    <n v="43857"/>
    <n v="0"/>
    <n v="1"/>
    <n v="1"/>
    <n v="2020"/>
    <n v="1"/>
    <n v="29"/>
    <n v="3"/>
    <n v="103995"/>
    <n v="103995"/>
    <s v="year"/>
    <x v="1"/>
    <s v="Direct"/>
    <x v="1"/>
    <x v="0"/>
    <x v="0"/>
  </r>
  <r>
    <n v="40743970"/>
    <s v="Software Engineer - Data Scientist"/>
    <x v="1"/>
    <s v="Engineering - Software"/>
    <x v="337"/>
    <n v="559343"/>
    <s v="Curtin University"/>
    <m/>
    <d v="2020-01-15T00:00:00"/>
    <n v="43875"/>
    <s v="We seek a software engineer with experience in SQL and Python to help us build systems to change the way universities think"/>
    <s v="Australia"/>
    <x v="3"/>
    <x v="3"/>
    <s v="Fremantle &amp; Southern Suburbs"/>
    <m/>
    <x v="0"/>
    <m/>
    <s v="Yes"/>
    <s v="https://www.seek.com.au/job/40743970?type=standout#searchRequestToken=fff81851-70fe-43f2-af19-31a390e9ebf8"/>
    <n v="0"/>
    <n v="1"/>
    <n v="0"/>
    <n v="1"/>
    <n v="0"/>
    <n v="0"/>
    <n v="0"/>
    <n v="0"/>
    <n v="0"/>
    <n v="0"/>
    <n v="0"/>
    <n v="0"/>
    <n v="0"/>
    <n v="0"/>
    <n v="0"/>
    <n v="0"/>
    <n v="1"/>
    <n v="0"/>
    <n v="0"/>
    <n v="0"/>
    <n v="0"/>
    <n v="0"/>
    <n v="1"/>
    <n v="0"/>
    <n v="0"/>
    <n v="43845"/>
    <n v="43863"/>
    <n v="0"/>
    <n v="1"/>
    <n v="0"/>
    <n v="2020"/>
    <n v="1"/>
    <n v="29"/>
    <n v="4"/>
    <m/>
    <m/>
    <m/>
    <x v="1"/>
    <s v="Direct"/>
    <x v="0"/>
    <x v="0"/>
    <x v="0"/>
  </r>
  <r>
    <n v="40743971"/>
    <s v="Software Engineer - Data Scientist"/>
    <x v="3"/>
    <s v="Other"/>
    <x v="337"/>
    <n v="559343"/>
    <s v="Curtin University"/>
    <n v="3.7"/>
    <d v="2020-01-15T00:00:00"/>
    <n v="43875"/>
    <s v="We seek a software engineer with experience in SQL and Python to help us build systems to change the way universities think"/>
    <s v="Australia"/>
    <x v="3"/>
    <x v="3"/>
    <s v="Fremantle &amp; Southern Suburbs"/>
    <m/>
    <x v="0"/>
    <m/>
    <s v="Yes"/>
    <s v="https://www.seek.com.au/job/40743971?type=standout#searchRequestToken=fff81851-70fe-43f2-af19-31a390e9ebf8"/>
    <n v="0"/>
    <n v="1"/>
    <n v="0"/>
    <n v="1"/>
    <n v="0"/>
    <n v="0"/>
    <n v="0"/>
    <n v="0"/>
    <n v="0"/>
    <n v="0"/>
    <n v="0"/>
    <n v="0"/>
    <n v="0"/>
    <n v="0"/>
    <n v="0"/>
    <n v="0"/>
    <n v="1"/>
    <n v="0"/>
    <n v="0"/>
    <n v="0"/>
    <n v="0"/>
    <n v="0"/>
    <n v="1"/>
    <n v="0"/>
    <n v="0"/>
    <n v="43845"/>
    <n v="43863"/>
    <n v="0"/>
    <n v="1"/>
    <n v="1"/>
    <n v="2020"/>
    <n v="1"/>
    <n v="29"/>
    <n v="4"/>
    <m/>
    <m/>
    <m/>
    <x v="1"/>
    <s v="Direct"/>
    <x v="0"/>
    <x v="0"/>
    <x v="0"/>
  </r>
  <r>
    <n v="40747655"/>
    <s v="Data Scientist"/>
    <x v="7"/>
    <s v="Analysts"/>
    <x v="347"/>
    <n v="25791026"/>
    <s v="Queensland Rail"/>
    <m/>
    <d v="2020-01-16T00:00:00"/>
    <n v="43876"/>
    <s v="Engage in end-to-end analytics project design process to ensure focus is on delivering a product targeted to business needs"/>
    <s v="Australia"/>
    <x v="4"/>
    <x v="4"/>
    <s v="CBD &amp; Inner Suburbs"/>
    <s v="brisbane"/>
    <x v="0"/>
    <s v="$90,000 +super +free rail travel to &amp; from work"/>
    <s v="Yes"/>
    <s v="https://www.seek.com.au/job/40747655?type=standout#searchRequestToken=fff44553-2c88-4ede-8213-9faa15b19f7d"/>
    <n v="1"/>
    <n v="1"/>
    <n v="0"/>
    <n v="1"/>
    <n v="0"/>
    <n v="0"/>
    <n v="0"/>
    <n v="0"/>
    <n v="0"/>
    <n v="0"/>
    <n v="0"/>
    <n v="0"/>
    <n v="0"/>
    <n v="0"/>
    <n v="0"/>
    <n v="0"/>
    <n v="0"/>
    <n v="0"/>
    <n v="0"/>
    <n v="0"/>
    <n v="0"/>
    <n v="0"/>
    <n v="0"/>
    <n v="0"/>
    <n v="0"/>
    <n v="43845"/>
    <n v="43861"/>
    <n v="0"/>
    <n v="1"/>
    <n v="0"/>
    <n v="2020"/>
    <n v="1"/>
    <n v="29"/>
    <n v="3"/>
    <n v="90000"/>
    <n v="90000"/>
    <s v="year"/>
    <x v="1"/>
    <s v="Direct"/>
    <x v="1"/>
    <x v="0"/>
    <x v="3"/>
  </r>
  <r>
    <n v="40747656"/>
    <s v="Data Scientist"/>
    <x v="1"/>
    <s v="Business/Systems Analysts"/>
    <x v="347"/>
    <n v="25791026"/>
    <s v="Queensland Rail"/>
    <m/>
    <d v="2020-01-16T00:00:00"/>
    <n v="43876"/>
    <s v="Engage in end-to-end analytics project design process to ensure focus is on delivering a product targeted to business needs"/>
    <s v="Australia"/>
    <x v="4"/>
    <x v="4"/>
    <s v="CBD &amp; Inner Suburbs"/>
    <s v="brisbane"/>
    <x v="0"/>
    <s v="$90,000 +super +free rail travel to &amp; from work"/>
    <s v="Yes"/>
    <s v="https://www.seek.com.au/job/40747656?type=standout#searchRequestToken=fff44553-2c88-4ede-8213-9faa15b19f7d"/>
    <n v="1"/>
    <n v="1"/>
    <n v="0"/>
    <n v="1"/>
    <n v="0"/>
    <n v="0"/>
    <n v="0"/>
    <n v="0"/>
    <n v="0"/>
    <n v="0"/>
    <n v="0"/>
    <n v="0"/>
    <n v="0"/>
    <n v="0"/>
    <n v="0"/>
    <n v="0"/>
    <n v="0"/>
    <n v="0"/>
    <n v="0"/>
    <n v="0"/>
    <n v="0"/>
    <n v="0"/>
    <n v="0"/>
    <n v="0"/>
    <n v="0"/>
    <n v="43845"/>
    <n v="43861"/>
    <n v="0"/>
    <n v="1"/>
    <n v="1"/>
    <n v="2020"/>
    <n v="1"/>
    <n v="29"/>
    <n v="3"/>
    <n v="90000"/>
    <n v="90000"/>
    <s v="year"/>
    <x v="1"/>
    <s v="Direct"/>
    <x v="1"/>
    <x v="0"/>
    <x v="3"/>
  </r>
  <r>
    <n v="40747657"/>
    <s v="Data Scientist"/>
    <x v="4"/>
    <s v="Government - State"/>
    <x v="347"/>
    <n v="25791026"/>
    <s v="Queensland Rail"/>
    <n v="3.6"/>
    <d v="2020-01-16T00:00:00"/>
    <n v="43876"/>
    <s v="Engage in end-to-end analytics project design process to ensure focus is on delivering a product targeted to business needs"/>
    <s v="Australia"/>
    <x v="4"/>
    <x v="4"/>
    <s v="CBD &amp; Inner Suburbs"/>
    <s v="brisbane"/>
    <x v="0"/>
    <s v="$90,000 +super +free rail travel to &amp; from work"/>
    <s v="Yes"/>
    <s v="https://www.seek.com.au/job/40747657?type=standout#searchRequestToken=fff44553-2c88-4ede-8213-9faa15b19f7d"/>
    <n v="1"/>
    <n v="1"/>
    <n v="0"/>
    <n v="1"/>
    <n v="0"/>
    <n v="0"/>
    <n v="0"/>
    <n v="0"/>
    <n v="0"/>
    <n v="0"/>
    <n v="0"/>
    <n v="0"/>
    <n v="0"/>
    <n v="0"/>
    <n v="0"/>
    <n v="0"/>
    <n v="0"/>
    <n v="0"/>
    <n v="0"/>
    <n v="0"/>
    <n v="0"/>
    <n v="0"/>
    <n v="0"/>
    <n v="0"/>
    <n v="0"/>
    <n v="43845"/>
    <n v="43861"/>
    <n v="0"/>
    <n v="1"/>
    <n v="1"/>
    <n v="2020"/>
    <n v="1"/>
    <n v="29"/>
    <n v="3"/>
    <n v="90000"/>
    <n v="90000"/>
    <s v="year"/>
    <x v="1"/>
    <s v="Direct"/>
    <x v="1"/>
    <x v="0"/>
    <x v="3"/>
  </r>
  <r>
    <n v="40747658"/>
    <s v="Data Scientist"/>
    <x v="4"/>
    <s v="Government - State"/>
    <x v="347"/>
    <n v="25791026"/>
    <s v="Queensland Rail"/>
    <m/>
    <d v="2020-01-16T00:00:00"/>
    <n v="43876"/>
    <s v="Engage in end-to-end analytics project design process to ensure focus is on delivering a product targeted to business needs"/>
    <s v="Australia"/>
    <x v="4"/>
    <x v="4"/>
    <s v="CBD &amp; Inner Suburbs"/>
    <s v="brisbane"/>
    <x v="0"/>
    <s v="$90,000 +super +free rail travel to &amp; from work"/>
    <s v="Yes"/>
    <s v="https://www.seek.com.au/job/40747658?type=standout#searchRequestToken=fff44553-2c88-4ede-8213-9faa15b19f7d"/>
    <n v="1"/>
    <n v="1"/>
    <n v="0"/>
    <n v="1"/>
    <n v="0"/>
    <n v="0"/>
    <n v="0"/>
    <n v="0"/>
    <n v="0"/>
    <n v="0"/>
    <n v="0"/>
    <n v="0"/>
    <n v="0"/>
    <n v="0"/>
    <n v="0"/>
    <n v="0"/>
    <n v="0"/>
    <n v="0"/>
    <n v="0"/>
    <n v="0"/>
    <n v="0"/>
    <n v="0"/>
    <n v="0"/>
    <n v="0"/>
    <n v="0"/>
    <n v="43845"/>
    <n v="43861"/>
    <n v="0"/>
    <n v="1"/>
    <n v="1"/>
    <n v="2020"/>
    <n v="1"/>
    <n v="29"/>
    <n v="3"/>
    <n v="90000"/>
    <n v="90000"/>
    <s v="year"/>
    <x v="1"/>
    <s v="Direct"/>
    <x v="1"/>
    <x v="0"/>
    <x v="3"/>
  </r>
  <r>
    <n v="40749874"/>
    <s v="Data Scientist"/>
    <x v="11"/>
    <s v="Water &amp; Waste Engineering"/>
    <x v="402"/>
    <n v="3677537"/>
    <s v="Yarra Valley Water"/>
    <m/>
    <d v="2020-01-16T00:00:00"/>
    <n v="43876"/>
    <s v="Implement robust data management practices, develop and deliver asset analytic services and make recommendations to the Asset Management Teams."/>
    <s v="Australia"/>
    <x v="2"/>
    <x v="2"/>
    <s v="Eastern Suburbs"/>
    <s v="mitcham"/>
    <x v="0"/>
    <m/>
    <s v="Yes"/>
    <s v="https://www.seek.com.au/job/40749874?type=standard#searchRequestToken=fffe8ab3-1c3a-4958-8c54-8251b51c5af1"/>
    <n v="1"/>
    <n v="1"/>
    <n v="1"/>
    <n v="1"/>
    <n v="0"/>
    <n v="0"/>
    <n v="0"/>
    <n v="0"/>
    <n v="0"/>
    <n v="0"/>
    <n v="0"/>
    <n v="1"/>
    <n v="0"/>
    <n v="0"/>
    <n v="0"/>
    <n v="0"/>
    <n v="0"/>
    <n v="0"/>
    <n v="0"/>
    <n v="0"/>
    <n v="0"/>
    <n v="0"/>
    <n v="0"/>
    <n v="0"/>
    <n v="0"/>
    <n v="43846"/>
    <n v="43875"/>
    <n v="0"/>
    <n v="1"/>
    <n v="0"/>
    <n v="2020"/>
    <n v="1"/>
    <n v="29"/>
    <n v="5"/>
    <m/>
    <m/>
    <m/>
    <x v="1"/>
    <s v="Direct"/>
    <x v="0"/>
    <x v="0"/>
    <x v="3"/>
  </r>
  <r>
    <n v="40749875"/>
    <s v="Data Scientist"/>
    <x v="4"/>
    <s v="Government - State"/>
    <x v="402"/>
    <n v="3677537"/>
    <s v="Yarra Valley Water"/>
    <m/>
    <d v="2020-01-16T00:00:00"/>
    <n v="43876"/>
    <s v="Implement robust data management practices, develop and deliver asset analytic services and make recommendations to the Asset Management Teams."/>
    <s v="Australia"/>
    <x v="2"/>
    <x v="2"/>
    <s v="Eastern Suburbs"/>
    <s v="mitcham"/>
    <x v="0"/>
    <m/>
    <s v="Yes"/>
    <s v="https://www.seek.com.au/job/40749875?type=standard#searchRequestToken=fffe8ab3-1c3a-4958-8c54-8251b51c5af1"/>
    <n v="1"/>
    <n v="1"/>
    <n v="1"/>
    <n v="1"/>
    <n v="0"/>
    <n v="0"/>
    <n v="0"/>
    <n v="0"/>
    <n v="0"/>
    <n v="0"/>
    <n v="0"/>
    <n v="1"/>
    <n v="0"/>
    <n v="0"/>
    <n v="0"/>
    <n v="0"/>
    <n v="0"/>
    <n v="0"/>
    <n v="0"/>
    <n v="0"/>
    <n v="0"/>
    <n v="0"/>
    <n v="0"/>
    <n v="0"/>
    <n v="0"/>
    <n v="43846"/>
    <n v="43875"/>
    <n v="0"/>
    <n v="1"/>
    <n v="1"/>
    <n v="2020"/>
    <n v="1"/>
    <n v="29"/>
    <n v="5"/>
    <m/>
    <m/>
    <m/>
    <x v="1"/>
    <s v="Direct"/>
    <x v="0"/>
    <x v="0"/>
    <x v="3"/>
  </r>
  <r>
    <n v="40755087"/>
    <s v="Data Scientist"/>
    <x v="2"/>
    <s v="Other"/>
    <x v="404"/>
    <n v="20248832"/>
    <s v="AMP"/>
    <m/>
    <d v="2020-01-16T00:00:00"/>
    <n v="43876"/>
    <s v="Strengthen analytical capability and insights across the advice network, developing analyses that lead to actionable outcomes"/>
    <s v="Australia"/>
    <x v="0"/>
    <x v="0"/>
    <s v="CBD, Inner West &amp; Eastern Suburbs"/>
    <s v="sydney"/>
    <x v="1"/>
    <s v="Competitive base + 12% super + bonus + benefits"/>
    <s v="No"/>
    <s v="https://www.seek.com.au/job/40755087?type=standout#searchRequestToken=fff44553-2c88-4ede-8213-9faa15b19f7d"/>
    <n v="1"/>
    <n v="1"/>
    <n v="0"/>
    <n v="1"/>
    <n v="0"/>
    <n v="0"/>
    <n v="0"/>
    <n v="0"/>
    <n v="0"/>
    <n v="0"/>
    <n v="0"/>
    <n v="0"/>
    <n v="0"/>
    <n v="0"/>
    <n v="0"/>
    <n v="0"/>
    <n v="0"/>
    <n v="0"/>
    <n v="0"/>
    <n v="0"/>
    <n v="0"/>
    <n v="0"/>
    <n v="0"/>
    <n v="0"/>
    <n v="0"/>
    <n v="43846"/>
    <n v="43875"/>
    <n v="0"/>
    <n v="1"/>
    <n v="0"/>
    <n v="2020"/>
    <n v="1"/>
    <n v="29"/>
    <n v="3"/>
    <m/>
    <m/>
    <m/>
    <x v="1"/>
    <s v="Direct"/>
    <x v="1"/>
    <x v="0"/>
    <x v="3"/>
  </r>
  <r>
    <n v="40755462"/>
    <s v="Data Scientist"/>
    <x v="0"/>
    <s v="Mathematics, Statistics &amp; Information Sciences"/>
    <x v="392"/>
    <n v="25549939"/>
    <m/>
    <m/>
    <d v="2020-01-16T00:00:00"/>
    <n v="43876"/>
    <s v="You will be responsible for the architecture and development of scale data engineering and machine learning services."/>
    <s v="Australia"/>
    <x v="2"/>
    <x v="2"/>
    <s v="CBD &amp; Inner Suburbs"/>
    <s v="melbourne"/>
    <x v="0"/>
    <s v="Up to $160,000 + Superannuation"/>
    <s v="No"/>
    <s v="https://www.seek.com.au/job/40755462?type=standard#searchRequestToken=fff8bf61-eb5c-43b8-9249-f284bc1ee5ff"/>
    <n v="1"/>
    <n v="1"/>
    <n v="0"/>
    <n v="0"/>
    <n v="0"/>
    <n v="0"/>
    <n v="0"/>
    <n v="0"/>
    <n v="0"/>
    <n v="1"/>
    <n v="0"/>
    <n v="1"/>
    <n v="1"/>
    <n v="0"/>
    <n v="0"/>
    <n v="0"/>
    <n v="0"/>
    <n v="0"/>
    <n v="0"/>
    <n v="0"/>
    <n v="0"/>
    <n v="1"/>
    <n v="0"/>
    <n v="0"/>
    <n v="0"/>
    <n v="43846"/>
    <n v="43874"/>
    <n v="1"/>
    <n v="1"/>
    <n v="0"/>
    <n v="2020"/>
    <n v="1"/>
    <n v="29"/>
    <n v="6"/>
    <n v="160000"/>
    <n v="160000"/>
    <s v="year"/>
    <x v="1"/>
    <s v="Recruiter"/>
    <x v="1"/>
    <x v="0"/>
    <x v="3"/>
  </r>
  <r>
    <n v="40755668"/>
    <s v="Data Scientist - SAS to Tableau Migration"/>
    <x v="1"/>
    <s v="Other"/>
    <x v="406"/>
    <n v="37209003"/>
    <m/>
    <m/>
    <d v="2020-01-16T00:00:00"/>
    <n v="43876"/>
    <s v="Migration to Tableau - use data analytics techniques to explore various business problems to deliver solutions"/>
    <s v="Australia"/>
    <x v="0"/>
    <x v="0"/>
    <s v="CBD, Inner West &amp; Eastern Suburbs"/>
    <s v="sydney"/>
    <x v="0"/>
    <m/>
    <s v="Yes"/>
    <s v="https://www.seek.com.au/job/40755668?type=standard#searchRequestToken=fff6a177-409c-4e64-b813-f586a0680767"/>
    <n v="0"/>
    <n v="0"/>
    <n v="0"/>
    <n v="1"/>
    <n v="0"/>
    <n v="0"/>
    <n v="0"/>
    <n v="0"/>
    <n v="0"/>
    <n v="0"/>
    <n v="1"/>
    <n v="0"/>
    <n v="0"/>
    <n v="1"/>
    <n v="0"/>
    <n v="0"/>
    <n v="0"/>
    <n v="0"/>
    <n v="0"/>
    <n v="0"/>
    <n v="0"/>
    <n v="0"/>
    <n v="0"/>
    <n v="0"/>
    <n v="0"/>
    <n v="43846"/>
    <n v="43875"/>
    <n v="1"/>
    <n v="1"/>
    <n v="0"/>
    <n v="2020"/>
    <n v="1"/>
    <n v="29"/>
    <n v="3"/>
    <m/>
    <m/>
    <m/>
    <x v="1"/>
    <s v="Recruiter"/>
    <x v="0"/>
    <x v="0"/>
    <x v="3"/>
  </r>
  <r>
    <n v="40760443"/>
    <s v="Data Scientist"/>
    <x v="1"/>
    <s v="Consultants"/>
    <x v="80"/>
    <n v="39897924"/>
    <m/>
    <m/>
    <d v="2020-01-17T00:00:00"/>
    <n v="43877"/>
    <s v="Design, develop and execute practical analytics solutions for a Top Tier consulting firm, leveraging the latest and greatest technologies"/>
    <s v="Australia"/>
    <x v="0"/>
    <x v="0"/>
    <m/>
    <m/>
    <x v="0"/>
    <s v="$140k - $150k p.a. (Including Super)"/>
    <s v="No"/>
    <s v="https://www.seek.com.au/job/40760443?type=standard#searchRequestToken=fff8bf61-eb5c-43b8-9249-f284bc1ee5ff"/>
    <n v="1"/>
    <n v="1"/>
    <n v="0"/>
    <n v="1"/>
    <n v="0"/>
    <n v="0"/>
    <n v="0"/>
    <n v="0"/>
    <n v="0"/>
    <n v="1"/>
    <n v="0"/>
    <n v="0"/>
    <n v="1"/>
    <n v="1"/>
    <n v="0"/>
    <n v="0"/>
    <n v="0"/>
    <n v="0"/>
    <n v="0"/>
    <n v="0"/>
    <n v="0"/>
    <n v="0"/>
    <n v="0"/>
    <n v="0"/>
    <n v="0"/>
    <n v="43847"/>
    <n v="43876"/>
    <n v="1"/>
    <n v="1"/>
    <n v="0"/>
    <n v="2020"/>
    <n v="1"/>
    <n v="29"/>
    <n v="6"/>
    <n v="140000"/>
    <n v="150000"/>
    <s v="year"/>
    <x v="1"/>
    <s v="Recruiter"/>
    <x v="1"/>
    <x v="0"/>
    <x v="4"/>
  </r>
  <r>
    <n v="40762164"/>
    <s v="Lead Data Scientist"/>
    <x v="2"/>
    <s v="Analysis &amp; Reporting"/>
    <x v="6"/>
    <n v="27705684"/>
    <m/>
    <m/>
    <d v="2020-01-17T00:00:00"/>
    <n v="43877"/>
    <s v="Lead Data Scientist 9 Months Fixed Term Contract 3-5 years' experience in statistical modelling in a big data environment (Hadoop/Spark/R/Python)"/>
    <s v="Australia"/>
    <x v="0"/>
    <x v="0"/>
    <s v="CBD, Inner West &amp; Eastern Suburbs"/>
    <s v="sydney"/>
    <x v="0"/>
    <s v="$135000.00 - $1480000.00 p.a. + including super"/>
    <s v="Yes"/>
    <s v="https://www.seek.com.au/job/40762164?type=standard#searchRequestToken=ffef5c33-131b-4916-8418-22daec052228"/>
    <n v="1"/>
    <n v="1"/>
    <n v="0"/>
    <n v="0"/>
    <n v="0"/>
    <n v="0"/>
    <n v="0"/>
    <n v="0"/>
    <n v="0"/>
    <n v="0"/>
    <n v="0"/>
    <n v="0"/>
    <n v="1"/>
    <n v="0"/>
    <n v="0"/>
    <n v="0"/>
    <n v="1"/>
    <n v="0"/>
    <n v="0"/>
    <n v="0"/>
    <n v="0"/>
    <n v="1"/>
    <n v="0"/>
    <n v="0"/>
    <n v="0"/>
    <n v="43847"/>
    <n v="43876"/>
    <n v="1"/>
    <n v="1"/>
    <n v="0"/>
    <n v="2020"/>
    <n v="1"/>
    <n v="29"/>
    <n v="5"/>
    <m/>
    <m/>
    <m/>
    <x v="1"/>
    <s v="Recruiter"/>
    <x v="1"/>
    <x v="0"/>
    <x v="4"/>
  </r>
  <r>
    <n v="40777408"/>
    <s v="Data Scientist - Property and Retail"/>
    <x v="0"/>
    <s v="Mathematics, Statistics &amp; Information Sciences"/>
    <x v="44"/>
    <n v="37079664"/>
    <m/>
    <m/>
    <d v="2020-01-20T00:00:00"/>
    <n v="43880"/>
    <s v="We are hiring a data scientist for an awesome, mature data science team. Talented peers, Big Data, Varied Problems, End-to-End work &amp; more!"/>
    <s v="Australia"/>
    <x v="0"/>
    <x v="0"/>
    <s v="CBD, Inner West &amp; Eastern Suburbs"/>
    <s v="sydney"/>
    <x v="0"/>
    <s v="$110K-$130K + Super + Bonus"/>
    <s v="No"/>
    <s v="https://www.seek.com.au/job/40777408?type=standout#searchRequestToken=fff8bf61-eb5c-43b8-9249-f284bc1ee5ff"/>
    <n v="1"/>
    <n v="1"/>
    <n v="0"/>
    <n v="1"/>
    <n v="0"/>
    <n v="0"/>
    <n v="0"/>
    <n v="0"/>
    <n v="0"/>
    <n v="1"/>
    <n v="1"/>
    <n v="0"/>
    <n v="0"/>
    <n v="0"/>
    <n v="0"/>
    <n v="0"/>
    <n v="0"/>
    <n v="0"/>
    <n v="0"/>
    <n v="0"/>
    <n v="0"/>
    <n v="1"/>
    <n v="0"/>
    <n v="0"/>
    <n v="0"/>
    <n v="43850"/>
    <n v="43878"/>
    <n v="1"/>
    <n v="1"/>
    <n v="0"/>
    <n v="2020"/>
    <n v="1"/>
    <n v="29"/>
    <n v="6"/>
    <n v="110000"/>
    <n v="130000"/>
    <s v="year"/>
    <x v="1"/>
    <s v="Recruiter"/>
    <x v="1"/>
    <x v="0"/>
    <x v="1"/>
  </r>
  <r>
    <n v="40778646"/>
    <s v="Data Scientist"/>
    <x v="0"/>
    <s v="Mathematics, Statistics &amp; Information Sciences"/>
    <x v="346"/>
    <n v="1073099"/>
    <s v="World Vision"/>
    <n v="3.4"/>
    <d v="2020-01-20T00:00:00"/>
    <n v="43880"/>
    <s v="This role is designed to help WVA to discover, interpret and communicate the information hidden in structured and unstructured"/>
    <s v="Australia"/>
    <x v="2"/>
    <x v="2"/>
    <s v="CBD &amp; Inner Suburbs"/>
    <s v="burwoodeast"/>
    <x v="0"/>
    <s v="Salary packaging tax advantages available"/>
    <s v="No"/>
    <s v="https://www.seek.com.au/job/40778646?type=standard#searchRequestToken=fff44553-2c88-4ede-8213-9faa15b19f7d"/>
    <n v="1"/>
    <n v="1"/>
    <n v="0"/>
    <n v="1"/>
    <n v="1"/>
    <n v="0"/>
    <n v="1"/>
    <n v="0"/>
    <n v="0"/>
    <n v="0"/>
    <n v="1"/>
    <n v="0"/>
    <n v="0"/>
    <n v="0"/>
    <n v="0"/>
    <n v="0"/>
    <n v="0"/>
    <n v="0"/>
    <n v="0"/>
    <n v="0"/>
    <n v="0"/>
    <n v="0"/>
    <n v="0"/>
    <n v="0"/>
    <n v="0"/>
    <n v="43850"/>
    <n v="43879"/>
    <n v="0"/>
    <n v="1"/>
    <n v="0"/>
    <n v="2020"/>
    <n v="1"/>
    <n v="29"/>
    <n v="6"/>
    <m/>
    <m/>
    <m/>
    <x v="1"/>
    <s v="Direct"/>
    <x v="1"/>
    <x v="0"/>
    <x v="1"/>
  </r>
  <r>
    <n v="40779147"/>
    <s v="Senior Data Scientist"/>
    <x v="1"/>
    <s v="Engineering - Software"/>
    <x v="116"/>
    <n v="35012648"/>
    <m/>
    <m/>
    <d v="2020-01-20T00:00:00"/>
    <n v="43880"/>
    <s v="Passionate Data Scientist to join well known Australian Big Data Company, based in Sydney CBD. Immediate Need - On going Training and Development"/>
    <s v="Australia"/>
    <x v="0"/>
    <x v="0"/>
    <s v="CBD, Inner West &amp; Eastern Suburbs"/>
    <s v="sydney"/>
    <x v="0"/>
    <s v="140-160k + Super + Options"/>
    <s v="No"/>
    <s v="https://www.seek.com.au/job/40779147?type=standard#searchRequestToken=fff8bf61-eb5c-43b8-9249-f284bc1ee5ff"/>
    <n v="1"/>
    <n v="1"/>
    <n v="0"/>
    <n v="0"/>
    <n v="0"/>
    <n v="0"/>
    <n v="0"/>
    <n v="0"/>
    <n v="0"/>
    <n v="1"/>
    <n v="0"/>
    <n v="0"/>
    <n v="0"/>
    <n v="0"/>
    <n v="0"/>
    <n v="0"/>
    <n v="0"/>
    <n v="0"/>
    <n v="0"/>
    <n v="0"/>
    <n v="0"/>
    <n v="1"/>
    <n v="0"/>
    <n v="0"/>
    <n v="0"/>
    <n v="43850"/>
    <n v="43878"/>
    <n v="1"/>
    <n v="1"/>
    <n v="0"/>
    <n v="2020"/>
    <n v="1"/>
    <n v="29"/>
    <n v="4"/>
    <m/>
    <m/>
    <m/>
    <x v="1"/>
    <s v="Recruiter"/>
    <x v="1"/>
    <x v="0"/>
    <x v="1"/>
  </r>
  <r>
    <n v="40779701"/>
    <s v="Data Scientist"/>
    <x v="1"/>
    <s v="Other"/>
    <x v="7"/>
    <n v="21807721"/>
    <m/>
    <m/>
    <d v="2020-01-20T00:00:00"/>
    <n v="43880"/>
    <s v="Highly sort after opportunity for a Data Scientist to work with an established analytics team in a well known Perth based organisation."/>
    <s v="Australia"/>
    <x v="3"/>
    <x v="3"/>
    <s v="CBD, Inner &amp; Western Suburbs"/>
    <s v="perth"/>
    <x v="0"/>
    <m/>
    <s v="No"/>
    <s v="https://www.seek.com.au/job/40779701?type=standard#searchRequestToken=ff135ce3-5520-47d7-8386-2f119034b1d5"/>
    <n v="0"/>
    <n v="1"/>
    <n v="0"/>
    <n v="0"/>
    <n v="0"/>
    <n v="0"/>
    <n v="0"/>
    <n v="0"/>
    <n v="0"/>
    <n v="0"/>
    <n v="0"/>
    <n v="0"/>
    <n v="0"/>
    <n v="0"/>
    <n v="0"/>
    <n v="0"/>
    <n v="0"/>
    <n v="0"/>
    <n v="0"/>
    <n v="0"/>
    <n v="0"/>
    <n v="0"/>
    <n v="0"/>
    <n v="0"/>
    <n v="0"/>
    <n v="43850"/>
    <n v="43879"/>
    <n v="1"/>
    <n v="1"/>
    <n v="0"/>
    <n v="2020"/>
    <n v="1"/>
    <n v="29"/>
    <n v="1"/>
    <m/>
    <m/>
    <m/>
    <x v="1"/>
    <s v="Recruiter"/>
    <x v="0"/>
    <x v="0"/>
    <x v="1"/>
  </r>
  <r>
    <n v="40783234"/>
    <s v="Data Scientist - Retail Banking"/>
    <x v="7"/>
    <s v="Analysts"/>
    <x v="188"/>
    <n v="19808085"/>
    <m/>
    <m/>
    <d v="2020-01-21T00:00:00"/>
    <n v="43881.444178240738"/>
    <s v="Data Scientist for Retail Banking | Competitive Salary | Own your use cases and present your solutions | Excellent mentors to learn from."/>
    <s v="Australia"/>
    <x v="0"/>
    <x v="0"/>
    <s v="CBD, Inner West &amp; Eastern Suburbs"/>
    <s v="sydney"/>
    <x v="0"/>
    <s v="$110,000 - $139,999"/>
    <s v="No"/>
    <s v="https://www.seek.com.au/job/40783234?type=standard#searchRequestToken=fff44553-2c88-4ede-8213-9faa15b19f7d"/>
    <n v="1"/>
    <n v="1"/>
    <n v="0"/>
    <n v="1"/>
    <n v="0"/>
    <n v="0"/>
    <n v="0"/>
    <n v="0"/>
    <n v="0"/>
    <n v="0"/>
    <n v="0"/>
    <n v="0"/>
    <n v="0"/>
    <n v="0"/>
    <n v="0"/>
    <n v="0"/>
    <n v="0"/>
    <n v="0"/>
    <n v="0"/>
    <n v="0"/>
    <n v="0"/>
    <n v="0"/>
    <n v="0"/>
    <n v="0"/>
    <n v="0"/>
    <n v="43850"/>
    <n v="43881"/>
    <n v="1"/>
    <n v="1"/>
    <n v="0"/>
    <n v="2020"/>
    <n v="1"/>
    <n v="30"/>
    <n v="3"/>
    <n v="110000"/>
    <n v="139999"/>
    <s v="year"/>
    <x v="1"/>
    <s v="Recruiter"/>
    <x v="1"/>
    <x v="0"/>
    <x v="2"/>
  </r>
  <r>
    <n v="40785518"/>
    <s v="Senior BI Consultant / Data Scientist - NZ$150,000"/>
    <x v="1"/>
    <s v="Consultants"/>
    <x v="407"/>
    <n v="3543024"/>
    <m/>
    <m/>
    <d v="2020-01-21T00:00:00"/>
    <n v="43881"/>
    <s v="NZ owned IT Services, Enterprise, Solutions Provider - Rapidly growing BI &amp; DW practice in NZ - URGENT NEEDS"/>
    <s v="Australia"/>
    <x v="0"/>
    <x v="0"/>
    <s v="CBD, Inner West &amp; Eastern Suburbs"/>
    <s v="sydney"/>
    <x v="0"/>
    <s v="$150,000 Base + Benefits NEW ZEALAND"/>
    <s v="No"/>
    <s v="https://www.seek.com.au/job/40785518?type=standout#searchRequestToken=fff2ffac-1031-4ded-a617-79217b878b23"/>
    <n v="1"/>
    <n v="1"/>
    <n v="0"/>
    <n v="0"/>
    <n v="0"/>
    <n v="0"/>
    <n v="0"/>
    <n v="0"/>
    <n v="0"/>
    <n v="0"/>
    <n v="0"/>
    <n v="0"/>
    <n v="0"/>
    <n v="0"/>
    <n v="1"/>
    <n v="0"/>
    <n v="0"/>
    <n v="0"/>
    <n v="0"/>
    <n v="0"/>
    <n v="0"/>
    <n v="0"/>
    <n v="0"/>
    <n v="0"/>
    <n v="0"/>
    <n v="43851"/>
    <n v="43880"/>
    <n v="1"/>
    <n v="1"/>
    <n v="0"/>
    <n v="2020"/>
    <n v="1"/>
    <n v="29"/>
    <n v="3"/>
    <n v="150000"/>
    <n v="150000"/>
    <s v="year"/>
    <x v="1"/>
    <s v="Recruiter"/>
    <x v="1"/>
    <x v="0"/>
    <x v="2"/>
  </r>
  <r>
    <n v="40787483"/>
    <s v="Senior Data Scientist"/>
    <x v="1"/>
    <s v="Consultants"/>
    <x v="160"/>
    <n v="34201055"/>
    <s v="iCare"/>
    <m/>
    <d v="2020-01-21T00:00:00"/>
    <n v="43881"/>
    <s v="icare is currently seeking an experienced Senior Data Scientist with a commercial mindset and a passion for social impact to join the icare team!"/>
    <s v="Australia"/>
    <x v="0"/>
    <x v="0"/>
    <s v="CBD, Inner West &amp; Eastern Suburbs"/>
    <s v="sydney"/>
    <x v="0"/>
    <m/>
    <s v="Yes"/>
    <s v="https://www.seek.com.au/job/40787483?type=standout#searchRequestToken=fff6a177-409c-4e64-b813-f586a0680767"/>
    <n v="1"/>
    <n v="1"/>
    <n v="0"/>
    <n v="0"/>
    <n v="0"/>
    <n v="0"/>
    <n v="0"/>
    <n v="0"/>
    <n v="0"/>
    <n v="0"/>
    <n v="0"/>
    <n v="0"/>
    <n v="0"/>
    <n v="1"/>
    <n v="0"/>
    <n v="0"/>
    <n v="0"/>
    <n v="0"/>
    <n v="0"/>
    <n v="0"/>
    <n v="0"/>
    <n v="0"/>
    <n v="0"/>
    <n v="0"/>
    <n v="0"/>
    <n v="43851"/>
    <n v="43880"/>
    <n v="0"/>
    <n v="1"/>
    <n v="0"/>
    <n v="2020"/>
    <n v="1"/>
    <n v="29"/>
    <n v="3"/>
    <m/>
    <m/>
    <m/>
    <x v="1"/>
    <s v="Direct"/>
    <x v="0"/>
    <x v="0"/>
    <x v="2"/>
  </r>
  <r>
    <n v="40792968"/>
    <s v="Senior Data Scientist"/>
    <x v="1"/>
    <s v="Developers/Programmers"/>
    <x v="107"/>
    <n v="26972969"/>
    <m/>
    <m/>
    <d v="2020-01-22T00:00:00"/>
    <n v="43882"/>
    <s v="Senior Data Scientist required to work on a range of predictive forecasting, utilising machine learning applications"/>
    <s v="Australia"/>
    <x v="0"/>
    <x v="0"/>
    <m/>
    <m/>
    <x v="1"/>
    <m/>
    <s v="Yes"/>
    <s v="https://www.seek.com.au/job/40792968?type=standout#searchRequestToken=ffd87249-c8f5-40f7-a9a2-c131cc2d721e"/>
    <n v="1"/>
    <n v="0"/>
    <n v="0"/>
    <n v="1"/>
    <n v="0"/>
    <n v="0"/>
    <n v="0"/>
    <n v="0"/>
    <n v="0"/>
    <n v="0"/>
    <n v="0"/>
    <n v="0"/>
    <n v="1"/>
    <n v="0"/>
    <n v="0"/>
    <n v="0"/>
    <n v="0"/>
    <n v="0"/>
    <n v="0"/>
    <n v="0"/>
    <n v="0"/>
    <n v="0"/>
    <n v="0"/>
    <n v="0"/>
    <n v="0"/>
    <n v="43851"/>
    <n v="43881"/>
    <n v="1"/>
    <n v="1"/>
    <n v="0"/>
    <n v="2020"/>
    <n v="1"/>
    <n v="29"/>
    <n v="3"/>
    <m/>
    <m/>
    <m/>
    <x v="1"/>
    <s v="Recruiter"/>
    <x v="0"/>
    <x v="0"/>
    <x v="0"/>
  </r>
  <r>
    <n v="40794915"/>
    <s v="Data Scientist"/>
    <x v="0"/>
    <s v="Mathematics, Statistics &amp; Information Sciences"/>
    <x v="408"/>
    <n v="32731209"/>
    <s v="KFC"/>
    <n v="3.4"/>
    <d v="2020-01-22T00:00:00"/>
    <n v="43882"/>
    <s v="Transform how KFC uses predictive data to enable business decisions."/>
    <s v="Australia"/>
    <x v="0"/>
    <x v="0"/>
    <s v="North Shore &amp; Northern Beaches"/>
    <s v="frenchsforest"/>
    <x v="0"/>
    <m/>
    <s v="No"/>
    <s v="https://www.seek.com.au/job/40794915?type=standout#searchRequestToken=fff6a177-409c-4e64-b813-f586a0680767"/>
    <n v="1"/>
    <n v="1"/>
    <n v="0"/>
    <n v="1"/>
    <n v="0"/>
    <n v="0"/>
    <n v="0"/>
    <n v="0"/>
    <n v="0"/>
    <n v="0"/>
    <n v="0"/>
    <n v="0"/>
    <n v="0"/>
    <n v="1"/>
    <n v="0"/>
    <n v="0"/>
    <n v="0"/>
    <n v="0"/>
    <n v="0"/>
    <n v="0"/>
    <n v="0"/>
    <n v="0"/>
    <n v="0"/>
    <n v="0"/>
    <n v="0"/>
    <n v="43852"/>
    <n v="43880"/>
    <n v="0"/>
    <n v="1"/>
    <n v="0"/>
    <n v="2020"/>
    <n v="1"/>
    <n v="29"/>
    <n v="4"/>
    <m/>
    <m/>
    <m/>
    <x v="1"/>
    <s v="Direct"/>
    <x v="0"/>
    <x v="0"/>
    <x v="0"/>
  </r>
  <r>
    <n v="40795453"/>
    <s v="Data Scientist"/>
    <x v="1"/>
    <s v="Developers/Programmers"/>
    <x v="297"/>
    <n v="27819359"/>
    <m/>
    <m/>
    <d v="2020-01-22T00:00:00"/>
    <n v="43882"/>
    <s v="High tech biodata company seeks qualified Data Scientist for predictive modelling. Location very close to CBD."/>
    <s v="Australia"/>
    <x v="2"/>
    <x v="2"/>
    <s v="CBD &amp; Inner Suburbs"/>
    <s v="melbourne"/>
    <x v="0"/>
    <m/>
    <s v="No"/>
    <s v="https://www.seek.com.au/job/40795453?type=standard#searchRequestToken=ff97e419-f8c0-4975-a5c9-4f8617ad7d44"/>
    <n v="1"/>
    <n v="1"/>
    <n v="0"/>
    <n v="0"/>
    <n v="0"/>
    <n v="0"/>
    <n v="0"/>
    <n v="0"/>
    <n v="0"/>
    <n v="0"/>
    <n v="0"/>
    <n v="0"/>
    <n v="0"/>
    <n v="0"/>
    <n v="0"/>
    <n v="0"/>
    <n v="0"/>
    <n v="0"/>
    <n v="0"/>
    <n v="0"/>
    <n v="0"/>
    <n v="0"/>
    <n v="0"/>
    <n v="0"/>
    <n v="0"/>
    <n v="43852"/>
    <n v="43860"/>
    <n v="1"/>
    <n v="1"/>
    <n v="0"/>
    <n v="2020"/>
    <n v="1"/>
    <n v="29"/>
    <n v="2"/>
    <m/>
    <m/>
    <m/>
    <x v="1"/>
    <s v="Recruiter"/>
    <x v="0"/>
    <x v="0"/>
    <x v="0"/>
  </r>
  <r>
    <n v="40800810"/>
    <s v="Data Scientist"/>
    <x v="0"/>
    <s v="Mathematics, Statistics &amp; Information Sciences"/>
    <x v="41"/>
    <n v="39090289"/>
    <m/>
    <m/>
    <d v="2020-01-22T00:00:00"/>
    <n v="43882.76798611111"/>
    <s v="Working alongside very talented Lead Data Scientists who love to constantly challenge themselves and will give you the platform to learn &amp; develop."/>
    <s v="Australia"/>
    <x v="3"/>
    <x v="3"/>
    <s v="CBD, Inner &amp; Western Suburbs"/>
    <s v="perth"/>
    <x v="0"/>
    <m/>
    <s v="No"/>
    <s v="https://www.seek.com.au/job/40800810?type=standard#searchRequestToken=ff97e419-f8c0-4975-a5c9-4f8617ad7d44"/>
    <n v="1"/>
    <n v="1"/>
    <n v="0"/>
    <n v="0"/>
    <n v="0"/>
    <n v="0"/>
    <n v="0"/>
    <n v="0"/>
    <n v="0"/>
    <n v="0"/>
    <n v="0"/>
    <n v="0"/>
    <n v="0"/>
    <n v="0"/>
    <n v="0"/>
    <n v="0"/>
    <n v="0"/>
    <n v="0"/>
    <n v="0"/>
    <n v="0"/>
    <n v="0"/>
    <n v="0"/>
    <n v="0"/>
    <n v="0"/>
    <n v="0"/>
    <n v="43852"/>
    <n v="43875"/>
    <n v="1"/>
    <n v="1"/>
    <n v="0"/>
    <n v="2020"/>
    <n v="1"/>
    <n v="30"/>
    <n v="2"/>
    <m/>
    <m/>
    <m/>
    <x v="1"/>
    <s v="Recruiter"/>
    <x v="0"/>
    <x v="0"/>
    <x v="0"/>
  </r>
  <r>
    <n v="40804035"/>
    <s v="Data Scientist"/>
    <x v="1"/>
    <s v="Telecommunications"/>
    <x v="194"/>
    <n v="3432"/>
    <s v="Optus"/>
    <m/>
    <d v="2020-01-23T00:00:00"/>
    <n v="43883"/>
    <s v="support the development of our machine learning analytics"/>
    <s v="Australia"/>
    <x v="0"/>
    <x v="0"/>
    <s v="Ryde &amp; Macquarie Park"/>
    <s v="macquariepark"/>
    <x v="0"/>
    <m/>
    <s v="Yes"/>
    <s v="https://www.seek.com.au/job/40804035?type=standout#searchRequestToken=ffef5c33-131b-4916-8418-22daec052228"/>
    <n v="0"/>
    <n v="0"/>
    <n v="0"/>
    <n v="0"/>
    <n v="0"/>
    <n v="0"/>
    <n v="0"/>
    <n v="0"/>
    <n v="0"/>
    <n v="1"/>
    <n v="0"/>
    <n v="0"/>
    <n v="1"/>
    <n v="0"/>
    <n v="0"/>
    <n v="0"/>
    <n v="0"/>
    <n v="0"/>
    <n v="0"/>
    <n v="0"/>
    <n v="0"/>
    <n v="1"/>
    <n v="0"/>
    <n v="0"/>
    <n v="0"/>
    <n v="43853"/>
    <n v="43882"/>
    <n v="0"/>
    <n v="1"/>
    <n v="0"/>
    <n v="2020"/>
    <n v="1"/>
    <n v="29"/>
    <n v="3"/>
    <m/>
    <m/>
    <m/>
    <x v="1"/>
    <s v="Direct"/>
    <x v="0"/>
    <x v="0"/>
    <x v="3"/>
  </r>
  <r>
    <n v="40808464"/>
    <s v="Data Scientist"/>
    <x v="1"/>
    <s v="Developers/Programmers"/>
    <x v="409"/>
    <n v="26375838"/>
    <m/>
    <m/>
    <d v="2020-01-23T00:00:00"/>
    <n v="43883"/>
    <s v="Data Scientist"/>
    <s v="Australia"/>
    <x v="2"/>
    <x v="2"/>
    <s v="CBD &amp; Inner Suburbs"/>
    <s v="docklands"/>
    <x v="1"/>
    <m/>
    <s v="Yes"/>
    <s v="https://www.seek.com.au/job/40808464?type=standard#searchRequestToken=ffd90a66-81ab-4ce1-a6a3-e4dbac63487c"/>
    <n v="0"/>
    <n v="1"/>
    <n v="0"/>
    <n v="0"/>
    <n v="0"/>
    <n v="0"/>
    <n v="0"/>
    <n v="0"/>
    <n v="0"/>
    <n v="0"/>
    <n v="0"/>
    <n v="1"/>
    <n v="0"/>
    <n v="0"/>
    <n v="0"/>
    <n v="0"/>
    <n v="0"/>
    <n v="0"/>
    <n v="0"/>
    <n v="0"/>
    <n v="0"/>
    <n v="0"/>
    <n v="0"/>
    <n v="0"/>
    <n v="0"/>
    <n v="43853"/>
    <n v="43882"/>
    <n v="0"/>
    <n v="1"/>
    <n v="0"/>
    <n v="2020"/>
    <n v="1"/>
    <n v="29"/>
    <n v="2"/>
    <m/>
    <m/>
    <m/>
    <x v="1"/>
    <s v="Direct"/>
    <x v="0"/>
    <x v="0"/>
    <x v="3"/>
  </r>
  <r>
    <n v="40809090"/>
    <s v="Data Scientist / Mathematician"/>
    <x v="1"/>
    <s v="Other"/>
    <x v="12"/>
    <n v="23607522"/>
    <m/>
    <m/>
    <d v="2020-01-23T00:00:00"/>
    <n v="43883"/>
    <s v="Data Scientist/Mathematical Guru who thrives on problem solving to develop innovative data science solutions for real world complex problems"/>
    <s v="Australia"/>
    <x v="3"/>
    <x v="3"/>
    <m/>
    <m/>
    <x v="1"/>
    <m/>
    <s v="No"/>
    <s v="https://www.seek.com.au/job/40809090?type=standout#searchRequestToken=fffe8ab3-1c3a-4958-8c54-8251b51c5af1"/>
    <n v="1"/>
    <n v="1"/>
    <n v="1"/>
    <n v="0"/>
    <n v="0"/>
    <n v="0"/>
    <n v="0"/>
    <n v="0"/>
    <n v="1"/>
    <n v="0"/>
    <n v="0"/>
    <n v="1"/>
    <n v="0"/>
    <n v="0"/>
    <n v="0"/>
    <n v="0"/>
    <n v="0"/>
    <n v="0"/>
    <n v="0"/>
    <n v="0"/>
    <n v="0"/>
    <n v="0"/>
    <n v="0"/>
    <n v="0"/>
    <n v="0"/>
    <n v="43853"/>
    <n v="43882"/>
    <n v="1"/>
    <n v="1"/>
    <n v="0"/>
    <n v="2020"/>
    <n v="1"/>
    <n v="29"/>
    <n v="5"/>
    <m/>
    <m/>
    <m/>
    <x v="1"/>
    <s v="Recruiter"/>
    <x v="0"/>
    <x v="0"/>
    <x v="3"/>
  </r>
  <r>
    <n v="40809510"/>
    <s v="Data Scientist"/>
    <x v="1"/>
    <s v="Database Development &amp; Administration"/>
    <x v="128"/>
    <n v="23706321"/>
    <m/>
    <m/>
    <d v="2020-01-23T00:00:00"/>
    <n v="43883"/>
    <s v="If you're a driven, passionate Data Scientist looking for an opportunity to work in leading NEW technologies, APPLY NOW!"/>
    <s v="Australia"/>
    <x v="1"/>
    <x v="1"/>
    <m/>
    <s v="canberra"/>
    <x v="0"/>
    <m/>
    <s v="Yes"/>
    <s v="https://www.seek.com.au/job/40809510?type=standout#searchRequestToken=fff6a177-409c-4e64-b813-f586a0680767"/>
    <n v="0"/>
    <n v="0"/>
    <n v="0"/>
    <n v="1"/>
    <n v="0"/>
    <n v="0"/>
    <n v="0"/>
    <n v="0"/>
    <n v="0"/>
    <n v="0"/>
    <n v="0"/>
    <n v="0"/>
    <n v="1"/>
    <n v="1"/>
    <n v="0"/>
    <n v="0"/>
    <n v="0"/>
    <n v="0"/>
    <n v="0"/>
    <n v="0"/>
    <n v="0"/>
    <n v="0"/>
    <n v="0"/>
    <n v="0"/>
    <n v="0"/>
    <n v="43853"/>
    <n v="43882"/>
    <n v="1"/>
    <n v="1"/>
    <n v="0"/>
    <n v="2020"/>
    <n v="1"/>
    <n v="29"/>
    <n v="3"/>
    <m/>
    <m/>
    <m/>
    <x v="1"/>
    <s v="Recruiter"/>
    <x v="0"/>
    <x v="0"/>
    <x v="3"/>
  </r>
  <r>
    <n v="40810758"/>
    <s v="Data Scientist"/>
    <x v="2"/>
    <s v="Analysis &amp; Reporting"/>
    <x v="410"/>
    <n v="26537334"/>
    <m/>
    <m/>
    <d v="2020-01-23T00:00:00"/>
    <n v="43883"/>
    <s v="Data Scientist required to work on a range of predictive forecasting, utilising machine learning applications"/>
    <s v="Australia"/>
    <x v="0"/>
    <x v="0"/>
    <s v="CBD, Inner West &amp; Eastern Suburbs"/>
    <s v="sydney"/>
    <x v="0"/>
    <m/>
    <s v="No"/>
    <s v="https://www.seek.com.au/job/40810758?type=standard#searchRequestToken=ffef5c33-131b-4916-8418-22daec052228"/>
    <n v="1"/>
    <n v="1"/>
    <n v="0"/>
    <n v="0"/>
    <n v="0"/>
    <n v="0"/>
    <n v="0"/>
    <n v="0"/>
    <n v="0"/>
    <n v="0"/>
    <n v="0"/>
    <n v="0"/>
    <n v="1"/>
    <n v="0"/>
    <n v="0"/>
    <n v="0"/>
    <n v="0"/>
    <n v="0"/>
    <n v="0"/>
    <n v="0"/>
    <n v="0"/>
    <n v="1"/>
    <n v="0"/>
    <n v="0"/>
    <n v="0"/>
    <n v="43853"/>
    <n v="43882"/>
    <n v="1"/>
    <n v="1"/>
    <n v="0"/>
    <n v="2020"/>
    <n v="1"/>
    <n v="29"/>
    <n v="4"/>
    <m/>
    <m/>
    <m/>
    <x v="1"/>
    <s v="Recruiter"/>
    <x v="0"/>
    <x v="0"/>
    <x v="3"/>
  </r>
  <r>
    <n v="40811198"/>
    <s v="Senior Data Scientist"/>
    <x v="1"/>
    <s v="Other"/>
    <x v="279"/>
    <n v="39356396"/>
    <m/>
    <m/>
    <d v="2020-01-24T00:00:00"/>
    <n v="43884"/>
    <s v="Data Engineers at Rio Tinto come from multi-industry backgrounds - join our team!"/>
    <s v="Australia"/>
    <x v="4"/>
    <x v="4"/>
    <m/>
    <m/>
    <x v="0"/>
    <m/>
    <s v="No"/>
    <s v="https://www.seek.com.au/job/40811198?type=standard#searchRequestToken=ffac0cde-02b7-4b65-95c3-1a2a08fe3d5d"/>
    <n v="1"/>
    <n v="1"/>
    <n v="0"/>
    <n v="0"/>
    <n v="0"/>
    <n v="0"/>
    <n v="0"/>
    <n v="0"/>
    <n v="0"/>
    <n v="0"/>
    <n v="0"/>
    <n v="0"/>
    <n v="1"/>
    <n v="0"/>
    <n v="1"/>
    <n v="0"/>
    <n v="0"/>
    <n v="0"/>
    <n v="0"/>
    <n v="0"/>
    <n v="0"/>
    <n v="1"/>
    <n v="0"/>
    <n v="0"/>
    <n v="0"/>
    <n v="43853"/>
    <n v="43853"/>
    <n v="0"/>
    <n v="1"/>
    <n v="0"/>
    <n v="2020"/>
    <n v="1"/>
    <n v="29"/>
    <n v="5"/>
    <m/>
    <m/>
    <m/>
    <x v="1"/>
    <s v="Direct"/>
    <x v="0"/>
    <x v="0"/>
    <x v="4"/>
  </r>
  <r>
    <n v="40812696"/>
    <s v="Data Scientist with Top Fund Manager"/>
    <x v="0"/>
    <s v="Stockbroking &amp; Trading"/>
    <x v="411"/>
    <n v="33244316"/>
    <m/>
    <m/>
    <d v="2020-01-24T00:00:00"/>
    <n v="43914"/>
    <s v="A challenging and highly stimulating data science role with a sophisticated alternative investment management business working with an existing team."/>
    <s v="Australia"/>
    <x v="0"/>
    <x v="0"/>
    <s v="CBD, Inner West &amp; Eastern Suburbs"/>
    <s v="sydney"/>
    <x v="0"/>
    <m/>
    <s v="No"/>
    <s v="https://www.seek.com.au/job/40812696?type=standout#searchRequestToken=ffc5bb99-1e82-4a87-98cf-469f4d7bb55b"/>
    <n v="1"/>
    <n v="1"/>
    <n v="0"/>
    <n v="1"/>
    <n v="0"/>
    <n v="0"/>
    <n v="0"/>
    <n v="0"/>
    <n v="0"/>
    <n v="0"/>
    <n v="0"/>
    <n v="0"/>
    <n v="0"/>
    <n v="0"/>
    <n v="0"/>
    <n v="0"/>
    <n v="0"/>
    <n v="0"/>
    <n v="0"/>
    <n v="0"/>
    <n v="0"/>
    <n v="0"/>
    <n v="0"/>
    <n v="0"/>
    <n v="0"/>
    <n v="43853"/>
    <n v="43920"/>
    <n v="0"/>
    <n v="1"/>
    <n v="0"/>
    <n v="2020"/>
    <n v="1"/>
    <n v="59"/>
    <n v="3"/>
    <m/>
    <m/>
    <m/>
    <x v="1"/>
    <s v="Direct"/>
    <x v="0"/>
    <x v="0"/>
    <x v="4"/>
  </r>
  <r>
    <n v="40815162"/>
    <s v="Senior Data Scientist - Marketing Analytics"/>
    <x v="1"/>
    <s v="Other"/>
    <x v="123"/>
    <n v="29276064"/>
    <m/>
    <m/>
    <d v="2020-01-24T00:00:00"/>
    <n v="43884"/>
    <s v="Huge dataset | Latest technologies in Cloud and Big Data | Opportunity to showcase your skillset in both modelling and data storytelling"/>
    <s v="Australia"/>
    <x v="0"/>
    <x v="0"/>
    <s v="CBD, Inner West &amp; Eastern Suburbs"/>
    <s v="sydney"/>
    <x v="0"/>
    <m/>
    <s v="No"/>
    <s v="https://www.seek.com.au/job/40815162?type=standard#searchRequestToken=ffef5c33-131b-4916-8418-22daec052228"/>
    <n v="1"/>
    <n v="1"/>
    <n v="0"/>
    <n v="1"/>
    <n v="0"/>
    <n v="0"/>
    <n v="0"/>
    <n v="0"/>
    <n v="0"/>
    <n v="1"/>
    <n v="0"/>
    <n v="0"/>
    <n v="0"/>
    <n v="0"/>
    <n v="0"/>
    <n v="0"/>
    <n v="0"/>
    <n v="0"/>
    <n v="0"/>
    <n v="0"/>
    <n v="0"/>
    <n v="1"/>
    <n v="0"/>
    <n v="0"/>
    <n v="0"/>
    <n v="43854"/>
    <n v="43883"/>
    <n v="1"/>
    <n v="1"/>
    <n v="0"/>
    <n v="2020"/>
    <n v="1"/>
    <n v="29"/>
    <n v="5"/>
    <m/>
    <m/>
    <m/>
    <x v="1"/>
    <s v="Recruiter"/>
    <x v="0"/>
    <x v="0"/>
    <x v="4"/>
  </r>
  <r>
    <n v="40816129"/>
    <s v="Data Scientist"/>
    <x v="5"/>
    <s v="Digital &amp; Search Marketing"/>
    <x v="16"/>
    <n v="32277792"/>
    <m/>
    <m/>
    <d v="2020-01-24T00:00:00"/>
    <n v="43884"/>
    <s v="Join Resolution as a Data Scientist"/>
    <s v="Australia"/>
    <x v="0"/>
    <x v="0"/>
    <m/>
    <m/>
    <x v="0"/>
    <m/>
    <s v="No"/>
    <s v="https://www.seek.com.au/job/40816129?type=standard#searchRequestToken=ffea6713-20e8-4a7b-9f5d-a036faa9db43"/>
    <n v="1"/>
    <n v="1"/>
    <n v="1"/>
    <n v="0"/>
    <n v="0"/>
    <n v="0"/>
    <n v="0"/>
    <n v="0"/>
    <n v="0"/>
    <n v="1"/>
    <n v="0"/>
    <n v="0"/>
    <n v="0"/>
    <n v="1"/>
    <n v="0"/>
    <n v="0"/>
    <n v="0"/>
    <n v="0"/>
    <n v="0"/>
    <n v="0"/>
    <n v="0"/>
    <n v="0"/>
    <n v="0"/>
    <n v="0"/>
    <n v="0"/>
    <n v="43854"/>
    <n v="43866"/>
    <n v="0"/>
    <n v="1"/>
    <n v="0"/>
    <n v="2020"/>
    <n v="1"/>
    <n v="29"/>
    <n v="5"/>
    <m/>
    <m/>
    <m/>
    <x v="1"/>
    <s v="Direct"/>
    <x v="0"/>
    <x v="0"/>
    <x v="4"/>
  </r>
  <r>
    <n v="40816549"/>
    <s v="Junior Marketing Data Scientist / Analyst"/>
    <x v="7"/>
    <s v="Analysts"/>
    <x v="72"/>
    <n v="35398774"/>
    <m/>
    <m/>
    <d v="2020-01-24T00:00:00"/>
    <n v="43884"/>
    <s v="CORRELATE RESOURCES : Your trusted Data Analytics Recruitment Partner. APPLY NOW for exclusive opportunities, market insights &amp; ongoing career support"/>
    <s v="Australia"/>
    <x v="0"/>
    <x v="0"/>
    <s v="CBD, Inner West &amp; Eastern Suburbs"/>
    <s v="sydney"/>
    <x v="0"/>
    <s v="$85-95k (inc Super) + Excellent Benefits"/>
    <s v="No"/>
    <s v="https://www.seek.com.au/job/40816549?type=standout#searchRequestToken=fff6a177-409c-4e64-b813-f586a0680767"/>
    <n v="1"/>
    <n v="1"/>
    <n v="0"/>
    <n v="1"/>
    <n v="0"/>
    <n v="0"/>
    <n v="0"/>
    <n v="0"/>
    <n v="0"/>
    <n v="0"/>
    <n v="1"/>
    <n v="0"/>
    <n v="0"/>
    <n v="1"/>
    <n v="0"/>
    <n v="0"/>
    <n v="0"/>
    <n v="0"/>
    <n v="0"/>
    <n v="0"/>
    <n v="0"/>
    <n v="0"/>
    <n v="0"/>
    <n v="0"/>
    <n v="0"/>
    <n v="43854"/>
    <n v="43882"/>
    <n v="1"/>
    <n v="1"/>
    <n v="0"/>
    <n v="2020"/>
    <n v="1"/>
    <n v="29"/>
    <n v="5"/>
    <m/>
    <m/>
    <m/>
    <x v="1"/>
    <s v="Recruiter"/>
    <x v="1"/>
    <x v="0"/>
    <x v="4"/>
  </r>
  <r>
    <n v="40818419"/>
    <s v="Data Scientist | Global Health Tech Business"/>
    <x v="0"/>
    <s v="Mathematics, Statistics &amp; Information Sciences"/>
    <x v="412"/>
    <n v="25875745"/>
    <m/>
    <m/>
    <d v="2020-01-24T00:00:00"/>
    <n v="43884"/>
    <s v="Highly Successful Health Tech Business in need of an innovative Data Scientist"/>
    <s v="Australia"/>
    <x v="2"/>
    <x v="2"/>
    <s v="Bayside &amp; South Eastern Suburbs"/>
    <m/>
    <x v="0"/>
    <s v="$100k - $130k p.a."/>
    <s v="No"/>
    <s v="https://www.seek.com.au/job/40818419?type=standard#searchRequestToken=ffef2ee3-86a7-454f-883b-9a8fe90c86ba"/>
    <n v="1"/>
    <n v="1"/>
    <n v="0"/>
    <n v="1"/>
    <n v="0"/>
    <n v="0"/>
    <n v="0"/>
    <n v="0"/>
    <n v="1"/>
    <n v="0"/>
    <n v="0"/>
    <n v="0"/>
    <n v="0"/>
    <n v="0"/>
    <n v="0"/>
    <n v="0"/>
    <n v="0"/>
    <n v="0"/>
    <n v="0"/>
    <n v="0"/>
    <n v="0"/>
    <n v="0"/>
    <n v="0"/>
    <n v="0"/>
    <n v="0"/>
    <n v="43854"/>
    <n v="43883"/>
    <n v="1"/>
    <n v="1"/>
    <n v="0"/>
    <n v="2020"/>
    <n v="1"/>
    <n v="29"/>
    <n v="4"/>
    <n v="100000"/>
    <n v="130000"/>
    <s v="year"/>
    <x v="1"/>
    <s v="Recruiter"/>
    <x v="1"/>
    <x v="0"/>
    <x v="4"/>
  </r>
  <r>
    <n v="40820430"/>
    <s v="Associate Director - Advanced Analytics"/>
    <x v="7"/>
    <s v="Analysts"/>
    <x v="413"/>
    <n v="25058807"/>
    <s v="Carlton &amp; United Breweries"/>
    <n v="3.6"/>
    <d v="2020-01-24T00:00:00"/>
    <n v="43884"/>
    <s v="Provide strategic leadership to drive forward our mission of embedding advanced analytics and data into the DNA of our company."/>
    <s v="Australia"/>
    <x v="2"/>
    <x v="2"/>
    <s v="CBD &amp; Inner Suburbs"/>
    <s v="carlton"/>
    <x v="0"/>
    <s v="Competitive salary + free beer"/>
    <s v="Yes"/>
    <s v="https://www.seek.com.au/job/40820430?type=standout#searchRequestToken=fff2ffac-1031-4ded-a617-79217b878b23"/>
    <n v="0"/>
    <n v="1"/>
    <n v="0"/>
    <n v="1"/>
    <n v="0"/>
    <n v="0"/>
    <n v="0"/>
    <n v="0"/>
    <n v="0"/>
    <n v="0"/>
    <n v="0"/>
    <n v="0"/>
    <n v="0"/>
    <n v="0"/>
    <n v="0"/>
    <n v="0"/>
    <n v="0"/>
    <n v="0"/>
    <n v="0"/>
    <n v="0"/>
    <n v="0"/>
    <n v="0"/>
    <n v="0"/>
    <n v="0"/>
    <n v="0"/>
    <n v="43854"/>
    <n v="43882"/>
    <n v="0"/>
    <n v="1"/>
    <n v="0"/>
    <n v="2020"/>
    <n v="1"/>
    <n v="29"/>
    <n v="2"/>
    <m/>
    <m/>
    <m/>
    <x v="1"/>
    <s v="Direct"/>
    <x v="1"/>
    <x v="0"/>
    <x v="4"/>
  </r>
  <r>
    <n v="40825875"/>
    <s v="Junior Data Scientist"/>
    <x v="1"/>
    <s v="Other"/>
    <x v="79"/>
    <n v="25395658"/>
    <s v="Sportsbet"/>
    <n v="3.7"/>
    <d v="2020-01-28T00:00:00"/>
    <n v="43888"/>
    <s v="We are looking for a junior Data Scientist to help strengthen our Data Science capabilities and grow our impacts to Sportsbet business."/>
    <s v="Australia"/>
    <x v="2"/>
    <x v="2"/>
    <s v="CBD &amp; Inner Suburbs"/>
    <s v="melbourne"/>
    <x v="0"/>
    <m/>
    <s v="No"/>
    <s v="https://www.seek.com.au/job/40825875?type=standout#searchRequestToken=ff316da8-9215-4538-8b37-4f347fb2d3a2"/>
    <n v="0"/>
    <n v="1"/>
    <n v="0"/>
    <n v="0"/>
    <n v="0"/>
    <n v="0"/>
    <n v="0"/>
    <n v="0"/>
    <n v="0"/>
    <n v="0"/>
    <n v="0"/>
    <n v="0"/>
    <n v="0"/>
    <n v="0"/>
    <n v="0"/>
    <n v="0"/>
    <n v="0"/>
    <n v="0"/>
    <n v="0"/>
    <n v="0"/>
    <n v="0"/>
    <n v="0"/>
    <n v="0"/>
    <n v="0"/>
    <n v="0"/>
    <n v="43857"/>
    <n v="43919"/>
    <n v="0"/>
    <n v="1"/>
    <n v="0"/>
    <n v="2020"/>
    <n v="1"/>
    <n v="29"/>
    <n v="1"/>
    <m/>
    <m/>
    <m/>
    <x v="1"/>
    <s v="Direct"/>
    <x v="0"/>
    <x v="0"/>
    <x v="2"/>
  </r>
  <r>
    <n v="40826295"/>
    <s v="Data Scientist"/>
    <x v="1"/>
    <s v="Other"/>
    <x v="278"/>
    <n v="35055316"/>
    <m/>
    <m/>
    <d v="2020-01-28T00:00:00"/>
    <n v="43888"/>
    <s v="Looking for a skilled Data Scientist in Sydney to work in a cross functional team and deliver actionable insights for this global brand"/>
    <s v="Australia"/>
    <x v="0"/>
    <x v="0"/>
    <s v="North Shore &amp; Northern Beaches"/>
    <m/>
    <x v="0"/>
    <m/>
    <s v="No"/>
    <s v="https://www.seek.com.au/job/40826295?type=standard#searchRequestToken=ffe24a11-6d6c-470b-bdc5-dcf891a98fbd"/>
    <n v="1"/>
    <n v="1"/>
    <n v="0"/>
    <n v="1"/>
    <n v="0"/>
    <n v="0"/>
    <n v="0"/>
    <n v="0"/>
    <n v="0"/>
    <n v="1"/>
    <n v="0"/>
    <n v="0"/>
    <n v="0"/>
    <n v="0"/>
    <n v="0"/>
    <n v="0"/>
    <n v="0"/>
    <n v="0"/>
    <n v="0"/>
    <n v="0"/>
    <n v="0"/>
    <n v="0"/>
    <n v="0"/>
    <n v="0"/>
    <n v="0"/>
    <n v="43857"/>
    <n v="43886"/>
    <n v="1"/>
    <n v="1"/>
    <n v="0"/>
    <n v="2020"/>
    <n v="1"/>
    <n v="29"/>
    <n v="4"/>
    <m/>
    <m/>
    <m/>
    <x v="1"/>
    <s v="Recruiter"/>
    <x v="0"/>
    <x v="0"/>
    <x v="2"/>
  </r>
  <r>
    <n v="40826472"/>
    <s v="Data Scientist"/>
    <x v="1"/>
    <s v="Other"/>
    <x v="83"/>
    <n v="34785187"/>
    <m/>
    <m/>
    <d v="2020-01-28T00:00:00"/>
    <n v="43888"/>
    <s v="Are you an experienced Data scientist looking for your next contract? do you have experience in real-world data mining and analytics applications?"/>
    <s v="Australia"/>
    <x v="1"/>
    <x v="1"/>
    <m/>
    <m/>
    <x v="1"/>
    <m/>
    <s v="No"/>
    <s v="https://www.seek.com.au/job/40826472?type=standard#searchRequestToken=fffe8ab3-1c3a-4958-8c54-8251b51c5af1"/>
    <n v="1"/>
    <n v="1"/>
    <n v="1"/>
    <n v="1"/>
    <n v="0"/>
    <n v="0"/>
    <n v="0"/>
    <n v="0"/>
    <n v="1"/>
    <n v="0"/>
    <n v="0"/>
    <n v="1"/>
    <n v="0"/>
    <n v="1"/>
    <n v="0"/>
    <n v="0"/>
    <n v="0"/>
    <n v="0"/>
    <n v="0"/>
    <n v="0"/>
    <n v="0"/>
    <n v="0"/>
    <n v="0"/>
    <n v="0"/>
    <n v="0"/>
    <n v="43857"/>
    <n v="43899"/>
    <n v="0"/>
    <n v="1"/>
    <n v="0"/>
    <n v="2020"/>
    <n v="1"/>
    <n v="29"/>
    <n v="7"/>
    <m/>
    <m/>
    <m/>
    <x v="1"/>
    <s v="Direct"/>
    <x v="0"/>
    <x v="0"/>
    <x v="2"/>
  </r>
  <r>
    <n v="40828464"/>
    <s v="Data Scientist"/>
    <x v="1"/>
    <s v="Consultants"/>
    <x v="80"/>
    <n v="39897924"/>
    <m/>
    <m/>
    <d v="2020-01-28T00:00:00"/>
    <n v="43888"/>
    <s v="Design, develop and execute practical analytics solutions for a Top Tier consulting firm, leveraging the latest and greatest technologies"/>
    <s v="Australia"/>
    <x v="0"/>
    <x v="0"/>
    <m/>
    <m/>
    <x v="0"/>
    <s v="Package"/>
    <s v="No"/>
    <s v="https://www.seek.com.au/job/40828464?type=standard#searchRequestToken=fff6a177-409c-4e64-b813-f586a0680767"/>
    <n v="1"/>
    <n v="1"/>
    <n v="0"/>
    <n v="1"/>
    <n v="0"/>
    <n v="0"/>
    <n v="0"/>
    <n v="0"/>
    <n v="0"/>
    <n v="1"/>
    <n v="0"/>
    <n v="0"/>
    <n v="1"/>
    <n v="1"/>
    <n v="0"/>
    <n v="0"/>
    <n v="0"/>
    <n v="0"/>
    <n v="0"/>
    <n v="0"/>
    <n v="0"/>
    <n v="0"/>
    <n v="0"/>
    <n v="0"/>
    <n v="0"/>
    <n v="43858"/>
    <n v="43921"/>
    <n v="1"/>
    <n v="1"/>
    <n v="0"/>
    <n v="2020"/>
    <n v="1"/>
    <n v="29"/>
    <n v="6"/>
    <m/>
    <m/>
    <m/>
    <x v="1"/>
    <s v="Recruiter"/>
    <x v="1"/>
    <x v="0"/>
    <x v="2"/>
  </r>
  <r>
    <n v="40829063"/>
    <s v="Senior Data Scientist"/>
    <x v="0"/>
    <s v="Mathematics, Statistics &amp; Information Sciences"/>
    <x v="74"/>
    <n v="13200151"/>
    <s v="iSelect"/>
    <n v="2.8"/>
    <d v="2020-01-28T00:00:00"/>
    <n v="43888"/>
    <s v="You will extract insights from large and complex data sets using exploratory data analysis, statistical modelling and data science methodologies to so"/>
    <s v="Australia"/>
    <x v="2"/>
    <x v="2"/>
    <s v="Bayside &amp; South Eastern Suburbs"/>
    <s v="cheltenham"/>
    <x v="0"/>
    <m/>
    <s v="No"/>
    <s v="https://www.seek.com.au/job/40829063?type=standout#searchRequestToken=ffc2af8c-a61e-4a78-87d0-1b02a39bbd86"/>
    <n v="0"/>
    <n v="1"/>
    <n v="0"/>
    <n v="1"/>
    <n v="0"/>
    <n v="0"/>
    <n v="0"/>
    <n v="0"/>
    <n v="0"/>
    <n v="0"/>
    <n v="1"/>
    <n v="0"/>
    <n v="0"/>
    <n v="0"/>
    <n v="0"/>
    <n v="0"/>
    <n v="0"/>
    <n v="0"/>
    <n v="0"/>
    <n v="0"/>
    <n v="0"/>
    <n v="0"/>
    <n v="0"/>
    <n v="0"/>
    <n v="0"/>
    <n v="43858"/>
    <n v="43921"/>
    <n v="0"/>
    <n v="1"/>
    <n v="0"/>
    <n v="2020"/>
    <n v="1"/>
    <n v="29"/>
    <n v="3"/>
    <m/>
    <m/>
    <m/>
    <x v="1"/>
    <s v="Direct"/>
    <x v="0"/>
    <x v="0"/>
    <x v="2"/>
  </r>
  <r>
    <n v="40829086"/>
    <s v="Bioinformatician in Computational Functional Genomics"/>
    <x v="0"/>
    <s v="Biological &amp; Biomedical Sciences"/>
    <x v="158"/>
    <n v="21889915"/>
    <s v="Children's Medical Research Institute"/>
    <m/>
    <d v="2020-01-28T00:00:00"/>
    <n v="43888"/>
    <s v="We are seeking a qualified Bioinformatician / Data Scientist to join the Functional Genomics program."/>
    <s v="Australia"/>
    <x v="0"/>
    <x v="0"/>
    <s v="Parramatta &amp; Western Suburbs"/>
    <s v="westmead"/>
    <x v="0"/>
    <m/>
    <s v="No"/>
    <s v="https://www.seek.com.au/job/40829086?type=standout#searchRequestToken=fffe8ab3-1c3a-4958-8c54-8251b51c5af1"/>
    <n v="1"/>
    <n v="1"/>
    <n v="1"/>
    <n v="0"/>
    <n v="0"/>
    <n v="0"/>
    <n v="0"/>
    <n v="0"/>
    <n v="0"/>
    <n v="0"/>
    <n v="0"/>
    <n v="1"/>
    <n v="0"/>
    <n v="0"/>
    <n v="0"/>
    <n v="0"/>
    <n v="0"/>
    <n v="0"/>
    <n v="0"/>
    <n v="0"/>
    <n v="0"/>
    <n v="0"/>
    <n v="0"/>
    <n v="0"/>
    <n v="0"/>
    <n v="43858"/>
    <n v="43921"/>
    <n v="0"/>
    <n v="1"/>
    <n v="0"/>
    <n v="2020"/>
    <n v="1"/>
    <n v="29"/>
    <n v="4"/>
    <m/>
    <m/>
    <m/>
    <x v="1"/>
    <s v="Direct"/>
    <x v="0"/>
    <x v="0"/>
    <x v="2"/>
  </r>
  <r>
    <n v="40829238"/>
    <s v="Quant / Data Scientist | Algorithmic Trading Company | Up to $200K Package"/>
    <x v="1"/>
    <s v="Business/Systems Analysts"/>
    <x v="147"/>
    <n v="37202532"/>
    <m/>
    <m/>
    <d v="2020-01-28T00:00:00"/>
    <n v="43888"/>
    <s v="Join a young Fintech as they continue growing in 2020. Relaxed and transparent culture, with excellent salaries on offer!"/>
    <s v="Australia"/>
    <x v="0"/>
    <x v="0"/>
    <s v="CBD, Inner West &amp; Eastern Suburbs"/>
    <s v="sydney"/>
    <x v="0"/>
    <m/>
    <s v="No"/>
    <s v="https://www.seek.com.au/job/40829238?type=standard#searchRequestToken=ff97e419-f8c0-4975-a5c9-4f8617ad7d44"/>
    <n v="1"/>
    <n v="1"/>
    <n v="0"/>
    <n v="0"/>
    <n v="0"/>
    <n v="0"/>
    <n v="0"/>
    <n v="0"/>
    <n v="0"/>
    <n v="0"/>
    <n v="0"/>
    <n v="0"/>
    <n v="0"/>
    <n v="0"/>
    <n v="0"/>
    <n v="0"/>
    <n v="0"/>
    <n v="0"/>
    <n v="0"/>
    <n v="0"/>
    <n v="0"/>
    <n v="0"/>
    <n v="0"/>
    <n v="0"/>
    <n v="0"/>
    <n v="43858"/>
    <n v="43920"/>
    <n v="1"/>
    <n v="1"/>
    <n v="0"/>
    <n v="2020"/>
    <n v="1"/>
    <n v="29"/>
    <n v="2"/>
    <m/>
    <m/>
    <m/>
    <x v="1"/>
    <s v="Recruiter"/>
    <x v="0"/>
    <x v="0"/>
    <x v="2"/>
  </r>
  <r>
    <n v="40829491"/>
    <s v="Senior Data Scientist - Sydney - DTD"/>
    <x v="1"/>
    <s v="Business/Systems Analysts"/>
    <x v="5"/>
    <n v="23039563"/>
    <s v="Macquarie Group"/>
    <n v="3.3"/>
    <d v="2020-01-28T00:00:00"/>
    <n v="43888"/>
    <s v="As a Senior Data Scientist, you’ll guide an agile multifunctional team including a Junior Data Scientist, Domain Expert and a Data Engineer."/>
    <s v="Australia"/>
    <x v="0"/>
    <x v="0"/>
    <s v="CBD, Inner West &amp; Eastern Suburbs"/>
    <s v="sydney"/>
    <x v="0"/>
    <m/>
    <s v="No"/>
    <s v="https://www.seek.com.au/job/40829491?type=standout#searchRequestToken=ffc597b6-b643-4de8-b839-b327c15c6522"/>
    <n v="1"/>
    <n v="1"/>
    <n v="0"/>
    <n v="1"/>
    <n v="0"/>
    <n v="0"/>
    <n v="0"/>
    <n v="0"/>
    <n v="0"/>
    <n v="0"/>
    <n v="1"/>
    <n v="0"/>
    <n v="0"/>
    <n v="0"/>
    <n v="0"/>
    <n v="0"/>
    <n v="0"/>
    <n v="0"/>
    <n v="0"/>
    <n v="0"/>
    <n v="0"/>
    <n v="0"/>
    <n v="0"/>
    <n v="0"/>
    <n v="0"/>
    <n v="43858"/>
    <n v="43874"/>
    <n v="0"/>
    <n v="1"/>
    <n v="0"/>
    <n v="2020"/>
    <n v="1"/>
    <n v="29"/>
    <n v="4"/>
    <m/>
    <m/>
    <m/>
    <x v="1"/>
    <s v="Direct"/>
    <x v="0"/>
    <x v="0"/>
    <x v="2"/>
  </r>
  <r>
    <n v="40831908"/>
    <s v="Data Scientist (Bank Transaction Specialist), Customer Analytics"/>
    <x v="0"/>
    <s v="Mathematics, Statistics &amp; Information Sciences"/>
    <x v="177"/>
    <n v="37171944"/>
    <m/>
    <m/>
    <d v="2020-01-28T00:00:00"/>
    <n v="43888"/>
    <s v="Are you an Data Scientist looking to take the next step in your career? We have an awesome role with a focus on NLP/Text Anaytics in an awesome team!"/>
    <s v="Australia"/>
    <x v="0"/>
    <x v="0"/>
    <s v="CBD, Inner West &amp; Eastern Suburbs"/>
    <s v="sydney"/>
    <x v="0"/>
    <m/>
    <s v="No"/>
    <s v="https://www.seek.com.au/job/40831908?type=standout#searchRequestToken=ff6c53b4-3da7-4b46-be6c-c26f63835820"/>
    <n v="1"/>
    <n v="1"/>
    <n v="0"/>
    <n v="1"/>
    <n v="0"/>
    <n v="0"/>
    <n v="0"/>
    <n v="0"/>
    <n v="0"/>
    <n v="0"/>
    <n v="0"/>
    <n v="0"/>
    <n v="0"/>
    <n v="0"/>
    <n v="0"/>
    <n v="0"/>
    <n v="0"/>
    <n v="0"/>
    <n v="0"/>
    <n v="0"/>
    <n v="0"/>
    <n v="0"/>
    <n v="0"/>
    <n v="0"/>
    <n v="0"/>
    <n v="43858"/>
    <n v="43874"/>
    <n v="0"/>
    <n v="1"/>
    <n v="0"/>
    <n v="2020"/>
    <n v="1"/>
    <n v="29"/>
    <n v="3"/>
    <m/>
    <m/>
    <m/>
    <x v="1"/>
    <s v="Direct"/>
    <x v="0"/>
    <x v="0"/>
    <x v="2"/>
  </r>
  <r>
    <n v="40833693"/>
    <s v="Lead Data Scientist - Marketing &amp; CRM"/>
    <x v="1"/>
    <s v="Business/Systems Analysts"/>
    <x v="34"/>
    <n v="26475017"/>
    <m/>
    <m/>
    <d v="2020-01-28T00:00:00"/>
    <n v="43888"/>
    <s v="Newly created opportunity for a Data Science Leader to join the Marketing and CRM function."/>
    <s v="Australia"/>
    <x v="2"/>
    <x v="2"/>
    <s v="Bayside &amp; South Eastern Suburbs"/>
    <m/>
    <x v="0"/>
    <m/>
    <s v="No"/>
    <s v="https://www.seek.com.au/job/40833693?type=standout#searchRequestToken=ffef2ee3-86a7-454f-883b-9a8fe90c86ba"/>
    <n v="0"/>
    <n v="0"/>
    <n v="0"/>
    <n v="0"/>
    <n v="0"/>
    <n v="0"/>
    <n v="0"/>
    <n v="0"/>
    <n v="1"/>
    <n v="0"/>
    <n v="0"/>
    <n v="0"/>
    <n v="0"/>
    <n v="0"/>
    <n v="0"/>
    <n v="0"/>
    <n v="0"/>
    <n v="0"/>
    <n v="0"/>
    <n v="0"/>
    <n v="0"/>
    <n v="0"/>
    <n v="0"/>
    <n v="0"/>
    <n v="0"/>
    <n v="43858"/>
    <n v="43921"/>
    <n v="1"/>
    <n v="1"/>
    <n v="0"/>
    <n v="2020"/>
    <n v="1"/>
    <n v="29"/>
    <n v="1"/>
    <m/>
    <m/>
    <m/>
    <x v="1"/>
    <s v="Recruiter"/>
    <x v="0"/>
    <x v="0"/>
    <x v="2"/>
  </r>
  <r>
    <n v="40840712"/>
    <s v="Data Scientist"/>
    <x v="0"/>
    <s v="Mathematics, Statistics &amp; Information Sciences"/>
    <x v="34"/>
    <n v="26475017"/>
    <m/>
    <m/>
    <d v="2020-01-29T00:00:00"/>
    <n v="43889"/>
    <s v="Data Scientist required to provide statistical analysis around health data for a leading technology business."/>
    <s v="Australia"/>
    <x v="2"/>
    <x v="2"/>
    <m/>
    <m/>
    <x v="0"/>
    <s v="$125000"/>
    <s v="No"/>
    <s v="https://www.seek.com.au/job/40840712?type=standard#searchRequestToken=ffb77b9e-bdee-4adb-9f61-933b11a46a9a"/>
    <n v="0"/>
    <n v="1"/>
    <n v="0"/>
    <n v="0"/>
    <n v="0"/>
    <n v="0"/>
    <n v="0"/>
    <n v="0"/>
    <n v="0"/>
    <n v="0"/>
    <n v="0"/>
    <n v="0"/>
    <n v="0"/>
    <n v="0"/>
    <n v="0"/>
    <n v="0"/>
    <n v="0"/>
    <n v="0"/>
    <n v="0"/>
    <n v="0"/>
    <n v="0"/>
    <n v="0"/>
    <n v="0"/>
    <n v="0"/>
    <n v="0"/>
    <n v="43859"/>
    <n v="43920"/>
    <n v="1"/>
    <n v="1"/>
    <n v="0"/>
    <n v="2020"/>
    <n v="1"/>
    <n v="29"/>
    <n v="1"/>
    <n v="125000"/>
    <n v="125000"/>
    <s v="year"/>
    <x v="1"/>
    <s v="Recruiter"/>
    <x v="1"/>
    <x v="0"/>
    <x v="0"/>
  </r>
  <r>
    <n v="40841551"/>
    <s v="Data Scientist"/>
    <x v="0"/>
    <s v="Mathematics, Statistics &amp; Information Sciences"/>
    <x v="77"/>
    <n v="22452219"/>
    <s v="QBE Insurance"/>
    <m/>
    <d v="2020-01-29T00:00:00"/>
    <n v="43889"/>
    <s v="Be apart of truly unique Data Science function within an evolving industry - this is a hands on technical end-to-end role from concept to delivery!"/>
    <s v="Australia"/>
    <x v="0"/>
    <x v="0"/>
    <s v="CBD, Inner West &amp; Eastern Suburbs"/>
    <s v="sydney"/>
    <x v="0"/>
    <m/>
    <s v="No"/>
    <s v="https://www.seek.com.au/job/40841551?type=standard#searchRequestToken=fff6a177-409c-4e64-b813-f586a0680767"/>
    <n v="1"/>
    <n v="1"/>
    <n v="0"/>
    <n v="0"/>
    <n v="0"/>
    <n v="0"/>
    <n v="0"/>
    <n v="0"/>
    <n v="0"/>
    <n v="1"/>
    <n v="1"/>
    <n v="0"/>
    <n v="1"/>
    <n v="1"/>
    <n v="0"/>
    <n v="0"/>
    <n v="0"/>
    <n v="0"/>
    <n v="0"/>
    <n v="0"/>
    <n v="0"/>
    <n v="0"/>
    <n v="0"/>
    <n v="0"/>
    <n v="0"/>
    <n v="43859"/>
    <n v="43921"/>
    <n v="0"/>
    <n v="1"/>
    <n v="0"/>
    <n v="2020"/>
    <n v="1"/>
    <n v="29"/>
    <n v="6"/>
    <m/>
    <m/>
    <m/>
    <x v="1"/>
    <s v="Direct"/>
    <x v="0"/>
    <x v="0"/>
    <x v="0"/>
  </r>
  <r>
    <n v="40842550"/>
    <s v="Data Scientist"/>
    <x v="1"/>
    <s v="Database Development &amp; Administration"/>
    <x v="128"/>
    <n v="23706321"/>
    <m/>
    <m/>
    <d v="2020-01-29T00:00:00"/>
    <n v="43889"/>
    <s v="be part of real world data projects, develop sophisticated mathematical algorithms to ensure efficient business practices."/>
    <s v="Australia"/>
    <x v="3"/>
    <x v="3"/>
    <m/>
    <s v="perth"/>
    <x v="1"/>
    <m/>
    <s v="Yes"/>
    <s v="https://www.seek.com.au/job/40842550?type=standout#searchRequestToken=ffef2ee3-86a7-454f-883b-9a8fe90c86ba"/>
    <n v="1"/>
    <n v="1"/>
    <n v="0"/>
    <n v="0"/>
    <n v="0"/>
    <n v="0"/>
    <n v="1"/>
    <n v="0"/>
    <n v="1"/>
    <n v="0"/>
    <n v="0"/>
    <n v="1"/>
    <n v="0"/>
    <n v="0"/>
    <n v="0"/>
    <n v="0"/>
    <n v="0"/>
    <n v="0"/>
    <n v="0"/>
    <n v="0"/>
    <n v="0"/>
    <n v="0"/>
    <n v="0"/>
    <n v="0"/>
    <n v="0"/>
    <n v="43859"/>
    <n v="43921"/>
    <n v="1"/>
    <n v="1"/>
    <n v="0"/>
    <n v="2020"/>
    <n v="1"/>
    <n v="29"/>
    <n v="5"/>
    <m/>
    <m/>
    <m/>
    <x v="1"/>
    <s v="Recruiter"/>
    <x v="0"/>
    <x v="0"/>
    <x v="0"/>
  </r>
  <r>
    <n v="40843019"/>
    <s v="Data Scientist"/>
    <x v="1"/>
    <s v="Engineering - Software"/>
    <x v="46"/>
    <n v="14025083"/>
    <s v="Capgemini"/>
    <m/>
    <d v="2020-01-30T00:00:00"/>
    <n v="43890"/>
    <s v="Join one of our high caliber teams in Capgemini"/>
    <s v="Australia"/>
    <x v="6"/>
    <x v="6"/>
    <m/>
    <m/>
    <x v="0"/>
    <m/>
    <s v="No"/>
    <s v="https://www.seek.com.au/job/40843019?type=standout#searchRequestToken=fff6a177-409c-4e64-b813-f586a0680767"/>
    <n v="1"/>
    <n v="1"/>
    <n v="0"/>
    <n v="1"/>
    <n v="0"/>
    <n v="0"/>
    <n v="0"/>
    <n v="0"/>
    <n v="1"/>
    <n v="1"/>
    <n v="1"/>
    <n v="1"/>
    <n v="1"/>
    <n v="1"/>
    <n v="0"/>
    <n v="0"/>
    <n v="0"/>
    <n v="0"/>
    <n v="0"/>
    <n v="0"/>
    <n v="0"/>
    <n v="1"/>
    <n v="0"/>
    <n v="0"/>
    <n v="0"/>
    <n v="43859"/>
    <n v="43921"/>
    <n v="0"/>
    <n v="1"/>
    <n v="0"/>
    <n v="2020"/>
    <n v="1"/>
    <n v="29"/>
    <n v="10"/>
    <m/>
    <m/>
    <m/>
    <x v="1"/>
    <s v="Direct"/>
    <x v="0"/>
    <x v="0"/>
    <x v="3"/>
  </r>
  <r>
    <n v="40845962"/>
    <s v="Manager, Data Science - NLP &amp; ML"/>
    <x v="0"/>
    <s v="Mathematics, Statistics &amp; Information Sciences"/>
    <x v="188"/>
    <n v="19808085"/>
    <m/>
    <m/>
    <d v="2020-01-30T00:00:00"/>
    <n v="43890"/>
    <s v="Lead a Team of Data Scientist | Core Focus on Benefiting The Customer | NLP &amp; Machine Learning | Long-Term Funding | Executive Leadership Exposure"/>
    <s v="Australia"/>
    <x v="0"/>
    <x v="0"/>
    <m/>
    <m/>
    <x v="0"/>
    <s v="$160K - 200K + super + bonus"/>
    <s v="No"/>
    <s v="https://www.seek.com.au/job/40845962?type=standard#searchRequestToken=fff2ffac-1031-4ded-a617-79217b878b23"/>
    <n v="0"/>
    <n v="1"/>
    <n v="0"/>
    <n v="0"/>
    <n v="0"/>
    <n v="0"/>
    <n v="0"/>
    <n v="0"/>
    <n v="0"/>
    <n v="0"/>
    <n v="0"/>
    <n v="0"/>
    <n v="1"/>
    <n v="0"/>
    <n v="0"/>
    <n v="0"/>
    <n v="0"/>
    <n v="0"/>
    <n v="0"/>
    <n v="0"/>
    <n v="0"/>
    <n v="0"/>
    <n v="0"/>
    <n v="0"/>
    <n v="0"/>
    <n v="43860"/>
    <n v="43919"/>
    <n v="1"/>
    <n v="1"/>
    <n v="0"/>
    <n v="2020"/>
    <n v="1"/>
    <n v="29"/>
    <n v="2"/>
    <n v="160000"/>
    <n v="200000"/>
    <s v="year"/>
    <x v="1"/>
    <s v="Recruiter"/>
    <x v="1"/>
    <x v="0"/>
    <x v="3"/>
  </r>
  <r>
    <n v="40849786"/>
    <s v="Data Scientist"/>
    <x v="1"/>
    <s v="Consultants"/>
    <x v="414"/>
    <n v="36760116"/>
    <m/>
    <m/>
    <d v="2020-01-30T00:00:00"/>
    <n v="43890"/>
    <s v="Data Scientists, Hadoop and Teradata (secondary) skills. Large Banking Applications. Ability to translate complex concepts into business needs."/>
    <s v="Australia"/>
    <x v="2"/>
    <x v="2"/>
    <s v="CBD &amp; Inner Suburbs"/>
    <s v="melbourne"/>
    <x v="1"/>
    <m/>
    <s v="No"/>
    <s v="https://www.seek.com.au/job/40849786?type=standout#searchRequestToken=ffad7c55-4247-442f-bbaa-b0b6e15e641b"/>
    <n v="0"/>
    <n v="0"/>
    <n v="0"/>
    <n v="0"/>
    <n v="0"/>
    <n v="0"/>
    <n v="0"/>
    <n v="0"/>
    <n v="0"/>
    <n v="0"/>
    <n v="0"/>
    <n v="0"/>
    <n v="1"/>
    <n v="0"/>
    <n v="0"/>
    <n v="0"/>
    <n v="0"/>
    <n v="0"/>
    <n v="0"/>
    <n v="0"/>
    <n v="0"/>
    <n v="0"/>
    <n v="0"/>
    <n v="0"/>
    <n v="0"/>
    <n v="43860"/>
    <n v="43920"/>
    <n v="0"/>
    <n v="1"/>
    <n v="0"/>
    <n v="2020"/>
    <n v="1"/>
    <n v="29"/>
    <n v="1"/>
    <m/>
    <m/>
    <m/>
    <x v="1"/>
    <s v="Direct"/>
    <x v="0"/>
    <x v="0"/>
    <x v="3"/>
  </r>
  <r>
    <n v="40850697"/>
    <s v="Data Scientist"/>
    <x v="1"/>
    <s v="Engineering - Software"/>
    <x v="389"/>
    <n v="22952456"/>
    <m/>
    <m/>
    <d v="2020-01-30T00:00:00"/>
    <n v="43890"/>
    <s v="6 Month Data Scientist Contract with the view to extend. Big Data experience is highly valued."/>
    <s v="Australia"/>
    <x v="4"/>
    <x v="4"/>
    <s v="CBD &amp; Inner Suburbs"/>
    <s v="brisbane"/>
    <x v="1"/>
    <s v="700-800/ Day"/>
    <s v="No"/>
    <s v="https://www.seek.com.au/job/40850697?type=standard#searchRequestToken=fff39fdd-52c8-4912-a3b5-417f4ba8b3c2"/>
    <n v="1"/>
    <n v="1"/>
    <n v="0"/>
    <n v="1"/>
    <n v="0"/>
    <n v="0"/>
    <n v="1"/>
    <n v="0"/>
    <n v="0"/>
    <n v="0"/>
    <n v="0"/>
    <n v="0"/>
    <n v="0"/>
    <n v="0"/>
    <n v="0"/>
    <n v="0"/>
    <n v="0"/>
    <n v="0"/>
    <n v="0"/>
    <n v="0"/>
    <n v="0"/>
    <n v="0"/>
    <n v="0"/>
    <n v="0"/>
    <n v="0"/>
    <n v="43860"/>
    <n v="43920"/>
    <n v="1"/>
    <n v="1"/>
    <n v="0"/>
    <n v="2020"/>
    <n v="1"/>
    <n v="29"/>
    <n v="4"/>
    <m/>
    <m/>
    <m/>
    <x v="1"/>
    <s v="Recruiter"/>
    <x v="1"/>
    <x v="0"/>
    <x v="3"/>
  </r>
  <r>
    <n v="40850962"/>
    <s v="Data Scientist"/>
    <x v="0"/>
    <s v="Mathematics, Statistics &amp; Information Sciences"/>
    <x v="392"/>
    <n v="25549939"/>
    <m/>
    <m/>
    <d v="2020-01-30T00:00:00"/>
    <n v="43890"/>
    <s v="You will be responsible for the architecture and development of scale data engineering and machine learning services."/>
    <s v="Australia"/>
    <x v="2"/>
    <x v="2"/>
    <s v="CBD &amp; Inner Suburbs"/>
    <s v="melbourne"/>
    <x v="0"/>
    <s v="Up to $160,000 + Superannuation"/>
    <s v="No"/>
    <s v="https://www.seek.com.au/job/40850962?type=standard#searchRequestToken=ffef5c33-131b-4916-8418-22daec052228"/>
    <n v="1"/>
    <n v="1"/>
    <n v="0"/>
    <n v="0"/>
    <n v="0"/>
    <n v="0"/>
    <n v="0"/>
    <n v="0"/>
    <n v="0"/>
    <n v="1"/>
    <n v="0"/>
    <n v="1"/>
    <n v="1"/>
    <n v="0"/>
    <n v="0"/>
    <n v="0"/>
    <n v="0"/>
    <n v="0"/>
    <n v="0"/>
    <n v="0"/>
    <n v="0"/>
    <n v="1"/>
    <n v="0"/>
    <n v="0"/>
    <n v="0"/>
    <n v="43860"/>
    <n v="43921"/>
    <n v="1"/>
    <n v="1"/>
    <n v="0"/>
    <n v="2020"/>
    <n v="1"/>
    <n v="29"/>
    <n v="6"/>
    <n v="160000"/>
    <n v="160000"/>
    <s v="year"/>
    <x v="1"/>
    <s v="Recruiter"/>
    <x v="1"/>
    <x v="0"/>
    <x v="3"/>
  </r>
  <r>
    <n v="40853708"/>
    <s v="Data Scientist"/>
    <x v="7"/>
    <s v="Management &amp; Change Consulting"/>
    <x v="46"/>
    <n v="14025083"/>
    <s v="Capgemini"/>
    <n v="2.8"/>
    <d v="2020-01-31T00:00:00"/>
    <n v="43891"/>
    <s v="Capgemini Invent - we ideate and bring to life what's next for our clients, combining strategy, technology, data science and creative design expertise"/>
    <s v="Australia"/>
    <x v="2"/>
    <x v="2"/>
    <m/>
    <m/>
    <x v="0"/>
    <m/>
    <s v="No"/>
    <s v="https://www.seek.com.au/job/40853708?type=standout#searchRequestToken=ffef2ee3-86a7-454f-883b-9a8fe90c86ba"/>
    <n v="1"/>
    <n v="1"/>
    <n v="0"/>
    <n v="0"/>
    <n v="0"/>
    <n v="0"/>
    <n v="0"/>
    <n v="0"/>
    <n v="1"/>
    <n v="0"/>
    <n v="0"/>
    <n v="1"/>
    <n v="0"/>
    <n v="0"/>
    <n v="0"/>
    <n v="0"/>
    <n v="0"/>
    <n v="0"/>
    <n v="0"/>
    <n v="0"/>
    <n v="0"/>
    <n v="0"/>
    <n v="0"/>
    <n v="0"/>
    <n v="0"/>
    <n v="43860"/>
    <n v="43921"/>
    <n v="0"/>
    <n v="1"/>
    <n v="0"/>
    <n v="2020"/>
    <n v="1"/>
    <n v="29"/>
    <n v="4"/>
    <m/>
    <m/>
    <m/>
    <x v="1"/>
    <s v="Direct"/>
    <x v="0"/>
    <x v="0"/>
    <x v="4"/>
  </r>
  <r>
    <n v="40854097"/>
    <s v="Data Analyst"/>
    <x v="2"/>
    <s v="Analysis &amp; Reporting"/>
    <x v="415"/>
    <n v="32779252"/>
    <m/>
    <m/>
    <d v="2020-01-31T00:00:00"/>
    <n v="43891"/>
    <s v="Join Customer Analytics @ Rest, be mentored by our Data Scientist, lots of opportunies for development within analytical modelling."/>
    <s v="Australia"/>
    <x v="0"/>
    <x v="0"/>
    <s v="CBD, Inner West &amp; Eastern Suburbs"/>
    <s v="sydney"/>
    <x v="0"/>
    <m/>
    <s v="No"/>
    <s v="https://www.seek.com.au/job/40854097?type=standout#searchRequestToken=fff2ffac-1031-4ded-a617-79217b878b23"/>
    <n v="1"/>
    <n v="1"/>
    <n v="0"/>
    <n v="1"/>
    <n v="0"/>
    <n v="0"/>
    <n v="0"/>
    <n v="0"/>
    <n v="0"/>
    <n v="0"/>
    <n v="0"/>
    <n v="1"/>
    <n v="0"/>
    <n v="0"/>
    <n v="0"/>
    <n v="0"/>
    <n v="0"/>
    <n v="0"/>
    <n v="0"/>
    <n v="0"/>
    <n v="0"/>
    <n v="0"/>
    <n v="0"/>
    <n v="0"/>
    <n v="0"/>
    <n v="43860"/>
    <n v="43920"/>
    <n v="0"/>
    <n v="1"/>
    <n v="0"/>
    <n v="2020"/>
    <n v="1"/>
    <n v="29"/>
    <n v="4"/>
    <m/>
    <m/>
    <m/>
    <x v="1"/>
    <s v="Direct"/>
    <x v="0"/>
    <x v="0"/>
    <x v="4"/>
  </r>
  <r>
    <n v="40855996"/>
    <s v="Data Scientist"/>
    <x v="1"/>
    <s v="Other"/>
    <x v="237"/>
    <n v="25785404"/>
    <m/>
    <m/>
    <d v="2020-01-31T00:00:00"/>
    <n v="43891"/>
    <s v="Azure | Data Science | Big Data | Perm | Machine Learning | Analytics"/>
    <s v="Australia"/>
    <x v="2"/>
    <x v="2"/>
    <s v="CBD &amp; Inner Suburbs"/>
    <s v="melbourne"/>
    <x v="0"/>
    <m/>
    <s v="No"/>
    <s v="https://www.seek.com.au/job/40855996?type=standard#searchRequestToken=ffef5c33-131b-4916-8418-22daec052228"/>
    <n v="1"/>
    <n v="1"/>
    <n v="0"/>
    <n v="0"/>
    <n v="0"/>
    <n v="0"/>
    <n v="0"/>
    <n v="0"/>
    <n v="0"/>
    <n v="1"/>
    <n v="0"/>
    <n v="1"/>
    <n v="1"/>
    <n v="0"/>
    <n v="0"/>
    <n v="0"/>
    <n v="0"/>
    <n v="0"/>
    <n v="0"/>
    <n v="0"/>
    <n v="0"/>
    <n v="1"/>
    <n v="0"/>
    <n v="0"/>
    <n v="0"/>
    <n v="43861"/>
    <n v="43921"/>
    <n v="1"/>
    <n v="1"/>
    <n v="0"/>
    <n v="2020"/>
    <n v="1"/>
    <n v="29"/>
    <n v="6"/>
    <m/>
    <m/>
    <m/>
    <x v="1"/>
    <s v="Recruiter"/>
    <x v="0"/>
    <x v="0"/>
    <x v="4"/>
  </r>
  <r>
    <n v="40856469"/>
    <s v="Data Scientist, Analytics, Machine Learning - Data Scientist, Data Statistician"/>
    <x v="1"/>
    <s v="Consultants"/>
    <x v="22"/>
    <n v="25010229"/>
    <m/>
    <m/>
    <d v="2020-01-31T00:00:00"/>
    <n v="43891"/>
    <s v="Data Scientist - Data Analytics Insight Consultant, Senior Data Scientist - SQL, R, Python - Statistic Model, Machine Learning, NLP - Benefits Inside"/>
    <s v="Australia"/>
    <x v="0"/>
    <x v="0"/>
    <s v="Parramatta &amp; Western Suburbs"/>
    <s v="sydney"/>
    <x v="0"/>
    <s v="Great Remuneration &amp; Location + Organic Growth Opp"/>
    <s v="No"/>
    <s v="https://www.seek.com.au/job/40856469?type=standard#searchRequestToken=fff39fdd-52c8-4912-a3b5-417f4ba8b3c2"/>
    <n v="1"/>
    <n v="1"/>
    <n v="0"/>
    <n v="1"/>
    <n v="0"/>
    <n v="0"/>
    <n v="0"/>
    <n v="0"/>
    <n v="0"/>
    <n v="0"/>
    <n v="0"/>
    <n v="0"/>
    <n v="0"/>
    <n v="0"/>
    <n v="0"/>
    <n v="0"/>
    <n v="0"/>
    <n v="0"/>
    <n v="0"/>
    <n v="0"/>
    <n v="0"/>
    <n v="0"/>
    <n v="0"/>
    <n v="0"/>
    <n v="0"/>
    <n v="43861"/>
    <n v="43920"/>
    <n v="1"/>
    <n v="1"/>
    <n v="0"/>
    <n v="2020"/>
    <n v="1"/>
    <n v="29"/>
    <n v="3"/>
    <m/>
    <m/>
    <m/>
    <x v="1"/>
    <s v="Recruiter"/>
    <x v="1"/>
    <x v="0"/>
    <x v="4"/>
  </r>
  <r>
    <n v="40858790"/>
    <s v="Data Scientist"/>
    <x v="2"/>
    <s v="Analysis &amp; Reporting"/>
    <x v="6"/>
    <n v="27705684"/>
    <m/>
    <m/>
    <d v="2020-01-31T00:00:00"/>
    <n v="43891"/>
    <s v="Data Scientist Client facing and strong stakeholder management role 3 years' experience in statistical modelling in a big data environment"/>
    <s v="Australia"/>
    <x v="0"/>
    <x v="0"/>
    <s v="CBD, Inner West &amp; Eastern Suburbs"/>
    <s v="sydney"/>
    <x v="0"/>
    <s v="$130000.00 - $1420000.00 p.a. including super"/>
    <s v="Yes"/>
    <s v="https://www.seek.com.au/job/40858790?type=standard#searchRequestToken=ffef5c33-131b-4916-8418-22daec052228"/>
    <n v="1"/>
    <n v="1"/>
    <n v="0"/>
    <n v="0"/>
    <n v="0"/>
    <n v="0"/>
    <n v="0"/>
    <n v="0"/>
    <n v="0"/>
    <n v="0"/>
    <n v="0"/>
    <n v="0"/>
    <n v="1"/>
    <n v="0"/>
    <n v="0"/>
    <n v="0"/>
    <n v="1"/>
    <n v="0"/>
    <n v="0"/>
    <n v="0"/>
    <n v="0"/>
    <n v="1"/>
    <n v="0"/>
    <n v="0"/>
    <n v="0"/>
    <n v="43861"/>
    <n v="43921"/>
    <n v="1"/>
    <n v="1"/>
    <n v="0"/>
    <n v="2020"/>
    <n v="1"/>
    <n v="29"/>
    <n v="5"/>
    <m/>
    <m/>
    <m/>
    <x v="1"/>
    <s v="Recruiter"/>
    <x v="1"/>
    <x v="0"/>
    <x v="4"/>
  </r>
  <r>
    <n v="40863579"/>
    <s v="Data Scientist"/>
    <x v="1"/>
    <s v="Engineering - Software"/>
    <x v="295"/>
    <n v="27928592"/>
    <m/>
    <m/>
    <d v="2020-02-01T00:00:00"/>
    <n v="43892"/>
    <s v="Be part of an innovative and dynamic company looking to design and build innovative solutions for clients across a vast range of industry sectors"/>
    <s v="Australia"/>
    <x v="3"/>
    <x v="3"/>
    <s v="CBD, Inner &amp; Western Suburbs"/>
    <s v="perth"/>
    <x v="0"/>
    <m/>
    <s v="No"/>
    <s v="https://www.seek.com.au/job/40863579?type=standout#searchRequestToken=ffef5c33-131b-4916-8418-22daec052228"/>
    <n v="1"/>
    <n v="1"/>
    <n v="0"/>
    <n v="0"/>
    <n v="0"/>
    <n v="0"/>
    <n v="0"/>
    <n v="0"/>
    <n v="0"/>
    <n v="0"/>
    <n v="0"/>
    <n v="0"/>
    <n v="0"/>
    <n v="0"/>
    <n v="0"/>
    <n v="0"/>
    <n v="0"/>
    <n v="0"/>
    <n v="0"/>
    <n v="0"/>
    <n v="0"/>
    <n v="1"/>
    <n v="1"/>
    <n v="0"/>
    <n v="0"/>
    <n v="43861"/>
    <n v="43921"/>
    <n v="1"/>
    <n v="1"/>
    <n v="0"/>
    <n v="2020"/>
    <n v="2"/>
    <n v="29"/>
    <n v="4"/>
    <m/>
    <m/>
    <m/>
    <x v="1"/>
    <s v="Recruiter"/>
    <x v="0"/>
    <x v="1"/>
    <x v="5"/>
  </r>
  <r>
    <n v="40871531"/>
    <s v="Research Fellow - Systems Scientist/Data Scientist"/>
    <x v="3"/>
    <s v="Research &amp; Fellowships"/>
    <x v="360"/>
    <n v="38588602"/>
    <m/>
    <m/>
    <d v="2020-02-03T00:00:00"/>
    <n v="43894"/>
    <s v="The application of data science to systems theory to better understand how societies operate, including issues of peace and conflict."/>
    <s v="Australia"/>
    <x v="0"/>
    <x v="0"/>
    <s v="North Shore &amp; Northern Beaches"/>
    <s v="stleonards"/>
    <x v="0"/>
    <m/>
    <s v="No"/>
    <s v="https://www.seek.com.au/job/40871531?type=standard#searchRequestToken=ffef2ee3-86a7-454f-883b-9a8fe90c86ba"/>
    <n v="1"/>
    <n v="1"/>
    <n v="0"/>
    <n v="1"/>
    <n v="0"/>
    <n v="0"/>
    <n v="0"/>
    <n v="0"/>
    <n v="1"/>
    <n v="0"/>
    <n v="1"/>
    <n v="0"/>
    <n v="0"/>
    <n v="0"/>
    <n v="0"/>
    <n v="0"/>
    <n v="1"/>
    <n v="0"/>
    <n v="0"/>
    <n v="0"/>
    <n v="0"/>
    <n v="0"/>
    <n v="0"/>
    <n v="0"/>
    <n v="0"/>
    <n v="43864"/>
    <n v="43921"/>
    <n v="0"/>
    <n v="1"/>
    <n v="0"/>
    <n v="2020"/>
    <n v="2"/>
    <n v="29"/>
    <n v="6"/>
    <m/>
    <m/>
    <m/>
    <x v="1"/>
    <s v="Direct"/>
    <x v="0"/>
    <x v="1"/>
    <x v="1"/>
  </r>
  <r>
    <n v="40874707"/>
    <s v="Senior Data Scientist, Machine Learning - Sydney"/>
    <x v="1"/>
    <s v="Engineering - Software"/>
    <x v="81"/>
    <n v="20357645"/>
    <s v="EY"/>
    <m/>
    <d v="2020-02-03T00:00:00"/>
    <n v="43894"/>
    <s v="Variety of work and career development opportunitiesChoose a career that connects you globally on a daily basisBe part of a high-performing, suppo..."/>
    <s v="Australia"/>
    <x v="0"/>
    <x v="0"/>
    <m/>
    <m/>
    <x v="0"/>
    <m/>
    <s v="No"/>
    <s v="https://www.seek.com.au/job/40874707?type=standout#searchRequestToken=ffc2af8c-a61e-4a78-87d0-1b02a39bbd86"/>
    <n v="0"/>
    <n v="1"/>
    <n v="0"/>
    <n v="1"/>
    <n v="0"/>
    <n v="0"/>
    <n v="0"/>
    <n v="0"/>
    <n v="0"/>
    <n v="0"/>
    <n v="0"/>
    <n v="0"/>
    <n v="0"/>
    <n v="0"/>
    <n v="0"/>
    <n v="0"/>
    <n v="0"/>
    <n v="0"/>
    <n v="0"/>
    <n v="0"/>
    <n v="0"/>
    <n v="0"/>
    <n v="0"/>
    <n v="0"/>
    <n v="0"/>
    <n v="43864"/>
    <n v="43919"/>
    <n v="0"/>
    <n v="1"/>
    <n v="0"/>
    <n v="2020"/>
    <n v="2"/>
    <n v="29"/>
    <n v="2"/>
    <m/>
    <m/>
    <m/>
    <x v="1"/>
    <s v="Direct"/>
    <x v="0"/>
    <x v="1"/>
    <x v="1"/>
  </r>
  <r>
    <n v="40874843"/>
    <s v="Data Scientist"/>
    <x v="1"/>
    <s v="Other"/>
    <x v="343"/>
    <n v="43617494"/>
    <m/>
    <m/>
    <d v="2020-02-03T00:00:00"/>
    <n v="43894"/>
    <s v="Great opportunity to be a key contributor in a high-performance team of data engineers and data scientists"/>
    <s v="Australia"/>
    <x v="2"/>
    <x v="2"/>
    <s v="CBD &amp; Inner Suburbs"/>
    <s v="melbourne"/>
    <x v="0"/>
    <m/>
    <s v="No"/>
    <s v="https://www.seek.com.au/job/40874843?type=standout#searchRequestToken=fff39fdd-52c8-4912-a3b5-417f4ba8b3c2"/>
    <n v="1"/>
    <n v="1"/>
    <n v="0"/>
    <n v="1"/>
    <n v="0"/>
    <n v="0"/>
    <n v="0"/>
    <n v="0"/>
    <n v="0"/>
    <n v="0"/>
    <n v="1"/>
    <n v="0"/>
    <n v="0"/>
    <n v="0"/>
    <n v="0"/>
    <n v="0"/>
    <n v="0"/>
    <n v="0"/>
    <n v="0"/>
    <n v="0"/>
    <n v="0"/>
    <n v="0"/>
    <n v="0"/>
    <n v="0"/>
    <n v="0"/>
    <n v="43864"/>
    <n v="43921"/>
    <n v="1"/>
    <n v="1"/>
    <n v="0"/>
    <n v="2020"/>
    <n v="2"/>
    <n v="29"/>
    <n v="4"/>
    <m/>
    <m/>
    <m/>
    <x v="1"/>
    <s v="Recruiter"/>
    <x v="0"/>
    <x v="1"/>
    <x v="1"/>
  </r>
  <r>
    <n v="40875051"/>
    <s v="Data Scientist - Remediation Analytics"/>
    <x v="1"/>
    <s v="Other"/>
    <x v="7"/>
    <n v="21807721"/>
    <m/>
    <m/>
    <d v="2020-02-03T00:00:00"/>
    <n v="43894"/>
    <s v="Join a Tier 1 bank's team of remediation data specialists within their CX business unit"/>
    <s v="Australia"/>
    <x v="2"/>
    <x v="2"/>
    <s v="CBD &amp; Inner Suburbs"/>
    <s v="melbourne"/>
    <x v="0"/>
    <s v="$110k - $130k p.a."/>
    <s v="Yes"/>
    <s v="https://www.seek.com.au/job/40875051?type=standard#searchRequestToken=ffc597b6-b643-4de8-b839-b327c15c6522"/>
    <n v="1"/>
    <n v="1"/>
    <n v="0"/>
    <n v="1"/>
    <n v="0"/>
    <n v="0"/>
    <n v="0"/>
    <n v="0"/>
    <n v="0"/>
    <n v="0"/>
    <n v="1"/>
    <n v="0"/>
    <n v="0"/>
    <n v="0"/>
    <n v="0"/>
    <n v="0"/>
    <n v="0"/>
    <n v="0"/>
    <n v="0"/>
    <n v="0"/>
    <n v="0"/>
    <n v="0"/>
    <n v="0"/>
    <n v="0"/>
    <n v="0"/>
    <n v="43864"/>
    <n v="43921"/>
    <n v="1"/>
    <n v="1"/>
    <n v="0"/>
    <n v="2020"/>
    <n v="2"/>
    <n v="29"/>
    <n v="4"/>
    <n v="110000"/>
    <n v="130000"/>
    <s v="year"/>
    <x v="1"/>
    <s v="Recruiter"/>
    <x v="1"/>
    <x v="1"/>
    <x v="1"/>
  </r>
  <r>
    <n v="40876891"/>
    <s v="Data Scientist"/>
    <x v="1"/>
    <s v="Other"/>
    <x v="80"/>
    <n v="39892149"/>
    <m/>
    <m/>
    <d v="2020-02-04T00:00:00"/>
    <n v="43895"/>
    <s v="Rewarding IT Focused Opportunity on offer for proven professional! | Canberra Based | Contract or Permanent | Consultancy Firm Client"/>
    <s v="Australia"/>
    <x v="1"/>
    <x v="1"/>
    <m/>
    <s v="canberra"/>
    <x v="1"/>
    <m/>
    <s v="Yes"/>
    <s v="https://www.seek.com.au/job/40876891?type=standard#searchRequestToken=fff6a177-409c-4e64-b813-f586a0680767"/>
    <n v="1"/>
    <n v="1"/>
    <n v="0"/>
    <n v="1"/>
    <n v="0"/>
    <n v="0"/>
    <n v="0"/>
    <n v="0"/>
    <n v="0"/>
    <n v="1"/>
    <n v="0"/>
    <n v="0"/>
    <n v="1"/>
    <n v="1"/>
    <n v="0"/>
    <n v="0"/>
    <n v="0"/>
    <n v="0"/>
    <n v="0"/>
    <n v="0"/>
    <n v="0"/>
    <n v="0"/>
    <n v="0"/>
    <n v="0"/>
    <n v="0"/>
    <n v="43864"/>
    <n v="43921"/>
    <n v="1"/>
    <n v="1"/>
    <n v="0"/>
    <n v="2020"/>
    <n v="2"/>
    <n v="29"/>
    <n v="6"/>
    <m/>
    <m/>
    <m/>
    <x v="1"/>
    <s v="Recruiter"/>
    <x v="0"/>
    <x v="1"/>
    <x v="2"/>
  </r>
  <r>
    <n v="40877750"/>
    <s v="Data Scientist - SAS to Tableau Migration"/>
    <x v="1"/>
    <s v="Other"/>
    <x v="406"/>
    <n v="37209003"/>
    <m/>
    <m/>
    <d v="2020-02-04T00:00:00"/>
    <n v="43895"/>
    <s v="Migration to Tableau - use data analytics techniques to explore various business problems to deliver solutions"/>
    <s v="Australia"/>
    <x v="0"/>
    <x v="0"/>
    <s v="CBD, Inner West &amp; Eastern Suburbs"/>
    <s v="sydney"/>
    <x v="0"/>
    <m/>
    <s v="No"/>
    <s v="https://www.seek.com.au/job/40877750?type=standard#searchRequestToken=fff6a177-409c-4e64-b813-f586a0680767"/>
    <n v="0"/>
    <n v="0"/>
    <n v="0"/>
    <n v="1"/>
    <n v="0"/>
    <n v="0"/>
    <n v="0"/>
    <n v="0"/>
    <n v="0"/>
    <n v="0"/>
    <n v="1"/>
    <n v="0"/>
    <n v="0"/>
    <n v="1"/>
    <n v="0"/>
    <n v="0"/>
    <n v="0"/>
    <n v="0"/>
    <n v="0"/>
    <n v="0"/>
    <n v="0"/>
    <n v="0"/>
    <n v="0"/>
    <n v="0"/>
    <n v="0"/>
    <n v="43864"/>
    <n v="43921"/>
    <n v="1"/>
    <n v="1"/>
    <n v="0"/>
    <n v="2020"/>
    <n v="2"/>
    <n v="29"/>
    <n v="3"/>
    <m/>
    <m/>
    <m/>
    <x v="1"/>
    <s v="Recruiter"/>
    <x v="0"/>
    <x v="1"/>
    <x v="2"/>
  </r>
  <r>
    <n v="40877785"/>
    <s v="Senior Data Scientist"/>
    <x v="5"/>
    <s v="Digital &amp; Search Marketing"/>
    <x v="16"/>
    <n v="32277792"/>
    <m/>
    <m/>
    <d v="2020-02-04T00:00:00"/>
    <n v="43895"/>
    <s v="Join Annalect as a Senior Data Scientist"/>
    <s v="Australia"/>
    <x v="0"/>
    <x v="0"/>
    <m/>
    <m/>
    <x v="0"/>
    <m/>
    <s v="No"/>
    <s v="https://www.seek.com.au/job/40877785?type=standard#searchRequestToken=ffc597b6-b643-4de8-b839-b327c15c6522"/>
    <n v="1"/>
    <n v="0"/>
    <n v="0"/>
    <n v="0"/>
    <n v="0"/>
    <n v="0"/>
    <n v="0"/>
    <n v="0"/>
    <n v="0"/>
    <n v="0"/>
    <n v="0"/>
    <n v="0"/>
    <n v="0"/>
    <n v="0"/>
    <n v="0"/>
    <n v="0"/>
    <n v="0"/>
    <n v="0"/>
    <n v="0"/>
    <n v="0"/>
    <n v="0"/>
    <n v="0"/>
    <n v="0"/>
    <n v="0"/>
    <n v="0"/>
    <n v="43864"/>
    <n v="43919"/>
    <n v="0"/>
    <n v="1"/>
    <n v="0"/>
    <n v="2020"/>
    <n v="2"/>
    <n v="29"/>
    <n v="1"/>
    <m/>
    <m/>
    <m/>
    <x v="1"/>
    <s v="Direct"/>
    <x v="0"/>
    <x v="1"/>
    <x v="2"/>
  </r>
  <r>
    <n v="40880268"/>
    <s v="Data Scientist"/>
    <x v="0"/>
    <s v="Mathematics, Statistics &amp; Information Sciences"/>
    <x v="384"/>
    <n v="9163024"/>
    <s v="Findex"/>
    <m/>
    <d v="2020-02-04T00:00:00"/>
    <n v="43896"/>
    <s v="Join the Digital Team at Findex - we are growing our Data Science division. Suit approx 2 years post-grad. Career progression &amp; awesome team culture."/>
    <s v="Australia"/>
    <x v="2"/>
    <x v="2"/>
    <s v="CBD &amp; Inner Suburbs"/>
    <s v="melbourne"/>
    <x v="0"/>
    <m/>
    <s v="No"/>
    <s v="https://www.seek.com.au/job/40880268?type=standout#searchRequestToken=fff39fdd-52c8-4912-a3b5-417f4ba8b3c2"/>
    <n v="1"/>
    <n v="1"/>
    <n v="0"/>
    <n v="1"/>
    <n v="0"/>
    <n v="0"/>
    <n v="0"/>
    <n v="0"/>
    <n v="0"/>
    <n v="0"/>
    <n v="0"/>
    <n v="0"/>
    <n v="1"/>
    <n v="0"/>
    <n v="0"/>
    <n v="0"/>
    <n v="0"/>
    <n v="0"/>
    <n v="0"/>
    <n v="0"/>
    <n v="0"/>
    <n v="1"/>
    <n v="0"/>
    <n v="0"/>
    <n v="0"/>
    <n v="43865"/>
    <n v="43921"/>
    <n v="0"/>
    <n v="1"/>
    <n v="0"/>
    <n v="2020"/>
    <n v="2"/>
    <n v="30"/>
    <n v="5"/>
    <m/>
    <m/>
    <m/>
    <x v="1"/>
    <s v="Direct"/>
    <x v="0"/>
    <x v="1"/>
    <x v="2"/>
  </r>
  <r>
    <n v="40881617"/>
    <s v="Senior Data Scientist"/>
    <x v="0"/>
    <s v="Mathematics, Statistics &amp; Information Sciences"/>
    <x v="416"/>
    <n v="40208035"/>
    <m/>
    <m/>
    <d v="2020-02-04T00:00:00"/>
    <n v="43896"/>
    <s v="A seasoned Client Facing Data Scientist working across industries to solve our client's most challenging problems and drive business impact."/>
    <s v="Australia"/>
    <x v="2"/>
    <x v="2"/>
    <s v="CBD &amp; Inner Suburbs"/>
    <s v="melbourne"/>
    <x v="0"/>
    <m/>
    <s v="No"/>
    <s v="https://www.seek.com.au/job/40881617?type=standard#searchRequestToken=fff39fdd-52c8-4912-a3b5-417f4ba8b3c2"/>
    <n v="0"/>
    <n v="1"/>
    <n v="0"/>
    <n v="1"/>
    <n v="0"/>
    <n v="0"/>
    <n v="0"/>
    <n v="0"/>
    <n v="0"/>
    <n v="1"/>
    <n v="1"/>
    <n v="0"/>
    <n v="1"/>
    <n v="0"/>
    <n v="0"/>
    <n v="0"/>
    <n v="0"/>
    <n v="0"/>
    <n v="0"/>
    <n v="0"/>
    <n v="0"/>
    <n v="1"/>
    <n v="0"/>
    <n v="0"/>
    <n v="0"/>
    <n v="43865"/>
    <n v="43921"/>
    <n v="0"/>
    <n v="1"/>
    <n v="0"/>
    <n v="2020"/>
    <n v="2"/>
    <n v="30"/>
    <n v="6"/>
    <m/>
    <m/>
    <m/>
    <x v="1"/>
    <s v="Direct"/>
    <x v="0"/>
    <x v="1"/>
    <x v="2"/>
  </r>
  <r>
    <n v="40882263"/>
    <s v="Data Scientist"/>
    <x v="1"/>
    <s v="Consultants"/>
    <x v="417"/>
    <n v="492836"/>
    <m/>
    <m/>
    <d v="2020-02-04T00:00:00"/>
    <n v="43896"/>
    <s v="Unique long term contract opportunity for an experienced Data Scientist to join a leading global organisation."/>
    <s v="Australia"/>
    <x v="4"/>
    <x v="4"/>
    <s v="CBD &amp; Inner Suburbs"/>
    <s v="brisbane"/>
    <x v="1"/>
    <m/>
    <s v="No"/>
    <s v="https://www.seek.com.au/job/40882263?type=standard#searchRequestToken=fff39fdd-52c8-4912-a3b5-417f4ba8b3c2"/>
    <n v="1"/>
    <n v="1"/>
    <n v="0"/>
    <n v="1"/>
    <n v="0"/>
    <n v="0"/>
    <n v="0"/>
    <n v="0"/>
    <n v="1"/>
    <n v="1"/>
    <n v="1"/>
    <n v="1"/>
    <n v="1"/>
    <n v="0"/>
    <n v="0"/>
    <n v="0"/>
    <n v="0"/>
    <n v="0"/>
    <n v="0"/>
    <n v="0"/>
    <n v="0"/>
    <n v="0"/>
    <n v="0"/>
    <n v="0"/>
    <n v="0"/>
    <n v="43865"/>
    <n v="43921"/>
    <n v="1"/>
    <n v="1"/>
    <n v="0"/>
    <n v="2020"/>
    <n v="2"/>
    <n v="30"/>
    <n v="8"/>
    <m/>
    <m/>
    <m/>
    <x v="1"/>
    <s v="Recruiter"/>
    <x v="0"/>
    <x v="1"/>
    <x v="2"/>
  </r>
  <r>
    <n v="40884416"/>
    <s v="Data Scientist"/>
    <x v="1"/>
    <s v="Database Development &amp; Administration"/>
    <x v="418"/>
    <n v="29939057"/>
    <m/>
    <m/>
    <d v="2020-02-04T00:00:00"/>
    <n v="43895"/>
    <s v="Own the end-to-end workflow of designing, developing and deploying machine learning models"/>
    <s v="Australia"/>
    <x v="0"/>
    <x v="0"/>
    <s v="CBD, Inner West &amp; Eastern Suburbs"/>
    <s v="sydney"/>
    <x v="0"/>
    <m/>
    <s v="No"/>
    <s v="https://www.seek.com.au/job/40884416?type=standout#searchRequestToken=fff39fdd-52c8-4912-a3b5-417f4ba8b3c2"/>
    <n v="0"/>
    <n v="1"/>
    <n v="0"/>
    <n v="1"/>
    <n v="0"/>
    <n v="0"/>
    <n v="0"/>
    <n v="0"/>
    <n v="0"/>
    <n v="0"/>
    <n v="0"/>
    <n v="0"/>
    <n v="1"/>
    <n v="0"/>
    <n v="0"/>
    <n v="0"/>
    <n v="0"/>
    <n v="0"/>
    <n v="0"/>
    <n v="0"/>
    <n v="0"/>
    <n v="1"/>
    <n v="0"/>
    <n v="0"/>
    <n v="0"/>
    <n v="43865"/>
    <n v="43921"/>
    <n v="1"/>
    <n v="1"/>
    <n v="0"/>
    <n v="2020"/>
    <n v="2"/>
    <n v="29"/>
    <n v="4"/>
    <m/>
    <m/>
    <m/>
    <x v="1"/>
    <s v="Recruiter"/>
    <x v="0"/>
    <x v="1"/>
    <x v="2"/>
  </r>
  <r>
    <n v="40884494"/>
    <s v="Data Scientist"/>
    <x v="0"/>
    <s v="Mathematics, Statistics &amp; Information Sciences"/>
    <x v="6"/>
    <n v="27705684"/>
    <m/>
    <m/>
    <d v="2020-02-04T00:00:00"/>
    <n v="43895"/>
    <s v="Fantastic opportunity to lead a new and exciting project with a leading Australian brand! Creating sophisticated Machine Learning models."/>
    <s v="Australia"/>
    <x v="2"/>
    <x v="2"/>
    <s v="CBD &amp; Inner Suburbs"/>
    <s v="melbourne"/>
    <x v="1"/>
    <s v="$700 - $900 per day"/>
    <s v="No"/>
    <s v="https://www.seek.com.au/job/40884494?type=standard#searchRequestToken=fff39fdd-52c8-4912-a3b5-417f4ba8b3c2"/>
    <n v="1"/>
    <n v="1"/>
    <n v="0"/>
    <n v="1"/>
    <n v="0"/>
    <n v="0"/>
    <n v="0"/>
    <n v="0"/>
    <n v="0"/>
    <n v="0"/>
    <n v="0"/>
    <n v="0"/>
    <n v="0"/>
    <n v="0"/>
    <n v="0"/>
    <n v="0"/>
    <n v="0"/>
    <n v="0"/>
    <n v="0"/>
    <n v="0"/>
    <n v="0"/>
    <n v="0"/>
    <n v="0"/>
    <n v="0"/>
    <n v="0"/>
    <n v="43865"/>
    <n v="43919"/>
    <n v="1"/>
    <n v="1"/>
    <n v="0"/>
    <n v="2020"/>
    <n v="2"/>
    <n v="29"/>
    <n v="3"/>
    <n v="700"/>
    <n v="900"/>
    <s v="day"/>
    <x v="1"/>
    <s v="Recruiter"/>
    <x v="1"/>
    <x v="1"/>
    <x v="2"/>
  </r>
  <r>
    <n v="40885551"/>
    <s v="Data Scientist"/>
    <x v="2"/>
    <s v="Analysis &amp; Reporting"/>
    <x v="314"/>
    <n v="29699327"/>
    <m/>
    <m/>
    <d v="2020-02-04T00:00:00"/>
    <n v="43895"/>
    <s v="USE THE LATEST TECHNOLOGY TO LEARN AND DEVELOP YOUR DATA SCIENCE SKILLS."/>
    <s v="Australia"/>
    <x v="3"/>
    <x v="3"/>
    <s v="CBD, Inner &amp; Western Suburbs"/>
    <s v="perth"/>
    <x v="0"/>
    <m/>
    <s v="No"/>
    <s v="https://www.seek.com.au/job/40885551?type=standout#searchRequestToken=fff39fdd-52c8-4912-a3b5-417f4ba8b3c2"/>
    <n v="1"/>
    <n v="1"/>
    <n v="0"/>
    <n v="1"/>
    <n v="0"/>
    <n v="0"/>
    <n v="0"/>
    <n v="0"/>
    <n v="0"/>
    <n v="0"/>
    <n v="0"/>
    <n v="0"/>
    <n v="0"/>
    <n v="0"/>
    <n v="0"/>
    <n v="0"/>
    <n v="0"/>
    <n v="0"/>
    <n v="0"/>
    <n v="0"/>
    <n v="0"/>
    <n v="0"/>
    <n v="0"/>
    <n v="0"/>
    <n v="0"/>
    <n v="43865"/>
    <n v="43920"/>
    <n v="1"/>
    <n v="1"/>
    <n v="0"/>
    <n v="2020"/>
    <n v="2"/>
    <n v="29"/>
    <n v="3"/>
    <m/>
    <m/>
    <m/>
    <x v="1"/>
    <s v="Recruiter"/>
    <x v="0"/>
    <x v="1"/>
    <x v="2"/>
  </r>
  <r>
    <n v="40894132"/>
    <s v="Data Scientist APS 6"/>
    <x v="1"/>
    <s v="Database Development &amp; Administration"/>
    <x v="128"/>
    <n v="23706321"/>
    <m/>
    <m/>
    <d v="2020-02-05T00:00:00"/>
    <n v="43896"/>
    <s v="An opportunity for a passionate Data Scientist to impart their knowledge and expertise on a variety of business units."/>
    <s v="Australia"/>
    <x v="1"/>
    <x v="1"/>
    <m/>
    <s v="canberra"/>
    <x v="1"/>
    <s v="$80k - $105k p.a."/>
    <s v="Yes"/>
    <s v="https://www.seek.com.au/job/40894132?type=standout#searchRequestToken=fff6a177-409c-4e64-b813-f586a0680767"/>
    <n v="1"/>
    <n v="0"/>
    <n v="0"/>
    <n v="1"/>
    <n v="0"/>
    <n v="0"/>
    <n v="0"/>
    <n v="0"/>
    <n v="0"/>
    <n v="0"/>
    <n v="0"/>
    <n v="0"/>
    <n v="0"/>
    <n v="1"/>
    <n v="0"/>
    <n v="0"/>
    <n v="0"/>
    <n v="0"/>
    <n v="0"/>
    <n v="0"/>
    <n v="0"/>
    <n v="0"/>
    <n v="0"/>
    <n v="0"/>
    <n v="0"/>
    <n v="43866"/>
    <n v="43920"/>
    <n v="1"/>
    <n v="1"/>
    <n v="0"/>
    <n v="2020"/>
    <n v="2"/>
    <n v="29"/>
    <n v="3"/>
    <n v="80000"/>
    <n v="105000"/>
    <s v="year"/>
    <x v="1"/>
    <s v="Recruiter"/>
    <x v="1"/>
    <x v="1"/>
    <x v="0"/>
  </r>
  <r>
    <n v="40894989"/>
    <s v="Data Scientist"/>
    <x v="1"/>
    <s v="Developers/Programmers"/>
    <x v="188"/>
    <n v="19808085"/>
    <m/>
    <m/>
    <d v="2020-02-05T00:00:00"/>
    <n v="43896"/>
    <s v="Data Scientist | Python | Strong Business Acumen | Stakeholder Management | $130k base"/>
    <s v="Australia"/>
    <x v="0"/>
    <x v="0"/>
    <s v="CBD, Inner West &amp; Eastern Suburbs"/>
    <s v="sydney"/>
    <x v="0"/>
    <s v="$130k base + super + base"/>
    <s v="No"/>
    <s v="https://www.seek.com.au/job/40894989?type=standard#searchRequestToken=fff39fdd-52c8-4912-a3b5-417f4ba8b3c2"/>
    <n v="0"/>
    <n v="1"/>
    <n v="0"/>
    <n v="1"/>
    <n v="0"/>
    <n v="0"/>
    <n v="0"/>
    <n v="0"/>
    <n v="0"/>
    <n v="0"/>
    <n v="1"/>
    <n v="0"/>
    <n v="0"/>
    <n v="0"/>
    <n v="0"/>
    <n v="0"/>
    <n v="0"/>
    <n v="0"/>
    <n v="0"/>
    <n v="0"/>
    <n v="0"/>
    <n v="0"/>
    <n v="0"/>
    <n v="0"/>
    <n v="0"/>
    <n v="43866"/>
    <n v="43921"/>
    <n v="1"/>
    <n v="1"/>
    <n v="0"/>
    <n v="2020"/>
    <n v="2"/>
    <n v="29"/>
    <n v="3"/>
    <n v="130000"/>
    <n v="130000"/>
    <s v="year"/>
    <x v="1"/>
    <s v="Recruiter"/>
    <x v="1"/>
    <x v="1"/>
    <x v="0"/>
  </r>
  <r>
    <n v="40894998"/>
    <s v="Senior Data Scientist"/>
    <x v="1"/>
    <s v="Consultants"/>
    <x v="381"/>
    <n v="44016557"/>
    <m/>
    <m/>
    <d v="2020-02-05T00:00:00"/>
    <n v="43896.999988425923"/>
    <s v="Looking for a data scientist to join our data science startup. You will have the opportunity to work on a variety of interesting projects."/>
    <s v="Australia"/>
    <x v="3"/>
    <x v="3"/>
    <s v="CBD, Inner &amp; Western Suburbs"/>
    <s v="perth"/>
    <x v="0"/>
    <m/>
    <s v="No"/>
    <s v="https://www.seek.com.au/job/40894998?type=standard#searchRequestToken=fff39fdd-52c8-4912-a3b5-417f4ba8b3c2"/>
    <n v="1"/>
    <n v="1"/>
    <n v="0"/>
    <n v="1"/>
    <n v="0"/>
    <n v="0"/>
    <n v="0"/>
    <n v="0"/>
    <n v="0"/>
    <n v="0"/>
    <n v="0"/>
    <n v="0"/>
    <n v="0"/>
    <n v="0"/>
    <n v="0"/>
    <n v="0"/>
    <n v="0"/>
    <n v="0"/>
    <n v="0"/>
    <n v="0"/>
    <n v="0"/>
    <n v="0"/>
    <n v="0"/>
    <n v="0"/>
    <n v="0"/>
    <n v="43866"/>
    <n v="43920"/>
    <n v="0"/>
    <n v="1"/>
    <n v="0"/>
    <n v="2020"/>
    <n v="2"/>
    <n v="30"/>
    <n v="3"/>
    <m/>
    <m/>
    <m/>
    <x v="1"/>
    <s v="Direct"/>
    <x v="0"/>
    <x v="1"/>
    <x v="0"/>
  </r>
  <r>
    <n v="40895426"/>
    <s v="Data Scientist - Banking"/>
    <x v="0"/>
    <s v="Mathematics, Statistics &amp; Information Sciences"/>
    <x v="30"/>
    <n v="22424905"/>
    <m/>
    <m/>
    <d v="2020-02-05T00:00:00"/>
    <n v="43896"/>
    <s v="Join one of the leading bank as they change the game in Data Science"/>
    <s v="Australia"/>
    <x v="0"/>
    <x v="0"/>
    <s v="CBD, Inner West &amp; Eastern Suburbs"/>
    <s v="sydney"/>
    <x v="0"/>
    <s v="$80k - $110k p.a."/>
    <s v="No"/>
    <s v="https://www.seek.com.au/job/40895426?type=standout#searchRequestToken=fff6a177-409c-4e64-b813-f586a0680767"/>
    <n v="1"/>
    <n v="1"/>
    <n v="0"/>
    <n v="1"/>
    <n v="0"/>
    <n v="0"/>
    <n v="0"/>
    <n v="0"/>
    <n v="0"/>
    <n v="0"/>
    <n v="0"/>
    <n v="0"/>
    <n v="0"/>
    <n v="1"/>
    <n v="0"/>
    <n v="0"/>
    <n v="0"/>
    <n v="0"/>
    <n v="0"/>
    <n v="0"/>
    <n v="0"/>
    <n v="0"/>
    <n v="0"/>
    <n v="0"/>
    <n v="0"/>
    <n v="43866"/>
    <n v="43920"/>
    <n v="1"/>
    <n v="1"/>
    <n v="0"/>
    <n v="2020"/>
    <n v="2"/>
    <n v="29"/>
    <n v="4"/>
    <n v="80000"/>
    <n v="110000"/>
    <s v="year"/>
    <x v="1"/>
    <s v="Recruiter"/>
    <x v="1"/>
    <x v="1"/>
    <x v="0"/>
  </r>
  <r>
    <n v="40895432"/>
    <s v="Senior Data Scientist - Machine Learning"/>
    <x v="0"/>
    <s v="Mathematics, Statistics &amp; Information Sciences"/>
    <x v="30"/>
    <n v="22424905"/>
    <m/>
    <m/>
    <d v="2020-02-05T00:00:00"/>
    <n v="43896"/>
    <s v="Join a newly created team in who are working on cutting edge ML projects to create better outcomes for customers."/>
    <s v="Australia"/>
    <x v="0"/>
    <x v="0"/>
    <s v="CBD, Inner West &amp; Eastern Suburbs"/>
    <s v="sydney"/>
    <x v="0"/>
    <m/>
    <s v="No"/>
    <s v="https://www.seek.com.au/job/40895432?type=standout#searchRequestToken=fff39fdd-52c8-4912-a3b5-417f4ba8b3c2"/>
    <n v="0"/>
    <n v="1"/>
    <n v="0"/>
    <n v="1"/>
    <n v="0"/>
    <n v="0"/>
    <n v="0"/>
    <n v="0"/>
    <n v="0"/>
    <n v="0"/>
    <n v="0"/>
    <n v="0"/>
    <n v="0"/>
    <n v="0"/>
    <n v="0"/>
    <n v="0"/>
    <n v="0"/>
    <n v="0"/>
    <n v="0"/>
    <n v="0"/>
    <n v="0"/>
    <n v="1"/>
    <n v="0"/>
    <n v="0"/>
    <n v="0"/>
    <n v="43866"/>
    <n v="43921"/>
    <n v="1"/>
    <n v="1"/>
    <n v="0"/>
    <n v="2020"/>
    <n v="2"/>
    <n v="29"/>
    <n v="3"/>
    <m/>
    <m/>
    <m/>
    <x v="1"/>
    <s v="Recruiter"/>
    <x v="0"/>
    <x v="1"/>
    <x v="0"/>
  </r>
  <r>
    <n v="40898081"/>
    <s v="Data Scientist"/>
    <x v="1"/>
    <s v="Engineering - Software"/>
    <x v="297"/>
    <n v="27819359"/>
    <m/>
    <m/>
    <d v="2020-02-06T00:00:00"/>
    <n v="43897"/>
    <s v="High tech biodata company seeks qualified Data/Computer Scientist with Amazon Sagemaker/machine learning experience near CBD."/>
    <s v="Australia"/>
    <x v="2"/>
    <x v="2"/>
    <s v="CBD &amp; Inner Suburbs"/>
    <s v="melbourne"/>
    <x v="0"/>
    <m/>
    <s v="No"/>
    <s v="https://www.seek.com.au/job/40898081?type=standard#searchRequestToken=ffb77b9e-bdee-4adb-9f61-933b11a46a9a"/>
    <n v="1"/>
    <n v="1"/>
    <n v="0"/>
    <n v="0"/>
    <n v="0"/>
    <n v="0"/>
    <n v="0"/>
    <n v="0"/>
    <n v="0"/>
    <n v="0"/>
    <n v="0"/>
    <n v="0"/>
    <n v="0"/>
    <n v="0"/>
    <n v="0"/>
    <n v="0"/>
    <n v="0"/>
    <n v="0"/>
    <n v="0"/>
    <n v="0"/>
    <n v="0"/>
    <n v="0"/>
    <n v="0"/>
    <n v="0"/>
    <n v="0"/>
    <n v="43867"/>
    <n v="43920"/>
    <n v="1"/>
    <n v="1"/>
    <n v="0"/>
    <n v="2020"/>
    <n v="2"/>
    <n v="29"/>
    <n v="2"/>
    <m/>
    <m/>
    <m/>
    <x v="1"/>
    <s v="Recruiter"/>
    <x v="0"/>
    <x v="1"/>
    <x v="3"/>
  </r>
  <r>
    <n v="40898619"/>
    <s v="Data Scientist"/>
    <x v="0"/>
    <s v="Mathematics, Statistics &amp; Information Sciences"/>
    <x v="162"/>
    <n v="30643811"/>
    <m/>
    <m/>
    <d v="2020-02-06T00:00:00"/>
    <n v="43897.999988425923"/>
    <s v="Truly make a positive impact to Victorian's in a first of its kind project - high profile real time predictive platform."/>
    <s v="Australia"/>
    <x v="2"/>
    <x v="2"/>
    <s v="Eastern Suburbs"/>
    <m/>
    <x v="0"/>
    <m/>
    <s v="No"/>
    <s v="https://www.seek.com.au/job/40898619?type=standard#searchRequestToken=fff6a177-409c-4e64-b813-f586a0680767"/>
    <n v="1"/>
    <n v="1"/>
    <n v="0"/>
    <n v="1"/>
    <n v="0"/>
    <n v="0"/>
    <n v="0"/>
    <n v="0"/>
    <n v="0"/>
    <n v="1"/>
    <n v="0"/>
    <n v="0"/>
    <n v="1"/>
    <n v="1"/>
    <n v="0"/>
    <n v="0"/>
    <n v="0"/>
    <n v="0"/>
    <n v="0"/>
    <n v="0"/>
    <n v="0"/>
    <n v="0"/>
    <n v="0"/>
    <n v="0"/>
    <n v="0"/>
    <n v="43867"/>
    <n v="43921"/>
    <n v="1"/>
    <n v="1"/>
    <n v="0"/>
    <n v="2020"/>
    <n v="2"/>
    <n v="30"/>
    <n v="6"/>
    <m/>
    <m/>
    <m/>
    <x v="1"/>
    <s v="Recruiter"/>
    <x v="0"/>
    <x v="1"/>
    <x v="3"/>
  </r>
  <r>
    <n v="40899081"/>
    <s v="Data Scientist/Engineer in Leadership Technology - Remote Working"/>
    <x v="0"/>
    <s v="Mathematics, Statistics &amp; Information Sciences"/>
    <x v="419"/>
    <n v="44432512"/>
    <m/>
    <m/>
    <d v="2020-02-06T00:00:00"/>
    <n v="43897.999988425923"/>
    <s v="Reframe business objectives as machine learning tasks to deliver actionable insights, accurate predictions, and effective optimisation."/>
    <s v="Australia"/>
    <x v="0"/>
    <x v="0"/>
    <s v="North Shore &amp; Northern Beaches"/>
    <m/>
    <x v="3"/>
    <m/>
    <s v="No"/>
    <s v="https://www.seek.com.au/job/40899081?type=standout#searchRequestToken=fff39fdd-52c8-4912-a3b5-417f4ba8b3c2"/>
    <n v="0"/>
    <n v="1"/>
    <n v="0"/>
    <n v="1"/>
    <n v="0"/>
    <n v="0"/>
    <n v="0"/>
    <n v="0"/>
    <n v="0"/>
    <n v="0"/>
    <n v="0"/>
    <n v="0"/>
    <n v="0"/>
    <n v="0"/>
    <n v="0"/>
    <n v="0"/>
    <n v="0"/>
    <n v="0"/>
    <n v="0"/>
    <n v="0"/>
    <n v="0"/>
    <n v="0"/>
    <n v="0"/>
    <n v="0"/>
    <n v="0"/>
    <n v="43867"/>
    <n v="43919"/>
    <n v="0"/>
    <n v="1"/>
    <n v="0"/>
    <n v="2020"/>
    <n v="2"/>
    <n v="30"/>
    <n v="2"/>
    <m/>
    <m/>
    <m/>
    <x v="1"/>
    <s v="Direct"/>
    <x v="0"/>
    <x v="1"/>
    <x v="3"/>
  </r>
  <r>
    <n v="40906909"/>
    <s v="HR Reporting Analyst"/>
    <x v="8"/>
    <s v="Other"/>
    <x v="404"/>
    <n v="20248832"/>
    <s v="AMP"/>
    <n v="3.4"/>
    <d v="2020-02-07T00:00:00"/>
    <n v="43898"/>
    <s v="HR Reporting Analyst role is- work across the People function creating and using data sources to help deliver data driven insights to our business."/>
    <s v="Australia"/>
    <x v="0"/>
    <x v="0"/>
    <s v="CBD, Inner West &amp; Eastern Suburbs"/>
    <s v="sydney"/>
    <x v="0"/>
    <s v="Competitive base + 12% super + bonus opportunity"/>
    <s v="Yes"/>
    <s v="https://www.seek.com.au/job/40906909?type=standout#searchRequestToken=fff2ffac-1031-4ded-a617-79217b878b23"/>
    <n v="1"/>
    <n v="1"/>
    <n v="0"/>
    <n v="1"/>
    <n v="0"/>
    <n v="0"/>
    <n v="0"/>
    <n v="0"/>
    <n v="1"/>
    <n v="0"/>
    <n v="0"/>
    <n v="0"/>
    <n v="0"/>
    <n v="0"/>
    <n v="0"/>
    <n v="0"/>
    <n v="0"/>
    <n v="0"/>
    <n v="0"/>
    <n v="0"/>
    <n v="0"/>
    <n v="0"/>
    <n v="0"/>
    <n v="0"/>
    <n v="0"/>
    <n v="43868"/>
    <n v="43882"/>
    <n v="0"/>
    <n v="1"/>
    <n v="0"/>
    <n v="2020"/>
    <n v="2"/>
    <n v="29"/>
    <n v="4"/>
    <m/>
    <m/>
    <m/>
    <x v="1"/>
    <s v="Direct"/>
    <x v="1"/>
    <x v="1"/>
    <x v="4"/>
  </r>
  <r>
    <n v="40909757"/>
    <s v="Data Scientist - FMCG"/>
    <x v="0"/>
    <s v="Mathematics, Statistics &amp; Information Sciences"/>
    <x v="420"/>
    <n v="24395298"/>
    <m/>
    <m/>
    <d v="2020-02-07T00:00:00"/>
    <n v="43898"/>
    <s v="Join a fast-paced team that manages some of the most extensive datasets on the market. Perfect for a Data Analyst with excellent Excel and SQL skills."/>
    <s v="Australia"/>
    <x v="0"/>
    <x v="0"/>
    <s v="Ryde &amp; Macquarie Park"/>
    <m/>
    <x v="0"/>
    <m/>
    <s v="No"/>
    <s v="https://www.seek.com.au/job/40909757?type=standout#searchRequestToken=fff39fdd-52c8-4912-a3b5-417f4ba8b3c2"/>
    <n v="0"/>
    <n v="0"/>
    <n v="0"/>
    <n v="1"/>
    <n v="0"/>
    <n v="0"/>
    <n v="0"/>
    <n v="0"/>
    <n v="0"/>
    <n v="0"/>
    <n v="0"/>
    <n v="0"/>
    <n v="0"/>
    <n v="0"/>
    <n v="0"/>
    <n v="0"/>
    <n v="0"/>
    <n v="0"/>
    <n v="0"/>
    <n v="0"/>
    <n v="0"/>
    <n v="0"/>
    <n v="0"/>
    <n v="0"/>
    <n v="0"/>
    <n v="43868"/>
    <n v="43919"/>
    <n v="0"/>
    <n v="1"/>
    <n v="0"/>
    <n v="2020"/>
    <n v="2"/>
    <n v="29"/>
    <n v="1"/>
    <m/>
    <m/>
    <m/>
    <x v="1"/>
    <s v="Direct"/>
    <x v="0"/>
    <x v="1"/>
    <x v="4"/>
  </r>
  <r>
    <n v="40910836"/>
    <s v="Data Scientist"/>
    <x v="1"/>
    <s v="Database Development &amp; Administration"/>
    <x v="80"/>
    <n v="39892169"/>
    <m/>
    <m/>
    <d v="2020-02-07T00:00:00"/>
    <n v="43898"/>
    <s v="Work for a fast growing international consultancy working on site for an industry leader within Energy on an initial 6 month engagement with a high ch"/>
    <s v="Australia"/>
    <x v="2"/>
    <x v="2"/>
    <m/>
    <s v="greythorn"/>
    <x v="1"/>
    <m/>
    <s v="No"/>
    <s v="https://www.seek.com.au/job/40910836?type=standard#searchRequestToken=fff39fdd-52c8-4912-a3b5-417f4ba8b3c2"/>
    <n v="0"/>
    <n v="0"/>
    <n v="0"/>
    <n v="1"/>
    <n v="0"/>
    <n v="0"/>
    <n v="0"/>
    <n v="0"/>
    <n v="0"/>
    <n v="0"/>
    <n v="0"/>
    <n v="0"/>
    <n v="1"/>
    <n v="0"/>
    <n v="0"/>
    <n v="0"/>
    <n v="0"/>
    <n v="0"/>
    <n v="0"/>
    <n v="0"/>
    <n v="0"/>
    <n v="0"/>
    <n v="0"/>
    <n v="0"/>
    <n v="0"/>
    <n v="43868"/>
    <n v="43919"/>
    <n v="1"/>
    <n v="1"/>
    <n v="0"/>
    <n v="2020"/>
    <n v="2"/>
    <n v="29"/>
    <n v="2"/>
    <m/>
    <m/>
    <m/>
    <x v="1"/>
    <s v="Recruiter"/>
    <x v="0"/>
    <x v="1"/>
    <x v="4"/>
  </r>
  <r>
    <n v="40911298"/>
    <s v="Data Scientist"/>
    <x v="1"/>
    <s v="Developers/Programmers"/>
    <x v="131"/>
    <n v="29318766"/>
    <m/>
    <m/>
    <d v="2020-02-07T00:00:00"/>
    <n v="43898"/>
    <s v="Permanent opportunity for a Data Scientist to join a large financial services organisation."/>
    <s v="Australia"/>
    <x v="2"/>
    <x v="2"/>
    <s v="CBD &amp; Inner Suburbs"/>
    <s v="melbourne"/>
    <x v="0"/>
    <m/>
    <s v="No"/>
    <s v="https://www.seek.com.au/job/40911298?type=standout#searchRequestToken=ffe66447-5bfc-49ff-acbb-7db187b0f13a"/>
    <n v="1"/>
    <n v="1"/>
    <n v="0"/>
    <n v="0"/>
    <n v="0"/>
    <n v="0"/>
    <n v="0"/>
    <n v="0"/>
    <n v="0"/>
    <n v="0"/>
    <n v="0"/>
    <n v="0"/>
    <n v="0"/>
    <n v="0"/>
    <n v="0"/>
    <n v="0"/>
    <n v="0"/>
    <n v="0"/>
    <n v="0"/>
    <n v="0"/>
    <n v="0"/>
    <n v="0"/>
    <n v="0"/>
    <n v="0"/>
    <n v="0"/>
    <n v="43868"/>
    <n v="43920"/>
    <n v="1"/>
    <n v="1"/>
    <n v="0"/>
    <n v="2020"/>
    <n v="2"/>
    <n v="29"/>
    <n v="2"/>
    <m/>
    <m/>
    <m/>
    <x v="1"/>
    <s v="Recruiter"/>
    <x v="0"/>
    <x v="1"/>
    <x v="4"/>
  </r>
  <r>
    <n v="40911670"/>
    <s v="Data Scientist"/>
    <x v="1"/>
    <s v="Database Development &amp; Administration"/>
    <x v="164"/>
    <n v="29047973"/>
    <s v="Foxtel"/>
    <n v="3.6"/>
    <d v="2020-02-07T00:00:00"/>
    <n v="43898"/>
    <s v="Assist with solving FoxCo commercial and customer problems by the application of data science!"/>
    <s v="Australia"/>
    <x v="0"/>
    <x v="0"/>
    <s v="Ryde &amp; Macquarie Park"/>
    <m/>
    <x v="0"/>
    <m/>
    <s v="No"/>
    <s v="https://www.seek.com.au/job/40911670?type=standout#searchRequestToken=ffbc14ac-bf36-4de9-91f1-ffc6588bc232"/>
    <n v="1"/>
    <n v="1"/>
    <n v="0"/>
    <n v="0"/>
    <n v="0"/>
    <n v="0"/>
    <n v="0"/>
    <n v="0"/>
    <n v="0"/>
    <n v="0"/>
    <n v="0"/>
    <n v="0"/>
    <n v="0"/>
    <n v="0"/>
    <n v="0"/>
    <n v="0"/>
    <n v="0"/>
    <n v="0"/>
    <n v="0"/>
    <n v="0"/>
    <n v="0"/>
    <n v="0"/>
    <n v="0"/>
    <n v="0"/>
    <n v="0"/>
    <n v="43868"/>
    <n v="43919"/>
    <n v="0"/>
    <n v="1"/>
    <n v="0"/>
    <n v="2020"/>
    <n v="2"/>
    <n v="29"/>
    <n v="2"/>
    <m/>
    <m/>
    <m/>
    <x v="1"/>
    <s v="Direct"/>
    <x v="0"/>
    <x v="1"/>
    <x v="4"/>
  </r>
  <r>
    <n v="40918345"/>
    <s v="Data Scientist"/>
    <x v="1"/>
    <s v="Database Development &amp; Administration"/>
    <x v="2"/>
    <n v="28031400"/>
    <m/>
    <m/>
    <d v="2020-02-10T00:00:00"/>
    <n v="43901"/>
    <s v="One of Australia's biggest brands is looking for a Data specialist to work across a range of tech stacks to create insights and models!"/>
    <s v="Australia"/>
    <x v="0"/>
    <x v="0"/>
    <s v="CBD, Inner West &amp; Eastern Suburbs"/>
    <s v="sydney"/>
    <x v="1"/>
    <s v="$400- $600 per day"/>
    <s v="No"/>
    <s v="https://www.seek.com.au/job/40918345?type=standout#searchRequestToken=ffe66447-5bfc-49ff-acbb-7db187b0f13a"/>
    <n v="1"/>
    <n v="1"/>
    <n v="0"/>
    <n v="1"/>
    <n v="0"/>
    <n v="0"/>
    <n v="0"/>
    <n v="0"/>
    <n v="0"/>
    <n v="0"/>
    <n v="0"/>
    <n v="0"/>
    <n v="0"/>
    <n v="0"/>
    <n v="0"/>
    <n v="0"/>
    <n v="0"/>
    <n v="0"/>
    <n v="0"/>
    <n v="0"/>
    <n v="0"/>
    <n v="0"/>
    <n v="0"/>
    <n v="0"/>
    <n v="0"/>
    <n v="43870"/>
    <n v="43919"/>
    <n v="1"/>
    <n v="1"/>
    <n v="0"/>
    <n v="2020"/>
    <n v="2"/>
    <n v="29"/>
    <n v="3"/>
    <n v="400"/>
    <n v="600"/>
    <s v="day"/>
    <x v="1"/>
    <s v="Recruiter"/>
    <x v="1"/>
    <x v="1"/>
    <x v="1"/>
  </r>
  <r>
    <n v="40918942"/>
    <s v="Full Stack Python Developer"/>
    <x v="1"/>
    <s v="Developers/Programmers"/>
    <x v="35"/>
    <n v="24101490"/>
    <m/>
    <m/>
    <d v="2020-02-10T00:00:00"/>
    <n v="43901"/>
    <s v="Multinational artificial intelligence company / Generous day rate"/>
    <s v="Australia"/>
    <x v="0"/>
    <x v="0"/>
    <s v="CBD, Inner West &amp; Eastern Suburbs"/>
    <s v="sydney"/>
    <x v="1"/>
    <s v="$600 - $1000 per day"/>
    <s v="No"/>
    <s v="https://www.seek.com.au/job/40918942?type=standard#searchRequestToken=ff9e89c9-d46f-43a6-9168-3cc268cf69ca"/>
    <n v="0"/>
    <n v="1"/>
    <n v="0"/>
    <n v="1"/>
    <n v="0"/>
    <n v="0"/>
    <n v="0"/>
    <n v="0"/>
    <n v="0"/>
    <n v="0"/>
    <n v="0"/>
    <n v="0"/>
    <n v="0"/>
    <n v="0"/>
    <n v="0"/>
    <n v="0"/>
    <n v="0"/>
    <n v="0"/>
    <n v="0"/>
    <n v="0"/>
    <n v="0"/>
    <n v="0"/>
    <n v="1"/>
    <n v="0"/>
    <n v="0"/>
    <n v="43871"/>
    <n v="43919"/>
    <n v="1"/>
    <n v="1"/>
    <n v="0"/>
    <n v="2020"/>
    <n v="2"/>
    <n v="29"/>
    <n v="3"/>
    <n v="600"/>
    <n v="1000"/>
    <s v="day"/>
    <x v="1"/>
    <s v="Recruiter"/>
    <x v="1"/>
    <x v="1"/>
    <x v="1"/>
  </r>
  <r>
    <n v="40925535"/>
    <s v="Data Engineer"/>
    <x v="1"/>
    <s v="Database Development &amp; Administration"/>
    <x v="418"/>
    <n v="29939057"/>
    <m/>
    <m/>
    <d v="2020-02-10T00:00:00"/>
    <n v="43901"/>
    <s v="Great opportunity to be trained on the latest data science technologies"/>
    <s v="Australia"/>
    <x v="0"/>
    <x v="0"/>
    <s v="CBD, Inner West &amp; Eastern Suburbs"/>
    <s v="sydney"/>
    <x v="0"/>
    <m/>
    <s v="No"/>
    <s v="https://www.seek.com.au/job/40925535?type=standout#searchRequestToken=ff9e89c9-d46f-43a6-9168-3cc268cf69ca"/>
    <n v="1"/>
    <n v="1"/>
    <n v="0"/>
    <n v="1"/>
    <n v="0"/>
    <n v="0"/>
    <n v="0"/>
    <n v="0"/>
    <n v="0"/>
    <n v="0"/>
    <n v="0"/>
    <n v="0"/>
    <n v="0"/>
    <n v="0"/>
    <n v="0"/>
    <n v="0"/>
    <n v="0"/>
    <n v="0"/>
    <n v="0"/>
    <n v="0"/>
    <n v="0"/>
    <n v="0"/>
    <n v="0"/>
    <n v="0"/>
    <n v="0"/>
    <n v="43871"/>
    <n v="43920"/>
    <n v="1"/>
    <n v="1"/>
    <n v="0"/>
    <n v="2020"/>
    <n v="2"/>
    <n v="29"/>
    <n v="3"/>
    <m/>
    <m/>
    <m/>
    <x v="1"/>
    <s v="Recruiter"/>
    <x v="0"/>
    <x v="1"/>
    <x v="1"/>
  </r>
  <r>
    <n v="40931693"/>
    <s v="Data Scientist"/>
    <x v="1"/>
    <s v="Business/Systems Analysts"/>
    <x v="40"/>
    <n v="26713828"/>
    <m/>
    <m/>
    <d v="2020-02-11T00:00:00"/>
    <n v="43902"/>
    <s v="IPA is currently seeking applications from highly experienced Data Scientists for an exciting new position based in the Brisbane CBD."/>
    <s v="Australia"/>
    <x v="4"/>
    <x v="4"/>
    <m/>
    <s v="brisbane"/>
    <x v="1"/>
    <m/>
    <s v="No"/>
    <s v="https://www.seek.com.au/job/40931693?type=standard#searchRequestToken=fff11841-4f4b-402b-b30c-0837699a55a9"/>
    <n v="1"/>
    <n v="1"/>
    <n v="0"/>
    <n v="1"/>
    <n v="0"/>
    <n v="0"/>
    <n v="0"/>
    <n v="0"/>
    <n v="1"/>
    <n v="1"/>
    <n v="0"/>
    <n v="1"/>
    <n v="0"/>
    <n v="0"/>
    <n v="0"/>
    <n v="0"/>
    <n v="0"/>
    <n v="0"/>
    <n v="0"/>
    <n v="0"/>
    <n v="0"/>
    <n v="0"/>
    <n v="0"/>
    <n v="0"/>
    <n v="0"/>
    <n v="43872"/>
    <n v="43921"/>
    <n v="0"/>
    <n v="1"/>
    <n v="0"/>
    <n v="2020"/>
    <n v="2"/>
    <n v="29"/>
    <n v="6"/>
    <m/>
    <m/>
    <m/>
    <x v="1"/>
    <s v="Direct"/>
    <x v="0"/>
    <x v="1"/>
    <x v="2"/>
  </r>
  <r>
    <n v="40935512"/>
    <s v="Data Scientist"/>
    <x v="1"/>
    <s v="Other"/>
    <x v="304"/>
    <n v="43295011"/>
    <m/>
    <m/>
    <d v="2020-02-11T00:00:00"/>
    <n v="43902"/>
    <s v="Sydney CBD location, access to cutting edge tech and ability to work on some of Australia's largest Data Sets"/>
    <s v="Australia"/>
    <x v="0"/>
    <x v="0"/>
    <s v="CBD, Inner West &amp; Eastern Suburbs"/>
    <s v="sydney"/>
    <x v="0"/>
    <m/>
    <s v="No"/>
    <s v="https://www.seek.com.au/job/40935512?type=standard#searchRequestToken=fff5741d-36e9-4a14-8591-8b20844bb47d"/>
    <n v="1"/>
    <n v="1"/>
    <n v="0"/>
    <n v="1"/>
    <n v="0"/>
    <n v="0"/>
    <n v="0"/>
    <n v="0"/>
    <n v="0"/>
    <n v="0"/>
    <n v="0"/>
    <n v="0"/>
    <n v="1"/>
    <n v="1"/>
    <n v="0"/>
    <n v="0"/>
    <n v="0"/>
    <n v="0"/>
    <n v="0"/>
    <n v="0"/>
    <n v="0"/>
    <n v="1"/>
    <n v="0"/>
    <n v="0"/>
    <n v="0"/>
    <n v="43872"/>
    <n v="43921"/>
    <n v="1"/>
    <n v="1"/>
    <n v="0"/>
    <n v="2020"/>
    <n v="2"/>
    <n v="29"/>
    <n v="6"/>
    <m/>
    <m/>
    <m/>
    <x v="1"/>
    <s v="Recruiter"/>
    <x v="0"/>
    <x v="1"/>
    <x v="2"/>
  </r>
  <r>
    <n v="40935563"/>
    <s v="Lead Data Scientist"/>
    <x v="0"/>
    <s v="Mathematics, Statistics &amp; Information Sciences"/>
    <x v="370"/>
    <n v="28593138"/>
    <m/>
    <m/>
    <d v="2020-02-11T00:00:00"/>
    <n v="43902"/>
    <s v="Data Scientist | Python | Pandas | PySpark | Tensorflow | Keras | Matplotlib | SQL | AWS | Strong Business Acumen | Stakeholder Management"/>
    <s v="Australia"/>
    <x v="0"/>
    <x v="0"/>
    <s v="CBD, Inner West &amp; Eastern Suburbs"/>
    <s v="sydney"/>
    <x v="0"/>
    <s v="$160k - $180k p.a. + + super"/>
    <s v="No"/>
    <s v="https://www.seek.com.au/job/40935563?type=standout#searchRequestToken=fff11841-4f4b-402b-b30c-0837699a55a9"/>
    <n v="1"/>
    <n v="1"/>
    <n v="1"/>
    <n v="1"/>
    <n v="0"/>
    <n v="0"/>
    <n v="0"/>
    <n v="0"/>
    <n v="1"/>
    <n v="0"/>
    <n v="1"/>
    <n v="0"/>
    <n v="1"/>
    <n v="0"/>
    <n v="0"/>
    <n v="0"/>
    <n v="0"/>
    <n v="0"/>
    <n v="0"/>
    <n v="0"/>
    <n v="0"/>
    <n v="0"/>
    <n v="0"/>
    <n v="0"/>
    <n v="0"/>
    <n v="43872"/>
    <n v="43921"/>
    <n v="1"/>
    <n v="1"/>
    <n v="0"/>
    <n v="2020"/>
    <n v="2"/>
    <n v="29"/>
    <n v="7"/>
    <n v="160000"/>
    <n v="180000"/>
    <s v="year"/>
    <x v="1"/>
    <s v="Recruiter"/>
    <x v="1"/>
    <x v="1"/>
    <x v="2"/>
  </r>
  <r>
    <n v="40937456"/>
    <s v="Data Scientist"/>
    <x v="1"/>
    <s v="Other"/>
    <x v="304"/>
    <n v="43295011"/>
    <m/>
    <m/>
    <d v="2020-02-12T00:00:00"/>
    <n v="43903.999988425923"/>
    <s v="Sydney CBD location, access to cutting edge tech and ability to work on some of Australia's largest Data Sets"/>
    <s v="Australia"/>
    <x v="0"/>
    <x v="0"/>
    <s v="CBD, Inner West &amp; Eastern Suburbs"/>
    <s v="sydney"/>
    <x v="0"/>
    <m/>
    <s v="No"/>
    <s v="https://www.seek.com.au/job/40937456?type=standout#searchRequestToken=fff5741d-36e9-4a14-8591-8b20844bb47d"/>
    <n v="1"/>
    <n v="1"/>
    <n v="0"/>
    <n v="1"/>
    <n v="0"/>
    <n v="0"/>
    <n v="0"/>
    <n v="0"/>
    <n v="0"/>
    <n v="0"/>
    <n v="0"/>
    <n v="0"/>
    <n v="1"/>
    <n v="1"/>
    <n v="0"/>
    <n v="0"/>
    <n v="0"/>
    <n v="0"/>
    <n v="0"/>
    <n v="0"/>
    <n v="0"/>
    <n v="1"/>
    <n v="0"/>
    <n v="0"/>
    <n v="0"/>
    <n v="43872"/>
    <n v="43921"/>
    <n v="1"/>
    <n v="1"/>
    <n v="0"/>
    <n v="2020"/>
    <n v="2"/>
    <n v="30"/>
    <n v="6"/>
    <m/>
    <m/>
    <m/>
    <x v="1"/>
    <s v="Recruiter"/>
    <x v="0"/>
    <x v="1"/>
    <x v="0"/>
  </r>
  <r>
    <n v="40944181"/>
    <s v="Lead Data Scientist"/>
    <x v="0"/>
    <s v="Mathematics, Statistics &amp; Information Sciences"/>
    <x v="370"/>
    <n v="28593138"/>
    <m/>
    <m/>
    <d v="2020-02-12T00:00:00"/>
    <n v="43903"/>
    <s v="Data Scientist | Python | Pandas | PySpark | Tensorflow | Keras | Matplotlib | SQL | AWS | Strong Business Acumen | Stakeholder Management"/>
    <s v="Australia"/>
    <x v="0"/>
    <x v="0"/>
    <s v="CBD, Inner West &amp; Eastern Suburbs"/>
    <s v="sydney"/>
    <x v="0"/>
    <s v="$160k - $180k p.a. + + super"/>
    <s v="No"/>
    <s v="https://www.seek.com.au/job/40944181?type=standout#searchRequestToken=fff11841-4f4b-402b-b30c-0837699a55a9"/>
    <n v="1"/>
    <n v="1"/>
    <n v="1"/>
    <n v="1"/>
    <n v="0"/>
    <n v="0"/>
    <n v="0"/>
    <n v="0"/>
    <n v="1"/>
    <n v="0"/>
    <n v="1"/>
    <n v="0"/>
    <n v="1"/>
    <n v="0"/>
    <n v="0"/>
    <n v="0"/>
    <n v="0"/>
    <n v="0"/>
    <n v="0"/>
    <n v="0"/>
    <n v="0"/>
    <n v="0"/>
    <n v="0"/>
    <n v="0"/>
    <n v="0"/>
    <n v="43873"/>
    <n v="43921"/>
    <n v="1"/>
    <n v="1"/>
    <n v="0"/>
    <n v="2020"/>
    <n v="2"/>
    <n v="29"/>
    <n v="7"/>
    <n v="160000"/>
    <n v="180000"/>
    <s v="year"/>
    <x v="1"/>
    <s v="Recruiter"/>
    <x v="1"/>
    <x v="1"/>
    <x v="0"/>
  </r>
  <r>
    <n v="40947347"/>
    <s v="Data Engineer/Analyst - SAS to Tableau Migration"/>
    <x v="1"/>
    <s v="Other"/>
    <x v="406"/>
    <n v="37209003"/>
    <m/>
    <m/>
    <d v="2020-02-13T00:00:00"/>
    <n v="43904"/>
    <s v="Migration to Tableau - use data analytics techniques to explore various business problems to deliver solutions"/>
    <s v="Australia"/>
    <x v="0"/>
    <x v="0"/>
    <s v="CBD, Inner West &amp; Eastern Suburbs"/>
    <s v="sydney"/>
    <x v="1"/>
    <m/>
    <s v="No"/>
    <s v="https://www.seek.com.au/job/40947347?type=standard#searchRequestToken=fff5741d-36e9-4a14-8591-8b20844bb47d"/>
    <n v="0"/>
    <n v="0"/>
    <n v="0"/>
    <n v="1"/>
    <n v="0"/>
    <n v="0"/>
    <n v="0"/>
    <n v="0"/>
    <n v="0"/>
    <n v="0"/>
    <n v="1"/>
    <n v="0"/>
    <n v="0"/>
    <n v="1"/>
    <n v="0"/>
    <n v="0"/>
    <n v="0"/>
    <n v="0"/>
    <n v="0"/>
    <n v="0"/>
    <n v="0"/>
    <n v="0"/>
    <n v="0"/>
    <n v="0"/>
    <n v="0"/>
    <n v="43873"/>
    <n v="43921"/>
    <n v="1"/>
    <n v="1"/>
    <n v="0"/>
    <n v="2020"/>
    <n v="2"/>
    <n v="29"/>
    <n v="3"/>
    <m/>
    <m/>
    <m/>
    <x v="1"/>
    <s v="Recruiter"/>
    <x v="0"/>
    <x v="1"/>
    <x v="3"/>
  </r>
  <r>
    <n v="40948587"/>
    <s v="Data Scientist"/>
    <x v="0"/>
    <s v="Mathematics, Statistics &amp; Information Sciences"/>
    <x v="209"/>
    <n v="675241"/>
    <s v="National Transport Insurance"/>
    <n v="4.3"/>
    <d v="2020-02-13T00:00:00"/>
    <n v="43904.999988425923"/>
    <s v="Join our Insight &amp; Analytics team, contribute to key projects and utilise your expertise in ML and predictive analytics to uplift core business areas"/>
    <s v="Australia"/>
    <x v="4"/>
    <x v="4"/>
    <s v="CBD &amp; Inner Suburbs"/>
    <s v="brisbane"/>
    <x v="0"/>
    <m/>
    <s v="No"/>
    <s v="https://www.seek.com.au/job/40948587?type=standout#searchRequestToken=fff11841-4f4b-402b-b30c-0837699a55a9"/>
    <n v="1"/>
    <n v="1"/>
    <n v="0"/>
    <n v="1"/>
    <n v="0"/>
    <n v="0"/>
    <n v="0"/>
    <n v="0"/>
    <n v="0"/>
    <n v="0"/>
    <n v="0"/>
    <n v="0"/>
    <n v="0"/>
    <n v="0"/>
    <n v="0"/>
    <n v="0"/>
    <n v="0"/>
    <n v="0"/>
    <n v="0"/>
    <n v="0"/>
    <n v="0"/>
    <n v="0"/>
    <n v="0"/>
    <n v="0"/>
    <n v="0"/>
    <n v="43873"/>
    <n v="43920"/>
    <n v="0"/>
    <n v="1"/>
    <n v="0"/>
    <n v="2020"/>
    <n v="2"/>
    <n v="30"/>
    <n v="3"/>
    <m/>
    <m/>
    <m/>
    <x v="1"/>
    <s v="Direct"/>
    <x v="0"/>
    <x v="1"/>
    <x v="3"/>
  </r>
  <r>
    <n v="40952149"/>
    <s v="Senior Data Scientist"/>
    <x v="1"/>
    <s v="Business/Systems Analysts"/>
    <x v="5"/>
    <n v="23039563"/>
    <s v="Macquarie Group"/>
    <n v="3.3"/>
    <d v="2020-02-13T00:00:00"/>
    <n v="43904.999988425923"/>
    <s v="As a Senior Data Scientist, you’ll guide an agile multifunctional team including a Junior Data Scientist, Domain Expert and a Data Engineer."/>
    <s v="Australia"/>
    <x v="0"/>
    <x v="0"/>
    <s v="CBD, Inner West &amp; Eastern Suburbs"/>
    <s v="sydney"/>
    <x v="0"/>
    <m/>
    <s v="No"/>
    <s v="https://www.seek.com.au/job/40952149?type=standout#searchRequestToken=fff11841-4f4b-402b-b30c-0837699a55a9"/>
    <n v="1"/>
    <n v="1"/>
    <n v="0"/>
    <n v="1"/>
    <n v="0"/>
    <n v="0"/>
    <n v="0"/>
    <n v="0"/>
    <n v="0"/>
    <n v="0"/>
    <n v="1"/>
    <n v="0"/>
    <n v="0"/>
    <n v="0"/>
    <n v="0"/>
    <n v="0"/>
    <n v="0"/>
    <n v="0"/>
    <n v="0"/>
    <n v="0"/>
    <n v="0"/>
    <n v="0"/>
    <n v="0"/>
    <n v="0"/>
    <n v="0"/>
    <n v="43874"/>
    <n v="43921"/>
    <n v="0"/>
    <n v="1"/>
    <n v="0"/>
    <n v="2020"/>
    <n v="2"/>
    <n v="30"/>
    <n v="4"/>
    <m/>
    <m/>
    <m/>
    <x v="1"/>
    <s v="Direct"/>
    <x v="0"/>
    <x v="1"/>
    <x v="3"/>
  </r>
  <r>
    <n v="40953958"/>
    <s v="Senior Data Scientist"/>
    <x v="1"/>
    <s v="Engineering - Software"/>
    <x v="237"/>
    <n v="25785404"/>
    <m/>
    <m/>
    <d v="2020-02-13T00:00:00"/>
    <n v="43904.999988425923"/>
    <s v="Unique Opportunity to work with a SaaS tech start up that are utilising Data Science, Machine Learning and Artificial Intelligence."/>
    <s v="Australia"/>
    <x v="2"/>
    <x v="2"/>
    <s v="CBD &amp; Inner Suburbs"/>
    <s v="melbourne"/>
    <x v="0"/>
    <s v="Callum Runnegar-Mundy"/>
    <s v="No"/>
    <s v="https://www.seek.com.au/job/40953958?type=standard#searchRequestToken=fff11841-4f4b-402b-b30c-0837699a55a9"/>
    <n v="0"/>
    <n v="1"/>
    <n v="0"/>
    <n v="1"/>
    <n v="0"/>
    <n v="0"/>
    <n v="0"/>
    <n v="0"/>
    <n v="0"/>
    <n v="1"/>
    <n v="1"/>
    <n v="0"/>
    <n v="1"/>
    <n v="0"/>
    <n v="0"/>
    <n v="0"/>
    <n v="0"/>
    <n v="0"/>
    <n v="0"/>
    <n v="0"/>
    <n v="0"/>
    <n v="1"/>
    <n v="0"/>
    <n v="0"/>
    <n v="0"/>
    <n v="43874"/>
    <n v="43921"/>
    <n v="1"/>
    <n v="1"/>
    <n v="0"/>
    <n v="2020"/>
    <n v="2"/>
    <n v="30"/>
    <n v="6"/>
    <m/>
    <m/>
    <m/>
    <x v="1"/>
    <s v="Recruiter"/>
    <x v="1"/>
    <x v="1"/>
    <x v="3"/>
  </r>
  <r>
    <n v="40955895"/>
    <s v="Data Scientist ML/AI"/>
    <x v="1"/>
    <s v="Database Development &amp; Administration"/>
    <x v="421"/>
    <n v="15130133"/>
    <s v="Australian Broadcasting Corporation"/>
    <n v="3.7"/>
    <d v="2020-02-13T00:00:00"/>
    <n v="43904.999988425923"/>
    <s v="• Salary Commensurate with Experience • Ultimo, Sydney location • Make an impact on an audience that numbers in the millions"/>
    <s v="Australia"/>
    <x v="0"/>
    <x v="0"/>
    <m/>
    <s v="ultimo"/>
    <x v="0"/>
    <m/>
    <s v="Yes"/>
    <s v="https://www.seek.com.au/job/40955895?type=standard#searchRequestToken=f6669608-fec3-4e2e-9749-8f2697058abd"/>
    <n v="0"/>
    <n v="1"/>
    <n v="0"/>
    <n v="1"/>
    <n v="0"/>
    <n v="0"/>
    <n v="0"/>
    <n v="0"/>
    <n v="0"/>
    <n v="0"/>
    <n v="0"/>
    <n v="0"/>
    <n v="0"/>
    <n v="0"/>
    <n v="0"/>
    <n v="0"/>
    <n v="0"/>
    <n v="0"/>
    <n v="0"/>
    <n v="0"/>
    <n v="0"/>
    <n v="0"/>
    <n v="0"/>
    <n v="0"/>
    <n v="0"/>
    <n v="43874"/>
    <n v="43874"/>
    <n v="0"/>
    <n v="1"/>
    <n v="0"/>
    <n v="2020"/>
    <n v="2"/>
    <n v="30"/>
    <n v="2"/>
    <m/>
    <m/>
    <m/>
    <x v="1"/>
    <s v="Direct"/>
    <x v="0"/>
    <x v="1"/>
    <x v="3"/>
  </r>
  <r>
    <n v="40955896"/>
    <s v="Data Scientist ML/AI"/>
    <x v="4"/>
    <s v="Government - Federal"/>
    <x v="421"/>
    <n v="15130133"/>
    <s v="Australian Broadcasting Corporation"/>
    <n v="3.7"/>
    <d v="2020-02-13T00:00:00"/>
    <n v="43904.921631944453"/>
    <s v="• Salary Commensurate with Experience • Ultimo, Sydney location • Make an impact on an audience that numbers in the millions"/>
    <s v="Australia"/>
    <x v="0"/>
    <x v="0"/>
    <m/>
    <s v="ultimo"/>
    <x v="0"/>
    <m/>
    <s v="Yes"/>
    <s v="https://www.seek.com.au/job/40955896?type=standard#searchRequestToken=f6669608-fec3-4e2e-9749-8f2697058abd"/>
    <n v="0"/>
    <n v="1"/>
    <n v="0"/>
    <n v="1"/>
    <n v="0"/>
    <n v="0"/>
    <n v="0"/>
    <n v="0"/>
    <n v="0"/>
    <n v="0"/>
    <n v="0"/>
    <n v="0"/>
    <n v="0"/>
    <n v="0"/>
    <n v="0"/>
    <n v="0"/>
    <n v="0"/>
    <n v="0"/>
    <n v="0"/>
    <n v="0"/>
    <n v="0"/>
    <n v="0"/>
    <n v="0"/>
    <n v="0"/>
    <n v="0"/>
    <n v="43874"/>
    <n v="43874"/>
    <n v="0"/>
    <n v="1"/>
    <n v="1"/>
    <n v="2020"/>
    <n v="2"/>
    <n v="30"/>
    <n v="2"/>
    <m/>
    <m/>
    <m/>
    <x v="1"/>
    <s v="Direct"/>
    <x v="0"/>
    <x v="1"/>
    <x v="3"/>
  </r>
  <r>
    <n v="40957005"/>
    <s v="Data Scientist ML/AI"/>
    <x v="1"/>
    <s v="Database Development &amp; Administration"/>
    <x v="421"/>
    <n v="15130133"/>
    <s v="Australian Broadcasting Corporation"/>
    <n v="3.7"/>
    <d v="2020-02-14T00:00:00"/>
    <n v="43905.999988425923"/>
    <s v="• Salary Commensurate with Experience • Ultimo, Sydney location • Make an impact on an audience that numbers in the millions"/>
    <s v="Australia"/>
    <x v="0"/>
    <x v="0"/>
    <m/>
    <s v="ultimo"/>
    <x v="0"/>
    <m/>
    <s v="Yes"/>
    <s v="https://www.seek.com.au/job/40957005?type=standard#searchRequestToken=ffe66447-5bfc-49ff-acbb-7db187b0f13a"/>
    <n v="0"/>
    <n v="1"/>
    <n v="0"/>
    <n v="1"/>
    <n v="0"/>
    <n v="0"/>
    <n v="0"/>
    <n v="0"/>
    <n v="0"/>
    <n v="0"/>
    <n v="0"/>
    <n v="0"/>
    <n v="0"/>
    <n v="0"/>
    <n v="0"/>
    <n v="0"/>
    <n v="0"/>
    <n v="0"/>
    <n v="0"/>
    <n v="0"/>
    <n v="0"/>
    <n v="0"/>
    <n v="0"/>
    <n v="0"/>
    <n v="0"/>
    <n v="43874"/>
    <n v="43919"/>
    <n v="0"/>
    <n v="1"/>
    <n v="0"/>
    <n v="2020"/>
    <n v="2"/>
    <n v="30"/>
    <n v="2"/>
    <m/>
    <m/>
    <m/>
    <x v="1"/>
    <s v="Direct"/>
    <x v="0"/>
    <x v="1"/>
    <x v="4"/>
  </r>
  <r>
    <n v="40957006"/>
    <s v="Data Scientist ML/AI"/>
    <x v="4"/>
    <s v="Government - Federal"/>
    <x v="421"/>
    <n v="15130133"/>
    <s v="Australian Broadcasting Corporation"/>
    <n v="3.7"/>
    <d v="2020-02-14T00:00:00"/>
    <n v="43905.382337962961"/>
    <s v="• Salary Commensurate with Experience • Ultimo, Sydney location • Make an impact on an audience that numbers in the millions"/>
    <s v="Australia"/>
    <x v="0"/>
    <x v="0"/>
    <m/>
    <s v="ultimo"/>
    <x v="0"/>
    <m/>
    <s v="Yes"/>
    <s v="https://www.seek.com.au/job/40957006?type=standard#searchRequestToken=ffe66447-5bfc-49ff-acbb-7db187b0f13a"/>
    <n v="0"/>
    <n v="1"/>
    <n v="0"/>
    <n v="1"/>
    <n v="0"/>
    <n v="0"/>
    <n v="0"/>
    <n v="0"/>
    <n v="0"/>
    <n v="0"/>
    <n v="0"/>
    <n v="0"/>
    <n v="0"/>
    <n v="0"/>
    <n v="0"/>
    <n v="0"/>
    <n v="0"/>
    <n v="0"/>
    <n v="0"/>
    <n v="0"/>
    <n v="0"/>
    <n v="0"/>
    <n v="0"/>
    <n v="0"/>
    <n v="0"/>
    <n v="43874"/>
    <n v="43919"/>
    <n v="0"/>
    <n v="1"/>
    <n v="1"/>
    <n v="2020"/>
    <n v="2"/>
    <n v="30"/>
    <n v="2"/>
    <m/>
    <m/>
    <m/>
    <x v="1"/>
    <s v="Direct"/>
    <x v="0"/>
    <x v="1"/>
    <x v="4"/>
  </r>
  <r>
    <n v="40957827"/>
    <s v="Data Scientist"/>
    <x v="0"/>
    <s v="Mathematics, Statistics &amp; Information Sciences"/>
    <x v="422"/>
    <n v="29439808"/>
    <m/>
    <m/>
    <d v="2020-02-14T00:00:00"/>
    <n v="43905.999988425923"/>
    <s v="Lead analysis projects to answer research or clinical questions based on patient and device-collected data."/>
    <s v="Australia"/>
    <x v="0"/>
    <x v="0"/>
    <s v="North Shore &amp; Northern Beaches"/>
    <s v="artarmon"/>
    <x v="0"/>
    <m/>
    <s v="No"/>
    <s v="https://www.seek.com.au/job/40957827?type=standout#searchRequestToken=fff11841-4f4b-402b-b30c-0837699a55a9"/>
    <n v="0"/>
    <n v="1"/>
    <n v="0"/>
    <n v="1"/>
    <n v="0"/>
    <n v="0"/>
    <n v="0"/>
    <n v="0"/>
    <n v="0"/>
    <n v="0"/>
    <n v="0"/>
    <n v="0"/>
    <n v="0"/>
    <n v="0"/>
    <n v="0"/>
    <n v="0"/>
    <n v="0"/>
    <n v="0"/>
    <n v="0"/>
    <n v="0"/>
    <n v="0"/>
    <n v="0"/>
    <n v="0"/>
    <n v="0"/>
    <n v="0"/>
    <n v="43874"/>
    <n v="43920"/>
    <n v="0"/>
    <n v="1"/>
    <n v="0"/>
    <n v="2020"/>
    <n v="2"/>
    <n v="30"/>
    <n v="2"/>
    <m/>
    <m/>
    <m/>
    <x v="1"/>
    <s v="Direct"/>
    <x v="0"/>
    <x v="1"/>
    <x v="4"/>
  </r>
  <r>
    <n v="40961965"/>
    <s v="Data Scientist - Asset Management/Predictive Maintenance (Contract 700-900pd)"/>
    <x v="7"/>
    <s v="Analysts"/>
    <x v="72"/>
    <n v="35398774"/>
    <m/>
    <m/>
    <d v="2020-02-14T00:00:00"/>
    <n v="43905"/>
    <s v="CORRELATE RESOURCES : Your trusted Data Analytics Recruitment Partner. APPLY NOW for exclusive opportunities, market insights &amp; ongoing career support"/>
    <s v="Australia"/>
    <x v="2"/>
    <x v="2"/>
    <s v="CBD &amp; Inner Suburbs"/>
    <s v="melbourne"/>
    <x v="1"/>
    <s v="$700-$900"/>
    <s v="No"/>
    <s v="https://www.seek.com.au/job/40961965?type=standout#searchRequestToken=fff5741d-36e9-4a14-8591-8b20844bb47d"/>
    <n v="1"/>
    <n v="1"/>
    <n v="1"/>
    <n v="1"/>
    <n v="0"/>
    <n v="0"/>
    <n v="0"/>
    <n v="0"/>
    <n v="0"/>
    <n v="0"/>
    <n v="0"/>
    <n v="0"/>
    <n v="1"/>
    <n v="1"/>
    <n v="0"/>
    <n v="0"/>
    <n v="0"/>
    <n v="0"/>
    <n v="0"/>
    <n v="0"/>
    <n v="0"/>
    <n v="0"/>
    <n v="0"/>
    <n v="0"/>
    <n v="0"/>
    <n v="43875"/>
    <n v="43921"/>
    <n v="1"/>
    <n v="1"/>
    <n v="0"/>
    <n v="2020"/>
    <n v="2"/>
    <n v="29"/>
    <n v="6"/>
    <m/>
    <m/>
    <m/>
    <x v="1"/>
    <s v="Recruiter"/>
    <x v="1"/>
    <x v="1"/>
    <x v="4"/>
  </r>
  <r>
    <n v="40963141"/>
    <s v="Junior Data Scientist"/>
    <x v="0"/>
    <s v="Mathematics, Statistics &amp; Information Sciences"/>
    <x v="422"/>
    <n v="29439808"/>
    <m/>
    <m/>
    <d v="2020-02-14T00:00:00"/>
    <n v="43905.999988425923"/>
    <s v="Contribute to analysis projects to answer research or clinical questions based on patient and device-collected data."/>
    <s v="Australia"/>
    <x v="0"/>
    <x v="0"/>
    <s v="North Shore &amp; Northern Beaches"/>
    <s v="artarmon"/>
    <x v="0"/>
    <m/>
    <s v="No"/>
    <s v="https://www.seek.com.au/job/40963141?type=standout#searchRequestToken=fff11841-4f4b-402b-b30c-0837699a55a9"/>
    <n v="0"/>
    <n v="1"/>
    <n v="0"/>
    <n v="1"/>
    <n v="0"/>
    <n v="0"/>
    <n v="0"/>
    <n v="0"/>
    <n v="0"/>
    <n v="0"/>
    <n v="0"/>
    <n v="0"/>
    <n v="0"/>
    <n v="0"/>
    <n v="0"/>
    <n v="0"/>
    <n v="0"/>
    <n v="0"/>
    <n v="0"/>
    <n v="0"/>
    <n v="0"/>
    <n v="0"/>
    <n v="0"/>
    <n v="0"/>
    <n v="0"/>
    <n v="43875"/>
    <n v="43920"/>
    <n v="0"/>
    <n v="1"/>
    <n v="0"/>
    <n v="2020"/>
    <n v="2"/>
    <n v="30"/>
    <n v="2"/>
    <m/>
    <m/>
    <m/>
    <x v="1"/>
    <s v="Direct"/>
    <x v="0"/>
    <x v="1"/>
    <x v="4"/>
  </r>
  <r>
    <n v="40963229"/>
    <s v="Data Scientist"/>
    <x v="1"/>
    <s v="Database Development &amp; Administration"/>
    <x v="80"/>
    <n v="39892169"/>
    <m/>
    <m/>
    <d v="2020-02-14T00:00:00"/>
    <n v="43905"/>
    <s v="Work for a fast growing international consultancy working on site for an industry leader within Energy on an initial 6 month engagement with a high ch"/>
    <s v="Australia"/>
    <x v="2"/>
    <x v="2"/>
    <m/>
    <s v="greythorn"/>
    <x v="1"/>
    <m/>
    <s v="No"/>
    <s v="https://www.seek.com.au/job/40963229?type=standard#searchRequestToken=fff11841-4f4b-402b-b30c-0837699a55a9"/>
    <n v="0"/>
    <n v="0"/>
    <n v="0"/>
    <n v="1"/>
    <n v="0"/>
    <n v="0"/>
    <n v="0"/>
    <n v="0"/>
    <n v="0"/>
    <n v="0"/>
    <n v="0"/>
    <n v="0"/>
    <n v="1"/>
    <n v="0"/>
    <n v="0"/>
    <n v="0"/>
    <n v="0"/>
    <n v="0"/>
    <n v="0"/>
    <n v="0"/>
    <n v="0"/>
    <n v="0"/>
    <n v="0"/>
    <n v="0"/>
    <n v="0"/>
    <n v="43875"/>
    <n v="43919"/>
    <n v="1"/>
    <n v="1"/>
    <n v="0"/>
    <n v="2020"/>
    <n v="2"/>
    <n v="29"/>
    <n v="2"/>
    <m/>
    <m/>
    <m/>
    <x v="1"/>
    <s v="Recruiter"/>
    <x v="0"/>
    <x v="1"/>
    <x v="4"/>
  </r>
  <r>
    <n v="40963644"/>
    <s v="Data Scientist/Software Developer"/>
    <x v="1"/>
    <s v="Developers/Programmers"/>
    <x v="235"/>
    <n v="34393469"/>
    <m/>
    <m/>
    <d v="2020-02-14T00:00:00"/>
    <n v="43905.999988425923"/>
    <s v="This position will develop software solutions across the project life cycle including design, development, testing and deployment tasks."/>
    <s v="Australia"/>
    <x v="2"/>
    <x v="2"/>
    <s v="Northern Suburbs"/>
    <s v="tullamarine"/>
    <x v="0"/>
    <m/>
    <s v="No"/>
    <s v="https://www.seek.com.au/job/40963644?type=standard#searchRequestToken=ff85452b-eb28-4487-a14b-c4c30e50258a"/>
    <n v="0"/>
    <n v="0"/>
    <n v="0"/>
    <n v="0"/>
    <n v="0"/>
    <n v="0"/>
    <n v="0"/>
    <n v="0"/>
    <n v="1"/>
    <n v="0"/>
    <n v="0"/>
    <n v="1"/>
    <n v="0"/>
    <n v="0"/>
    <n v="0"/>
    <n v="0"/>
    <n v="0"/>
    <n v="0"/>
    <n v="0"/>
    <n v="0"/>
    <n v="0"/>
    <n v="0"/>
    <n v="0"/>
    <n v="0"/>
    <n v="0"/>
    <n v="43875"/>
    <n v="43921"/>
    <n v="0"/>
    <n v="1"/>
    <n v="0"/>
    <n v="2020"/>
    <n v="2"/>
    <n v="30"/>
    <n v="2"/>
    <m/>
    <m/>
    <m/>
    <x v="1"/>
    <s v="Direct"/>
    <x v="0"/>
    <x v="1"/>
    <x v="4"/>
  </r>
  <r>
    <n v="40964260"/>
    <s v="Data Scientist"/>
    <x v="1"/>
    <s v="Database Development &amp; Administration"/>
    <x v="94"/>
    <n v="25886139"/>
    <m/>
    <m/>
    <d v="2020-02-14T00:00:00"/>
    <n v="43905"/>
    <s v="Looking to hire an experienced Data Scientist for a contract position in Adelaide."/>
    <s v="Australia"/>
    <x v="6"/>
    <x v="6"/>
    <m/>
    <s v="adelaide"/>
    <x v="1"/>
    <m/>
    <s v="Yes"/>
    <s v="https://www.seek.com.au/job/40964260?type=standout#searchRequestToken=fff11841-4f4b-402b-b30c-0837699a55a9"/>
    <n v="1"/>
    <n v="1"/>
    <n v="0"/>
    <n v="1"/>
    <n v="0"/>
    <n v="0"/>
    <n v="0"/>
    <n v="0"/>
    <n v="0"/>
    <n v="1"/>
    <n v="0"/>
    <n v="0"/>
    <n v="0"/>
    <n v="0"/>
    <n v="0"/>
    <n v="0"/>
    <n v="0"/>
    <n v="0"/>
    <n v="0"/>
    <n v="0"/>
    <n v="0"/>
    <n v="0"/>
    <n v="0"/>
    <n v="0"/>
    <n v="0"/>
    <n v="43875"/>
    <n v="43921"/>
    <n v="0"/>
    <n v="1"/>
    <n v="0"/>
    <n v="2020"/>
    <n v="2"/>
    <n v="29"/>
    <n v="4"/>
    <m/>
    <m/>
    <m/>
    <x v="1"/>
    <s v="Direct"/>
    <x v="0"/>
    <x v="1"/>
    <x v="4"/>
  </r>
  <r>
    <n v="40965621"/>
    <s v="Data Scientist"/>
    <x v="1"/>
    <s v="Developers/Programmers"/>
    <x v="92"/>
    <n v="34613697"/>
    <s v="Siemens"/>
    <n v="3.6"/>
    <d v="2020-02-14T00:00:00"/>
    <n v="43905.999988425923"/>
    <s v="We have an exciting new opportunity for an experienced Data Scientist to join our Healthcare team based in Melbourne."/>
    <s v="Australia"/>
    <x v="2"/>
    <x v="2"/>
    <s v="Eastern Suburbs"/>
    <s v="bayswater"/>
    <x v="0"/>
    <m/>
    <s v="No"/>
    <s v="https://www.seek.com.au/job/40965621?type=standout#searchRequestToken=fff5741d-36e9-4a14-8591-8b20844bb47d"/>
    <n v="1"/>
    <n v="1"/>
    <n v="1"/>
    <n v="1"/>
    <n v="0"/>
    <n v="0"/>
    <n v="0"/>
    <n v="0"/>
    <n v="1"/>
    <n v="0"/>
    <n v="0"/>
    <n v="1"/>
    <n v="0"/>
    <n v="1"/>
    <n v="0"/>
    <n v="0"/>
    <n v="0"/>
    <n v="0"/>
    <n v="0"/>
    <n v="0"/>
    <n v="0"/>
    <n v="0"/>
    <n v="1"/>
    <n v="0"/>
    <n v="0"/>
    <n v="43875"/>
    <n v="43921"/>
    <n v="0"/>
    <n v="1"/>
    <n v="0"/>
    <n v="2020"/>
    <n v="2"/>
    <n v="30"/>
    <n v="8"/>
    <m/>
    <m/>
    <m/>
    <x v="1"/>
    <s v="Direct"/>
    <x v="0"/>
    <x v="1"/>
    <x v="4"/>
  </r>
  <r>
    <n v="40965716"/>
    <s v="Data Scientist"/>
    <x v="1"/>
    <s v="Database Development &amp; Administration"/>
    <x v="107"/>
    <n v="26972969"/>
    <m/>
    <m/>
    <d v="2020-02-14T00:00:00"/>
    <n v="43905"/>
    <s v="Free reign to get involved across all levels and steer business direction through data!"/>
    <s v="Australia"/>
    <x v="3"/>
    <x v="3"/>
    <m/>
    <m/>
    <x v="0"/>
    <m/>
    <s v="No"/>
    <s v="https://www.seek.com.au/job/40965716?type=standout#searchRequestToken=fff11841-4f4b-402b-b30c-0837699a55a9"/>
    <n v="1"/>
    <n v="1"/>
    <n v="0"/>
    <n v="1"/>
    <n v="0"/>
    <n v="0"/>
    <n v="0"/>
    <n v="0"/>
    <n v="0"/>
    <n v="0"/>
    <n v="0"/>
    <n v="0"/>
    <n v="0"/>
    <n v="0"/>
    <n v="0"/>
    <n v="0"/>
    <n v="0"/>
    <n v="0"/>
    <n v="0"/>
    <n v="0"/>
    <n v="0"/>
    <n v="0"/>
    <n v="0"/>
    <n v="0"/>
    <n v="0"/>
    <n v="43875"/>
    <n v="43920"/>
    <n v="1"/>
    <n v="1"/>
    <n v="0"/>
    <n v="2020"/>
    <n v="2"/>
    <n v="29"/>
    <n v="3"/>
    <m/>
    <m/>
    <m/>
    <x v="1"/>
    <s v="Recruiter"/>
    <x v="0"/>
    <x v="1"/>
    <x v="4"/>
  </r>
  <r>
    <n v="40973121"/>
    <s v="Data Scientist / Senior Consultants"/>
    <x v="1"/>
    <s v="Developers/Programmers"/>
    <x v="363"/>
    <n v="36337768"/>
    <m/>
    <m/>
    <d v="2020-02-17T00:00:00"/>
    <n v="43908.999988425923"/>
    <s v="Enable smarter business processes and implement analytics for meaningful insights."/>
    <s v="Australia"/>
    <x v="0"/>
    <x v="0"/>
    <s v="CBD, Inner West &amp; Eastern Suburbs"/>
    <s v="sydney"/>
    <x v="0"/>
    <m/>
    <s v="No"/>
    <s v="https://www.seek.com.au/job/40973121?type=standout#searchRequestToken=fff5741d-36e9-4a14-8591-8b20844bb47d"/>
    <n v="1"/>
    <n v="1"/>
    <n v="0"/>
    <n v="1"/>
    <n v="0"/>
    <n v="0"/>
    <n v="0"/>
    <n v="0"/>
    <n v="1"/>
    <n v="0"/>
    <n v="0"/>
    <n v="0"/>
    <n v="0"/>
    <n v="1"/>
    <n v="0"/>
    <n v="0"/>
    <n v="0"/>
    <n v="0"/>
    <n v="0"/>
    <n v="0"/>
    <n v="0"/>
    <n v="0"/>
    <n v="0"/>
    <n v="0"/>
    <n v="0"/>
    <n v="43878"/>
    <n v="43921"/>
    <n v="0"/>
    <n v="1"/>
    <n v="0"/>
    <n v="2020"/>
    <n v="2"/>
    <n v="30"/>
    <n v="5"/>
    <m/>
    <m/>
    <m/>
    <x v="1"/>
    <s v="Direct"/>
    <x v="0"/>
    <x v="1"/>
    <x v="1"/>
  </r>
  <r>
    <n v="40978246"/>
    <s v="Senior Data Scientist"/>
    <x v="2"/>
    <s v="Analysis &amp; Reporting"/>
    <x v="6"/>
    <n v="27705684"/>
    <m/>
    <m/>
    <d v="2020-02-17T00:00:00"/>
    <n v="43908"/>
    <s v="Senior Data Scientist role which is both hands on and strategic with accountability for improving data science capability for the business."/>
    <s v="Australia"/>
    <x v="0"/>
    <x v="0"/>
    <s v="CBD, Inner West &amp; Eastern Suburbs"/>
    <s v="sydney"/>
    <x v="0"/>
    <s v="$150000.00 - $165k p.a. + super + benefits"/>
    <s v="Yes"/>
    <s v="https://www.seek.com.au/job/40978246?type=standard#searchRequestToken=fff5741d-36e9-4a14-8591-8b20844bb47d"/>
    <n v="1"/>
    <n v="1"/>
    <n v="0"/>
    <n v="0"/>
    <n v="0"/>
    <n v="0"/>
    <n v="0"/>
    <n v="0"/>
    <n v="0"/>
    <n v="0"/>
    <n v="0"/>
    <n v="0"/>
    <n v="0"/>
    <n v="1"/>
    <n v="0"/>
    <n v="0"/>
    <n v="0"/>
    <n v="0"/>
    <n v="0"/>
    <n v="0"/>
    <n v="0"/>
    <n v="0"/>
    <n v="0"/>
    <n v="0"/>
    <n v="0"/>
    <n v="43878"/>
    <n v="43920"/>
    <n v="1"/>
    <n v="1"/>
    <n v="0"/>
    <n v="2020"/>
    <n v="2"/>
    <n v="29"/>
    <n v="3"/>
    <n v="150000"/>
    <n v="165000"/>
    <s v="year"/>
    <x v="1"/>
    <s v="Recruiter"/>
    <x v="1"/>
    <x v="1"/>
    <x v="1"/>
  </r>
  <r>
    <n v="40978610"/>
    <s v="Senior Data Scientist"/>
    <x v="1"/>
    <s v="Consultants"/>
    <x v="423"/>
    <n v="35129322"/>
    <s v="NTT Ltd"/>
    <n v="3.2"/>
    <d v="2020-02-18T00:00:00"/>
    <n v="43909"/>
    <s v="Design and implement complex solutions with data | Generating data-driven insights | Identify business opportunities for your cross-functional focus"/>
    <s v="Australia"/>
    <x v="2"/>
    <x v="2"/>
    <s v="CBD &amp; Inner Suburbs"/>
    <s v="melbourne"/>
    <x v="0"/>
    <s v="Base + Super + Benefits + Income Protection"/>
    <s v="No"/>
    <s v="https://www.seek.com.au/job/40978610?type=standard#searchRequestToken=fff11841-4f4b-402b-b30c-0837699a55a9"/>
    <n v="1"/>
    <n v="1"/>
    <n v="0"/>
    <n v="1"/>
    <n v="0"/>
    <n v="0"/>
    <n v="0"/>
    <n v="0"/>
    <n v="0"/>
    <n v="0"/>
    <n v="0"/>
    <n v="0"/>
    <n v="0"/>
    <n v="0"/>
    <n v="0"/>
    <n v="0"/>
    <n v="0"/>
    <n v="0"/>
    <n v="0"/>
    <n v="0"/>
    <n v="0"/>
    <n v="1"/>
    <n v="0"/>
    <n v="0"/>
    <n v="0"/>
    <n v="43878"/>
    <n v="43920"/>
    <n v="0"/>
    <n v="1"/>
    <n v="0"/>
    <n v="2020"/>
    <n v="2"/>
    <n v="29"/>
    <n v="4"/>
    <m/>
    <m/>
    <m/>
    <x v="1"/>
    <s v="Direct"/>
    <x v="1"/>
    <x v="1"/>
    <x v="2"/>
  </r>
  <r>
    <n v="40980690"/>
    <s v="Data Scientist"/>
    <x v="1"/>
    <s v="Developers/Programmers"/>
    <x v="351"/>
    <n v="41900326"/>
    <m/>
    <m/>
    <d v="2020-02-18T00:00:00"/>
    <n v="43909"/>
    <s v="Urgent Role - Urgent Data Scientist role - Contract Role - Apply Now"/>
    <s v="Australia"/>
    <x v="4"/>
    <x v="4"/>
    <s v="CBD &amp; Inner Suburbs"/>
    <s v="brisbane"/>
    <x v="1"/>
    <m/>
    <s v="No"/>
    <s v="https://www.seek.com.au/job/40980690?type=standard#searchRequestToken=fff11841-4f4b-402b-b30c-0837699a55a9"/>
    <n v="1"/>
    <n v="1"/>
    <n v="0"/>
    <n v="1"/>
    <n v="0"/>
    <n v="0"/>
    <n v="1"/>
    <n v="0"/>
    <n v="0"/>
    <n v="0"/>
    <n v="0"/>
    <n v="0"/>
    <n v="0"/>
    <n v="0"/>
    <n v="0"/>
    <n v="0"/>
    <n v="0"/>
    <n v="0"/>
    <n v="0"/>
    <n v="0"/>
    <n v="0"/>
    <n v="0"/>
    <n v="0"/>
    <n v="0"/>
    <n v="0"/>
    <n v="43878"/>
    <n v="43920"/>
    <n v="1"/>
    <n v="1"/>
    <n v="0"/>
    <n v="2020"/>
    <n v="2"/>
    <n v="29"/>
    <n v="4"/>
    <m/>
    <m/>
    <m/>
    <x v="1"/>
    <s v="Recruiter"/>
    <x v="0"/>
    <x v="1"/>
    <x v="2"/>
  </r>
  <r>
    <n v="40980952"/>
    <s v="Senior Data Scientist"/>
    <x v="0"/>
    <s v="Mathematics, Statistics &amp; Information Sciences"/>
    <x v="296"/>
    <n v="25889059"/>
    <m/>
    <m/>
    <d v="2020-02-18T00:00:00"/>
    <n v="43909"/>
    <s v="Rare data scientist role | Opportunity to solve real life problems with the use of data science | Python essential"/>
    <s v="Australia"/>
    <x v="0"/>
    <x v="0"/>
    <m/>
    <s v="sydney"/>
    <x v="0"/>
    <m/>
    <s v="Yes"/>
    <s v="https://www.seek.com.au/job/40980952?type=standout#searchRequestToken=fff5741d-36e9-4a14-8591-8b20844bb47d"/>
    <n v="1"/>
    <n v="1"/>
    <n v="0"/>
    <n v="1"/>
    <n v="0"/>
    <n v="0"/>
    <n v="0"/>
    <n v="0"/>
    <n v="0"/>
    <n v="0"/>
    <n v="0"/>
    <n v="0"/>
    <n v="1"/>
    <n v="1"/>
    <n v="0"/>
    <n v="0"/>
    <n v="0"/>
    <n v="0"/>
    <n v="0"/>
    <n v="0"/>
    <n v="0"/>
    <n v="1"/>
    <n v="0"/>
    <n v="0"/>
    <n v="0"/>
    <n v="43879"/>
    <n v="43921"/>
    <n v="1"/>
    <n v="1"/>
    <n v="0"/>
    <n v="2020"/>
    <n v="2"/>
    <n v="29"/>
    <n v="6"/>
    <m/>
    <m/>
    <m/>
    <x v="1"/>
    <s v="Recruiter"/>
    <x v="0"/>
    <x v="1"/>
    <x v="2"/>
  </r>
  <r>
    <n v="40984734"/>
    <s v="Data Scientist"/>
    <x v="2"/>
    <s v="Analysis &amp; Reporting"/>
    <x v="6"/>
    <n v="27705684"/>
    <m/>
    <m/>
    <d v="2020-02-18T00:00:00"/>
    <n v="43909"/>
    <s v="Data Scientist Client facing and strong stakeholder management role 3 years' experience in statistical modelling in a big data environment"/>
    <s v="Australia"/>
    <x v="0"/>
    <x v="0"/>
    <s v="CBD, Inner West &amp; Eastern Suburbs"/>
    <s v="sydney"/>
    <x v="0"/>
    <s v="$130000.00 - $1420000.00 p.a. + including super"/>
    <s v="Yes"/>
    <s v="https://www.seek.com.au/job/40984734?type=standard#searchRequestToken=ffabbd5e-e288-448f-a45a-51ce3dd75c7a"/>
    <n v="1"/>
    <n v="1"/>
    <n v="0"/>
    <n v="0"/>
    <n v="0"/>
    <n v="0"/>
    <n v="0"/>
    <n v="0"/>
    <n v="0"/>
    <n v="0"/>
    <n v="0"/>
    <n v="0"/>
    <n v="1"/>
    <n v="0"/>
    <n v="0"/>
    <n v="0"/>
    <n v="1"/>
    <n v="0"/>
    <n v="0"/>
    <n v="0"/>
    <n v="0"/>
    <n v="1"/>
    <n v="0"/>
    <n v="0"/>
    <n v="0"/>
    <n v="43879"/>
    <n v="43921"/>
    <n v="1"/>
    <n v="1"/>
    <n v="0"/>
    <n v="2020"/>
    <n v="2"/>
    <n v="29"/>
    <n v="5"/>
    <m/>
    <m/>
    <m/>
    <x v="1"/>
    <s v="Recruiter"/>
    <x v="1"/>
    <x v="1"/>
    <x v="2"/>
  </r>
  <r>
    <n v="40985952"/>
    <s v="Senior Data Scientist and Insights Analyst"/>
    <x v="1"/>
    <s v="Database Development &amp; Administration"/>
    <x v="424"/>
    <n v="31118541"/>
    <s v="Compare the Market"/>
    <n v="3.9"/>
    <d v="2020-02-18T00:00:00"/>
    <n v="43909"/>
    <s v="Excellent opportunity for a commercially experienced data science practitioner to join Compare the Markets ML engineering team."/>
    <s v="Australia"/>
    <x v="4"/>
    <x v="4"/>
    <s v="CBD &amp; Inner Suburbs"/>
    <s v="toowong"/>
    <x v="0"/>
    <m/>
    <s v="No"/>
    <s v="https://www.seek.com.au/job/40985952?type=standout#searchRequestToken=fff5741d-36e9-4a14-8591-8b20844bb47d"/>
    <n v="1"/>
    <n v="1"/>
    <n v="0"/>
    <n v="1"/>
    <n v="0"/>
    <n v="0"/>
    <n v="0"/>
    <n v="0"/>
    <n v="0"/>
    <n v="0"/>
    <n v="1"/>
    <n v="0"/>
    <n v="0"/>
    <n v="1"/>
    <n v="0"/>
    <n v="0"/>
    <n v="0"/>
    <n v="0"/>
    <n v="0"/>
    <n v="0"/>
    <n v="0"/>
    <n v="0"/>
    <n v="0"/>
    <n v="0"/>
    <n v="0"/>
    <n v="43879"/>
    <n v="43921"/>
    <n v="0"/>
    <n v="1"/>
    <n v="0"/>
    <n v="2020"/>
    <n v="2"/>
    <n v="29"/>
    <n v="5"/>
    <m/>
    <m/>
    <m/>
    <x v="1"/>
    <s v="Direct"/>
    <x v="0"/>
    <x v="1"/>
    <x v="2"/>
  </r>
  <r>
    <n v="40986414"/>
    <s v="Data Scientist | Machine Learning &amp; AI"/>
    <x v="0"/>
    <s v="Mathematics, Statistics &amp; Information Sciences"/>
    <x v="392"/>
    <n v="25549939"/>
    <m/>
    <m/>
    <d v="2020-02-18T00:00:00"/>
    <n v="43909"/>
    <s v="You will be responsible for the architecture and development of scalable data engineering and machine learning services."/>
    <s v="Australia"/>
    <x v="2"/>
    <x v="2"/>
    <s v="CBD &amp; Inner Suburbs"/>
    <s v="melbourne"/>
    <x v="0"/>
    <s v="Up to $160,000 + Superannuation"/>
    <s v="No"/>
    <s v="https://www.seek.com.au/job/40986414?type=standard#searchRequestToken=ffe24a11-6d6c-470b-bdc5-dcf891a98fbd"/>
    <n v="1"/>
    <n v="1"/>
    <n v="0"/>
    <n v="0"/>
    <n v="0"/>
    <n v="0"/>
    <n v="0"/>
    <n v="0"/>
    <n v="0"/>
    <n v="1"/>
    <n v="0"/>
    <n v="1"/>
    <n v="1"/>
    <n v="0"/>
    <n v="0"/>
    <n v="0"/>
    <n v="0"/>
    <n v="0"/>
    <n v="0"/>
    <n v="0"/>
    <n v="0"/>
    <n v="1"/>
    <n v="0"/>
    <n v="0"/>
    <n v="0"/>
    <n v="43879"/>
    <n v="43921"/>
    <n v="1"/>
    <n v="1"/>
    <n v="0"/>
    <n v="2020"/>
    <n v="2"/>
    <n v="29"/>
    <n v="6"/>
    <n v="160000"/>
    <n v="160000"/>
    <s v="year"/>
    <x v="1"/>
    <s v="Recruiter"/>
    <x v="1"/>
    <x v="1"/>
    <x v="2"/>
  </r>
  <r>
    <n v="40987520"/>
    <s v="Senior Data Scientist"/>
    <x v="1"/>
    <s v="Developers/Programmers"/>
    <x v="37"/>
    <n v="32359972"/>
    <m/>
    <m/>
    <d v="2020-02-18T00:00:00"/>
    <n v="43909"/>
    <s v="Assist clients in leveraging potential from Data Science in Marketing whilst solving industry challenges"/>
    <s v="Australia"/>
    <x v="0"/>
    <x v="19"/>
    <m/>
    <m/>
    <x v="0"/>
    <s v="$80000 - $150000 per annum"/>
    <s v="Yes"/>
    <s v="https://www.seek.com.au/job/40987520?type=standard#searchRequestToken=ff85452b-eb28-4487-a14b-c4c30e50258a"/>
    <n v="1"/>
    <n v="1"/>
    <n v="0"/>
    <n v="0"/>
    <n v="0"/>
    <n v="0"/>
    <n v="0"/>
    <n v="0"/>
    <n v="1"/>
    <n v="0"/>
    <n v="0"/>
    <n v="1"/>
    <n v="0"/>
    <n v="0"/>
    <n v="0"/>
    <n v="0"/>
    <n v="0"/>
    <n v="0"/>
    <n v="0"/>
    <n v="0"/>
    <n v="0"/>
    <n v="0"/>
    <n v="0"/>
    <n v="0"/>
    <n v="0"/>
    <n v="43879"/>
    <n v="43921"/>
    <n v="1"/>
    <n v="1"/>
    <n v="0"/>
    <n v="2020"/>
    <n v="2"/>
    <n v="29"/>
    <n v="4"/>
    <n v="80000"/>
    <n v="150000"/>
    <s v="year"/>
    <x v="1"/>
    <s v="Recruiter"/>
    <x v="1"/>
    <x v="1"/>
    <x v="2"/>
  </r>
  <r>
    <n v="40992792"/>
    <s v="Contract Data Scientist - Python, Google Cloud, Production big data!"/>
    <x v="0"/>
    <s v="Mathematics, Statistics &amp; Information Sciences"/>
    <x v="44"/>
    <n v="37079664"/>
    <m/>
    <m/>
    <d v="2020-02-19T00:00:00"/>
    <n v="43910"/>
    <s v="6 Month Data Science Contract with options to extend! Focus on Production machine learning and statistical modelling in Python! Massive Customer Data!"/>
    <s v="Australia"/>
    <x v="0"/>
    <x v="0"/>
    <s v="CBD, Inner West &amp; Eastern Suburbs"/>
    <s v="sydney"/>
    <x v="1"/>
    <s v="Negotiable circa $650-$740 per day"/>
    <s v="No"/>
    <s v="https://www.seek.com.au/job/40992792?type=standout#searchRequestToken=ffe24a11-6d6c-470b-bdc5-dcf891a98fbd"/>
    <n v="1"/>
    <n v="1"/>
    <n v="0"/>
    <n v="1"/>
    <n v="0"/>
    <n v="0"/>
    <n v="0"/>
    <n v="0"/>
    <n v="0"/>
    <n v="1"/>
    <n v="0"/>
    <n v="0"/>
    <n v="0"/>
    <n v="0"/>
    <n v="0"/>
    <n v="0"/>
    <n v="0"/>
    <n v="0"/>
    <n v="0"/>
    <n v="0"/>
    <n v="0"/>
    <n v="1"/>
    <n v="0"/>
    <n v="0"/>
    <n v="0"/>
    <n v="43880"/>
    <n v="43921"/>
    <n v="1"/>
    <n v="1"/>
    <n v="0"/>
    <n v="2020"/>
    <n v="2"/>
    <n v="29"/>
    <n v="5"/>
    <n v="650"/>
    <n v="740"/>
    <s v="day"/>
    <x v="1"/>
    <s v="Recruiter"/>
    <x v="1"/>
    <x v="1"/>
    <x v="0"/>
  </r>
  <r>
    <n v="40996054"/>
    <s v="Data Scientist \ Engineer"/>
    <x v="1"/>
    <s v="Engineering - Software"/>
    <x v="356"/>
    <n v="23992262"/>
    <s v="Mission Australia"/>
    <n v="3.6"/>
    <d v="2020-02-19T00:00:00"/>
    <n v="43910"/>
    <s v="Play a central role in the design &amp; implementation of analytics solutions to help enhance the organisation’s Fundraising Analytics capability"/>
    <s v="Australia"/>
    <x v="0"/>
    <x v="0"/>
    <s v="CBD, Inner West &amp; Eastern Suburbs"/>
    <s v="sydney"/>
    <x v="3"/>
    <s v="Competitive salary and salary packaging benefits"/>
    <s v="No"/>
    <s v="https://www.seek.com.au/job/40996054?type=standard#searchRequestToken=ff6a881f-04b7-46a2-858d-b9a83ccb5c5a"/>
    <n v="1"/>
    <n v="1"/>
    <n v="0"/>
    <n v="1"/>
    <n v="0"/>
    <n v="0"/>
    <n v="0"/>
    <n v="0"/>
    <n v="0"/>
    <n v="0"/>
    <n v="0"/>
    <n v="0"/>
    <n v="0"/>
    <n v="0"/>
    <n v="0"/>
    <n v="0"/>
    <n v="0"/>
    <n v="0"/>
    <n v="0"/>
    <n v="0"/>
    <n v="0"/>
    <n v="0"/>
    <n v="0"/>
    <n v="0"/>
    <n v="0"/>
    <n v="43880"/>
    <n v="43920"/>
    <n v="0"/>
    <n v="1"/>
    <n v="0"/>
    <n v="2020"/>
    <n v="2"/>
    <n v="29"/>
    <n v="3"/>
    <m/>
    <m/>
    <m/>
    <x v="1"/>
    <s v="Direct"/>
    <x v="1"/>
    <x v="1"/>
    <x v="0"/>
  </r>
  <r>
    <n v="40996056"/>
    <s v="Data Scientist \ Engineer"/>
    <x v="1"/>
    <s v="Business/Systems Analysts"/>
    <x v="356"/>
    <n v="23992262"/>
    <s v="Mission Australia"/>
    <n v="3.6"/>
    <d v="2020-02-19T00:00:00"/>
    <n v="43910"/>
    <s v="Play a central role in the design &amp; implementation of analytics solutions to help enhance the organisation’s Fundraising Analytics capability"/>
    <s v="Australia"/>
    <x v="0"/>
    <x v="0"/>
    <s v="CBD, Inner West &amp; Eastern Suburbs"/>
    <s v="sydney"/>
    <x v="3"/>
    <s v="Competitive salary and salary packaging benefits"/>
    <s v="No"/>
    <s v="https://www.seek.com.au/job/40996056?type=standard#searchRequestToken=ff6a881f-04b7-46a2-858d-b9a83ccb5c5a"/>
    <n v="1"/>
    <n v="1"/>
    <n v="0"/>
    <n v="1"/>
    <n v="0"/>
    <n v="0"/>
    <n v="0"/>
    <n v="0"/>
    <n v="0"/>
    <n v="0"/>
    <n v="0"/>
    <n v="0"/>
    <n v="0"/>
    <n v="0"/>
    <n v="0"/>
    <n v="0"/>
    <n v="0"/>
    <n v="0"/>
    <n v="0"/>
    <n v="0"/>
    <n v="0"/>
    <n v="0"/>
    <n v="0"/>
    <n v="0"/>
    <n v="0"/>
    <n v="43880"/>
    <n v="43920"/>
    <n v="0"/>
    <n v="1"/>
    <n v="1"/>
    <n v="2020"/>
    <n v="2"/>
    <n v="29"/>
    <n v="3"/>
    <m/>
    <m/>
    <m/>
    <x v="1"/>
    <s v="Direct"/>
    <x v="1"/>
    <x v="1"/>
    <x v="0"/>
  </r>
  <r>
    <n v="41000801"/>
    <s v="Consultant, Data Science"/>
    <x v="2"/>
    <s v="Other"/>
    <x v="119"/>
    <n v="25632203"/>
    <s v="NAB"/>
    <n v="3.2"/>
    <d v="2020-02-20T00:00:00"/>
    <n v="43911"/>
    <s v="Are you an experienced Data Scientist seeking your next challenge? You have excellent hands-on experience in Microsoft BI Stack, Oracle, Tableau etc."/>
    <s v="Australia"/>
    <x v="2"/>
    <x v="2"/>
    <s v="CBD &amp; Inner Suburbs"/>
    <s v="melbourne"/>
    <x v="0"/>
    <m/>
    <s v="Yes"/>
    <s v="https://www.seek.com.au/job/41000801?type=standout#searchRequestToken=ff316da8-9215-4538-8b37-4f347fb2d3a2"/>
    <n v="1"/>
    <n v="1"/>
    <n v="0"/>
    <n v="0"/>
    <n v="0"/>
    <n v="0"/>
    <n v="0"/>
    <n v="0"/>
    <n v="0"/>
    <n v="0"/>
    <n v="1"/>
    <n v="0"/>
    <n v="0"/>
    <n v="0"/>
    <n v="0"/>
    <n v="0"/>
    <n v="0"/>
    <n v="0"/>
    <n v="0"/>
    <n v="0"/>
    <n v="0"/>
    <n v="0"/>
    <n v="0"/>
    <n v="0"/>
    <n v="0"/>
    <n v="43881"/>
    <n v="43921"/>
    <n v="0"/>
    <n v="1"/>
    <n v="0"/>
    <n v="2020"/>
    <n v="2"/>
    <n v="29"/>
    <n v="3"/>
    <m/>
    <m/>
    <m/>
    <x v="1"/>
    <s v="Direct"/>
    <x v="0"/>
    <x v="1"/>
    <x v="3"/>
  </r>
  <r>
    <n v="41003793"/>
    <s v="Data Scientist"/>
    <x v="1"/>
    <s v="Other"/>
    <x v="34"/>
    <n v="26475017"/>
    <m/>
    <m/>
    <d v="2020-02-20T00:00:00"/>
    <n v="43911"/>
    <s v="Data Scientist with around 1-2 years experience working on prototyping, model building in R or Python ideally across utilities or energy."/>
    <s v="Australia"/>
    <x v="2"/>
    <x v="2"/>
    <m/>
    <s v="eastmelbourne"/>
    <x v="0"/>
    <m/>
    <s v="No"/>
    <s v="https://www.seek.com.au/job/41003793?type=standard#searchRequestToken=ff6a881f-04b7-46a2-858d-b9a83ccb5c5a"/>
    <n v="1"/>
    <n v="1"/>
    <n v="0"/>
    <n v="0"/>
    <n v="0"/>
    <n v="0"/>
    <n v="0"/>
    <n v="0"/>
    <n v="0"/>
    <n v="0"/>
    <n v="0"/>
    <n v="0"/>
    <n v="0"/>
    <n v="0"/>
    <n v="0"/>
    <n v="0"/>
    <n v="0"/>
    <n v="0"/>
    <n v="0"/>
    <n v="0"/>
    <n v="0"/>
    <n v="0"/>
    <n v="0"/>
    <n v="0"/>
    <n v="0"/>
    <n v="43881"/>
    <n v="43920"/>
    <n v="1"/>
    <n v="1"/>
    <n v="0"/>
    <n v="2020"/>
    <n v="2"/>
    <n v="29"/>
    <n v="2"/>
    <m/>
    <m/>
    <m/>
    <x v="1"/>
    <s v="Recruiter"/>
    <x v="0"/>
    <x v="1"/>
    <x v="3"/>
  </r>
  <r>
    <n v="41004599"/>
    <s v="Data Scientist"/>
    <x v="0"/>
    <s v="Mathematics, Statistics &amp; Information Sciences"/>
    <x v="348"/>
    <n v="41963588"/>
    <m/>
    <m/>
    <d v="2020-02-20T00:00:00"/>
    <n v="43911.999988425923"/>
    <s v="Main responsibility of the Data Scientist is to deliver innovative decision science models &amp; attributes that leverage Equifax’s vast data assets."/>
    <s v="Australia"/>
    <x v="2"/>
    <x v="2"/>
    <s v="CBD &amp; Inner Suburbs"/>
    <s v="melbourne"/>
    <x v="0"/>
    <m/>
    <s v="No"/>
    <s v="https://www.seek.com.au/job/41004599?type=standout#searchRequestToken=ff6a881f-04b7-46a2-858d-b9a83ccb5c5a"/>
    <n v="1"/>
    <n v="1"/>
    <n v="0"/>
    <n v="1"/>
    <n v="0"/>
    <n v="0"/>
    <n v="0"/>
    <n v="0"/>
    <n v="0"/>
    <n v="0"/>
    <n v="1"/>
    <n v="0"/>
    <n v="0"/>
    <n v="0"/>
    <n v="0"/>
    <n v="0"/>
    <n v="0"/>
    <n v="0"/>
    <n v="0"/>
    <n v="0"/>
    <n v="0"/>
    <n v="0"/>
    <n v="0"/>
    <n v="0"/>
    <n v="0"/>
    <n v="43881"/>
    <n v="43921"/>
    <n v="0"/>
    <n v="1"/>
    <n v="0"/>
    <n v="2020"/>
    <n v="2"/>
    <n v="30"/>
    <n v="4"/>
    <m/>
    <m/>
    <m/>
    <x v="1"/>
    <s v="Direct"/>
    <x v="0"/>
    <x v="1"/>
    <x v="3"/>
  </r>
  <r>
    <n v="41010433"/>
    <s v="Senior Data Scientist"/>
    <x v="0"/>
    <s v="Mathematics, Statistics &amp; Information Sciences"/>
    <x v="180"/>
    <n v="27681746"/>
    <s v="SEEK"/>
    <n v="4.4000000000000004"/>
    <d v="2020-02-21T00:00:00"/>
    <n v="43912.999988425923"/>
    <s v="Use your deep recommender systems expertise to drive our data science &amp; machine learning capability to solve key problems for our customers"/>
    <s v="Australia"/>
    <x v="2"/>
    <x v="2"/>
    <s v="CBD &amp; Inner Suburbs"/>
    <s v="melbourne"/>
    <x v="0"/>
    <s v="Base + Super + Incentive"/>
    <s v="No"/>
    <s v="https://www.seek.com.au/job/41010433?type=standout#searchRequestToken=ffe24a11-6d6c-470b-bdc5-dcf891a98fbd"/>
    <n v="0"/>
    <n v="1"/>
    <n v="0"/>
    <n v="0"/>
    <n v="0"/>
    <n v="0"/>
    <n v="0"/>
    <n v="1"/>
    <n v="0"/>
    <n v="1"/>
    <n v="0"/>
    <n v="1"/>
    <n v="0"/>
    <n v="0"/>
    <n v="0"/>
    <n v="0"/>
    <n v="0"/>
    <n v="0"/>
    <n v="0"/>
    <n v="0"/>
    <n v="0"/>
    <n v="0"/>
    <n v="0"/>
    <n v="0"/>
    <n v="0"/>
    <n v="43882"/>
    <n v="43917"/>
    <n v="0"/>
    <n v="1"/>
    <n v="0"/>
    <n v="2020"/>
    <n v="2"/>
    <n v="30"/>
    <n v="4"/>
    <m/>
    <m/>
    <m/>
    <x v="1"/>
    <s v="Direct"/>
    <x v="1"/>
    <x v="1"/>
    <x v="4"/>
  </r>
  <r>
    <n v="41012629"/>
    <s v="Senior Data Scientist"/>
    <x v="0"/>
    <s v="Mathematics, Statistics &amp; Information Sciences"/>
    <x v="42"/>
    <n v="25851365"/>
    <m/>
    <m/>
    <d v="2020-02-21T00:00:00"/>
    <n v="43912"/>
    <s v="Join a fun, young and agile environment where you will execute end-to-end projects in data science and apply advanced techniques!"/>
    <s v="Australia"/>
    <x v="0"/>
    <x v="0"/>
    <s v="CBD, Inner West &amp; Eastern Suburbs"/>
    <s v="sydney"/>
    <x v="0"/>
    <m/>
    <s v="Yes"/>
    <s v="https://www.seek.com.au/job/41012629?type=standout#searchRequestToken=fea9d8d4-f8dc-45f9-aacc-a11e84fe4ed4"/>
    <n v="0"/>
    <n v="1"/>
    <n v="0"/>
    <n v="1"/>
    <n v="0"/>
    <n v="0"/>
    <n v="0"/>
    <n v="0"/>
    <n v="0"/>
    <n v="0"/>
    <n v="1"/>
    <n v="0"/>
    <n v="0"/>
    <n v="0"/>
    <n v="0"/>
    <n v="0"/>
    <n v="0"/>
    <n v="0"/>
    <n v="0"/>
    <n v="0"/>
    <n v="0"/>
    <n v="0"/>
    <n v="0"/>
    <n v="0"/>
    <n v="0"/>
    <n v="43882"/>
    <n v="43921"/>
    <n v="1"/>
    <n v="1"/>
    <n v="0"/>
    <n v="2020"/>
    <n v="2"/>
    <n v="29"/>
    <n v="3"/>
    <m/>
    <m/>
    <m/>
    <x v="1"/>
    <s v="Recruiter"/>
    <x v="0"/>
    <x v="1"/>
    <x v="4"/>
  </r>
  <r>
    <n v="41012846"/>
    <s v="Data Scientist"/>
    <x v="10"/>
    <s v="Risk Consulting"/>
    <x v="404"/>
    <n v="20248832"/>
    <s v="AMP"/>
    <n v="3.4"/>
    <d v="2020-02-21T00:00:00"/>
    <n v="43912"/>
    <s v="Portfolio Analytics and Reporting function within AMP Bank is responsible for building and maintaining risk models."/>
    <s v="Australia"/>
    <x v="0"/>
    <x v="0"/>
    <m/>
    <m/>
    <x v="0"/>
    <s v="Competitive Salary+12%Super+Benefits"/>
    <s v="Yes"/>
    <s v="https://www.seek.com.au/job/41012846?type=standout#searchRequestToken=ff6a881f-04b7-46a2-858d-b9a83ccb5c5a"/>
    <n v="1"/>
    <n v="0"/>
    <n v="0"/>
    <n v="0"/>
    <n v="0"/>
    <n v="0"/>
    <n v="0"/>
    <n v="0"/>
    <n v="0"/>
    <n v="0"/>
    <n v="0"/>
    <n v="0"/>
    <n v="0"/>
    <n v="0"/>
    <n v="0"/>
    <n v="0"/>
    <n v="0"/>
    <n v="0"/>
    <n v="0"/>
    <n v="0"/>
    <n v="0"/>
    <n v="0"/>
    <n v="0"/>
    <n v="0"/>
    <n v="0"/>
    <n v="43882"/>
    <n v="43920"/>
    <n v="0"/>
    <n v="1"/>
    <n v="0"/>
    <n v="2020"/>
    <n v="2"/>
    <n v="29"/>
    <n v="1"/>
    <m/>
    <m/>
    <m/>
    <x v="1"/>
    <s v="Direct"/>
    <x v="1"/>
    <x v="1"/>
    <x v="4"/>
  </r>
  <r>
    <n v="41013989"/>
    <s v="Principal Data Scientist"/>
    <x v="0"/>
    <s v="Mathematics, Statistics &amp; Information Sciences"/>
    <x v="8"/>
    <n v="31436089"/>
    <m/>
    <m/>
    <d v="2020-02-21T00:00:00"/>
    <n v="43912.999988425923"/>
    <s v="Industry leading, rapidly growing Machine Learning platform client looking to bring on a Data Scientist to take them to the next level!"/>
    <s v="Australia"/>
    <x v="0"/>
    <x v="0"/>
    <m/>
    <m/>
    <x v="0"/>
    <s v="$170,000 - $199,999 + Superannuation"/>
    <s v="Yes"/>
    <s v="https://www.seek.com.au/job/41013989?type=standout#searchRequestToken=ffabbd5e-e288-448f-a45a-51ce3dd75c7a"/>
    <n v="1"/>
    <n v="1"/>
    <n v="0"/>
    <n v="0"/>
    <n v="0"/>
    <n v="0"/>
    <n v="0"/>
    <n v="0"/>
    <n v="1"/>
    <n v="0"/>
    <n v="0"/>
    <n v="0"/>
    <n v="1"/>
    <n v="0"/>
    <n v="0"/>
    <n v="0"/>
    <n v="0"/>
    <n v="0"/>
    <n v="0"/>
    <n v="0"/>
    <n v="0"/>
    <n v="1"/>
    <n v="0"/>
    <n v="0"/>
    <n v="0"/>
    <n v="43882"/>
    <n v="43921"/>
    <n v="1"/>
    <n v="1"/>
    <n v="0"/>
    <n v="2020"/>
    <n v="2"/>
    <n v="30"/>
    <n v="5"/>
    <n v="170000"/>
    <n v="199999"/>
    <s v="year"/>
    <x v="1"/>
    <s v="Recruiter"/>
    <x v="1"/>
    <x v="1"/>
    <x v="4"/>
  </r>
  <r>
    <n v="41016053"/>
    <s v="Data Scientist / Data Warehouse Lead"/>
    <x v="1"/>
    <s v="Engineering - Software"/>
    <x v="425"/>
    <n v="20853291"/>
    <m/>
    <m/>
    <d v="2020-02-21T00:00:00"/>
    <n v="43912"/>
    <s v="Milestone IT are working with this amazing business based in Melbourne who is right now looking for a lead data reporting/data warehouse specialist..."/>
    <s v="Australia"/>
    <x v="2"/>
    <x v="2"/>
    <s v="CBD &amp; Inner Suburbs"/>
    <s v="melbourne"/>
    <x v="3"/>
    <m/>
    <s v="No"/>
    <s v="https://www.seek.com.au/job/41016053?type=standout#searchRequestToken=fea9d8d4-f8dc-45f9-aacc-a11e84fe4ed4"/>
    <n v="0"/>
    <n v="0"/>
    <n v="0"/>
    <n v="0"/>
    <n v="0"/>
    <n v="0"/>
    <n v="0"/>
    <n v="0"/>
    <n v="0"/>
    <n v="0"/>
    <n v="1"/>
    <n v="0"/>
    <n v="0"/>
    <n v="0"/>
    <n v="0"/>
    <n v="0"/>
    <n v="0"/>
    <n v="0"/>
    <n v="0"/>
    <n v="0"/>
    <n v="0"/>
    <n v="0"/>
    <n v="0"/>
    <n v="0"/>
    <n v="0"/>
    <n v="43882"/>
    <n v="43921"/>
    <n v="0"/>
    <n v="1"/>
    <n v="0"/>
    <n v="2020"/>
    <n v="2"/>
    <n v="29"/>
    <n v="1"/>
    <m/>
    <m/>
    <m/>
    <x v="1"/>
    <s v="Direct"/>
    <x v="0"/>
    <x v="1"/>
    <x v="4"/>
  </r>
  <r>
    <n v="41016997"/>
    <s v="Data Scientist"/>
    <x v="0"/>
    <s v="Mathematics, Statistics &amp; Information Sciences"/>
    <x v="426"/>
    <n v="33901315"/>
    <m/>
    <m/>
    <d v="2020-02-21T00:00:00"/>
    <n v="43912"/>
    <s v="Is it Data or Darta? how ever you pronounce it we want to talk to you $1,000 Per Day - 12 Month Contract - Melbourne CBD - Craig 0434277104"/>
    <s v="Australia"/>
    <x v="2"/>
    <x v="2"/>
    <s v="CBD &amp; Inner Suburbs"/>
    <s v="melbourne"/>
    <x v="1"/>
    <s v="$1,000 Per Day"/>
    <s v="No"/>
    <s v="https://www.seek.com.au/job/41016997?type=standard#searchRequestToken=ffabbd5e-e288-448f-a45a-51ce3dd75c7a"/>
    <n v="0"/>
    <n v="0"/>
    <n v="0"/>
    <n v="0"/>
    <n v="0"/>
    <n v="0"/>
    <n v="0"/>
    <n v="0"/>
    <n v="0"/>
    <n v="0"/>
    <n v="1"/>
    <n v="0"/>
    <n v="1"/>
    <n v="0"/>
    <n v="0"/>
    <n v="0"/>
    <n v="0"/>
    <n v="0"/>
    <n v="0"/>
    <n v="0"/>
    <n v="0"/>
    <n v="0"/>
    <n v="0"/>
    <n v="0"/>
    <n v="0"/>
    <n v="43882"/>
    <n v="43921"/>
    <n v="1"/>
    <n v="1"/>
    <n v="0"/>
    <n v="2020"/>
    <n v="2"/>
    <n v="29"/>
    <n v="2"/>
    <n v="1000"/>
    <n v="1000"/>
    <s v="day"/>
    <x v="1"/>
    <s v="Recruiter"/>
    <x v="1"/>
    <x v="1"/>
    <x v="4"/>
  </r>
  <r>
    <n v="41022689"/>
    <s v="Data Scientist"/>
    <x v="0"/>
    <s v="Mathematics, Statistics &amp; Information Sciences"/>
    <x v="369"/>
    <n v="29387504"/>
    <m/>
    <m/>
    <d v="2020-02-24T00:00:00"/>
    <n v="43915"/>
    <s v="Work on greenfield projects for a reputable brand as the evolve their data capability!"/>
    <s v="Australia"/>
    <x v="0"/>
    <x v="0"/>
    <s v="CBD, Inner West &amp; Eastern Suburbs"/>
    <s v="sydney"/>
    <x v="0"/>
    <m/>
    <s v="No"/>
    <s v="https://www.seek.com.au/job/41022689?type=standard#searchRequestToken=fcd4bca2-2158-4cb1-b163-f7835df6c41e"/>
    <n v="1"/>
    <n v="1"/>
    <n v="0"/>
    <n v="1"/>
    <n v="0"/>
    <n v="0"/>
    <n v="0"/>
    <n v="0"/>
    <n v="0"/>
    <n v="0"/>
    <n v="1"/>
    <n v="0"/>
    <n v="0"/>
    <n v="0"/>
    <n v="0"/>
    <n v="0"/>
    <n v="0"/>
    <n v="0"/>
    <n v="0"/>
    <n v="0"/>
    <n v="0"/>
    <n v="0"/>
    <n v="0"/>
    <n v="0"/>
    <n v="0"/>
    <n v="43885"/>
    <n v="43921"/>
    <n v="1"/>
    <n v="1"/>
    <n v="0"/>
    <n v="2020"/>
    <n v="2"/>
    <n v="29"/>
    <n v="4"/>
    <m/>
    <m/>
    <m/>
    <x v="1"/>
    <s v="Recruiter"/>
    <x v="0"/>
    <x v="1"/>
    <x v="1"/>
  </r>
  <r>
    <n v="41023818"/>
    <s v="Data Scientist"/>
    <x v="0"/>
    <s v="Mathematics, Statistics &amp; Information Sciences"/>
    <x v="384"/>
    <n v="9163024"/>
    <s v="Findex"/>
    <n v="2.6"/>
    <d v="2020-02-24T00:00:00"/>
    <n v="43915.999988425923"/>
    <s v="Findex has built a reputation in the financial services industry for having strong &amp; proven strategy, a thirst for innovation and a disruptive mindset"/>
    <s v="Australia"/>
    <x v="2"/>
    <x v="2"/>
    <s v="CBD &amp; Inner Suburbs"/>
    <s v="melbourne"/>
    <x v="0"/>
    <m/>
    <s v="No"/>
    <s v="https://www.seek.com.au/job/41023818?type=standout#searchRequestToken=ffabbd5e-e288-448f-a45a-51ce3dd75c7a"/>
    <n v="1"/>
    <n v="1"/>
    <n v="0"/>
    <n v="1"/>
    <n v="0"/>
    <n v="0"/>
    <n v="0"/>
    <n v="0"/>
    <n v="0"/>
    <n v="0"/>
    <n v="0"/>
    <n v="0"/>
    <n v="1"/>
    <n v="0"/>
    <n v="0"/>
    <n v="0"/>
    <n v="0"/>
    <n v="0"/>
    <n v="0"/>
    <n v="0"/>
    <n v="0"/>
    <n v="1"/>
    <n v="0"/>
    <n v="0"/>
    <n v="0"/>
    <n v="43885"/>
    <n v="43921"/>
    <n v="0"/>
    <n v="1"/>
    <n v="0"/>
    <n v="2020"/>
    <n v="2"/>
    <n v="30"/>
    <n v="5"/>
    <m/>
    <m/>
    <m/>
    <x v="1"/>
    <s v="Direct"/>
    <x v="0"/>
    <x v="1"/>
    <x v="1"/>
  </r>
  <r>
    <n v="41024416"/>
    <s v="Marketing Senior Data Scientist - 12 Month Contract"/>
    <x v="0"/>
    <s v="Mathematics, Statistics &amp; Information Sciences"/>
    <x v="44"/>
    <n v="37079664"/>
    <m/>
    <m/>
    <d v="2020-02-24T00:00:00"/>
    <n v="43915"/>
    <s v="Senior Data Scientist with Marketing, Customer Loyalty or Personalisation Experience! 12 Month Contract, Excellent Team, New Program with huge impact!"/>
    <s v="Australia"/>
    <x v="0"/>
    <x v="0"/>
    <s v="CBD, Inner West &amp; Eastern Suburbs"/>
    <s v="sydney"/>
    <x v="1"/>
    <s v="Attractive Daily Rate - 12 Month Contract!"/>
    <s v="No"/>
    <s v="https://www.seek.com.au/job/41024416?type=standout#searchRequestToken=fcd4bca2-2158-4cb1-b163-f7835df6c41e"/>
    <n v="1"/>
    <n v="1"/>
    <n v="0"/>
    <n v="1"/>
    <n v="0"/>
    <n v="0"/>
    <n v="0"/>
    <n v="0"/>
    <n v="0"/>
    <n v="1"/>
    <n v="1"/>
    <n v="0"/>
    <n v="0"/>
    <n v="0"/>
    <n v="0"/>
    <n v="0"/>
    <n v="0"/>
    <n v="0"/>
    <n v="0"/>
    <n v="0"/>
    <n v="0"/>
    <n v="1"/>
    <n v="0"/>
    <n v="0"/>
    <n v="0"/>
    <n v="43885"/>
    <n v="43921"/>
    <n v="1"/>
    <n v="1"/>
    <n v="0"/>
    <n v="2020"/>
    <n v="2"/>
    <n v="29"/>
    <n v="6"/>
    <m/>
    <m/>
    <m/>
    <x v="1"/>
    <s v="Recruiter"/>
    <x v="1"/>
    <x v="1"/>
    <x v="1"/>
  </r>
  <r>
    <n v="41029792"/>
    <s v="Data Scientist / Mathematician"/>
    <x v="1"/>
    <s v="Other"/>
    <x v="12"/>
    <n v="23607522"/>
    <m/>
    <m/>
    <d v="2020-02-24T00:00:00"/>
    <n v="43915"/>
    <s v="Data Scientist/Mathematical Guru who thrives on problem solving to develop innovative data science solutions for real world complex problems"/>
    <s v="Australia"/>
    <x v="3"/>
    <x v="3"/>
    <m/>
    <m/>
    <x v="1"/>
    <m/>
    <s v="No"/>
    <s v="https://www.seek.com.au/job/41029792?type=standout#searchRequestToken=ff7ab0e1-b6bb-41ae-8391-0b0a5c4bb126"/>
    <n v="1"/>
    <n v="1"/>
    <n v="1"/>
    <n v="0"/>
    <n v="0"/>
    <n v="0"/>
    <n v="0"/>
    <n v="0"/>
    <n v="1"/>
    <n v="0"/>
    <n v="0"/>
    <n v="1"/>
    <n v="0"/>
    <n v="0"/>
    <n v="0"/>
    <n v="0"/>
    <n v="0"/>
    <n v="0"/>
    <n v="0"/>
    <n v="0"/>
    <n v="0"/>
    <n v="0"/>
    <n v="0"/>
    <n v="0"/>
    <n v="0"/>
    <n v="43885"/>
    <n v="43921"/>
    <n v="1"/>
    <n v="1"/>
    <n v="0"/>
    <n v="2020"/>
    <n v="2"/>
    <n v="29"/>
    <n v="5"/>
    <m/>
    <m/>
    <m/>
    <x v="1"/>
    <s v="Recruiter"/>
    <x v="0"/>
    <x v="1"/>
    <x v="1"/>
  </r>
  <r>
    <n v="41033578"/>
    <s v="Software Engineer / Data Scientist"/>
    <x v="1"/>
    <s v="Engineering - Software"/>
    <x v="427"/>
    <n v="44645027"/>
    <m/>
    <m/>
    <d v="2020-02-25T00:00:00"/>
    <n v="43917"/>
    <s v="Fireball's real-time mapping and intelligence system detects fires as early as three minutes after ignition."/>
    <s v="Australia"/>
    <x v="4"/>
    <x v="12"/>
    <m/>
    <s v="peregianbeach"/>
    <x v="0"/>
    <s v="$80,000 - $109,999"/>
    <s v="No"/>
    <s v="https://www.seek.com.au/job/41033578?type=standout#searchRequestToken=fa5e6d9a-c066-48e4-9fb0-9320926f1fb7"/>
    <n v="0"/>
    <n v="1"/>
    <n v="0"/>
    <n v="1"/>
    <n v="0"/>
    <n v="0"/>
    <n v="0"/>
    <n v="0"/>
    <n v="0"/>
    <n v="0"/>
    <n v="0"/>
    <n v="0"/>
    <n v="0"/>
    <n v="0"/>
    <n v="0"/>
    <n v="0"/>
    <n v="0"/>
    <n v="0"/>
    <n v="0"/>
    <n v="0"/>
    <n v="0"/>
    <n v="0"/>
    <n v="0"/>
    <n v="0"/>
    <n v="0"/>
    <n v="43886"/>
    <n v="43919"/>
    <n v="0"/>
    <n v="1"/>
    <n v="0"/>
    <n v="2020"/>
    <n v="2"/>
    <n v="30"/>
    <n v="2"/>
    <n v="80000"/>
    <n v="109999"/>
    <s v="year"/>
    <x v="1"/>
    <s v="Direct"/>
    <x v="1"/>
    <x v="1"/>
    <x v="2"/>
  </r>
  <r>
    <n v="41036381"/>
    <s v="Senior Fraud Risk Data Scientist"/>
    <x v="0"/>
    <s v="Mathematics, Statistics &amp; Information Sciences"/>
    <x v="194"/>
    <n v="3432"/>
    <s v="Optus"/>
    <n v="3.5"/>
    <d v="2020-02-25T00:00:00"/>
    <n v="43916"/>
    <s v="Optus Group Credit Risk are now on the hunt for an experienced Senior Fraud Data Scientist to join the team!"/>
    <s v="Australia"/>
    <x v="0"/>
    <x v="0"/>
    <s v="Ryde &amp; Macquarie Park"/>
    <m/>
    <x v="0"/>
    <m/>
    <s v="Yes"/>
    <s v="https://www.seek.com.au/job/41036381?type=standout#searchRequestToken=fbc7a032-6c7e-40d4-9295-6c2251dad0db"/>
    <n v="1"/>
    <n v="0"/>
    <n v="0"/>
    <n v="1"/>
    <n v="0"/>
    <n v="0"/>
    <n v="1"/>
    <n v="0"/>
    <n v="0"/>
    <n v="0"/>
    <n v="0"/>
    <n v="0"/>
    <n v="0"/>
    <n v="1"/>
    <n v="0"/>
    <n v="0"/>
    <n v="0"/>
    <n v="0"/>
    <n v="0"/>
    <n v="0"/>
    <n v="0"/>
    <n v="0"/>
    <n v="0"/>
    <n v="0"/>
    <n v="0"/>
    <n v="43886"/>
    <n v="43913"/>
    <n v="0"/>
    <n v="1"/>
    <n v="0"/>
    <n v="2020"/>
    <n v="2"/>
    <n v="29"/>
    <n v="4"/>
    <m/>
    <m/>
    <m/>
    <x v="1"/>
    <s v="Direct"/>
    <x v="0"/>
    <x v="1"/>
    <x v="2"/>
  </r>
  <r>
    <n v="41037334"/>
    <s v="Data Scientist - Retail Banking"/>
    <x v="7"/>
    <s v="Analysts"/>
    <x v="188"/>
    <n v="19808085"/>
    <m/>
    <m/>
    <d v="2020-02-25T00:00:00"/>
    <n v="43916.999988425923"/>
    <s v="Data Scientist for Retail Banking | Competitive Salary | Own your use cases and present your solutions | Excellent mentors to learn from."/>
    <s v="Australia"/>
    <x v="0"/>
    <x v="0"/>
    <s v="CBD, Inner West &amp; Eastern Suburbs"/>
    <s v="sydney"/>
    <x v="0"/>
    <m/>
    <s v="No"/>
    <s v="https://www.seek.com.au/job/41037334?type=standard#searchRequestToken=fa5e6d9a-c066-48e4-9fb0-9320926f1fb7"/>
    <n v="1"/>
    <n v="1"/>
    <n v="0"/>
    <n v="1"/>
    <n v="0"/>
    <n v="0"/>
    <n v="0"/>
    <n v="0"/>
    <n v="0"/>
    <n v="0"/>
    <n v="0"/>
    <n v="0"/>
    <n v="0"/>
    <n v="0"/>
    <n v="0"/>
    <n v="0"/>
    <n v="0"/>
    <n v="0"/>
    <n v="0"/>
    <n v="0"/>
    <n v="0"/>
    <n v="0"/>
    <n v="0"/>
    <n v="0"/>
    <n v="0"/>
    <n v="43886"/>
    <n v="43916"/>
    <n v="1"/>
    <n v="1"/>
    <n v="0"/>
    <n v="2020"/>
    <n v="2"/>
    <n v="30"/>
    <n v="3"/>
    <m/>
    <m/>
    <m/>
    <x v="1"/>
    <s v="Recruiter"/>
    <x v="0"/>
    <x v="1"/>
    <x v="2"/>
  </r>
  <r>
    <n v="41026878"/>
    <s v="Artificial Intelligence Data Scientist"/>
    <x v="0"/>
    <s v="Mathematics, Statistics &amp; Information Sciences"/>
    <x v="428"/>
    <n v="41944140"/>
    <m/>
    <m/>
    <d v="2020-02-24T00:00:00"/>
    <n v="43915"/>
    <s v="Senior software or AI engineer, defence or AI skills highly desired."/>
    <s v="Australia"/>
    <x v="4"/>
    <x v="4"/>
    <s v="CBD &amp; Inner Suburbs"/>
    <s v="brisbane"/>
    <x v="0"/>
    <s v="$90,000 - $119,999"/>
    <s v="No"/>
    <s v="https://www.seek.com.au/job/41026878?type=standard#searchRequestToken=ffe90608-8097-486a-86a7-cdf352f15fad"/>
    <n v="1"/>
    <n v="1"/>
    <n v="0"/>
    <n v="0"/>
    <n v="0"/>
    <n v="0"/>
    <n v="0"/>
    <n v="0"/>
    <n v="1"/>
    <n v="0"/>
    <n v="0"/>
    <n v="0"/>
    <n v="0"/>
    <n v="0"/>
    <n v="0"/>
    <n v="0"/>
    <n v="0"/>
    <n v="0"/>
    <n v="0"/>
    <n v="0"/>
    <n v="0"/>
    <n v="0"/>
    <n v="0"/>
    <n v="0"/>
    <n v="0"/>
    <n v="43899"/>
    <n v="43907"/>
    <n v="0"/>
    <n v="1"/>
    <n v="0"/>
    <n v="2020"/>
    <n v="2"/>
    <n v="29"/>
    <n v="3"/>
    <n v="90000"/>
    <n v="119999"/>
    <s v="year"/>
    <x v="1"/>
    <s v="Direct"/>
    <x v="1"/>
    <x v="1"/>
    <x v="1"/>
  </r>
  <r>
    <n v="41047024"/>
    <s v="Data Scientist"/>
    <x v="0"/>
    <s v="Mathematics, Statistics &amp; Information Sciences"/>
    <x v="429"/>
    <n v="39061041"/>
    <m/>
    <m/>
    <d v="2020-02-26T00:00:00"/>
    <n v="43917.999988425923"/>
    <s v="We are looking for a Data Scientist to join our Sydney based team to become our inhouse AI and machine learning expert"/>
    <s v="Australia"/>
    <x v="0"/>
    <x v="0"/>
    <s v="CBD, Inner West &amp; Eastern Suburbs"/>
    <s v="sydney"/>
    <x v="0"/>
    <m/>
    <s v="No"/>
    <s v="https://www.seek.com.au/job/41047024?type=standard#searchRequestToken=ffe55c67-f885-4a42-9123-bb64c82c0dd8"/>
    <n v="0"/>
    <n v="1"/>
    <n v="0"/>
    <n v="0"/>
    <n v="0"/>
    <n v="0"/>
    <n v="0"/>
    <n v="0"/>
    <n v="0"/>
    <n v="0"/>
    <n v="0"/>
    <n v="1"/>
    <n v="0"/>
    <n v="0"/>
    <n v="0"/>
    <n v="0"/>
    <n v="0"/>
    <n v="0"/>
    <n v="0"/>
    <n v="0"/>
    <n v="0"/>
    <n v="0"/>
    <n v="0"/>
    <n v="0"/>
    <n v="0"/>
    <n v="43887"/>
    <n v="43913"/>
    <n v="0"/>
    <n v="1"/>
    <n v="0"/>
    <n v="2020"/>
    <n v="2"/>
    <n v="30"/>
    <n v="2"/>
    <m/>
    <m/>
    <m/>
    <x v="1"/>
    <s v="Direct"/>
    <x v="0"/>
    <x v="1"/>
    <x v="0"/>
  </r>
  <r>
    <n v="41047636"/>
    <s v="Data Scientist - Mulgrave"/>
    <x v="1"/>
    <s v="Consultants"/>
    <x v="430"/>
    <n v="10922430"/>
    <s v="National Hearing Care"/>
    <m/>
    <d v="2020-02-26T00:00:00"/>
    <n v="43917.999988425923"/>
    <s v="This is a great opportunity to lead how Amplifon approaches data science and optimize the end-to-end delivery of data and analytics!"/>
    <s v="Australia"/>
    <x v="2"/>
    <x v="2"/>
    <s v="Eastern Suburbs"/>
    <s v="mulgrave"/>
    <x v="0"/>
    <m/>
    <s v="No"/>
    <s v="https://www.seek.com.au/job/41047636?type=standout#searchRequestToken=ffed8415-27f0-4887-ba2d-a026d9a642b6"/>
    <n v="1"/>
    <n v="1"/>
    <n v="0"/>
    <n v="1"/>
    <n v="0"/>
    <n v="0"/>
    <n v="0"/>
    <n v="0"/>
    <n v="1"/>
    <n v="0"/>
    <n v="0"/>
    <n v="0"/>
    <n v="0"/>
    <n v="0"/>
    <n v="0"/>
    <n v="0"/>
    <n v="0"/>
    <n v="0"/>
    <n v="0"/>
    <n v="0"/>
    <n v="0"/>
    <n v="0"/>
    <n v="0"/>
    <n v="0"/>
    <n v="0"/>
    <n v="43887"/>
    <n v="43906"/>
    <n v="0"/>
    <n v="1"/>
    <n v="0"/>
    <n v="2020"/>
    <n v="2"/>
    <n v="30"/>
    <n v="4"/>
    <m/>
    <m/>
    <m/>
    <x v="1"/>
    <s v="Direct"/>
    <x v="0"/>
    <x v="1"/>
    <x v="0"/>
  </r>
  <r>
    <n v="41048460"/>
    <s v="Senior Azure Data Scientist"/>
    <x v="1"/>
    <s v="Engineering - Software"/>
    <x v="37"/>
    <n v="32359972"/>
    <m/>
    <m/>
    <d v="2020-02-26T00:00:00"/>
    <n v="43917"/>
    <s v="Niche Data Consultancy Looking For An Experienced Azure Data Analyst To Work On End To End Projects"/>
    <s v="Australia"/>
    <x v="2"/>
    <x v="2"/>
    <m/>
    <m/>
    <x v="0"/>
    <s v="$100000 - $150000 per annum"/>
    <s v="Yes"/>
    <s v="https://www.seek.com.au/job/41048460?type=standard#searchRequestToken=ef8cbe84-7ea2-4734-9751-1cf9082891e7"/>
    <n v="0"/>
    <n v="0"/>
    <n v="0"/>
    <n v="1"/>
    <n v="0"/>
    <n v="0"/>
    <n v="0"/>
    <n v="0"/>
    <n v="0"/>
    <n v="0"/>
    <n v="0"/>
    <n v="0"/>
    <n v="0"/>
    <n v="0"/>
    <n v="0"/>
    <n v="0"/>
    <n v="0"/>
    <n v="0"/>
    <n v="0"/>
    <n v="0"/>
    <n v="0"/>
    <n v="0"/>
    <n v="0"/>
    <n v="0"/>
    <n v="0"/>
    <n v="43887"/>
    <n v="43887"/>
    <n v="1"/>
    <n v="1"/>
    <n v="0"/>
    <n v="2020"/>
    <n v="2"/>
    <n v="29"/>
    <n v="1"/>
    <n v="100000"/>
    <n v="150000"/>
    <s v="year"/>
    <x v="1"/>
    <s v="Recruiter"/>
    <x v="1"/>
    <x v="1"/>
    <x v="0"/>
  </r>
  <r>
    <n v="41050968"/>
    <s v="Data Scientist"/>
    <x v="0"/>
    <s v="Mathematics, Statistics &amp; Information Sciences"/>
    <x v="431"/>
    <n v="44699885"/>
    <m/>
    <m/>
    <d v="2020-02-27T00:00:00"/>
    <n v="43919"/>
    <s v="Data Scientist"/>
    <s v="Australia"/>
    <x v="2"/>
    <x v="2"/>
    <m/>
    <s v="melbourne"/>
    <x v="0"/>
    <m/>
    <s v="No"/>
    <s v="https://www.seek.com.au/job/41050968?type=standout#searchRequestToken=ffdf049f-1170-48bb-8b4e-08c9f8a2a661"/>
    <n v="0"/>
    <n v="1"/>
    <n v="0"/>
    <n v="1"/>
    <n v="0"/>
    <n v="0"/>
    <n v="0"/>
    <n v="0"/>
    <n v="0"/>
    <n v="0"/>
    <n v="0"/>
    <n v="0"/>
    <n v="0"/>
    <n v="0"/>
    <n v="0"/>
    <n v="0"/>
    <n v="0"/>
    <n v="0"/>
    <n v="0"/>
    <n v="0"/>
    <n v="0"/>
    <n v="0"/>
    <n v="0"/>
    <n v="0"/>
    <n v="0"/>
    <n v="43887"/>
    <n v="43918"/>
    <n v="0"/>
    <n v="1"/>
    <n v="0"/>
    <n v="2020"/>
    <n v="2"/>
    <n v="30"/>
    <n v="2"/>
    <m/>
    <m/>
    <m/>
    <x v="1"/>
    <s v="Direct"/>
    <x v="0"/>
    <x v="1"/>
    <x v="3"/>
  </r>
  <r>
    <n v="41052770"/>
    <s v="Data Scientist"/>
    <x v="1"/>
    <s v="Engineering - Software"/>
    <x v="357"/>
    <n v="43216917"/>
    <m/>
    <m/>
    <d v="2020-02-27T00:00:00"/>
    <n v="43918"/>
    <s v="Join an innovative organisation where you will be responsible for building models that provide results to give actionable data driven advice."/>
    <s v="Australia"/>
    <x v="0"/>
    <x v="0"/>
    <s v="CBD, Inner West &amp; Eastern Suburbs"/>
    <s v="sydney"/>
    <x v="0"/>
    <s v="$120,000 - $140,000 + Superannuation"/>
    <s v="No"/>
    <s v="https://www.seek.com.au/job/41052770?type=standard#searchRequestToken=ffd4eddc-1b91-49e5-ab94-39c6e53306df"/>
    <n v="0"/>
    <n v="0"/>
    <n v="0"/>
    <n v="1"/>
    <n v="0"/>
    <n v="0"/>
    <n v="0"/>
    <n v="0"/>
    <n v="0"/>
    <n v="0"/>
    <n v="1"/>
    <n v="0"/>
    <n v="0"/>
    <n v="0"/>
    <n v="0"/>
    <n v="0"/>
    <n v="0"/>
    <n v="0"/>
    <n v="0"/>
    <n v="0"/>
    <n v="0"/>
    <n v="0"/>
    <n v="0"/>
    <n v="0"/>
    <n v="0"/>
    <n v="43888"/>
    <n v="43917"/>
    <n v="1"/>
    <n v="1"/>
    <n v="0"/>
    <n v="2020"/>
    <n v="2"/>
    <n v="29"/>
    <n v="2"/>
    <n v="120000"/>
    <n v="140000"/>
    <s v="year"/>
    <x v="1"/>
    <s v="Recruiter"/>
    <x v="1"/>
    <x v="1"/>
    <x v="3"/>
  </r>
  <r>
    <n v="41059582"/>
    <s v="Senior Data Scientist"/>
    <x v="1"/>
    <s v="Engineering - Software"/>
    <x v="357"/>
    <n v="43216917"/>
    <m/>
    <m/>
    <d v="2020-02-28T00:00:00"/>
    <n v="43919"/>
    <s v="Joining an innovative Fintech Start up. You will be responsible for developing prediction models that learn how customers interact with your products."/>
    <s v="Australia"/>
    <x v="0"/>
    <x v="0"/>
    <s v="CBD, Inner West &amp; Eastern Suburbs"/>
    <s v="northsydney"/>
    <x v="0"/>
    <s v="$150,000 - $165,000 + Superannuation"/>
    <s v="No"/>
    <s v="https://www.seek.com.au/job/41059582?type=standard#searchRequestToken=ffede03b-c6b9-4351-8c93-222645e414fb"/>
    <n v="1"/>
    <n v="1"/>
    <n v="0"/>
    <n v="1"/>
    <n v="0"/>
    <n v="0"/>
    <n v="0"/>
    <n v="0"/>
    <n v="1"/>
    <n v="0"/>
    <n v="1"/>
    <n v="0"/>
    <n v="0"/>
    <n v="0"/>
    <n v="0"/>
    <n v="0"/>
    <n v="0"/>
    <n v="0"/>
    <n v="0"/>
    <n v="0"/>
    <n v="0"/>
    <n v="1"/>
    <n v="0"/>
    <n v="0"/>
    <n v="0"/>
    <n v="43888"/>
    <n v="43918"/>
    <n v="1"/>
    <n v="1"/>
    <n v="0"/>
    <n v="2020"/>
    <n v="2"/>
    <n v="29"/>
    <n v="6"/>
    <n v="150000"/>
    <n v="165000"/>
    <s v="year"/>
    <x v="1"/>
    <s v="Recruiter"/>
    <x v="1"/>
    <x v="1"/>
    <x v="4"/>
  </r>
  <r>
    <n v="41060119"/>
    <s v="Data Scientist | Global Health Tech Business"/>
    <x v="0"/>
    <s v="Mathematics, Statistics &amp; Information Sciences"/>
    <x v="412"/>
    <n v="25875745"/>
    <m/>
    <m/>
    <d v="2020-02-28T00:00:00"/>
    <n v="43919"/>
    <s v="Highly Successful Health Tech Business in need of a hungry Data Scientist who wants to grow a function from scratch and take their career to the level"/>
    <s v="Australia"/>
    <x v="2"/>
    <x v="2"/>
    <s v="Bayside &amp; South Eastern Suburbs"/>
    <m/>
    <x v="0"/>
    <s v="$110k - $140k p.a."/>
    <s v="No"/>
    <s v="https://www.seek.com.au/job/41060119?type=standard#searchRequestToken=ffede03b-c6b9-4351-8c93-222645e414fb"/>
    <n v="1"/>
    <n v="1"/>
    <n v="0"/>
    <n v="1"/>
    <n v="0"/>
    <n v="0"/>
    <n v="0"/>
    <n v="0"/>
    <n v="1"/>
    <n v="0"/>
    <n v="0"/>
    <n v="0"/>
    <n v="0"/>
    <n v="0"/>
    <n v="0"/>
    <n v="0"/>
    <n v="0"/>
    <n v="0"/>
    <n v="0"/>
    <n v="0"/>
    <n v="0"/>
    <n v="0"/>
    <n v="0"/>
    <n v="0"/>
    <n v="0"/>
    <n v="43888"/>
    <n v="43918"/>
    <n v="1"/>
    <n v="1"/>
    <n v="0"/>
    <n v="2020"/>
    <n v="2"/>
    <n v="29"/>
    <n v="4"/>
    <n v="110000"/>
    <n v="140000"/>
    <s v="year"/>
    <x v="1"/>
    <s v="Recruiter"/>
    <x v="1"/>
    <x v="1"/>
    <x v="4"/>
  </r>
  <r>
    <n v="41064177"/>
    <s v="Data Scientist"/>
    <x v="1"/>
    <s v="Engineering - Software"/>
    <x v="389"/>
    <n v="22952456"/>
    <m/>
    <m/>
    <d v="2020-02-28T00:00:00"/>
    <n v="43919"/>
    <s v="Seeking multiple Data Scientist to work for a global organisation across multiple projects. Agile team based environment."/>
    <s v="Australia"/>
    <x v="0"/>
    <x v="0"/>
    <s v="CBD, Inner West &amp; Eastern Suburbs"/>
    <s v="sydney"/>
    <x v="0"/>
    <m/>
    <s v="No"/>
    <s v="https://www.seek.com.au/job/41064177?type=standard#searchRequestToken=ffd4eddc-1b91-49e5-ab94-39c6e53306df"/>
    <n v="1"/>
    <n v="1"/>
    <n v="0"/>
    <n v="1"/>
    <n v="0"/>
    <n v="0"/>
    <n v="0"/>
    <n v="0"/>
    <n v="0"/>
    <n v="0"/>
    <n v="1"/>
    <n v="0"/>
    <n v="1"/>
    <n v="1"/>
    <n v="0"/>
    <n v="0"/>
    <n v="0"/>
    <n v="0"/>
    <n v="0"/>
    <n v="0"/>
    <n v="0"/>
    <n v="1"/>
    <n v="0"/>
    <n v="0"/>
    <n v="0"/>
    <n v="43889"/>
    <n v="43917"/>
    <n v="1"/>
    <n v="1"/>
    <n v="0"/>
    <n v="2020"/>
    <n v="2"/>
    <n v="29"/>
    <n v="7"/>
    <m/>
    <m/>
    <m/>
    <x v="1"/>
    <s v="Recruiter"/>
    <x v="0"/>
    <x v="1"/>
    <x v="4"/>
  </r>
  <r>
    <n v="41064179"/>
    <s v="Data Scientist"/>
    <x v="1"/>
    <s v="Engineering - Software"/>
    <x v="389"/>
    <n v="22952456"/>
    <m/>
    <m/>
    <d v="2020-02-28T00:00:00"/>
    <n v="43919"/>
    <s v="Seeking multiple Data Scientist to work for a global organisation across multiple projects. Agile team based environment."/>
    <s v="Australia"/>
    <x v="2"/>
    <x v="2"/>
    <s v="CBD &amp; Inner Suburbs"/>
    <s v="melbourne"/>
    <x v="0"/>
    <m/>
    <s v="No"/>
    <s v="https://www.seek.com.au/job/41064179?type=standard#searchRequestToken=ffdf049f-1170-48bb-8b4e-08c9f8a2a661"/>
    <n v="1"/>
    <n v="1"/>
    <n v="0"/>
    <n v="1"/>
    <n v="0"/>
    <n v="0"/>
    <n v="0"/>
    <n v="0"/>
    <n v="0"/>
    <n v="0"/>
    <n v="1"/>
    <n v="0"/>
    <n v="1"/>
    <n v="1"/>
    <n v="0"/>
    <n v="0"/>
    <n v="0"/>
    <n v="0"/>
    <n v="0"/>
    <n v="0"/>
    <n v="0"/>
    <n v="1"/>
    <n v="0"/>
    <n v="0"/>
    <n v="0"/>
    <n v="43889"/>
    <n v="43917"/>
    <n v="1"/>
    <n v="1"/>
    <n v="1"/>
    <n v="2020"/>
    <n v="2"/>
    <n v="29"/>
    <n v="7"/>
    <m/>
    <m/>
    <m/>
    <x v="1"/>
    <s v="Recruiter"/>
    <x v="0"/>
    <x v="1"/>
    <x v="4"/>
  </r>
  <r>
    <n v="41064180"/>
    <s v="Data Scientist"/>
    <x v="1"/>
    <s v="Engineering - Software"/>
    <x v="389"/>
    <n v="22952456"/>
    <m/>
    <m/>
    <d v="2020-02-28T00:00:00"/>
    <n v="43919"/>
    <s v="Seeking multiple Data Scientist to work for a global organisation across multiple projects. Agile team based environment."/>
    <s v="Australia"/>
    <x v="4"/>
    <x v="4"/>
    <s v="CBD &amp; Inner Suburbs"/>
    <s v="brisbane"/>
    <x v="0"/>
    <m/>
    <s v="No"/>
    <s v="https://www.seek.com.au/job/41064180?type=standard#searchRequestToken=ffdf049f-1170-48bb-8b4e-08c9f8a2a661"/>
    <n v="1"/>
    <n v="1"/>
    <n v="0"/>
    <n v="1"/>
    <n v="0"/>
    <n v="0"/>
    <n v="0"/>
    <n v="0"/>
    <n v="0"/>
    <n v="0"/>
    <n v="1"/>
    <n v="0"/>
    <n v="1"/>
    <n v="1"/>
    <n v="0"/>
    <n v="0"/>
    <n v="0"/>
    <n v="0"/>
    <n v="0"/>
    <n v="0"/>
    <n v="0"/>
    <n v="1"/>
    <n v="0"/>
    <n v="0"/>
    <n v="0"/>
    <n v="43889"/>
    <n v="43917"/>
    <n v="1"/>
    <n v="1"/>
    <n v="1"/>
    <n v="2020"/>
    <n v="2"/>
    <n v="29"/>
    <n v="7"/>
    <m/>
    <m/>
    <m/>
    <x v="1"/>
    <s v="Recruiter"/>
    <x v="0"/>
    <x v="1"/>
    <x v="4"/>
  </r>
  <r>
    <n v="41066048"/>
    <s v="Data Scientist - Price &amp; Promotion"/>
    <x v="7"/>
    <s v="Analysts"/>
    <x v="350"/>
    <n v="29319394"/>
    <s v="Lagardere Travel Retail"/>
    <m/>
    <d v="2020-02-28T00:00:00"/>
    <n v="43919"/>
    <s v="Global leader in Travel Retail seeking an independent and entrepreneurial Data Scientist to join our brand-new Commercial Analytics team!"/>
    <s v="Australia"/>
    <x v="0"/>
    <x v="0"/>
    <s v="CBD, Inner West &amp; Eastern Suburbs"/>
    <s v="sydney"/>
    <x v="0"/>
    <m/>
    <s v="No"/>
    <s v="https://www.seek.com.au/job/41066048?type=standard#searchRequestToken=ffdf049f-1170-48bb-8b4e-08c9f8a2a661"/>
    <n v="0"/>
    <n v="1"/>
    <n v="0"/>
    <n v="1"/>
    <n v="0"/>
    <n v="0"/>
    <n v="0"/>
    <n v="0"/>
    <n v="0"/>
    <n v="0"/>
    <n v="0"/>
    <n v="0"/>
    <n v="0"/>
    <n v="0"/>
    <n v="0"/>
    <n v="0"/>
    <n v="0"/>
    <n v="0"/>
    <n v="0"/>
    <n v="0"/>
    <n v="0"/>
    <n v="0"/>
    <n v="0"/>
    <n v="0"/>
    <n v="0"/>
    <n v="43889"/>
    <n v="43914"/>
    <n v="0"/>
    <n v="1"/>
    <n v="0"/>
    <n v="2020"/>
    <n v="2"/>
    <n v="29"/>
    <n v="2"/>
    <m/>
    <m/>
    <m/>
    <x v="1"/>
    <s v="Direct"/>
    <x v="0"/>
    <x v="1"/>
    <x v="4"/>
  </r>
  <r>
    <n v="41066222"/>
    <s v="Data Scientist"/>
    <x v="1"/>
    <s v="Other"/>
    <x v="123"/>
    <n v="29276064"/>
    <m/>
    <m/>
    <d v="2020-02-28T00:00:00"/>
    <n v="43919"/>
    <s v="Immediate start contract role, global leader hiring a Data Scientist with an ML slant"/>
    <s v="Australia"/>
    <x v="0"/>
    <x v="0"/>
    <s v="CBD, Inner West &amp; Eastern Suburbs"/>
    <s v="sydney"/>
    <x v="1"/>
    <s v="$500-$600/day"/>
    <s v="Yes"/>
    <s v="https://www.seek.com.au/job/41066222?type=standard#searchRequestToken=ffede03b-c6b9-4351-8c93-222645e414fb"/>
    <n v="0"/>
    <n v="1"/>
    <n v="1"/>
    <n v="1"/>
    <n v="0"/>
    <n v="0"/>
    <n v="0"/>
    <n v="0"/>
    <n v="1"/>
    <n v="0"/>
    <n v="0"/>
    <n v="0"/>
    <n v="1"/>
    <n v="0"/>
    <n v="0"/>
    <n v="0"/>
    <n v="0"/>
    <n v="0"/>
    <n v="0"/>
    <n v="0"/>
    <n v="0"/>
    <n v="0"/>
    <n v="0"/>
    <n v="0"/>
    <n v="0"/>
    <n v="43889"/>
    <n v="43918"/>
    <n v="1"/>
    <n v="1"/>
    <n v="0"/>
    <n v="2020"/>
    <n v="2"/>
    <n v="29"/>
    <n v="5"/>
    <m/>
    <m/>
    <m/>
    <x v="1"/>
    <s v="Recruiter"/>
    <x v="1"/>
    <x v="1"/>
    <x v="4"/>
  </r>
  <r>
    <n v="41070046"/>
    <s v="Data Scientist"/>
    <x v="18"/>
    <s v="Analysis &amp; Reporting"/>
    <x v="188"/>
    <n v="19808085"/>
    <m/>
    <m/>
    <d v="2020-02-29T00:00:00"/>
    <n v="43920"/>
    <s v="Exciting greenfield project | opportunity to drive and implement your own ideas | be the go to person in the company | view to go perm"/>
    <s v="Australia"/>
    <x v="0"/>
    <x v="0"/>
    <s v="CBD, Inner West &amp; Eastern Suburbs"/>
    <s v="sydney"/>
    <x v="1"/>
    <s v="12 month FTC $180,000+ - $200,000+"/>
    <s v="No"/>
    <s v="https://www.seek.com.au/job/41070046?type=standard#searchRequestToken=ff9733b0-23e0-489e-8f86-5e5ba74b07b4"/>
    <n v="1"/>
    <n v="1"/>
    <n v="0"/>
    <n v="0"/>
    <n v="0"/>
    <n v="0"/>
    <n v="0"/>
    <n v="0"/>
    <n v="0"/>
    <n v="0"/>
    <n v="0"/>
    <n v="0"/>
    <n v="0"/>
    <n v="0"/>
    <n v="0"/>
    <n v="0"/>
    <n v="0"/>
    <n v="0"/>
    <n v="0"/>
    <n v="0"/>
    <n v="0"/>
    <n v="0"/>
    <n v="0"/>
    <n v="0"/>
    <n v="0"/>
    <n v="43890"/>
    <n v="43919"/>
    <n v="1"/>
    <n v="1"/>
    <n v="0"/>
    <n v="2020"/>
    <n v="2"/>
    <n v="29"/>
    <n v="2"/>
    <m/>
    <m/>
    <m/>
    <x v="1"/>
    <s v="Recruiter"/>
    <x v="1"/>
    <x v="1"/>
    <x v="5"/>
  </r>
  <r>
    <n v="41073174"/>
    <s v="Data Scientist"/>
    <x v="1"/>
    <s v="Business/Systems Analysts"/>
    <x v="432"/>
    <n v="31169427"/>
    <m/>
    <m/>
    <d v="2020-03-02T00:00:00"/>
    <n v="43922"/>
    <s v="Join a reputable IT company that specialises in Artificial Intelligence &amp; machine learning. Exhibit your coding &amp; programming skills &amp; knowledge."/>
    <s v="Australia"/>
    <x v="2"/>
    <x v="2"/>
    <m/>
    <m/>
    <x v="0"/>
    <s v="$100k - $150k + super!"/>
    <s v="Yes"/>
    <s v="https://www.seek.com.au/job/41073174?type=standout#searchRequestToken=ffede03b-c6b9-4351-8c93-222645e414fb"/>
    <n v="1"/>
    <n v="1"/>
    <n v="0"/>
    <n v="0"/>
    <n v="0"/>
    <n v="0"/>
    <n v="0"/>
    <n v="0"/>
    <n v="1"/>
    <n v="1"/>
    <n v="0"/>
    <n v="0"/>
    <n v="0"/>
    <n v="0"/>
    <n v="1"/>
    <n v="0"/>
    <n v="0"/>
    <n v="0"/>
    <n v="0"/>
    <n v="0"/>
    <n v="0"/>
    <n v="1"/>
    <n v="0"/>
    <n v="0"/>
    <n v="0"/>
    <n v="43891"/>
    <n v="43921"/>
    <n v="0"/>
    <n v="1"/>
    <n v="0"/>
    <n v="2020"/>
    <n v="3"/>
    <n v="29"/>
    <n v="6"/>
    <n v="100000"/>
    <n v="150000"/>
    <s v="year"/>
    <x v="1"/>
    <s v="Direct"/>
    <x v="1"/>
    <x v="2"/>
    <x v="1"/>
  </r>
  <r>
    <n v="41076215"/>
    <s v="Senior Data Scientist"/>
    <x v="0"/>
    <s v="Mathematics, Statistics &amp; Information Sciences"/>
    <x v="30"/>
    <n v="22424905"/>
    <m/>
    <m/>
    <d v="2020-03-02T00:00:00"/>
    <n v="43922"/>
    <s v="Join a high performing team of Data Scientists and Big Data Engineers in a data driven environment"/>
    <s v="Australia"/>
    <x v="0"/>
    <x v="0"/>
    <s v="CBD, Inner West &amp; Eastern Suburbs"/>
    <s v="sydney"/>
    <x v="0"/>
    <s v="$150k - $180k p.a."/>
    <s v="No"/>
    <s v="https://www.seek.com.au/job/41076215?type=standout#searchRequestToken=ffdf049f-1170-48bb-8b4e-08c9f8a2a661"/>
    <n v="1"/>
    <n v="1"/>
    <n v="0"/>
    <n v="0"/>
    <n v="0"/>
    <n v="0"/>
    <n v="0"/>
    <n v="0"/>
    <n v="0"/>
    <n v="1"/>
    <n v="0"/>
    <n v="1"/>
    <n v="0"/>
    <n v="0"/>
    <n v="0"/>
    <n v="0"/>
    <n v="0"/>
    <n v="0"/>
    <n v="0"/>
    <n v="0"/>
    <n v="0"/>
    <n v="0"/>
    <n v="0"/>
    <n v="0"/>
    <n v="0"/>
    <n v="43892"/>
    <n v="43921"/>
    <n v="1"/>
    <n v="1"/>
    <n v="0"/>
    <n v="2020"/>
    <n v="3"/>
    <n v="29"/>
    <n v="4"/>
    <n v="150000"/>
    <n v="180000"/>
    <s v="year"/>
    <x v="1"/>
    <s v="Recruiter"/>
    <x v="1"/>
    <x v="2"/>
    <x v="1"/>
  </r>
  <r>
    <n v="41082292"/>
    <s v="Lead Data Scientist - Partners"/>
    <x v="19"/>
    <s v="Other"/>
    <x v="268"/>
    <n v="10174028"/>
    <s v="Woolworths Group"/>
    <m/>
    <d v="2020-03-03T00:00:00"/>
    <n v="43923"/>
    <s v="Develop, implement and optimise analytical and predictive models to increase the effectiveness of Woolworths Rewards campaigns."/>
    <s v="Australia"/>
    <x v="0"/>
    <x v="0"/>
    <m/>
    <s v="surryhills"/>
    <x v="0"/>
    <s v="Your pathway to unlimited opportunites"/>
    <s v="No"/>
    <s v="https://www.seek.com.au/job/41082292?type=standout#searchRequestToken=ffd9adb0-da19-4801-aa14-ae5c1818fa45"/>
    <n v="1"/>
    <n v="1"/>
    <n v="0"/>
    <n v="1"/>
    <n v="0"/>
    <n v="0"/>
    <n v="0"/>
    <n v="0"/>
    <n v="0"/>
    <n v="0"/>
    <n v="0"/>
    <n v="0"/>
    <n v="1"/>
    <n v="1"/>
    <n v="0"/>
    <n v="0"/>
    <n v="0"/>
    <n v="0"/>
    <n v="0"/>
    <n v="0"/>
    <n v="0"/>
    <n v="1"/>
    <n v="0"/>
    <n v="0"/>
    <n v="0"/>
    <n v="43892"/>
    <n v="43922"/>
    <n v="0"/>
    <n v="1"/>
    <n v="0"/>
    <n v="2020"/>
    <n v="3"/>
    <n v="29"/>
    <n v="6"/>
    <m/>
    <m/>
    <m/>
    <x v="1"/>
    <s v="Direct"/>
    <x v="1"/>
    <x v="2"/>
    <x v="2"/>
  </r>
  <r>
    <n v="41088023"/>
    <s v="Senior Data Scientist"/>
    <x v="5"/>
    <s v="Digital &amp; Search Marketing"/>
    <x v="16"/>
    <n v="32277792"/>
    <m/>
    <m/>
    <d v="2020-03-03T00:00:00"/>
    <n v="43923"/>
    <s v="Join Annalect as a Senior Data Scientist"/>
    <s v="Australia"/>
    <x v="0"/>
    <x v="0"/>
    <m/>
    <m/>
    <x v="0"/>
    <m/>
    <s v="No"/>
    <s v="https://www.seek.com.au/job/41088023?type=standard#searchRequestToken=ff64a5c3-fa4c-4f4b-823e-84e3c94352ba"/>
    <n v="1"/>
    <n v="0"/>
    <n v="0"/>
    <n v="0"/>
    <n v="0"/>
    <n v="0"/>
    <n v="0"/>
    <n v="0"/>
    <n v="0"/>
    <n v="0"/>
    <n v="0"/>
    <n v="0"/>
    <n v="0"/>
    <n v="0"/>
    <n v="0"/>
    <n v="0"/>
    <n v="0"/>
    <n v="0"/>
    <n v="0"/>
    <n v="0"/>
    <n v="0"/>
    <n v="0"/>
    <n v="0"/>
    <n v="0"/>
    <n v="0"/>
    <n v="43893"/>
    <n v="43896"/>
    <n v="0"/>
    <n v="1"/>
    <n v="0"/>
    <n v="2020"/>
    <n v="3"/>
    <n v="29"/>
    <n v="1"/>
    <m/>
    <m/>
    <m/>
    <x v="1"/>
    <s v="Direct"/>
    <x v="0"/>
    <x v="2"/>
    <x v="2"/>
  </r>
  <r>
    <n v="41088332"/>
    <s v="Data Scientist"/>
    <x v="1"/>
    <s v="Other"/>
    <x v="343"/>
    <n v="43617494"/>
    <m/>
    <m/>
    <d v="2020-03-03T00:00:00"/>
    <n v="43923"/>
    <s v="Great opportunity to be a key contributor in a high-performance team of data engineers and data scientists"/>
    <s v="Australia"/>
    <x v="2"/>
    <x v="2"/>
    <s v="CBD &amp; Inner Suburbs"/>
    <s v="melbourne"/>
    <x v="0"/>
    <m/>
    <s v="No"/>
    <s v="https://www.seek.com.au/job/41088332?type=standout#searchRequestToken=ffd4eddc-1b91-49e5-ab94-39c6e53306df"/>
    <n v="1"/>
    <n v="1"/>
    <n v="0"/>
    <n v="1"/>
    <n v="0"/>
    <n v="0"/>
    <n v="0"/>
    <n v="0"/>
    <n v="0"/>
    <n v="0"/>
    <n v="1"/>
    <n v="0"/>
    <n v="0"/>
    <n v="0"/>
    <n v="0"/>
    <n v="0"/>
    <n v="0"/>
    <n v="0"/>
    <n v="0"/>
    <n v="0"/>
    <n v="0"/>
    <n v="0"/>
    <n v="0"/>
    <n v="0"/>
    <n v="0"/>
    <n v="43893"/>
    <n v="43921"/>
    <n v="1"/>
    <n v="1"/>
    <n v="0"/>
    <n v="2020"/>
    <n v="3"/>
    <n v="29"/>
    <n v="4"/>
    <m/>
    <m/>
    <m/>
    <x v="1"/>
    <s v="Recruiter"/>
    <x v="0"/>
    <x v="2"/>
    <x v="2"/>
  </r>
  <r>
    <n v="41092036"/>
    <s v="Data Scientist | Sydney"/>
    <x v="1"/>
    <s v="Other"/>
    <x v="304"/>
    <n v="43295011"/>
    <m/>
    <m/>
    <d v="2020-03-04T00:00:00"/>
    <n v="43924"/>
    <s v="Truly fantastic opportunity to join a renowned Data Science teams within a tier one organisation. There's no limit to where you can go from here!"/>
    <s v="Australia"/>
    <x v="0"/>
    <x v="0"/>
    <m/>
    <s v="surryhills"/>
    <x v="1"/>
    <s v="Daily rate"/>
    <s v="No"/>
    <s v="https://www.seek.com.au/job/41092036?type=standard#searchRequestToken=ffba768a-b29c-4b25-b748-0497274b67c6"/>
    <n v="1"/>
    <n v="1"/>
    <n v="0"/>
    <n v="1"/>
    <n v="0"/>
    <n v="0"/>
    <n v="0"/>
    <n v="0"/>
    <n v="0"/>
    <n v="0"/>
    <n v="0"/>
    <n v="0"/>
    <n v="1"/>
    <n v="1"/>
    <n v="0"/>
    <n v="0"/>
    <n v="0"/>
    <n v="0"/>
    <n v="0"/>
    <n v="0"/>
    <n v="0"/>
    <n v="1"/>
    <n v="0"/>
    <n v="0"/>
    <n v="0"/>
    <n v="43893"/>
    <n v="43923"/>
    <n v="1"/>
    <n v="1"/>
    <n v="0"/>
    <n v="2020"/>
    <n v="3"/>
    <n v="29"/>
    <n v="6"/>
    <m/>
    <m/>
    <m/>
    <x v="1"/>
    <s v="Recruiter"/>
    <x v="1"/>
    <x v="2"/>
    <x v="0"/>
  </r>
  <r>
    <n v="41093642"/>
    <s v="Data Scientist"/>
    <x v="0"/>
    <s v="Mathematics, Statistics &amp; Information Sciences"/>
    <x v="8"/>
    <n v="31436089"/>
    <m/>
    <m/>
    <d v="2020-03-04T00:00:00"/>
    <n v="43924.999988425923"/>
    <s v="Industry leading, rapidly growing Machine Learning platform agency looking to bring on a Data Scientist to take them to the next level!"/>
    <s v="Australia"/>
    <x v="0"/>
    <x v="0"/>
    <m/>
    <m/>
    <x v="0"/>
    <m/>
    <s v="Yes"/>
    <s v="https://www.seek.com.au/job/41093642?type=standout#searchRequestToken=fffa1d3e-09fb-4f48-abc5-49257f5534f1"/>
    <n v="1"/>
    <n v="1"/>
    <n v="0"/>
    <n v="1"/>
    <n v="0"/>
    <n v="0"/>
    <n v="0"/>
    <n v="0"/>
    <n v="0"/>
    <n v="1"/>
    <n v="1"/>
    <n v="1"/>
    <n v="1"/>
    <n v="0"/>
    <n v="0"/>
    <n v="0"/>
    <n v="0"/>
    <n v="0"/>
    <n v="0"/>
    <n v="0"/>
    <n v="0"/>
    <n v="1"/>
    <n v="1"/>
    <n v="0"/>
    <n v="0"/>
    <n v="43893"/>
    <n v="43924"/>
    <n v="1"/>
    <n v="1"/>
    <n v="0"/>
    <n v="2020"/>
    <n v="3"/>
    <n v="30"/>
    <n v="9"/>
    <m/>
    <m/>
    <m/>
    <x v="1"/>
    <s v="Recruiter"/>
    <x v="0"/>
    <x v="2"/>
    <x v="0"/>
  </r>
  <r>
    <n v="41094434"/>
    <s v="Customer Data Scientist"/>
    <x v="0"/>
    <s v="Mathematics, Statistics &amp; Information Sciences"/>
    <x v="124"/>
    <n v="11268388"/>
    <m/>
    <m/>
    <d v="2020-03-04T00:00:00"/>
    <n v="43924"/>
    <s v="Do you want to work for value driven organisation actually helping people? Bupa - helping people live longer, healthier, happier lives!"/>
    <s v="Australia"/>
    <x v="2"/>
    <x v="2"/>
    <s v="CBD &amp; Inner Suburbs"/>
    <s v="melbourne"/>
    <x v="0"/>
    <s v="Flexible Hours &amp; Work Environment"/>
    <s v="Yes"/>
    <s v="https://www.seek.com.au/job/41094434?type=standard#searchRequestToken=ffd4eddc-1b91-49e5-ab94-39c6e53306df"/>
    <n v="1"/>
    <n v="1"/>
    <n v="0"/>
    <n v="1"/>
    <n v="0"/>
    <n v="0"/>
    <n v="0"/>
    <n v="0"/>
    <n v="0"/>
    <n v="0"/>
    <n v="1"/>
    <n v="0"/>
    <n v="0"/>
    <n v="1"/>
    <n v="0"/>
    <n v="0"/>
    <n v="0"/>
    <n v="0"/>
    <n v="0"/>
    <n v="0"/>
    <n v="0"/>
    <n v="0"/>
    <n v="0"/>
    <n v="0"/>
    <n v="0"/>
    <n v="43894"/>
    <n v="43923"/>
    <n v="0"/>
    <n v="1"/>
    <n v="0"/>
    <n v="2020"/>
    <n v="3"/>
    <n v="29"/>
    <n v="5"/>
    <m/>
    <m/>
    <m/>
    <x v="1"/>
    <s v="Direct"/>
    <x v="1"/>
    <x v="2"/>
    <x v="0"/>
  </r>
  <r>
    <n v="41094699"/>
    <s v="Data Scientist"/>
    <x v="1"/>
    <s v="Database Development &amp; Administration"/>
    <x v="349"/>
    <n v="34665346"/>
    <m/>
    <m/>
    <d v="2020-03-04T00:00:00"/>
    <n v="43924.999988425923"/>
    <s v="Apply your skills to help solve the global energy problem."/>
    <s v="Australia"/>
    <x v="0"/>
    <x v="0"/>
    <s v="CBD, Inner West &amp; Eastern Suburbs"/>
    <s v="sydney"/>
    <x v="0"/>
    <m/>
    <s v="No"/>
    <s v="https://www.seek.com.au/job/41094699?type=standard#searchRequestToken=ffede03b-c6b9-4351-8c93-222645e414fb"/>
    <n v="1"/>
    <n v="1"/>
    <n v="1"/>
    <n v="0"/>
    <n v="0"/>
    <n v="0"/>
    <n v="0"/>
    <n v="0"/>
    <n v="1"/>
    <n v="0"/>
    <n v="0"/>
    <n v="1"/>
    <n v="0"/>
    <n v="0"/>
    <n v="0"/>
    <n v="0"/>
    <n v="0"/>
    <n v="0"/>
    <n v="0"/>
    <n v="0"/>
    <n v="0"/>
    <n v="0"/>
    <n v="0"/>
    <n v="0"/>
    <n v="0"/>
    <n v="43894"/>
    <n v="43924"/>
    <n v="0"/>
    <n v="1"/>
    <n v="0"/>
    <n v="2020"/>
    <n v="3"/>
    <n v="30"/>
    <n v="5"/>
    <m/>
    <m/>
    <m/>
    <x v="1"/>
    <s v="Direct"/>
    <x v="0"/>
    <x v="2"/>
    <x v="0"/>
  </r>
  <r>
    <n v="41097773"/>
    <s v="Data Scientist"/>
    <x v="1"/>
    <s v="Business/Systems Analysts"/>
    <x v="405"/>
    <n v="26537413"/>
    <m/>
    <m/>
    <d v="2020-03-04T00:00:00"/>
    <n v="43924"/>
    <s v="Data Scientist / Global Organisation / CBD / G20 Partner / R / Python / SQL / Data Analysis / Digitilisation / MySQL / No SQL / ETL / Statistics"/>
    <s v="Australia"/>
    <x v="0"/>
    <x v="0"/>
    <s v="CBD, Inner West &amp; Eastern Suburbs"/>
    <s v="sydney"/>
    <x v="0"/>
    <m/>
    <s v="Yes"/>
    <s v="https://www.seek.com.au/job/41097773?type=standard#searchRequestToken=ffe3254c-0391-4af8-8209-b89e139e11e8"/>
    <n v="1"/>
    <n v="1"/>
    <n v="0"/>
    <n v="1"/>
    <n v="0"/>
    <n v="0"/>
    <n v="0"/>
    <n v="0"/>
    <n v="0"/>
    <n v="0"/>
    <n v="0"/>
    <n v="0"/>
    <n v="0"/>
    <n v="0"/>
    <n v="0"/>
    <n v="0"/>
    <n v="0"/>
    <n v="0"/>
    <n v="0"/>
    <n v="0"/>
    <n v="0"/>
    <n v="0"/>
    <n v="0"/>
    <n v="0"/>
    <n v="0"/>
    <n v="43894"/>
    <n v="43923"/>
    <n v="1"/>
    <n v="1"/>
    <n v="0"/>
    <n v="2020"/>
    <n v="3"/>
    <n v="29"/>
    <n v="3"/>
    <m/>
    <m/>
    <m/>
    <x v="1"/>
    <s v="Recruiter"/>
    <x v="0"/>
    <x v="2"/>
    <x v="0"/>
  </r>
  <r>
    <n v="41098528"/>
    <s v="Senior Data Scientist"/>
    <x v="0"/>
    <s v="Mathematics, Statistics &amp; Information Sciences"/>
    <x v="433"/>
    <n v="5169537"/>
    <s v="Transurban Group"/>
    <n v="3.2"/>
    <d v="2020-03-04T00:00:00"/>
    <n v="43924"/>
    <s v="Design solutions to a variety of business requirements using ML practices and through applying data science and deep learning approaches."/>
    <s v="Australia"/>
    <x v="2"/>
    <x v="2"/>
    <s v="CBD &amp; Inner Suburbs"/>
    <s v="melbourne"/>
    <x v="0"/>
    <m/>
    <s v="No"/>
    <s v="https://www.seek.com.au/job/41098528?type=standout#searchRequestToken=ffba768a-b29c-4b25-b748-0497274b67c6"/>
    <n v="0"/>
    <n v="1"/>
    <n v="0"/>
    <n v="1"/>
    <n v="0"/>
    <n v="0"/>
    <n v="0"/>
    <n v="0"/>
    <n v="0"/>
    <n v="0"/>
    <n v="0"/>
    <n v="0"/>
    <n v="1"/>
    <n v="0"/>
    <n v="0"/>
    <n v="0"/>
    <n v="0"/>
    <n v="0"/>
    <n v="0"/>
    <n v="0"/>
    <n v="0"/>
    <n v="0"/>
    <n v="0"/>
    <n v="0"/>
    <n v="0"/>
    <n v="43894"/>
    <n v="43917"/>
    <n v="0"/>
    <n v="1"/>
    <n v="0"/>
    <n v="2020"/>
    <n v="3"/>
    <n v="29"/>
    <n v="3"/>
    <m/>
    <m/>
    <m/>
    <x v="1"/>
    <s v="Direct"/>
    <x v="0"/>
    <x v="2"/>
    <x v="0"/>
  </r>
  <r>
    <n v="41103899"/>
    <s v="Data Scientist - Credit Risk Modelling"/>
    <x v="2"/>
    <s v="Analysis &amp; Reporting"/>
    <x v="30"/>
    <n v="22424905"/>
    <m/>
    <m/>
    <d v="2020-03-05T00:00:00"/>
    <n v="43925"/>
    <s v="A fantastic opportunity for a Data Scientist / Credit Risk Modeller to join a leading financial services company on a 6-month contract, Sydney CBD"/>
    <s v="Australia"/>
    <x v="0"/>
    <x v="0"/>
    <m/>
    <s v="sydney"/>
    <x v="1"/>
    <s v="$600 - $830 p.d. + + Super"/>
    <s v="No"/>
    <s v="https://www.seek.com.au/job/41103899?type=standout#searchRequestToken=ff9733b0-23e0-489e-8f86-5e5ba74b07b4"/>
    <n v="1"/>
    <n v="1"/>
    <n v="0"/>
    <n v="0"/>
    <n v="0"/>
    <n v="0"/>
    <n v="0"/>
    <n v="0"/>
    <n v="0"/>
    <n v="0"/>
    <n v="0"/>
    <n v="0"/>
    <n v="0"/>
    <n v="1"/>
    <n v="0"/>
    <n v="0"/>
    <n v="0"/>
    <n v="0"/>
    <n v="0"/>
    <n v="0"/>
    <n v="0"/>
    <n v="0"/>
    <n v="0"/>
    <n v="0"/>
    <n v="0"/>
    <n v="43895"/>
    <n v="43924"/>
    <n v="1"/>
    <n v="1"/>
    <n v="0"/>
    <n v="2020"/>
    <n v="3"/>
    <n v="29"/>
    <n v="3"/>
    <n v="600"/>
    <n v="830"/>
    <s v="day"/>
    <x v="1"/>
    <s v="Recruiter"/>
    <x v="1"/>
    <x v="2"/>
    <x v="3"/>
  </r>
  <r>
    <n v="41104332"/>
    <s v="Senior Data Scientist"/>
    <x v="0"/>
    <s v="Mathematics, Statistics &amp; Information Sciences"/>
    <x v="434"/>
    <n v="44771987"/>
    <m/>
    <m/>
    <d v="2020-03-05T00:00:00"/>
    <n v="43925.534108796302"/>
    <s v="Great opportunity for an experienced Data Scientist to join a brand new high-performance Data, AI, and ML team."/>
    <s v="Australia"/>
    <x v="2"/>
    <x v="2"/>
    <s v="CBD &amp; Inner Suburbs"/>
    <s v="melbourne"/>
    <x v="1"/>
    <s v="$100+ per hour"/>
    <s v="No"/>
    <s v="https://www.seek.com.au/job/41104332?type=standard#searchRequestToken=ffc309c9-d51c-4f33-a6dd-01a45ceb8323"/>
    <n v="1"/>
    <n v="1"/>
    <n v="0"/>
    <n v="0"/>
    <n v="0"/>
    <n v="0"/>
    <n v="0"/>
    <n v="0"/>
    <n v="0"/>
    <n v="0"/>
    <n v="0"/>
    <n v="1"/>
    <n v="0"/>
    <n v="1"/>
    <n v="0"/>
    <n v="0"/>
    <n v="0"/>
    <n v="0"/>
    <n v="0"/>
    <n v="0"/>
    <n v="0"/>
    <n v="0"/>
    <n v="0"/>
    <n v="0"/>
    <n v="0"/>
    <n v="43895"/>
    <n v="43925"/>
    <n v="0"/>
    <n v="1"/>
    <n v="0"/>
    <n v="2020"/>
    <n v="3"/>
    <n v="30"/>
    <n v="4"/>
    <n v="100"/>
    <n v="100"/>
    <s v="hour"/>
    <x v="1"/>
    <s v="Direct"/>
    <x v="1"/>
    <x v="2"/>
    <x v="3"/>
  </r>
  <r>
    <n v="41105511"/>
    <s v="Data Scientist - Mid Level"/>
    <x v="1"/>
    <s v="Other"/>
    <x v="123"/>
    <n v="29276064"/>
    <m/>
    <m/>
    <d v="2020-03-05T00:00:00"/>
    <n v="43925"/>
    <s v="Great career growth for a Junior Data Scientist with 1-2 years of experience | Take full ownership of your work, be the go-to person in Data Science"/>
    <s v="Australia"/>
    <x v="0"/>
    <x v="0"/>
    <s v="CBD, Inner West &amp; Eastern Suburbs"/>
    <s v="sydney"/>
    <x v="0"/>
    <m/>
    <s v="No"/>
    <s v="https://www.seek.com.au/job/41105511?type=standard#searchRequestToken=ffd4eddc-1b91-49e5-ab94-39c6e53306df"/>
    <n v="1"/>
    <n v="1"/>
    <n v="0"/>
    <n v="1"/>
    <n v="0"/>
    <n v="0"/>
    <n v="0"/>
    <n v="0"/>
    <n v="0"/>
    <n v="0"/>
    <n v="1"/>
    <n v="0"/>
    <n v="0"/>
    <n v="0"/>
    <n v="0"/>
    <n v="0"/>
    <n v="0"/>
    <n v="0"/>
    <n v="0"/>
    <n v="0"/>
    <n v="0"/>
    <n v="0"/>
    <n v="0"/>
    <n v="0"/>
    <n v="0"/>
    <n v="43895"/>
    <n v="43924"/>
    <n v="1"/>
    <n v="1"/>
    <n v="0"/>
    <n v="2020"/>
    <n v="3"/>
    <n v="29"/>
    <n v="4"/>
    <m/>
    <m/>
    <m/>
    <x v="1"/>
    <s v="Recruiter"/>
    <x v="0"/>
    <x v="2"/>
    <x v="3"/>
  </r>
  <r>
    <n v="41107396"/>
    <s v="Data Scientist"/>
    <x v="1"/>
    <s v="Engineering - Software"/>
    <x v="297"/>
    <n v="27819359"/>
    <m/>
    <m/>
    <d v="2020-03-05T00:00:00"/>
    <n v="43925"/>
    <s v="Biotech R&amp;D company seeks Data Scientist/Analyst with machine learning and time series exp. for commercial product. Near CBD."/>
    <s v="Australia"/>
    <x v="2"/>
    <x v="2"/>
    <s v="CBD &amp; Inner Suburbs"/>
    <s v="melbourne"/>
    <x v="0"/>
    <m/>
    <s v="No"/>
    <s v="https://www.seek.com.au/job/41107396?type=standard#searchRequestToken=ff9733b0-23e0-489e-8f86-5e5ba74b07b4"/>
    <n v="1"/>
    <n v="1"/>
    <n v="0"/>
    <n v="0"/>
    <n v="0"/>
    <n v="0"/>
    <n v="0"/>
    <n v="0"/>
    <n v="0"/>
    <n v="0"/>
    <n v="0"/>
    <n v="0"/>
    <n v="0"/>
    <n v="0"/>
    <n v="0"/>
    <n v="0"/>
    <n v="0"/>
    <n v="0"/>
    <n v="0"/>
    <n v="0"/>
    <n v="0"/>
    <n v="0"/>
    <n v="0"/>
    <n v="0"/>
    <n v="0"/>
    <n v="43895"/>
    <n v="43920"/>
    <n v="1"/>
    <n v="1"/>
    <n v="0"/>
    <n v="2020"/>
    <n v="3"/>
    <n v="29"/>
    <n v="2"/>
    <m/>
    <m/>
    <m/>
    <x v="1"/>
    <s v="Recruiter"/>
    <x v="0"/>
    <x v="2"/>
    <x v="3"/>
  </r>
  <r>
    <n v="41111352"/>
    <s v="Senior Data Scientist and Insights Analyst"/>
    <x v="1"/>
    <s v="Database Development &amp; Administration"/>
    <x v="424"/>
    <n v="31118541"/>
    <s v="Compare the Market"/>
    <n v="3.9"/>
    <d v="2020-03-06T00:00:00"/>
    <n v="43926"/>
    <s v="Excellent opportunity for a commercially experienced data science practitioner to join Compare the Markets ML engineering team."/>
    <s v="Australia"/>
    <x v="4"/>
    <x v="4"/>
    <s v="CBD &amp; Inner Suburbs"/>
    <s v="toowong"/>
    <x v="0"/>
    <m/>
    <s v="No"/>
    <s v="https://www.seek.com.au/job/41111352?type=standout#searchRequestToken=ffd4eddc-1b91-49e5-ab94-39c6e53306df"/>
    <n v="1"/>
    <n v="1"/>
    <n v="0"/>
    <n v="1"/>
    <n v="0"/>
    <n v="0"/>
    <n v="0"/>
    <n v="0"/>
    <n v="0"/>
    <n v="0"/>
    <n v="1"/>
    <n v="0"/>
    <n v="0"/>
    <n v="1"/>
    <n v="0"/>
    <n v="0"/>
    <n v="0"/>
    <n v="0"/>
    <n v="0"/>
    <n v="0"/>
    <n v="0"/>
    <n v="0"/>
    <n v="0"/>
    <n v="0"/>
    <n v="0"/>
    <n v="43895"/>
    <n v="43925"/>
    <n v="0"/>
    <n v="1"/>
    <n v="0"/>
    <n v="2020"/>
    <n v="3"/>
    <n v="29"/>
    <n v="5"/>
    <m/>
    <m/>
    <m/>
    <x v="1"/>
    <s v="Direct"/>
    <x v="0"/>
    <x v="2"/>
    <x v="4"/>
  </r>
  <r>
    <n v="41114403"/>
    <s v="Medical Research Data Scientist/Bioinformatician"/>
    <x v="0"/>
    <s v="Biological &amp; Biomedical Sciences"/>
    <x v="158"/>
    <n v="21889915"/>
    <s v="Children's Medical Research Institute"/>
    <m/>
    <d v="2020-03-06T00:00:00"/>
    <n v="43926.999988425923"/>
    <s v="We are seeking a suitable qualified Data Scientist/ Bioinformatician to join Bioinformatics Core Facility."/>
    <s v="Australia"/>
    <x v="0"/>
    <x v="0"/>
    <s v="Parramatta &amp; Western Suburbs"/>
    <s v="westmead"/>
    <x v="0"/>
    <m/>
    <s v="No"/>
    <s v="https://www.seek.com.au/job/41114403?type=standout#searchRequestToken=ff9733b0-23e0-489e-8f86-5e5ba74b07b4"/>
    <n v="1"/>
    <n v="1"/>
    <n v="1"/>
    <n v="0"/>
    <n v="0"/>
    <n v="0"/>
    <n v="0"/>
    <n v="0"/>
    <n v="0"/>
    <n v="0"/>
    <n v="0"/>
    <n v="0"/>
    <n v="0"/>
    <n v="0"/>
    <n v="0"/>
    <n v="0"/>
    <n v="0"/>
    <n v="0"/>
    <n v="0"/>
    <n v="0"/>
    <n v="0"/>
    <n v="0"/>
    <n v="0"/>
    <n v="0"/>
    <n v="0"/>
    <n v="43896"/>
    <n v="43926"/>
    <n v="0"/>
    <n v="1"/>
    <n v="0"/>
    <n v="2020"/>
    <n v="3"/>
    <n v="30"/>
    <n v="3"/>
    <m/>
    <m/>
    <m/>
    <x v="1"/>
    <s v="Direct"/>
    <x v="0"/>
    <x v="2"/>
    <x v="4"/>
  </r>
  <r>
    <n v="41114772"/>
    <s v="Data Scientist - Senior Con to Manager Level"/>
    <x v="7"/>
    <s v="Other"/>
    <x v="193"/>
    <n v="20101884"/>
    <m/>
    <m/>
    <d v="2020-03-06T00:00:00"/>
    <n v="43926"/>
    <s v="Are you a talented Data Scientist looking for your next opportunity in 2020? Look no further!! Join at a Senior Consultant or Manager level today!"/>
    <s v="Australia"/>
    <x v="1"/>
    <x v="1"/>
    <m/>
    <s v="canberra"/>
    <x v="0"/>
    <s v="UP TO $160k"/>
    <s v="Yes"/>
    <s v="https://www.seek.com.au/job/41114772?type=standout#searchRequestToken=ffe3254c-0391-4af8-8209-b89e139e11e8"/>
    <n v="1"/>
    <n v="1"/>
    <n v="0"/>
    <n v="1"/>
    <n v="0"/>
    <n v="0"/>
    <n v="0"/>
    <n v="0"/>
    <n v="0"/>
    <n v="0"/>
    <n v="1"/>
    <n v="0"/>
    <n v="0"/>
    <n v="0"/>
    <n v="0"/>
    <n v="0"/>
    <n v="0"/>
    <n v="0"/>
    <n v="0"/>
    <n v="0"/>
    <n v="0"/>
    <n v="0"/>
    <n v="0"/>
    <n v="0"/>
    <n v="0"/>
    <n v="43896"/>
    <n v="43924"/>
    <n v="0"/>
    <n v="1"/>
    <n v="0"/>
    <n v="2020"/>
    <n v="3"/>
    <n v="29"/>
    <n v="4"/>
    <n v="160000"/>
    <n v="160000"/>
    <s v="year"/>
    <x v="1"/>
    <s v="Direct"/>
    <x v="1"/>
    <x v="2"/>
    <x v="4"/>
  </r>
  <r>
    <n v="41118345"/>
    <s v="Data Scientist"/>
    <x v="1"/>
    <s v="Other"/>
    <x v="95"/>
    <n v="28935941"/>
    <m/>
    <m/>
    <d v="2020-03-06T00:00:00"/>
    <n v="43926"/>
    <s v="Great opportunity to join a face paced collaborative team based in Melbourne's east."/>
    <s v="Australia"/>
    <x v="2"/>
    <x v="2"/>
    <s v="Eastern Suburbs"/>
    <m/>
    <x v="1"/>
    <m/>
    <s v="No"/>
    <s v="https://www.seek.com.au/job/41118345?type=standout#searchRequestToken=ffe3254c-0391-4af8-8209-b89e139e11e8"/>
    <n v="1"/>
    <n v="1"/>
    <n v="0"/>
    <n v="1"/>
    <n v="0"/>
    <n v="0"/>
    <n v="0"/>
    <n v="0"/>
    <n v="0"/>
    <n v="1"/>
    <n v="0"/>
    <n v="0"/>
    <n v="0"/>
    <n v="0"/>
    <n v="0"/>
    <n v="0"/>
    <n v="0"/>
    <n v="0"/>
    <n v="0"/>
    <n v="0"/>
    <n v="0"/>
    <n v="1"/>
    <n v="0"/>
    <n v="0"/>
    <n v="0"/>
    <n v="43896"/>
    <n v="43925"/>
    <n v="1"/>
    <n v="1"/>
    <n v="0"/>
    <n v="2020"/>
    <n v="3"/>
    <n v="29"/>
    <n v="5"/>
    <m/>
    <m/>
    <m/>
    <x v="1"/>
    <s v="Recruiter"/>
    <x v="0"/>
    <x v="2"/>
    <x v="4"/>
  </r>
  <r>
    <n v="41118371"/>
    <s v="Lead Data Scientist"/>
    <x v="1"/>
    <s v="Database Development &amp; Administration"/>
    <x v="37"/>
    <n v="32359972"/>
    <m/>
    <m/>
    <d v="2020-03-06T00:00:00"/>
    <n v="43926"/>
    <s v="Lead Data Scientist"/>
    <s v="Australia"/>
    <x v="2"/>
    <x v="2"/>
    <m/>
    <s v="melbourne"/>
    <x v="0"/>
    <s v="$150000 - $190000 per annum"/>
    <s v="Yes"/>
    <s v="https://www.seek.com.au/job/41118371?type=standard#searchRequestToken=ffede03b-c6b9-4351-8c93-222645e414fb"/>
    <n v="1"/>
    <n v="1"/>
    <n v="0"/>
    <n v="0"/>
    <n v="0"/>
    <n v="0"/>
    <n v="0"/>
    <n v="0"/>
    <n v="1"/>
    <n v="0"/>
    <n v="0"/>
    <n v="1"/>
    <n v="0"/>
    <n v="0"/>
    <n v="0"/>
    <n v="0"/>
    <n v="0"/>
    <n v="0"/>
    <n v="0"/>
    <n v="0"/>
    <n v="1"/>
    <n v="0"/>
    <n v="0"/>
    <n v="0"/>
    <n v="0"/>
    <n v="43896"/>
    <n v="43925"/>
    <n v="1"/>
    <n v="1"/>
    <n v="0"/>
    <n v="2020"/>
    <n v="3"/>
    <n v="29"/>
    <n v="5"/>
    <n v="150000"/>
    <n v="190000"/>
    <s v="year"/>
    <x v="1"/>
    <s v="Recruiter"/>
    <x v="1"/>
    <x v="2"/>
    <x v="4"/>
  </r>
  <r>
    <n v="41134168"/>
    <s v="Senior Data Scientist - Greenfield Opportunity"/>
    <x v="0"/>
    <s v="Mathematics, Statistics &amp; Information Sciences"/>
    <x v="188"/>
    <n v="19808085"/>
    <m/>
    <m/>
    <d v="2020-03-10T00:00:00"/>
    <n v="43930.999988425923"/>
    <s v="Industry Leader | Freight Services | New Capability Build | $ Investment | Drive The Group Strategy"/>
    <s v="Australia"/>
    <x v="0"/>
    <x v="0"/>
    <s v="CBD, Inner West &amp; Eastern Suburbs"/>
    <s v="sydney"/>
    <x v="0"/>
    <s v="Up to 210K including Super"/>
    <s v="No"/>
    <s v="https://www.seek.com.au/job/41134168?type=standard#searchRequestToken=ff5ec42c-fec8-4e5d-9d7d-6678b4a9861a"/>
    <n v="1"/>
    <n v="1"/>
    <n v="0"/>
    <n v="0"/>
    <n v="0"/>
    <n v="0"/>
    <n v="0"/>
    <n v="0"/>
    <n v="0"/>
    <n v="0"/>
    <n v="0"/>
    <n v="0"/>
    <n v="0"/>
    <n v="0"/>
    <n v="0"/>
    <n v="0"/>
    <n v="0"/>
    <n v="0"/>
    <n v="0"/>
    <n v="0"/>
    <n v="0"/>
    <n v="0"/>
    <n v="0"/>
    <n v="0"/>
    <n v="0"/>
    <n v="43900"/>
    <n v="43929"/>
    <n v="1"/>
    <n v="1"/>
    <n v="0"/>
    <n v="2020"/>
    <n v="3"/>
    <n v="30"/>
    <n v="2"/>
    <n v="210000"/>
    <n v="210000"/>
    <s v="year"/>
    <x v="1"/>
    <s v="Recruiter"/>
    <x v="1"/>
    <x v="2"/>
    <x v="2"/>
  </r>
  <r>
    <n v="41137739"/>
    <s v="Junior Data Scientist"/>
    <x v="1"/>
    <s v="Other"/>
    <x v="435"/>
    <n v="558496"/>
    <s v="CanTeen"/>
    <n v="3.8182"/>
    <d v="2020-03-10T00:00:00"/>
    <n v="43930.999988425923"/>
    <s v="The Junior Data Scientist, you will be using SQL and other query languages to interrogate, extract and create value from data from multiple databases"/>
    <s v="Australia"/>
    <x v="0"/>
    <x v="0"/>
    <s v="CBD, Inner West &amp; Eastern Suburbs"/>
    <s v="sydney"/>
    <x v="1"/>
    <s v="Salary + Super + Tax effective Salary Packaging"/>
    <s v="No"/>
    <s v="https://www.seek.com.au/job/41137739?type=standout#searchRequestToken=ffe3254c-0391-4af8-8209-b89e139e11e8"/>
    <n v="1"/>
    <n v="1"/>
    <n v="0"/>
    <n v="1"/>
    <n v="0"/>
    <n v="0"/>
    <n v="0"/>
    <n v="0"/>
    <n v="0"/>
    <n v="0"/>
    <n v="0"/>
    <n v="0"/>
    <n v="0"/>
    <n v="0"/>
    <n v="0"/>
    <n v="0"/>
    <n v="0"/>
    <n v="0"/>
    <n v="0"/>
    <n v="0"/>
    <n v="0"/>
    <n v="0"/>
    <n v="0"/>
    <n v="0"/>
    <n v="0"/>
    <n v="43900"/>
    <n v="43930"/>
    <n v="0"/>
    <n v="1"/>
    <n v="0"/>
    <n v="2020"/>
    <n v="3"/>
    <n v="30"/>
    <n v="3"/>
    <m/>
    <m/>
    <m/>
    <x v="1"/>
    <s v="Direct"/>
    <x v="1"/>
    <x v="2"/>
    <x v="2"/>
  </r>
  <r>
    <n v="41139690"/>
    <s v="Data Scientist"/>
    <x v="1"/>
    <s v="Developers/Programmers"/>
    <x v="364"/>
    <n v="333174"/>
    <m/>
    <m/>
    <d v="2020-03-11T00:00:00"/>
    <n v="43931.999988425923"/>
    <s v="CBD Location! Extremely well-established global company. An excellent chance to expand and hone your D.S skill set"/>
    <s v="Australia"/>
    <x v="2"/>
    <x v="2"/>
    <s v="CBD &amp; Inner Suburbs"/>
    <s v="melbourne"/>
    <x v="0"/>
    <m/>
    <s v="No"/>
    <s v="https://www.seek.com.au/job/41139690?type=standout#searchRequestToken=ffab7831-dada-44da-87e6-f45b274f02c1"/>
    <n v="1"/>
    <n v="1"/>
    <n v="0"/>
    <n v="0"/>
    <n v="0"/>
    <n v="0"/>
    <n v="0"/>
    <n v="0"/>
    <n v="0"/>
    <n v="0"/>
    <n v="0"/>
    <n v="0"/>
    <n v="0"/>
    <n v="0"/>
    <n v="0"/>
    <n v="0"/>
    <n v="0"/>
    <n v="0"/>
    <n v="0"/>
    <n v="0"/>
    <n v="0"/>
    <n v="0"/>
    <n v="0"/>
    <n v="0"/>
    <n v="0"/>
    <n v="43900"/>
    <n v="43928"/>
    <n v="0"/>
    <n v="1"/>
    <n v="0"/>
    <n v="2020"/>
    <n v="3"/>
    <n v="30"/>
    <n v="2"/>
    <m/>
    <m/>
    <m/>
    <x v="1"/>
    <s v="Direct"/>
    <x v="0"/>
    <x v="2"/>
    <x v="0"/>
  </r>
  <r>
    <n v="41139918"/>
    <s v="Data Analyst"/>
    <x v="2"/>
    <s v="Other"/>
    <x v="436"/>
    <n v="26838356"/>
    <s v="Westpac Banking Corporation"/>
    <n v="3.4215"/>
    <d v="2020-03-11T00:00:00"/>
    <n v="43931"/>
    <s v="Data /Scientist role based in the Westpac Sydney CBD offices"/>
    <s v="Australia"/>
    <x v="0"/>
    <x v="0"/>
    <s v="CBD, Inner West &amp; Eastern Suburbs"/>
    <s v="sydney"/>
    <x v="0"/>
    <m/>
    <s v="No"/>
    <s v="https://www.seek.com.au/job/41139918?type=standout#searchRequestToken=fdc5dd1a-9be8-4d85-ab9a-3cdeba2bde8f"/>
    <n v="0"/>
    <n v="1"/>
    <n v="0"/>
    <n v="1"/>
    <n v="0"/>
    <n v="0"/>
    <n v="0"/>
    <n v="0"/>
    <n v="0"/>
    <n v="0"/>
    <n v="0"/>
    <n v="0"/>
    <n v="0"/>
    <n v="0"/>
    <n v="0"/>
    <n v="0"/>
    <n v="0"/>
    <n v="0"/>
    <n v="0"/>
    <n v="0"/>
    <n v="0"/>
    <n v="0"/>
    <n v="0"/>
    <n v="0"/>
    <n v="0"/>
    <n v="43900"/>
    <n v="43908"/>
    <n v="0"/>
    <n v="1"/>
    <n v="0"/>
    <n v="2020"/>
    <n v="3"/>
    <n v="29"/>
    <n v="2"/>
    <m/>
    <m/>
    <m/>
    <x v="1"/>
    <s v="Direct"/>
    <x v="0"/>
    <x v="2"/>
    <x v="0"/>
  </r>
  <r>
    <n v="41146665"/>
    <s v="Data Scientist / Data Engineer - Operational Forecasting"/>
    <x v="0"/>
    <s v="Mathematics, Statistics &amp; Information Sciences"/>
    <x v="76"/>
    <n v="19924865"/>
    <s v="Australian Energy Market Operator"/>
    <m/>
    <d v="2020-03-11T00:00:00"/>
    <n v="43931.999988425923"/>
    <s v="AEMO are responsible for operating Australia’s east, south-east and west-coast gas &amp; electricity markets and systems."/>
    <s v="Australia"/>
    <x v="2"/>
    <x v="2"/>
    <s v="CBD &amp; Inner Suburbs"/>
    <s v="melbourne"/>
    <x v="0"/>
    <m/>
    <s v="No"/>
    <s v="https://www.seek.com.au/job/41146665?type=standout#searchRequestToken=ffe3254c-0391-4af8-8209-b89e139e11e8"/>
    <n v="1"/>
    <n v="0"/>
    <n v="0"/>
    <n v="1"/>
    <n v="0"/>
    <n v="0"/>
    <n v="0"/>
    <n v="0"/>
    <n v="0"/>
    <n v="0"/>
    <n v="0"/>
    <n v="0"/>
    <n v="0"/>
    <n v="0"/>
    <n v="0"/>
    <n v="0"/>
    <n v="0"/>
    <n v="0"/>
    <n v="0"/>
    <n v="0"/>
    <n v="0"/>
    <n v="1"/>
    <n v="0"/>
    <n v="0"/>
    <n v="0"/>
    <n v="43901"/>
    <n v="43931"/>
    <n v="0"/>
    <n v="1"/>
    <n v="0"/>
    <n v="2020"/>
    <n v="3"/>
    <n v="30"/>
    <n v="3"/>
    <m/>
    <m/>
    <m/>
    <x v="1"/>
    <s v="Direct"/>
    <x v="0"/>
    <x v="2"/>
    <x v="0"/>
  </r>
  <r>
    <n v="41152863"/>
    <s v="SAS Developer / Data Scientist - $110k - Sydney CBD"/>
    <x v="1"/>
    <s v="Consultants"/>
    <x v="129"/>
    <n v="21200132"/>
    <m/>
    <m/>
    <d v="2020-03-12T00:00:00"/>
    <n v="43932"/>
    <s v="Sydney CBD Opportunity - Data Insights &amp; Analytics - Work with some of the world's leading brands - SAS Developer"/>
    <s v="Australia"/>
    <x v="0"/>
    <x v="0"/>
    <s v="CBD, Inner West &amp; Eastern Suburbs"/>
    <s v="sydney"/>
    <x v="0"/>
    <s v="$110k + Career + Training"/>
    <s v="No"/>
    <s v="https://www.seek.com.au/job/41152863?type=standard#searchRequestToken=ffb98b3d-6c3e-4811-87d3-dcad1a478f30"/>
    <n v="1"/>
    <n v="1"/>
    <n v="1"/>
    <n v="0"/>
    <n v="0"/>
    <n v="0"/>
    <n v="0"/>
    <n v="0"/>
    <n v="0"/>
    <n v="1"/>
    <n v="0"/>
    <n v="0"/>
    <n v="0"/>
    <n v="1"/>
    <n v="0"/>
    <n v="0"/>
    <n v="0"/>
    <n v="0"/>
    <n v="0"/>
    <n v="0"/>
    <n v="0"/>
    <n v="0"/>
    <n v="0"/>
    <n v="0"/>
    <n v="0"/>
    <n v="43902"/>
    <n v="43930"/>
    <n v="1"/>
    <n v="1"/>
    <n v="0"/>
    <n v="2020"/>
    <n v="3"/>
    <n v="29"/>
    <n v="5"/>
    <n v="110000"/>
    <n v="110000"/>
    <s v="year"/>
    <x v="1"/>
    <s v="Recruiter"/>
    <x v="1"/>
    <x v="2"/>
    <x v="3"/>
  </r>
  <r>
    <n v="41156696"/>
    <s v="Data Science Analyst"/>
    <x v="1"/>
    <s v="Other"/>
    <x v="123"/>
    <n v="29276064"/>
    <m/>
    <m/>
    <d v="2020-03-13T00:00:00"/>
    <n v="43933"/>
    <s v="Tough gig for a Data Scientist / Data Analyst who is gamed for a new challenge | Great autonomy"/>
    <s v="Australia"/>
    <x v="0"/>
    <x v="0"/>
    <s v="CBD, Inner West &amp; Eastern Suburbs"/>
    <s v="sydney"/>
    <x v="0"/>
    <m/>
    <s v="No"/>
    <s v="https://www.seek.com.au/job/41156696?type=standard#searchRequestToken=ffdf049f-1170-48bb-8b4e-08c9f8a2a661"/>
    <n v="1"/>
    <n v="1"/>
    <n v="0"/>
    <n v="1"/>
    <n v="0"/>
    <n v="0"/>
    <n v="0"/>
    <n v="0"/>
    <n v="0"/>
    <n v="0"/>
    <n v="1"/>
    <n v="0"/>
    <n v="0"/>
    <n v="0"/>
    <n v="0"/>
    <n v="0"/>
    <n v="0"/>
    <n v="0"/>
    <n v="0"/>
    <n v="0"/>
    <n v="0"/>
    <n v="0"/>
    <n v="0"/>
    <n v="0"/>
    <n v="0"/>
    <n v="43902"/>
    <n v="43932"/>
    <n v="1"/>
    <n v="1"/>
    <n v="0"/>
    <n v="2020"/>
    <n v="3"/>
    <n v="29"/>
    <n v="4"/>
    <m/>
    <m/>
    <m/>
    <x v="1"/>
    <s v="Recruiter"/>
    <x v="0"/>
    <x v="2"/>
    <x v="4"/>
  </r>
  <r>
    <n v="41159600"/>
    <s v="Graduate Data Scientist - 2021 Alcoa Graduate Program"/>
    <x v="0"/>
    <s v="Mathematics, Statistics &amp; Information Sciences"/>
    <x v="388"/>
    <n v="21673808"/>
    <s v="Alcoa"/>
    <n v="3.8058999999999998"/>
    <d v="2020-03-13T00:00:00"/>
    <n v="43933"/>
    <s v="Kick-start your career with Alcoa’s three-year graduate program! Grow with a company that cares for their people, community and environment."/>
    <s v="Australia"/>
    <x v="3"/>
    <x v="3"/>
    <s v="Fremantle &amp; Southern Suburbs"/>
    <s v="booragoon"/>
    <x v="0"/>
    <m/>
    <s v="No"/>
    <s v="https://www.seek.com.au/job/41159600?type=standout#searchRequestToken=fde12d66-905c-49e0-b204-2bcc814c066b"/>
    <n v="1"/>
    <n v="1"/>
    <n v="0"/>
    <n v="1"/>
    <n v="0"/>
    <n v="0"/>
    <n v="0"/>
    <n v="0"/>
    <n v="0"/>
    <n v="0"/>
    <n v="0"/>
    <n v="0"/>
    <n v="0"/>
    <n v="1"/>
    <n v="0"/>
    <n v="0"/>
    <n v="0"/>
    <n v="0"/>
    <n v="0"/>
    <n v="0"/>
    <n v="0"/>
    <n v="0"/>
    <n v="0"/>
    <n v="0"/>
    <n v="0"/>
    <n v="43903"/>
    <n v="43906"/>
    <n v="0"/>
    <n v="1"/>
    <n v="0"/>
    <n v="2020"/>
    <n v="3"/>
    <n v="29"/>
    <n v="4"/>
    <m/>
    <m/>
    <m/>
    <x v="1"/>
    <s v="Direct"/>
    <x v="0"/>
    <x v="2"/>
    <x v="4"/>
  </r>
  <r>
    <n v="41162534"/>
    <s v="Senior Data Scientist"/>
    <x v="0"/>
    <s v="Mathematics, Statistics &amp; Information Sciences"/>
    <x v="369"/>
    <n v="29387504"/>
    <m/>
    <m/>
    <d v="2020-03-13T00:00:00"/>
    <n v="43933"/>
    <s v="Work with one of the top product brands in the world!"/>
    <s v="Australia"/>
    <x v="0"/>
    <x v="0"/>
    <s v="CBD, Inner West &amp; Eastern Suburbs"/>
    <s v="sydney"/>
    <x v="0"/>
    <m/>
    <s v="No"/>
    <s v="https://www.seek.com.au/job/41162534?type=standard#searchRequestToken=ffe3254c-0391-4af8-8209-b89e139e11e8"/>
    <n v="1"/>
    <n v="1"/>
    <n v="0"/>
    <n v="1"/>
    <n v="0"/>
    <n v="0"/>
    <n v="0"/>
    <n v="0"/>
    <n v="0"/>
    <n v="0"/>
    <n v="0"/>
    <n v="0"/>
    <n v="0"/>
    <n v="0"/>
    <n v="0"/>
    <n v="0"/>
    <n v="0"/>
    <n v="0"/>
    <n v="0"/>
    <n v="0"/>
    <n v="0"/>
    <n v="0"/>
    <n v="0"/>
    <n v="0"/>
    <n v="0"/>
    <n v="43903"/>
    <n v="43931"/>
    <n v="1"/>
    <n v="1"/>
    <n v="0"/>
    <n v="2020"/>
    <n v="3"/>
    <n v="29"/>
    <n v="3"/>
    <m/>
    <m/>
    <m/>
    <x v="1"/>
    <s v="Recruiter"/>
    <x v="0"/>
    <x v="2"/>
    <x v="4"/>
  </r>
  <r>
    <n v="41162721"/>
    <s v="Senior Data Scientist"/>
    <x v="0"/>
    <s v="Mathematics, Statistics &amp; Information Sciences"/>
    <x v="74"/>
    <n v="13200151"/>
    <s v="iSelect"/>
    <m/>
    <d v="2020-03-13T00:00:00"/>
    <n v="43933.999988425923"/>
    <s v="You will extract insights from large and complex data sets using exploratory data analysis, statistical modelling and data science methodologies to so"/>
    <s v="Australia"/>
    <x v="2"/>
    <x v="2"/>
    <s v="Bayside &amp; South Eastern Suburbs"/>
    <s v="cheltenham"/>
    <x v="0"/>
    <m/>
    <s v="No"/>
    <s v="https://www.seek.com.au/job/41162721?type=standout#searchRequestToken=fff86ed4-f2bc-4caa-8eeb-cb4779041aec"/>
    <n v="0"/>
    <n v="1"/>
    <n v="0"/>
    <n v="1"/>
    <n v="0"/>
    <n v="0"/>
    <n v="0"/>
    <n v="0"/>
    <n v="0"/>
    <n v="0"/>
    <n v="1"/>
    <n v="0"/>
    <n v="0"/>
    <n v="0"/>
    <n v="0"/>
    <n v="0"/>
    <n v="0"/>
    <n v="0"/>
    <n v="0"/>
    <n v="0"/>
    <n v="0"/>
    <n v="0"/>
    <n v="0"/>
    <n v="0"/>
    <n v="0"/>
    <n v="43903"/>
    <n v="43933"/>
    <n v="0"/>
    <n v="1"/>
    <n v="0"/>
    <n v="2020"/>
    <n v="3"/>
    <n v="30"/>
    <n v="3"/>
    <m/>
    <m/>
    <m/>
    <x v="1"/>
    <s v="Direct"/>
    <x v="0"/>
    <x v="2"/>
    <x v="4"/>
  </r>
  <r>
    <n v="41162815"/>
    <s v="Senior Data Scientist"/>
    <x v="0"/>
    <s v="Mathematics, Statistics &amp; Information Sciences"/>
    <x v="369"/>
    <n v="29387504"/>
    <m/>
    <m/>
    <d v="2020-03-13T00:00:00"/>
    <n v="43933"/>
    <s v="Fantastic contract opportunity to work in a customer focused retail company"/>
    <s v="Australia"/>
    <x v="0"/>
    <x v="0"/>
    <s v="CBD, Inner West &amp; Eastern Suburbs"/>
    <s v="sydney"/>
    <x v="1"/>
    <m/>
    <s v="No"/>
    <s v="https://www.seek.com.au/job/41162815?type=standard#searchRequestToken=ffe3254c-0391-4af8-8209-b89e139e11e8"/>
    <n v="1"/>
    <n v="1"/>
    <n v="0"/>
    <n v="1"/>
    <n v="0"/>
    <n v="0"/>
    <n v="0"/>
    <n v="0"/>
    <n v="0"/>
    <n v="0"/>
    <n v="0"/>
    <n v="0"/>
    <n v="0"/>
    <n v="0"/>
    <n v="0"/>
    <n v="0"/>
    <n v="0"/>
    <n v="0"/>
    <n v="0"/>
    <n v="0"/>
    <n v="0"/>
    <n v="0"/>
    <n v="0"/>
    <n v="0"/>
    <n v="0"/>
    <n v="43903"/>
    <n v="43931"/>
    <n v="1"/>
    <n v="1"/>
    <n v="0"/>
    <n v="2020"/>
    <n v="3"/>
    <n v="29"/>
    <n v="3"/>
    <m/>
    <m/>
    <m/>
    <x v="1"/>
    <s v="Recruiter"/>
    <x v="0"/>
    <x v="2"/>
    <x v="4"/>
  </r>
  <r>
    <n v="41168547"/>
    <s v="Data Scientist"/>
    <x v="1"/>
    <s v="Consultants"/>
    <x v="237"/>
    <n v="25785404"/>
    <m/>
    <m/>
    <d v="2020-03-16T00:00:00"/>
    <n v="43936"/>
    <s v="Join one of Australia's leading brands as they continue to grow there DS practice with the use of new and emerging technologies."/>
    <s v="Australia"/>
    <x v="2"/>
    <x v="2"/>
    <s v="Bayside &amp; South Eastern Suburbs"/>
    <s v="eastmelbourne"/>
    <x v="0"/>
    <s v="Up to $120,000 per annum + super"/>
    <s v="No"/>
    <s v="https://www.seek.com.au/job/41168547?type=standard#searchRequestToken=fff86ed4-f2bc-4caa-8eeb-cb4779041aec"/>
    <n v="0"/>
    <n v="1"/>
    <n v="0"/>
    <n v="1"/>
    <n v="0"/>
    <n v="0"/>
    <n v="0"/>
    <n v="0"/>
    <n v="0"/>
    <n v="0"/>
    <n v="1"/>
    <n v="0"/>
    <n v="0"/>
    <n v="0"/>
    <n v="0"/>
    <n v="0"/>
    <n v="0"/>
    <n v="0"/>
    <n v="0"/>
    <n v="0"/>
    <n v="0"/>
    <n v="0"/>
    <n v="0"/>
    <n v="0"/>
    <n v="0"/>
    <n v="43906"/>
    <n v="43934"/>
    <n v="1"/>
    <n v="1"/>
    <n v="0"/>
    <n v="2020"/>
    <n v="3"/>
    <n v="29"/>
    <n v="3"/>
    <n v="120000"/>
    <n v="120000"/>
    <s v="year"/>
    <x v="1"/>
    <s v="Recruiter"/>
    <x v="1"/>
    <x v="2"/>
    <x v="1"/>
  </r>
  <r>
    <n v="41172760"/>
    <s v="Data Scientist"/>
    <x v="1"/>
    <s v="Database Development &amp; Administration"/>
    <x v="437"/>
    <n v="31334452"/>
    <m/>
    <m/>
    <d v="2020-03-16T00:00:00"/>
    <n v="43936"/>
    <s v="Data Scientist required for one of Australia's most interesting technology companies. Immediate start."/>
    <s v="Australia"/>
    <x v="4"/>
    <x v="4"/>
    <s v="CBD &amp; Inner Suburbs"/>
    <s v="brisbane"/>
    <x v="0"/>
    <m/>
    <s v="No"/>
    <s v="https://www.seek.com.au/job/41172760?type=standout#searchRequestToken=ffede03b-c6b9-4351-8c93-222645e414fb"/>
    <n v="0"/>
    <n v="1"/>
    <n v="0"/>
    <n v="0"/>
    <n v="0"/>
    <n v="0"/>
    <n v="0"/>
    <n v="0"/>
    <n v="1"/>
    <n v="0"/>
    <n v="0"/>
    <n v="0"/>
    <n v="0"/>
    <n v="0"/>
    <n v="0"/>
    <n v="0"/>
    <n v="0"/>
    <n v="0"/>
    <n v="0"/>
    <n v="0"/>
    <n v="0"/>
    <n v="0"/>
    <n v="0"/>
    <n v="0"/>
    <n v="0"/>
    <n v="43906"/>
    <n v="43934"/>
    <n v="0"/>
    <n v="1"/>
    <n v="0"/>
    <n v="2020"/>
    <n v="3"/>
    <n v="29"/>
    <n v="2"/>
    <m/>
    <m/>
    <m/>
    <x v="1"/>
    <s v="Direct"/>
    <x v="0"/>
    <x v="2"/>
    <x v="1"/>
  </r>
  <r>
    <n v="41175402"/>
    <s v="Data Scientist Project Lead"/>
    <x v="1"/>
    <s v="Other"/>
    <x v="438"/>
    <n v="37683942"/>
    <m/>
    <m/>
    <d v="2020-03-17T00:00:00"/>
    <n v="43937"/>
    <s v="Data Scientist to lead a team in the design, development and deployment of an analytic solution for predictive and operational optimisation models."/>
    <s v="Australia"/>
    <x v="3"/>
    <x v="3"/>
    <m/>
    <m/>
    <x v="1"/>
    <m/>
    <s v="No"/>
    <s v="https://www.seek.com.au/job/41175402?type=standout#searchRequestToken=fde6472a-10ed-4cd9-bffc-3da39a417ff8"/>
    <n v="1"/>
    <n v="1"/>
    <n v="0"/>
    <n v="1"/>
    <n v="0"/>
    <n v="0"/>
    <n v="0"/>
    <n v="0"/>
    <n v="0"/>
    <n v="0"/>
    <n v="0"/>
    <n v="0"/>
    <n v="0"/>
    <n v="0"/>
    <n v="1"/>
    <n v="0"/>
    <n v="0"/>
    <n v="0"/>
    <n v="0"/>
    <n v="0"/>
    <n v="0"/>
    <n v="1"/>
    <n v="0"/>
    <n v="0"/>
    <n v="0"/>
    <n v="43907"/>
    <n v="43910"/>
    <n v="0"/>
    <n v="1"/>
    <n v="0"/>
    <n v="2020"/>
    <n v="3"/>
    <n v="29"/>
    <n v="5"/>
    <m/>
    <m/>
    <m/>
    <x v="1"/>
    <s v="Direct"/>
    <x v="0"/>
    <x v="2"/>
    <x v="2"/>
  </r>
  <r>
    <n v="41175648"/>
    <s v="Data Scientist"/>
    <x v="0"/>
    <s v="Mathematics, Statistics &amp; Information Sciences"/>
    <x v="111"/>
    <n v="33859073"/>
    <m/>
    <m/>
    <d v="2020-03-17T00:00:00"/>
    <n v="43937"/>
    <s v="Data Scientist required for an April start in Perth"/>
    <s v="Australia"/>
    <x v="3"/>
    <x v="3"/>
    <m/>
    <m/>
    <x v="1"/>
    <m/>
    <s v="No"/>
    <s v="https://www.seek.com.au/job/41175648?type=standard#searchRequestToken=fe5a2c85-67e8-4bb6-8070-83f86ada126d"/>
    <n v="1"/>
    <n v="1"/>
    <n v="0"/>
    <n v="1"/>
    <n v="0"/>
    <n v="0"/>
    <n v="0"/>
    <n v="0"/>
    <n v="0"/>
    <n v="0"/>
    <n v="0"/>
    <n v="0"/>
    <n v="0"/>
    <n v="0"/>
    <n v="1"/>
    <n v="0"/>
    <n v="0"/>
    <n v="0"/>
    <n v="0"/>
    <n v="0"/>
    <n v="0"/>
    <n v="1"/>
    <n v="0"/>
    <n v="0"/>
    <n v="0"/>
    <n v="43907"/>
    <n v="43913"/>
    <n v="1"/>
    <n v="1"/>
    <n v="0"/>
    <n v="2020"/>
    <n v="3"/>
    <n v="29"/>
    <n v="5"/>
    <m/>
    <m/>
    <m/>
    <x v="1"/>
    <s v="Recruiter"/>
    <x v="0"/>
    <x v="2"/>
    <x v="2"/>
  </r>
  <r>
    <n v="41175728"/>
    <s v="Data Scientist"/>
    <x v="1"/>
    <s v="Engineering - Software"/>
    <x v="7"/>
    <n v="21807721"/>
    <m/>
    <m/>
    <d v="2020-03-17T00:00:00"/>
    <n v="43937.999988425923"/>
    <s v="Great opportunity to work for Bio-security sector as a Data/Algorithm Scientist- part of software platform team with high performance imaging systems."/>
    <s v="Australia"/>
    <x v="0"/>
    <x v="0"/>
    <m/>
    <m/>
    <x v="0"/>
    <s v="Competitive salary package"/>
    <s v="No"/>
    <s v="https://www.seek.com.au/job/41175728?type=standard#searchRequestToken=fff86ed4-f2bc-4caa-8eeb-cb4779041aec"/>
    <n v="0"/>
    <n v="1"/>
    <n v="1"/>
    <n v="0"/>
    <n v="0"/>
    <n v="0"/>
    <n v="0"/>
    <n v="0"/>
    <n v="1"/>
    <n v="0"/>
    <n v="0"/>
    <n v="0"/>
    <n v="0"/>
    <n v="0"/>
    <n v="0"/>
    <n v="0"/>
    <n v="0"/>
    <n v="0"/>
    <n v="0"/>
    <n v="0"/>
    <n v="0"/>
    <n v="0"/>
    <n v="0"/>
    <n v="0"/>
    <n v="0"/>
    <n v="43907"/>
    <n v="43937"/>
    <n v="1"/>
    <n v="1"/>
    <n v="0"/>
    <n v="2020"/>
    <n v="3"/>
    <n v="30"/>
    <n v="3"/>
    <m/>
    <m/>
    <m/>
    <x v="1"/>
    <s v="Recruiter"/>
    <x v="1"/>
    <x v="2"/>
    <x v="2"/>
  </r>
  <r>
    <n v="41177939"/>
    <s v="Junior Data Scientist / Data Analyst - Brisbane"/>
    <x v="1"/>
    <s v="Database Development &amp; Administration"/>
    <x v="109"/>
    <n v="37849505"/>
    <m/>
    <m/>
    <d v="2020-03-17T00:00:00"/>
    <n v="43937"/>
    <s v="Data Scientist at a Junior level who wants to move in this direction"/>
    <s v="Australia"/>
    <x v="4"/>
    <x v="4"/>
    <m/>
    <m/>
    <x v="0"/>
    <s v="No"/>
    <s v="No"/>
    <s v="https://www.seek.com.au/job/41177939?type=standard#searchRequestToken=ffe3254c-0391-4af8-8209-b89e139e11e8"/>
    <n v="0"/>
    <n v="0"/>
    <n v="0"/>
    <n v="1"/>
    <n v="0"/>
    <n v="0"/>
    <n v="0"/>
    <n v="0"/>
    <n v="0"/>
    <n v="0"/>
    <n v="0"/>
    <n v="0"/>
    <n v="0"/>
    <n v="0"/>
    <n v="0"/>
    <n v="0"/>
    <n v="0"/>
    <n v="0"/>
    <n v="0"/>
    <n v="0"/>
    <n v="0"/>
    <n v="0"/>
    <n v="0"/>
    <n v="0"/>
    <n v="0"/>
    <n v="43907"/>
    <n v="43936"/>
    <n v="1"/>
    <n v="1"/>
    <n v="0"/>
    <n v="2020"/>
    <n v="3"/>
    <n v="29"/>
    <n v="1"/>
    <m/>
    <m/>
    <m/>
    <x v="1"/>
    <s v="Recruiter"/>
    <x v="1"/>
    <x v="2"/>
    <x v="2"/>
  </r>
  <r>
    <n v="41178628"/>
    <s v="Data Scientist"/>
    <x v="1"/>
    <s v="Consultants"/>
    <x v="34"/>
    <n v="26475017"/>
    <m/>
    <m/>
    <d v="2020-03-17T00:00:00"/>
    <n v="43937"/>
    <s v="Data Scientist required to build out data science capability."/>
    <s v="Australia"/>
    <x v="2"/>
    <x v="2"/>
    <s v="CBD &amp; Inner Suburbs"/>
    <s v="melbourne"/>
    <x v="0"/>
    <m/>
    <s v="No"/>
    <s v="https://www.seek.com.au/job/41178628?type=standard#searchRequestToken=ffb98b3d-6c3e-4811-87d3-dcad1a478f30"/>
    <n v="1"/>
    <n v="1"/>
    <n v="0"/>
    <n v="0"/>
    <n v="0"/>
    <n v="0"/>
    <n v="0"/>
    <n v="0"/>
    <n v="0"/>
    <n v="0"/>
    <n v="0"/>
    <n v="0"/>
    <n v="0"/>
    <n v="0"/>
    <n v="0"/>
    <n v="0"/>
    <n v="0"/>
    <n v="0"/>
    <n v="0"/>
    <n v="0"/>
    <n v="0"/>
    <n v="0"/>
    <n v="0"/>
    <n v="0"/>
    <n v="0"/>
    <n v="43907"/>
    <n v="43935"/>
    <n v="1"/>
    <n v="1"/>
    <n v="0"/>
    <n v="2020"/>
    <n v="3"/>
    <n v="29"/>
    <n v="2"/>
    <m/>
    <m/>
    <m/>
    <x v="1"/>
    <s v="Recruiter"/>
    <x v="0"/>
    <x v="2"/>
    <x v="2"/>
  </r>
  <r>
    <n v="41178815"/>
    <s v="Data Scientist APS6/EL1"/>
    <x v="0"/>
    <s v="Modelling &amp; Simulation"/>
    <x v="439"/>
    <n v="332603"/>
    <m/>
    <m/>
    <d v="2020-03-17T00:00:00"/>
    <n v="43937"/>
    <s v="This is a great opportunity to apply your Statistical talents towards helping Australians better understand &amp; predict Australia's agricultural output!"/>
    <s v="Australia"/>
    <x v="1"/>
    <x v="1"/>
    <m/>
    <m/>
    <x v="1"/>
    <m/>
    <s v="No"/>
    <s v="https://www.seek.com.au/job/41178815?type=standard#searchRequestToken=fde6472a-10ed-4cd9-bffc-3da39a417ff8"/>
    <n v="1"/>
    <n v="1"/>
    <n v="0"/>
    <n v="0"/>
    <n v="0"/>
    <n v="0"/>
    <n v="0"/>
    <n v="0"/>
    <n v="0"/>
    <n v="0"/>
    <n v="1"/>
    <n v="0"/>
    <n v="0"/>
    <n v="1"/>
    <n v="0"/>
    <n v="0"/>
    <n v="0"/>
    <n v="0"/>
    <n v="0"/>
    <n v="0"/>
    <n v="0"/>
    <n v="0"/>
    <n v="0"/>
    <n v="0"/>
    <n v="0"/>
    <n v="43907"/>
    <n v="43908"/>
    <n v="1"/>
    <n v="1"/>
    <n v="0"/>
    <n v="2020"/>
    <n v="3"/>
    <n v="29"/>
    <n v="4"/>
    <m/>
    <m/>
    <m/>
    <x v="1"/>
    <s v="Recruiter"/>
    <x v="0"/>
    <x v="2"/>
    <x v="2"/>
  </r>
  <r>
    <n v="41181244"/>
    <s v="Specialist Data Science"/>
    <x v="0"/>
    <s v="Mathematics, Statistics &amp; Information Sciences"/>
    <x v="279"/>
    <n v="39356396"/>
    <s v="Rio Tinto"/>
    <n v="3.5531000000000001"/>
    <d v="2020-03-18T00:00:00"/>
    <n v="43938"/>
    <s v="Join a global mining organisation and be challenged to use your creativity to our huge mine datasets | Utilise your hands-on coding skills"/>
    <s v="Australia"/>
    <x v="3"/>
    <x v="3"/>
    <m/>
    <m/>
    <x v="0"/>
    <m/>
    <s v="No"/>
    <s v="https://www.seek.com.au/job/41181244?type=standout#searchRequestToken=ffdf049f-1170-48bb-8b4e-08c9f8a2a661"/>
    <n v="1"/>
    <n v="1"/>
    <n v="0"/>
    <n v="0"/>
    <n v="0"/>
    <n v="0"/>
    <n v="0"/>
    <n v="0"/>
    <n v="0"/>
    <n v="1"/>
    <n v="0"/>
    <n v="0"/>
    <n v="1"/>
    <n v="0"/>
    <n v="0"/>
    <n v="0"/>
    <n v="0"/>
    <n v="0"/>
    <n v="0"/>
    <n v="0"/>
    <n v="0"/>
    <n v="1"/>
    <n v="0"/>
    <n v="0"/>
    <n v="0"/>
    <n v="43907"/>
    <n v="43915"/>
    <n v="0"/>
    <n v="1"/>
    <n v="0"/>
    <n v="2020"/>
    <n v="3"/>
    <n v="29"/>
    <n v="5"/>
    <m/>
    <m/>
    <m/>
    <x v="1"/>
    <s v="Direct"/>
    <x v="0"/>
    <x v="2"/>
    <x v="0"/>
  </r>
  <r>
    <n v="41183557"/>
    <s v="Lead Data Scientist"/>
    <x v="1"/>
    <s v="Other"/>
    <x v="34"/>
    <n v="26475017"/>
    <m/>
    <m/>
    <d v="2020-03-18T00:00:00"/>
    <n v="43938"/>
    <s v="Lead Data Scientist required to design and deliver outcome-focused advanced analytical solutions within a leading insurance business."/>
    <s v="Australia"/>
    <x v="2"/>
    <x v="2"/>
    <m/>
    <m/>
    <x v="0"/>
    <s v="$150000"/>
    <s v="No"/>
    <s v="https://www.seek.com.au/job/41183557?type=standard#searchRequestToken=ffe3254c-0391-4af8-8209-b89e139e11e8"/>
    <n v="0"/>
    <n v="1"/>
    <n v="0"/>
    <n v="1"/>
    <n v="0"/>
    <n v="0"/>
    <n v="0"/>
    <n v="0"/>
    <n v="0"/>
    <n v="0"/>
    <n v="0"/>
    <n v="0"/>
    <n v="0"/>
    <n v="1"/>
    <n v="0"/>
    <n v="0"/>
    <n v="0"/>
    <n v="0"/>
    <n v="0"/>
    <n v="0"/>
    <n v="0"/>
    <n v="0"/>
    <n v="0"/>
    <n v="0"/>
    <n v="0"/>
    <n v="43908"/>
    <n v="43936"/>
    <n v="1"/>
    <n v="1"/>
    <n v="0"/>
    <n v="2020"/>
    <n v="3"/>
    <n v="29"/>
    <n v="3"/>
    <n v="150000"/>
    <n v="150000"/>
    <s v="year"/>
    <x v="1"/>
    <s v="Recruiter"/>
    <x v="1"/>
    <x v="2"/>
    <x v="0"/>
  </r>
  <r>
    <n v="41184361"/>
    <s v="Data Scientist"/>
    <x v="1"/>
    <s v="Other"/>
    <x v="94"/>
    <n v="25886139"/>
    <m/>
    <m/>
    <d v="2020-03-18T00:00:00"/>
    <n v="43938"/>
    <s v="Undertaking more complex research in the application of data science techniques to Departmental business problems. APPLY NOW...!!!"/>
    <s v="Australia"/>
    <x v="1"/>
    <x v="1"/>
    <m/>
    <m/>
    <x v="1"/>
    <m/>
    <s v="No"/>
    <s v="https://www.seek.com.au/job/41184361?type=standout#searchRequestToken=ffede03b-c6b9-4351-8c93-222645e414fb"/>
    <n v="1"/>
    <n v="1"/>
    <n v="1"/>
    <n v="1"/>
    <n v="0"/>
    <n v="0"/>
    <n v="0"/>
    <n v="0"/>
    <n v="1"/>
    <n v="0"/>
    <n v="0"/>
    <n v="1"/>
    <n v="0"/>
    <n v="1"/>
    <n v="0"/>
    <n v="0"/>
    <n v="0"/>
    <n v="0"/>
    <n v="0"/>
    <n v="0"/>
    <n v="0"/>
    <n v="0"/>
    <n v="0"/>
    <n v="0"/>
    <n v="0"/>
    <n v="43908"/>
    <n v="43937"/>
    <n v="0"/>
    <n v="1"/>
    <n v="0"/>
    <n v="2020"/>
    <n v="3"/>
    <n v="29"/>
    <n v="7"/>
    <m/>
    <m/>
    <m/>
    <x v="1"/>
    <s v="Direct"/>
    <x v="0"/>
    <x v="2"/>
    <x v="0"/>
  </r>
  <r>
    <n v="41185121"/>
    <s v="Data Scientist"/>
    <x v="1"/>
    <s v="Database Development &amp; Administration"/>
    <x v="8"/>
    <n v="31436089"/>
    <m/>
    <m/>
    <d v="2020-03-18T00:00:00"/>
    <n v="43938.999988425923"/>
    <s v="Opportunity to work in a large Data Science team for a global media agency."/>
    <s v="Australia"/>
    <x v="0"/>
    <x v="0"/>
    <s v="CBD, Inner West &amp; Eastern Suburbs"/>
    <s v="pyrmont"/>
    <x v="0"/>
    <s v="$100,000 - $109,999"/>
    <s v="No"/>
    <s v="https://www.seek.com.au/job/41185121?type=standout#searchRequestToken=fff2f69c-4934-4734-b4d2-bff7365356f7"/>
    <n v="1"/>
    <n v="1"/>
    <n v="1"/>
    <n v="1"/>
    <n v="0"/>
    <n v="0"/>
    <n v="0"/>
    <n v="0"/>
    <n v="0"/>
    <n v="1"/>
    <n v="0"/>
    <n v="0"/>
    <n v="0"/>
    <n v="1"/>
    <n v="0"/>
    <n v="0"/>
    <n v="0"/>
    <n v="0"/>
    <n v="0"/>
    <n v="0"/>
    <n v="0"/>
    <n v="0"/>
    <n v="0"/>
    <n v="0"/>
    <n v="0"/>
    <n v="43908"/>
    <n v="43938"/>
    <n v="1"/>
    <n v="1"/>
    <n v="0"/>
    <n v="2020"/>
    <n v="3"/>
    <n v="30"/>
    <n v="6"/>
    <n v="100000"/>
    <n v="109999"/>
    <s v="year"/>
    <x v="1"/>
    <s v="Recruiter"/>
    <x v="1"/>
    <x v="2"/>
    <x v="0"/>
  </r>
  <r>
    <n v="41190741"/>
    <s v="Full Stack Python Developer"/>
    <x v="1"/>
    <s v="Engineering - Software"/>
    <x v="171"/>
    <n v="29028300"/>
    <m/>
    <m/>
    <d v="2020-03-19T00:00:00"/>
    <n v="43939"/>
    <s v="Fullstack Python Engineer for a role in Melbourne with a Digital Agency, excellent projects and progression. With a awesome culture!"/>
    <s v="Australia"/>
    <x v="2"/>
    <x v="2"/>
    <s v="CBD &amp; Inner Suburbs"/>
    <s v="melbourne"/>
    <x v="0"/>
    <m/>
    <s v="No"/>
    <s v="https://www.seek.com.au/job/41190741?type=standard#searchRequestToken=fff86ed4-f2bc-4caa-8eeb-cb4779041aec"/>
    <n v="0"/>
    <n v="1"/>
    <n v="0"/>
    <n v="0"/>
    <n v="0"/>
    <n v="0"/>
    <n v="0"/>
    <n v="0"/>
    <n v="0"/>
    <n v="0"/>
    <n v="0"/>
    <n v="0"/>
    <n v="0"/>
    <n v="0"/>
    <n v="0"/>
    <n v="0"/>
    <n v="0"/>
    <n v="0"/>
    <n v="0"/>
    <n v="0"/>
    <n v="0"/>
    <n v="0"/>
    <n v="0"/>
    <n v="0"/>
    <n v="0"/>
    <n v="43909"/>
    <n v="43937"/>
    <n v="1"/>
    <n v="1"/>
    <n v="0"/>
    <n v="2020"/>
    <n v="3"/>
    <n v="29"/>
    <n v="1"/>
    <m/>
    <m/>
    <m/>
    <x v="1"/>
    <s v="Recruiter"/>
    <x v="0"/>
    <x v="2"/>
    <x v="3"/>
  </r>
  <r>
    <n v="41191123"/>
    <s v="DATA SCIENTIST (6969)"/>
    <x v="0"/>
    <s v="Mathematics, Statistics &amp; Information Sciences"/>
    <x v="440"/>
    <n v="35000909"/>
    <m/>
    <m/>
    <d v="2020-03-19T00:00:00"/>
    <n v="43939.999988425923"/>
    <s v="Red Arrow Recruitment are currently looking for a Data Scientist / Project Lead to work for their Mining Client based in Perth."/>
    <s v="Australia"/>
    <x v="3"/>
    <x v="3"/>
    <s v="CBD, Inner &amp; Western Suburbs"/>
    <s v="perth"/>
    <x v="1"/>
    <m/>
    <s v="No"/>
    <s v="https://www.seek.com.au/job/41191123?type=standout#searchRequestToken=fda21143-ce39-41ff-bf09-89a453d84167"/>
    <n v="1"/>
    <n v="1"/>
    <n v="0"/>
    <n v="1"/>
    <n v="0"/>
    <n v="0"/>
    <n v="0"/>
    <n v="0"/>
    <n v="0"/>
    <n v="0"/>
    <n v="0"/>
    <n v="0"/>
    <n v="0"/>
    <n v="0"/>
    <n v="1"/>
    <n v="0"/>
    <n v="0"/>
    <n v="0"/>
    <n v="0"/>
    <n v="0"/>
    <n v="0"/>
    <n v="1"/>
    <n v="0"/>
    <n v="0"/>
    <n v="0"/>
    <n v="43909"/>
    <n v="43910"/>
    <n v="0"/>
    <n v="1"/>
    <n v="0"/>
    <n v="2020"/>
    <n v="3"/>
    <n v="30"/>
    <n v="5"/>
    <m/>
    <m/>
    <m/>
    <x v="1"/>
    <s v="Direct"/>
    <x v="0"/>
    <x v="2"/>
    <x v="3"/>
  </r>
  <r>
    <n v="41195127"/>
    <s v="Senior Data Scientist"/>
    <x v="2"/>
    <s v="Analysis &amp; Reporting"/>
    <x v="6"/>
    <n v="27705684"/>
    <m/>
    <m/>
    <d v="2020-03-20T00:00:00"/>
    <n v="43940"/>
    <s v="Senior Data Scientist role which is both hands on and strategic with accountability for improving data science capability for the business."/>
    <s v="Australia"/>
    <x v="0"/>
    <x v="0"/>
    <s v="CBD, Inner West &amp; Eastern Suburbs"/>
    <s v="sydney"/>
    <x v="0"/>
    <s v="$150000.00 - $165k p.a. + super + benefits"/>
    <s v="Yes"/>
    <s v="https://www.seek.com.au/job/41195127?type=standard#searchRequestToken=ffb98b3d-6c3e-4811-87d3-dcad1a478f30"/>
    <n v="1"/>
    <n v="1"/>
    <n v="0"/>
    <n v="0"/>
    <n v="0"/>
    <n v="0"/>
    <n v="0"/>
    <n v="0"/>
    <n v="0"/>
    <n v="0"/>
    <n v="0"/>
    <n v="0"/>
    <n v="0"/>
    <n v="1"/>
    <n v="0"/>
    <n v="0"/>
    <n v="0"/>
    <n v="0"/>
    <n v="0"/>
    <n v="0"/>
    <n v="0"/>
    <n v="0"/>
    <n v="0"/>
    <n v="0"/>
    <n v="0"/>
    <n v="43910"/>
    <n v="43939"/>
    <n v="1"/>
    <n v="1"/>
    <n v="0"/>
    <n v="2020"/>
    <n v="3"/>
    <n v="29"/>
    <n v="3"/>
    <n v="150000"/>
    <n v="165000"/>
    <s v="year"/>
    <x v="1"/>
    <s v="Recruiter"/>
    <x v="1"/>
    <x v="2"/>
    <x v="4"/>
  </r>
  <r>
    <n v="41196333"/>
    <s v="Data Scientist/ Statistician"/>
    <x v="1"/>
    <s v="Consultants"/>
    <x v="86"/>
    <n v="22869919"/>
    <m/>
    <m/>
    <d v="2020-03-20T00:00:00"/>
    <n v="43940"/>
    <s v="Data Scientist/ Statistician - 6 Months contract"/>
    <s v="Australia"/>
    <x v="1"/>
    <x v="1"/>
    <m/>
    <s v="canberra"/>
    <x v="1"/>
    <m/>
    <s v="No"/>
    <s v="https://www.seek.com.au/job/41196333?type=standout#searchRequestToken=ffd4eddc-1b91-49e5-ab94-39c6e53306df"/>
    <n v="1"/>
    <n v="1"/>
    <n v="0"/>
    <n v="0"/>
    <n v="0"/>
    <n v="0"/>
    <n v="0"/>
    <n v="0"/>
    <n v="0"/>
    <n v="0"/>
    <n v="1"/>
    <n v="0"/>
    <n v="0"/>
    <n v="1"/>
    <n v="0"/>
    <n v="0"/>
    <n v="0"/>
    <n v="0"/>
    <n v="0"/>
    <n v="0"/>
    <n v="0"/>
    <n v="0"/>
    <n v="0"/>
    <n v="0"/>
    <n v="0"/>
    <n v="43910"/>
    <n v="43921"/>
    <n v="1"/>
    <n v="1"/>
    <n v="0"/>
    <n v="2020"/>
    <n v="3"/>
    <n v="29"/>
    <n v="4"/>
    <m/>
    <m/>
    <m/>
    <x v="1"/>
    <s v="Recruiter"/>
    <x v="0"/>
    <x v="2"/>
    <x v="4"/>
  </r>
  <r>
    <n v="41196414"/>
    <s v="Data Scientist / Statistician"/>
    <x v="4"/>
    <s v="Government - Federal"/>
    <x v="134"/>
    <n v="20369320"/>
    <m/>
    <m/>
    <d v="2020-03-20T00:00:00"/>
    <n v="43940.999988425923"/>
    <s v="Our client is for a Data Scientist / Statistician"/>
    <s v="Australia"/>
    <x v="1"/>
    <x v="1"/>
    <m/>
    <s v="canberra"/>
    <x v="1"/>
    <m/>
    <s v="No"/>
    <s v="https://www.seek.com.au/job/41196414?type=standout#searchRequestToken=ffd4eddc-1b91-49e5-ab94-39c6e53306df"/>
    <n v="1"/>
    <n v="1"/>
    <n v="0"/>
    <n v="0"/>
    <n v="0"/>
    <n v="0"/>
    <n v="0"/>
    <n v="0"/>
    <n v="0"/>
    <n v="0"/>
    <n v="1"/>
    <n v="0"/>
    <n v="0"/>
    <n v="1"/>
    <n v="0"/>
    <n v="0"/>
    <n v="0"/>
    <n v="0"/>
    <n v="0"/>
    <n v="0"/>
    <n v="0"/>
    <n v="0"/>
    <n v="0"/>
    <n v="0"/>
    <n v="0"/>
    <n v="43910"/>
    <n v="43935"/>
    <n v="1"/>
    <n v="1"/>
    <n v="0"/>
    <n v="2020"/>
    <n v="3"/>
    <n v="30"/>
    <n v="4"/>
    <m/>
    <m/>
    <m/>
    <x v="1"/>
    <s v="Recruiter"/>
    <x v="0"/>
    <x v="2"/>
    <x v="4"/>
  </r>
  <r>
    <n v="41196630"/>
    <s v="APS6 | EL1 Data Scientist"/>
    <x v="4"/>
    <s v="Government - Federal"/>
    <x v="26"/>
    <n v="34089315"/>
    <m/>
    <m/>
    <d v="2020-03-20T00:00:00"/>
    <n v="43940"/>
    <s v="Government role, APS6| EL1 Data Scientist, Statistician or Economist responsible for Farm research project. Based in Civic for a 6-month contract."/>
    <s v="Australia"/>
    <x v="1"/>
    <x v="1"/>
    <m/>
    <m/>
    <x v="1"/>
    <m/>
    <s v="No"/>
    <s v="https://www.seek.com.au/job/41196630?type=standout#searchRequestToken=ffd4eddc-1b91-49e5-ab94-39c6e53306df"/>
    <n v="1"/>
    <n v="1"/>
    <n v="0"/>
    <n v="0"/>
    <n v="0"/>
    <n v="0"/>
    <n v="0"/>
    <n v="0"/>
    <n v="0"/>
    <n v="0"/>
    <n v="1"/>
    <n v="0"/>
    <n v="0"/>
    <n v="1"/>
    <n v="0"/>
    <n v="0"/>
    <n v="0"/>
    <n v="0"/>
    <n v="0"/>
    <n v="0"/>
    <n v="0"/>
    <n v="0"/>
    <n v="0"/>
    <n v="0"/>
    <n v="0"/>
    <n v="43910"/>
    <n v="43938"/>
    <n v="1"/>
    <n v="1"/>
    <n v="0"/>
    <n v="2020"/>
    <n v="3"/>
    <n v="29"/>
    <n v="4"/>
    <m/>
    <m/>
    <m/>
    <x v="1"/>
    <s v="Recruiter"/>
    <x v="0"/>
    <x v="2"/>
    <x v="4"/>
  </r>
  <r>
    <n v="41201732"/>
    <s v="Senior Fraud Risk Data Scientist"/>
    <x v="1"/>
    <s v="Other"/>
    <x v="194"/>
    <n v="3432"/>
    <s v="Optus"/>
    <n v="3.4847000000000001"/>
    <d v="2020-03-23T00:00:00"/>
    <n v="43943"/>
    <s v="The Optus Group Credit Risk division are now on the hunt for an experienced Senior Fraud Data Scientist to join the team!"/>
    <s v="Australia"/>
    <x v="0"/>
    <x v="0"/>
    <s v="Ryde &amp; Macquarie Park"/>
    <m/>
    <x v="0"/>
    <m/>
    <s v="Yes"/>
    <s v="https://www.seek.com.au/job/41201732?type=standout#searchRequestToken=ffe3254c-0391-4af8-8209-b89e139e11e8"/>
    <n v="1"/>
    <n v="0"/>
    <n v="0"/>
    <n v="1"/>
    <n v="0"/>
    <n v="0"/>
    <n v="1"/>
    <n v="0"/>
    <n v="0"/>
    <n v="0"/>
    <n v="0"/>
    <n v="0"/>
    <n v="0"/>
    <n v="1"/>
    <n v="0"/>
    <n v="0"/>
    <n v="0"/>
    <n v="0"/>
    <n v="0"/>
    <n v="0"/>
    <n v="0"/>
    <n v="0"/>
    <n v="0"/>
    <n v="0"/>
    <n v="0"/>
    <n v="43913"/>
    <n v="43941"/>
    <n v="0"/>
    <n v="1"/>
    <n v="0"/>
    <n v="2020"/>
    <n v="3"/>
    <n v="29"/>
    <n v="4"/>
    <m/>
    <m/>
    <m/>
    <x v="1"/>
    <s v="Direct"/>
    <x v="0"/>
    <x v="2"/>
    <x v="1"/>
  </r>
  <r>
    <n v="41201820"/>
    <s v="Data Scientist"/>
    <x v="1"/>
    <s v="Engineering - Software"/>
    <x v="104"/>
    <n v="27843869"/>
    <m/>
    <m/>
    <d v="2020-03-23T00:00:00"/>
    <n v="43943"/>
    <s v="Data Scientist - R, Python, SAS - Australian Health Systems - South Canberra Address"/>
    <s v="Australia"/>
    <x v="1"/>
    <x v="1"/>
    <m/>
    <s v="phillip"/>
    <x v="1"/>
    <s v="$NEG - All agent client fees disclosed"/>
    <s v="No"/>
    <s v="https://www.seek.com.au/job/41201820?type=standout#searchRequestToken=ffe3254c-0391-4af8-8209-b89e139e11e8"/>
    <n v="1"/>
    <n v="1"/>
    <n v="0"/>
    <n v="1"/>
    <n v="0"/>
    <n v="0"/>
    <n v="0"/>
    <n v="0"/>
    <n v="0"/>
    <n v="0"/>
    <n v="0"/>
    <n v="0"/>
    <n v="0"/>
    <n v="1"/>
    <n v="0"/>
    <n v="0"/>
    <n v="0"/>
    <n v="0"/>
    <n v="0"/>
    <n v="0"/>
    <n v="0"/>
    <n v="0"/>
    <n v="0"/>
    <n v="0"/>
    <n v="0"/>
    <n v="43913"/>
    <n v="43942"/>
    <n v="1"/>
    <n v="1"/>
    <n v="0"/>
    <n v="2020"/>
    <n v="3"/>
    <n v="29"/>
    <n v="4"/>
    <m/>
    <m/>
    <m/>
    <x v="1"/>
    <s v="Recruiter"/>
    <x v="1"/>
    <x v="2"/>
    <x v="1"/>
  </r>
  <r>
    <n v="41201998"/>
    <s v="Senior Customer Facing Data Scientist"/>
    <x v="1"/>
    <s v="Consultants"/>
    <x v="291"/>
    <n v="22319711"/>
    <m/>
    <m/>
    <d v="2020-03-23T00:00:00"/>
    <n v="43943"/>
    <s v="A customer facing data science position with a global brand who are on a mission to change the way we live and work"/>
    <s v="Australia"/>
    <x v="2"/>
    <x v="2"/>
    <m/>
    <m/>
    <x v="0"/>
    <m/>
    <s v="No"/>
    <s v="https://www.seek.com.au/job/41201998?type=standout#searchRequestToken=fed00ed2-e335-4e84-88e7-aecafd38d9b2"/>
    <n v="0"/>
    <n v="1"/>
    <n v="0"/>
    <n v="1"/>
    <n v="0"/>
    <n v="0"/>
    <n v="0"/>
    <n v="0"/>
    <n v="0"/>
    <n v="0"/>
    <n v="0"/>
    <n v="0"/>
    <n v="0"/>
    <n v="0"/>
    <n v="0"/>
    <n v="0"/>
    <n v="0"/>
    <n v="0"/>
    <n v="0"/>
    <n v="0"/>
    <n v="0"/>
    <n v="0"/>
    <n v="0"/>
    <n v="0"/>
    <n v="0"/>
    <n v="43913"/>
    <n v="43915"/>
    <n v="1"/>
    <n v="1"/>
    <n v="0"/>
    <n v="2020"/>
    <n v="3"/>
    <n v="29"/>
    <n v="2"/>
    <m/>
    <m/>
    <m/>
    <x v="1"/>
    <s v="Recruiter"/>
    <x v="0"/>
    <x v="2"/>
    <x v="1"/>
  </r>
  <r>
    <n v="41202049"/>
    <s v="Data Scientist"/>
    <x v="1"/>
    <s v="Other"/>
    <x v="12"/>
    <n v="23607451"/>
    <m/>
    <m/>
    <d v="2020-03-23T00:00:00"/>
    <n v="43943"/>
    <s v="Contribute to the continued development of our client’s work force planning tool"/>
    <s v="Australia"/>
    <x v="1"/>
    <x v="1"/>
    <m/>
    <m/>
    <x v="1"/>
    <m/>
    <s v="Yes"/>
    <s v="https://www.seek.com.au/job/41202049?type=standout#searchRequestToken=ffe3254c-0391-4af8-8209-b89e139e11e8"/>
    <n v="1"/>
    <n v="1"/>
    <n v="0"/>
    <n v="1"/>
    <n v="0"/>
    <n v="0"/>
    <n v="0"/>
    <n v="0"/>
    <n v="0"/>
    <n v="0"/>
    <n v="0"/>
    <n v="0"/>
    <n v="0"/>
    <n v="1"/>
    <n v="0"/>
    <n v="0"/>
    <n v="0"/>
    <n v="0"/>
    <n v="0"/>
    <n v="0"/>
    <n v="0"/>
    <n v="0"/>
    <n v="0"/>
    <n v="0"/>
    <n v="0"/>
    <n v="43913"/>
    <n v="43920"/>
    <n v="1"/>
    <n v="1"/>
    <n v="0"/>
    <n v="2020"/>
    <n v="3"/>
    <n v="29"/>
    <n v="4"/>
    <m/>
    <m/>
    <m/>
    <x v="1"/>
    <s v="Recruiter"/>
    <x v="0"/>
    <x v="2"/>
    <x v="1"/>
  </r>
  <r>
    <n v="41204801"/>
    <s v="Data Scientist"/>
    <x v="3"/>
    <s v="Other"/>
    <x v="441"/>
    <n v="21808386"/>
    <s v="Cancer Institute NSW"/>
    <n v="2.8462000000000001"/>
    <d v="2020-03-24T00:00:00"/>
    <n v="43944"/>
    <s v="This position is Permanent Full Time and classified as a Health Manager Level 3"/>
    <s v="Australia"/>
    <x v="0"/>
    <x v="0"/>
    <s v="CBD, Inner West &amp; Eastern Suburbs"/>
    <s v="eveleigh"/>
    <x v="0"/>
    <s v="Remuneration: $113,735 - $129,658"/>
    <s v="No"/>
    <s v="https://www.seek.com.au/job/41204801?type=standard#searchRequestToken=ffe3254c-0391-4af8-8209-b89e139e11e8"/>
    <n v="1"/>
    <n v="1"/>
    <n v="0"/>
    <n v="1"/>
    <n v="0"/>
    <n v="0"/>
    <n v="0"/>
    <n v="0"/>
    <n v="0"/>
    <n v="0"/>
    <n v="0"/>
    <n v="0"/>
    <n v="0"/>
    <n v="0"/>
    <n v="0"/>
    <n v="0"/>
    <n v="0"/>
    <n v="0"/>
    <n v="0"/>
    <n v="0"/>
    <n v="0"/>
    <n v="0"/>
    <n v="0"/>
    <n v="0"/>
    <n v="0"/>
    <n v="43914"/>
    <n v="43926"/>
    <n v="0"/>
    <n v="1"/>
    <n v="0"/>
    <n v="2020"/>
    <n v="3"/>
    <n v="29"/>
    <n v="3"/>
    <n v="113735"/>
    <n v="129658"/>
    <s v="year"/>
    <x v="1"/>
    <s v="Direct"/>
    <x v="1"/>
    <x v="2"/>
    <x v="2"/>
  </r>
  <r>
    <n v="41204802"/>
    <s v="Data Scientist"/>
    <x v="4"/>
    <s v="Government - State"/>
    <x v="441"/>
    <n v="21808386"/>
    <s v="Cancer Institute NSW"/>
    <n v="2.8462000000000001"/>
    <d v="2020-03-24T00:00:00"/>
    <n v="43944.660150462973"/>
    <s v="This position is Permanent Full Time and classified as a Health Manager Level 3"/>
    <s v="Australia"/>
    <x v="0"/>
    <x v="0"/>
    <s v="CBD, Inner West &amp; Eastern Suburbs"/>
    <s v="eveleigh"/>
    <x v="0"/>
    <s v="Remuneration: $113,735 - $129,658"/>
    <s v="No"/>
    <s v="https://www.seek.com.au/job/41204802?type=standard#searchRequestToken=ffe3254c-0391-4af8-8209-b89e139e11e8"/>
    <n v="1"/>
    <n v="1"/>
    <n v="0"/>
    <n v="1"/>
    <n v="0"/>
    <n v="0"/>
    <n v="0"/>
    <n v="0"/>
    <n v="0"/>
    <n v="0"/>
    <n v="0"/>
    <n v="0"/>
    <n v="0"/>
    <n v="0"/>
    <n v="0"/>
    <n v="0"/>
    <n v="0"/>
    <n v="0"/>
    <n v="0"/>
    <n v="0"/>
    <n v="0"/>
    <n v="0"/>
    <n v="0"/>
    <n v="0"/>
    <n v="0"/>
    <n v="43914"/>
    <n v="43926"/>
    <n v="0"/>
    <n v="1"/>
    <n v="1"/>
    <n v="2020"/>
    <n v="3"/>
    <n v="30"/>
    <n v="3"/>
    <n v="113735"/>
    <n v="129658"/>
    <s v="year"/>
    <x v="1"/>
    <s v="Direct"/>
    <x v="1"/>
    <x v="2"/>
    <x v="2"/>
  </r>
  <r>
    <n v="41209208"/>
    <s v="APS Data Scientist/Statistician"/>
    <x v="4"/>
    <s v="Government - Federal"/>
    <x v="301"/>
    <n v="23444011"/>
    <m/>
    <m/>
    <d v="2020-03-25T00:00:00"/>
    <n v="43945"/>
    <s v="Put your data modelling to good use helping our client to improve and maintain a critical research resource in a small collaborative team environment."/>
    <s v="Australia"/>
    <x v="1"/>
    <x v="1"/>
    <m/>
    <m/>
    <x v="1"/>
    <s v="$55 - $60 p.h. + Super"/>
    <s v="No"/>
    <s v="https://www.seek.com.au/job/41209208?type=standard#searchRequestToken=ffb98b3d-6c3e-4811-87d3-dcad1a478f30"/>
    <n v="1"/>
    <n v="1"/>
    <n v="0"/>
    <n v="0"/>
    <n v="0"/>
    <n v="0"/>
    <n v="0"/>
    <n v="0"/>
    <n v="0"/>
    <n v="0"/>
    <n v="0"/>
    <n v="0"/>
    <n v="0"/>
    <n v="0"/>
    <n v="0"/>
    <n v="0"/>
    <n v="0"/>
    <n v="0"/>
    <n v="0"/>
    <n v="0"/>
    <n v="0"/>
    <n v="0"/>
    <n v="0"/>
    <n v="0"/>
    <n v="0"/>
    <n v="43915"/>
    <n v="43937"/>
    <n v="1"/>
    <n v="1"/>
    <n v="0"/>
    <n v="2020"/>
    <n v="3"/>
    <n v="29"/>
    <n v="2"/>
    <n v="55"/>
    <n v="60"/>
    <s v="hour"/>
    <x v="1"/>
    <s v="Recruiter"/>
    <x v="1"/>
    <x v="2"/>
    <x v="0"/>
  </r>
  <r>
    <n v="41212016"/>
    <s v="Senior Data Scientist-AS, SQL"/>
    <x v="5"/>
    <s v="Digital &amp; Search Marketing"/>
    <x v="16"/>
    <n v="32277792"/>
    <m/>
    <m/>
    <d v="2020-03-26T00:00:00"/>
    <n v="43946"/>
    <s v="You will be responsible for helping one of the largest clients in Australia in the QSR industry to make data driven marketing decisions"/>
    <s v="Australia"/>
    <x v="0"/>
    <x v="0"/>
    <m/>
    <m/>
    <x v="0"/>
    <m/>
    <s v="No"/>
    <s v="https://www.seek.com.au/job/41212016?type=standard#searchRequestToken=ffe3254c-0391-4af8-8209-b89e139e11e8"/>
    <n v="0"/>
    <n v="0"/>
    <n v="0"/>
    <n v="1"/>
    <n v="0"/>
    <n v="0"/>
    <n v="0"/>
    <n v="0"/>
    <n v="0"/>
    <n v="0"/>
    <n v="1"/>
    <n v="0"/>
    <n v="1"/>
    <n v="1"/>
    <n v="0"/>
    <n v="0"/>
    <n v="0"/>
    <n v="0"/>
    <n v="0"/>
    <n v="0"/>
    <n v="0"/>
    <n v="1"/>
    <n v="0"/>
    <n v="0"/>
    <n v="0"/>
    <n v="43916"/>
    <n v="43937"/>
    <n v="0"/>
    <n v="1"/>
    <n v="0"/>
    <n v="2020"/>
    <n v="3"/>
    <n v="29"/>
    <n v="5"/>
    <m/>
    <m/>
    <m/>
    <x v="1"/>
    <s v="Direct"/>
    <x v="0"/>
    <x v="2"/>
    <x v="3"/>
  </r>
  <r>
    <n v="41212059"/>
    <s v="Senior Data Scientist"/>
    <x v="5"/>
    <s v="Digital &amp; Search Marketing"/>
    <x v="16"/>
    <n v="32277792"/>
    <m/>
    <m/>
    <d v="2020-03-26T00:00:00"/>
    <n v="43946"/>
    <s v="Your focus will be to develop custom attribution and predictive models for both online and offline media"/>
    <s v="Australia"/>
    <x v="0"/>
    <x v="0"/>
    <m/>
    <m/>
    <x v="0"/>
    <m/>
    <s v="No"/>
    <s v="https://www.seek.com.au/job/41212059?type=standard#searchRequestToken=ffb98b3d-6c3e-4811-87d3-dcad1a478f30"/>
    <n v="1"/>
    <n v="1"/>
    <n v="1"/>
    <n v="0"/>
    <n v="0"/>
    <n v="0"/>
    <n v="0"/>
    <n v="0"/>
    <n v="0"/>
    <n v="1"/>
    <n v="1"/>
    <n v="0"/>
    <n v="1"/>
    <n v="1"/>
    <n v="0"/>
    <n v="0"/>
    <n v="0"/>
    <n v="0"/>
    <n v="0"/>
    <n v="0"/>
    <n v="0"/>
    <n v="1"/>
    <n v="0"/>
    <n v="0"/>
    <n v="0"/>
    <n v="43916"/>
    <n v="43937"/>
    <n v="0"/>
    <n v="1"/>
    <n v="0"/>
    <n v="2020"/>
    <n v="3"/>
    <n v="29"/>
    <n v="8"/>
    <m/>
    <m/>
    <m/>
    <x v="1"/>
    <s v="Direct"/>
    <x v="0"/>
    <x v="2"/>
    <x v="3"/>
  </r>
  <r>
    <n v="41215778"/>
    <s v="Data Scientist"/>
    <x v="6"/>
    <s v="Other"/>
    <x v="388"/>
    <n v="21673808"/>
    <s v="Alcoa"/>
    <n v="3.8058999999999998"/>
    <d v="2020-03-27T00:00:00"/>
    <n v="43947"/>
    <s v="Alcoa is built on a foundation of strong values and best practices that have led to efficiency, safety, sustainability and stronger communities."/>
    <s v="Australia"/>
    <x v="3"/>
    <x v="3"/>
    <s v="Fremantle &amp; Southern Suburbs"/>
    <s v="booragoon"/>
    <x v="0"/>
    <m/>
    <s v="No"/>
    <s v="https://www.seek.com.au/job/41215778?type=standout#searchRequestToken=ffe3254c-0391-4af8-8209-b89e139e11e8"/>
    <n v="1"/>
    <n v="1"/>
    <n v="0"/>
    <n v="1"/>
    <n v="0"/>
    <n v="0"/>
    <n v="0"/>
    <n v="0"/>
    <n v="0"/>
    <n v="0"/>
    <n v="1"/>
    <n v="0"/>
    <n v="0"/>
    <n v="0"/>
    <n v="0"/>
    <n v="0"/>
    <n v="0"/>
    <n v="0"/>
    <n v="0"/>
    <n v="0"/>
    <n v="0"/>
    <n v="0"/>
    <n v="1"/>
    <n v="0"/>
    <n v="0"/>
    <n v="43917"/>
    <n v="43932"/>
    <n v="0"/>
    <n v="1"/>
    <n v="0"/>
    <n v="2020"/>
    <n v="3"/>
    <n v="29"/>
    <n v="5"/>
    <m/>
    <m/>
    <m/>
    <x v="1"/>
    <s v="Direct"/>
    <x v="0"/>
    <x v="2"/>
    <x v="4"/>
  </r>
  <r>
    <n v="41216460"/>
    <s v="Senior Data Scientist"/>
    <x v="0"/>
    <s v="Mathematics, Statistics &amp; Information Sciences"/>
    <x v="433"/>
    <n v="5169537"/>
    <s v="Transurban Group"/>
    <m/>
    <d v="2020-03-28T00:00:00"/>
    <n v="43948"/>
    <s v="Design solutions to a variety of business requirements using ML practices and through applying data science and deep learning approaches."/>
    <s v="Australia"/>
    <x v="2"/>
    <x v="2"/>
    <s v="CBD &amp; Inner Suburbs"/>
    <s v="melbourne"/>
    <x v="0"/>
    <s v="base + super + annual performance-linked incentive"/>
    <s v="No"/>
    <s v="https://www.seek.com.au/job/41216460?type=standout#searchRequestToken=ffb98b3d-6c3e-4811-87d3-dcad1a478f30"/>
    <n v="0"/>
    <n v="1"/>
    <n v="0"/>
    <n v="1"/>
    <n v="0"/>
    <n v="0"/>
    <n v="0"/>
    <n v="0"/>
    <n v="0"/>
    <n v="0"/>
    <n v="0"/>
    <n v="0"/>
    <n v="1"/>
    <n v="0"/>
    <n v="0"/>
    <n v="0"/>
    <n v="0"/>
    <n v="0"/>
    <n v="0"/>
    <n v="0"/>
    <n v="0"/>
    <n v="0"/>
    <n v="0"/>
    <n v="0"/>
    <n v="0"/>
    <n v="43917"/>
    <n v="43940"/>
    <n v="0"/>
    <n v="1"/>
    <n v="0"/>
    <n v="2020"/>
    <n v="3"/>
    <n v="29"/>
    <n v="3"/>
    <m/>
    <m/>
    <m/>
    <x v="1"/>
    <s v="Direct"/>
    <x v="1"/>
    <x v="2"/>
    <x v="5"/>
  </r>
  <r>
    <n v="41217993"/>
    <s v="Marketing Insights &amp; Modelling Analyst"/>
    <x v="5"/>
    <s v="Market Research &amp; Analysis"/>
    <x v="179"/>
    <n v="34276930"/>
    <m/>
    <m/>
    <d v="2020-03-30T00:00:00"/>
    <n v="43950"/>
    <s v="Our client is an extremely well known global media company. They're looking for an experienced Analyst to join on a permanent basis in Melbourne!"/>
    <s v="Australia"/>
    <x v="2"/>
    <x v="2"/>
    <s v="CBD &amp; Inner Suburbs"/>
    <s v="melbourne"/>
    <x v="0"/>
    <s v="$100K-$120K+Super"/>
    <s v="No"/>
    <s v="https://www.seek.com.au/job/41217993?type=standard#searchRequestToken=ffc77b62-6dba-45a6-b0e0-0237d953e200"/>
    <n v="1"/>
    <n v="0"/>
    <n v="0"/>
    <n v="1"/>
    <n v="0"/>
    <n v="0"/>
    <n v="0"/>
    <n v="0"/>
    <n v="0"/>
    <n v="0"/>
    <n v="0"/>
    <n v="0"/>
    <n v="0"/>
    <n v="0"/>
    <n v="0"/>
    <n v="0"/>
    <n v="0"/>
    <n v="0"/>
    <n v="0"/>
    <n v="0"/>
    <n v="0"/>
    <n v="0"/>
    <n v="0"/>
    <n v="0"/>
    <n v="0"/>
    <n v="43920"/>
    <n v="43948"/>
    <n v="1"/>
    <n v="1"/>
    <n v="0"/>
    <n v="2020"/>
    <n v="3"/>
    <n v="29"/>
    <n v="2"/>
    <n v="100000"/>
    <n v="120000"/>
    <s v="year"/>
    <x v="1"/>
    <s v="Recruiter"/>
    <x v="1"/>
    <x v="2"/>
    <x v="1"/>
  </r>
  <r>
    <n v="41219285"/>
    <s v="Senior Data Scientist"/>
    <x v="0"/>
    <s v="Mathematics, Statistics &amp; Information Sciences"/>
    <x v="42"/>
    <n v="25851365"/>
    <m/>
    <m/>
    <d v="2020-03-30T00:00:00"/>
    <n v="43950"/>
    <s v="Join a fun, young and agile environment where you will execute end-to-end projects in data science and apply advanced techniques!"/>
    <s v="Australia"/>
    <x v="0"/>
    <x v="0"/>
    <m/>
    <m/>
    <x v="0"/>
    <m/>
    <s v="Yes"/>
    <s v="https://www.seek.com.au/job/41219285?type=standout#searchRequestToken=ffc77b62-6dba-45a6-b0e0-0237d953e200"/>
    <n v="1"/>
    <n v="1"/>
    <n v="0"/>
    <n v="1"/>
    <n v="0"/>
    <n v="0"/>
    <n v="0"/>
    <n v="0"/>
    <n v="0"/>
    <n v="0"/>
    <n v="1"/>
    <n v="0"/>
    <n v="0"/>
    <n v="0"/>
    <n v="0"/>
    <n v="0"/>
    <n v="0"/>
    <n v="0"/>
    <n v="0"/>
    <n v="0"/>
    <n v="0"/>
    <n v="0"/>
    <n v="0"/>
    <n v="0"/>
    <n v="0"/>
    <n v="43920"/>
    <n v="43949"/>
    <n v="1"/>
    <n v="1"/>
    <n v="0"/>
    <n v="2020"/>
    <n v="3"/>
    <n v="29"/>
    <n v="4"/>
    <m/>
    <m/>
    <m/>
    <x v="1"/>
    <s v="Recruiter"/>
    <x v="0"/>
    <x v="2"/>
    <x v="1"/>
  </r>
  <r>
    <n v="41221393"/>
    <s v="Data Scientist"/>
    <x v="1"/>
    <s v="Database Development &amp; Administration"/>
    <x v="417"/>
    <n v="492836"/>
    <m/>
    <m/>
    <d v="2020-03-31T00:00:00"/>
    <n v="43951"/>
    <s v="This is a unique long term contract opportunity for an experienced Data Scientist to join a leading global organisation."/>
    <s v="Australia"/>
    <x v="4"/>
    <x v="4"/>
    <s v="CBD &amp; Inner Suburbs"/>
    <s v="brisbane"/>
    <x v="1"/>
    <m/>
    <s v="No"/>
    <s v="https://www.seek.com.au/job/41221393?type=standard#searchRequestToken=fff2f69c-4934-4734-b4d2-bff7365356f7"/>
    <n v="1"/>
    <n v="1"/>
    <n v="0"/>
    <n v="1"/>
    <n v="0"/>
    <n v="0"/>
    <n v="0"/>
    <n v="0"/>
    <n v="1"/>
    <n v="1"/>
    <n v="1"/>
    <n v="1"/>
    <n v="1"/>
    <n v="0"/>
    <n v="0"/>
    <n v="0"/>
    <n v="0"/>
    <n v="0"/>
    <n v="0"/>
    <n v="0"/>
    <n v="0"/>
    <n v="0"/>
    <n v="0"/>
    <n v="0"/>
    <n v="0"/>
    <n v="43921"/>
    <n v="43950"/>
    <n v="1"/>
    <n v="1"/>
    <n v="0"/>
    <n v="2020"/>
    <n v="3"/>
    <n v="29"/>
    <n v="8"/>
    <m/>
    <m/>
    <m/>
    <x v="1"/>
    <s v="Recruiter"/>
    <x v="0"/>
    <x v="2"/>
    <x v="2"/>
  </r>
  <r>
    <n v="41221675"/>
    <s v="Performance Engineer (Data Analyst)"/>
    <x v="6"/>
    <s v="Analysis &amp; Reporting"/>
    <x v="249"/>
    <n v="34443347"/>
    <m/>
    <m/>
    <d v="2020-03-31T00:00:00"/>
    <n v="43951.999988425923"/>
    <s v="A leading proprietary trading firm seeking a talented Data Scientist with an understanding of distributed systems and network engineering"/>
    <s v="Australia"/>
    <x v="0"/>
    <x v="0"/>
    <s v="CBD, Inner West &amp; Eastern Suburbs"/>
    <s v="sydney"/>
    <x v="0"/>
    <s v="$150,000 - $200,000+"/>
    <s v="No"/>
    <s v="https://www.seek.com.au/job/41221675?type=standout#searchRequestToken=feff50f8-a77b-4e99-93cb-12ddd338bf27"/>
    <n v="0"/>
    <n v="1"/>
    <n v="0"/>
    <n v="0"/>
    <n v="0"/>
    <n v="0"/>
    <n v="0"/>
    <n v="0"/>
    <n v="1"/>
    <n v="0"/>
    <n v="0"/>
    <n v="0"/>
    <n v="0"/>
    <n v="0"/>
    <n v="0"/>
    <n v="0"/>
    <n v="0"/>
    <n v="0"/>
    <n v="0"/>
    <n v="0"/>
    <n v="0"/>
    <n v="0"/>
    <n v="0"/>
    <n v="0"/>
    <n v="0"/>
    <n v="43921"/>
    <n v="43921"/>
    <n v="0"/>
    <n v="1"/>
    <n v="0"/>
    <n v="2020"/>
    <n v="3"/>
    <n v="30"/>
    <n v="2"/>
    <n v="150000"/>
    <n v="200000"/>
    <s v="year"/>
    <x v="1"/>
    <s v="Direct"/>
    <x v="1"/>
    <x v="2"/>
    <x v="2"/>
  </r>
  <r>
    <n v="41223086"/>
    <s v="Junior Data Scientist for immediate start"/>
    <x v="1"/>
    <s v="Developers/Programmers"/>
    <x v="442"/>
    <n v="43803960"/>
    <m/>
    <m/>
    <d v="2020-03-31T00:00:00"/>
    <n v="43951.999988425923"/>
    <s v="Offering a junior data scientist to help manage our growth. The role involves loading and manipulating financial data to generate investment analysis"/>
    <s v="Australia"/>
    <x v="2"/>
    <x v="2"/>
    <s v="CBD &amp; Inner Suburbs"/>
    <s v="melbourne"/>
    <x v="0"/>
    <m/>
    <s v="No"/>
    <s v="https://www.seek.com.au/job/41223086?type=standout#searchRequestToken=feff50f8-a77b-4e99-93cb-12ddd338bf27"/>
    <n v="0"/>
    <n v="1"/>
    <n v="0"/>
    <n v="1"/>
    <n v="0"/>
    <n v="0"/>
    <n v="0"/>
    <n v="0"/>
    <n v="0"/>
    <n v="0"/>
    <n v="0"/>
    <n v="0"/>
    <n v="0"/>
    <n v="0"/>
    <n v="0"/>
    <n v="0"/>
    <n v="0"/>
    <n v="0"/>
    <n v="0"/>
    <n v="0"/>
    <n v="0"/>
    <n v="0"/>
    <n v="0"/>
    <n v="0"/>
    <n v="0"/>
    <n v="43921"/>
    <n v="43927"/>
    <n v="1"/>
    <n v="1"/>
    <n v="0"/>
    <n v="2020"/>
    <n v="3"/>
    <n v="30"/>
    <n v="2"/>
    <m/>
    <m/>
    <m/>
    <x v="1"/>
    <s v="Recruiter"/>
    <x v="0"/>
    <x v="2"/>
    <x v="2"/>
  </r>
  <r>
    <n v="41228514"/>
    <s v="Senior Data Scientist"/>
    <x v="1"/>
    <s v="Other"/>
    <x v="34"/>
    <n v="26475017"/>
    <m/>
    <m/>
    <d v="2020-04-01T00:00:00"/>
    <n v="43952"/>
    <s v="Senior Data Scientist required to drive the use and effectiveness of data science solutions within a leading logistics business."/>
    <s v="Australia"/>
    <x v="2"/>
    <x v="2"/>
    <m/>
    <m/>
    <x v="0"/>
    <s v="$200000"/>
    <s v="No"/>
    <s v="https://www.seek.com.au/job/41228514?type=standard#searchRequestToken=ffc77b62-6dba-45a6-b0e0-0237d953e200"/>
    <n v="1"/>
    <n v="1"/>
    <n v="0"/>
    <n v="1"/>
    <n v="0"/>
    <n v="0"/>
    <n v="0"/>
    <n v="0"/>
    <n v="0"/>
    <n v="0"/>
    <n v="0"/>
    <n v="0"/>
    <n v="0"/>
    <n v="0"/>
    <n v="0"/>
    <n v="0"/>
    <n v="0"/>
    <n v="0"/>
    <n v="0"/>
    <n v="0"/>
    <n v="0"/>
    <n v="0"/>
    <n v="0"/>
    <n v="0"/>
    <n v="0"/>
    <n v="43922"/>
    <n v="43950"/>
    <n v="1"/>
    <n v="1"/>
    <n v="0"/>
    <n v="2020"/>
    <n v="4"/>
    <n v="29"/>
    <n v="3"/>
    <n v="200000"/>
    <n v="200000"/>
    <s v="year"/>
    <x v="1"/>
    <s v="Recruiter"/>
    <x v="1"/>
    <x v="3"/>
    <x v="0"/>
  </r>
  <r>
    <n v="41229164"/>
    <s v="Data Scientist"/>
    <x v="1"/>
    <s v="Engineering - Software"/>
    <x v="46"/>
    <n v="14025083"/>
    <s v="Capgemini"/>
    <m/>
    <d v="2020-04-02T00:00:00"/>
    <n v="43953"/>
    <s v="Join a highly motivated and solutions focused team"/>
    <s v="Australia"/>
    <x v="6"/>
    <x v="6"/>
    <m/>
    <m/>
    <x v="0"/>
    <m/>
    <s v="No"/>
    <s v="https://www.seek.com.au/job/41229164?type=standout#searchRequestToken=fff2f69c-4934-4734-b4d2-bff7365356f7"/>
    <n v="1"/>
    <n v="1"/>
    <n v="0"/>
    <n v="1"/>
    <n v="0"/>
    <n v="0"/>
    <n v="0"/>
    <n v="0"/>
    <n v="1"/>
    <n v="1"/>
    <n v="1"/>
    <n v="1"/>
    <n v="1"/>
    <n v="1"/>
    <n v="0"/>
    <n v="0"/>
    <n v="0"/>
    <n v="0"/>
    <n v="0"/>
    <n v="0"/>
    <n v="0"/>
    <n v="1"/>
    <n v="0"/>
    <n v="0"/>
    <n v="0"/>
    <n v="43922"/>
    <n v="43952"/>
    <n v="0"/>
    <n v="1"/>
    <n v="0"/>
    <n v="2020"/>
    <n v="4"/>
    <n v="29"/>
    <n v="10"/>
    <m/>
    <m/>
    <m/>
    <x v="1"/>
    <s v="Direct"/>
    <x v="0"/>
    <x v="3"/>
    <x v="3"/>
  </r>
  <r>
    <n v="41233213"/>
    <s v="Data Scientist"/>
    <x v="1"/>
    <s v="Other"/>
    <x v="231"/>
    <n v="5067594"/>
    <s v="Bendigo &amp; Adelaide Bank"/>
    <n v="3.0301999999999998"/>
    <d v="2020-04-03T00:00:00"/>
    <n v="43954.999988425923"/>
    <s v="A great opportunity for an experienced Data Scientist to join our Analytics and Insights team within our Melbourne or Bendigo office"/>
    <s v="Australia"/>
    <x v="2"/>
    <x v="2"/>
    <s v="CBD &amp; Inner Suburbs"/>
    <s v="melbourne"/>
    <x v="0"/>
    <m/>
    <s v="No"/>
    <s v="https://www.seek.com.au/job/41233213?type=standout#searchRequestToken=ff975e54-3703-4388-b14a-da07929b2e3d"/>
    <n v="1"/>
    <n v="1"/>
    <n v="0"/>
    <n v="1"/>
    <n v="0"/>
    <n v="0"/>
    <n v="0"/>
    <n v="0"/>
    <n v="0"/>
    <n v="0"/>
    <n v="0"/>
    <n v="0"/>
    <n v="0"/>
    <n v="1"/>
    <n v="0"/>
    <n v="0"/>
    <n v="0"/>
    <n v="0"/>
    <n v="0"/>
    <n v="0"/>
    <n v="0"/>
    <n v="0"/>
    <n v="0"/>
    <n v="0"/>
    <n v="0"/>
    <n v="43924"/>
    <n v="43934"/>
    <n v="0"/>
    <n v="1"/>
    <n v="0"/>
    <n v="2020"/>
    <n v="4"/>
    <n v="30"/>
    <n v="4"/>
    <m/>
    <m/>
    <m/>
    <x v="1"/>
    <s v="Direct"/>
    <x v="0"/>
    <x v="3"/>
    <x v="4"/>
  </r>
  <r>
    <n v="41233915"/>
    <s v="Data Scientist"/>
    <x v="0"/>
    <s v="Mathematics, Statistics &amp; Information Sciences"/>
    <x v="253"/>
    <n v="35879080"/>
    <m/>
    <m/>
    <d v="2020-04-03T00:00:00"/>
    <n v="43954.999988425923"/>
    <s v="Looking for a Data Scientist to join global tech scale-up, working on all greenfield projects."/>
    <s v="Australia"/>
    <x v="0"/>
    <x v="0"/>
    <s v="CBD, Inner West &amp; Eastern Suburbs"/>
    <s v="sydney"/>
    <x v="0"/>
    <m/>
    <s v="Yes"/>
    <s v="https://www.seek.com.au/job/41233915?type=standard#searchRequestToken=ffc77b62-6dba-45a6-b0e0-0237d953e200"/>
    <n v="1"/>
    <n v="1"/>
    <n v="0"/>
    <n v="1"/>
    <n v="0"/>
    <n v="0"/>
    <n v="0"/>
    <n v="0"/>
    <n v="0"/>
    <n v="0"/>
    <n v="0"/>
    <n v="0"/>
    <n v="0"/>
    <n v="0"/>
    <n v="0"/>
    <n v="0"/>
    <n v="0"/>
    <n v="0"/>
    <n v="0"/>
    <n v="0"/>
    <n v="0"/>
    <n v="0"/>
    <n v="0"/>
    <n v="0"/>
    <n v="0"/>
    <n v="43924"/>
    <n v="43954"/>
    <n v="0"/>
    <n v="1"/>
    <n v="0"/>
    <n v="2020"/>
    <n v="4"/>
    <n v="30"/>
    <n v="3"/>
    <m/>
    <m/>
    <m/>
    <x v="1"/>
    <s v="Direct"/>
    <x v="0"/>
    <x v="3"/>
    <x v="4"/>
  </r>
  <r>
    <n v="41241142"/>
    <s v="Senior Data Scientist"/>
    <x v="0"/>
    <s v="Mathematics, Statistics &amp; Information Sciences"/>
    <x v="369"/>
    <n v="29387504"/>
    <m/>
    <m/>
    <d v="2020-04-07T00:00:00"/>
    <n v="43958.999988425923"/>
    <s v="Work with one of the top product brands in the world!"/>
    <s v="Australia"/>
    <x v="0"/>
    <x v="0"/>
    <s v="CBD, Inner West &amp; Eastern Suburbs"/>
    <s v="sydney"/>
    <x v="0"/>
    <m/>
    <s v="No"/>
    <s v="https://www.seek.com.au/job/41241142?type=standard#searchRequestToken=ffc77b62-6dba-45a6-b0e0-0237d953e200"/>
    <n v="1"/>
    <n v="1"/>
    <n v="0"/>
    <n v="1"/>
    <n v="0"/>
    <n v="0"/>
    <n v="0"/>
    <n v="0"/>
    <n v="0"/>
    <n v="0"/>
    <n v="0"/>
    <n v="0"/>
    <n v="0"/>
    <n v="0"/>
    <n v="0"/>
    <n v="0"/>
    <n v="0"/>
    <n v="0"/>
    <n v="0"/>
    <n v="0"/>
    <n v="0"/>
    <n v="0"/>
    <n v="0"/>
    <n v="0"/>
    <n v="0"/>
    <n v="43928"/>
    <n v="43956"/>
    <n v="1"/>
    <n v="1"/>
    <n v="0"/>
    <n v="2020"/>
    <n v="4"/>
    <n v="30"/>
    <n v="3"/>
    <m/>
    <m/>
    <m/>
    <x v="1"/>
    <s v="Recruiter"/>
    <x v="0"/>
    <x v="3"/>
    <x v="2"/>
  </r>
  <r>
    <n v="41242575"/>
    <s v="Business Automation Engineer"/>
    <x v="1"/>
    <s v="Developers/Programmers"/>
    <x v="443"/>
    <n v="29466453"/>
    <s v="ACOR Consultants"/>
    <m/>
    <d v="2020-04-08T00:00:00"/>
    <n v="43959.999988425923"/>
    <s v="Great opportunity to join our growing Perth team on a 6-month contract with view to go permanent."/>
    <s v="Australia"/>
    <x v="3"/>
    <x v="3"/>
    <s v="Fremantle &amp; Southern Suburbs"/>
    <s v="fremantle"/>
    <x v="1"/>
    <m/>
    <s v="No"/>
    <s v="https://www.seek.com.au/job/41242575?type=standout#searchRequestToken=ffc77b62-6dba-45a6-b0e0-0237d953e200"/>
    <n v="0"/>
    <n v="0"/>
    <n v="0"/>
    <n v="1"/>
    <n v="0"/>
    <n v="0"/>
    <n v="0"/>
    <n v="0"/>
    <n v="0"/>
    <n v="0"/>
    <n v="0"/>
    <n v="0"/>
    <n v="0"/>
    <n v="0"/>
    <n v="0"/>
    <n v="0"/>
    <n v="0"/>
    <n v="0"/>
    <n v="0"/>
    <n v="0"/>
    <n v="0"/>
    <n v="0"/>
    <n v="0"/>
    <n v="0"/>
    <n v="0"/>
    <n v="43929"/>
    <n v="43959"/>
    <n v="0"/>
    <n v="1"/>
    <n v="0"/>
    <n v="2020"/>
    <n v="4"/>
    <n v="30"/>
    <n v="1"/>
    <m/>
    <m/>
    <m/>
    <x v="1"/>
    <s v="Direct"/>
    <x v="0"/>
    <x v="3"/>
    <x v="0"/>
  </r>
  <r>
    <n v="41246961"/>
    <s v="Data Scientist"/>
    <x v="0"/>
    <s v="Mathematics, Statistics &amp; Information Sciences"/>
    <x v="444"/>
    <n v="36245718"/>
    <m/>
    <m/>
    <d v="2020-04-09T00:00:00"/>
    <n v="43960.999988425923"/>
    <s v="Joining our Automation and Insights team, the Data Scientist will be pivotal in enhancing our digital wagering product offering."/>
    <s v="Australia"/>
    <x v="4"/>
    <x v="4"/>
    <s v="CBD &amp; Inner Suburbs"/>
    <s v="bowenhills"/>
    <x v="0"/>
    <m/>
    <s v="No"/>
    <s v="https://www.seek.com.au/job/41246961?type=standout#searchRequestToken=ffc77b62-6dba-45a6-b0e0-0237d953e200"/>
    <n v="1"/>
    <n v="1"/>
    <n v="0"/>
    <n v="1"/>
    <n v="0"/>
    <n v="0"/>
    <n v="0"/>
    <n v="0"/>
    <n v="0"/>
    <n v="0"/>
    <n v="0"/>
    <n v="0"/>
    <n v="0"/>
    <n v="1"/>
    <n v="0"/>
    <n v="0"/>
    <n v="0"/>
    <n v="0"/>
    <n v="0"/>
    <n v="0"/>
    <n v="0"/>
    <n v="0"/>
    <n v="0"/>
    <n v="0"/>
    <n v="0"/>
    <n v="43930"/>
    <n v="43960"/>
    <n v="0"/>
    <n v="1"/>
    <n v="0"/>
    <n v="2020"/>
    <n v="4"/>
    <n v="30"/>
    <n v="4"/>
    <m/>
    <m/>
    <m/>
    <x v="1"/>
    <s v="Direct"/>
    <x v="0"/>
    <x v="3"/>
    <x v="3"/>
  </r>
  <r>
    <n v="41251239"/>
    <s v="Bioinformatician in Computational Functional Genomics"/>
    <x v="0"/>
    <s v="Biological &amp; Biomedical Sciences"/>
    <x v="158"/>
    <n v="21889915"/>
    <s v="Children's Medical Research Institute"/>
    <m/>
    <d v="2020-04-14T00:00:00"/>
    <n v="43965.999988425923"/>
    <s v="We are seeking a qualified Bioinformatician / Data Scientist to join the Functional Genomics program."/>
    <s v="Australia"/>
    <x v="0"/>
    <x v="0"/>
    <s v="Parramatta &amp; Western Suburbs"/>
    <s v="westmead"/>
    <x v="0"/>
    <m/>
    <s v="No"/>
    <s v="https://www.seek.com.au/job/41251239?type=standout#searchRequestToken=ffb2cadd-ed1d-4f0c-a218-2d400e1d3c3f"/>
    <n v="1"/>
    <n v="1"/>
    <n v="1"/>
    <n v="0"/>
    <n v="0"/>
    <n v="0"/>
    <n v="0"/>
    <n v="0"/>
    <n v="0"/>
    <n v="0"/>
    <n v="0"/>
    <n v="1"/>
    <n v="0"/>
    <n v="0"/>
    <n v="0"/>
    <n v="0"/>
    <n v="0"/>
    <n v="0"/>
    <n v="0"/>
    <n v="0"/>
    <n v="0"/>
    <n v="0"/>
    <n v="0"/>
    <n v="0"/>
    <n v="0"/>
    <n v="43935"/>
    <n v="43963"/>
    <n v="0"/>
    <n v="1"/>
    <n v="0"/>
    <n v="2020"/>
    <n v="4"/>
    <n v="30"/>
    <n v="4"/>
    <m/>
    <m/>
    <m/>
    <x v="1"/>
    <s v="Direct"/>
    <x v="0"/>
    <x v="3"/>
    <x v="2"/>
  </r>
  <r>
    <n v="41251774"/>
    <s v="Senior Credit Risk Modeller"/>
    <x v="2"/>
    <s v="Analysis &amp; Reporting"/>
    <x v="30"/>
    <n v="22424905"/>
    <m/>
    <m/>
    <d v="2020-04-14T00:00:00"/>
    <n v="43965.999988425923"/>
    <s v="Fantastic opportunity for an experienced Senior Credit Risk Modeller to join one of Australia's leading financial services companies"/>
    <s v="Australia"/>
    <x v="0"/>
    <x v="0"/>
    <m/>
    <m/>
    <x v="0"/>
    <s v="$110k - $130k p.a. + + Super + Bonus"/>
    <s v="No"/>
    <s v="https://www.seek.com.au/job/41251774?type=standout#searchRequestToken=ffc77b62-6dba-45a6-b0e0-0237d953e200"/>
    <n v="1"/>
    <n v="1"/>
    <n v="0"/>
    <n v="1"/>
    <n v="0"/>
    <n v="0"/>
    <n v="0"/>
    <n v="0"/>
    <n v="0"/>
    <n v="0"/>
    <n v="0"/>
    <n v="0"/>
    <n v="0"/>
    <n v="1"/>
    <n v="0"/>
    <n v="0"/>
    <n v="0"/>
    <n v="0"/>
    <n v="0"/>
    <n v="0"/>
    <n v="0"/>
    <n v="0"/>
    <n v="0"/>
    <n v="0"/>
    <n v="0"/>
    <n v="43935"/>
    <n v="43965"/>
    <n v="1"/>
    <n v="1"/>
    <n v="0"/>
    <n v="2020"/>
    <n v="4"/>
    <n v="30"/>
    <n v="4"/>
    <n v="110000"/>
    <n v="130000"/>
    <s v="year"/>
    <x v="1"/>
    <s v="Recruiter"/>
    <x v="1"/>
    <x v="3"/>
    <x v="2"/>
  </r>
  <r>
    <n v="41251877"/>
    <s v="Machine Learning Data Scientist"/>
    <x v="0"/>
    <s v="Mathematics, Statistics &amp; Information Sciences"/>
    <x v="445"/>
    <n v="20351243"/>
    <m/>
    <m/>
    <d v="2020-04-14T00:00:00"/>
    <n v="43965.999988425923"/>
    <s v="Join our stat arb team and build models for high frequency asset price prediction, analyse the resulting trades for price prediction."/>
    <s v="Australia"/>
    <x v="0"/>
    <x v="0"/>
    <s v="CBD, Inner West &amp; Eastern Suburbs"/>
    <s v="barangaroo"/>
    <x v="0"/>
    <m/>
    <s v="No"/>
    <s v="https://www.seek.com.au/job/41251877?type=standout#searchRequestToken=ffc77cdc-a28a-4322-9fc0-a2783b5c2df7"/>
    <n v="0"/>
    <n v="1"/>
    <n v="0"/>
    <n v="0"/>
    <n v="0"/>
    <n v="0"/>
    <n v="0"/>
    <n v="0"/>
    <n v="1"/>
    <n v="0"/>
    <n v="0"/>
    <n v="0"/>
    <n v="0"/>
    <n v="0"/>
    <n v="0"/>
    <n v="0"/>
    <n v="0"/>
    <n v="0"/>
    <n v="0"/>
    <n v="0"/>
    <n v="0"/>
    <n v="0"/>
    <n v="0"/>
    <n v="0"/>
    <n v="0"/>
    <n v="43935"/>
    <n v="43965"/>
    <n v="0"/>
    <n v="1"/>
    <n v="0"/>
    <n v="2020"/>
    <n v="4"/>
    <n v="30"/>
    <n v="2"/>
    <m/>
    <m/>
    <m/>
    <x v="1"/>
    <s v="Direct"/>
    <x v="0"/>
    <x v="3"/>
    <x v="2"/>
  </r>
  <r>
    <n v="41252140"/>
    <s v="Experienced Data Scientist - Melbourne"/>
    <x v="1"/>
    <s v="Database Development &amp; Administration"/>
    <x v="37"/>
    <n v="32359972"/>
    <m/>
    <m/>
    <d v="2020-04-14T00:00:00"/>
    <n v="43965.999988425923"/>
    <s v="Build Data Models to Solve Business Needs With R &amp; Python"/>
    <s v="Australia"/>
    <x v="2"/>
    <x v="2"/>
    <s v="CBD &amp; Inner Suburbs"/>
    <s v="melbourne"/>
    <x v="0"/>
    <s v="$80000 - $120000 per annum"/>
    <s v="Yes"/>
    <s v="https://www.seek.com.au/job/41252140?type=standard#searchRequestToken=ff29a0c6-f894-4b50-a541-5445b9601a70"/>
    <n v="1"/>
    <n v="1"/>
    <n v="0"/>
    <n v="0"/>
    <n v="0"/>
    <n v="0"/>
    <n v="0"/>
    <n v="0"/>
    <n v="0"/>
    <n v="0"/>
    <n v="0"/>
    <n v="0"/>
    <n v="0"/>
    <n v="0"/>
    <n v="0"/>
    <n v="0"/>
    <n v="0"/>
    <n v="0"/>
    <n v="0"/>
    <n v="0"/>
    <n v="0"/>
    <n v="0"/>
    <n v="0"/>
    <n v="0"/>
    <n v="0"/>
    <n v="43935"/>
    <n v="43938"/>
    <n v="1"/>
    <n v="1"/>
    <n v="0"/>
    <n v="2020"/>
    <n v="4"/>
    <n v="30"/>
    <n v="2"/>
    <n v="80000"/>
    <n v="120000"/>
    <s v="year"/>
    <x v="1"/>
    <s v="Recruiter"/>
    <x v="1"/>
    <x v="3"/>
    <x v="2"/>
  </r>
  <r>
    <n v="41255298"/>
    <s v="Data Scientist - Team Lead"/>
    <x v="0"/>
    <s v="Mathematics, Statistics &amp; Information Sciences"/>
    <x v="44"/>
    <n v="37079664"/>
    <m/>
    <m/>
    <d v="2020-04-15T00:00:00"/>
    <n v="43966.999988425923"/>
    <s v="Commercial business - team &amp; tech lead hire. Lead a squad delivering ML in production Spark &amp; cloud (AWS/GCP)."/>
    <s v="Australia"/>
    <x v="0"/>
    <x v="0"/>
    <s v="CBD, Inner West &amp; Eastern Suburbs"/>
    <s v="sydney"/>
    <x v="0"/>
    <s v="Negotiable depending on applicant"/>
    <s v="No"/>
    <s v="https://www.seek.com.au/job/41255298?type=standout#searchRequestToken=fff2f69c-4934-4734-b4d2-bff7365356f7"/>
    <n v="1"/>
    <n v="1"/>
    <n v="0"/>
    <n v="1"/>
    <n v="0"/>
    <n v="0"/>
    <n v="0"/>
    <n v="0"/>
    <n v="0"/>
    <n v="1"/>
    <n v="0"/>
    <n v="0"/>
    <n v="0"/>
    <n v="0"/>
    <n v="0"/>
    <n v="0"/>
    <n v="0"/>
    <n v="0"/>
    <n v="0"/>
    <n v="0"/>
    <n v="0"/>
    <n v="1"/>
    <n v="0"/>
    <n v="0"/>
    <n v="0"/>
    <n v="43936"/>
    <n v="43964"/>
    <n v="1"/>
    <n v="1"/>
    <n v="0"/>
    <n v="2020"/>
    <n v="4"/>
    <n v="30"/>
    <n v="5"/>
    <m/>
    <m/>
    <m/>
    <x v="1"/>
    <s v="Recruiter"/>
    <x v="1"/>
    <x v="3"/>
    <x v="0"/>
  </r>
  <r>
    <n v="41257038"/>
    <s v="Senior Data Scientist"/>
    <x v="5"/>
    <s v="Digital &amp; Search Marketing"/>
    <x v="16"/>
    <n v="32277792"/>
    <s v="Annalect"/>
    <m/>
    <d v="2020-04-16T00:00:00"/>
    <n v="43967.999988425923"/>
    <s v="Your focus will be to develop custom attribution and predictive models for both online and offline media"/>
    <s v="Australia"/>
    <x v="0"/>
    <x v="0"/>
    <m/>
    <m/>
    <x v="0"/>
    <m/>
    <s v="No"/>
    <s v="https://www.seek.com.au/job/41257038?type=standard#searchRequestToken=fff2f69c-4934-4734-b4d2-bff7365356f7"/>
    <n v="1"/>
    <n v="1"/>
    <n v="1"/>
    <n v="0"/>
    <n v="0"/>
    <n v="0"/>
    <n v="0"/>
    <n v="0"/>
    <n v="0"/>
    <n v="1"/>
    <n v="1"/>
    <n v="0"/>
    <n v="1"/>
    <n v="1"/>
    <n v="0"/>
    <n v="0"/>
    <n v="0"/>
    <n v="0"/>
    <n v="0"/>
    <n v="0"/>
    <n v="0"/>
    <n v="1"/>
    <n v="0"/>
    <n v="0"/>
    <n v="0"/>
    <n v="43937"/>
    <n v="43965"/>
    <n v="0"/>
    <n v="1"/>
    <n v="0"/>
    <n v="2020"/>
    <n v="4"/>
    <n v="30"/>
    <n v="8"/>
    <m/>
    <m/>
    <m/>
    <x v="1"/>
    <s v="Direct"/>
    <x v="0"/>
    <x v="3"/>
    <x v="3"/>
  </r>
  <r>
    <n v="41257048"/>
    <s v="Senior Data Scientist-AS, SQL"/>
    <x v="5"/>
    <s v="Digital &amp; Search Marketing"/>
    <x v="16"/>
    <n v="32277792"/>
    <s v="Annalect"/>
    <m/>
    <d v="2020-04-16T00:00:00"/>
    <n v="43967.999988425923"/>
    <s v="You will be responsible for helping one of the largest clients in Australia in the QSR industry to make data driven marketing decisions"/>
    <s v="Australia"/>
    <x v="0"/>
    <x v="0"/>
    <m/>
    <m/>
    <x v="0"/>
    <m/>
    <s v="No"/>
    <s v="https://www.seek.com.au/job/41257048?type=standard#searchRequestToken=ffe7c0b8-635c-4250-874c-6e1ca9ac8d62"/>
    <n v="0"/>
    <n v="0"/>
    <n v="0"/>
    <n v="1"/>
    <n v="0"/>
    <n v="0"/>
    <n v="0"/>
    <n v="0"/>
    <n v="0"/>
    <n v="0"/>
    <n v="1"/>
    <n v="0"/>
    <n v="1"/>
    <n v="1"/>
    <n v="0"/>
    <n v="0"/>
    <n v="0"/>
    <n v="0"/>
    <n v="0"/>
    <n v="0"/>
    <n v="0"/>
    <n v="1"/>
    <n v="0"/>
    <n v="0"/>
    <n v="0"/>
    <n v="43937"/>
    <n v="43965"/>
    <n v="0"/>
    <n v="1"/>
    <n v="0"/>
    <n v="2020"/>
    <n v="4"/>
    <n v="30"/>
    <n v="5"/>
    <m/>
    <m/>
    <m/>
    <x v="1"/>
    <s v="Direct"/>
    <x v="0"/>
    <x v="3"/>
    <x v="3"/>
  </r>
  <r>
    <n v="41261036"/>
    <s v="Data Scientist/Data Engineer"/>
    <x v="1"/>
    <s v="Database Development &amp; Administration"/>
    <x v="12"/>
    <n v="23607543"/>
    <m/>
    <m/>
    <d v="2020-04-17T00:00:00"/>
    <n v="43968.999988425923"/>
    <s v="An exciting opportunity to join a large federal organisation."/>
    <s v="Australia"/>
    <x v="2"/>
    <x v="2"/>
    <s v="CBD &amp; Inner Suburbs"/>
    <s v="melbourne"/>
    <x v="1"/>
    <s v="competitive"/>
    <s v="No"/>
    <s v="https://www.seek.com.au/job/41261036?type=standout#searchRequestToken=ffc77b62-6dba-45a6-b0e0-0237d953e200"/>
    <n v="1"/>
    <n v="1"/>
    <n v="0"/>
    <n v="1"/>
    <n v="0"/>
    <n v="0"/>
    <n v="0"/>
    <n v="0"/>
    <n v="0"/>
    <n v="0"/>
    <n v="0"/>
    <n v="0"/>
    <n v="0"/>
    <n v="0"/>
    <n v="0"/>
    <n v="0"/>
    <n v="0"/>
    <n v="0"/>
    <n v="0"/>
    <n v="0"/>
    <n v="0"/>
    <n v="0"/>
    <n v="0"/>
    <n v="0"/>
    <n v="0"/>
    <n v="43938"/>
    <n v="43968"/>
    <n v="1"/>
    <n v="1"/>
    <n v="0"/>
    <n v="2020"/>
    <n v="4"/>
    <n v="30"/>
    <n v="3"/>
    <m/>
    <m/>
    <m/>
    <x v="1"/>
    <s v="Recruiter"/>
    <x v="1"/>
    <x v="3"/>
    <x v="4"/>
  </r>
  <r>
    <n v="41263941"/>
    <s v="Data Scientist"/>
    <x v="1"/>
    <s v="Database Development &amp; Administration"/>
    <x v="365"/>
    <n v="28936057"/>
    <m/>
    <m/>
    <d v="2020-04-20T00:00:00"/>
    <n v="43971.999988425923"/>
    <s v="Data Scientist to facilitate Data exploration, Anomaly Detection and Data Analytics."/>
    <s v="Australia"/>
    <x v="2"/>
    <x v="2"/>
    <m/>
    <s v="melbourne"/>
    <x v="1"/>
    <m/>
    <s v="Yes"/>
    <s v="https://www.seek.com.au/job/41263941?type=standout#searchRequestToken=ffd8d8bd-7102-41bb-94cd-606108cb974f"/>
    <n v="1"/>
    <n v="0"/>
    <n v="0"/>
    <n v="1"/>
    <n v="0"/>
    <n v="0"/>
    <n v="0"/>
    <n v="0"/>
    <n v="0"/>
    <n v="1"/>
    <n v="0"/>
    <n v="1"/>
    <n v="0"/>
    <n v="0"/>
    <n v="0"/>
    <n v="0"/>
    <n v="0"/>
    <n v="0"/>
    <n v="0"/>
    <n v="0"/>
    <n v="0"/>
    <n v="0"/>
    <n v="0"/>
    <n v="0"/>
    <n v="0"/>
    <n v="43941"/>
    <n v="43962"/>
    <n v="0"/>
    <n v="1"/>
    <n v="0"/>
    <n v="2020"/>
    <n v="4"/>
    <n v="30"/>
    <n v="4"/>
    <m/>
    <m/>
    <m/>
    <x v="1"/>
    <s v="Direct"/>
    <x v="0"/>
    <x v="3"/>
    <x v="1"/>
  </r>
  <r>
    <n v="41267859"/>
    <s v="Senior Data Scientist"/>
    <x v="1"/>
    <s v="Developers/Programmers"/>
    <x v="446"/>
    <n v="41306022"/>
    <m/>
    <m/>
    <d v="2020-04-21T00:00:00"/>
    <n v="43972.999988425923"/>
    <s v="Great opportunity for a Senior Data Scientist with an understanding of Business Intelligence to join a small yet highly specialised team!"/>
    <s v="Australia"/>
    <x v="4"/>
    <x v="4"/>
    <s v="CBD &amp; Inner Suburbs"/>
    <s v="brisbane"/>
    <x v="0"/>
    <s v="Up to $150000.00 p.a."/>
    <s v="No"/>
    <s v="https://www.seek.com.au/job/41267859?type=standout#searchRequestToken=ffe7c0b8-635c-4250-874c-6e1ca9ac8d62"/>
    <n v="1"/>
    <n v="1"/>
    <n v="0"/>
    <n v="1"/>
    <n v="0"/>
    <n v="0"/>
    <n v="0"/>
    <n v="0"/>
    <n v="1"/>
    <n v="0"/>
    <n v="1"/>
    <n v="1"/>
    <n v="0"/>
    <n v="0"/>
    <n v="0"/>
    <n v="0"/>
    <n v="0"/>
    <n v="0"/>
    <n v="0"/>
    <n v="0"/>
    <n v="0"/>
    <n v="0"/>
    <n v="0"/>
    <n v="0"/>
    <n v="0"/>
    <n v="43942"/>
    <n v="43962"/>
    <n v="0"/>
    <n v="1"/>
    <n v="0"/>
    <n v="2020"/>
    <n v="4"/>
    <n v="30"/>
    <n v="6"/>
    <n v="150000"/>
    <n v="150000"/>
    <s v="year"/>
    <x v="1"/>
    <s v="Direct"/>
    <x v="1"/>
    <x v="3"/>
    <x v="2"/>
  </r>
  <r>
    <n v="41272116"/>
    <s v="Data Scientist - Vonto"/>
    <x v="2"/>
    <s v="Analysis &amp; Reporting"/>
    <x v="447"/>
    <n v="44973332"/>
    <m/>
    <m/>
    <d v="2020-04-22T00:00:00"/>
    <n v="43973.999988425923"/>
    <s v="You will form part of the Vonto team delivering an innovative digital value proposition to small business customers."/>
    <s v="Australia"/>
    <x v="0"/>
    <x v="0"/>
    <m/>
    <m/>
    <x v="0"/>
    <m/>
    <s v="Yes"/>
    <s v="https://www.seek.com.au/job/41272116?type=standout#searchRequestToken=ffddbedf-d025-4f75-bfba-bde2914d4171"/>
    <n v="0"/>
    <n v="0"/>
    <n v="0"/>
    <n v="0"/>
    <n v="0"/>
    <n v="0"/>
    <n v="0"/>
    <n v="0"/>
    <n v="0"/>
    <n v="0"/>
    <n v="0"/>
    <n v="0"/>
    <n v="0"/>
    <n v="0"/>
    <n v="0"/>
    <n v="0"/>
    <n v="0"/>
    <n v="0"/>
    <n v="0"/>
    <n v="0"/>
    <n v="0"/>
    <n v="1"/>
    <n v="0"/>
    <n v="0"/>
    <n v="0"/>
    <n v="43943"/>
    <n v="43956"/>
    <n v="0"/>
    <n v="1"/>
    <n v="0"/>
    <n v="2020"/>
    <n v="4"/>
    <n v="30"/>
    <n v="1"/>
    <m/>
    <m/>
    <m/>
    <x v="1"/>
    <s v="Direct"/>
    <x v="0"/>
    <x v="3"/>
    <x v="0"/>
  </r>
  <r>
    <n v="41272859"/>
    <s v="Data Scientist"/>
    <x v="1"/>
    <s v="Engineering - Software"/>
    <x v="46"/>
    <n v="14025083"/>
    <s v="Capgemini"/>
    <m/>
    <d v="2020-04-23T00:00:00"/>
    <n v="43974.999988425923"/>
    <s v="Immediate start to join our team in Melbourne"/>
    <s v="Australia"/>
    <x v="2"/>
    <x v="2"/>
    <m/>
    <m/>
    <x v="0"/>
    <m/>
    <s v="No"/>
    <s v="https://www.seek.com.au/job/41272859?type=standout#searchRequestToken=ffd8d8bd-7102-41bb-94cd-606108cb974f"/>
    <n v="0"/>
    <n v="1"/>
    <n v="0"/>
    <n v="1"/>
    <n v="0"/>
    <n v="0"/>
    <n v="0"/>
    <n v="0"/>
    <n v="0"/>
    <n v="1"/>
    <n v="0"/>
    <n v="0"/>
    <n v="0"/>
    <n v="0"/>
    <n v="0"/>
    <n v="1"/>
    <n v="0"/>
    <n v="0"/>
    <n v="0"/>
    <n v="0"/>
    <n v="0"/>
    <n v="0"/>
    <n v="0"/>
    <n v="0"/>
    <n v="0"/>
    <n v="43943"/>
    <n v="43974"/>
    <n v="0"/>
    <n v="1"/>
    <n v="0"/>
    <n v="2020"/>
    <n v="4"/>
    <n v="30"/>
    <n v="4"/>
    <m/>
    <m/>
    <m/>
    <x v="1"/>
    <s v="Direct"/>
    <x v="0"/>
    <x v="3"/>
    <x v="3"/>
  </r>
  <r>
    <n v="41273155"/>
    <s v="Contract Data Scientist"/>
    <x v="2"/>
    <s v="Analysis &amp; Reporting"/>
    <x v="30"/>
    <n v="22424905"/>
    <m/>
    <m/>
    <d v="2020-04-23T00:00:00"/>
    <n v="43974.999988425923"/>
    <s v="Leading Financial Services Giant are looking for an established Data Scientist to provide insight and data oriented business solutions"/>
    <s v="Australia"/>
    <x v="0"/>
    <x v="0"/>
    <s v="North Shore &amp; Northern Beaches"/>
    <m/>
    <x v="1"/>
    <s v="Excellent Daily Rate"/>
    <s v="No"/>
    <s v="https://www.seek.com.au/job/41273155?type=standout#searchRequestToken=fff481bc-cd87-447e-a205-83c83add10ec"/>
    <n v="1"/>
    <n v="0"/>
    <n v="0"/>
    <n v="1"/>
    <n v="0"/>
    <n v="0"/>
    <n v="0"/>
    <n v="0"/>
    <n v="0"/>
    <n v="0"/>
    <n v="1"/>
    <n v="0"/>
    <n v="0"/>
    <n v="0"/>
    <n v="0"/>
    <n v="0"/>
    <n v="0"/>
    <n v="0"/>
    <n v="0"/>
    <n v="0"/>
    <n v="0"/>
    <n v="0"/>
    <n v="0"/>
    <n v="0"/>
    <n v="0"/>
    <n v="43944"/>
    <n v="43974"/>
    <n v="1"/>
    <n v="1"/>
    <n v="0"/>
    <n v="2020"/>
    <n v="4"/>
    <n v="30"/>
    <n v="3"/>
    <m/>
    <m/>
    <m/>
    <x v="1"/>
    <s v="Recruiter"/>
    <x v="1"/>
    <x v="3"/>
    <x v="3"/>
  </r>
  <r>
    <n v="41273574"/>
    <s v="Senior Modeller"/>
    <x v="2"/>
    <s v="Analysis &amp; Reporting"/>
    <x v="410"/>
    <n v="26537334"/>
    <m/>
    <m/>
    <d v="2020-04-23T00:00:00"/>
    <n v="43974.999988425923"/>
    <s v="Fantastic opportunity for an experienced Senior Credit Risk Modeller to join one of Australia's leading financial services companies"/>
    <s v="Australia"/>
    <x v="0"/>
    <x v="0"/>
    <s v="CBD, Inner West &amp; Eastern Suburbs"/>
    <s v="sydney"/>
    <x v="0"/>
    <m/>
    <s v="No"/>
    <s v="https://www.seek.com.au/job/41273574?type=standard#searchRequestToken=fff83869-4e20-4048-b138-8319f5fbd496"/>
    <n v="1"/>
    <n v="1"/>
    <n v="0"/>
    <n v="1"/>
    <n v="0"/>
    <n v="0"/>
    <n v="0"/>
    <n v="0"/>
    <n v="0"/>
    <n v="0"/>
    <n v="0"/>
    <n v="0"/>
    <n v="0"/>
    <n v="1"/>
    <n v="0"/>
    <n v="0"/>
    <n v="0"/>
    <n v="0"/>
    <n v="0"/>
    <n v="0"/>
    <n v="0"/>
    <n v="0"/>
    <n v="0"/>
    <n v="0"/>
    <n v="0"/>
    <n v="43944"/>
    <n v="43974"/>
    <n v="1"/>
    <n v="1"/>
    <n v="0"/>
    <n v="2020"/>
    <n v="4"/>
    <n v="30"/>
    <n v="4"/>
    <m/>
    <m/>
    <m/>
    <x v="1"/>
    <s v="Recruiter"/>
    <x v="0"/>
    <x v="3"/>
    <x v="3"/>
  </r>
  <r>
    <n v="41273929"/>
    <s v="DevOps Consultant- Openshift"/>
    <x v="1"/>
    <s v="Consultants"/>
    <x v="448"/>
    <n v="25038674"/>
    <s v="HCL Australia Services"/>
    <m/>
    <d v="2020-04-23T00:00:00"/>
    <n v="43974.999988425923"/>
    <s v="Looking for Consultant with experience in Open Shift."/>
    <s v="Australia"/>
    <x v="2"/>
    <x v="2"/>
    <s v="CBD &amp; Inner Suburbs"/>
    <s v="melbourne"/>
    <x v="0"/>
    <s v="$100,000 - $149,999"/>
    <s v="No"/>
    <s v="https://www.seek.com.au/job/41273929?type=standard#searchRequestToken=fff83869-4e20-4048-b138-8319f5fbd496"/>
    <n v="1"/>
    <n v="1"/>
    <n v="0"/>
    <n v="0"/>
    <n v="0"/>
    <n v="0"/>
    <n v="0"/>
    <n v="0"/>
    <n v="0"/>
    <n v="0"/>
    <n v="0"/>
    <n v="0"/>
    <n v="0"/>
    <n v="1"/>
    <n v="0"/>
    <n v="0"/>
    <n v="0"/>
    <n v="0"/>
    <n v="0"/>
    <n v="0"/>
    <n v="0"/>
    <n v="0"/>
    <n v="0"/>
    <n v="0"/>
    <n v="0"/>
    <n v="43944"/>
    <n v="43974"/>
    <n v="0"/>
    <n v="1"/>
    <n v="0"/>
    <n v="2020"/>
    <n v="4"/>
    <n v="30"/>
    <n v="3"/>
    <n v="100000"/>
    <n v="149999"/>
    <s v="year"/>
    <x v="1"/>
    <s v="Direct"/>
    <x v="1"/>
    <x v="3"/>
    <x v="3"/>
  </r>
  <r>
    <n v="41281823"/>
    <s v="Data Scientist - Expressions of Interest"/>
    <x v="1"/>
    <s v="Engineering - Software"/>
    <x v="297"/>
    <n v="27819359"/>
    <m/>
    <m/>
    <d v="2020-04-27T00:00:00"/>
    <n v="43978.999988425923"/>
    <s v="Data Scientist/Analyst with machine learning and time series experience for commercial products."/>
    <s v="Australia"/>
    <x v="2"/>
    <x v="2"/>
    <s v="CBD &amp; Inner Suburbs"/>
    <s v="melbourne"/>
    <x v="0"/>
    <m/>
    <s v="No"/>
    <s v="https://www.seek.com.au/job/41281823?type=standard#searchRequestToken=ff32d971-4cc5-4139-9dfe-3eff451c6139"/>
    <n v="1"/>
    <n v="1"/>
    <n v="0"/>
    <n v="0"/>
    <n v="0"/>
    <n v="0"/>
    <n v="0"/>
    <n v="0"/>
    <n v="0"/>
    <n v="0"/>
    <n v="0"/>
    <n v="0"/>
    <n v="0"/>
    <n v="0"/>
    <n v="0"/>
    <n v="0"/>
    <n v="0"/>
    <n v="0"/>
    <n v="0"/>
    <n v="0"/>
    <n v="0"/>
    <n v="0"/>
    <n v="0"/>
    <n v="0"/>
    <n v="0"/>
    <n v="43948"/>
    <n v="43976"/>
    <n v="1"/>
    <n v="1"/>
    <n v="0"/>
    <n v="2020"/>
    <n v="4"/>
    <n v="30"/>
    <n v="2"/>
    <m/>
    <m/>
    <m/>
    <x v="1"/>
    <s v="Recruiter"/>
    <x v="0"/>
    <x v="3"/>
    <x v="1"/>
  </r>
  <r>
    <n v="41282028"/>
    <s v="Data Analyst"/>
    <x v="2"/>
    <s v="Compliance &amp; Risk"/>
    <x v="436"/>
    <n v="26838356"/>
    <s v="Westpac Banking Corporation"/>
    <m/>
    <d v="2020-04-27T00:00:00"/>
    <n v="43978.999988425923"/>
    <s v="Data Analyst in the Conduct and Customer Outcomes unit, based in Westpac Sydney CBD offices"/>
    <s v="Australia"/>
    <x v="0"/>
    <x v="0"/>
    <s v="CBD, Inner West &amp; Eastern Suburbs"/>
    <s v="sydney"/>
    <x v="0"/>
    <m/>
    <s v="No"/>
    <s v="https://www.seek.com.au/job/41282028?type=standout#searchRequestToken=fe3dcbe7-0dfa-42f0-8de0-cf7687337cb1"/>
    <n v="0"/>
    <n v="1"/>
    <n v="0"/>
    <n v="1"/>
    <n v="0"/>
    <n v="0"/>
    <n v="0"/>
    <n v="0"/>
    <n v="0"/>
    <n v="0"/>
    <n v="0"/>
    <n v="0"/>
    <n v="0"/>
    <n v="0"/>
    <n v="0"/>
    <n v="0"/>
    <n v="0"/>
    <n v="0"/>
    <n v="0"/>
    <n v="0"/>
    <n v="0"/>
    <n v="0"/>
    <n v="0"/>
    <n v="0"/>
    <n v="0"/>
    <n v="43948"/>
    <n v="43955"/>
    <n v="0"/>
    <n v="1"/>
    <n v="0"/>
    <n v="2020"/>
    <n v="4"/>
    <n v="30"/>
    <n v="2"/>
    <m/>
    <m/>
    <m/>
    <x v="1"/>
    <s v="Direct"/>
    <x v="0"/>
    <x v="3"/>
    <x v="1"/>
  </r>
  <r>
    <n v="41284491"/>
    <s v="Data Scientist"/>
    <x v="1"/>
    <s v="Developers/Programmers"/>
    <x v="446"/>
    <n v="41306022"/>
    <m/>
    <m/>
    <d v="2020-04-28T00:00:00"/>
    <n v="43979.999988425923"/>
    <s v="Great opportunity for a Senior Data Scientist with an understanding of Business Intelligence to join a small yet highly specialised team!"/>
    <s v="Australia"/>
    <x v="4"/>
    <x v="4"/>
    <s v="CBD &amp; Inner Suburbs"/>
    <s v="brisbane"/>
    <x v="0"/>
    <m/>
    <s v="No"/>
    <s v="https://www.seek.com.au/job/41284491?type=standout#searchRequestToken=ffe7c0b8-635c-4250-874c-6e1ca9ac8d62"/>
    <n v="1"/>
    <n v="1"/>
    <n v="0"/>
    <n v="1"/>
    <n v="0"/>
    <n v="0"/>
    <n v="0"/>
    <n v="0"/>
    <n v="0"/>
    <n v="0"/>
    <n v="1"/>
    <n v="0"/>
    <n v="0"/>
    <n v="0"/>
    <n v="0"/>
    <n v="0"/>
    <n v="0"/>
    <n v="0"/>
    <n v="0"/>
    <n v="0"/>
    <n v="0"/>
    <n v="0"/>
    <n v="0"/>
    <n v="0"/>
    <n v="0"/>
    <n v="43949"/>
    <n v="43962"/>
    <n v="0"/>
    <n v="1"/>
    <n v="0"/>
    <n v="2020"/>
    <n v="4"/>
    <n v="30"/>
    <n v="4"/>
    <m/>
    <m/>
    <m/>
    <x v="1"/>
    <s v="Direct"/>
    <x v="0"/>
    <x v="3"/>
    <x v="2"/>
  </r>
  <r>
    <n v="41284514"/>
    <s v="Data Scientist"/>
    <x v="1"/>
    <s v="Other"/>
    <x v="304"/>
    <n v="43295011"/>
    <m/>
    <m/>
    <d v="2020-04-28T00:00:00"/>
    <n v="43979.999988425923"/>
    <s v="* 6 month contract, high chance of extension * Great Daily rate * Surry Hills location"/>
    <s v="Australia"/>
    <x v="0"/>
    <x v="0"/>
    <s v="CBD, Inner West &amp; Eastern Suburbs"/>
    <s v="surryhills"/>
    <x v="0"/>
    <m/>
    <s v="No"/>
    <s v="https://www.seek.com.au/job/41284514?type=standard#searchRequestToken=fff83869-4e20-4048-b138-8319f5fbd496"/>
    <n v="1"/>
    <n v="1"/>
    <n v="0"/>
    <n v="1"/>
    <n v="0"/>
    <n v="0"/>
    <n v="0"/>
    <n v="0"/>
    <n v="0"/>
    <n v="0"/>
    <n v="0"/>
    <n v="0"/>
    <n v="1"/>
    <n v="1"/>
    <n v="0"/>
    <n v="0"/>
    <n v="0"/>
    <n v="0"/>
    <n v="0"/>
    <n v="0"/>
    <n v="0"/>
    <n v="1"/>
    <n v="0"/>
    <n v="0"/>
    <n v="0"/>
    <n v="43949"/>
    <n v="43979"/>
    <n v="1"/>
    <n v="1"/>
    <n v="0"/>
    <n v="2020"/>
    <n v="4"/>
    <n v="30"/>
    <n v="6"/>
    <m/>
    <m/>
    <m/>
    <x v="1"/>
    <s v="Recruiter"/>
    <x v="0"/>
    <x v="3"/>
    <x v="2"/>
  </r>
  <r>
    <n v="41285258"/>
    <s v="Lead Data Scientist - up to $250k package"/>
    <x v="7"/>
    <s v="Analysts"/>
    <x v="72"/>
    <n v="35398774"/>
    <m/>
    <m/>
    <d v="2020-04-28T00:00:00"/>
    <n v="43979.999988425923"/>
    <s v="CORRELATE RESOURCES : Your trusted Data Analytics Recruitment Partner. APPLY NOW for exclusive opportunities, market insights &amp; ongoing career support"/>
    <s v="Australia"/>
    <x v="0"/>
    <x v="0"/>
    <s v="CBD, Inner West &amp; Eastern Suburbs"/>
    <s v="sydney"/>
    <x v="0"/>
    <s v="Up to $190,000 + super + 20% bonus"/>
    <s v="No"/>
    <s v="https://www.seek.com.au/job/41285258?type=standout#searchRequestToken=ffddbedf-d025-4f75-bfba-bde2914d4171"/>
    <n v="1"/>
    <n v="1"/>
    <n v="0"/>
    <n v="1"/>
    <n v="0"/>
    <n v="0"/>
    <n v="0"/>
    <n v="0"/>
    <n v="0"/>
    <n v="1"/>
    <n v="0"/>
    <n v="0"/>
    <n v="1"/>
    <n v="0"/>
    <n v="0"/>
    <n v="0"/>
    <n v="0"/>
    <n v="0"/>
    <n v="0"/>
    <n v="0"/>
    <n v="0"/>
    <n v="1"/>
    <n v="0"/>
    <n v="0"/>
    <n v="0"/>
    <n v="43949"/>
    <n v="43977"/>
    <n v="1"/>
    <n v="1"/>
    <n v="0"/>
    <n v="2020"/>
    <n v="4"/>
    <n v="30"/>
    <n v="6"/>
    <n v="190000"/>
    <n v="190000"/>
    <s v="year"/>
    <x v="1"/>
    <s v="Recruiter"/>
    <x v="1"/>
    <x v="3"/>
    <x v="2"/>
  </r>
  <r>
    <n v="41290529"/>
    <s v="Data Scientist"/>
    <x v="0"/>
    <s v="Mathematics, Statistics &amp; Information Sciences"/>
    <x v="348"/>
    <n v="41963588"/>
    <m/>
    <m/>
    <d v="2020-04-30T00:00:00"/>
    <n v="43981.999988425923"/>
    <s v="Main responsibility of the Data Scientist is to deliver innovative decision science models &amp; attributes that leverage Equifax’s vast data assets."/>
    <s v="Australia"/>
    <x v="2"/>
    <x v="2"/>
    <s v="CBD &amp; Inner Suburbs"/>
    <s v="melbourne"/>
    <x v="0"/>
    <m/>
    <s v="No"/>
    <s v="https://www.seek.com.au/job/41290529?type=standout#searchRequestToken=fff481bc-cd87-447e-a205-83c83add10ec"/>
    <n v="1"/>
    <n v="1"/>
    <n v="0"/>
    <n v="1"/>
    <n v="0"/>
    <n v="0"/>
    <n v="0"/>
    <n v="0"/>
    <n v="0"/>
    <n v="0"/>
    <n v="1"/>
    <n v="0"/>
    <n v="0"/>
    <n v="0"/>
    <n v="0"/>
    <n v="0"/>
    <n v="0"/>
    <n v="0"/>
    <n v="0"/>
    <n v="0"/>
    <n v="0"/>
    <n v="0"/>
    <n v="0"/>
    <n v="0"/>
    <n v="0"/>
    <n v="43951"/>
    <n v="43981"/>
    <n v="0"/>
    <n v="1"/>
    <n v="0"/>
    <n v="2020"/>
    <n v="4"/>
    <n v="30"/>
    <n v="4"/>
    <m/>
    <m/>
    <m/>
    <x v="1"/>
    <s v="Direct"/>
    <x v="0"/>
    <x v="3"/>
    <x v="3"/>
  </r>
  <r>
    <n v="41292071"/>
    <s v="Data Scientist - Canberra"/>
    <x v="1"/>
    <s v="Consultants"/>
    <x v="81"/>
    <n v="20357645"/>
    <s v="EY"/>
    <n v="3.524"/>
    <d v="2020-04-30T00:00:00"/>
    <n v="43981.999988425923"/>
    <s v="Variety of work and career development opportunities Choose a career that connects you globally on a daily basis Be part of a..."/>
    <s v="Australia"/>
    <x v="1"/>
    <x v="1"/>
    <m/>
    <m/>
    <x v="0"/>
    <m/>
    <s v="No"/>
    <s v="https://www.seek.com.au/job/41292071?type=standout#searchRequestToken=fff83869-4e20-4048-b138-8319f5fbd496"/>
    <n v="1"/>
    <n v="1"/>
    <n v="0"/>
    <n v="1"/>
    <n v="0"/>
    <n v="0"/>
    <n v="0"/>
    <n v="0"/>
    <n v="0"/>
    <n v="1"/>
    <n v="0"/>
    <n v="0"/>
    <n v="1"/>
    <n v="1"/>
    <n v="0"/>
    <n v="0"/>
    <n v="0"/>
    <n v="0"/>
    <n v="0"/>
    <n v="0"/>
    <n v="0"/>
    <n v="0"/>
    <n v="0"/>
    <n v="0"/>
    <n v="0"/>
    <n v="43951"/>
    <n v="43981"/>
    <n v="0"/>
    <n v="1"/>
    <n v="0"/>
    <n v="2020"/>
    <n v="4"/>
    <n v="30"/>
    <n v="6"/>
    <m/>
    <m/>
    <m/>
    <x v="1"/>
    <s v="Direct"/>
    <x v="0"/>
    <x v="3"/>
    <x v="3"/>
  </r>
  <r>
    <n v="41292283"/>
    <s v="Customer Data Scientist"/>
    <x v="7"/>
    <s v="Analysts"/>
    <x v="124"/>
    <n v="11268388"/>
    <m/>
    <m/>
    <d v="2020-04-30T00:00:00"/>
    <n v="43981.999988425923"/>
    <s v="We offer competitive remuneration, fun atmosphere, career growth opportunities and community impact!"/>
    <s v="Australia"/>
    <x v="2"/>
    <x v="2"/>
    <s v="CBD &amp; Inner Suburbs"/>
    <s v="melbourne"/>
    <x v="0"/>
    <s v="Discounted Insurance benefits!"/>
    <s v="Yes"/>
    <s v="https://www.seek.com.au/job/41292283?type=standard#searchRequestToken=fff83869-4e20-4048-b138-8319f5fbd496"/>
    <n v="1"/>
    <n v="1"/>
    <n v="0"/>
    <n v="1"/>
    <n v="0"/>
    <n v="0"/>
    <n v="0"/>
    <n v="0"/>
    <n v="0"/>
    <n v="0"/>
    <n v="1"/>
    <n v="0"/>
    <n v="0"/>
    <n v="1"/>
    <n v="0"/>
    <n v="0"/>
    <n v="0"/>
    <n v="0"/>
    <n v="0"/>
    <n v="0"/>
    <n v="0"/>
    <n v="0"/>
    <n v="0"/>
    <n v="0"/>
    <n v="0"/>
    <n v="43951"/>
    <n v="43981"/>
    <n v="0"/>
    <n v="1"/>
    <n v="0"/>
    <n v="2020"/>
    <n v="4"/>
    <n v="30"/>
    <n v="5"/>
    <m/>
    <m/>
    <m/>
    <x v="1"/>
    <s v="Direct"/>
    <x v="1"/>
    <x v="3"/>
    <x v="3"/>
  </r>
  <r>
    <n v="41292862"/>
    <s v="Senior Data Scientist"/>
    <x v="1"/>
    <s v="Other"/>
    <x v="335"/>
    <n v="25615394"/>
    <m/>
    <m/>
    <d v="2020-04-30T00:00:00"/>
    <n v="43981.999988425923"/>
    <s v="Senior Data Scientist - $ 155,000 - $ 160,000 package Sydney CBD"/>
    <s v="Australia"/>
    <x v="0"/>
    <x v="0"/>
    <s v="CBD, Inner West &amp; Eastern Suburbs"/>
    <s v="sydney"/>
    <x v="0"/>
    <s v="$ 155,000 package + 10% bonus"/>
    <s v="No"/>
    <s v="https://www.seek.com.au/job/41292862?type=standout#searchRequestToken=ff683f52-93ac-4b30-a5be-eeae4bbefd10"/>
    <n v="1"/>
    <n v="1"/>
    <n v="0"/>
    <n v="0"/>
    <n v="0"/>
    <n v="0"/>
    <n v="0"/>
    <n v="0"/>
    <n v="0"/>
    <n v="0"/>
    <n v="0"/>
    <n v="0"/>
    <n v="0"/>
    <n v="0"/>
    <n v="0"/>
    <n v="0"/>
    <n v="0"/>
    <n v="0"/>
    <n v="0"/>
    <n v="0"/>
    <n v="0"/>
    <n v="0"/>
    <n v="0"/>
    <n v="0"/>
    <n v="0"/>
    <n v="43951"/>
    <n v="43978"/>
    <n v="1"/>
    <n v="1"/>
    <n v="0"/>
    <n v="2020"/>
    <n v="4"/>
    <n v="30"/>
    <n v="2"/>
    <n v="155000"/>
    <n v="155000"/>
    <s v="year"/>
    <x v="1"/>
    <s v="Recruiter"/>
    <x v="1"/>
    <x v="3"/>
    <x v="3"/>
  </r>
  <r>
    <n v="41296024"/>
    <s v="Data Scientist"/>
    <x v="0"/>
    <s v="Mathematics, Statistics &amp; Information Sciences"/>
    <x v="449"/>
    <n v="45031348"/>
    <m/>
    <m/>
    <d v="2020-05-04T00:00:00"/>
    <n v="43985.999988425923"/>
    <s v="Data Scientist with 7+ years of experience. Extensive background in data mining and statistical analysis. R and Python skills essential."/>
    <s v="Australia"/>
    <x v="0"/>
    <x v="0"/>
    <s v="North Shore &amp; Northern Beaches"/>
    <s v="stleonards"/>
    <x v="0"/>
    <m/>
    <s v="No"/>
    <s v="https://www.seek.com.au/job/41296024?type=standard#searchRequestToken=fff83869-4e20-4048-b138-8319f5fbd496"/>
    <n v="1"/>
    <n v="1"/>
    <n v="0"/>
    <n v="1"/>
    <n v="0"/>
    <n v="0"/>
    <n v="0"/>
    <n v="0"/>
    <n v="0"/>
    <n v="0"/>
    <n v="0"/>
    <n v="0"/>
    <n v="0"/>
    <n v="1"/>
    <n v="0"/>
    <n v="0"/>
    <n v="0"/>
    <n v="0"/>
    <n v="0"/>
    <n v="0"/>
    <n v="0"/>
    <n v="0"/>
    <n v="0"/>
    <n v="0"/>
    <n v="0"/>
    <n v="43955"/>
    <n v="43985"/>
    <n v="0"/>
    <n v="1"/>
    <n v="0"/>
    <n v="2020"/>
    <n v="5"/>
    <n v="30"/>
    <n v="4"/>
    <m/>
    <m/>
    <m/>
    <x v="1"/>
    <s v="Direct"/>
    <x v="0"/>
    <x v="4"/>
    <x v="1"/>
  </r>
  <r>
    <n v="41299477"/>
    <s v="Senior Data Scientist"/>
    <x v="0"/>
    <s v="Mathematics, Statistics &amp; Information Sciences"/>
    <x v="369"/>
    <n v="29387504"/>
    <m/>
    <m/>
    <d v="2020-05-04T00:00:00"/>
    <n v="43985.999988425923"/>
    <s v="Work with one of the best SASS companies in Australia. Great culture, great people and great products!"/>
    <s v="Australia"/>
    <x v="0"/>
    <x v="0"/>
    <s v="CBD, Inner West &amp; Eastern Suburbs"/>
    <s v="sydney"/>
    <x v="0"/>
    <m/>
    <s v="No"/>
    <s v="https://www.seek.com.au/job/41299477?type=standard#searchRequestToken=ffeacb93-fbfe-4267-a56c-6a7a9380d909"/>
    <n v="0"/>
    <n v="1"/>
    <n v="0"/>
    <n v="1"/>
    <n v="0"/>
    <n v="0"/>
    <n v="0"/>
    <n v="0"/>
    <n v="0"/>
    <n v="0"/>
    <n v="0"/>
    <n v="0"/>
    <n v="0"/>
    <n v="0"/>
    <n v="0"/>
    <n v="0"/>
    <n v="0"/>
    <n v="0"/>
    <n v="0"/>
    <n v="0"/>
    <n v="0"/>
    <n v="0"/>
    <n v="0"/>
    <n v="0"/>
    <n v="0"/>
    <n v="43955"/>
    <n v="43983"/>
    <n v="1"/>
    <n v="1"/>
    <n v="0"/>
    <n v="2020"/>
    <n v="5"/>
    <n v="30"/>
    <n v="2"/>
    <m/>
    <m/>
    <m/>
    <x v="1"/>
    <s v="Recruiter"/>
    <x v="0"/>
    <x v="4"/>
    <x v="1"/>
  </r>
  <r>
    <n v="41302770"/>
    <s v="Data Scientist"/>
    <x v="1"/>
    <s v="Developers/Programmers"/>
    <x v="30"/>
    <n v="22424905"/>
    <m/>
    <m/>
    <d v="2020-05-05T00:00:00"/>
    <n v="43986.999988425923"/>
    <s v="This is an amazing opportunity to work with a global brand on leading analytical projects."/>
    <s v="Australia"/>
    <x v="0"/>
    <x v="0"/>
    <m/>
    <m/>
    <x v="0"/>
    <s v="$120k - $130k p.a.+ Bonus + Benefits"/>
    <s v="No"/>
    <s v="https://www.seek.com.au/job/41302770?type=standout#searchRequestToken=ffeacb93-fbfe-4267-a56c-6a7a9380d909"/>
    <n v="1"/>
    <n v="1"/>
    <n v="0"/>
    <n v="1"/>
    <n v="0"/>
    <n v="0"/>
    <n v="0"/>
    <n v="0"/>
    <n v="0"/>
    <n v="0"/>
    <n v="0"/>
    <n v="0"/>
    <n v="0"/>
    <n v="0"/>
    <n v="0"/>
    <n v="0"/>
    <n v="0"/>
    <n v="0"/>
    <n v="0"/>
    <n v="0"/>
    <n v="0"/>
    <n v="0"/>
    <n v="0"/>
    <n v="0"/>
    <n v="0"/>
    <n v="43956"/>
    <n v="43986"/>
    <n v="1"/>
    <n v="1"/>
    <n v="0"/>
    <n v="2020"/>
    <n v="5"/>
    <n v="30"/>
    <n v="3"/>
    <n v="120000"/>
    <n v="130000"/>
    <s v="year"/>
    <x v="1"/>
    <s v="Recruiter"/>
    <x v="1"/>
    <x v="4"/>
    <x v="2"/>
  </r>
  <r>
    <n v="41303284"/>
    <s v="Data Scientist"/>
    <x v="1"/>
    <s v="Developers/Programmers"/>
    <x v="94"/>
    <n v="25886139"/>
    <m/>
    <m/>
    <d v="2020-05-05T00:00:00"/>
    <n v="43986.999988425923"/>
    <s v="Join us at the time when we are growing our presence and footprint in the Data Analytics space!"/>
    <s v="Australia"/>
    <x v="3"/>
    <x v="3"/>
    <m/>
    <m/>
    <x v="1"/>
    <m/>
    <s v="Yes"/>
    <s v="https://www.seek.com.au/job/41303284?type=standout#searchRequestToken=ffeacb93-fbfe-4267-a56c-6a7a9380d909"/>
    <n v="1"/>
    <n v="1"/>
    <n v="0"/>
    <n v="1"/>
    <n v="0"/>
    <n v="0"/>
    <n v="0"/>
    <n v="0"/>
    <n v="0"/>
    <n v="0"/>
    <n v="0"/>
    <n v="0"/>
    <n v="0"/>
    <n v="0"/>
    <n v="0"/>
    <n v="0"/>
    <n v="0"/>
    <n v="0"/>
    <n v="0"/>
    <n v="0"/>
    <n v="0"/>
    <n v="0"/>
    <n v="0"/>
    <n v="0"/>
    <n v="0"/>
    <n v="43956"/>
    <n v="43986"/>
    <n v="0"/>
    <n v="1"/>
    <n v="0"/>
    <n v="2020"/>
    <n v="5"/>
    <n v="30"/>
    <n v="3"/>
    <m/>
    <m/>
    <m/>
    <x v="1"/>
    <s v="Direct"/>
    <x v="0"/>
    <x v="4"/>
    <x v="2"/>
  </r>
  <r>
    <n v="41304209"/>
    <s v="Data Scientist - Medical Machine Learning with Acoustic Data"/>
    <x v="1"/>
    <s v="Developers/Programmers"/>
    <x v="450"/>
    <n v="45046048"/>
    <m/>
    <m/>
    <d v="2020-05-05T00:00:00"/>
    <n v="43986.999988425923"/>
    <s v="We are seeking a full-time specialist in acoustic signal processing and/or medical machine learning to further develop our innovative technology."/>
    <s v="Australia"/>
    <x v="3"/>
    <x v="3"/>
    <s v="CBD, Inner &amp; Western Suburbs"/>
    <s v="nedlands"/>
    <x v="0"/>
    <s v="Salary matched to experience"/>
    <s v="No"/>
    <s v="https://www.seek.com.au/job/41304209?type=standout#searchRequestToken=ffeacb93-fbfe-4267-a56c-6a7a9380d909"/>
    <n v="1"/>
    <n v="1"/>
    <n v="0"/>
    <n v="1"/>
    <n v="0"/>
    <n v="0"/>
    <n v="0"/>
    <n v="0"/>
    <n v="1"/>
    <n v="0"/>
    <n v="0"/>
    <n v="0"/>
    <n v="0"/>
    <n v="0"/>
    <n v="0"/>
    <n v="0"/>
    <n v="0"/>
    <n v="0"/>
    <n v="0"/>
    <n v="0"/>
    <n v="0"/>
    <n v="0"/>
    <n v="0"/>
    <n v="0"/>
    <n v="0"/>
    <n v="43956"/>
    <n v="43977"/>
    <n v="0"/>
    <n v="1"/>
    <n v="0"/>
    <n v="2020"/>
    <n v="5"/>
    <n v="30"/>
    <n v="4"/>
    <m/>
    <m/>
    <m/>
    <x v="1"/>
    <s v="Direct"/>
    <x v="1"/>
    <x v="4"/>
    <x v="2"/>
  </r>
  <r>
    <n v="41308922"/>
    <s v="Data Scientist"/>
    <x v="1"/>
    <s v="Other"/>
    <x v="95"/>
    <n v="28935941"/>
    <m/>
    <m/>
    <d v="2020-05-06T00:00:00"/>
    <n v="43987.999988425923"/>
    <s v="Great opportunity to join a fast-paced team in the data science space!"/>
    <s v="Australia"/>
    <x v="2"/>
    <x v="2"/>
    <s v="Eastern Suburbs"/>
    <m/>
    <x v="1"/>
    <m/>
    <s v="No"/>
    <s v="https://www.seek.com.au/job/41308922?type=standout#searchRequestToken=ffeacb93-fbfe-4267-a56c-6a7a9380d909"/>
    <n v="1"/>
    <n v="1"/>
    <n v="0"/>
    <n v="1"/>
    <n v="0"/>
    <n v="0"/>
    <n v="0"/>
    <n v="0"/>
    <n v="0"/>
    <n v="0"/>
    <n v="0"/>
    <n v="0"/>
    <n v="0"/>
    <n v="0"/>
    <n v="0"/>
    <n v="0"/>
    <n v="0"/>
    <n v="0"/>
    <n v="0"/>
    <n v="0"/>
    <n v="0"/>
    <n v="0"/>
    <n v="0"/>
    <n v="0"/>
    <n v="0"/>
    <n v="43957"/>
    <n v="43987"/>
    <n v="1"/>
    <n v="1"/>
    <n v="0"/>
    <n v="2020"/>
    <n v="5"/>
    <n v="30"/>
    <n v="3"/>
    <m/>
    <m/>
    <m/>
    <x v="1"/>
    <s v="Recruiter"/>
    <x v="0"/>
    <x v="4"/>
    <x v="0"/>
  </r>
  <r>
    <n v="41311514"/>
    <s v="Data Scientist"/>
    <x v="1"/>
    <s v="Business/Systems Analysts"/>
    <x v="80"/>
    <n v="39897929"/>
    <m/>
    <m/>
    <d v="2020-05-07T00:00:00"/>
    <n v="43988.999988425923"/>
    <s v="Exciting project | Good rate on offer!!"/>
    <s v="Australia"/>
    <x v="0"/>
    <x v="0"/>
    <m/>
    <s v="sydney"/>
    <x v="1"/>
    <m/>
    <s v="No"/>
    <s v="https://www.seek.com.au/job/41311514?type=standard#searchRequestToken=ffff2026-32dd-4dda-a120-2c9355d1d173"/>
    <n v="1"/>
    <n v="1"/>
    <n v="1"/>
    <n v="1"/>
    <n v="1"/>
    <n v="0"/>
    <n v="0"/>
    <n v="0"/>
    <n v="0"/>
    <n v="0"/>
    <n v="0"/>
    <n v="0"/>
    <n v="0"/>
    <n v="0"/>
    <n v="0"/>
    <n v="0"/>
    <n v="0"/>
    <n v="0"/>
    <n v="0"/>
    <n v="0"/>
    <n v="0"/>
    <n v="0"/>
    <n v="0"/>
    <n v="0"/>
    <n v="0"/>
    <n v="43958"/>
    <n v="43978"/>
    <n v="1"/>
    <n v="1"/>
    <n v="0"/>
    <n v="2020"/>
    <n v="5"/>
    <n v="30"/>
    <n v="5"/>
    <m/>
    <m/>
    <m/>
    <x v="1"/>
    <s v="Recruiter"/>
    <x v="0"/>
    <x v="4"/>
    <x v="3"/>
  </r>
  <r>
    <n v="41316613"/>
    <s v="Data Scientist - Forecasting"/>
    <x v="0"/>
    <s v="Modelling &amp; Simulation"/>
    <x v="392"/>
    <n v="25549939"/>
    <m/>
    <m/>
    <d v="2020-05-08T00:00:00"/>
    <n v="43989.999988425923"/>
    <s v="Our client is looking for a Data Scientist with experience in predictive forecasting projects."/>
    <s v="Australia"/>
    <x v="2"/>
    <x v="2"/>
    <s v="CBD &amp; Inner Suburbs"/>
    <s v="melbourne"/>
    <x v="1"/>
    <m/>
    <s v="No"/>
    <s v="https://www.seek.com.au/job/41316613?type=standard#searchRequestToken=fff83869-4e20-4048-b138-8319f5fbd496"/>
    <n v="1"/>
    <n v="1"/>
    <n v="1"/>
    <n v="1"/>
    <n v="0"/>
    <n v="0"/>
    <n v="0"/>
    <n v="0"/>
    <n v="0"/>
    <n v="0"/>
    <n v="0"/>
    <n v="0"/>
    <n v="1"/>
    <n v="1"/>
    <n v="0"/>
    <n v="0"/>
    <n v="0"/>
    <n v="0"/>
    <n v="0"/>
    <n v="0"/>
    <n v="0"/>
    <n v="0"/>
    <n v="0"/>
    <n v="0"/>
    <n v="0"/>
    <n v="43959"/>
    <n v="43987"/>
    <n v="1"/>
    <n v="1"/>
    <n v="0"/>
    <n v="2020"/>
    <n v="5"/>
    <n v="30"/>
    <n v="6"/>
    <m/>
    <m/>
    <m/>
    <x v="1"/>
    <s v="Recruiter"/>
    <x v="0"/>
    <x v="4"/>
    <x v="4"/>
  </r>
  <r>
    <n v="41317270"/>
    <s v="Data Scientist Optimisation or Performance Forecasting"/>
    <x v="0"/>
    <s v="Mathematics, Statistics &amp; Information Sciences"/>
    <x v="369"/>
    <n v="29387504"/>
    <m/>
    <m/>
    <d v="2020-05-08T00:00:00"/>
    <n v="43989.999988425923"/>
    <s v="Multiple contract opportunities for data science in Melbourne!"/>
    <s v="Australia"/>
    <x v="2"/>
    <x v="2"/>
    <s v="Eastern Suburbs"/>
    <m/>
    <x v="1"/>
    <m/>
    <s v="No"/>
    <s v="https://www.seek.com.au/job/41317270?type=standard#searchRequestToken=ffeacb93-fbfe-4267-a56c-6a7a9380d909"/>
    <n v="0"/>
    <n v="1"/>
    <n v="0"/>
    <n v="1"/>
    <n v="0"/>
    <n v="0"/>
    <n v="0"/>
    <n v="0"/>
    <n v="0"/>
    <n v="0"/>
    <n v="0"/>
    <n v="0"/>
    <n v="0"/>
    <n v="0"/>
    <n v="0"/>
    <n v="0"/>
    <n v="0"/>
    <n v="0"/>
    <n v="0"/>
    <n v="0"/>
    <n v="0"/>
    <n v="0"/>
    <n v="0"/>
    <n v="0"/>
    <n v="0"/>
    <n v="43959"/>
    <n v="43987"/>
    <n v="1"/>
    <n v="1"/>
    <n v="0"/>
    <n v="2020"/>
    <n v="5"/>
    <n v="30"/>
    <n v="2"/>
    <m/>
    <m/>
    <m/>
    <x v="1"/>
    <s v="Recruiter"/>
    <x v="0"/>
    <x v="4"/>
    <x v="4"/>
  </r>
  <r>
    <n v="41319174"/>
    <s v="Data Scientist"/>
    <x v="0"/>
    <s v="Mathematics, Statistics &amp; Information Sciences"/>
    <x v="444"/>
    <n v="36245718"/>
    <m/>
    <m/>
    <d v="2020-05-11T00:00:00"/>
    <n v="43992.999988425923"/>
    <s v="Joining our Automation and Insights team, the Data Scientist will be pivotal in enhancing our digital wagering product offering."/>
    <s v="Australia"/>
    <x v="4"/>
    <x v="4"/>
    <s v="CBD &amp; Inner Suburbs"/>
    <s v="bowenhills"/>
    <x v="0"/>
    <m/>
    <s v="No"/>
    <s v="https://www.seek.com.au/job/41319174?type=standard#searchRequestToken=fff83869-4e20-4048-b138-8319f5fbd496"/>
    <n v="1"/>
    <n v="1"/>
    <n v="0"/>
    <n v="1"/>
    <n v="0"/>
    <n v="0"/>
    <n v="0"/>
    <n v="0"/>
    <n v="0"/>
    <n v="0"/>
    <n v="0"/>
    <n v="0"/>
    <n v="0"/>
    <n v="1"/>
    <n v="0"/>
    <n v="0"/>
    <n v="0"/>
    <n v="0"/>
    <n v="0"/>
    <n v="0"/>
    <n v="0"/>
    <n v="0"/>
    <n v="0"/>
    <n v="0"/>
    <n v="0"/>
    <n v="43961"/>
    <n v="43983"/>
    <n v="0"/>
    <n v="1"/>
    <n v="0"/>
    <n v="2020"/>
    <n v="5"/>
    <n v="30"/>
    <n v="4"/>
    <m/>
    <m/>
    <m/>
    <x v="1"/>
    <s v="Direct"/>
    <x v="0"/>
    <x v="4"/>
    <x v="1"/>
  </r>
  <r>
    <n v="41320200"/>
    <s v="Data Scientist"/>
    <x v="1"/>
    <s v="Engineering - Software"/>
    <x v="330"/>
    <n v="43028454"/>
    <m/>
    <m/>
    <d v="2020-05-11T00:00:00"/>
    <n v="43992.999988425923"/>
    <s v="Data Scientist mandate architecting, galvanising and delivering models for very interesting clientele."/>
    <s v="Australia"/>
    <x v="0"/>
    <x v="0"/>
    <s v="CBD, Inner West &amp; Eastern Suburbs"/>
    <s v="sydney"/>
    <x v="0"/>
    <s v="$170,000 + Super + Bonus"/>
    <s v="Yes"/>
    <s v="https://www.seek.com.au/job/41320200?type=standout#searchRequestToken=ffe8cb2c-4ba3-42c2-939a-b0805d648c84"/>
    <n v="1"/>
    <n v="1"/>
    <n v="0"/>
    <n v="0"/>
    <n v="0"/>
    <n v="0"/>
    <n v="0"/>
    <n v="0"/>
    <n v="0"/>
    <n v="0"/>
    <n v="0"/>
    <n v="0"/>
    <n v="0"/>
    <n v="0"/>
    <n v="0"/>
    <n v="0"/>
    <n v="0"/>
    <n v="0"/>
    <n v="0"/>
    <n v="0"/>
    <n v="0"/>
    <n v="0"/>
    <n v="0"/>
    <n v="0"/>
    <n v="0"/>
    <n v="43962"/>
    <n v="43992"/>
    <n v="1"/>
    <n v="1"/>
    <n v="0"/>
    <n v="2020"/>
    <n v="5"/>
    <n v="30"/>
    <n v="2"/>
    <n v="170000"/>
    <n v="170000"/>
    <s v="year"/>
    <x v="1"/>
    <s v="Recruiter"/>
    <x v="1"/>
    <x v="4"/>
    <x v="1"/>
  </r>
  <r>
    <n v="41323449"/>
    <s v="Agricultural Data Scientist"/>
    <x v="6"/>
    <s v="Analysis &amp; Reporting"/>
    <x v="451"/>
    <n v="27734773"/>
    <m/>
    <m/>
    <d v="2020-05-12T00:00:00"/>
    <n v="43993.999988425923"/>
    <s v="AGRICULTURAL DATA SCIENTIST (Head office, Scarborough) £Competitive ASAP Closing date 8th June 2020"/>
    <s v="UK &amp; Ireland"/>
    <x v="8"/>
    <x v="20"/>
    <m/>
    <m/>
    <x v="0"/>
    <s v="£50000.00 - £80k p.a."/>
    <s v="No"/>
    <s v="https://www.seek.com.au/job/41323449?type=standard#searchRequestToken=ffcf35ff-856d-4d64-8ab7-4b107ca6f0dc"/>
    <n v="1"/>
    <n v="1"/>
    <n v="0"/>
    <n v="0"/>
    <n v="0"/>
    <n v="0"/>
    <n v="0"/>
    <n v="0"/>
    <n v="0"/>
    <n v="0"/>
    <n v="0"/>
    <n v="0"/>
    <n v="0"/>
    <n v="0"/>
    <n v="0"/>
    <n v="0"/>
    <n v="0"/>
    <n v="0"/>
    <n v="0"/>
    <n v="0"/>
    <n v="0"/>
    <n v="0"/>
    <n v="0"/>
    <n v="0"/>
    <n v="0"/>
    <n v="43962"/>
    <n v="43993"/>
    <n v="0"/>
    <n v="0"/>
    <n v="0"/>
    <n v="2020"/>
    <n v="5"/>
    <n v="30"/>
    <n v="2"/>
    <n v="50000"/>
    <n v="80000"/>
    <s v="year"/>
    <x v="1"/>
    <s v="Direct"/>
    <x v="1"/>
    <x v="4"/>
    <x v="2"/>
  </r>
  <r>
    <n v="41325354"/>
    <s v="Senior Fraud Risk Data Scientist"/>
    <x v="1"/>
    <s v="Other"/>
    <x v="194"/>
    <n v="3432"/>
    <s v="Optus"/>
    <n v="3.4883999999999999"/>
    <d v="2020-05-12T00:00:00"/>
    <n v="43993.999988425923"/>
    <s v="The Group Credit Risk division are now on the hunt for a Senior Fraud Data Scientist to join the team!"/>
    <s v="Australia"/>
    <x v="0"/>
    <x v="0"/>
    <s v="Ryde &amp; Macquarie Park"/>
    <m/>
    <x v="0"/>
    <m/>
    <s v="Yes"/>
    <s v="https://www.seek.com.au/job/41325354?type=standout#searchRequestToken=fff83869-4e20-4048-b138-8319f5fbd496"/>
    <n v="1"/>
    <n v="0"/>
    <n v="0"/>
    <n v="1"/>
    <n v="0"/>
    <n v="0"/>
    <n v="1"/>
    <n v="0"/>
    <n v="0"/>
    <n v="0"/>
    <n v="0"/>
    <n v="0"/>
    <n v="0"/>
    <n v="1"/>
    <n v="0"/>
    <n v="0"/>
    <n v="0"/>
    <n v="0"/>
    <n v="0"/>
    <n v="0"/>
    <n v="0"/>
    <n v="0"/>
    <n v="0"/>
    <n v="0"/>
    <n v="0"/>
    <n v="43963"/>
    <n v="43987"/>
    <n v="0"/>
    <n v="1"/>
    <n v="0"/>
    <n v="2020"/>
    <n v="5"/>
    <n v="30"/>
    <n v="4"/>
    <m/>
    <m/>
    <m/>
    <x v="1"/>
    <s v="Direct"/>
    <x v="0"/>
    <x v="4"/>
    <x v="2"/>
  </r>
  <r>
    <n v="41326293"/>
    <s v="Data Scientist"/>
    <x v="1"/>
    <s v="Engineering - Software"/>
    <x v="46"/>
    <n v="14025083"/>
    <s v="Capgemini"/>
    <m/>
    <d v="2020-05-12T00:00:00"/>
    <n v="43993.999988425923"/>
    <s v="Join a highly motivated and solutions focused team"/>
    <s v="Australia"/>
    <x v="6"/>
    <x v="6"/>
    <m/>
    <m/>
    <x v="0"/>
    <m/>
    <s v="No"/>
    <s v="https://www.seek.com.au/job/41326293?type=standout#searchRequestToken=fff83869-4e20-4048-b138-8319f5fbd496"/>
    <n v="1"/>
    <n v="1"/>
    <n v="0"/>
    <n v="1"/>
    <n v="0"/>
    <n v="0"/>
    <n v="0"/>
    <n v="0"/>
    <n v="1"/>
    <n v="1"/>
    <n v="1"/>
    <n v="1"/>
    <n v="1"/>
    <n v="1"/>
    <n v="0"/>
    <n v="0"/>
    <n v="0"/>
    <n v="0"/>
    <n v="0"/>
    <n v="0"/>
    <n v="0"/>
    <n v="1"/>
    <n v="0"/>
    <n v="0"/>
    <n v="0"/>
    <n v="43963"/>
    <n v="43993"/>
    <n v="0"/>
    <n v="1"/>
    <n v="0"/>
    <n v="2020"/>
    <n v="5"/>
    <n v="30"/>
    <n v="10"/>
    <m/>
    <m/>
    <m/>
    <x v="1"/>
    <s v="Direct"/>
    <x v="0"/>
    <x v="4"/>
    <x v="2"/>
  </r>
  <r>
    <n v="41330563"/>
    <s v="Senior Data Scientist - Funds Management"/>
    <x v="2"/>
    <s v="Analysis &amp; Reporting"/>
    <x v="452"/>
    <n v="25084543"/>
    <m/>
    <m/>
    <d v="2020-05-13T00:00:00"/>
    <n v="43994.999988425923"/>
    <s v="Build and grow your career as a data scientist in financial services, researching best practice models with NLP and machine learning."/>
    <s v="Australia"/>
    <x v="0"/>
    <x v="0"/>
    <s v="CBD, Inner West &amp; Eastern Suburbs"/>
    <s v="sydney"/>
    <x v="0"/>
    <s v="Up to $150K package depending on experience"/>
    <s v="No"/>
    <s v="https://www.seek.com.au/job/41330563?type=standout#searchRequestToken=ffe8cb2c-4ba3-42c2-939a-b0805d648c84"/>
    <n v="1"/>
    <n v="1"/>
    <n v="0"/>
    <n v="0"/>
    <n v="0"/>
    <n v="0"/>
    <n v="0"/>
    <n v="0"/>
    <n v="0"/>
    <n v="0"/>
    <n v="0"/>
    <n v="0"/>
    <n v="0"/>
    <n v="0"/>
    <n v="0"/>
    <n v="0"/>
    <n v="0"/>
    <n v="0"/>
    <n v="0"/>
    <n v="0"/>
    <n v="0"/>
    <n v="0"/>
    <n v="0"/>
    <n v="0"/>
    <n v="0"/>
    <n v="43964"/>
    <n v="43992"/>
    <n v="1"/>
    <n v="1"/>
    <n v="0"/>
    <n v="2020"/>
    <n v="5"/>
    <n v="30"/>
    <n v="2"/>
    <n v="150000"/>
    <n v="150000"/>
    <s v="year"/>
    <x v="1"/>
    <s v="Recruiter"/>
    <x v="1"/>
    <x v="4"/>
    <x v="0"/>
  </r>
  <r>
    <n v="41337231"/>
    <s v="Senior Data Scientist-SAS &amp; SQL"/>
    <x v="5"/>
    <s v="Digital &amp; Search Marketing"/>
    <x v="16"/>
    <n v="32277792"/>
    <s v="Annalect"/>
    <n v="4"/>
    <d v="2020-05-15T00:00:00"/>
    <n v="43996.999988425923"/>
    <s v="You will be responsible for helping one of the largest clients in Australia in the QSR industry to make data driven marketing decisions"/>
    <s v="Australia"/>
    <x v="0"/>
    <x v="0"/>
    <m/>
    <m/>
    <x v="0"/>
    <m/>
    <s v="No"/>
    <s v="https://www.seek.com.au/job/41337231?type=standard#searchRequestToken=fff83869-4e20-4048-b138-8319f5fbd496"/>
    <n v="0"/>
    <n v="0"/>
    <n v="0"/>
    <n v="1"/>
    <n v="0"/>
    <n v="0"/>
    <n v="0"/>
    <n v="0"/>
    <n v="0"/>
    <n v="0"/>
    <n v="1"/>
    <n v="0"/>
    <n v="1"/>
    <n v="1"/>
    <n v="0"/>
    <n v="0"/>
    <n v="0"/>
    <n v="0"/>
    <n v="0"/>
    <n v="0"/>
    <n v="0"/>
    <n v="1"/>
    <n v="0"/>
    <n v="0"/>
    <n v="0"/>
    <n v="43966"/>
    <n v="43996"/>
    <n v="0"/>
    <n v="1"/>
    <n v="0"/>
    <n v="2020"/>
    <n v="5"/>
    <n v="30"/>
    <n v="5"/>
    <m/>
    <m/>
    <m/>
    <x v="1"/>
    <s v="Direct"/>
    <x v="0"/>
    <x v="4"/>
    <x v="4"/>
  </r>
  <r>
    <n v="41337246"/>
    <s v="Senior Data Scientist"/>
    <x v="5"/>
    <s v="Digital &amp; Search Marketing"/>
    <x v="16"/>
    <n v="32277792"/>
    <s v="Annalect"/>
    <m/>
    <d v="2020-05-15T00:00:00"/>
    <n v="43996.999988425923"/>
    <s v="Your focus will be to develop custom attribution and predictive models for both online and offline media"/>
    <s v="Australia"/>
    <x v="0"/>
    <x v="0"/>
    <m/>
    <m/>
    <x v="0"/>
    <m/>
    <s v="No"/>
    <s v="https://www.seek.com.au/job/41337246?type=standard#searchRequestToken=fff83869-4e20-4048-b138-8319f5fbd496"/>
    <n v="1"/>
    <n v="1"/>
    <n v="1"/>
    <n v="0"/>
    <n v="0"/>
    <n v="0"/>
    <n v="0"/>
    <n v="0"/>
    <n v="0"/>
    <n v="1"/>
    <n v="1"/>
    <n v="0"/>
    <n v="1"/>
    <n v="1"/>
    <n v="0"/>
    <n v="0"/>
    <n v="0"/>
    <n v="0"/>
    <n v="0"/>
    <n v="0"/>
    <n v="0"/>
    <n v="1"/>
    <n v="0"/>
    <n v="0"/>
    <n v="0"/>
    <n v="43966"/>
    <n v="43985"/>
    <n v="0"/>
    <n v="1"/>
    <n v="0"/>
    <n v="2020"/>
    <n v="5"/>
    <n v="30"/>
    <n v="8"/>
    <m/>
    <m/>
    <m/>
    <x v="1"/>
    <s v="Direct"/>
    <x v="0"/>
    <x v="4"/>
    <x v="4"/>
  </r>
  <r>
    <n v="41341444"/>
    <s v="Geospatial Data Scientist"/>
    <x v="0"/>
    <s v="Other"/>
    <x v="453"/>
    <n v="35995283"/>
    <m/>
    <m/>
    <d v="2020-05-16T00:00:00"/>
    <n v="43997.999988425923"/>
    <s v="The company is seeking a motivated and skilled professional to join the Artificial Intelligence team to meet the increasing demand for AI initiatives."/>
    <s v="Australia"/>
    <x v="2"/>
    <x v="2"/>
    <s v="Eastern Suburbs"/>
    <s v="doncastereast"/>
    <x v="0"/>
    <m/>
    <s v="No"/>
    <s v="https://www.seek.com.au/job/41341444?type=standard#searchRequestToken=ffa89fbd-a0f3-4df4-9133-eddb917fa9c9"/>
    <n v="0"/>
    <n v="1"/>
    <n v="0"/>
    <n v="0"/>
    <n v="0"/>
    <n v="0"/>
    <n v="0"/>
    <n v="0"/>
    <n v="0"/>
    <n v="0"/>
    <n v="0"/>
    <n v="0"/>
    <n v="0"/>
    <n v="0"/>
    <n v="0"/>
    <n v="0"/>
    <n v="0"/>
    <n v="0"/>
    <n v="0"/>
    <n v="0"/>
    <n v="0"/>
    <n v="0"/>
    <n v="0"/>
    <n v="0"/>
    <n v="0"/>
    <n v="43967"/>
    <n v="43997"/>
    <n v="0"/>
    <n v="1"/>
    <n v="0"/>
    <n v="2020"/>
    <n v="5"/>
    <n v="30"/>
    <n v="1"/>
    <m/>
    <m/>
    <m/>
    <x v="1"/>
    <s v="Direct"/>
    <x v="0"/>
    <x v="4"/>
    <x v="5"/>
  </r>
  <r>
    <n v="41343172"/>
    <s v="Data Scientist"/>
    <x v="1"/>
    <s v="Business/Systems Analysts"/>
    <x v="454"/>
    <n v="20671532"/>
    <m/>
    <m/>
    <d v="2020-05-18T00:00:00"/>
    <n v="43999.999988425923"/>
    <s v="A great opportunity for an experienced Data Scientist to join a world-leading NFP on a full time, permanent basis."/>
    <s v="Australia"/>
    <x v="0"/>
    <x v="0"/>
    <s v="CBD, Inner West &amp; Eastern Suburbs"/>
    <s v="sydney"/>
    <x v="0"/>
    <s v="$90k - $120k p.a."/>
    <s v="Yes"/>
    <s v="https://www.seek.com.au/job/41343172?type=standard#searchRequestToken=ffeacb93-fbfe-4267-a56c-6a7a9380d909"/>
    <n v="0"/>
    <n v="0"/>
    <n v="0"/>
    <n v="1"/>
    <n v="0"/>
    <n v="0"/>
    <n v="0"/>
    <n v="0"/>
    <n v="0"/>
    <n v="0"/>
    <n v="1"/>
    <n v="0"/>
    <n v="0"/>
    <n v="0"/>
    <n v="0"/>
    <n v="1"/>
    <n v="0"/>
    <n v="0"/>
    <n v="0"/>
    <n v="0"/>
    <n v="0"/>
    <n v="0"/>
    <n v="0"/>
    <n v="0"/>
    <n v="0"/>
    <n v="43969"/>
    <n v="43999"/>
    <n v="0"/>
    <n v="1"/>
    <n v="0"/>
    <n v="2020"/>
    <n v="5"/>
    <n v="30"/>
    <n v="3"/>
    <n v="90000"/>
    <n v="120000"/>
    <s v="year"/>
    <x v="1"/>
    <s v="Direct"/>
    <x v="1"/>
    <x v="4"/>
    <x v="1"/>
  </r>
  <r>
    <n v="41345156"/>
    <s v="Data Scientist / GIS Developer"/>
    <x v="1"/>
    <s v="Other"/>
    <x v="104"/>
    <n v="27843869"/>
    <m/>
    <m/>
    <d v="2020-05-18T00:00:00"/>
    <n v="43999.999988425923"/>
    <s v="Research and identification, and development of data standards, GIS mapping, Development of data governance and management plans"/>
    <s v="Australia"/>
    <x v="1"/>
    <x v="1"/>
    <m/>
    <m/>
    <x v="1"/>
    <s v="$$$ NEG per day ALl Client Fees Disclosed"/>
    <s v="No"/>
    <s v="https://www.seek.com.au/job/41345156?type=standout#searchRequestToken=ffeacb93-fbfe-4267-a56c-6a7a9380d909"/>
    <n v="0"/>
    <n v="0"/>
    <n v="0"/>
    <n v="1"/>
    <n v="0"/>
    <n v="0"/>
    <n v="0"/>
    <n v="0"/>
    <n v="0"/>
    <n v="0"/>
    <n v="0"/>
    <n v="0"/>
    <n v="0"/>
    <n v="0"/>
    <n v="0"/>
    <n v="0"/>
    <n v="0"/>
    <n v="0"/>
    <n v="0"/>
    <n v="0"/>
    <n v="0"/>
    <n v="0"/>
    <n v="0"/>
    <n v="0"/>
    <n v="0"/>
    <n v="43969"/>
    <n v="43999"/>
    <n v="1"/>
    <n v="1"/>
    <n v="0"/>
    <n v="2020"/>
    <n v="5"/>
    <n v="30"/>
    <n v="1"/>
    <m/>
    <m/>
    <m/>
    <x v="1"/>
    <s v="Recruiter"/>
    <x v="1"/>
    <x v="4"/>
    <x v="1"/>
  </r>
  <r>
    <n v="41350401"/>
    <s v="Data Scientist"/>
    <x v="0"/>
    <s v="Mathematics, Statistics &amp; Information Sciences"/>
    <x v="455"/>
    <n v="16630032"/>
    <s v="HBF Health"/>
    <n v="3.1190000000000002"/>
    <d v="2020-05-19T00:00:00"/>
    <n v="44000.999988425923"/>
    <s v="A permanent position has emerged for a data enthusiast to partner with business stakeholders, provide data insights and promote a data driven culture"/>
    <s v="Australia"/>
    <x v="3"/>
    <x v="3"/>
    <s v="CBD, Inner &amp; Western Suburbs"/>
    <s v="perth"/>
    <x v="0"/>
    <m/>
    <s v="Yes"/>
    <s v="https://www.seek.com.au/job/41350401?type=standout#searchRequestToken=fff827b3-e9d5-4f2d-8b50-b3bc455c7b2e"/>
    <n v="1"/>
    <n v="1"/>
    <n v="0"/>
    <n v="1"/>
    <n v="0"/>
    <n v="0"/>
    <n v="0"/>
    <n v="0"/>
    <n v="0"/>
    <n v="0"/>
    <n v="1"/>
    <n v="0"/>
    <n v="0"/>
    <n v="1"/>
    <n v="0"/>
    <n v="0"/>
    <n v="0"/>
    <n v="0"/>
    <n v="0"/>
    <n v="0"/>
    <n v="0"/>
    <n v="0"/>
    <n v="0"/>
    <n v="0"/>
    <n v="0"/>
    <n v="43970"/>
    <n v="43983"/>
    <n v="0"/>
    <n v="1"/>
    <n v="0"/>
    <n v="2020"/>
    <n v="5"/>
    <n v="30"/>
    <n v="5"/>
    <m/>
    <m/>
    <m/>
    <x v="1"/>
    <s v="Direct"/>
    <x v="0"/>
    <x v="4"/>
    <x v="2"/>
  </r>
  <r>
    <n v="41358026"/>
    <s v="Data Scientist | Machine Learning &amp; AI"/>
    <x v="0"/>
    <s v="Mathematics, Statistics &amp; Information Sciences"/>
    <x v="392"/>
    <n v="25549939"/>
    <m/>
    <m/>
    <d v="2020-05-21T00:00:00"/>
    <n v="44002.999988425923"/>
    <s v="You will be responsible for the architecture and development of scalable data engineering and machine learning services."/>
    <s v="Australia"/>
    <x v="2"/>
    <x v="2"/>
    <s v="CBD &amp; Inner Suburbs"/>
    <s v="melbourne"/>
    <x v="0"/>
    <s v="Up to $160,000 + Superannuation"/>
    <s v="No"/>
    <s v="https://www.seek.com.au/job/41358026?type=standard#searchRequestToken=ffebf28d-4aba-4b1b-b5dc-74793ea6e72d"/>
    <n v="1"/>
    <n v="1"/>
    <n v="0"/>
    <n v="0"/>
    <n v="0"/>
    <n v="0"/>
    <n v="0"/>
    <n v="0"/>
    <n v="0"/>
    <n v="1"/>
    <n v="0"/>
    <n v="1"/>
    <n v="1"/>
    <n v="0"/>
    <n v="0"/>
    <n v="0"/>
    <n v="0"/>
    <n v="0"/>
    <n v="0"/>
    <n v="0"/>
    <n v="0"/>
    <n v="1"/>
    <n v="0"/>
    <n v="0"/>
    <n v="0"/>
    <n v="43972"/>
    <n v="44000"/>
    <n v="1"/>
    <n v="1"/>
    <n v="0"/>
    <n v="2020"/>
    <n v="5"/>
    <n v="30"/>
    <n v="6"/>
    <n v="160000"/>
    <n v="160000"/>
    <s v="year"/>
    <x v="1"/>
    <s v="Recruiter"/>
    <x v="1"/>
    <x v="4"/>
    <x v="3"/>
  </r>
  <r>
    <n v="41362781"/>
    <s v="Data Scientist"/>
    <x v="1"/>
    <s v="Consultants"/>
    <x v="21"/>
    <n v="37475246"/>
    <m/>
    <m/>
    <d v="2020-05-22T00:00:00"/>
    <n v="44003.999988425923"/>
    <s v="DSi is currently looking for an experienced Data Scientist to fill a 5 months contact position with options to extend for further periods"/>
    <s v="Australia"/>
    <x v="0"/>
    <x v="0"/>
    <s v="CBD, Inner West &amp; Eastern Suburbs"/>
    <s v="sydney"/>
    <x v="1"/>
    <m/>
    <s v="No"/>
    <s v="https://www.seek.com.au/job/41362781?type=standard#searchRequestToken=ffebf28d-4aba-4b1b-b5dc-74793ea6e72d"/>
    <n v="1"/>
    <n v="1"/>
    <n v="0"/>
    <n v="1"/>
    <n v="0"/>
    <n v="0"/>
    <n v="0"/>
    <n v="0"/>
    <n v="1"/>
    <n v="0"/>
    <n v="0"/>
    <n v="1"/>
    <n v="1"/>
    <n v="0"/>
    <n v="0"/>
    <n v="0"/>
    <n v="0"/>
    <n v="0"/>
    <n v="0"/>
    <n v="0"/>
    <n v="0"/>
    <n v="1"/>
    <n v="0"/>
    <n v="0"/>
    <n v="0"/>
    <n v="43973"/>
    <n v="44003"/>
    <n v="1"/>
    <n v="1"/>
    <n v="0"/>
    <n v="2020"/>
    <n v="5"/>
    <n v="30"/>
    <n v="7"/>
    <m/>
    <m/>
    <m/>
    <x v="1"/>
    <s v="Recruiter"/>
    <x v="0"/>
    <x v="4"/>
    <x v="4"/>
  </r>
  <r>
    <n v="41363568"/>
    <s v="Contract Lead Data Scientist: Attribution Modelling with Media Data at scale!"/>
    <x v="0"/>
    <s v="Mathematics, Statistics &amp; Information Sciences"/>
    <x v="44"/>
    <n v="37079664"/>
    <m/>
    <m/>
    <d v="2020-05-22T00:00:00"/>
    <n v="44003.999988425923"/>
    <s v="6 Month Data Science Contract with options to extend! Focus on and statistical modelling in Python! Massive Customer Data!"/>
    <s v="Australia"/>
    <x v="0"/>
    <x v="0"/>
    <s v="CBD, Inner West &amp; Eastern Suburbs"/>
    <s v="sydney"/>
    <x v="1"/>
    <s v="Daily Rate circa $750-$800 per day"/>
    <s v="No"/>
    <s v="https://www.seek.com.au/job/41363568?type=standout#searchRequestToken=ffeacb93-fbfe-4267-a56c-6a7a9380d909"/>
    <n v="1"/>
    <n v="1"/>
    <n v="0"/>
    <n v="1"/>
    <n v="0"/>
    <n v="0"/>
    <n v="0"/>
    <n v="0"/>
    <n v="0"/>
    <n v="1"/>
    <n v="0"/>
    <n v="0"/>
    <n v="0"/>
    <n v="0"/>
    <n v="0"/>
    <n v="0"/>
    <n v="0"/>
    <n v="0"/>
    <n v="0"/>
    <n v="0"/>
    <n v="0"/>
    <n v="1"/>
    <n v="0"/>
    <n v="0"/>
    <n v="0"/>
    <n v="43973"/>
    <n v="44001"/>
    <n v="1"/>
    <n v="1"/>
    <n v="0"/>
    <n v="2020"/>
    <n v="5"/>
    <n v="30"/>
    <n v="5"/>
    <n v="750"/>
    <n v="800"/>
    <s v="day"/>
    <x v="1"/>
    <s v="Recruiter"/>
    <x v="1"/>
    <x v="4"/>
    <x v="4"/>
  </r>
  <r>
    <n v="41365564"/>
    <s v="Data Scientist"/>
    <x v="4"/>
    <s v="Other"/>
    <x v="456"/>
    <n v="20885930"/>
    <s v="Comcare"/>
    <m/>
    <d v="2020-05-22T00:00:00"/>
    <n v="43990.083333333343"/>
    <s v="An opportunity to utilise your data and statistical analytical skills."/>
    <s v="Australia"/>
    <x v="1"/>
    <x v="1"/>
    <m/>
    <s v="canberra"/>
    <x v="0"/>
    <s v="$107,001 to $127,496"/>
    <s v="No"/>
    <s v="https://www.seek.com.au/job/41365564?type=standout#searchRequestToken=ffcf35ff-856d-4d64-8ab7-4b107ca6f0dc"/>
    <n v="1"/>
    <n v="1"/>
    <n v="0"/>
    <n v="0"/>
    <n v="0"/>
    <n v="0"/>
    <n v="0"/>
    <n v="0"/>
    <n v="0"/>
    <n v="0"/>
    <n v="0"/>
    <n v="0"/>
    <n v="0"/>
    <n v="0"/>
    <n v="0"/>
    <n v="0"/>
    <n v="0"/>
    <n v="0"/>
    <n v="0"/>
    <n v="0"/>
    <n v="0"/>
    <n v="0"/>
    <n v="0"/>
    <n v="0"/>
    <n v="0"/>
    <n v="43973"/>
    <n v="43989"/>
    <n v="0"/>
    <n v="1"/>
    <n v="0"/>
    <n v="2020"/>
    <n v="5"/>
    <n v="16"/>
    <n v="2"/>
    <n v="107001"/>
    <n v="127496"/>
    <s v="year"/>
    <x v="1"/>
    <s v="Direct"/>
    <x v="1"/>
    <x v="4"/>
    <x v="4"/>
  </r>
  <r>
    <n v="41365565"/>
    <s v="Data Scientist"/>
    <x v="4"/>
    <s v="Government - Federal"/>
    <x v="456"/>
    <n v="20885930"/>
    <s v="Comcare"/>
    <m/>
    <d v="2020-05-22T00:00:00"/>
    <n v="43990.083333333343"/>
    <s v="An opportunity to utilise your data and statistical analytical skills."/>
    <s v="Australia"/>
    <x v="1"/>
    <x v="1"/>
    <m/>
    <s v="canberra"/>
    <x v="0"/>
    <s v="$107,001 to $127,496"/>
    <s v="No"/>
    <s v="https://www.seek.com.au/job/41365565?type=standout#searchRequestToken=ffcf35ff-856d-4d64-8ab7-4b107ca6f0dc"/>
    <n v="1"/>
    <n v="1"/>
    <n v="0"/>
    <n v="0"/>
    <n v="0"/>
    <n v="0"/>
    <n v="0"/>
    <n v="0"/>
    <n v="0"/>
    <n v="0"/>
    <n v="0"/>
    <n v="0"/>
    <n v="0"/>
    <n v="0"/>
    <n v="0"/>
    <n v="0"/>
    <n v="0"/>
    <n v="0"/>
    <n v="0"/>
    <n v="0"/>
    <n v="0"/>
    <n v="0"/>
    <n v="0"/>
    <n v="0"/>
    <n v="0"/>
    <n v="43973"/>
    <n v="43989"/>
    <n v="0"/>
    <n v="1"/>
    <n v="1"/>
    <n v="2020"/>
    <n v="5"/>
    <n v="16"/>
    <n v="2"/>
    <n v="107001"/>
    <n v="127496"/>
    <s v="year"/>
    <x v="1"/>
    <s v="Direct"/>
    <x v="1"/>
    <x v="4"/>
    <x v="4"/>
  </r>
  <r>
    <n v="41365572"/>
    <s v="Data Scientist"/>
    <x v="4"/>
    <s v="Other"/>
    <x v="456"/>
    <n v="20885930"/>
    <s v="Comcare"/>
    <m/>
    <d v="2020-05-22T00:00:00"/>
    <n v="43990.083333333343"/>
    <s v="An opportunity to utilise your data and statistical analytical skills."/>
    <s v="Australia"/>
    <x v="2"/>
    <x v="2"/>
    <s v="CBD &amp; Inner Suburbs"/>
    <s v="melbourne"/>
    <x v="0"/>
    <s v="$107,001 to $127,496"/>
    <s v="No"/>
    <s v="https://www.seek.com.au/job/41365572?type=standout#searchRequestToken=ffcf35ff-856d-4d64-8ab7-4b107ca6f0dc"/>
    <n v="1"/>
    <n v="1"/>
    <n v="0"/>
    <n v="0"/>
    <n v="0"/>
    <n v="0"/>
    <n v="0"/>
    <n v="0"/>
    <n v="0"/>
    <n v="0"/>
    <n v="0"/>
    <n v="0"/>
    <n v="0"/>
    <n v="0"/>
    <n v="0"/>
    <n v="0"/>
    <n v="0"/>
    <n v="0"/>
    <n v="0"/>
    <n v="0"/>
    <n v="0"/>
    <n v="0"/>
    <n v="0"/>
    <n v="0"/>
    <n v="0"/>
    <n v="43973"/>
    <n v="43989"/>
    <n v="0"/>
    <n v="1"/>
    <n v="0"/>
    <n v="2020"/>
    <n v="5"/>
    <n v="16"/>
    <n v="2"/>
    <n v="107001"/>
    <n v="127496"/>
    <s v="year"/>
    <x v="1"/>
    <s v="Direct"/>
    <x v="1"/>
    <x v="4"/>
    <x v="4"/>
  </r>
  <r>
    <n v="41365573"/>
    <s v="Data Scientist"/>
    <x v="4"/>
    <s v="Government - Federal"/>
    <x v="456"/>
    <n v="20885930"/>
    <s v="Comcare"/>
    <n v="3.6316000000000002"/>
    <d v="2020-05-22T00:00:00"/>
    <n v="43990.083333333343"/>
    <s v="An opportunity to utilise your data and statistical analytical skills."/>
    <s v="Australia"/>
    <x v="2"/>
    <x v="2"/>
    <s v="CBD &amp; Inner Suburbs"/>
    <s v="melbourne"/>
    <x v="0"/>
    <s v="$107,001 to $127,496"/>
    <s v="No"/>
    <s v="https://www.seek.com.au/job/41365573?type=standout#searchRequestToken=ffcf35ff-856d-4d64-8ab7-4b107ca6f0dc"/>
    <n v="1"/>
    <n v="1"/>
    <n v="0"/>
    <n v="0"/>
    <n v="0"/>
    <n v="0"/>
    <n v="0"/>
    <n v="0"/>
    <n v="0"/>
    <n v="0"/>
    <n v="0"/>
    <n v="0"/>
    <n v="0"/>
    <n v="0"/>
    <n v="0"/>
    <n v="0"/>
    <n v="0"/>
    <n v="0"/>
    <n v="0"/>
    <n v="0"/>
    <n v="0"/>
    <n v="0"/>
    <n v="0"/>
    <n v="0"/>
    <n v="0"/>
    <n v="43973"/>
    <n v="43989"/>
    <n v="0"/>
    <n v="1"/>
    <n v="1"/>
    <n v="2020"/>
    <n v="5"/>
    <n v="16"/>
    <n v="2"/>
    <n v="107001"/>
    <n v="127496"/>
    <s v="year"/>
    <x v="1"/>
    <s v="Direct"/>
    <x v="1"/>
    <x v="4"/>
    <x v="4"/>
  </r>
  <r>
    <n v="41365574"/>
    <s v="Data Scientist"/>
    <x v="4"/>
    <s v="Other"/>
    <x v="456"/>
    <n v="20885930"/>
    <s v="Comcare"/>
    <n v="3.6316000000000002"/>
    <d v="2020-05-22T00:00:00"/>
    <n v="43990.083333333343"/>
    <s v="An opportunity to utilise your data and statistical analytical skills."/>
    <s v="Australia"/>
    <x v="7"/>
    <x v="21"/>
    <m/>
    <s v="launceston"/>
    <x v="0"/>
    <s v="$107,001 to $127,496"/>
    <s v="No"/>
    <s v="https://www.seek.com.au/job/41365574?type=standout#searchRequestToken=ffcf35ff-856d-4d64-8ab7-4b107ca6f0dc"/>
    <n v="1"/>
    <n v="1"/>
    <n v="0"/>
    <n v="0"/>
    <n v="0"/>
    <n v="0"/>
    <n v="0"/>
    <n v="0"/>
    <n v="0"/>
    <n v="0"/>
    <n v="0"/>
    <n v="0"/>
    <n v="0"/>
    <n v="0"/>
    <n v="0"/>
    <n v="0"/>
    <n v="0"/>
    <n v="0"/>
    <n v="0"/>
    <n v="0"/>
    <n v="0"/>
    <n v="0"/>
    <n v="0"/>
    <n v="0"/>
    <n v="0"/>
    <n v="43973"/>
    <n v="43989"/>
    <n v="0"/>
    <n v="1"/>
    <n v="0"/>
    <n v="2020"/>
    <n v="5"/>
    <n v="16"/>
    <n v="2"/>
    <n v="107001"/>
    <n v="127496"/>
    <s v="year"/>
    <x v="1"/>
    <s v="Direct"/>
    <x v="1"/>
    <x v="4"/>
    <x v="4"/>
  </r>
  <r>
    <n v="41365575"/>
    <s v="Data Scientist"/>
    <x v="4"/>
    <s v="Government - Federal"/>
    <x v="456"/>
    <n v="20885930"/>
    <s v="Comcare"/>
    <n v="3.6316000000000002"/>
    <d v="2020-05-22T00:00:00"/>
    <n v="43990.083333333343"/>
    <s v="An opportunity to utilise your data and statistical analytical skills."/>
    <s v="Australia"/>
    <x v="7"/>
    <x v="21"/>
    <m/>
    <s v="launceston"/>
    <x v="0"/>
    <s v="$107,001 to $127,496"/>
    <s v="No"/>
    <s v="https://www.seek.com.au/job/41365575?type=standout#searchRequestToken=ffcf35ff-856d-4d64-8ab7-4b107ca6f0dc"/>
    <n v="1"/>
    <n v="1"/>
    <n v="0"/>
    <n v="0"/>
    <n v="0"/>
    <n v="0"/>
    <n v="0"/>
    <n v="0"/>
    <n v="0"/>
    <n v="0"/>
    <n v="0"/>
    <n v="0"/>
    <n v="0"/>
    <n v="0"/>
    <n v="0"/>
    <n v="0"/>
    <n v="0"/>
    <n v="0"/>
    <n v="0"/>
    <n v="0"/>
    <n v="0"/>
    <n v="0"/>
    <n v="0"/>
    <n v="0"/>
    <n v="0"/>
    <n v="43973"/>
    <n v="43989"/>
    <n v="0"/>
    <n v="1"/>
    <n v="1"/>
    <n v="2020"/>
    <n v="5"/>
    <n v="16"/>
    <n v="2"/>
    <n v="107001"/>
    <n v="127496"/>
    <s v="year"/>
    <x v="1"/>
    <s v="Direct"/>
    <x v="1"/>
    <x v="4"/>
    <x v="4"/>
  </r>
  <r>
    <n v="50009233"/>
    <s v="Content Data Scientist"/>
    <x v="1"/>
    <s v="Other"/>
    <x v="7"/>
    <n v="21807721"/>
    <m/>
    <m/>
    <d v="2020-05-26T00:00:00"/>
    <n v="44007.999988425923"/>
    <s v="Apply your ML and data science techniques to the field of cyber security for Australia's education sector's leading internet service provider."/>
    <s v="Australia"/>
    <x v="2"/>
    <x v="2"/>
    <m/>
    <m/>
    <x v="0"/>
    <s v="$180k - $200k p.a."/>
    <s v="Yes"/>
    <s v="https://www.seek.com.au/job/50009233?type=standard#searchRequestToken=ffebf28d-4aba-4b1b-b5dc-74793ea6e72d"/>
    <n v="1"/>
    <n v="1"/>
    <n v="1"/>
    <n v="0"/>
    <n v="0"/>
    <n v="0"/>
    <n v="0"/>
    <n v="0"/>
    <n v="0"/>
    <n v="1"/>
    <n v="0"/>
    <n v="1"/>
    <n v="1"/>
    <n v="0"/>
    <n v="0"/>
    <n v="0"/>
    <n v="0"/>
    <n v="0"/>
    <n v="0"/>
    <n v="0"/>
    <n v="0"/>
    <n v="1"/>
    <n v="0"/>
    <n v="0"/>
    <n v="0"/>
    <n v="43977"/>
    <n v="44007"/>
    <n v="1"/>
    <n v="1"/>
    <n v="0"/>
    <n v="2020"/>
    <n v="5"/>
    <n v="30"/>
    <n v="7"/>
    <n v="180000"/>
    <n v="200000"/>
    <s v="year"/>
    <x v="1"/>
    <s v="Recruiter"/>
    <x v="1"/>
    <x v="4"/>
    <x v="2"/>
  </r>
  <r>
    <n v="50009579"/>
    <s v="Data Scientist"/>
    <x v="1"/>
    <s v="Engineering - Software"/>
    <x v="330"/>
    <n v="43028454"/>
    <m/>
    <m/>
    <d v="2020-05-26T00:00:00"/>
    <n v="44007.999988425923"/>
    <s v="Data Scientist mandate architecting, galvanising and delivering models for very interesting clientele."/>
    <s v="Australia"/>
    <x v="0"/>
    <x v="0"/>
    <s v="CBD, Inner West &amp; Eastern Suburbs"/>
    <s v="sydney"/>
    <x v="0"/>
    <s v="$170,000 + Super + Bonus"/>
    <s v="No"/>
    <s v="https://www.seek.com.au/job/50009579?type=standout#searchRequestToken=ffa89fbd-a0f3-4df4-9133-eddb917fa9c9"/>
    <n v="1"/>
    <n v="1"/>
    <n v="0"/>
    <n v="0"/>
    <n v="0"/>
    <n v="0"/>
    <n v="0"/>
    <n v="0"/>
    <n v="0"/>
    <n v="0"/>
    <n v="0"/>
    <n v="0"/>
    <n v="0"/>
    <n v="0"/>
    <n v="0"/>
    <n v="0"/>
    <n v="0"/>
    <n v="0"/>
    <n v="0"/>
    <n v="0"/>
    <n v="0"/>
    <n v="0"/>
    <n v="0"/>
    <n v="0"/>
    <n v="0"/>
    <n v="43977"/>
    <n v="44007"/>
    <n v="1"/>
    <n v="1"/>
    <n v="0"/>
    <n v="2020"/>
    <n v="5"/>
    <n v="30"/>
    <n v="2"/>
    <n v="170000"/>
    <n v="170000"/>
    <s v="year"/>
    <x v="1"/>
    <s v="Recruiter"/>
    <x v="1"/>
    <x v="4"/>
    <x v="2"/>
  </r>
  <r>
    <n v="50011560"/>
    <s v="Data Scientist Principal"/>
    <x v="0"/>
    <s v="Mathematics, Statistics &amp; Information Sciences"/>
    <x v="6"/>
    <n v="27705684"/>
    <m/>
    <m/>
    <d v="2020-05-26T00:00:00"/>
    <n v="44007.999988425923"/>
    <s v="Be part of a new and exciting program, applying Machine Learning to identify anomalies and cyber security threats in this newly established role."/>
    <s v="Australia"/>
    <x v="2"/>
    <x v="2"/>
    <m/>
    <m/>
    <x v="0"/>
    <s v="$180k - $200k p.a. + competitive superannuation"/>
    <s v="No"/>
    <s v="https://www.seek.com.au/job/50011560?type=standard#searchRequestToken=ffe8be23-2d2e-4d81-badf-c1e9d1173a93"/>
    <n v="1"/>
    <n v="1"/>
    <n v="1"/>
    <n v="0"/>
    <n v="0"/>
    <n v="0"/>
    <n v="0"/>
    <n v="0"/>
    <n v="0"/>
    <n v="1"/>
    <n v="0"/>
    <n v="1"/>
    <n v="0"/>
    <n v="0"/>
    <n v="0"/>
    <n v="0"/>
    <n v="0"/>
    <n v="0"/>
    <n v="0"/>
    <n v="0"/>
    <n v="0"/>
    <n v="0"/>
    <n v="0"/>
    <n v="0"/>
    <n v="0"/>
    <n v="43977"/>
    <n v="44007"/>
    <n v="1"/>
    <n v="1"/>
    <n v="0"/>
    <n v="2020"/>
    <n v="5"/>
    <n v="30"/>
    <n v="5"/>
    <n v="180000"/>
    <n v="200000"/>
    <s v="year"/>
    <x v="1"/>
    <s v="Recruiter"/>
    <x v="1"/>
    <x v="4"/>
    <x v="2"/>
  </r>
  <r>
    <n v="50012304"/>
    <s v="Data Scientist / Content Engineer - $180K + Super"/>
    <x v="1"/>
    <s v="Other"/>
    <x v="197"/>
    <n v="23070738"/>
    <m/>
    <m/>
    <d v="2020-05-27T00:00:00"/>
    <n v="44008.999988425923"/>
    <s v="We're looking for a passionate Data Scientist for a leading Australian institution; with fantastic salary and work-life balance policies on offer!"/>
    <s v="Australia"/>
    <x v="2"/>
    <x v="2"/>
    <s v="CBD &amp; Inner Suburbs"/>
    <s v="melbourne"/>
    <x v="0"/>
    <s v="$180k - $200k p.a."/>
    <s v="No"/>
    <s v="https://www.seek.com.au/job/50012304?type=standard#searchRequestToken=ffebf28d-4aba-4b1b-b5dc-74793ea6e72d"/>
    <n v="1"/>
    <n v="1"/>
    <n v="1"/>
    <n v="0"/>
    <n v="0"/>
    <n v="0"/>
    <n v="0"/>
    <n v="0"/>
    <n v="0"/>
    <n v="1"/>
    <n v="0"/>
    <n v="1"/>
    <n v="1"/>
    <n v="0"/>
    <n v="0"/>
    <n v="0"/>
    <n v="0"/>
    <n v="0"/>
    <n v="0"/>
    <n v="0"/>
    <n v="0"/>
    <n v="1"/>
    <n v="0"/>
    <n v="0"/>
    <n v="0"/>
    <n v="43977"/>
    <n v="44008"/>
    <n v="0"/>
    <n v="1"/>
    <n v="0"/>
    <n v="2020"/>
    <n v="5"/>
    <n v="30"/>
    <n v="7"/>
    <n v="180000"/>
    <n v="200000"/>
    <s v="year"/>
    <x v="1"/>
    <s v="Direct"/>
    <x v="1"/>
    <x v="4"/>
    <x v="0"/>
  </r>
  <r>
    <n v="50014854"/>
    <s v="Lead Data Scientist"/>
    <x v="1"/>
    <s v="Management"/>
    <x v="304"/>
    <n v="43295011"/>
    <m/>
    <m/>
    <d v="2020-05-27T00:00:00"/>
    <n v="44008.999988425923"/>
    <s v="* Initial 6 month contract * Work on one of Australia's largest Data Sets * Surry Hills Location"/>
    <s v="Australia"/>
    <x v="0"/>
    <x v="0"/>
    <s v="CBD, Inner West &amp; Eastern Suburbs"/>
    <s v="surryhills"/>
    <x v="1"/>
    <m/>
    <s v="No"/>
    <s v="https://www.seek.com.au/job/50014854?type=standard#searchRequestToken=fff827b3-e9d5-4f2d-8b50-b3bc455c7b2e"/>
    <n v="1"/>
    <n v="1"/>
    <n v="0"/>
    <n v="1"/>
    <n v="0"/>
    <n v="0"/>
    <n v="0"/>
    <n v="0"/>
    <n v="0"/>
    <n v="0"/>
    <n v="0"/>
    <n v="0"/>
    <n v="1"/>
    <n v="1"/>
    <n v="0"/>
    <n v="0"/>
    <n v="0"/>
    <n v="0"/>
    <n v="0"/>
    <n v="0"/>
    <n v="0"/>
    <n v="1"/>
    <n v="0"/>
    <n v="0"/>
    <n v="0"/>
    <n v="43978"/>
    <n v="44008"/>
    <n v="1"/>
    <n v="1"/>
    <n v="0"/>
    <n v="2020"/>
    <n v="5"/>
    <n v="30"/>
    <n v="6"/>
    <m/>
    <m/>
    <m/>
    <x v="1"/>
    <s v="Recruiter"/>
    <x v="0"/>
    <x v="4"/>
    <x v="0"/>
  </r>
  <r>
    <n v="50030828"/>
    <s v="Data Scientist Practice Lead - Brisbane"/>
    <x v="1"/>
    <s v="Architects"/>
    <x v="109"/>
    <n v="37849505"/>
    <m/>
    <m/>
    <d v="2020-06-01T00:00:00"/>
    <n v="44013.999988425923"/>
    <s v="Data Scientist who is able to guide strategy and provide thought leadership across business. Hands-on role with technical people leadership component"/>
    <s v="Australia"/>
    <x v="4"/>
    <x v="4"/>
    <m/>
    <m/>
    <x v="0"/>
    <m/>
    <s v="No"/>
    <s v="https://www.seek.com.au/job/50030828?type=standard#searchRequestToken=ffa67af9-2e15-4e26-8ff6-8c10088349a1"/>
    <n v="1"/>
    <n v="1"/>
    <n v="0"/>
    <n v="1"/>
    <n v="0"/>
    <n v="0"/>
    <n v="0"/>
    <n v="0"/>
    <n v="0"/>
    <n v="0"/>
    <n v="0"/>
    <n v="0"/>
    <n v="0"/>
    <n v="0"/>
    <n v="0"/>
    <n v="0"/>
    <n v="0"/>
    <n v="0"/>
    <n v="0"/>
    <n v="0"/>
    <n v="0"/>
    <n v="0"/>
    <n v="0"/>
    <n v="0"/>
    <n v="0"/>
    <n v="43983"/>
    <n v="44013"/>
    <n v="1"/>
    <n v="1"/>
    <n v="0"/>
    <n v="2020"/>
    <n v="6"/>
    <n v="30"/>
    <n v="3"/>
    <m/>
    <m/>
    <m/>
    <x v="1"/>
    <s v="Recruiter"/>
    <x v="0"/>
    <x v="5"/>
    <x v="1"/>
  </r>
  <r>
    <n v="50032919"/>
    <s v="Senior Data Scientist"/>
    <x v="0"/>
    <s v="Mathematics, Statistics &amp; Information Sciences"/>
    <x v="43"/>
    <n v="38197469"/>
    <m/>
    <m/>
    <d v="2020-06-01T00:00:00"/>
    <n v="44013.999988425923"/>
    <s v="Develop and deploy production-level machine learning and optimisation models, and coach the team."/>
    <s v="Australia"/>
    <x v="0"/>
    <x v="0"/>
    <s v="CBD, Inner West &amp; Eastern Suburbs"/>
    <s v="sydney"/>
    <x v="0"/>
    <m/>
    <s v="No"/>
    <s v="https://www.seek.com.au/job/50032919?type=standout#searchRequestToken=ffa67af9-2e15-4e26-8ff6-8c10088349a1"/>
    <n v="1"/>
    <n v="1"/>
    <n v="0"/>
    <n v="0"/>
    <n v="0"/>
    <n v="0"/>
    <n v="0"/>
    <n v="0"/>
    <n v="0"/>
    <n v="1"/>
    <n v="1"/>
    <n v="0"/>
    <n v="0"/>
    <n v="0"/>
    <n v="0"/>
    <n v="0"/>
    <n v="0"/>
    <n v="0"/>
    <n v="0"/>
    <n v="0"/>
    <n v="0"/>
    <n v="1"/>
    <n v="0"/>
    <n v="0"/>
    <n v="0"/>
    <n v="43983"/>
    <n v="44013"/>
    <n v="0"/>
    <n v="1"/>
    <n v="0"/>
    <n v="2020"/>
    <n v="6"/>
    <n v="30"/>
    <n v="5"/>
    <m/>
    <m/>
    <m/>
    <x v="1"/>
    <s v="Direct"/>
    <x v="0"/>
    <x v="5"/>
    <x v="1"/>
  </r>
  <r>
    <n v="50032920"/>
    <s v="Data Scientist"/>
    <x v="0"/>
    <s v="Mathematics, Statistics &amp; Information Sciences"/>
    <x v="43"/>
    <n v="38197469"/>
    <m/>
    <m/>
    <d v="2020-06-01T00:00:00"/>
    <n v="44013.999988425923"/>
    <s v="Deliver commercial value by developing and deploying production-level machine learning and optimisation models."/>
    <s v="Australia"/>
    <x v="0"/>
    <x v="0"/>
    <s v="CBD, Inner West &amp; Eastern Suburbs"/>
    <s v="sydney"/>
    <x v="0"/>
    <m/>
    <s v="No"/>
    <s v="https://www.seek.com.au/job/50032920?type=standout#searchRequestToken=ffa67af9-2e15-4e26-8ff6-8c10088349a1"/>
    <n v="1"/>
    <n v="1"/>
    <n v="0"/>
    <n v="0"/>
    <n v="0"/>
    <n v="0"/>
    <n v="0"/>
    <n v="0"/>
    <n v="0"/>
    <n v="1"/>
    <n v="0"/>
    <n v="0"/>
    <n v="0"/>
    <n v="0"/>
    <n v="0"/>
    <n v="0"/>
    <n v="0"/>
    <n v="0"/>
    <n v="0"/>
    <n v="0"/>
    <n v="0"/>
    <n v="1"/>
    <n v="0"/>
    <n v="0"/>
    <n v="0"/>
    <n v="43983"/>
    <n v="44013"/>
    <n v="0"/>
    <n v="1"/>
    <n v="0"/>
    <n v="2020"/>
    <n v="6"/>
    <n v="30"/>
    <n v="4"/>
    <m/>
    <m/>
    <m/>
    <x v="1"/>
    <s v="Direct"/>
    <x v="0"/>
    <x v="5"/>
    <x v="1"/>
  </r>
  <r>
    <n v="50042381"/>
    <s v="Data Scientist"/>
    <x v="0"/>
    <s v="Mathematics, Statistics &amp; Information Sciences"/>
    <x v="457"/>
    <n v="13827776"/>
    <s v="Australian Security Intelligence Organisation"/>
    <n v="0"/>
    <d v="2020-06-03T00:00:00"/>
    <n v="44006.083333333343"/>
    <s v="Data Scientists will develop solutions to solve intelligence problems, constantly research, learn and apply new technologies"/>
    <s v="Australia"/>
    <x v="1"/>
    <x v="1"/>
    <m/>
    <s v="canberra"/>
    <x v="0"/>
    <s v="$90,945 - $129,172 (+ 15.4% Superannuation)"/>
    <s v="No"/>
    <s v="https://www.seek.com.au/job/50042381?type=standout#searchRequestToken=ffd6110f-417f-4a3e-92b9-c32c349e8691"/>
    <n v="0"/>
    <n v="1"/>
    <n v="0"/>
    <n v="0"/>
    <n v="0"/>
    <n v="0"/>
    <n v="0"/>
    <n v="0"/>
    <n v="1"/>
    <n v="0"/>
    <n v="0"/>
    <n v="0"/>
    <n v="0"/>
    <n v="0"/>
    <n v="0"/>
    <n v="0"/>
    <n v="0"/>
    <n v="0"/>
    <n v="0"/>
    <n v="0"/>
    <n v="0"/>
    <n v="0"/>
    <n v="1"/>
    <n v="0"/>
    <n v="0"/>
    <n v="43985"/>
    <n v="44005"/>
    <n v="0"/>
    <n v="1"/>
    <n v="0"/>
    <n v="2020"/>
    <n v="6"/>
    <n v="20"/>
    <n v="3"/>
    <n v="90945"/>
    <n v="129172"/>
    <s v="year"/>
    <x v="1"/>
    <s v="Direct"/>
    <x v="1"/>
    <x v="5"/>
    <x v="0"/>
  </r>
  <r>
    <n v="50042382"/>
    <s v="Data Scientist"/>
    <x v="4"/>
    <s v="Government - Federal"/>
    <x v="457"/>
    <n v="13827776"/>
    <s v="Australian Security Intelligence Organisation"/>
    <n v="0"/>
    <d v="2020-06-03T00:00:00"/>
    <n v="44006.083333333343"/>
    <s v="Data Scientists will develop solutions to solve intelligence problems, constantly research, learn and apply new technologies"/>
    <s v="Australia"/>
    <x v="1"/>
    <x v="1"/>
    <m/>
    <s v="canberra"/>
    <x v="0"/>
    <s v="$90,945 - $129,172 (+ 15.4% Superannuation)"/>
    <s v="No"/>
    <s v="https://www.seek.com.au/job/50042382?type=standout#searchRequestToken=ffd6110f-417f-4a3e-92b9-c32c349e8691"/>
    <n v="0"/>
    <n v="1"/>
    <n v="0"/>
    <n v="0"/>
    <n v="0"/>
    <n v="0"/>
    <n v="0"/>
    <n v="0"/>
    <n v="1"/>
    <n v="0"/>
    <n v="0"/>
    <n v="0"/>
    <n v="0"/>
    <n v="0"/>
    <n v="0"/>
    <n v="0"/>
    <n v="0"/>
    <n v="0"/>
    <n v="0"/>
    <n v="0"/>
    <n v="0"/>
    <n v="0"/>
    <n v="1"/>
    <n v="0"/>
    <n v="0"/>
    <n v="43985"/>
    <n v="44005"/>
    <n v="0"/>
    <n v="1"/>
    <n v="1"/>
    <n v="2020"/>
    <n v="6"/>
    <n v="20"/>
    <n v="3"/>
    <n v="90945"/>
    <n v="129172"/>
    <s v="year"/>
    <x v="1"/>
    <s v="Direct"/>
    <x v="1"/>
    <x v="5"/>
    <x v="0"/>
  </r>
  <r>
    <n v="50042391"/>
    <s v="Data Scientist"/>
    <x v="0"/>
    <s v="Mathematics, Statistics &amp; Information Sciences"/>
    <x v="457"/>
    <n v="13827776"/>
    <s v="Australian Security Intelligence Organisation"/>
    <n v="0"/>
    <d v="2020-06-03T00:00:00"/>
    <n v="44006.083333333343"/>
    <s v="Data Scientists will develop solutions to solve intelligence problems, constantly research, learn and apply new technologies"/>
    <s v="Australia"/>
    <x v="0"/>
    <x v="0"/>
    <s v="CBD, Inner West &amp; Eastern Suburbs"/>
    <s v="sydney"/>
    <x v="0"/>
    <s v="$90,945 - $129,172 (+ 15.4% Superannuation)"/>
    <s v="No"/>
    <s v="https://www.seek.com.au/job/50042391?type=standout#searchRequestToken=ffd6110f-417f-4a3e-92b9-c32c349e8691"/>
    <n v="0"/>
    <n v="1"/>
    <n v="0"/>
    <n v="0"/>
    <n v="0"/>
    <n v="0"/>
    <n v="0"/>
    <n v="0"/>
    <n v="1"/>
    <n v="0"/>
    <n v="0"/>
    <n v="0"/>
    <n v="0"/>
    <n v="0"/>
    <n v="0"/>
    <n v="0"/>
    <n v="0"/>
    <n v="0"/>
    <n v="0"/>
    <n v="0"/>
    <n v="0"/>
    <n v="0"/>
    <n v="1"/>
    <n v="0"/>
    <n v="0"/>
    <n v="43985"/>
    <n v="44005"/>
    <n v="0"/>
    <n v="1"/>
    <n v="0"/>
    <n v="2020"/>
    <n v="6"/>
    <n v="20"/>
    <n v="3"/>
    <n v="90945"/>
    <n v="129172"/>
    <s v="year"/>
    <x v="1"/>
    <s v="Direct"/>
    <x v="1"/>
    <x v="5"/>
    <x v="0"/>
  </r>
  <r>
    <n v="50042392"/>
    <s v="Data Scientist"/>
    <x v="4"/>
    <s v="Government - Federal"/>
    <x v="457"/>
    <n v="13827776"/>
    <s v="Australian Security Intelligence Organisation"/>
    <n v="0"/>
    <d v="2020-06-03T00:00:00"/>
    <n v="44006.083333333343"/>
    <s v="Data Scientists will develop solutions to solve intelligence problems, constantly research, learn and apply new technologies"/>
    <s v="Australia"/>
    <x v="0"/>
    <x v="0"/>
    <s v="CBD, Inner West &amp; Eastern Suburbs"/>
    <s v="sydney"/>
    <x v="0"/>
    <s v="$90,945 - $129,172 (+ 15.4% Superannuation)"/>
    <s v="No"/>
    <s v="https://www.seek.com.au/job/50042392?type=standout#searchRequestToken=ffd6110f-417f-4a3e-92b9-c32c349e8691"/>
    <n v="0"/>
    <n v="1"/>
    <n v="0"/>
    <n v="0"/>
    <n v="0"/>
    <n v="0"/>
    <n v="0"/>
    <n v="0"/>
    <n v="1"/>
    <n v="0"/>
    <n v="0"/>
    <n v="0"/>
    <n v="0"/>
    <n v="0"/>
    <n v="0"/>
    <n v="0"/>
    <n v="0"/>
    <n v="0"/>
    <n v="0"/>
    <n v="0"/>
    <n v="0"/>
    <n v="0"/>
    <n v="1"/>
    <n v="0"/>
    <n v="0"/>
    <n v="43985"/>
    <n v="44005"/>
    <n v="0"/>
    <n v="1"/>
    <n v="1"/>
    <n v="2020"/>
    <n v="6"/>
    <n v="20"/>
    <n v="3"/>
    <n v="90945"/>
    <n v="129172"/>
    <s v="year"/>
    <x v="1"/>
    <s v="Direct"/>
    <x v="1"/>
    <x v="5"/>
    <x v="0"/>
  </r>
  <r>
    <n v="50042395"/>
    <s v="Data Scientist"/>
    <x v="0"/>
    <s v="Mathematics, Statistics &amp; Information Sciences"/>
    <x v="457"/>
    <n v="13827776"/>
    <s v="Australian Security Intelligence Organisation"/>
    <n v="0"/>
    <d v="2020-06-03T00:00:00"/>
    <n v="44006.083333333343"/>
    <s v="Data Scientists will develop solutions to solve intelligence problems, constantly research, learn and apply new technologies"/>
    <s v="Australia"/>
    <x v="2"/>
    <x v="2"/>
    <s v="CBD &amp; Inner Suburbs"/>
    <s v="melbourne"/>
    <x v="0"/>
    <s v="$90,945 - $129,172 (+ 15.4% Superannuation)"/>
    <s v="No"/>
    <s v="https://www.seek.com.au/job/50042395?type=standout#searchRequestToken=ffd6110f-417f-4a3e-92b9-c32c349e8691"/>
    <n v="0"/>
    <n v="1"/>
    <n v="0"/>
    <n v="0"/>
    <n v="0"/>
    <n v="0"/>
    <n v="0"/>
    <n v="0"/>
    <n v="1"/>
    <n v="0"/>
    <n v="0"/>
    <n v="0"/>
    <n v="0"/>
    <n v="0"/>
    <n v="0"/>
    <n v="0"/>
    <n v="0"/>
    <n v="0"/>
    <n v="0"/>
    <n v="0"/>
    <n v="0"/>
    <n v="0"/>
    <n v="1"/>
    <n v="0"/>
    <n v="0"/>
    <n v="43985"/>
    <n v="44005"/>
    <n v="0"/>
    <n v="1"/>
    <n v="0"/>
    <n v="2020"/>
    <n v="6"/>
    <n v="20"/>
    <n v="3"/>
    <n v="90945"/>
    <n v="129172"/>
    <s v="year"/>
    <x v="1"/>
    <s v="Direct"/>
    <x v="1"/>
    <x v="5"/>
    <x v="0"/>
  </r>
  <r>
    <n v="50042396"/>
    <s v="Data Scientist"/>
    <x v="4"/>
    <s v="Government - Federal"/>
    <x v="457"/>
    <n v="13827776"/>
    <s v="Australian Security Intelligence Organisation"/>
    <n v="0"/>
    <d v="2020-06-03T00:00:00"/>
    <n v="44006.083333333343"/>
    <s v="Data Scientists will develop solutions to solve intelligence problems, constantly research, learn and apply new technologies"/>
    <s v="Australia"/>
    <x v="2"/>
    <x v="2"/>
    <s v="CBD &amp; Inner Suburbs"/>
    <s v="melbourne"/>
    <x v="0"/>
    <s v="$90,945 - $129,172 (+ 15.4% Superannuation)"/>
    <s v="No"/>
    <s v="https://www.seek.com.au/job/50042396?type=standout#searchRequestToken=ffd6110f-417f-4a3e-92b9-c32c349e8691"/>
    <n v="0"/>
    <n v="1"/>
    <n v="0"/>
    <n v="0"/>
    <n v="0"/>
    <n v="0"/>
    <n v="0"/>
    <n v="0"/>
    <n v="1"/>
    <n v="0"/>
    <n v="0"/>
    <n v="0"/>
    <n v="0"/>
    <n v="0"/>
    <n v="0"/>
    <n v="0"/>
    <n v="0"/>
    <n v="0"/>
    <n v="0"/>
    <n v="0"/>
    <n v="0"/>
    <n v="0"/>
    <n v="1"/>
    <n v="0"/>
    <n v="0"/>
    <n v="43985"/>
    <n v="44005"/>
    <n v="0"/>
    <n v="1"/>
    <n v="1"/>
    <n v="2020"/>
    <n v="6"/>
    <n v="20"/>
    <n v="3"/>
    <n v="90945"/>
    <n v="129172"/>
    <s v="year"/>
    <x v="1"/>
    <s v="Direct"/>
    <x v="1"/>
    <x v="5"/>
    <x v="0"/>
  </r>
  <r>
    <n v="50045846"/>
    <s v="Senior Data Scientist"/>
    <x v="1"/>
    <s v="Business/Systems Analysts"/>
    <x v="338"/>
    <n v="15951804"/>
    <s v="MYOB"/>
    <m/>
    <d v="2020-06-04T00:00:00"/>
    <n v="44016.999988425923"/>
    <s v="MYOB is a business platform. Our purpose is to help more businesses in Australia and New Zealand start, survive and succeed."/>
    <s v="Australia"/>
    <x v="2"/>
    <x v="2"/>
    <s v="CBD &amp; Inner Suburbs"/>
    <s v="melbourne"/>
    <x v="0"/>
    <m/>
    <s v="No"/>
    <s v="https://www.seek.com.au/job/50045846?type=standout#searchRequestToken=ffa67af9-2e15-4e26-8ff6-8c10088349a1"/>
    <n v="1"/>
    <n v="1"/>
    <n v="0"/>
    <n v="1"/>
    <n v="0"/>
    <n v="0"/>
    <n v="0"/>
    <n v="0"/>
    <n v="0"/>
    <n v="0"/>
    <n v="0"/>
    <n v="0"/>
    <n v="0"/>
    <n v="0"/>
    <n v="0"/>
    <n v="0"/>
    <n v="0"/>
    <n v="0"/>
    <n v="0"/>
    <n v="0"/>
    <n v="0"/>
    <n v="0"/>
    <n v="0"/>
    <n v="0"/>
    <n v="0"/>
    <n v="43985"/>
    <n v="44004"/>
    <n v="1"/>
    <n v="1"/>
    <n v="0"/>
    <n v="2020"/>
    <n v="6"/>
    <n v="30"/>
    <n v="3"/>
    <m/>
    <m/>
    <m/>
    <x v="1"/>
    <s v="Recruiter"/>
    <x v="0"/>
    <x v="5"/>
    <x v="3"/>
  </r>
  <r>
    <n v="50046020"/>
    <s v="Data Scientist"/>
    <x v="0"/>
    <s v="Mathematics, Statistics &amp; Information Sciences"/>
    <x v="42"/>
    <n v="25851365"/>
    <m/>
    <m/>
    <d v="2020-06-04T00:00:00"/>
    <n v="44016.999988425923"/>
    <s v="Join a fun, young and agile environment where you will execute end-to-end projects in data science and apply advanced techniques!"/>
    <s v="Australia"/>
    <x v="0"/>
    <x v="0"/>
    <m/>
    <m/>
    <x v="0"/>
    <m/>
    <s v="Yes"/>
    <s v="https://www.seek.com.au/job/50046020?type=standout#searchRequestToken=fff1660c-2913-4014-9395-825332d7c0d6"/>
    <n v="1"/>
    <n v="1"/>
    <n v="0"/>
    <n v="1"/>
    <n v="0"/>
    <n v="0"/>
    <n v="0"/>
    <n v="0"/>
    <n v="0"/>
    <n v="0"/>
    <n v="0"/>
    <n v="0"/>
    <n v="0"/>
    <n v="0"/>
    <n v="0"/>
    <n v="0"/>
    <n v="0"/>
    <n v="0"/>
    <n v="0"/>
    <n v="0"/>
    <n v="0"/>
    <n v="0"/>
    <n v="0"/>
    <n v="0"/>
    <n v="0"/>
    <n v="43986"/>
    <n v="44016"/>
    <n v="1"/>
    <n v="1"/>
    <n v="0"/>
    <n v="2020"/>
    <n v="6"/>
    <n v="30"/>
    <n v="3"/>
    <m/>
    <m/>
    <m/>
    <x v="1"/>
    <s v="Recruiter"/>
    <x v="0"/>
    <x v="5"/>
    <x v="3"/>
  </r>
  <r>
    <n v="50047050"/>
    <s v="Data Scientist - Melbourne or Adelaide"/>
    <x v="1"/>
    <s v="Engineering - Software"/>
    <x v="46"/>
    <n v="14025083"/>
    <s v="Capgemini"/>
    <n v="2.8250000000000002"/>
    <d v="2020-06-04T00:00:00"/>
    <n v="44016.999988425923"/>
    <s v="Join a highly motivated and solutions focused team"/>
    <s v="Australia"/>
    <x v="2"/>
    <x v="2"/>
    <m/>
    <m/>
    <x v="0"/>
    <m/>
    <s v="No"/>
    <s v="https://www.seek.com.au/job/50047050?type=standout#searchRequestToken=ffce5d24-cda4-4b1c-88bf-fd86c4c6cd98"/>
    <n v="1"/>
    <n v="1"/>
    <n v="0"/>
    <n v="1"/>
    <n v="0"/>
    <n v="0"/>
    <n v="0"/>
    <n v="0"/>
    <n v="1"/>
    <n v="1"/>
    <n v="1"/>
    <n v="1"/>
    <n v="1"/>
    <n v="1"/>
    <n v="0"/>
    <n v="0"/>
    <n v="0"/>
    <n v="0"/>
    <n v="0"/>
    <n v="0"/>
    <n v="0"/>
    <n v="1"/>
    <n v="0"/>
    <n v="0"/>
    <n v="0"/>
    <n v="43986"/>
    <n v="43998"/>
    <n v="0"/>
    <n v="1"/>
    <n v="0"/>
    <n v="2020"/>
    <n v="6"/>
    <n v="30"/>
    <n v="10"/>
    <m/>
    <m/>
    <m/>
    <x v="1"/>
    <s v="Direct"/>
    <x v="0"/>
    <x v="5"/>
    <x v="3"/>
  </r>
  <r>
    <n v="50047097"/>
    <s v="Data Scientist"/>
    <x v="10"/>
    <s v="Actuarial"/>
    <x v="286"/>
    <n v="31643435"/>
    <s v="Avant Mutual Group"/>
    <n v="2.9615"/>
    <d v="2020-06-04T00:00:00"/>
    <n v="44016.999988425923"/>
    <s v="Bring your data science capability to deliver key insights to our Medical Indemnity business! Permanent, full-time opportunity based in Sydney CBD."/>
    <s v="Australia"/>
    <x v="0"/>
    <x v="0"/>
    <s v="CBD, Inner West &amp; Eastern Suburbs"/>
    <s v="sydney"/>
    <x v="0"/>
    <m/>
    <s v="No"/>
    <s v="https://www.seek.com.au/job/50047097?type=standout#searchRequestToken=fff1660c-2913-4014-9395-825332d7c0d6"/>
    <n v="1"/>
    <n v="1"/>
    <n v="0"/>
    <n v="1"/>
    <n v="0"/>
    <n v="0"/>
    <n v="0"/>
    <n v="0"/>
    <n v="1"/>
    <n v="0"/>
    <n v="0"/>
    <n v="0"/>
    <n v="0"/>
    <n v="1"/>
    <n v="0"/>
    <n v="0"/>
    <n v="0"/>
    <n v="0"/>
    <n v="0"/>
    <n v="0"/>
    <n v="0"/>
    <n v="0"/>
    <n v="1"/>
    <n v="0"/>
    <n v="0"/>
    <n v="43986"/>
    <n v="44013"/>
    <n v="0"/>
    <n v="1"/>
    <n v="0"/>
    <n v="2020"/>
    <n v="6"/>
    <n v="30"/>
    <n v="6"/>
    <m/>
    <m/>
    <m/>
    <x v="1"/>
    <s v="Direct"/>
    <x v="0"/>
    <x v="5"/>
    <x v="3"/>
  </r>
  <r>
    <n v="50049315"/>
    <s v="Senior Data Scientist"/>
    <x v="7"/>
    <s v="Analysts"/>
    <x v="124"/>
    <n v="11268388"/>
    <m/>
    <m/>
    <d v="2020-06-04T00:00:00"/>
    <n v="44016.999988425923"/>
    <s v="We offer competitive remuneration, fun atmosphere, career growth opportunities and community impact!"/>
    <s v="Australia"/>
    <x v="2"/>
    <x v="2"/>
    <s v="CBD &amp; Inner Suburbs"/>
    <s v="melbourne"/>
    <x v="1"/>
    <s v="Discounted Insurance benefits!"/>
    <s v="Yes"/>
    <s v="https://www.seek.com.au/job/50049315?type=standard#searchRequestToken=ff7aa096-11e2-45e4-8858-cd557ba144e2"/>
    <n v="0"/>
    <n v="1"/>
    <n v="0"/>
    <n v="0"/>
    <n v="0"/>
    <n v="0"/>
    <n v="0"/>
    <n v="0"/>
    <n v="0"/>
    <n v="0"/>
    <n v="1"/>
    <n v="0"/>
    <n v="0"/>
    <n v="1"/>
    <n v="0"/>
    <n v="0"/>
    <n v="0"/>
    <n v="0"/>
    <n v="0"/>
    <n v="0"/>
    <n v="0"/>
    <n v="0"/>
    <n v="0"/>
    <n v="0"/>
    <n v="0"/>
    <n v="43986"/>
    <n v="44011"/>
    <n v="0"/>
    <n v="1"/>
    <n v="0"/>
    <n v="2020"/>
    <n v="6"/>
    <n v="30"/>
    <n v="3"/>
    <m/>
    <m/>
    <m/>
    <x v="1"/>
    <s v="Direct"/>
    <x v="1"/>
    <x v="5"/>
    <x v="3"/>
  </r>
  <r>
    <n v="50049858"/>
    <s v="Full-Stack Developer"/>
    <x v="1"/>
    <s v="Developers/Programmers"/>
    <x v="384"/>
    <n v="9163024"/>
    <s v="Findex"/>
    <n v="2.4594999999999998"/>
    <d v="2020-06-04T00:00:00"/>
    <n v="44016.999988425923"/>
    <s v="Exciting 3 month contract with a leading financial services provider. Ability to work from home. Apply now!"/>
    <s v="Australia"/>
    <x v="2"/>
    <x v="2"/>
    <s v="CBD &amp; Inner Suburbs"/>
    <s v="melbourne"/>
    <x v="1"/>
    <m/>
    <s v="No"/>
    <s v="https://www.seek.com.au/job/50049858?type=standout#searchRequestToken=ffa89fbd-a0f3-4df4-9133-eddb917fa9c9"/>
    <n v="0"/>
    <n v="1"/>
    <n v="0"/>
    <n v="0"/>
    <n v="0"/>
    <n v="0"/>
    <n v="0"/>
    <n v="0"/>
    <n v="0"/>
    <n v="0"/>
    <n v="0"/>
    <n v="0"/>
    <n v="0"/>
    <n v="0"/>
    <n v="0"/>
    <n v="0"/>
    <n v="0"/>
    <n v="0"/>
    <n v="0"/>
    <n v="0"/>
    <n v="0"/>
    <n v="0"/>
    <n v="0"/>
    <n v="0"/>
    <n v="0"/>
    <n v="43986"/>
    <n v="43991"/>
    <n v="0"/>
    <n v="1"/>
    <n v="0"/>
    <n v="2020"/>
    <n v="6"/>
    <n v="30"/>
    <n v="1"/>
    <m/>
    <m/>
    <m/>
    <x v="1"/>
    <s v="Direct"/>
    <x v="0"/>
    <x v="5"/>
    <x v="3"/>
  </r>
  <r>
    <n v="50049886"/>
    <s v="Full-Stack Developer"/>
    <x v="1"/>
    <s v="Developers/Programmers"/>
    <x v="384"/>
    <n v="9163024"/>
    <s v="Findex"/>
    <n v="2.4594999999999998"/>
    <d v="2020-06-04T00:00:00"/>
    <n v="44016.999988425923"/>
    <s v="Exciting 3 month contract with a leading financial services provider. Ability to work from home. Apply now!"/>
    <s v="Australia"/>
    <x v="0"/>
    <x v="0"/>
    <s v="CBD, Inner West &amp; Eastern Suburbs"/>
    <s v="sydney"/>
    <x v="1"/>
    <m/>
    <s v="No"/>
    <s v="https://www.seek.com.au/job/50049886?type=standout#searchRequestToken=ffa89fbd-a0f3-4df4-9133-eddb917fa9c9"/>
    <n v="0"/>
    <n v="1"/>
    <n v="0"/>
    <n v="0"/>
    <n v="0"/>
    <n v="0"/>
    <n v="0"/>
    <n v="0"/>
    <n v="0"/>
    <n v="0"/>
    <n v="0"/>
    <n v="0"/>
    <n v="0"/>
    <n v="0"/>
    <n v="0"/>
    <n v="0"/>
    <n v="0"/>
    <n v="0"/>
    <n v="0"/>
    <n v="0"/>
    <n v="0"/>
    <n v="0"/>
    <n v="0"/>
    <n v="0"/>
    <n v="0"/>
    <n v="43986"/>
    <n v="43991"/>
    <n v="0"/>
    <n v="1"/>
    <n v="0"/>
    <n v="2020"/>
    <n v="6"/>
    <n v="30"/>
    <n v="1"/>
    <m/>
    <m/>
    <m/>
    <x v="1"/>
    <s v="Direct"/>
    <x v="0"/>
    <x v="5"/>
    <x v="3"/>
  </r>
  <r>
    <n v="50049892"/>
    <s v="Full-Stack Developer"/>
    <x v="1"/>
    <s v="Developers/Programmers"/>
    <x v="384"/>
    <n v="9163024"/>
    <s v="Findex"/>
    <n v="2.4594999999999998"/>
    <d v="2020-06-04T00:00:00"/>
    <n v="44016.999988425923"/>
    <s v="Exciting 3 month contract with a leading financial services provider. Ability to work from home. Apply now!"/>
    <s v="Australia"/>
    <x v="4"/>
    <x v="4"/>
    <s v="CBD &amp; Inner Suburbs"/>
    <s v="brisbane"/>
    <x v="1"/>
    <m/>
    <s v="No"/>
    <s v="https://www.seek.com.au/job/50049892?type=standout#searchRequestToken=ffa89fbd-a0f3-4df4-9133-eddb917fa9c9"/>
    <n v="0"/>
    <n v="1"/>
    <n v="0"/>
    <n v="0"/>
    <n v="0"/>
    <n v="0"/>
    <n v="0"/>
    <n v="0"/>
    <n v="0"/>
    <n v="0"/>
    <n v="0"/>
    <n v="0"/>
    <n v="0"/>
    <n v="0"/>
    <n v="0"/>
    <n v="0"/>
    <n v="0"/>
    <n v="0"/>
    <n v="0"/>
    <n v="0"/>
    <n v="0"/>
    <n v="0"/>
    <n v="0"/>
    <n v="0"/>
    <n v="0"/>
    <n v="43986"/>
    <n v="43991"/>
    <n v="0"/>
    <n v="1"/>
    <n v="0"/>
    <n v="2020"/>
    <n v="6"/>
    <n v="30"/>
    <n v="1"/>
    <m/>
    <m/>
    <m/>
    <x v="1"/>
    <s v="Direct"/>
    <x v="0"/>
    <x v="5"/>
    <x v="3"/>
  </r>
  <r>
    <n v="50049899"/>
    <s v="Full-Stack Developer"/>
    <x v="1"/>
    <s v="Developers/Programmers"/>
    <x v="384"/>
    <n v="9163024"/>
    <s v="Findex"/>
    <n v="2.4594999999999998"/>
    <d v="2020-06-04T00:00:00"/>
    <n v="44016.999988425923"/>
    <s v="Exciting 3 month contract with a leading financial services provider. Ability to work from home. Apply now!"/>
    <s v="Australia"/>
    <x v="3"/>
    <x v="3"/>
    <s v="CBD, Inner &amp; Western Suburbs"/>
    <s v="perth"/>
    <x v="1"/>
    <m/>
    <s v="No"/>
    <s v="https://www.seek.com.au/job/50049899?type=standout#searchRequestToken=ffa89fbd-a0f3-4df4-9133-eddb917fa9c9"/>
    <n v="0"/>
    <n v="1"/>
    <n v="0"/>
    <n v="0"/>
    <n v="0"/>
    <n v="0"/>
    <n v="0"/>
    <n v="0"/>
    <n v="0"/>
    <n v="0"/>
    <n v="0"/>
    <n v="0"/>
    <n v="0"/>
    <n v="0"/>
    <n v="0"/>
    <n v="0"/>
    <n v="0"/>
    <n v="0"/>
    <n v="0"/>
    <n v="0"/>
    <n v="0"/>
    <n v="0"/>
    <n v="0"/>
    <n v="0"/>
    <n v="0"/>
    <n v="43986"/>
    <n v="43991"/>
    <n v="0"/>
    <n v="1"/>
    <n v="0"/>
    <n v="2020"/>
    <n v="6"/>
    <n v="30"/>
    <n v="1"/>
    <m/>
    <m/>
    <m/>
    <x v="1"/>
    <s v="Direct"/>
    <x v="0"/>
    <x v="5"/>
    <x v="3"/>
  </r>
  <r>
    <n v="50049907"/>
    <s v="Full-Stack Developer"/>
    <x v="1"/>
    <s v="Developers/Programmers"/>
    <x v="384"/>
    <n v="9163024"/>
    <s v="Findex"/>
    <n v="2.4594999999999998"/>
    <d v="2020-06-04T00:00:00"/>
    <n v="44016.999988425923"/>
    <s v="Exciting 3 month contract with a leading financial services provider. Ability to work from home. Apply now!"/>
    <s v="Australia"/>
    <x v="1"/>
    <x v="1"/>
    <m/>
    <s v="canberra"/>
    <x v="1"/>
    <m/>
    <s v="No"/>
    <s v="https://www.seek.com.au/job/50049907?type=standout#searchRequestToken=ffa89fbd-a0f3-4df4-9133-eddb917fa9c9"/>
    <n v="0"/>
    <n v="1"/>
    <n v="0"/>
    <n v="0"/>
    <n v="0"/>
    <n v="0"/>
    <n v="0"/>
    <n v="0"/>
    <n v="0"/>
    <n v="0"/>
    <n v="0"/>
    <n v="0"/>
    <n v="0"/>
    <n v="0"/>
    <n v="0"/>
    <n v="0"/>
    <n v="0"/>
    <n v="0"/>
    <n v="0"/>
    <n v="0"/>
    <n v="0"/>
    <n v="0"/>
    <n v="0"/>
    <n v="0"/>
    <n v="0"/>
    <n v="43986"/>
    <n v="43991"/>
    <n v="0"/>
    <n v="1"/>
    <n v="0"/>
    <n v="2020"/>
    <n v="6"/>
    <n v="30"/>
    <n v="1"/>
    <m/>
    <m/>
    <m/>
    <x v="1"/>
    <s v="Direct"/>
    <x v="0"/>
    <x v="5"/>
    <x v="3"/>
  </r>
  <r>
    <n v="50049910"/>
    <s v="Full-Stack Developer"/>
    <x v="1"/>
    <s v="Developers/Programmers"/>
    <x v="384"/>
    <n v="9163024"/>
    <s v="Findex"/>
    <n v="2.4594999999999998"/>
    <d v="2020-06-04T00:00:00"/>
    <n v="44016.999988425923"/>
    <s v="Exciting 3 month contract with a leading financial services provider. Ability to work from home. Apply now!"/>
    <s v="Australia"/>
    <x v="6"/>
    <x v="6"/>
    <m/>
    <s v="adelaide"/>
    <x v="1"/>
    <m/>
    <s v="No"/>
    <s v="https://www.seek.com.au/job/50049910?type=standout#searchRequestToken=ffa89fbd-a0f3-4df4-9133-eddb917fa9c9"/>
    <n v="0"/>
    <n v="1"/>
    <n v="0"/>
    <n v="0"/>
    <n v="0"/>
    <n v="0"/>
    <n v="0"/>
    <n v="0"/>
    <n v="0"/>
    <n v="0"/>
    <n v="0"/>
    <n v="0"/>
    <n v="0"/>
    <n v="0"/>
    <n v="0"/>
    <n v="0"/>
    <n v="0"/>
    <n v="0"/>
    <n v="0"/>
    <n v="0"/>
    <n v="0"/>
    <n v="0"/>
    <n v="0"/>
    <n v="0"/>
    <n v="0"/>
    <n v="43986"/>
    <n v="43991"/>
    <n v="0"/>
    <n v="1"/>
    <n v="0"/>
    <n v="2020"/>
    <n v="6"/>
    <n v="30"/>
    <n v="1"/>
    <m/>
    <m/>
    <m/>
    <x v="1"/>
    <s v="Direct"/>
    <x v="0"/>
    <x v="5"/>
    <x v="3"/>
  </r>
  <r>
    <n v="50049917"/>
    <s v="Full-Stack Developer"/>
    <x v="1"/>
    <s v="Developers/Programmers"/>
    <x v="384"/>
    <n v="9163024"/>
    <s v="Findex"/>
    <n v="2.4594999999999998"/>
    <d v="2020-06-04T00:00:00"/>
    <n v="44016.999988425923"/>
    <s v="Exciting 3 month contract with a leading financial services provider. Ability to work from home. Apply now!"/>
    <s v="Australia"/>
    <x v="7"/>
    <x v="9"/>
    <m/>
    <s v="hobart"/>
    <x v="1"/>
    <m/>
    <s v="No"/>
    <s v="https://www.seek.com.au/job/50049917?type=standout#searchRequestToken=ffa89fbd-a0f3-4df4-9133-eddb917fa9c9"/>
    <n v="0"/>
    <n v="1"/>
    <n v="0"/>
    <n v="0"/>
    <n v="0"/>
    <n v="0"/>
    <n v="0"/>
    <n v="0"/>
    <n v="0"/>
    <n v="0"/>
    <n v="0"/>
    <n v="0"/>
    <n v="0"/>
    <n v="0"/>
    <n v="0"/>
    <n v="0"/>
    <n v="0"/>
    <n v="0"/>
    <n v="0"/>
    <n v="0"/>
    <n v="0"/>
    <n v="0"/>
    <n v="0"/>
    <n v="0"/>
    <n v="0"/>
    <n v="43986"/>
    <n v="43991"/>
    <n v="0"/>
    <n v="1"/>
    <n v="0"/>
    <n v="2020"/>
    <n v="6"/>
    <n v="30"/>
    <n v="1"/>
    <m/>
    <m/>
    <m/>
    <x v="1"/>
    <s v="Direct"/>
    <x v="0"/>
    <x v="5"/>
    <x v="3"/>
  </r>
  <r>
    <n v="50051375"/>
    <s v="Lead Data Scientist"/>
    <x v="1"/>
    <s v="Other"/>
    <x v="362"/>
    <n v="36983305"/>
    <m/>
    <m/>
    <d v="2020-06-05T00:00:00"/>
    <n v="44017.999988425923"/>
    <s v="Troocoo are pleased to partner with a leading Organisation in the Resources sector, A Lead Data Scientist is required to work on a greenfield project."/>
    <s v="Australia"/>
    <x v="4"/>
    <x v="4"/>
    <s v="CBD &amp; Inner Suburbs"/>
    <s v="brisbane"/>
    <x v="0"/>
    <m/>
    <s v="No"/>
    <s v="https://www.seek.com.au/job/50051375?type=standout#searchRequestToken=fff1660c-2913-4014-9395-825332d7c0d6"/>
    <n v="0"/>
    <n v="1"/>
    <n v="0"/>
    <n v="1"/>
    <n v="0"/>
    <n v="0"/>
    <n v="0"/>
    <n v="0"/>
    <n v="0"/>
    <n v="0"/>
    <n v="0"/>
    <n v="0"/>
    <n v="1"/>
    <n v="0"/>
    <n v="0"/>
    <n v="0"/>
    <n v="0"/>
    <n v="0"/>
    <n v="0"/>
    <n v="0"/>
    <n v="0"/>
    <n v="0"/>
    <n v="0"/>
    <n v="0"/>
    <n v="0"/>
    <n v="43986"/>
    <n v="44014"/>
    <n v="1"/>
    <n v="1"/>
    <n v="0"/>
    <n v="2020"/>
    <n v="6"/>
    <n v="30"/>
    <n v="3"/>
    <m/>
    <m/>
    <m/>
    <x v="1"/>
    <s v="Recruiter"/>
    <x v="0"/>
    <x v="5"/>
    <x v="4"/>
  </r>
  <r>
    <n v="50054797"/>
    <s v="AI &amp; Python developer"/>
    <x v="1"/>
    <s v="Developers/Programmers"/>
    <x v="458"/>
    <n v="45177449"/>
    <m/>
    <m/>
    <d v="2020-06-05T00:00:00"/>
    <n v="44017.999988425923"/>
    <s v="Data scientist or an accomplished Python developer"/>
    <s v="Australia"/>
    <x v="3"/>
    <x v="3"/>
    <s v="CBD, Inner &amp; Western Suburbs"/>
    <s v="perth"/>
    <x v="0"/>
    <m/>
    <s v="No"/>
    <s v="https://www.seek.com.au/job/50054797?type=standout#searchRequestToken=ff3717de-154b-4659-976d-3baf10d13f6b"/>
    <n v="0"/>
    <n v="1"/>
    <n v="0"/>
    <n v="0"/>
    <n v="0"/>
    <n v="0"/>
    <n v="0"/>
    <n v="0"/>
    <n v="0"/>
    <n v="0"/>
    <n v="0"/>
    <n v="0"/>
    <n v="0"/>
    <n v="0"/>
    <n v="0"/>
    <n v="0"/>
    <n v="0"/>
    <n v="0"/>
    <n v="0"/>
    <n v="0"/>
    <n v="0"/>
    <n v="0"/>
    <n v="0"/>
    <n v="0"/>
    <n v="0"/>
    <n v="43987"/>
    <n v="44006"/>
    <n v="0"/>
    <n v="1"/>
    <n v="0"/>
    <n v="2020"/>
    <n v="6"/>
    <n v="30"/>
    <n v="1"/>
    <m/>
    <m/>
    <m/>
    <x v="1"/>
    <s v="Direct"/>
    <x v="0"/>
    <x v="5"/>
    <x v="4"/>
  </r>
  <r>
    <n v="50055399"/>
    <s v="Data Scientist"/>
    <x v="0"/>
    <s v="Mathematics, Statistics &amp; Information Sciences"/>
    <x v="344"/>
    <n v="28759276"/>
    <m/>
    <m/>
    <d v="2020-06-05T00:00:00"/>
    <n v="44017.999988425923"/>
    <s v="Global fintech looking for a Data Scientist! Dig into our customer &amp; trading data. Interesting datasets, little red tape, big impact &amp; high visibility"/>
    <s v="Australia"/>
    <x v="2"/>
    <x v="2"/>
    <s v="CBD &amp; Inner Suburbs"/>
    <s v="docklands"/>
    <x v="0"/>
    <m/>
    <s v="No"/>
    <s v="https://www.seek.com.au/job/50055399?type=standout#searchRequestToken=fff1660c-2913-4014-9395-825332d7c0d6"/>
    <n v="1"/>
    <n v="1"/>
    <n v="1"/>
    <n v="1"/>
    <n v="0"/>
    <n v="0"/>
    <n v="0"/>
    <n v="0"/>
    <n v="0"/>
    <n v="1"/>
    <n v="0"/>
    <n v="0"/>
    <n v="0"/>
    <n v="0"/>
    <n v="0"/>
    <n v="0"/>
    <n v="0"/>
    <n v="0"/>
    <n v="0"/>
    <n v="0"/>
    <n v="1"/>
    <n v="0"/>
    <n v="0"/>
    <n v="0"/>
    <n v="0"/>
    <n v="43987"/>
    <n v="44007"/>
    <n v="0"/>
    <n v="1"/>
    <n v="0"/>
    <n v="2020"/>
    <n v="6"/>
    <n v="30"/>
    <n v="6"/>
    <m/>
    <m/>
    <m/>
    <x v="1"/>
    <s v="Direct"/>
    <x v="0"/>
    <x v="5"/>
    <x v="4"/>
  </r>
  <r>
    <n v="50056288"/>
    <s v="Data Scientist/Machine Learning and Algorithms"/>
    <x v="0"/>
    <s v="Mathematics, Statistics &amp; Information Sciences"/>
    <x v="459"/>
    <n v="44994575"/>
    <m/>
    <m/>
    <d v="2020-06-05T00:00:00"/>
    <n v="44017.999988425923"/>
    <s v="Exciting Data Scientist/Machine Learning and Algorithms role in Crows Nest"/>
    <s v="Australia"/>
    <x v="0"/>
    <x v="0"/>
    <s v="North Shore &amp; Northern Beaches"/>
    <s v="crowsnest"/>
    <x v="0"/>
    <m/>
    <s v="No"/>
    <s v="https://www.seek.com.au/job/50056288?type=standard#searchRequestToken=ffd6110f-417f-4a3e-92b9-c32c349e8691"/>
    <n v="1"/>
    <n v="1"/>
    <n v="1"/>
    <n v="0"/>
    <n v="0"/>
    <n v="0"/>
    <n v="0"/>
    <n v="0"/>
    <n v="1"/>
    <n v="0"/>
    <n v="0"/>
    <n v="0"/>
    <n v="0"/>
    <n v="0"/>
    <n v="0"/>
    <n v="0"/>
    <n v="0"/>
    <n v="0"/>
    <n v="0"/>
    <n v="0"/>
    <n v="0"/>
    <n v="0"/>
    <n v="0"/>
    <n v="0"/>
    <n v="0"/>
    <n v="43987"/>
    <n v="44017"/>
    <n v="0"/>
    <n v="1"/>
    <n v="0"/>
    <n v="2020"/>
    <n v="6"/>
    <n v="30"/>
    <n v="4"/>
    <m/>
    <m/>
    <m/>
    <x v="1"/>
    <s v="Direct"/>
    <x v="0"/>
    <x v="5"/>
    <x v="4"/>
  </r>
  <r>
    <n v="50059301"/>
    <s v="Lead Data Scientist"/>
    <x v="1"/>
    <s v="Other"/>
    <x v="362"/>
    <n v="36983305"/>
    <m/>
    <m/>
    <d v="2020-06-08T00:00:00"/>
    <n v="44020.999988425923"/>
    <s v="Troocoo are pleased to partner with a leading Organisation in the Resources sector, A Lead Data Scientist is required to work on a greenfield project."/>
    <s v="Australia"/>
    <x v="3"/>
    <x v="3"/>
    <m/>
    <s v="perth"/>
    <x v="0"/>
    <m/>
    <s v="No"/>
    <s v="https://www.seek.com.au/job/50059301?type=standout#searchRequestToken=fff1660c-2913-4014-9395-825332d7c0d6"/>
    <n v="0"/>
    <n v="1"/>
    <n v="0"/>
    <n v="1"/>
    <n v="0"/>
    <n v="0"/>
    <n v="0"/>
    <n v="0"/>
    <n v="0"/>
    <n v="0"/>
    <n v="0"/>
    <n v="0"/>
    <n v="1"/>
    <n v="0"/>
    <n v="0"/>
    <n v="0"/>
    <n v="0"/>
    <n v="0"/>
    <n v="0"/>
    <n v="0"/>
    <n v="0"/>
    <n v="0"/>
    <n v="0"/>
    <n v="0"/>
    <n v="0"/>
    <n v="43990"/>
    <n v="44018"/>
    <n v="1"/>
    <n v="1"/>
    <n v="0"/>
    <n v="2020"/>
    <n v="6"/>
    <n v="30"/>
    <n v="3"/>
    <m/>
    <m/>
    <m/>
    <x v="1"/>
    <s v="Recruiter"/>
    <x v="0"/>
    <x v="5"/>
    <x v="1"/>
  </r>
  <r>
    <n v="50062559"/>
    <s v="Data Scientist"/>
    <x v="6"/>
    <s v="Mining - Engineering &amp; Maintenance"/>
    <x v="460"/>
    <n v="44933256"/>
    <m/>
    <m/>
    <d v="2020-06-09T00:00:00"/>
    <n v="44021.999988425923"/>
    <s v="Experience in applying basic machine learning techniques such as Random Forests, Gradient Boosting Machines, Bayesian Networks"/>
    <s v="Australia"/>
    <x v="3"/>
    <x v="3"/>
    <s v="CBD, Inner &amp; Western Suburbs"/>
    <s v="perth"/>
    <x v="1"/>
    <m/>
    <s v="No"/>
    <s v="https://www.seek.com.au/job/50062559?type=standout#searchRequestToken=ffef2893-d234-4eb0-9f49-f1d4168f4325"/>
    <n v="0"/>
    <n v="1"/>
    <n v="0"/>
    <n v="0"/>
    <n v="0"/>
    <n v="0"/>
    <n v="0"/>
    <n v="0"/>
    <n v="0"/>
    <n v="0"/>
    <n v="0"/>
    <n v="0"/>
    <n v="1"/>
    <n v="0"/>
    <n v="0"/>
    <n v="0"/>
    <n v="0"/>
    <n v="0"/>
    <n v="0"/>
    <n v="0"/>
    <n v="0"/>
    <n v="1"/>
    <n v="0"/>
    <n v="0"/>
    <n v="0"/>
    <n v="43991"/>
    <n v="44021"/>
    <n v="0"/>
    <n v="1"/>
    <n v="0"/>
    <n v="2020"/>
    <n v="6"/>
    <n v="30"/>
    <n v="3"/>
    <m/>
    <m/>
    <m/>
    <x v="1"/>
    <s v="Direct"/>
    <x v="0"/>
    <x v="5"/>
    <x v="2"/>
  </r>
  <r>
    <n v="50063475"/>
    <s v="Lead Data Scientist"/>
    <x v="1"/>
    <s v="Database Development &amp; Administration"/>
    <x v="461"/>
    <n v="25502044"/>
    <m/>
    <m/>
    <d v="2020-06-09T00:00:00"/>
    <n v="44021.999988425923"/>
    <s v="Experience Data Scientist required for long term project to deliver on the strategic direction of organisation and provide customer insight"/>
    <s v="Australia"/>
    <x v="4"/>
    <x v="4"/>
    <m/>
    <m/>
    <x v="0"/>
    <m/>
    <s v="No"/>
    <s v="https://www.seek.com.au/job/50063475?type=standout#searchRequestToken=fff1660c-2913-4014-9395-825332d7c0d6"/>
    <n v="1"/>
    <n v="1"/>
    <n v="0"/>
    <n v="1"/>
    <n v="0"/>
    <n v="0"/>
    <n v="0"/>
    <n v="0"/>
    <n v="0"/>
    <n v="0"/>
    <n v="0"/>
    <n v="0"/>
    <n v="0"/>
    <n v="0"/>
    <n v="0"/>
    <n v="0"/>
    <n v="0"/>
    <n v="0"/>
    <n v="0"/>
    <n v="0"/>
    <n v="0"/>
    <n v="0"/>
    <n v="0"/>
    <n v="0"/>
    <n v="0"/>
    <n v="43991"/>
    <n v="44019"/>
    <n v="0"/>
    <n v="1"/>
    <n v="0"/>
    <n v="2020"/>
    <n v="6"/>
    <n v="30"/>
    <n v="3"/>
    <m/>
    <m/>
    <m/>
    <x v="1"/>
    <s v="Direct"/>
    <x v="0"/>
    <x v="5"/>
    <x v="2"/>
  </r>
  <r>
    <n v="50065102"/>
    <s v="Data Scientist / Systems Architect"/>
    <x v="1"/>
    <s v="Architects"/>
    <x v="178"/>
    <n v="23949797"/>
    <m/>
    <m/>
    <d v="2020-06-09T00:00:00"/>
    <n v="44021.999988425923"/>
    <s v="We are currently looking for a Systems Architect with Data Management / Azure experience to design and code a product for an IT start company who f"/>
    <s v="Australia"/>
    <x v="2"/>
    <x v="2"/>
    <s v="Eastern Suburbs"/>
    <s v="boxhill"/>
    <x v="0"/>
    <s v="Annual Salary depending on seniority"/>
    <s v="No"/>
    <s v="https://www.seek.com.au/job/50065102?type=standout#searchRequestToken=fff1660c-2913-4014-9395-825332d7c0d6"/>
    <n v="0"/>
    <n v="0"/>
    <n v="0"/>
    <n v="1"/>
    <n v="0"/>
    <n v="0"/>
    <n v="0"/>
    <n v="0"/>
    <n v="0"/>
    <n v="0"/>
    <n v="0"/>
    <n v="0"/>
    <n v="0"/>
    <n v="0"/>
    <n v="0"/>
    <n v="0"/>
    <n v="0"/>
    <n v="0"/>
    <n v="0"/>
    <n v="0"/>
    <n v="0"/>
    <n v="0"/>
    <n v="0"/>
    <n v="1"/>
    <n v="0"/>
    <n v="43991"/>
    <n v="44005"/>
    <n v="1"/>
    <n v="1"/>
    <n v="0"/>
    <n v="2020"/>
    <n v="6"/>
    <n v="30"/>
    <n v="2"/>
    <m/>
    <m/>
    <m/>
    <x v="1"/>
    <s v="Recruiter"/>
    <x v="1"/>
    <x v="5"/>
    <x v="2"/>
  </r>
  <r>
    <n v="50068047"/>
    <s v="Senior Data Scientist x2 (Contract 700-800pd)"/>
    <x v="7"/>
    <s v="Analysts"/>
    <x v="72"/>
    <n v="35398774"/>
    <m/>
    <m/>
    <d v="2020-06-10T00:00:00"/>
    <n v="44022.999988425923"/>
    <s v="CORRELATE RESOURCES : Your trusted Data Analytics Recruitment Partner. APPLY NOW for exclusive opportunities, market insights &amp; ongoing career support"/>
    <s v="Australia"/>
    <x v="2"/>
    <x v="2"/>
    <s v="CBD &amp; Inner Suburbs"/>
    <s v="melbourne"/>
    <x v="1"/>
    <s v="$700-800pd"/>
    <s v="No"/>
    <s v="https://www.seek.com.au/job/50068047?type=standout#searchRequestToken=fff4e002-589e-4880-b91c-002c62d03aa0"/>
    <n v="1"/>
    <n v="1"/>
    <n v="1"/>
    <n v="0"/>
    <n v="0"/>
    <n v="0"/>
    <n v="0"/>
    <n v="0"/>
    <n v="1"/>
    <n v="0"/>
    <n v="0"/>
    <n v="0"/>
    <n v="0"/>
    <n v="1"/>
    <n v="0"/>
    <n v="0"/>
    <n v="0"/>
    <n v="0"/>
    <n v="0"/>
    <n v="0"/>
    <n v="0"/>
    <n v="0"/>
    <n v="0"/>
    <n v="0"/>
    <n v="0"/>
    <n v="43992"/>
    <n v="44020"/>
    <n v="1"/>
    <n v="1"/>
    <n v="0"/>
    <n v="2020"/>
    <n v="6"/>
    <n v="30"/>
    <n v="5"/>
    <n v="700"/>
    <n v="800"/>
    <s v="day"/>
    <x v="1"/>
    <s v="Recruiter"/>
    <x v="1"/>
    <x v="5"/>
    <x v="0"/>
  </r>
  <r>
    <n v="50070808"/>
    <s v="Data Scientist"/>
    <x v="1"/>
    <s v="Other"/>
    <x v="2"/>
    <n v="28031400"/>
    <m/>
    <m/>
    <d v="2020-06-10T00:00:00"/>
    <n v="44022.999988425923"/>
    <s v="Our Federal Government client has an exciting and rare opportunity for an experienced Data Scientist to join their team."/>
    <s v="Australia"/>
    <x v="1"/>
    <x v="1"/>
    <m/>
    <m/>
    <x v="1"/>
    <m/>
    <s v="No"/>
    <s v="https://www.seek.com.au/job/50070808?type=standout#searchRequestToken=fff1660c-2913-4014-9395-825332d7c0d6"/>
    <n v="1"/>
    <n v="1"/>
    <n v="0"/>
    <n v="1"/>
    <n v="0"/>
    <n v="0"/>
    <n v="0"/>
    <n v="0"/>
    <n v="0"/>
    <n v="0"/>
    <n v="0"/>
    <n v="0"/>
    <n v="0"/>
    <n v="0"/>
    <n v="0"/>
    <n v="0"/>
    <n v="0"/>
    <n v="0"/>
    <n v="0"/>
    <n v="0"/>
    <n v="0"/>
    <n v="0"/>
    <n v="0"/>
    <n v="0"/>
    <n v="0"/>
    <n v="43992"/>
    <n v="44022"/>
    <n v="1"/>
    <n v="1"/>
    <n v="0"/>
    <n v="2020"/>
    <n v="6"/>
    <n v="30"/>
    <n v="3"/>
    <m/>
    <m/>
    <m/>
    <x v="1"/>
    <s v="Recruiter"/>
    <x v="0"/>
    <x v="5"/>
    <x v="0"/>
  </r>
  <r>
    <n v="50072311"/>
    <s v="Data Scientist"/>
    <x v="0"/>
    <s v="Mathematics, Statistics &amp; Information Sciences"/>
    <x v="369"/>
    <n v="29387504"/>
    <m/>
    <m/>
    <d v="2020-06-10T00:00:00"/>
    <n v="44022.999988425923"/>
    <s v="Multiple contract opportunities for data science in Melbourne!"/>
    <s v="Australia"/>
    <x v="2"/>
    <x v="2"/>
    <s v="Eastern Suburbs"/>
    <m/>
    <x v="0"/>
    <m/>
    <s v="No"/>
    <s v="https://www.seek.com.au/job/50072311?type=standard#searchRequestToken=ffa67af9-2e15-4e26-8ff6-8c10088349a1"/>
    <n v="1"/>
    <n v="1"/>
    <n v="0"/>
    <n v="0"/>
    <n v="0"/>
    <n v="0"/>
    <n v="0"/>
    <n v="0"/>
    <n v="0"/>
    <n v="0"/>
    <n v="0"/>
    <n v="0"/>
    <n v="0"/>
    <n v="0"/>
    <n v="0"/>
    <n v="0"/>
    <n v="0"/>
    <n v="0"/>
    <n v="0"/>
    <n v="0"/>
    <n v="0"/>
    <n v="0"/>
    <n v="0"/>
    <n v="0"/>
    <n v="0"/>
    <n v="43992"/>
    <n v="44020"/>
    <n v="1"/>
    <n v="1"/>
    <n v="0"/>
    <n v="2020"/>
    <n v="6"/>
    <n v="30"/>
    <n v="2"/>
    <m/>
    <m/>
    <m/>
    <x v="1"/>
    <s v="Recruiter"/>
    <x v="0"/>
    <x v="5"/>
    <x v="0"/>
  </r>
  <r>
    <n v="50072923"/>
    <s v="Senior Data Scientist"/>
    <x v="1"/>
    <s v="Developers/Programmers"/>
    <x v="462"/>
    <n v="28936488"/>
    <m/>
    <m/>
    <d v="2020-06-11T00:00:00"/>
    <n v="44023.999988425923"/>
    <s v="Senior Artificial Intelligence Specialist BI role to apply leading machine learning academic research to real world environment."/>
    <s v="Australia"/>
    <x v="3"/>
    <x v="3"/>
    <s v="CBD, Inner &amp; Western Suburbs"/>
    <s v="perth"/>
    <x v="1"/>
    <s v="Generous contracting rates"/>
    <s v="Yes"/>
    <s v="https://www.seek.com.au/job/50072923?type=standard#searchRequestToken=ff6ae9fb-4273-4665-8249-f11374a8ecca"/>
    <n v="0"/>
    <n v="1"/>
    <n v="0"/>
    <n v="0"/>
    <n v="0"/>
    <n v="0"/>
    <n v="0"/>
    <n v="0"/>
    <n v="0"/>
    <n v="0"/>
    <n v="0"/>
    <n v="0"/>
    <n v="1"/>
    <n v="0"/>
    <n v="0"/>
    <n v="0"/>
    <n v="0"/>
    <n v="0"/>
    <n v="0"/>
    <n v="0"/>
    <n v="0"/>
    <n v="1"/>
    <n v="0"/>
    <n v="0"/>
    <n v="0"/>
    <n v="43992"/>
    <n v="43997"/>
    <n v="0"/>
    <n v="1"/>
    <n v="0"/>
    <n v="2020"/>
    <n v="6"/>
    <n v="30"/>
    <n v="3"/>
    <m/>
    <m/>
    <m/>
    <x v="1"/>
    <s v="Direct"/>
    <x v="1"/>
    <x v="5"/>
    <x v="3"/>
  </r>
  <r>
    <n v="50077256"/>
    <s v="Consultant Statistician/ Data Scientist/Analyst"/>
    <x v="1"/>
    <s v="Consultants"/>
    <x v="463"/>
    <n v="20913882"/>
    <m/>
    <m/>
    <d v="2020-06-11T00:00:00"/>
    <n v="44023.999988425923"/>
    <s v="Data Analysis Australia is seeking statistical, data science and analytical consultant/s to join our motivated consulting team. daa.com.au"/>
    <s v="Australia"/>
    <x v="3"/>
    <x v="3"/>
    <s v="CBD, Inner &amp; Western Suburbs"/>
    <s v="perth"/>
    <x v="0"/>
    <m/>
    <s v="No"/>
    <s v="https://www.seek.com.au/job/50077256?type=standard#searchRequestToken=ffa67af9-2e15-4e26-8ff6-8c10088349a1"/>
    <n v="1"/>
    <n v="1"/>
    <n v="0"/>
    <n v="0"/>
    <n v="1"/>
    <n v="0"/>
    <n v="0"/>
    <n v="0"/>
    <n v="0"/>
    <n v="1"/>
    <n v="1"/>
    <n v="1"/>
    <n v="0"/>
    <n v="1"/>
    <n v="0"/>
    <n v="0"/>
    <n v="0"/>
    <n v="0"/>
    <n v="0"/>
    <n v="0"/>
    <n v="0"/>
    <n v="0"/>
    <n v="0"/>
    <n v="0"/>
    <n v="0"/>
    <n v="43993"/>
    <n v="44007"/>
    <n v="0"/>
    <n v="1"/>
    <n v="0"/>
    <n v="2020"/>
    <n v="6"/>
    <n v="30"/>
    <n v="7"/>
    <m/>
    <m/>
    <m/>
    <x v="1"/>
    <s v="Direct"/>
    <x v="0"/>
    <x v="5"/>
    <x v="3"/>
  </r>
  <r>
    <n v="50085283"/>
    <s v="Lead Data Scientist"/>
    <x v="1"/>
    <s v="Consultants"/>
    <x v="37"/>
    <n v="32359972"/>
    <m/>
    <m/>
    <d v="2020-06-12T00:00:00"/>
    <n v="44024.999988425923"/>
    <s v="Competitive Salary | Great Culture | Weekly Catering | Company Stocks"/>
    <s v="Australia"/>
    <x v="0"/>
    <x v="0"/>
    <m/>
    <m/>
    <x v="0"/>
    <s v="$180000 - $190000 per annum"/>
    <s v="Yes"/>
    <s v="https://www.seek.com.au/job/50085283?type=standard#searchRequestToken=fdf84018-c57a-497c-a244-e3bf96757db7"/>
    <n v="0"/>
    <n v="1"/>
    <n v="0"/>
    <n v="0"/>
    <n v="0"/>
    <n v="0"/>
    <n v="0"/>
    <n v="0"/>
    <n v="0"/>
    <n v="0"/>
    <n v="0"/>
    <n v="0"/>
    <n v="0"/>
    <n v="0"/>
    <n v="0"/>
    <n v="0"/>
    <n v="0"/>
    <n v="0"/>
    <n v="0"/>
    <n v="0"/>
    <n v="0"/>
    <n v="0"/>
    <n v="0"/>
    <n v="0"/>
    <n v="0"/>
    <n v="43994"/>
    <n v="44024"/>
    <n v="1"/>
    <n v="1"/>
    <n v="0"/>
    <n v="2020"/>
    <n v="6"/>
    <n v="30"/>
    <n v="1"/>
    <n v="180000"/>
    <n v="190000"/>
    <s v="year"/>
    <x v="1"/>
    <s v="Recruiter"/>
    <x v="1"/>
    <x v="5"/>
    <x v="4"/>
  </r>
  <r>
    <n v="50088640"/>
    <s v="Digital Media Data Scientist"/>
    <x v="1"/>
    <s v="Other"/>
    <x v="304"/>
    <n v="43295011"/>
    <m/>
    <m/>
    <d v="2020-06-15T00:00:00"/>
    <n v="44027.999988425923"/>
    <s v="* 6 month contract, high chance of extension * Great Daily rate * Surry Hills location"/>
    <s v="Australia"/>
    <x v="0"/>
    <x v="0"/>
    <s v="CBD, Inner West &amp; Eastern Suburbs"/>
    <s v="surryhills"/>
    <x v="1"/>
    <m/>
    <s v="No"/>
    <s v="https://www.seek.com.au/job/50088640?type=standard#searchRequestToken=fff1660c-2913-4014-9395-825332d7c0d6"/>
    <n v="1"/>
    <n v="1"/>
    <n v="0"/>
    <n v="1"/>
    <n v="0"/>
    <n v="0"/>
    <n v="0"/>
    <n v="0"/>
    <n v="0"/>
    <n v="0"/>
    <n v="0"/>
    <n v="0"/>
    <n v="1"/>
    <n v="1"/>
    <n v="0"/>
    <n v="0"/>
    <n v="0"/>
    <n v="0"/>
    <n v="0"/>
    <n v="0"/>
    <n v="0"/>
    <n v="1"/>
    <n v="0"/>
    <n v="0"/>
    <n v="0"/>
    <n v="43997"/>
    <n v="44027"/>
    <n v="1"/>
    <n v="1"/>
    <n v="0"/>
    <n v="2020"/>
    <n v="6"/>
    <n v="30"/>
    <n v="6"/>
    <m/>
    <m/>
    <m/>
    <x v="1"/>
    <s v="Recruiter"/>
    <x v="0"/>
    <x v="5"/>
    <x v="1"/>
  </r>
  <r>
    <n v="50094828"/>
    <s v="Data Scientist"/>
    <x v="1"/>
    <s v="Other"/>
    <x v="134"/>
    <n v="20369320"/>
    <m/>
    <m/>
    <d v="2020-06-16T00:00:00"/>
    <n v="44028.999988425923"/>
    <s v="Our Commonwealth client is seeking a Data Scientist to join their team for an exciting project."/>
    <s v="Australia"/>
    <x v="1"/>
    <x v="1"/>
    <m/>
    <s v="canberra"/>
    <x v="1"/>
    <s v="$90 - $130 per hour inc super"/>
    <s v="No"/>
    <s v="https://www.seek.com.au/job/50094828?type=standout#searchRequestToken=fff1660c-2913-4014-9395-825332d7c0d6"/>
    <n v="1"/>
    <n v="1"/>
    <n v="0"/>
    <n v="1"/>
    <n v="0"/>
    <n v="0"/>
    <n v="0"/>
    <n v="0"/>
    <n v="1"/>
    <n v="1"/>
    <n v="0"/>
    <n v="1"/>
    <n v="0"/>
    <n v="1"/>
    <n v="0"/>
    <n v="0"/>
    <n v="0"/>
    <n v="0"/>
    <n v="0"/>
    <n v="0"/>
    <n v="0"/>
    <n v="0"/>
    <n v="0"/>
    <n v="0"/>
    <n v="0"/>
    <n v="43998"/>
    <n v="44008"/>
    <n v="1"/>
    <n v="1"/>
    <n v="0"/>
    <n v="2020"/>
    <n v="6"/>
    <n v="30"/>
    <n v="7"/>
    <n v="90"/>
    <n v="130"/>
    <s v="hour"/>
    <x v="1"/>
    <s v="Recruiter"/>
    <x v="1"/>
    <x v="5"/>
    <x v="2"/>
  </r>
  <r>
    <n v="50095022"/>
    <s v="Data Scientist"/>
    <x v="1"/>
    <s v="Other"/>
    <x v="84"/>
    <n v="26460366"/>
    <m/>
    <m/>
    <d v="2020-06-16T00:00:00"/>
    <n v="44028.999988425923"/>
    <s v="Seeking a highly skilled and experienced Data Scientist for a 12 month contract. Canberra based role."/>
    <s v="Australia"/>
    <x v="1"/>
    <x v="1"/>
    <m/>
    <s v="canberra"/>
    <x v="1"/>
    <s v="competitive"/>
    <s v="No"/>
    <s v="https://www.seek.com.au/job/50095022?type=standout#searchRequestToken=fff1660c-2913-4014-9395-825332d7c0d6"/>
    <n v="1"/>
    <n v="1"/>
    <n v="0"/>
    <n v="1"/>
    <n v="0"/>
    <n v="0"/>
    <n v="0"/>
    <n v="0"/>
    <n v="1"/>
    <n v="1"/>
    <n v="0"/>
    <n v="1"/>
    <n v="0"/>
    <n v="1"/>
    <n v="0"/>
    <n v="0"/>
    <n v="0"/>
    <n v="0"/>
    <n v="0"/>
    <n v="0"/>
    <n v="0"/>
    <n v="0"/>
    <n v="0"/>
    <n v="0"/>
    <n v="0"/>
    <n v="43998"/>
    <n v="44001"/>
    <n v="1"/>
    <n v="1"/>
    <n v="0"/>
    <n v="2020"/>
    <n v="6"/>
    <n v="30"/>
    <n v="7"/>
    <m/>
    <m/>
    <m/>
    <x v="1"/>
    <s v="Recruiter"/>
    <x v="1"/>
    <x v="5"/>
    <x v="2"/>
  </r>
  <r>
    <n v="50095173"/>
    <s v="Data Scientist"/>
    <x v="1"/>
    <s v="Other"/>
    <x v="83"/>
    <n v="34785187"/>
    <s v="MTP Services"/>
    <n v="0"/>
    <d v="2020-06-16T00:00:00"/>
    <n v="44028.999988425923"/>
    <s v="Great long term contract for a Data Scientist based in Canberra. Baseline Clearance required."/>
    <s v="Australia"/>
    <x v="1"/>
    <x v="1"/>
    <m/>
    <s v="canberra"/>
    <x v="1"/>
    <m/>
    <s v="No"/>
    <s v="https://www.seek.com.au/job/50095173?type=standard#searchRequestToken=fff70c5a-6a7d-426e-94f7-9fe5bf48950e"/>
    <n v="1"/>
    <n v="1"/>
    <n v="0"/>
    <n v="1"/>
    <n v="0"/>
    <n v="0"/>
    <n v="0"/>
    <n v="0"/>
    <n v="1"/>
    <n v="1"/>
    <n v="0"/>
    <n v="1"/>
    <n v="0"/>
    <n v="1"/>
    <n v="0"/>
    <n v="0"/>
    <n v="0"/>
    <n v="0"/>
    <n v="0"/>
    <n v="0"/>
    <n v="0"/>
    <n v="0"/>
    <n v="0"/>
    <n v="0"/>
    <n v="0"/>
    <n v="43998"/>
    <n v="44026"/>
    <n v="0"/>
    <n v="1"/>
    <n v="0"/>
    <n v="2020"/>
    <n v="6"/>
    <n v="30"/>
    <n v="7"/>
    <m/>
    <m/>
    <m/>
    <x v="1"/>
    <s v="Direct"/>
    <x v="0"/>
    <x v="5"/>
    <x v="2"/>
  </r>
  <r>
    <n v="50095468"/>
    <s v="Data Scientist"/>
    <x v="4"/>
    <s v="Government - Federal"/>
    <x v="226"/>
    <n v="34080570"/>
    <m/>
    <m/>
    <d v="2020-06-16T00:00:00"/>
    <n v="44028.999988425923"/>
    <s v="12 month contract | Canberra Location | Baseline Security Clearance is desired | Federal Government Agency | Full time position"/>
    <s v="Australia"/>
    <x v="1"/>
    <x v="1"/>
    <m/>
    <s v="canberra"/>
    <x v="1"/>
    <m/>
    <s v="No"/>
    <s v="https://www.seek.com.au/job/50095468?type=standard#searchRequestToken=fff70c5a-6a7d-426e-94f7-9fe5bf48950e"/>
    <n v="1"/>
    <n v="1"/>
    <n v="0"/>
    <n v="1"/>
    <n v="0"/>
    <n v="0"/>
    <n v="0"/>
    <n v="0"/>
    <n v="1"/>
    <n v="0"/>
    <n v="0"/>
    <n v="1"/>
    <n v="0"/>
    <n v="1"/>
    <n v="0"/>
    <n v="0"/>
    <n v="0"/>
    <n v="0"/>
    <n v="0"/>
    <n v="0"/>
    <n v="0"/>
    <n v="0"/>
    <n v="0"/>
    <n v="0"/>
    <n v="0"/>
    <n v="43998"/>
    <n v="44026"/>
    <n v="1"/>
    <n v="1"/>
    <n v="0"/>
    <n v="2020"/>
    <n v="6"/>
    <n v="30"/>
    <n v="6"/>
    <m/>
    <m/>
    <m/>
    <x v="1"/>
    <s v="Recruiter"/>
    <x v="0"/>
    <x v="5"/>
    <x v="2"/>
  </r>
  <r>
    <n v="50095486"/>
    <s v="Data Scientist"/>
    <x v="1"/>
    <s v="Other"/>
    <x v="12"/>
    <n v="23607451"/>
    <m/>
    <m/>
    <d v="2020-06-16T00:00:00"/>
    <n v="44028.999988425923"/>
    <s v="12 month contract + 12 month extension Australian Citizenship with Baseline Security Clearance Manage Data Science projects About the client"/>
    <s v="Australia"/>
    <x v="1"/>
    <x v="1"/>
    <m/>
    <m/>
    <x v="1"/>
    <m/>
    <s v="Yes"/>
    <s v="https://www.seek.com.au/job/50095486?type=standout#searchRequestToken=ffd6110f-417f-4a3e-92b9-c32c349e8691"/>
    <n v="1"/>
    <n v="1"/>
    <n v="0"/>
    <n v="0"/>
    <n v="0"/>
    <n v="0"/>
    <n v="0"/>
    <n v="0"/>
    <n v="1"/>
    <n v="0"/>
    <n v="0"/>
    <n v="1"/>
    <n v="0"/>
    <n v="0"/>
    <n v="0"/>
    <n v="0"/>
    <n v="0"/>
    <n v="0"/>
    <n v="0"/>
    <n v="0"/>
    <n v="0"/>
    <n v="0"/>
    <n v="0"/>
    <n v="0"/>
    <n v="0"/>
    <n v="43998"/>
    <n v="44001"/>
    <n v="1"/>
    <n v="1"/>
    <n v="0"/>
    <n v="2020"/>
    <n v="6"/>
    <n v="30"/>
    <n v="4"/>
    <m/>
    <m/>
    <m/>
    <x v="1"/>
    <s v="Recruiter"/>
    <x v="0"/>
    <x v="5"/>
    <x v="2"/>
  </r>
  <r>
    <n v="50095735"/>
    <s v="Data Scientist"/>
    <x v="1"/>
    <s v="Other"/>
    <x v="95"/>
    <n v="28935941"/>
    <m/>
    <m/>
    <d v="2020-06-16T00:00:00"/>
    <n v="44028.999988425923"/>
    <s v="Great opportunity on a long term contract for a Data Scientist. Must have a Baseline."/>
    <s v="Australia"/>
    <x v="1"/>
    <x v="1"/>
    <m/>
    <s v="canberra"/>
    <x v="1"/>
    <m/>
    <s v="Yes"/>
    <s v="https://www.seek.com.au/job/50095735?type=standout#searchRequestToken=fff70c5a-6a7d-426e-94f7-9fe5bf48950e"/>
    <n v="1"/>
    <n v="1"/>
    <n v="0"/>
    <n v="1"/>
    <n v="0"/>
    <n v="0"/>
    <n v="0"/>
    <n v="0"/>
    <n v="1"/>
    <n v="1"/>
    <n v="0"/>
    <n v="1"/>
    <n v="0"/>
    <n v="1"/>
    <n v="0"/>
    <n v="0"/>
    <n v="0"/>
    <n v="0"/>
    <n v="0"/>
    <n v="0"/>
    <n v="0"/>
    <n v="0"/>
    <n v="0"/>
    <n v="0"/>
    <n v="0"/>
    <n v="43998"/>
    <n v="44028"/>
    <n v="1"/>
    <n v="1"/>
    <n v="0"/>
    <n v="2020"/>
    <n v="6"/>
    <n v="30"/>
    <n v="7"/>
    <m/>
    <m/>
    <m/>
    <x v="1"/>
    <s v="Recruiter"/>
    <x v="0"/>
    <x v="5"/>
    <x v="2"/>
  </r>
  <r>
    <n v="50095929"/>
    <s v="Data Scientist"/>
    <x v="1"/>
    <s v="Other"/>
    <x v="299"/>
    <n v="35362382"/>
    <m/>
    <m/>
    <d v="2020-06-16T00:00:00"/>
    <n v="44028.999988425923"/>
    <s v="Seeking an experienced Data Scientist for our Federal Government Client on an initial 12 month contract."/>
    <s v="Australia"/>
    <x v="1"/>
    <x v="1"/>
    <m/>
    <s v="canberra"/>
    <x v="1"/>
    <m/>
    <s v="No"/>
    <s v="https://www.seek.com.au/job/50095929?type=standout#searchRequestToken=ffe68cc6-b8d0-41ea-9a00-b55b11611b56"/>
    <n v="1"/>
    <n v="1"/>
    <n v="0"/>
    <n v="0"/>
    <n v="0"/>
    <n v="0"/>
    <n v="0"/>
    <n v="0"/>
    <n v="1"/>
    <n v="0"/>
    <n v="0"/>
    <n v="1"/>
    <n v="0"/>
    <n v="1"/>
    <n v="0"/>
    <n v="0"/>
    <n v="0"/>
    <n v="0"/>
    <n v="0"/>
    <n v="0"/>
    <n v="0"/>
    <n v="0"/>
    <n v="0"/>
    <n v="0"/>
    <n v="0"/>
    <n v="43998"/>
    <n v="44017"/>
    <n v="1"/>
    <n v="1"/>
    <n v="0"/>
    <n v="2020"/>
    <n v="6"/>
    <n v="30"/>
    <n v="5"/>
    <m/>
    <m/>
    <m/>
    <x v="1"/>
    <s v="Recruiter"/>
    <x v="0"/>
    <x v="5"/>
    <x v="2"/>
  </r>
  <r>
    <n v="50096308"/>
    <s v="Data Scientist"/>
    <x v="0"/>
    <s v="Mathematics, Statistics &amp; Information Sciences"/>
    <x v="270"/>
    <n v="20108309"/>
    <m/>
    <m/>
    <d v="2020-06-16T00:00:00"/>
    <n v="44028.999988425923"/>
    <s v="Seeking Data Scientists with strong experience in machine learning, data mining and descriptive analytics"/>
    <s v="Australia"/>
    <x v="1"/>
    <x v="1"/>
    <m/>
    <m/>
    <x v="1"/>
    <m/>
    <s v="No"/>
    <s v="https://www.seek.com.au/job/50096308?type=standout#searchRequestToken=fff70c5a-6a7d-426e-94f7-9fe5bf48950e"/>
    <n v="1"/>
    <n v="1"/>
    <n v="0"/>
    <n v="1"/>
    <n v="0"/>
    <n v="0"/>
    <n v="0"/>
    <n v="0"/>
    <n v="1"/>
    <n v="1"/>
    <n v="0"/>
    <n v="1"/>
    <n v="0"/>
    <n v="1"/>
    <n v="0"/>
    <n v="0"/>
    <n v="0"/>
    <n v="0"/>
    <n v="0"/>
    <n v="0"/>
    <n v="0"/>
    <n v="0"/>
    <n v="0"/>
    <n v="0"/>
    <n v="0"/>
    <n v="43998"/>
    <n v="44028"/>
    <n v="1"/>
    <n v="1"/>
    <n v="0"/>
    <n v="2020"/>
    <n v="6"/>
    <n v="30"/>
    <n v="7"/>
    <m/>
    <m/>
    <m/>
    <x v="1"/>
    <s v="Recruiter"/>
    <x v="0"/>
    <x v="5"/>
    <x v="2"/>
  </r>
  <r>
    <n v="50096559"/>
    <s v="Data Scientist"/>
    <x v="1"/>
    <s v="Other"/>
    <x v="379"/>
    <n v="41507603"/>
    <m/>
    <m/>
    <d v="2020-06-16T00:00:00"/>
    <n v="44028.999988425923"/>
    <s v="Talent Street is looking for Data Scientist to work with large federal government organisation based in Canberra."/>
    <s v="Australia"/>
    <x v="1"/>
    <x v="1"/>
    <m/>
    <m/>
    <x v="1"/>
    <m/>
    <s v="No"/>
    <s v="https://www.seek.com.au/job/50096559?type=standard#searchRequestToken=fff70c5a-6a7d-426e-94f7-9fe5bf48950e"/>
    <n v="1"/>
    <n v="1"/>
    <n v="0"/>
    <n v="1"/>
    <n v="0"/>
    <n v="0"/>
    <n v="0"/>
    <n v="0"/>
    <n v="1"/>
    <n v="1"/>
    <n v="0"/>
    <n v="1"/>
    <n v="0"/>
    <n v="1"/>
    <n v="0"/>
    <n v="0"/>
    <n v="0"/>
    <n v="0"/>
    <n v="0"/>
    <n v="0"/>
    <n v="0"/>
    <n v="0"/>
    <n v="0"/>
    <n v="0"/>
    <n v="0"/>
    <n v="43998"/>
    <n v="44028"/>
    <n v="1"/>
    <n v="1"/>
    <n v="0"/>
    <n v="2020"/>
    <n v="6"/>
    <n v="30"/>
    <n v="7"/>
    <m/>
    <m/>
    <m/>
    <x v="1"/>
    <s v="Recruiter"/>
    <x v="0"/>
    <x v="5"/>
    <x v="2"/>
  </r>
  <r>
    <n v="50100335"/>
    <s v="Data Scientist"/>
    <x v="1"/>
    <s v="Database Development &amp; Administration"/>
    <x v="86"/>
    <n v="22869919"/>
    <m/>
    <m/>
    <d v="2020-06-17T00:00:00"/>
    <n v="44029.999988425923"/>
    <s v="Working within a team you will work within a range of Data Science projects."/>
    <s v="Australia"/>
    <x v="1"/>
    <x v="1"/>
    <m/>
    <m/>
    <x v="1"/>
    <m/>
    <s v="No"/>
    <s v="https://www.seek.com.au/job/50100335?type=standout#searchRequestToken=fff1660c-2913-4014-9395-825332d7c0d6"/>
    <n v="1"/>
    <n v="1"/>
    <n v="0"/>
    <n v="1"/>
    <n v="0"/>
    <n v="0"/>
    <n v="0"/>
    <n v="0"/>
    <n v="1"/>
    <n v="0"/>
    <n v="0"/>
    <n v="1"/>
    <n v="0"/>
    <n v="1"/>
    <n v="0"/>
    <n v="0"/>
    <n v="0"/>
    <n v="0"/>
    <n v="0"/>
    <n v="0"/>
    <n v="0"/>
    <n v="0"/>
    <n v="0"/>
    <n v="0"/>
    <n v="0"/>
    <n v="43998"/>
    <n v="44004"/>
    <n v="1"/>
    <n v="1"/>
    <n v="0"/>
    <n v="2020"/>
    <n v="6"/>
    <n v="30"/>
    <n v="6"/>
    <m/>
    <m/>
    <m/>
    <x v="1"/>
    <s v="Recruiter"/>
    <x v="0"/>
    <x v="5"/>
    <x v="0"/>
  </r>
  <r>
    <n v="50101034"/>
    <s v="Data Scientist"/>
    <x v="0"/>
    <s v="Mathematics, Statistics &amp; Information Sciences"/>
    <x v="6"/>
    <n v="27705684"/>
    <m/>
    <m/>
    <d v="2020-06-17T00:00:00"/>
    <n v="44029.999988425923"/>
    <s v="A brand new role focusing on reviewing and building various customer behavior models within a cloud environment."/>
    <s v="Australia"/>
    <x v="2"/>
    <x v="2"/>
    <s v="CBD &amp; Inner Suburbs"/>
    <s v="melbourne"/>
    <x v="0"/>
    <s v="$130k - $150k p.a."/>
    <s v="No"/>
    <s v="https://www.seek.com.au/job/50101034?type=standard#searchRequestToken=fff4ddb3-20d5-4df0-b057-f38a3c786c22"/>
    <n v="0"/>
    <n v="0"/>
    <n v="0"/>
    <n v="1"/>
    <n v="0"/>
    <n v="0"/>
    <n v="0"/>
    <n v="0"/>
    <n v="0"/>
    <n v="0"/>
    <n v="0"/>
    <n v="0"/>
    <n v="0"/>
    <n v="0"/>
    <n v="0"/>
    <n v="0"/>
    <n v="0"/>
    <n v="0"/>
    <n v="0"/>
    <n v="0"/>
    <n v="0"/>
    <n v="0"/>
    <n v="0"/>
    <n v="0"/>
    <n v="0"/>
    <n v="43999"/>
    <n v="44029"/>
    <n v="1"/>
    <n v="1"/>
    <n v="0"/>
    <n v="2020"/>
    <n v="6"/>
    <n v="30"/>
    <n v="1"/>
    <n v="130000"/>
    <n v="150000"/>
    <s v="year"/>
    <x v="1"/>
    <s v="Recruiter"/>
    <x v="1"/>
    <x v="5"/>
    <x v="0"/>
  </r>
  <r>
    <n v="50102837"/>
    <s v="Data Scientist - Policy and Performance, Workforce Safety, Human Resources..."/>
    <x v="1"/>
    <s v="Other"/>
    <x v="464"/>
    <n v="21252298"/>
    <s v="NSW Police Force"/>
    <m/>
    <d v="2020-06-17T00:00:00"/>
    <n v="44029.999988425923"/>
    <s v="Clerk Grade 7/8 Ongoing Full-Time Surry Hills About us The NSW Police Force (NSWPF) is one of the largest police forces in the western world..."/>
    <s v="Australia"/>
    <x v="0"/>
    <x v="0"/>
    <s v="CBD, Inner West &amp; Eastern Suburbs"/>
    <s v="surryhills"/>
    <x v="0"/>
    <s v="$97,152 - $107,541"/>
    <s v="No"/>
    <s v="https://www.seek.com.au/job/50102837?type=standard#searchRequestToken=fec6b9b2-abdc-418a-a275-e179c5fea8d0"/>
    <n v="1"/>
    <n v="1"/>
    <n v="0"/>
    <n v="0"/>
    <n v="0"/>
    <n v="0"/>
    <n v="0"/>
    <n v="0"/>
    <n v="0"/>
    <n v="0"/>
    <n v="0"/>
    <n v="0"/>
    <n v="0"/>
    <n v="0"/>
    <n v="0"/>
    <n v="0"/>
    <n v="0"/>
    <n v="0"/>
    <n v="0"/>
    <n v="0"/>
    <n v="0"/>
    <n v="0"/>
    <n v="0"/>
    <n v="0"/>
    <n v="0"/>
    <n v="43999"/>
    <n v="44017"/>
    <n v="0"/>
    <n v="1"/>
    <n v="0"/>
    <n v="2020"/>
    <n v="6"/>
    <n v="30"/>
    <n v="2"/>
    <n v="97152"/>
    <n v="107541"/>
    <s v="year"/>
    <x v="1"/>
    <s v="Direct"/>
    <x v="1"/>
    <x v="5"/>
    <x v="0"/>
  </r>
  <r>
    <n v="50102838"/>
    <s v="Data Scientist - Policy and Performance, Workforce Safety, Human Resources..."/>
    <x v="4"/>
    <s v="Government - State"/>
    <x v="464"/>
    <n v="21252298"/>
    <s v="NSW Police Force"/>
    <m/>
    <d v="2020-06-17T00:00:00"/>
    <n v="44029.999988425923"/>
    <s v="Clerk Grade 7/8 Ongoing Full-Time Surry Hills About us The NSW Police Force (NSWPF) is one of the largest police forces in the western world..."/>
    <s v="Australia"/>
    <x v="0"/>
    <x v="0"/>
    <s v="CBD, Inner West &amp; Eastern Suburbs"/>
    <s v="surryhills"/>
    <x v="0"/>
    <s v="$97,152 - $107,541"/>
    <s v="No"/>
    <s v="https://www.seek.com.au/job/50102838?type=standard#searchRequestToken=fec6b9b2-abdc-418a-a275-e179c5fea8d0"/>
    <n v="1"/>
    <n v="1"/>
    <n v="0"/>
    <n v="0"/>
    <n v="0"/>
    <n v="0"/>
    <n v="0"/>
    <n v="0"/>
    <n v="0"/>
    <n v="0"/>
    <n v="0"/>
    <n v="0"/>
    <n v="0"/>
    <n v="0"/>
    <n v="0"/>
    <n v="0"/>
    <n v="0"/>
    <n v="0"/>
    <n v="0"/>
    <n v="0"/>
    <n v="0"/>
    <n v="0"/>
    <n v="0"/>
    <n v="0"/>
    <n v="0"/>
    <n v="43999"/>
    <n v="44017"/>
    <n v="0"/>
    <n v="1"/>
    <n v="1"/>
    <n v="2020"/>
    <n v="6"/>
    <n v="30"/>
    <n v="2"/>
    <n v="97152"/>
    <n v="107541"/>
    <s v="year"/>
    <x v="1"/>
    <s v="Direct"/>
    <x v="1"/>
    <x v="5"/>
    <x v="0"/>
  </r>
  <r>
    <n v="50104038"/>
    <s v="Data Scientist"/>
    <x v="1"/>
    <s v="Database Development &amp; Administration"/>
    <x v="465"/>
    <n v="22255057"/>
    <m/>
    <m/>
    <d v="2020-06-17T00:00:00"/>
    <n v="44029.999988425923"/>
    <s v="Exciting 12 month opportunity to work for Federal Government"/>
    <s v="Australia"/>
    <x v="1"/>
    <x v="1"/>
    <m/>
    <m/>
    <x v="1"/>
    <m/>
    <s v="Yes"/>
    <s v="https://www.seek.com.au/job/50104038?type=standout#searchRequestToken=fff70c5a-6a7d-426e-94f7-9fe5bf48950e"/>
    <n v="1"/>
    <n v="1"/>
    <n v="0"/>
    <n v="1"/>
    <n v="0"/>
    <n v="0"/>
    <n v="0"/>
    <n v="0"/>
    <n v="1"/>
    <n v="0"/>
    <n v="0"/>
    <n v="1"/>
    <n v="0"/>
    <n v="1"/>
    <n v="0"/>
    <n v="0"/>
    <n v="0"/>
    <n v="0"/>
    <n v="0"/>
    <n v="0"/>
    <n v="0"/>
    <n v="0"/>
    <n v="0"/>
    <n v="0"/>
    <n v="0"/>
    <n v="43999"/>
    <n v="44029"/>
    <n v="1"/>
    <n v="1"/>
    <n v="0"/>
    <n v="2020"/>
    <n v="6"/>
    <n v="30"/>
    <n v="6"/>
    <m/>
    <m/>
    <m/>
    <x v="1"/>
    <s v="Recruiter"/>
    <x v="0"/>
    <x v="5"/>
    <x v="0"/>
  </r>
  <r>
    <n v="50105177"/>
    <s v="Data Scientist - Canberra"/>
    <x v="1"/>
    <s v="Developers/Programmers"/>
    <x v="81"/>
    <n v="20357645"/>
    <s v="EY"/>
    <n v="3.5139"/>
    <d v="2020-06-17T00:00:00"/>
    <n v="44029.999988425923"/>
    <s v="Variety of work and career development opportunities Choose a career that connects you globally on a daily basis Be part of a..."/>
    <s v="Australia"/>
    <x v="1"/>
    <x v="1"/>
    <m/>
    <m/>
    <x v="0"/>
    <m/>
    <s v="No"/>
    <s v="https://www.seek.com.au/job/50105177?type=standout#searchRequestToken=fff1660c-2913-4014-9395-825332d7c0d6"/>
    <n v="1"/>
    <n v="1"/>
    <n v="0"/>
    <n v="1"/>
    <n v="0"/>
    <n v="0"/>
    <n v="0"/>
    <n v="0"/>
    <n v="0"/>
    <n v="1"/>
    <n v="0"/>
    <n v="0"/>
    <n v="1"/>
    <n v="1"/>
    <n v="0"/>
    <n v="0"/>
    <n v="0"/>
    <n v="0"/>
    <n v="0"/>
    <n v="0"/>
    <n v="0"/>
    <n v="0"/>
    <n v="0"/>
    <n v="0"/>
    <n v="0"/>
    <n v="43999"/>
    <n v="44012"/>
    <n v="0"/>
    <n v="1"/>
    <n v="0"/>
    <n v="2020"/>
    <n v="6"/>
    <n v="30"/>
    <n v="6"/>
    <m/>
    <m/>
    <m/>
    <x v="1"/>
    <s v="Direct"/>
    <x v="0"/>
    <x v="5"/>
    <x v="0"/>
  </r>
  <r>
    <n v="50107412"/>
    <s v="Data Scientist"/>
    <x v="4"/>
    <s v="Government - State"/>
    <x v="466"/>
    <n v="22465275"/>
    <s v="NSW Department of Premier and Cabinet"/>
    <m/>
    <d v="2020-06-18T00:00:00"/>
    <n v="44030.999988425923"/>
    <s v="Are you a data scientist looking for your next career opportunity? Do you have working knowledge of R, Python, SPSS, STATA or SAS data analysis so..."/>
    <s v="Australia"/>
    <x v="0"/>
    <x v="10"/>
    <m/>
    <m/>
    <x v="0"/>
    <s v="$97,152- $107,541 plus super and leave loading"/>
    <s v="No"/>
    <s v="https://www.seek.com.au/job/50107412?type=standard#searchRequestToken=fffce2bf-a135-4fe5-99c5-e8ad488bd647"/>
    <n v="1"/>
    <n v="1"/>
    <n v="0"/>
    <n v="1"/>
    <n v="1"/>
    <n v="0"/>
    <n v="1"/>
    <n v="0"/>
    <n v="0"/>
    <n v="0"/>
    <n v="0"/>
    <n v="0"/>
    <n v="0"/>
    <n v="1"/>
    <n v="0"/>
    <n v="0"/>
    <n v="0"/>
    <n v="0"/>
    <n v="0"/>
    <n v="0"/>
    <n v="0"/>
    <n v="0"/>
    <n v="0"/>
    <n v="0"/>
    <n v="0"/>
    <n v="44000"/>
    <n v="44014"/>
    <n v="0"/>
    <n v="1"/>
    <n v="0"/>
    <n v="2020"/>
    <n v="6"/>
    <n v="30"/>
    <n v="6"/>
    <n v="97152"/>
    <n v="107541"/>
    <s v="year"/>
    <x v="1"/>
    <s v="Direct"/>
    <x v="1"/>
    <x v="5"/>
    <x v="3"/>
  </r>
  <r>
    <n v="50109374"/>
    <s v="Demand Modeler - Talent &amp; Culture"/>
    <x v="1"/>
    <s v="Other"/>
    <x v="191"/>
    <n v="16545924"/>
    <s v="ANZ"/>
    <n v="3.3717999999999999"/>
    <d v="2020-06-18T00:00:00"/>
    <n v="44030.999988425923"/>
    <s v="Role Location: Melbourne, Australia Role Type: Data Scientist/Demand Modeller Be a part of our Agile New Ways of Working ..."/>
    <s v="Australia"/>
    <x v="2"/>
    <x v="2"/>
    <s v="CBD &amp; Inner Suburbs"/>
    <s v="melbourne"/>
    <x v="0"/>
    <m/>
    <s v="No"/>
    <s v="https://www.seek.com.au/job/50109374?type=standout#searchRequestToken=ff42f352-7ab2-42d8-9459-ff0609925c19"/>
    <n v="0"/>
    <n v="0"/>
    <n v="0"/>
    <n v="0"/>
    <n v="0"/>
    <n v="0"/>
    <n v="0"/>
    <n v="0"/>
    <n v="0"/>
    <n v="0"/>
    <n v="1"/>
    <n v="0"/>
    <n v="0"/>
    <n v="0"/>
    <n v="0"/>
    <n v="0"/>
    <n v="0"/>
    <n v="0"/>
    <n v="0"/>
    <n v="0"/>
    <n v="0"/>
    <n v="0"/>
    <n v="0"/>
    <n v="0"/>
    <n v="0"/>
    <n v="44000"/>
    <n v="44005"/>
    <n v="0"/>
    <n v="1"/>
    <n v="0"/>
    <n v="2020"/>
    <n v="6"/>
    <n v="30"/>
    <n v="1"/>
    <m/>
    <m/>
    <m/>
    <x v="1"/>
    <s v="Direct"/>
    <x v="0"/>
    <x v="5"/>
    <x v="3"/>
  </r>
  <r>
    <n v="50109811"/>
    <s v="Senior Data Scientist"/>
    <x v="1"/>
    <s v="Other"/>
    <x v="34"/>
    <n v="26475017"/>
    <m/>
    <m/>
    <d v="2020-06-18T00:00:00"/>
    <n v="44030.999988425923"/>
    <s v="Senior Data Scientist required to drive the use and effectiveness of data science solutions within a global financial services business."/>
    <s v="Australia"/>
    <x v="2"/>
    <x v="2"/>
    <m/>
    <m/>
    <x v="1"/>
    <s v="$800pd"/>
    <s v="No"/>
    <s v="https://www.seek.com.au/job/50109811?type=standard#searchRequestToken=ffe68cc6-b8d0-41ea-9a00-b55b11611b56"/>
    <n v="1"/>
    <n v="1"/>
    <n v="0"/>
    <n v="1"/>
    <n v="0"/>
    <n v="0"/>
    <n v="0"/>
    <n v="0"/>
    <n v="0"/>
    <n v="0"/>
    <n v="0"/>
    <n v="0"/>
    <n v="0"/>
    <n v="0"/>
    <n v="0"/>
    <n v="0"/>
    <n v="0"/>
    <n v="0"/>
    <n v="0"/>
    <n v="0"/>
    <n v="0"/>
    <n v="0"/>
    <n v="0"/>
    <n v="0"/>
    <n v="0"/>
    <n v="44000"/>
    <n v="44028"/>
    <n v="1"/>
    <n v="1"/>
    <n v="0"/>
    <n v="2020"/>
    <n v="6"/>
    <n v="30"/>
    <n v="3"/>
    <n v="800"/>
    <n v="800"/>
    <s v="day"/>
    <x v="1"/>
    <s v="Recruiter"/>
    <x v="1"/>
    <x v="5"/>
    <x v="3"/>
  </r>
  <r>
    <n v="50125813"/>
    <s v="Data Scientist"/>
    <x v="1"/>
    <s v="Other"/>
    <x v="95"/>
    <n v="28935941"/>
    <m/>
    <m/>
    <d v="2020-06-22T00:00:00"/>
    <n v="44034.999988425923"/>
    <s v="Great opportunity to join a fast-paced team in the data science space!"/>
    <s v="Australia"/>
    <x v="2"/>
    <x v="2"/>
    <s v="Eastern Suburbs"/>
    <m/>
    <x v="1"/>
    <m/>
    <s v="No"/>
    <s v="https://www.seek.com.au/job/50125813?type=standout#searchRequestToken=fff4ddb3-20d5-4df0-b057-f38a3c786c22"/>
    <n v="1"/>
    <n v="0"/>
    <n v="0"/>
    <n v="1"/>
    <n v="0"/>
    <n v="0"/>
    <n v="0"/>
    <n v="0"/>
    <n v="0"/>
    <n v="0"/>
    <n v="0"/>
    <n v="0"/>
    <n v="0"/>
    <n v="0"/>
    <n v="0"/>
    <n v="0"/>
    <n v="0"/>
    <n v="0"/>
    <n v="0"/>
    <n v="0"/>
    <n v="0"/>
    <n v="0"/>
    <n v="0"/>
    <n v="0"/>
    <n v="0"/>
    <n v="44004"/>
    <n v="44172"/>
    <n v="1"/>
    <n v="1"/>
    <n v="0"/>
    <n v="2020"/>
    <n v="6"/>
    <n v="30"/>
    <n v="2"/>
    <m/>
    <m/>
    <m/>
    <x v="1"/>
    <s v="Recruiter"/>
    <x v="0"/>
    <x v="5"/>
    <x v="1"/>
  </r>
  <r>
    <n v="50128877"/>
    <s v="Data Scientist"/>
    <x v="1"/>
    <s v="Other"/>
    <x v="152"/>
    <n v="600892"/>
    <s v="Energy Australia"/>
    <n v="3.0142000000000002"/>
    <d v="2020-06-23T00:00:00"/>
    <n v="44035.999988425923"/>
    <s v="You’ll enjoy a hands-on element of delivery, using our complex models to provide analysis to stakeholders across the organisation."/>
    <s v="Australia"/>
    <x v="2"/>
    <x v="2"/>
    <s v="CBD &amp; Inner Suburbs"/>
    <s v="melbourne"/>
    <x v="0"/>
    <m/>
    <s v="No"/>
    <s v="https://www.seek.com.au/job/50128877?type=standout#searchRequestToken=fd95d86b-16b8-463a-aebe-c8d4c3699e45"/>
    <n v="1"/>
    <n v="1"/>
    <n v="0"/>
    <n v="0"/>
    <n v="0"/>
    <n v="0"/>
    <n v="0"/>
    <n v="0"/>
    <n v="0"/>
    <n v="0"/>
    <n v="0"/>
    <n v="0"/>
    <n v="0"/>
    <n v="0"/>
    <n v="0"/>
    <n v="0"/>
    <n v="0"/>
    <n v="0"/>
    <n v="0"/>
    <n v="0"/>
    <n v="0"/>
    <n v="0"/>
    <n v="0"/>
    <n v="0"/>
    <n v="0"/>
    <n v="44005"/>
    <n v="44011"/>
    <n v="0"/>
    <n v="1"/>
    <n v="0"/>
    <n v="2020"/>
    <n v="6"/>
    <n v="30"/>
    <n v="2"/>
    <m/>
    <m/>
    <m/>
    <x v="1"/>
    <s v="Direct"/>
    <x v="0"/>
    <x v="5"/>
    <x v="2"/>
  </r>
  <r>
    <n v="50131066"/>
    <s v="Data Scientist / Data Engineer (AI Machine Learning)"/>
    <x v="1"/>
    <s v="Database Development &amp; Administration"/>
    <x v="332"/>
    <n v="36543727"/>
    <m/>
    <m/>
    <d v="2020-06-23T00:00:00"/>
    <n v="44035.999988425923"/>
    <s v="talented Data Scientist required to work on Cloud product and platform for specialist data driven organisation."/>
    <s v="Australia"/>
    <x v="0"/>
    <x v="0"/>
    <s v="CBD, Inner West &amp; Eastern Suburbs"/>
    <s v="sydney"/>
    <x v="1"/>
    <s v="competative"/>
    <s v="No"/>
    <s v="https://www.seek.com.au/job/50131066?type=standout#searchRequestToken=ffef2893-d234-4eb0-9f49-f1d4168f4325"/>
    <n v="1"/>
    <n v="1"/>
    <n v="0"/>
    <n v="0"/>
    <n v="0"/>
    <n v="0"/>
    <n v="0"/>
    <n v="0"/>
    <n v="0"/>
    <n v="0"/>
    <n v="0"/>
    <n v="0"/>
    <n v="1"/>
    <n v="0"/>
    <n v="0"/>
    <n v="0"/>
    <n v="0"/>
    <n v="0"/>
    <n v="0"/>
    <n v="0"/>
    <n v="0"/>
    <n v="1"/>
    <n v="0"/>
    <n v="0"/>
    <n v="0"/>
    <n v="44005"/>
    <n v="44172"/>
    <n v="1"/>
    <n v="1"/>
    <n v="0"/>
    <n v="2020"/>
    <n v="6"/>
    <n v="30"/>
    <n v="4"/>
    <m/>
    <m/>
    <m/>
    <x v="1"/>
    <s v="Recruiter"/>
    <x v="1"/>
    <x v="5"/>
    <x v="2"/>
  </r>
  <r>
    <n v="50141872"/>
    <s v="Data Scientist - Sydney or Melbourne"/>
    <x v="0"/>
    <s v="Mathematics, Statistics &amp; Information Sciences"/>
    <x v="53"/>
    <n v="22203139"/>
    <m/>
    <m/>
    <d v="2020-06-25T00:00:00"/>
    <n v="44039.197685185187"/>
    <s v="Data Analysis SME, Machine Learning AI, R, Python, Data Modeling"/>
    <s v="Australia"/>
    <x v="2"/>
    <x v="2"/>
    <s v="CBD &amp; Inner Suburbs"/>
    <s v="melbourne"/>
    <x v="0"/>
    <m/>
    <s v="No"/>
    <s v="https://www.seek.com.au/job/50141872?type=standard#searchRequestToken=ffeddc10-8d4d-4454-8e38-ff4dab17ecc7"/>
    <n v="1"/>
    <n v="1"/>
    <n v="0"/>
    <n v="0"/>
    <n v="0"/>
    <n v="0"/>
    <n v="0"/>
    <n v="0"/>
    <n v="0"/>
    <n v="0"/>
    <n v="0"/>
    <n v="0"/>
    <n v="0"/>
    <n v="0"/>
    <n v="0"/>
    <n v="0"/>
    <n v="0"/>
    <n v="0"/>
    <n v="0"/>
    <n v="0"/>
    <n v="0"/>
    <n v="0"/>
    <n v="0"/>
    <n v="0"/>
    <n v="0"/>
    <n v="44007"/>
    <n v="44172"/>
    <n v="0"/>
    <n v="1"/>
    <n v="0"/>
    <n v="2020"/>
    <n v="6"/>
    <n v="31"/>
    <n v="2"/>
    <m/>
    <m/>
    <m/>
    <x v="1"/>
    <s v="Direct"/>
    <x v="0"/>
    <x v="5"/>
    <x v="3"/>
  </r>
  <r>
    <n v="50144278"/>
    <s v="Data Scientist"/>
    <x v="1"/>
    <s v="Developers/Programmers"/>
    <x v="16"/>
    <n v="32277792"/>
    <s v="Annalect"/>
    <m/>
    <d v="2020-06-25T00:00:00"/>
    <n v="44037.999988425923"/>
    <s v="Marketing Science"/>
    <s v="Australia"/>
    <x v="0"/>
    <x v="0"/>
    <s v="CBD, Inner West &amp; Eastern Suburbs"/>
    <s v="sydney"/>
    <x v="0"/>
    <m/>
    <s v="No"/>
    <s v="https://www.seek.com.au/job/50144278?type=standard#searchRequestToken=fff4ddb3-20d5-4df0-b057-f38a3c786c22"/>
    <n v="0"/>
    <n v="1"/>
    <n v="0"/>
    <n v="1"/>
    <n v="0"/>
    <n v="0"/>
    <n v="0"/>
    <n v="0"/>
    <n v="0"/>
    <n v="0"/>
    <n v="1"/>
    <n v="0"/>
    <n v="1"/>
    <n v="0"/>
    <n v="0"/>
    <n v="0"/>
    <n v="0"/>
    <n v="0"/>
    <n v="0"/>
    <n v="0"/>
    <n v="0"/>
    <n v="1"/>
    <n v="0"/>
    <n v="0"/>
    <n v="0"/>
    <n v="44007"/>
    <n v="44172"/>
    <n v="0"/>
    <n v="1"/>
    <n v="0"/>
    <n v="2020"/>
    <n v="6"/>
    <n v="30"/>
    <n v="5"/>
    <m/>
    <m/>
    <m/>
    <x v="1"/>
    <s v="Direct"/>
    <x v="0"/>
    <x v="5"/>
    <x v="3"/>
  </r>
  <r>
    <n v="50145900"/>
    <s v="Data Scientist"/>
    <x v="1"/>
    <s v="Developers/Programmers"/>
    <x v="256"/>
    <n v="24712589"/>
    <s v="IAG"/>
    <n v="3.4750999999999999"/>
    <d v="2020-06-25T00:00:00"/>
    <n v="44037.999988425923"/>
    <s v="Work closely with the Lead Data Scientist to manage existing data models as well as assist in the development of new data models."/>
    <s v="Australia"/>
    <x v="0"/>
    <x v="0"/>
    <s v="CBD, Inner West &amp; Eastern Suburbs"/>
    <s v="sydney"/>
    <x v="0"/>
    <m/>
    <s v="Yes"/>
    <s v="https://www.seek.com.au/job/50145900?type=standard#searchRequestToken=ffe68cc6-b8d0-41ea-9a00-b55b11611b56"/>
    <n v="1"/>
    <n v="1"/>
    <n v="0"/>
    <n v="1"/>
    <n v="0"/>
    <n v="0"/>
    <n v="0"/>
    <n v="0"/>
    <n v="0"/>
    <n v="0"/>
    <n v="0"/>
    <n v="0"/>
    <n v="0"/>
    <n v="1"/>
    <n v="0"/>
    <n v="0"/>
    <n v="0"/>
    <n v="0"/>
    <n v="0"/>
    <n v="0"/>
    <n v="0"/>
    <n v="0"/>
    <n v="0"/>
    <n v="0"/>
    <n v="0"/>
    <n v="44007"/>
    <n v="44018"/>
    <n v="0"/>
    <n v="1"/>
    <n v="0"/>
    <n v="2020"/>
    <n v="6"/>
    <n v="30"/>
    <n v="4"/>
    <m/>
    <m/>
    <m/>
    <x v="1"/>
    <s v="Direct"/>
    <x v="0"/>
    <x v="5"/>
    <x v="3"/>
  </r>
  <r>
    <n v="50158684"/>
    <s v="Data Scientist"/>
    <x v="1"/>
    <s v="Architects"/>
    <x v="364"/>
    <n v="333174"/>
    <m/>
    <m/>
    <d v="2020-06-29T00:00:00"/>
    <n v="44041.999988425923"/>
    <s v="Well-established and global organisation looking for an experienced Senior Data Scientist!"/>
    <s v="Australia"/>
    <x v="2"/>
    <x v="2"/>
    <s v="CBD &amp; Inner Suburbs"/>
    <s v="melbourne"/>
    <x v="0"/>
    <m/>
    <s v="No"/>
    <s v="https://www.seek.com.au/job/50158684?type=standout#searchRequestToken=ffeddc10-8d4d-4454-8e38-ff4dab17ecc7"/>
    <n v="1"/>
    <n v="1"/>
    <n v="0"/>
    <n v="0"/>
    <n v="0"/>
    <n v="0"/>
    <n v="0"/>
    <n v="0"/>
    <n v="0"/>
    <n v="0"/>
    <n v="0"/>
    <n v="0"/>
    <n v="0"/>
    <n v="0"/>
    <n v="0"/>
    <n v="0"/>
    <n v="0"/>
    <n v="0"/>
    <n v="0"/>
    <n v="0"/>
    <n v="0"/>
    <n v="0"/>
    <n v="0"/>
    <n v="0"/>
    <n v="0"/>
    <n v="44011"/>
    <n v="44172"/>
    <n v="0"/>
    <n v="1"/>
    <n v="0"/>
    <n v="2020"/>
    <n v="6"/>
    <n v="30"/>
    <n v="2"/>
    <m/>
    <m/>
    <m/>
    <x v="1"/>
    <s v="Direct"/>
    <x v="0"/>
    <x v="5"/>
    <x v="1"/>
  </r>
  <r>
    <n v="50160561"/>
    <s v="Data Scientist"/>
    <x v="0"/>
    <s v="Mathematics, Statistics &amp; Information Sciences"/>
    <x v="467"/>
    <n v="45288009"/>
    <m/>
    <m/>
    <d v="2020-06-30T00:00:00"/>
    <n v="44042.999988425923"/>
    <s v="A Great Opportunity in an exciting startup!"/>
    <s v="Australia"/>
    <x v="6"/>
    <x v="6"/>
    <m/>
    <s v="adelaide"/>
    <x v="0"/>
    <m/>
    <s v="No"/>
    <s v="https://www.seek.com.au/job/50160561?type=standard#searchRequestToken=fff70c5a-6a7d-426e-94f7-9fe5bf48950e"/>
    <n v="1"/>
    <n v="1"/>
    <n v="0"/>
    <n v="1"/>
    <n v="0"/>
    <n v="0"/>
    <n v="0"/>
    <n v="0"/>
    <n v="1"/>
    <n v="0"/>
    <n v="0"/>
    <n v="1"/>
    <n v="0"/>
    <n v="1"/>
    <n v="0"/>
    <n v="0"/>
    <n v="0"/>
    <n v="0"/>
    <n v="0"/>
    <n v="0"/>
    <n v="0"/>
    <n v="0"/>
    <n v="0"/>
    <n v="0"/>
    <n v="0"/>
    <n v="44011"/>
    <n v="44172"/>
    <n v="0"/>
    <n v="1"/>
    <n v="0"/>
    <n v="2020"/>
    <n v="6"/>
    <n v="30"/>
    <n v="6"/>
    <m/>
    <m/>
    <m/>
    <x v="1"/>
    <s v="Direct"/>
    <x v="0"/>
    <x v="5"/>
    <x v="2"/>
  </r>
  <r>
    <n v="50173686"/>
    <s v="Data Scientist - Credit Risk"/>
    <x v="0"/>
    <s v="Mathematics, Statistics &amp; Information Sciences"/>
    <x v="44"/>
    <n v="37079664"/>
    <m/>
    <m/>
    <d v="2020-07-01T00:00:00"/>
    <n v="44043.999988425923"/>
    <s v="We are recruiting an exciting Credit Risk Data Scientist role with a successful Fintech. Python, Spark, interesting datasets and ML modelling"/>
    <s v="Australia"/>
    <x v="0"/>
    <x v="0"/>
    <s v="CBD, Inner West &amp; Eastern Suburbs"/>
    <s v="sydney"/>
    <x v="0"/>
    <s v="Competitive Salary"/>
    <s v="No"/>
    <s v="https://www.seek.com.au/job/50173686?type=standout#searchRequestToken=ffef2893-d234-4eb0-9f49-f1d4168f4325"/>
    <n v="1"/>
    <n v="1"/>
    <n v="0"/>
    <n v="1"/>
    <n v="0"/>
    <n v="0"/>
    <n v="0"/>
    <n v="0"/>
    <n v="0"/>
    <n v="0"/>
    <n v="0"/>
    <n v="0"/>
    <n v="0"/>
    <n v="1"/>
    <n v="0"/>
    <n v="0"/>
    <n v="0"/>
    <n v="0"/>
    <n v="0"/>
    <n v="0"/>
    <n v="0"/>
    <n v="1"/>
    <n v="0"/>
    <n v="0"/>
    <n v="0"/>
    <n v="44013"/>
    <n v="44172"/>
    <n v="1"/>
    <n v="1"/>
    <n v="0"/>
    <n v="2020"/>
    <n v="7"/>
    <n v="30"/>
    <n v="5"/>
    <m/>
    <m/>
    <m/>
    <x v="1"/>
    <s v="Recruiter"/>
    <x v="1"/>
    <x v="6"/>
    <x v="0"/>
  </r>
  <r>
    <n v="50175290"/>
    <s v="Data Scientist (M4)"/>
    <x v="1"/>
    <s v="Engineering - Software"/>
    <x v="4"/>
    <n v="33086778"/>
    <m/>
    <m/>
    <d v="2020-07-02T00:00:00"/>
    <n v="44044.999988425923"/>
    <s v="FinXL are seeking a strong Data Scientist with a background cybersecurity, analytics or threat mitigation."/>
    <s v="Australia"/>
    <x v="2"/>
    <x v="2"/>
    <m/>
    <m/>
    <x v="1"/>
    <m/>
    <s v="No"/>
    <s v="https://www.seek.com.au/job/50175290?type=standard#searchRequestToken=ffeddc10-8d4d-4454-8e38-ff4dab17ecc7"/>
    <n v="1"/>
    <n v="1"/>
    <n v="0"/>
    <n v="1"/>
    <n v="0"/>
    <n v="0"/>
    <n v="0"/>
    <n v="0"/>
    <n v="0"/>
    <n v="0"/>
    <n v="0"/>
    <n v="0"/>
    <n v="1"/>
    <n v="0"/>
    <n v="0"/>
    <n v="0"/>
    <n v="0"/>
    <n v="0"/>
    <n v="0"/>
    <n v="0"/>
    <n v="0"/>
    <n v="0"/>
    <n v="0"/>
    <n v="0"/>
    <n v="0"/>
    <n v="44014"/>
    <n v="44172"/>
    <n v="0"/>
    <n v="1"/>
    <n v="0"/>
    <n v="2020"/>
    <n v="7"/>
    <n v="30"/>
    <n v="4"/>
    <m/>
    <m/>
    <m/>
    <x v="1"/>
    <s v="Direct"/>
    <x v="0"/>
    <x v="6"/>
    <x v="3"/>
  </r>
  <r>
    <n v="50175291"/>
    <s v="Data Scientist (M4)"/>
    <x v="1"/>
    <s v="Business/Systems Analysts"/>
    <x v="4"/>
    <n v="33086778"/>
    <m/>
    <m/>
    <d v="2020-07-02T00:00:00"/>
    <n v="44044.999988425923"/>
    <s v="FinXL are seeking a strong Data Scientist with a background cybersecurity, analytics or threat mitigation."/>
    <s v="Australia"/>
    <x v="2"/>
    <x v="2"/>
    <m/>
    <m/>
    <x v="1"/>
    <m/>
    <s v="No"/>
    <s v="https://www.seek.com.au/job/50175291?type=standard#searchRequestToken=ffeddc10-8d4d-4454-8e38-ff4dab17ecc7"/>
    <n v="1"/>
    <n v="1"/>
    <n v="0"/>
    <n v="1"/>
    <n v="0"/>
    <n v="0"/>
    <n v="0"/>
    <n v="0"/>
    <n v="0"/>
    <n v="0"/>
    <n v="0"/>
    <n v="0"/>
    <n v="1"/>
    <n v="0"/>
    <n v="0"/>
    <n v="0"/>
    <n v="0"/>
    <n v="0"/>
    <n v="0"/>
    <n v="0"/>
    <n v="0"/>
    <n v="0"/>
    <n v="0"/>
    <n v="0"/>
    <n v="0"/>
    <n v="44014"/>
    <n v="44172"/>
    <n v="0"/>
    <n v="1"/>
    <n v="0"/>
    <n v="2020"/>
    <n v="7"/>
    <n v="30"/>
    <n v="4"/>
    <m/>
    <m/>
    <m/>
    <x v="1"/>
    <s v="Direct"/>
    <x v="0"/>
    <x v="6"/>
    <x v="3"/>
  </r>
  <r>
    <n v="50175971"/>
    <s v="Machine Learning Data Scientist"/>
    <x v="0"/>
    <s v="Mathematics, Statistics &amp; Information Sciences"/>
    <x v="445"/>
    <n v="20351243"/>
    <m/>
    <m/>
    <d v="2020-07-02T00:00:00"/>
    <n v="44044.999988425923"/>
    <s v="Join our stat arb team and build models for high frequency asset price prediction, analyse the resulting trades for price prediction."/>
    <s v="Australia"/>
    <x v="0"/>
    <x v="0"/>
    <s v="CBD, Inner West &amp; Eastern Suburbs"/>
    <s v="barangaroo"/>
    <x v="0"/>
    <m/>
    <s v="No"/>
    <s v="https://www.seek.com.au/job/50175971?type=standout#searchRequestToken=fff70c5a-6a7d-426e-94f7-9fe5bf48950e"/>
    <n v="0"/>
    <n v="1"/>
    <n v="0"/>
    <n v="0"/>
    <n v="0"/>
    <n v="0"/>
    <n v="0"/>
    <n v="0"/>
    <n v="1"/>
    <n v="0"/>
    <n v="0"/>
    <n v="0"/>
    <n v="0"/>
    <n v="0"/>
    <n v="0"/>
    <n v="0"/>
    <n v="0"/>
    <n v="0"/>
    <n v="0"/>
    <n v="0"/>
    <n v="0"/>
    <n v="0"/>
    <n v="0"/>
    <n v="0"/>
    <n v="0"/>
    <n v="44014"/>
    <n v="44172"/>
    <n v="0"/>
    <n v="1"/>
    <n v="0"/>
    <n v="2020"/>
    <n v="7"/>
    <n v="30"/>
    <n v="2"/>
    <m/>
    <m/>
    <m/>
    <x v="1"/>
    <s v="Direct"/>
    <x v="0"/>
    <x v="6"/>
    <x v="3"/>
  </r>
  <r>
    <n v="50180009"/>
    <s v="Senior Data Scientist"/>
    <x v="1"/>
    <s v="Other"/>
    <x v="359"/>
    <n v="35353359"/>
    <s v="Catch.com.au Pty Ltd"/>
    <n v="3.4571000000000001"/>
    <d v="2020-07-02T00:00:00"/>
    <n v="44044.999988425923"/>
    <s v="Help determine appropriate analytical approaches to solving business problems, and opportunities, and apply a broad skillset across data and analytics"/>
    <s v="Australia"/>
    <x v="2"/>
    <x v="2"/>
    <s v="Bayside &amp; South Eastern Suburbs"/>
    <s v="bentleigheast"/>
    <x v="0"/>
    <m/>
    <s v="No"/>
    <s v="https://www.seek.com.au/job/50180009?type=standout#searchRequestToken=ffe68cc6-b8d0-41ea-9a00-b55b11611b56"/>
    <n v="1"/>
    <n v="1"/>
    <n v="0"/>
    <n v="1"/>
    <n v="0"/>
    <n v="0"/>
    <n v="0"/>
    <n v="0"/>
    <n v="0"/>
    <n v="0"/>
    <n v="0"/>
    <n v="0"/>
    <n v="0"/>
    <n v="0"/>
    <n v="0"/>
    <n v="0"/>
    <n v="0"/>
    <n v="0"/>
    <n v="0"/>
    <n v="0"/>
    <n v="0"/>
    <n v="0"/>
    <n v="0"/>
    <n v="1"/>
    <n v="0"/>
    <n v="44014"/>
    <n v="44023"/>
    <n v="0"/>
    <n v="1"/>
    <n v="0"/>
    <n v="2020"/>
    <n v="7"/>
    <n v="30"/>
    <n v="4"/>
    <m/>
    <m/>
    <m/>
    <x v="1"/>
    <s v="Direct"/>
    <x v="0"/>
    <x v="6"/>
    <x v="3"/>
  </r>
  <r>
    <n v="50184570"/>
    <s v="Data Scientist"/>
    <x v="0"/>
    <s v="Mathematics, Statistics &amp; Information Sciences"/>
    <x v="468"/>
    <n v="21345363"/>
    <s v="Horizon Power"/>
    <n v="3.6215999999999999"/>
    <d v="2020-07-03T00:00:00"/>
    <n v="44045.999988425923"/>
    <s v="Horizon Power are seeking two (2) Data Scientists to join their team in Bentley. The two roles are both permanent, full time positions."/>
    <s v="Australia"/>
    <x v="3"/>
    <x v="3"/>
    <s v="CBD, Inner &amp; Western Suburbs"/>
    <s v="perth"/>
    <x v="0"/>
    <m/>
    <s v="Yes"/>
    <s v="https://www.seek.com.au/job/50184570?type=standard#searchRequestToken=fff70c5a-6a7d-426e-94f7-9fe5bf48950e"/>
    <n v="1"/>
    <n v="1"/>
    <n v="0"/>
    <n v="1"/>
    <n v="0"/>
    <n v="0"/>
    <n v="0"/>
    <n v="0"/>
    <n v="1"/>
    <n v="1"/>
    <n v="0"/>
    <n v="0"/>
    <n v="0"/>
    <n v="0"/>
    <n v="0"/>
    <n v="0"/>
    <n v="0"/>
    <n v="0"/>
    <n v="0"/>
    <n v="0"/>
    <n v="0"/>
    <n v="1"/>
    <n v="0"/>
    <n v="0"/>
    <n v="0"/>
    <n v="44015"/>
    <n v="44029"/>
    <n v="0"/>
    <n v="1"/>
    <n v="0"/>
    <n v="2020"/>
    <n v="7"/>
    <n v="30"/>
    <n v="6"/>
    <m/>
    <m/>
    <m/>
    <x v="1"/>
    <s v="Direct"/>
    <x v="0"/>
    <x v="6"/>
    <x v="4"/>
  </r>
  <r>
    <n v="50193330"/>
    <s v="Data Scientist"/>
    <x v="1"/>
    <s v="Other"/>
    <x v="469"/>
    <n v="37435156"/>
    <m/>
    <m/>
    <d v="2020-07-06T00:00:00"/>
    <n v="44048.999988425923"/>
    <s v="New Data Scientist role with FS client based in Sydney CBD, Growing Data team."/>
    <s v="Australia"/>
    <x v="0"/>
    <x v="0"/>
    <s v="CBD, Inner West &amp; Eastern Suburbs"/>
    <s v="sydney"/>
    <x v="0"/>
    <s v="$120,000 to $150,000 Package"/>
    <s v="No"/>
    <s v="https://www.seek.com.au/job/50193330?type=standout#searchRequestToken=ffeddc10-8d4d-4454-8e38-ff4dab17ecc7"/>
    <n v="1"/>
    <n v="1"/>
    <n v="0"/>
    <n v="0"/>
    <n v="0"/>
    <n v="0"/>
    <n v="0"/>
    <n v="0"/>
    <n v="0"/>
    <n v="0"/>
    <n v="0"/>
    <n v="0"/>
    <n v="0"/>
    <n v="0"/>
    <n v="0"/>
    <n v="0"/>
    <n v="0"/>
    <n v="0"/>
    <n v="0"/>
    <n v="0"/>
    <n v="0"/>
    <n v="0"/>
    <n v="0"/>
    <n v="0"/>
    <n v="0"/>
    <n v="44018"/>
    <n v="44172"/>
    <n v="0"/>
    <n v="1"/>
    <n v="0"/>
    <n v="2020"/>
    <n v="7"/>
    <n v="30"/>
    <n v="2"/>
    <n v="120000"/>
    <n v="150000"/>
    <s v="year"/>
    <x v="1"/>
    <s v="Direct"/>
    <x v="1"/>
    <x v="6"/>
    <x v="1"/>
  </r>
  <r>
    <n v="50198562"/>
    <s v="DataPower Developer"/>
    <x v="0"/>
    <s v="Mathematics, Statistics &amp; Information Sciences"/>
    <x v="470"/>
    <n v="45384996"/>
    <m/>
    <m/>
    <d v="2020-07-07T00:00:00"/>
    <n v="44049.999988425923"/>
    <s v="DataPower Developer/Data Scientist/Data Engineer for a leading Telecom in Australia ."/>
    <s v="Australia"/>
    <x v="2"/>
    <x v="0"/>
    <s v="CBD, Inner West &amp; Eastern Suburbs"/>
    <s v="sydney"/>
    <x v="1"/>
    <m/>
    <s v="No"/>
    <s v="https://www.seek.com.au/job/50198562?type=standard#searchRequestToken=fff70c5a-6a7d-426e-94f7-9fe5bf48950e"/>
    <n v="1"/>
    <n v="1"/>
    <n v="0"/>
    <n v="1"/>
    <n v="0"/>
    <n v="0"/>
    <n v="0"/>
    <n v="0"/>
    <n v="1"/>
    <n v="0"/>
    <n v="0"/>
    <n v="0"/>
    <n v="1"/>
    <n v="0"/>
    <n v="0"/>
    <n v="0"/>
    <n v="0"/>
    <n v="0"/>
    <n v="0"/>
    <n v="0"/>
    <n v="0"/>
    <n v="1"/>
    <n v="0"/>
    <n v="0"/>
    <n v="0"/>
    <n v="44019"/>
    <n v="44172"/>
    <n v="0"/>
    <n v="1"/>
    <n v="0"/>
    <n v="2020"/>
    <n v="7"/>
    <n v="30"/>
    <n v="6"/>
    <m/>
    <m/>
    <m/>
    <x v="1"/>
    <s v="Direct"/>
    <x v="0"/>
    <x v="6"/>
    <x v="2"/>
  </r>
  <r>
    <n v="50200263"/>
    <s v="Junior Data Scientist with Top Fund Manager"/>
    <x v="0"/>
    <s v="Mathematics, Statistics &amp; Information Sciences"/>
    <x v="411"/>
    <n v="33244316"/>
    <m/>
    <m/>
    <d v="2020-07-07T00:00:00"/>
    <n v="44049.999988425923"/>
    <s v="A challenging and highly stimulating data science role with a sophisticated alternative investment management business working with an existing team."/>
    <s v="Australia"/>
    <x v="0"/>
    <x v="0"/>
    <s v="CBD, Inner West &amp; Eastern Suburbs"/>
    <s v="sydney"/>
    <x v="0"/>
    <m/>
    <s v="No"/>
    <s v="https://www.seek.com.au/job/50200263?type=standout#searchRequestToken=ffeddc10-8d4d-4454-8e38-ff4dab17ecc7"/>
    <n v="1"/>
    <n v="1"/>
    <n v="0"/>
    <n v="1"/>
    <n v="0"/>
    <n v="0"/>
    <n v="0"/>
    <n v="0"/>
    <n v="0"/>
    <n v="0"/>
    <n v="0"/>
    <n v="0"/>
    <n v="0"/>
    <n v="0"/>
    <n v="0"/>
    <n v="0"/>
    <n v="0"/>
    <n v="0"/>
    <n v="0"/>
    <n v="0"/>
    <n v="0"/>
    <n v="0"/>
    <n v="0"/>
    <n v="0"/>
    <n v="0"/>
    <n v="44019"/>
    <n v="44172"/>
    <n v="0"/>
    <n v="1"/>
    <n v="0"/>
    <n v="2020"/>
    <n v="7"/>
    <n v="30"/>
    <n v="3"/>
    <m/>
    <m/>
    <m/>
    <x v="1"/>
    <s v="Direct"/>
    <x v="0"/>
    <x v="6"/>
    <x v="2"/>
  </r>
  <r>
    <n v="50200327"/>
    <s v="Data Scientist - Computer Vision/ Machine Learning/ NLP"/>
    <x v="1"/>
    <s v="Engineering - Software"/>
    <x v="114"/>
    <n v="23175972"/>
    <s v="Oracle"/>
    <m/>
    <d v="2020-07-07T00:00:00"/>
    <n v="44049.999988425923"/>
    <s v="We are hiring 3 - 4 Data Scientist's with experience in Computer Vision / Machine Learning or Natural Language Processing(NLP) in Sydney or Melbourne."/>
    <s v="Australia"/>
    <x v="0"/>
    <x v="0"/>
    <s v="Ryde &amp; Macquarie Park"/>
    <s v="northryde"/>
    <x v="0"/>
    <m/>
    <s v="No"/>
    <s v="https://www.seek.com.au/job/50200327?type=standard#searchRequestToken=fff70c5a-6a7d-426e-94f7-9fe5bf48950e"/>
    <n v="0"/>
    <n v="1"/>
    <n v="0"/>
    <n v="0"/>
    <n v="0"/>
    <n v="0"/>
    <n v="0"/>
    <n v="0"/>
    <n v="1"/>
    <n v="0"/>
    <n v="0"/>
    <n v="1"/>
    <n v="0"/>
    <n v="0"/>
    <n v="0"/>
    <n v="0"/>
    <n v="0"/>
    <n v="0"/>
    <n v="0"/>
    <n v="0"/>
    <n v="0"/>
    <n v="0"/>
    <n v="1"/>
    <n v="0"/>
    <n v="0"/>
    <n v="44019"/>
    <n v="44172"/>
    <n v="0"/>
    <n v="1"/>
    <n v="0"/>
    <n v="2020"/>
    <n v="7"/>
    <n v="30"/>
    <n v="4"/>
    <m/>
    <m/>
    <m/>
    <x v="1"/>
    <s v="Direct"/>
    <x v="0"/>
    <x v="6"/>
    <x v="2"/>
  </r>
  <r>
    <n v="50204263"/>
    <s v="Data Scientist (Mid / Senior)"/>
    <x v="0"/>
    <s v="Mathematics, Statistics &amp; Information Sciences"/>
    <x v="53"/>
    <n v="45276428"/>
    <m/>
    <m/>
    <d v="2020-07-08T00:00:00"/>
    <n v="44050.999988425923"/>
    <s v="Want to try data science in the games and app industry?"/>
    <s v="Australia"/>
    <x v="2"/>
    <x v="2"/>
    <s v="CBD &amp; Inner Suburbs"/>
    <s v="portmelbourne"/>
    <x v="0"/>
    <m/>
    <s v="No"/>
    <s v="https://www.seek.com.au/job/50204263?type=standard#searchRequestToken=ffeddc10-8d4d-4454-8e38-ff4dab17ecc7"/>
    <n v="1"/>
    <n v="1"/>
    <n v="0"/>
    <n v="1"/>
    <n v="0"/>
    <n v="0"/>
    <n v="0"/>
    <n v="0"/>
    <n v="0"/>
    <n v="0"/>
    <n v="0"/>
    <n v="0"/>
    <n v="0"/>
    <n v="0"/>
    <n v="0"/>
    <n v="0"/>
    <n v="0"/>
    <n v="0"/>
    <n v="0"/>
    <n v="0"/>
    <n v="0"/>
    <n v="0"/>
    <n v="0"/>
    <n v="0"/>
    <n v="0"/>
    <n v="44020"/>
    <n v="44172"/>
    <n v="0"/>
    <n v="1"/>
    <n v="0"/>
    <n v="2020"/>
    <n v="7"/>
    <n v="30"/>
    <n v="3"/>
    <m/>
    <m/>
    <m/>
    <x v="1"/>
    <s v="Direct"/>
    <x v="0"/>
    <x v="6"/>
    <x v="0"/>
  </r>
  <r>
    <n v="50214501"/>
    <s v="Junior Data Scientist"/>
    <x v="20"/>
    <s v="Other"/>
    <x v="471"/>
    <n v="21760843"/>
    <s v="CPB Contractors"/>
    <m/>
    <d v="2020-07-09T00:00:00"/>
    <n v="44051.999988425923"/>
    <s v="A new opportunity for the role of Data Scientist has become available at CPB Contractors."/>
    <s v="Australia"/>
    <x v="0"/>
    <x v="0"/>
    <s v="North Shore &amp; Northern Beaches"/>
    <s v="northsydney"/>
    <x v="0"/>
    <m/>
    <s v="Yes"/>
    <s v="https://www.seek.com.au/job/50214501?type=standout#searchRequestToken=ff855b94-8e8e-47f8-89fe-be2448a85578"/>
    <n v="0"/>
    <n v="0"/>
    <n v="0"/>
    <n v="0"/>
    <n v="0"/>
    <n v="0"/>
    <n v="0"/>
    <n v="0"/>
    <n v="0"/>
    <n v="0"/>
    <n v="1"/>
    <n v="0"/>
    <n v="0"/>
    <n v="0"/>
    <n v="0"/>
    <n v="0"/>
    <n v="0"/>
    <n v="0"/>
    <n v="0"/>
    <n v="0"/>
    <n v="0"/>
    <n v="0"/>
    <n v="0"/>
    <n v="0"/>
    <n v="0"/>
    <n v="44021"/>
    <n v="44172"/>
    <n v="0"/>
    <n v="1"/>
    <n v="0"/>
    <n v="2020"/>
    <n v="7"/>
    <n v="30"/>
    <n v="1"/>
    <m/>
    <m/>
    <m/>
    <x v="1"/>
    <s v="Direct"/>
    <x v="0"/>
    <x v="6"/>
    <x v="3"/>
  </r>
  <r>
    <n v="50214886"/>
    <s v="Research Officer - Data Scientist"/>
    <x v="9"/>
    <s v="Clinical/Medical Research"/>
    <x v="472"/>
    <n v="7203117"/>
    <s v="The Walter and Eliza Hall Institute"/>
    <m/>
    <d v="2020-07-09T00:00:00"/>
    <n v="44051.999988425923"/>
    <s v="An excellent opportunity exists for a Data Scientist to join the National Drug Discovery Centre in the Advanced Technology &amp; Biology Division."/>
    <s v="Australia"/>
    <x v="2"/>
    <x v="2"/>
    <s v="CBD &amp; Inner Suburbs"/>
    <s v="melbourne"/>
    <x v="0"/>
    <m/>
    <s v="No"/>
    <s v="https://www.seek.com.au/job/50214886?type=standard#searchRequestToken=ffeddc10-8d4d-4454-8e38-ff4dab17ecc7"/>
    <n v="1"/>
    <n v="1"/>
    <n v="0"/>
    <n v="0"/>
    <n v="0"/>
    <n v="0"/>
    <n v="0"/>
    <n v="0"/>
    <n v="0"/>
    <n v="0"/>
    <n v="0"/>
    <n v="0"/>
    <n v="0"/>
    <n v="0"/>
    <n v="0"/>
    <n v="0"/>
    <n v="0"/>
    <n v="0"/>
    <n v="0"/>
    <n v="0"/>
    <n v="0"/>
    <n v="0"/>
    <n v="0"/>
    <n v="0"/>
    <n v="0"/>
    <n v="44021"/>
    <n v="44172"/>
    <n v="0"/>
    <n v="1"/>
    <n v="0"/>
    <n v="2020"/>
    <n v="7"/>
    <n v="30"/>
    <n v="2"/>
    <m/>
    <m/>
    <m/>
    <x v="1"/>
    <s v="Direct"/>
    <x v="0"/>
    <x v="6"/>
    <x v="3"/>
  </r>
  <r>
    <n v="50217120"/>
    <s v="Senior Data Scientist x2 (Contract 700-800pd)"/>
    <x v="7"/>
    <s v="Analysts"/>
    <x v="72"/>
    <n v="35398774"/>
    <m/>
    <m/>
    <d v="2020-07-10T00:00:00"/>
    <n v="44052.999988425923"/>
    <s v="CORRELATE RESOURCES : Your trusted Data Analytics Recruitment Partner. APPLY NOW for exclusive opportunities, market insights &amp; ongoing career support"/>
    <s v="Australia"/>
    <x v="2"/>
    <x v="2"/>
    <s v="CBD &amp; Inner Suburbs"/>
    <s v="melbourne"/>
    <x v="1"/>
    <s v="$700-800pd"/>
    <s v="No"/>
    <s v="https://www.seek.com.au/job/50217120?type=standout#searchRequestToken=ffeddc10-8d4d-4454-8e38-ff4dab17ecc7"/>
    <n v="1"/>
    <n v="1"/>
    <n v="1"/>
    <n v="0"/>
    <n v="0"/>
    <n v="0"/>
    <n v="0"/>
    <n v="0"/>
    <n v="1"/>
    <n v="0"/>
    <n v="0"/>
    <n v="0"/>
    <n v="0"/>
    <n v="1"/>
    <n v="0"/>
    <n v="0"/>
    <n v="0"/>
    <n v="0"/>
    <n v="0"/>
    <n v="0"/>
    <n v="0"/>
    <n v="0"/>
    <n v="0"/>
    <n v="0"/>
    <n v="0"/>
    <n v="44022"/>
    <n v="44172"/>
    <n v="1"/>
    <n v="1"/>
    <n v="0"/>
    <n v="2020"/>
    <n v="7"/>
    <n v="30"/>
    <n v="5"/>
    <n v="700"/>
    <n v="800"/>
    <s v="day"/>
    <x v="1"/>
    <s v="Recruiter"/>
    <x v="1"/>
    <x v="6"/>
    <x v="4"/>
  </r>
  <r>
    <n v="50217773"/>
    <s v="Principle Data Scientist"/>
    <x v="1"/>
    <s v="Other"/>
    <x v="257"/>
    <n v="34591620"/>
    <m/>
    <m/>
    <d v="2020-07-10T00:00:00"/>
    <n v="44052.999988425923"/>
    <s v="A leading Financial Services organisation is seeking a Lead Data Scientist to join their high performing team on a permanent basis in Sydney."/>
    <s v="Australia"/>
    <x v="0"/>
    <x v="0"/>
    <m/>
    <m/>
    <x v="0"/>
    <m/>
    <s v="No"/>
    <s v="https://www.seek.com.au/job/50217773?type=standard#searchRequestToken=ffeddc10-8d4d-4454-8e38-ff4dab17ecc7"/>
    <n v="1"/>
    <n v="1"/>
    <n v="0"/>
    <n v="0"/>
    <n v="0"/>
    <n v="0"/>
    <n v="0"/>
    <n v="0"/>
    <n v="0"/>
    <n v="0"/>
    <n v="0"/>
    <n v="0"/>
    <n v="0"/>
    <n v="0"/>
    <n v="0"/>
    <n v="0"/>
    <n v="0"/>
    <n v="0"/>
    <n v="0"/>
    <n v="0"/>
    <n v="0"/>
    <n v="1"/>
    <n v="0"/>
    <n v="0"/>
    <n v="0"/>
    <n v="44022"/>
    <n v="44172"/>
    <n v="0"/>
    <n v="1"/>
    <n v="0"/>
    <n v="2020"/>
    <n v="7"/>
    <n v="30"/>
    <n v="3"/>
    <m/>
    <m/>
    <m/>
    <x v="1"/>
    <s v="Direct"/>
    <x v="0"/>
    <x v="6"/>
    <x v="4"/>
  </r>
  <r>
    <n v="50220847"/>
    <s v="Data Scientist"/>
    <x v="1"/>
    <s v="Business/Systems Analysts"/>
    <x v="473"/>
    <n v="335334"/>
    <s v="Crown Melbourne"/>
    <m/>
    <d v="2020-07-10T00:00:00"/>
    <n v="44052.999988425923"/>
    <s v="Data Scientist CROWN MELBOURNE Ranked among the top 20 most valuable brands in Australia, Crown..."/>
    <s v="Australia"/>
    <x v="2"/>
    <x v="2"/>
    <s v="CBD &amp; Inner Suburbs"/>
    <s v="melbourne"/>
    <x v="0"/>
    <m/>
    <s v="No"/>
    <s v="https://www.seek.com.au/job/50220847?type=standout#searchRequestToken=ffeddc10-8d4d-4454-8e38-ff4dab17ecc7"/>
    <n v="1"/>
    <n v="1"/>
    <n v="0"/>
    <n v="1"/>
    <n v="0"/>
    <n v="0"/>
    <n v="0"/>
    <n v="0"/>
    <n v="0"/>
    <n v="0"/>
    <n v="0"/>
    <n v="0"/>
    <n v="0"/>
    <n v="0"/>
    <n v="0"/>
    <n v="0"/>
    <n v="0"/>
    <n v="0"/>
    <n v="0"/>
    <n v="0"/>
    <n v="0"/>
    <n v="0"/>
    <n v="0"/>
    <n v="0"/>
    <n v="0"/>
    <n v="44022"/>
    <n v="44172"/>
    <n v="0"/>
    <n v="1"/>
    <n v="0"/>
    <n v="2020"/>
    <n v="7"/>
    <n v="30"/>
    <n v="3"/>
    <m/>
    <m/>
    <m/>
    <x v="1"/>
    <s v="Direct"/>
    <x v="0"/>
    <x v="6"/>
    <x v="4"/>
  </r>
  <r>
    <n v="50222198"/>
    <s v="Data Scientist/Machine Learning and Algorithms"/>
    <x v="0"/>
    <s v="Mathematics, Statistics &amp; Information Sciences"/>
    <x v="459"/>
    <n v="44994575"/>
    <m/>
    <m/>
    <d v="2020-07-10T00:00:00"/>
    <n v="44052.999988425923"/>
    <s v="Data Scientist/Machine Learning and Algorithms"/>
    <s v="Australia"/>
    <x v="0"/>
    <x v="0"/>
    <s v="North Shore &amp; Northern Beaches"/>
    <s v="crowsnest"/>
    <x v="0"/>
    <m/>
    <s v="No"/>
    <s v="https://www.seek.com.au/job/50222198?type=standard#searchRequestToken=ffeddc10-8d4d-4454-8e38-ff4dab17ecc7"/>
    <n v="1"/>
    <n v="1"/>
    <n v="1"/>
    <n v="0"/>
    <n v="0"/>
    <n v="0"/>
    <n v="0"/>
    <n v="0"/>
    <n v="1"/>
    <n v="0"/>
    <n v="0"/>
    <n v="1"/>
    <n v="0"/>
    <n v="0"/>
    <n v="0"/>
    <n v="0"/>
    <n v="0"/>
    <n v="0"/>
    <n v="0"/>
    <n v="0"/>
    <n v="0"/>
    <n v="0"/>
    <n v="0"/>
    <n v="0"/>
    <n v="0"/>
    <n v="44022"/>
    <n v="44172"/>
    <n v="0"/>
    <n v="1"/>
    <n v="0"/>
    <n v="2020"/>
    <n v="7"/>
    <n v="30"/>
    <n v="5"/>
    <m/>
    <m/>
    <m/>
    <x v="1"/>
    <s v="Direct"/>
    <x v="0"/>
    <x v="6"/>
    <x v="4"/>
  </r>
  <r>
    <n v="50227915"/>
    <s v="Data Scientist - Senior"/>
    <x v="1"/>
    <s v="Engineering - Software"/>
    <x v="409"/>
    <n v="26375838"/>
    <m/>
    <m/>
    <d v="2020-07-13T00:00:00"/>
    <n v="44055.999988425923"/>
    <s v="Position opened for Data Scientist @ Melbourne"/>
    <s v="Australia"/>
    <x v="2"/>
    <x v="2"/>
    <s v="CBD &amp; Inner Suburbs"/>
    <s v="melbourne"/>
    <x v="1"/>
    <m/>
    <s v="No"/>
    <s v="https://www.seek.com.au/job/50227915?type=standard#searchRequestToken=fe97133f-50d7-4074-a5f0-79506d1f134f"/>
    <n v="0"/>
    <n v="0"/>
    <n v="0"/>
    <n v="1"/>
    <n v="0"/>
    <n v="0"/>
    <n v="0"/>
    <n v="0"/>
    <n v="0"/>
    <n v="0"/>
    <n v="0"/>
    <n v="0"/>
    <n v="0"/>
    <n v="0"/>
    <n v="0"/>
    <n v="0"/>
    <n v="0"/>
    <n v="0"/>
    <n v="0"/>
    <n v="0"/>
    <n v="0"/>
    <n v="0"/>
    <n v="0"/>
    <n v="0"/>
    <n v="0"/>
    <n v="44025"/>
    <n v="44170"/>
    <n v="0"/>
    <n v="1"/>
    <n v="0"/>
    <n v="2020"/>
    <n v="7"/>
    <n v="30"/>
    <n v="1"/>
    <m/>
    <m/>
    <m/>
    <x v="1"/>
    <s v="Direct"/>
    <x v="0"/>
    <x v="6"/>
    <x v="1"/>
  </r>
  <r>
    <n v="50229473"/>
    <s v="Data Scientist"/>
    <x v="1"/>
    <s v="Other"/>
    <x v="5"/>
    <n v="23039563"/>
    <s v="Macquarie Group"/>
    <m/>
    <d v="2020-07-13T00:00:00"/>
    <n v="44055.999988425923"/>
    <s v="Are you a hands-on Data Scientist who gets excited about undertaking challenges that are considered too difficult?"/>
    <s v="Australia"/>
    <x v="0"/>
    <x v="0"/>
    <m/>
    <m/>
    <x v="0"/>
    <m/>
    <s v="No"/>
    <s v="https://www.seek.com.au/job/50229473?type=standout#searchRequestToken=ffeddc10-8d4d-4454-8e38-ff4dab17ecc7"/>
    <n v="1"/>
    <n v="1"/>
    <n v="0"/>
    <n v="1"/>
    <n v="0"/>
    <n v="0"/>
    <n v="0"/>
    <n v="0"/>
    <n v="0"/>
    <n v="0"/>
    <n v="0"/>
    <n v="0"/>
    <n v="0"/>
    <n v="0"/>
    <n v="0"/>
    <n v="0"/>
    <n v="0"/>
    <n v="0"/>
    <n v="0"/>
    <n v="0"/>
    <n v="0"/>
    <n v="0"/>
    <n v="0"/>
    <n v="0"/>
    <n v="0"/>
    <n v="44025"/>
    <n v="44172"/>
    <n v="0"/>
    <n v="1"/>
    <n v="0"/>
    <n v="2020"/>
    <n v="7"/>
    <n v="30"/>
    <n v="3"/>
    <m/>
    <m/>
    <m/>
    <x v="1"/>
    <s v="Direct"/>
    <x v="0"/>
    <x v="6"/>
    <x v="1"/>
  </r>
  <r>
    <n v="50230115"/>
    <s v="Moogsoft- Sydney, Australia"/>
    <x v="0"/>
    <s v="Mathematics, Statistics &amp; Information Sciences"/>
    <x v="333"/>
    <n v="26413983"/>
    <m/>
    <m/>
    <d v="2020-07-13T00:00:00"/>
    <n v="44055.999988425923"/>
    <s v="Domain experience: OSS-&gt; Network assurance • JSON, Node JS, JavaScript, Python programming"/>
    <s v="Australia"/>
    <x v="4"/>
    <x v="0"/>
    <s v="CBD, Inner West &amp; Eastern Suburbs"/>
    <s v="sydney"/>
    <x v="1"/>
    <m/>
    <s v="No"/>
    <s v="https://www.seek.com.au/job/50230115?type=standard#searchRequestToken=ff8761cf-c5b8-432b-a4fd-0cd556927e81"/>
    <n v="1"/>
    <n v="1"/>
    <n v="0"/>
    <n v="1"/>
    <n v="0"/>
    <n v="0"/>
    <n v="0"/>
    <n v="0"/>
    <n v="0"/>
    <n v="0"/>
    <n v="0"/>
    <n v="0"/>
    <n v="0"/>
    <n v="0"/>
    <n v="0"/>
    <n v="0"/>
    <n v="0"/>
    <n v="0"/>
    <n v="0"/>
    <n v="0"/>
    <n v="0"/>
    <n v="0"/>
    <n v="0"/>
    <n v="0"/>
    <n v="0"/>
    <n v="44027"/>
    <n v="44172"/>
    <n v="0"/>
    <n v="1"/>
    <n v="0"/>
    <n v="2020"/>
    <n v="7"/>
    <n v="30"/>
    <n v="3"/>
    <m/>
    <m/>
    <m/>
    <x v="1"/>
    <s v="Direct"/>
    <x v="0"/>
    <x v="6"/>
    <x v="1"/>
  </r>
  <r>
    <n v="50232597"/>
    <s v="Data Scientist"/>
    <x v="0"/>
    <s v="Mathematics, Statistics &amp; Information Sciences"/>
    <x v="474"/>
    <n v="40323657"/>
    <s v="Mcmillan Shakespeare"/>
    <m/>
    <d v="2020-07-14T00:00:00"/>
    <n v="44056.999988425923"/>
    <s v="Build the analytics to understand &amp; help customers get more out of their money &amp; ultimately make their daily lives easier(Work from home opportunity)!"/>
    <s v="Australia"/>
    <x v="2"/>
    <x v="2"/>
    <m/>
    <m/>
    <x v="0"/>
    <m/>
    <s v="Yes"/>
    <s v="https://www.seek.com.au/job/50232597?type=standard#searchRequestToken=ff04a50f-0897-4c5e-8071-707867967ed9"/>
    <n v="1"/>
    <n v="0"/>
    <n v="0"/>
    <n v="1"/>
    <n v="0"/>
    <n v="0"/>
    <n v="0"/>
    <n v="0"/>
    <n v="0"/>
    <n v="0"/>
    <n v="0"/>
    <n v="0"/>
    <n v="0"/>
    <n v="0"/>
    <n v="0"/>
    <n v="0"/>
    <n v="0"/>
    <n v="0"/>
    <n v="0"/>
    <n v="0"/>
    <n v="0"/>
    <n v="0"/>
    <n v="0"/>
    <n v="0"/>
    <n v="0"/>
    <n v="44026"/>
    <n v="44172"/>
    <n v="0"/>
    <n v="1"/>
    <n v="0"/>
    <n v="2020"/>
    <n v="7"/>
    <n v="30"/>
    <n v="2"/>
    <m/>
    <m/>
    <m/>
    <x v="1"/>
    <s v="Direct"/>
    <x v="0"/>
    <x v="6"/>
    <x v="2"/>
  </r>
  <r>
    <n v="50234085"/>
    <s v="Data Scientist"/>
    <x v="0"/>
    <s v="Mathematics, Statistics &amp; Information Sciences"/>
    <x v="474"/>
    <n v="40323657"/>
    <s v="Mcmillan Shakespeare"/>
    <m/>
    <d v="2020-07-14T00:00:00"/>
    <n v="44056.999988425923"/>
    <s v="Build the analytics to understand &amp; help customers get more out of their money &amp; ultimately make their daily lives easier(Work from home opportunity)!"/>
    <s v="Australia"/>
    <x v="0"/>
    <x v="0"/>
    <s v="CBD, Inner West &amp; Eastern Suburbs"/>
    <s v="sydney"/>
    <x v="0"/>
    <m/>
    <s v="Yes"/>
    <s v="https://www.seek.com.au/job/50234085?type=standard#searchRequestToken=ff4fac4b-354c-4e74-8eb1-aaf6fcf1be32"/>
    <n v="1"/>
    <n v="0"/>
    <n v="0"/>
    <n v="1"/>
    <n v="0"/>
    <n v="0"/>
    <n v="0"/>
    <n v="0"/>
    <n v="0"/>
    <n v="0"/>
    <n v="0"/>
    <n v="0"/>
    <n v="0"/>
    <n v="0"/>
    <n v="0"/>
    <n v="0"/>
    <n v="0"/>
    <n v="0"/>
    <n v="0"/>
    <n v="0"/>
    <n v="0"/>
    <n v="0"/>
    <n v="0"/>
    <n v="0"/>
    <n v="0"/>
    <n v="44026"/>
    <n v="44172"/>
    <n v="0"/>
    <n v="1"/>
    <n v="0"/>
    <n v="2020"/>
    <n v="7"/>
    <n v="30"/>
    <n v="2"/>
    <m/>
    <m/>
    <m/>
    <x v="1"/>
    <s v="Direct"/>
    <x v="0"/>
    <x v="6"/>
    <x v="2"/>
  </r>
  <r>
    <n v="50235754"/>
    <s v="Data Scientist"/>
    <x v="0"/>
    <s v="Mathematics, Statistics &amp; Information Sciences"/>
    <x v="48"/>
    <n v="22081129"/>
    <m/>
    <m/>
    <d v="2020-07-14T00:00:00"/>
    <n v="44056.999988425923"/>
    <s v="A niche global financial institution seeks exceptional data scientist to join its market leading analytics innovation team within their Sydney office"/>
    <s v="Australia"/>
    <x v="0"/>
    <x v="0"/>
    <s v="CBD, Inner West &amp; Eastern Suburbs"/>
    <s v="sydney"/>
    <x v="0"/>
    <s v="$130000.00 - $160000.00 p.a. + Super and bonus"/>
    <s v="No"/>
    <s v="https://www.seek.com.au/job/50235754?type=standard#searchRequestToken=fff6f4c0-d69c-48b9-9be1-a4f0991958db"/>
    <n v="1"/>
    <n v="1"/>
    <n v="0"/>
    <n v="1"/>
    <n v="0"/>
    <n v="0"/>
    <n v="0"/>
    <n v="0"/>
    <n v="1"/>
    <n v="1"/>
    <n v="0"/>
    <n v="1"/>
    <n v="0"/>
    <n v="0"/>
    <n v="0"/>
    <n v="0"/>
    <n v="0"/>
    <n v="0"/>
    <n v="0"/>
    <n v="0"/>
    <n v="0"/>
    <n v="0"/>
    <n v="0"/>
    <n v="0"/>
    <n v="0"/>
    <n v="44026"/>
    <n v="44172"/>
    <n v="1"/>
    <n v="1"/>
    <n v="0"/>
    <n v="2020"/>
    <n v="7"/>
    <n v="30"/>
    <n v="6"/>
    <n v="130000"/>
    <n v="160000"/>
    <s v="year"/>
    <x v="1"/>
    <s v="Recruiter"/>
    <x v="1"/>
    <x v="6"/>
    <x v="2"/>
  </r>
  <r>
    <n v="50236741"/>
    <s v="Data Scientist - Machine Learning"/>
    <x v="7"/>
    <s v="Analysts"/>
    <x v="6"/>
    <n v="27705684"/>
    <m/>
    <m/>
    <d v="2020-07-14T00:00:00"/>
    <n v="44056.999988425923"/>
    <s v="This is a great role for a Data Scientist to apply Machine Learning techniques to create automated, personalized and next best action solutions."/>
    <s v="Australia"/>
    <x v="0"/>
    <x v="0"/>
    <s v="CBD, Inner West &amp; Eastern Suburbs"/>
    <s v="sydney"/>
    <x v="1"/>
    <s v="$650.00 - $685 p.d. + plus super"/>
    <s v="No"/>
    <s v="https://www.seek.com.au/job/50236741?type=standard#searchRequestToken=ffeddc10-8d4d-4454-8e38-ff4dab17ecc7"/>
    <n v="1"/>
    <n v="1"/>
    <n v="0"/>
    <n v="1"/>
    <n v="0"/>
    <n v="0"/>
    <n v="0"/>
    <n v="0"/>
    <n v="0"/>
    <n v="0"/>
    <n v="0"/>
    <n v="0"/>
    <n v="1"/>
    <n v="0"/>
    <n v="0"/>
    <n v="0"/>
    <n v="0"/>
    <n v="0"/>
    <n v="0"/>
    <n v="0"/>
    <n v="0"/>
    <n v="1"/>
    <n v="0"/>
    <n v="0"/>
    <n v="0"/>
    <n v="44026"/>
    <n v="44172"/>
    <n v="1"/>
    <n v="1"/>
    <n v="0"/>
    <n v="2020"/>
    <n v="7"/>
    <n v="30"/>
    <n v="5"/>
    <n v="650"/>
    <n v="685"/>
    <s v="day"/>
    <x v="1"/>
    <s v="Recruiter"/>
    <x v="1"/>
    <x v="6"/>
    <x v="2"/>
  </r>
  <r>
    <n v="50246728"/>
    <s v="Research Data Scientist - Lung Transplant"/>
    <x v="1"/>
    <s v="Business/Systems Analysts"/>
    <x v="475"/>
    <n v="32463137"/>
    <m/>
    <m/>
    <d v="2020-07-16T00:00:00"/>
    <n v="44058.999988425923"/>
    <s v="Extensive input and analysis of data in relation to research projects that focus on transplantation associated inflammatory, interstitial and airway c"/>
    <s v="Australia"/>
    <x v="0"/>
    <x v="0"/>
    <s v="CBD, Inner West &amp; Eastern Suburbs"/>
    <s v="darlinghurst"/>
    <x v="0"/>
    <s v="$70635.7 - $72384.72"/>
    <s v="No"/>
    <s v="https://www.seek.com.au/job/50246728?type=standout#searchRequestToken=ffeddc10-8d4d-4454-8e38-ff4dab17ecc7"/>
    <n v="1"/>
    <n v="1"/>
    <n v="0"/>
    <n v="1"/>
    <n v="0"/>
    <n v="0"/>
    <n v="0"/>
    <n v="0"/>
    <n v="1"/>
    <n v="0"/>
    <n v="0"/>
    <n v="0"/>
    <n v="0"/>
    <n v="0"/>
    <n v="0"/>
    <n v="0"/>
    <n v="0"/>
    <n v="0"/>
    <n v="0"/>
    <n v="0"/>
    <n v="0"/>
    <n v="0"/>
    <n v="0"/>
    <n v="0"/>
    <n v="0"/>
    <n v="44028"/>
    <n v="44172"/>
    <n v="0"/>
    <n v="1"/>
    <n v="0"/>
    <n v="2020"/>
    <n v="7"/>
    <n v="30"/>
    <n v="4"/>
    <n v="70636"/>
    <n v="72385"/>
    <s v="year"/>
    <x v="1"/>
    <s v="Direct"/>
    <x v="1"/>
    <x v="6"/>
    <x v="3"/>
  </r>
  <r>
    <n v="50246943"/>
    <s v="Research Data Scientist - Lung Transplant"/>
    <x v="1"/>
    <s v="Business/Systems Analysts"/>
    <x v="475"/>
    <n v="32463137"/>
    <m/>
    <m/>
    <d v="2020-07-16T00:00:00"/>
    <n v="44058.999988425923"/>
    <s v="Extensive input and analysis of data in relation to research projects that focus on transplantation associated inflammatory, interstitial and airway c"/>
    <s v="Australia"/>
    <x v="0"/>
    <x v="0"/>
    <s v="CBD, Inner West &amp; Eastern Suburbs"/>
    <s v="darlinghurst"/>
    <x v="0"/>
    <s v="$70635.7 - $72384.72"/>
    <s v="No"/>
    <s v="https://www.seek.com.au/job/50246943?type=standout#searchRequestToken=ffeddc10-8d4d-4454-8e38-ff4dab17ecc7"/>
    <n v="1"/>
    <n v="1"/>
    <n v="0"/>
    <n v="1"/>
    <n v="0"/>
    <n v="0"/>
    <n v="0"/>
    <n v="0"/>
    <n v="1"/>
    <n v="0"/>
    <n v="0"/>
    <n v="0"/>
    <n v="0"/>
    <n v="0"/>
    <n v="0"/>
    <n v="0"/>
    <n v="0"/>
    <n v="0"/>
    <n v="0"/>
    <n v="0"/>
    <n v="0"/>
    <n v="0"/>
    <n v="0"/>
    <n v="0"/>
    <n v="0"/>
    <n v="44028"/>
    <n v="44172"/>
    <n v="0"/>
    <n v="1"/>
    <n v="0"/>
    <n v="2020"/>
    <n v="7"/>
    <n v="30"/>
    <n v="4"/>
    <n v="70636"/>
    <n v="72385"/>
    <s v="year"/>
    <x v="1"/>
    <s v="Direct"/>
    <x v="1"/>
    <x v="6"/>
    <x v="3"/>
  </r>
  <r>
    <n v="50247543"/>
    <s v="Lead Data Scientist - Digital Media"/>
    <x v="1"/>
    <s v="Management"/>
    <x v="304"/>
    <n v="43295011"/>
    <m/>
    <m/>
    <d v="2020-07-16T00:00:00"/>
    <n v="44058.999988425923"/>
    <s v="* Initial 6 month contract * Work on one of Australia's largest Data Sets * Surry Hills Location"/>
    <s v="Australia"/>
    <x v="0"/>
    <x v="0"/>
    <s v="CBD, Inner West &amp; Eastern Suburbs"/>
    <s v="surryhills"/>
    <x v="1"/>
    <m/>
    <s v="No"/>
    <s v="https://www.seek.com.au/job/50247543?type=standard#searchRequestToken=ffddfcd8-ce2e-432e-9e26-a6fce525d36e"/>
    <n v="1"/>
    <n v="1"/>
    <n v="0"/>
    <n v="1"/>
    <n v="0"/>
    <n v="0"/>
    <n v="0"/>
    <n v="0"/>
    <n v="0"/>
    <n v="0"/>
    <n v="0"/>
    <n v="0"/>
    <n v="1"/>
    <n v="0"/>
    <n v="0"/>
    <n v="0"/>
    <n v="0"/>
    <n v="0"/>
    <n v="0"/>
    <n v="0"/>
    <n v="0"/>
    <n v="1"/>
    <n v="0"/>
    <n v="0"/>
    <n v="0"/>
    <n v="44028"/>
    <n v="44172"/>
    <n v="1"/>
    <n v="1"/>
    <n v="0"/>
    <n v="2020"/>
    <n v="7"/>
    <n v="30"/>
    <n v="5"/>
    <m/>
    <m/>
    <m/>
    <x v="1"/>
    <s v="Recruiter"/>
    <x v="0"/>
    <x v="6"/>
    <x v="3"/>
  </r>
  <r>
    <n v="50247862"/>
    <s v="Data Scientist - Digital Media"/>
    <x v="1"/>
    <s v="Other"/>
    <x v="304"/>
    <n v="43295011"/>
    <m/>
    <m/>
    <d v="2020-07-16T00:00:00"/>
    <n v="44058.999988425923"/>
    <s v="* 6 month contract, high chance of extension * Great Daily rate * Surry Hills location"/>
    <s v="Australia"/>
    <x v="0"/>
    <x v="0"/>
    <s v="CBD, Inner West &amp; Eastern Suburbs"/>
    <s v="surryhills"/>
    <x v="1"/>
    <m/>
    <s v="No"/>
    <s v="https://www.seek.com.au/job/50247862?type=standard#searchRequestToken=ffe09afc-9678-42cb-88b3-c34475507cbd"/>
    <n v="1"/>
    <n v="1"/>
    <n v="0"/>
    <n v="1"/>
    <n v="0"/>
    <n v="0"/>
    <n v="0"/>
    <n v="0"/>
    <n v="0"/>
    <n v="0"/>
    <n v="0"/>
    <n v="0"/>
    <n v="1"/>
    <n v="1"/>
    <n v="0"/>
    <n v="0"/>
    <n v="0"/>
    <n v="0"/>
    <n v="0"/>
    <n v="0"/>
    <n v="0"/>
    <n v="1"/>
    <n v="0"/>
    <n v="0"/>
    <n v="0"/>
    <n v="44028"/>
    <n v="44172"/>
    <n v="1"/>
    <n v="1"/>
    <n v="0"/>
    <n v="2020"/>
    <n v="7"/>
    <n v="30"/>
    <n v="6"/>
    <m/>
    <m/>
    <m/>
    <x v="1"/>
    <s v="Recruiter"/>
    <x v="0"/>
    <x v="6"/>
    <x v="3"/>
  </r>
  <r>
    <n v="50248956"/>
    <s v="Data Scientist"/>
    <x v="1"/>
    <s v="Database Development &amp; Administration"/>
    <x v="385"/>
    <n v="20480845"/>
    <s v="Data#3"/>
    <m/>
    <d v="2020-07-16T00:00:00"/>
    <n v="44058.999988425923"/>
    <s v="6 Month Contract - Data Scientist - CBD Location Extensions Available!"/>
    <s v="Australia"/>
    <x v="4"/>
    <x v="4"/>
    <s v="CBD &amp; Inner Suburbs"/>
    <s v="brisbane"/>
    <x v="1"/>
    <m/>
    <s v="No"/>
    <s v="https://www.seek.com.au/job/50248956?type=standard#searchRequestToken=ffddfcd8-ce2e-432e-9e26-a6fce525d36e"/>
    <n v="1"/>
    <n v="1"/>
    <n v="0"/>
    <n v="1"/>
    <n v="0"/>
    <n v="0"/>
    <n v="0"/>
    <n v="0"/>
    <n v="1"/>
    <n v="1"/>
    <n v="1"/>
    <n v="1"/>
    <n v="1"/>
    <n v="0"/>
    <n v="0"/>
    <n v="0"/>
    <n v="0"/>
    <n v="0"/>
    <n v="0"/>
    <n v="0"/>
    <n v="0"/>
    <n v="0"/>
    <n v="0"/>
    <n v="0"/>
    <n v="0"/>
    <n v="44028"/>
    <n v="44172"/>
    <n v="1"/>
    <n v="1"/>
    <n v="0"/>
    <n v="2020"/>
    <n v="7"/>
    <n v="30"/>
    <n v="8"/>
    <m/>
    <m/>
    <m/>
    <x v="1"/>
    <s v="Recruiter"/>
    <x v="0"/>
    <x v="6"/>
    <x v="3"/>
  </r>
  <r>
    <n v="50249469"/>
    <s v="Data Scientist | 6 Month Contract | $650-$730/Day!"/>
    <x v="1"/>
    <s v="Developers/Programmers"/>
    <x v="179"/>
    <n v="34276930"/>
    <m/>
    <m/>
    <d v="2020-07-16T00:00:00"/>
    <n v="44058.999988425923"/>
    <s v="We're on the lookout for TWO Data Scientists on a 6 month contract basis to work for our client within the retail space. Up to $730/Day!"/>
    <s v="Australia"/>
    <x v="2"/>
    <x v="2"/>
    <s v="CBD &amp; Inner Suburbs"/>
    <s v="melbourne"/>
    <x v="1"/>
    <s v="Up to $730/Day"/>
    <s v="No"/>
    <s v="https://www.seek.com.au/job/50249469?type=standard#searchRequestToken=ffddfcd8-ce2e-432e-9e26-a6fce525d36e"/>
    <n v="1"/>
    <n v="1"/>
    <n v="0"/>
    <n v="1"/>
    <n v="0"/>
    <n v="0"/>
    <n v="0"/>
    <n v="0"/>
    <n v="0"/>
    <n v="0"/>
    <n v="0"/>
    <n v="0"/>
    <n v="0"/>
    <n v="0"/>
    <n v="0"/>
    <n v="0"/>
    <n v="0"/>
    <n v="0"/>
    <n v="0"/>
    <n v="0"/>
    <n v="0"/>
    <n v="0"/>
    <n v="0"/>
    <n v="0"/>
    <n v="0"/>
    <n v="44028"/>
    <n v="44172"/>
    <n v="1"/>
    <n v="1"/>
    <n v="0"/>
    <n v="2020"/>
    <n v="7"/>
    <n v="30"/>
    <n v="3"/>
    <m/>
    <m/>
    <m/>
    <x v="1"/>
    <s v="Recruiter"/>
    <x v="1"/>
    <x v="6"/>
    <x v="3"/>
  </r>
  <r>
    <n v="50249691"/>
    <s v="Data Scientist - Azure &amp; ML"/>
    <x v="1"/>
    <s v="Consultants"/>
    <x v="37"/>
    <n v="32359972"/>
    <m/>
    <m/>
    <d v="2020-07-16T00:00:00"/>
    <n v="44058.999988425923"/>
    <s v="Exciting projects with a state of the art Data Science team"/>
    <s v="Australia"/>
    <x v="0"/>
    <x v="0"/>
    <m/>
    <m/>
    <x v="0"/>
    <s v="$125000 - $135000 per annum"/>
    <s v="Yes"/>
    <s v="https://www.seek.com.au/job/50249691?type=standard#searchRequestToken=ff8761cf-c5b8-432b-a4fd-0cd556927e81"/>
    <n v="0"/>
    <n v="1"/>
    <n v="0"/>
    <n v="0"/>
    <n v="0"/>
    <n v="0"/>
    <n v="0"/>
    <n v="0"/>
    <n v="0"/>
    <n v="0"/>
    <n v="0"/>
    <n v="0"/>
    <n v="0"/>
    <n v="0"/>
    <n v="0"/>
    <n v="0"/>
    <n v="0"/>
    <n v="0"/>
    <n v="0"/>
    <n v="0"/>
    <n v="0"/>
    <n v="0"/>
    <n v="0"/>
    <n v="0"/>
    <n v="0"/>
    <n v="44028"/>
    <n v="44172"/>
    <n v="1"/>
    <n v="1"/>
    <n v="0"/>
    <n v="2020"/>
    <n v="7"/>
    <n v="30"/>
    <n v="1"/>
    <n v="125000"/>
    <n v="135000"/>
    <s v="year"/>
    <x v="1"/>
    <s v="Recruiter"/>
    <x v="1"/>
    <x v="6"/>
    <x v="3"/>
  </r>
  <r>
    <n v="50250562"/>
    <s v="Data Scientist - Machine Learning (yes....really!)"/>
    <x v="0"/>
    <s v="Mathematics, Statistics &amp; Information Sciences"/>
    <x v="151"/>
    <n v="38139377"/>
    <m/>
    <m/>
    <d v="2020-07-17T00:00:00"/>
    <n v="44059.999988425923"/>
    <s v="Yes, someone in financial services are actually looking for someone with ML skills. If you've heard of Bert or similar techniques, please apply"/>
    <s v="Australia"/>
    <x v="0"/>
    <x v="0"/>
    <s v="CBD, Inner West &amp; Eastern Suburbs"/>
    <s v="sydney"/>
    <x v="0"/>
    <s v="$120,000 - $150,000"/>
    <s v="No"/>
    <s v="https://www.seek.com.au/job/50250562?type=standard#searchRequestToken=ff8761cf-c5b8-432b-a4fd-0cd556927e81"/>
    <n v="1"/>
    <n v="1"/>
    <n v="0"/>
    <n v="0"/>
    <n v="0"/>
    <n v="0"/>
    <n v="0"/>
    <n v="0"/>
    <n v="0"/>
    <n v="0"/>
    <n v="0"/>
    <n v="0"/>
    <n v="0"/>
    <n v="0"/>
    <n v="0"/>
    <n v="0"/>
    <n v="0"/>
    <n v="0"/>
    <n v="0"/>
    <n v="0"/>
    <n v="0"/>
    <n v="0"/>
    <n v="0"/>
    <n v="0"/>
    <n v="0"/>
    <n v="44028"/>
    <n v="44172"/>
    <n v="0"/>
    <n v="1"/>
    <n v="0"/>
    <n v="2020"/>
    <n v="7"/>
    <n v="30"/>
    <n v="2"/>
    <n v="120000"/>
    <n v="150000"/>
    <s v="year"/>
    <x v="1"/>
    <s v="Direct"/>
    <x v="1"/>
    <x v="6"/>
    <x v="4"/>
  </r>
  <r>
    <n v="50251893"/>
    <s v="Data Scientist"/>
    <x v="1"/>
    <s v="Database Development &amp; Administration"/>
    <x v="332"/>
    <n v="36543727"/>
    <m/>
    <m/>
    <d v="2020-07-17T00:00:00"/>
    <n v="44059.999988425923"/>
    <s v="Leading data company urgently seeking a Lead Data Scientist with data engineering experience to work on a leading data AI program"/>
    <s v="Australia"/>
    <x v="0"/>
    <x v="0"/>
    <m/>
    <m/>
    <x v="1"/>
    <s v="Highly Competitive"/>
    <s v="No"/>
    <s v="https://www.seek.com.au/job/50251893?type=standout#searchRequestToken=ffe09afc-9678-42cb-88b3-c34475507cbd"/>
    <n v="1"/>
    <n v="1"/>
    <n v="0"/>
    <n v="0"/>
    <n v="0"/>
    <n v="0"/>
    <n v="0"/>
    <n v="0"/>
    <n v="0"/>
    <n v="0"/>
    <n v="0"/>
    <n v="0"/>
    <n v="1"/>
    <n v="0"/>
    <n v="0"/>
    <n v="0"/>
    <n v="0"/>
    <n v="0"/>
    <n v="0"/>
    <n v="0"/>
    <n v="0"/>
    <n v="1"/>
    <n v="0"/>
    <n v="0"/>
    <n v="0"/>
    <n v="44033"/>
    <n v="44057"/>
    <n v="1"/>
    <n v="1"/>
    <n v="0"/>
    <n v="2020"/>
    <n v="7"/>
    <n v="30"/>
    <n v="4"/>
    <m/>
    <m/>
    <m/>
    <x v="1"/>
    <s v="Recruiter"/>
    <x v="1"/>
    <x v="6"/>
    <x v="4"/>
  </r>
  <r>
    <n v="50259184"/>
    <s v="Data Scientist / Data Engineer (AI Machine Learning)"/>
    <x v="1"/>
    <s v="Database Development &amp; Administration"/>
    <x v="332"/>
    <n v="36543727"/>
    <m/>
    <m/>
    <d v="2020-07-20T00:00:00"/>
    <n v="44062.999988425923"/>
    <s v="talented Data Scientist required to work on Cloud product and platform for specialist data driven organisation."/>
    <s v="Australia"/>
    <x v="0"/>
    <x v="0"/>
    <s v="CBD, Inner West &amp; Eastern Suburbs"/>
    <s v="sydney"/>
    <x v="1"/>
    <s v="competative"/>
    <s v="No"/>
    <s v="https://www.seek.com.au/job/50259184?type=standout#searchRequestToken=ffe09afc-9678-42cb-88b3-c34475507cbd"/>
    <n v="1"/>
    <n v="1"/>
    <n v="0"/>
    <n v="0"/>
    <n v="0"/>
    <n v="0"/>
    <n v="0"/>
    <n v="0"/>
    <n v="0"/>
    <n v="0"/>
    <n v="0"/>
    <n v="0"/>
    <n v="1"/>
    <n v="0"/>
    <n v="0"/>
    <n v="0"/>
    <n v="0"/>
    <n v="0"/>
    <n v="0"/>
    <n v="0"/>
    <n v="0"/>
    <n v="1"/>
    <n v="0"/>
    <n v="0"/>
    <n v="0"/>
    <n v="44031"/>
    <n v="44059"/>
    <n v="1"/>
    <n v="1"/>
    <n v="0"/>
    <n v="2020"/>
    <n v="7"/>
    <n v="30"/>
    <n v="4"/>
    <m/>
    <m/>
    <m/>
    <x v="1"/>
    <s v="Recruiter"/>
    <x v="1"/>
    <x v="6"/>
    <x v="1"/>
  </r>
  <r>
    <n v="50261784"/>
    <s v="Data Scientist"/>
    <x v="3"/>
    <s v="Other"/>
    <x v="441"/>
    <n v="21808386"/>
    <s v="Cancer Institute NSW"/>
    <m/>
    <d v="2020-07-20T00:00:00"/>
    <n v="44062.999988425923"/>
    <s v="Employment Type: Permanent Full Time Position Classification: Health Manager Level 3"/>
    <s v="Australia"/>
    <x v="0"/>
    <x v="0"/>
    <s v="CBD, Inner West &amp; Eastern Suburbs"/>
    <s v="eveleigh"/>
    <x v="0"/>
    <s v="Remuneration: $113,735 - $129,658 per annum"/>
    <s v="No"/>
    <s v="https://www.seek.com.au/job/50261784?type=standard#searchRequestToken=ffddfcd8-ce2e-432e-9e26-a6fce525d36e"/>
    <n v="1"/>
    <n v="1"/>
    <n v="0"/>
    <n v="1"/>
    <n v="0"/>
    <n v="0"/>
    <n v="0"/>
    <n v="0"/>
    <n v="0"/>
    <n v="0"/>
    <n v="0"/>
    <n v="0"/>
    <n v="0"/>
    <n v="0"/>
    <n v="0"/>
    <n v="0"/>
    <n v="0"/>
    <n v="0"/>
    <n v="0"/>
    <n v="0"/>
    <n v="0"/>
    <n v="0"/>
    <n v="0"/>
    <n v="0"/>
    <n v="0"/>
    <n v="44032"/>
    <n v="44045"/>
    <n v="0"/>
    <n v="1"/>
    <n v="0"/>
    <n v="2020"/>
    <n v="7"/>
    <n v="30"/>
    <n v="3"/>
    <n v="113735"/>
    <n v="129658"/>
    <s v="year"/>
    <x v="1"/>
    <s v="Direct"/>
    <x v="1"/>
    <x v="6"/>
    <x v="1"/>
  </r>
  <r>
    <n v="50261785"/>
    <s v="Data Scientist"/>
    <x v="4"/>
    <s v="Government - State"/>
    <x v="441"/>
    <n v="21808386"/>
    <s v="Cancer Institute NSW"/>
    <m/>
    <d v="2020-07-20T00:00:00"/>
    <n v="44062.999988425923"/>
    <s v="Employment Type: Permanent Full Time Position Classification: Health Manager Level 3"/>
    <s v="Australia"/>
    <x v="0"/>
    <x v="0"/>
    <s v="CBD, Inner West &amp; Eastern Suburbs"/>
    <s v="eveleigh"/>
    <x v="0"/>
    <s v="Remuneration: $113,735 - $129,658 per annum"/>
    <s v="No"/>
    <s v="https://www.seek.com.au/job/50261785?type=standard#searchRequestToken=ffddfcd8-ce2e-432e-9e26-a6fce525d36e"/>
    <n v="1"/>
    <n v="1"/>
    <n v="0"/>
    <n v="1"/>
    <n v="0"/>
    <n v="0"/>
    <n v="0"/>
    <n v="0"/>
    <n v="0"/>
    <n v="0"/>
    <n v="0"/>
    <n v="0"/>
    <n v="0"/>
    <n v="0"/>
    <n v="0"/>
    <n v="0"/>
    <n v="0"/>
    <n v="0"/>
    <n v="0"/>
    <n v="0"/>
    <n v="0"/>
    <n v="0"/>
    <n v="0"/>
    <n v="0"/>
    <n v="0"/>
    <n v="44032"/>
    <n v="44045"/>
    <n v="0"/>
    <n v="1"/>
    <n v="1"/>
    <n v="2020"/>
    <n v="7"/>
    <n v="30"/>
    <n v="3"/>
    <n v="113735"/>
    <n v="129658"/>
    <s v="year"/>
    <x v="1"/>
    <s v="Direct"/>
    <x v="1"/>
    <x v="6"/>
    <x v="1"/>
  </r>
  <r>
    <n v="50262813"/>
    <s v="Data Scientist"/>
    <x v="1"/>
    <s v="Other"/>
    <x v="418"/>
    <n v="29939057"/>
    <m/>
    <m/>
    <d v="2020-07-20T00:00:00"/>
    <n v="44062.999988425923"/>
    <s v="Own the end-to-end workflow of designing, developing and deploying machine learning models"/>
    <s v="Australia"/>
    <x v="0"/>
    <x v="0"/>
    <s v="CBD, Inner West &amp; Eastern Suburbs"/>
    <s v="sydney"/>
    <x v="0"/>
    <m/>
    <s v="No"/>
    <s v="https://www.seek.com.au/job/50262813?type=standard#searchRequestToken=ffe09afc-9678-42cb-88b3-c34475507cbd"/>
    <n v="0"/>
    <n v="1"/>
    <n v="0"/>
    <n v="1"/>
    <n v="0"/>
    <n v="0"/>
    <n v="0"/>
    <n v="0"/>
    <n v="0"/>
    <n v="0"/>
    <n v="1"/>
    <n v="0"/>
    <n v="1"/>
    <n v="0"/>
    <n v="0"/>
    <n v="0"/>
    <n v="0"/>
    <n v="0"/>
    <n v="0"/>
    <n v="0"/>
    <n v="0"/>
    <n v="1"/>
    <n v="0"/>
    <n v="0"/>
    <n v="0"/>
    <n v="44032"/>
    <n v="44060"/>
    <n v="1"/>
    <n v="1"/>
    <n v="0"/>
    <n v="2020"/>
    <n v="7"/>
    <n v="30"/>
    <n v="5"/>
    <m/>
    <m/>
    <m/>
    <x v="1"/>
    <s v="Recruiter"/>
    <x v="0"/>
    <x v="6"/>
    <x v="1"/>
  </r>
  <r>
    <n v="50263893"/>
    <s v="Data Scientist - Geoscience"/>
    <x v="6"/>
    <s v="Mining - Exploration &amp; Geoscience"/>
    <x v="476"/>
    <n v="30518223"/>
    <s v="AngloGold Ashanti"/>
    <n v="3.7037"/>
    <d v="2020-07-20T00:00:00"/>
    <n v="44062.999988425923"/>
    <s v="We are now seeking a Data Scientist – Geoscience to join our International Growth &amp; Exploration team. Newly created Permanent position."/>
    <s v="Australia"/>
    <x v="3"/>
    <x v="3"/>
    <s v="CBD, Inner &amp; Western Suburbs"/>
    <s v="perth"/>
    <x v="0"/>
    <m/>
    <s v="No"/>
    <s v="https://www.seek.com.au/job/50263893?type=standout#searchRequestToken=ffddfcd8-ce2e-432e-9e26-a6fce525d36e"/>
    <n v="1"/>
    <n v="1"/>
    <n v="0"/>
    <n v="1"/>
    <n v="0"/>
    <n v="0"/>
    <n v="0"/>
    <n v="0"/>
    <n v="0"/>
    <n v="0"/>
    <n v="0"/>
    <n v="0"/>
    <n v="0"/>
    <n v="0"/>
    <n v="0"/>
    <n v="0"/>
    <n v="0"/>
    <n v="0"/>
    <n v="0"/>
    <n v="0"/>
    <n v="0"/>
    <n v="0"/>
    <n v="0"/>
    <n v="0"/>
    <n v="0"/>
    <n v="44032"/>
    <n v="44062"/>
    <n v="0"/>
    <n v="1"/>
    <n v="0"/>
    <n v="2020"/>
    <n v="7"/>
    <n v="30"/>
    <n v="3"/>
    <m/>
    <m/>
    <m/>
    <x v="1"/>
    <s v="Direct"/>
    <x v="0"/>
    <x v="6"/>
    <x v="1"/>
  </r>
  <r>
    <n v="50264101"/>
    <s v="Data Scientist"/>
    <x v="0"/>
    <s v="Mathematics, Statistics &amp; Information Sciences"/>
    <x v="369"/>
    <n v="29387504"/>
    <m/>
    <m/>
    <d v="2020-07-20T00:00:00"/>
    <n v="44062.999988425923"/>
    <s v="Work on greenfield projects for a reputable brand as the evolve their data capability!"/>
    <s v="Australia"/>
    <x v="0"/>
    <x v="0"/>
    <s v="CBD, Inner West &amp; Eastern Suburbs"/>
    <s v="sydney"/>
    <x v="0"/>
    <m/>
    <s v="No"/>
    <s v="https://www.seek.com.au/job/50264101?type=standard#searchRequestToken=ffddfcd8-ce2e-432e-9e26-a6fce525d36e"/>
    <n v="1"/>
    <n v="1"/>
    <n v="0"/>
    <n v="1"/>
    <n v="0"/>
    <n v="0"/>
    <n v="0"/>
    <n v="0"/>
    <n v="0"/>
    <n v="0"/>
    <n v="1"/>
    <n v="0"/>
    <n v="0"/>
    <n v="0"/>
    <n v="0"/>
    <n v="0"/>
    <n v="0"/>
    <n v="0"/>
    <n v="0"/>
    <n v="0"/>
    <n v="0"/>
    <n v="0"/>
    <n v="0"/>
    <n v="0"/>
    <n v="0"/>
    <n v="44032"/>
    <n v="44060"/>
    <n v="1"/>
    <n v="1"/>
    <n v="0"/>
    <n v="2020"/>
    <n v="7"/>
    <n v="30"/>
    <n v="4"/>
    <m/>
    <m/>
    <m/>
    <x v="1"/>
    <s v="Recruiter"/>
    <x v="0"/>
    <x v="6"/>
    <x v="1"/>
  </r>
  <r>
    <n v="50264156"/>
    <s v="Data Scientist"/>
    <x v="1"/>
    <s v="Product Management &amp; Development"/>
    <x v="2"/>
    <n v="28031400"/>
    <m/>
    <m/>
    <d v="2020-07-20T00:00:00"/>
    <n v="44062.999988425923"/>
    <s v="Data Scientist / Digital Organisation / Melbourne CBD / Competitive Salary"/>
    <s v="Australia"/>
    <x v="2"/>
    <x v="2"/>
    <s v="CBD &amp; Inner Suburbs"/>
    <s v="melbourne"/>
    <x v="0"/>
    <m/>
    <s v="Yes"/>
    <s v="https://www.seek.com.au/job/50264156?type=standard#searchRequestToken=fff7c357-e0cc-40e8-8490-f38f5519ebd2"/>
    <n v="1"/>
    <n v="1"/>
    <n v="0"/>
    <n v="1"/>
    <n v="0"/>
    <n v="0"/>
    <n v="0"/>
    <n v="0"/>
    <n v="0"/>
    <n v="0"/>
    <n v="0"/>
    <n v="0"/>
    <n v="0"/>
    <n v="0"/>
    <n v="0"/>
    <n v="0"/>
    <n v="0"/>
    <n v="0"/>
    <n v="0"/>
    <n v="0"/>
    <n v="0"/>
    <n v="0"/>
    <n v="0"/>
    <n v="0"/>
    <n v="0"/>
    <n v="44032"/>
    <n v="44062"/>
    <n v="1"/>
    <n v="1"/>
    <n v="0"/>
    <n v="2020"/>
    <n v="7"/>
    <n v="30"/>
    <n v="3"/>
    <m/>
    <m/>
    <m/>
    <x v="1"/>
    <s v="Recruiter"/>
    <x v="0"/>
    <x v="6"/>
    <x v="1"/>
  </r>
  <r>
    <n v="50265670"/>
    <s v="Senior Data Scientist"/>
    <x v="0"/>
    <s v="Mathematics, Statistics &amp; Information Sciences"/>
    <x v="43"/>
    <n v="38197469"/>
    <m/>
    <m/>
    <d v="2020-07-21T00:00:00"/>
    <n v="44063.999988425923"/>
    <s v="Build and deploy production-level machine learning and optimisation models and develop the team."/>
    <s v="Australia"/>
    <x v="0"/>
    <x v="0"/>
    <s v="CBD, Inner West &amp; Eastern Suburbs"/>
    <s v="sydney"/>
    <x v="0"/>
    <m/>
    <s v="No"/>
    <s v="https://www.seek.com.au/job/50265670?type=standard#searchRequestToken=ffe09afc-9678-42cb-88b3-c34475507cbd"/>
    <n v="1"/>
    <n v="1"/>
    <n v="0"/>
    <n v="0"/>
    <n v="0"/>
    <n v="0"/>
    <n v="0"/>
    <n v="0"/>
    <n v="0"/>
    <n v="1"/>
    <n v="1"/>
    <n v="0"/>
    <n v="0"/>
    <n v="0"/>
    <n v="0"/>
    <n v="0"/>
    <n v="0"/>
    <n v="0"/>
    <n v="0"/>
    <n v="0"/>
    <n v="0"/>
    <n v="1"/>
    <n v="0"/>
    <n v="0"/>
    <n v="0"/>
    <n v="44032"/>
    <n v="44063"/>
    <n v="0"/>
    <n v="1"/>
    <n v="0"/>
    <n v="2020"/>
    <n v="7"/>
    <n v="30"/>
    <n v="5"/>
    <m/>
    <m/>
    <m/>
    <x v="1"/>
    <s v="Direct"/>
    <x v="0"/>
    <x v="6"/>
    <x v="2"/>
  </r>
  <r>
    <n v="50269160"/>
    <s v="Data Scientist"/>
    <x v="1"/>
    <s v="Database Development &amp; Administration"/>
    <x v="477"/>
    <n v="35929414"/>
    <m/>
    <m/>
    <d v="2020-07-21T00:00:00"/>
    <n v="44063.999988425923"/>
    <s v="Data Scientist - Permanent Opportunity - Sydney"/>
    <s v="Australia"/>
    <x v="0"/>
    <x v="0"/>
    <s v="CBD, Inner West &amp; Eastern Suburbs"/>
    <s v="sydney"/>
    <x v="0"/>
    <m/>
    <s v="No"/>
    <s v="https://www.seek.com.au/job/50269160?type=standard#searchRequestToken=fff7c357-e0cc-40e8-8490-f38f5519ebd2"/>
    <n v="0"/>
    <n v="1"/>
    <n v="0"/>
    <n v="1"/>
    <n v="0"/>
    <n v="0"/>
    <n v="0"/>
    <n v="0"/>
    <n v="0"/>
    <n v="0"/>
    <n v="1"/>
    <n v="0"/>
    <n v="0"/>
    <n v="0"/>
    <n v="0"/>
    <n v="0"/>
    <n v="0"/>
    <n v="0"/>
    <n v="0"/>
    <n v="0"/>
    <n v="0"/>
    <n v="0"/>
    <n v="0"/>
    <n v="0"/>
    <n v="0"/>
    <n v="44033"/>
    <n v="44063"/>
    <n v="0"/>
    <n v="1"/>
    <n v="0"/>
    <n v="2020"/>
    <n v="7"/>
    <n v="30"/>
    <n v="3"/>
    <m/>
    <m/>
    <m/>
    <x v="1"/>
    <s v="Direct"/>
    <x v="0"/>
    <x v="6"/>
    <x v="2"/>
  </r>
  <r>
    <n v="50270868"/>
    <s v="Analyst Data Scientist Digital Orebody | Perth"/>
    <x v="6"/>
    <s v="Mining - Exploration &amp; Geoscience"/>
    <x v="478"/>
    <n v="45145625"/>
    <s v="Roy Hill"/>
    <m/>
    <d v="2020-07-21T00:00:00"/>
    <n v="44063.999988425923"/>
    <s v="Our Technical Services leadership team is now seeking an Analyst Data Scientist Digital Orebody to join the group."/>
    <s v="Australia"/>
    <x v="3"/>
    <x v="3"/>
    <s v="CBD, Inner &amp; Western Suburbs"/>
    <s v="perth"/>
    <x v="0"/>
    <m/>
    <s v="Yes"/>
    <s v="https://www.seek.com.au/job/50270868?type=standard#searchRequestToken=fff6f4c0-d69c-48b9-9be1-a4f0991958db"/>
    <n v="1"/>
    <n v="1"/>
    <n v="0"/>
    <n v="1"/>
    <n v="0"/>
    <n v="0"/>
    <n v="0"/>
    <n v="0"/>
    <n v="1"/>
    <n v="0"/>
    <n v="0"/>
    <n v="1"/>
    <n v="0"/>
    <n v="0"/>
    <n v="0"/>
    <n v="0"/>
    <n v="0"/>
    <n v="0"/>
    <n v="0"/>
    <n v="0"/>
    <n v="0"/>
    <n v="0"/>
    <n v="0"/>
    <n v="0"/>
    <n v="0"/>
    <n v="44033"/>
    <n v="44050"/>
    <n v="0"/>
    <n v="1"/>
    <n v="0"/>
    <n v="2020"/>
    <n v="7"/>
    <n v="30"/>
    <n v="5"/>
    <m/>
    <m/>
    <m/>
    <x v="1"/>
    <s v="Direct"/>
    <x v="0"/>
    <x v="6"/>
    <x v="2"/>
  </r>
  <r>
    <n v="50271161"/>
    <s v="Data Scientist"/>
    <x v="0"/>
    <s v="Mathematics, Statistics &amp; Information Sciences"/>
    <x v="479"/>
    <n v="27331121"/>
    <s v="Winc"/>
    <n v="3.1545000000000001"/>
    <d v="2020-07-21T00:00:00"/>
    <n v="44063.999988425923"/>
    <s v="We are looking for an experienced Data Scientist to Grow Winc's advanced analytical footprint. Located in our Sydney office. Permanent, Full-Time Opp."/>
    <s v="Australia"/>
    <x v="0"/>
    <x v="0"/>
    <m/>
    <s v="mascot"/>
    <x v="0"/>
    <s v="Base + Super"/>
    <s v="Yes"/>
    <s v="https://www.seek.com.au/job/50271161?type=standout#searchRequestToken=ffe09afc-9678-42cb-88b3-c34475507cbd"/>
    <n v="1"/>
    <n v="0"/>
    <n v="1"/>
    <n v="1"/>
    <n v="0"/>
    <n v="0"/>
    <n v="0"/>
    <n v="0"/>
    <n v="0"/>
    <n v="0"/>
    <n v="1"/>
    <n v="0"/>
    <n v="1"/>
    <n v="0"/>
    <n v="0"/>
    <n v="0"/>
    <n v="0"/>
    <n v="0"/>
    <n v="0"/>
    <n v="0"/>
    <n v="0"/>
    <n v="1"/>
    <n v="0"/>
    <n v="0"/>
    <n v="0"/>
    <n v="44033"/>
    <n v="44063"/>
    <n v="0"/>
    <n v="1"/>
    <n v="0"/>
    <n v="2020"/>
    <n v="7"/>
    <n v="30"/>
    <n v="6"/>
    <m/>
    <m/>
    <m/>
    <x v="1"/>
    <s v="Direct"/>
    <x v="1"/>
    <x v="6"/>
    <x v="2"/>
  </r>
  <r>
    <n v="50271490"/>
    <s v="Data Scientist"/>
    <x v="0"/>
    <s v="Mathematics, Statistics &amp; Information Sciences"/>
    <x v="367"/>
    <n v="20759263"/>
    <s v="Murdoch Childrens Research Institute"/>
    <n v="4.6666999999999996"/>
    <d v="2020-07-21T00:00:00"/>
    <n v="44061.999988425923"/>
    <s v="We are committed to the linking and analysis of large datasets to accelerate research outputs and provide the evidence base to improve clinical care."/>
    <s v="Australia"/>
    <x v="2"/>
    <x v="2"/>
    <s v="CBD &amp; Inner Suburbs"/>
    <s v="parkville"/>
    <x v="0"/>
    <m/>
    <s v="No"/>
    <s v="https://www.seek.com.au/job/50271490?type=standout#searchRequestToken=fffd53e8-75bb-45dd-bcca-4d36167f5951"/>
    <n v="1"/>
    <n v="1"/>
    <n v="0"/>
    <n v="0"/>
    <n v="1"/>
    <n v="0"/>
    <n v="0"/>
    <n v="0"/>
    <n v="0"/>
    <n v="0"/>
    <n v="1"/>
    <n v="0"/>
    <n v="0"/>
    <n v="0"/>
    <n v="0"/>
    <n v="0"/>
    <n v="0"/>
    <n v="0"/>
    <n v="0"/>
    <n v="0"/>
    <n v="0"/>
    <n v="0"/>
    <n v="0"/>
    <n v="0"/>
    <n v="0"/>
    <n v="44033"/>
    <n v="44061"/>
    <n v="0"/>
    <n v="1"/>
    <n v="0"/>
    <n v="2020"/>
    <n v="7"/>
    <n v="28"/>
    <n v="4"/>
    <m/>
    <m/>
    <m/>
    <x v="1"/>
    <s v="Direct"/>
    <x v="0"/>
    <x v="6"/>
    <x v="2"/>
  </r>
  <r>
    <n v="50272575"/>
    <s v="Senior Data Scientist"/>
    <x v="0"/>
    <s v="Mathematics, Statistics &amp; Information Sciences"/>
    <x v="480"/>
    <n v="43138820"/>
    <s v="Visy"/>
    <n v="3.1520999999999999"/>
    <d v="2020-07-22T00:00:00"/>
    <n v="44064.999988425923"/>
    <s v="Are you an experienced Data Scientist ready for an impactful and outcome focused role? Add value and join us in this full time, permanent position!"/>
    <s v="Australia"/>
    <x v="2"/>
    <x v="2"/>
    <s v="Northern Suburbs"/>
    <s v="essendonfields"/>
    <x v="0"/>
    <m/>
    <s v="Yes"/>
    <s v="https://www.seek.com.au/job/50272575?type=standout#searchRequestToken=ff711e7d-f768-4979-898f-324b1afd25c6"/>
    <n v="0"/>
    <n v="1"/>
    <n v="0"/>
    <n v="1"/>
    <n v="0"/>
    <n v="0"/>
    <n v="0"/>
    <n v="0"/>
    <n v="0"/>
    <n v="0"/>
    <n v="0"/>
    <n v="0"/>
    <n v="0"/>
    <n v="0"/>
    <n v="0"/>
    <n v="0"/>
    <n v="0"/>
    <n v="0"/>
    <n v="0"/>
    <n v="0"/>
    <n v="0"/>
    <n v="0"/>
    <n v="0"/>
    <n v="0"/>
    <n v="0"/>
    <n v="44033"/>
    <n v="44064"/>
    <n v="0"/>
    <n v="1"/>
    <n v="0"/>
    <n v="2020"/>
    <n v="7"/>
    <n v="30"/>
    <n v="2"/>
    <m/>
    <m/>
    <m/>
    <x v="1"/>
    <s v="Direct"/>
    <x v="0"/>
    <x v="6"/>
    <x v="0"/>
  </r>
  <r>
    <n v="50278557"/>
    <s v="Data Scientist"/>
    <x v="0"/>
    <s v="Mathematics, Statistics &amp; Information Sciences"/>
    <x v="481"/>
    <n v="26810085"/>
    <s v="Datacom"/>
    <n v="2.7839999999999998"/>
    <d v="2020-07-22T00:00:00"/>
    <n v="44064.999988425923"/>
    <s v="6 month contract + 6 month option to extend for Data Science professional. Brisbane CBD"/>
    <s v="Australia"/>
    <x v="4"/>
    <x v="4"/>
    <m/>
    <s v="brisbane"/>
    <x v="1"/>
    <m/>
    <s v="No"/>
    <s v="https://www.seek.com.au/job/50278557?type=standard#searchRequestToken=fff6f4c0-d69c-48b9-9be1-a4f0991958db"/>
    <n v="1"/>
    <n v="1"/>
    <n v="0"/>
    <n v="1"/>
    <n v="0"/>
    <n v="0"/>
    <n v="0"/>
    <n v="0"/>
    <n v="1"/>
    <n v="1"/>
    <n v="1"/>
    <n v="1"/>
    <n v="1"/>
    <n v="0"/>
    <n v="0"/>
    <n v="0"/>
    <n v="0"/>
    <n v="0"/>
    <n v="0"/>
    <n v="0"/>
    <n v="0"/>
    <n v="0"/>
    <n v="0"/>
    <n v="0"/>
    <n v="0"/>
    <n v="44034"/>
    <n v="44062"/>
    <n v="0"/>
    <n v="1"/>
    <n v="0"/>
    <n v="2020"/>
    <n v="7"/>
    <n v="30"/>
    <n v="8"/>
    <m/>
    <m/>
    <m/>
    <x v="1"/>
    <s v="Direct"/>
    <x v="0"/>
    <x v="6"/>
    <x v="0"/>
  </r>
  <r>
    <n v="50284114"/>
    <s v="Senior Data Scientist"/>
    <x v="0"/>
    <s v="Other"/>
    <x v="75"/>
    <n v="21566260"/>
    <m/>
    <m/>
    <d v="2020-07-23T00:00:00"/>
    <n v="44065.999988425923"/>
    <s v="An exciting opportunity for a Senior Data Scientist to truly partner with senior stakeholders in the business to make informed decisions."/>
    <s v="Australia"/>
    <x v="0"/>
    <x v="0"/>
    <s v="North Shore &amp; Northern Beaches"/>
    <s v="northsydney"/>
    <x v="0"/>
    <m/>
    <s v="No"/>
    <s v="https://www.seek.com.au/job/50284114?type=standard#searchRequestToken=ff91641c-73aa-4eef-ad90-bd503c02d9cc"/>
    <n v="1"/>
    <n v="1"/>
    <n v="0"/>
    <n v="1"/>
    <n v="0"/>
    <n v="0"/>
    <n v="0"/>
    <n v="0"/>
    <n v="0"/>
    <n v="0"/>
    <n v="0"/>
    <n v="0"/>
    <n v="0"/>
    <n v="0"/>
    <n v="0"/>
    <n v="0"/>
    <n v="0"/>
    <n v="0"/>
    <n v="0"/>
    <n v="0"/>
    <n v="0"/>
    <n v="0"/>
    <n v="0"/>
    <n v="0"/>
    <n v="0"/>
    <n v="44035"/>
    <n v="44063"/>
    <n v="1"/>
    <n v="1"/>
    <n v="0"/>
    <n v="2020"/>
    <n v="7"/>
    <n v="30"/>
    <n v="3"/>
    <m/>
    <m/>
    <m/>
    <x v="1"/>
    <s v="Recruiter"/>
    <x v="0"/>
    <x v="6"/>
    <x v="3"/>
  </r>
  <r>
    <n v="50298668"/>
    <s v="Lead Data Scientist"/>
    <x v="1"/>
    <s v="Other"/>
    <x v="34"/>
    <n v="26475017"/>
    <m/>
    <m/>
    <d v="2020-07-27T00:00:00"/>
    <n v="44069.999988425923"/>
    <s v="Lead Data Scientist required to design and deliver outcome-focused advanced analytical solutions within a leading insurance business."/>
    <s v="Australia"/>
    <x v="2"/>
    <x v="2"/>
    <m/>
    <m/>
    <x v="0"/>
    <s v="$150000"/>
    <s v="No"/>
    <s v="https://www.seek.com.au/job/50298668?type=standard#searchRequestToken=fff7c357-e0cc-40e8-8490-f38f5519ebd2"/>
    <n v="1"/>
    <n v="1"/>
    <n v="0"/>
    <n v="1"/>
    <n v="0"/>
    <n v="0"/>
    <n v="0"/>
    <n v="0"/>
    <n v="0"/>
    <n v="0"/>
    <n v="0"/>
    <n v="0"/>
    <n v="0"/>
    <n v="0"/>
    <n v="0"/>
    <n v="0"/>
    <n v="0"/>
    <n v="0"/>
    <n v="0"/>
    <n v="0"/>
    <n v="0"/>
    <n v="0"/>
    <n v="0"/>
    <n v="0"/>
    <n v="0"/>
    <n v="44039"/>
    <n v="44067"/>
    <n v="1"/>
    <n v="1"/>
    <n v="0"/>
    <n v="2020"/>
    <n v="7"/>
    <n v="30"/>
    <n v="3"/>
    <n v="150000"/>
    <n v="150000"/>
    <s v="year"/>
    <x v="1"/>
    <s v="Recruiter"/>
    <x v="1"/>
    <x v="6"/>
    <x v="1"/>
  </r>
  <r>
    <n v="50302831"/>
    <s v="Senior Data Scientist"/>
    <x v="1"/>
    <s v="Business/Systems Analysts"/>
    <x v="16"/>
    <n v="32277792"/>
    <s v="Annalect"/>
    <n v="4"/>
    <d v="2020-07-28T00:00:00"/>
    <n v="44070.999988425923"/>
    <s v="Annalect, Omnicom Media Group"/>
    <s v="Australia"/>
    <x v="0"/>
    <x v="0"/>
    <s v="CBD, Inner West &amp; Eastern Suburbs"/>
    <s v="sydney"/>
    <x v="0"/>
    <m/>
    <s v="No"/>
    <s v="https://www.seek.com.au/job/50302831?type=standard#searchRequestToken=ffe09afc-9678-42cb-88b3-c34475507cbd"/>
    <n v="1"/>
    <n v="1"/>
    <n v="1"/>
    <n v="0"/>
    <n v="0"/>
    <n v="0"/>
    <n v="0"/>
    <n v="0"/>
    <n v="0"/>
    <n v="1"/>
    <n v="1"/>
    <n v="0"/>
    <n v="1"/>
    <n v="1"/>
    <n v="0"/>
    <n v="0"/>
    <n v="0"/>
    <n v="0"/>
    <n v="0"/>
    <n v="0"/>
    <n v="0"/>
    <n v="1"/>
    <n v="0"/>
    <n v="0"/>
    <n v="0"/>
    <n v="44040"/>
    <n v="44054"/>
    <n v="0"/>
    <n v="1"/>
    <n v="0"/>
    <n v="2020"/>
    <n v="7"/>
    <n v="30"/>
    <n v="8"/>
    <m/>
    <m/>
    <m/>
    <x v="1"/>
    <s v="Direct"/>
    <x v="0"/>
    <x v="6"/>
    <x v="2"/>
  </r>
  <r>
    <n v="50303706"/>
    <s v="Senior Data Scientist"/>
    <x v="0"/>
    <s v="Mathematics, Statistics &amp; Information Sciences"/>
    <x v="369"/>
    <n v="29387504"/>
    <m/>
    <m/>
    <d v="2020-07-28T00:00:00"/>
    <n v="44070.999988425923"/>
    <s v="Work on greenfield projects for a financial business looking to start their Data Science journey"/>
    <s v="Australia"/>
    <x v="0"/>
    <x v="0"/>
    <s v="CBD, Inner West &amp; Eastern Suburbs"/>
    <s v="sydney"/>
    <x v="0"/>
    <m/>
    <s v="No"/>
    <s v="https://www.seek.com.au/job/50303706?type=standard#searchRequestToken=ff91641c-73aa-4eef-ad90-bd503c02d9cc"/>
    <n v="1"/>
    <n v="0"/>
    <n v="0"/>
    <n v="1"/>
    <n v="0"/>
    <n v="0"/>
    <n v="0"/>
    <n v="0"/>
    <n v="0"/>
    <n v="0"/>
    <n v="0"/>
    <n v="0"/>
    <n v="0"/>
    <n v="0"/>
    <n v="0"/>
    <n v="0"/>
    <n v="0"/>
    <n v="0"/>
    <n v="0"/>
    <n v="0"/>
    <n v="0"/>
    <n v="0"/>
    <n v="0"/>
    <n v="0"/>
    <n v="0"/>
    <n v="44040"/>
    <n v="44068"/>
    <n v="1"/>
    <n v="1"/>
    <n v="0"/>
    <n v="2020"/>
    <n v="7"/>
    <n v="30"/>
    <n v="2"/>
    <m/>
    <m/>
    <m/>
    <x v="1"/>
    <s v="Recruiter"/>
    <x v="0"/>
    <x v="6"/>
    <x v="2"/>
  </r>
  <r>
    <n v="50303888"/>
    <s v="Data Scientist"/>
    <x v="1"/>
    <s v="Other"/>
    <x v="482"/>
    <n v="27438907"/>
    <s v="Westpac Group"/>
    <n v="3.0655999999999999"/>
    <d v="2020-07-28T00:00:00"/>
    <n v="44070.999988425923"/>
    <s v="Exciting opportunity for a Data Scientist to join Data Platforms team within GroupTech."/>
    <s v="Australia"/>
    <x v="0"/>
    <x v="0"/>
    <s v="CBD, Inner West &amp; Eastern Suburbs"/>
    <s v="sydney"/>
    <x v="0"/>
    <m/>
    <s v="No"/>
    <s v="https://www.seek.com.au/job/50303888?type=standout#searchRequestToken=fff7c357-e0cc-40e8-8490-f38f5519ebd2"/>
    <n v="1"/>
    <n v="1"/>
    <n v="0"/>
    <n v="1"/>
    <n v="0"/>
    <n v="0"/>
    <n v="0"/>
    <n v="0"/>
    <n v="0"/>
    <n v="0"/>
    <n v="0"/>
    <n v="0"/>
    <n v="0"/>
    <n v="0"/>
    <n v="0"/>
    <n v="0"/>
    <n v="0"/>
    <n v="0"/>
    <n v="0"/>
    <n v="0"/>
    <n v="0"/>
    <n v="0"/>
    <n v="0"/>
    <n v="0"/>
    <n v="0"/>
    <n v="44040"/>
    <n v="44054"/>
    <n v="0"/>
    <n v="1"/>
    <n v="0"/>
    <n v="2020"/>
    <n v="7"/>
    <n v="30"/>
    <n v="3"/>
    <m/>
    <m/>
    <m/>
    <x v="1"/>
    <s v="Direct"/>
    <x v="0"/>
    <x v="6"/>
    <x v="2"/>
  </r>
  <r>
    <n v="50307235"/>
    <s v="DATA SCIENTIST (Machine Learning) 6 month minimum contract"/>
    <x v="1"/>
    <s v="Developers/Programmers"/>
    <x v="398"/>
    <n v="44215460"/>
    <m/>
    <m/>
    <d v="2020-07-28T00:00:00"/>
    <n v="44070.999988425923"/>
    <s v="Create new ML approaches to challenges encountered in projects including the technology demonstration phase of a Defence Innovation Hub project"/>
    <s v="Australia"/>
    <x v="0"/>
    <x v="0"/>
    <s v="CBD, Inner West &amp; Eastern Suburbs"/>
    <s v="matraville"/>
    <x v="1"/>
    <s v="$60 - $69.99 per hour"/>
    <s v="No"/>
    <s v="https://www.seek.com.au/job/50307235?type=standard#searchRequestToken=ffbb2da7-ccc8-4c18-9db8-e0e7c25eecec"/>
    <n v="1"/>
    <n v="1"/>
    <n v="0"/>
    <n v="0"/>
    <n v="0"/>
    <n v="0"/>
    <n v="0"/>
    <n v="0"/>
    <n v="1"/>
    <n v="0"/>
    <n v="0"/>
    <n v="0"/>
    <n v="0"/>
    <n v="0"/>
    <n v="0"/>
    <n v="0"/>
    <n v="0"/>
    <n v="0"/>
    <n v="0"/>
    <n v="0"/>
    <n v="0"/>
    <n v="0"/>
    <n v="0"/>
    <n v="0"/>
    <n v="0"/>
    <n v="44040"/>
    <n v="44070"/>
    <n v="0"/>
    <n v="1"/>
    <n v="0"/>
    <n v="2020"/>
    <n v="7"/>
    <n v="30"/>
    <n v="3"/>
    <n v="60"/>
    <n v="70"/>
    <s v="hour"/>
    <x v="1"/>
    <s v="Direct"/>
    <x v="1"/>
    <x v="6"/>
    <x v="2"/>
  </r>
  <r>
    <n v="50307364"/>
    <s v="Data Scientist"/>
    <x v="1"/>
    <s v="Engineering - Software"/>
    <x v="128"/>
    <n v="23706321"/>
    <m/>
    <m/>
    <d v="2020-07-28T00:00:00"/>
    <n v="44070.999988425923"/>
    <s v="Work with an exciting publicly listed Perth start-up, as they continue their success and grow a Data function."/>
    <s v="Australia"/>
    <x v="3"/>
    <x v="3"/>
    <m/>
    <m/>
    <x v="0"/>
    <m/>
    <s v="No"/>
    <s v="https://www.seek.com.au/job/50307364?type=standard#searchRequestToken=fff6f4c0-d69c-48b9-9be1-a4f0991958db"/>
    <n v="1"/>
    <n v="1"/>
    <n v="0"/>
    <n v="0"/>
    <n v="0"/>
    <n v="0"/>
    <n v="0"/>
    <n v="0"/>
    <n v="1"/>
    <n v="0"/>
    <n v="0"/>
    <n v="1"/>
    <n v="0"/>
    <n v="0"/>
    <n v="0"/>
    <n v="0"/>
    <n v="0"/>
    <n v="0"/>
    <n v="0"/>
    <n v="0"/>
    <n v="0"/>
    <n v="0"/>
    <n v="0"/>
    <n v="0"/>
    <n v="0"/>
    <n v="44040"/>
    <n v="44070"/>
    <n v="1"/>
    <n v="1"/>
    <n v="0"/>
    <n v="2020"/>
    <n v="7"/>
    <n v="30"/>
    <n v="4"/>
    <m/>
    <m/>
    <m/>
    <x v="1"/>
    <s v="Recruiter"/>
    <x v="0"/>
    <x v="6"/>
    <x v="2"/>
  </r>
  <r>
    <n v="50309769"/>
    <s v="Senior Data Analyst (Fraud)"/>
    <x v="1"/>
    <s v="Business/Systems Analysts"/>
    <x v="256"/>
    <n v="24712589"/>
    <s v="IAG"/>
    <n v="3.4750999999999999"/>
    <d v="2020-07-29T00:00:00"/>
    <n v="44071.999988425923"/>
    <s v="13% Superannuation I Competitive Salary I Flexible Working Options I CBD Location"/>
    <s v="Australia"/>
    <x v="0"/>
    <x v="0"/>
    <s v="CBD, Inner West &amp; Eastern Suburbs"/>
    <s v="sydney"/>
    <x v="0"/>
    <m/>
    <s v="Yes"/>
    <s v="https://www.seek.com.au/job/50309769?type=standard#searchRequestToken=ff89529a-32a1-465c-bae2-85ff3293c1db"/>
    <n v="1"/>
    <n v="1"/>
    <n v="0"/>
    <n v="1"/>
    <n v="0"/>
    <n v="0"/>
    <n v="0"/>
    <n v="0"/>
    <n v="0"/>
    <n v="0"/>
    <n v="0"/>
    <n v="0"/>
    <n v="0"/>
    <n v="1"/>
    <n v="0"/>
    <n v="0"/>
    <n v="0"/>
    <n v="0"/>
    <n v="0"/>
    <n v="0"/>
    <n v="0"/>
    <n v="0"/>
    <n v="0"/>
    <n v="0"/>
    <n v="0"/>
    <n v="44041"/>
    <n v="44055"/>
    <n v="0"/>
    <n v="1"/>
    <n v="0"/>
    <n v="2020"/>
    <n v="7"/>
    <n v="30"/>
    <n v="4"/>
    <m/>
    <m/>
    <m/>
    <x v="1"/>
    <s v="Direct"/>
    <x v="0"/>
    <x v="6"/>
    <x v="0"/>
  </r>
  <r>
    <n v="50309824"/>
    <s v="Data Scientist"/>
    <x v="1"/>
    <s v="Other"/>
    <x v="405"/>
    <n v="26537413"/>
    <m/>
    <m/>
    <d v="2020-07-29T00:00:00"/>
    <n v="44071.999988425923"/>
    <s v="Work closely with business stakeholders to understand their goals and determine how data can be used to achieve those goals"/>
    <s v="Australia"/>
    <x v="4"/>
    <x v="4"/>
    <m/>
    <s v="brisbane"/>
    <x v="0"/>
    <m/>
    <s v="Yes"/>
    <s v="https://www.seek.com.au/job/50309824?type=standout#searchRequestToken=fff6f4c0-d69c-48b9-9be1-a4f0991958db"/>
    <n v="1"/>
    <n v="1"/>
    <n v="0"/>
    <n v="0"/>
    <n v="0"/>
    <n v="0"/>
    <n v="0"/>
    <n v="0"/>
    <n v="1"/>
    <n v="0"/>
    <n v="0"/>
    <n v="1"/>
    <n v="1"/>
    <n v="0"/>
    <n v="0"/>
    <n v="0"/>
    <n v="0"/>
    <n v="0"/>
    <n v="0"/>
    <n v="0"/>
    <n v="0"/>
    <n v="1"/>
    <n v="1"/>
    <n v="0"/>
    <n v="0"/>
    <n v="44041"/>
    <n v="44043"/>
    <n v="1"/>
    <n v="1"/>
    <n v="0"/>
    <n v="2020"/>
    <n v="7"/>
    <n v="30"/>
    <n v="7"/>
    <m/>
    <m/>
    <m/>
    <x v="1"/>
    <s v="Recruiter"/>
    <x v="0"/>
    <x v="6"/>
    <x v="0"/>
  </r>
  <r>
    <n v="50309961"/>
    <s v="Data Scientist - Speech Analytics"/>
    <x v="0"/>
    <s v="Mathematics, Statistics &amp; Information Sciences"/>
    <x v="127"/>
    <n v="22669204"/>
    <s v="Youi Insurance"/>
    <m/>
    <d v="2020-07-29T00:00:00"/>
    <n v="44071.999988425923"/>
    <s v="Get amongst Youi’s largest source of dark data in this Data Scientist role, focusing on our Speech Analytics function!"/>
    <s v="Australia"/>
    <x v="4"/>
    <x v="12"/>
    <m/>
    <m/>
    <x v="0"/>
    <m/>
    <s v="Yes"/>
    <s v="https://www.seek.com.au/job/50309961?type=standout#searchRequestToken=fff7c357-e0cc-40e8-8490-f38f5519ebd2"/>
    <n v="1"/>
    <n v="1"/>
    <n v="0"/>
    <n v="1"/>
    <n v="0"/>
    <n v="0"/>
    <n v="0"/>
    <n v="0"/>
    <n v="0"/>
    <n v="0"/>
    <n v="0"/>
    <n v="0"/>
    <n v="0"/>
    <n v="0"/>
    <n v="0"/>
    <n v="0"/>
    <n v="0"/>
    <n v="0"/>
    <n v="0"/>
    <n v="0"/>
    <n v="0"/>
    <n v="0"/>
    <n v="0"/>
    <n v="0"/>
    <n v="0"/>
    <n v="44041"/>
    <n v="44071"/>
    <n v="0"/>
    <n v="1"/>
    <n v="0"/>
    <n v="2020"/>
    <n v="7"/>
    <n v="30"/>
    <n v="3"/>
    <m/>
    <m/>
    <m/>
    <x v="1"/>
    <s v="Direct"/>
    <x v="0"/>
    <x v="6"/>
    <x v="0"/>
  </r>
  <r>
    <n v="50313622"/>
    <s v="Data Scientist"/>
    <x v="1"/>
    <s v="Database Development &amp; Administration"/>
    <x v="95"/>
    <n v="28935941"/>
    <m/>
    <m/>
    <d v="2020-07-29T00:00:00"/>
    <n v="44071.999988425923"/>
    <s v="Our client is a leader in the Australian supermarket industry, is seeking multiple Data/Machine Learning Engineers."/>
    <s v="Australia"/>
    <x v="2"/>
    <x v="2"/>
    <m/>
    <m/>
    <x v="1"/>
    <m/>
    <s v="Yes"/>
    <s v="https://www.seek.com.au/job/50313622?type=standout#searchRequestToken=ff91641c-73aa-4eef-ad90-bd503c02d9cc"/>
    <n v="1"/>
    <n v="0"/>
    <n v="0"/>
    <n v="1"/>
    <n v="0"/>
    <n v="0"/>
    <n v="0"/>
    <n v="0"/>
    <n v="0"/>
    <n v="0"/>
    <n v="0"/>
    <n v="0"/>
    <n v="0"/>
    <n v="0"/>
    <n v="0"/>
    <n v="0"/>
    <n v="0"/>
    <n v="0"/>
    <n v="0"/>
    <n v="0"/>
    <n v="0"/>
    <n v="0"/>
    <n v="0"/>
    <n v="0"/>
    <n v="0"/>
    <n v="44041"/>
    <n v="44071"/>
    <n v="1"/>
    <n v="1"/>
    <n v="0"/>
    <n v="2020"/>
    <n v="7"/>
    <n v="30"/>
    <n v="2"/>
    <m/>
    <m/>
    <m/>
    <x v="1"/>
    <s v="Recruiter"/>
    <x v="0"/>
    <x v="6"/>
    <x v="0"/>
  </r>
  <r>
    <n v="50314304"/>
    <s v="Data Scientist"/>
    <x v="2"/>
    <s v="Analysis &amp; Reporting"/>
    <x v="6"/>
    <n v="27705684"/>
    <m/>
    <m/>
    <d v="2020-07-29T00:00:00"/>
    <n v="44071.999988425923"/>
    <s v="Newly created role for a passionate &amp; commercially focused Data Scientist; diverse , exciting projects."/>
    <s v="Australia"/>
    <x v="0"/>
    <x v="0"/>
    <s v="CBD, Inner West &amp; Eastern Suburbs"/>
    <s v="sydney"/>
    <x v="0"/>
    <m/>
    <s v="Yes"/>
    <s v="https://www.seek.com.au/job/50314304?type=standard#searchRequestToken=fff7c357-e0cc-40e8-8490-f38f5519ebd2"/>
    <n v="1"/>
    <n v="1"/>
    <n v="0"/>
    <n v="1"/>
    <n v="0"/>
    <n v="0"/>
    <n v="0"/>
    <n v="0"/>
    <n v="0"/>
    <n v="0"/>
    <n v="0"/>
    <n v="0"/>
    <n v="0"/>
    <n v="0"/>
    <n v="0"/>
    <n v="0"/>
    <n v="0"/>
    <n v="0"/>
    <n v="0"/>
    <n v="0"/>
    <n v="0"/>
    <n v="0"/>
    <n v="0"/>
    <n v="0"/>
    <n v="0"/>
    <n v="44041"/>
    <n v="44071"/>
    <n v="1"/>
    <n v="1"/>
    <n v="0"/>
    <n v="2020"/>
    <n v="7"/>
    <n v="30"/>
    <n v="3"/>
    <m/>
    <m/>
    <m/>
    <x v="1"/>
    <s v="Recruiter"/>
    <x v="0"/>
    <x v="6"/>
    <x v="0"/>
  </r>
  <r>
    <n v="50314461"/>
    <s v="Data Scientist - Greenfield"/>
    <x v="0"/>
    <s v="Mathematics, Statistics &amp; Information Sciences"/>
    <x v="28"/>
    <n v="29714902"/>
    <m/>
    <m/>
    <d v="2020-07-29T00:00:00"/>
    <n v="44071.999988425923"/>
    <s v="Get in touch with the Data Talent Specialists - Alloc8."/>
    <s v="Australia"/>
    <x v="0"/>
    <x v="0"/>
    <s v="CBD, Inner West &amp; Eastern Suburbs"/>
    <s v="sydney"/>
    <x v="0"/>
    <s v="$150,000 per annum."/>
    <s v="No"/>
    <s v="https://www.seek.com.au/job/50314461?type=standout#searchRequestToken=ffdfe381-0186-4e0c-8640-08e72c9bff4f"/>
    <n v="1"/>
    <n v="1"/>
    <n v="0"/>
    <n v="1"/>
    <n v="0"/>
    <n v="0"/>
    <n v="0"/>
    <n v="0"/>
    <n v="0"/>
    <n v="1"/>
    <n v="1"/>
    <n v="0"/>
    <n v="0"/>
    <n v="0"/>
    <n v="0"/>
    <n v="0"/>
    <n v="0"/>
    <n v="0"/>
    <n v="0"/>
    <n v="0"/>
    <n v="0"/>
    <n v="0"/>
    <n v="0"/>
    <n v="0"/>
    <n v="0"/>
    <n v="44041"/>
    <n v="44071"/>
    <n v="1"/>
    <n v="1"/>
    <n v="0"/>
    <n v="2020"/>
    <n v="7"/>
    <n v="30"/>
    <n v="5"/>
    <n v="150000"/>
    <n v="150000"/>
    <s v="year"/>
    <x v="1"/>
    <s v="Recruiter"/>
    <x v="1"/>
    <x v="6"/>
    <x v="0"/>
  </r>
  <r>
    <n v="50319450"/>
    <s v="Senior Data Scientist"/>
    <x v="0"/>
    <s v="Mathematics, Statistics &amp; Information Sciences"/>
    <x v="30"/>
    <n v="22424905"/>
    <m/>
    <m/>
    <d v="2020-07-30T00:00:00"/>
    <n v="44072.999988425923"/>
    <s v="Amazing opportunity to work for a leading bank in the Data Science space. Linking the business to the tech and making sense of it all."/>
    <s v="Australia"/>
    <x v="0"/>
    <x v="0"/>
    <s v="CBD, Inner West &amp; Eastern Suburbs"/>
    <s v="sydney"/>
    <x v="0"/>
    <m/>
    <s v="No"/>
    <s v="https://www.seek.com.au/job/50319450?type=standard#searchRequestToken=ffe09afc-9678-42cb-88b3-c34475507cbd"/>
    <n v="1"/>
    <n v="1"/>
    <n v="0"/>
    <n v="1"/>
    <n v="0"/>
    <n v="0"/>
    <n v="0"/>
    <n v="0"/>
    <n v="0"/>
    <n v="0"/>
    <n v="0"/>
    <n v="0"/>
    <n v="1"/>
    <n v="0"/>
    <n v="0"/>
    <n v="0"/>
    <n v="0"/>
    <n v="0"/>
    <n v="0"/>
    <n v="0"/>
    <n v="0"/>
    <n v="1"/>
    <n v="0"/>
    <n v="0"/>
    <n v="0"/>
    <n v="44042"/>
    <n v="44072"/>
    <n v="1"/>
    <n v="1"/>
    <n v="0"/>
    <n v="2020"/>
    <n v="7"/>
    <n v="30"/>
    <n v="5"/>
    <m/>
    <m/>
    <m/>
    <x v="1"/>
    <s v="Recruiter"/>
    <x v="0"/>
    <x v="6"/>
    <x v="3"/>
  </r>
  <r>
    <n v="50326963"/>
    <s v="Earth Observation Data Scientist"/>
    <x v="1"/>
    <s v="Other"/>
    <x v="84"/>
    <n v="26460366"/>
    <m/>
    <m/>
    <d v="2020-07-31T00:00:00"/>
    <n v="44073.999988425923"/>
    <s v="Seeking an Earth Observation Data Scientist for an exciting project."/>
    <s v="Australia"/>
    <x v="1"/>
    <x v="1"/>
    <m/>
    <s v="canberra"/>
    <x v="1"/>
    <m/>
    <s v="Yes"/>
    <s v="https://www.seek.com.au/job/50326963?type=standard#searchRequestToken=fff7c357-e0cc-40e8-8490-f38f5519ebd2"/>
    <n v="0"/>
    <n v="1"/>
    <n v="0"/>
    <n v="0"/>
    <n v="0"/>
    <n v="0"/>
    <n v="0"/>
    <n v="0"/>
    <n v="0"/>
    <n v="0"/>
    <n v="0"/>
    <n v="0"/>
    <n v="0"/>
    <n v="0"/>
    <n v="0"/>
    <n v="0"/>
    <n v="0"/>
    <n v="0"/>
    <n v="0"/>
    <n v="0"/>
    <n v="0"/>
    <n v="0"/>
    <n v="0"/>
    <n v="0"/>
    <n v="0"/>
    <n v="44043"/>
    <n v="44061"/>
    <n v="1"/>
    <n v="1"/>
    <n v="0"/>
    <n v="2020"/>
    <n v="7"/>
    <n v="30"/>
    <n v="1"/>
    <m/>
    <m/>
    <m/>
    <x v="1"/>
    <s v="Recruiter"/>
    <x v="0"/>
    <x v="6"/>
    <x v="4"/>
  </r>
  <r>
    <n v="50327005"/>
    <s v="Earth Observation Data Scientist"/>
    <x v="1"/>
    <s v="Other"/>
    <x v="483"/>
    <n v="36422607"/>
    <m/>
    <m/>
    <d v="2020-07-31T00:00:00"/>
    <n v="44073.999988425923"/>
    <s v="Research, Develop and Implement Earth Observation Products from Digital Earth Africa | Geoscience Australia | 10 month contract | Competitive Rates"/>
    <s v="Australia"/>
    <x v="1"/>
    <x v="1"/>
    <m/>
    <m/>
    <x v="1"/>
    <m/>
    <s v="Yes"/>
    <s v="https://www.seek.com.au/job/50327005?type=standard#searchRequestToken=ff2dc885-026a-403d-b1c8-0075d8bb0e62"/>
    <n v="0"/>
    <n v="1"/>
    <n v="0"/>
    <n v="0"/>
    <n v="0"/>
    <n v="0"/>
    <n v="0"/>
    <n v="0"/>
    <n v="0"/>
    <n v="0"/>
    <n v="0"/>
    <n v="0"/>
    <n v="0"/>
    <n v="0"/>
    <n v="0"/>
    <n v="0"/>
    <n v="0"/>
    <n v="0"/>
    <n v="0"/>
    <n v="0"/>
    <n v="0"/>
    <n v="0"/>
    <n v="0"/>
    <n v="0"/>
    <n v="0"/>
    <n v="44043"/>
    <n v="44053"/>
    <n v="0"/>
    <n v="1"/>
    <n v="0"/>
    <n v="2020"/>
    <n v="7"/>
    <n v="30"/>
    <n v="1"/>
    <m/>
    <m/>
    <m/>
    <x v="1"/>
    <s v="Direct"/>
    <x v="0"/>
    <x v="6"/>
    <x v="4"/>
  </r>
  <r>
    <n v="50327024"/>
    <s v="Earth Observation Data Scientist"/>
    <x v="1"/>
    <s v="Developers/Programmers"/>
    <x v="484"/>
    <n v="36007910"/>
    <m/>
    <m/>
    <d v="2020-07-31T00:00:00"/>
    <n v="44073.999988425923"/>
    <s v="Join a new highly regarded international incentive in scientific research, development and implementation of various Earth observation products."/>
    <s v="Australia"/>
    <x v="1"/>
    <x v="1"/>
    <m/>
    <s v="canberra"/>
    <x v="1"/>
    <m/>
    <s v="Yes"/>
    <s v="https://www.seek.com.au/job/50327024?type=standout#searchRequestToken=fff7c357-e0cc-40e8-8490-f38f5519ebd2"/>
    <n v="0"/>
    <n v="1"/>
    <n v="0"/>
    <n v="0"/>
    <n v="0"/>
    <n v="0"/>
    <n v="0"/>
    <n v="0"/>
    <n v="0"/>
    <n v="0"/>
    <n v="0"/>
    <n v="0"/>
    <n v="0"/>
    <n v="0"/>
    <n v="0"/>
    <n v="0"/>
    <n v="0"/>
    <n v="0"/>
    <n v="0"/>
    <n v="0"/>
    <n v="0"/>
    <n v="0"/>
    <n v="0"/>
    <n v="0"/>
    <n v="0"/>
    <n v="44043"/>
    <n v="44071"/>
    <n v="0"/>
    <n v="1"/>
    <n v="0"/>
    <n v="2020"/>
    <n v="7"/>
    <n v="30"/>
    <n v="1"/>
    <m/>
    <m/>
    <m/>
    <x v="1"/>
    <s v="Direct"/>
    <x v="0"/>
    <x v="6"/>
    <x v="4"/>
  </r>
  <r>
    <n v="50327061"/>
    <s v="Data Scientist"/>
    <x v="1"/>
    <s v="Engineering - Software"/>
    <x v="86"/>
    <n v="22869919"/>
    <m/>
    <m/>
    <d v="2020-07-31T00:00:00"/>
    <n v="44073.999988425923"/>
    <s v="Work with a diverse, highly skilled and motivated team providing expert knowledge for Earth Observation product development."/>
    <s v="Australia"/>
    <x v="1"/>
    <x v="1"/>
    <m/>
    <s v="symonston"/>
    <x v="1"/>
    <m/>
    <s v="No"/>
    <s v="https://www.seek.com.au/job/50327061?type=standout#searchRequestToken=fff7c357-e0cc-40e8-8490-f38f5519ebd2"/>
    <n v="0"/>
    <n v="1"/>
    <n v="0"/>
    <n v="0"/>
    <n v="0"/>
    <n v="0"/>
    <n v="0"/>
    <n v="0"/>
    <n v="0"/>
    <n v="0"/>
    <n v="0"/>
    <n v="0"/>
    <n v="0"/>
    <n v="0"/>
    <n v="0"/>
    <n v="0"/>
    <n v="0"/>
    <n v="0"/>
    <n v="0"/>
    <n v="0"/>
    <n v="0"/>
    <n v="0"/>
    <n v="0"/>
    <n v="0"/>
    <n v="0"/>
    <n v="44043"/>
    <n v="44049"/>
    <n v="1"/>
    <n v="1"/>
    <n v="0"/>
    <n v="2020"/>
    <n v="7"/>
    <n v="30"/>
    <n v="1"/>
    <m/>
    <m/>
    <m/>
    <x v="1"/>
    <s v="Recruiter"/>
    <x v="0"/>
    <x v="6"/>
    <x v="4"/>
  </r>
  <r>
    <n v="50327472"/>
    <s v="Earth Observation Data Scientist"/>
    <x v="1"/>
    <s v="Architects"/>
    <x v="365"/>
    <n v="28936057"/>
    <m/>
    <m/>
    <d v="2020-07-31T00:00:00"/>
    <n v="44073.999988425923"/>
    <s v="Seeking a skilled Earth Observation Data Scientist for Earth Observation Product Development Project."/>
    <s v="Australia"/>
    <x v="1"/>
    <x v="1"/>
    <m/>
    <s v="symonston"/>
    <x v="1"/>
    <m/>
    <s v="Yes"/>
    <s v="https://www.seek.com.au/job/50327472?type=standout#searchRequestToken=fff7c357-e0cc-40e8-8490-f38f5519ebd2"/>
    <n v="0"/>
    <n v="1"/>
    <n v="0"/>
    <n v="0"/>
    <n v="0"/>
    <n v="0"/>
    <n v="0"/>
    <n v="0"/>
    <n v="0"/>
    <n v="0"/>
    <n v="0"/>
    <n v="0"/>
    <n v="0"/>
    <n v="0"/>
    <n v="0"/>
    <n v="0"/>
    <n v="0"/>
    <n v="0"/>
    <n v="0"/>
    <n v="0"/>
    <n v="0"/>
    <n v="0"/>
    <n v="0"/>
    <n v="0"/>
    <n v="0"/>
    <n v="44043"/>
    <n v="44073"/>
    <n v="0"/>
    <n v="1"/>
    <n v="0"/>
    <n v="2020"/>
    <n v="7"/>
    <n v="30"/>
    <n v="1"/>
    <m/>
    <m/>
    <m/>
    <x v="1"/>
    <s v="Direct"/>
    <x v="0"/>
    <x v="6"/>
    <x v="4"/>
  </r>
  <r>
    <n v="50327591"/>
    <s v="Data Scientist"/>
    <x v="0"/>
    <s v="Environmental, Earth &amp; Geosciences"/>
    <x v="105"/>
    <n v="19999320"/>
    <m/>
    <m/>
    <d v="2020-07-31T00:00:00"/>
    <n v="44073.999988425923"/>
    <s v="Join a highly motivated and specialised international team and contribute to the research and development of Earth Observation Data"/>
    <s v="Australia"/>
    <x v="1"/>
    <x v="1"/>
    <m/>
    <m/>
    <x v="1"/>
    <s v="Long term contract - great hourly rate for the rig"/>
    <s v="No"/>
    <s v="https://www.seek.com.au/job/50327591?type=standard#searchRequestToken=fff7c357-e0cc-40e8-8490-f38f5519ebd2"/>
    <n v="0"/>
    <n v="1"/>
    <n v="0"/>
    <n v="0"/>
    <n v="0"/>
    <n v="0"/>
    <n v="0"/>
    <n v="0"/>
    <n v="0"/>
    <n v="0"/>
    <n v="0"/>
    <n v="0"/>
    <n v="0"/>
    <n v="0"/>
    <n v="0"/>
    <n v="0"/>
    <n v="0"/>
    <n v="0"/>
    <n v="0"/>
    <n v="0"/>
    <n v="0"/>
    <n v="0"/>
    <n v="0"/>
    <n v="0"/>
    <n v="0"/>
    <n v="44043"/>
    <n v="44073"/>
    <n v="1"/>
    <n v="1"/>
    <n v="0"/>
    <n v="2020"/>
    <n v="7"/>
    <n v="30"/>
    <n v="1"/>
    <m/>
    <m/>
    <m/>
    <x v="1"/>
    <s v="Recruiter"/>
    <x v="1"/>
    <x v="6"/>
    <x v="4"/>
  </r>
  <r>
    <n v="50327708"/>
    <s v="Geospatial Specialist"/>
    <x v="1"/>
    <s v="Consultants"/>
    <x v="94"/>
    <n v="25886139"/>
    <m/>
    <m/>
    <d v="2020-07-31T00:00:00"/>
    <n v="44073.999988425923"/>
    <s v="Seeking an Earth Observation Data Scientist for long term role. Contact Ben today on 6103 1812 or ben.pearlman@modis.com today!"/>
    <s v="Australia"/>
    <x v="1"/>
    <x v="1"/>
    <m/>
    <s v="canberra"/>
    <x v="1"/>
    <m/>
    <s v="No"/>
    <s v="https://www.seek.com.au/job/50327708?type=standout#searchRequestToken=ff4d234d-47d2-4480-b27a-45d3133be9ed"/>
    <n v="0"/>
    <n v="1"/>
    <n v="0"/>
    <n v="0"/>
    <n v="0"/>
    <n v="0"/>
    <n v="0"/>
    <n v="0"/>
    <n v="0"/>
    <n v="0"/>
    <n v="0"/>
    <n v="0"/>
    <n v="0"/>
    <n v="0"/>
    <n v="0"/>
    <n v="0"/>
    <n v="0"/>
    <n v="0"/>
    <n v="0"/>
    <n v="0"/>
    <n v="0"/>
    <n v="0"/>
    <n v="0"/>
    <n v="0"/>
    <n v="0"/>
    <n v="44043"/>
    <n v="44056"/>
    <n v="0"/>
    <n v="1"/>
    <n v="0"/>
    <n v="2020"/>
    <n v="7"/>
    <n v="30"/>
    <n v="1"/>
    <m/>
    <m/>
    <m/>
    <x v="1"/>
    <s v="Direct"/>
    <x v="0"/>
    <x v="6"/>
    <x v="4"/>
  </r>
  <r>
    <n v="50327960"/>
    <s v="Earth Observation Data Scientist"/>
    <x v="1"/>
    <s v="Other"/>
    <x v="104"/>
    <n v="27843869"/>
    <m/>
    <m/>
    <d v="2020-07-31T00:00:00"/>
    <n v="44073.999988425923"/>
    <s v="Long term Fed. Gov. contract based in Symonston, Canberra. Earth Observation product development project. Call Matt (02) 6299 1006."/>
    <s v="Australia"/>
    <x v="1"/>
    <x v="1"/>
    <m/>
    <s v="symonston"/>
    <x v="1"/>
    <s v="$$$ Negotiable Transparent Rate Structure"/>
    <s v="No"/>
    <s v="https://www.seek.com.au/job/50327960?type=standout#searchRequestToken=fff7c357-e0cc-40e8-8490-f38f5519ebd2"/>
    <n v="1"/>
    <n v="1"/>
    <n v="0"/>
    <n v="0"/>
    <n v="0"/>
    <n v="0"/>
    <n v="0"/>
    <n v="0"/>
    <n v="0"/>
    <n v="0"/>
    <n v="0"/>
    <n v="0"/>
    <n v="0"/>
    <n v="0"/>
    <n v="0"/>
    <n v="0"/>
    <n v="0"/>
    <n v="0"/>
    <n v="0"/>
    <n v="0"/>
    <n v="0"/>
    <n v="0"/>
    <n v="0"/>
    <n v="0"/>
    <n v="0"/>
    <n v="44043"/>
    <n v="44073"/>
    <n v="1"/>
    <n v="1"/>
    <n v="0"/>
    <n v="2020"/>
    <n v="7"/>
    <n v="30"/>
    <n v="2"/>
    <m/>
    <m/>
    <m/>
    <x v="1"/>
    <s v="Recruiter"/>
    <x v="1"/>
    <x v="6"/>
    <x v="4"/>
  </r>
  <r>
    <n v="50328132"/>
    <s v="Data Scientist - Earth Observation"/>
    <x v="1"/>
    <s v="Database Development &amp; Administration"/>
    <x v="103"/>
    <n v="31127394"/>
    <m/>
    <m/>
    <d v="2020-07-31T00:00:00"/>
    <n v="44073.999988425923"/>
    <s v="Earth Observation Data Scientist required for Fed Gov client. Contract until 30 June 2021. City location. ASAP start."/>
    <s v="Australia"/>
    <x v="1"/>
    <x v="1"/>
    <m/>
    <s v="canberra"/>
    <x v="1"/>
    <m/>
    <s v="Yes"/>
    <s v="https://www.seek.com.au/job/50328132?type=standard#searchRequestToken=fff7c357-e0cc-40e8-8490-f38f5519ebd2"/>
    <n v="0"/>
    <n v="1"/>
    <n v="0"/>
    <n v="0"/>
    <n v="0"/>
    <n v="0"/>
    <n v="0"/>
    <n v="0"/>
    <n v="0"/>
    <n v="0"/>
    <n v="0"/>
    <n v="0"/>
    <n v="0"/>
    <n v="0"/>
    <n v="0"/>
    <n v="0"/>
    <n v="0"/>
    <n v="0"/>
    <n v="0"/>
    <n v="0"/>
    <n v="0"/>
    <n v="0"/>
    <n v="0"/>
    <n v="0"/>
    <n v="0"/>
    <n v="44043"/>
    <n v="44056"/>
    <n v="1"/>
    <n v="1"/>
    <n v="0"/>
    <n v="2020"/>
    <n v="7"/>
    <n v="30"/>
    <n v="1"/>
    <m/>
    <m/>
    <m/>
    <x v="1"/>
    <s v="Recruiter"/>
    <x v="0"/>
    <x v="6"/>
    <x v="4"/>
  </r>
  <r>
    <n v="50328222"/>
    <s v="Data Scientist"/>
    <x v="1"/>
    <s v="Other"/>
    <x v="12"/>
    <n v="23607451"/>
    <m/>
    <m/>
    <d v="2020-07-31T00:00:00"/>
    <n v="44073.999988425923"/>
    <s v="10 month contract Australian citizenship is required Earth observation About the role Our client is seeking the services of a Data"/>
    <s v="Australia"/>
    <x v="1"/>
    <x v="1"/>
    <m/>
    <m/>
    <x v="1"/>
    <m/>
    <s v="Yes"/>
    <s v="https://www.seek.com.au/job/50328222?type=standout#searchRequestToken=fff7c357-e0cc-40e8-8490-f38f5519ebd2"/>
    <n v="0"/>
    <n v="1"/>
    <n v="0"/>
    <n v="0"/>
    <n v="0"/>
    <n v="0"/>
    <n v="0"/>
    <n v="0"/>
    <n v="0"/>
    <n v="0"/>
    <n v="0"/>
    <n v="0"/>
    <n v="0"/>
    <n v="0"/>
    <n v="0"/>
    <n v="0"/>
    <n v="0"/>
    <n v="0"/>
    <n v="0"/>
    <n v="0"/>
    <n v="0"/>
    <n v="0"/>
    <n v="0"/>
    <n v="0"/>
    <n v="0"/>
    <n v="44043"/>
    <n v="44061"/>
    <n v="1"/>
    <n v="1"/>
    <n v="0"/>
    <n v="2020"/>
    <n v="7"/>
    <n v="30"/>
    <n v="1"/>
    <m/>
    <m/>
    <m/>
    <x v="1"/>
    <s v="Recruiter"/>
    <x v="0"/>
    <x v="6"/>
    <x v="4"/>
  </r>
  <r>
    <n v="50331122"/>
    <s v="Data Scientist- National Operations Finance"/>
    <x v="1"/>
    <s v="Business/Systems Analysts"/>
    <x v="268"/>
    <n v="10174028"/>
    <s v="Woolworths Group"/>
    <m/>
    <d v="2020-08-03T00:00:00"/>
    <n v="44076.999988425923"/>
    <s v="Analyze large datasets and information to discover trends and patterns to identify key business opportunities"/>
    <s v="Australia"/>
    <x v="0"/>
    <x v="0"/>
    <s v="North West &amp; Hills District"/>
    <m/>
    <x v="0"/>
    <s v="Your pathway to unlimited opportunities"/>
    <s v="No"/>
    <s v="https://www.seek.com.au/job/50331122?type=standout#searchRequestToken=fff7c357-e0cc-40e8-8490-f38f5519ebd2"/>
    <n v="0"/>
    <n v="1"/>
    <n v="0"/>
    <n v="1"/>
    <n v="0"/>
    <n v="0"/>
    <n v="0"/>
    <n v="0"/>
    <n v="0"/>
    <n v="0"/>
    <n v="1"/>
    <n v="0"/>
    <n v="0"/>
    <n v="0"/>
    <n v="0"/>
    <n v="0"/>
    <n v="0"/>
    <n v="0"/>
    <n v="0"/>
    <n v="0"/>
    <n v="0"/>
    <n v="0"/>
    <n v="0"/>
    <n v="0"/>
    <n v="0"/>
    <n v="44045"/>
    <n v="44076"/>
    <n v="0"/>
    <n v="1"/>
    <n v="0"/>
    <n v="2020"/>
    <n v="8"/>
    <n v="30"/>
    <n v="3"/>
    <m/>
    <m/>
    <m/>
    <x v="1"/>
    <s v="Direct"/>
    <x v="1"/>
    <x v="7"/>
    <x v="1"/>
  </r>
  <r>
    <n v="50331851"/>
    <s v="Data Scientist"/>
    <x v="0"/>
    <s v="Mathematics, Statistics &amp; Information Sciences"/>
    <x v="400"/>
    <n v="29348225"/>
    <m/>
    <m/>
    <d v="2020-08-03T00:00:00"/>
    <n v="44076.999988425923"/>
    <s v="Join a Federal Government agencies on a global focused high profile Data Science / Researched based role."/>
    <s v="Australia"/>
    <x v="1"/>
    <x v="1"/>
    <m/>
    <s v="canberra"/>
    <x v="1"/>
    <s v="$700-900"/>
    <s v="No"/>
    <s v="https://www.seek.com.au/job/50331851?type=standard#searchRequestToken=fff7c357-e0cc-40e8-8490-f38f5519ebd2"/>
    <n v="0"/>
    <n v="1"/>
    <n v="0"/>
    <n v="0"/>
    <n v="0"/>
    <n v="0"/>
    <n v="0"/>
    <n v="0"/>
    <n v="0"/>
    <n v="0"/>
    <n v="0"/>
    <n v="0"/>
    <n v="0"/>
    <n v="0"/>
    <n v="0"/>
    <n v="0"/>
    <n v="0"/>
    <n v="0"/>
    <n v="0"/>
    <n v="0"/>
    <n v="0"/>
    <n v="0"/>
    <n v="0"/>
    <n v="0"/>
    <n v="0"/>
    <n v="44046"/>
    <n v="44076"/>
    <n v="1"/>
    <n v="1"/>
    <n v="0"/>
    <n v="2020"/>
    <n v="8"/>
    <n v="30"/>
    <n v="1"/>
    <m/>
    <m/>
    <m/>
    <x v="1"/>
    <s v="Recruiter"/>
    <x v="1"/>
    <x v="7"/>
    <x v="1"/>
  </r>
  <r>
    <n v="50337898"/>
    <s v="Data Scientist"/>
    <x v="0"/>
    <s v="Mathematics, Statistics &amp; Information Sciences"/>
    <x v="485"/>
    <n v="41575136"/>
    <s v="City West Water"/>
    <n v="2.7381000000000002"/>
    <d v="2020-08-04T00:00:00"/>
    <n v="44077.999988425923"/>
    <s v="This position engages and collaborates across the business to help solve data problems using advanced analytical models and techniques."/>
    <s v="Australia"/>
    <x v="2"/>
    <x v="2"/>
    <s v="Western Suburbs"/>
    <s v="melbourne"/>
    <x v="0"/>
    <m/>
    <s v="Yes"/>
    <s v="https://www.seek.com.au/job/50337898?type=standout#searchRequestToken=fff7c357-e0cc-40e8-8490-f38f5519ebd2"/>
    <n v="1"/>
    <n v="1"/>
    <n v="0"/>
    <n v="1"/>
    <n v="0"/>
    <n v="0"/>
    <n v="0"/>
    <n v="0"/>
    <n v="0"/>
    <n v="0"/>
    <n v="0"/>
    <n v="0"/>
    <n v="0"/>
    <n v="0"/>
    <n v="0"/>
    <n v="0"/>
    <n v="0"/>
    <n v="0"/>
    <n v="0"/>
    <n v="0"/>
    <n v="0"/>
    <n v="0"/>
    <n v="0"/>
    <n v="0"/>
    <n v="0"/>
    <n v="44046"/>
    <n v="44052"/>
    <n v="0"/>
    <n v="1"/>
    <n v="0"/>
    <n v="2020"/>
    <n v="8"/>
    <n v="30"/>
    <n v="3"/>
    <m/>
    <m/>
    <m/>
    <x v="1"/>
    <s v="Direct"/>
    <x v="0"/>
    <x v="7"/>
    <x v="2"/>
  </r>
  <r>
    <n v="50338123"/>
    <s v="Data Scientist"/>
    <x v="1"/>
    <s v="Other"/>
    <x v="5"/>
    <n v="23039563"/>
    <s v="Macquarie Group"/>
    <m/>
    <d v="2020-08-04T00:00:00"/>
    <n v="44077.999988425923"/>
    <s v="As a Data Scientist, you’ll guide an agile multifunctional team including a Junior Data Scientist, Domain Expert and a Data Engineer."/>
    <s v="Australia"/>
    <x v="0"/>
    <x v="0"/>
    <s v="CBD, Inner West &amp; Eastern Suburbs"/>
    <s v="sydney"/>
    <x v="0"/>
    <m/>
    <s v="No"/>
    <s v="https://www.seek.com.au/job/50338123?type=standout#searchRequestToken=fff7c357-e0cc-40e8-8490-f38f5519ebd2"/>
    <n v="1"/>
    <n v="1"/>
    <n v="0"/>
    <n v="1"/>
    <n v="0"/>
    <n v="0"/>
    <n v="0"/>
    <n v="0"/>
    <n v="0"/>
    <n v="0"/>
    <n v="1"/>
    <n v="0"/>
    <n v="0"/>
    <n v="0"/>
    <n v="0"/>
    <n v="0"/>
    <n v="0"/>
    <n v="0"/>
    <n v="0"/>
    <n v="0"/>
    <n v="0"/>
    <n v="0"/>
    <n v="0"/>
    <n v="0"/>
    <n v="0"/>
    <n v="44046"/>
    <n v="44077"/>
    <n v="0"/>
    <n v="1"/>
    <n v="0"/>
    <n v="2020"/>
    <n v="8"/>
    <n v="30"/>
    <n v="4"/>
    <m/>
    <m/>
    <m/>
    <x v="1"/>
    <s v="Direct"/>
    <x v="0"/>
    <x v="7"/>
    <x v="2"/>
  </r>
  <r>
    <n v="50338431"/>
    <s v="Earth Observation Data Scientist"/>
    <x v="1"/>
    <s v="Architects"/>
    <x v="102"/>
    <n v="30816879"/>
    <m/>
    <m/>
    <d v="2020-08-04T00:00:00"/>
    <n v="44077.999988425923"/>
    <s v="Our client is seeking the services of several experienced Earth Observation Data Scientist"/>
    <s v="Australia"/>
    <x v="1"/>
    <x v="1"/>
    <m/>
    <m/>
    <x v="1"/>
    <m/>
    <s v="No"/>
    <s v="https://www.seek.com.au/job/50338431?type=standard#searchRequestToken=fff7c357-e0cc-40e8-8490-f38f5519ebd2"/>
    <n v="0"/>
    <n v="1"/>
    <n v="0"/>
    <n v="0"/>
    <n v="0"/>
    <n v="0"/>
    <n v="0"/>
    <n v="0"/>
    <n v="0"/>
    <n v="0"/>
    <n v="0"/>
    <n v="0"/>
    <n v="0"/>
    <n v="0"/>
    <n v="0"/>
    <n v="0"/>
    <n v="0"/>
    <n v="0"/>
    <n v="0"/>
    <n v="0"/>
    <n v="0"/>
    <n v="0"/>
    <n v="0"/>
    <n v="0"/>
    <n v="0"/>
    <n v="44047"/>
    <n v="44077"/>
    <n v="1"/>
    <n v="1"/>
    <n v="0"/>
    <n v="2020"/>
    <n v="8"/>
    <n v="30"/>
    <n v="1"/>
    <m/>
    <m/>
    <m/>
    <x v="1"/>
    <s v="Recruiter"/>
    <x v="0"/>
    <x v="7"/>
    <x v="2"/>
  </r>
  <r>
    <n v="50347384"/>
    <s v="Data Scientist - Data Analytics, Predictive Elasticity Data Scientist Consultant"/>
    <x v="1"/>
    <s v="Consultants"/>
    <x v="22"/>
    <n v="25010229"/>
    <m/>
    <m/>
    <d v="2020-08-05T00:00:00"/>
    <n v="44078.999988425923"/>
    <s v="Senior Data Scientist - Quantitative, Predictive Analytics / Elasticity Model - Python, SQL Predictive Analytics Model Data Scientist- Benefits Inside"/>
    <s v="Australia"/>
    <x v="0"/>
    <x v="0"/>
    <s v="Parramatta &amp; Western Suburbs"/>
    <m/>
    <x v="0"/>
    <s v="170k to 220k Great Rems + End User + Parking"/>
    <s v="No"/>
    <s v="https://www.seek.com.au/job/50347384?type=standard#searchRequestToken=fff7c357-e0cc-40e8-8490-f38f5519ebd2"/>
    <n v="1"/>
    <n v="1"/>
    <n v="0"/>
    <n v="1"/>
    <n v="0"/>
    <n v="0"/>
    <n v="0"/>
    <n v="0"/>
    <n v="0"/>
    <n v="0"/>
    <n v="1"/>
    <n v="0"/>
    <n v="0"/>
    <n v="0"/>
    <n v="0"/>
    <n v="0"/>
    <n v="0"/>
    <n v="0"/>
    <n v="0"/>
    <n v="0"/>
    <n v="0"/>
    <n v="0"/>
    <n v="0"/>
    <n v="0"/>
    <n v="0"/>
    <n v="44048"/>
    <n v="44076"/>
    <n v="1"/>
    <n v="1"/>
    <n v="0"/>
    <n v="2020"/>
    <n v="8"/>
    <n v="30"/>
    <n v="4"/>
    <n v="170000"/>
    <n v="220000"/>
    <s v="year"/>
    <x v="1"/>
    <s v="Recruiter"/>
    <x v="1"/>
    <x v="7"/>
    <x v="0"/>
  </r>
  <r>
    <n v="50358869"/>
    <s v="Data Scientist / Statistician"/>
    <x v="0"/>
    <s v="Mathematics, Statistics &amp; Information Sciences"/>
    <x v="486"/>
    <n v="26331750"/>
    <s v="The University of Queensland"/>
    <n v="3.9169999999999998"/>
    <d v="2020-08-07T00:00:00"/>
    <n v="44080.999988425923"/>
    <s v="Opportunity to support the Cardiology Program in providing statistical advice and services to support research activities."/>
    <s v="Australia"/>
    <x v="4"/>
    <x v="4"/>
    <s v="CBD &amp; Inner Suburbs"/>
    <s v="herston"/>
    <x v="0"/>
    <m/>
    <s v="Yes"/>
    <s v="https://www.seek.com.au/job/50358869?type=standout#searchRequestToken=ffbb2da7-ccc8-4c18-9db8-e0e7c25eecec"/>
    <n v="0"/>
    <n v="0"/>
    <n v="0"/>
    <n v="0"/>
    <n v="0"/>
    <n v="0"/>
    <n v="0"/>
    <n v="0"/>
    <n v="1"/>
    <n v="0"/>
    <n v="0"/>
    <n v="0"/>
    <n v="0"/>
    <n v="0"/>
    <n v="0"/>
    <n v="0"/>
    <n v="0"/>
    <n v="0"/>
    <n v="0"/>
    <n v="0"/>
    <n v="0"/>
    <n v="0"/>
    <n v="0"/>
    <n v="0"/>
    <n v="0"/>
    <n v="44050"/>
    <n v="44064"/>
    <n v="0"/>
    <n v="1"/>
    <n v="0"/>
    <n v="2020"/>
    <n v="8"/>
    <n v="30"/>
    <n v="1"/>
    <m/>
    <m/>
    <m/>
    <x v="1"/>
    <s v="Direct"/>
    <x v="0"/>
    <x v="7"/>
    <x v="4"/>
  </r>
  <r>
    <n v="50358870"/>
    <s v="Data Scientist / Statistician"/>
    <x v="3"/>
    <s v="Other"/>
    <x v="486"/>
    <n v="26331750"/>
    <s v="The University of Queensland"/>
    <n v="3.9169999999999998"/>
    <d v="2020-08-07T00:00:00"/>
    <n v="44080.999988425923"/>
    <s v="Opportunity to support the Cardiology Program in providing statistical advice and services to support research activities."/>
    <s v="Australia"/>
    <x v="4"/>
    <x v="4"/>
    <s v="CBD &amp; Inner Suburbs"/>
    <s v="herston"/>
    <x v="0"/>
    <m/>
    <s v="Yes"/>
    <s v="https://www.seek.com.au/job/50358870?type=standout#searchRequestToken=ffbb2da7-ccc8-4c18-9db8-e0e7c25eecec"/>
    <n v="0"/>
    <n v="0"/>
    <n v="0"/>
    <n v="0"/>
    <n v="0"/>
    <n v="0"/>
    <n v="0"/>
    <n v="0"/>
    <n v="1"/>
    <n v="0"/>
    <n v="0"/>
    <n v="0"/>
    <n v="0"/>
    <n v="0"/>
    <n v="0"/>
    <n v="0"/>
    <n v="0"/>
    <n v="0"/>
    <n v="0"/>
    <n v="0"/>
    <n v="0"/>
    <n v="0"/>
    <n v="0"/>
    <n v="0"/>
    <n v="0"/>
    <n v="44050"/>
    <n v="44064"/>
    <n v="0"/>
    <n v="1"/>
    <n v="1"/>
    <n v="2020"/>
    <n v="8"/>
    <n v="30"/>
    <n v="1"/>
    <m/>
    <m/>
    <m/>
    <x v="1"/>
    <s v="Direct"/>
    <x v="0"/>
    <x v="7"/>
    <x v="4"/>
  </r>
  <r>
    <n v="50365446"/>
    <s v="Senior Data Scientist"/>
    <x v="1"/>
    <s v="Developers/Programmers"/>
    <x v="179"/>
    <n v="34276930"/>
    <m/>
    <m/>
    <d v="2020-08-08T00:00:00"/>
    <n v="44081.999988425923"/>
    <s v="Passionate Data Scientist to join well known Australian Big Data Company, based in Sydney CBD. Immediate Need - On going Training and Development"/>
    <s v="Australia"/>
    <x v="0"/>
    <x v="0"/>
    <s v="CBD, Inner West &amp; Eastern Suburbs"/>
    <s v="sydney"/>
    <x v="0"/>
    <m/>
    <s v="No"/>
    <s v="https://www.seek.com.au/job/50365446?type=standard#searchRequestToken=ffe70b91-d849-4b54-8e79-9f88d0c291cb"/>
    <n v="1"/>
    <n v="1"/>
    <n v="0"/>
    <n v="0"/>
    <n v="0"/>
    <n v="0"/>
    <n v="0"/>
    <n v="0"/>
    <n v="0"/>
    <n v="1"/>
    <n v="0"/>
    <n v="0"/>
    <n v="0"/>
    <n v="0"/>
    <n v="0"/>
    <n v="0"/>
    <n v="0"/>
    <n v="0"/>
    <n v="0"/>
    <n v="0"/>
    <n v="0"/>
    <n v="1"/>
    <n v="0"/>
    <n v="0"/>
    <n v="0"/>
    <n v="44050"/>
    <n v="44078"/>
    <n v="1"/>
    <n v="1"/>
    <n v="0"/>
    <n v="2020"/>
    <n v="8"/>
    <n v="30"/>
    <n v="4"/>
    <m/>
    <m/>
    <m/>
    <x v="1"/>
    <s v="Recruiter"/>
    <x v="0"/>
    <x v="7"/>
    <x v="5"/>
  </r>
  <r>
    <n v="50370202"/>
    <s v="Senior Data Scientist"/>
    <x v="0"/>
    <s v="Mathematics, Statistics &amp; Information Sciences"/>
    <x v="348"/>
    <n v="41963588"/>
    <s v="Equifax Australia"/>
    <n v="4.0909000000000004"/>
    <d v="2020-08-10T00:00:00"/>
    <n v="44083.999988425923"/>
    <s v="Deliver innovative decision science models and attributes that leverage Equifax’s vast data assets."/>
    <s v="Australia"/>
    <x v="2"/>
    <x v="2"/>
    <s v="CBD &amp; Inner Suburbs"/>
    <s v="melbourne"/>
    <x v="0"/>
    <m/>
    <s v="No"/>
    <s v="https://www.seek.com.au/job/50370202?type=standout#searchRequestToken=ffe70b91-d849-4b54-8e79-9f88d0c291cb"/>
    <n v="1"/>
    <n v="1"/>
    <n v="0"/>
    <n v="1"/>
    <n v="0"/>
    <n v="0"/>
    <n v="0"/>
    <n v="0"/>
    <n v="0"/>
    <n v="0"/>
    <n v="1"/>
    <n v="0"/>
    <n v="0"/>
    <n v="0"/>
    <n v="0"/>
    <n v="0"/>
    <n v="0"/>
    <n v="0"/>
    <n v="0"/>
    <n v="0"/>
    <n v="0"/>
    <n v="0"/>
    <n v="0"/>
    <n v="0"/>
    <n v="0"/>
    <n v="44053"/>
    <n v="44083"/>
    <n v="0"/>
    <n v="1"/>
    <n v="0"/>
    <n v="2020"/>
    <n v="8"/>
    <n v="30"/>
    <n v="4"/>
    <m/>
    <m/>
    <m/>
    <x v="1"/>
    <s v="Direct"/>
    <x v="0"/>
    <x v="7"/>
    <x v="1"/>
  </r>
  <r>
    <n v="50370550"/>
    <s v="Senior Data Scientist"/>
    <x v="0"/>
    <s v="Mathematics, Statistics &amp; Information Sciences"/>
    <x v="369"/>
    <n v="29387504"/>
    <m/>
    <m/>
    <d v="2020-08-10T00:00:00"/>
    <n v="44083.999988425923"/>
    <s v="Work on greenfield projects for a reputable brand as the evolve their data capability!"/>
    <s v="Australia"/>
    <x v="0"/>
    <x v="0"/>
    <s v="CBD, Inner West &amp; Eastern Suburbs"/>
    <s v="sydney"/>
    <x v="0"/>
    <m/>
    <s v="No"/>
    <s v="https://www.seek.com.au/job/50370550?type=standard#searchRequestToken=ffe70b91-d849-4b54-8e79-9f88d0c291cb"/>
    <n v="1"/>
    <n v="1"/>
    <n v="0"/>
    <n v="1"/>
    <n v="0"/>
    <n v="0"/>
    <n v="0"/>
    <n v="0"/>
    <n v="0"/>
    <n v="0"/>
    <n v="1"/>
    <n v="0"/>
    <n v="0"/>
    <n v="0"/>
    <n v="0"/>
    <n v="0"/>
    <n v="0"/>
    <n v="0"/>
    <n v="0"/>
    <n v="0"/>
    <n v="0"/>
    <n v="0"/>
    <n v="0"/>
    <n v="0"/>
    <n v="0"/>
    <n v="44053"/>
    <n v="44081"/>
    <n v="1"/>
    <n v="1"/>
    <n v="0"/>
    <n v="2020"/>
    <n v="8"/>
    <n v="30"/>
    <n v="4"/>
    <m/>
    <m/>
    <m/>
    <x v="1"/>
    <s v="Recruiter"/>
    <x v="0"/>
    <x v="7"/>
    <x v="1"/>
  </r>
  <r>
    <n v="50371982"/>
    <s v="Senior Data Scientist x2 (Contract 700-800pd)"/>
    <x v="7"/>
    <s v="Analysts"/>
    <x v="72"/>
    <n v="35398774"/>
    <m/>
    <m/>
    <d v="2020-08-10T00:00:00"/>
    <n v="44083.999988425923"/>
    <s v="CORRELATE RESOURCES : Your trusted Data Analytics Recruitment Partner. APPLY NOW for exclusive opportunities, market insights &amp; ongoing career support"/>
    <s v="Australia"/>
    <x v="2"/>
    <x v="2"/>
    <s v="CBD &amp; Inner Suburbs"/>
    <s v="melbourne"/>
    <x v="1"/>
    <s v="$700-800pd"/>
    <s v="No"/>
    <s v="https://www.seek.com.au/job/50371982?type=standout#searchRequestToken=ffea665e-0fd3-4b7c-8b96-d7d19ccc1c04"/>
    <n v="1"/>
    <n v="1"/>
    <n v="1"/>
    <n v="0"/>
    <n v="0"/>
    <n v="0"/>
    <n v="0"/>
    <n v="0"/>
    <n v="1"/>
    <n v="0"/>
    <n v="0"/>
    <n v="0"/>
    <n v="0"/>
    <n v="1"/>
    <n v="0"/>
    <n v="0"/>
    <n v="0"/>
    <n v="0"/>
    <n v="0"/>
    <n v="0"/>
    <n v="0"/>
    <n v="0"/>
    <n v="0"/>
    <n v="0"/>
    <n v="0"/>
    <n v="44053"/>
    <n v="44081"/>
    <n v="1"/>
    <n v="1"/>
    <n v="0"/>
    <n v="2020"/>
    <n v="8"/>
    <n v="30"/>
    <n v="5"/>
    <n v="700"/>
    <n v="800"/>
    <s v="day"/>
    <x v="1"/>
    <s v="Recruiter"/>
    <x v="1"/>
    <x v="7"/>
    <x v="1"/>
  </r>
  <r>
    <n v="50376009"/>
    <s v="Data Scientist | Data and Analytics"/>
    <x v="1"/>
    <s v="Other"/>
    <x v="81"/>
    <n v="20357645"/>
    <s v="EY"/>
    <m/>
    <d v="2020-08-11T00:00:00"/>
    <n v="44084.999988425923"/>
    <s v="Be part of a culture that focuses on delivering excellence for our clients, whilst using cutting edge technologies."/>
    <s v="Australia"/>
    <x v="1"/>
    <x v="1"/>
    <m/>
    <m/>
    <x v="0"/>
    <m/>
    <s v="No"/>
    <s v="https://www.seek.com.au/job/50376009?type=standout#searchRequestToken=ffe70b91-d849-4b54-8e79-9f88d0c291cb"/>
    <n v="1"/>
    <n v="1"/>
    <n v="0"/>
    <n v="1"/>
    <n v="0"/>
    <n v="0"/>
    <n v="0"/>
    <n v="0"/>
    <n v="0"/>
    <n v="1"/>
    <n v="0"/>
    <n v="0"/>
    <n v="1"/>
    <n v="1"/>
    <n v="0"/>
    <n v="0"/>
    <n v="0"/>
    <n v="0"/>
    <n v="0"/>
    <n v="0"/>
    <n v="0"/>
    <n v="0"/>
    <n v="0"/>
    <n v="0"/>
    <n v="0"/>
    <n v="44054"/>
    <n v="44079"/>
    <n v="0"/>
    <n v="1"/>
    <n v="0"/>
    <n v="2020"/>
    <n v="8"/>
    <n v="30"/>
    <n v="6"/>
    <m/>
    <m/>
    <m/>
    <x v="1"/>
    <s v="Direct"/>
    <x v="0"/>
    <x v="7"/>
    <x v="2"/>
  </r>
  <r>
    <n v="50379316"/>
    <s v="Data Scientist"/>
    <x v="0"/>
    <s v="Mathematics, Statistics &amp; Information Sciences"/>
    <x v="487"/>
    <n v="34997244"/>
    <s v="Defence Health"/>
    <m/>
    <d v="2020-08-11T00:00:00"/>
    <n v="44084.999988425923"/>
    <s v="Join our not for profit Private Health Insurance fund to lead the design and implementation of advanced analytics"/>
    <s v="Australia"/>
    <x v="2"/>
    <x v="2"/>
    <s v="CBD &amp; Inner Suburbs"/>
    <s v="melbourne"/>
    <x v="0"/>
    <s v="Competitive remuneration"/>
    <s v="No"/>
    <s v="https://www.seek.com.au/job/50379316?type=standout#searchRequestToken=ffe70b91-d849-4b54-8e79-9f88d0c291cb"/>
    <n v="1"/>
    <n v="1"/>
    <n v="0"/>
    <n v="1"/>
    <n v="0"/>
    <n v="0"/>
    <n v="0"/>
    <n v="0"/>
    <n v="0"/>
    <n v="0"/>
    <n v="0"/>
    <n v="0"/>
    <n v="0"/>
    <n v="0"/>
    <n v="0"/>
    <n v="0"/>
    <n v="0"/>
    <n v="0"/>
    <n v="0"/>
    <n v="0"/>
    <n v="0"/>
    <n v="0"/>
    <n v="0"/>
    <n v="0"/>
    <n v="0"/>
    <n v="44054"/>
    <n v="44084"/>
    <n v="0"/>
    <n v="1"/>
    <n v="0"/>
    <n v="2020"/>
    <n v="8"/>
    <n v="30"/>
    <n v="3"/>
    <m/>
    <m/>
    <m/>
    <x v="1"/>
    <s v="Direct"/>
    <x v="1"/>
    <x v="7"/>
    <x v="2"/>
  </r>
  <r>
    <n v="50383210"/>
    <s v="Data Scientist"/>
    <x v="0"/>
    <s v="Mathematics, Statistics &amp; Information Sciences"/>
    <x v="109"/>
    <n v="37849505"/>
    <m/>
    <m/>
    <d v="2020-08-12T00:00:00"/>
    <n v="44085.999988425923"/>
    <s v="Digital leader within Australia's enterprise space, offering a modern collaborative environment and huge career growth. Well positioned through COVID"/>
    <s v="Australia"/>
    <x v="0"/>
    <x v="0"/>
    <m/>
    <m/>
    <x v="1"/>
    <s v="$650 - $750 p.d. including super"/>
    <s v="No"/>
    <s v="https://www.seek.com.au/job/50383210?type=standard#searchRequestToken=ffe70b91-d849-4b54-8e79-9f88d0c291cb"/>
    <n v="1"/>
    <n v="1"/>
    <n v="0"/>
    <n v="1"/>
    <n v="0"/>
    <n v="0"/>
    <n v="0"/>
    <n v="0"/>
    <n v="0"/>
    <n v="0"/>
    <n v="0"/>
    <n v="0"/>
    <n v="0"/>
    <n v="0"/>
    <n v="0"/>
    <n v="0"/>
    <n v="0"/>
    <n v="0"/>
    <n v="0"/>
    <n v="0"/>
    <n v="0"/>
    <n v="1"/>
    <n v="0"/>
    <n v="0"/>
    <n v="0"/>
    <n v="44055"/>
    <n v="44085"/>
    <n v="1"/>
    <n v="1"/>
    <n v="0"/>
    <n v="2020"/>
    <n v="8"/>
    <n v="30"/>
    <n v="4"/>
    <n v="650"/>
    <n v="750"/>
    <s v="day"/>
    <x v="1"/>
    <s v="Recruiter"/>
    <x v="1"/>
    <x v="7"/>
    <x v="0"/>
  </r>
  <r>
    <n v="50388867"/>
    <s v="Data Scientist"/>
    <x v="0"/>
    <s v="Mathematics, Statistics &amp; Information Sciences"/>
    <x v="403"/>
    <n v="41680681"/>
    <m/>
    <m/>
    <d v="2020-08-13T00:00:00"/>
    <n v="44086.999988425923"/>
    <s v="We are currently looking for a Data Scientist to join our Partner &amp; Campaign Analytics team."/>
    <s v="Australia"/>
    <x v="2"/>
    <x v="2"/>
    <s v="CBD &amp; Inner Suburbs"/>
    <s v="melbourne"/>
    <x v="0"/>
    <m/>
    <s v="No"/>
    <s v="https://www.seek.com.au/job/50388867?type=standout#searchRequestToken=ffe70b91-d849-4b54-8e79-9f88d0c291cb"/>
    <n v="1"/>
    <n v="1"/>
    <n v="0"/>
    <n v="1"/>
    <n v="0"/>
    <n v="0"/>
    <n v="0"/>
    <n v="0"/>
    <n v="0"/>
    <n v="1"/>
    <n v="1"/>
    <n v="0"/>
    <n v="0"/>
    <n v="0"/>
    <n v="0"/>
    <n v="0"/>
    <n v="0"/>
    <n v="0"/>
    <n v="0"/>
    <n v="0"/>
    <n v="0"/>
    <n v="1"/>
    <n v="0"/>
    <n v="0"/>
    <n v="0"/>
    <n v="44056"/>
    <n v="44085"/>
    <n v="0"/>
    <n v="1"/>
    <n v="0"/>
    <n v="2020"/>
    <n v="8"/>
    <n v="30"/>
    <n v="6"/>
    <m/>
    <m/>
    <m/>
    <x v="1"/>
    <s v="Direct"/>
    <x v="0"/>
    <x v="7"/>
    <x v="3"/>
  </r>
  <r>
    <n v="50393123"/>
    <s v="Data Scientist"/>
    <x v="1"/>
    <s v="Developers/Programmers"/>
    <x v="314"/>
    <n v="29699327"/>
    <m/>
    <m/>
    <d v="2020-08-13T00:00:00"/>
    <n v="44086.999988425923"/>
    <s v="Productionise machine learning models for image recognition, segmentation and classification using Keras, Pytorch and Tensorflow."/>
    <s v="Australia"/>
    <x v="3"/>
    <x v="3"/>
    <m/>
    <s v="perth"/>
    <x v="0"/>
    <m/>
    <s v="No"/>
    <s v="https://www.seek.com.au/job/50393123?type=standout#searchRequestToken=ffe70b91-d849-4b54-8e79-9f88d0c291cb"/>
    <n v="0"/>
    <n v="1"/>
    <n v="0"/>
    <n v="0"/>
    <n v="0"/>
    <n v="0"/>
    <n v="0"/>
    <n v="0"/>
    <n v="0"/>
    <n v="0"/>
    <n v="0"/>
    <n v="0"/>
    <n v="0"/>
    <n v="0"/>
    <n v="0"/>
    <n v="0"/>
    <n v="0"/>
    <n v="0"/>
    <n v="0"/>
    <n v="0"/>
    <n v="0"/>
    <n v="0"/>
    <n v="0"/>
    <n v="0"/>
    <n v="0"/>
    <n v="44056"/>
    <n v="44086"/>
    <n v="1"/>
    <n v="1"/>
    <n v="0"/>
    <n v="2020"/>
    <n v="8"/>
    <n v="30"/>
    <n v="1"/>
    <m/>
    <m/>
    <m/>
    <x v="1"/>
    <s v="Recruiter"/>
    <x v="0"/>
    <x v="7"/>
    <x v="3"/>
  </r>
  <r>
    <n v="50393759"/>
    <s v="Senior Manager - Data Scientist"/>
    <x v="7"/>
    <s v="Management &amp; Change Consulting"/>
    <x v="46"/>
    <n v="14025083"/>
    <s v="Capgemini"/>
    <m/>
    <d v="2020-08-13T00:00:00"/>
    <n v="44086.999988425923"/>
    <s v="Are you a Senior Data Scientist who wants to create advanced models and work with clients in an innovative environments"/>
    <s v="Australia"/>
    <x v="0"/>
    <x v="0"/>
    <m/>
    <m/>
    <x v="0"/>
    <m/>
    <s v="No"/>
    <s v="https://www.seek.com.au/job/50393759?type=standout#searchRequestToken=ffe70b91-d849-4b54-8e79-9f88d0c291cb"/>
    <n v="1"/>
    <n v="1"/>
    <n v="0"/>
    <n v="0"/>
    <n v="0"/>
    <n v="0"/>
    <n v="0"/>
    <n v="0"/>
    <n v="1"/>
    <n v="0"/>
    <n v="0"/>
    <n v="1"/>
    <n v="0"/>
    <n v="0"/>
    <n v="0"/>
    <n v="0"/>
    <n v="0"/>
    <n v="0"/>
    <n v="0"/>
    <n v="0"/>
    <n v="0"/>
    <n v="0"/>
    <n v="0"/>
    <n v="0"/>
    <n v="0"/>
    <n v="44056"/>
    <n v="44086"/>
    <n v="0"/>
    <n v="1"/>
    <n v="0"/>
    <n v="2020"/>
    <n v="8"/>
    <n v="30"/>
    <n v="4"/>
    <m/>
    <m/>
    <m/>
    <x v="1"/>
    <s v="Direct"/>
    <x v="0"/>
    <x v="7"/>
    <x v="3"/>
  </r>
  <r>
    <n v="50393769"/>
    <s v="Senior Manager - Data Scientist"/>
    <x v="7"/>
    <s v="Management &amp; Change Consulting"/>
    <x v="46"/>
    <n v="14025083"/>
    <s v="Capgemini"/>
    <m/>
    <d v="2020-08-13T00:00:00"/>
    <n v="44086.999988425923"/>
    <s v="Are you a Senior Data Scientist who wants to create advanced models and work with clients in an innovative environments"/>
    <s v="Australia"/>
    <x v="2"/>
    <x v="2"/>
    <m/>
    <m/>
    <x v="0"/>
    <m/>
    <s v="No"/>
    <s v="https://www.seek.com.au/job/50393769?type=standout#searchRequestToken=ffe70b91-d849-4b54-8e79-9f88d0c291cb"/>
    <n v="1"/>
    <n v="1"/>
    <n v="0"/>
    <n v="0"/>
    <n v="0"/>
    <n v="0"/>
    <n v="0"/>
    <n v="0"/>
    <n v="1"/>
    <n v="0"/>
    <n v="0"/>
    <n v="1"/>
    <n v="0"/>
    <n v="0"/>
    <n v="0"/>
    <n v="0"/>
    <n v="0"/>
    <n v="0"/>
    <n v="0"/>
    <n v="0"/>
    <n v="0"/>
    <n v="0"/>
    <n v="0"/>
    <n v="0"/>
    <n v="0"/>
    <n v="44056"/>
    <n v="44086"/>
    <n v="0"/>
    <n v="1"/>
    <n v="0"/>
    <n v="2020"/>
    <n v="8"/>
    <n v="30"/>
    <n v="4"/>
    <m/>
    <m/>
    <m/>
    <x v="1"/>
    <s v="Direct"/>
    <x v="0"/>
    <x v="7"/>
    <x v="3"/>
  </r>
  <r>
    <n v="50394569"/>
    <s v="Senior Data Scientist"/>
    <x v="1"/>
    <s v="Database Development &amp; Administration"/>
    <x v="252"/>
    <n v="29324867"/>
    <m/>
    <m/>
    <d v="2020-08-14T00:00:00"/>
    <n v="44087.999988425923"/>
    <s v="Looking for a role that defines strategy, engages with the business and is technically hands on? Lead the data science function supporting CX."/>
    <s v="Australia"/>
    <x v="4"/>
    <x v="4"/>
    <s v="CBD &amp; Inner Suburbs"/>
    <s v="brisbane"/>
    <x v="0"/>
    <s v="Highly attractive salary"/>
    <s v="Yes"/>
    <s v="https://www.seek.com.au/job/50394569?type=standard#searchRequestToken=ffe70b91-d849-4b54-8e79-9f88d0c291cb"/>
    <n v="1"/>
    <n v="1"/>
    <n v="0"/>
    <n v="0"/>
    <n v="0"/>
    <n v="0"/>
    <n v="0"/>
    <n v="0"/>
    <n v="1"/>
    <n v="0"/>
    <n v="0"/>
    <n v="0"/>
    <n v="0"/>
    <n v="0"/>
    <n v="0"/>
    <n v="0"/>
    <n v="0"/>
    <n v="0"/>
    <n v="0"/>
    <n v="0"/>
    <n v="0"/>
    <n v="0"/>
    <n v="0"/>
    <n v="0"/>
    <n v="0"/>
    <n v="44056"/>
    <n v="44087"/>
    <n v="0"/>
    <n v="1"/>
    <n v="0"/>
    <n v="2020"/>
    <n v="8"/>
    <n v="30"/>
    <n v="3"/>
    <m/>
    <m/>
    <m/>
    <x v="1"/>
    <s v="Direct"/>
    <x v="1"/>
    <x v="7"/>
    <x v="4"/>
  </r>
  <r>
    <n v="50396702"/>
    <s v="Junior Data Scientist"/>
    <x v="0"/>
    <s v="Modelling &amp; Simulation"/>
    <x v="72"/>
    <n v="35398774"/>
    <m/>
    <m/>
    <d v="2020-08-14T00:00:00"/>
    <n v="44087.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0396702?type=standout#searchRequestToken=ffe70b91-d849-4b54-8e79-9f88d0c291cb"/>
    <n v="1"/>
    <n v="1"/>
    <n v="0"/>
    <n v="1"/>
    <n v="0"/>
    <n v="0"/>
    <n v="0"/>
    <n v="0"/>
    <n v="0"/>
    <n v="1"/>
    <n v="0"/>
    <n v="0"/>
    <n v="1"/>
    <n v="0"/>
    <n v="0"/>
    <n v="0"/>
    <n v="0"/>
    <n v="0"/>
    <n v="0"/>
    <n v="0"/>
    <n v="0"/>
    <n v="1"/>
    <n v="0"/>
    <n v="0"/>
    <n v="0"/>
    <n v="44057"/>
    <n v="44085"/>
    <n v="1"/>
    <n v="1"/>
    <n v="0"/>
    <n v="2020"/>
    <n v="8"/>
    <n v="30"/>
    <n v="6"/>
    <n v="100000"/>
    <n v="100000"/>
    <s v="year"/>
    <x v="1"/>
    <s v="Recruiter"/>
    <x v="1"/>
    <x v="7"/>
    <x v="4"/>
  </r>
  <r>
    <n v="50399710"/>
    <s v="Data Scientist"/>
    <x v="0"/>
    <s v="Mathematics, Statistics &amp; Information Sciences"/>
    <x v="298"/>
    <n v="21659343"/>
    <s v="Fortescue Metals Group"/>
    <n v="3.4676"/>
    <d v="2020-08-14T00:00:00"/>
    <n v="44087.999988425923"/>
    <s v="Great new opportunity for a part-time Data Scientist to join our People Operations team in our Perth office"/>
    <s v="Australia"/>
    <x v="3"/>
    <x v="3"/>
    <s v="CBD, Inner &amp; Western Suburbs"/>
    <s v="perth"/>
    <x v="3"/>
    <m/>
    <s v="No"/>
    <s v="https://www.seek.com.au/job/50399710?type=standout#searchRequestToken=fecc6bdd-014f-43a9-b31f-83cfbf55beb1"/>
    <n v="0"/>
    <n v="0"/>
    <n v="0"/>
    <n v="0"/>
    <n v="0"/>
    <n v="0"/>
    <n v="0"/>
    <n v="0"/>
    <n v="0"/>
    <n v="0"/>
    <n v="1"/>
    <n v="0"/>
    <n v="0"/>
    <n v="0"/>
    <n v="0"/>
    <n v="0"/>
    <n v="0"/>
    <n v="0"/>
    <n v="0"/>
    <n v="0"/>
    <n v="0"/>
    <n v="0"/>
    <n v="0"/>
    <n v="0"/>
    <n v="0"/>
    <n v="44057"/>
    <n v="44071"/>
    <n v="0"/>
    <n v="1"/>
    <n v="0"/>
    <n v="2020"/>
    <n v="8"/>
    <n v="30"/>
    <n v="1"/>
    <m/>
    <m/>
    <m/>
    <x v="1"/>
    <s v="Direct"/>
    <x v="0"/>
    <x v="7"/>
    <x v="4"/>
  </r>
  <r>
    <n v="50399820"/>
    <s v="People Systems Data &amp; Reporting Specialist"/>
    <x v="0"/>
    <s v="Mathematics, Statistics &amp; Information Sciences"/>
    <x v="298"/>
    <n v="21659343"/>
    <s v="Fortescue Metals Group"/>
    <n v="3.4676"/>
    <d v="2020-08-14T00:00:00"/>
    <n v="44087.999988425923"/>
    <s v="Rare opportunity for a data scientist to join our People and Systems team as part of our wider Fortescue People team!"/>
    <s v="Australia"/>
    <x v="3"/>
    <x v="3"/>
    <s v="CBD, Inner &amp; Western Suburbs"/>
    <s v="perth"/>
    <x v="0"/>
    <m/>
    <s v="No"/>
    <s v="https://www.seek.com.au/job/50399820?type=standout#searchRequestToken=fecc6bdd-014f-43a9-b31f-83cfbf55beb1"/>
    <n v="0"/>
    <n v="0"/>
    <n v="0"/>
    <n v="0"/>
    <n v="0"/>
    <n v="0"/>
    <n v="0"/>
    <n v="0"/>
    <n v="0"/>
    <n v="0"/>
    <n v="1"/>
    <n v="0"/>
    <n v="0"/>
    <n v="0"/>
    <n v="0"/>
    <n v="0"/>
    <n v="0"/>
    <n v="0"/>
    <n v="0"/>
    <n v="0"/>
    <n v="0"/>
    <n v="0"/>
    <n v="0"/>
    <n v="0"/>
    <n v="0"/>
    <n v="44057"/>
    <n v="44071"/>
    <n v="0"/>
    <n v="1"/>
    <n v="0"/>
    <n v="2020"/>
    <n v="8"/>
    <n v="30"/>
    <n v="1"/>
    <m/>
    <m/>
    <m/>
    <x v="1"/>
    <s v="Direct"/>
    <x v="0"/>
    <x v="7"/>
    <x v="4"/>
  </r>
  <r>
    <n v="50400336"/>
    <s v="Data Scientist"/>
    <x v="1"/>
    <s v="Business/Systems Analysts"/>
    <x v="190"/>
    <n v="19634138"/>
    <m/>
    <m/>
    <d v="2020-08-14T00:00:00"/>
    <n v="44087.999988425923"/>
    <s v="Provide insights to shape the future of the business to help simplify operational processes and increase overall impact of marketing efforts."/>
    <s v="Australia"/>
    <x v="2"/>
    <x v="2"/>
    <s v="CBD &amp; Inner Suburbs"/>
    <s v="melbourne"/>
    <x v="0"/>
    <m/>
    <s v="Yes"/>
    <s v="https://www.seek.com.au/job/50400336?type=standout#searchRequestToken=ffe70b91-d849-4b54-8e79-9f88d0c291cb"/>
    <n v="1"/>
    <n v="1"/>
    <n v="0"/>
    <n v="1"/>
    <n v="0"/>
    <n v="0"/>
    <n v="0"/>
    <n v="0"/>
    <n v="0"/>
    <n v="0"/>
    <n v="0"/>
    <n v="0"/>
    <n v="0"/>
    <n v="0"/>
    <n v="0"/>
    <n v="0"/>
    <n v="0"/>
    <n v="0"/>
    <n v="0"/>
    <n v="0"/>
    <n v="0"/>
    <n v="0"/>
    <n v="0"/>
    <n v="0"/>
    <n v="0"/>
    <n v="44057"/>
    <n v="44087"/>
    <n v="1"/>
    <n v="1"/>
    <n v="0"/>
    <n v="2020"/>
    <n v="8"/>
    <n v="30"/>
    <n v="3"/>
    <m/>
    <m/>
    <m/>
    <x v="1"/>
    <s v="Recruiter"/>
    <x v="0"/>
    <x v="7"/>
    <x v="4"/>
  </r>
  <r>
    <n v="50406782"/>
    <s v="Data Scientist"/>
    <x v="0"/>
    <s v="Mathematics, Statistics &amp; Information Sciences"/>
    <x v="41"/>
    <n v="39090289"/>
    <m/>
    <m/>
    <d v="2020-08-17T00:00:00"/>
    <n v="44090.999988425923"/>
    <s v="Do you want to be part of a Data Science team working on Machine Learning, Deep Learning, Image Classification, Object Detection..."/>
    <s v="Australia"/>
    <x v="3"/>
    <x v="3"/>
    <s v="CBD, Inner &amp; Western Suburbs"/>
    <s v="perth"/>
    <x v="1"/>
    <m/>
    <s v="No"/>
    <s v="https://www.seek.com.au/job/50406782?type=standard#searchRequestToken=ffcbe8eb-472a-418a-b864-00bdafb7c322"/>
    <n v="0"/>
    <n v="1"/>
    <n v="0"/>
    <n v="0"/>
    <n v="0"/>
    <n v="0"/>
    <n v="0"/>
    <n v="0"/>
    <n v="0"/>
    <n v="0"/>
    <n v="0"/>
    <n v="0"/>
    <n v="0"/>
    <n v="0"/>
    <n v="0"/>
    <n v="0"/>
    <n v="0"/>
    <n v="0"/>
    <n v="0"/>
    <n v="0"/>
    <n v="0"/>
    <n v="0"/>
    <n v="0"/>
    <n v="0"/>
    <n v="0"/>
    <n v="44060"/>
    <n v="44090"/>
    <n v="1"/>
    <n v="1"/>
    <n v="0"/>
    <n v="2020"/>
    <n v="8"/>
    <n v="30"/>
    <n v="1"/>
    <m/>
    <m/>
    <m/>
    <x v="1"/>
    <s v="Recruiter"/>
    <x v="0"/>
    <x v="7"/>
    <x v="1"/>
  </r>
  <r>
    <n v="50409388"/>
    <s v="Data Scientist"/>
    <x v="0"/>
    <s v="Mathematics, Statistics &amp; Information Sciences"/>
    <x v="488"/>
    <n v="23011806"/>
    <s v="ME Bank"/>
    <n v="3.0619000000000001"/>
    <d v="2020-08-18T00:00:00"/>
    <n v="44091.999988425923"/>
    <s v="Reporting to the Data Science Manager, in the Analytics and Insights team, your key responsibility is to develop, maintain and improve data science"/>
    <s v="Australia"/>
    <x v="2"/>
    <x v="2"/>
    <s v="CBD &amp; Inner Suburbs"/>
    <s v="melbourne"/>
    <x v="0"/>
    <m/>
    <s v="Yes"/>
    <s v="https://www.seek.com.au/job/50409388?type=standout#searchRequestToken=fed36deb-476f-4d39-b4b8-ed081f364502"/>
    <n v="0"/>
    <n v="1"/>
    <n v="0"/>
    <n v="1"/>
    <n v="0"/>
    <n v="0"/>
    <n v="0"/>
    <n v="0"/>
    <n v="0"/>
    <n v="0"/>
    <n v="0"/>
    <n v="0"/>
    <n v="0"/>
    <n v="0"/>
    <n v="0"/>
    <n v="0"/>
    <n v="0"/>
    <n v="0"/>
    <n v="0"/>
    <n v="0"/>
    <n v="0"/>
    <n v="0"/>
    <n v="0"/>
    <n v="0"/>
    <n v="0"/>
    <n v="44060"/>
    <n v="44068"/>
    <n v="0"/>
    <n v="1"/>
    <n v="0"/>
    <n v="2020"/>
    <n v="8"/>
    <n v="30"/>
    <n v="2"/>
    <m/>
    <m/>
    <m/>
    <x v="1"/>
    <s v="Direct"/>
    <x v="0"/>
    <x v="7"/>
    <x v="2"/>
  </r>
  <r>
    <n v="50411433"/>
    <s v="EL1 Senior Data Scientist"/>
    <x v="1"/>
    <s v="Other"/>
    <x v="301"/>
    <n v="23444011"/>
    <m/>
    <m/>
    <d v="2020-08-18T00:00:00"/>
    <n v="44091.999988425923"/>
    <s v="Choose your own career adventure. New team focused on improving financial data and how it is presented."/>
    <s v="Australia"/>
    <x v="1"/>
    <x v="1"/>
    <m/>
    <m/>
    <x v="0"/>
    <s v="$101k - $115k p.a. + Super"/>
    <s v="No"/>
    <s v="https://www.seek.com.au/job/50411433?type=standout#searchRequestToken=ffcbe8eb-472a-418a-b864-00bdafb7c322"/>
    <n v="1"/>
    <n v="1"/>
    <n v="0"/>
    <n v="1"/>
    <n v="1"/>
    <n v="0"/>
    <n v="0"/>
    <n v="0"/>
    <n v="0"/>
    <n v="0"/>
    <n v="1"/>
    <n v="0"/>
    <n v="0"/>
    <n v="1"/>
    <n v="0"/>
    <n v="0"/>
    <n v="0"/>
    <n v="0"/>
    <n v="0"/>
    <n v="0"/>
    <n v="0"/>
    <n v="0"/>
    <n v="0"/>
    <n v="0"/>
    <n v="0"/>
    <n v="44061"/>
    <n v="44082"/>
    <n v="1"/>
    <n v="1"/>
    <n v="0"/>
    <n v="2020"/>
    <n v="8"/>
    <n v="30"/>
    <n v="6"/>
    <n v="101000"/>
    <n v="115000"/>
    <s v="year"/>
    <x v="1"/>
    <s v="Recruiter"/>
    <x v="1"/>
    <x v="7"/>
    <x v="2"/>
  </r>
  <r>
    <n v="50411496"/>
    <s v="EL1 Senior Data Scientist"/>
    <x v="4"/>
    <s v="Government - Federal"/>
    <x v="301"/>
    <n v="23444011"/>
    <m/>
    <m/>
    <d v="2020-08-18T00:00:00"/>
    <n v="44091.999988425923"/>
    <s v="Choose your own career adventure. New team focused on improving financial data and how it is presented."/>
    <s v="Australia"/>
    <x v="1"/>
    <x v="1"/>
    <m/>
    <m/>
    <x v="0"/>
    <s v="$101k - $115k p.a. + Super"/>
    <s v="No"/>
    <s v="https://www.seek.com.au/job/50411496?type=standout#searchRequestToken=ffcbe8eb-472a-418a-b864-00bdafb7c322"/>
    <n v="1"/>
    <n v="1"/>
    <n v="0"/>
    <n v="1"/>
    <n v="1"/>
    <n v="0"/>
    <n v="0"/>
    <n v="0"/>
    <n v="0"/>
    <n v="0"/>
    <n v="1"/>
    <n v="0"/>
    <n v="0"/>
    <n v="1"/>
    <n v="0"/>
    <n v="0"/>
    <n v="0"/>
    <n v="0"/>
    <n v="0"/>
    <n v="0"/>
    <n v="0"/>
    <n v="0"/>
    <n v="0"/>
    <n v="0"/>
    <n v="0"/>
    <n v="44061"/>
    <n v="44082"/>
    <n v="1"/>
    <n v="1"/>
    <n v="0"/>
    <n v="2020"/>
    <n v="8"/>
    <n v="30"/>
    <n v="6"/>
    <n v="101000"/>
    <n v="115000"/>
    <s v="year"/>
    <x v="1"/>
    <s v="Recruiter"/>
    <x v="1"/>
    <x v="7"/>
    <x v="2"/>
  </r>
  <r>
    <n v="50419238"/>
    <s v="Data Scientist/Software Developer"/>
    <x v="1"/>
    <s v="Developers/Programmers"/>
    <x v="235"/>
    <n v="34393469"/>
    <m/>
    <m/>
    <d v="2020-08-19T00:00:00"/>
    <n v="44092.999988425923"/>
    <s v="This position will develop software solutions across the project life cycle including design, development, testing and deployment tasks."/>
    <s v="Australia"/>
    <x v="2"/>
    <x v="2"/>
    <s v="Northern Suburbs"/>
    <s v="tullamarine"/>
    <x v="0"/>
    <m/>
    <s v="No"/>
    <s v="https://www.seek.com.au/job/50419238?type=standard#searchRequestToken=ffdebeb4-aa33-4371-b99a-46bcd30379c2"/>
    <n v="0"/>
    <n v="0"/>
    <n v="0"/>
    <n v="0"/>
    <n v="0"/>
    <n v="0"/>
    <n v="0"/>
    <n v="0"/>
    <n v="1"/>
    <n v="0"/>
    <n v="0"/>
    <n v="1"/>
    <n v="0"/>
    <n v="0"/>
    <n v="0"/>
    <n v="0"/>
    <n v="0"/>
    <n v="0"/>
    <n v="0"/>
    <n v="0"/>
    <n v="0"/>
    <n v="0"/>
    <n v="0"/>
    <n v="0"/>
    <n v="0"/>
    <n v="44062"/>
    <n v="44084"/>
    <n v="0"/>
    <n v="1"/>
    <n v="0"/>
    <n v="2020"/>
    <n v="8"/>
    <n v="30"/>
    <n v="2"/>
    <m/>
    <m/>
    <m/>
    <x v="1"/>
    <s v="Direct"/>
    <x v="0"/>
    <x v="7"/>
    <x v="0"/>
  </r>
  <r>
    <n v="50432123"/>
    <s v="Manager - Climate Data Science and Coordination"/>
    <x v="7"/>
    <s v="Environment &amp; Sustainability Consulting"/>
    <x v="96"/>
    <n v="26734030"/>
    <s v="Deloitte"/>
    <m/>
    <d v="2020-08-21T00:00:00"/>
    <n v="44094.999988425923"/>
    <s v="We are looking for a Manager to support our Sustainability &amp; Climate Change team, managing the technical data aspects of our Decarbonisation Solutions"/>
    <s v="Australia"/>
    <x v="0"/>
    <x v="0"/>
    <m/>
    <m/>
    <x v="0"/>
    <m/>
    <s v="Yes"/>
    <s v="https://www.seek.com.au/job/50432123?type=standard#searchRequestToken=fff9d88c-7ea3-4d07-b30c-9a60ff2d69eb"/>
    <n v="1"/>
    <n v="1"/>
    <n v="0"/>
    <n v="1"/>
    <n v="0"/>
    <n v="0"/>
    <n v="0"/>
    <n v="0"/>
    <n v="0"/>
    <n v="0"/>
    <n v="1"/>
    <n v="0"/>
    <n v="0"/>
    <n v="0"/>
    <n v="0"/>
    <n v="0"/>
    <n v="0"/>
    <n v="0"/>
    <n v="0"/>
    <n v="0"/>
    <n v="0"/>
    <n v="0"/>
    <n v="0"/>
    <n v="0"/>
    <n v="0"/>
    <n v="44064"/>
    <n v="44094"/>
    <n v="0"/>
    <n v="1"/>
    <n v="0"/>
    <n v="2020"/>
    <n v="8"/>
    <n v="30"/>
    <n v="4"/>
    <m/>
    <m/>
    <m/>
    <x v="1"/>
    <s v="Direct"/>
    <x v="0"/>
    <x v="7"/>
    <x v="4"/>
  </r>
  <r>
    <n v="50434820"/>
    <s v="Senior Data Scientist"/>
    <x v="1"/>
    <s v="Other"/>
    <x v="34"/>
    <n v="26475017"/>
    <m/>
    <m/>
    <d v="2020-08-21T00:00:00"/>
    <n v="44094.999988425923"/>
    <s v="Senior Data Scientist required to develop and implement data science solutions within a leading digital business."/>
    <s v="Australia"/>
    <x v="2"/>
    <x v="2"/>
    <m/>
    <m/>
    <x v="1"/>
    <s v="$850"/>
    <s v="No"/>
    <s v="https://www.seek.com.au/job/50434820?type=standard#searchRequestToken=fff9d88c-7ea3-4d07-b30c-9a60ff2d69eb"/>
    <n v="1"/>
    <n v="1"/>
    <n v="0"/>
    <n v="1"/>
    <n v="0"/>
    <n v="0"/>
    <n v="0"/>
    <n v="0"/>
    <n v="0"/>
    <n v="0"/>
    <n v="0"/>
    <n v="0"/>
    <n v="0"/>
    <n v="0"/>
    <n v="0"/>
    <n v="0"/>
    <n v="0"/>
    <n v="0"/>
    <n v="0"/>
    <n v="0"/>
    <n v="0"/>
    <n v="0"/>
    <n v="0"/>
    <n v="0"/>
    <n v="0"/>
    <n v="44064"/>
    <n v="44092"/>
    <n v="1"/>
    <n v="1"/>
    <n v="0"/>
    <n v="2020"/>
    <n v="8"/>
    <n v="30"/>
    <n v="3"/>
    <m/>
    <m/>
    <m/>
    <x v="1"/>
    <s v="Recruiter"/>
    <x v="1"/>
    <x v="7"/>
    <x v="4"/>
  </r>
  <r>
    <n v="50436938"/>
    <s v="Data Scientist - Personalisation"/>
    <x v="0"/>
    <s v="Mathematics, Statistics &amp; Information Sciences"/>
    <x v="489"/>
    <n v="35743817"/>
    <m/>
    <m/>
    <d v="2020-08-21T00:00:00"/>
    <n v="44094.999988425923"/>
    <s v="Data Scientist - Personalisation Based in Surry Hills Work as part of a collaborative and close knit team Work on brand new, high p..."/>
    <s v="Australia"/>
    <x v="0"/>
    <x v="0"/>
    <s v="CBD, Inner West &amp; Eastern Suburbs"/>
    <s v="surryhills"/>
    <x v="0"/>
    <m/>
    <s v="No"/>
    <s v="https://www.seek.com.au/job/50436938?type=standard#searchRequestToken=fff9d88c-7ea3-4d07-b30c-9a60ff2d69eb"/>
    <n v="1"/>
    <n v="1"/>
    <n v="0"/>
    <n v="1"/>
    <n v="0"/>
    <n v="0"/>
    <n v="0"/>
    <n v="0"/>
    <n v="0"/>
    <n v="0"/>
    <n v="0"/>
    <n v="0"/>
    <n v="0"/>
    <n v="1"/>
    <n v="0"/>
    <n v="0"/>
    <n v="0"/>
    <n v="0"/>
    <n v="0"/>
    <n v="0"/>
    <n v="0"/>
    <n v="1"/>
    <n v="0"/>
    <n v="0"/>
    <n v="0"/>
    <n v="44064"/>
    <n v="44094"/>
    <n v="0"/>
    <n v="1"/>
    <n v="0"/>
    <n v="2020"/>
    <n v="8"/>
    <n v="30"/>
    <n v="5"/>
    <m/>
    <m/>
    <m/>
    <x v="1"/>
    <s v="Direct"/>
    <x v="0"/>
    <x v="7"/>
    <x v="4"/>
  </r>
  <r>
    <n v="50444125"/>
    <s v="Lead Data Scientist - Digital Media"/>
    <x v="1"/>
    <s v="Management"/>
    <x v="304"/>
    <n v="43295011"/>
    <m/>
    <m/>
    <d v="2020-08-24T00:00:00"/>
    <n v="44097.999988425923"/>
    <s v="* Permanent opportunity to run a small team * Work on one of Australia's largest Data Sets * Surry Hills Location"/>
    <s v="Australia"/>
    <x v="0"/>
    <x v="0"/>
    <s v="CBD, Inner West &amp; Eastern Suburbs"/>
    <s v="surryhills"/>
    <x v="0"/>
    <m/>
    <s v="No"/>
    <s v="https://www.seek.com.au/job/50444125?type=standard#searchRequestToken=fff9d88c-7ea3-4d07-b30c-9a60ff2d69eb"/>
    <n v="1"/>
    <n v="1"/>
    <n v="0"/>
    <n v="1"/>
    <n v="0"/>
    <n v="0"/>
    <n v="0"/>
    <n v="0"/>
    <n v="0"/>
    <n v="0"/>
    <n v="0"/>
    <n v="0"/>
    <n v="1"/>
    <n v="0"/>
    <n v="0"/>
    <n v="0"/>
    <n v="0"/>
    <n v="0"/>
    <n v="0"/>
    <n v="0"/>
    <n v="0"/>
    <n v="1"/>
    <n v="0"/>
    <n v="0"/>
    <n v="0"/>
    <n v="44067"/>
    <n v="44097"/>
    <n v="1"/>
    <n v="1"/>
    <n v="0"/>
    <n v="2020"/>
    <n v="8"/>
    <n v="30"/>
    <n v="5"/>
    <m/>
    <m/>
    <m/>
    <x v="1"/>
    <s v="Recruiter"/>
    <x v="0"/>
    <x v="7"/>
    <x v="1"/>
  </r>
  <r>
    <n v="50445040"/>
    <s v="Data Scientist"/>
    <x v="1"/>
    <s v="Developers/Programmers"/>
    <x v="490"/>
    <n v="43543527"/>
    <m/>
    <m/>
    <d v="2020-08-24T00:00:00"/>
    <n v="44097.999988425923"/>
    <s v="Exciting opportunity for a Data Scientist to join a rapidly growing team."/>
    <s v="Australia"/>
    <x v="2"/>
    <x v="2"/>
    <s v="Northern Suburbs"/>
    <m/>
    <x v="0"/>
    <m/>
    <s v="No"/>
    <s v="https://www.seek.com.au/job/50445040?type=standout#searchRequestToken=ffdebeb4-aa33-4371-b99a-46bcd30379c2"/>
    <n v="0"/>
    <n v="0"/>
    <n v="0"/>
    <n v="0"/>
    <n v="0"/>
    <n v="0"/>
    <n v="0"/>
    <n v="0"/>
    <n v="1"/>
    <n v="0"/>
    <n v="0"/>
    <n v="1"/>
    <n v="0"/>
    <n v="0"/>
    <n v="0"/>
    <n v="0"/>
    <n v="0"/>
    <n v="0"/>
    <n v="0"/>
    <n v="0"/>
    <n v="0"/>
    <n v="0"/>
    <n v="0"/>
    <n v="0"/>
    <n v="0"/>
    <n v="44067"/>
    <n v="44089"/>
    <n v="0"/>
    <n v="1"/>
    <n v="0"/>
    <n v="2020"/>
    <n v="8"/>
    <n v="30"/>
    <n v="2"/>
    <m/>
    <m/>
    <m/>
    <x v="1"/>
    <s v="Direct"/>
    <x v="0"/>
    <x v="7"/>
    <x v="1"/>
  </r>
  <r>
    <n v="50445189"/>
    <s v="Senior Data Scientist"/>
    <x v="1"/>
    <s v="Developers/Programmers"/>
    <x v="116"/>
    <n v="35012648"/>
    <m/>
    <m/>
    <d v="2020-08-24T00:00:00"/>
    <n v="44097.999988425923"/>
    <s v="Passionate Data Scientist to join well known Australian Big Data Company, based in Sydney CBD. Immediate Need - On going Training and Development"/>
    <s v="Australia"/>
    <x v="0"/>
    <x v="0"/>
    <s v="CBD, Inner West &amp; Eastern Suburbs"/>
    <s v="sydney"/>
    <x v="0"/>
    <s v="140-160k + Super + Options"/>
    <s v="No"/>
    <s v="https://www.seek.com.au/job/50445189?type=standard#searchRequestToken=ffda929c-f819-44fb-ba0d-0276c2ea1898"/>
    <n v="1"/>
    <n v="1"/>
    <n v="0"/>
    <n v="0"/>
    <n v="0"/>
    <n v="0"/>
    <n v="0"/>
    <n v="0"/>
    <n v="0"/>
    <n v="1"/>
    <n v="0"/>
    <n v="0"/>
    <n v="0"/>
    <n v="0"/>
    <n v="0"/>
    <n v="0"/>
    <n v="0"/>
    <n v="0"/>
    <n v="0"/>
    <n v="0"/>
    <n v="0"/>
    <n v="1"/>
    <n v="0"/>
    <n v="0"/>
    <n v="0"/>
    <n v="44067"/>
    <n v="44095"/>
    <n v="1"/>
    <n v="1"/>
    <n v="0"/>
    <n v="2020"/>
    <n v="8"/>
    <n v="30"/>
    <n v="4"/>
    <m/>
    <m/>
    <m/>
    <x v="1"/>
    <s v="Recruiter"/>
    <x v="1"/>
    <x v="7"/>
    <x v="1"/>
  </r>
  <r>
    <n v="50447749"/>
    <s v="Lead Data Scientist: Digital Media &amp; Customer Data"/>
    <x v="0"/>
    <s v="Mathematics, Statistics &amp; Information Sciences"/>
    <x v="44"/>
    <n v="37079664"/>
    <m/>
    <m/>
    <d v="2020-08-25T00:00:00"/>
    <n v="44098.999988425923"/>
    <s v="Lead Data Scientist - Digital Media, Web Analytics &amp; Tag Management. Lead a team, manage commercial product delivery &amp; projects. GCP, Python, SQL +"/>
    <s v="Australia"/>
    <x v="0"/>
    <x v="0"/>
    <s v="CBD, Inner West &amp; Eastern Suburbs"/>
    <s v="sydney"/>
    <x v="0"/>
    <s v="$150K-$160K + Super + Bonus"/>
    <s v="No"/>
    <s v="https://www.seek.com.au/job/50447749?type=standout#searchRequestToken=fff9d88c-7ea3-4d07-b30c-9a60ff2d69eb"/>
    <n v="1"/>
    <n v="1"/>
    <n v="0"/>
    <n v="1"/>
    <n v="0"/>
    <n v="0"/>
    <n v="0"/>
    <n v="0"/>
    <n v="0"/>
    <n v="0"/>
    <n v="0"/>
    <n v="0"/>
    <n v="0"/>
    <n v="0"/>
    <n v="0"/>
    <n v="0"/>
    <n v="0"/>
    <n v="0"/>
    <n v="0"/>
    <n v="0"/>
    <n v="0"/>
    <n v="1"/>
    <n v="0"/>
    <n v="0"/>
    <n v="0"/>
    <n v="44068"/>
    <n v="44096"/>
    <n v="1"/>
    <n v="1"/>
    <n v="0"/>
    <n v="2020"/>
    <n v="8"/>
    <n v="30"/>
    <n v="4"/>
    <n v="150000"/>
    <n v="160000"/>
    <s v="year"/>
    <x v="1"/>
    <s v="Recruiter"/>
    <x v="1"/>
    <x v="7"/>
    <x v="2"/>
  </r>
  <r>
    <n v="50447880"/>
    <s v="Data Scientist"/>
    <x v="1"/>
    <s v="Other"/>
    <x v="304"/>
    <n v="43295011"/>
    <m/>
    <m/>
    <d v="2020-08-25T00:00:00"/>
    <n v="44098.999988425923"/>
    <s v="Join a nationally renowned team and work with some of the best technical minds in Australia on a large transformation project."/>
    <s v="Australia"/>
    <x v="0"/>
    <x v="0"/>
    <s v="North West &amp; Hills District"/>
    <m/>
    <x v="1"/>
    <s v="Daily rate"/>
    <s v="No"/>
    <s v="https://www.seek.com.au/job/50447880?type=standard#searchRequestToken=fff9d88c-7ea3-4d07-b30c-9a60ff2d69eb"/>
    <n v="1"/>
    <n v="1"/>
    <n v="0"/>
    <n v="1"/>
    <n v="0"/>
    <n v="0"/>
    <n v="0"/>
    <n v="0"/>
    <n v="0"/>
    <n v="0"/>
    <n v="0"/>
    <n v="0"/>
    <n v="1"/>
    <n v="1"/>
    <n v="0"/>
    <n v="0"/>
    <n v="0"/>
    <n v="0"/>
    <n v="0"/>
    <n v="0"/>
    <n v="0"/>
    <n v="1"/>
    <n v="0"/>
    <n v="0"/>
    <n v="0"/>
    <n v="44068"/>
    <n v="44098"/>
    <n v="1"/>
    <n v="1"/>
    <n v="0"/>
    <n v="2020"/>
    <n v="8"/>
    <n v="30"/>
    <n v="6"/>
    <m/>
    <m/>
    <m/>
    <x v="1"/>
    <s v="Recruiter"/>
    <x v="1"/>
    <x v="7"/>
    <x v="2"/>
  </r>
  <r>
    <n v="50449684"/>
    <s v="Data Scientist"/>
    <x v="1"/>
    <s v="Other"/>
    <x v="418"/>
    <n v="29939057"/>
    <m/>
    <m/>
    <d v="2020-08-25T00:00:00"/>
    <n v="44098.999988425923"/>
    <s v="Own the end-to-end workflow of designing, developing and deploying machine learning models"/>
    <s v="Australia"/>
    <x v="0"/>
    <x v="0"/>
    <s v="CBD, Inner West &amp; Eastern Suburbs"/>
    <s v="sydney"/>
    <x v="0"/>
    <m/>
    <s v="No"/>
    <s v="https://www.seek.com.au/job/50449684?type=standard#searchRequestToken=ffe18934-b867-4bdb-88ba-852908d217e4"/>
    <n v="0"/>
    <n v="1"/>
    <n v="0"/>
    <n v="1"/>
    <n v="0"/>
    <n v="0"/>
    <n v="0"/>
    <n v="0"/>
    <n v="0"/>
    <n v="0"/>
    <n v="1"/>
    <n v="0"/>
    <n v="1"/>
    <n v="0"/>
    <n v="0"/>
    <n v="0"/>
    <n v="0"/>
    <n v="0"/>
    <n v="0"/>
    <n v="0"/>
    <n v="0"/>
    <n v="1"/>
    <n v="0"/>
    <n v="0"/>
    <n v="0"/>
    <n v="44068"/>
    <n v="44096"/>
    <n v="1"/>
    <n v="1"/>
    <n v="0"/>
    <n v="2020"/>
    <n v="8"/>
    <n v="30"/>
    <n v="5"/>
    <m/>
    <m/>
    <m/>
    <x v="1"/>
    <s v="Recruiter"/>
    <x v="0"/>
    <x v="7"/>
    <x v="2"/>
  </r>
  <r>
    <n v="50456042"/>
    <s v="Data Scientist"/>
    <x v="0"/>
    <s v="Mathematics, Statistics &amp; Information Sciences"/>
    <x v="369"/>
    <n v="29387504"/>
    <m/>
    <m/>
    <d v="2020-08-26T00:00:00"/>
    <n v="44099.999988425923"/>
    <s v="Not a dash boarding and reporting role. This is Data Science!"/>
    <s v="Australia"/>
    <x v="0"/>
    <x v="0"/>
    <s v="CBD, Inner West &amp; Eastern Suburbs"/>
    <s v="sydney"/>
    <x v="0"/>
    <m/>
    <s v="No"/>
    <s v="https://www.seek.com.au/job/50456042?type=standard#searchRequestToken=fff9d88c-7ea3-4d07-b30c-9a60ff2d69eb"/>
    <n v="1"/>
    <n v="0"/>
    <n v="0"/>
    <n v="1"/>
    <n v="0"/>
    <n v="0"/>
    <n v="0"/>
    <n v="0"/>
    <n v="0"/>
    <n v="0"/>
    <n v="1"/>
    <n v="0"/>
    <n v="0"/>
    <n v="0"/>
    <n v="0"/>
    <n v="0"/>
    <n v="0"/>
    <n v="0"/>
    <n v="0"/>
    <n v="0"/>
    <n v="0"/>
    <n v="0"/>
    <n v="0"/>
    <n v="0"/>
    <n v="0"/>
    <n v="44069"/>
    <n v="44097"/>
    <n v="1"/>
    <n v="1"/>
    <n v="0"/>
    <n v="2020"/>
    <n v="8"/>
    <n v="30"/>
    <n v="3"/>
    <m/>
    <m/>
    <m/>
    <x v="1"/>
    <s v="Recruiter"/>
    <x v="0"/>
    <x v="7"/>
    <x v="0"/>
  </r>
  <r>
    <n v="50459802"/>
    <s v="Data Scientist"/>
    <x v="10"/>
    <s v="Other"/>
    <x v="404"/>
    <n v="20248832"/>
    <s v="AMP"/>
    <m/>
    <d v="2020-08-26T00:00:00"/>
    <n v="44099.999988425923"/>
    <s v="Exciting Opportunity for a Data Scientist to join a Leading Life Insurance Company"/>
    <s v="Australia"/>
    <x v="2"/>
    <x v="2"/>
    <s v="CBD &amp; Inner Suburbs"/>
    <s v="melbourne"/>
    <x v="0"/>
    <m/>
    <s v="Yes"/>
    <s v="https://www.seek.com.au/job/50459802?type=standout#searchRequestToken=fff9d88c-7ea3-4d07-b30c-9a60ff2d69eb"/>
    <n v="1"/>
    <n v="1"/>
    <n v="0"/>
    <n v="1"/>
    <n v="0"/>
    <n v="0"/>
    <n v="0"/>
    <n v="0"/>
    <n v="0"/>
    <n v="1"/>
    <n v="0"/>
    <n v="0"/>
    <n v="1"/>
    <n v="0"/>
    <n v="0"/>
    <n v="0"/>
    <n v="0"/>
    <n v="0"/>
    <n v="0"/>
    <n v="0"/>
    <n v="0"/>
    <n v="1"/>
    <n v="0"/>
    <n v="0"/>
    <n v="0"/>
    <n v="44069"/>
    <n v="44099"/>
    <n v="0"/>
    <n v="1"/>
    <n v="0"/>
    <n v="2020"/>
    <n v="8"/>
    <n v="30"/>
    <n v="6"/>
    <m/>
    <m/>
    <m/>
    <x v="1"/>
    <s v="Direct"/>
    <x v="0"/>
    <x v="7"/>
    <x v="0"/>
  </r>
  <r>
    <n v="50459803"/>
    <s v="Data Scientist"/>
    <x v="1"/>
    <s v="Business/Systems Analysts"/>
    <x v="404"/>
    <n v="20248832"/>
    <s v="AMP"/>
    <n v="3.3483999999999998"/>
    <d v="2020-08-26T00:00:00"/>
    <n v="44099.999988425923"/>
    <s v="Exciting Opportunity for a Data Scientist to join a Leading Life Insurance Company"/>
    <s v="Australia"/>
    <x v="2"/>
    <x v="2"/>
    <s v="CBD &amp; Inner Suburbs"/>
    <s v="melbourne"/>
    <x v="0"/>
    <m/>
    <s v="Yes"/>
    <s v="https://www.seek.com.au/job/50459803?type=standout#searchRequestToken=ffdc5538-eae8-4e7f-a551-5be514702161"/>
    <n v="1"/>
    <n v="1"/>
    <n v="0"/>
    <n v="1"/>
    <n v="0"/>
    <n v="0"/>
    <n v="0"/>
    <n v="0"/>
    <n v="0"/>
    <n v="1"/>
    <n v="0"/>
    <n v="0"/>
    <n v="1"/>
    <n v="0"/>
    <n v="0"/>
    <n v="0"/>
    <n v="0"/>
    <n v="0"/>
    <n v="0"/>
    <n v="0"/>
    <n v="0"/>
    <n v="1"/>
    <n v="0"/>
    <n v="0"/>
    <n v="0"/>
    <n v="44069"/>
    <n v="44099"/>
    <n v="0"/>
    <n v="1"/>
    <n v="0"/>
    <n v="2020"/>
    <n v="8"/>
    <n v="30"/>
    <n v="6"/>
    <m/>
    <m/>
    <m/>
    <x v="1"/>
    <s v="Direct"/>
    <x v="0"/>
    <x v="7"/>
    <x v="0"/>
  </r>
  <r>
    <n v="50459804"/>
    <s v="Data Scientist"/>
    <x v="10"/>
    <s v="Other"/>
    <x v="404"/>
    <n v="20248832"/>
    <s v="AMP"/>
    <n v="3.3483999999999998"/>
    <d v="2020-08-26T00:00:00"/>
    <n v="44099.999988425923"/>
    <s v="Exciting Opportunity for a Data Scientist to join a Leading Life Insurance Company"/>
    <s v="Australia"/>
    <x v="0"/>
    <x v="0"/>
    <s v="CBD, Inner West &amp; Eastern Suburbs"/>
    <s v="sydney"/>
    <x v="0"/>
    <m/>
    <s v="Yes"/>
    <s v="https://www.seek.com.au/job/50459804?type=standout#searchRequestToken=fff9d88c-7ea3-4d07-b30c-9a60ff2d69eb"/>
    <n v="1"/>
    <n v="1"/>
    <n v="0"/>
    <n v="1"/>
    <n v="0"/>
    <n v="0"/>
    <n v="0"/>
    <n v="0"/>
    <n v="0"/>
    <n v="1"/>
    <n v="0"/>
    <n v="0"/>
    <n v="1"/>
    <n v="0"/>
    <n v="0"/>
    <n v="0"/>
    <n v="0"/>
    <n v="0"/>
    <n v="0"/>
    <n v="0"/>
    <n v="0"/>
    <n v="1"/>
    <n v="0"/>
    <n v="0"/>
    <n v="0"/>
    <n v="44069"/>
    <n v="44099"/>
    <n v="0"/>
    <n v="1"/>
    <n v="1"/>
    <n v="2020"/>
    <n v="8"/>
    <n v="30"/>
    <n v="6"/>
    <m/>
    <m/>
    <m/>
    <x v="1"/>
    <s v="Direct"/>
    <x v="0"/>
    <x v="7"/>
    <x v="0"/>
  </r>
  <r>
    <n v="50459805"/>
    <s v="Data Scientist"/>
    <x v="1"/>
    <s v="Business/Systems Analysts"/>
    <x v="404"/>
    <n v="20248832"/>
    <s v="AMP"/>
    <n v="3.3483999999999998"/>
    <d v="2020-08-26T00:00:00"/>
    <n v="44099.999988425923"/>
    <s v="Exciting Opportunity for a Data Scientist to join a Leading Life Insurance Company"/>
    <s v="Australia"/>
    <x v="0"/>
    <x v="0"/>
    <s v="CBD, Inner West &amp; Eastern Suburbs"/>
    <s v="sydney"/>
    <x v="0"/>
    <m/>
    <s v="Yes"/>
    <s v="https://www.seek.com.au/job/50459805?type=standout#searchRequestToken=fff9d88c-7ea3-4d07-b30c-9a60ff2d69eb"/>
    <n v="1"/>
    <n v="1"/>
    <n v="0"/>
    <n v="1"/>
    <n v="0"/>
    <n v="0"/>
    <n v="0"/>
    <n v="0"/>
    <n v="0"/>
    <n v="1"/>
    <n v="0"/>
    <n v="0"/>
    <n v="1"/>
    <n v="0"/>
    <n v="0"/>
    <n v="0"/>
    <n v="0"/>
    <n v="0"/>
    <n v="0"/>
    <n v="0"/>
    <n v="0"/>
    <n v="1"/>
    <n v="0"/>
    <n v="0"/>
    <n v="0"/>
    <n v="44069"/>
    <n v="44099"/>
    <n v="0"/>
    <n v="1"/>
    <n v="1"/>
    <n v="2020"/>
    <n v="8"/>
    <n v="30"/>
    <n v="6"/>
    <m/>
    <m/>
    <m/>
    <x v="1"/>
    <s v="Direct"/>
    <x v="0"/>
    <x v="7"/>
    <x v="0"/>
  </r>
  <r>
    <n v="50462790"/>
    <s v="Lead Data Scientist"/>
    <x v="1"/>
    <s v="Consultants"/>
    <x v="37"/>
    <n v="32359972"/>
    <m/>
    <m/>
    <d v="2020-08-27T00:00:00"/>
    <n v="44100.999988425923"/>
    <s v="Join A Startup | Take Ownership Of The Data Platform | Hands On Management Role"/>
    <s v="Australia"/>
    <x v="0"/>
    <x v="0"/>
    <m/>
    <m/>
    <x v="0"/>
    <s v="$140000 - $150000 per annum, Plus Bonus"/>
    <s v="Yes"/>
    <s v="https://www.seek.com.au/job/50462790?type=standard#searchRequestToken=ffe18934-b867-4bdb-88ba-852908d217e4"/>
    <n v="0"/>
    <n v="1"/>
    <n v="0"/>
    <n v="0"/>
    <n v="0"/>
    <n v="0"/>
    <n v="0"/>
    <n v="0"/>
    <n v="0"/>
    <n v="0"/>
    <n v="1"/>
    <n v="0"/>
    <n v="0"/>
    <n v="0"/>
    <n v="0"/>
    <n v="0"/>
    <n v="0"/>
    <n v="0"/>
    <n v="0"/>
    <n v="0"/>
    <n v="0"/>
    <n v="0"/>
    <n v="0"/>
    <n v="0"/>
    <n v="0"/>
    <n v="44070"/>
    <n v="44100"/>
    <n v="1"/>
    <n v="1"/>
    <n v="0"/>
    <n v="2020"/>
    <n v="8"/>
    <n v="30"/>
    <n v="2"/>
    <n v="140000"/>
    <n v="150000"/>
    <s v="year"/>
    <x v="1"/>
    <s v="Recruiter"/>
    <x v="1"/>
    <x v="7"/>
    <x v="3"/>
  </r>
  <r>
    <n v="50462922"/>
    <s v="Senior Data Scientist - Machine Learning/NLP"/>
    <x v="1"/>
    <s v="Consultants"/>
    <x v="37"/>
    <n v="32359972"/>
    <m/>
    <m/>
    <d v="2020-08-27T00:00:00"/>
    <n v="44100.999988425923"/>
    <s v="Join a new &amp; exciting FinTech Startup"/>
    <s v="Australia"/>
    <x v="0"/>
    <x v="0"/>
    <m/>
    <m/>
    <x v="0"/>
    <s v="$140000 - $150000 per annum"/>
    <s v="Yes"/>
    <s v="https://www.seek.com.au/job/50462922?type=standard#searchRequestToken=ffe18934-b867-4bdb-88ba-852908d217e4"/>
    <n v="0"/>
    <n v="1"/>
    <n v="0"/>
    <n v="0"/>
    <n v="0"/>
    <n v="0"/>
    <n v="0"/>
    <n v="0"/>
    <n v="0"/>
    <n v="0"/>
    <n v="1"/>
    <n v="0"/>
    <n v="0"/>
    <n v="0"/>
    <n v="0"/>
    <n v="0"/>
    <n v="0"/>
    <n v="0"/>
    <n v="0"/>
    <n v="0"/>
    <n v="0"/>
    <n v="0"/>
    <n v="0"/>
    <n v="0"/>
    <n v="0"/>
    <n v="44070"/>
    <n v="44100"/>
    <n v="1"/>
    <n v="1"/>
    <n v="0"/>
    <n v="2020"/>
    <n v="8"/>
    <n v="30"/>
    <n v="2"/>
    <n v="140000"/>
    <n v="150000"/>
    <s v="year"/>
    <x v="1"/>
    <s v="Recruiter"/>
    <x v="1"/>
    <x v="7"/>
    <x v="3"/>
  </r>
  <r>
    <n v="50464386"/>
    <s v="Data Scientist - Retail &amp; Customer Analytics in Greenfield Team!"/>
    <x v="0"/>
    <s v="Mathematics, Statistics &amp; Information Sciences"/>
    <x v="44"/>
    <n v="37079664"/>
    <m/>
    <m/>
    <d v="2020-08-27T00:00:00"/>
    <n v="44100.999988425923"/>
    <s v="Exciting Data Scientist Opening in greenfield team! Retail, marketing &amp; customer loyalty analytics! Python, Spark, GCP - Random Forest, GBMs, XGBOOST"/>
    <s v="Australia"/>
    <x v="0"/>
    <x v="0"/>
    <s v="CBD, Inner West &amp; Eastern Suburbs"/>
    <s v="sydney"/>
    <x v="0"/>
    <s v="$125K-$150K + Benefits &amp;Bonus"/>
    <s v="No"/>
    <s v="https://www.seek.com.au/job/50464386?type=standout#searchRequestToken=ffba7cb5-ee7e-4c26-9b72-7180737a59c8"/>
    <n v="0"/>
    <n v="1"/>
    <n v="0"/>
    <n v="0"/>
    <n v="0"/>
    <n v="0"/>
    <n v="0"/>
    <n v="0"/>
    <n v="0"/>
    <n v="0"/>
    <n v="0"/>
    <n v="0"/>
    <n v="0"/>
    <n v="0"/>
    <n v="0"/>
    <n v="0"/>
    <n v="0"/>
    <n v="0"/>
    <n v="0"/>
    <n v="0"/>
    <n v="0"/>
    <n v="1"/>
    <n v="0"/>
    <n v="0"/>
    <n v="0"/>
    <n v="44070"/>
    <n v="44098"/>
    <n v="1"/>
    <n v="1"/>
    <n v="0"/>
    <n v="2020"/>
    <n v="8"/>
    <n v="30"/>
    <n v="2"/>
    <n v="125000"/>
    <n v="150000"/>
    <s v="year"/>
    <x v="1"/>
    <s v="Recruiter"/>
    <x v="1"/>
    <x v="7"/>
    <x v="3"/>
  </r>
  <r>
    <n v="50465400"/>
    <s v="Data Scientist"/>
    <x v="1"/>
    <s v="Consultants"/>
    <x v="291"/>
    <n v="22319711"/>
    <m/>
    <m/>
    <d v="2020-08-27T00:00:00"/>
    <n v="44100.999988425923"/>
    <s v="We are looking for a driven Data Scientist with an analytical mindset. This is an exceptional opportunity to work in a high performing team."/>
    <s v="Australia"/>
    <x v="0"/>
    <x v="0"/>
    <s v="CBD, Inner West &amp; Eastern Suburbs"/>
    <s v="sydney"/>
    <x v="0"/>
    <m/>
    <s v="No"/>
    <s v="https://www.seek.com.au/job/50465400?type=standout#searchRequestToken=ffba7cb5-ee7e-4c26-9b72-7180737a59c8"/>
    <n v="0"/>
    <n v="1"/>
    <n v="0"/>
    <n v="1"/>
    <n v="0"/>
    <n v="0"/>
    <n v="0"/>
    <n v="0"/>
    <n v="0"/>
    <n v="0"/>
    <n v="0"/>
    <n v="0"/>
    <n v="0"/>
    <n v="0"/>
    <n v="0"/>
    <n v="0"/>
    <n v="0"/>
    <n v="0"/>
    <n v="0"/>
    <n v="0"/>
    <n v="0"/>
    <n v="0"/>
    <n v="0"/>
    <n v="0"/>
    <n v="0"/>
    <n v="44070"/>
    <n v="44100"/>
    <n v="1"/>
    <n v="1"/>
    <n v="0"/>
    <n v="2020"/>
    <n v="8"/>
    <n v="30"/>
    <n v="2"/>
    <m/>
    <m/>
    <m/>
    <x v="1"/>
    <s v="Recruiter"/>
    <x v="0"/>
    <x v="7"/>
    <x v="3"/>
  </r>
  <r>
    <n v="50474728"/>
    <s v="Lead Data Scientist - Retail &amp; Customer Analytics in Greenfield Team!"/>
    <x v="0"/>
    <s v="Mathematics, Statistics &amp; Information Sciences"/>
    <x v="44"/>
    <n v="37079664"/>
    <m/>
    <m/>
    <d v="2020-08-28T00:00:00"/>
    <n v="44101.999988425923"/>
    <s v="Lead Data Scientist - Greenfield team! Retail, marketing &amp; customer loyalty analytics! Python, Spark, GCP - Random Forest, GBMs, XGBOOST in Production"/>
    <s v="Australia"/>
    <x v="0"/>
    <x v="0"/>
    <s v="CBD, Inner West &amp; Eastern Suburbs"/>
    <s v="sydney"/>
    <x v="0"/>
    <s v="Competitive Salary + Bonus!"/>
    <s v="No"/>
    <s v="https://www.seek.com.au/job/50474728?type=standout#searchRequestToken=ffba7cb5-ee7e-4c26-9b72-7180737a59c8"/>
    <n v="0"/>
    <n v="1"/>
    <n v="0"/>
    <n v="0"/>
    <n v="0"/>
    <n v="0"/>
    <n v="0"/>
    <n v="0"/>
    <n v="0"/>
    <n v="0"/>
    <n v="0"/>
    <n v="0"/>
    <n v="0"/>
    <n v="0"/>
    <n v="0"/>
    <n v="0"/>
    <n v="0"/>
    <n v="0"/>
    <n v="0"/>
    <n v="0"/>
    <n v="0"/>
    <n v="1"/>
    <n v="0"/>
    <n v="0"/>
    <n v="0"/>
    <n v="44071"/>
    <n v="44099"/>
    <n v="1"/>
    <n v="1"/>
    <n v="0"/>
    <n v="2020"/>
    <n v="8"/>
    <n v="30"/>
    <n v="2"/>
    <m/>
    <m/>
    <m/>
    <x v="1"/>
    <s v="Recruiter"/>
    <x v="1"/>
    <x v="7"/>
    <x v="4"/>
  </r>
  <r>
    <n v="50477038"/>
    <s v="Data Scientist - Mid + Senior Positions Available"/>
    <x v="1"/>
    <s v="Consultants"/>
    <x v="491"/>
    <n v="27379710"/>
    <m/>
    <m/>
    <d v="2020-08-31T00:00:00"/>
    <n v="44104.999988425923"/>
    <s v="Join a technology driven company built on continuous improvement. Opportunity to experience a range of projects and see your solutions come to life."/>
    <s v="Australia"/>
    <x v="2"/>
    <x v="2"/>
    <s v="Bayside &amp; South Eastern Suburbs"/>
    <s v="carnegie"/>
    <x v="0"/>
    <s v="Competitive Salary Comparable to Big4"/>
    <s v="No"/>
    <s v="https://www.seek.com.au/job/50477038?type=standout#searchRequestToken=ffba7cb5-ee7e-4c26-9b72-7180737a59c8"/>
    <n v="0"/>
    <n v="1"/>
    <n v="0"/>
    <n v="1"/>
    <n v="0"/>
    <n v="0"/>
    <n v="0"/>
    <n v="0"/>
    <n v="0"/>
    <n v="0"/>
    <n v="0"/>
    <n v="0"/>
    <n v="0"/>
    <n v="0"/>
    <n v="0"/>
    <n v="0"/>
    <n v="0"/>
    <n v="0"/>
    <n v="0"/>
    <n v="0"/>
    <n v="0"/>
    <n v="0"/>
    <n v="0"/>
    <n v="0"/>
    <n v="0"/>
    <n v="44073"/>
    <n v="44104"/>
    <n v="0"/>
    <n v="1"/>
    <n v="0"/>
    <n v="2020"/>
    <n v="8"/>
    <n v="30"/>
    <n v="2"/>
    <m/>
    <m/>
    <m/>
    <x v="1"/>
    <s v="Direct"/>
    <x v="1"/>
    <x v="7"/>
    <x v="1"/>
  </r>
  <r>
    <n v="50480202"/>
    <s v="Data Scientist"/>
    <x v="1"/>
    <s v="Engineering - Software"/>
    <x v="237"/>
    <n v="25785404"/>
    <m/>
    <m/>
    <d v="2020-08-31T00:00:00"/>
    <n v="44104.999988425923"/>
    <s v="Fantastic opportunity for a skilled Data Scientist to join a tech company at the forefront of AI &amp; Analytics"/>
    <s v="Australia"/>
    <x v="2"/>
    <x v="2"/>
    <s v="CBD &amp; Inner Suburbs"/>
    <s v="melbourne"/>
    <x v="0"/>
    <m/>
    <s v="No"/>
    <s v="https://www.seek.com.au/job/50480202?type=standard#searchRequestToken=ffba7cb5-ee7e-4c26-9b72-7180737a59c8"/>
    <n v="1"/>
    <n v="1"/>
    <n v="0"/>
    <n v="0"/>
    <n v="0"/>
    <n v="0"/>
    <n v="0"/>
    <n v="0"/>
    <n v="1"/>
    <n v="1"/>
    <n v="0"/>
    <n v="0"/>
    <n v="0"/>
    <n v="0"/>
    <n v="1"/>
    <n v="0"/>
    <n v="0"/>
    <n v="0"/>
    <n v="0"/>
    <n v="0"/>
    <n v="0"/>
    <n v="1"/>
    <n v="0"/>
    <n v="0"/>
    <n v="0"/>
    <n v="44074"/>
    <n v="44085"/>
    <n v="1"/>
    <n v="1"/>
    <n v="0"/>
    <n v="2020"/>
    <n v="8"/>
    <n v="30"/>
    <n v="6"/>
    <m/>
    <m/>
    <m/>
    <x v="1"/>
    <s v="Recruiter"/>
    <x v="0"/>
    <x v="7"/>
    <x v="1"/>
  </r>
  <r>
    <n v="50482368"/>
    <s v="Data Scientist - Machine Learning"/>
    <x v="0"/>
    <s v="Mathematics, Statistics &amp; Information Sciences"/>
    <x v="30"/>
    <n v="22424905"/>
    <m/>
    <m/>
    <d v="2020-08-31T00:00:00"/>
    <n v="44104.999988425923"/>
    <s v="Join a newly created team in who are working on cutting edge ML projects to create better outcomes for customers."/>
    <s v="Australia"/>
    <x v="0"/>
    <x v="0"/>
    <s v="CBD, Inner West &amp; Eastern Suburbs"/>
    <s v="sydney"/>
    <x v="0"/>
    <m/>
    <s v="No"/>
    <s v="https://www.seek.com.au/job/50482368?type=standout#searchRequestToken=fff1e5ec-6527-4340-8df5-a0bf4873fab6"/>
    <n v="0"/>
    <n v="1"/>
    <n v="0"/>
    <n v="1"/>
    <n v="0"/>
    <n v="0"/>
    <n v="0"/>
    <n v="0"/>
    <n v="0"/>
    <n v="0"/>
    <n v="0"/>
    <n v="0"/>
    <n v="0"/>
    <n v="0"/>
    <n v="0"/>
    <n v="0"/>
    <n v="0"/>
    <n v="0"/>
    <n v="0"/>
    <n v="0"/>
    <n v="0"/>
    <n v="1"/>
    <n v="0"/>
    <n v="0"/>
    <n v="0"/>
    <n v="44074"/>
    <n v="44104"/>
    <n v="1"/>
    <n v="1"/>
    <n v="0"/>
    <n v="2020"/>
    <n v="8"/>
    <n v="30"/>
    <n v="3"/>
    <m/>
    <m/>
    <m/>
    <x v="1"/>
    <s v="Recruiter"/>
    <x v="0"/>
    <x v="7"/>
    <x v="1"/>
  </r>
  <r>
    <n v="50483202"/>
    <s v="Data Scientist - Internal Consultancy - Customer Analytics"/>
    <x v="0"/>
    <s v="Mathematics, Statistics &amp; Information Sciences"/>
    <x v="44"/>
    <n v="37079664"/>
    <m/>
    <m/>
    <d v="2020-08-31T00:00:00"/>
    <n v="44104.999988425923"/>
    <s v="Data Scientist - Internal Consulting Team. Work with Marketing, Sales, Logistics, Finance. Customer Analytics Projects, ML, Big data, Top Peers"/>
    <s v="Australia"/>
    <x v="2"/>
    <x v="2"/>
    <s v="CBD &amp; Inner Suburbs"/>
    <s v="melbourne"/>
    <x v="0"/>
    <s v="$120K-$150K + Bonus"/>
    <s v="No"/>
    <s v="https://www.seek.com.au/job/50483202?type=standout#searchRequestToken=fff1e5ec-6527-4340-8df5-a0bf4873fab6"/>
    <n v="1"/>
    <n v="1"/>
    <n v="0"/>
    <n v="1"/>
    <n v="0"/>
    <n v="0"/>
    <n v="0"/>
    <n v="0"/>
    <n v="0"/>
    <n v="0"/>
    <n v="0"/>
    <n v="0"/>
    <n v="1"/>
    <n v="0"/>
    <n v="0"/>
    <n v="0"/>
    <n v="0"/>
    <n v="0"/>
    <n v="0"/>
    <n v="0"/>
    <n v="0"/>
    <n v="1"/>
    <n v="0"/>
    <n v="0"/>
    <n v="0"/>
    <n v="44074"/>
    <n v="44102"/>
    <n v="1"/>
    <n v="1"/>
    <n v="0"/>
    <n v="2020"/>
    <n v="8"/>
    <n v="30"/>
    <n v="5"/>
    <n v="120000"/>
    <n v="150000"/>
    <s v="year"/>
    <x v="1"/>
    <s v="Recruiter"/>
    <x v="1"/>
    <x v="7"/>
    <x v="1"/>
  </r>
  <r>
    <n v="50488878"/>
    <s v="EL1 Senior Data Scientist"/>
    <x v="4"/>
    <s v="Government - Federal"/>
    <x v="301"/>
    <n v="23444011"/>
    <m/>
    <m/>
    <d v="2020-09-01T00:00:00"/>
    <n v="44105.999988425923"/>
    <s v="Choose your own career adventure. New team focused on improving financial data and how it is presented."/>
    <s v="Australia"/>
    <x v="1"/>
    <x v="1"/>
    <m/>
    <m/>
    <x v="0"/>
    <s v="$101k - $115k p.a. + Super"/>
    <s v="No"/>
    <s v="https://www.seek.com.au/job/50488878?type=standout#searchRequestToken=ffa2df3f-7fab-4195-a3e1-ca6eb040833e"/>
    <n v="1"/>
    <n v="1"/>
    <n v="0"/>
    <n v="1"/>
    <n v="1"/>
    <n v="0"/>
    <n v="0"/>
    <n v="0"/>
    <n v="0"/>
    <n v="0"/>
    <n v="1"/>
    <n v="0"/>
    <n v="0"/>
    <n v="1"/>
    <n v="0"/>
    <n v="0"/>
    <n v="0"/>
    <n v="0"/>
    <n v="0"/>
    <n v="0"/>
    <n v="0"/>
    <n v="0"/>
    <n v="0"/>
    <n v="0"/>
    <n v="0"/>
    <n v="44075"/>
    <n v="44082"/>
    <n v="1"/>
    <n v="1"/>
    <n v="0"/>
    <n v="2020"/>
    <n v="9"/>
    <n v="30"/>
    <n v="6"/>
    <n v="101000"/>
    <n v="115000"/>
    <s v="year"/>
    <x v="1"/>
    <s v="Recruiter"/>
    <x v="1"/>
    <x v="8"/>
    <x v="2"/>
  </r>
  <r>
    <n v="50490284"/>
    <s v="Data Scientist"/>
    <x v="0"/>
    <s v="Modelling &amp; Simulation"/>
    <x v="168"/>
    <n v="39376717"/>
    <s v="Betfair"/>
    <n v="3.4706000000000001"/>
    <d v="2020-09-01T00:00:00"/>
    <n v="44105.999988425923"/>
    <s v="Has lock down got you thinking about a career move? Then you better get out your best Iso Trackies for this interview."/>
    <s v="Australia"/>
    <x v="2"/>
    <x v="2"/>
    <s v="CBD &amp; Inner Suburbs"/>
    <s v="melbourne"/>
    <x v="0"/>
    <m/>
    <s v="Yes"/>
    <s v="https://www.seek.com.au/job/50490284?type=standout#searchRequestToken=ffb892f3-73e2-4d5f-aee5-6d6be2e20042"/>
    <n v="1"/>
    <n v="1"/>
    <n v="0"/>
    <n v="1"/>
    <n v="0"/>
    <n v="0"/>
    <n v="0"/>
    <n v="0"/>
    <n v="0"/>
    <n v="0"/>
    <n v="0"/>
    <n v="0"/>
    <n v="0"/>
    <n v="0"/>
    <n v="0"/>
    <n v="0"/>
    <n v="0"/>
    <n v="0"/>
    <n v="0"/>
    <n v="0"/>
    <n v="0"/>
    <n v="0"/>
    <n v="0"/>
    <n v="0"/>
    <n v="0"/>
    <n v="44075"/>
    <n v="44102"/>
    <n v="0"/>
    <n v="1"/>
    <n v="0"/>
    <n v="2020"/>
    <n v="9"/>
    <n v="30"/>
    <n v="3"/>
    <m/>
    <m/>
    <m/>
    <x v="1"/>
    <s v="Direct"/>
    <x v="0"/>
    <x v="8"/>
    <x v="2"/>
  </r>
  <r>
    <n v="50493158"/>
    <s v="Data Scientist"/>
    <x v="1"/>
    <s v="Engineering - Software"/>
    <x v="2"/>
    <n v="28031400"/>
    <m/>
    <m/>
    <d v="2020-09-01T00:00:00"/>
    <n v="44105.999988425923"/>
    <s v="Data Scientist / Melbourne CBD / Permanent / Machine Learning / Consulting Organisation / $130,000 + superannuation."/>
    <s v="Australia"/>
    <x v="2"/>
    <x v="2"/>
    <s v="CBD &amp; Inner Suburbs"/>
    <s v="melbourne"/>
    <x v="0"/>
    <s v="$130,000 + superannuation"/>
    <s v="No"/>
    <s v="https://www.seek.com.au/job/50493158?type=standard#searchRequestToken=fff5f832-ff7f-4203-b712-8c8d4498b641"/>
    <n v="1"/>
    <n v="1"/>
    <n v="0"/>
    <n v="1"/>
    <n v="0"/>
    <n v="0"/>
    <n v="0"/>
    <n v="0"/>
    <n v="0"/>
    <n v="0"/>
    <n v="0"/>
    <n v="0"/>
    <n v="0"/>
    <n v="0"/>
    <n v="0"/>
    <n v="0"/>
    <n v="0"/>
    <n v="0"/>
    <n v="0"/>
    <n v="0"/>
    <n v="0"/>
    <n v="0"/>
    <n v="1"/>
    <n v="0"/>
    <n v="0"/>
    <n v="44075"/>
    <n v="44105"/>
    <n v="1"/>
    <n v="1"/>
    <n v="0"/>
    <n v="2020"/>
    <n v="9"/>
    <n v="30"/>
    <n v="4"/>
    <n v="130000"/>
    <n v="130000"/>
    <s v="year"/>
    <x v="1"/>
    <s v="Recruiter"/>
    <x v="1"/>
    <x v="8"/>
    <x v="2"/>
  </r>
  <r>
    <n v="50495354"/>
    <s v="Data Scientist - Sydney"/>
    <x v="1"/>
    <s v="Other"/>
    <x v="131"/>
    <n v="29321933"/>
    <m/>
    <m/>
    <d v="2020-09-02T00:00:00"/>
    <n v="44106.999988425923"/>
    <s v="Two data scientists are needed for a leading financial services organisation in Sydney."/>
    <s v="Australia"/>
    <x v="0"/>
    <x v="0"/>
    <s v="CBD, Inner West &amp; Eastern Suburbs"/>
    <s v="sydney"/>
    <x v="0"/>
    <s v="Competitive Annual Salary"/>
    <s v="No"/>
    <s v="https://www.seek.com.au/job/50495354?type=standard#searchRequestToken=ff905609-a642-42d6-8b2b-adb72df6e9c8"/>
    <n v="1"/>
    <n v="1"/>
    <n v="0"/>
    <n v="0"/>
    <n v="0"/>
    <n v="0"/>
    <n v="0"/>
    <n v="0"/>
    <n v="0"/>
    <n v="1"/>
    <n v="0"/>
    <n v="0"/>
    <n v="0"/>
    <n v="0"/>
    <n v="0"/>
    <n v="0"/>
    <n v="0"/>
    <n v="0"/>
    <n v="0"/>
    <n v="0"/>
    <n v="0"/>
    <n v="0"/>
    <n v="0"/>
    <n v="0"/>
    <n v="0"/>
    <n v="44076"/>
    <n v="44106"/>
    <n v="1"/>
    <n v="1"/>
    <n v="0"/>
    <n v="2020"/>
    <n v="9"/>
    <n v="30"/>
    <n v="3"/>
    <m/>
    <m/>
    <m/>
    <x v="1"/>
    <s v="Recruiter"/>
    <x v="1"/>
    <x v="8"/>
    <x v="0"/>
  </r>
  <r>
    <n v="50496424"/>
    <s v="Graduate Data Scientist | Financial Services"/>
    <x v="2"/>
    <s v="Analysis &amp; Reporting"/>
    <x v="492"/>
    <n v="39118171"/>
    <m/>
    <m/>
    <d v="2020-09-02T00:00:00"/>
    <n v="44106.999988425923"/>
    <s v="An exciting opportunity for a highly intelligent and passionate graduate to join our Data Science team. We will train you to become a data scientist."/>
    <s v="Australia"/>
    <x v="0"/>
    <x v="0"/>
    <s v="North Shore &amp; Northern Beaches"/>
    <s v="northsydney"/>
    <x v="0"/>
    <m/>
    <s v="No"/>
    <s v="https://www.seek.com.au/job/50496424?type=standout#searchRequestToken=ff8bac29-353c-4eeb-a7a8-884057d02fc4"/>
    <n v="0"/>
    <n v="1"/>
    <n v="0"/>
    <n v="0"/>
    <n v="0"/>
    <n v="0"/>
    <n v="0"/>
    <n v="0"/>
    <n v="0"/>
    <n v="0"/>
    <n v="0"/>
    <n v="0"/>
    <n v="0"/>
    <n v="0"/>
    <n v="0"/>
    <n v="0"/>
    <n v="0"/>
    <n v="0"/>
    <n v="0"/>
    <n v="0"/>
    <n v="0"/>
    <n v="0"/>
    <n v="0"/>
    <n v="0"/>
    <n v="0"/>
    <n v="44076"/>
    <n v="44106"/>
    <n v="0"/>
    <n v="1"/>
    <n v="0"/>
    <n v="2020"/>
    <n v="9"/>
    <n v="30"/>
    <n v="1"/>
    <m/>
    <m/>
    <m/>
    <x v="1"/>
    <s v="Direct"/>
    <x v="0"/>
    <x v="8"/>
    <x v="0"/>
  </r>
  <r>
    <n v="50498265"/>
    <s v="Data Scientist"/>
    <x v="2"/>
    <s v="Other"/>
    <x v="404"/>
    <n v="20248832"/>
    <s v="AMP"/>
    <m/>
    <d v="2020-09-02T00:00:00"/>
    <n v="44106.999988425923"/>
    <s v="We’re transforming our business, and we need people like you to join us on this journey. This role would be based out of our Circular Quay office."/>
    <s v="Australia"/>
    <x v="0"/>
    <x v="0"/>
    <m/>
    <s v="sydney"/>
    <x v="0"/>
    <s v="Competitive Base + 12% Super + Benefits"/>
    <s v="No"/>
    <s v="https://www.seek.com.au/job/50498265?type=standout#searchRequestToken=ffe18934-b867-4bdb-88ba-852908d217e4"/>
    <n v="1"/>
    <n v="0"/>
    <n v="0"/>
    <n v="0"/>
    <n v="0"/>
    <n v="0"/>
    <n v="0"/>
    <n v="0"/>
    <n v="0"/>
    <n v="0"/>
    <n v="1"/>
    <n v="0"/>
    <n v="0"/>
    <n v="0"/>
    <n v="0"/>
    <n v="0"/>
    <n v="0"/>
    <n v="0"/>
    <n v="0"/>
    <n v="0"/>
    <n v="0"/>
    <n v="0"/>
    <n v="0"/>
    <n v="0"/>
    <n v="0"/>
    <n v="44076"/>
    <n v="44104"/>
    <n v="0"/>
    <n v="1"/>
    <n v="0"/>
    <n v="2020"/>
    <n v="9"/>
    <n v="30"/>
    <n v="2"/>
    <m/>
    <m/>
    <m/>
    <x v="1"/>
    <s v="Direct"/>
    <x v="1"/>
    <x v="8"/>
    <x v="0"/>
  </r>
  <r>
    <n v="50500820"/>
    <s v="Senior Data Scientist | Birmingham | 100% Remote | £60k - £80k"/>
    <x v="1"/>
    <s v="Database Development &amp; Administration"/>
    <x v="37"/>
    <n v="32359972"/>
    <m/>
    <m/>
    <d v="2020-09-03T00:00:00"/>
    <n v="44107.999988425923"/>
    <s v="."/>
    <s v="UK &amp; Ireland"/>
    <x v="8"/>
    <x v="20"/>
    <s v="Midlands"/>
    <m/>
    <x v="0"/>
    <s v="£60000 - £80000 per annum"/>
    <s v="No"/>
    <s v="https://www.seek.com.au/job/50500820?type=standard#searchRequestToken=ff905609-a642-42d6-8b2b-adb72df6e9c8"/>
    <n v="1"/>
    <n v="1"/>
    <n v="0"/>
    <n v="0"/>
    <n v="0"/>
    <n v="0"/>
    <n v="0"/>
    <n v="0"/>
    <n v="0"/>
    <n v="0"/>
    <n v="0"/>
    <n v="0"/>
    <n v="0"/>
    <n v="0"/>
    <n v="0"/>
    <n v="0"/>
    <n v="0"/>
    <n v="0"/>
    <n v="0"/>
    <n v="0"/>
    <n v="0"/>
    <n v="0"/>
    <n v="0"/>
    <n v="0"/>
    <n v="0"/>
    <n v="44076"/>
    <n v="44107"/>
    <n v="1"/>
    <n v="0"/>
    <n v="0"/>
    <n v="2020"/>
    <n v="9"/>
    <n v="30"/>
    <n v="2"/>
    <n v="60000"/>
    <n v="80000"/>
    <s v="year"/>
    <x v="1"/>
    <s v="Recruiter"/>
    <x v="1"/>
    <x v="8"/>
    <x v="3"/>
  </r>
  <r>
    <n v="50501287"/>
    <s v="Data Analyst - (Salesforce Effectiveness)"/>
    <x v="9"/>
    <s v="Pharmaceuticals &amp; Medical Devices"/>
    <x v="493"/>
    <n v="29779509"/>
    <s v="The iQ Group Global"/>
    <n v="1"/>
    <d v="2020-09-03T00:00:00"/>
    <n v="44107.999988425923"/>
    <s v="FarmaForce is experiencing exceptional growth and consequently, we are looking to appoint a Data Analyst/ Scientist."/>
    <s v="Australia"/>
    <x v="0"/>
    <x v="0"/>
    <s v="CBD, Inner West &amp; Eastern Suburbs"/>
    <s v="sydney"/>
    <x v="0"/>
    <m/>
    <s v="No"/>
    <s v="https://www.seek.com.au/job/50501287?type=standout#searchRequestToken=fff9d88c-7ea3-4d07-b30c-9a60ff2d69eb"/>
    <n v="1"/>
    <n v="1"/>
    <n v="0"/>
    <n v="1"/>
    <n v="0"/>
    <n v="0"/>
    <n v="0"/>
    <n v="0"/>
    <n v="0"/>
    <n v="0"/>
    <n v="1"/>
    <n v="0"/>
    <n v="0"/>
    <n v="0"/>
    <n v="0"/>
    <n v="0"/>
    <n v="0"/>
    <n v="0"/>
    <n v="0"/>
    <n v="0"/>
    <n v="0"/>
    <n v="0"/>
    <n v="0"/>
    <n v="0"/>
    <n v="0"/>
    <n v="44076"/>
    <n v="44097"/>
    <n v="0"/>
    <n v="1"/>
    <n v="0"/>
    <n v="2020"/>
    <n v="9"/>
    <n v="30"/>
    <n v="4"/>
    <m/>
    <m/>
    <m/>
    <x v="1"/>
    <s v="Direct"/>
    <x v="0"/>
    <x v="8"/>
    <x v="3"/>
  </r>
  <r>
    <n v="50504615"/>
    <s v="Data Engineer"/>
    <x v="1"/>
    <s v="Engineering - Software"/>
    <x v="238"/>
    <n v="27794788"/>
    <m/>
    <m/>
    <d v="2020-09-03T00:00:00"/>
    <n v="44107.999988425923"/>
    <s v="Are you a Data Scientist or Data Engineer with experience with Integration and ESB platforms? Look no further for your next role!"/>
    <s v="Australia"/>
    <x v="0"/>
    <x v="0"/>
    <s v="CBD, Inner West &amp; Eastern Suburbs"/>
    <s v="sydney"/>
    <x v="0"/>
    <m/>
    <s v="No"/>
    <s v="https://www.seek.com.au/job/50504615?type=standard#searchRequestToken=ffdebeb4-aa33-4371-b99a-46bcd30379c2"/>
    <n v="0"/>
    <n v="1"/>
    <n v="0"/>
    <n v="0"/>
    <n v="0"/>
    <n v="0"/>
    <n v="0"/>
    <n v="0"/>
    <n v="0"/>
    <n v="0"/>
    <n v="0"/>
    <n v="1"/>
    <n v="0"/>
    <n v="0"/>
    <n v="0"/>
    <n v="0"/>
    <n v="0"/>
    <n v="0"/>
    <n v="0"/>
    <n v="0"/>
    <n v="0"/>
    <n v="0"/>
    <n v="0"/>
    <n v="0"/>
    <n v="0"/>
    <n v="44077"/>
    <n v="44105"/>
    <n v="1"/>
    <n v="1"/>
    <n v="0"/>
    <n v="2020"/>
    <n v="9"/>
    <n v="30"/>
    <n v="2"/>
    <m/>
    <m/>
    <m/>
    <x v="1"/>
    <s v="Recruiter"/>
    <x v="0"/>
    <x v="8"/>
    <x v="3"/>
  </r>
  <r>
    <n v="50508401"/>
    <s v="Data Scientist"/>
    <x v="0"/>
    <s v="Mathematics, Statistics &amp; Information Sciences"/>
    <x v="494"/>
    <n v="10189109"/>
    <s v="The Social Research Centre"/>
    <n v="2.6667000000000001"/>
    <d v="2020-09-04T00:00:00"/>
    <n v="44108.999988425923"/>
    <s v="Advance your career in survey data processing and social research analytics. Flexible work arrangement/work from home option available"/>
    <s v="Australia"/>
    <x v="2"/>
    <x v="2"/>
    <s v="CBD &amp; Inner Suburbs"/>
    <s v="melbourne"/>
    <x v="0"/>
    <m/>
    <s v="No"/>
    <s v="https://www.seek.com.au/job/50508401?type=standard#searchRequestToken=ffac23a6-6f42-4262-b8a1-c09e35959bd5"/>
    <n v="1"/>
    <n v="1"/>
    <n v="0"/>
    <n v="1"/>
    <n v="0"/>
    <n v="0"/>
    <n v="1"/>
    <n v="0"/>
    <n v="0"/>
    <n v="0"/>
    <n v="0"/>
    <n v="0"/>
    <n v="0"/>
    <n v="1"/>
    <n v="0"/>
    <n v="0"/>
    <n v="0"/>
    <n v="0"/>
    <n v="0"/>
    <n v="0"/>
    <n v="0"/>
    <n v="0"/>
    <n v="0"/>
    <n v="0"/>
    <n v="0"/>
    <n v="44077"/>
    <n v="44095"/>
    <n v="0"/>
    <n v="1"/>
    <n v="0"/>
    <n v="2020"/>
    <n v="9"/>
    <n v="30"/>
    <n v="5"/>
    <m/>
    <m/>
    <m/>
    <x v="1"/>
    <s v="Direct"/>
    <x v="0"/>
    <x v="8"/>
    <x v="4"/>
  </r>
  <r>
    <n v="50510410"/>
    <s v="Senior Data Scientist"/>
    <x v="0"/>
    <s v="Mathematics, Statistics &amp; Information Sciences"/>
    <x v="188"/>
    <n v="19808085"/>
    <m/>
    <m/>
    <d v="2020-09-04T00:00:00"/>
    <n v="44108.999988425923"/>
    <s v="Senior Leadership Role | Work Across the Entire Business | Incubate And Drive POC's | Manage A Highly Technical Team | Very Rewarding And High Profile"/>
    <s v="Australia"/>
    <x v="0"/>
    <x v="0"/>
    <s v="CBD, Inner West &amp; Eastern Suburbs"/>
    <s v="sydney"/>
    <x v="0"/>
    <s v="$220K - 240K + Bonus"/>
    <s v="Yes"/>
    <s v="https://www.seek.com.au/job/50510410?type=standard#searchRequestToken=fff1e5ec-6527-4340-8df5-a0bf4873fab6"/>
    <n v="0"/>
    <n v="1"/>
    <n v="0"/>
    <n v="0"/>
    <n v="0"/>
    <n v="0"/>
    <n v="0"/>
    <n v="0"/>
    <n v="0"/>
    <n v="0"/>
    <n v="0"/>
    <n v="0"/>
    <n v="1"/>
    <n v="0"/>
    <n v="0"/>
    <n v="0"/>
    <n v="0"/>
    <n v="0"/>
    <n v="0"/>
    <n v="0"/>
    <n v="0"/>
    <n v="1"/>
    <n v="0"/>
    <n v="0"/>
    <n v="0"/>
    <n v="44078"/>
    <n v="44108"/>
    <n v="1"/>
    <n v="1"/>
    <n v="0"/>
    <n v="2020"/>
    <n v="9"/>
    <n v="30"/>
    <n v="3"/>
    <n v="220000"/>
    <n v="240000"/>
    <s v="year"/>
    <x v="1"/>
    <s v="Recruiter"/>
    <x v="1"/>
    <x v="8"/>
    <x v="4"/>
  </r>
  <r>
    <n v="50514565"/>
    <s v="Data Scientist"/>
    <x v="1"/>
    <s v="Database Development &amp; Administration"/>
    <x v="95"/>
    <n v="28935941"/>
    <m/>
    <m/>
    <d v="2020-09-04T00:00:00"/>
    <n v="44108.999988425923"/>
    <s v="Our client is a leader in the Australian supermarket industry, is seeking multiple Data/Machine Learning Engineers."/>
    <s v="Australia"/>
    <x v="2"/>
    <x v="2"/>
    <m/>
    <m/>
    <x v="1"/>
    <m/>
    <s v="Yes"/>
    <s v="https://www.seek.com.au/job/50514565?type=standout#searchRequestToken=fff1e5ec-6527-4340-8df5-a0bf4873fab6"/>
    <n v="1"/>
    <n v="1"/>
    <n v="0"/>
    <n v="1"/>
    <n v="0"/>
    <n v="0"/>
    <n v="0"/>
    <n v="0"/>
    <n v="0"/>
    <n v="1"/>
    <n v="0"/>
    <n v="0"/>
    <n v="0"/>
    <n v="0"/>
    <n v="0"/>
    <n v="0"/>
    <n v="0"/>
    <n v="0"/>
    <n v="0"/>
    <n v="0"/>
    <n v="0"/>
    <n v="1"/>
    <n v="0"/>
    <n v="0"/>
    <n v="0"/>
    <n v="44078"/>
    <n v="44108"/>
    <n v="1"/>
    <n v="1"/>
    <n v="0"/>
    <n v="2020"/>
    <n v="9"/>
    <n v="30"/>
    <n v="5"/>
    <m/>
    <m/>
    <m/>
    <x v="1"/>
    <s v="Recruiter"/>
    <x v="0"/>
    <x v="8"/>
    <x v="4"/>
  </r>
  <r>
    <n v="50516729"/>
    <s v="Data Scientist"/>
    <x v="1"/>
    <s v="Consultants"/>
    <x v="145"/>
    <n v="23094039"/>
    <m/>
    <m/>
    <d v="2020-09-06T00:00:00"/>
    <n v="44110.999988425923"/>
    <s v="Data Scientist, to provide high quality data analysis &amp; build tools for data prediction. Python &amp; R. Parramatta. Initial 3 months. Circa $890 per day."/>
    <s v="Australia"/>
    <x v="0"/>
    <x v="0"/>
    <s v="Parramatta &amp; Western Suburbs"/>
    <s v="parramatta"/>
    <x v="1"/>
    <s v="Circa $890 per day"/>
    <s v="No"/>
    <s v="https://www.seek.com.au/job/50516729?type=standard#searchRequestToken=ff8bac29-353c-4eeb-a7a8-884057d02fc4"/>
    <n v="1"/>
    <n v="1"/>
    <n v="0"/>
    <n v="1"/>
    <n v="0"/>
    <n v="0"/>
    <n v="0"/>
    <n v="0"/>
    <n v="0"/>
    <n v="0"/>
    <n v="0"/>
    <n v="0"/>
    <n v="0"/>
    <n v="0"/>
    <n v="0"/>
    <n v="0"/>
    <n v="0"/>
    <n v="0"/>
    <n v="0"/>
    <n v="0"/>
    <n v="0"/>
    <n v="0"/>
    <n v="0"/>
    <n v="0"/>
    <n v="0"/>
    <n v="44089"/>
    <n v="44092"/>
    <n v="1"/>
    <n v="1"/>
    <n v="0"/>
    <n v="2020"/>
    <n v="9"/>
    <n v="30"/>
    <n v="3"/>
    <n v="890"/>
    <n v="890"/>
    <s v="day"/>
    <x v="1"/>
    <s v="Recruiter"/>
    <x v="1"/>
    <x v="8"/>
    <x v="6"/>
  </r>
  <r>
    <n v="50519045"/>
    <s v="Digital Media Data Scientist"/>
    <x v="1"/>
    <s v="Other"/>
    <x v="304"/>
    <n v="43295011"/>
    <m/>
    <m/>
    <d v="2020-09-07T00:00:00"/>
    <n v="44111.999988425923"/>
    <s v="Digital Media Data Scientist- Surry Hills, Sydney 6 month contract, high chance of extension Great Daily rate Some of Australia's Largest Data Sets"/>
    <s v="Australia"/>
    <x v="0"/>
    <x v="0"/>
    <s v="CBD, Inner West &amp; Eastern Suburbs"/>
    <s v="surryhills"/>
    <x v="0"/>
    <m/>
    <s v="No"/>
    <s v="https://www.seek.com.au/job/50519045?type=standard#searchRequestToken=fff5f832-ff7f-4203-b712-8c8d4498b641"/>
    <n v="1"/>
    <n v="1"/>
    <n v="0"/>
    <n v="1"/>
    <n v="0"/>
    <n v="0"/>
    <n v="0"/>
    <n v="0"/>
    <n v="0"/>
    <n v="0"/>
    <n v="0"/>
    <n v="0"/>
    <n v="1"/>
    <n v="1"/>
    <n v="0"/>
    <n v="0"/>
    <n v="0"/>
    <n v="0"/>
    <n v="0"/>
    <n v="0"/>
    <n v="0"/>
    <n v="1"/>
    <n v="0"/>
    <n v="0"/>
    <n v="0"/>
    <n v="44081"/>
    <n v="44111"/>
    <n v="1"/>
    <n v="1"/>
    <n v="0"/>
    <n v="2020"/>
    <n v="9"/>
    <n v="30"/>
    <n v="6"/>
    <m/>
    <m/>
    <m/>
    <x v="1"/>
    <s v="Recruiter"/>
    <x v="0"/>
    <x v="8"/>
    <x v="1"/>
  </r>
  <r>
    <n v="50525412"/>
    <s v="Data Scientist"/>
    <x v="0"/>
    <s v="Mathematics, Statistics &amp; Information Sciences"/>
    <x v="369"/>
    <n v="29387504"/>
    <m/>
    <m/>
    <d v="2020-09-08T00:00:00"/>
    <n v="44112.999988425923"/>
    <s v="Work on greenfield projects for a reputable brand as the evolve their data capability!"/>
    <s v="Australia"/>
    <x v="0"/>
    <x v="0"/>
    <s v="CBD, Inner West &amp; Eastern Suburbs"/>
    <s v="sydney"/>
    <x v="0"/>
    <m/>
    <s v="No"/>
    <s v="https://www.seek.com.au/job/50525412?type=standard#searchRequestToken=fff5f832-ff7f-4203-b712-8c8d4498b641"/>
    <n v="1"/>
    <n v="1"/>
    <n v="0"/>
    <n v="1"/>
    <n v="0"/>
    <n v="0"/>
    <n v="0"/>
    <n v="0"/>
    <n v="0"/>
    <n v="0"/>
    <n v="1"/>
    <n v="0"/>
    <n v="0"/>
    <n v="0"/>
    <n v="0"/>
    <n v="0"/>
    <n v="0"/>
    <n v="0"/>
    <n v="0"/>
    <n v="0"/>
    <n v="0"/>
    <n v="0"/>
    <n v="0"/>
    <n v="0"/>
    <n v="0"/>
    <n v="44081"/>
    <n v="44109"/>
    <n v="1"/>
    <n v="1"/>
    <n v="0"/>
    <n v="2020"/>
    <n v="9"/>
    <n v="30"/>
    <n v="4"/>
    <m/>
    <m/>
    <m/>
    <x v="1"/>
    <s v="Recruiter"/>
    <x v="0"/>
    <x v="8"/>
    <x v="2"/>
  </r>
  <r>
    <n v="50525869"/>
    <s v="Lead Data Scientist"/>
    <x v="0"/>
    <s v="Mathematics, Statistics &amp; Information Sciences"/>
    <x v="495"/>
    <n v="2603923"/>
    <s v="WSP"/>
    <n v="3.4889000000000001"/>
    <d v="2020-09-08T00:00:00"/>
    <n v="44112.999988425923"/>
    <s v="WSP Digital are immediately looking to hire a Lead Data Scientist to mentor and build a team."/>
    <s v="Australia"/>
    <x v="2"/>
    <x v="2"/>
    <s v="CBD &amp; Inner Suburbs"/>
    <s v="melbourne"/>
    <x v="0"/>
    <m/>
    <s v="No"/>
    <s v="https://www.seek.com.au/job/50525869?type=standout#searchRequestToken=ffdc5538-eae8-4e7f-a551-5be514702161"/>
    <n v="0"/>
    <n v="0"/>
    <n v="0"/>
    <n v="0"/>
    <n v="0"/>
    <n v="0"/>
    <n v="0"/>
    <n v="0"/>
    <n v="0"/>
    <n v="0"/>
    <n v="0"/>
    <n v="0"/>
    <n v="1"/>
    <n v="0"/>
    <n v="0"/>
    <n v="0"/>
    <n v="0"/>
    <n v="0"/>
    <n v="0"/>
    <n v="0"/>
    <n v="0"/>
    <n v="0"/>
    <n v="0"/>
    <n v="0"/>
    <n v="0"/>
    <n v="44082"/>
    <n v="44109"/>
    <n v="0"/>
    <n v="1"/>
    <n v="0"/>
    <n v="2020"/>
    <n v="9"/>
    <n v="30"/>
    <n v="1"/>
    <m/>
    <m/>
    <m/>
    <x v="1"/>
    <s v="Direct"/>
    <x v="0"/>
    <x v="8"/>
    <x v="2"/>
  </r>
  <r>
    <n v="50525928"/>
    <s v="Lead Data Scientist"/>
    <x v="0"/>
    <s v="Mathematics, Statistics &amp; Information Sciences"/>
    <x v="495"/>
    <n v="2603923"/>
    <s v="WSP"/>
    <m/>
    <d v="2020-09-08T00:00:00"/>
    <n v="44112.999988425923"/>
    <s v="WSP Digital are immediately looking to hire a Lead Data Scientist to mentor and build a team."/>
    <s v="Australia"/>
    <x v="0"/>
    <x v="0"/>
    <s v="CBD, Inner West &amp; Eastern Suburbs"/>
    <s v="sydney"/>
    <x v="0"/>
    <m/>
    <s v="No"/>
    <s v="https://www.seek.com.au/job/50525928?type=standout#searchRequestToken=ffdc5538-eae8-4e7f-a551-5be514702161"/>
    <n v="0"/>
    <n v="0"/>
    <n v="0"/>
    <n v="0"/>
    <n v="0"/>
    <n v="0"/>
    <n v="0"/>
    <n v="0"/>
    <n v="0"/>
    <n v="0"/>
    <n v="0"/>
    <n v="0"/>
    <n v="1"/>
    <n v="0"/>
    <n v="0"/>
    <n v="0"/>
    <n v="0"/>
    <n v="0"/>
    <n v="0"/>
    <n v="0"/>
    <n v="0"/>
    <n v="0"/>
    <n v="0"/>
    <n v="0"/>
    <n v="0"/>
    <n v="44082"/>
    <n v="44111"/>
    <n v="0"/>
    <n v="1"/>
    <n v="0"/>
    <n v="2020"/>
    <n v="9"/>
    <n v="30"/>
    <n v="1"/>
    <m/>
    <m/>
    <m/>
    <x v="1"/>
    <s v="Direct"/>
    <x v="0"/>
    <x v="8"/>
    <x v="2"/>
  </r>
  <r>
    <n v="50526178"/>
    <s v="Data Scientist"/>
    <x v="0"/>
    <s v="Mathematics, Statistics &amp; Information Sciences"/>
    <x v="495"/>
    <n v="2603923"/>
    <s v="WSP"/>
    <n v="3.4889000000000001"/>
    <d v="2020-09-08T00:00:00"/>
    <n v="44112.999988425923"/>
    <s v="WSP are immediately looking to hire junior to experienced-level Data Scientists to join our team in Sydney or Melbourne."/>
    <s v="Australia"/>
    <x v="2"/>
    <x v="2"/>
    <s v="CBD &amp; Inner Suburbs"/>
    <s v="melbourne"/>
    <x v="0"/>
    <m/>
    <s v="No"/>
    <s v="https://www.seek.com.au/job/50526178?type=standout#searchRequestToken=ffdc5538-eae8-4e7f-a551-5be514702161"/>
    <n v="0"/>
    <n v="0"/>
    <n v="0"/>
    <n v="0"/>
    <n v="0"/>
    <n v="0"/>
    <n v="0"/>
    <n v="0"/>
    <n v="0"/>
    <n v="0"/>
    <n v="0"/>
    <n v="0"/>
    <n v="1"/>
    <n v="0"/>
    <n v="0"/>
    <n v="0"/>
    <n v="0"/>
    <n v="0"/>
    <n v="0"/>
    <n v="0"/>
    <n v="0"/>
    <n v="0"/>
    <n v="0"/>
    <n v="0"/>
    <n v="0"/>
    <n v="44082"/>
    <n v="44096"/>
    <n v="0"/>
    <n v="1"/>
    <n v="0"/>
    <n v="2020"/>
    <n v="9"/>
    <n v="30"/>
    <n v="1"/>
    <m/>
    <m/>
    <m/>
    <x v="1"/>
    <s v="Direct"/>
    <x v="0"/>
    <x v="8"/>
    <x v="2"/>
  </r>
  <r>
    <n v="50526224"/>
    <s v="Data Scientist"/>
    <x v="0"/>
    <s v="Mathematics, Statistics &amp; Information Sciences"/>
    <x v="495"/>
    <n v="2603923"/>
    <s v="WSP"/>
    <n v="3.4889000000000001"/>
    <d v="2020-09-08T00:00:00"/>
    <n v="44112.999988425923"/>
    <s v="WSP are immediately looking to hire junior to experienced-level Data Scientists to join our team in Sydney or Melbourne."/>
    <s v="Australia"/>
    <x v="0"/>
    <x v="0"/>
    <s v="CBD, Inner West &amp; Eastern Suburbs"/>
    <s v="sydney"/>
    <x v="0"/>
    <m/>
    <s v="No"/>
    <s v="https://www.seek.com.au/job/50526224?type=standout#searchRequestToken=ffdc5538-eae8-4e7f-a551-5be514702161"/>
    <n v="0"/>
    <n v="0"/>
    <n v="0"/>
    <n v="0"/>
    <n v="0"/>
    <n v="0"/>
    <n v="0"/>
    <n v="0"/>
    <n v="0"/>
    <n v="0"/>
    <n v="0"/>
    <n v="0"/>
    <n v="1"/>
    <n v="0"/>
    <n v="0"/>
    <n v="0"/>
    <n v="0"/>
    <n v="0"/>
    <n v="0"/>
    <n v="0"/>
    <n v="0"/>
    <n v="0"/>
    <n v="0"/>
    <n v="0"/>
    <n v="0"/>
    <n v="44082"/>
    <n v="44096"/>
    <n v="0"/>
    <n v="1"/>
    <n v="0"/>
    <n v="2020"/>
    <n v="9"/>
    <n v="30"/>
    <n v="1"/>
    <m/>
    <m/>
    <m/>
    <x v="1"/>
    <s v="Direct"/>
    <x v="0"/>
    <x v="8"/>
    <x v="2"/>
  </r>
  <r>
    <n v="50526697"/>
    <s v="Advanced Analytics Data Scientist"/>
    <x v="0"/>
    <s v="Mathematics, Statistics &amp; Information Sciences"/>
    <x v="496"/>
    <n v="3045711"/>
    <s v="Allianz"/>
    <n v="3.4937"/>
    <d v="2020-09-08T00:00:00"/>
    <n v="44112.999988425923"/>
    <s v="Greenfield advanced analytics function"/>
    <s v="Australia"/>
    <x v="0"/>
    <x v="0"/>
    <s v="CBD, Inner West &amp; Eastern Suburbs"/>
    <s v="northsydney"/>
    <x v="0"/>
    <m/>
    <s v="No"/>
    <s v="https://www.seek.com.au/job/50526697?type=standout#searchRequestToken=ff913b41-993a-46f3-aedb-28807577cc7c"/>
    <n v="1"/>
    <n v="1"/>
    <n v="0"/>
    <n v="0"/>
    <n v="0"/>
    <n v="0"/>
    <n v="0"/>
    <n v="0"/>
    <n v="0"/>
    <n v="0"/>
    <n v="0"/>
    <n v="0"/>
    <n v="0"/>
    <n v="0"/>
    <n v="0"/>
    <n v="0"/>
    <n v="0"/>
    <n v="0"/>
    <n v="0"/>
    <n v="0"/>
    <n v="0"/>
    <n v="1"/>
    <n v="0"/>
    <n v="0"/>
    <n v="0"/>
    <n v="44082"/>
    <n v="44096"/>
    <n v="0"/>
    <n v="1"/>
    <n v="0"/>
    <n v="2020"/>
    <n v="9"/>
    <n v="30"/>
    <n v="3"/>
    <m/>
    <m/>
    <m/>
    <x v="1"/>
    <s v="Direct"/>
    <x v="0"/>
    <x v="8"/>
    <x v="2"/>
  </r>
  <r>
    <n v="50527541"/>
    <s v="Data Scientist (3 days per week initially)"/>
    <x v="1"/>
    <s v="Business/Systems Analysts"/>
    <x v="497"/>
    <n v="21339827"/>
    <m/>
    <m/>
    <d v="2020-09-08T00:00:00"/>
    <n v="44112.999988425923"/>
    <s v="Apply computational and analytical methods to biological datasets in medical research."/>
    <s v="Australia"/>
    <x v="2"/>
    <x v="2"/>
    <s v="CBD &amp; Inner Suburbs"/>
    <s v="fitzroy"/>
    <x v="3"/>
    <m/>
    <s v="No"/>
    <s v="https://www.seek.com.au/job/50527541?type=standout#searchRequestToken=ff905609-a642-42d6-8b2b-adb72df6e9c8"/>
    <n v="1"/>
    <n v="1"/>
    <n v="0"/>
    <n v="0"/>
    <n v="0"/>
    <n v="0"/>
    <n v="0"/>
    <n v="0"/>
    <n v="0"/>
    <n v="0"/>
    <n v="0"/>
    <n v="0"/>
    <n v="0"/>
    <n v="0"/>
    <n v="0"/>
    <n v="0"/>
    <n v="0"/>
    <n v="0"/>
    <n v="0"/>
    <n v="0"/>
    <n v="0"/>
    <n v="0"/>
    <n v="0"/>
    <n v="0"/>
    <n v="0"/>
    <n v="44082"/>
    <n v="44097"/>
    <n v="0"/>
    <n v="1"/>
    <n v="0"/>
    <n v="2020"/>
    <n v="9"/>
    <n v="30"/>
    <n v="2"/>
    <m/>
    <m/>
    <m/>
    <x v="1"/>
    <s v="Direct"/>
    <x v="0"/>
    <x v="8"/>
    <x v="2"/>
  </r>
  <r>
    <n v="50528148"/>
    <s v="Data Scientist"/>
    <x v="1"/>
    <s v="Developers/Programmers"/>
    <x v="498"/>
    <n v="22297007"/>
    <m/>
    <m/>
    <d v="2020-09-08T00:00:00"/>
    <n v="44112.999988425923"/>
    <s v="Data Scientist. Perth CBD. Perm Opportunity."/>
    <s v="Australia"/>
    <x v="3"/>
    <x v="3"/>
    <s v="CBD, Inner &amp; Western Suburbs"/>
    <s v="perth"/>
    <x v="0"/>
    <m/>
    <s v="No"/>
    <s v="https://www.seek.com.au/job/50528148?type=standard#searchRequestToken=fff5f832-ff7f-4203-b712-8c8d4498b641"/>
    <n v="1"/>
    <n v="1"/>
    <n v="1"/>
    <n v="0"/>
    <n v="0"/>
    <n v="0"/>
    <n v="0"/>
    <n v="0"/>
    <n v="1"/>
    <n v="1"/>
    <n v="0"/>
    <n v="1"/>
    <n v="0"/>
    <n v="0"/>
    <n v="0"/>
    <n v="0"/>
    <n v="0"/>
    <n v="0"/>
    <n v="0"/>
    <n v="0"/>
    <n v="0"/>
    <n v="0"/>
    <n v="0"/>
    <n v="0"/>
    <n v="0"/>
    <n v="44082"/>
    <n v="44105"/>
    <n v="0"/>
    <n v="1"/>
    <n v="0"/>
    <n v="2020"/>
    <n v="9"/>
    <n v="30"/>
    <n v="6"/>
    <m/>
    <m/>
    <m/>
    <x v="1"/>
    <s v="Direct"/>
    <x v="0"/>
    <x v="8"/>
    <x v="2"/>
  </r>
  <r>
    <n v="50529494"/>
    <s v="Senior Data Scientist (Multiple Contracts @ $700-800pd)"/>
    <x v="7"/>
    <s v="Analysts"/>
    <x v="72"/>
    <n v="35398774"/>
    <m/>
    <m/>
    <d v="2020-09-08T00:00:00"/>
    <n v="44112.999988425923"/>
    <s v="CORRELATE RESOURCES : Your trusted Data Analytics Recruitment Partner. APPLY NOW for exclusive opportunities, market insights &amp; ongoing career support"/>
    <s v="Australia"/>
    <x v="2"/>
    <x v="2"/>
    <s v="CBD &amp; Inner Suburbs"/>
    <s v="melbourne"/>
    <x v="1"/>
    <s v="$700-800pd"/>
    <s v="No"/>
    <s v="https://www.seek.com.au/job/50529494?type=standout#searchRequestToken=fff5f832-ff7f-4203-b712-8c8d4498b641"/>
    <n v="1"/>
    <n v="1"/>
    <n v="1"/>
    <n v="0"/>
    <n v="0"/>
    <n v="0"/>
    <n v="0"/>
    <n v="0"/>
    <n v="1"/>
    <n v="0"/>
    <n v="0"/>
    <n v="0"/>
    <n v="0"/>
    <n v="1"/>
    <n v="0"/>
    <n v="0"/>
    <n v="0"/>
    <n v="0"/>
    <n v="0"/>
    <n v="0"/>
    <n v="0"/>
    <n v="0"/>
    <n v="0"/>
    <n v="0"/>
    <n v="0"/>
    <n v="44082"/>
    <n v="44110"/>
    <n v="1"/>
    <n v="1"/>
    <n v="0"/>
    <n v="2020"/>
    <n v="9"/>
    <n v="30"/>
    <n v="5"/>
    <n v="700"/>
    <n v="800"/>
    <s v="day"/>
    <x v="1"/>
    <s v="Recruiter"/>
    <x v="1"/>
    <x v="8"/>
    <x v="2"/>
  </r>
  <r>
    <n v="50532525"/>
    <s v="Junior Data Scientist - 6 Month Contract"/>
    <x v="0"/>
    <s v="Mathematics, Statistics &amp; Information Sciences"/>
    <x v="44"/>
    <n v="37079664"/>
    <m/>
    <m/>
    <d v="2020-09-09T00:00:00"/>
    <n v="44113.999988425923"/>
    <s v="Opportunity for Junior Data Scientist to join a top Data Science team! Scale &amp; build machine learning solutions in Python, SQL, GCP &amp; Big Data"/>
    <s v="Australia"/>
    <x v="0"/>
    <x v="0"/>
    <s v="CBD, Inner West &amp; Eastern Suburbs"/>
    <s v="sydney"/>
    <x v="1"/>
    <s v="Between $400-$550 per day, based on experience"/>
    <s v="No"/>
    <s v="https://www.seek.com.au/job/50532525?type=standout#searchRequestToken=fff5f832-ff7f-4203-b712-8c8d4498b641"/>
    <n v="0"/>
    <n v="1"/>
    <n v="0"/>
    <n v="1"/>
    <n v="0"/>
    <n v="0"/>
    <n v="0"/>
    <n v="0"/>
    <n v="0"/>
    <n v="0"/>
    <n v="0"/>
    <n v="0"/>
    <n v="0"/>
    <n v="0"/>
    <n v="0"/>
    <n v="0"/>
    <n v="0"/>
    <n v="0"/>
    <n v="0"/>
    <n v="0"/>
    <n v="0"/>
    <n v="1"/>
    <n v="0"/>
    <n v="0"/>
    <n v="0"/>
    <n v="44082"/>
    <n v="44110"/>
    <n v="1"/>
    <n v="1"/>
    <n v="0"/>
    <n v="2020"/>
    <n v="9"/>
    <n v="30"/>
    <n v="3"/>
    <n v="400"/>
    <n v="550"/>
    <s v="day"/>
    <x v="1"/>
    <s v="Recruiter"/>
    <x v="1"/>
    <x v="8"/>
    <x v="0"/>
  </r>
  <r>
    <n v="50537814"/>
    <s v="Senior Data Scientist"/>
    <x v="0"/>
    <s v="Mathematics, Statistics &amp; Information Sciences"/>
    <x v="499"/>
    <n v="45691171"/>
    <m/>
    <m/>
    <d v="2020-09-11T00:00:00"/>
    <n v="44115.999988425923"/>
    <s v="We are looking for a Senior Data Scientist who possesses a passion for pushing mobile technologies to the limits and delivering “WOW” moments."/>
    <s v="Australia"/>
    <x v="0"/>
    <x v="0"/>
    <s v="North Shore &amp; Northern Beaches"/>
    <s v="northsydney"/>
    <x v="0"/>
    <m/>
    <s v="No"/>
    <s v="https://www.seek.com.au/job/50537814?type=standout#searchRequestToken=fff5f832-ff7f-4203-b712-8c8d4498b641"/>
    <n v="0"/>
    <n v="1"/>
    <n v="0"/>
    <n v="1"/>
    <n v="0"/>
    <n v="0"/>
    <n v="0"/>
    <n v="0"/>
    <n v="0"/>
    <n v="0"/>
    <n v="1"/>
    <n v="0"/>
    <n v="0"/>
    <n v="0"/>
    <n v="0"/>
    <n v="0"/>
    <n v="0"/>
    <n v="0"/>
    <n v="0"/>
    <n v="0"/>
    <n v="0"/>
    <n v="0"/>
    <n v="0"/>
    <n v="0"/>
    <n v="0"/>
    <n v="44085"/>
    <n v="44115"/>
    <n v="0"/>
    <n v="1"/>
    <n v="0"/>
    <n v="2020"/>
    <n v="9"/>
    <n v="30"/>
    <n v="3"/>
    <m/>
    <m/>
    <m/>
    <x v="1"/>
    <s v="Direct"/>
    <x v="0"/>
    <x v="8"/>
    <x v="4"/>
  </r>
  <r>
    <n v="50540551"/>
    <s v="Data Scientist"/>
    <x v="7"/>
    <s v="Analysts"/>
    <x v="124"/>
    <n v="11268388"/>
    <s v="Bupa"/>
    <m/>
    <d v="2020-09-10T00:00:00"/>
    <n v="44114.999988425923"/>
    <s v="Determine the most salient drivers of customer and commercial performance to improve decision-making across our Health Insurance business."/>
    <s v="Australia"/>
    <x v="2"/>
    <x v="2"/>
    <m/>
    <m/>
    <x v="0"/>
    <m/>
    <s v="No"/>
    <s v="https://www.seek.com.au/job/50540551?type=standard#searchRequestToken=fff5f832-ff7f-4203-b712-8c8d4498b641"/>
    <n v="1"/>
    <n v="1"/>
    <n v="0"/>
    <n v="1"/>
    <n v="0"/>
    <n v="0"/>
    <n v="0"/>
    <n v="0"/>
    <n v="0"/>
    <n v="1"/>
    <n v="1"/>
    <n v="0"/>
    <n v="1"/>
    <n v="1"/>
    <n v="0"/>
    <n v="0"/>
    <n v="0"/>
    <n v="0"/>
    <n v="0"/>
    <n v="0"/>
    <n v="0"/>
    <n v="1"/>
    <n v="0"/>
    <n v="0"/>
    <n v="0"/>
    <n v="44084"/>
    <n v="44114"/>
    <n v="0"/>
    <n v="1"/>
    <n v="0"/>
    <n v="2020"/>
    <n v="9"/>
    <n v="30"/>
    <n v="8"/>
    <m/>
    <m/>
    <m/>
    <x v="1"/>
    <s v="Direct"/>
    <x v="0"/>
    <x v="8"/>
    <x v="3"/>
  </r>
  <r>
    <n v="50541122"/>
    <s v="Data Scientist"/>
    <x v="1"/>
    <s v="Business/Systems Analysts"/>
    <x v="500"/>
    <n v="21352564"/>
    <s v="ACH Group"/>
    <n v="3.3214000000000001"/>
    <d v="2020-09-10T00:00:00"/>
    <n v="44114.999988425923"/>
    <s v="Support data models and automated, standardise data analytics for ACH Group in this full time role based at Mile End."/>
    <s v="Australia"/>
    <x v="6"/>
    <x v="6"/>
    <m/>
    <s v="mileend"/>
    <x v="0"/>
    <s v="Salary packaging benefits are on offer"/>
    <s v="Yes"/>
    <s v="https://www.seek.com.au/job/50541122?type=standout#searchRequestToken=f8fca409-f7ca-489e-b25f-25ed244cfc0e"/>
    <n v="0"/>
    <n v="0"/>
    <n v="0"/>
    <n v="0"/>
    <n v="0"/>
    <n v="0"/>
    <n v="0"/>
    <n v="0"/>
    <n v="1"/>
    <n v="0"/>
    <n v="0"/>
    <n v="0"/>
    <n v="0"/>
    <n v="0"/>
    <n v="0"/>
    <n v="0"/>
    <n v="0"/>
    <n v="0"/>
    <n v="0"/>
    <n v="0"/>
    <n v="0"/>
    <n v="0"/>
    <n v="0"/>
    <n v="0"/>
    <n v="0"/>
    <n v="44084"/>
    <n v="44087"/>
    <n v="0"/>
    <n v="1"/>
    <n v="0"/>
    <n v="2020"/>
    <n v="9"/>
    <n v="30"/>
    <n v="1"/>
    <m/>
    <m/>
    <m/>
    <x v="1"/>
    <s v="Direct"/>
    <x v="1"/>
    <x v="8"/>
    <x v="3"/>
  </r>
  <r>
    <n v="50542539"/>
    <s v="Data Scientist"/>
    <x v="0"/>
    <s v="Mathematics, Statistics &amp; Information Sciences"/>
    <x v="501"/>
    <n v="8415837"/>
    <s v="Link Group"/>
    <m/>
    <d v="2020-09-10T00:00:00"/>
    <n v="44114.999988425923"/>
    <s v="Looking for a Data Scientist for exciting opportunity at Empirics!"/>
    <s v="Australia"/>
    <x v="2"/>
    <x v="2"/>
    <s v="CBD &amp; Inner Suburbs"/>
    <s v="melbourne"/>
    <x v="0"/>
    <m/>
    <s v="No"/>
    <s v="https://www.seek.com.au/job/50542539?type=standard#searchRequestToken=fff5f832-ff7f-4203-b712-8c8d4498b641"/>
    <n v="1"/>
    <n v="1"/>
    <n v="0"/>
    <n v="1"/>
    <n v="0"/>
    <n v="0"/>
    <n v="0"/>
    <n v="0"/>
    <n v="1"/>
    <n v="0"/>
    <n v="0"/>
    <n v="1"/>
    <n v="0"/>
    <n v="0"/>
    <n v="0"/>
    <n v="0"/>
    <n v="0"/>
    <n v="0"/>
    <n v="0"/>
    <n v="0"/>
    <n v="0"/>
    <n v="0"/>
    <n v="0"/>
    <n v="0"/>
    <n v="0"/>
    <n v="44084"/>
    <n v="44102"/>
    <n v="0"/>
    <n v="1"/>
    <n v="0"/>
    <n v="2020"/>
    <n v="9"/>
    <n v="30"/>
    <n v="5"/>
    <m/>
    <m/>
    <m/>
    <x v="1"/>
    <s v="Direct"/>
    <x v="0"/>
    <x v="8"/>
    <x v="3"/>
  </r>
  <r>
    <n v="50543126"/>
    <s v="Principal Data Science Consultant | Data Scientist | Data Science Lead"/>
    <x v="0"/>
    <s v="Mathematics, Statistics &amp; Information Sciences"/>
    <x v="115"/>
    <n v="27398075"/>
    <m/>
    <m/>
    <d v="2020-09-10T00:00:00"/>
    <n v="44114.999988425923"/>
    <s v="This is an unique lead role for a global firm. You will lead their Data Science practice across APAC and consult in a range of industries."/>
    <s v="Australia"/>
    <x v="0"/>
    <x v="0"/>
    <s v="CBD, Inner West &amp; Eastern Suburbs"/>
    <s v="sydney"/>
    <x v="0"/>
    <m/>
    <s v="No"/>
    <s v="https://www.seek.com.au/job/50543126?type=standard#searchRequestToken=fff5f832-ff7f-4203-b712-8c8d4498b641"/>
    <n v="1"/>
    <n v="1"/>
    <n v="0"/>
    <n v="0"/>
    <n v="0"/>
    <n v="0"/>
    <n v="0"/>
    <n v="0"/>
    <n v="1"/>
    <n v="0"/>
    <n v="0"/>
    <n v="0"/>
    <n v="0"/>
    <n v="0"/>
    <n v="0"/>
    <n v="0"/>
    <n v="0"/>
    <n v="0"/>
    <n v="0"/>
    <n v="0"/>
    <n v="0"/>
    <n v="0"/>
    <n v="0"/>
    <n v="0"/>
    <n v="0"/>
    <n v="44084"/>
    <n v="44112"/>
    <n v="1"/>
    <n v="1"/>
    <n v="0"/>
    <n v="2020"/>
    <n v="9"/>
    <n v="30"/>
    <n v="3"/>
    <m/>
    <m/>
    <m/>
    <x v="1"/>
    <s v="Recruiter"/>
    <x v="0"/>
    <x v="8"/>
    <x v="3"/>
  </r>
  <r>
    <n v="50547605"/>
    <s v="Data Scientist"/>
    <x v="0"/>
    <s v="Mathematics, Statistics &amp; Information Sciences"/>
    <x v="43"/>
    <n v="38197469"/>
    <m/>
    <m/>
    <d v="2020-09-11T00:00:00"/>
    <n v="44115.999988425923"/>
    <s v="Deliver commercial value by developing and deploying production-level machine learning and optimisation models."/>
    <s v="Australia"/>
    <x v="0"/>
    <x v="0"/>
    <s v="CBD, Inner West &amp; Eastern Suburbs"/>
    <s v="sydney"/>
    <x v="0"/>
    <m/>
    <s v="No"/>
    <s v="https://www.seek.com.au/job/50547605?type=standard#searchRequestToken=fff5f832-ff7f-4203-b712-8c8d4498b641"/>
    <n v="1"/>
    <n v="1"/>
    <n v="0"/>
    <n v="0"/>
    <n v="0"/>
    <n v="0"/>
    <n v="0"/>
    <n v="0"/>
    <n v="0"/>
    <n v="1"/>
    <n v="1"/>
    <n v="0"/>
    <n v="0"/>
    <n v="0"/>
    <n v="0"/>
    <n v="0"/>
    <n v="0"/>
    <n v="0"/>
    <n v="0"/>
    <n v="0"/>
    <n v="0"/>
    <n v="1"/>
    <n v="0"/>
    <n v="0"/>
    <n v="0"/>
    <n v="44084"/>
    <n v="44115"/>
    <n v="0"/>
    <n v="1"/>
    <n v="0"/>
    <n v="2020"/>
    <n v="9"/>
    <n v="30"/>
    <n v="5"/>
    <m/>
    <m/>
    <m/>
    <x v="1"/>
    <s v="Direct"/>
    <x v="0"/>
    <x v="8"/>
    <x v="4"/>
  </r>
  <r>
    <n v="50552136"/>
    <s v="Data Scientist | Data and Analytics"/>
    <x v="1"/>
    <s v="Engineering - Software"/>
    <x v="81"/>
    <n v="20357645"/>
    <s v="EY"/>
    <n v="3.51"/>
    <d v="2020-09-11T00:00:00"/>
    <n v="44115.999988425923"/>
    <s v="Translate analytical solution outcomes in the context of business impacts &amp; benefits, while working with diverse stakeholders to identify challenges."/>
    <s v="Australia"/>
    <x v="1"/>
    <x v="1"/>
    <m/>
    <m/>
    <x v="0"/>
    <m/>
    <s v="No"/>
    <s v="https://www.seek.com.au/job/50552136?type=standout#searchRequestToken=ffdc5538-eae8-4e7f-a551-5be514702161"/>
    <n v="1"/>
    <n v="1"/>
    <n v="0"/>
    <n v="1"/>
    <n v="0"/>
    <n v="0"/>
    <n v="0"/>
    <n v="0"/>
    <n v="0"/>
    <n v="1"/>
    <n v="0"/>
    <n v="0"/>
    <n v="1"/>
    <n v="1"/>
    <n v="0"/>
    <n v="0"/>
    <n v="0"/>
    <n v="0"/>
    <n v="0"/>
    <n v="0"/>
    <n v="0"/>
    <n v="0"/>
    <n v="0"/>
    <n v="0"/>
    <n v="0"/>
    <n v="44085"/>
    <n v="44097"/>
    <n v="0"/>
    <n v="1"/>
    <n v="0"/>
    <n v="2020"/>
    <n v="9"/>
    <n v="30"/>
    <n v="6"/>
    <m/>
    <m/>
    <m/>
    <x v="1"/>
    <s v="Direct"/>
    <x v="0"/>
    <x v="8"/>
    <x v="4"/>
  </r>
  <r>
    <n v="50556874"/>
    <s v="Data Scientist"/>
    <x v="1"/>
    <s v="Business/Systems Analysts"/>
    <x v="262"/>
    <n v="21093652"/>
    <s v="PetSure"/>
    <m/>
    <d v="2020-09-14T00:00:00"/>
    <n v="44118.999988425923"/>
    <s v="Join a growing data science team, with a strong focus on natural language processing and machine learning, opportunity to work on interesting projects"/>
    <s v="Australia"/>
    <x v="0"/>
    <x v="0"/>
    <s v="North Shore &amp; Northern Beaches"/>
    <s v="chatswood"/>
    <x v="0"/>
    <m/>
    <s v="No"/>
    <s v="https://www.seek.com.au/job/50556874?type=standout#searchRequestToken=fff5f832-ff7f-4203-b712-8c8d4498b641"/>
    <n v="0"/>
    <n v="1"/>
    <n v="0"/>
    <n v="1"/>
    <n v="0"/>
    <n v="0"/>
    <n v="0"/>
    <n v="0"/>
    <n v="0"/>
    <n v="0"/>
    <n v="0"/>
    <n v="0"/>
    <n v="0"/>
    <n v="0"/>
    <n v="0"/>
    <n v="0"/>
    <n v="0"/>
    <n v="0"/>
    <n v="0"/>
    <n v="0"/>
    <n v="0"/>
    <n v="0"/>
    <n v="0"/>
    <n v="0"/>
    <n v="0"/>
    <n v="44087"/>
    <n v="44118"/>
    <n v="0"/>
    <n v="1"/>
    <n v="0"/>
    <n v="2020"/>
    <n v="9"/>
    <n v="30"/>
    <n v="2"/>
    <m/>
    <m/>
    <m/>
    <x v="1"/>
    <s v="Direct"/>
    <x v="0"/>
    <x v="8"/>
    <x v="1"/>
  </r>
  <r>
    <n v="50558063"/>
    <s v="Data Scientist"/>
    <x v="0"/>
    <s v="Mathematics, Statistics &amp; Information Sciences"/>
    <x v="12"/>
    <n v="23607501"/>
    <m/>
    <m/>
    <d v="2020-09-14T00:00:00"/>
    <n v="44118.999988425923"/>
    <s v="Opportunity to predict trends and model high-profile and unique data sets for NSW government using dockers and containers in deep learning systems"/>
    <s v="Australia"/>
    <x v="0"/>
    <x v="0"/>
    <s v="Parramatta &amp; Western Suburbs"/>
    <s v="parramatta"/>
    <x v="1"/>
    <s v="$800 - $950 per day"/>
    <s v="No"/>
    <s v="https://www.seek.com.au/job/50558063?type=standout#searchRequestToken=ffc1cde8-47cf-46b5-881f-68775faa9d3f"/>
    <n v="1"/>
    <n v="1"/>
    <n v="0"/>
    <n v="0"/>
    <n v="0"/>
    <n v="0"/>
    <n v="0"/>
    <n v="0"/>
    <n v="0"/>
    <n v="0"/>
    <n v="0"/>
    <n v="0"/>
    <n v="0"/>
    <n v="0"/>
    <n v="0"/>
    <n v="0"/>
    <n v="0"/>
    <n v="0"/>
    <n v="0"/>
    <n v="0"/>
    <n v="0"/>
    <n v="0"/>
    <n v="0"/>
    <n v="0"/>
    <n v="0"/>
    <n v="44088"/>
    <n v="44118"/>
    <n v="1"/>
    <n v="1"/>
    <n v="0"/>
    <n v="2020"/>
    <n v="9"/>
    <n v="30"/>
    <n v="2"/>
    <n v="800"/>
    <n v="950"/>
    <s v="day"/>
    <x v="1"/>
    <s v="Recruiter"/>
    <x v="1"/>
    <x v="8"/>
    <x v="1"/>
  </r>
  <r>
    <n v="50558569"/>
    <s v="Data Scientist"/>
    <x v="1"/>
    <s v="Architects"/>
    <x v="165"/>
    <n v="28935911"/>
    <m/>
    <m/>
    <d v="2020-09-14T00:00:00"/>
    <n v="44118.999988425923"/>
    <s v="Looking for a Data Scientist for a premier organisation."/>
    <s v="Australia"/>
    <x v="0"/>
    <x v="0"/>
    <s v="Parramatta &amp; Western Suburbs"/>
    <s v="parramatta"/>
    <x v="1"/>
    <m/>
    <s v="No"/>
    <s v="https://www.seek.com.au/job/50558569?type=standout#searchRequestToken=ff8b2b61-664b-4a80-9360-174ec31e67e9"/>
    <n v="1"/>
    <n v="1"/>
    <n v="0"/>
    <n v="0"/>
    <n v="0"/>
    <n v="0"/>
    <n v="0"/>
    <n v="0"/>
    <n v="0"/>
    <n v="0"/>
    <n v="0"/>
    <n v="0"/>
    <n v="0"/>
    <n v="0"/>
    <n v="0"/>
    <n v="0"/>
    <n v="0"/>
    <n v="0"/>
    <n v="0"/>
    <n v="0"/>
    <n v="0"/>
    <n v="0"/>
    <n v="0"/>
    <n v="0"/>
    <n v="0"/>
    <n v="44088"/>
    <n v="44095"/>
    <n v="1"/>
    <n v="1"/>
    <n v="0"/>
    <n v="2020"/>
    <n v="9"/>
    <n v="30"/>
    <n v="2"/>
    <m/>
    <m/>
    <m/>
    <x v="1"/>
    <s v="Recruiter"/>
    <x v="0"/>
    <x v="8"/>
    <x v="1"/>
  </r>
  <r>
    <n v="50559132"/>
    <s v="Data Scientist - Big Data, Machine Learning &amp; AI"/>
    <x v="1"/>
    <s v="Other"/>
    <x v="502"/>
    <n v="35360276"/>
    <m/>
    <m/>
    <d v="2020-09-14T00:00:00"/>
    <n v="44118.999988425923"/>
    <s v="Exciting NLP Business Focused On Artificial Intelligence and Machine Learning. Solve complex data analytics problems. Cutting Edge Big Data Product"/>
    <s v="Australia"/>
    <x v="0"/>
    <x v="0"/>
    <s v="CBD, Inner West &amp; Eastern Suburbs"/>
    <s v="sydney"/>
    <x v="0"/>
    <m/>
    <s v="No"/>
    <s v="https://www.seek.com.au/job/50559132?type=standard#searchRequestToken=ffc1cde8-47cf-46b5-881f-68775faa9d3f"/>
    <n v="1"/>
    <n v="1"/>
    <n v="0"/>
    <n v="1"/>
    <n v="0"/>
    <n v="0"/>
    <n v="0"/>
    <n v="0"/>
    <n v="0"/>
    <n v="1"/>
    <n v="0"/>
    <n v="1"/>
    <n v="0"/>
    <n v="0"/>
    <n v="0"/>
    <n v="0"/>
    <n v="0"/>
    <n v="0"/>
    <n v="0"/>
    <n v="0"/>
    <n v="0"/>
    <n v="0"/>
    <n v="0"/>
    <n v="0"/>
    <n v="0"/>
    <n v="44088"/>
    <n v="44116"/>
    <n v="0"/>
    <n v="1"/>
    <n v="0"/>
    <n v="2020"/>
    <n v="9"/>
    <n v="30"/>
    <n v="5"/>
    <m/>
    <m/>
    <m/>
    <x v="1"/>
    <s v="Direct"/>
    <x v="0"/>
    <x v="8"/>
    <x v="1"/>
  </r>
  <r>
    <n v="50560687"/>
    <s v="Data Scientist"/>
    <x v="1"/>
    <s v="Other"/>
    <x v="503"/>
    <n v="1649"/>
    <m/>
    <m/>
    <d v="2020-09-14T00:00:00"/>
    <n v="44118.999988425923"/>
    <s v="3 months contract to work on developing processes for predicting crime trends for a government agency based in Parramatta"/>
    <s v="Australia"/>
    <x v="0"/>
    <x v="0"/>
    <s v="Parramatta &amp; Western Suburbs"/>
    <s v="parramatta"/>
    <x v="2"/>
    <s v="$0 - $800 per day"/>
    <s v="No"/>
    <s v="https://www.seek.com.au/job/50560687?type=standard#searchRequestToken=fff5f832-ff7f-4203-b712-8c8d4498b641"/>
    <n v="1"/>
    <n v="1"/>
    <n v="0"/>
    <n v="1"/>
    <n v="0"/>
    <n v="0"/>
    <n v="0"/>
    <n v="0"/>
    <n v="0"/>
    <n v="0"/>
    <n v="0"/>
    <n v="0"/>
    <n v="0"/>
    <n v="0"/>
    <n v="0"/>
    <n v="0"/>
    <n v="0"/>
    <n v="0"/>
    <n v="0"/>
    <n v="0"/>
    <n v="0"/>
    <n v="0"/>
    <n v="0"/>
    <n v="0"/>
    <n v="0"/>
    <n v="44088"/>
    <n v="44118"/>
    <n v="0"/>
    <n v="1"/>
    <n v="0"/>
    <n v="2020"/>
    <n v="9"/>
    <n v="30"/>
    <n v="3"/>
    <m/>
    <m/>
    <m/>
    <x v="1"/>
    <s v="Direct"/>
    <x v="1"/>
    <x v="8"/>
    <x v="1"/>
  </r>
  <r>
    <n v="50563004"/>
    <s v="Principal Data Scientist"/>
    <x v="0"/>
    <s v="Mathematics, Statistics &amp; Information Sciences"/>
    <x v="504"/>
    <n v="33064617"/>
    <s v="Sage"/>
    <m/>
    <d v="2020-09-14T00:00:00"/>
    <n v="44118.999988425923"/>
    <s v="We are looking for an experienced Data Scientist to join the Sage Artificial Intelligence Labs &quot;SAIL&quot; team!"/>
    <s v="Australia"/>
    <x v="0"/>
    <x v="0"/>
    <s v="CBD, Inner West &amp; Eastern Suburbs"/>
    <s v="sydney"/>
    <x v="0"/>
    <m/>
    <s v="No"/>
    <s v="https://www.seek.com.au/job/50563004?type=standout#searchRequestToken=fff5f832-ff7f-4203-b712-8c8d4498b641"/>
    <n v="1"/>
    <n v="1"/>
    <n v="0"/>
    <n v="0"/>
    <n v="0"/>
    <n v="0"/>
    <n v="0"/>
    <n v="0"/>
    <n v="0"/>
    <n v="0"/>
    <n v="0"/>
    <n v="0"/>
    <n v="0"/>
    <n v="0"/>
    <n v="0"/>
    <n v="0"/>
    <n v="0"/>
    <n v="0"/>
    <n v="0"/>
    <n v="0"/>
    <n v="0"/>
    <n v="0"/>
    <n v="0"/>
    <n v="0"/>
    <n v="0"/>
    <n v="44088"/>
    <n v="44118"/>
    <n v="0"/>
    <n v="1"/>
    <n v="0"/>
    <n v="2020"/>
    <n v="9"/>
    <n v="30"/>
    <n v="2"/>
    <m/>
    <m/>
    <m/>
    <x v="1"/>
    <s v="Direct"/>
    <x v="0"/>
    <x v="8"/>
    <x v="1"/>
  </r>
  <r>
    <n v="50568294"/>
    <s v="Principal Data Science Consultant | Data Scientist | Data Science Lead"/>
    <x v="0"/>
    <s v="Mathematics, Statistics &amp; Information Sciences"/>
    <x v="115"/>
    <n v="27398075"/>
    <m/>
    <m/>
    <d v="2020-09-15T00:00:00"/>
    <n v="44119.999988425923"/>
    <s v="This is an unique lead role for a global firm. You will lead their Data Science practice across APAC and consult in a range of industries."/>
    <s v="Australia"/>
    <x v="0"/>
    <x v="0"/>
    <s v="CBD, Inner West &amp; Eastern Suburbs"/>
    <s v="sydney"/>
    <x v="0"/>
    <m/>
    <s v="No"/>
    <s v="https://www.seek.com.au/job/50568294?type=standard#searchRequestToken=fff5f832-ff7f-4203-b712-8c8d4498b641"/>
    <n v="1"/>
    <n v="1"/>
    <n v="0"/>
    <n v="0"/>
    <n v="0"/>
    <n v="0"/>
    <n v="0"/>
    <n v="0"/>
    <n v="1"/>
    <n v="0"/>
    <n v="0"/>
    <n v="0"/>
    <n v="0"/>
    <n v="0"/>
    <n v="0"/>
    <n v="0"/>
    <n v="0"/>
    <n v="0"/>
    <n v="0"/>
    <n v="0"/>
    <n v="0"/>
    <n v="0"/>
    <n v="0"/>
    <n v="0"/>
    <n v="0"/>
    <n v="44089"/>
    <n v="44117"/>
    <n v="1"/>
    <n v="1"/>
    <n v="0"/>
    <n v="2020"/>
    <n v="9"/>
    <n v="30"/>
    <n v="3"/>
    <m/>
    <m/>
    <m/>
    <x v="1"/>
    <s v="Recruiter"/>
    <x v="0"/>
    <x v="8"/>
    <x v="2"/>
  </r>
  <r>
    <n v="50569726"/>
    <s v="Data Scientist"/>
    <x v="1"/>
    <s v="Other"/>
    <x v="5"/>
    <n v="23039563"/>
    <s v="Macquarie Group"/>
    <n v="3.2198000000000002"/>
    <d v="2020-09-15T00:00:00"/>
    <n v="44119.999988425923"/>
    <s v="Bring your passion and talent in data and analytics and join our growing team as a Data Scientist."/>
    <s v="Australia"/>
    <x v="0"/>
    <x v="0"/>
    <s v="CBD, Inner West &amp; Eastern Suburbs"/>
    <s v="sydney"/>
    <x v="0"/>
    <m/>
    <s v="No"/>
    <s v="https://www.seek.com.au/job/50569726?type=standout#searchRequestToken=fee1b7df-96a2-45a6-ac35-cd3590dfbc39"/>
    <n v="1"/>
    <n v="1"/>
    <n v="0"/>
    <n v="1"/>
    <n v="0"/>
    <n v="0"/>
    <n v="0"/>
    <n v="0"/>
    <n v="0"/>
    <n v="0"/>
    <n v="0"/>
    <n v="0"/>
    <n v="0"/>
    <n v="0"/>
    <n v="0"/>
    <n v="0"/>
    <n v="0"/>
    <n v="0"/>
    <n v="0"/>
    <n v="0"/>
    <n v="0"/>
    <n v="0"/>
    <n v="0"/>
    <n v="0"/>
    <n v="0"/>
    <n v="44089"/>
    <n v="44091"/>
    <n v="0"/>
    <n v="1"/>
    <n v="0"/>
    <n v="2020"/>
    <n v="9"/>
    <n v="30"/>
    <n v="3"/>
    <m/>
    <m/>
    <m/>
    <x v="1"/>
    <s v="Direct"/>
    <x v="0"/>
    <x v="8"/>
    <x v="2"/>
  </r>
  <r>
    <n v="50570200"/>
    <s v="Data Scientist"/>
    <x v="1"/>
    <s v="Other"/>
    <x v="400"/>
    <n v="29348225"/>
    <m/>
    <m/>
    <d v="2020-09-15T00:00:00"/>
    <n v="44119.999988425923"/>
    <s v="Large NSW Government agency. Providing data analysis and developing processes for predicting future trends."/>
    <s v="Australia"/>
    <x v="0"/>
    <x v="0"/>
    <s v="Parramatta &amp; Western Suburbs"/>
    <s v="parramatta"/>
    <x v="0"/>
    <s v="700-800 + super per day"/>
    <s v="No"/>
    <s v="https://www.seek.com.au/job/50570200?type=standard#searchRequestToken=ffc1cde8-47cf-46b5-881f-68775faa9d3f"/>
    <n v="1"/>
    <n v="1"/>
    <n v="0"/>
    <n v="0"/>
    <n v="0"/>
    <n v="0"/>
    <n v="0"/>
    <n v="0"/>
    <n v="0"/>
    <n v="0"/>
    <n v="0"/>
    <n v="0"/>
    <n v="0"/>
    <n v="0"/>
    <n v="0"/>
    <n v="0"/>
    <n v="0"/>
    <n v="0"/>
    <n v="0"/>
    <n v="0"/>
    <n v="0"/>
    <n v="0"/>
    <n v="0"/>
    <n v="0"/>
    <n v="0"/>
    <n v="44089"/>
    <n v="44119"/>
    <n v="1"/>
    <n v="1"/>
    <n v="0"/>
    <n v="2020"/>
    <n v="9"/>
    <n v="30"/>
    <n v="2"/>
    <n v="700"/>
    <n v="800"/>
    <s v="day"/>
    <x v="1"/>
    <s v="Recruiter"/>
    <x v="1"/>
    <x v="8"/>
    <x v="2"/>
  </r>
  <r>
    <n v="50573251"/>
    <s v="Data Scientist"/>
    <x v="1"/>
    <s v="Database Development &amp; Administration"/>
    <x v="270"/>
    <n v="20108309"/>
    <m/>
    <m/>
    <d v="2020-09-16T00:00:00"/>
    <n v="44120.999988425923"/>
    <s v="Seeking multiple Data Scientists with experience in Scala, PySpark and HiveSQL."/>
    <s v="Australia"/>
    <x v="6"/>
    <x v="6"/>
    <m/>
    <m/>
    <x v="1"/>
    <m/>
    <s v="No"/>
    <s v="https://www.seek.com.au/job/50573251?type=standard#searchRequestToken=fff5f832-ff7f-4203-b712-8c8d4498b641"/>
    <n v="1"/>
    <n v="1"/>
    <n v="0"/>
    <n v="0"/>
    <n v="0"/>
    <n v="0"/>
    <n v="0"/>
    <n v="0"/>
    <n v="0"/>
    <n v="1"/>
    <n v="0"/>
    <n v="0"/>
    <n v="1"/>
    <n v="0"/>
    <n v="0"/>
    <n v="0"/>
    <n v="0"/>
    <n v="0"/>
    <n v="0"/>
    <n v="0"/>
    <n v="0"/>
    <n v="1"/>
    <n v="0"/>
    <n v="0"/>
    <n v="0"/>
    <n v="44089"/>
    <n v="44120"/>
    <n v="1"/>
    <n v="1"/>
    <n v="0"/>
    <n v="2020"/>
    <n v="9"/>
    <n v="30"/>
    <n v="5"/>
    <m/>
    <m/>
    <m/>
    <x v="1"/>
    <s v="Recruiter"/>
    <x v="0"/>
    <x v="8"/>
    <x v="0"/>
  </r>
  <r>
    <n v="50574788"/>
    <s v="Data Scientist"/>
    <x v="1"/>
    <s v="Database Development &amp; Administration"/>
    <x v="83"/>
    <n v="34785187"/>
    <s v="MTP Services"/>
    <m/>
    <d v="2020-09-16T00:00:00"/>
    <n v="44120.999988425923"/>
    <s v="Data Scientist with a baseline clearance needed for Adelaide based role. Long term contract!"/>
    <s v="Australia"/>
    <x v="6"/>
    <x v="6"/>
    <m/>
    <s v="adelaide"/>
    <x v="1"/>
    <m/>
    <s v="No"/>
    <s v="https://www.seek.com.au/job/50574788?type=standard#searchRequestToken=fff1e5ec-6527-4340-8df5-a0bf4873fab6"/>
    <n v="1"/>
    <n v="1"/>
    <n v="0"/>
    <n v="0"/>
    <n v="0"/>
    <n v="0"/>
    <n v="0"/>
    <n v="0"/>
    <n v="0"/>
    <n v="1"/>
    <n v="0"/>
    <n v="0"/>
    <n v="1"/>
    <n v="0"/>
    <n v="0"/>
    <n v="0"/>
    <n v="0"/>
    <n v="0"/>
    <n v="0"/>
    <n v="0"/>
    <n v="0"/>
    <n v="1"/>
    <n v="0"/>
    <n v="0"/>
    <n v="0"/>
    <n v="44090"/>
    <n v="44118"/>
    <n v="0"/>
    <n v="1"/>
    <n v="0"/>
    <n v="2020"/>
    <n v="9"/>
    <n v="30"/>
    <n v="5"/>
    <m/>
    <m/>
    <m/>
    <x v="1"/>
    <s v="Direct"/>
    <x v="0"/>
    <x v="8"/>
    <x v="0"/>
  </r>
  <r>
    <n v="50575940"/>
    <s v="Data Scientist"/>
    <x v="1"/>
    <s v="Other"/>
    <x v="84"/>
    <n v="26460366"/>
    <m/>
    <m/>
    <d v="2020-09-16T00:00:00"/>
    <n v="44120.999988425923"/>
    <s v="Our client in Adelaide is seeking a experienced Data Scientist. Contract till June 2021 with extension options."/>
    <s v="Australia"/>
    <x v="6"/>
    <x v="6"/>
    <m/>
    <s v="adelaide"/>
    <x v="1"/>
    <s v="competitive"/>
    <s v="No"/>
    <s v="https://www.seek.com.au/job/50575940?type=standard#searchRequestToken=ffdc5538-eae8-4e7f-a551-5be514702161"/>
    <n v="1"/>
    <n v="1"/>
    <n v="0"/>
    <n v="0"/>
    <n v="0"/>
    <n v="0"/>
    <n v="0"/>
    <n v="0"/>
    <n v="0"/>
    <n v="1"/>
    <n v="0"/>
    <n v="0"/>
    <n v="1"/>
    <n v="0"/>
    <n v="0"/>
    <n v="0"/>
    <n v="0"/>
    <n v="0"/>
    <n v="0"/>
    <n v="0"/>
    <n v="0"/>
    <n v="1"/>
    <n v="0"/>
    <n v="0"/>
    <n v="0"/>
    <n v="44090"/>
    <n v="44097"/>
    <n v="1"/>
    <n v="1"/>
    <n v="0"/>
    <n v="2020"/>
    <n v="9"/>
    <n v="30"/>
    <n v="5"/>
    <m/>
    <m/>
    <m/>
    <x v="1"/>
    <s v="Recruiter"/>
    <x v="1"/>
    <x v="8"/>
    <x v="0"/>
  </r>
  <r>
    <n v="50577370"/>
    <s v="Data Scientist"/>
    <x v="1"/>
    <s v="Other"/>
    <x v="134"/>
    <n v="20369320"/>
    <m/>
    <m/>
    <d v="2020-09-16T00:00:00"/>
    <n v="44120.999988425923"/>
    <s v="Our Commonwealth client is seeking a Data Scientist who thrives in a highly dynamic environment and deals well with uncertainty."/>
    <s v="Australia"/>
    <x v="6"/>
    <x v="6"/>
    <m/>
    <s v="adelaide"/>
    <x v="1"/>
    <s v="$100+/Hr Inc Super"/>
    <s v="No"/>
    <s v="https://www.seek.com.au/job/50577370?type=standout#searchRequestToken=ffa405e6-f033-447f-b023-1b855e80b6de"/>
    <n v="1"/>
    <n v="1"/>
    <n v="0"/>
    <n v="0"/>
    <n v="0"/>
    <n v="0"/>
    <n v="0"/>
    <n v="0"/>
    <n v="0"/>
    <n v="0"/>
    <n v="0"/>
    <n v="0"/>
    <n v="0"/>
    <n v="0"/>
    <n v="0"/>
    <n v="0"/>
    <n v="0"/>
    <n v="0"/>
    <n v="0"/>
    <n v="0"/>
    <n v="0"/>
    <n v="0"/>
    <n v="0"/>
    <n v="0"/>
    <n v="0"/>
    <n v="44090"/>
    <n v="44101"/>
    <n v="1"/>
    <n v="1"/>
    <n v="0"/>
    <n v="2020"/>
    <n v="9"/>
    <n v="30"/>
    <n v="2"/>
    <m/>
    <m/>
    <m/>
    <x v="1"/>
    <s v="Recruiter"/>
    <x v="1"/>
    <x v="8"/>
    <x v="0"/>
  </r>
  <r>
    <n v="50577937"/>
    <s v="Data Scientist"/>
    <x v="4"/>
    <s v="Government - Federal"/>
    <x v="226"/>
    <n v="34080570"/>
    <m/>
    <m/>
    <d v="2020-09-16T00:00:00"/>
    <n v="44120.999988425923"/>
    <s v="8 month contract + extensions | Adelaide Location | Baseline Security Clearance is preferred | Federal Government Agency"/>
    <s v="Australia"/>
    <x v="6"/>
    <x v="6"/>
    <m/>
    <s v="adelaide"/>
    <x v="1"/>
    <m/>
    <s v="No"/>
    <s v="https://www.seek.com.au/job/50577937?type=standard#searchRequestToken=fff1e5ec-6527-4340-8df5-a0bf4873fab6"/>
    <n v="1"/>
    <n v="1"/>
    <n v="0"/>
    <n v="0"/>
    <n v="0"/>
    <n v="0"/>
    <n v="0"/>
    <n v="0"/>
    <n v="0"/>
    <n v="0"/>
    <n v="0"/>
    <n v="0"/>
    <n v="1"/>
    <n v="0"/>
    <n v="0"/>
    <n v="0"/>
    <n v="0"/>
    <n v="0"/>
    <n v="0"/>
    <n v="0"/>
    <n v="0"/>
    <n v="1"/>
    <n v="0"/>
    <n v="0"/>
    <n v="0"/>
    <n v="44090"/>
    <n v="44118"/>
    <n v="1"/>
    <n v="1"/>
    <n v="0"/>
    <n v="2020"/>
    <n v="9"/>
    <n v="30"/>
    <n v="4"/>
    <m/>
    <m/>
    <m/>
    <x v="1"/>
    <s v="Recruiter"/>
    <x v="0"/>
    <x v="8"/>
    <x v="0"/>
  </r>
  <r>
    <n v="50578366"/>
    <s v="Data Scientist"/>
    <x v="1"/>
    <s v="Architects"/>
    <x v="131"/>
    <n v="29321933"/>
    <m/>
    <m/>
    <d v="2020-09-16T00:00:00"/>
    <n v="44120.999988425923"/>
    <s v="Government organisation recruiting for Data Scientist on a contract basis."/>
    <s v="Australia"/>
    <x v="0"/>
    <x v="0"/>
    <s v="Parramatta &amp; Western Suburbs"/>
    <m/>
    <x v="1"/>
    <s v="Up to $800 per day"/>
    <s v="No"/>
    <s v="https://www.seek.com.au/job/50578366?type=standard#searchRequestToken=ffa405e6-f033-447f-b023-1b855e80b6de"/>
    <n v="1"/>
    <n v="1"/>
    <n v="0"/>
    <n v="0"/>
    <n v="0"/>
    <n v="0"/>
    <n v="0"/>
    <n v="0"/>
    <n v="0"/>
    <n v="0"/>
    <n v="0"/>
    <n v="0"/>
    <n v="0"/>
    <n v="0"/>
    <n v="0"/>
    <n v="0"/>
    <n v="0"/>
    <n v="0"/>
    <n v="0"/>
    <n v="0"/>
    <n v="0"/>
    <n v="0"/>
    <n v="0"/>
    <n v="0"/>
    <n v="0"/>
    <n v="44090"/>
    <n v="44105"/>
    <n v="1"/>
    <n v="1"/>
    <n v="0"/>
    <n v="2020"/>
    <n v="9"/>
    <n v="30"/>
    <n v="2"/>
    <n v="800"/>
    <n v="800"/>
    <s v="day"/>
    <x v="1"/>
    <s v="Recruiter"/>
    <x v="1"/>
    <x v="8"/>
    <x v="0"/>
  </r>
  <r>
    <n v="50578788"/>
    <s v="Data Scientist"/>
    <x v="1"/>
    <s v="Developers/Programmers"/>
    <x v="299"/>
    <n v="35362382"/>
    <m/>
    <m/>
    <d v="2020-09-16T00:00:00"/>
    <n v="44120.999988425923"/>
    <s v="Our client is seeking an experienced Data Scientist with an in-depth understanding of data-science concepts."/>
    <s v="Australia"/>
    <x v="6"/>
    <x v="6"/>
    <m/>
    <s v="adelaide"/>
    <x v="1"/>
    <m/>
    <s v="No"/>
    <s v="https://www.seek.com.au/job/50578788?type=standout#searchRequestToken=fff1e5ec-6527-4340-8df5-a0bf4873fab6"/>
    <n v="1"/>
    <n v="1"/>
    <n v="0"/>
    <n v="0"/>
    <n v="0"/>
    <n v="0"/>
    <n v="0"/>
    <n v="0"/>
    <n v="0"/>
    <n v="1"/>
    <n v="0"/>
    <n v="0"/>
    <n v="1"/>
    <n v="0"/>
    <n v="0"/>
    <n v="0"/>
    <n v="0"/>
    <n v="0"/>
    <n v="0"/>
    <n v="0"/>
    <n v="0"/>
    <n v="1"/>
    <n v="0"/>
    <n v="0"/>
    <n v="0"/>
    <n v="44090"/>
    <n v="44118"/>
    <n v="1"/>
    <n v="1"/>
    <n v="0"/>
    <n v="2020"/>
    <n v="9"/>
    <n v="30"/>
    <n v="5"/>
    <m/>
    <m/>
    <m/>
    <x v="1"/>
    <s v="Recruiter"/>
    <x v="0"/>
    <x v="8"/>
    <x v="0"/>
  </r>
  <r>
    <n v="50579350"/>
    <s v="Data Scientist | Contract | Iconic organisation |"/>
    <x v="1"/>
    <s v="Developers/Programmers"/>
    <x v="259"/>
    <n v="26180752"/>
    <s v="Billigence"/>
    <m/>
    <d v="2020-09-16T00:00:00"/>
    <n v="44120.999988425923"/>
    <s v="Join our team &amp; work on high profile projects for one of our major blue-chip clients"/>
    <s v="Australia"/>
    <x v="0"/>
    <x v="0"/>
    <m/>
    <m/>
    <x v="1"/>
    <m/>
    <s v="No"/>
    <s v="https://www.seek.com.au/job/50579350?type=standard#searchRequestToken=fff5f832-ff7f-4203-b712-8c8d4498b641"/>
    <n v="1"/>
    <n v="1"/>
    <n v="0"/>
    <n v="1"/>
    <n v="0"/>
    <n v="0"/>
    <n v="0"/>
    <n v="0"/>
    <n v="0"/>
    <n v="0"/>
    <n v="1"/>
    <n v="0"/>
    <n v="0"/>
    <n v="0"/>
    <n v="0"/>
    <n v="0"/>
    <n v="0"/>
    <n v="0"/>
    <n v="0"/>
    <n v="0"/>
    <n v="0"/>
    <n v="0"/>
    <n v="0"/>
    <n v="0"/>
    <n v="0"/>
    <n v="44090"/>
    <n v="44117"/>
    <n v="0"/>
    <n v="1"/>
    <n v="0"/>
    <n v="2020"/>
    <n v="9"/>
    <n v="30"/>
    <n v="4"/>
    <m/>
    <m/>
    <m/>
    <x v="1"/>
    <s v="Direct"/>
    <x v="0"/>
    <x v="8"/>
    <x v="0"/>
  </r>
  <r>
    <n v="50581876"/>
    <s v="Data Scientist"/>
    <x v="0"/>
    <s v="Mathematics, Statistics &amp; Information Sciences"/>
    <x v="369"/>
    <n v="29387504"/>
    <m/>
    <m/>
    <d v="2020-09-17T00:00:00"/>
    <n v="44121.999988425923"/>
    <s v="Not a dash boarding and reporting role. This is Data Science!"/>
    <s v="Australia"/>
    <x v="0"/>
    <x v="0"/>
    <s v="CBD, Inner West &amp; Eastern Suburbs"/>
    <s v="sydney"/>
    <x v="0"/>
    <m/>
    <s v="No"/>
    <s v="https://www.seek.com.au/job/50581876?type=standard#searchRequestToken=fff4cad1-3da6-437b-9901-2ac115ca2477"/>
    <n v="1"/>
    <n v="0"/>
    <n v="0"/>
    <n v="1"/>
    <n v="0"/>
    <n v="0"/>
    <n v="0"/>
    <n v="0"/>
    <n v="0"/>
    <n v="0"/>
    <n v="1"/>
    <n v="0"/>
    <n v="0"/>
    <n v="0"/>
    <n v="0"/>
    <n v="0"/>
    <n v="0"/>
    <n v="0"/>
    <n v="0"/>
    <n v="0"/>
    <n v="0"/>
    <n v="0"/>
    <n v="0"/>
    <n v="0"/>
    <n v="0"/>
    <n v="44091"/>
    <n v="44118"/>
    <n v="1"/>
    <n v="1"/>
    <n v="0"/>
    <n v="2020"/>
    <n v="9"/>
    <n v="30"/>
    <n v="3"/>
    <m/>
    <m/>
    <m/>
    <x v="1"/>
    <s v="Recruiter"/>
    <x v="0"/>
    <x v="8"/>
    <x v="3"/>
  </r>
  <r>
    <n v="50583169"/>
    <s v="Data Scientist"/>
    <x v="1"/>
    <s v="Consultants"/>
    <x v="6"/>
    <n v="27705684"/>
    <m/>
    <m/>
    <d v="2020-09-17T00:00:00"/>
    <n v="44121.999988425923"/>
    <s v="Position: Data Scientist On Offer: 3 months day rate contract (strong chance of extension)"/>
    <s v="Australia"/>
    <x v="0"/>
    <x v="0"/>
    <s v="Parramatta &amp; Western Suburbs"/>
    <s v="parramatta"/>
    <x v="1"/>
    <s v="$900 - $1000 p.d. + plus super"/>
    <s v="Yes"/>
    <s v="https://www.seek.com.au/job/50583169?type=standard#searchRequestToken=ffc1cde8-47cf-46b5-881f-68775faa9d3f"/>
    <n v="1"/>
    <n v="1"/>
    <n v="0"/>
    <n v="1"/>
    <n v="0"/>
    <n v="0"/>
    <n v="0"/>
    <n v="0"/>
    <n v="0"/>
    <n v="0"/>
    <n v="0"/>
    <n v="0"/>
    <n v="0"/>
    <n v="0"/>
    <n v="0"/>
    <n v="0"/>
    <n v="0"/>
    <n v="0"/>
    <n v="0"/>
    <n v="0"/>
    <n v="0"/>
    <n v="0"/>
    <n v="0"/>
    <n v="0"/>
    <n v="0"/>
    <n v="44091"/>
    <n v="44121"/>
    <n v="1"/>
    <n v="1"/>
    <n v="0"/>
    <n v="2020"/>
    <n v="9"/>
    <n v="30"/>
    <n v="3"/>
    <n v="900"/>
    <n v="1000"/>
    <s v="day"/>
    <x v="1"/>
    <s v="Recruiter"/>
    <x v="1"/>
    <x v="8"/>
    <x v="3"/>
  </r>
  <r>
    <n v="50584022"/>
    <s v="Data Scientist"/>
    <x v="1"/>
    <s v="Other"/>
    <x v="465"/>
    <n v="22255057"/>
    <m/>
    <m/>
    <d v="2020-09-17T00:00:00"/>
    <n v="44121.999988425923"/>
    <s v="Zancott is seeking experienced Data Scientists to join the team. Candidates from all states will be considered."/>
    <s v="Australia"/>
    <x v="6"/>
    <x v="6"/>
    <m/>
    <m/>
    <x v="0"/>
    <m/>
    <s v="Yes"/>
    <s v="https://www.seek.com.au/job/50584022?type=standout#searchRequestToken=fff1e5ec-6527-4340-8df5-a0bf4873fab6"/>
    <n v="1"/>
    <n v="1"/>
    <n v="0"/>
    <n v="0"/>
    <n v="0"/>
    <n v="0"/>
    <n v="0"/>
    <n v="0"/>
    <n v="0"/>
    <n v="1"/>
    <n v="0"/>
    <n v="0"/>
    <n v="1"/>
    <n v="0"/>
    <n v="0"/>
    <n v="0"/>
    <n v="0"/>
    <n v="0"/>
    <n v="0"/>
    <n v="0"/>
    <n v="0"/>
    <n v="1"/>
    <n v="0"/>
    <n v="0"/>
    <n v="0"/>
    <n v="44091"/>
    <n v="44099"/>
    <n v="1"/>
    <n v="1"/>
    <n v="0"/>
    <n v="2020"/>
    <n v="9"/>
    <n v="30"/>
    <n v="5"/>
    <m/>
    <m/>
    <m/>
    <x v="1"/>
    <s v="Recruiter"/>
    <x v="0"/>
    <x v="8"/>
    <x v="3"/>
  </r>
  <r>
    <n v="50586342"/>
    <s v="Data Scientist | Multiple Vacancies"/>
    <x v="4"/>
    <s v="Government - Federal"/>
    <x v="26"/>
    <n v="34089315"/>
    <m/>
    <m/>
    <d v="2020-09-17T00:00:00"/>
    <n v="44121.999988425923"/>
    <s v="Seeking a data scientist with expertise in analytical modelling, algorithms and statistical methods to produce insight from large volumes of data"/>
    <s v="Australia"/>
    <x v="6"/>
    <x v="6"/>
    <m/>
    <m/>
    <x v="1"/>
    <s v="Hourly Rate Equivalent"/>
    <s v="No"/>
    <s v="https://www.seek.com.au/job/50586342?type=standout#searchRequestToken=fff5f832-ff7f-4203-b712-8c8d4498b641"/>
    <n v="1"/>
    <n v="1"/>
    <n v="0"/>
    <n v="0"/>
    <n v="0"/>
    <n v="0"/>
    <n v="0"/>
    <n v="0"/>
    <n v="0"/>
    <n v="1"/>
    <n v="0"/>
    <n v="0"/>
    <n v="1"/>
    <n v="0"/>
    <n v="0"/>
    <n v="0"/>
    <n v="0"/>
    <n v="0"/>
    <n v="0"/>
    <n v="0"/>
    <n v="0"/>
    <n v="1"/>
    <n v="0"/>
    <n v="0"/>
    <n v="0"/>
    <n v="44091"/>
    <n v="44119"/>
    <n v="1"/>
    <n v="1"/>
    <n v="0"/>
    <n v="2020"/>
    <n v="9"/>
    <n v="30"/>
    <n v="5"/>
    <m/>
    <m/>
    <m/>
    <x v="1"/>
    <s v="Recruiter"/>
    <x v="1"/>
    <x v="8"/>
    <x v="3"/>
  </r>
  <r>
    <n v="50588064"/>
    <s v="Junior Data Scientist"/>
    <x v="0"/>
    <s v="Modelling &amp; Simulation"/>
    <x v="72"/>
    <n v="35398774"/>
    <m/>
    <m/>
    <d v="2020-09-18T00:00:00"/>
    <n v="44122.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0588064?type=standout#searchRequestToken=fff1e5ec-6527-4340-8df5-a0bf4873fab6"/>
    <n v="1"/>
    <n v="1"/>
    <n v="0"/>
    <n v="1"/>
    <n v="0"/>
    <n v="0"/>
    <n v="0"/>
    <n v="0"/>
    <n v="0"/>
    <n v="1"/>
    <n v="0"/>
    <n v="0"/>
    <n v="1"/>
    <n v="0"/>
    <n v="0"/>
    <n v="0"/>
    <n v="0"/>
    <n v="0"/>
    <n v="0"/>
    <n v="0"/>
    <n v="0"/>
    <n v="1"/>
    <n v="0"/>
    <n v="0"/>
    <n v="0"/>
    <n v="44091"/>
    <n v="44119"/>
    <n v="1"/>
    <n v="1"/>
    <n v="0"/>
    <n v="2020"/>
    <n v="9"/>
    <n v="30"/>
    <n v="6"/>
    <n v="100000"/>
    <n v="100000"/>
    <s v="year"/>
    <x v="1"/>
    <s v="Recruiter"/>
    <x v="1"/>
    <x v="8"/>
    <x v="4"/>
  </r>
  <r>
    <n v="50588694"/>
    <s v="Data Engineer"/>
    <x v="1"/>
    <s v="Other"/>
    <x v="313"/>
    <n v="1862248"/>
    <s v="Tabcorp"/>
    <m/>
    <d v="2020-09-18T00:00:00"/>
    <n v="44122.999988425923"/>
    <s v="As a Data Engineer, you will spend time working with the Data Analysts &amp; Data Scientists to model the data into a form supporting analysis."/>
    <s v="Australia"/>
    <x v="0"/>
    <x v="0"/>
    <m/>
    <m/>
    <x v="0"/>
    <m/>
    <s v="Yes"/>
    <s v="https://www.seek.com.au/job/50588694?type=standout#searchRequestToken=ff8fc5b7-95fd-407a-bf52-cabc1685b0d8"/>
    <n v="0"/>
    <n v="1"/>
    <n v="0"/>
    <n v="1"/>
    <n v="0"/>
    <n v="0"/>
    <n v="0"/>
    <n v="0"/>
    <n v="0"/>
    <n v="1"/>
    <n v="0"/>
    <n v="0"/>
    <n v="0"/>
    <n v="0"/>
    <n v="0"/>
    <n v="0"/>
    <n v="0"/>
    <n v="0"/>
    <n v="0"/>
    <n v="0"/>
    <n v="0"/>
    <n v="0"/>
    <n v="0"/>
    <n v="0"/>
    <n v="0"/>
    <n v="44110"/>
    <n v="44122"/>
    <n v="0"/>
    <n v="1"/>
    <n v="0"/>
    <n v="2020"/>
    <n v="9"/>
    <n v="30"/>
    <n v="3"/>
    <m/>
    <m/>
    <m/>
    <x v="1"/>
    <s v="Direct"/>
    <x v="0"/>
    <x v="8"/>
    <x v="4"/>
  </r>
  <r>
    <n v="50588695"/>
    <s v="Data Engineer"/>
    <x v="0"/>
    <s v="Mathematics, Statistics &amp; Information Sciences"/>
    <x v="313"/>
    <n v="1862248"/>
    <s v="Tabcorp"/>
    <m/>
    <d v="2020-09-18T00:00:00"/>
    <n v="44122.999988425923"/>
    <s v="As a Data Engineer, you will spend time working with the Data Analysts &amp; Data Scientists to model the data into a form supporting analysis."/>
    <s v="Australia"/>
    <x v="0"/>
    <x v="0"/>
    <m/>
    <m/>
    <x v="0"/>
    <m/>
    <s v="Yes"/>
    <s v="https://www.seek.com.au/job/50588695?type=standout#searchRequestToken=ff8fc5b7-95fd-407a-bf52-cabc1685b0d8"/>
    <n v="0"/>
    <n v="1"/>
    <n v="0"/>
    <n v="1"/>
    <n v="0"/>
    <n v="0"/>
    <n v="0"/>
    <n v="0"/>
    <n v="0"/>
    <n v="1"/>
    <n v="0"/>
    <n v="0"/>
    <n v="0"/>
    <n v="0"/>
    <n v="0"/>
    <n v="0"/>
    <n v="0"/>
    <n v="0"/>
    <n v="0"/>
    <n v="0"/>
    <n v="0"/>
    <n v="0"/>
    <n v="0"/>
    <n v="0"/>
    <n v="0"/>
    <n v="44110"/>
    <n v="44122"/>
    <n v="0"/>
    <n v="1"/>
    <n v="1"/>
    <n v="2020"/>
    <n v="9"/>
    <n v="30"/>
    <n v="3"/>
    <m/>
    <m/>
    <m/>
    <x v="1"/>
    <s v="Direct"/>
    <x v="0"/>
    <x v="8"/>
    <x v="4"/>
  </r>
  <r>
    <n v="50594742"/>
    <s v="Data Scientist with Full Stack Development"/>
    <x v="1"/>
    <s v="Other"/>
    <x v="103"/>
    <n v="31127394"/>
    <m/>
    <m/>
    <d v="2020-09-18T00:00:00"/>
    <n v="44122.999988425923"/>
    <s v="Exciting opportunity to join our Federal Government Client as a Data Scientist on a long term contract."/>
    <s v="Australia"/>
    <x v="1"/>
    <x v="1"/>
    <m/>
    <s v="canberra"/>
    <x v="1"/>
    <m/>
    <s v="Yes"/>
    <s v="https://www.seek.com.au/job/50594742?type=standard#searchRequestToken=fff1e5ec-6527-4340-8df5-a0bf4873fab6"/>
    <n v="0"/>
    <n v="0"/>
    <n v="0"/>
    <n v="1"/>
    <n v="0"/>
    <n v="0"/>
    <n v="0"/>
    <n v="0"/>
    <n v="0"/>
    <n v="0"/>
    <n v="0"/>
    <n v="0"/>
    <n v="0"/>
    <n v="0"/>
    <n v="0"/>
    <n v="0"/>
    <n v="0"/>
    <n v="0"/>
    <n v="0"/>
    <n v="0"/>
    <n v="0"/>
    <n v="1"/>
    <n v="0"/>
    <n v="0"/>
    <n v="0"/>
    <n v="44092"/>
    <n v="44102"/>
    <n v="1"/>
    <n v="1"/>
    <n v="0"/>
    <n v="2020"/>
    <n v="9"/>
    <n v="30"/>
    <n v="2"/>
    <m/>
    <m/>
    <m/>
    <x v="1"/>
    <s v="Recruiter"/>
    <x v="0"/>
    <x v="8"/>
    <x v="4"/>
  </r>
  <r>
    <n v="50595621"/>
    <s v="Data Scientist"/>
    <x v="1"/>
    <s v="Database Development &amp; Administration"/>
    <x v="365"/>
    <n v="28936057"/>
    <m/>
    <m/>
    <d v="2020-09-19T00:00:00"/>
    <n v="44123.999988425923"/>
    <s v="Looking for Data Scientists for our Federal government client based in Canberra"/>
    <s v="Australia"/>
    <x v="1"/>
    <x v="1"/>
    <m/>
    <s v="canberra"/>
    <x v="0"/>
    <m/>
    <s v="No"/>
    <s v="https://www.seek.com.au/job/50595621?type=standout#searchRequestToken=ffa405e6-f033-447f-b023-1b855e80b6de"/>
    <n v="0"/>
    <n v="1"/>
    <n v="0"/>
    <n v="0"/>
    <n v="0"/>
    <n v="0"/>
    <n v="0"/>
    <n v="0"/>
    <n v="0"/>
    <n v="0"/>
    <n v="0"/>
    <n v="0"/>
    <n v="0"/>
    <n v="0"/>
    <n v="0"/>
    <n v="0"/>
    <n v="0"/>
    <n v="0"/>
    <n v="0"/>
    <n v="0"/>
    <n v="0"/>
    <n v="0"/>
    <n v="0"/>
    <n v="0"/>
    <n v="0"/>
    <n v="44092"/>
    <n v="44123"/>
    <n v="0"/>
    <n v="1"/>
    <n v="0"/>
    <n v="2020"/>
    <n v="9"/>
    <n v="30"/>
    <n v="1"/>
    <m/>
    <m/>
    <m/>
    <x v="1"/>
    <s v="Direct"/>
    <x v="0"/>
    <x v="8"/>
    <x v="5"/>
  </r>
  <r>
    <n v="50597218"/>
    <s v="Data Scientist with Full Stack Development Experience"/>
    <x v="1"/>
    <s v="Developers/Programmers"/>
    <x v="86"/>
    <n v="22869919"/>
    <m/>
    <m/>
    <d v="2020-09-20T00:00:00"/>
    <n v="44124.999988425923"/>
    <s v="Experience in using open source tools for machine learning purposes (development of ensemble models and deep learning models."/>
    <s v="Australia"/>
    <x v="1"/>
    <x v="1"/>
    <m/>
    <m/>
    <x v="1"/>
    <m/>
    <s v="No"/>
    <s v="https://www.seek.com.au/job/50597218?type=standout#searchRequestToken=fff5f832-ff7f-4203-b712-8c8d4498b641"/>
    <n v="0"/>
    <n v="1"/>
    <n v="0"/>
    <n v="0"/>
    <n v="0"/>
    <n v="0"/>
    <n v="0"/>
    <n v="0"/>
    <n v="0"/>
    <n v="0"/>
    <n v="0"/>
    <n v="0"/>
    <n v="0"/>
    <n v="0"/>
    <n v="0"/>
    <n v="0"/>
    <n v="0"/>
    <n v="0"/>
    <n v="0"/>
    <n v="0"/>
    <n v="0"/>
    <n v="0"/>
    <n v="0"/>
    <n v="0"/>
    <n v="0"/>
    <n v="44094"/>
    <n v="44105"/>
    <n v="1"/>
    <n v="1"/>
    <n v="0"/>
    <n v="2020"/>
    <n v="9"/>
    <n v="30"/>
    <n v="1"/>
    <m/>
    <m/>
    <m/>
    <x v="1"/>
    <s v="Recruiter"/>
    <x v="0"/>
    <x v="8"/>
    <x v="6"/>
  </r>
  <r>
    <n v="50597858"/>
    <s v="Data Scientist"/>
    <x v="1"/>
    <s v="Business/Systems Analysts"/>
    <x v="380"/>
    <n v="27414112"/>
    <m/>
    <m/>
    <d v="2020-09-21T00:00:00"/>
    <n v="44125.999988425923"/>
    <s v="Major Federal Government Department requires Data Scientists with expertise in R, Shiny and Python."/>
    <s v="Australia"/>
    <x v="2"/>
    <x v="2"/>
    <s v="CBD &amp; Inner Suburbs"/>
    <s v="melbourne"/>
    <x v="1"/>
    <s v="Negotiable"/>
    <s v="No"/>
    <s v="https://www.seek.com.au/job/50597858?type=standout#searchRequestToken=fff1e5ec-6527-4340-8df5-a0bf4873fab6"/>
    <n v="1"/>
    <n v="1"/>
    <n v="0"/>
    <n v="0"/>
    <n v="0"/>
    <n v="0"/>
    <n v="0"/>
    <n v="0"/>
    <n v="0"/>
    <n v="1"/>
    <n v="0"/>
    <n v="0"/>
    <n v="1"/>
    <n v="0"/>
    <n v="0"/>
    <n v="0"/>
    <n v="0"/>
    <n v="0"/>
    <n v="0"/>
    <n v="0"/>
    <n v="0"/>
    <n v="1"/>
    <n v="0"/>
    <n v="0"/>
    <n v="0"/>
    <n v="44094"/>
    <n v="44122"/>
    <n v="1"/>
    <n v="1"/>
    <n v="0"/>
    <n v="2020"/>
    <n v="9"/>
    <n v="30"/>
    <n v="5"/>
    <m/>
    <m/>
    <m/>
    <x v="1"/>
    <s v="Recruiter"/>
    <x v="1"/>
    <x v="8"/>
    <x v="1"/>
  </r>
  <r>
    <n v="50607768"/>
    <s v="Senior Analyst - Data Scientist"/>
    <x v="2"/>
    <s v="Analysis &amp; Reporting"/>
    <x v="96"/>
    <n v="26734030"/>
    <s v="Deloitte"/>
    <n v="3.2650000000000001"/>
    <d v="2020-09-22T00:00:00"/>
    <n v="44126.999988425923"/>
    <s v="The A&amp;A Analytic Solutions team is at the heart of the Audit &amp; Assurance Digital Strategy across Deloitte Asia Pacific."/>
    <s v="Australia"/>
    <x v="0"/>
    <x v="0"/>
    <m/>
    <m/>
    <x v="0"/>
    <m/>
    <s v="Yes"/>
    <s v="https://www.seek.com.au/job/50607768?type=standard#searchRequestToken=fff1e5ec-6527-4340-8df5-a0bf4873fab6"/>
    <n v="1"/>
    <n v="1"/>
    <n v="0"/>
    <n v="1"/>
    <n v="0"/>
    <n v="0"/>
    <n v="0"/>
    <n v="0"/>
    <n v="0"/>
    <n v="1"/>
    <n v="0"/>
    <n v="0"/>
    <n v="1"/>
    <n v="0"/>
    <n v="1"/>
    <n v="0"/>
    <n v="0"/>
    <n v="0"/>
    <n v="0"/>
    <n v="0"/>
    <n v="0"/>
    <n v="1"/>
    <n v="0"/>
    <n v="0"/>
    <n v="0"/>
    <n v="44096"/>
    <n v="44105"/>
    <n v="0"/>
    <n v="1"/>
    <n v="0"/>
    <n v="2020"/>
    <n v="9"/>
    <n v="30"/>
    <n v="7"/>
    <m/>
    <m/>
    <m/>
    <x v="1"/>
    <s v="Direct"/>
    <x v="0"/>
    <x v="8"/>
    <x v="2"/>
  </r>
  <r>
    <n v="50612647"/>
    <s v="Data Scientist"/>
    <x v="1"/>
    <s v="Architects"/>
    <x v="85"/>
    <n v="2684"/>
    <m/>
    <m/>
    <d v="2020-09-22T00:00:00"/>
    <n v="44126.999988425923"/>
    <s v="You will join a team of Data Scientists and Web Developers to build, integrate and automate machine learning and data science models and workflows"/>
    <s v="Australia"/>
    <x v="3"/>
    <x v="3"/>
    <m/>
    <m/>
    <x v="0"/>
    <s v="Flexible work culture"/>
    <s v="Yes"/>
    <s v="https://www.seek.com.au/job/50612647?type=standard#searchRequestToken=ffa405e6-f033-447f-b023-1b855e80b6de"/>
    <n v="0"/>
    <n v="1"/>
    <n v="0"/>
    <n v="0"/>
    <n v="0"/>
    <n v="0"/>
    <n v="0"/>
    <n v="0"/>
    <n v="0"/>
    <n v="0"/>
    <n v="0"/>
    <n v="0"/>
    <n v="0"/>
    <n v="0"/>
    <n v="0"/>
    <n v="0"/>
    <n v="0"/>
    <n v="0"/>
    <n v="0"/>
    <n v="0"/>
    <n v="0"/>
    <n v="0"/>
    <n v="0"/>
    <n v="0"/>
    <n v="0"/>
    <n v="44096"/>
    <n v="44126"/>
    <n v="0"/>
    <n v="1"/>
    <n v="0"/>
    <n v="2020"/>
    <n v="9"/>
    <n v="30"/>
    <n v="1"/>
    <m/>
    <m/>
    <m/>
    <x v="1"/>
    <s v="Direct"/>
    <x v="1"/>
    <x v="8"/>
    <x v="2"/>
  </r>
  <r>
    <n v="50614147"/>
    <s v="Data Scientist - Natural Language Processing Specialist"/>
    <x v="0"/>
    <s v="Mathematics, Statistics &amp; Information Sciences"/>
    <x v="505"/>
    <n v="43128567"/>
    <m/>
    <m/>
    <d v="2020-09-23T00:00:00"/>
    <n v="44127.999988425923"/>
    <s v="Add new skills to our team and enable one of Hypercube's flagship projects. Learn and teach; grow yourself and others; make a difference from day one."/>
    <s v="Australia"/>
    <x v="0"/>
    <x v="0"/>
    <s v="CBD, Inner West &amp; Eastern Suburbs"/>
    <s v="sydney"/>
    <x v="0"/>
    <m/>
    <s v="No"/>
    <s v="https://www.seek.com.au/job/50614147?type=standout#searchRequestToken=ffa405e6-f033-447f-b023-1b855e80b6de"/>
    <n v="0"/>
    <n v="1"/>
    <n v="0"/>
    <n v="0"/>
    <n v="0"/>
    <n v="0"/>
    <n v="0"/>
    <n v="0"/>
    <n v="0"/>
    <n v="0"/>
    <n v="0"/>
    <n v="0"/>
    <n v="0"/>
    <n v="0"/>
    <n v="0"/>
    <n v="0"/>
    <n v="0"/>
    <n v="0"/>
    <n v="0"/>
    <n v="0"/>
    <n v="0"/>
    <n v="0"/>
    <n v="0"/>
    <n v="0"/>
    <n v="0"/>
    <n v="44097"/>
    <n v="44127"/>
    <n v="0"/>
    <n v="1"/>
    <n v="0"/>
    <n v="2020"/>
    <n v="9"/>
    <n v="30"/>
    <n v="1"/>
    <m/>
    <m/>
    <m/>
    <x v="1"/>
    <s v="Direct"/>
    <x v="0"/>
    <x v="8"/>
    <x v="0"/>
  </r>
  <r>
    <n v="50615280"/>
    <s v="Lead Quantitative Analyst / Data Scientist - Behavioural Economics"/>
    <x v="5"/>
    <s v="Market Research &amp; Analysis"/>
    <x v="506"/>
    <n v="22123879"/>
    <m/>
    <m/>
    <d v="2020-09-23T00:00:00"/>
    <n v="44127.999988425923"/>
    <s v="Growth is the driving force behind this new vacancy to drive the capabilities in advanced analytics for a global Behavioural Insights agency."/>
    <s v="Australia"/>
    <x v="2"/>
    <x v="2"/>
    <s v="CBD &amp; Inner Suburbs"/>
    <s v="melbourne"/>
    <x v="0"/>
    <s v="$100,000 - $140,000 + SUPER (experience depending)"/>
    <s v="No"/>
    <s v="https://www.seek.com.au/job/50615280?type=standard#searchRequestToken=fff1e5ec-6527-4340-8df5-a0bf4873fab6"/>
    <n v="0"/>
    <n v="0"/>
    <n v="0"/>
    <n v="1"/>
    <n v="0"/>
    <n v="0"/>
    <n v="1"/>
    <n v="0"/>
    <n v="0"/>
    <n v="0"/>
    <n v="0"/>
    <n v="0"/>
    <n v="0"/>
    <n v="0"/>
    <n v="0"/>
    <n v="0"/>
    <n v="0"/>
    <n v="0"/>
    <n v="0"/>
    <n v="0"/>
    <n v="0"/>
    <n v="1"/>
    <n v="0"/>
    <n v="0"/>
    <n v="0"/>
    <n v="44097"/>
    <n v="44127"/>
    <n v="0"/>
    <n v="1"/>
    <n v="0"/>
    <n v="2020"/>
    <n v="9"/>
    <n v="30"/>
    <n v="3"/>
    <n v="100000"/>
    <n v="140000"/>
    <s v="year"/>
    <x v="1"/>
    <s v="Direct"/>
    <x v="1"/>
    <x v="8"/>
    <x v="0"/>
  </r>
  <r>
    <n v="50618629"/>
    <s v="Data Scientist"/>
    <x v="0"/>
    <s v="Mathematics, Statistics &amp; Information Sciences"/>
    <x v="422"/>
    <n v="29439808"/>
    <m/>
    <m/>
    <d v="2020-09-23T00:00:00"/>
    <n v="44128.874282407407"/>
    <s v="We are looking for a Data Scientist to lead analysis projects to answer research or clinical questions based on patient and device-collected data."/>
    <s v="Australia"/>
    <x v="0"/>
    <x v="0"/>
    <s v="North Shore &amp; Northern Beaches"/>
    <s v="artarmon"/>
    <x v="0"/>
    <m/>
    <s v="No"/>
    <s v="https://www.seek.com.au/job/50618629?type=standout#searchRequestToken=ffabe5db-0963-4929-847a-9ecb24d41b80"/>
    <n v="0"/>
    <n v="1"/>
    <n v="0"/>
    <n v="1"/>
    <n v="0"/>
    <n v="0"/>
    <n v="0"/>
    <n v="0"/>
    <n v="0"/>
    <n v="0"/>
    <n v="0"/>
    <n v="0"/>
    <n v="0"/>
    <n v="0"/>
    <n v="0"/>
    <n v="0"/>
    <n v="0"/>
    <n v="0"/>
    <n v="0"/>
    <n v="0"/>
    <n v="0"/>
    <n v="0"/>
    <n v="0"/>
    <n v="0"/>
    <n v="0"/>
    <n v="44097"/>
    <n v="44128"/>
    <n v="0"/>
    <n v="1"/>
    <n v="0"/>
    <n v="2020"/>
    <n v="9"/>
    <n v="31"/>
    <n v="2"/>
    <m/>
    <m/>
    <m/>
    <x v="1"/>
    <s v="Direct"/>
    <x v="0"/>
    <x v="8"/>
    <x v="0"/>
  </r>
  <r>
    <n v="50619043"/>
    <s v="Graduate Data Science / Engineer"/>
    <x v="1"/>
    <s v="Engineering - Software"/>
    <x v="59"/>
    <n v="24318052"/>
    <s v="NRMA Motoring &amp; Services"/>
    <n v="3.5455000000000001"/>
    <d v="2020-09-23T00:00:00"/>
    <n v="44127.999988425923"/>
    <s v="An exciting opportunity to join iconic Australian organisation celebrating 100 years as a Graduate Data Scientist / Engineer"/>
    <s v="Australia"/>
    <x v="0"/>
    <x v="0"/>
    <s v="Parramatta &amp; Western Suburbs"/>
    <m/>
    <x v="0"/>
    <m/>
    <s v="Yes"/>
    <s v="https://www.seek.com.au/job/50619043?type=standout#searchRequestToken=fff5f832-ff7f-4203-b712-8c8d4498b641"/>
    <n v="0"/>
    <n v="1"/>
    <n v="0"/>
    <n v="1"/>
    <n v="0"/>
    <n v="0"/>
    <n v="0"/>
    <n v="0"/>
    <n v="0"/>
    <n v="0"/>
    <n v="1"/>
    <n v="0"/>
    <n v="0"/>
    <n v="0"/>
    <n v="0"/>
    <n v="0"/>
    <n v="0"/>
    <n v="0"/>
    <n v="0"/>
    <n v="0"/>
    <n v="0"/>
    <n v="0"/>
    <n v="0"/>
    <n v="0"/>
    <n v="0"/>
    <n v="44097"/>
    <n v="44103"/>
    <n v="0"/>
    <n v="1"/>
    <n v="0"/>
    <n v="2020"/>
    <n v="9"/>
    <n v="30"/>
    <n v="3"/>
    <m/>
    <m/>
    <m/>
    <x v="1"/>
    <s v="Direct"/>
    <x v="0"/>
    <x v="8"/>
    <x v="0"/>
  </r>
  <r>
    <n v="50619301"/>
    <s v="Senior Data Scientist (Multiple Contracts @ $650-800pd)"/>
    <x v="7"/>
    <s v="Analysts"/>
    <x v="72"/>
    <n v="35398774"/>
    <m/>
    <m/>
    <d v="2020-09-23T00:00:00"/>
    <n v="44127.999988425923"/>
    <s v="CORRELATE RESOURCES : Your trusted Data Analytics Recruitment Partner. APPLY NOW for exclusive opportunities, market insights &amp; ongoing career support"/>
    <s v="Australia"/>
    <x v="2"/>
    <x v="2"/>
    <s v="CBD &amp; Inner Suburbs"/>
    <s v="melbourne"/>
    <x v="1"/>
    <s v="$650-800pd"/>
    <s v="No"/>
    <s v="https://www.seek.com.au/job/50619301?type=standout#searchRequestToken=fffe5640-df3c-42d3-bd65-fc3ef9d12f64"/>
    <n v="1"/>
    <n v="1"/>
    <n v="1"/>
    <n v="0"/>
    <n v="0"/>
    <n v="0"/>
    <n v="0"/>
    <n v="0"/>
    <n v="1"/>
    <n v="0"/>
    <n v="0"/>
    <n v="0"/>
    <n v="0"/>
    <n v="1"/>
    <n v="0"/>
    <n v="0"/>
    <n v="0"/>
    <n v="0"/>
    <n v="0"/>
    <n v="0"/>
    <n v="0"/>
    <n v="0"/>
    <n v="0"/>
    <n v="0"/>
    <n v="0"/>
    <n v="44097"/>
    <n v="44125"/>
    <n v="1"/>
    <n v="1"/>
    <n v="0"/>
    <n v="2020"/>
    <n v="9"/>
    <n v="30"/>
    <n v="5"/>
    <n v="650"/>
    <n v="800"/>
    <s v="day"/>
    <x v="1"/>
    <s v="Recruiter"/>
    <x v="1"/>
    <x v="8"/>
    <x v="0"/>
  </r>
  <r>
    <n v="50626792"/>
    <s v="Data Scientist"/>
    <x v="1"/>
    <s v="Engineering - Software"/>
    <x v="237"/>
    <n v="25785404"/>
    <m/>
    <m/>
    <d v="2020-09-24T00:00:00"/>
    <n v="44128.999988425923"/>
    <s v="Fantastic opportunity for a skilled Data Scientist to join a tech company at the forefront of AI &amp; Analytics"/>
    <s v="Australia"/>
    <x v="2"/>
    <x v="2"/>
    <s v="CBD &amp; Inner Suburbs"/>
    <s v="melbourne"/>
    <x v="0"/>
    <m/>
    <s v="No"/>
    <s v="https://www.seek.com.au/job/50626792?type=standard#searchRequestToken=ffc1cde8-47cf-46b5-881f-68775faa9d3f"/>
    <n v="1"/>
    <n v="1"/>
    <n v="0"/>
    <n v="0"/>
    <n v="0"/>
    <n v="0"/>
    <n v="0"/>
    <n v="0"/>
    <n v="1"/>
    <n v="1"/>
    <n v="0"/>
    <n v="0"/>
    <n v="0"/>
    <n v="0"/>
    <n v="1"/>
    <n v="0"/>
    <n v="0"/>
    <n v="0"/>
    <n v="0"/>
    <n v="0"/>
    <n v="0"/>
    <n v="1"/>
    <n v="0"/>
    <n v="0"/>
    <n v="0"/>
    <n v="44098"/>
    <n v="44126"/>
    <n v="1"/>
    <n v="1"/>
    <n v="0"/>
    <n v="2020"/>
    <n v="9"/>
    <n v="30"/>
    <n v="6"/>
    <m/>
    <m/>
    <m/>
    <x v="1"/>
    <s v="Recruiter"/>
    <x v="0"/>
    <x v="8"/>
    <x v="3"/>
  </r>
  <r>
    <n v="50627460"/>
    <s v="Product Data Scientist"/>
    <x v="0"/>
    <s v="Mathematics, Statistics &amp; Information Sciences"/>
    <x v="110"/>
    <n v="36725728"/>
    <m/>
    <m/>
    <d v="2020-09-24T00:00:00"/>
    <n v="44128.999988425923"/>
    <s v="Data scientist"/>
    <s v="Australia"/>
    <x v="2"/>
    <x v="2"/>
    <s v="CBD &amp; Inner Suburbs"/>
    <s v="melbourne"/>
    <x v="0"/>
    <m/>
    <s v="No"/>
    <s v="https://www.seek.com.au/job/50627460?type=standard#searchRequestToken=ffc1cde8-47cf-46b5-881f-68775faa9d3f"/>
    <n v="1"/>
    <n v="1"/>
    <n v="0"/>
    <n v="0"/>
    <n v="0"/>
    <n v="0"/>
    <n v="0"/>
    <n v="0"/>
    <n v="1"/>
    <n v="1"/>
    <n v="0"/>
    <n v="1"/>
    <n v="0"/>
    <n v="0"/>
    <n v="1"/>
    <n v="0"/>
    <n v="0"/>
    <n v="0"/>
    <n v="0"/>
    <n v="0"/>
    <n v="0"/>
    <n v="1"/>
    <n v="0"/>
    <n v="0"/>
    <n v="0"/>
    <n v="44098"/>
    <n v="44128"/>
    <n v="0"/>
    <n v="1"/>
    <n v="0"/>
    <n v="2020"/>
    <n v="9"/>
    <n v="30"/>
    <n v="7"/>
    <m/>
    <m/>
    <m/>
    <x v="1"/>
    <s v="Direct"/>
    <x v="0"/>
    <x v="8"/>
    <x v="3"/>
  </r>
  <r>
    <n v="50628263"/>
    <s v="Data Scientist"/>
    <x v="1"/>
    <s v="Other"/>
    <x v="462"/>
    <n v="28936488"/>
    <m/>
    <m/>
    <d v="2020-09-24T00:00:00"/>
    <n v="44128.999988425923"/>
    <s v="Seeking Data Scientist with Python/ R Programming experience for perm role with a leading resources client in the Perth CBD! Apply now!"/>
    <s v="Australia"/>
    <x v="3"/>
    <x v="3"/>
    <s v="CBD, Inner &amp; Western Suburbs"/>
    <s v="perth"/>
    <x v="0"/>
    <m/>
    <s v="Yes"/>
    <s v="https://www.seek.com.au/job/50628263?type=standout#searchRequestToken=ffa405e6-f033-447f-b023-1b855e80b6de"/>
    <n v="1"/>
    <n v="1"/>
    <n v="1"/>
    <n v="1"/>
    <n v="0"/>
    <n v="0"/>
    <n v="0"/>
    <n v="0"/>
    <n v="0"/>
    <n v="1"/>
    <n v="0"/>
    <n v="0"/>
    <n v="0"/>
    <n v="0"/>
    <n v="0"/>
    <n v="0"/>
    <n v="0"/>
    <n v="0"/>
    <n v="0"/>
    <n v="0"/>
    <n v="0"/>
    <n v="0"/>
    <n v="0"/>
    <n v="0"/>
    <n v="0"/>
    <n v="44098"/>
    <n v="44110"/>
    <n v="0"/>
    <n v="1"/>
    <n v="0"/>
    <n v="2020"/>
    <n v="9"/>
    <n v="30"/>
    <n v="5"/>
    <m/>
    <m/>
    <m/>
    <x v="1"/>
    <s v="Direct"/>
    <x v="0"/>
    <x v="8"/>
    <x v="3"/>
  </r>
  <r>
    <n v="50640175"/>
    <s v="Data Scientist"/>
    <x v="1"/>
    <s v="Database Development &amp; Administration"/>
    <x v="330"/>
    <n v="43028454"/>
    <m/>
    <m/>
    <d v="2020-09-28T00:00:00"/>
    <n v="44132.999988425923"/>
    <s v="Australian first Health-tech SaaS pioneer is looking for a Health orientated Data Scientist. Work with the best!!!"/>
    <s v="Australia"/>
    <x v="0"/>
    <x v="0"/>
    <s v="CBD, Inner West &amp; Eastern Suburbs"/>
    <s v="sydney"/>
    <x v="0"/>
    <s v="$120-130k base"/>
    <s v="No"/>
    <s v="https://www.seek.com.au/job/50640175?type=standout#searchRequestToken=ffb645f9-013f-436c-95c2-b5de6b9651d8"/>
    <n v="0"/>
    <n v="1"/>
    <n v="0"/>
    <n v="1"/>
    <n v="0"/>
    <n v="0"/>
    <n v="0"/>
    <n v="0"/>
    <n v="0"/>
    <n v="0"/>
    <n v="0"/>
    <n v="0"/>
    <n v="0"/>
    <n v="0"/>
    <n v="0"/>
    <n v="0"/>
    <n v="0"/>
    <n v="0"/>
    <n v="0"/>
    <n v="0"/>
    <n v="0"/>
    <n v="0"/>
    <n v="0"/>
    <n v="0"/>
    <n v="0"/>
    <n v="44102"/>
    <n v="44132"/>
    <n v="1"/>
    <n v="1"/>
    <n v="0"/>
    <n v="2020"/>
    <n v="9"/>
    <n v="30"/>
    <n v="2"/>
    <m/>
    <m/>
    <m/>
    <x v="1"/>
    <s v="Recruiter"/>
    <x v="1"/>
    <x v="8"/>
    <x v="1"/>
  </r>
  <r>
    <n v="50642860"/>
    <s v="Data Scientist"/>
    <x v="0"/>
    <s v="Modelling &amp; Simulation"/>
    <x v="501"/>
    <n v="8415837"/>
    <s v="Link Group"/>
    <n v="2.4154"/>
    <d v="2020-09-28T00:00:00"/>
    <n v="44132.999988425923"/>
    <s v="Data Scientist- Financial Services In-house role, with experience in Azure will be highly regarded"/>
    <s v="Australia"/>
    <x v="2"/>
    <x v="2"/>
    <s v="CBD &amp; Inner Suburbs"/>
    <s v="melbourne"/>
    <x v="0"/>
    <m/>
    <s v="No"/>
    <s v="https://www.seek.com.au/job/50642860?type=standard#searchRequestToken=ff8f605b-1006-4996-b84d-53c7503e6c40"/>
    <n v="1"/>
    <n v="1"/>
    <n v="0"/>
    <n v="1"/>
    <n v="0"/>
    <n v="0"/>
    <n v="0"/>
    <n v="0"/>
    <n v="1"/>
    <n v="0"/>
    <n v="0"/>
    <n v="1"/>
    <n v="0"/>
    <n v="0"/>
    <n v="0"/>
    <n v="0"/>
    <n v="0"/>
    <n v="0"/>
    <n v="0"/>
    <n v="0"/>
    <n v="0"/>
    <n v="0"/>
    <n v="0"/>
    <n v="0"/>
    <n v="0"/>
    <n v="44102"/>
    <n v="44115"/>
    <n v="0"/>
    <n v="1"/>
    <n v="0"/>
    <n v="2020"/>
    <n v="9"/>
    <n v="30"/>
    <n v="5"/>
    <m/>
    <m/>
    <m/>
    <x v="1"/>
    <s v="Direct"/>
    <x v="0"/>
    <x v="8"/>
    <x v="1"/>
  </r>
  <r>
    <n v="50643045"/>
    <s v="Data Scientist"/>
    <x v="1"/>
    <s v="Other"/>
    <x v="83"/>
    <n v="34785187"/>
    <s v="MTP Services"/>
    <n v="0"/>
    <d v="2020-09-28T00:00:00"/>
    <n v="44132.999988425923"/>
    <s v="Data Scientist needed for data exploration, anomaly detection, analytical modelling, and communicating data insights to the business."/>
    <s v="Australia"/>
    <x v="6"/>
    <x v="6"/>
    <m/>
    <m/>
    <x v="1"/>
    <m/>
    <s v="No"/>
    <s v="https://www.seek.com.au/job/50643045?type=standard#searchRequestToken=ffcaf76b-088f-4e64-9657-1f76b0762094"/>
    <n v="1"/>
    <n v="1"/>
    <n v="0"/>
    <n v="1"/>
    <n v="0"/>
    <n v="0"/>
    <n v="0"/>
    <n v="0"/>
    <n v="0"/>
    <n v="0"/>
    <n v="0"/>
    <n v="0"/>
    <n v="1"/>
    <n v="0"/>
    <n v="0"/>
    <n v="0"/>
    <n v="0"/>
    <n v="0"/>
    <n v="0"/>
    <n v="0"/>
    <n v="0"/>
    <n v="0"/>
    <n v="0"/>
    <n v="0"/>
    <n v="0"/>
    <n v="44102"/>
    <n v="44130"/>
    <n v="0"/>
    <n v="1"/>
    <n v="0"/>
    <n v="2020"/>
    <n v="9"/>
    <n v="30"/>
    <n v="4"/>
    <m/>
    <m/>
    <m/>
    <x v="1"/>
    <s v="Direct"/>
    <x v="0"/>
    <x v="8"/>
    <x v="1"/>
  </r>
  <r>
    <n v="50643257"/>
    <s v="Data Scientist"/>
    <x v="1"/>
    <s v="Database Development &amp; Administration"/>
    <x v="12"/>
    <n v="23607483"/>
    <m/>
    <m/>
    <d v="2020-09-28T00:00:00"/>
    <n v="44132.999988425923"/>
    <s v="Adelaide based role 6-month initial contract Extensive data and analytics expereince Baseline clearance (or ability to obtain; i.e."/>
    <s v="Australia"/>
    <x v="6"/>
    <x v="6"/>
    <m/>
    <s v="adelaide"/>
    <x v="1"/>
    <s v="Data Scientist - Adelaide Role"/>
    <s v="No"/>
    <s v="https://www.seek.com.au/job/50643257?type=standout#searchRequestToken=ff8f605b-1006-4996-b84d-53c7503e6c40"/>
    <n v="1"/>
    <n v="1"/>
    <n v="0"/>
    <n v="1"/>
    <n v="0"/>
    <n v="0"/>
    <n v="0"/>
    <n v="0"/>
    <n v="0"/>
    <n v="0"/>
    <n v="0"/>
    <n v="0"/>
    <n v="1"/>
    <n v="0"/>
    <n v="0"/>
    <n v="0"/>
    <n v="0"/>
    <n v="0"/>
    <n v="0"/>
    <n v="0"/>
    <n v="0"/>
    <n v="0"/>
    <n v="0"/>
    <n v="0"/>
    <n v="0"/>
    <n v="44102"/>
    <n v="44111"/>
    <n v="1"/>
    <n v="1"/>
    <n v="0"/>
    <n v="2020"/>
    <n v="9"/>
    <n v="30"/>
    <n v="4"/>
    <m/>
    <m/>
    <m/>
    <x v="1"/>
    <s v="Recruiter"/>
    <x v="1"/>
    <x v="8"/>
    <x v="1"/>
  </r>
  <r>
    <n v="50643679"/>
    <s v="Data Scientist"/>
    <x v="0"/>
    <s v="Mathematics, Statistics &amp; Information Sciences"/>
    <x v="507"/>
    <n v="45776367"/>
    <m/>
    <m/>
    <d v="2020-09-28T00:00:00"/>
    <n v="44132.999988425923"/>
    <s v="Data scientist required to provide insight into complex issues that typically require a systems approach."/>
    <s v="Australia"/>
    <x v="4"/>
    <x v="4"/>
    <s v="CBD &amp; Inner Suburbs"/>
    <s v="brisbane"/>
    <x v="0"/>
    <m/>
    <s v="No"/>
    <s v="https://www.seek.com.au/job/50643679?type=standout#searchRequestToken=ff76b848-8b34-446a-afbe-760aa18bc7e3"/>
    <n v="0"/>
    <n v="1"/>
    <n v="0"/>
    <n v="0"/>
    <n v="0"/>
    <n v="0"/>
    <n v="0"/>
    <n v="0"/>
    <n v="0"/>
    <n v="0"/>
    <n v="0"/>
    <n v="0"/>
    <n v="0"/>
    <n v="0"/>
    <n v="0"/>
    <n v="0"/>
    <n v="0"/>
    <n v="0"/>
    <n v="0"/>
    <n v="0"/>
    <n v="0"/>
    <n v="0"/>
    <n v="0"/>
    <n v="0"/>
    <n v="0"/>
    <n v="44102"/>
    <n v="44123"/>
    <n v="0"/>
    <n v="1"/>
    <n v="0"/>
    <n v="2020"/>
    <n v="9"/>
    <n v="30"/>
    <n v="1"/>
    <m/>
    <m/>
    <m/>
    <x v="1"/>
    <s v="Direct"/>
    <x v="0"/>
    <x v="8"/>
    <x v="1"/>
  </r>
  <r>
    <n v="50643682"/>
    <s v="Data Scientist"/>
    <x v="1"/>
    <s v="Other"/>
    <x v="84"/>
    <n v="26460366"/>
    <m/>
    <m/>
    <d v="2020-09-28T00:00:00"/>
    <n v="44132.999988425923"/>
    <s v="The occupant of this role will work as an integral part of the Bespoke Data and Analytics Team."/>
    <s v="Australia"/>
    <x v="1"/>
    <x v="1"/>
    <m/>
    <m/>
    <x v="1"/>
    <s v="competitive"/>
    <s v="No"/>
    <s v="https://www.seek.com.au/job/50643682?type=standard#searchRequestToken=ff8f605b-1006-4996-b84d-53c7503e6c40"/>
    <n v="1"/>
    <n v="1"/>
    <n v="0"/>
    <n v="1"/>
    <n v="0"/>
    <n v="0"/>
    <n v="0"/>
    <n v="0"/>
    <n v="0"/>
    <n v="0"/>
    <n v="0"/>
    <n v="0"/>
    <n v="1"/>
    <n v="0"/>
    <n v="0"/>
    <n v="0"/>
    <n v="0"/>
    <n v="0"/>
    <n v="0"/>
    <n v="0"/>
    <n v="0"/>
    <n v="0"/>
    <n v="0"/>
    <n v="0"/>
    <n v="0"/>
    <n v="44102"/>
    <n v="44111"/>
    <n v="1"/>
    <n v="1"/>
    <n v="0"/>
    <n v="2020"/>
    <n v="9"/>
    <n v="30"/>
    <n v="4"/>
    <m/>
    <m/>
    <m/>
    <x v="1"/>
    <s v="Recruiter"/>
    <x v="1"/>
    <x v="8"/>
    <x v="1"/>
  </r>
  <r>
    <n v="50644232"/>
    <s v="Data Scientist"/>
    <x v="1"/>
    <s v="Consultants"/>
    <x v="86"/>
    <n v="22869919"/>
    <m/>
    <m/>
    <d v="2020-09-28T00:00:00"/>
    <n v="44132.999988425923"/>
    <s v="You will have experience in database management and data retrieval from Teradata Warehouse and Hadoop data stores experience with SQL, R &amp; Python"/>
    <s v="Australia"/>
    <x v="6"/>
    <x v="6"/>
    <m/>
    <s v="adelaide"/>
    <x v="1"/>
    <m/>
    <s v="No"/>
    <s v="https://www.seek.com.au/job/50644232?type=standout#searchRequestToken=ffcaf76b-088f-4e64-9657-1f76b0762094"/>
    <n v="1"/>
    <n v="1"/>
    <n v="0"/>
    <n v="1"/>
    <n v="0"/>
    <n v="0"/>
    <n v="0"/>
    <n v="0"/>
    <n v="0"/>
    <n v="0"/>
    <n v="0"/>
    <n v="0"/>
    <n v="1"/>
    <n v="0"/>
    <n v="0"/>
    <n v="0"/>
    <n v="0"/>
    <n v="0"/>
    <n v="0"/>
    <n v="0"/>
    <n v="0"/>
    <n v="0"/>
    <n v="0"/>
    <n v="0"/>
    <n v="0"/>
    <n v="44102"/>
    <n v="44132"/>
    <n v="1"/>
    <n v="1"/>
    <n v="0"/>
    <n v="2020"/>
    <n v="9"/>
    <n v="30"/>
    <n v="4"/>
    <m/>
    <m/>
    <m/>
    <x v="1"/>
    <s v="Recruiter"/>
    <x v="0"/>
    <x v="8"/>
    <x v="1"/>
  </r>
  <r>
    <n v="50644746"/>
    <s v="Data Scientist- Product"/>
    <x v="0"/>
    <s v="Mathematics, Statistics &amp; Information Sciences"/>
    <x v="403"/>
    <n v="41680681"/>
    <m/>
    <m/>
    <d v="2020-09-28T00:00:00"/>
    <n v="44132.999988425923"/>
    <s v="Our Data Product &amp; Strategy team are focused on the delivery of cutting-edge data products to better serve our members &amp; partners."/>
    <s v="Australia"/>
    <x v="2"/>
    <x v="2"/>
    <s v="CBD &amp; Inner Suburbs"/>
    <s v="melbourne"/>
    <x v="0"/>
    <m/>
    <s v="No"/>
    <s v="https://www.seek.com.au/job/50644746?type=standout#searchRequestToken=fff4cad1-3da6-437b-9901-2ac115ca2477"/>
    <n v="1"/>
    <n v="1"/>
    <n v="0"/>
    <n v="1"/>
    <n v="0"/>
    <n v="0"/>
    <n v="0"/>
    <n v="0"/>
    <n v="0"/>
    <n v="1"/>
    <n v="1"/>
    <n v="0"/>
    <n v="0"/>
    <n v="0"/>
    <n v="0"/>
    <n v="0"/>
    <n v="0"/>
    <n v="0"/>
    <n v="0"/>
    <n v="0"/>
    <n v="0"/>
    <n v="1"/>
    <n v="0"/>
    <n v="0"/>
    <n v="0"/>
    <n v="44102"/>
    <n v="44122"/>
    <n v="0"/>
    <n v="1"/>
    <n v="0"/>
    <n v="2020"/>
    <n v="9"/>
    <n v="30"/>
    <n v="6"/>
    <m/>
    <m/>
    <m/>
    <x v="1"/>
    <s v="Direct"/>
    <x v="0"/>
    <x v="8"/>
    <x v="1"/>
  </r>
  <r>
    <n v="50645114"/>
    <s v="Senior Data Scientist | Contract | Iconic organisation |"/>
    <x v="1"/>
    <s v="Other"/>
    <x v="259"/>
    <n v="26180752"/>
    <s v="Billigence"/>
    <n v="5"/>
    <d v="2020-09-28T00:00:00"/>
    <n v="44132.999988425923"/>
    <s v="Join our team &amp; work on high profile projects for one of our blue-chip clients"/>
    <s v="Australia"/>
    <x v="2"/>
    <x v="0"/>
    <m/>
    <m/>
    <x v="1"/>
    <m/>
    <s v="No"/>
    <s v="https://www.seek.com.au/job/50645114?type=standard#searchRequestToken=fff4cad1-3da6-437b-9901-2ac115ca2477"/>
    <n v="1"/>
    <n v="1"/>
    <n v="0"/>
    <n v="1"/>
    <n v="0"/>
    <n v="0"/>
    <n v="0"/>
    <n v="0"/>
    <n v="0"/>
    <n v="0"/>
    <n v="1"/>
    <n v="0"/>
    <n v="0"/>
    <n v="0"/>
    <n v="0"/>
    <n v="0"/>
    <n v="0"/>
    <n v="0"/>
    <n v="0"/>
    <n v="0"/>
    <n v="0"/>
    <n v="0"/>
    <n v="0"/>
    <n v="0"/>
    <n v="0"/>
    <n v="44102"/>
    <n v="44117"/>
    <n v="0"/>
    <n v="1"/>
    <n v="0"/>
    <n v="2020"/>
    <n v="9"/>
    <n v="30"/>
    <n v="4"/>
    <m/>
    <m/>
    <m/>
    <x v="1"/>
    <s v="Direct"/>
    <x v="0"/>
    <x v="8"/>
    <x v="1"/>
  </r>
  <r>
    <n v="50646206"/>
    <s v="Data Scientist"/>
    <x v="1"/>
    <s v="Database Development &amp; Administration"/>
    <x v="270"/>
    <n v="20108309"/>
    <m/>
    <m/>
    <d v="2020-09-29T00:00:00"/>
    <n v="44133.999988425923"/>
    <s v="Seeking Data Scientists with experience in data retrieval from Teradata Warehouse and Cloudera Hadoop data stores"/>
    <s v="Australia"/>
    <x v="6"/>
    <x v="6"/>
    <m/>
    <m/>
    <x v="1"/>
    <m/>
    <s v="Yes"/>
    <s v="https://www.seek.com.au/job/50646206?type=standard#searchRequestToken=ffcaf76b-088f-4e64-9657-1f76b0762094"/>
    <n v="1"/>
    <n v="1"/>
    <n v="0"/>
    <n v="1"/>
    <n v="0"/>
    <n v="0"/>
    <n v="0"/>
    <n v="0"/>
    <n v="0"/>
    <n v="0"/>
    <n v="0"/>
    <n v="0"/>
    <n v="1"/>
    <n v="0"/>
    <n v="0"/>
    <n v="0"/>
    <n v="0"/>
    <n v="0"/>
    <n v="0"/>
    <n v="0"/>
    <n v="0"/>
    <n v="0"/>
    <n v="0"/>
    <n v="0"/>
    <n v="0"/>
    <n v="44102"/>
    <n v="44133"/>
    <n v="1"/>
    <n v="1"/>
    <n v="0"/>
    <n v="2020"/>
    <n v="9"/>
    <n v="30"/>
    <n v="4"/>
    <m/>
    <m/>
    <m/>
    <x v="1"/>
    <s v="Recruiter"/>
    <x v="0"/>
    <x v="8"/>
    <x v="2"/>
  </r>
  <r>
    <n v="50649828"/>
    <s v="Data Scientist"/>
    <x v="1"/>
    <s v="Developers/Programmers"/>
    <x v="131"/>
    <n v="29318766"/>
    <m/>
    <m/>
    <d v="2020-09-29T00:00:00"/>
    <n v="44133.999988425923"/>
    <s v="Exiting permanent opportunity for a Data Scientist to join an enterprise financial services organisation"/>
    <s v="Australia"/>
    <x v="2"/>
    <x v="2"/>
    <s v="CBD &amp; Inner Suburbs"/>
    <s v="melbourne"/>
    <x v="0"/>
    <s v="$110000.00 - $135000.00 p.a."/>
    <s v="No"/>
    <s v="https://www.seek.com.au/job/50649828?type=standard#searchRequestToken=fff4cad1-3da6-437b-9901-2ac115ca2477"/>
    <n v="1"/>
    <n v="1"/>
    <n v="0"/>
    <n v="1"/>
    <n v="0"/>
    <n v="0"/>
    <n v="0"/>
    <n v="0"/>
    <n v="0"/>
    <n v="0"/>
    <n v="1"/>
    <n v="0"/>
    <n v="0"/>
    <n v="0"/>
    <n v="0"/>
    <n v="0"/>
    <n v="0"/>
    <n v="0"/>
    <n v="0"/>
    <n v="0"/>
    <n v="0"/>
    <n v="0"/>
    <n v="0"/>
    <n v="0"/>
    <n v="0"/>
    <n v="44103"/>
    <n v="44133"/>
    <n v="1"/>
    <n v="1"/>
    <n v="0"/>
    <n v="2020"/>
    <n v="9"/>
    <n v="30"/>
    <n v="4"/>
    <n v="110000"/>
    <n v="135000"/>
    <s v="year"/>
    <x v="1"/>
    <s v="Recruiter"/>
    <x v="1"/>
    <x v="8"/>
    <x v="2"/>
  </r>
  <r>
    <n v="50649878"/>
    <s v="Data Scientist"/>
    <x v="0"/>
    <s v="Mathematics, Statistics &amp; Information Sciences"/>
    <x v="124"/>
    <n v="11268388"/>
    <s v="Bupa"/>
    <n v="3.0238"/>
    <d v="2020-09-29T00:00:00"/>
    <n v="44133.999988425923"/>
    <s v="BUPA believes in hiring the best talent in the market. We are known for our vibrant, high performing and incredibly rewarding and flexible workplace"/>
    <s v="Australia"/>
    <x v="0"/>
    <x v="0"/>
    <m/>
    <m/>
    <x v="0"/>
    <s v="Competitive Base + desirable benefits!"/>
    <s v="No"/>
    <s v="https://www.seek.com.au/job/50649878?type=standard#searchRequestToken=fffe5640-df3c-42d3-bd65-fc3ef9d12f64"/>
    <n v="1"/>
    <n v="1"/>
    <n v="0"/>
    <n v="0"/>
    <n v="0"/>
    <n v="0"/>
    <n v="0"/>
    <n v="0"/>
    <n v="0"/>
    <n v="0"/>
    <n v="0"/>
    <n v="0"/>
    <n v="0"/>
    <n v="1"/>
    <n v="0"/>
    <n v="0"/>
    <n v="0"/>
    <n v="0"/>
    <n v="0"/>
    <n v="0"/>
    <n v="0"/>
    <n v="0"/>
    <n v="0"/>
    <n v="0"/>
    <n v="0"/>
    <n v="44103"/>
    <n v="44133"/>
    <n v="0"/>
    <n v="1"/>
    <n v="0"/>
    <n v="2020"/>
    <n v="9"/>
    <n v="30"/>
    <n v="3"/>
    <m/>
    <m/>
    <m/>
    <x v="1"/>
    <s v="Direct"/>
    <x v="1"/>
    <x v="8"/>
    <x v="2"/>
  </r>
  <r>
    <n v="50652053"/>
    <s v="Data Scientist"/>
    <x v="1"/>
    <s v="Database Development &amp; Administration"/>
    <x v="508"/>
    <n v="40960973"/>
    <m/>
    <m/>
    <d v="2020-09-29T00:00:00"/>
    <n v="44133.999988425923"/>
    <s v="We are looking for a Data Scientist to join our NOW FINANCE Analytics Team."/>
    <s v="Australia"/>
    <x v="2"/>
    <x v="2"/>
    <s v="CBD &amp; Inner Suburbs"/>
    <s v="melbourne"/>
    <x v="0"/>
    <m/>
    <s v="No"/>
    <s v="https://www.seek.com.au/job/50652053?type=standard#searchRequestToken=fffe5640-df3c-42d3-bd65-fc3ef9d12f64"/>
    <n v="1"/>
    <n v="1"/>
    <n v="0"/>
    <n v="1"/>
    <n v="0"/>
    <n v="0"/>
    <n v="0"/>
    <n v="0"/>
    <n v="0"/>
    <n v="0"/>
    <n v="0"/>
    <n v="0"/>
    <n v="0"/>
    <n v="1"/>
    <n v="0"/>
    <n v="0"/>
    <n v="0"/>
    <n v="0"/>
    <n v="0"/>
    <n v="0"/>
    <n v="0"/>
    <n v="1"/>
    <n v="0"/>
    <n v="0"/>
    <n v="0"/>
    <n v="44103"/>
    <n v="44133"/>
    <n v="0"/>
    <n v="1"/>
    <n v="0"/>
    <n v="2020"/>
    <n v="9"/>
    <n v="30"/>
    <n v="5"/>
    <m/>
    <m/>
    <m/>
    <x v="1"/>
    <s v="Direct"/>
    <x v="0"/>
    <x v="8"/>
    <x v="2"/>
  </r>
  <r>
    <n v="50659171"/>
    <s v="Data Scientist"/>
    <x v="1"/>
    <s v="Other"/>
    <x v="84"/>
    <n v="26460366"/>
    <m/>
    <m/>
    <d v="2020-09-30T00:00:00"/>
    <n v="44134.999988425923"/>
    <s v="The occupant of this role will work as an integral part of the Bespoke Data and Analytics Team."/>
    <s v="Australia"/>
    <x v="6"/>
    <x v="6"/>
    <m/>
    <s v="adelaide"/>
    <x v="1"/>
    <s v="competitive"/>
    <s v="No"/>
    <s v="https://www.seek.com.au/job/50659171?type=standard#searchRequestToken=ff8d7dc5-e90c-4743-95bb-167eb344fb47"/>
    <n v="1"/>
    <n v="1"/>
    <n v="0"/>
    <n v="1"/>
    <n v="0"/>
    <n v="0"/>
    <n v="0"/>
    <n v="0"/>
    <n v="0"/>
    <n v="0"/>
    <n v="0"/>
    <n v="0"/>
    <n v="1"/>
    <n v="0"/>
    <n v="0"/>
    <n v="0"/>
    <n v="0"/>
    <n v="0"/>
    <n v="0"/>
    <n v="0"/>
    <n v="0"/>
    <n v="0"/>
    <n v="0"/>
    <n v="0"/>
    <n v="0"/>
    <n v="44104"/>
    <n v="44111"/>
    <n v="1"/>
    <n v="1"/>
    <n v="0"/>
    <n v="2020"/>
    <n v="9"/>
    <n v="30"/>
    <n v="4"/>
    <m/>
    <m/>
    <m/>
    <x v="1"/>
    <s v="Recruiter"/>
    <x v="1"/>
    <x v="8"/>
    <x v="0"/>
  </r>
  <r>
    <n v="50659809"/>
    <s v="Data Scientist"/>
    <x v="1"/>
    <s v="Database Development &amp; Administration"/>
    <x v="270"/>
    <n v="20108309"/>
    <m/>
    <m/>
    <d v="2020-09-30T00:00:00"/>
    <n v="44134.999988425923"/>
    <s v="Seeking Data Scientists with experience in data retrieval from Teradata Warehouse and Cloudera Hadoop data stores"/>
    <s v="Australia"/>
    <x v="0"/>
    <x v="0"/>
    <m/>
    <m/>
    <x v="1"/>
    <m/>
    <s v="Yes"/>
    <s v="https://www.seek.com.au/job/50659809?type=standard#searchRequestToken=ffcaf76b-088f-4e64-9657-1f76b0762094"/>
    <n v="1"/>
    <n v="1"/>
    <n v="0"/>
    <n v="1"/>
    <n v="0"/>
    <n v="0"/>
    <n v="0"/>
    <n v="0"/>
    <n v="0"/>
    <n v="0"/>
    <n v="0"/>
    <n v="0"/>
    <n v="1"/>
    <n v="0"/>
    <n v="0"/>
    <n v="0"/>
    <n v="0"/>
    <n v="0"/>
    <n v="0"/>
    <n v="0"/>
    <n v="0"/>
    <n v="0"/>
    <n v="0"/>
    <n v="0"/>
    <n v="0"/>
    <n v="44104"/>
    <n v="44134"/>
    <n v="1"/>
    <n v="1"/>
    <n v="0"/>
    <n v="2020"/>
    <n v="9"/>
    <n v="30"/>
    <n v="4"/>
    <m/>
    <m/>
    <m/>
    <x v="1"/>
    <s v="Recruiter"/>
    <x v="0"/>
    <x v="8"/>
    <x v="0"/>
  </r>
  <r>
    <n v="50660122"/>
    <s v="Data Scientist - Adelaide or Canberra"/>
    <x v="4"/>
    <s v="Government - Federal"/>
    <x v="299"/>
    <n v="35362382"/>
    <m/>
    <m/>
    <d v="2020-09-30T00:00:00"/>
    <n v="44134.999988425923"/>
    <s v="Our Federal Government client is looking for a Data Scientist who will be part of the Data Science and Insights branch in Smarter Data"/>
    <s v="Australia"/>
    <x v="1"/>
    <x v="1"/>
    <m/>
    <s v="canberra"/>
    <x v="1"/>
    <m/>
    <s v="No"/>
    <s v="https://www.seek.com.au/job/50660122?type=standout#searchRequestToken=ffcaf76b-088f-4e64-9657-1f76b0762094"/>
    <n v="1"/>
    <n v="1"/>
    <n v="0"/>
    <n v="1"/>
    <n v="0"/>
    <n v="0"/>
    <n v="0"/>
    <n v="0"/>
    <n v="0"/>
    <n v="0"/>
    <n v="0"/>
    <n v="0"/>
    <n v="1"/>
    <n v="0"/>
    <n v="0"/>
    <n v="0"/>
    <n v="0"/>
    <n v="0"/>
    <n v="0"/>
    <n v="0"/>
    <n v="0"/>
    <n v="0"/>
    <n v="0"/>
    <n v="0"/>
    <n v="0"/>
    <n v="44104"/>
    <n v="44132"/>
    <n v="1"/>
    <n v="1"/>
    <n v="0"/>
    <n v="2020"/>
    <n v="9"/>
    <n v="30"/>
    <n v="4"/>
    <m/>
    <m/>
    <m/>
    <x v="1"/>
    <s v="Recruiter"/>
    <x v="0"/>
    <x v="8"/>
    <x v="0"/>
  </r>
  <r>
    <n v="50675590"/>
    <s v="Senior Data Scientist"/>
    <x v="1"/>
    <s v="Database Development &amp; Administration"/>
    <x v="418"/>
    <n v="29939057"/>
    <m/>
    <m/>
    <d v="2020-10-02T00:00:00"/>
    <n v="44136.999988425923"/>
    <s v="Own the end-to-end workflow of designing, developing and deploying machine learning models"/>
    <s v="Australia"/>
    <x v="0"/>
    <x v="0"/>
    <s v="CBD, Inner West &amp; Eastern Suburbs"/>
    <s v="sydney"/>
    <x v="0"/>
    <m/>
    <s v="No"/>
    <s v="https://www.seek.com.au/job/50675590?type=standard#searchRequestToken=ffb645f9-013f-436c-95c2-b5de6b9651d8"/>
    <n v="1"/>
    <n v="1"/>
    <n v="0"/>
    <n v="1"/>
    <n v="0"/>
    <n v="0"/>
    <n v="0"/>
    <n v="0"/>
    <n v="0"/>
    <n v="0"/>
    <n v="0"/>
    <n v="0"/>
    <n v="0"/>
    <n v="0"/>
    <n v="0"/>
    <n v="0"/>
    <n v="0"/>
    <n v="0"/>
    <n v="0"/>
    <n v="0"/>
    <n v="0"/>
    <n v="0"/>
    <n v="0"/>
    <n v="0"/>
    <n v="0"/>
    <n v="44106"/>
    <n v="44134"/>
    <n v="1"/>
    <n v="1"/>
    <n v="0"/>
    <n v="2020"/>
    <n v="10"/>
    <n v="30"/>
    <n v="3"/>
    <m/>
    <m/>
    <m/>
    <x v="1"/>
    <s v="Recruiter"/>
    <x v="0"/>
    <x v="9"/>
    <x v="4"/>
  </r>
  <r>
    <n v="50683792"/>
    <s v="Lead Data Scientist"/>
    <x v="1"/>
    <s v="Other"/>
    <x v="34"/>
    <n v="26475017"/>
    <m/>
    <m/>
    <d v="2020-10-05T00:00:00"/>
    <n v="44139.999988425923"/>
    <s v="Lead Data Scientist required to design and deliver outcome-focused advanced analytical solutions within a leading insurance business."/>
    <s v="Australia"/>
    <x v="2"/>
    <x v="2"/>
    <m/>
    <m/>
    <x v="0"/>
    <s v="$180000"/>
    <s v="No"/>
    <s v="https://www.seek.com.au/job/50683792?type=standard#searchRequestToken=ffd08079-f40b-49e1-9661-fffc1dfe2493"/>
    <n v="1"/>
    <n v="1"/>
    <n v="0"/>
    <n v="1"/>
    <n v="0"/>
    <n v="0"/>
    <n v="0"/>
    <n v="0"/>
    <n v="0"/>
    <n v="0"/>
    <n v="0"/>
    <n v="0"/>
    <n v="0"/>
    <n v="0"/>
    <n v="0"/>
    <n v="0"/>
    <n v="0"/>
    <n v="0"/>
    <n v="0"/>
    <n v="0"/>
    <n v="0"/>
    <n v="1"/>
    <n v="0"/>
    <n v="0"/>
    <n v="0"/>
    <n v="44109"/>
    <n v="44137"/>
    <n v="1"/>
    <n v="1"/>
    <n v="0"/>
    <n v="2020"/>
    <n v="10"/>
    <n v="30"/>
    <n v="4"/>
    <n v="180000"/>
    <n v="180000"/>
    <s v="year"/>
    <x v="1"/>
    <s v="Recruiter"/>
    <x v="1"/>
    <x v="9"/>
    <x v="1"/>
  </r>
  <r>
    <n v="50686157"/>
    <s v="Climate Data Scientist"/>
    <x v="0"/>
    <s v="Mathematics, Statistics &amp; Information Sciences"/>
    <x v="10"/>
    <n v="19999086"/>
    <s v="CSIRO"/>
    <n v="3.8098999999999998"/>
    <d v="2020-10-06T00:00:00"/>
    <n v="44125.041655092587"/>
    <s v="Work within the Climate Science Centre’s Regional Projections Team, with a strong focus on the Climate Change in Australia information &amp; data portal."/>
    <s v="Australia"/>
    <x v="2"/>
    <x v="2"/>
    <s v="CBD &amp; Inner Suburbs"/>
    <s v="melbourne"/>
    <x v="0"/>
    <m/>
    <s v="Yes"/>
    <s v="https://www.seek.com.au/job/50686157?type=standout#searchRequestToken=ff90b99a-a934-48fc-93a1-d51a0de04a89"/>
    <n v="1"/>
    <n v="1"/>
    <n v="0"/>
    <n v="0"/>
    <n v="0"/>
    <n v="0"/>
    <n v="0"/>
    <n v="0"/>
    <n v="1"/>
    <n v="0"/>
    <n v="0"/>
    <n v="0"/>
    <n v="0"/>
    <n v="0"/>
    <n v="0"/>
    <n v="0"/>
    <n v="0"/>
    <n v="0"/>
    <n v="0"/>
    <n v="0"/>
    <n v="0"/>
    <n v="1"/>
    <n v="0"/>
    <n v="0"/>
    <n v="1"/>
    <n v="44110"/>
    <n v="44124"/>
    <n v="0"/>
    <n v="1"/>
    <n v="0"/>
    <n v="2020"/>
    <n v="10"/>
    <n v="14"/>
    <n v="5"/>
    <m/>
    <m/>
    <m/>
    <x v="1"/>
    <s v="Direct"/>
    <x v="0"/>
    <x v="9"/>
    <x v="2"/>
  </r>
  <r>
    <n v="50686158"/>
    <s v="Climate Data Scientist"/>
    <x v="4"/>
    <s v="Government - Federal"/>
    <x v="10"/>
    <n v="19999086"/>
    <s v="CSIRO"/>
    <n v="3.8098999999999998"/>
    <d v="2020-10-06T00:00:00"/>
    <n v="44125.041655092587"/>
    <s v="Work within the Climate Science Centre’s Regional Projections Team, with a strong focus on the Climate Change in Australia information &amp; data portal."/>
    <s v="Australia"/>
    <x v="2"/>
    <x v="2"/>
    <s v="CBD &amp; Inner Suburbs"/>
    <s v="melbourne"/>
    <x v="0"/>
    <m/>
    <s v="Yes"/>
    <s v="https://www.seek.com.au/job/50686158?type=standout#searchRequestToken=ff90b99a-a934-48fc-93a1-d51a0de04a89"/>
    <n v="1"/>
    <n v="1"/>
    <n v="0"/>
    <n v="0"/>
    <n v="0"/>
    <n v="0"/>
    <n v="0"/>
    <n v="0"/>
    <n v="1"/>
    <n v="0"/>
    <n v="0"/>
    <n v="0"/>
    <n v="0"/>
    <n v="0"/>
    <n v="0"/>
    <n v="0"/>
    <n v="0"/>
    <n v="0"/>
    <n v="0"/>
    <n v="0"/>
    <n v="0"/>
    <n v="1"/>
    <n v="0"/>
    <n v="0"/>
    <n v="1"/>
    <n v="44110"/>
    <n v="44124"/>
    <n v="0"/>
    <n v="1"/>
    <n v="1"/>
    <n v="2020"/>
    <n v="10"/>
    <n v="14"/>
    <n v="5"/>
    <m/>
    <m/>
    <m/>
    <x v="1"/>
    <s v="Direct"/>
    <x v="0"/>
    <x v="9"/>
    <x v="2"/>
  </r>
  <r>
    <n v="50689269"/>
    <s v="Data Scientist - Health System Insights"/>
    <x v="0"/>
    <s v="Mathematics, Statistics &amp; Information Sciences"/>
    <x v="509"/>
    <n v="3561584"/>
    <s v="Australian Department of Defence"/>
    <n v="3.9422999999999999"/>
    <d v="2020-10-06T00:00:00"/>
    <n v="44120.041655092587"/>
    <s v="APS 6 $80,669 - $92,150 (plus super) Campbell Park, ACT"/>
    <s v="Australia"/>
    <x v="1"/>
    <x v="1"/>
    <m/>
    <s v="canberra"/>
    <x v="0"/>
    <s v="$80,669 - $92,150 (plus super)"/>
    <s v="No"/>
    <s v="https://www.seek.com.au/job/50689269?type=standout#searchRequestToken=ff90b99a-a934-48fc-93a1-d51a0de04a89"/>
    <n v="1"/>
    <n v="1"/>
    <n v="0"/>
    <n v="0"/>
    <n v="0"/>
    <n v="0"/>
    <n v="0"/>
    <n v="0"/>
    <n v="0"/>
    <n v="0"/>
    <n v="0"/>
    <n v="0"/>
    <n v="0"/>
    <n v="0"/>
    <n v="0"/>
    <n v="0"/>
    <n v="0"/>
    <n v="0"/>
    <n v="0"/>
    <n v="0"/>
    <n v="0"/>
    <n v="0"/>
    <n v="0"/>
    <n v="0"/>
    <n v="0"/>
    <n v="44110"/>
    <n v="44119"/>
    <n v="0"/>
    <n v="1"/>
    <n v="0"/>
    <n v="2020"/>
    <n v="10"/>
    <n v="9"/>
    <n v="2"/>
    <n v="80669"/>
    <n v="92150"/>
    <s v="year"/>
    <x v="1"/>
    <s v="Direct"/>
    <x v="1"/>
    <x v="9"/>
    <x v="2"/>
  </r>
  <r>
    <n v="50689270"/>
    <s v="Data Scientist - Health System Insights"/>
    <x v="4"/>
    <s v="Government - Federal"/>
    <x v="509"/>
    <n v="3561584"/>
    <s v="Australian Department of Defence"/>
    <n v="3.9422999999999999"/>
    <d v="2020-10-06T00:00:00"/>
    <n v="44120.041655092587"/>
    <s v="APS 6 $80,669 - $92,150 (plus super) Campbell Park, ACT"/>
    <s v="Australia"/>
    <x v="1"/>
    <x v="1"/>
    <m/>
    <s v="canberra"/>
    <x v="0"/>
    <s v="$80,669 - $92,150 (plus super)"/>
    <s v="No"/>
    <s v="https://www.seek.com.au/job/50689270?type=standout#searchRequestToken=ff90b99a-a934-48fc-93a1-d51a0de04a89"/>
    <n v="1"/>
    <n v="1"/>
    <n v="0"/>
    <n v="0"/>
    <n v="0"/>
    <n v="0"/>
    <n v="0"/>
    <n v="0"/>
    <n v="0"/>
    <n v="0"/>
    <n v="0"/>
    <n v="0"/>
    <n v="0"/>
    <n v="0"/>
    <n v="0"/>
    <n v="0"/>
    <n v="0"/>
    <n v="0"/>
    <n v="0"/>
    <n v="0"/>
    <n v="0"/>
    <n v="0"/>
    <n v="0"/>
    <n v="0"/>
    <n v="0"/>
    <n v="44110"/>
    <n v="44119"/>
    <n v="0"/>
    <n v="1"/>
    <n v="1"/>
    <n v="2020"/>
    <n v="10"/>
    <n v="9"/>
    <n v="2"/>
    <n v="80669"/>
    <n v="92150"/>
    <s v="year"/>
    <x v="1"/>
    <s v="Direct"/>
    <x v="1"/>
    <x v="9"/>
    <x v="2"/>
  </r>
  <r>
    <n v="50691124"/>
    <s v="Data Scientist"/>
    <x v="1"/>
    <s v="Business/Systems Analysts"/>
    <x v="190"/>
    <n v="19634138"/>
    <m/>
    <m/>
    <d v="2020-10-06T00:00:00"/>
    <n v="44140.999988425923"/>
    <s v="Work within the healthcare sector on a Greenfields project as the Data Scientist to devise innovative models for data analysis."/>
    <s v="Australia"/>
    <x v="2"/>
    <x v="2"/>
    <m/>
    <m/>
    <x v="0"/>
    <m/>
    <s v="Yes"/>
    <s v="https://www.seek.com.au/job/50691124?type=standout#searchRequestToken=fffe5640-df3c-42d3-bd65-fc3ef9d12f64"/>
    <n v="0"/>
    <n v="1"/>
    <n v="0"/>
    <n v="1"/>
    <n v="0"/>
    <n v="0"/>
    <n v="0"/>
    <n v="0"/>
    <n v="0"/>
    <n v="0"/>
    <n v="1"/>
    <n v="1"/>
    <n v="0"/>
    <n v="1"/>
    <n v="0"/>
    <n v="0"/>
    <n v="0"/>
    <n v="0"/>
    <n v="0"/>
    <n v="0"/>
    <n v="0"/>
    <n v="0"/>
    <n v="0"/>
    <n v="0"/>
    <n v="0"/>
    <n v="44110"/>
    <n v="44140"/>
    <n v="1"/>
    <n v="1"/>
    <n v="0"/>
    <n v="2020"/>
    <n v="10"/>
    <n v="30"/>
    <n v="5"/>
    <m/>
    <m/>
    <m/>
    <x v="1"/>
    <s v="Recruiter"/>
    <x v="0"/>
    <x v="9"/>
    <x v="2"/>
  </r>
  <r>
    <n v="50704127"/>
    <s v="Data Scientist"/>
    <x v="0"/>
    <s v="Mathematics, Statistics &amp; Information Sciences"/>
    <x v="203"/>
    <n v="34054711"/>
    <m/>
    <m/>
    <d v="2020-10-08T00:00:00"/>
    <n v="44142.999988425923"/>
    <s v="Hiring Now- Multiple X Data Scientists Mulitiple Locations - Melbourne, Sydney, Canberra Australian CITIZENS ONLY"/>
    <s v="Australia"/>
    <x v="2"/>
    <x v="2"/>
    <s v="CBD &amp; Inner Suburbs"/>
    <s v="melbourne"/>
    <x v="1"/>
    <m/>
    <s v="No"/>
    <s v="https://www.seek.com.au/job/50704127?type=standard#searchRequestToken=ffb645f9-013f-436c-95c2-b5de6b9651d8"/>
    <n v="1"/>
    <n v="1"/>
    <n v="0"/>
    <n v="0"/>
    <n v="0"/>
    <n v="0"/>
    <n v="0"/>
    <n v="0"/>
    <n v="0"/>
    <n v="0"/>
    <n v="0"/>
    <n v="0"/>
    <n v="0"/>
    <n v="0"/>
    <n v="0"/>
    <n v="0"/>
    <n v="0"/>
    <n v="0"/>
    <n v="0"/>
    <n v="0"/>
    <n v="0"/>
    <n v="0"/>
    <n v="0"/>
    <n v="0"/>
    <n v="0"/>
    <n v="44130"/>
    <n v="44132"/>
    <n v="0"/>
    <n v="1"/>
    <n v="0"/>
    <n v="2020"/>
    <n v="10"/>
    <n v="30"/>
    <n v="2"/>
    <m/>
    <m/>
    <m/>
    <x v="1"/>
    <s v="Direct"/>
    <x v="0"/>
    <x v="9"/>
    <x v="3"/>
  </r>
  <r>
    <n v="50713693"/>
    <s v="Data Scientist - Digital Surveillance Collection (Specialist Level 2)"/>
    <x v="1"/>
    <s v="Other"/>
    <x v="510"/>
    <n v="4728926"/>
    <s v="Australian Federal Police"/>
    <n v="3.3437999999999999"/>
    <d v="2020-10-09T00:00:00"/>
    <n v="44127.041655092587"/>
    <s v="AFP Digital Surveillance Collection is looking for Data Scientists for current and future vacancies."/>
    <s v="Australia"/>
    <x v="2"/>
    <x v="2"/>
    <s v="CBD &amp; Inner Suburbs"/>
    <s v="melbourne"/>
    <x v="0"/>
    <s v="$130,296 - $145,643 per annum, plus 15.4% super"/>
    <s v="No"/>
    <s v="https://www.seek.com.au/job/50713693?type=standout#searchRequestToken=ff90b99a-a934-48fc-93a1-d51a0de04a89"/>
    <n v="1"/>
    <n v="1"/>
    <n v="0"/>
    <n v="0"/>
    <n v="0"/>
    <n v="0"/>
    <n v="0"/>
    <n v="0"/>
    <n v="0"/>
    <n v="0"/>
    <n v="0"/>
    <n v="0"/>
    <n v="0"/>
    <n v="0"/>
    <n v="0"/>
    <n v="0"/>
    <n v="0"/>
    <n v="0"/>
    <n v="0"/>
    <n v="0"/>
    <n v="0"/>
    <n v="0"/>
    <n v="0"/>
    <n v="0"/>
    <n v="0"/>
    <n v="44113"/>
    <n v="44126"/>
    <n v="0"/>
    <n v="1"/>
    <n v="0"/>
    <n v="2020"/>
    <n v="10"/>
    <n v="13"/>
    <n v="2"/>
    <n v="130296"/>
    <n v="145643"/>
    <s v="year"/>
    <x v="1"/>
    <s v="Direct"/>
    <x v="1"/>
    <x v="9"/>
    <x v="4"/>
  </r>
  <r>
    <n v="50713694"/>
    <s v="Data Scientist - Digital Surveillance Collection (Specialist Level 2)"/>
    <x v="4"/>
    <s v="Government - Federal"/>
    <x v="510"/>
    <n v="4728926"/>
    <s v="Australian Federal Police"/>
    <n v="3.3437999999999999"/>
    <d v="2020-10-09T00:00:00"/>
    <n v="44127.041655092587"/>
    <s v="AFP Digital Surveillance Collection is looking for Data Scientists for current and future vacancies."/>
    <s v="Australia"/>
    <x v="2"/>
    <x v="2"/>
    <s v="CBD &amp; Inner Suburbs"/>
    <s v="melbourne"/>
    <x v="0"/>
    <s v="$130,296 - $145,643 per annum, plus 15.4% super"/>
    <s v="No"/>
    <s v="https://www.seek.com.au/job/50713694?type=standout#searchRequestToken=ff90b99a-a934-48fc-93a1-d51a0de04a89"/>
    <n v="1"/>
    <n v="1"/>
    <n v="0"/>
    <n v="0"/>
    <n v="0"/>
    <n v="0"/>
    <n v="0"/>
    <n v="0"/>
    <n v="0"/>
    <n v="0"/>
    <n v="0"/>
    <n v="0"/>
    <n v="0"/>
    <n v="0"/>
    <n v="0"/>
    <n v="0"/>
    <n v="0"/>
    <n v="0"/>
    <n v="0"/>
    <n v="0"/>
    <n v="0"/>
    <n v="0"/>
    <n v="0"/>
    <n v="0"/>
    <n v="0"/>
    <n v="44113"/>
    <n v="44126"/>
    <n v="0"/>
    <n v="1"/>
    <n v="1"/>
    <n v="2020"/>
    <n v="10"/>
    <n v="13"/>
    <n v="2"/>
    <n v="130296"/>
    <n v="145643"/>
    <s v="year"/>
    <x v="1"/>
    <s v="Direct"/>
    <x v="1"/>
    <x v="9"/>
    <x v="4"/>
  </r>
  <r>
    <n v="50713733"/>
    <s v="Data Scientist - Digital Surveillance Collection (Specialist Level 2)"/>
    <x v="1"/>
    <s v="Other"/>
    <x v="510"/>
    <n v="4728926"/>
    <s v="Australian Federal Police"/>
    <n v="3.3437999999999999"/>
    <d v="2020-10-09T00:00:00"/>
    <n v="44127.041655092587"/>
    <s v="AFP Digital Surveillance Collection is looking for Data Scientists for current and future vacancies."/>
    <s v="Australia"/>
    <x v="1"/>
    <x v="1"/>
    <m/>
    <s v="canberra"/>
    <x v="0"/>
    <s v="$130,296 - $145,643 per annum, plus 15.4% super"/>
    <s v="No"/>
    <s v="https://www.seek.com.au/job/50713733?type=standout#searchRequestToken=ff90b99a-a934-48fc-93a1-d51a0de04a89"/>
    <n v="1"/>
    <n v="1"/>
    <n v="0"/>
    <n v="0"/>
    <n v="0"/>
    <n v="0"/>
    <n v="0"/>
    <n v="0"/>
    <n v="0"/>
    <n v="0"/>
    <n v="0"/>
    <n v="0"/>
    <n v="0"/>
    <n v="0"/>
    <n v="0"/>
    <n v="0"/>
    <n v="0"/>
    <n v="0"/>
    <n v="0"/>
    <n v="0"/>
    <n v="0"/>
    <n v="0"/>
    <n v="0"/>
    <n v="0"/>
    <n v="0"/>
    <n v="44113"/>
    <n v="44126"/>
    <n v="0"/>
    <n v="1"/>
    <n v="0"/>
    <n v="2020"/>
    <n v="10"/>
    <n v="13"/>
    <n v="2"/>
    <n v="130296"/>
    <n v="145643"/>
    <s v="year"/>
    <x v="1"/>
    <s v="Direct"/>
    <x v="1"/>
    <x v="9"/>
    <x v="4"/>
  </r>
  <r>
    <n v="50713734"/>
    <s v="Data Scientist - Digital Surveillance Collection (Specialist Level 2)"/>
    <x v="4"/>
    <s v="Government - Federal"/>
    <x v="510"/>
    <n v="4728926"/>
    <s v="Australian Federal Police"/>
    <n v="3.3437999999999999"/>
    <d v="2020-10-09T00:00:00"/>
    <n v="44127.041655092587"/>
    <s v="AFP Digital Surveillance Collection is looking for Data Scientists for current and future vacancies."/>
    <s v="Australia"/>
    <x v="1"/>
    <x v="1"/>
    <m/>
    <s v="canberra"/>
    <x v="0"/>
    <s v="$130,296 - $145,643 per annum, plus 15.4% super"/>
    <s v="No"/>
    <s v="https://www.seek.com.au/job/50713734?type=standout#searchRequestToken=ff90b99a-a934-48fc-93a1-d51a0de04a89"/>
    <n v="1"/>
    <n v="1"/>
    <n v="0"/>
    <n v="0"/>
    <n v="0"/>
    <n v="0"/>
    <n v="0"/>
    <n v="0"/>
    <n v="0"/>
    <n v="0"/>
    <n v="0"/>
    <n v="0"/>
    <n v="0"/>
    <n v="0"/>
    <n v="0"/>
    <n v="0"/>
    <n v="0"/>
    <n v="0"/>
    <n v="0"/>
    <n v="0"/>
    <n v="0"/>
    <n v="0"/>
    <n v="0"/>
    <n v="0"/>
    <n v="0"/>
    <n v="44113"/>
    <n v="44126"/>
    <n v="0"/>
    <n v="1"/>
    <n v="1"/>
    <n v="2020"/>
    <n v="10"/>
    <n v="13"/>
    <n v="2"/>
    <n v="130296"/>
    <n v="145643"/>
    <s v="year"/>
    <x v="1"/>
    <s v="Direct"/>
    <x v="1"/>
    <x v="9"/>
    <x v="4"/>
  </r>
  <r>
    <n v="50718246"/>
    <s v="Junior Data Scientist"/>
    <x v="0"/>
    <s v="Modelling &amp; Simulation"/>
    <x v="72"/>
    <n v="35398774"/>
    <m/>
    <m/>
    <d v="2020-10-10T00:00:00"/>
    <n v="44144.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0718246?type=standout#searchRequestToken=fffe6b6e-5108-4753-a397-62a6cf5708e9"/>
    <n v="1"/>
    <n v="1"/>
    <n v="0"/>
    <n v="1"/>
    <n v="0"/>
    <n v="0"/>
    <n v="0"/>
    <n v="0"/>
    <n v="0"/>
    <n v="1"/>
    <n v="0"/>
    <n v="0"/>
    <n v="1"/>
    <n v="0"/>
    <n v="0"/>
    <n v="0"/>
    <n v="0"/>
    <n v="0"/>
    <n v="0"/>
    <n v="0"/>
    <n v="0"/>
    <n v="1"/>
    <n v="0"/>
    <n v="0"/>
    <n v="0"/>
    <n v="44114"/>
    <n v="44142"/>
    <n v="1"/>
    <n v="1"/>
    <n v="0"/>
    <n v="2020"/>
    <n v="10"/>
    <n v="30"/>
    <n v="6"/>
    <n v="100000"/>
    <n v="100000"/>
    <s v="year"/>
    <x v="1"/>
    <s v="Recruiter"/>
    <x v="1"/>
    <x v="9"/>
    <x v="5"/>
  </r>
  <r>
    <n v="50721394"/>
    <s v="Principal Data Scientist"/>
    <x v="1"/>
    <s v="Consultants"/>
    <x v="511"/>
    <n v="39934051"/>
    <m/>
    <m/>
    <d v="2020-10-12T00:00:00"/>
    <n v="44146.999988425923"/>
    <s v="Technical, people, and thought leadership role - $300,000 PKG"/>
    <s v="Australia"/>
    <x v="4"/>
    <x v="4"/>
    <s v="CBD &amp; Inner Suburbs"/>
    <s v="brisbane"/>
    <x v="0"/>
    <s v="$300,000 PKG"/>
    <s v="No"/>
    <s v="https://www.seek.com.au/job/50721394?type=standout#searchRequestToken=fffe6b6e-5108-4753-a397-62a6cf5708e9"/>
    <n v="1"/>
    <n v="1"/>
    <n v="0"/>
    <n v="0"/>
    <n v="0"/>
    <n v="0"/>
    <n v="0"/>
    <n v="0"/>
    <n v="0"/>
    <n v="1"/>
    <n v="0"/>
    <n v="0"/>
    <n v="0"/>
    <n v="0"/>
    <n v="0"/>
    <n v="0"/>
    <n v="0"/>
    <n v="0"/>
    <n v="0"/>
    <n v="0"/>
    <n v="0"/>
    <n v="0"/>
    <n v="0"/>
    <n v="0"/>
    <n v="0"/>
    <n v="44116"/>
    <n v="44143"/>
    <n v="0"/>
    <n v="1"/>
    <n v="0"/>
    <n v="2020"/>
    <n v="10"/>
    <n v="30"/>
    <n v="3"/>
    <n v="300000"/>
    <n v="300000"/>
    <s v="year"/>
    <x v="1"/>
    <s v="Direct"/>
    <x v="1"/>
    <x v="9"/>
    <x v="1"/>
  </r>
  <r>
    <n v="50722560"/>
    <s v="Principal Data Scientist"/>
    <x v="1"/>
    <s v="Consultants"/>
    <x v="511"/>
    <n v="39934051"/>
    <m/>
    <m/>
    <d v="2020-10-12T00:00:00"/>
    <n v="44146.999988425923"/>
    <s v="Technical, people, and thought leadership role - $300,000 PKG"/>
    <s v="Australia"/>
    <x v="0"/>
    <x v="0"/>
    <s v="CBD, Inner West &amp; Eastern Suburbs"/>
    <s v="sydney"/>
    <x v="0"/>
    <s v="$300,000 PKG"/>
    <s v="No"/>
    <s v="https://www.seek.com.au/job/50722560?type=standard#searchRequestToken=fffe6b6e-5108-4753-a397-62a6cf5708e9"/>
    <n v="1"/>
    <n v="1"/>
    <n v="0"/>
    <n v="0"/>
    <n v="0"/>
    <n v="0"/>
    <n v="0"/>
    <n v="0"/>
    <n v="0"/>
    <n v="1"/>
    <n v="0"/>
    <n v="0"/>
    <n v="0"/>
    <n v="0"/>
    <n v="0"/>
    <n v="0"/>
    <n v="0"/>
    <n v="0"/>
    <n v="0"/>
    <n v="0"/>
    <n v="0"/>
    <n v="0"/>
    <n v="0"/>
    <n v="0"/>
    <n v="0"/>
    <n v="44116"/>
    <n v="44144"/>
    <n v="0"/>
    <n v="1"/>
    <n v="0"/>
    <n v="2020"/>
    <n v="10"/>
    <n v="30"/>
    <n v="3"/>
    <n v="300000"/>
    <n v="300000"/>
    <s v="year"/>
    <x v="1"/>
    <s v="Direct"/>
    <x v="1"/>
    <x v="9"/>
    <x v="1"/>
  </r>
  <r>
    <n v="50722561"/>
    <s v="Principal Data Scientist"/>
    <x v="1"/>
    <s v="Consultants"/>
    <x v="511"/>
    <n v="39934051"/>
    <m/>
    <m/>
    <d v="2020-10-12T00:00:00"/>
    <n v="44146.999988425923"/>
    <s v="Technical, people, and thought leadership role - $300,000 PKG"/>
    <s v="Australia"/>
    <x v="2"/>
    <x v="2"/>
    <s v="CBD &amp; Inner Suburbs"/>
    <s v="melbourne"/>
    <x v="0"/>
    <s v="$300,000 PKG"/>
    <s v="No"/>
    <s v="https://www.seek.com.au/job/50722561?type=standard#searchRequestToken=fffe6b6e-5108-4753-a397-62a6cf5708e9"/>
    <n v="1"/>
    <n v="1"/>
    <n v="0"/>
    <n v="0"/>
    <n v="0"/>
    <n v="0"/>
    <n v="0"/>
    <n v="0"/>
    <n v="0"/>
    <n v="1"/>
    <n v="0"/>
    <n v="0"/>
    <n v="0"/>
    <n v="0"/>
    <n v="0"/>
    <n v="0"/>
    <n v="0"/>
    <n v="0"/>
    <n v="0"/>
    <n v="0"/>
    <n v="0"/>
    <n v="0"/>
    <n v="0"/>
    <n v="0"/>
    <n v="0"/>
    <n v="44116"/>
    <n v="44144"/>
    <n v="0"/>
    <n v="1"/>
    <n v="1"/>
    <n v="2020"/>
    <n v="10"/>
    <n v="30"/>
    <n v="3"/>
    <n v="300000"/>
    <n v="300000"/>
    <s v="year"/>
    <x v="1"/>
    <s v="Direct"/>
    <x v="1"/>
    <x v="9"/>
    <x v="1"/>
  </r>
  <r>
    <n v="50727338"/>
    <s v="Lead Data Scientist"/>
    <x v="1"/>
    <s v="Other"/>
    <x v="319"/>
    <n v="25967720"/>
    <s v="Lendlease"/>
    <n v="3.5522"/>
    <d v="2020-10-12T00:00:00"/>
    <n v="44146.999988425923"/>
    <s v="An opportunity for an experienced data scientist to join Lendlease Digital, as we use data to disrupt the property industry."/>
    <s v="Australia"/>
    <x v="0"/>
    <x v="0"/>
    <s v="CBD, Inner West &amp; Eastern Suburbs"/>
    <s v="sydney"/>
    <x v="0"/>
    <s v="Excellent remuneration package &amp; benefits"/>
    <s v="Yes"/>
    <s v="https://www.seek.com.au/job/50727338?type=standard#searchRequestToken=ffda75ab-e742-4f6f-9890-481e6e2f0a65"/>
    <n v="0"/>
    <n v="1"/>
    <n v="0"/>
    <n v="1"/>
    <n v="0"/>
    <n v="0"/>
    <n v="0"/>
    <n v="0"/>
    <n v="0"/>
    <n v="1"/>
    <n v="0"/>
    <n v="0"/>
    <n v="0"/>
    <n v="0"/>
    <n v="0"/>
    <n v="0"/>
    <n v="0"/>
    <n v="0"/>
    <n v="0"/>
    <n v="0"/>
    <n v="0"/>
    <n v="1"/>
    <n v="0"/>
    <n v="0"/>
    <n v="0"/>
    <n v="44116"/>
    <n v="44146"/>
    <n v="0"/>
    <n v="1"/>
    <n v="0"/>
    <n v="2020"/>
    <n v="10"/>
    <n v="30"/>
    <n v="4"/>
    <m/>
    <m/>
    <m/>
    <x v="1"/>
    <s v="Direct"/>
    <x v="1"/>
    <x v="9"/>
    <x v="1"/>
  </r>
  <r>
    <n v="50727502"/>
    <s v="Data Scientist"/>
    <x v="6"/>
    <s v="Other"/>
    <x v="388"/>
    <n v="21673808"/>
    <s v="Alcoa"/>
    <n v="3.8197999999999999"/>
    <d v="2020-10-12T00:00:00"/>
    <n v="44146.999988425923"/>
    <s v="Alcoa is built on a foundation of strong values and best practices that have led to efficiency, safety, sustainability and stronger communities."/>
    <s v="Australia"/>
    <x v="3"/>
    <x v="3"/>
    <s v="Fremantle &amp; Southern Suburbs"/>
    <s v="booragoon"/>
    <x v="0"/>
    <m/>
    <s v="No"/>
    <s v="https://www.seek.com.au/job/50727502?type=standout#searchRequestToken=ffabe5db-0963-4929-847a-9ecb24d41b80"/>
    <n v="1"/>
    <n v="1"/>
    <n v="0"/>
    <n v="1"/>
    <n v="0"/>
    <n v="0"/>
    <n v="0"/>
    <n v="0"/>
    <n v="0"/>
    <n v="0"/>
    <n v="1"/>
    <n v="0"/>
    <n v="0"/>
    <n v="0"/>
    <n v="0"/>
    <n v="0"/>
    <n v="0"/>
    <n v="0"/>
    <n v="0"/>
    <n v="0"/>
    <n v="0"/>
    <n v="0"/>
    <n v="1"/>
    <n v="0"/>
    <n v="0"/>
    <n v="44116"/>
    <n v="44116"/>
    <n v="0"/>
    <n v="1"/>
    <n v="0"/>
    <n v="2020"/>
    <n v="10"/>
    <n v="30"/>
    <n v="5"/>
    <m/>
    <m/>
    <m/>
    <x v="1"/>
    <s v="Direct"/>
    <x v="0"/>
    <x v="9"/>
    <x v="1"/>
  </r>
  <r>
    <n v="50727552"/>
    <s v="Senior Data Scientist"/>
    <x v="6"/>
    <s v="Other"/>
    <x v="388"/>
    <n v="21673808"/>
    <s v="Alcoa"/>
    <n v="3.8197999999999999"/>
    <d v="2020-10-12T00:00:00"/>
    <n v="44146.999988425923"/>
    <s v="Alcoa is built on a foundation of strong values and best practices that have led to efficiency, safety, sustainability and stronger communities."/>
    <s v="Australia"/>
    <x v="3"/>
    <x v="3"/>
    <s v="Fremantle &amp; Southern Suburbs"/>
    <s v="booragoon"/>
    <x v="0"/>
    <m/>
    <s v="No"/>
    <s v="https://www.seek.com.au/job/50727552?type=standout#searchRequestToken=ffabe5db-0963-4929-847a-9ecb24d41b80"/>
    <n v="1"/>
    <n v="1"/>
    <n v="0"/>
    <n v="1"/>
    <n v="0"/>
    <n v="0"/>
    <n v="0"/>
    <n v="0"/>
    <n v="0"/>
    <n v="0"/>
    <n v="1"/>
    <n v="0"/>
    <n v="0"/>
    <n v="0"/>
    <n v="0"/>
    <n v="0"/>
    <n v="0"/>
    <n v="0"/>
    <n v="0"/>
    <n v="0"/>
    <n v="0"/>
    <n v="0"/>
    <n v="1"/>
    <n v="0"/>
    <n v="0"/>
    <n v="44116"/>
    <n v="44116"/>
    <n v="0"/>
    <n v="1"/>
    <n v="0"/>
    <n v="2020"/>
    <n v="10"/>
    <n v="30"/>
    <n v="5"/>
    <m/>
    <m/>
    <m/>
    <x v="1"/>
    <s v="Direct"/>
    <x v="0"/>
    <x v="9"/>
    <x v="1"/>
  </r>
  <r>
    <n v="50730435"/>
    <s v="Data Scientist"/>
    <x v="1"/>
    <s v="Consultants"/>
    <x v="512"/>
    <n v="33734764"/>
    <s v="Commonwealth Superannuation Corporation"/>
    <n v="2.7"/>
    <d v="2020-10-13T00:00:00"/>
    <n v="44147.999988425923"/>
    <s v="A fantastic opportunity for a data scientist to use modern technologies in an organisational context including AWS Cloud, Python and Docker"/>
    <s v="Australia"/>
    <x v="1"/>
    <x v="1"/>
    <m/>
    <s v="canberra"/>
    <x v="1"/>
    <m/>
    <s v="No"/>
    <s v="https://www.seek.com.au/job/50730435?type=standout#searchRequestToken=fff77570-bcb6-46ee-97b8-8fb6536f29dc"/>
    <n v="1"/>
    <n v="1"/>
    <n v="1"/>
    <n v="1"/>
    <n v="0"/>
    <n v="0"/>
    <n v="0"/>
    <n v="0"/>
    <n v="0"/>
    <n v="0"/>
    <n v="0"/>
    <n v="0"/>
    <n v="0"/>
    <n v="0"/>
    <n v="0"/>
    <n v="0"/>
    <n v="0"/>
    <n v="0"/>
    <n v="0"/>
    <n v="0"/>
    <n v="0"/>
    <n v="0"/>
    <n v="0"/>
    <n v="0"/>
    <n v="0"/>
    <n v="44117"/>
    <n v="44131"/>
    <n v="0"/>
    <n v="1"/>
    <n v="0"/>
    <n v="2020"/>
    <n v="10"/>
    <n v="30"/>
    <n v="4"/>
    <m/>
    <m/>
    <m/>
    <x v="1"/>
    <s v="Direct"/>
    <x v="0"/>
    <x v="9"/>
    <x v="2"/>
  </r>
  <r>
    <n v="50732163"/>
    <s v="Data Scientist"/>
    <x v="0"/>
    <s v="Mathematics, Statistics &amp; Information Sciences"/>
    <x v="513"/>
    <n v="45745332"/>
    <m/>
    <m/>
    <d v="2020-10-13T00:00:00"/>
    <n v="44147.999988425923"/>
    <s v="Key data scientist role in a global analytics consultancy. Opportunity for rapid progression in our fast-paced environment"/>
    <s v="Australia"/>
    <x v="2"/>
    <x v="2"/>
    <s v="CBD &amp; Inner Suburbs"/>
    <s v="melbourne"/>
    <x v="0"/>
    <m/>
    <s v="No"/>
    <s v="https://www.seek.com.au/job/50732163?type=standout#searchRequestToken=ffda75ab-e742-4f6f-9890-481e6e2f0a65"/>
    <n v="1"/>
    <n v="1"/>
    <n v="0"/>
    <n v="1"/>
    <n v="0"/>
    <n v="0"/>
    <n v="0"/>
    <n v="0"/>
    <n v="0"/>
    <n v="0"/>
    <n v="0"/>
    <n v="0"/>
    <n v="0"/>
    <n v="0"/>
    <n v="0"/>
    <n v="0"/>
    <n v="0"/>
    <n v="0"/>
    <n v="0"/>
    <n v="0"/>
    <n v="0"/>
    <n v="0"/>
    <n v="0"/>
    <n v="0"/>
    <n v="0"/>
    <n v="44117"/>
    <n v="44147"/>
    <n v="0"/>
    <n v="1"/>
    <n v="0"/>
    <n v="2020"/>
    <n v="10"/>
    <n v="30"/>
    <n v="3"/>
    <m/>
    <m/>
    <m/>
    <x v="1"/>
    <s v="Direct"/>
    <x v="0"/>
    <x v="9"/>
    <x v="2"/>
  </r>
  <r>
    <n v="50732200"/>
    <s v="Junior Data Scientist"/>
    <x v="1"/>
    <s v="Database Development &amp; Administration"/>
    <x v="85"/>
    <n v="2684"/>
    <m/>
    <m/>
    <d v="2020-10-13T00:00:00"/>
    <n v="44147.999988425923"/>
    <s v="Great opportunity available for a talented Junior Data Scientist with experience in Python, R and cloud AWS or GCP to join a leading organisation!"/>
    <s v="Australia"/>
    <x v="2"/>
    <x v="2"/>
    <s v="CBD &amp; Inner Suburbs"/>
    <s v="melbourne"/>
    <x v="0"/>
    <s v="Great Culture, Training &amp; Development"/>
    <s v="Yes"/>
    <s v="https://www.seek.com.au/job/50732200?type=standout#searchRequestToken=fdb4274e-6df3-449d-bee5-e319360a61ff"/>
    <n v="1"/>
    <n v="1"/>
    <n v="0"/>
    <n v="0"/>
    <n v="0"/>
    <n v="0"/>
    <n v="0"/>
    <n v="0"/>
    <n v="0"/>
    <n v="0"/>
    <n v="1"/>
    <n v="0"/>
    <n v="0"/>
    <n v="0"/>
    <n v="0"/>
    <n v="0"/>
    <n v="0"/>
    <n v="0"/>
    <n v="0"/>
    <n v="0"/>
    <n v="0"/>
    <n v="0"/>
    <n v="0"/>
    <n v="0"/>
    <n v="0"/>
    <n v="44117"/>
    <n v="44118"/>
    <n v="0"/>
    <n v="1"/>
    <n v="0"/>
    <n v="2020"/>
    <n v="10"/>
    <n v="30"/>
    <n v="3"/>
    <m/>
    <m/>
    <m/>
    <x v="1"/>
    <s v="Direct"/>
    <x v="1"/>
    <x v="9"/>
    <x v="2"/>
  </r>
  <r>
    <n v="50732621"/>
    <s v="Data Scientist - Financial Markets"/>
    <x v="2"/>
    <s v="Corporate Finance &amp; Investment Banking"/>
    <x v="514"/>
    <n v="27438889"/>
    <s v="Westpac Institutional Bank"/>
    <n v="3.1764999999999999"/>
    <d v="2020-10-13T00:00:00"/>
    <n v="44147.999988425923"/>
    <s v="Westpac Institutional Bank is looking for a exceptional data scientist to join there leading Financial Markets e-Commerce team."/>
    <s v="Australia"/>
    <x v="0"/>
    <x v="0"/>
    <s v="CBD, Inner West &amp; Eastern Suburbs"/>
    <s v="sydney"/>
    <x v="0"/>
    <m/>
    <s v="No"/>
    <s v="https://www.seek.com.au/job/50732621?type=standout#searchRequestToken=ffd08079-f40b-49e1-9661-fffc1dfe2493"/>
    <n v="0"/>
    <n v="1"/>
    <n v="0"/>
    <n v="1"/>
    <n v="0"/>
    <n v="0"/>
    <n v="0"/>
    <n v="0"/>
    <n v="0"/>
    <n v="0"/>
    <n v="0"/>
    <n v="0"/>
    <n v="0"/>
    <n v="0"/>
    <n v="0"/>
    <n v="0"/>
    <n v="0"/>
    <n v="0"/>
    <n v="0"/>
    <n v="0"/>
    <n v="0"/>
    <n v="1"/>
    <n v="0"/>
    <n v="0"/>
    <n v="0"/>
    <n v="44117"/>
    <n v="44131"/>
    <n v="0"/>
    <n v="1"/>
    <n v="0"/>
    <n v="2020"/>
    <n v="10"/>
    <n v="30"/>
    <n v="3"/>
    <m/>
    <m/>
    <m/>
    <x v="1"/>
    <s v="Direct"/>
    <x v="0"/>
    <x v="9"/>
    <x v="2"/>
  </r>
  <r>
    <n v="50733835"/>
    <s v="Data Scientist"/>
    <x v="1"/>
    <s v="Other"/>
    <x v="304"/>
    <n v="43295011"/>
    <m/>
    <m/>
    <d v="2020-10-13T00:00:00"/>
    <n v="44147.999988425923"/>
    <s v="6 month contract, high chance of extension Great Daily rate Some of Australia's Largest Data Sets"/>
    <s v="Australia"/>
    <x v="0"/>
    <x v="0"/>
    <s v="CBD, Inner West &amp; Eastern Suburbs"/>
    <s v="surryhills"/>
    <x v="1"/>
    <m/>
    <s v="No"/>
    <s v="https://www.seek.com.au/job/50733835?type=standard#searchRequestToken=fffe5640-df3c-42d3-bd65-fc3ef9d12f64"/>
    <n v="1"/>
    <n v="1"/>
    <n v="0"/>
    <n v="1"/>
    <n v="0"/>
    <n v="0"/>
    <n v="0"/>
    <n v="0"/>
    <n v="0"/>
    <n v="0"/>
    <n v="0"/>
    <n v="0"/>
    <n v="1"/>
    <n v="1"/>
    <n v="0"/>
    <n v="0"/>
    <n v="0"/>
    <n v="0"/>
    <n v="0"/>
    <n v="0"/>
    <n v="0"/>
    <n v="1"/>
    <n v="0"/>
    <n v="0"/>
    <n v="0"/>
    <n v="44117"/>
    <n v="44147"/>
    <n v="1"/>
    <n v="1"/>
    <n v="0"/>
    <n v="2020"/>
    <n v="10"/>
    <n v="30"/>
    <n v="6"/>
    <m/>
    <m/>
    <m/>
    <x v="1"/>
    <s v="Recruiter"/>
    <x v="0"/>
    <x v="9"/>
    <x v="2"/>
  </r>
  <r>
    <n v="50734745"/>
    <s v="Senior Data Scientist"/>
    <x v="1"/>
    <s v="Developers/Programmers"/>
    <x v="16"/>
    <n v="32277792"/>
    <s v="Annalect"/>
    <n v="4"/>
    <d v="2020-10-13T00:00:00"/>
    <n v="44147.999988425923"/>
    <s v="Annalect, Omnicom Media Group"/>
    <s v="Australia"/>
    <x v="0"/>
    <x v="0"/>
    <s v="CBD, Inner West &amp; Eastern Suburbs"/>
    <s v="sydney"/>
    <x v="0"/>
    <m/>
    <s v="No"/>
    <s v="https://www.seek.com.au/job/50734745?type=standard#searchRequestToken=fffe5640-df3c-42d3-bd65-fc3ef9d12f64"/>
    <n v="1"/>
    <n v="1"/>
    <n v="1"/>
    <n v="0"/>
    <n v="0"/>
    <n v="0"/>
    <n v="0"/>
    <n v="0"/>
    <n v="0"/>
    <n v="1"/>
    <n v="1"/>
    <n v="0"/>
    <n v="1"/>
    <n v="1"/>
    <n v="0"/>
    <n v="0"/>
    <n v="0"/>
    <n v="0"/>
    <n v="0"/>
    <n v="0"/>
    <n v="0"/>
    <n v="1"/>
    <n v="0"/>
    <n v="0"/>
    <n v="0"/>
    <n v="44117"/>
    <n v="44139"/>
    <n v="0"/>
    <n v="1"/>
    <n v="0"/>
    <n v="2020"/>
    <n v="10"/>
    <n v="30"/>
    <n v="8"/>
    <m/>
    <m/>
    <m/>
    <x v="1"/>
    <s v="Direct"/>
    <x v="0"/>
    <x v="9"/>
    <x v="2"/>
  </r>
  <r>
    <n v="50746971"/>
    <s v="Data Scientist"/>
    <x v="1"/>
    <s v="Engineering - Software"/>
    <x v="268"/>
    <n v="10174028"/>
    <s v="Woolworths Group"/>
    <n v="3.0459000000000001"/>
    <d v="2020-10-15T00:00:00"/>
    <n v="44149.999988425923"/>
    <s v="We are looking for a Data Scientist to work in the Group Data Science and Analytics team here at Woolworths, for a permanent role to start asap."/>
    <s v="Australia"/>
    <x v="0"/>
    <x v="0"/>
    <s v="North West &amp; Hills District"/>
    <m/>
    <x v="0"/>
    <m/>
    <s v="No"/>
    <s v="https://www.seek.com.au/job/50746971?type=standard#searchRequestToken=ffda75ab-e742-4f6f-9890-481e6e2f0a65"/>
    <n v="0"/>
    <n v="1"/>
    <n v="0"/>
    <n v="1"/>
    <n v="0"/>
    <n v="0"/>
    <n v="0"/>
    <n v="0"/>
    <n v="0"/>
    <n v="0"/>
    <n v="0"/>
    <n v="0"/>
    <n v="0"/>
    <n v="0"/>
    <n v="0"/>
    <n v="0"/>
    <n v="0"/>
    <n v="0"/>
    <n v="0"/>
    <n v="0"/>
    <n v="0"/>
    <n v="0"/>
    <n v="0"/>
    <n v="0"/>
    <n v="0"/>
    <n v="44119"/>
    <n v="44149"/>
    <n v="0"/>
    <n v="1"/>
    <n v="0"/>
    <n v="2020"/>
    <n v="10"/>
    <n v="30"/>
    <n v="2"/>
    <m/>
    <m/>
    <m/>
    <x v="1"/>
    <s v="Direct"/>
    <x v="0"/>
    <x v="9"/>
    <x v="3"/>
  </r>
  <r>
    <n v="50752251"/>
    <s v="Data Scientist"/>
    <x v="1"/>
    <s v="Other"/>
    <x v="103"/>
    <n v="31127394"/>
    <m/>
    <m/>
    <d v="2020-10-15T00:00:00"/>
    <n v="44149.999988425923"/>
    <s v="Data scientist required for Fed Gov client. 7-month contract. City location. ASAP start."/>
    <s v="Australia"/>
    <x v="1"/>
    <x v="1"/>
    <m/>
    <s v="canberra"/>
    <x v="1"/>
    <m/>
    <s v="Yes"/>
    <s v="https://www.seek.com.au/job/50752251?type=standard#searchRequestToken=ff11a43d-b1a9-4a11-8262-af7f032cae0d"/>
    <n v="1"/>
    <n v="1"/>
    <n v="0"/>
    <n v="0"/>
    <n v="0"/>
    <n v="0"/>
    <n v="0"/>
    <n v="0"/>
    <n v="0"/>
    <n v="0"/>
    <n v="0"/>
    <n v="0"/>
    <n v="0"/>
    <n v="0"/>
    <n v="0"/>
    <n v="0"/>
    <n v="0"/>
    <n v="0"/>
    <n v="0"/>
    <n v="0"/>
    <n v="0"/>
    <n v="0"/>
    <n v="0"/>
    <n v="0"/>
    <n v="0"/>
    <n v="44119"/>
    <n v="44126"/>
    <n v="1"/>
    <n v="1"/>
    <n v="0"/>
    <n v="2020"/>
    <n v="10"/>
    <n v="30"/>
    <n v="2"/>
    <m/>
    <m/>
    <m/>
    <x v="1"/>
    <s v="Recruiter"/>
    <x v="0"/>
    <x v="9"/>
    <x v="3"/>
  </r>
  <r>
    <n v="50752359"/>
    <s v="Data Scientist"/>
    <x v="1"/>
    <s v="Consultants"/>
    <x v="94"/>
    <n v="25886139"/>
    <m/>
    <m/>
    <d v="2020-10-15T00:00:00"/>
    <n v="44149.999988425923"/>
    <s v="Do you have experience with data analysis, data manipulation, analytics and forecasting, R or Python Coding? - Apply Now"/>
    <s v="Australia"/>
    <x v="1"/>
    <x v="1"/>
    <m/>
    <m/>
    <x v="1"/>
    <s v="ASAP START - WFH Option"/>
    <s v="No"/>
    <s v="https://www.seek.com.au/job/50752359?type=standout#searchRequestToken=ff675bef-aad5-4cca-830f-f5e30057c2fd"/>
    <n v="1"/>
    <n v="1"/>
    <n v="0"/>
    <n v="0"/>
    <n v="0"/>
    <n v="0"/>
    <n v="0"/>
    <n v="0"/>
    <n v="0"/>
    <n v="0"/>
    <n v="0"/>
    <n v="0"/>
    <n v="0"/>
    <n v="0"/>
    <n v="0"/>
    <n v="0"/>
    <n v="0"/>
    <n v="0"/>
    <n v="0"/>
    <n v="0"/>
    <n v="0"/>
    <n v="0"/>
    <n v="0"/>
    <n v="0"/>
    <n v="0"/>
    <n v="44119"/>
    <n v="44149"/>
    <n v="0"/>
    <n v="1"/>
    <n v="0"/>
    <n v="2020"/>
    <n v="10"/>
    <n v="30"/>
    <n v="2"/>
    <m/>
    <m/>
    <m/>
    <x v="1"/>
    <s v="Direct"/>
    <x v="1"/>
    <x v="9"/>
    <x v="3"/>
  </r>
  <r>
    <n v="50755753"/>
    <s v="Data Scientist"/>
    <x v="1"/>
    <s v="Other"/>
    <x v="104"/>
    <n v="27843869"/>
    <m/>
    <m/>
    <d v="2020-10-16T00:00:00"/>
    <n v="44150.999988425923"/>
    <s v="Apply for this exciting Federal Government contract with Ronald today"/>
    <s v="Australia"/>
    <x v="1"/>
    <x v="1"/>
    <m/>
    <s v="canberra"/>
    <x v="1"/>
    <s v="$115 - $135 pper hour (inc super)"/>
    <s v="No"/>
    <s v="https://www.seek.com.au/job/50755753?type=standout#searchRequestToken=ffbe4c2e-fbcb-435f-9269-990c08ee1f1b"/>
    <n v="1"/>
    <n v="1"/>
    <n v="0"/>
    <n v="0"/>
    <n v="0"/>
    <n v="0"/>
    <n v="0"/>
    <n v="0"/>
    <n v="0"/>
    <n v="0"/>
    <n v="0"/>
    <n v="0"/>
    <n v="0"/>
    <n v="0"/>
    <n v="0"/>
    <n v="0"/>
    <n v="0"/>
    <n v="0"/>
    <n v="0"/>
    <n v="0"/>
    <n v="0"/>
    <n v="0"/>
    <n v="0"/>
    <n v="0"/>
    <n v="0"/>
    <n v="44120"/>
    <n v="44150"/>
    <n v="1"/>
    <n v="1"/>
    <n v="0"/>
    <n v="2020"/>
    <n v="10"/>
    <n v="30"/>
    <n v="2"/>
    <n v="115"/>
    <n v="135"/>
    <s v="hour"/>
    <x v="1"/>
    <s v="Recruiter"/>
    <x v="1"/>
    <x v="9"/>
    <x v="4"/>
  </r>
  <r>
    <n v="50756045"/>
    <s v="Data Scientist"/>
    <x v="1"/>
    <s v="Other"/>
    <x v="131"/>
    <n v="29308062"/>
    <m/>
    <m/>
    <d v="2020-10-16T00:00:00"/>
    <n v="44150.999988425923"/>
    <s v="Permanent Data Scientist role with an amazing company that builds solutions for real estate clients"/>
    <s v="Australia"/>
    <x v="6"/>
    <x v="6"/>
    <m/>
    <m/>
    <x v="0"/>
    <m/>
    <s v="No"/>
    <s v="https://www.seek.com.au/job/50756045?type=standard#searchRequestToken=ff32da04-57e5-4c5a-aea4-09848146c104"/>
    <n v="0"/>
    <n v="1"/>
    <n v="0"/>
    <n v="0"/>
    <n v="0"/>
    <n v="0"/>
    <n v="0"/>
    <n v="0"/>
    <n v="0"/>
    <n v="0"/>
    <n v="0"/>
    <n v="0"/>
    <n v="0"/>
    <n v="0"/>
    <n v="0"/>
    <n v="0"/>
    <n v="0"/>
    <n v="0"/>
    <n v="0"/>
    <n v="0"/>
    <n v="0"/>
    <n v="0"/>
    <n v="0"/>
    <n v="0"/>
    <n v="0"/>
    <n v="44120"/>
    <n v="44150"/>
    <n v="1"/>
    <n v="1"/>
    <n v="0"/>
    <n v="2020"/>
    <n v="10"/>
    <n v="30"/>
    <n v="1"/>
    <m/>
    <m/>
    <m/>
    <x v="1"/>
    <s v="Recruiter"/>
    <x v="0"/>
    <x v="9"/>
    <x v="4"/>
  </r>
  <r>
    <n v="50756316"/>
    <s v="Data Scientist"/>
    <x v="1"/>
    <s v="Consultants"/>
    <x v="512"/>
    <n v="33734764"/>
    <s v="Commonwealth Superannuation Corporation"/>
    <n v="2.7"/>
    <d v="2020-10-16T00:00:00"/>
    <n v="44150.999988425923"/>
    <s v="A fantastic opportunity for a data scientist to use modern technologies in an organisational context including AWS Cloud, Python and Docker"/>
    <s v="Australia"/>
    <x v="0"/>
    <x v="0"/>
    <s v="CBD, Inner West &amp; Eastern Suburbs"/>
    <s v="sydney"/>
    <x v="1"/>
    <m/>
    <s v="No"/>
    <s v="https://www.seek.com.au/job/50756316?type=standout#searchRequestToken=ffd08079-f40b-49e1-9661-fffc1dfe2493"/>
    <n v="1"/>
    <n v="1"/>
    <n v="1"/>
    <n v="1"/>
    <n v="0"/>
    <n v="0"/>
    <n v="0"/>
    <n v="0"/>
    <n v="0"/>
    <n v="0"/>
    <n v="0"/>
    <n v="0"/>
    <n v="0"/>
    <n v="0"/>
    <n v="0"/>
    <n v="0"/>
    <n v="0"/>
    <n v="0"/>
    <n v="0"/>
    <n v="0"/>
    <n v="0"/>
    <n v="0"/>
    <n v="0"/>
    <n v="0"/>
    <n v="0"/>
    <n v="44120"/>
    <n v="44127"/>
    <n v="0"/>
    <n v="1"/>
    <n v="0"/>
    <n v="2020"/>
    <n v="10"/>
    <n v="30"/>
    <n v="4"/>
    <m/>
    <m/>
    <m/>
    <x v="1"/>
    <s v="Direct"/>
    <x v="0"/>
    <x v="9"/>
    <x v="4"/>
  </r>
  <r>
    <n v="50757358"/>
    <s v="Data Scientist"/>
    <x v="1"/>
    <s v="Other"/>
    <x v="501"/>
    <n v="8415837"/>
    <s v="Link Group"/>
    <n v="2.4154"/>
    <d v="2020-10-16T00:00:00"/>
    <n v="44150.999988425923"/>
    <s v="Overview This role works to solve our client’s problems by ensuring the greatest possible value is being extracted from their data. This..."/>
    <s v="Australia"/>
    <x v="2"/>
    <x v="2"/>
    <s v="CBD &amp; Inner Suburbs"/>
    <s v="melbourne"/>
    <x v="0"/>
    <m/>
    <s v="No"/>
    <s v="https://www.seek.com.au/job/50757358?type=standard#searchRequestToken=ffda75ab-e742-4f6f-9890-481e6e2f0a65"/>
    <n v="1"/>
    <n v="1"/>
    <n v="0"/>
    <n v="1"/>
    <n v="0"/>
    <n v="0"/>
    <n v="0"/>
    <n v="0"/>
    <n v="1"/>
    <n v="0"/>
    <n v="0"/>
    <n v="1"/>
    <n v="0"/>
    <n v="0"/>
    <n v="0"/>
    <n v="0"/>
    <n v="0"/>
    <n v="0"/>
    <n v="0"/>
    <n v="0"/>
    <n v="0"/>
    <n v="0"/>
    <n v="0"/>
    <n v="0"/>
    <n v="0"/>
    <n v="44120"/>
    <n v="44141"/>
    <n v="0"/>
    <n v="1"/>
    <n v="0"/>
    <n v="2020"/>
    <n v="10"/>
    <n v="30"/>
    <n v="5"/>
    <m/>
    <m/>
    <m/>
    <x v="1"/>
    <s v="Direct"/>
    <x v="0"/>
    <x v="9"/>
    <x v="4"/>
  </r>
  <r>
    <n v="50758210"/>
    <s v="Data Scientist"/>
    <x v="1"/>
    <s v="Other"/>
    <x v="105"/>
    <n v="19999320"/>
    <m/>
    <m/>
    <d v="2020-10-16T00:00:00"/>
    <n v="44150.999988425923"/>
    <s v="Data science or analysis, including experience with data manipulation, analytics, forecasting. R or python coding experience"/>
    <s v="Australia"/>
    <x v="1"/>
    <x v="1"/>
    <m/>
    <m/>
    <x v="1"/>
    <s v="Flexible working arrangements!!"/>
    <s v="No"/>
    <s v="https://www.seek.com.au/job/50758210?type=standard#searchRequestToken=ffa92630-1ae7-4324-9966-75ba7aa2fede"/>
    <n v="1"/>
    <n v="1"/>
    <n v="0"/>
    <n v="0"/>
    <n v="0"/>
    <n v="0"/>
    <n v="0"/>
    <n v="0"/>
    <n v="0"/>
    <n v="0"/>
    <n v="0"/>
    <n v="0"/>
    <n v="0"/>
    <n v="0"/>
    <n v="0"/>
    <n v="0"/>
    <n v="0"/>
    <n v="0"/>
    <n v="0"/>
    <n v="0"/>
    <n v="0"/>
    <n v="0"/>
    <n v="0"/>
    <n v="0"/>
    <n v="0"/>
    <n v="44120"/>
    <n v="44150"/>
    <n v="1"/>
    <n v="1"/>
    <n v="0"/>
    <n v="2020"/>
    <n v="10"/>
    <n v="30"/>
    <n v="2"/>
    <m/>
    <m/>
    <m/>
    <x v="1"/>
    <s v="Recruiter"/>
    <x v="1"/>
    <x v="9"/>
    <x v="4"/>
  </r>
  <r>
    <n v="50759817"/>
    <s v="Data Scientist Lead APAC"/>
    <x v="1"/>
    <s v="Business/Systems Analysts"/>
    <x v="448"/>
    <n v="25038674"/>
    <s v="HCL Australia Services"/>
    <n v="3.2650999999999999"/>
    <d v="2020-10-16T00:00:00"/>
    <n v="44150.999988425923"/>
    <s v="The Data Scientist Lead will work on pioneering projects developing a range of analytical &amp; data driven solutions for key stakeholders across accounts"/>
    <s v="Australia"/>
    <x v="0"/>
    <x v="0"/>
    <s v="CBD, Inner West &amp; Eastern Suburbs"/>
    <s v="sydney"/>
    <x v="0"/>
    <s v="$200,000 - $200,000+"/>
    <s v="No"/>
    <s v="https://www.seek.com.au/job/50759817?type=standard#searchRequestToken=fffcb510-a0d6-4b33-b8ca-9522a61a4bf6"/>
    <n v="1"/>
    <n v="1"/>
    <n v="0"/>
    <n v="1"/>
    <n v="0"/>
    <n v="0"/>
    <n v="0"/>
    <n v="0"/>
    <n v="0"/>
    <n v="1"/>
    <n v="1"/>
    <n v="1"/>
    <n v="1"/>
    <n v="0"/>
    <n v="0"/>
    <n v="0"/>
    <n v="1"/>
    <n v="0"/>
    <n v="0"/>
    <n v="0"/>
    <n v="0"/>
    <n v="1"/>
    <n v="0"/>
    <n v="0"/>
    <n v="0"/>
    <n v="44120"/>
    <n v="44150"/>
    <n v="0"/>
    <n v="1"/>
    <n v="0"/>
    <n v="2020"/>
    <n v="10"/>
    <n v="30"/>
    <n v="9"/>
    <n v="200000"/>
    <n v="200000"/>
    <s v="year"/>
    <x v="1"/>
    <s v="Direct"/>
    <x v="1"/>
    <x v="9"/>
    <x v="4"/>
  </r>
  <r>
    <n v="50760100"/>
    <s v="Data Scientist"/>
    <x v="1"/>
    <s v="Other"/>
    <x v="365"/>
    <n v="28936057"/>
    <m/>
    <m/>
    <d v="2020-10-16T00:00:00"/>
    <n v="44150.999988425923"/>
    <s v="Coding experience in programs such as R or Python."/>
    <s v="Australia"/>
    <x v="1"/>
    <x v="1"/>
    <m/>
    <s v="canberra"/>
    <x v="1"/>
    <m/>
    <s v="No"/>
    <s v="https://www.seek.com.au/job/50760100?type=standout#searchRequestToken=ff11a43d-b1a9-4a11-8262-af7f032cae0d"/>
    <n v="1"/>
    <n v="1"/>
    <n v="0"/>
    <n v="0"/>
    <n v="0"/>
    <n v="0"/>
    <n v="0"/>
    <n v="0"/>
    <n v="0"/>
    <n v="0"/>
    <n v="0"/>
    <n v="0"/>
    <n v="0"/>
    <n v="0"/>
    <n v="0"/>
    <n v="0"/>
    <n v="0"/>
    <n v="0"/>
    <n v="0"/>
    <n v="0"/>
    <n v="0"/>
    <n v="0"/>
    <n v="0"/>
    <n v="0"/>
    <n v="0"/>
    <n v="44120"/>
    <n v="44124"/>
    <n v="0"/>
    <n v="1"/>
    <n v="0"/>
    <n v="2020"/>
    <n v="10"/>
    <n v="30"/>
    <n v="2"/>
    <m/>
    <m/>
    <m/>
    <x v="1"/>
    <s v="Direct"/>
    <x v="0"/>
    <x v="9"/>
    <x v="4"/>
  </r>
  <r>
    <n v="50760335"/>
    <s v="Senior Data Scientist"/>
    <x v="1"/>
    <s v="Telecommunications"/>
    <x v="194"/>
    <n v="3432"/>
    <s v="Optus"/>
    <n v="3.4878"/>
    <d v="2020-10-16T00:00:00"/>
    <n v="44150.999988425923"/>
    <s v="Multiple opportunities available! Newly created roles"/>
    <s v="Australia"/>
    <x v="0"/>
    <x v="0"/>
    <s v="Ryde &amp; Macquarie Park"/>
    <s v="macquariepark"/>
    <x v="0"/>
    <m/>
    <s v="Yes"/>
    <s v="https://www.seek.com.au/job/50760335?type=standout#searchRequestToken=ffd63687-3859-4546-b210-e4e245b88664"/>
    <n v="1"/>
    <n v="1"/>
    <n v="0"/>
    <n v="1"/>
    <n v="0"/>
    <n v="0"/>
    <n v="0"/>
    <n v="0"/>
    <n v="0"/>
    <n v="0"/>
    <n v="0"/>
    <n v="0"/>
    <n v="0"/>
    <n v="1"/>
    <n v="0"/>
    <n v="0"/>
    <n v="0"/>
    <n v="0"/>
    <n v="0"/>
    <n v="0"/>
    <n v="0"/>
    <n v="0"/>
    <n v="0"/>
    <n v="0"/>
    <n v="0"/>
    <n v="44120"/>
    <n v="44134"/>
    <n v="0"/>
    <n v="1"/>
    <n v="0"/>
    <n v="2020"/>
    <n v="10"/>
    <n v="30"/>
    <n v="4"/>
    <m/>
    <m/>
    <m/>
    <x v="1"/>
    <s v="Direct"/>
    <x v="0"/>
    <x v="9"/>
    <x v="4"/>
  </r>
  <r>
    <n v="50771589"/>
    <s v="Data Scientist"/>
    <x v="0"/>
    <s v="Mathematics, Statistics &amp; Information Sciences"/>
    <x v="369"/>
    <n v="29387504"/>
    <m/>
    <m/>
    <d v="2020-10-19T00:00:00"/>
    <n v="44153.999988425923"/>
    <s v="Not a dash boarding and reporting role. This is Data Science!"/>
    <s v="Australia"/>
    <x v="0"/>
    <x v="0"/>
    <s v="CBD, Inner West &amp; Eastern Suburbs"/>
    <s v="sydney"/>
    <x v="0"/>
    <m/>
    <s v="No"/>
    <s v="https://www.seek.com.au/job/50771589?type=standard#searchRequestToken=fffcb510-a0d6-4b33-b8ca-9522a61a4bf6"/>
    <n v="1"/>
    <n v="0"/>
    <n v="0"/>
    <n v="1"/>
    <n v="0"/>
    <n v="0"/>
    <n v="0"/>
    <n v="0"/>
    <n v="0"/>
    <n v="0"/>
    <n v="1"/>
    <n v="0"/>
    <n v="0"/>
    <n v="0"/>
    <n v="0"/>
    <n v="0"/>
    <n v="0"/>
    <n v="0"/>
    <n v="0"/>
    <n v="0"/>
    <n v="0"/>
    <n v="0"/>
    <n v="0"/>
    <n v="0"/>
    <n v="0"/>
    <n v="44123"/>
    <n v="44151"/>
    <n v="1"/>
    <n v="1"/>
    <n v="0"/>
    <n v="2020"/>
    <n v="10"/>
    <n v="30"/>
    <n v="3"/>
    <m/>
    <m/>
    <m/>
    <x v="1"/>
    <s v="Recruiter"/>
    <x v="0"/>
    <x v="9"/>
    <x v="1"/>
  </r>
  <r>
    <n v="50771794"/>
    <s v="Data Scientist - Recommendation Systems"/>
    <x v="0"/>
    <s v="Mathematics, Statistics &amp; Information Sciences"/>
    <x v="44"/>
    <n v="37079664"/>
    <m/>
    <m/>
    <d v="2020-10-19T00:00:00"/>
    <n v="44153.999988425923"/>
    <s v="Data Scientist needed for Production-oriented data team with focus on Recommendation systems using big data"/>
    <s v="Australia"/>
    <x v="0"/>
    <x v="0"/>
    <s v="CBD, Inner West &amp; Eastern Suburbs"/>
    <s v="sydney"/>
    <x v="0"/>
    <s v="$110K-$130K + Super + Bonus + Perks"/>
    <s v="No"/>
    <s v="https://www.seek.com.au/job/50771794?type=standout#searchRequestToken=ffff2c89-951e-48d6-9dcb-ac0355406b51"/>
    <n v="0"/>
    <n v="1"/>
    <n v="0"/>
    <n v="1"/>
    <n v="0"/>
    <n v="0"/>
    <n v="0"/>
    <n v="0"/>
    <n v="0"/>
    <n v="0"/>
    <n v="0"/>
    <n v="0"/>
    <n v="0"/>
    <n v="0"/>
    <n v="0"/>
    <n v="0"/>
    <n v="0"/>
    <n v="0"/>
    <n v="0"/>
    <n v="0"/>
    <n v="0"/>
    <n v="0"/>
    <n v="0"/>
    <n v="0"/>
    <n v="0"/>
    <n v="44123"/>
    <n v="44151"/>
    <n v="1"/>
    <n v="1"/>
    <n v="0"/>
    <n v="2020"/>
    <n v="10"/>
    <n v="30"/>
    <n v="2"/>
    <n v="110000"/>
    <n v="130000"/>
    <s v="year"/>
    <x v="1"/>
    <s v="Recruiter"/>
    <x v="1"/>
    <x v="9"/>
    <x v="1"/>
  </r>
  <r>
    <n v="50775472"/>
    <s v="Marketing Data Scientist"/>
    <x v="5"/>
    <s v="Digital &amp; Search Marketing"/>
    <x v="515"/>
    <n v="24820336"/>
    <s v="Winning Group"/>
    <n v="3.6480999999999999"/>
    <d v="2020-10-20T00:00:00"/>
    <n v="44154.999988425923"/>
    <s v="As our Marketing Data Scientist you will control the middle ground between Marketing, technology and Data &amp; Insights team"/>
    <s v="Australia"/>
    <x v="0"/>
    <x v="0"/>
    <s v="CBD, Inner West &amp; Eastern Suburbs"/>
    <s v="sydney"/>
    <x v="0"/>
    <m/>
    <s v="No"/>
    <s v="https://www.seek.com.au/job/50775472?type=standout#searchRequestToken=ffd46bde-1ec2-4cdd-8e7f-fc8323ef4674"/>
    <n v="0"/>
    <n v="0"/>
    <n v="0"/>
    <n v="1"/>
    <n v="0"/>
    <n v="0"/>
    <n v="0"/>
    <n v="0"/>
    <n v="1"/>
    <n v="0"/>
    <n v="0"/>
    <n v="1"/>
    <n v="0"/>
    <n v="0"/>
    <n v="0"/>
    <n v="0"/>
    <n v="0"/>
    <n v="0"/>
    <n v="0"/>
    <n v="0"/>
    <n v="0"/>
    <n v="0"/>
    <n v="0"/>
    <n v="0"/>
    <n v="0"/>
    <n v="44124"/>
    <n v="44154"/>
    <n v="0"/>
    <n v="1"/>
    <n v="0"/>
    <n v="2020"/>
    <n v="10"/>
    <n v="30"/>
    <n v="3"/>
    <m/>
    <m/>
    <m/>
    <x v="1"/>
    <s v="Direct"/>
    <x v="0"/>
    <x v="9"/>
    <x v="2"/>
  </r>
  <r>
    <n v="50775484"/>
    <s v="Marketing Data Scientist"/>
    <x v="1"/>
    <s v="Developers/Programmers"/>
    <x v="516"/>
    <n v="37449480"/>
    <s v="Winning Group"/>
    <n v="3.6480999999999999"/>
    <d v="2020-10-20T00:00:00"/>
    <n v="44154.999988425923"/>
    <s v="As our Marketing Data Scientist you will control the middle ground between Marketing, technology and Data &amp; Insights team"/>
    <s v="Australia"/>
    <x v="0"/>
    <x v="0"/>
    <s v="CBD, Inner West &amp; Eastern Suburbs"/>
    <s v="sydney"/>
    <x v="0"/>
    <m/>
    <s v="No"/>
    <s v="https://www.seek.com.au/job/50775484?type=standout#searchRequestToken=ffd46bde-1ec2-4cdd-8e7f-fc8323ef4674"/>
    <n v="0"/>
    <n v="0"/>
    <n v="0"/>
    <n v="1"/>
    <n v="0"/>
    <n v="0"/>
    <n v="0"/>
    <n v="0"/>
    <n v="1"/>
    <n v="0"/>
    <n v="0"/>
    <n v="1"/>
    <n v="0"/>
    <n v="0"/>
    <n v="0"/>
    <n v="0"/>
    <n v="0"/>
    <n v="0"/>
    <n v="0"/>
    <n v="0"/>
    <n v="0"/>
    <n v="0"/>
    <n v="0"/>
    <n v="0"/>
    <n v="0"/>
    <n v="44124"/>
    <n v="44150"/>
    <n v="0"/>
    <n v="1"/>
    <n v="0"/>
    <n v="2020"/>
    <n v="10"/>
    <n v="30"/>
    <n v="3"/>
    <m/>
    <m/>
    <m/>
    <x v="1"/>
    <s v="Direct"/>
    <x v="0"/>
    <x v="9"/>
    <x v="2"/>
  </r>
  <r>
    <n v="50779930"/>
    <s v="Data Scientist"/>
    <x v="1"/>
    <s v="Other"/>
    <x v="103"/>
    <n v="31127394"/>
    <m/>
    <m/>
    <d v="2020-10-20T00:00:00"/>
    <n v="44154.999988425923"/>
    <s v="Data Scientist required for Fed Gov Client. Contract till 30 June 2021, 12 months extension options."/>
    <s v="Australia"/>
    <x v="2"/>
    <x v="2"/>
    <m/>
    <s v="canberra"/>
    <x v="1"/>
    <m/>
    <s v="Yes"/>
    <s v="https://www.seek.com.au/job/50779930?type=standard#searchRequestToken=ffa92630-1ae7-4324-9966-75ba7aa2fede"/>
    <n v="1"/>
    <n v="1"/>
    <n v="0"/>
    <n v="0"/>
    <n v="0"/>
    <n v="0"/>
    <n v="0"/>
    <n v="0"/>
    <n v="0"/>
    <n v="0"/>
    <n v="0"/>
    <n v="0"/>
    <n v="0"/>
    <n v="0"/>
    <n v="0"/>
    <n v="0"/>
    <n v="0"/>
    <n v="0"/>
    <n v="0"/>
    <n v="0"/>
    <n v="0"/>
    <n v="0"/>
    <n v="0"/>
    <n v="0"/>
    <n v="0"/>
    <n v="44124"/>
    <n v="44136"/>
    <n v="1"/>
    <n v="1"/>
    <n v="0"/>
    <n v="2020"/>
    <n v="10"/>
    <n v="30"/>
    <n v="2"/>
    <m/>
    <m/>
    <m/>
    <x v="1"/>
    <s v="Recruiter"/>
    <x v="0"/>
    <x v="9"/>
    <x v="2"/>
  </r>
  <r>
    <n v="50780514"/>
    <s v="Data Scientist (various positions)"/>
    <x v="1"/>
    <s v="Other"/>
    <x v="104"/>
    <n v="27843869"/>
    <m/>
    <m/>
    <d v="2020-10-20T00:00:00"/>
    <n v="44154.999988425923"/>
    <s v="Burning Glass dataset would be an advantage.proof-of-concept development, preferably in Power BI or Shiny. Call Ronald (02) 6299 1006."/>
    <s v="Australia"/>
    <x v="1"/>
    <x v="1"/>
    <m/>
    <m/>
    <x v="1"/>
    <s v="$$$ Negotiable"/>
    <s v="No"/>
    <s v="https://www.seek.com.au/job/50780514?type=standout#searchRequestToken=ffff2c89-951e-48d6-9dcb-ac0355406b51"/>
    <n v="1"/>
    <n v="1"/>
    <n v="0"/>
    <n v="0"/>
    <n v="0"/>
    <n v="0"/>
    <n v="0"/>
    <n v="0"/>
    <n v="0"/>
    <n v="0"/>
    <n v="0"/>
    <n v="0"/>
    <n v="0"/>
    <n v="0"/>
    <n v="0"/>
    <n v="0"/>
    <n v="0"/>
    <n v="0"/>
    <n v="0"/>
    <n v="0"/>
    <n v="0"/>
    <n v="0"/>
    <n v="0"/>
    <n v="0"/>
    <n v="0"/>
    <n v="44124"/>
    <n v="44154"/>
    <n v="1"/>
    <n v="1"/>
    <n v="0"/>
    <n v="2020"/>
    <n v="10"/>
    <n v="30"/>
    <n v="2"/>
    <m/>
    <m/>
    <m/>
    <x v="1"/>
    <s v="Recruiter"/>
    <x v="1"/>
    <x v="9"/>
    <x v="2"/>
  </r>
  <r>
    <n v="50780692"/>
    <s v="Data Scientist - $650 - $720/day"/>
    <x v="1"/>
    <s v="Consultants"/>
    <x v="517"/>
    <n v="23424317"/>
    <m/>
    <m/>
    <d v="2020-10-20T00:00:00"/>
    <n v="44154.999988425923"/>
    <s v="Our consulting client is searching for a Data Scientist to join a brand new team inside their large enterprise client"/>
    <s v="Australia"/>
    <x v="2"/>
    <x v="2"/>
    <s v="CBD &amp; Inner Suburbs"/>
    <s v="melbourne"/>
    <x v="1"/>
    <m/>
    <s v="Yes"/>
    <s v="https://www.seek.com.au/job/50780692?type=standard#searchRequestToken=fffcb510-a0d6-4b33-b8ca-9522a61a4bf6"/>
    <n v="0"/>
    <n v="1"/>
    <n v="0"/>
    <n v="1"/>
    <n v="0"/>
    <n v="0"/>
    <n v="0"/>
    <n v="0"/>
    <n v="0"/>
    <n v="0"/>
    <n v="1"/>
    <n v="0"/>
    <n v="0"/>
    <n v="0"/>
    <n v="0"/>
    <n v="0"/>
    <n v="0"/>
    <n v="0"/>
    <n v="0"/>
    <n v="0"/>
    <n v="0"/>
    <n v="0"/>
    <n v="0"/>
    <n v="0"/>
    <n v="0"/>
    <n v="44124"/>
    <n v="44152"/>
    <n v="1"/>
    <n v="1"/>
    <n v="0"/>
    <n v="2020"/>
    <n v="10"/>
    <n v="30"/>
    <n v="3"/>
    <m/>
    <m/>
    <m/>
    <x v="1"/>
    <s v="Recruiter"/>
    <x v="0"/>
    <x v="9"/>
    <x v="2"/>
  </r>
  <r>
    <n v="50781655"/>
    <s v="Data Scientist"/>
    <x v="1"/>
    <s v="Developers/Programmers"/>
    <x v="131"/>
    <n v="29308280"/>
    <m/>
    <m/>
    <d v="2020-10-20T00:00:00"/>
    <n v="44154.999988425923"/>
    <s v="Python - Data-bricks - R coding - MS Azure - Machine Learning - NLP - Power BI - R Shiny"/>
    <s v="Australia"/>
    <x v="1"/>
    <x v="1"/>
    <m/>
    <m/>
    <x v="1"/>
    <m/>
    <s v="No"/>
    <s v="https://www.seek.com.au/job/50781655?type=standard#searchRequestToken=ffbb7524-4a91-403c-bad1-c2c4cd493ea0"/>
    <n v="1"/>
    <n v="1"/>
    <n v="0"/>
    <n v="0"/>
    <n v="0"/>
    <n v="0"/>
    <n v="0"/>
    <n v="0"/>
    <n v="0"/>
    <n v="0"/>
    <n v="0"/>
    <n v="0"/>
    <n v="0"/>
    <n v="0"/>
    <n v="0"/>
    <n v="0"/>
    <n v="0"/>
    <n v="0"/>
    <n v="0"/>
    <n v="0"/>
    <n v="0"/>
    <n v="0"/>
    <n v="0"/>
    <n v="0"/>
    <n v="0"/>
    <n v="44124"/>
    <n v="44154"/>
    <n v="1"/>
    <n v="1"/>
    <n v="0"/>
    <n v="2020"/>
    <n v="10"/>
    <n v="30"/>
    <n v="2"/>
    <m/>
    <m/>
    <m/>
    <x v="1"/>
    <s v="Recruiter"/>
    <x v="0"/>
    <x v="9"/>
    <x v="2"/>
  </r>
  <r>
    <n v="50781932"/>
    <s v="Senior Manager - Data Scientist"/>
    <x v="7"/>
    <s v="Management &amp; Change Consulting"/>
    <x v="46"/>
    <n v="14025083"/>
    <s v="Capgemini"/>
    <n v="2.8292999999999999"/>
    <d v="2020-10-20T00:00:00"/>
    <n v="44154.999988425923"/>
    <s v="You'll be a key partner to our clients and be involved in innovating, designing and delivering high-value data science use cases and projects"/>
    <s v="Australia"/>
    <x v="0"/>
    <x v="0"/>
    <m/>
    <m/>
    <x v="0"/>
    <m/>
    <s v="No"/>
    <s v="https://www.seek.com.au/job/50781932?type=standout#searchRequestToken=ffff2c89-951e-48d6-9dcb-ac0355406b51"/>
    <n v="1"/>
    <n v="1"/>
    <n v="0"/>
    <n v="0"/>
    <n v="0"/>
    <n v="0"/>
    <n v="0"/>
    <n v="0"/>
    <n v="1"/>
    <n v="0"/>
    <n v="0"/>
    <n v="1"/>
    <n v="0"/>
    <n v="0"/>
    <n v="0"/>
    <n v="0"/>
    <n v="0"/>
    <n v="0"/>
    <n v="0"/>
    <n v="0"/>
    <n v="0"/>
    <n v="0"/>
    <n v="0"/>
    <n v="0"/>
    <n v="0"/>
    <n v="44124"/>
    <n v="44151"/>
    <n v="0"/>
    <n v="1"/>
    <n v="0"/>
    <n v="2020"/>
    <n v="10"/>
    <n v="30"/>
    <n v="4"/>
    <m/>
    <m/>
    <m/>
    <x v="1"/>
    <s v="Direct"/>
    <x v="0"/>
    <x v="9"/>
    <x v="2"/>
  </r>
  <r>
    <n v="50783110"/>
    <s v="Data Scientist"/>
    <x v="1"/>
    <s v="Database Development &amp; Administration"/>
    <x v="379"/>
    <n v="41507603"/>
    <m/>
    <m/>
    <d v="2020-10-21T00:00:00"/>
    <n v="44155.999988425923"/>
    <s v="Talent Street is currently seeking Data Scientist for 10 Months contract based at VIC, ACT, NSW, QLD, SA, TAS and NT."/>
    <s v="Australia"/>
    <x v="1"/>
    <x v="1"/>
    <m/>
    <m/>
    <x v="1"/>
    <m/>
    <s v="No"/>
    <s v="https://www.seek.com.au/job/50783110?type=standard#searchRequestToken=ffa92630-1ae7-4324-9966-75ba7aa2fede"/>
    <n v="1"/>
    <n v="1"/>
    <n v="0"/>
    <n v="0"/>
    <n v="0"/>
    <n v="0"/>
    <n v="0"/>
    <n v="0"/>
    <n v="0"/>
    <n v="0"/>
    <n v="0"/>
    <n v="0"/>
    <n v="0"/>
    <n v="0"/>
    <n v="0"/>
    <n v="0"/>
    <n v="0"/>
    <n v="0"/>
    <n v="0"/>
    <n v="0"/>
    <n v="0"/>
    <n v="0"/>
    <n v="0"/>
    <n v="0"/>
    <n v="0"/>
    <n v="44124"/>
    <n v="44155"/>
    <n v="1"/>
    <n v="1"/>
    <n v="0"/>
    <n v="2020"/>
    <n v="10"/>
    <n v="30"/>
    <n v="2"/>
    <m/>
    <m/>
    <m/>
    <x v="1"/>
    <s v="Recruiter"/>
    <x v="0"/>
    <x v="9"/>
    <x v="0"/>
  </r>
  <r>
    <n v="50783557"/>
    <s v="Senior Data Scientist"/>
    <x v="0"/>
    <s v="Mathematics, Statistics &amp; Information Sciences"/>
    <x v="263"/>
    <n v="21994134"/>
    <s v="Origin Energy"/>
    <n v="3.4462000000000002"/>
    <d v="2020-10-21T00:00:00"/>
    <n v="44155.999988425923"/>
    <s v="Join an organisation with an exciting digital program that is leveraging leading edge AI, IOT and cloud technologies to make a big difference"/>
    <s v="Australia"/>
    <x v="4"/>
    <x v="0"/>
    <s v="CBD, Inner West &amp; Eastern Suburbs"/>
    <s v="sydney"/>
    <x v="0"/>
    <m/>
    <s v="Yes"/>
    <s v="https://www.seek.com.au/job/50783557?type=standout#searchRequestToken=ffd08079-f40b-49e1-9661-fffc1dfe2493"/>
    <n v="1"/>
    <n v="1"/>
    <n v="0"/>
    <n v="1"/>
    <n v="0"/>
    <n v="0"/>
    <n v="0"/>
    <n v="0"/>
    <n v="0"/>
    <n v="0"/>
    <n v="0"/>
    <n v="0"/>
    <n v="0"/>
    <n v="0"/>
    <n v="0"/>
    <n v="0"/>
    <n v="0"/>
    <n v="0"/>
    <n v="0"/>
    <n v="0"/>
    <n v="0"/>
    <n v="0"/>
    <n v="0"/>
    <n v="0"/>
    <n v="0"/>
    <n v="44124"/>
    <n v="44139"/>
    <n v="0"/>
    <n v="1"/>
    <n v="0"/>
    <n v="2020"/>
    <n v="10"/>
    <n v="30"/>
    <n v="3"/>
    <m/>
    <m/>
    <m/>
    <x v="1"/>
    <s v="Direct"/>
    <x v="0"/>
    <x v="9"/>
    <x v="0"/>
  </r>
  <r>
    <n v="50784629"/>
    <s v="Senior Manager - Data Scientist"/>
    <x v="7"/>
    <s v="Management &amp; Change Consulting"/>
    <x v="46"/>
    <n v="14025083"/>
    <s v="Capgemini"/>
    <n v="2.8292999999999999"/>
    <d v="2020-10-21T00:00:00"/>
    <n v="44155.999988425923"/>
    <s v="You'll be a key partner to our clients and be involved in innovating, designing and delivering high-value data science use cases and projects"/>
    <s v="Australia"/>
    <x v="0"/>
    <x v="0"/>
    <m/>
    <m/>
    <x v="0"/>
    <m/>
    <s v="No"/>
    <s v="https://www.seek.com.au/job/50784629?type=standout#searchRequestToken=ffff2c89-951e-48d6-9dcb-ac0355406b51"/>
    <n v="1"/>
    <n v="1"/>
    <n v="0"/>
    <n v="0"/>
    <n v="0"/>
    <n v="0"/>
    <n v="0"/>
    <n v="0"/>
    <n v="1"/>
    <n v="0"/>
    <n v="0"/>
    <n v="1"/>
    <n v="0"/>
    <n v="0"/>
    <n v="0"/>
    <n v="0"/>
    <n v="0"/>
    <n v="0"/>
    <n v="0"/>
    <n v="0"/>
    <n v="0"/>
    <n v="0"/>
    <n v="0"/>
    <n v="0"/>
    <n v="0"/>
    <n v="44125"/>
    <n v="44155"/>
    <n v="0"/>
    <n v="1"/>
    <n v="0"/>
    <n v="2020"/>
    <n v="10"/>
    <n v="30"/>
    <n v="4"/>
    <m/>
    <m/>
    <m/>
    <x v="1"/>
    <s v="Direct"/>
    <x v="0"/>
    <x v="9"/>
    <x v="0"/>
  </r>
  <r>
    <n v="50786476"/>
    <s v="Data Scientist"/>
    <x v="1"/>
    <s v="Business/Systems Analysts"/>
    <x v="484"/>
    <n v="36007910"/>
    <m/>
    <m/>
    <d v="2020-10-21T00:00:00"/>
    <n v="44155.999988425923"/>
    <s v="Drive long-term improvements across the skills system to bring together existing data and develop new capability in skills analysis"/>
    <s v="Australia"/>
    <x v="0"/>
    <x v="0"/>
    <s v="CBD, Inner West &amp; Eastern Suburbs"/>
    <s v="sydney"/>
    <x v="1"/>
    <m/>
    <s v="Yes"/>
    <s v="https://www.seek.com.au/job/50786476?type=standout#searchRequestToken=ffa92630-1ae7-4324-9966-75ba7aa2fede"/>
    <n v="1"/>
    <n v="1"/>
    <n v="0"/>
    <n v="0"/>
    <n v="0"/>
    <n v="0"/>
    <n v="0"/>
    <n v="0"/>
    <n v="0"/>
    <n v="0"/>
    <n v="0"/>
    <n v="0"/>
    <n v="0"/>
    <n v="0"/>
    <n v="0"/>
    <n v="0"/>
    <n v="0"/>
    <n v="0"/>
    <n v="0"/>
    <n v="0"/>
    <n v="0"/>
    <n v="0"/>
    <n v="0"/>
    <n v="0"/>
    <n v="0"/>
    <n v="44125"/>
    <n v="44131"/>
    <n v="0"/>
    <n v="1"/>
    <n v="0"/>
    <n v="2020"/>
    <n v="10"/>
    <n v="30"/>
    <n v="2"/>
    <m/>
    <m/>
    <m/>
    <x v="1"/>
    <s v="Direct"/>
    <x v="0"/>
    <x v="9"/>
    <x v="0"/>
  </r>
  <r>
    <n v="50786699"/>
    <s v="Data Scientist"/>
    <x v="1"/>
    <s v="Engineering - Software"/>
    <x v="80"/>
    <n v="39897888"/>
    <m/>
    <m/>
    <d v="2020-10-21T00:00:00"/>
    <n v="44155.999988425923"/>
    <s v="Opportunity for a data scientist to work on a long term project!"/>
    <s v="Australia"/>
    <x v="0"/>
    <x v="0"/>
    <m/>
    <m/>
    <x v="1"/>
    <m/>
    <s v="No"/>
    <s v="https://www.seek.com.au/job/50786699?type=standard#searchRequestToken=ffa92630-1ae7-4324-9966-75ba7aa2fede"/>
    <n v="1"/>
    <n v="1"/>
    <n v="0"/>
    <n v="0"/>
    <n v="0"/>
    <n v="0"/>
    <n v="0"/>
    <n v="0"/>
    <n v="0"/>
    <n v="0"/>
    <n v="0"/>
    <n v="0"/>
    <n v="0"/>
    <n v="0"/>
    <n v="0"/>
    <n v="0"/>
    <n v="0"/>
    <n v="0"/>
    <n v="0"/>
    <n v="0"/>
    <n v="0"/>
    <n v="0"/>
    <n v="0"/>
    <n v="0"/>
    <n v="0"/>
    <n v="44125"/>
    <n v="44155"/>
    <n v="1"/>
    <n v="1"/>
    <n v="0"/>
    <n v="2020"/>
    <n v="10"/>
    <n v="30"/>
    <n v="2"/>
    <m/>
    <m/>
    <m/>
    <x v="1"/>
    <s v="Recruiter"/>
    <x v="0"/>
    <x v="9"/>
    <x v="0"/>
  </r>
  <r>
    <n v="50786844"/>
    <s v="Data Scientist"/>
    <x v="1"/>
    <s v="Business/Systems Analysts"/>
    <x v="484"/>
    <n v="36007910"/>
    <m/>
    <m/>
    <d v="2020-10-21T00:00:00"/>
    <n v="44155.999988425923"/>
    <s v="Drive long-term improvements across the skills system to bring together existing data and develop new capability in skills analysis"/>
    <s v="Australia"/>
    <x v="4"/>
    <x v="4"/>
    <s v="CBD &amp; Inner Suburbs"/>
    <s v="brisbane"/>
    <x v="1"/>
    <m/>
    <s v="Yes"/>
    <s v="https://www.seek.com.au/job/50786844?type=standout#searchRequestToken=ffa92630-1ae7-4324-9966-75ba7aa2fede"/>
    <n v="1"/>
    <n v="1"/>
    <n v="0"/>
    <n v="0"/>
    <n v="0"/>
    <n v="0"/>
    <n v="0"/>
    <n v="0"/>
    <n v="0"/>
    <n v="0"/>
    <n v="0"/>
    <n v="0"/>
    <n v="0"/>
    <n v="0"/>
    <n v="0"/>
    <n v="0"/>
    <n v="0"/>
    <n v="0"/>
    <n v="0"/>
    <n v="0"/>
    <n v="0"/>
    <n v="0"/>
    <n v="0"/>
    <n v="0"/>
    <n v="0"/>
    <n v="44125"/>
    <n v="44131"/>
    <n v="0"/>
    <n v="1"/>
    <n v="0"/>
    <n v="2020"/>
    <n v="10"/>
    <n v="30"/>
    <n v="2"/>
    <m/>
    <m/>
    <m/>
    <x v="1"/>
    <s v="Direct"/>
    <x v="0"/>
    <x v="9"/>
    <x v="0"/>
  </r>
  <r>
    <n v="50786845"/>
    <s v="Data Scientist"/>
    <x v="1"/>
    <s v="Business/Systems Analysts"/>
    <x v="484"/>
    <n v="36007910"/>
    <m/>
    <m/>
    <d v="2020-10-21T00:00:00"/>
    <n v="44155.999988425923"/>
    <s v="Drive long-term improvements across the skills system to bring together existing data and develop new capability in skills analysis"/>
    <s v="Australia"/>
    <x v="2"/>
    <x v="2"/>
    <s v="CBD &amp; Inner Suburbs"/>
    <s v="melbourne"/>
    <x v="1"/>
    <m/>
    <s v="Yes"/>
    <s v="https://www.seek.com.au/job/50786845?type=standout#searchRequestToken=ffa92630-1ae7-4324-9966-75ba7aa2fede"/>
    <n v="1"/>
    <n v="1"/>
    <n v="0"/>
    <n v="0"/>
    <n v="0"/>
    <n v="0"/>
    <n v="0"/>
    <n v="0"/>
    <n v="0"/>
    <n v="0"/>
    <n v="0"/>
    <n v="0"/>
    <n v="0"/>
    <n v="0"/>
    <n v="0"/>
    <n v="0"/>
    <n v="0"/>
    <n v="0"/>
    <n v="0"/>
    <n v="0"/>
    <n v="0"/>
    <n v="0"/>
    <n v="0"/>
    <n v="0"/>
    <n v="0"/>
    <n v="44125"/>
    <n v="44131"/>
    <n v="0"/>
    <n v="1"/>
    <n v="1"/>
    <n v="2020"/>
    <n v="10"/>
    <n v="30"/>
    <n v="2"/>
    <m/>
    <m/>
    <m/>
    <x v="1"/>
    <s v="Direct"/>
    <x v="0"/>
    <x v="9"/>
    <x v="0"/>
  </r>
  <r>
    <n v="50788318"/>
    <s v="Data Scientist-Multiple!"/>
    <x v="1"/>
    <s v="Other"/>
    <x v="518"/>
    <n v="28295133"/>
    <m/>
    <m/>
    <d v="2020-10-21T00:00:00"/>
    <n v="44155.999988425923"/>
    <s v="Good knowledge of appropriate techniques to explore, profile &amp; cleanse data from a diverse range of sources and presenting exploratory data analysis."/>
    <s v="Australia"/>
    <x v="1"/>
    <x v="1"/>
    <m/>
    <m/>
    <x v="1"/>
    <s v="rates can be discussed"/>
    <s v="Yes"/>
    <s v="https://www.seek.com.au/job/50788318?type=standout#searchRequestToken=ffff2c89-951e-48d6-9dcb-ac0355406b51"/>
    <n v="1"/>
    <n v="1"/>
    <n v="0"/>
    <n v="0"/>
    <n v="0"/>
    <n v="0"/>
    <n v="0"/>
    <n v="0"/>
    <n v="0"/>
    <n v="0"/>
    <n v="0"/>
    <n v="0"/>
    <n v="0"/>
    <n v="0"/>
    <n v="0"/>
    <n v="0"/>
    <n v="0"/>
    <n v="0"/>
    <n v="0"/>
    <n v="0"/>
    <n v="0"/>
    <n v="0"/>
    <n v="0"/>
    <n v="0"/>
    <n v="0"/>
    <n v="44125"/>
    <n v="44155"/>
    <n v="0"/>
    <n v="1"/>
    <n v="0"/>
    <n v="2020"/>
    <n v="10"/>
    <n v="30"/>
    <n v="2"/>
    <m/>
    <m/>
    <m/>
    <x v="1"/>
    <s v="Direct"/>
    <x v="1"/>
    <x v="9"/>
    <x v="0"/>
  </r>
  <r>
    <n v="50789784"/>
    <s v="Data Scientist"/>
    <x v="1"/>
    <s v="Consultants"/>
    <x v="86"/>
    <n v="22869919"/>
    <m/>
    <m/>
    <d v="2020-10-21T00:00:00"/>
    <n v="44155.999988425923"/>
    <s v="Seeking multiple Data Scientists with exp in Python, PySpark, R or SparkR, machine learning, with an emphasis on Natural Language Processing."/>
    <s v="Australia"/>
    <x v="1"/>
    <x v="1"/>
    <m/>
    <m/>
    <x v="1"/>
    <m/>
    <s v="No"/>
    <s v="https://www.seek.com.au/job/50789784?type=standout#searchRequestToken=ffa92630-1ae7-4324-9966-75ba7aa2fede"/>
    <n v="1"/>
    <n v="1"/>
    <n v="0"/>
    <n v="0"/>
    <n v="0"/>
    <n v="0"/>
    <n v="0"/>
    <n v="0"/>
    <n v="0"/>
    <n v="0"/>
    <n v="0"/>
    <n v="0"/>
    <n v="0"/>
    <n v="0"/>
    <n v="0"/>
    <n v="0"/>
    <n v="0"/>
    <n v="0"/>
    <n v="0"/>
    <n v="0"/>
    <n v="0"/>
    <n v="0"/>
    <n v="0"/>
    <n v="0"/>
    <n v="0"/>
    <n v="44125"/>
    <n v="44155"/>
    <n v="1"/>
    <n v="1"/>
    <n v="0"/>
    <n v="2020"/>
    <n v="10"/>
    <n v="30"/>
    <n v="2"/>
    <m/>
    <m/>
    <m/>
    <x v="1"/>
    <s v="Recruiter"/>
    <x v="0"/>
    <x v="9"/>
    <x v="0"/>
  </r>
  <r>
    <n v="50790221"/>
    <s v="Data Scientist"/>
    <x v="6"/>
    <s v="Other"/>
    <x v="388"/>
    <n v="21673808"/>
    <s v="Alcoa"/>
    <n v="3.8208000000000002"/>
    <d v="2020-10-21T00:00:00"/>
    <n v="44155.999988425923"/>
    <s v="Alcoa is built on a foundation of strong values and best practices that have led to efficiency, safety, sustainability and stronger communities."/>
    <s v="Australia"/>
    <x v="3"/>
    <x v="3"/>
    <s v="Fremantle &amp; Southern Suburbs"/>
    <s v="booragoon"/>
    <x v="0"/>
    <m/>
    <s v="No"/>
    <s v="https://www.seek.com.au/job/50790221?type=standout#searchRequestToken=fff1750e-c2c3-425d-80c4-89bf4e60e2af"/>
    <n v="1"/>
    <n v="1"/>
    <n v="0"/>
    <n v="1"/>
    <n v="0"/>
    <n v="0"/>
    <n v="0"/>
    <n v="0"/>
    <n v="0"/>
    <n v="0"/>
    <n v="1"/>
    <n v="0"/>
    <n v="0"/>
    <n v="0"/>
    <n v="0"/>
    <n v="0"/>
    <n v="0"/>
    <n v="0"/>
    <n v="0"/>
    <n v="0"/>
    <n v="0"/>
    <n v="0"/>
    <n v="1"/>
    <n v="0"/>
    <n v="0"/>
    <n v="44125"/>
    <n v="44135"/>
    <n v="0"/>
    <n v="1"/>
    <n v="0"/>
    <n v="2020"/>
    <n v="10"/>
    <n v="30"/>
    <n v="5"/>
    <m/>
    <m/>
    <m/>
    <x v="1"/>
    <s v="Direct"/>
    <x v="0"/>
    <x v="9"/>
    <x v="0"/>
  </r>
  <r>
    <n v="50791532"/>
    <s v="Data Scientist - Modelling Team"/>
    <x v="1"/>
    <s v="Database Development &amp; Administration"/>
    <x v="519"/>
    <n v="38792013"/>
    <m/>
    <m/>
    <d v="2020-10-22T00:00:00"/>
    <n v="44156.999988425923"/>
    <s v="An incredibly dynamic established business that researches and builds predictive analytics for sports"/>
    <s v="Australia"/>
    <x v="0"/>
    <x v="0"/>
    <s v="CBD, Inner West &amp; Eastern Suburbs"/>
    <s v="sydney"/>
    <x v="0"/>
    <m/>
    <s v="No"/>
    <s v="https://www.seek.com.au/job/50791532?type=standard#searchRequestToken=ffff2c89-951e-48d6-9dcb-ac0355406b51"/>
    <n v="1"/>
    <n v="1"/>
    <n v="0"/>
    <n v="1"/>
    <n v="0"/>
    <n v="0"/>
    <n v="0"/>
    <n v="0"/>
    <n v="0"/>
    <n v="0"/>
    <n v="0"/>
    <n v="0"/>
    <n v="0"/>
    <n v="0"/>
    <n v="0"/>
    <n v="0"/>
    <n v="0"/>
    <n v="0"/>
    <n v="0"/>
    <n v="0"/>
    <n v="0"/>
    <n v="0"/>
    <n v="0"/>
    <n v="0"/>
    <n v="0"/>
    <n v="44125"/>
    <n v="44153"/>
    <n v="0"/>
    <n v="1"/>
    <n v="0"/>
    <n v="2020"/>
    <n v="10"/>
    <n v="30"/>
    <n v="3"/>
    <m/>
    <m/>
    <m/>
    <x v="1"/>
    <s v="Direct"/>
    <x v="0"/>
    <x v="9"/>
    <x v="3"/>
  </r>
  <r>
    <n v="50791588"/>
    <s v="Senior Data Scientist"/>
    <x v="1"/>
    <s v="Developers/Programmers"/>
    <x v="116"/>
    <n v="35012648"/>
    <m/>
    <m/>
    <d v="2020-10-22T00:00:00"/>
    <n v="44156.999988425923"/>
    <s v="Passionate Data Scientist to join well known Australian Big Data Company, based in Sydney CBD. Immediate Need - On going Training and Development"/>
    <s v="Australia"/>
    <x v="0"/>
    <x v="0"/>
    <s v="CBD, Inner West &amp; Eastern Suburbs"/>
    <s v="sydney"/>
    <x v="0"/>
    <m/>
    <s v="No"/>
    <s v="https://www.seek.com.au/job/50791588?type=standard#searchRequestToken=fffb8555-c81f-4ab0-84b4-b0c6c731a2a0"/>
    <n v="1"/>
    <n v="1"/>
    <n v="0"/>
    <n v="0"/>
    <n v="0"/>
    <n v="0"/>
    <n v="0"/>
    <n v="0"/>
    <n v="0"/>
    <n v="1"/>
    <n v="0"/>
    <n v="0"/>
    <n v="0"/>
    <n v="0"/>
    <n v="0"/>
    <n v="0"/>
    <n v="0"/>
    <n v="0"/>
    <n v="0"/>
    <n v="0"/>
    <n v="0"/>
    <n v="1"/>
    <n v="0"/>
    <n v="0"/>
    <n v="0"/>
    <n v="44125"/>
    <n v="44153"/>
    <n v="1"/>
    <n v="1"/>
    <n v="0"/>
    <n v="2020"/>
    <n v="10"/>
    <n v="30"/>
    <n v="4"/>
    <m/>
    <m/>
    <m/>
    <x v="1"/>
    <s v="Recruiter"/>
    <x v="0"/>
    <x v="9"/>
    <x v="3"/>
  </r>
  <r>
    <n v="50793451"/>
    <s v="Data Scientist"/>
    <x v="4"/>
    <s v="Government - Local"/>
    <x v="477"/>
    <n v="35929414"/>
    <m/>
    <m/>
    <d v="2020-10-22T00:00:00"/>
    <n v="44156.999988425923"/>
    <s v="Federal government organisation looking for a quality Data Scientist to deliver complex reporting solutions across a range of internal initiatives."/>
    <s v="Australia"/>
    <x v="0"/>
    <x v="0"/>
    <s v="CBD, Inner West &amp; Eastern Suburbs"/>
    <s v="sydney"/>
    <x v="1"/>
    <s v="Commensurate with experience"/>
    <s v="No"/>
    <s v="https://www.seek.com.au/job/50793451?type=standard#searchRequestToken=ffa92630-1ae7-4324-9966-75ba7aa2fede"/>
    <n v="1"/>
    <n v="1"/>
    <n v="0"/>
    <n v="0"/>
    <n v="0"/>
    <n v="0"/>
    <n v="0"/>
    <n v="0"/>
    <n v="0"/>
    <n v="0"/>
    <n v="0"/>
    <n v="0"/>
    <n v="0"/>
    <n v="0"/>
    <n v="0"/>
    <n v="0"/>
    <n v="0"/>
    <n v="0"/>
    <n v="0"/>
    <n v="0"/>
    <n v="0"/>
    <n v="0"/>
    <n v="0"/>
    <n v="0"/>
    <n v="0"/>
    <n v="44126"/>
    <n v="44156"/>
    <n v="0"/>
    <n v="1"/>
    <n v="0"/>
    <n v="2020"/>
    <n v="10"/>
    <n v="30"/>
    <n v="2"/>
    <m/>
    <m/>
    <m/>
    <x v="1"/>
    <s v="Direct"/>
    <x v="1"/>
    <x v="9"/>
    <x v="3"/>
  </r>
  <r>
    <n v="50793464"/>
    <s v="Data Scientist (Remote Opportunity)"/>
    <x v="1"/>
    <s v="Business/Systems Analysts"/>
    <x v="520"/>
    <n v="42988634"/>
    <m/>
    <m/>
    <d v="2020-10-22T00:00:00"/>
    <n v="44156.999988425923"/>
    <s v="Working to develop intelligence on Australia's labour market, workforce changes, and current and emerging skills needs."/>
    <s v="Australia"/>
    <x v="1"/>
    <x v="1"/>
    <m/>
    <m/>
    <x v="0"/>
    <m/>
    <s v="No"/>
    <s v="https://www.seek.com.au/job/50793464?type=standout#searchRequestToken=ffff2c89-951e-48d6-9dcb-ac0355406b51"/>
    <n v="1"/>
    <n v="1"/>
    <n v="0"/>
    <n v="0"/>
    <n v="0"/>
    <n v="0"/>
    <n v="0"/>
    <n v="0"/>
    <n v="0"/>
    <n v="0"/>
    <n v="0"/>
    <n v="0"/>
    <n v="0"/>
    <n v="0"/>
    <n v="0"/>
    <n v="0"/>
    <n v="0"/>
    <n v="0"/>
    <n v="0"/>
    <n v="0"/>
    <n v="0"/>
    <n v="0"/>
    <n v="0"/>
    <n v="0"/>
    <n v="0"/>
    <n v="44126"/>
    <n v="44156"/>
    <n v="0"/>
    <n v="1"/>
    <n v="0"/>
    <n v="2020"/>
    <n v="10"/>
    <n v="30"/>
    <n v="2"/>
    <m/>
    <m/>
    <m/>
    <x v="1"/>
    <s v="Direct"/>
    <x v="0"/>
    <x v="9"/>
    <x v="3"/>
  </r>
  <r>
    <n v="50793936"/>
    <s v="X3 Data Scientist | Machine Learning &amp; AI"/>
    <x v="0"/>
    <s v="Mathematics, Statistics &amp; Information Sciences"/>
    <x v="392"/>
    <n v="25549939"/>
    <m/>
    <m/>
    <d v="2020-10-22T00:00:00"/>
    <n v="44156.999988425923"/>
    <s v="You will be responsible for the architecture and development of scalable data engineering and machine learning services."/>
    <s v="Australia"/>
    <x v="2"/>
    <x v="2"/>
    <s v="CBD &amp; Inner Suburbs"/>
    <s v="melbourne"/>
    <x v="0"/>
    <s v="Up to $160,000 + Superannuation"/>
    <s v="No"/>
    <s v="https://www.seek.com.au/job/50793936?type=standard#searchRequestToken=ffff2c89-951e-48d6-9dcb-ac0355406b51"/>
    <n v="1"/>
    <n v="1"/>
    <n v="0"/>
    <n v="0"/>
    <n v="0"/>
    <n v="0"/>
    <n v="0"/>
    <n v="0"/>
    <n v="0"/>
    <n v="1"/>
    <n v="0"/>
    <n v="1"/>
    <n v="1"/>
    <n v="0"/>
    <n v="0"/>
    <n v="0"/>
    <n v="0"/>
    <n v="0"/>
    <n v="0"/>
    <n v="0"/>
    <n v="0"/>
    <n v="1"/>
    <n v="0"/>
    <n v="0"/>
    <n v="0"/>
    <n v="44126"/>
    <n v="44154"/>
    <n v="1"/>
    <n v="1"/>
    <n v="0"/>
    <n v="2020"/>
    <n v="10"/>
    <n v="30"/>
    <n v="6"/>
    <n v="160000"/>
    <n v="160000"/>
    <s v="year"/>
    <x v="1"/>
    <s v="Recruiter"/>
    <x v="1"/>
    <x v="9"/>
    <x v="3"/>
  </r>
  <r>
    <n v="50797151"/>
    <s v="Senior Data Scientist"/>
    <x v="0"/>
    <s v="Mathematics, Statistics &amp; Information Sciences"/>
    <x v="225"/>
    <n v="37914626"/>
    <m/>
    <m/>
    <d v="2020-10-22T00:00:00"/>
    <n v="44156.999988425923"/>
    <s v="Experienced Data Scientist to join an innovative team, building advanced analytics solutions. The role is to build their new bespoke portal"/>
    <s v="Australia"/>
    <x v="2"/>
    <x v="0"/>
    <s v="CBD, Inner West &amp; Eastern Suburbs"/>
    <s v="sydney"/>
    <x v="0"/>
    <m/>
    <s v="No"/>
    <s v="https://www.seek.com.au/job/50797151?type=standard#searchRequestToken=ffd63687-3859-4546-b210-e4e245b88664"/>
    <n v="1"/>
    <n v="1"/>
    <n v="0"/>
    <n v="1"/>
    <n v="0"/>
    <n v="0"/>
    <n v="0"/>
    <n v="0"/>
    <n v="0"/>
    <n v="0"/>
    <n v="0"/>
    <n v="0"/>
    <n v="0"/>
    <n v="1"/>
    <n v="0"/>
    <n v="0"/>
    <n v="0"/>
    <n v="0"/>
    <n v="0"/>
    <n v="0"/>
    <n v="0"/>
    <n v="0"/>
    <n v="0"/>
    <n v="0"/>
    <n v="0"/>
    <n v="44126"/>
    <n v="44154"/>
    <n v="1"/>
    <n v="1"/>
    <n v="0"/>
    <n v="2020"/>
    <n v="10"/>
    <n v="30"/>
    <n v="4"/>
    <m/>
    <m/>
    <m/>
    <x v="1"/>
    <s v="Recruiter"/>
    <x v="0"/>
    <x v="9"/>
    <x v="3"/>
  </r>
  <r>
    <n v="50797727"/>
    <s v="Senior Data Scientist"/>
    <x v="6"/>
    <s v="Other"/>
    <x v="388"/>
    <n v="21673808"/>
    <s v="Alcoa"/>
    <n v="3.8208000000000002"/>
    <d v="2020-10-22T00:00:00"/>
    <n v="44156.999988425923"/>
    <s v="Alcoa is built on a foundation of strong values and best practices that have led to efficiency, safety, sustainability and stronger communities."/>
    <s v="Australia"/>
    <x v="3"/>
    <x v="3"/>
    <s v="Fremantle &amp; Southern Suburbs"/>
    <s v="booragoon"/>
    <x v="0"/>
    <m/>
    <s v="No"/>
    <s v="https://www.seek.com.au/job/50797727?type=standout#searchRequestToken=fff1750e-c2c3-425d-80c4-89bf4e60e2af"/>
    <n v="1"/>
    <n v="1"/>
    <n v="0"/>
    <n v="1"/>
    <n v="0"/>
    <n v="0"/>
    <n v="0"/>
    <n v="0"/>
    <n v="0"/>
    <n v="0"/>
    <n v="1"/>
    <n v="0"/>
    <n v="0"/>
    <n v="0"/>
    <n v="0"/>
    <n v="0"/>
    <n v="0"/>
    <n v="0"/>
    <n v="0"/>
    <n v="0"/>
    <n v="0"/>
    <n v="0"/>
    <n v="1"/>
    <n v="0"/>
    <n v="0"/>
    <n v="44126"/>
    <n v="44135"/>
    <n v="0"/>
    <n v="1"/>
    <n v="0"/>
    <n v="2020"/>
    <n v="10"/>
    <n v="30"/>
    <n v="5"/>
    <m/>
    <m/>
    <m/>
    <x v="1"/>
    <s v="Direct"/>
    <x v="0"/>
    <x v="9"/>
    <x v="3"/>
  </r>
  <r>
    <n v="50798437"/>
    <s v="Senior Data Scientist/ Remuneration Specialist"/>
    <x v="8"/>
    <s v="Remuneration &amp; Benefits"/>
    <x v="521"/>
    <n v="1031435"/>
    <m/>
    <m/>
    <d v="2020-10-22T00:00:00"/>
    <n v="44156.999988425923"/>
    <s v="Data Scientist"/>
    <s v="Australia"/>
    <x v="0"/>
    <x v="0"/>
    <s v="North Shore &amp; Northern Beaches"/>
    <m/>
    <x v="0"/>
    <m/>
    <s v="No"/>
    <s v="https://www.seek.com.au/job/50798437?type=standout#searchRequestToken=fffcb510-a0d6-4b33-b8ca-9522a61a4bf6"/>
    <n v="0"/>
    <n v="0"/>
    <n v="0"/>
    <n v="0"/>
    <n v="0"/>
    <n v="0"/>
    <n v="0"/>
    <n v="0"/>
    <n v="0"/>
    <n v="0"/>
    <n v="1"/>
    <n v="0"/>
    <n v="0"/>
    <n v="0"/>
    <n v="0"/>
    <n v="0"/>
    <n v="0"/>
    <n v="0"/>
    <n v="0"/>
    <n v="0"/>
    <n v="0"/>
    <n v="0"/>
    <n v="0"/>
    <n v="0"/>
    <n v="0"/>
    <n v="44126"/>
    <n v="44152"/>
    <n v="0"/>
    <n v="1"/>
    <n v="0"/>
    <n v="2020"/>
    <n v="10"/>
    <n v="30"/>
    <n v="1"/>
    <m/>
    <m/>
    <m/>
    <x v="1"/>
    <s v="Direct"/>
    <x v="0"/>
    <x v="9"/>
    <x v="3"/>
  </r>
  <r>
    <n v="50798676"/>
    <s v="Data Scientist - Personalisation"/>
    <x v="0"/>
    <s v="Mathematics, Statistics &amp; Information Sciences"/>
    <x v="489"/>
    <n v="35743817"/>
    <m/>
    <m/>
    <d v="2020-10-22T00:00:00"/>
    <n v="44156.999988425923"/>
    <s v="Data Scientist - Personalisation Based in Surry Hills Work as part of a collaborative and close knit team Work on brand new, high p..."/>
    <s v="Australia"/>
    <x v="0"/>
    <x v="0"/>
    <s v="CBD, Inner West &amp; Eastern Suburbs"/>
    <s v="surryhills"/>
    <x v="0"/>
    <m/>
    <s v="No"/>
    <s v="https://www.seek.com.au/job/50798676?type=standard#searchRequestToken=ffd63687-3859-4546-b210-e4e245b88664"/>
    <n v="1"/>
    <n v="1"/>
    <n v="0"/>
    <n v="1"/>
    <n v="0"/>
    <n v="0"/>
    <n v="0"/>
    <n v="0"/>
    <n v="0"/>
    <n v="0"/>
    <n v="0"/>
    <n v="0"/>
    <n v="0"/>
    <n v="1"/>
    <n v="0"/>
    <n v="0"/>
    <n v="0"/>
    <n v="0"/>
    <n v="0"/>
    <n v="0"/>
    <n v="0"/>
    <n v="1"/>
    <n v="0"/>
    <n v="0"/>
    <n v="0"/>
    <n v="44126"/>
    <n v="44132"/>
    <n v="0"/>
    <n v="1"/>
    <n v="0"/>
    <n v="2020"/>
    <n v="10"/>
    <n v="30"/>
    <n v="5"/>
    <m/>
    <m/>
    <m/>
    <x v="1"/>
    <s v="Direct"/>
    <x v="0"/>
    <x v="9"/>
    <x v="3"/>
  </r>
  <r>
    <n v="50798812"/>
    <s v="Data Scientist - Personalisation"/>
    <x v="0"/>
    <s v="Mathematics, Statistics &amp; Information Sciences"/>
    <x v="489"/>
    <n v="35743817"/>
    <m/>
    <m/>
    <d v="2020-10-22T00:00:00"/>
    <n v="44156.999988425923"/>
    <s v="Data Scientist - Personalisation Based in Alphington, Melbourne Work as part of a collaborative and close knit team Work on brand n..."/>
    <s v="Australia"/>
    <x v="2"/>
    <x v="2"/>
    <m/>
    <s v="alphington"/>
    <x v="0"/>
    <m/>
    <s v="No"/>
    <s v="https://www.seek.com.au/job/50798812?type=standard#searchRequestToken=ffd63687-3859-4546-b210-e4e245b88664"/>
    <n v="1"/>
    <n v="1"/>
    <n v="0"/>
    <n v="1"/>
    <n v="0"/>
    <n v="0"/>
    <n v="0"/>
    <n v="0"/>
    <n v="0"/>
    <n v="0"/>
    <n v="0"/>
    <n v="0"/>
    <n v="0"/>
    <n v="1"/>
    <n v="0"/>
    <n v="0"/>
    <n v="0"/>
    <n v="0"/>
    <n v="0"/>
    <n v="0"/>
    <n v="0"/>
    <n v="1"/>
    <n v="0"/>
    <n v="0"/>
    <n v="0"/>
    <n v="44126"/>
    <n v="44152"/>
    <n v="0"/>
    <n v="1"/>
    <n v="0"/>
    <n v="2020"/>
    <n v="10"/>
    <n v="30"/>
    <n v="5"/>
    <m/>
    <m/>
    <m/>
    <x v="1"/>
    <s v="Direct"/>
    <x v="0"/>
    <x v="9"/>
    <x v="3"/>
  </r>
  <r>
    <n v="50804995"/>
    <s v="Data Scientist ; Personalisation"/>
    <x v="2"/>
    <s v="Analysis &amp; Reporting"/>
    <x v="6"/>
    <n v="27705684"/>
    <m/>
    <m/>
    <d v="2020-10-23T00:00:00"/>
    <n v="44157.999988425923"/>
    <s v="Develop state of the art advanced statistical and machine learning models (GLM, Random Forests, GBM, xGBoost, etc) to drive marketing strategies"/>
    <s v="Australia"/>
    <x v="0"/>
    <x v="0"/>
    <s v="CBD, Inner West &amp; Eastern Suburbs"/>
    <s v="sydney"/>
    <x v="0"/>
    <s v="Competitive base + super + bonus + benefits"/>
    <s v="Yes"/>
    <s v="https://www.seek.com.au/job/50804995?type=standard#searchRequestToken=ffd82541-9842-44b7-be87-c46c78f3330a"/>
    <n v="0"/>
    <n v="1"/>
    <n v="0"/>
    <n v="1"/>
    <n v="0"/>
    <n v="0"/>
    <n v="0"/>
    <n v="0"/>
    <n v="0"/>
    <n v="0"/>
    <n v="0"/>
    <n v="0"/>
    <n v="0"/>
    <n v="0"/>
    <n v="0"/>
    <n v="0"/>
    <n v="0"/>
    <n v="0"/>
    <n v="0"/>
    <n v="0"/>
    <n v="0"/>
    <n v="1"/>
    <n v="0"/>
    <n v="0"/>
    <n v="0"/>
    <n v="44127"/>
    <n v="44157"/>
    <n v="1"/>
    <n v="1"/>
    <n v="0"/>
    <n v="2020"/>
    <n v="10"/>
    <n v="30"/>
    <n v="3"/>
    <m/>
    <m/>
    <m/>
    <x v="1"/>
    <s v="Recruiter"/>
    <x v="1"/>
    <x v="9"/>
    <x v="4"/>
  </r>
  <r>
    <n v="50805367"/>
    <s v="Data Scientist"/>
    <x v="1"/>
    <s v="Developers/Programmers"/>
    <x v="94"/>
    <n v="25886139"/>
    <m/>
    <m/>
    <d v="2020-10-23T00:00:00"/>
    <n v="44157.999988425923"/>
    <s v="In this role, you will be given the opportunity to make a tangible contribution to the continued innovation and success of the company."/>
    <s v="Australia"/>
    <x v="4"/>
    <x v="4"/>
    <s v="CBD &amp; Inner Suburbs"/>
    <s v="brisbane"/>
    <x v="1"/>
    <m/>
    <s v="No"/>
    <s v="https://www.seek.com.au/job/50805367?type=standout#searchRequestToken=ff77aa85-af7a-40ef-90bd-5128ad2dbaf5"/>
    <n v="1"/>
    <n v="1"/>
    <n v="0"/>
    <n v="0"/>
    <n v="0"/>
    <n v="0"/>
    <n v="0"/>
    <n v="0"/>
    <n v="0"/>
    <n v="0"/>
    <n v="0"/>
    <n v="0"/>
    <n v="0"/>
    <n v="0"/>
    <n v="0"/>
    <n v="0"/>
    <n v="0"/>
    <n v="0"/>
    <n v="0"/>
    <n v="0"/>
    <n v="0"/>
    <n v="0"/>
    <n v="0"/>
    <n v="0"/>
    <n v="0"/>
    <n v="44127"/>
    <n v="44157"/>
    <n v="0"/>
    <n v="1"/>
    <n v="0"/>
    <n v="2020"/>
    <n v="10"/>
    <n v="30"/>
    <n v="2"/>
    <m/>
    <m/>
    <m/>
    <x v="1"/>
    <s v="Direct"/>
    <x v="0"/>
    <x v="9"/>
    <x v="4"/>
  </r>
  <r>
    <n v="50806566"/>
    <s v="Data Scientist"/>
    <x v="1"/>
    <s v="Developers/Programmers"/>
    <x v="64"/>
    <n v="34243358"/>
    <s v="KPMG"/>
    <n v="3.3915999999999999"/>
    <d v="2020-10-23T00:00:00"/>
    <n v="44157.999988425923"/>
    <s v="This is a fantastic opportunity for a Data Scientist to join our management consulting team."/>
    <s v="Australia"/>
    <x v="1"/>
    <x v="1"/>
    <m/>
    <m/>
    <x v="0"/>
    <m/>
    <s v="No"/>
    <s v="https://www.seek.com.au/job/50806566?type=standout#searchRequestToken=ffce8e9a-53e0-4c92-b39c-0cf21027407f"/>
    <n v="0"/>
    <n v="1"/>
    <n v="0"/>
    <n v="1"/>
    <n v="0"/>
    <n v="0"/>
    <n v="0"/>
    <n v="0"/>
    <n v="0"/>
    <n v="0"/>
    <n v="0"/>
    <n v="0"/>
    <n v="0"/>
    <n v="0"/>
    <n v="0"/>
    <n v="0"/>
    <n v="0"/>
    <n v="0"/>
    <n v="0"/>
    <n v="0"/>
    <n v="0"/>
    <n v="0"/>
    <n v="0"/>
    <n v="0"/>
    <n v="0"/>
    <n v="44127"/>
    <n v="44157"/>
    <n v="0"/>
    <n v="1"/>
    <n v="0"/>
    <n v="2020"/>
    <n v="10"/>
    <n v="30"/>
    <n v="2"/>
    <m/>
    <m/>
    <m/>
    <x v="1"/>
    <s v="Direct"/>
    <x v="0"/>
    <x v="9"/>
    <x v="4"/>
  </r>
  <r>
    <n v="50822430"/>
    <s v="Data Scientist (Marketing)"/>
    <x v="0"/>
    <s v="Mathematics, Statistics &amp; Information Sciences"/>
    <x v="522"/>
    <n v="23965141"/>
    <m/>
    <m/>
    <d v="2020-10-27T00:00:00"/>
    <n v="44161.999988425923"/>
    <s v="FXCM, a leading Forex/CFD provider, is expanding its Operations in order to provide critical, time-sensitive support to our valued, APAC client base."/>
    <s v="Australia"/>
    <x v="2"/>
    <x v="2"/>
    <s v="CBD &amp; Inner Suburbs"/>
    <s v="melbourne"/>
    <x v="0"/>
    <m/>
    <s v="No"/>
    <s v="https://www.seek.com.au/job/50822430?type=standard#searchRequestToken=ffe0a1ff-d2c4-40b9-b327-dcc2d3add5d3"/>
    <n v="1"/>
    <n v="1"/>
    <n v="0"/>
    <n v="1"/>
    <n v="0"/>
    <n v="0"/>
    <n v="0"/>
    <n v="0"/>
    <n v="0"/>
    <n v="0"/>
    <n v="0"/>
    <n v="0"/>
    <n v="0"/>
    <n v="0"/>
    <n v="0"/>
    <n v="0"/>
    <n v="0"/>
    <n v="0"/>
    <n v="0"/>
    <n v="0"/>
    <n v="0"/>
    <n v="0"/>
    <n v="0"/>
    <n v="0"/>
    <n v="0"/>
    <n v="44131"/>
    <n v="44161"/>
    <n v="0"/>
    <n v="1"/>
    <n v="0"/>
    <n v="2020"/>
    <n v="10"/>
    <n v="30"/>
    <n v="3"/>
    <m/>
    <m/>
    <m/>
    <x v="1"/>
    <s v="Direct"/>
    <x v="0"/>
    <x v="9"/>
    <x v="2"/>
  </r>
  <r>
    <n v="50823372"/>
    <s v="Data Scientist"/>
    <x v="1"/>
    <s v="Developers/Programmers"/>
    <x v="523"/>
    <n v="30719815"/>
    <s v="Veolia Environmental Services"/>
    <n v="3.1741000000000001"/>
    <d v="2020-10-27T00:00:00"/>
    <n v="44161.999988425923"/>
    <s v="Veolia Australia &amp; New Zealand (Veolia) has an exciting opportunity for a Data Scientist to join our Water Operations team."/>
    <s v="Australia"/>
    <x v="2"/>
    <x v="2"/>
    <s v="Eastern Suburbs"/>
    <m/>
    <x v="0"/>
    <m/>
    <s v="Yes"/>
    <s v="https://www.seek.com.au/job/50823372?type=standout#searchRequestToken=ff77aa85-af7a-40ef-90bd-5128ad2dbaf5"/>
    <n v="0"/>
    <n v="1"/>
    <n v="0"/>
    <n v="0"/>
    <n v="0"/>
    <n v="0"/>
    <n v="0"/>
    <n v="0"/>
    <n v="1"/>
    <n v="0"/>
    <n v="0"/>
    <n v="0"/>
    <n v="0"/>
    <n v="0"/>
    <n v="0"/>
    <n v="0"/>
    <n v="0"/>
    <n v="0"/>
    <n v="0"/>
    <n v="0"/>
    <n v="0"/>
    <n v="0"/>
    <n v="0"/>
    <n v="0"/>
    <n v="0"/>
    <n v="44131"/>
    <n v="44161"/>
    <n v="0"/>
    <n v="1"/>
    <n v="0"/>
    <n v="2020"/>
    <n v="10"/>
    <n v="30"/>
    <n v="2"/>
    <m/>
    <m/>
    <m/>
    <x v="1"/>
    <s v="Direct"/>
    <x v="0"/>
    <x v="9"/>
    <x v="2"/>
  </r>
  <r>
    <n v="50824185"/>
    <s v="Team Lead, Data Scientist"/>
    <x v="11"/>
    <s v="Electrical/Electronic Engineering"/>
    <x v="524"/>
    <n v="13811996"/>
    <s v="CitiPower and Powercor"/>
    <n v="3.75"/>
    <d v="2020-10-27T00:00:00"/>
    <n v="44161.999988425923"/>
    <s v="Use your expert data analysis skills to design and develop applications and tools to improve our network safety and reliability!"/>
    <s v="Australia"/>
    <x v="2"/>
    <x v="2"/>
    <s v="CBD &amp; Inner Suburbs"/>
    <s v="melbourne"/>
    <x v="0"/>
    <m/>
    <s v="Yes"/>
    <s v="https://www.seek.com.au/job/50824185?type=standout#searchRequestToken=fff6ece1-e623-4211-9d94-7180ac0dc728"/>
    <n v="1"/>
    <n v="1"/>
    <n v="0"/>
    <n v="1"/>
    <n v="0"/>
    <n v="0"/>
    <n v="1"/>
    <n v="0"/>
    <n v="1"/>
    <n v="0"/>
    <n v="0"/>
    <n v="0"/>
    <n v="1"/>
    <n v="1"/>
    <n v="0"/>
    <n v="0"/>
    <n v="0"/>
    <n v="0"/>
    <n v="0"/>
    <n v="0"/>
    <n v="0"/>
    <n v="1"/>
    <n v="0"/>
    <n v="0"/>
    <n v="0"/>
    <n v="44131"/>
    <n v="44145"/>
    <n v="0"/>
    <n v="1"/>
    <n v="0"/>
    <n v="2020"/>
    <n v="10"/>
    <n v="30"/>
    <n v="8"/>
    <m/>
    <m/>
    <m/>
    <x v="1"/>
    <s v="Direct"/>
    <x v="0"/>
    <x v="9"/>
    <x v="2"/>
  </r>
  <r>
    <n v="50824514"/>
    <s v="Trainee Data Scientist"/>
    <x v="0"/>
    <s v="Mathematics, Statistics &amp; Information Sciences"/>
    <x v="494"/>
    <n v="10189109"/>
    <s v="The Social Research Centre"/>
    <n v="2.6667000000000001"/>
    <d v="2020-10-27T00:00:00"/>
    <n v="44161.999988425923"/>
    <s v="Excellent opportunity to work with expert data scientists and analysts in the social research space."/>
    <s v="Australia"/>
    <x v="2"/>
    <x v="2"/>
    <s v="CBD &amp; Inner Suburbs"/>
    <s v="melbourne"/>
    <x v="0"/>
    <m/>
    <s v="No"/>
    <s v="https://www.seek.com.au/job/50824514?type=standard#searchRequestToken=ffce8e9a-53e0-4c92-b39c-0cf21027407f"/>
    <n v="1"/>
    <n v="1"/>
    <n v="0"/>
    <n v="1"/>
    <n v="0"/>
    <n v="0"/>
    <n v="0"/>
    <n v="0"/>
    <n v="0"/>
    <n v="0"/>
    <n v="1"/>
    <n v="0"/>
    <n v="0"/>
    <n v="0"/>
    <n v="0"/>
    <n v="0"/>
    <n v="0"/>
    <n v="0"/>
    <n v="0"/>
    <n v="0"/>
    <n v="0"/>
    <n v="0"/>
    <n v="0"/>
    <n v="0"/>
    <n v="0"/>
    <n v="44131"/>
    <n v="44139"/>
    <n v="0"/>
    <n v="1"/>
    <n v="0"/>
    <n v="2020"/>
    <n v="10"/>
    <n v="30"/>
    <n v="4"/>
    <m/>
    <m/>
    <m/>
    <x v="1"/>
    <s v="Direct"/>
    <x v="0"/>
    <x v="9"/>
    <x v="2"/>
  </r>
  <r>
    <n v="50829938"/>
    <s v="Data Science / Advanced Analytics Lead"/>
    <x v="1"/>
    <s v="Developers/Programmers"/>
    <x v="128"/>
    <n v="23706321"/>
    <m/>
    <m/>
    <d v="2020-10-28T00:00:00"/>
    <n v="44162.999988425923"/>
    <s v="This is an ideal role for a skilled Data Scientist that wants to experience less of a hands-on programming role."/>
    <s v="Australia"/>
    <x v="0"/>
    <x v="0"/>
    <m/>
    <s v="sydney"/>
    <x v="0"/>
    <s v="$140k - $150k p.a."/>
    <s v="No"/>
    <s v="https://www.seek.com.au/job/50829938?type=standard#searchRequestToken=ffff2c89-951e-48d6-9dcb-ac0355406b51"/>
    <n v="1"/>
    <n v="1"/>
    <n v="0"/>
    <n v="0"/>
    <n v="0"/>
    <n v="0"/>
    <n v="0"/>
    <n v="0"/>
    <n v="0"/>
    <n v="0"/>
    <n v="0"/>
    <n v="0"/>
    <n v="0"/>
    <n v="0"/>
    <n v="0"/>
    <n v="0"/>
    <n v="0"/>
    <n v="0"/>
    <n v="0"/>
    <n v="0"/>
    <n v="0"/>
    <n v="0"/>
    <n v="0"/>
    <n v="0"/>
    <n v="0"/>
    <n v="44132"/>
    <n v="44162"/>
    <n v="1"/>
    <n v="1"/>
    <n v="0"/>
    <n v="2020"/>
    <n v="10"/>
    <n v="30"/>
    <n v="2"/>
    <n v="140000"/>
    <n v="150000"/>
    <s v="year"/>
    <x v="1"/>
    <s v="Recruiter"/>
    <x v="1"/>
    <x v="9"/>
    <x v="0"/>
  </r>
  <r>
    <n v="50838212"/>
    <s v="Data Scientist (Defence)"/>
    <x v="0"/>
    <s v="Mathematics, Statistics &amp; Information Sciences"/>
    <x v="201"/>
    <n v="37245173"/>
    <m/>
    <m/>
    <d v="2020-10-29T00:00:00"/>
    <n v="44163.999988425923"/>
    <s v="Passionate about Data Science and Machine Learning? Want to deliver AI solutions to best serve industry? We're looking to expand our team!"/>
    <s v="Australia"/>
    <x v="6"/>
    <x v="6"/>
    <m/>
    <s v="edinburgh"/>
    <x v="0"/>
    <m/>
    <s v="No"/>
    <s v="https://www.seek.com.au/job/50838212?type=standout#searchRequestToken=ffbb7524-4a91-403c-bad1-c2c4cd493ea0"/>
    <n v="1"/>
    <n v="1"/>
    <n v="0"/>
    <n v="0"/>
    <n v="0"/>
    <n v="0"/>
    <n v="0"/>
    <n v="0"/>
    <n v="0"/>
    <n v="0"/>
    <n v="0"/>
    <n v="0"/>
    <n v="0"/>
    <n v="0"/>
    <n v="0"/>
    <n v="0"/>
    <n v="0"/>
    <n v="0"/>
    <n v="0"/>
    <n v="0"/>
    <n v="0"/>
    <n v="0"/>
    <n v="0"/>
    <n v="0"/>
    <n v="0"/>
    <n v="44133"/>
    <n v="44153"/>
    <n v="0"/>
    <n v="1"/>
    <n v="0"/>
    <n v="2020"/>
    <n v="10"/>
    <n v="30"/>
    <n v="2"/>
    <m/>
    <m/>
    <m/>
    <x v="1"/>
    <s v="Direct"/>
    <x v="0"/>
    <x v="9"/>
    <x v="3"/>
  </r>
  <r>
    <n v="50841554"/>
    <s v="Senior Data Scientist"/>
    <x v="1"/>
    <s v="Developers/Programmers"/>
    <x v="261"/>
    <n v="2762928"/>
    <s v="Carsales.com.au"/>
    <n v="3.2963"/>
    <d v="2020-10-29T00:00:00"/>
    <n v="44163.999988425923"/>
    <s v="12 month fixed term contract to join our Data &amp; Insights team, you'll be working with digital data &amp; conducting advanced analytics."/>
    <s v="Australia"/>
    <x v="2"/>
    <x v="2"/>
    <s v="CBD &amp; Inner Suburbs"/>
    <s v="melbourne"/>
    <x v="1"/>
    <m/>
    <s v="Yes"/>
    <s v="https://www.seek.com.au/job/50841554?type=standout#searchRequestToken=ffce8e9a-53e0-4c92-b39c-0cf21027407f"/>
    <n v="0"/>
    <n v="1"/>
    <n v="0"/>
    <n v="1"/>
    <n v="0"/>
    <n v="0"/>
    <n v="0"/>
    <n v="0"/>
    <n v="0"/>
    <n v="0"/>
    <n v="0"/>
    <n v="0"/>
    <n v="0"/>
    <n v="0"/>
    <n v="0"/>
    <n v="0"/>
    <n v="0"/>
    <n v="0"/>
    <n v="0"/>
    <n v="0"/>
    <n v="0"/>
    <n v="0"/>
    <n v="0"/>
    <n v="0"/>
    <n v="0"/>
    <n v="44133"/>
    <n v="44161"/>
    <n v="0"/>
    <n v="1"/>
    <n v="0"/>
    <n v="2020"/>
    <n v="10"/>
    <n v="30"/>
    <n v="2"/>
    <m/>
    <m/>
    <m/>
    <x v="1"/>
    <s v="Direct"/>
    <x v="0"/>
    <x v="9"/>
    <x v="3"/>
  </r>
  <r>
    <n v="50843261"/>
    <s v="Senior Data Scientist- Advanced Analytics"/>
    <x v="2"/>
    <s v="Banking - Business"/>
    <x v="482"/>
    <n v="27438907"/>
    <s v="Westpac Group"/>
    <n v="3.0655999999999999"/>
    <d v="2020-10-29T00:00:00"/>
    <n v="44163.999988425923"/>
    <s v="How will I help? As the Senior Data Scientist, Advanced Analytics in Group Strategy, your role is to support the team to make informed..."/>
    <s v="Australia"/>
    <x v="0"/>
    <x v="0"/>
    <s v="CBD, Inner West &amp; Eastern Suburbs"/>
    <s v="sydney"/>
    <x v="0"/>
    <m/>
    <s v="No"/>
    <s v="https://www.seek.com.au/job/50843261?type=standout#searchRequestToken=ffbb7524-4a91-403c-bad1-c2c4cd493ea0"/>
    <n v="1"/>
    <n v="1"/>
    <n v="0"/>
    <n v="0"/>
    <n v="0"/>
    <n v="0"/>
    <n v="0"/>
    <n v="0"/>
    <n v="0"/>
    <n v="0"/>
    <n v="0"/>
    <n v="0"/>
    <n v="1"/>
    <n v="0"/>
    <n v="0"/>
    <n v="0"/>
    <n v="0"/>
    <n v="0"/>
    <n v="0"/>
    <n v="0"/>
    <n v="0"/>
    <n v="1"/>
    <n v="0"/>
    <n v="0"/>
    <n v="0"/>
    <n v="44133"/>
    <n v="44147"/>
    <n v="0"/>
    <n v="1"/>
    <n v="0"/>
    <n v="2020"/>
    <n v="10"/>
    <n v="30"/>
    <n v="4"/>
    <m/>
    <m/>
    <m/>
    <x v="1"/>
    <s v="Direct"/>
    <x v="0"/>
    <x v="9"/>
    <x v="3"/>
  </r>
  <r>
    <n v="50845610"/>
    <s v="Data Scientist"/>
    <x v="0"/>
    <s v="Mathematics, Statistics &amp; Information Sciences"/>
    <x v="369"/>
    <n v="29387504"/>
    <m/>
    <m/>
    <d v="2020-10-30T00:00:00"/>
    <n v="44164.999988425923"/>
    <s v="Not a dash boarding and reporting role. This is Data Science!"/>
    <s v="Australia"/>
    <x v="2"/>
    <x v="2"/>
    <m/>
    <m/>
    <x v="0"/>
    <m/>
    <s v="No"/>
    <s v="https://www.seek.com.au/job/50845610?type=standard#searchRequestToken=fffcb510-a0d6-4b33-b8ca-9522a61a4bf6"/>
    <n v="1"/>
    <n v="0"/>
    <n v="0"/>
    <n v="1"/>
    <n v="0"/>
    <n v="0"/>
    <n v="0"/>
    <n v="0"/>
    <n v="0"/>
    <n v="0"/>
    <n v="1"/>
    <n v="0"/>
    <n v="0"/>
    <n v="0"/>
    <n v="0"/>
    <n v="0"/>
    <n v="0"/>
    <n v="0"/>
    <n v="0"/>
    <n v="0"/>
    <n v="0"/>
    <n v="0"/>
    <n v="0"/>
    <n v="0"/>
    <n v="0"/>
    <n v="44133"/>
    <n v="44161"/>
    <n v="1"/>
    <n v="1"/>
    <n v="0"/>
    <n v="2020"/>
    <n v="10"/>
    <n v="30"/>
    <n v="3"/>
    <m/>
    <m/>
    <m/>
    <x v="1"/>
    <s v="Recruiter"/>
    <x v="0"/>
    <x v="9"/>
    <x v="4"/>
  </r>
  <r>
    <n v="50847267"/>
    <s v="Senior Data Scientist"/>
    <x v="0"/>
    <s v="Mathematics, Statistics &amp; Information Sciences"/>
    <x v="525"/>
    <n v="5220801"/>
    <m/>
    <m/>
    <d v="2020-10-30T00:00:00"/>
    <n v="44164.999988425923"/>
    <s v="• Contract Role • Fantastic culture • Great salary and rewards on offer"/>
    <s v="Australia"/>
    <x v="4"/>
    <x v="4"/>
    <s v="CBD &amp; Inner Suburbs"/>
    <s v="brisbane"/>
    <x v="1"/>
    <m/>
    <s v="No"/>
    <s v="https://www.seek.com.au/job/50847267?type=standout#searchRequestToken=f8a96ce0-7770-4103-ab6d-b974867baf95"/>
    <n v="1"/>
    <n v="1"/>
    <n v="0"/>
    <n v="1"/>
    <n v="0"/>
    <n v="0"/>
    <n v="0"/>
    <n v="0"/>
    <n v="0"/>
    <n v="0"/>
    <n v="0"/>
    <n v="0"/>
    <n v="0"/>
    <n v="0"/>
    <n v="0"/>
    <n v="0"/>
    <n v="0"/>
    <n v="0"/>
    <n v="0"/>
    <n v="0"/>
    <n v="0"/>
    <n v="0"/>
    <n v="0"/>
    <n v="0"/>
    <n v="0"/>
    <n v="44134"/>
    <n v="44141"/>
    <n v="0"/>
    <n v="1"/>
    <n v="0"/>
    <n v="2020"/>
    <n v="10"/>
    <n v="30"/>
    <n v="3"/>
    <m/>
    <m/>
    <m/>
    <x v="1"/>
    <s v="Direct"/>
    <x v="0"/>
    <x v="9"/>
    <x v="4"/>
  </r>
  <r>
    <n v="50847741"/>
    <s v="Data Scientist - Oil &amp; Gas OT/IT"/>
    <x v="1"/>
    <s v="Other"/>
    <x v="526"/>
    <n v="21542600"/>
    <m/>
    <m/>
    <d v="2020-10-30T00:00:00"/>
    <n v="44164.999988425923"/>
    <s v="Seeking a Data Scientist to join a longterm (24 months) project working in an LNG Downstream Engineering team based in the Brisbane CBD."/>
    <s v="Australia"/>
    <x v="4"/>
    <x v="4"/>
    <s v="CBD &amp; Inner Suburbs"/>
    <s v="brisbane"/>
    <x v="1"/>
    <m/>
    <s v="Yes"/>
    <s v="https://www.seek.com.au/job/50847741?type=standout#searchRequestToken=ffe0a1ff-d2c4-40b9-b327-dcc2d3add5d3"/>
    <n v="1"/>
    <n v="1"/>
    <n v="0"/>
    <n v="1"/>
    <n v="0"/>
    <n v="0"/>
    <n v="0"/>
    <n v="0"/>
    <n v="0"/>
    <n v="0"/>
    <n v="0"/>
    <n v="0"/>
    <n v="0"/>
    <n v="0"/>
    <n v="0"/>
    <n v="0"/>
    <n v="0"/>
    <n v="0"/>
    <n v="0"/>
    <n v="0"/>
    <n v="0"/>
    <n v="0"/>
    <n v="0"/>
    <n v="0"/>
    <n v="0"/>
    <n v="44134"/>
    <n v="44162"/>
    <n v="0"/>
    <n v="1"/>
    <n v="0"/>
    <n v="2020"/>
    <n v="10"/>
    <n v="30"/>
    <n v="3"/>
    <m/>
    <m/>
    <m/>
    <x v="1"/>
    <s v="Direct"/>
    <x v="0"/>
    <x v="9"/>
    <x v="4"/>
  </r>
  <r>
    <n v="50850753"/>
    <s v="Senior Data Scientist"/>
    <x v="0"/>
    <s v="Mathematics, Statistics &amp; Information Sciences"/>
    <x v="527"/>
    <n v="14051579"/>
    <m/>
    <m/>
    <d v="2020-10-30T00:00:00"/>
    <n v="44164.999988425923"/>
    <s v="A rare opportunity for an experienced Senior Data Scientist to join a major Oil &amp; Gas company based in Brisbane"/>
    <s v="Australia"/>
    <x v="4"/>
    <x v="4"/>
    <m/>
    <m/>
    <x v="1"/>
    <m/>
    <s v="Yes"/>
    <s v="https://www.seek.com.au/job/50850753?type=standout#searchRequestToken=ffe0a1ff-d2c4-40b9-b327-dcc2d3add5d3"/>
    <n v="1"/>
    <n v="1"/>
    <n v="0"/>
    <n v="1"/>
    <n v="0"/>
    <n v="0"/>
    <n v="0"/>
    <n v="0"/>
    <n v="0"/>
    <n v="0"/>
    <n v="0"/>
    <n v="0"/>
    <n v="0"/>
    <n v="0"/>
    <n v="0"/>
    <n v="0"/>
    <n v="0"/>
    <n v="0"/>
    <n v="0"/>
    <n v="0"/>
    <n v="0"/>
    <n v="0"/>
    <n v="0"/>
    <n v="0"/>
    <n v="0"/>
    <n v="44134"/>
    <n v="44164"/>
    <n v="0"/>
    <n v="1"/>
    <n v="0"/>
    <n v="2020"/>
    <n v="10"/>
    <n v="30"/>
    <n v="3"/>
    <m/>
    <m/>
    <m/>
    <x v="1"/>
    <s v="Direct"/>
    <x v="0"/>
    <x v="9"/>
    <x v="4"/>
  </r>
  <r>
    <n v="50850806"/>
    <s v="Junior Data Scientist"/>
    <x v="0"/>
    <s v="Modelling &amp; Simulation"/>
    <x v="72"/>
    <n v="35398774"/>
    <m/>
    <m/>
    <d v="2020-10-30T00:00:00"/>
    <n v="44164.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0850806?type=standout#searchRequestToken=fffb8555-c81f-4ab0-84b4-b0c6c731a2a0"/>
    <n v="1"/>
    <n v="1"/>
    <n v="0"/>
    <n v="1"/>
    <n v="0"/>
    <n v="0"/>
    <n v="0"/>
    <n v="0"/>
    <n v="0"/>
    <n v="1"/>
    <n v="0"/>
    <n v="0"/>
    <n v="1"/>
    <n v="0"/>
    <n v="0"/>
    <n v="0"/>
    <n v="0"/>
    <n v="0"/>
    <n v="0"/>
    <n v="0"/>
    <n v="0"/>
    <n v="1"/>
    <n v="0"/>
    <n v="0"/>
    <n v="0"/>
    <n v="44134"/>
    <n v="44162"/>
    <n v="1"/>
    <n v="1"/>
    <n v="0"/>
    <n v="2020"/>
    <n v="10"/>
    <n v="30"/>
    <n v="6"/>
    <n v="100000"/>
    <n v="100000"/>
    <s v="year"/>
    <x v="1"/>
    <s v="Recruiter"/>
    <x v="1"/>
    <x v="9"/>
    <x v="4"/>
  </r>
  <r>
    <n v="50856897"/>
    <s v="Senior Data Scientist"/>
    <x v="0"/>
    <s v="Mathematics, Statistics &amp; Information Sciences"/>
    <x v="528"/>
    <n v="20718064"/>
    <s v="TAL"/>
    <n v="3.0526"/>
    <d v="2020-11-02T00:00:00"/>
    <n v="44167.999988425923"/>
    <s v="Great opportunity to join our Group Life business and truly create contemporary and innovative solutions to continue to enhance TAL's reputation."/>
    <s v="Australia"/>
    <x v="0"/>
    <x v="0"/>
    <s v="CBD, Inner West &amp; Eastern Suburbs"/>
    <s v="sydney"/>
    <x v="0"/>
    <m/>
    <s v="No"/>
    <s v="https://www.seek.com.au/job/50856897?type=standout#searchRequestToken=fffb8555-c81f-4ab0-84b4-b0c6c731a2a0"/>
    <n v="1"/>
    <n v="1"/>
    <n v="0"/>
    <n v="1"/>
    <n v="0"/>
    <n v="0"/>
    <n v="0"/>
    <n v="0"/>
    <n v="0"/>
    <n v="1"/>
    <n v="0"/>
    <n v="1"/>
    <n v="1"/>
    <n v="1"/>
    <n v="0"/>
    <n v="0"/>
    <n v="0"/>
    <n v="0"/>
    <n v="0"/>
    <n v="0"/>
    <n v="0"/>
    <n v="1"/>
    <n v="0"/>
    <n v="0"/>
    <n v="0"/>
    <n v="44136"/>
    <n v="44154"/>
    <n v="0"/>
    <n v="1"/>
    <n v="0"/>
    <n v="2020"/>
    <n v="11"/>
    <n v="30"/>
    <n v="8"/>
    <m/>
    <m/>
    <m/>
    <x v="1"/>
    <s v="Direct"/>
    <x v="0"/>
    <x v="10"/>
    <x v="1"/>
  </r>
  <r>
    <n v="50858343"/>
    <s v="Software Developer"/>
    <x v="1"/>
    <s v="Developers/Programmers"/>
    <x v="529"/>
    <n v="25619865"/>
    <m/>
    <m/>
    <d v="2020-11-02T00:00:00"/>
    <n v="44167.999988425923"/>
    <s v="Seeking a Software developer with prior exp in Agile and algorithm design and implementation. Hands on exp on Python is a big plus"/>
    <s v="Australia"/>
    <x v="0"/>
    <x v="0"/>
    <s v="CBD, Inner West &amp; Eastern Suburbs"/>
    <s v="sydney"/>
    <x v="0"/>
    <m/>
    <s v="No"/>
    <s v="https://www.seek.com.au/job/50858343?type=standout#searchRequestToken=ffff2c89-951e-48d6-9dcb-ac0355406b51"/>
    <n v="0"/>
    <n v="1"/>
    <n v="0"/>
    <n v="0"/>
    <n v="0"/>
    <n v="0"/>
    <n v="0"/>
    <n v="0"/>
    <n v="0"/>
    <n v="0"/>
    <n v="0"/>
    <n v="0"/>
    <n v="0"/>
    <n v="0"/>
    <n v="0"/>
    <n v="0"/>
    <n v="0"/>
    <n v="0"/>
    <n v="0"/>
    <n v="0"/>
    <n v="0"/>
    <n v="0"/>
    <n v="0"/>
    <n v="0"/>
    <n v="0"/>
    <n v="44137"/>
    <n v="44165"/>
    <n v="1"/>
    <n v="1"/>
    <n v="0"/>
    <n v="2020"/>
    <n v="11"/>
    <n v="30"/>
    <n v="1"/>
    <m/>
    <m/>
    <m/>
    <x v="1"/>
    <s v="Recruiter"/>
    <x v="0"/>
    <x v="10"/>
    <x v="1"/>
  </r>
  <r>
    <n v="50859345"/>
    <s v="Senior Data Scientist"/>
    <x v="1"/>
    <s v="Other"/>
    <x v="527"/>
    <n v="14051579"/>
    <m/>
    <m/>
    <d v="2020-11-02T00:00:00"/>
    <n v="44167.999988425923"/>
    <s v="Highly sort after company *** Great remuneration *** Based anywhere in Australia"/>
    <s v="Australia"/>
    <x v="4"/>
    <x v="4"/>
    <m/>
    <m/>
    <x v="0"/>
    <m/>
    <s v="Yes"/>
    <s v="https://www.seek.com.au/job/50859345?type=standout#searchRequestToken=fff6efcb-5895-4256-abd6-dbf39e5c9327"/>
    <n v="1"/>
    <n v="1"/>
    <n v="1"/>
    <n v="1"/>
    <n v="0"/>
    <n v="0"/>
    <n v="0"/>
    <n v="0"/>
    <n v="1"/>
    <n v="0"/>
    <n v="0"/>
    <n v="1"/>
    <n v="0"/>
    <n v="0"/>
    <n v="0"/>
    <n v="0"/>
    <n v="0"/>
    <n v="0"/>
    <n v="0"/>
    <n v="0"/>
    <n v="0"/>
    <n v="0"/>
    <n v="0"/>
    <n v="0"/>
    <n v="0"/>
    <n v="44137"/>
    <n v="44159"/>
    <n v="0"/>
    <n v="1"/>
    <n v="0"/>
    <n v="2020"/>
    <n v="11"/>
    <n v="30"/>
    <n v="6"/>
    <m/>
    <m/>
    <m/>
    <x v="1"/>
    <s v="Direct"/>
    <x v="0"/>
    <x v="10"/>
    <x v="1"/>
  </r>
  <r>
    <n v="50870634"/>
    <s v="Data Scientist Proteomics"/>
    <x v="0"/>
    <s v="Mathematics, Statistics &amp; Information Sciences"/>
    <x v="158"/>
    <n v="21889915"/>
    <s v="Children's Medical Research Institute"/>
    <m/>
    <d v="2020-11-03T00:00:00"/>
    <n v="44168.999988425923"/>
    <s v="A data scientist position is available in the ProCan Cancer Data Science Group, led by Dr. Qing Zhong."/>
    <s v="Australia"/>
    <x v="0"/>
    <x v="0"/>
    <s v="Parramatta &amp; Western Suburbs"/>
    <s v="westmead"/>
    <x v="0"/>
    <m/>
    <s v="No"/>
    <s v="https://www.seek.com.au/job/50870634?type=standout#searchRequestToken=ffe0a1ff-d2c4-40b9-b327-dcc2d3add5d3"/>
    <n v="1"/>
    <n v="1"/>
    <n v="0"/>
    <n v="0"/>
    <n v="0"/>
    <n v="0"/>
    <n v="0"/>
    <n v="0"/>
    <n v="0"/>
    <n v="0"/>
    <n v="0"/>
    <n v="0"/>
    <n v="0"/>
    <n v="0"/>
    <n v="0"/>
    <n v="0"/>
    <n v="0"/>
    <n v="0"/>
    <n v="0"/>
    <n v="0"/>
    <n v="0"/>
    <n v="0"/>
    <n v="0"/>
    <n v="0"/>
    <n v="0"/>
    <n v="44138"/>
    <n v="44168"/>
    <n v="0"/>
    <n v="1"/>
    <n v="0"/>
    <n v="2020"/>
    <n v="11"/>
    <n v="30"/>
    <n v="2"/>
    <m/>
    <m/>
    <m/>
    <x v="1"/>
    <s v="Direct"/>
    <x v="0"/>
    <x v="10"/>
    <x v="2"/>
  </r>
  <r>
    <n v="50873396"/>
    <s v="Data Scientist"/>
    <x v="1"/>
    <s v="Other"/>
    <x v="34"/>
    <n v="26475017"/>
    <m/>
    <m/>
    <d v="2020-11-04T00:00:00"/>
    <n v="44169.999988425923"/>
    <s v="x2 Data Scientists required to work in the utilities industry."/>
    <s v="Australia"/>
    <x v="2"/>
    <x v="2"/>
    <m/>
    <m/>
    <x v="0"/>
    <m/>
    <s v="No"/>
    <s v="https://www.seek.com.au/job/50873396?type=standard#searchRequestToken=ffe0a1ff-d2c4-40b9-b327-dcc2d3add5d3"/>
    <n v="1"/>
    <n v="1"/>
    <n v="0"/>
    <n v="1"/>
    <n v="0"/>
    <n v="0"/>
    <n v="0"/>
    <n v="0"/>
    <n v="0"/>
    <n v="0"/>
    <n v="0"/>
    <n v="0"/>
    <n v="0"/>
    <n v="0"/>
    <n v="0"/>
    <n v="0"/>
    <n v="0"/>
    <n v="0"/>
    <n v="0"/>
    <n v="0"/>
    <n v="0"/>
    <n v="0"/>
    <n v="0"/>
    <n v="0"/>
    <n v="0"/>
    <n v="44138"/>
    <n v="44166"/>
    <n v="1"/>
    <n v="1"/>
    <n v="0"/>
    <n v="2020"/>
    <n v="11"/>
    <n v="30"/>
    <n v="3"/>
    <m/>
    <m/>
    <m/>
    <x v="1"/>
    <s v="Recruiter"/>
    <x v="0"/>
    <x v="10"/>
    <x v="0"/>
  </r>
  <r>
    <n v="50885434"/>
    <s v="Data Scientist"/>
    <x v="1"/>
    <s v="Business/Systems Analysts"/>
    <x v="190"/>
    <n v="19634138"/>
    <m/>
    <m/>
    <d v="2020-11-05T00:00:00"/>
    <n v="44170.999988425923"/>
    <s v="Work within the healthcare sector on a Greenfields project as the Data Scientist to devise innovative models for data analysis."/>
    <s v="Australia"/>
    <x v="2"/>
    <x v="2"/>
    <m/>
    <m/>
    <x v="0"/>
    <m/>
    <s v="Yes"/>
    <s v="https://www.seek.com.au/job/50885434?type=standout#searchRequestToken=fffcb510-a0d6-4b33-b8ca-9522a61a4bf6"/>
    <n v="0"/>
    <n v="1"/>
    <n v="0"/>
    <n v="1"/>
    <n v="0"/>
    <n v="0"/>
    <n v="0"/>
    <n v="0"/>
    <n v="0"/>
    <n v="0"/>
    <n v="1"/>
    <n v="1"/>
    <n v="0"/>
    <n v="1"/>
    <n v="0"/>
    <n v="0"/>
    <n v="0"/>
    <n v="0"/>
    <n v="0"/>
    <n v="0"/>
    <n v="0"/>
    <n v="0"/>
    <n v="0"/>
    <n v="0"/>
    <n v="0"/>
    <n v="44140"/>
    <n v="44169"/>
    <n v="1"/>
    <n v="1"/>
    <n v="0"/>
    <n v="2020"/>
    <n v="11"/>
    <n v="30"/>
    <n v="5"/>
    <m/>
    <m/>
    <m/>
    <x v="1"/>
    <s v="Recruiter"/>
    <x v="0"/>
    <x v="10"/>
    <x v="3"/>
  </r>
  <r>
    <n v="50890768"/>
    <s v="Senior Data Scientist"/>
    <x v="1"/>
    <s v="Other"/>
    <x v="34"/>
    <n v="26475017"/>
    <m/>
    <m/>
    <d v="2020-11-06T00:00:00"/>
    <n v="44171.999988425923"/>
    <s v="Senior Data Scientist required to develop and implement data science solutions within a leading digital business."/>
    <s v="Australia"/>
    <x v="2"/>
    <x v="2"/>
    <m/>
    <m/>
    <x v="1"/>
    <s v="$850"/>
    <s v="No"/>
    <s v="https://www.seek.com.au/job/50890768?type=standard#searchRequestToken=ffe0a1ff-d2c4-40b9-b327-dcc2d3add5d3"/>
    <n v="1"/>
    <n v="1"/>
    <n v="0"/>
    <n v="1"/>
    <n v="0"/>
    <n v="0"/>
    <n v="0"/>
    <n v="0"/>
    <n v="0"/>
    <n v="0"/>
    <n v="0"/>
    <n v="0"/>
    <n v="0"/>
    <n v="0"/>
    <n v="0"/>
    <n v="0"/>
    <n v="0"/>
    <n v="0"/>
    <n v="0"/>
    <n v="0"/>
    <n v="0"/>
    <n v="0"/>
    <n v="0"/>
    <n v="0"/>
    <n v="0"/>
    <n v="44140"/>
    <n v="44168"/>
    <n v="1"/>
    <n v="1"/>
    <n v="0"/>
    <n v="2020"/>
    <n v="11"/>
    <n v="30"/>
    <n v="3"/>
    <m/>
    <m/>
    <m/>
    <x v="1"/>
    <s v="Recruiter"/>
    <x v="1"/>
    <x v="10"/>
    <x v="4"/>
  </r>
  <r>
    <n v="50891498"/>
    <s v="Data Scientist"/>
    <x v="0"/>
    <s v="Mathematics, Statistics &amp; Information Sciences"/>
    <x v="190"/>
    <n v="19634138"/>
    <m/>
    <m/>
    <d v="2020-11-06T00:00:00"/>
    <n v="44171.999988425923"/>
    <s v="Work within the healthcare sector on a Greenfields project as the Data Scientist to devise innovative models for data analysis."/>
    <s v="Australia"/>
    <x v="2"/>
    <x v="2"/>
    <m/>
    <m/>
    <x v="0"/>
    <m/>
    <s v="Yes"/>
    <s v="https://www.seek.com.au/job/50891498?type=standout#searchRequestToken=fffcb510-a0d6-4b33-b8ca-9522a61a4bf6"/>
    <n v="0"/>
    <n v="1"/>
    <n v="0"/>
    <n v="1"/>
    <n v="0"/>
    <n v="0"/>
    <n v="0"/>
    <n v="0"/>
    <n v="0"/>
    <n v="0"/>
    <n v="1"/>
    <n v="1"/>
    <n v="0"/>
    <n v="1"/>
    <n v="0"/>
    <n v="0"/>
    <n v="0"/>
    <n v="0"/>
    <n v="0"/>
    <n v="0"/>
    <n v="0"/>
    <n v="0"/>
    <n v="0"/>
    <n v="0"/>
    <n v="0"/>
    <n v="44140"/>
    <n v="44169"/>
    <n v="1"/>
    <n v="1"/>
    <n v="0"/>
    <n v="2020"/>
    <n v="11"/>
    <n v="30"/>
    <n v="5"/>
    <m/>
    <m/>
    <m/>
    <x v="1"/>
    <s v="Recruiter"/>
    <x v="0"/>
    <x v="10"/>
    <x v="4"/>
  </r>
  <r>
    <n v="50891717"/>
    <s v="Lead Data Scientist"/>
    <x v="0"/>
    <s v="Mathematics, Statistics &amp; Information Sciences"/>
    <x v="487"/>
    <n v="34997244"/>
    <s v="Defence Health"/>
    <m/>
    <d v="2020-11-06T00:00:00"/>
    <n v="44171.999988425923"/>
    <s v="Join our not for profit Private Health Insurance fund to lead the design and implementation of advanced analytics"/>
    <s v="Australia"/>
    <x v="2"/>
    <x v="2"/>
    <s v="CBD &amp; Inner Suburbs"/>
    <s v="melbourne"/>
    <x v="0"/>
    <s v="Competitive remuneration"/>
    <s v="No"/>
    <s v="https://www.seek.com.au/job/50891717?type=standout#searchRequestToken=ffe0a1ff-d2c4-40b9-b327-dcc2d3add5d3"/>
    <n v="1"/>
    <n v="1"/>
    <n v="0"/>
    <n v="1"/>
    <n v="0"/>
    <n v="0"/>
    <n v="0"/>
    <n v="0"/>
    <n v="0"/>
    <n v="0"/>
    <n v="0"/>
    <n v="0"/>
    <n v="0"/>
    <n v="0"/>
    <n v="0"/>
    <n v="0"/>
    <n v="0"/>
    <n v="0"/>
    <n v="0"/>
    <n v="0"/>
    <n v="0"/>
    <n v="0"/>
    <n v="0"/>
    <n v="0"/>
    <n v="0"/>
    <n v="44140"/>
    <n v="44171"/>
    <n v="0"/>
    <n v="1"/>
    <n v="0"/>
    <n v="2020"/>
    <n v="11"/>
    <n v="30"/>
    <n v="3"/>
    <m/>
    <m/>
    <m/>
    <x v="1"/>
    <s v="Direct"/>
    <x v="1"/>
    <x v="10"/>
    <x v="4"/>
  </r>
  <r>
    <n v="50898428"/>
    <s v="Senior Data Scientist"/>
    <x v="0"/>
    <s v="Mathematics, Statistics &amp; Information Sciences"/>
    <x v="442"/>
    <n v="43803960"/>
    <m/>
    <m/>
    <d v="2020-11-06T00:00:00"/>
    <n v="44171.999988425923"/>
    <s v="Leverage your skills, natural curiosity and interest in customer insights to succeed in this challenging Data Analytics role with a rewarding company!"/>
    <s v="Australia"/>
    <x v="2"/>
    <x v="2"/>
    <s v="Eastern Suburbs"/>
    <s v="camberwell"/>
    <x v="0"/>
    <s v="Excellent package + super, experience dependent!"/>
    <s v="No"/>
    <s v="https://www.seek.com.au/job/50898428?type=standout#searchRequestToken=fffcb510-a0d6-4b33-b8ca-9522a61a4bf6"/>
    <n v="1"/>
    <n v="1"/>
    <n v="0"/>
    <n v="1"/>
    <n v="0"/>
    <n v="0"/>
    <n v="0"/>
    <n v="0"/>
    <n v="0"/>
    <n v="1"/>
    <n v="1"/>
    <n v="0"/>
    <n v="0"/>
    <n v="1"/>
    <n v="0"/>
    <n v="0"/>
    <n v="0"/>
    <n v="0"/>
    <n v="0"/>
    <n v="0"/>
    <n v="0"/>
    <n v="0"/>
    <n v="0"/>
    <n v="0"/>
    <n v="0"/>
    <n v="44141"/>
    <n v="44171"/>
    <n v="1"/>
    <n v="1"/>
    <n v="0"/>
    <n v="2020"/>
    <n v="11"/>
    <n v="30"/>
    <n v="6"/>
    <m/>
    <m/>
    <m/>
    <x v="1"/>
    <s v="Recruiter"/>
    <x v="1"/>
    <x v="10"/>
    <x v="4"/>
  </r>
  <r>
    <n v="50898558"/>
    <s v="Data Scientist"/>
    <x v="1"/>
    <s v="Database Development &amp; Administration"/>
    <x v="423"/>
    <n v="41427089"/>
    <s v="NTT Ltd"/>
    <m/>
    <d v="2020-11-06T00:00:00"/>
    <n v="44171.999988425923"/>
    <s v="Looking for work coming into 2021? Say goodbye to 2020 with a new Contracting role! Federal Government Clients - Apply now!"/>
    <s v="Australia"/>
    <x v="1"/>
    <x v="1"/>
    <m/>
    <s v="canberra"/>
    <x v="1"/>
    <m/>
    <s v="No"/>
    <s v="https://www.seek.com.au/job/50898558?type=standard#searchRequestToken=ffe0a1ff-d2c4-40b9-b327-dcc2d3add5d3"/>
    <n v="1"/>
    <n v="1"/>
    <n v="0"/>
    <n v="0"/>
    <n v="0"/>
    <n v="0"/>
    <n v="0"/>
    <n v="0"/>
    <n v="0"/>
    <n v="0"/>
    <n v="0"/>
    <n v="0"/>
    <n v="0"/>
    <n v="0"/>
    <n v="0"/>
    <n v="0"/>
    <n v="0"/>
    <n v="0"/>
    <n v="0"/>
    <n v="0"/>
    <n v="0"/>
    <n v="0"/>
    <n v="0"/>
    <n v="0"/>
    <n v="0"/>
    <n v="44141"/>
    <n v="44171"/>
    <n v="0"/>
    <n v="1"/>
    <n v="0"/>
    <n v="2020"/>
    <n v="11"/>
    <n v="30"/>
    <n v="2"/>
    <m/>
    <m/>
    <m/>
    <x v="1"/>
    <s v="Direct"/>
    <x v="0"/>
    <x v="10"/>
    <x v="4"/>
  </r>
  <r>
    <n v="50902077"/>
    <s v="Data Scientist - Actuarial"/>
    <x v="10"/>
    <s v="Actuarial"/>
    <x v="96"/>
    <n v="26734030"/>
    <s v="Deloitte"/>
    <m/>
    <d v="2020-11-08T00:00:00"/>
    <n v="44173.999988425923"/>
    <s v="Actuarial Data Scientist role with Deloitte Consulting - Melbourne/Sydney/Brisbane"/>
    <s v="Australia"/>
    <x v="0"/>
    <x v="0"/>
    <s v="CBD, Inner West &amp; Eastern Suburbs"/>
    <s v="sydney"/>
    <x v="0"/>
    <m/>
    <s v="No"/>
    <s v="https://www.seek.com.au/job/50902077?type=standard#searchRequestToken=fffb2752-b2a7-454b-9673-656607a216b6"/>
    <n v="1"/>
    <n v="1"/>
    <n v="1"/>
    <n v="1"/>
    <n v="0"/>
    <n v="0"/>
    <n v="0"/>
    <n v="0"/>
    <n v="1"/>
    <n v="0"/>
    <n v="0"/>
    <n v="0"/>
    <n v="0"/>
    <n v="1"/>
    <n v="0"/>
    <n v="0"/>
    <n v="0"/>
    <n v="0"/>
    <n v="0"/>
    <n v="0"/>
    <n v="0"/>
    <n v="0"/>
    <n v="0"/>
    <n v="0"/>
    <n v="0"/>
    <n v="44143"/>
    <n v="44173"/>
    <n v="0"/>
    <n v="1"/>
    <n v="0"/>
    <n v="2020"/>
    <n v="11"/>
    <n v="30"/>
    <n v="6"/>
    <m/>
    <m/>
    <m/>
    <x v="1"/>
    <s v="Direct"/>
    <x v="0"/>
    <x v="10"/>
    <x v="6"/>
  </r>
  <r>
    <n v="50902759"/>
    <s v="Graduate Data Scientist - Brisbane"/>
    <x v="7"/>
    <s v="Analysts"/>
    <x v="283"/>
    <n v="21022424"/>
    <s v="GHD"/>
    <m/>
    <d v="2020-11-09T00:00:00"/>
    <n v="44174.999988425923"/>
    <s v="GHD Advisory’s Advisory Analytics &amp; Strategic Insights team is currently seeking final year student to join our Graduate Program in 2021"/>
    <s v="Australia"/>
    <x v="4"/>
    <x v="4"/>
    <s v="CBD &amp; Inner Suburbs"/>
    <s v="brisbane"/>
    <x v="0"/>
    <m/>
    <s v="No"/>
    <s v="https://www.seek.com.au/job/50902759?type=standard#searchRequestToken=fff6efcb-5895-4256-abd6-dbf39e5c9327"/>
    <n v="1"/>
    <n v="1"/>
    <n v="1"/>
    <n v="0"/>
    <n v="0"/>
    <n v="0"/>
    <n v="0"/>
    <n v="0"/>
    <n v="0"/>
    <n v="0"/>
    <n v="0"/>
    <n v="0"/>
    <n v="0"/>
    <n v="0"/>
    <n v="0"/>
    <n v="0"/>
    <n v="0"/>
    <n v="0"/>
    <n v="0"/>
    <n v="0"/>
    <n v="0"/>
    <n v="0"/>
    <n v="0"/>
    <n v="0"/>
    <n v="0"/>
    <n v="44143"/>
    <n v="44172"/>
    <n v="0"/>
    <n v="1"/>
    <n v="0"/>
    <n v="2020"/>
    <n v="11"/>
    <n v="30"/>
    <n v="3"/>
    <m/>
    <m/>
    <m/>
    <x v="1"/>
    <s v="Direct"/>
    <x v="0"/>
    <x v="10"/>
    <x v="1"/>
  </r>
  <r>
    <n v="50902842"/>
    <s v="Senior Data Scientist"/>
    <x v="1"/>
    <s v="Other"/>
    <x v="143"/>
    <n v="34554680"/>
    <m/>
    <m/>
    <d v="2020-11-09T00:00:00"/>
    <n v="44157.999988425923"/>
    <s v="The Intelligence Analytics and Statistics team is responsible for developing models for detection of illicit behaviour."/>
    <s v="Australia"/>
    <x v="2"/>
    <x v="2"/>
    <s v="CBD &amp; Inner Suburbs"/>
    <s v="melbourne"/>
    <x v="0"/>
    <m/>
    <s v="No"/>
    <s v="https://www.seek.com.au/job/50902842?type=standout#searchRequestToken=fffb8555-c81f-4ab0-84b4-b0c6c731a2a0"/>
    <n v="0"/>
    <n v="1"/>
    <n v="0"/>
    <n v="0"/>
    <n v="0"/>
    <n v="0"/>
    <n v="0"/>
    <n v="0"/>
    <n v="0"/>
    <n v="1"/>
    <n v="0"/>
    <n v="0"/>
    <n v="0"/>
    <n v="0"/>
    <n v="0"/>
    <n v="0"/>
    <n v="0"/>
    <n v="0"/>
    <n v="0"/>
    <n v="0"/>
    <n v="0"/>
    <n v="1"/>
    <n v="0"/>
    <n v="0"/>
    <n v="0"/>
    <n v="44143"/>
    <n v="44157"/>
    <n v="0"/>
    <n v="1"/>
    <n v="0"/>
    <n v="2020"/>
    <n v="11"/>
    <n v="13"/>
    <n v="3"/>
    <m/>
    <m/>
    <m/>
    <x v="1"/>
    <s v="Direct"/>
    <x v="0"/>
    <x v="10"/>
    <x v="1"/>
  </r>
  <r>
    <n v="50902843"/>
    <s v="Senior Data Scientist"/>
    <x v="4"/>
    <s v="Government - Federal"/>
    <x v="143"/>
    <n v="34554680"/>
    <m/>
    <m/>
    <d v="2020-11-09T00:00:00"/>
    <n v="44157.999988425923"/>
    <s v="The Intelligence Analytics and Statistics team is responsible for developing models for detection of illicit behaviour."/>
    <s v="Australia"/>
    <x v="2"/>
    <x v="2"/>
    <s v="CBD &amp; Inner Suburbs"/>
    <s v="melbourne"/>
    <x v="0"/>
    <m/>
    <s v="No"/>
    <s v="https://www.seek.com.au/job/50902843?type=standout#searchRequestToken=fffb8555-c81f-4ab0-84b4-b0c6c731a2a0"/>
    <n v="0"/>
    <n v="1"/>
    <n v="0"/>
    <n v="0"/>
    <n v="0"/>
    <n v="0"/>
    <n v="0"/>
    <n v="0"/>
    <n v="0"/>
    <n v="1"/>
    <n v="0"/>
    <n v="0"/>
    <n v="0"/>
    <n v="0"/>
    <n v="0"/>
    <n v="0"/>
    <n v="0"/>
    <n v="0"/>
    <n v="0"/>
    <n v="0"/>
    <n v="0"/>
    <n v="1"/>
    <n v="0"/>
    <n v="0"/>
    <n v="0"/>
    <n v="44143"/>
    <n v="44157"/>
    <n v="0"/>
    <n v="1"/>
    <n v="1"/>
    <n v="2020"/>
    <n v="11"/>
    <n v="13"/>
    <n v="3"/>
    <m/>
    <m/>
    <m/>
    <x v="1"/>
    <s v="Direct"/>
    <x v="0"/>
    <x v="10"/>
    <x v="1"/>
  </r>
  <r>
    <n v="50902853"/>
    <s v="Senior Data Scientist"/>
    <x v="2"/>
    <s v="Other"/>
    <x v="143"/>
    <n v="34554680"/>
    <m/>
    <m/>
    <d v="2020-11-09T00:00:00"/>
    <n v="44157.999988425923"/>
    <s v="The Intelligence Analytics and Statistics team is responsible for developing models for detection of illicit behaviour."/>
    <s v="Australia"/>
    <x v="2"/>
    <x v="2"/>
    <s v="CBD &amp; Inner Suburbs"/>
    <s v="melbourne"/>
    <x v="0"/>
    <m/>
    <s v="No"/>
    <s v="https://www.seek.com.au/job/50902853?type=standout#searchRequestToken=fffb8555-c81f-4ab0-84b4-b0c6c731a2a0"/>
    <n v="0"/>
    <n v="1"/>
    <n v="0"/>
    <n v="0"/>
    <n v="0"/>
    <n v="0"/>
    <n v="0"/>
    <n v="0"/>
    <n v="0"/>
    <n v="1"/>
    <n v="0"/>
    <n v="0"/>
    <n v="0"/>
    <n v="0"/>
    <n v="0"/>
    <n v="0"/>
    <n v="0"/>
    <n v="0"/>
    <n v="0"/>
    <n v="0"/>
    <n v="0"/>
    <n v="1"/>
    <n v="0"/>
    <n v="0"/>
    <n v="0"/>
    <n v="44143"/>
    <n v="44157"/>
    <n v="0"/>
    <n v="1"/>
    <n v="0"/>
    <n v="2020"/>
    <n v="11"/>
    <n v="13"/>
    <n v="3"/>
    <m/>
    <m/>
    <m/>
    <x v="1"/>
    <s v="Direct"/>
    <x v="0"/>
    <x v="10"/>
    <x v="1"/>
  </r>
  <r>
    <n v="50902854"/>
    <s v="Senior Data Scientist"/>
    <x v="4"/>
    <s v="Government - Federal"/>
    <x v="143"/>
    <n v="34554680"/>
    <m/>
    <m/>
    <d v="2020-11-09T00:00:00"/>
    <n v="44157.999988425923"/>
    <s v="The Intelligence Analytics and Statistics team is responsible for developing models for detection of illicit behaviour."/>
    <s v="Australia"/>
    <x v="2"/>
    <x v="2"/>
    <s v="CBD &amp; Inner Suburbs"/>
    <s v="melbourne"/>
    <x v="0"/>
    <m/>
    <s v="No"/>
    <s v="https://www.seek.com.au/job/50902854?type=standout#searchRequestToken=fffb8555-c81f-4ab0-84b4-b0c6c731a2a0"/>
    <n v="0"/>
    <n v="1"/>
    <n v="0"/>
    <n v="0"/>
    <n v="0"/>
    <n v="0"/>
    <n v="0"/>
    <n v="0"/>
    <n v="0"/>
    <n v="1"/>
    <n v="0"/>
    <n v="0"/>
    <n v="0"/>
    <n v="0"/>
    <n v="0"/>
    <n v="0"/>
    <n v="0"/>
    <n v="0"/>
    <n v="0"/>
    <n v="0"/>
    <n v="0"/>
    <n v="1"/>
    <n v="0"/>
    <n v="0"/>
    <n v="0"/>
    <n v="44143"/>
    <n v="44157"/>
    <n v="0"/>
    <n v="1"/>
    <n v="1"/>
    <n v="2020"/>
    <n v="11"/>
    <n v="13"/>
    <n v="3"/>
    <m/>
    <m/>
    <m/>
    <x v="1"/>
    <s v="Direct"/>
    <x v="0"/>
    <x v="10"/>
    <x v="1"/>
  </r>
  <r>
    <n v="50902859"/>
    <s v="Senior Data Scientist"/>
    <x v="2"/>
    <s v="Other"/>
    <x v="143"/>
    <n v="34554680"/>
    <m/>
    <m/>
    <d v="2020-11-09T00:00:00"/>
    <n v="44157.999988425923"/>
    <s v="The Intelligence Analytics and Statistics team is responsible for developing models for detection of illicit behaviour."/>
    <s v="Australia"/>
    <x v="0"/>
    <x v="0"/>
    <s v="North Shore &amp; Northern Beaches"/>
    <s v="chatswood"/>
    <x v="0"/>
    <m/>
    <s v="No"/>
    <s v="https://www.seek.com.au/job/50902859?type=standout#searchRequestToken=fffb8555-c81f-4ab0-84b4-b0c6c731a2a0"/>
    <n v="0"/>
    <n v="1"/>
    <n v="0"/>
    <n v="0"/>
    <n v="0"/>
    <n v="0"/>
    <n v="0"/>
    <n v="0"/>
    <n v="0"/>
    <n v="1"/>
    <n v="0"/>
    <n v="0"/>
    <n v="0"/>
    <n v="0"/>
    <n v="0"/>
    <n v="0"/>
    <n v="0"/>
    <n v="0"/>
    <n v="0"/>
    <n v="0"/>
    <n v="0"/>
    <n v="1"/>
    <n v="0"/>
    <n v="0"/>
    <n v="0"/>
    <n v="44143"/>
    <n v="44157"/>
    <n v="0"/>
    <n v="1"/>
    <n v="0"/>
    <n v="2020"/>
    <n v="11"/>
    <n v="13"/>
    <n v="3"/>
    <m/>
    <m/>
    <m/>
    <x v="1"/>
    <s v="Direct"/>
    <x v="0"/>
    <x v="10"/>
    <x v="1"/>
  </r>
  <r>
    <n v="50902860"/>
    <s v="Senior Data Scientist"/>
    <x v="4"/>
    <s v="Government - Federal"/>
    <x v="143"/>
    <n v="34554680"/>
    <m/>
    <m/>
    <d v="2020-11-09T00:00:00"/>
    <n v="44157.999988425923"/>
    <s v="The Intelligence Analytics and Statistics team is responsible for developing models for detection of illicit behaviour."/>
    <s v="Australia"/>
    <x v="0"/>
    <x v="0"/>
    <s v="North Shore &amp; Northern Beaches"/>
    <s v="chatswood"/>
    <x v="0"/>
    <m/>
    <s v="No"/>
    <s v="https://www.seek.com.au/job/50902860?type=standout#searchRequestToken=fffb8555-c81f-4ab0-84b4-b0c6c731a2a0"/>
    <n v="0"/>
    <n v="1"/>
    <n v="0"/>
    <n v="0"/>
    <n v="0"/>
    <n v="0"/>
    <n v="0"/>
    <n v="0"/>
    <n v="0"/>
    <n v="1"/>
    <n v="0"/>
    <n v="0"/>
    <n v="0"/>
    <n v="0"/>
    <n v="0"/>
    <n v="0"/>
    <n v="0"/>
    <n v="0"/>
    <n v="0"/>
    <n v="0"/>
    <n v="0"/>
    <n v="1"/>
    <n v="0"/>
    <n v="0"/>
    <n v="0"/>
    <n v="44143"/>
    <n v="44157"/>
    <n v="0"/>
    <n v="1"/>
    <n v="1"/>
    <n v="2020"/>
    <n v="11"/>
    <n v="13"/>
    <n v="3"/>
    <m/>
    <m/>
    <m/>
    <x v="1"/>
    <s v="Direct"/>
    <x v="0"/>
    <x v="10"/>
    <x v="1"/>
  </r>
  <r>
    <n v="50902861"/>
    <s v="Senior Data Scientist"/>
    <x v="1"/>
    <s v="Other"/>
    <x v="143"/>
    <n v="34554680"/>
    <m/>
    <m/>
    <d v="2020-11-09T00:00:00"/>
    <n v="44157.999988425923"/>
    <s v="The Intelligence Analytics and Statistics team is responsible for developing models for detection of illicit behaviour."/>
    <s v="Australia"/>
    <x v="1"/>
    <x v="1"/>
    <m/>
    <s v="barton"/>
    <x v="0"/>
    <m/>
    <s v="No"/>
    <s v="https://www.seek.com.au/job/50902861?type=standout#searchRequestToken=fffb8555-c81f-4ab0-84b4-b0c6c731a2a0"/>
    <n v="0"/>
    <n v="1"/>
    <n v="0"/>
    <n v="0"/>
    <n v="0"/>
    <n v="0"/>
    <n v="0"/>
    <n v="0"/>
    <n v="0"/>
    <n v="1"/>
    <n v="0"/>
    <n v="0"/>
    <n v="0"/>
    <n v="0"/>
    <n v="0"/>
    <n v="0"/>
    <n v="0"/>
    <n v="0"/>
    <n v="0"/>
    <n v="0"/>
    <n v="0"/>
    <n v="1"/>
    <n v="0"/>
    <n v="0"/>
    <n v="0"/>
    <n v="44143"/>
    <n v="44157"/>
    <n v="0"/>
    <n v="1"/>
    <n v="0"/>
    <n v="2020"/>
    <n v="11"/>
    <n v="13"/>
    <n v="3"/>
    <m/>
    <m/>
    <m/>
    <x v="1"/>
    <s v="Direct"/>
    <x v="0"/>
    <x v="10"/>
    <x v="1"/>
  </r>
  <r>
    <n v="50902862"/>
    <s v="Senior Data Scientist"/>
    <x v="4"/>
    <s v="Government - Federal"/>
    <x v="143"/>
    <n v="34554680"/>
    <m/>
    <m/>
    <d v="2020-11-09T00:00:00"/>
    <n v="44157.999988425923"/>
    <s v="The Intelligence Analytics and Statistics team is responsible for developing models for detection of illicit behaviour."/>
    <s v="Australia"/>
    <x v="1"/>
    <x v="1"/>
    <m/>
    <s v="barton"/>
    <x v="0"/>
    <m/>
    <s v="No"/>
    <s v="https://www.seek.com.au/job/50902862?type=standout#searchRequestToken=fffb8555-c81f-4ab0-84b4-b0c6c731a2a0"/>
    <n v="0"/>
    <n v="1"/>
    <n v="0"/>
    <n v="0"/>
    <n v="0"/>
    <n v="0"/>
    <n v="0"/>
    <n v="0"/>
    <n v="0"/>
    <n v="1"/>
    <n v="0"/>
    <n v="0"/>
    <n v="0"/>
    <n v="0"/>
    <n v="0"/>
    <n v="0"/>
    <n v="0"/>
    <n v="0"/>
    <n v="0"/>
    <n v="0"/>
    <n v="0"/>
    <n v="1"/>
    <n v="0"/>
    <n v="0"/>
    <n v="0"/>
    <n v="44143"/>
    <n v="44157"/>
    <n v="0"/>
    <n v="1"/>
    <n v="0"/>
    <n v="2020"/>
    <n v="11"/>
    <n v="13"/>
    <n v="3"/>
    <m/>
    <m/>
    <m/>
    <x v="1"/>
    <s v="Direct"/>
    <x v="0"/>
    <x v="10"/>
    <x v="1"/>
  </r>
  <r>
    <n v="50902863"/>
    <s v="Senior Data Scientist"/>
    <x v="2"/>
    <s v="Other"/>
    <x v="143"/>
    <n v="34554680"/>
    <m/>
    <m/>
    <d v="2020-11-09T00:00:00"/>
    <n v="44157.999988425923"/>
    <s v="The Intelligence Analytics and Statistics team is responsible for developing models for detection of illicit behaviour."/>
    <s v="Australia"/>
    <x v="1"/>
    <x v="1"/>
    <m/>
    <s v="barton"/>
    <x v="0"/>
    <m/>
    <s v="No"/>
    <s v="https://www.seek.com.au/job/50902863?type=standout#searchRequestToken=fffb8555-c81f-4ab0-84b4-b0c6c731a2a0"/>
    <n v="0"/>
    <n v="1"/>
    <n v="0"/>
    <n v="0"/>
    <n v="0"/>
    <n v="0"/>
    <n v="0"/>
    <n v="0"/>
    <n v="0"/>
    <n v="1"/>
    <n v="0"/>
    <n v="0"/>
    <n v="0"/>
    <n v="0"/>
    <n v="0"/>
    <n v="0"/>
    <n v="0"/>
    <n v="0"/>
    <n v="0"/>
    <n v="0"/>
    <n v="0"/>
    <n v="1"/>
    <n v="0"/>
    <n v="0"/>
    <n v="0"/>
    <n v="44143"/>
    <n v="44157"/>
    <n v="0"/>
    <n v="1"/>
    <n v="0"/>
    <n v="2020"/>
    <n v="11"/>
    <n v="13"/>
    <n v="3"/>
    <m/>
    <m/>
    <m/>
    <x v="1"/>
    <s v="Direct"/>
    <x v="0"/>
    <x v="10"/>
    <x v="1"/>
  </r>
  <r>
    <n v="50902864"/>
    <s v="Senior Data Scientist"/>
    <x v="4"/>
    <s v="Government - Federal"/>
    <x v="143"/>
    <n v="34554680"/>
    <m/>
    <m/>
    <d v="2020-11-09T00:00:00"/>
    <n v="44157.999988425923"/>
    <s v="The Intelligence Analytics and Statistics team is responsible for developing models for detection of illicit behaviour."/>
    <s v="Australia"/>
    <x v="1"/>
    <x v="1"/>
    <m/>
    <s v="barton"/>
    <x v="0"/>
    <m/>
    <s v="No"/>
    <s v="https://www.seek.com.au/job/50902864?type=standout#searchRequestToken=fffb8555-c81f-4ab0-84b4-b0c6c731a2a0"/>
    <n v="0"/>
    <n v="1"/>
    <n v="0"/>
    <n v="0"/>
    <n v="0"/>
    <n v="0"/>
    <n v="0"/>
    <n v="0"/>
    <n v="0"/>
    <n v="1"/>
    <n v="0"/>
    <n v="0"/>
    <n v="0"/>
    <n v="0"/>
    <n v="0"/>
    <n v="0"/>
    <n v="0"/>
    <n v="0"/>
    <n v="0"/>
    <n v="0"/>
    <n v="0"/>
    <n v="1"/>
    <n v="0"/>
    <n v="0"/>
    <n v="0"/>
    <n v="44143"/>
    <n v="44157"/>
    <n v="0"/>
    <n v="1"/>
    <n v="1"/>
    <n v="2020"/>
    <n v="11"/>
    <n v="13"/>
    <n v="3"/>
    <m/>
    <m/>
    <m/>
    <x v="1"/>
    <s v="Direct"/>
    <x v="0"/>
    <x v="10"/>
    <x v="1"/>
  </r>
  <r>
    <n v="50902865"/>
    <s v="Senior Data Scientist"/>
    <x v="1"/>
    <s v="Other"/>
    <x v="143"/>
    <n v="34554680"/>
    <m/>
    <m/>
    <d v="2020-11-09T00:00:00"/>
    <n v="44157.999988425923"/>
    <s v="The Intelligence Analytics and Statistics team is responsible for developing models for detection of illicit behaviour."/>
    <s v="Australia"/>
    <x v="4"/>
    <x v="4"/>
    <s v="CBD &amp; Inner Suburbs"/>
    <s v="brisbane"/>
    <x v="0"/>
    <m/>
    <s v="No"/>
    <s v="https://www.seek.com.au/job/50902865?type=standout#searchRequestToken=fffb8555-c81f-4ab0-84b4-b0c6c731a2a0"/>
    <n v="0"/>
    <n v="1"/>
    <n v="0"/>
    <n v="0"/>
    <n v="0"/>
    <n v="0"/>
    <n v="0"/>
    <n v="0"/>
    <n v="0"/>
    <n v="1"/>
    <n v="0"/>
    <n v="0"/>
    <n v="0"/>
    <n v="0"/>
    <n v="0"/>
    <n v="0"/>
    <n v="0"/>
    <n v="0"/>
    <n v="0"/>
    <n v="0"/>
    <n v="0"/>
    <n v="1"/>
    <n v="0"/>
    <n v="0"/>
    <n v="0"/>
    <n v="44143"/>
    <n v="44157"/>
    <n v="0"/>
    <n v="1"/>
    <n v="0"/>
    <n v="2020"/>
    <n v="11"/>
    <n v="13"/>
    <n v="3"/>
    <m/>
    <m/>
    <m/>
    <x v="1"/>
    <s v="Direct"/>
    <x v="0"/>
    <x v="10"/>
    <x v="1"/>
  </r>
  <r>
    <n v="50902866"/>
    <s v="Senior Data Scientist"/>
    <x v="4"/>
    <s v="Government - Federal"/>
    <x v="143"/>
    <n v="34554680"/>
    <m/>
    <m/>
    <d v="2020-11-09T00:00:00"/>
    <n v="44157.999988425923"/>
    <s v="The Intelligence Analytics and Statistics team is responsible for developing models for detection of illicit behaviour."/>
    <s v="Australia"/>
    <x v="4"/>
    <x v="4"/>
    <s v="CBD &amp; Inner Suburbs"/>
    <s v="brisbane"/>
    <x v="0"/>
    <m/>
    <s v="No"/>
    <s v="https://www.seek.com.au/job/50902866?type=standout#searchRequestToken=fffb8555-c81f-4ab0-84b4-b0c6c731a2a0"/>
    <n v="0"/>
    <n v="1"/>
    <n v="0"/>
    <n v="0"/>
    <n v="0"/>
    <n v="0"/>
    <n v="0"/>
    <n v="0"/>
    <n v="0"/>
    <n v="1"/>
    <n v="0"/>
    <n v="0"/>
    <n v="0"/>
    <n v="0"/>
    <n v="0"/>
    <n v="0"/>
    <n v="0"/>
    <n v="0"/>
    <n v="0"/>
    <n v="0"/>
    <n v="0"/>
    <n v="1"/>
    <n v="0"/>
    <n v="0"/>
    <n v="0"/>
    <n v="44143"/>
    <n v="44157"/>
    <n v="0"/>
    <n v="1"/>
    <n v="1"/>
    <n v="2020"/>
    <n v="11"/>
    <n v="13"/>
    <n v="3"/>
    <m/>
    <m/>
    <m/>
    <x v="1"/>
    <s v="Direct"/>
    <x v="0"/>
    <x v="10"/>
    <x v="1"/>
  </r>
  <r>
    <n v="50902867"/>
    <s v="Senior Data Scientist"/>
    <x v="2"/>
    <s v="Other"/>
    <x v="143"/>
    <n v="34554680"/>
    <m/>
    <m/>
    <d v="2020-11-09T00:00:00"/>
    <n v="44157.999988425923"/>
    <s v="The Intelligence Analytics and Statistics team is responsible for developing models for detection of illicit behaviour."/>
    <s v="Australia"/>
    <x v="4"/>
    <x v="4"/>
    <s v="CBD &amp; Inner Suburbs"/>
    <s v="brisbane"/>
    <x v="0"/>
    <m/>
    <s v="No"/>
    <s v="https://www.seek.com.au/job/50902867?type=standout#searchRequestToken=fffb8555-c81f-4ab0-84b4-b0c6c731a2a0"/>
    <n v="0"/>
    <n v="1"/>
    <n v="0"/>
    <n v="0"/>
    <n v="0"/>
    <n v="0"/>
    <n v="0"/>
    <n v="0"/>
    <n v="0"/>
    <n v="1"/>
    <n v="0"/>
    <n v="0"/>
    <n v="0"/>
    <n v="0"/>
    <n v="0"/>
    <n v="0"/>
    <n v="0"/>
    <n v="0"/>
    <n v="0"/>
    <n v="0"/>
    <n v="0"/>
    <n v="1"/>
    <n v="0"/>
    <n v="0"/>
    <n v="0"/>
    <n v="44143"/>
    <n v="44157"/>
    <n v="0"/>
    <n v="1"/>
    <n v="0"/>
    <n v="2020"/>
    <n v="11"/>
    <n v="13"/>
    <n v="3"/>
    <m/>
    <m/>
    <m/>
    <x v="1"/>
    <s v="Direct"/>
    <x v="0"/>
    <x v="10"/>
    <x v="1"/>
  </r>
  <r>
    <n v="50902868"/>
    <s v="Senior Data Scientist"/>
    <x v="4"/>
    <s v="Government - Federal"/>
    <x v="143"/>
    <n v="34554680"/>
    <m/>
    <m/>
    <d v="2020-11-09T00:00:00"/>
    <n v="44157.999988425923"/>
    <s v="The Intelligence Analytics and Statistics team is responsible for developing models for detection of illicit behaviour."/>
    <s v="Australia"/>
    <x v="4"/>
    <x v="4"/>
    <s v="CBD &amp; Inner Suburbs"/>
    <s v="brisbane"/>
    <x v="0"/>
    <m/>
    <s v="No"/>
    <s v="https://www.seek.com.au/job/50902868?type=standout#searchRequestToken=fffb8555-c81f-4ab0-84b4-b0c6c731a2a0"/>
    <n v="0"/>
    <n v="1"/>
    <n v="0"/>
    <n v="0"/>
    <n v="0"/>
    <n v="0"/>
    <n v="0"/>
    <n v="0"/>
    <n v="0"/>
    <n v="1"/>
    <n v="0"/>
    <n v="0"/>
    <n v="0"/>
    <n v="0"/>
    <n v="0"/>
    <n v="0"/>
    <n v="0"/>
    <n v="0"/>
    <n v="0"/>
    <n v="0"/>
    <n v="0"/>
    <n v="1"/>
    <n v="0"/>
    <n v="0"/>
    <n v="0"/>
    <n v="44143"/>
    <n v="44157"/>
    <n v="0"/>
    <n v="1"/>
    <n v="1"/>
    <n v="2020"/>
    <n v="11"/>
    <n v="13"/>
    <n v="3"/>
    <m/>
    <m/>
    <m/>
    <x v="1"/>
    <s v="Direct"/>
    <x v="0"/>
    <x v="10"/>
    <x v="1"/>
  </r>
  <r>
    <n v="50902869"/>
    <s v="Senior Data Scientist"/>
    <x v="1"/>
    <s v="Other"/>
    <x v="143"/>
    <n v="34554680"/>
    <m/>
    <m/>
    <d v="2020-11-09T00:00:00"/>
    <n v="44157.999988425923"/>
    <s v="The Intelligence Analytics and Statistics team is responsible for developing models for detection of illicit behaviour."/>
    <s v="Australia"/>
    <x v="0"/>
    <x v="0"/>
    <s v="North Shore &amp; Northern Beaches"/>
    <s v="chatswood"/>
    <x v="0"/>
    <m/>
    <s v="No"/>
    <s v="https://www.seek.com.au/job/50902869?type=standout#searchRequestToken=fffb8555-c81f-4ab0-84b4-b0c6c731a2a0"/>
    <n v="0"/>
    <n v="1"/>
    <n v="0"/>
    <n v="0"/>
    <n v="0"/>
    <n v="0"/>
    <n v="0"/>
    <n v="0"/>
    <n v="0"/>
    <n v="1"/>
    <n v="0"/>
    <n v="0"/>
    <n v="0"/>
    <n v="0"/>
    <n v="0"/>
    <n v="0"/>
    <n v="0"/>
    <n v="0"/>
    <n v="0"/>
    <n v="0"/>
    <n v="0"/>
    <n v="1"/>
    <n v="0"/>
    <n v="0"/>
    <n v="0"/>
    <n v="44143"/>
    <n v="44157"/>
    <n v="0"/>
    <n v="1"/>
    <n v="0"/>
    <n v="2020"/>
    <n v="11"/>
    <n v="13"/>
    <n v="3"/>
    <m/>
    <m/>
    <m/>
    <x v="1"/>
    <s v="Direct"/>
    <x v="0"/>
    <x v="10"/>
    <x v="1"/>
  </r>
  <r>
    <n v="50902870"/>
    <s v="Senior Data Scientist"/>
    <x v="4"/>
    <s v="Government - Federal"/>
    <x v="143"/>
    <n v="34554680"/>
    <m/>
    <m/>
    <d v="2020-11-09T00:00:00"/>
    <n v="44157.999988425923"/>
    <s v="The Intelligence Analytics and Statistics team is responsible for developing models for detection of illicit behaviour."/>
    <s v="Australia"/>
    <x v="0"/>
    <x v="0"/>
    <s v="North Shore &amp; Northern Beaches"/>
    <s v="chatswood"/>
    <x v="0"/>
    <m/>
    <s v="No"/>
    <s v="https://www.seek.com.au/job/50902870?type=standout#searchRequestToken=fffb8555-c81f-4ab0-84b4-b0c6c731a2a0"/>
    <n v="0"/>
    <n v="1"/>
    <n v="0"/>
    <n v="0"/>
    <n v="0"/>
    <n v="0"/>
    <n v="0"/>
    <n v="0"/>
    <n v="0"/>
    <n v="1"/>
    <n v="0"/>
    <n v="0"/>
    <n v="0"/>
    <n v="0"/>
    <n v="0"/>
    <n v="0"/>
    <n v="0"/>
    <n v="0"/>
    <n v="0"/>
    <n v="0"/>
    <n v="0"/>
    <n v="1"/>
    <n v="0"/>
    <n v="0"/>
    <n v="0"/>
    <n v="44143"/>
    <n v="44157"/>
    <n v="0"/>
    <n v="1"/>
    <n v="1"/>
    <n v="2020"/>
    <n v="11"/>
    <n v="13"/>
    <n v="3"/>
    <m/>
    <m/>
    <m/>
    <x v="1"/>
    <s v="Direct"/>
    <x v="0"/>
    <x v="10"/>
    <x v="1"/>
  </r>
  <r>
    <n v="50905260"/>
    <s v="Data Scientist"/>
    <x v="1"/>
    <s v="Database Development &amp; Administration"/>
    <x v="81"/>
    <n v="20357645"/>
    <s v="EY"/>
    <m/>
    <d v="2020-11-09T00:00:00"/>
    <n v="44174.999988425923"/>
    <s v="The Covid-19 pandemic is creating seismic challenges around the world. Our purpose, to build a better working world, has never been more..."/>
    <s v="Australia"/>
    <x v="3"/>
    <x v="3"/>
    <s v="CBD, Inner &amp; Western Suburbs"/>
    <s v="perth"/>
    <x v="0"/>
    <m/>
    <s v="No"/>
    <s v="https://www.seek.com.au/job/50905260?type=standout#searchRequestToken=fffb2752-b2a7-454b-9673-656607a216b6"/>
    <n v="1"/>
    <n v="1"/>
    <n v="0"/>
    <n v="1"/>
    <n v="0"/>
    <n v="0"/>
    <n v="0"/>
    <n v="0"/>
    <n v="0"/>
    <n v="1"/>
    <n v="0"/>
    <n v="0"/>
    <n v="1"/>
    <n v="1"/>
    <n v="0"/>
    <n v="0"/>
    <n v="0"/>
    <n v="0"/>
    <n v="0"/>
    <n v="0"/>
    <n v="0"/>
    <n v="0"/>
    <n v="0"/>
    <n v="0"/>
    <n v="0"/>
    <n v="44144"/>
    <n v="44174"/>
    <n v="0"/>
    <n v="1"/>
    <n v="0"/>
    <n v="2020"/>
    <n v="11"/>
    <n v="30"/>
    <n v="6"/>
    <m/>
    <m/>
    <m/>
    <x v="1"/>
    <s v="Direct"/>
    <x v="0"/>
    <x v="10"/>
    <x v="1"/>
  </r>
  <r>
    <n v="50907358"/>
    <s v="Data Scientist"/>
    <x v="1"/>
    <s v="Other"/>
    <x v="252"/>
    <n v="29324867"/>
    <m/>
    <m/>
    <d v="2020-11-09T00:00:00"/>
    <n v="44174.999988425923"/>
    <s v="Work for a global brand in a small data science team building out their machine learning capabilities to better interact with their customers."/>
    <s v="Australia"/>
    <x v="4"/>
    <x v="4"/>
    <s v="CBD &amp; Inner Suburbs"/>
    <s v="brisbane"/>
    <x v="0"/>
    <m/>
    <s v="No"/>
    <s v="https://www.seek.com.au/job/50907358?type=standard#searchRequestToken=ffe0a1ff-d2c4-40b9-b327-dcc2d3add5d3"/>
    <n v="1"/>
    <n v="1"/>
    <n v="0"/>
    <n v="1"/>
    <n v="0"/>
    <n v="0"/>
    <n v="0"/>
    <n v="0"/>
    <n v="0"/>
    <n v="0"/>
    <n v="0"/>
    <n v="0"/>
    <n v="0"/>
    <n v="0"/>
    <n v="0"/>
    <n v="0"/>
    <n v="0"/>
    <n v="0"/>
    <n v="0"/>
    <n v="0"/>
    <n v="0"/>
    <n v="0"/>
    <n v="0"/>
    <n v="0"/>
    <n v="0"/>
    <n v="44144"/>
    <n v="44174"/>
    <n v="0"/>
    <n v="1"/>
    <n v="0"/>
    <n v="2020"/>
    <n v="11"/>
    <n v="30"/>
    <n v="3"/>
    <m/>
    <m/>
    <m/>
    <x v="1"/>
    <s v="Direct"/>
    <x v="0"/>
    <x v="10"/>
    <x v="1"/>
  </r>
  <r>
    <n v="50909494"/>
    <s v="Data Scientist"/>
    <x v="0"/>
    <s v="Mathematics, Statistics &amp; Information Sciences"/>
    <x v="530"/>
    <n v="41963588"/>
    <s v="Equifax Australia &amp; New Zealand"/>
    <m/>
    <d v="2020-11-09T00:00:00"/>
    <n v="44174.999988425923"/>
    <s v="Deliver innovative decision science models and attributes that leverage Equifax’s vast data assets"/>
    <s v="Australia"/>
    <x v="2"/>
    <x v="2"/>
    <m/>
    <m/>
    <x v="0"/>
    <m/>
    <s v="No"/>
    <s v="https://www.seek.com.au/job/50909494?type=standout#searchRequestToken=ffe0a1ff-d2c4-40b9-b327-dcc2d3add5d3"/>
    <n v="1"/>
    <n v="1"/>
    <n v="0"/>
    <n v="1"/>
    <n v="0"/>
    <n v="0"/>
    <n v="0"/>
    <n v="0"/>
    <n v="0"/>
    <n v="0"/>
    <n v="1"/>
    <n v="0"/>
    <n v="0"/>
    <n v="0"/>
    <n v="0"/>
    <n v="0"/>
    <n v="0"/>
    <n v="0"/>
    <n v="0"/>
    <n v="0"/>
    <n v="0"/>
    <n v="0"/>
    <n v="0"/>
    <n v="0"/>
    <n v="0"/>
    <n v="44144"/>
    <n v="44162"/>
    <n v="0"/>
    <n v="1"/>
    <n v="0"/>
    <n v="2020"/>
    <n v="11"/>
    <n v="30"/>
    <n v="4"/>
    <m/>
    <m/>
    <m/>
    <x v="1"/>
    <s v="Direct"/>
    <x v="0"/>
    <x v="10"/>
    <x v="1"/>
  </r>
  <r>
    <n v="50909930"/>
    <s v="Solutions Architect"/>
    <x v="1"/>
    <s v="Architects"/>
    <x v="531"/>
    <n v="45920377"/>
    <m/>
    <m/>
    <d v="2020-11-09T00:00:00"/>
    <n v="44174.999988425923"/>
    <s v="We are seeking a high calibre solutions architect and data scientist to lead the advertising technology components of our start-up business."/>
    <s v="Australia"/>
    <x v="0"/>
    <x v="0"/>
    <s v="CBD, Inner West &amp; Eastern Suburbs"/>
    <s v="sydney"/>
    <x v="0"/>
    <m/>
    <s v="No"/>
    <s v="https://www.seek.com.au/job/50909930?type=standout#searchRequestToken=ff46d5f4-4276-4123-963d-62b41a967dac"/>
    <n v="0"/>
    <n v="0"/>
    <n v="0"/>
    <n v="0"/>
    <n v="0"/>
    <n v="0"/>
    <n v="0"/>
    <n v="0"/>
    <n v="1"/>
    <n v="0"/>
    <n v="0"/>
    <n v="0"/>
    <n v="0"/>
    <n v="0"/>
    <n v="0"/>
    <n v="0"/>
    <n v="0"/>
    <n v="0"/>
    <n v="0"/>
    <n v="0"/>
    <n v="0"/>
    <n v="0"/>
    <n v="0"/>
    <n v="0"/>
    <n v="0"/>
    <n v="44144"/>
    <n v="44166"/>
    <n v="0"/>
    <n v="1"/>
    <n v="0"/>
    <n v="2020"/>
    <n v="11"/>
    <n v="30"/>
    <n v="1"/>
    <m/>
    <m/>
    <m/>
    <x v="1"/>
    <s v="Direct"/>
    <x v="0"/>
    <x v="10"/>
    <x v="1"/>
  </r>
  <r>
    <n v="50911733"/>
    <s v="Data Scientist | 3M Contract | Immediate Start"/>
    <x v="1"/>
    <s v="Developers/Programmers"/>
    <x v="532"/>
    <n v="25774996"/>
    <m/>
    <m/>
    <d v="2020-11-09T00:00:00"/>
    <n v="44174.999988425923"/>
    <s v="Working with a talented and friendly team to make the internet experience better for all of us."/>
    <s v="Australia"/>
    <x v="2"/>
    <x v="2"/>
    <s v="CBD &amp; Inner Suburbs"/>
    <s v="melbourne"/>
    <x v="1"/>
    <m/>
    <s v="No"/>
    <s v="https://www.seek.com.au/job/50911733?type=standout#searchRequestToken=fffd89ed-c360-4bed-b09b-c67e0c3a2733"/>
    <n v="0"/>
    <n v="1"/>
    <n v="0"/>
    <n v="1"/>
    <n v="0"/>
    <n v="0"/>
    <n v="0"/>
    <n v="0"/>
    <n v="0"/>
    <n v="0"/>
    <n v="0"/>
    <n v="0"/>
    <n v="0"/>
    <n v="0"/>
    <n v="0"/>
    <n v="0"/>
    <n v="0"/>
    <n v="0"/>
    <n v="0"/>
    <n v="0"/>
    <n v="0"/>
    <n v="1"/>
    <n v="0"/>
    <n v="0"/>
    <n v="0"/>
    <n v="44144"/>
    <n v="44174"/>
    <n v="0"/>
    <n v="1"/>
    <n v="0"/>
    <n v="2020"/>
    <n v="11"/>
    <n v="30"/>
    <n v="3"/>
    <m/>
    <m/>
    <m/>
    <x v="1"/>
    <s v="Direct"/>
    <x v="0"/>
    <x v="10"/>
    <x v="1"/>
  </r>
  <r>
    <n v="50912603"/>
    <s v="Senior Data Scientist"/>
    <x v="1"/>
    <s v="Developers/Programmers"/>
    <x v="30"/>
    <n v="22424905"/>
    <m/>
    <m/>
    <d v="2020-11-10T00:00:00"/>
    <n v="44175.999988425923"/>
    <s v="Work with a leading financial institution to deliver high level data science that makes a difference."/>
    <s v="Australia"/>
    <x v="0"/>
    <x v="0"/>
    <s v="CBD, Inner West &amp; Eastern Suburbs"/>
    <s v="sydney"/>
    <x v="0"/>
    <s v="$150k - $160k p.a. + + Super + Bonus"/>
    <s v="No"/>
    <s v="https://www.seek.com.au/job/50912603?type=standout#searchRequestToken=ffcc6ce2-f9bf-4aa0-975e-8007920d7c04"/>
    <n v="1"/>
    <n v="1"/>
    <n v="0"/>
    <n v="1"/>
    <n v="0"/>
    <n v="0"/>
    <n v="0"/>
    <n v="0"/>
    <n v="0"/>
    <n v="0"/>
    <n v="1"/>
    <n v="0"/>
    <n v="0"/>
    <n v="0"/>
    <n v="0"/>
    <n v="0"/>
    <n v="0"/>
    <n v="0"/>
    <n v="0"/>
    <n v="0"/>
    <n v="0"/>
    <n v="0"/>
    <n v="0"/>
    <n v="0"/>
    <n v="0"/>
    <n v="44144"/>
    <n v="44175"/>
    <n v="1"/>
    <n v="1"/>
    <n v="0"/>
    <n v="2020"/>
    <n v="11"/>
    <n v="30"/>
    <n v="4"/>
    <n v="150000"/>
    <n v="160000"/>
    <s v="year"/>
    <x v="1"/>
    <s v="Recruiter"/>
    <x v="1"/>
    <x v="10"/>
    <x v="2"/>
  </r>
  <r>
    <n v="50914237"/>
    <s v="Data Scientist"/>
    <x v="1"/>
    <s v="Other"/>
    <x v="362"/>
    <n v="36983305"/>
    <m/>
    <m/>
    <d v="2020-11-10T00:00:00"/>
    <n v="44175.999988425923"/>
    <s v="An exceptional opportunity for an altruistically minded Data Scientist who is looking for a career defining opportunity with an inspiring company."/>
    <s v="Australia"/>
    <x v="4"/>
    <x v="4"/>
    <m/>
    <m/>
    <x v="0"/>
    <m/>
    <s v="No"/>
    <s v="https://www.seek.com.au/job/50914237?type=standout#searchRequestToken=ffb5e80f-4802-4172-8c52-6f345075e1a8"/>
    <n v="1"/>
    <n v="0"/>
    <n v="0"/>
    <n v="1"/>
    <n v="0"/>
    <n v="0"/>
    <n v="0"/>
    <n v="0"/>
    <n v="0"/>
    <n v="0"/>
    <n v="0"/>
    <n v="0"/>
    <n v="0"/>
    <n v="0"/>
    <n v="0"/>
    <n v="0"/>
    <n v="0"/>
    <n v="0"/>
    <n v="0"/>
    <n v="0"/>
    <n v="0"/>
    <n v="0"/>
    <n v="0"/>
    <n v="0"/>
    <n v="0"/>
    <n v="44145"/>
    <n v="44166"/>
    <n v="1"/>
    <n v="1"/>
    <n v="0"/>
    <n v="2020"/>
    <n v="11"/>
    <n v="30"/>
    <n v="2"/>
    <m/>
    <m/>
    <m/>
    <x v="1"/>
    <s v="Recruiter"/>
    <x v="0"/>
    <x v="10"/>
    <x v="2"/>
  </r>
  <r>
    <n v="50921450"/>
    <s v="5+ yrs' exp in Data Science with Proficiency in Python(3 Pos- Mel,Syd,Bris)"/>
    <x v="1"/>
    <s v="Consultants"/>
    <x v="533"/>
    <n v="45384996"/>
    <m/>
    <m/>
    <d v="2020-11-10T00:00:00"/>
    <n v="44175.999988425923"/>
    <s v="5+ years' experience in Data Science with Proficiency in Python (Multiple Location- Sydney/Melbourne/Brisbane - 3 Positions)"/>
    <s v="Australia"/>
    <x v="2"/>
    <x v="2"/>
    <s v="CBD &amp; Inner Suburbs"/>
    <s v="melbourne"/>
    <x v="3"/>
    <m/>
    <s v="No"/>
    <s v="https://www.seek.com.au/job/50921450?type=standard#searchRequestToken=fc9ce43c-aae8-42ec-8071-6d49625c56c8"/>
    <n v="0"/>
    <n v="1"/>
    <n v="0"/>
    <n v="1"/>
    <n v="0"/>
    <n v="0"/>
    <n v="0"/>
    <n v="0"/>
    <n v="0"/>
    <n v="0"/>
    <n v="0"/>
    <n v="0"/>
    <n v="0"/>
    <n v="0"/>
    <n v="0"/>
    <n v="0"/>
    <n v="0"/>
    <n v="0"/>
    <n v="0"/>
    <n v="0"/>
    <n v="0"/>
    <n v="0"/>
    <n v="0"/>
    <n v="0"/>
    <n v="0"/>
    <n v="44145"/>
    <n v="44147"/>
    <n v="0"/>
    <n v="1"/>
    <n v="0"/>
    <n v="2020"/>
    <n v="11"/>
    <n v="30"/>
    <n v="2"/>
    <m/>
    <m/>
    <m/>
    <x v="1"/>
    <s v="Direct"/>
    <x v="0"/>
    <x v="10"/>
    <x v="2"/>
  </r>
  <r>
    <n v="50923205"/>
    <s v="Data Scientist"/>
    <x v="0"/>
    <s v="Mathematics, Statistics &amp; Information Sciences"/>
    <x v="534"/>
    <n v="45187442"/>
    <m/>
    <m/>
    <d v="2020-11-11T00:00:00"/>
    <n v="44176.999988425923"/>
    <s v="Competitive Remuneration, a trusted niche leader company and well-known clients. Have a Australian Defence Security Clearance? This role is for you!"/>
    <s v="Australia"/>
    <x v="2"/>
    <x v="2"/>
    <s v="CBD &amp; Inner Suburbs"/>
    <s v="melbourne"/>
    <x v="0"/>
    <m/>
    <s v="No"/>
    <s v="https://www.seek.com.au/job/50923205?type=standard#searchRequestToken=ffcc6ce2-f9bf-4aa0-975e-8007920d7c04"/>
    <n v="0"/>
    <n v="1"/>
    <n v="0"/>
    <n v="1"/>
    <n v="0"/>
    <n v="0"/>
    <n v="0"/>
    <n v="0"/>
    <n v="0"/>
    <n v="0"/>
    <n v="1"/>
    <n v="0"/>
    <n v="0"/>
    <n v="0"/>
    <n v="0"/>
    <n v="0"/>
    <n v="0"/>
    <n v="0"/>
    <n v="0"/>
    <n v="0"/>
    <n v="0"/>
    <n v="0"/>
    <n v="0"/>
    <n v="0"/>
    <n v="0"/>
    <n v="44145"/>
    <n v="44176"/>
    <n v="0"/>
    <n v="1"/>
    <n v="0"/>
    <n v="2020"/>
    <n v="11"/>
    <n v="30"/>
    <n v="3"/>
    <m/>
    <m/>
    <m/>
    <x v="1"/>
    <s v="Direct"/>
    <x v="0"/>
    <x v="10"/>
    <x v="0"/>
  </r>
  <r>
    <n v="50930181"/>
    <s v="Machine Learning/ Data Engineer - Python"/>
    <x v="1"/>
    <s v="Developers/Programmers"/>
    <x v="4"/>
    <n v="45561458"/>
    <m/>
    <m/>
    <d v="2020-11-11T00:00:00"/>
    <n v="44176.999988425923"/>
    <s v="Multiple job opportunities available for Machine Learning/Data Engineers with proven experience in using Python and SQL! Experience is Azure is a plus"/>
    <s v="Australia"/>
    <x v="6"/>
    <x v="6"/>
    <m/>
    <s v="adelaide"/>
    <x v="1"/>
    <m/>
    <s v="No"/>
    <s v="https://www.seek.com.au/job/50930181?type=standard#searchRequestToken=ff0962d3-771e-4ab0-b1cb-d30c3fbf5870"/>
    <n v="0"/>
    <n v="1"/>
    <n v="0"/>
    <n v="1"/>
    <n v="0"/>
    <n v="0"/>
    <n v="0"/>
    <n v="0"/>
    <n v="0"/>
    <n v="0"/>
    <n v="0"/>
    <n v="0"/>
    <n v="0"/>
    <n v="0"/>
    <n v="0"/>
    <n v="0"/>
    <n v="0"/>
    <n v="0"/>
    <n v="0"/>
    <n v="0"/>
    <n v="0"/>
    <n v="0"/>
    <n v="0"/>
    <n v="0"/>
    <n v="0"/>
    <n v="44146"/>
    <n v="44176"/>
    <n v="0"/>
    <n v="1"/>
    <n v="0"/>
    <n v="2020"/>
    <n v="11"/>
    <n v="30"/>
    <n v="2"/>
    <m/>
    <m/>
    <m/>
    <x v="1"/>
    <s v="Direct"/>
    <x v="0"/>
    <x v="10"/>
    <x v="0"/>
  </r>
  <r>
    <n v="50936373"/>
    <s v="Data Scientist"/>
    <x v="1"/>
    <s v="Developers/Programmers"/>
    <x v="95"/>
    <n v="28935941"/>
    <m/>
    <m/>
    <d v="2020-11-12T00:00:00"/>
    <n v="44177.999988425923"/>
    <s v="Seeking multiple Data Scientists to work within our clients' Advanced Analytics team."/>
    <s v="Australia"/>
    <x v="2"/>
    <x v="2"/>
    <m/>
    <s v="hawthorneast"/>
    <x v="1"/>
    <m/>
    <s v="No"/>
    <s v="https://www.seek.com.au/job/50936373?type=standout#searchRequestToken=ffe0a1ff-d2c4-40b9-b327-dcc2d3add5d3"/>
    <n v="1"/>
    <n v="0"/>
    <n v="0"/>
    <n v="0"/>
    <n v="0"/>
    <n v="0"/>
    <n v="0"/>
    <n v="0"/>
    <n v="0"/>
    <n v="0"/>
    <n v="0"/>
    <n v="0"/>
    <n v="0"/>
    <n v="0"/>
    <n v="0"/>
    <n v="0"/>
    <n v="0"/>
    <n v="0"/>
    <n v="0"/>
    <n v="0"/>
    <n v="0"/>
    <n v="0"/>
    <n v="0"/>
    <n v="0"/>
    <n v="0"/>
    <n v="44147"/>
    <n v="44168"/>
    <n v="1"/>
    <n v="1"/>
    <n v="0"/>
    <n v="2020"/>
    <n v="11"/>
    <n v="30"/>
    <n v="1"/>
    <m/>
    <m/>
    <m/>
    <x v="1"/>
    <s v="Recruiter"/>
    <x v="0"/>
    <x v="10"/>
    <x v="3"/>
  </r>
  <r>
    <n v="50939939"/>
    <s v="Scrum Master - JIRA/Confluence (MEL/BNE/SYD)"/>
    <x v="1"/>
    <s v="Programme &amp; Project Management"/>
    <x v="535"/>
    <n v="45384996"/>
    <m/>
    <m/>
    <d v="2020-11-12T00:00:00"/>
    <n v="44177.999988425923"/>
    <s v="5+ yrs' exp in Data Science with Proficiency in Python(Multiple Position - Brisbane, Melbourne and Sydney - 3 Nos) - Contract Position"/>
    <s v="Australia"/>
    <x v="2"/>
    <x v="2"/>
    <s v="CBD &amp; Inner Suburbs"/>
    <s v="melbourne"/>
    <x v="1"/>
    <m/>
    <s v="No"/>
    <s v="https://www.seek.com.au/job/50939939?type=standard#searchRequestToken=ffd9eae7-15ac-4e67-8e0c-1447a2fd33be"/>
    <n v="0"/>
    <n v="1"/>
    <n v="0"/>
    <n v="1"/>
    <n v="0"/>
    <n v="0"/>
    <n v="0"/>
    <n v="0"/>
    <n v="1"/>
    <n v="0"/>
    <n v="0"/>
    <n v="0"/>
    <n v="0"/>
    <n v="0"/>
    <n v="0"/>
    <n v="0"/>
    <n v="0"/>
    <n v="0"/>
    <n v="0"/>
    <n v="0"/>
    <n v="0"/>
    <n v="0"/>
    <n v="0"/>
    <n v="0"/>
    <n v="0"/>
    <n v="44147"/>
    <n v="44177"/>
    <n v="0"/>
    <n v="1"/>
    <n v="0"/>
    <n v="2020"/>
    <n v="11"/>
    <n v="30"/>
    <n v="3"/>
    <m/>
    <m/>
    <m/>
    <x v="1"/>
    <s v="Direct"/>
    <x v="0"/>
    <x v="10"/>
    <x v="3"/>
  </r>
  <r>
    <n v="50940899"/>
    <s v="Financial Data Scientist"/>
    <x v="2"/>
    <s v="Funds Management"/>
    <x v="536"/>
    <n v="46088716"/>
    <m/>
    <m/>
    <d v="2020-11-13T00:00:00"/>
    <n v="44178.999988425923"/>
    <s v="Join our new team of quantitative developers / data scientists in an expanding proprietary trading company. Work from Home."/>
    <s v="Australia"/>
    <x v="0"/>
    <x v="0"/>
    <s v="CBD, Inner West &amp; Eastern Suburbs"/>
    <s v="sydney"/>
    <x v="0"/>
    <s v="$100,000 - $149,999"/>
    <s v="No"/>
    <s v="https://www.seek.com.au/job/50940899?type=standard#searchRequestToken=ffd9eae7-15ac-4e67-8e0c-1447a2fd33be"/>
    <n v="0"/>
    <n v="1"/>
    <n v="0"/>
    <n v="0"/>
    <n v="0"/>
    <n v="0"/>
    <n v="0"/>
    <n v="0"/>
    <n v="1"/>
    <n v="0"/>
    <n v="0"/>
    <n v="0"/>
    <n v="0"/>
    <n v="0"/>
    <n v="0"/>
    <n v="0"/>
    <n v="0"/>
    <n v="0"/>
    <n v="0"/>
    <n v="0"/>
    <n v="0"/>
    <n v="0"/>
    <n v="0"/>
    <n v="0"/>
    <n v="0"/>
    <n v="44164"/>
    <n v="44178"/>
    <n v="0"/>
    <n v="1"/>
    <n v="0"/>
    <n v="2020"/>
    <n v="11"/>
    <n v="30"/>
    <n v="2"/>
    <n v="100000"/>
    <n v="149999"/>
    <s v="year"/>
    <x v="1"/>
    <s v="Direct"/>
    <x v="1"/>
    <x v="10"/>
    <x v="4"/>
  </r>
  <r>
    <n v="50944035"/>
    <s v="Data Scientist"/>
    <x v="1"/>
    <s v="Consultants"/>
    <x v="34"/>
    <n v="26475017"/>
    <m/>
    <m/>
    <d v="2020-11-13T00:00:00"/>
    <n v="44178.999988425923"/>
    <s v="Data Scientist to lead a team in multiple projects."/>
    <s v="Australia"/>
    <x v="2"/>
    <x v="2"/>
    <m/>
    <m/>
    <x v="0"/>
    <m/>
    <s v="No"/>
    <s v="https://www.seek.com.au/job/50944035?type=standard#searchRequestToken=ffd180fb-dcfa-4f7b-abdc-ff25ab4bcd66"/>
    <n v="1"/>
    <n v="1"/>
    <n v="0"/>
    <n v="1"/>
    <n v="0"/>
    <n v="0"/>
    <n v="0"/>
    <n v="0"/>
    <n v="0"/>
    <n v="0"/>
    <n v="0"/>
    <n v="0"/>
    <n v="0"/>
    <n v="0"/>
    <n v="0"/>
    <n v="0"/>
    <n v="0"/>
    <n v="0"/>
    <n v="0"/>
    <n v="0"/>
    <n v="0"/>
    <n v="0"/>
    <n v="0"/>
    <n v="0"/>
    <n v="0"/>
    <n v="44148"/>
    <n v="44176"/>
    <n v="1"/>
    <n v="1"/>
    <n v="0"/>
    <n v="2020"/>
    <n v="11"/>
    <n v="30"/>
    <n v="3"/>
    <m/>
    <m/>
    <m/>
    <x v="1"/>
    <s v="Recruiter"/>
    <x v="0"/>
    <x v="10"/>
    <x v="4"/>
  </r>
  <r>
    <n v="50946216"/>
    <s v="Senior Data Scientist"/>
    <x v="0"/>
    <s v="Mathematics, Statistics &amp; Information Sciences"/>
    <x v="369"/>
    <n v="29387504"/>
    <m/>
    <m/>
    <d v="2020-11-13T00:00:00"/>
    <n v="44178.999988425923"/>
    <s v="Join as the senior go to for all things data science. Build a team out in the near future and lead the capability!"/>
    <s v="Australia"/>
    <x v="0"/>
    <x v="0"/>
    <m/>
    <m/>
    <x v="0"/>
    <m/>
    <s v="No"/>
    <s v="https://www.seek.com.au/job/50946216?type=standard#searchRequestToken=ffd180fb-dcfa-4f7b-abdc-ff25ab4bcd66"/>
    <n v="1"/>
    <n v="1"/>
    <n v="0"/>
    <n v="1"/>
    <n v="0"/>
    <n v="0"/>
    <n v="0"/>
    <n v="0"/>
    <n v="0"/>
    <n v="0"/>
    <n v="1"/>
    <n v="0"/>
    <n v="0"/>
    <n v="0"/>
    <n v="0"/>
    <n v="0"/>
    <n v="0"/>
    <n v="0"/>
    <n v="0"/>
    <n v="0"/>
    <n v="0"/>
    <n v="0"/>
    <n v="0"/>
    <n v="0"/>
    <n v="0"/>
    <n v="44148"/>
    <n v="44176"/>
    <n v="1"/>
    <n v="1"/>
    <n v="0"/>
    <n v="2020"/>
    <n v="11"/>
    <n v="30"/>
    <n v="4"/>
    <m/>
    <m/>
    <m/>
    <x v="1"/>
    <s v="Recruiter"/>
    <x v="0"/>
    <x v="10"/>
    <x v="4"/>
  </r>
  <r>
    <n v="50947041"/>
    <s v="Data Scientist"/>
    <x v="0"/>
    <s v="Mathematics, Statistics &amp; Information Sciences"/>
    <x v="369"/>
    <n v="29387504"/>
    <m/>
    <m/>
    <d v="2020-11-13T00:00:00"/>
    <n v="44178.999988425923"/>
    <s v="Join a strong data and analytics team at a pivotal point of their expansion plan."/>
    <s v="Australia"/>
    <x v="4"/>
    <x v="4"/>
    <s v="CBD &amp; Inner Suburbs"/>
    <s v="brisbane"/>
    <x v="0"/>
    <m/>
    <s v="No"/>
    <s v="https://www.seek.com.au/job/50947041?type=standard#searchRequestToken=ffd180fb-dcfa-4f7b-abdc-ff25ab4bcd66"/>
    <n v="1"/>
    <n v="1"/>
    <n v="0"/>
    <n v="0"/>
    <n v="0"/>
    <n v="0"/>
    <n v="0"/>
    <n v="0"/>
    <n v="0"/>
    <n v="0"/>
    <n v="0"/>
    <n v="0"/>
    <n v="0"/>
    <n v="0"/>
    <n v="0"/>
    <n v="0"/>
    <n v="0"/>
    <n v="0"/>
    <n v="0"/>
    <n v="0"/>
    <n v="0"/>
    <n v="0"/>
    <n v="0"/>
    <n v="0"/>
    <n v="0"/>
    <n v="44148"/>
    <n v="44176"/>
    <n v="1"/>
    <n v="1"/>
    <n v="0"/>
    <n v="2020"/>
    <n v="11"/>
    <n v="30"/>
    <n v="2"/>
    <m/>
    <m/>
    <m/>
    <x v="1"/>
    <s v="Recruiter"/>
    <x v="0"/>
    <x v="10"/>
    <x v="4"/>
  </r>
  <r>
    <n v="50951796"/>
    <s v="Bioinformatician in Computational Functional Genomics"/>
    <x v="0"/>
    <s v="Biological &amp; Biomedical Sciences"/>
    <x v="158"/>
    <n v="21889915"/>
    <s v="Children's Medical Research Institute"/>
    <m/>
    <d v="2020-11-16T00:00:00"/>
    <n v="44181.999988425923"/>
    <s v="We are seeking a qualified Bioinformatician / Data Scientist to join the Functional Genomics program with a focus on proteomics."/>
    <s v="Australia"/>
    <x v="0"/>
    <x v="0"/>
    <s v="Parramatta &amp; Western Suburbs"/>
    <s v="westmead"/>
    <x v="0"/>
    <m/>
    <s v="No"/>
    <s v="https://www.seek.com.au/job/50951796?type=standout#searchRequestToken=fffe5cc7-da22-465f-b93e-f47bee2cd612"/>
    <n v="1"/>
    <n v="1"/>
    <n v="1"/>
    <n v="0"/>
    <n v="0"/>
    <n v="0"/>
    <n v="0"/>
    <n v="0"/>
    <n v="0"/>
    <n v="0"/>
    <n v="0"/>
    <n v="1"/>
    <n v="0"/>
    <n v="0"/>
    <n v="0"/>
    <n v="0"/>
    <n v="0"/>
    <n v="0"/>
    <n v="0"/>
    <n v="0"/>
    <n v="0"/>
    <n v="0"/>
    <n v="0"/>
    <n v="0"/>
    <n v="0"/>
    <n v="44150"/>
    <n v="44179"/>
    <n v="0"/>
    <n v="1"/>
    <n v="0"/>
    <n v="2020"/>
    <n v="11"/>
    <n v="30"/>
    <n v="4"/>
    <m/>
    <m/>
    <m/>
    <x v="1"/>
    <s v="Direct"/>
    <x v="0"/>
    <x v="10"/>
    <x v="1"/>
  </r>
  <r>
    <n v="50953198"/>
    <s v="Senior Data Scientist"/>
    <x v="0"/>
    <s v="Mathematics, Statistics &amp; Information Sciences"/>
    <x v="537"/>
    <n v="7410686"/>
    <s v="Vocus"/>
    <m/>
    <d v="2020-11-16T00:00:00"/>
    <n v="44181.999988425923"/>
    <s v="We are looking for our next SUPERSTAR Senior Data Scientist to join our growing team at Vocus! If you're looking to move on to a great role, READ ON!"/>
    <s v="Australia"/>
    <x v="2"/>
    <x v="2"/>
    <s v="CBD &amp; Inner Suburbs"/>
    <s v="melbourne"/>
    <x v="0"/>
    <m/>
    <s v="Yes"/>
    <s v="https://www.seek.com.au/job/50953198?type=standout#searchRequestToken=ffcc6ce2-f9bf-4aa0-975e-8007920d7c04"/>
    <n v="0"/>
    <n v="1"/>
    <n v="0"/>
    <n v="1"/>
    <n v="0"/>
    <n v="0"/>
    <n v="0"/>
    <n v="0"/>
    <n v="0"/>
    <n v="0"/>
    <n v="0"/>
    <n v="0"/>
    <n v="0"/>
    <n v="0"/>
    <n v="0"/>
    <n v="0"/>
    <n v="0"/>
    <n v="0"/>
    <n v="0"/>
    <n v="0"/>
    <n v="0"/>
    <n v="0"/>
    <n v="0"/>
    <n v="0"/>
    <n v="0"/>
    <n v="44150"/>
    <n v="44178"/>
    <n v="0"/>
    <n v="1"/>
    <n v="0"/>
    <n v="2020"/>
    <n v="11"/>
    <n v="30"/>
    <n v="2"/>
    <m/>
    <m/>
    <m/>
    <x v="1"/>
    <s v="Direct"/>
    <x v="0"/>
    <x v="10"/>
    <x v="1"/>
  </r>
  <r>
    <n v="50956098"/>
    <s v="Senior Data Scientist"/>
    <x v="4"/>
    <s v="Government - Federal"/>
    <x v="538"/>
    <n v="24680132"/>
    <s v="ASIC"/>
    <m/>
    <d v="2020-11-16T00:00:00"/>
    <n v="44181.999988425923"/>
    <s v="ASIC is Australia's integrated corporate, markets, financial services and consumer credit regulator."/>
    <s v="Australia"/>
    <x v="2"/>
    <x v="2"/>
    <s v="CBD &amp; Inner Suburbs"/>
    <s v="melbourne"/>
    <x v="0"/>
    <m/>
    <s v="No"/>
    <s v="https://www.seek.com.au/job/50956098?type=standout#searchRequestToken=ff5661f3-e4d2-40e1-8c37-8ab99760ce18"/>
    <n v="1"/>
    <n v="1"/>
    <n v="0"/>
    <n v="0"/>
    <n v="0"/>
    <n v="0"/>
    <n v="0"/>
    <n v="0"/>
    <n v="0"/>
    <n v="0"/>
    <n v="0"/>
    <n v="0"/>
    <n v="0"/>
    <n v="0"/>
    <n v="0"/>
    <n v="0"/>
    <n v="0"/>
    <n v="0"/>
    <n v="0"/>
    <n v="0"/>
    <n v="0"/>
    <n v="0"/>
    <n v="0"/>
    <n v="0"/>
    <n v="0"/>
    <n v="44151"/>
    <n v="44165"/>
    <n v="0"/>
    <n v="1"/>
    <n v="0"/>
    <n v="2020"/>
    <n v="11"/>
    <n v="30"/>
    <n v="2"/>
    <m/>
    <m/>
    <m/>
    <x v="1"/>
    <s v="Direct"/>
    <x v="0"/>
    <x v="10"/>
    <x v="1"/>
  </r>
  <r>
    <n v="50958822"/>
    <s v="Senior Data Scientist- Advanced Analytics"/>
    <x v="2"/>
    <s v="Banking - Business"/>
    <x v="482"/>
    <n v="27438907"/>
    <s v="Westpac Group"/>
    <m/>
    <d v="2020-11-16T00:00:00"/>
    <n v="44181.999988425923"/>
    <s v="How will I help? As the Senior Data Scientist, Advanced Analytics in Group Strategy, your role is to support the team to make informed..."/>
    <s v="Australia"/>
    <x v="0"/>
    <x v="0"/>
    <s v="CBD, Inner West &amp; Eastern Suburbs"/>
    <s v="sydney"/>
    <x v="0"/>
    <m/>
    <s v="No"/>
    <s v="https://www.seek.com.au/job/50958822?type=standout#searchRequestToken=ffc301b3-0fbc-44a3-8d16-2ccb5dbf6873"/>
    <n v="1"/>
    <n v="1"/>
    <n v="0"/>
    <n v="0"/>
    <n v="0"/>
    <n v="0"/>
    <n v="0"/>
    <n v="0"/>
    <n v="0"/>
    <n v="0"/>
    <n v="0"/>
    <n v="0"/>
    <n v="1"/>
    <n v="0"/>
    <n v="0"/>
    <n v="0"/>
    <n v="0"/>
    <n v="0"/>
    <n v="0"/>
    <n v="0"/>
    <n v="0"/>
    <n v="1"/>
    <n v="0"/>
    <n v="0"/>
    <n v="0"/>
    <n v="44151"/>
    <n v="44165"/>
    <n v="0"/>
    <n v="1"/>
    <n v="0"/>
    <n v="2020"/>
    <n v="11"/>
    <n v="30"/>
    <n v="4"/>
    <m/>
    <m/>
    <m/>
    <x v="1"/>
    <s v="Direct"/>
    <x v="0"/>
    <x v="10"/>
    <x v="1"/>
  </r>
  <r>
    <n v="50963474"/>
    <s v="Data Scientist"/>
    <x v="1"/>
    <s v="Other"/>
    <x v="404"/>
    <n v="20248832"/>
    <s v="AMP"/>
    <m/>
    <d v="2020-11-17T00:00:00"/>
    <n v="44182.999988425923"/>
    <s v="Permanent full time opportunity for an experienced Data Scientist to join our Advice business."/>
    <s v="Australia"/>
    <x v="0"/>
    <x v="0"/>
    <s v="CBD, Inner West &amp; Eastern Suburbs"/>
    <s v="sydney"/>
    <x v="0"/>
    <s v="Competitive base + 12% super + bonus opportunity"/>
    <s v="Yes"/>
    <s v="https://www.seek.com.au/job/50963474?type=standout#searchRequestToken=ffb5e80f-4802-4172-8c52-6f345075e1a8"/>
    <n v="1"/>
    <n v="1"/>
    <n v="0"/>
    <n v="1"/>
    <n v="0"/>
    <n v="0"/>
    <n v="0"/>
    <n v="0"/>
    <n v="0"/>
    <n v="0"/>
    <n v="0"/>
    <n v="0"/>
    <n v="1"/>
    <n v="0"/>
    <n v="0"/>
    <n v="0"/>
    <n v="0"/>
    <n v="0"/>
    <n v="0"/>
    <n v="0"/>
    <n v="0"/>
    <n v="0"/>
    <n v="0"/>
    <n v="0"/>
    <n v="0"/>
    <n v="44152"/>
    <n v="44167"/>
    <n v="0"/>
    <n v="1"/>
    <n v="0"/>
    <n v="2020"/>
    <n v="11"/>
    <n v="30"/>
    <n v="4"/>
    <m/>
    <m/>
    <m/>
    <x v="1"/>
    <s v="Direct"/>
    <x v="1"/>
    <x v="10"/>
    <x v="2"/>
  </r>
  <r>
    <n v="50964180"/>
    <s v="Data Scientist (Python)"/>
    <x v="1"/>
    <s v="Developers/Programmers"/>
    <x v="104"/>
    <n v="27843869"/>
    <m/>
    <m/>
    <d v="2020-11-17T00:00:00"/>
    <n v="44182.999988425923"/>
    <s v="Data Scientist - Python, PySpark, R or SparkR - Create unsupervised and supervised Machine learning models based on Australian Labour Market Data"/>
    <s v="Australia"/>
    <x v="1"/>
    <x v="1"/>
    <m/>
    <s v="canberra"/>
    <x v="1"/>
    <s v="$NEG - All agent client fees disclosed"/>
    <s v="No"/>
    <s v="https://www.seek.com.au/job/50964180?type=standout#searchRequestToken=ffd180fb-dcfa-4f7b-abdc-ff25ab4bcd66"/>
    <n v="1"/>
    <n v="1"/>
    <n v="0"/>
    <n v="0"/>
    <n v="0"/>
    <n v="0"/>
    <n v="0"/>
    <n v="0"/>
    <n v="0"/>
    <n v="0"/>
    <n v="0"/>
    <n v="0"/>
    <n v="0"/>
    <n v="0"/>
    <n v="0"/>
    <n v="0"/>
    <n v="0"/>
    <n v="0"/>
    <n v="0"/>
    <n v="0"/>
    <n v="0"/>
    <n v="0"/>
    <n v="0"/>
    <n v="0"/>
    <n v="0"/>
    <n v="44152"/>
    <n v="44182"/>
    <n v="1"/>
    <n v="1"/>
    <n v="0"/>
    <n v="2020"/>
    <n v="11"/>
    <n v="30"/>
    <n v="2"/>
    <m/>
    <m/>
    <m/>
    <x v="1"/>
    <s v="Recruiter"/>
    <x v="1"/>
    <x v="10"/>
    <x v="2"/>
  </r>
  <r>
    <n v="50964951"/>
    <s v="Senior Data Scientist"/>
    <x v="0"/>
    <s v="Mathematics, Statistics &amp; Information Sciences"/>
    <x v="525"/>
    <n v="5220801"/>
    <m/>
    <m/>
    <d v="2020-11-17T00:00:00"/>
    <n v="44182.999988425923"/>
    <s v="• Contract Role • Fantastic culture • Great salary and rewards on offer"/>
    <s v="Australia"/>
    <x v="4"/>
    <x v="4"/>
    <s v="CBD &amp; Inner Suburbs"/>
    <s v="brisbane"/>
    <x v="1"/>
    <m/>
    <s v="No"/>
    <s v="https://www.seek.com.au/job/50964951?type=standout#searchRequestToken=ffb5e80f-4802-4172-8c52-6f345075e1a8"/>
    <n v="1"/>
    <n v="1"/>
    <n v="0"/>
    <n v="1"/>
    <n v="0"/>
    <n v="0"/>
    <n v="0"/>
    <n v="0"/>
    <n v="0"/>
    <n v="0"/>
    <n v="0"/>
    <n v="0"/>
    <n v="0"/>
    <n v="0"/>
    <n v="0"/>
    <n v="0"/>
    <n v="0"/>
    <n v="0"/>
    <n v="0"/>
    <n v="0"/>
    <n v="0"/>
    <n v="0"/>
    <n v="0"/>
    <n v="0"/>
    <n v="0"/>
    <n v="44152"/>
    <n v="44161"/>
    <n v="0"/>
    <n v="1"/>
    <n v="0"/>
    <n v="2020"/>
    <n v="11"/>
    <n v="30"/>
    <n v="3"/>
    <m/>
    <m/>
    <m/>
    <x v="1"/>
    <s v="Direct"/>
    <x v="0"/>
    <x v="10"/>
    <x v="2"/>
  </r>
  <r>
    <n v="50968608"/>
    <s v="Data Scientist"/>
    <x v="0"/>
    <s v="Mathematics, Statistics &amp; Information Sciences"/>
    <x v="43"/>
    <n v="38197469"/>
    <m/>
    <m/>
    <d v="2020-11-17T00:00:00"/>
    <n v="44182.999988425923"/>
    <s v="Deliver commercial value by developing and deploying production-level machine learning and optimisation models."/>
    <s v="Australia"/>
    <x v="0"/>
    <x v="0"/>
    <s v="CBD, Inner West &amp; Eastern Suburbs"/>
    <s v="sydney"/>
    <x v="0"/>
    <m/>
    <s v="No"/>
    <s v="https://www.seek.com.au/job/50968608?type=standard#searchRequestToken=fffd89ed-c360-4bed-b09b-c67e0c3a2733"/>
    <n v="1"/>
    <n v="1"/>
    <n v="0"/>
    <n v="0"/>
    <n v="0"/>
    <n v="0"/>
    <n v="0"/>
    <n v="0"/>
    <n v="0"/>
    <n v="1"/>
    <n v="1"/>
    <n v="0"/>
    <n v="0"/>
    <n v="0"/>
    <n v="0"/>
    <n v="0"/>
    <n v="0"/>
    <n v="0"/>
    <n v="0"/>
    <n v="0"/>
    <n v="0"/>
    <n v="1"/>
    <n v="0"/>
    <n v="0"/>
    <n v="0"/>
    <n v="44152"/>
    <n v="44182"/>
    <n v="0"/>
    <n v="1"/>
    <n v="0"/>
    <n v="2020"/>
    <n v="11"/>
    <n v="30"/>
    <n v="5"/>
    <m/>
    <m/>
    <m/>
    <x v="1"/>
    <s v="Direct"/>
    <x v="0"/>
    <x v="10"/>
    <x v="2"/>
  </r>
  <r>
    <n v="50973377"/>
    <s v="Data Scientist"/>
    <x v="1"/>
    <s v="Consultants"/>
    <x v="539"/>
    <n v="10922430"/>
    <m/>
    <m/>
    <d v="2020-11-18T00:00:00"/>
    <n v="44183.999988425923"/>
    <s v="This is a great opportunity to lead how Amplifon approaches data science and optimize the end-to-end delivery of data and analytics!"/>
    <s v="Australia"/>
    <x v="2"/>
    <x v="2"/>
    <s v="Eastern Suburbs"/>
    <s v="mulgrave"/>
    <x v="0"/>
    <m/>
    <s v="No"/>
    <s v="https://www.seek.com.au/job/50973377?type=standout#searchRequestToken=ffd180fb-dcfa-4f7b-abdc-ff25ab4bcd66"/>
    <n v="1"/>
    <n v="1"/>
    <n v="0"/>
    <n v="1"/>
    <n v="0"/>
    <n v="0"/>
    <n v="0"/>
    <n v="0"/>
    <n v="0"/>
    <n v="0"/>
    <n v="0"/>
    <n v="0"/>
    <n v="0"/>
    <n v="0"/>
    <n v="0"/>
    <n v="0"/>
    <n v="0"/>
    <n v="0"/>
    <n v="0"/>
    <n v="0"/>
    <n v="0"/>
    <n v="0"/>
    <n v="0"/>
    <n v="0"/>
    <n v="0"/>
    <n v="44153"/>
    <n v="44183"/>
    <n v="0"/>
    <n v="1"/>
    <n v="0"/>
    <n v="2020"/>
    <n v="11"/>
    <n v="30"/>
    <n v="3"/>
    <m/>
    <m/>
    <m/>
    <x v="1"/>
    <s v="Direct"/>
    <x v="0"/>
    <x v="10"/>
    <x v="0"/>
  </r>
  <r>
    <n v="50978948"/>
    <s v="Data Scientist"/>
    <x v="0"/>
    <s v="Mathematics, Statistics &amp; Information Sciences"/>
    <x v="6"/>
    <n v="27705684"/>
    <m/>
    <m/>
    <d v="2020-11-18T00:00:00"/>
    <n v="44183.999988425923"/>
    <s v="Take the lead in this newly created position and steer the organisation's Data Science journey to optimise their business opportunity and growth."/>
    <s v="Australia"/>
    <x v="2"/>
    <x v="2"/>
    <m/>
    <m/>
    <x v="1"/>
    <s v="$140k - $150k base + Super"/>
    <s v="No"/>
    <s v="https://www.seek.com.au/job/50978948?type=standard#searchRequestToken=ffd180fb-dcfa-4f7b-abdc-ff25ab4bcd66"/>
    <n v="1"/>
    <n v="1"/>
    <n v="0"/>
    <n v="1"/>
    <n v="0"/>
    <n v="0"/>
    <n v="0"/>
    <n v="0"/>
    <n v="0"/>
    <n v="0"/>
    <n v="0"/>
    <n v="0"/>
    <n v="0"/>
    <n v="0"/>
    <n v="0"/>
    <n v="0"/>
    <n v="0"/>
    <n v="0"/>
    <n v="0"/>
    <n v="0"/>
    <n v="0"/>
    <n v="0"/>
    <n v="0"/>
    <n v="0"/>
    <n v="0"/>
    <n v="44153"/>
    <n v="44183"/>
    <n v="1"/>
    <n v="1"/>
    <n v="0"/>
    <n v="2020"/>
    <n v="11"/>
    <n v="30"/>
    <n v="3"/>
    <n v="140000"/>
    <n v="150000"/>
    <s v="year"/>
    <x v="1"/>
    <s v="Recruiter"/>
    <x v="1"/>
    <x v="10"/>
    <x v="0"/>
  </r>
  <r>
    <n v="50989494"/>
    <s v="Principal Data Scientist"/>
    <x v="0"/>
    <s v="Mathematics, Statistics &amp; Information Sciences"/>
    <x v="504"/>
    <n v="33064617"/>
    <s v="Sage"/>
    <m/>
    <d v="2020-11-20T00:00:00"/>
    <n v="44185.999988425923"/>
    <s v="Opportunity to innovate, contribute and make an impact on the rapidly growing FinTech industry. Remote working is an option"/>
    <s v="Australia"/>
    <x v="0"/>
    <x v="0"/>
    <s v="CBD, Inner West &amp; Eastern Suburbs"/>
    <s v="sydney"/>
    <x v="0"/>
    <m/>
    <s v="No"/>
    <s v="https://www.seek.com.au/job/50989494?type=standout#searchRequestToken=ffd180fb-dcfa-4f7b-abdc-ff25ab4bcd66"/>
    <n v="1"/>
    <n v="1"/>
    <n v="0"/>
    <n v="0"/>
    <n v="0"/>
    <n v="0"/>
    <n v="0"/>
    <n v="0"/>
    <n v="0"/>
    <n v="0"/>
    <n v="0"/>
    <n v="0"/>
    <n v="0"/>
    <n v="0"/>
    <n v="0"/>
    <n v="0"/>
    <n v="0"/>
    <n v="0"/>
    <n v="0"/>
    <n v="0"/>
    <n v="0"/>
    <n v="0"/>
    <n v="0"/>
    <n v="0"/>
    <n v="0"/>
    <n v="44154"/>
    <n v="44185"/>
    <n v="0"/>
    <n v="1"/>
    <n v="0"/>
    <n v="2020"/>
    <n v="11"/>
    <n v="30"/>
    <n v="2"/>
    <m/>
    <m/>
    <m/>
    <x v="1"/>
    <s v="Direct"/>
    <x v="0"/>
    <x v="10"/>
    <x v="4"/>
  </r>
  <r>
    <n v="50989498"/>
    <s v="Data Scientist"/>
    <x v="2"/>
    <s v="Analysis &amp; Reporting"/>
    <x v="6"/>
    <n v="27705684"/>
    <m/>
    <m/>
    <d v="2020-11-20T00:00:00"/>
    <n v="44185.999988425923"/>
    <s v="Build predictive models and machine-learning algorithms to drive price optimisation using techniques including GBM. GLM and Random Forests"/>
    <s v="Australia"/>
    <x v="0"/>
    <x v="0"/>
    <s v="CBD, Inner West &amp; Eastern Suburbs"/>
    <s v="sydney"/>
    <x v="0"/>
    <s v="$110k - $120000.00 p.a. + +super + bonus + benefit"/>
    <s v="Yes"/>
    <s v="https://www.seek.com.au/job/50989498?type=standard#searchRequestToken=fffd89ed-c360-4bed-b09b-c67e0c3a2733"/>
    <n v="0"/>
    <n v="0"/>
    <n v="0"/>
    <n v="1"/>
    <n v="0"/>
    <n v="0"/>
    <n v="0"/>
    <n v="0"/>
    <n v="0"/>
    <n v="0"/>
    <n v="0"/>
    <n v="0"/>
    <n v="0"/>
    <n v="0"/>
    <n v="0"/>
    <n v="0"/>
    <n v="0"/>
    <n v="0"/>
    <n v="0"/>
    <n v="0"/>
    <n v="0"/>
    <n v="1"/>
    <n v="0"/>
    <n v="0"/>
    <n v="0"/>
    <n v="44154"/>
    <n v="44185"/>
    <n v="1"/>
    <n v="1"/>
    <n v="0"/>
    <n v="2020"/>
    <n v="11"/>
    <n v="30"/>
    <n v="2"/>
    <n v="110000"/>
    <n v="120000"/>
    <s v="year"/>
    <x v="1"/>
    <s v="Recruiter"/>
    <x v="1"/>
    <x v="10"/>
    <x v="4"/>
  </r>
  <r>
    <n v="50991080"/>
    <s v="Data Scientist"/>
    <x v="0"/>
    <s v="Mathematics, Statistics &amp; Information Sciences"/>
    <x v="540"/>
    <n v="21137338"/>
    <m/>
    <m/>
    <d v="2020-11-20T00:00:00"/>
    <n v="44185.999988425923"/>
    <s v="One of Australia's leading eComm brands is looking for an experienced Data Scientist to take ownership and guide data personalisation."/>
    <s v="Australia"/>
    <x v="0"/>
    <x v="0"/>
    <s v="CBD, Inner West &amp; Eastern Suburbs"/>
    <s v="sydney"/>
    <x v="0"/>
    <s v="depending on experience"/>
    <s v="No"/>
    <s v="https://www.seek.com.au/job/50991080?type=standard#searchRequestToken=ffd180fb-dcfa-4f7b-abdc-ff25ab4bcd66"/>
    <n v="1"/>
    <n v="1"/>
    <n v="0"/>
    <n v="1"/>
    <n v="0"/>
    <n v="0"/>
    <n v="0"/>
    <n v="0"/>
    <n v="0"/>
    <n v="0"/>
    <n v="0"/>
    <n v="0"/>
    <n v="0"/>
    <n v="0"/>
    <n v="0"/>
    <n v="0"/>
    <n v="0"/>
    <n v="0"/>
    <n v="0"/>
    <n v="0"/>
    <n v="0"/>
    <n v="0"/>
    <n v="0"/>
    <n v="0"/>
    <n v="0"/>
    <n v="44155"/>
    <n v="44183"/>
    <n v="0"/>
    <n v="1"/>
    <n v="0"/>
    <n v="2020"/>
    <n v="11"/>
    <n v="30"/>
    <n v="3"/>
    <m/>
    <m/>
    <m/>
    <x v="1"/>
    <s v="Direct"/>
    <x v="1"/>
    <x v="10"/>
    <x v="4"/>
  </r>
  <r>
    <n v="50992111"/>
    <s v="Lead Data Scientist"/>
    <x v="1"/>
    <s v="Other"/>
    <x v="153"/>
    <n v="31457491"/>
    <m/>
    <m/>
    <d v="2020-11-20T00:00:00"/>
    <n v="44185.999988425923"/>
    <s v="Lead a review of their Advanced Analytics Strategy and Roadmap, letting your knowledge and creativity flow"/>
    <s v="Australia"/>
    <x v="2"/>
    <x v="2"/>
    <m/>
    <m/>
    <x v="0"/>
    <m/>
    <s v="No"/>
    <s v="https://www.seek.com.au/job/50992111?type=standout#searchRequestToken=ffd180fb-dcfa-4f7b-abdc-ff25ab4bcd66"/>
    <n v="1"/>
    <n v="1"/>
    <n v="0"/>
    <n v="1"/>
    <n v="0"/>
    <n v="0"/>
    <n v="0"/>
    <n v="0"/>
    <n v="0"/>
    <n v="0"/>
    <n v="0"/>
    <n v="0"/>
    <n v="0"/>
    <n v="0"/>
    <n v="0"/>
    <n v="0"/>
    <n v="0"/>
    <n v="0"/>
    <n v="0"/>
    <n v="0"/>
    <n v="0"/>
    <n v="0"/>
    <n v="0"/>
    <n v="0"/>
    <n v="0"/>
    <n v="44155"/>
    <n v="44185"/>
    <n v="1"/>
    <n v="1"/>
    <n v="0"/>
    <n v="2020"/>
    <n v="11"/>
    <n v="30"/>
    <n v="3"/>
    <m/>
    <m/>
    <m/>
    <x v="1"/>
    <s v="Recruiter"/>
    <x v="0"/>
    <x v="10"/>
    <x v="4"/>
  </r>
  <r>
    <n v="50999075"/>
    <s v="Data Scientist | 6 month contract | Prediction Analysis"/>
    <x v="0"/>
    <s v="Mathematics, Statistics &amp; Information Sciences"/>
    <x v="541"/>
    <n v="45738195"/>
    <s v="Ampion"/>
    <n v="3.9544999999999999"/>
    <d v="2020-11-22T00:00:00"/>
    <n v="44187.999988425923"/>
    <s v="Ampion unites 26 years of engineering excellence from award-winning technology service providers Revolution IT and Shelde."/>
    <s v="Australia"/>
    <x v="4"/>
    <x v="4"/>
    <s v="CBD &amp; Inner Suburbs"/>
    <s v="brisbane"/>
    <x v="1"/>
    <m/>
    <s v="No"/>
    <s v="https://www.seek.com.au/job/50999075?type=standout#searchRequestToken=fdb3a1f3-4eb5-4ccf-9dd2-f07b354e0821"/>
    <n v="1"/>
    <n v="1"/>
    <n v="0"/>
    <n v="1"/>
    <n v="0"/>
    <n v="0"/>
    <n v="0"/>
    <n v="0"/>
    <n v="0"/>
    <n v="0"/>
    <n v="0"/>
    <n v="0"/>
    <n v="1"/>
    <n v="0"/>
    <n v="0"/>
    <n v="0"/>
    <n v="0"/>
    <n v="0"/>
    <n v="0"/>
    <n v="0"/>
    <n v="0"/>
    <n v="1"/>
    <n v="0"/>
    <n v="0"/>
    <n v="0"/>
    <n v="44158"/>
    <n v="44159"/>
    <n v="0"/>
    <n v="1"/>
    <n v="0"/>
    <n v="2020"/>
    <n v="11"/>
    <n v="30"/>
    <n v="5"/>
    <m/>
    <m/>
    <m/>
    <x v="1"/>
    <s v="Direct"/>
    <x v="0"/>
    <x v="10"/>
    <x v="6"/>
  </r>
  <r>
    <n v="51003770"/>
    <s v="Data Scientist"/>
    <x v="1"/>
    <s v="Database Development &amp; Administration"/>
    <x v="517"/>
    <n v="23424317"/>
    <m/>
    <m/>
    <d v="2020-11-23T00:00:00"/>
    <n v="44188.999988425923"/>
    <s v="Our consulting client is searching for a Data Scientist to join a brand new team inside their large enterprise client"/>
    <s v="Australia"/>
    <x v="2"/>
    <x v="2"/>
    <s v="CBD &amp; Inner Suburbs"/>
    <s v="melbourne"/>
    <x v="0"/>
    <m/>
    <s v="Yes"/>
    <s v="https://www.seek.com.au/job/51003770?type=standard#searchRequestToken=ffcc6ce2-f9bf-4aa0-975e-8007920d7c04"/>
    <n v="0"/>
    <n v="1"/>
    <n v="0"/>
    <n v="1"/>
    <n v="0"/>
    <n v="0"/>
    <n v="0"/>
    <n v="0"/>
    <n v="0"/>
    <n v="0"/>
    <n v="1"/>
    <n v="0"/>
    <n v="0"/>
    <n v="0"/>
    <n v="0"/>
    <n v="0"/>
    <n v="0"/>
    <n v="0"/>
    <n v="0"/>
    <n v="0"/>
    <n v="0"/>
    <n v="0"/>
    <n v="0"/>
    <n v="0"/>
    <n v="0"/>
    <n v="44158"/>
    <n v="44185"/>
    <n v="1"/>
    <n v="1"/>
    <n v="0"/>
    <n v="2020"/>
    <n v="11"/>
    <n v="30"/>
    <n v="3"/>
    <m/>
    <m/>
    <m/>
    <x v="1"/>
    <s v="Recruiter"/>
    <x v="0"/>
    <x v="10"/>
    <x v="1"/>
  </r>
  <r>
    <n v="51004046"/>
    <s v="Data Scientist"/>
    <x v="1"/>
    <s v="Other"/>
    <x v="542"/>
    <n v="13209902"/>
    <s v="Western Health"/>
    <m/>
    <d v="2020-11-23T00:00:00"/>
    <n v="44188.999988425923"/>
    <s v="We are seeking an enthusiastic Data Scientist to join the Performance Unit to establish the use of data science applications at Western Health."/>
    <s v="Australia"/>
    <x v="2"/>
    <x v="2"/>
    <s v="Western Suburbs"/>
    <s v="footscray"/>
    <x v="0"/>
    <m/>
    <s v="Yes"/>
    <s v="https://www.seek.com.au/job/51004046?type=standard#searchRequestToken=ffd180fb-dcfa-4f7b-abdc-ff25ab4bcd66"/>
    <n v="1"/>
    <n v="1"/>
    <n v="0"/>
    <n v="0"/>
    <n v="0"/>
    <n v="0"/>
    <n v="0"/>
    <n v="0"/>
    <n v="0"/>
    <n v="0"/>
    <n v="0"/>
    <n v="0"/>
    <n v="0"/>
    <n v="0"/>
    <n v="0"/>
    <n v="0"/>
    <n v="0"/>
    <n v="0"/>
    <n v="0"/>
    <n v="0"/>
    <n v="0"/>
    <n v="0"/>
    <n v="0"/>
    <n v="0"/>
    <n v="0"/>
    <n v="44158"/>
    <n v="44172"/>
    <n v="0"/>
    <n v="1"/>
    <n v="0"/>
    <n v="2020"/>
    <n v="11"/>
    <n v="30"/>
    <n v="2"/>
    <m/>
    <m/>
    <m/>
    <x v="1"/>
    <s v="Direct"/>
    <x v="0"/>
    <x v="10"/>
    <x v="1"/>
  </r>
  <r>
    <n v="51007066"/>
    <s v="Data Scientist"/>
    <x v="1"/>
    <s v="Architects"/>
    <x v="131"/>
    <n v="29308062"/>
    <m/>
    <m/>
    <d v="2020-11-23T00:00:00"/>
    <n v="44188.999988425923"/>
    <s v="Permanent Data Scientist role working with PointData in a flexible and forward thinking work environment"/>
    <s v="Australia"/>
    <x v="6"/>
    <x v="6"/>
    <m/>
    <m/>
    <x v="0"/>
    <m/>
    <s v="No"/>
    <s v="https://www.seek.com.au/job/51007066?type=standard#searchRequestToken=ff6a4781-a631-4cc8-9398-2f5d06fc736c"/>
    <n v="0"/>
    <n v="1"/>
    <n v="0"/>
    <n v="0"/>
    <n v="0"/>
    <n v="0"/>
    <n v="0"/>
    <n v="0"/>
    <n v="0"/>
    <n v="0"/>
    <n v="0"/>
    <n v="0"/>
    <n v="0"/>
    <n v="0"/>
    <n v="0"/>
    <n v="0"/>
    <n v="0"/>
    <n v="0"/>
    <n v="0"/>
    <n v="0"/>
    <n v="0"/>
    <n v="0"/>
    <n v="0"/>
    <n v="0"/>
    <n v="0"/>
    <n v="44158"/>
    <n v="44188"/>
    <n v="1"/>
    <n v="1"/>
    <n v="0"/>
    <n v="2020"/>
    <n v="11"/>
    <n v="30"/>
    <n v="1"/>
    <m/>
    <m/>
    <m/>
    <x v="1"/>
    <s v="Recruiter"/>
    <x v="0"/>
    <x v="10"/>
    <x v="1"/>
  </r>
  <r>
    <n v="51009884"/>
    <s v="Data Scientist"/>
    <x v="1"/>
    <s v="Other"/>
    <x v="83"/>
    <n v="34785187"/>
    <s v="MTP Services"/>
    <m/>
    <d v="2020-11-24T00:00:00"/>
    <n v="44189.999988425923"/>
    <s v="Data Scientist with a baseline clearance needed for Adelaide based role. Long term contract!"/>
    <s v="Australia"/>
    <x v="2"/>
    <x v="2"/>
    <m/>
    <m/>
    <x v="1"/>
    <m/>
    <s v="No"/>
    <s v="https://www.seek.com.au/job/51009884?type=standard#searchRequestToken=fffd89ed-c360-4bed-b09b-c67e0c3a2733"/>
    <n v="1"/>
    <n v="1"/>
    <n v="0"/>
    <n v="0"/>
    <n v="0"/>
    <n v="0"/>
    <n v="0"/>
    <n v="0"/>
    <n v="0"/>
    <n v="1"/>
    <n v="0"/>
    <n v="0"/>
    <n v="1"/>
    <n v="0"/>
    <n v="0"/>
    <n v="0"/>
    <n v="0"/>
    <n v="0"/>
    <n v="0"/>
    <n v="0"/>
    <n v="0"/>
    <n v="1"/>
    <n v="0"/>
    <n v="0"/>
    <n v="0"/>
    <n v="44158"/>
    <n v="44186"/>
    <n v="0"/>
    <n v="1"/>
    <n v="0"/>
    <n v="2020"/>
    <n v="11"/>
    <n v="30"/>
    <n v="5"/>
    <m/>
    <m/>
    <m/>
    <x v="1"/>
    <s v="Direct"/>
    <x v="0"/>
    <x v="10"/>
    <x v="2"/>
  </r>
  <r>
    <n v="51013314"/>
    <s v="Deep Learning Engineer"/>
    <x v="9"/>
    <s v="Other"/>
    <x v="139"/>
    <n v="41239446"/>
    <m/>
    <m/>
    <d v="2020-11-24T00:00:00"/>
    <n v="44189.999988425923"/>
    <s v="About UsSeer is developing technology to revolutionise the diagnosis and management of neurological conditions, with a special focus on epilepsy"/>
    <s v="Australia"/>
    <x v="2"/>
    <x v="2"/>
    <m/>
    <m/>
    <x v="0"/>
    <m/>
    <s v="Yes"/>
    <s v="https://www.seek.com.au/job/51013314?type=standout#searchRequestToken=ff476d5f-a122-4ff2-92bb-54d6659acff9"/>
    <n v="0"/>
    <n v="1"/>
    <n v="0"/>
    <n v="0"/>
    <n v="0"/>
    <n v="0"/>
    <n v="0"/>
    <n v="0"/>
    <n v="0"/>
    <n v="0"/>
    <n v="0"/>
    <n v="0"/>
    <n v="0"/>
    <n v="0"/>
    <n v="0"/>
    <n v="0"/>
    <n v="0"/>
    <n v="0"/>
    <n v="0"/>
    <n v="0"/>
    <n v="0"/>
    <n v="0"/>
    <n v="0"/>
    <n v="0"/>
    <n v="0"/>
    <n v="44159"/>
    <n v="44189"/>
    <n v="0"/>
    <n v="1"/>
    <n v="0"/>
    <n v="2020"/>
    <n v="11"/>
    <n v="30"/>
    <n v="1"/>
    <m/>
    <m/>
    <m/>
    <x v="1"/>
    <s v="Direct"/>
    <x v="0"/>
    <x v="10"/>
    <x v="2"/>
  </r>
  <r>
    <n v="51015290"/>
    <s v="Data Scientist"/>
    <x v="1"/>
    <s v="Developers/Programmers"/>
    <x v="270"/>
    <n v="20108309"/>
    <m/>
    <m/>
    <d v="2020-11-24T00:00:00"/>
    <n v="44189.999988425923"/>
    <s v="Clicks are seeking a Data Scientist to help deliver transformative technical projects for a Large Federal Government Department."/>
    <s v="Australia"/>
    <x v="2"/>
    <x v="2"/>
    <m/>
    <m/>
    <x v="1"/>
    <m/>
    <s v="Yes"/>
    <s v="https://www.seek.com.au/job/51015290?type=standout#searchRequestToken=fffd89ed-c360-4bed-b09b-c67e0c3a2733"/>
    <n v="1"/>
    <n v="1"/>
    <n v="0"/>
    <n v="0"/>
    <n v="0"/>
    <n v="0"/>
    <n v="0"/>
    <n v="0"/>
    <n v="0"/>
    <n v="1"/>
    <n v="0"/>
    <n v="0"/>
    <n v="1"/>
    <n v="0"/>
    <n v="0"/>
    <n v="0"/>
    <n v="0"/>
    <n v="0"/>
    <n v="0"/>
    <n v="0"/>
    <n v="0"/>
    <n v="1"/>
    <n v="0"/>
    <n v="0"/>
    <n v="0"/>
    <n v="44159"/>
    <n v="44189"/>
    <n v="1"/>
    <n v="1"/>
    <n v="0"/>
    <n v="2020"/>
    <n v="11"/>
    <n v="30"/>
    <n v="5"/>
    <m/>
    <m/>
    <m/>
    <x v="1"/>
    <s v="Recruiter"/>
    <x v="0"/>
    <x v="10"/>
    <x v="2"/>
  </r>
  <r>
    <n v="51015966"/>
    <s v="Data Scientist"/>
    <x v="4"/>
    <s v="Government - Federal"/>
    <x v="299"/>
    <n v="35362382"/>
    <m/>
    <m/>
    <d v="2020-11-24T00:00:00"/>
    <n v="44189.999988425923"/>
    <s v="Our Federal Government client is seeking a Data Scientist who will work with large volumes of data, build analytical models, and generate reporting."/>
    <s v="Australia"/>
    <x v="6"/>
    <x v="6"/>
    <m/>
    <s v="adelaide"/>
    <x v="1"/>
    <m/>
    <s v="No"/>
    <s v="https://www.seek.com.au/job/51015966?type=standout#searchRequestToken=fe2b6ee7-329d-420a-a113-6b3dbee0f3db"/>
    <n v="0"/>
    <n v="0"/>
    <n v="0"/>
    <n v="0"/>
    <n v="0"/>
    <n v="0"/>
    <n v="0"/>
    <n v="0"/>
    <n v="0"/>
    <n v="0"/>
    <n v="0"/>
    <n v="0"/>
    <n v="0"/>
    <n v="0"/>
    <n v="1"/>
    <n v="0"/>
    <n v="0"/>
    <n v="0"/>
    <n v="0"/>
    <n v="0"/>
    <n v="0"/>
    <n v="0"/>
    <n v="0"/>
    <n v="0"/>
    <n v="0"/>
    <n v="44167"/>
    <n v="44186"/>
    <n v="1"/>
    <n v="1"/>
    <n v="0"/>
    <n v="2020"/>
    <n v="11"/>
    <n v="30"/>
    <n v="1"/>
    <m/>
    <m/>
    <m/>
    <x v="1"/>
    <s v="Recruiter"/>
    <x v="0"/>
    <x v="10"/>
    <x v="2"/>
  </r>
  <r>
    <n v="51024284"/>
    <s v="Data Scientist"/>
    <x v="1"/>
    <s v="Other"/>
    <x v="87"/>
    <n v="28936124"/>
    <m/>
    <m/>
    <d v="2020-11-25T00:00:00"/>
    <n v="44190.999988425923"/>
    <s v="Data scientist uses their expertise in analytical modelling, algorithms and statistical methods to produce insight from large volumes of data."/>
    <s v="Australia"/>
    <x v="4"/>
    <x v="4"/>
    <s v="CBD &amp; Inner Suburbs"/>
    <s v="brisbane"/>
    <x v="1"/>
    <s v="no agency fee"/>
    <s v="No"/>
    <s v="https://www.seek.com.au/job/51024284?type=standout#searchRequestToken=ff8dfec5-9317-4a56-b00c-094ea487f5a0"/>
    <n v="1"/>
    <n v="1"/>
    <n v="0"/>
    <n v="0"/>
    <n v="0"/>
    <n v="0"/>
    <n v="0"/>
    <n v="0"/>
    <n v="0"/>
    <n v="1"/>
    <n v="0"/>
    <n v="0"/>
    <n v="1"/>
    <n v="0"/>
    <n v="0"/>
    <n v="0"/>
    <n v="0"/>
    <n v="0"/>
    <n v="0"/>
    <n v="0"/>
    <n v="0"/>
    <n v="1"/>
    <n v="0"/>
    <n v="0"/>
    <n v="0"/>
    <n v="44160"/>
    <n v="44166"/>
    <n v="1"/>
    <n v="1"/>
    <n v="0"/>
    <n v="2020"/>
    <n v="11"/>
    <n v="30"/>
    <n v="5"/>
    <m/>
    <m/>
    <m/>
    <x v="1"/>
    <s v="Recruiter"/>
    <x v="1"/>
    <x v="10"/>
    <x v="0"/>
  </r>
  <r>
    <n v="51033863"/>
    <s v="Data Scientist"/>
    <x v="1"/>
    <s v="Other"/>
    <x v="8"/>
    <n v="31436089"/>
    <m/>
    <m/>
    <d v="2020-11-26T00:00:00"/>
    <n v="44191.999988425923"/>
    <s v="Be part of a start up that is disrupting the way businesses hire their talent. You’ll be creating, innovating, and having influence on the product!"/>
    <s v="Australia"/>
    <x v="0"/>
    <x v="0"/>
    <s v="CBD, Inner West &amp; Eastern Suburbs"/>
    <s v="sydney"/>
    <x v="0"/>
    <m/>
    <s v="Yes"/>
    <s v="https://www.seek.com.au/job/51033863?type=standout#searchRequestToken=ff6a4781-a631-4cc8-9398-2f5d06fc736c"/>
    <n v="0"/>
    <n v="1"/>
    <n v="0"/>
    <n v="0"/>
    <n v="0"/>
    <n v="0"/>
    <n v="0"/>
    <n v="0"/>
    <n v="0"/>
    <n v="0"/>
    <n v="0"/>
    <n v="0"/>
    <n v="0"/>
    <n v="0"/>
    <n v="0"/>
    <n v="0"/>
    <n v="0"/>
    <n v="0"/>
    <n v="0"/>
    <n v="0"/>
    <n v="0"/>
    <n v="0"/>
    <n v="0"/>
    <n v="0"/>
    <n v="0"/>
    <n v="44161"/>
    <n v="44191"/>
    <n v="1"/>
    <n v="1"/>
    <n v="0"/>
    <n v="2020"/>
    <n v="11"/>
    <n v="30"/>
    <n v="1"/>
    <m/>
    <m/>
    <m/>
    <x v="1"/>
    <s v="Recruiter"/>
    <x v="0"/>
    <x v="10"/>
    <x v="3"/>
  </r>
  <r>
    <n v="51038882"/>
    <s v="Junior Data Scientist - Contract"/>
    <x v="1"/>
    <s v="Engineering - Software"/>
    <x v="44"/>
    <n v="37079664"/>
    <m/>
    <m/>
    <d v="2020-11-27T00:00:00"/>
    <n v="44192.999988425923"/>
    <s v="Sydney-based Junior Data Scientist Contract! Python, GCP, Machine Learning. Great mentors, Production work, Very big customer data sets!"/>
    <s v="Australia"/>
    <x v="0"/>
    <x v="0"/>
    <s v="CBD, Inner West &amp; Eastern Suburbs"/>
    <s v="sydney"/>
    <x v="1"/>
    <s v="Contract Rate - Circa $300-$450 per day"/>
    <s v="No"/>
    <s v="https://www.seek.com.au/job/51038882?type=standout#searchRequestToken=fffd89ed-c360-4bed-b09b-c67e0c3a2733"/>
    <n v="0"/>
    <n v="1"/>
    <n v="0"/>
    <n v="1"/>
    <n v="0"/>
    <n v="0"/>
    <n v="0"/>
    <n v="0"/>
    <n v="0"/>
    <n v="0"/>
    <n v="0"/>
    <n v="0"/>
    <n v="0"/>
    <n v="0"/>
    <n v="0"/>
    <n v="0"/>
    <n v="0"/>
    <n v="0"/>
    <n v="0"/>
    <n v="0"/>
    <n v="0"/>
    <n v="1"/>
    <n v="0"/>
    <n v="0"/>
    <n v="0"/>
    <n v="44168"/>
    <n v="44190"/>
    <n v="1"/>
    <n v="1"/>
    <n v="0"/>
    <n v="2020"/>
    <n v="11"/>
    <n v="30"/>
    <n v="3"/>
    <n v="300"/>
    <n v="450"/>
    <s v="day"/>
    <x v="1"/>
    <s v="Recruiter"/>
    <x v="1"/>
    <x v="10"/>
    <x v="4"/>
  </r>
  <r>
    <n v="51040808"/>
    <s v="Data Scientist (Advanced)"/>
    <x v="1"/>
    <s v="Database Development &amp; Administration"/>
    <x v="256"/>
    <n v="24712589"/>
    <s v="IAG"/>
    <n v="3.4738000000000002"/>
    <d v="2020-11-27T00:00:00"/>
    <n v="44192.999988425923"/>
    <s v="13% superannuation I CBD city location I Flexible working options even after covid."/>
    <s v="Australia"/>
    <x v="0"/>
    <x v="0"/>
    <s v="CBD, Inner West &amp; Eastern Suburbs"/>
    <s v="sydney"/>
    <x v="0"/>
    <m/>
    <s v="Yes"/>
    <s v="https://www.seek.com.au/job/51040808?type=standard#searchRequestToken=ffd180fb-dcfa-4f7b-abdc-ff25ab4bcd66"/>
    <n v="1"/>
    <n v="1"/>
    <n v="0"/>
    <n v="0"/>
    <n v="0"/>
    <n v="0"/>
    <n v="0"/>
    <n v="0"/>
    <n v="0"/>
    <n v="0"/>
    <n v="0"/>
    <n v="0"/>
    <n v="0"/>
    <n v="0"/>
    <n v="0"/>
    <n v="0"/>
    <n v="0"/>
    <n v="0"/>
    <n v="0"/>
    <n v="0"/>
    <n v="0"/>
    <n v="0"/>
    <n v="0"/>
    <n v="0"/>
    <n v="0"/>
    <n v="44162"/>
    <n v="44174"/>
    <n v="0"/>
    <n v="1"/>
    <n v="0"/>
    <n v="2020"/>
    <n v="11"/>
    <n v="30"/>
    <n v="2"/>
    <m/>
    <m/>
    <m/>
    <x v="1"/>
    <s v="Direct"/>
    <x v="0"/>
    <x v="10"/>
    <x v="4"/>
  </r>
  <r>
    <n v="51045622"/>
    <s v="Data Scientist"/>
    <x v="1"/>
    <s v="Other"/>
    <x v="34"/>
    <n v="26475017"/>
    <m/>
    <m/>
    <d v="2020-11-30T00:00:00"/>
    <n v="44195.999988425923"/>
    <s v="Senior Data Scientist to join high performing team."/>
    <s v="Australia"/>
    <x v="2"/>
    <x v="2"/>
    <s v="CBD &amp; Inner Suburbs"/>
    <s v="melbourne"/>
    <x v="0"/>
    <s v="$150,000 - $200,000"/>
    <s v="No"/>
    <s v="https://www.seek.com.au/job/51045622?type=standard#searchRequestToken=ffcc6ce2-f9bf-4aa0-975e-8007920d7c04"/>
    <n v="0"/>
    <n v="1"/>
    <n v="0"/>
    <n v="1"/>
    <n v="0"/>
    <n v="0"/>
    <n v="0"/>
    <n v="0"/>
    <n v="0"/>
    <n v="0"/>
    <n v="0"/>
    <n v="0"/>
    <n v="0"/>
    <n v="0"/>
    <n v="0"/>
    <n v="0"/>
    <n v="0"/>
    <n v="0"/>
    <n v="0"/>
    <n v="0"/>
    <n v="0"/>
    <n v="0"/>
    <n v="0"/>
    <n v="0"/>
    <n v="0"/>
    <n v="44164"/>
    <n v="44192"/>
    <n v="1"/>
    <n v="1"/>
    <n v="0"/>
    <n v="2020"/>
    <n v="11"/>
    <n v="30"/>
    <n v="2"/>
    <n v="150000"/>
    <n v="200000"/>
    <s v="year"/>
    <x v="1"/>
    <s v="Recruiter"/>
    <x v="1"/>
    <x v="10"/>
    <x v="1"/>
  </r>
  <r>
    <n v="51051856"/>
    <s v="Data Scientist"/>
    <x v="1"/>
    <s v="Other"/>
    <x v="4"/>
    <n v="45561458"/>
    <m/>
    <m/>
    <d v="2020-11-30T00:00:00"/>
    <n v="44195.999988425923"/>
    <s v="FinXL IT Professional Services is an established, innovative Australian company, providing technology enabled business solutions and consulting servic"/>
    <s v="Australia"/>
    <x v="0"/>
    <x v="0"/>
    <m/>
    <m/>
    <x v="1"/>
    <m/>
    <s v="No"/>
    <s v="https://www.seek.com.au/job/51051856?type=standard#searchRequestToken=ffcc6ce2-f9bf-4aa0-975e-8007920d7c04"/>
    <n v="0"/>
    <n v="0"/>
    <n v="0"/>
    <n v="1"/>
    <n v="0"/>
    <n v="0"/>
    <n v="0"/>
    <n v="0"/>
    <n v="0"/>
    <n v="0"/>
    <n v="1"/>
    <n v="0"/>
    <n v="0"/>
    <n v="0"/>
    <n v="0"/>
    <n v="0"/>
    <n v="0"/>
    <n v="0"/>
    <n v="0"/>
    <n v="0"/>
    <n v="0"/>
    <n v="0"/>
    <n v="0"/>
    <n v="0"/>
    <n v="0"/>
    <n v="44165"/>
    <n v="44195"/>
    <n v="0"/>
    <n v="1"/>
    <n v="0"/>
    <n v="2020"/>
    <n v="11"/>
    <n v="30"/>
    <n v="2"/>
    <m/>
    <m/>
    <m/>
    <x v="1"/>
    <s v="Direct"/>
    <x v="0"/>
    <x v="10"/>
    <x v="1"/>
  </r>
  <r>
    <n v="51052667"/>
    <s v="Research Engineer, Data Science"/>
    <x v="0"/>
    <s v="Mathematics, Statistics &amp; Information Sciences"/>
    <x v="187"/>
    <n v="21108372"/>
    <s v="The University of Sydney"/>
    <n v="3.6816"/>
    <d v="2020-11-30T00:00:00"/>
    <n v="44195.999988425923"/>
    <s v="Data scientist skilled in bayesian statistics or machine learning? Join a research project use AI to assess impact of mental health interventions."/>
    <s v="Australia"/>
    <x v="0"/>
    <x v="0"/>
    <s v="CBD, Inner West &amp; Eastern Suburbs"/>
    <s v="camperdown"/>
    <x v="1"/>
    <m/>
    <s v="Yes"/>
    <s v="https://www.seek.com.au/job/51052667?type=standout#searchRequestToken=ffd180fb-dcfa-4f7b-abdc-ff25ab4bcd66"/>
    <n v="1"/>
    <n v="1"/>
    <n v="0"/>
    <n v="0"/>
    <n v="0"/>
    <n v="0"/>
    <n v="0"/>
    <n v="0"/>
    <n v="1"/>
    <n v="0"/>
    <n v="0"/>
    <n v="0"/>
    <n v="0"/>
    <n v="0"/>
    <n v="0"/>
    <n v="0"/>
    <n v="0"/>
    <n v="0"/>
    <n v="0"/>
    <n v="0"/>
    <n v="0"/>
    <n v="0"/>
    <n v="0"/>
    <n v="0"/>
    <n v="1"/>
    <n v="44171"/>
    <n v="44172"/>
    <n v="0"/>
    <n v="1"/>
    <n v="0"/>
    <n v="2020"/>
    <n v="11"/>
    <n v="30"/>
    <n v="4"/>
    <m/>
    <m/>
    <m/>
    <x v="1"/>
    <s v="Direct"/>
    <x v="0"/>
    <x v="10"/>
    <x v="1"/>
  </r>
  <r>
    <n v="51052668"/>
    <s v="Research Engineer, Data Science"/>
    <x v="3"/>
    <s v="Other"/>
    <x v="187"/>
    <n v="21108372"/>
    <s v="The University of Sydney"/>
    <n v="3.6816"/>
    <d v="2020-11-30T00:00:00"/>
    <n v="44195.999988425923"/>
    <s v="Data scientist skilled in bayesian statistics or machine learning? Join a research project use AI to assess impact of mental health interventions."/>
    <s v="Australia"/>
    <x v="0"/>
    <x v="0"/>
    <s v="CBD, Inner West &amp; Eastern Suburbs"/>
    <s v="camperdown"/>
    <x v="1"/>
    <m/>
    <s v="Yes"/>
    <s v="https://www.seek.com.au/job/51052668?type=standout#searchRequestToken=ffd180fb-dcfa-4f7b-abdc-ff25ab4bcd66"/>
    <n v="1"/>
    <n v="1"/>
    <n v="0"/>
    <n v="0"/>
    <n v="0"/>
    <n v="0"/>
    <n v="0"/>
    <n v="0"/>
    <n v="1"/>
    <n v="0"/>
    <n v="0"/>
    <n v="0"/>
    <n v="0"/>
    <n v="0"/>
    <n v="0"/>
    <n v="0"/>
    <n v="0"/>
    <n v="0"/>
    <n v="0"/>
    <n v="0"/>
    <n v="0"/>
    <n v="0"/>
    <n v="0"/>
    <n v="0"/>
    <n v="1"/>
    <n v="44171"/>
    <n v="44172"/>
    <n v="0"/>
    <n v="1"/>
    <n v="1"/>
    <n v="2020"/>
    <n v="11"/>
    <n v="30"/>
    <n v="4"/>
    <m/>
    <m/>
    <m/>
    <x v="1"/>
    <s v="Direct"/>
    <x v="0"/>
    <x v="10"/>
    <x v="1"/>
  </r>
  <r>
    <n v="51053078"/>
    <s v="Data Scientist - Machine Learning"/>
    <x v="1"/>
    <s v="Other"/>
    <x v="223"/>
    <n v="29609521"/>
    <m/>
    <m/>
    <d v="2020-11-30T00:00:00"/>
    <n v="44195.999988425923"/>
    <s v="Due to strong organic growth my client is now seeking a Senior Machine Learning Engineer."/>
    <s v="Australia"/>
    <x v="4"/>
    <x v="4"/>
    <s v="CBD &amp; Inner Suburbs"/>
    <s v="brisbane"/>
    <x v="0"/>
    <m/>
    <s v="No"/>
    <s v="https://www.seek.com.au/job/51053078?type=standard#searchRequestToken=ff72b33b-b515-4ef2-9bdf-602c6877e13f"/>
    <n v="0"/>
    <n v="1"/>
    <n v="0"/>
    <n v="0"/>
    <n v="0"/>
    <n v="0"/>
    <n v="0"/>
    <n v="0"/>
    <n v="0"/>
    <n v="0"/>
    <n v="0"/>
    <n v="1"/>
    <n v="0"/>
    <n v="0"/>
    <n v="0"/>
    <n v="0"/>
    <n v="0"/>
    <n v="0"/>
    <n v="0"/>
    <n v="0"/>
    <n v="0"/>
    <n v="0"/>
    <n v="0"/>
    <n v="0"/>
    <n v="0"/>
    <n v="44165"/>
    <n v="44193"/>
    <n v="1"/>
    <n v="1"/>
    <n v="0"/>
    <n v="2020"/>
    <n v="11"/>
    <n v="30"/>
    <n v="2"/>
    <m/>
    <m/>
    <m/>
    <x v="1"/>
    <s v="Recruiter"/>
    <x v="0"/>
    <x v="10"/>
    <x v="1"/>
  </r>
  <r>
    <n v="51053079"/>
    <s v="Machine Learning Engineer / Data Scientist"/>
    <x v="1"/>
    <s v="Other"/>
    <x v="223"/>
    <n v="29609521"/>
    <m/>
    <m/>
    <d v="2020-11-30T00:00:00"/>
    <n v="44195.999988425923"/>
    <s v="Can be remote from anywhere in Australia. Due to strong organic growth my client is now seeking a Senior Machine Learning Engineer."/>
    <s v="Australia"/>
    <x v="4"/>
    <x v="4"/>
    <s v="CBD &amp; Inner Suburbs"/>
    <s v="brisbane"/>
    <x v="0"/>
    <m/>
    <s v="No"/>
    <s v="https://www.seek.com.au/job/51053079?type=standard#searchRequestToken=ff72b33b-b515-4ef2-9bdf-602c6877e13f"/>
    <n v="0"/>
    <n v="1"/>
    <n v="0"/>
    <n v="0"/>
    <n v="0"/>
    <n v="0"/>
    <n v="0"/>
    <n v="0"/>
    <n v="0"/>
    <n v="0"/>
    <n v="0"/>
    <n v="1"/>
    <n v="0"/>
    <n v="0"/>
    <n v="0"/>
    <n v="0"/>
    <n v="0"/>
    <n v="0"/>
    <n v="0"/>
    <n v="0"/>
    <n v="0"/>
    <n v="0"/>
    <n v="0"/>
    <n v="0"/>
    <n v="0"/>
    <n v="44165"/>
    <n v="44193"/>
    <n v="1"/>
    <n v="1"/>
    <n v="0"/>
    <n v="2020"/>
    <n v="11"/>
    <n v="30"/>
    <n v="2"/>
    <m/>
    <m/>
    <m/>
    <x v="1"/>
    <s v="Recruiter"/>
    <x v="0"/>
    <x v="10"/>
    <x v="1"/>
  </r>
  <r>
    <n v="51054644"/>
    <s v="Data Scientist"/>
    <x v="0"/>
    <s v="Mathematics, Statistics &amp; Information Sciences"/>
    <x v="543"/>
    <n v="44578086"/>
    <m/>
    <m/>
    <d v="2020-12-01T00:00:00"/>
    <n v="44196.999988425923"/>
    <s v="Play a key role in developing, analysing, and deploying solutions that could across all aspects of our business."/>
    <s v="Australia"/>
    <x v="4"/>
    <x v="4"/>
    <s v="CBD &amp; Inner Suburbs"/>
    <s v="bowenhills"/>
    <x v="0"/>
    <m/>
    <s v="No"/>
    <s v="https://www.seek.com.au/job/51054644?type=standard#searchRequestToken=fffb2752-b2a7-454b-9673-656607a216b6"/>
    <n v="1"/>
    <n v="1"/>
    <n v="0"/>
    <n v="1"/>
    <n v="0"/>
    <n v="0"/>
    <n v="0"/>
    <n v="0"/>
    <n v="0"/>
    <n v="0"/>
    <n v="0"/>
    <n v="0"/>
    <n v="0"/>
    <n v="1"/>
    <n v="0"/>
    <n v="0"/>
    <n v="0"/>
    <n v="0"/>
    <n v="0"/>
    <n v="0"/>
    <n v="0"/>
    <n v="0"/>
    <n v="0"/>
    <n v="0"/>
    <n v="0"/>
    <n v="44165"/>
    <n v="44185"/>
    <n v="0"/>
    <n v="1"/>
    <n v="0"/>
    <n v="2020"/>
    <n v="12"/>
    <n v="30"/>
    <n v="4"/>
    <m/>
    <m/>
    <m/>
    <x v="1"/>
    <s v="Direct"/>
    <x v="0"/>
    <x v="11"/>
    <x v="2"/>
  </r>
  <r>
    <n v="51060475"/>
    <s v="Junior Data Scientist, Sydney"/>
    <x v="1"/>
    <s v="Other"/>
    <x v="148"/>
    <n v="22458282"/>
    <s v="Stockland"/>
    <m/>
    <d v="2020-12-01T00:00:00"/>
    <n v="44196.999988425923"/>
    <s v="As a Junior Data Scientist you’ll have the fantastic opportunity to contribute to a high performance team."/>
    <s v="Australia"/>
    <x v="0"/>
    <x v="0"/>
    <m/>
    <m/>
    <x v="0"/>
    <m/>
    <s v="No"/>
    <s v="https://www.seek.com.au/job/51060475?type=standout#searchRequestToken=ff406f42-5fd9-4b05-ae1f-3c6b675e4e7c"/>
    <n v="1"/>
    <n v="1"/>
    <n v="0"/>
    <n v="1"/>
    <n v="0"/>
    <n v="0"/>
    <n v="0"/>
    <n v="0"/>
    <n v="0"/>
    <n v="0"/>
    <n v="0"/>
    <n v="0"/>
    <n v="0"/>
    <n v="0"/>
    <n v="0"/>
    <n v="0"/>
    <n v="0"/>
    <n v="0"/>
    <n v="0"/>
    <n v="0"/>
    <n v="0"/>
    <n v="0"/>
    <n v="0"/>
    <n v="0"/>
    <n v="0"/>
    <n v="44166"/>
    <n v="44171"/>
    <n v="0"/>
    <n v="1"/>
    <n v="0"/>
    <n v="2020"/>
    <n v="12"/>
    <n v="30"/>
    <n v="3"/>
    <m/>
    <m/>
    <m/>
    <x v="1"/>
    <s v="Direct"/>
    <x v="0"/>
    <x v="11"/>
    <x v="2"/>
  </r>
  <r>
    <n v="51074177"/>
    <s v="Senior Data Scientist - 6m"/>
    <x v="1"/>
    <s v="Other"/>
    <x v="241"/>
    <n v="41679906"/>
    <m/>
    <m/>
    <d v="2020-12-03T00:00:00"/>
    <n v="44198.999988425923"/>
    <s v="We currently seek an experienced Senior Data Scientist for this large project. 6m Contract. Apply now!"/>
    <s v="Australia"/>
    <x v="2"/>
    <x v="2"/>
    <s v="CBD &amp; Inner Suburbs"/>
    <s v="melbourne"/>
    <x v="1"/>
    <s v="$650 - $700 inc super"/>
    <s v="No"/>
    <s v="https://www.seek.com.au/job/51074177?type=standout#searchRequestToken=fffd89ed-c360-4bed-b09b-c67e0c3a2733"/>
    <n v="0"/>
    <n v="1"/>
    <n v="0"/>
    <n v="0"/>
    <n v="0"/>
    <n v="0"/>
    <n v="0"/>
    <n v="0"/>
    <n v="0"/>
    <n v="0"/>
    <n v="0"/>
    <n v="0"/>
    <n v="0"/>
    <n v="0"/>
    <n v="0"/>
    <n v="0"/>
    <n v="0"/>
    <n v="0"/>
    <n v="0"/>
    <n v="0"/>
    <n v="0"/>
    <n v="1"/>
    <n v="0"/>
    <n v="0"/>
    <n v="0"/>
    <n v="44168"/>
    <n v="44198"/>
    <n v="0"/>
    <n v="1"/>
    <n v="0"/>
    <n v="2020"/>
    <n v="12"/>
    <n v="30"/>
    <n v="2"/>
    <m/>
    <m/>
    <m/>
    <x v="1"/>
    <s v="Direct"/>
    <x v="1"/>
    <x v="11"/>
    <x v="3"/>
  </r>
  <r>
    <n v="51085999"/>
    <s v="Data Scientist"/>
    <x v="1"/>
    <s v="Database Development &amp; Administration"/>
    <x v="544"/>
    <n v="25887187"/>
    <s v="Downer"/>
    <n v="3.5632000000000001"/>
    <d v="2020-12-04T00:00:00"/>
    <n v="44199.999988425923"/>
    <s v="Downer Defence are looking for an experienced Data Scientist/Database Developer to assist in the execution of a Defence cyber project."/>
    <s v="Australia"/>
    <x v="1"/>
    <x v="1"/>
    <m/>
    <m/>
    <x v="0"/>
    <m/>
    <s v="No"/>
    <s v="https://www.seek.com.au/job/51085999?type=standard#searchRequestToken=ffcc6ce2-f9bf-4aa0-975e-8007920d7c04"/>
    <n v="0"/>
    <n v="1"/>
    <n v="0"/>
    <n v="1"/>
    <n v="0"/>
    <n v="0"/>
    <n v="0"/>
    <n v="0"/>
    <n v="0"/>
    <n v="0"/>
    <n v="0"/>
    <n v="0"/>
    <n v="0"/>
    <n v="0"/>
    <n v="0"/>
    <n v="0"/>
    <n v="0"/>
    <n v="0"/>
    <n v="0"/>
    <n v="0"/>
    <n v="0"/>
    <n v="0"/>
    <n v="0"/>
    <n v="0"/>
    <n v="0"/>
    <n v="44169"/>
    <n v="44199"/>
    <n v="0"/>
    <n v="1"/>
    <n v="0"/>
    <n v="2020"/>
    <n v="12"/>
    <n v="30"/>
    <n v="2"/>
    <m/>
    <m/>
    <m/>
    <x v="1"/>
    <s v="Direct"/>
    <x v="0"/>
    <x v="11"/>
    <x v="4"/>
  </r>
  <r>
    <n v="51087355"/>
    <s v="Senior Data Scientist"/>
    <x v="0"/>
    <s v="Mathematics, Statistics &amp; Information Sciences"/>
    <x v="10"/>
    <n v="19999086"/>
    <s v="CSIRO"/>
    <n v="3.8098999999999998"/>
    <d v="2020-12-04T00:00:00"/>
    <n v="44199.999988425923"/>
    <s v="The successful candidate will be responsible for engaging with multi-disciplinary researchers to facilitate and optimise Data Analytics workflows"/>
    <s v="Australia"/>
    <x v="3"/>
    <x v="3"/>
    <s v="CBD, Inner &amp; Western Suburbs"/>
    <s v="kensington"/>
    <x v="0"/>
    <s v="$113k - $132k p.a. + up to 15.4% superannuation"/>
    <s v="No"/>
    <s v="https://www.seek.com.au/job/51087355?type=standout#searchRequestToken=ffd9eae7-15ac-4e67-8e0c-1447a2fd33be"/>
    <n v="1"/>
    <n v="1"/>
    <n v="0"/>
    <n v="0"/>
    <n v="0"/>
    <n v="0"/>
    <n v="0"/>
    <n v="0"/>
    <n v="1"/>
    <n v="0"/>
    <n v="0"/>
    <n v="0"/>
    <n v="0"/>
    <n v="0"/>
    <n v="0"/>
    <n v="0"/>
    <n v="0"/>
    <n v="0"/>
    <n v="0"/>
    <n v="0"/>
    <n v="0"/>
    <n v="0"/>
    <n v="0"/>
    <n v="0"/>
    <n v="0"/>
    <n v="44169"/>
    <n v="44199"/>
    <n v="0"/>
    <n v="1"/>
    <n v="0"/>
    <n v="2020"/>
    <n v="12"/>
    <n v="30"/>
    <n v="3"/>
    <n v="113000"/>
    <n v="132000"/>
    <s v="year"/>
    <x v="1"/>
    <s v="Direct"/>
    <x v="1"/>
    <x v="11"/>
    <x v="4"/>
  </r>
  <r>
    <n v="51087356"/>
    <s v="Senior Data Scientist"/>
    <x v="4"/>
    <s v="Government - Federal"/>
    <x v="10"/>
    <n v="19999086"/>
    <s v="CSIRO"/>
    <n v="3.8098999999999998"/>
    <d v="2020-12-04T00:00:00"/>
    <n v="44199.999988425923"/>
    <s v="The successful candidate will be responsible for engaging with multi-disciplinary researchers to facilitate and optimise Data Analytics workflows"/>
    <s v="Australia"/>
    <x v="3"/>
    <x v="3"/>
    <s v="CBD, Inner &amp; Western Suburbs"/>
    <s v="kensington"/>
    <x v="0"/>
    <s v="$113k - $132k p.a. + up to 15.4% superannuation"/>
    <s v="No"/>
    <s v="https://www.seek.com.au/job/51087356?type=standout#searchRequestToken=ffd9eae7-15ac-4e67-8e0c-1447a2fd33be"/>
    <n v="1"/>
    <n v="1"/>
    <n v="0"/>
    <n v="0"/>
    <n v="0"/>
    <n v="0"/>
    <n v="0"/>
    <n v="0"/>
    <n v="1"/>
    <n v="0"/>
    <n v="0"/>
    <n v="0"/>
    <n v="0"/>
    <n v="0"/>
    <n v="0"/>
    <n v="0"/>
    <n v="0"/>
    <n v="0"/>
    <n v="0"/>
    <n v="0"/>
    <n v="0"/>
    <n v="0"/>
    <n v="0"/>
    <n v="0"/>
    <n v="0"/>
    <n v="44169"/>
    <n v="44199"/>
    <n v="0"/>
    <n v="1"/>
    <n v="0"/>
    <n v="2020"/>
    <n v="12"/>
    <n v="30"/>
    <n v="3"/>
    <n v="113000"/>
    <n v="132000"/>
    <s v="year"/>
    <x v="1"/>
    <s v="Direct"/>
    <x v="1"/>
    <x v="11"/>
    <x v="4"/>
  </r>
  <r>
    <n v="51088035"/>
    <s v="Health and Safety Data Scientist"/>
    <x v="6"/>
    <s v="Analysis &amp; Reporting"/>
    <x v="298"/>
    <n v="21659343"/>
    <s v="Fortescue Metals Group"/>
    <n v="3.4603999999999999"/>
    <d v="2020-12-04T00:00:00"/>
    <n v="44199.999988425923"/>
    <s v="A fantastic opportunity for an experienced Data Scientist to join the Corporate Health &amp; Safety team"/>
    <s v="Australia"/>
    <x v="3"/>
    <x v="3"/>
    <m/>
    <m/>
    <x v="0"/>
    <m/>
    <s v="No"/>
    <s v="https://www.seek.com.au/job/51088035?type=standout#searchRequestToken=ffd180fb-dcfa-4f7b-abdc-ff25ab4bcd66"/>
    <n v="1"/>
    <n v="1"/>
    <n v="0"/>
    <n v="1"/>
    <n v="0"/>
    <n v="0"/>
    <n v="0"/>
    <n v="0"/>
    <n v="0"/>
    <n v="0"/>
    <n v="1"/>
    <n v="0"/>
    <n v="0"/>
    <n v="0"/>
    <n v="0"/>
    <n v="0"/>
    <n v="0"/>
    <n v="0"/>
    <n v="0"/>
    <n v="0"/>
    <n v="0"/>
    <n v="0"/>
    <n v="0"/>
    <n v="0"/>
    <n v="0"/>
    <n v="44169"/>
    <n v="44183"/>
    <n v="0"/>
    <n v="1"/>
    <n v="0"/>
    <n v="2020"/>
    <n v="12"/>
    <n v="30"/>
    <n v="4"/>
    <m/>
    <m/>
    <m/>
    <x v="1"/>
    <s v="Direct"/>
    <x v="0"/>
    <x v="11"/>
    <x v="4"/>
  </r>
  <r>
    <n v="51100145"/>
    <s v="Senior Data Scientist"/>
    <x v="1"/>
    <s v="Business/Systems Analysts"/>
    <x v="489"/>
    <n v="35743817"/>
    <m/>
    <m/>
    <d v="2020-12-08T00:00:00"/>
    <n v="44203.999988425923"/>
    <s v="Senior Data Scientist - Endeavour X Surry Hills location Work on brand new, high profile projects Be a part of a collaborative team ..."/>
    <s v="Australia"/>
    <x v="0"/>
    <x v="0"/>
    <s v="CBD, Inner West &amp; Eastern Suburbs"/>
    <s v="surryhills"/>
    <x v="0"/>
    <m/>
    <s v="No"/>
    <s v="https://www.seek.com.au/job/51100145?type=standard#searchRequestToken=ffd6b06f-e7c2-4cc3-a5c5-37c643848c5c"/>
    <n v="0"/>
    <n v="1"/>
    <n v="0"/>
    <n v="1"/>
    <n v="0"/>
    <n v="0"/>
    <n v="0"/>
    <n v="0"/>
    <n v="0"/>
    <n v="0"/>
    <n v="0"/>
    <n v="0"/>
    <n v="0"/>
    <n v="0"/>
    <n v="0"/>
    <n v="0"/>
    <n v="0"/>
    <n v="0"/>
    <n v="0"/>
    <n v="0"/>
    <n v="0"/>
    <n v="1"/>
    <n v="0"/>
    <n v="0"/>
    <n v="0"/>
    <n v="44172"/>
    <n v="44203"/>
    <n v="0"/>
    <n v="1"/>
    <n v="0"/>
    <n v="2020"/>
    <n v="12"/>
    <n v="30"/>
    <n v="3"/>
    <m/>
    <m/>
    <m/>
    <x v="1"/>
    <s v="Direct"/>
    <x v="0"/>
    <x v="11"/>
    <x v="2"/>
  </r>
  <r>
    <n v="51101181"/>
    <s v="Data Scientist - Melbourne"/>
    <x v="1"/>
    <s v="Other"/>
    <x v="247"/>
    <n v="23708057"/>
    <m/>
    <m/>
    <d v="2020-12-08T00:00:00"/>
    <n v="44203.999988425923"/>
    <s v="Title: Data Scientist Type: Contract (6 months + possible extensions) Location: Melbourne"/>
    <s v="Australia"/>
    <x v="2"/>
    <x v="2"/>
    <s v="CBD &amp; Inner Suburbs"/>
    <s v="melbourne"/>
    <x v="1"/>
    <m/>
    <s v="Yes"/>
    <s v="https://www.seek.com.au/job/51101181?type=standard#searchRequestToken=ffb05954-4e00-4c69-8065-6a7643de4e72"/>
    <n v="1"/>
    <n v="1"/>
    <n v="0"/>
    <n v="1"/>
    <n v="0"/>
    <n v="0"/>
    <n v="0"/>
    <n v="0"/>
    <n v="0"/>
    <n v="0"/>
    <n v="0"/>
    <n v="0"/>
    <n v="0"/>
    <n v="0"/>
    <n v="0"/>
    <n v="0"/>
    <n v="0"/>
    <n v="0"/>
    <n v="0"/>
    <n v="0"/>
    <n v="0"/>
    <n v="0"/>
    <n v="0"/>
    <n v="0"/>
    <n v="0"/>
    <n v="44173"/>
    <n v="44203"/>
    <n v="0"/>
    <n v="1"/>
    <n v="0"/>
    <n v="2020"/>
    <n v="12"/>
    <n v="30"/>
    <n v="3"/>
    <m/>
    <m/>
    <m/>
    <x v="1"/>
    <s v="Direct"/>
    <x v="0"/>
    <x v="11"/>
    <x v="2"/>
  </r>
  <r>
    <n v="51101459"/>
    <s v="Data Science Lead Consultant"/>
    <x v="0"/>
    <s v="Mathematics, Statistics &amp; Information Sciences"/>
    <x v="369"/>
    <n v="29387504"/>
    <m/>
    <m/>
    <d v="2020-12-08T00:00:00"/>
    <n v="44203.999988425923"/>
    <s v="Brand new practice that will be focusing on Financial Crime and Risk. Technically hands on and grow a team over the next 6 months."/>
    <s v="Australia"/>
    <x v="0"/>
    <x v="0"/>
    <s v="CBD, Inner West &amp; Eastern Suburbs"/>
    <s v="sydney"/>
    <x v="0"/>
    <m/>
    <s v="No"/>
    <s v="https://www.seek.com.au/job/51101459?type=standard#searchRequestToken=ffb19f7f-1fb4-4a14-8b04-8e950a53b7f7"/>
    <n v="1"/>
    <n v="1"/>
    <n v="0"/>
    <n v="1"/>
    <n v="0"/>
    <n v="0"/>
    <n v="0"/>
    <n v="0"/>
    <n v="0"/>
    <n v="0"/>
    <n v="1"/>
    <n v="0"/>
    <n v="0"/>
    <n v="0"/>
    <n v="0"/>
    <n v="0"/>
    <n v="0"/>
    <n v="0"/>
    <n v="0"/>
    <n v="0"/>
    <n v="0"/>
    <n v="0"/>
    <n v="0"/>
    <n v="0"/>
    <n v="0"/>
    <n v="44173"/>
    <n v="44201"/>
    <n v="1"/>
    <n v="1"/>
    <n v="0"/>
    <n v="2020"/>
    <n v="12"/>
    <n v="30"/>
    <n v="4"/>
    <m/>
    <m/>
    <m/>
    <x v="1"/>
    <s v="Recruiter"/>
    <x v="0"/>
    <x v="11"/>
    <x v="2"/>
  </r>
  <r>
    <n v="51101707"/>
    <s v="Data Scientist"/>
    <x v="1"/>
    <s v="Consultants"/>
    <x v="390"/>
    <n v="37216644"/>
    <m/>
    <m/>
    <d v="2020-12-08T00:00:00"/>
    <n v="44203.999988425923"/>
    <s v="Data Scientist - Melbourne - 6 Months Contract - Immediate Interview &amp; Start Date"/>
    <s v="Australia"/>
    <x v="2"/>
    <x v="2"/>
    <s v="CBD &amp; Inner Suburbs"/>
    <s v="melbourne"/>
    <x v="1"/>
    <m/>
    <s v="No"/>
    <s v="https://www.seek.com.au/job/51101707?type=standard#searchRequestToken=ffaf73e6-7553-4083-b4fa-36ac80ed582b"/>
    <n v="1"/>
    <n v="1"/>
    <n v="0"/>
    <n v="1"/>
    <n v="0"/>
    <n v="0"/>
    <n v="0"/>
    <n v="0"/>
    <n v="0"/>
    <n v="0"/>
    <n v="0"/>
    <n v="0"/>
    <n v="0"/>
    <n v="0"/>
    <n v="0"/>
    <n v="0"/>
    <n v="0"/>
    <n v="0"/>
    <n v="0"/>
    <n v="0"/>
    <n v="0"/>
    <n v="0"/>
    <n v="0"/>
    <n v="0"/>
    <n v="0"/>
    <n v="44173"/>
    <n v="44203"/>
    <n v="0"/>
    <n v="1"/>
    <n v="0"/>
    <n v="2020"/>
    <n v="12"/>
    <n v="30"/>
    <n v="3"/>
    <m/>
    <m/>
    <m/>
    <x v="1"/>
    <s v="Direct"/>
    <x v="0"/>
    <x v="11"/>
    <x v="2"/>
  </r>
  <r>
    <n v="51102215"/>
    <s v="Full Stack Engineer / Data Scientist"/>
    <x v="1"/>
    <s v="Engineering - Software"/>
    <x v="2"/>
    <n v="28031400"/>
    <m/>
    <m/>
    <d v="2020-12-08T00:00:00"/>
    <n v="44203.999988425923"/>
    <s v="This software organisation is looking for a skilled Software Engineer with experience in Machine Learning and Data Science."/>
    <s v="Australia"/>
    <x v="2"/>
    <x v="2"/>
    <s v="CBD &amp; Inner Suburbs"/>
    <s v="melbourne"/>
    <x v="0"/>
    <s v="$110,000-$130,000 package"/>
    <s v="No"/>
    <s v="https://www.seek.com.au/job/51102215?type=standard#searchRequestToken=fff2d9c0-c5dd-44af-be21-fdb5abdadfd5"/>
    <n v="0"/>
    <n v="1"/>
    <n v="0"/>
    <n v="0"/>
    <n v="0"/>
    <n v="0"/>
    <n v="0"/>
    <n v="0"/>
    <n v="0"/>
    <n v="1"/>
    <n v="0"/>
    <n v="1"/>
    <n v="0"/>
    <n v="0"/>
    <n v="0"/>
    <n v="0"/>
    <n v="0"/>
    <n v="0"/>
    <n v="0"/>
    <n v="0"/>
    <n v="0"/>
    <n v="1"/>
    <n v="0"/>
    <n v="0"/>
    <n v="0"/>
    <n v="44173"/>
    <n v="44203"/>
    <n v="1"/>
    <n v="1"/>
    <n v="0"/>
    <n v="2020"/>
    <n v="12"/>
    <n v="30"/>
    <n v="4"/>
    <n v="110000"/>
    <n v="130000"/>
    <s v="year"/>
    <x v="1"/>
    <s v="Recruiter"/>
    <x v="1"/>
    <x v="11"/>
    <x v="2"/>
  </r>
  <r>
    <n v="51103370"/>
    <s v="Data Scientist"/>
    <x v="1"/>
    <s v="Other"/>
    <x v="545"/>
    <n v="6704334"/>
    <m/>
    <m/>
    <d v="2020-12-08T00:00:00"/>
    <n v="44203.999988425923"/>
    <s v="Support delivery of local data strategy. Identify data engineering needs, find links between data &amp; trends to drive step change."/>
    <s v="Australia"/>
    <x v="0"/>
    <x v="0"/>
    <m/>
    <m/>
    <x v="0"/>
    <s v="$145k - $150k p.a. + Super + Bonus"/>
    <s v="No"/>
    <s v="https://www.seek.com.au/job/51103370?type=standard#searchRequestToken=ffd6b06f-e7c2-4cc3-a5c5-37c643848c5c"/>
    <n v="1"/>
    <n v="1"/>
    <n v="0"/>
    <n v="0"/>
    <n v="0"/>
    <n v="0"/>
    <n v="0"/>
    <n v="0"/>
    <n v="0"/>
    <n v="0"/>
    <n v="0"/>
    <n v="0"/>
    <n v="0"/>
    <n v="0"/>
    <n v="0"/>
    <n v="0"/>
    <n v="0"/>
    <n v="0"/>
    <n v="0"/>
    <n v="0"/>
    <n v="0"/>
    <n v="1"/>
    <n v="0"/>
    <n v="0"/>
    <n v="0"/>
    <n v="44173"/>
    <n v="44203"/>
    <n v="0"/>
    <n v="1"/>
    <n v="0"/>
    <n v="2020"/>
    <n v="12"/>
    <n v="30"/>
    <n v="3"/>
    <n v="145000"/>
    <n v="150000"/>
    <s v="year"/>
    <x v="1"/>
    <s v="Direct"/>
    <x v="1"/>
    <x v="11"/>
    <x v="2"/>
  </r>
  <r>
    <n v="51104198"/>
    <s v="Data Scientist"/>
    <x v="1"/>
    <s v="Other"/>
    <x v="104"/>
    <n v="27843869"/>
    <m/>
    <m/>
    <d v="2020-12-08T00:00:00"/>
    <n v="44203.999988425923"/>
    <s v="Artificial intelligence | Machine Learning | Data Mining | Text Mining | Data Visualisation | Statistical Modelling"/>
    <s v="Australia"/>
    <x v="1"/>
    <x v="1"/>
    <m/>
    <s v="canberra"/>
    <x v="1"/>
    <s v="$105 - $125phr Negotiable, Transparent Fee Struct."/>
    <s v="No"/>
    <s v="https://www.seek.com.au/job/51104198?type=standout#searchRequestToken=ffb05954-4e00-4c69-8065-6a7643de4e72"/>
    <n v="1"/>
    <n v="1"/>
    <n v="0"/>
    <n v="1"/>
    <n v="0"/>
    <n v="0"/>
    <n v="0"/>
    <n v="0"/>
    <n v="0"/>
    <n v="0"/>
    <n v="0"/>
    <n v="0"/>
    <n v="0"/>
    <n v="0"/>
    <n v="0"/>
    <n v="0"/>
    <n v="0"/>
    <n v="0"/>
    <n v="0"/>
    <n v="0"/>
    <n v="0"/>
    <n v="0"/>
    <n v="0"/>
    <n v="0"/>
    <n v="0"/>
    <n v="44173"/>
    <n v="44203"/>
    <n v="1"/>
    <n v="1"/>
    <n v="0"/>
    <n v="2020"/>
    <n v="12"/>
    <n v="30"/>
    <n v="3"/>
    <n v="105"/>
    <n v="125"/>
    <s v="hour"/>
    <x v="1"/>
    <s v="Recruiter"/>
    <x v="1"/>
    <x v="11"/>
    <x v="2"/>
  </r>
  <r>
    <n v="51104294"/>
    <s v="Data Scientist"/>
    <x v="1"/>
    <s v="Other"/>
    <x v="134"/>
    <n v="20369320"/>
    <m/>
    <m/>
    <d v="2020-12-08T00:00:00"/>
    <n v="44203.999988425923"/>
    <s v="Our Federal client is seeking Data Scientist expertise to develop and deliver processes and models to support intelligence"/>
    <s v="Australia"/>
    <x v="1"/>
    <x v="1"/>
    <m/>
    <m/>
    <x v="1"/>
    <s v="$100+/Hr Inc Super"/>
    <s v="No"/>
    <s v="https://www.seek.com.au/job/51104294?type=standout#searchRequestToken=ffb05954-4e00-4c69-8065-6a7643de4e72"/>
    <n v="1"/>
    <n v="1"/>
    <n v="0"/>
    <n v="1"/>
    <n v="0"/>
    <n v="0"/>
    <n v="0"/>
    <n v="0"/>
    <n v="0"/>
    <n v="0"/>
    <n v="0"/>
    <n v="0"/>
    <n v="0"/>
    <n v="0"/>
    <n v="0"/>
    <n v="0"/>
    <n v="0"/>
    <n v="0"/>
    <n v="0"/>
    <n v="0"/>
    <n v="0"/>
    <n v="0"/>
    <n v="0"/>
    <n v="0"/>
    <n v="0"/>
    <n v="44173"/>
    <n v="44203"/>
    <n v="1"/>
    <n v="1"/>
    <n v="0"/>
    <n v="2020"/>
    <n v="12"/>
    <n v="30"/>
    <n v="3"/>
    <m/>
    <m/>
    <m/>
    <x v="1"/>
    <s v="Recruiter"/>
    <x v="1"/>
    <x v="11"/>
    <x v="2"/>
  </r>
  <r>
    <n v="51104515"/>
    <s v="Data Scientist"/>
    <x v="0"/>
    <s v="Environmental, Earth &amp; Geosciences"/>
    <x v="105"/>
    <n v="19999320"/>
    <m/>
    <m/>
    <d v="2020-12-08T00:00:00"/>
    <n v="44203.999988425923"/>
    <s v="Aus citizen. Data Scientist to deliver processes / models to support intelligence, applying data and statistical analytical programming. 5mx12mx12m"/>
    <s v="Australia"/>
    <x v="1"/>
    <x v="1"/>
    <m/>
    <m/>
    <x v="1"/>
    <s v="5mx12mx12m"/>
    <s v="No"/>
    <s v="https://www.seek.com.au/job/51104515?type=standard#searchRequestToken=ffb05954-4e00-4c69-8065-6a7643de4e72"/>
    <n v="1"/>
    <n v="1"/>
    <n v="0"/>
    <n v="1"/>
    <n v="0"/>
    <n v="0"/>
    <n v="0"/>
    <n v="0"/>
    <n v="0"/>
    <n v="0"/>
    <n v="0"/>
    <n v="0"/>
    <n v="0"/>
    <n v="0"/>
    <n v="0"/>
    <n v="0"/>
    <n v="0"/>
    <n v="0"/>
    <n v="0"/>
    <n v="0"/>
    <n v="0"/>
    <n v="0"/>
    <n v="0"/>
    <n v="0"/>
    <n v="0"/>
    <n v="44173"/>
    <n v="44203"/>
    <n v="1"/>
    <n v="1"/>
    <n v="0"/>
    <n v="2020"/>
    <n v="12"/>
    <n v="30"/>
    <n v="3"/>
    <m/>
    <m/>
    <m/>
    <x v="1"/>
    <s v="Recruiter"/>
    <x v="1"/>
    <x v="11"/>
    <x v="2"/>
  </r>
  <r>
    <n v="51104752"/>
    <s v="Data Scientist"/>
    <x v="1"/>
    <s v="Other"/>
    <x v="94"/>
    <n v="25886139"/>
    <m/>
    <m/>
    <d v="2020-12-08T00:00:00"/>
    <n v="44203.999988425923"/>
    <s v="To apply expertise to develop and deliver processes and models to support intelligence or other departmental business activities - Apply Now!"/>
    <s v="Australia"/>
    <x v="1"/>
    <x v="1"/>
    <m/>
    <s v="canberra"/>
    <x v="1"/>
    <s v="Competitive Rate"/>
    <s v="No"/>
    <s v="https://www.seek.com.au/job/51104752?type=standout#searchRequestToken=ffb05954-4e00-4c69-8065-6a7643de4e72"/>
    <n v="1"/>
    <n v="1"/>
    <n v="0"/>
    <n v="1"/>
    <n v="0"/>
    <n v="0"/>
    <n v="0"/>
    <n v="0"/>
    <n v="0"/>
    <n v="0"/>
    <n v="0"/>
    <n v="0"/>
    <n v="0"/>
    <n v="0"/>
    <n v="0"/>
    <n v="0"/>
    <n v="0"/>
    <n v="0"/>
    <n v="0"/>
    <n v="0"/>
    <n v="0"/>
    <n v="0"/>
    <n v="0"/>
    <n v="0"/>
    <n v="0"/>
    <n v="44173"/>
    <n v="44203"/>
    <n v="0"/>
    <n v="1"/>
    <n v="0"/>
    <n v="2020"/>
    <n v="12"/>
    <n v="30"/>
    <n v="3"/>
    <m/>
    <m/>
    <m/>
    <x v="1"/>
    <s v="Direct"/>
    <x v="1"/>
    <x v="11"/>
    <x v="2"/>
  </r>
  <r>
    <n v="51104869"/>
    <s v="Data Scientist"/>
    <x v="0"/>
    <s v="Mathematics, Statistics &amp; Information Sciences"/>
    <x v="84"/>
    <n v="26460366"/>
    <m/>
    <m/>
    <d v="2020-12-08T00:00:00"/>
    <n v="44203.999988425923"/>
    <s v="Seeking an experienced Data Scientist for a Federal Government client based in Canberra"/>
    <s v="Australia"/>
    <x v="1"/>
    <x v="1"/>
    <m/>
    <m/>
    <x v="1"/>
    <m/>
    <s v="No"/>
    <s v="https://www.seek.com.au/job/51104869?type=standard#searchRequestToken=feb1692c-76cc-4229-8c50-bf7e47b62e7f"/>
    <n v="1"/>
    <n v="1"/>
    <n v="0"/>
    <n v="1"/>
    <n v="0"/>
    <n v="0"/>
    <n v="0"/>
    <n v="0"/>
    <n v="0"/>
    <n v="0"/>
    <n v="0"/>
    <n v="0"/>
    <n v="0"/>
    <n v="0"/>
    <n v="0"/>
    <n v="0"/>
    <n v="0"/>
    <n v="0"/>
    <n v="0"/>
    <n v="0"/>
    <n v="0"/>
    <n v="0"/>
    <n v="0"/>
    <n v="0"/>
    <n v="0"/>
    <n v="44173"/>
    <n v="44179"/>
    <n v="1"/>
    <n v="1"/>
    <n v="0"/>
    <n v="2020"/>
    <n v="12"/>
    <n v="30"/>
    <n v="3"/>
    <m/>
    <m/>
    <m/>
    <x v="1"/>
    <s v="Recruiter"/>
    <x v="0"/>
    <x v="11"/>
    <x v="2"/>
  </r>
  <r>
    <n v="51104887"/>
    <s v="Data Scientist"/>
    <x v="1"/>
    <s v="Security"/>
    <x v="546"/>
    <n v="21275800"/>
    <m/>
    <m/>
    <d v="2020-12-08T00:00:00"/>
    <n v="44203.999988425923"/>
    <s v="Contract rates | Start in 25 Jan 2021 | Contract extensions to June 2023 | Canberra"/>
    <s v="Australia"/>
    <x v="1"/>
    <x v="1"/>
    <m/>
    <s v="canberra"/>
    <x v="1"/>
    <m/>
    <s v="No"/>
    <s v="https://www.seek.com.au/job/51104887?type=standard#searchRequestToken=ffb05954-4e00-4c69-8065-6a7643de4e72"/>
    <n v="1"/>
    <n v="1"/>
    <n v="0"/>
    <n v="1"/>
    <n v="0"/>
    <n v="0"/>
    <n v="0"/>
    <n v="0"/>
    <n v="1"/>
    <n v="0"/>
    <n v="0"/>
    <n v="0"/>
    <n v="0"/>
    <n v="0"/>
    <n v="0"/>
    <n v="0"/>
    <n v="0"/>
    <n v="0"/>
    <n v="0"/>
    <n v="0"/>
    <n v="0"/>
    <n v="0"/>
    <n v="0"/>
    <n v="0"/>
    <n v="0"/>
    <n v="44173"/>
    <n v="44203"/>
    <n v="0"/>
    <n v="1"/>
    <n v="0"/>
    <n v="2020"/>
    <n v="12"/>
    <n v="30"/>
    <n v="4"/>
    <m/>
    <m/>
    <m/>
    <x v="1"/>
    <s v="Direct"/>
    <x v="0"/>
    <x v="11"/>
    <x v="2"/>
  </r>
  <r>
    <n v="51105330"/>
    <s v="Data Scientist"/>
    <x v="1"/>
    <s v="Other"/>
    <x v="103"/>
    <n v="31127394"/>
    <m/>
    <m/>
    <d v="2020-12-08T00:00:00"/>
    <n v="44203.999988425923"/>
    <s v="Calling all Data Scientists! Our Fed Gov Client requires your services early next year on a potential long term contract. Don't hesitate, apply NOW!"/>
    <s v="Australia"/>
    <x v="1"/>
    <x v="1"/>
    <m/>
    <s v="canberra"/>
    <x v="1"/>
    <m/>
    <s v="Yes"/>
    <s v="https://www.seek.com.au/job/51105330?type=standard#searchRequestToken=fecffc7c-800a-4934-b9d3-dfc9d7357b21"/>
    <n v="1"/>
    <n v="1"/>
    <n v="0"/>
    <n v="1"/>
    <n v="0"/>
    <n v="0"/>
    <n v="0"/>
    <n v="0"/>
    <n v="0"/>
    <n v="0"/>
    <n v="0"/>
    <n v="0"/>
    <n v="0"/>
    <n v="0"/>
    <n v="0"/>
    <n v="0"/>
    <n v="0"/>
    <n v="0"/>
    <n v="0"/>
    <n v="0"/>
    <n v="0"/>
    <n v="0"/>
    <n v="0"/>
    <n v="0"/>
    <n v="0"/>
    <n v="44173"/>
    <n v="44181"/>
    <n v="1"/>
    <n v="1"/>
    <n v="0"/>
    <n v="2020"/>
    <n v="12"/>
    <n v="30"/>
    <n v="3"/>
    <m/>
    <m/>
    <m/>
    <x v="1"/>
    <s v="Recruiter"/>
    <x v="0"/>
    <x v="11"/>
    <x v="2"/>
  </r>
  <r>
    <n v="51105447"/>
    <s v="Data Scientist"/>
    <x v="1"/>
    <s v="Consultants"/>
    <x v="304"/>
    <n v="43295011"/>
    <m/>
    <m/>
    <d v="2020-12-08T00:00:00"/>
    <n v="44203.999988425923"/>
    <s v="Surry Hills Location 12 month contract Work with one of the largest data collections in the APAC region"/>
    <s v="Australia"/>
    <x v="0"/>
    <x v="0"/>
    <s v="CBD, Inner West &amp; Eastern Suburbs"/>
    <s v="surryhills"/>
    <x v="1"/>
    <m/>
    <s v="No"/>
    <s v="https://www.seek.com.au/job/51105447?type=standard#searchRequestToken=ffd6b06f-e7c2-4cc3-a5c5-37c643848c5c"/>
    <n v="1"/>
    <n v="1"/>
    <n v="0"/>
    <n v="1"/>
    <n v="0"/>
    <n v="0"/>
    <n v="0"/>
    <n v="0"/>
    <n v="0"/>
    <n v="0"/>
    <n v="0"/>
    <n v="0"/>
    <n v="1"/>
    <n v="1"/>
    <n v="0"/>
    <n v="0"/>
    <n v="0"/>
    <n v="0"/>
    <n v="0"/>
    <n v="0"/>
    <n v="0"/>
    <n v="1"/>
    <n v="0"/>
    <n v="0"/>
    <n v="0"/>
    <n v="44173"/>
    <n v="44203"/>
    <n v="1"/>
    <n v="1"/>
    <n v="0"/>
    <n v="2020"/>
    <n v="12"/>
    <n v="30"/>
    <n v="6"/>
    <m/>
    <m/>
    <m/>
    <x v="1"/>
    <s v="Recruiter"/>
    <x v="0"/>
    <x v="11"/>
    <x v="2"/>
  </r>
  <r>
    <n v="51106472"/>
    <s v="10138 Data Scientist"/>
    <x v="1"/>
    <s v="Other"/>
    <x v="547"/>
    <n v="38761093"/>
    <m/>
    <m/>
    <d v="2020-12-08T00:00:00"/>
    <n v="44203.999988425923"/>
    <s v="The department requires a Data Scientist who will apply expertise to develop and deliver processes and models to support intelligence or businesses."/>
    <s v="Australia"/>
    <x v="1"/>
    <x v="1"/>
    <m/>
    <m/>
    <x v="1"/>
    <m/>
    <s v="No"/>
    <s v="https://www.seek.com.au/job/51106472?type=standout#searchRequestToken=ffb05954-4e00-4c69-8065-6a7643de4e72"/>
    <n v="1"/>
    <n v="1"/>
    <n v="0"/>
    <n v="1"/>
    <n v="0"/>
    <n v="0"/>
    <n v="0"/>
    <n v="0"/>
    <n v="0"/>
    <n v="0"/>
    <n v="0"/>
    <n v="0"/>
    <n v="0"/>
    <n v="0"/>
    <n v="0"/>
    <n v="0"/>
    <n v="0"/>
    <n v="0"/>
    <n v="0"/>
    <n v="0"/>
    <n v="0"/>
    <n v="0"/>
    <n v="0"/>
    <n v="0"/>
    <n v="0"/>
    <n v="44173"/>
    <n v="44201"/>
    <n v="0"/>
    <n v="1"/>
    <n v="0"/>
    <n v="2020"/>
    <n v="12"/>
    <n v="30"/>
    <n v="3"/>
    <m/>
    <m/>
    <m/>
    <x v="1"/>
    <s v="Direct"/>
    <x v="0"/>
    <x v="11"/>
    <x v="2"/>
  </r>
  <r>
    <n v="51108434"/>
    <s v="Data Scientist - 10138"/>
    <x v="1"/>
    <s v="Other"/>
    <x v="484"/>
    <n v="36007910"/>
    <m/>
    <m/>
    <d v="2020-12-09T00:00:00"/>
    <n v="44204.999988425923"/>
    <s v="We require the services of an experienced Data Scientist to apply expertise to develop and deliver processes and models"/>
    <s v="Australia"/>
    <x v="1"/>
    <x v="1"/>
    <m/>
    <m/>
    <x v="1"/>
    <s v="no"/>
    <s v="Yes"/>
    <s v="https://www.seek.com.au/job/51108434?type=standout#searchRequestToken=ffb05954-4e00-4c69-8065-6a7643de4e72"/>
    <n v="1"/>
    <n v="1"/>
    <n v="0"/>
    <n v="1"/>
    <n v="0"/>
    <n v="0"/>
    <n v="0"/>
    <n v="0"/>
    <n v="0"/>
    <n v="0"/>
    <n v="0"/>
    <n v="0"/>
    <n v="0"/>
    <n v="0"/>
    <n v="0"/>
    <n v="0"/>
    <n v="0"/>
    <n v="0"/>
    <n v="0"/>
    <n v="0"/>
    <n v="0"/>
    <n v="0"/>
    <n v="0"/>
    <n v="0"/>
    <n v="0"/>
    <n v="44173"/>
    <n v="44201"/>
    <n v="0"/>
    <n v="1"/>
    <n v="0"/>
    <n v="2020"/>
    <n v="12"/>
    <n v="30"/>
    <n v="3"/>
    <m/>
    <m/>
    <m/>
    <x v="1"/>
    <s v="Direct"/>
    <x v="1"/>
    <x v="11"/>
    <x v="0"/>
  </r>
  <r>
    <n v="51112233"/>
    <s v="Data Scientist"/>
    <x v="1"/>
    <s v="Other"/>
    <x v="404"/>
    <n v="20248832"/>
    <s v="AMP"/>
    <n v="3.3483999999999998"/>
    <d v="2020-12-09T00:00:00"/>
    <n v="44204.999988425923"/>
    <s v="Permanent full time opportunity for an experienced Data Scientist to join our Advice business."/>
    <s v="Australia"/>
    <x v="0"/>
    <x v="0"/>
    <s v="CBD, Inner West &amp; Eastern Suburbs"/>
    <s v="sydney"/>
    <x v="0"/>
    <s v="Competitive base + 12% super + bonus opportunity"/>
    <s v="Yes"/>
    <s v="https://www.seek.com.au/job/51112233?type=standout#searchRequestToken=ffce62b6-fe58-4b5f-b5de-1e94a0f3709f"/>
    <n v="1"/>
    <n v="1"/>
    <n v="0"/>
    <n v="1"/>
    <n v="0"/>
    <n v="0"/>
    <n v="0"/>
    <n v="0"/>
    <n v="0"/>
    <n v="0"/>
    <n v="0"/>
    <n v="0"/>
    <n v="1"/>
    <n v="0"/>
    <n v="0"/>
    <n v="0"/>
    <n v="0"/>
    <n v="0"/>
    <n v="0"/>
    <n v="0"/>
    <n v="0"/>
    <n v="0"/>
    <n v="0"/>
    <n v="0"/>
    <n v="0"/>
    <n v="44174"/>
    <n v="44204"/>
    <n v="0"/>
    <n v="1"/>
    <n v="0"/>
    <n v="2020"/>
    <n v="12"/>
    <n v="30"/>
    <n v="4"/>
    <m/>
    <m/>
    <m/>
    <x v="1"/>
    <s v="Direct"/>
    <x v="1"/>
    <x v="11"/>
    <x v="0"/>
  </r>
  <r>
    <n v="51120151"/>
    <s v="Data Scientist"/>
    <x v="1"/>
    <s v="Developers/Programmers"/>
    <x v="4"/>
    <n v="45561458"/>
    <m/>
    <m/>
    <d v="2020-12-10T00:00:00"/>
    <n v="44205.999988425923"/>
    <s v="FinXL are looking to engage a Data Scientist to support their key client on one of their ongoing projects here in Canberra."/>
    <s v="Australia"/>
    <x v="1"/>
    <x v="1"/>
    <m/>
    <s v="canberra"/>
    <x v="1"/>
    <m/>
    <s v="No"/>
    <s v="https://www.seek.com.au/job/51120151?type=standard#searchRequestToken=ff551bb9-a910-4c68-afe3-f183ac3d559f"/>
    <n v="0"/>
    <n v="0"/>
    <n v="0"/>
    <n v="1"/>
    <n v="0"/>
    <n v="0"/>
    <n v="0"/>
    <n v="0"/>
    <n v="0"/>
    <n v="0"/>
    <n v="0"/>
    <n v="0"/>
    <n v="0"/>
    <n v="0"/>
    <n v="0"/>
    <n v="0"/>
    <n v="0"/>
    <n v="0"/>
    <n v="0"/>
    <n v="0"/>
    <n v="0"/>
    <n v="0"/>
    <n v="0"/>
    <n v="0"/>
    <n v="0"/>
    <n v="44175"/>
    <n v="44205"/>
    <n v="0"/>
    <n v="1"/>
    <n v="0"/>
    <n v="2020"/>
    <n v="12"/>
    <n v="30"/>
    <n v="1"/>
    <m/>
    <m/>
    <m/>
    <x v="1"/>
    <s v="Direct"/>
    <x v="0"/>
    <x v="11"/>
    <x v="3"/>
  </r>
  <r>
    <n v="51123975"/>
    <s v="Junior Data Scientist"/>
    <x v="0"/>
    <s v="Modelling &amp; Simulation"/>
    <x v="72"/>
    <n v="35398774"/>
    <m/>
    <m/>
    <d v="2020-12-11T00:00:00"/>
    <n v="44206.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1123975?type=standout#searchRequestToken=fff2d9c0-c5dd-44af-be21-fdb5abdadfd5"/>
    <n v="1"/>
    <n v="1"/>
    <n v="0"/>
    <n v="1"/>
    <n v="0"/>
    <n v="0"/>
    <n v="0"/>
    <n v="0"/>
    <n v="0"/>
    <n v="1"/>
    <n v="0"/>
    <n v="0"/>
    <n v="1"/>
    <n v="0"/>
    <n v="0"/>
    <n v="0"/>
    <n v="0"/>
    <n v="0"/>
    <n v="0"/>
    <n v="0"/>
    <n v="0"/>
    <n v="1"/>
    <n v="0"/>
    <n v="0"/>
    <n v="0"/>
    <n v="44176"/>
    <n v="44203"/>
    <n v="1"/>
    <n v="1"/>
    <n v="0"/>
    <n v="2020"/>
    <n v="12"/>
    <n v="30"/>
    <n v="6"/>
    <n v="100000"/>
    <n v="100000"/>
    <s v="year"/>
    <x v="1"/>
    <s v="Recruiter"/>
    <x v="1"/>
    <x v="11"/>
    <x v="4"/>
  </r>
  <r>
    <n v="51137953"/>
    <s v="Senior Data Scientist"/>
    <x v="1"/>
    <s v="Other"/>
    <x v="124"/>
    <n v="11268388"/>
    <s v="Bupa"/>
    <m/>
    <d v="2020-12-14T00:00:00"/>
    <n v="44209.999988425923"/>
    <s v="Do you want to work for value driven organisation actually helping people? Bupa - helping people live longer, healthier, happier lives!"/>
    <s v="Australia"/>
    <x v="0"/>
    <x v="0"/>
    <s v="CBD, Inner West &amp; Eastern Suburbs"/>
    <s v="sydney"/>
    <x v="0"/>
    <s v="Flexible Hours &amp; Work Environment!"/>
    <s v="Yes"/>
    <s v="https://www.seek.com.au/job/51137953?type=standard#searchRequestToken=ffd38568-f390-41a2-a13b-5ad32d9d603b"/>
    <n v="1"/>
    <n v="1"/>
    <n v="0"/>
    <n v="0"/>
    <n v="0"/>
    <n v="0"/>
    <n v="0"/>
    <n v="0"/>
    <n v="0"/>
    <n v="0"/>
    <n v="0"/>
    <n v="0"/>
    <n v="0"/>
    <n v="1"/>
    <n v="0"/>
    <n v="0"/>
    <n v="0"/>
    <n v="0"/>
    <n v="0"/>
    <n v="0"/>
    <n v="0"/>
    <n v="0"/>
    <n v="0"/>
    <n v="0"/>
    <n v="0"/>
    <n v="44179"/>
    <n v="44209"/>
    <n v="0"/>
    <n v="1"/>
    <n v="0"/>
    <n v="2020"/>
    <n v="12"/>
    <n v="30"/>
    <n v="3"/>
    <m/>
    <m/>
    <m/>
    <x v="1"/>
    <s v="Direct"/>
    <x v="1"/>
    <x v="11"/>
    <x v="1"/>
  </r>
  <r>
    <n v="51141941"/>
    <s v="Data Scientist"/>
    <x v="1"/>
    <s v="Consultants"/>
    <x v="548"/>
    <n v="502236"/>
    <s v="Ingram Micro"/>
    <n v="3.3611"/>
    <d v="2020-12-15T00:00:00"/>
    <n v="44210.999988425923"/>
    <s v="Award winning global leader wants YOU"/>
    <s v="Australia"/>
    <x v="0"/>
    <x v="0"/>
    <s v="CBD, Inner West &amp; Eastern Suburbs"/>
    <s v="sydney"/>
    <x v="0"/>
    <m/>
    <s v="No"/>
    <s v="https://www.seek.com.au/job/51141941?type=standout#searchRequestToken=ffd38568-f390-41a2-a13b-5ad32d9d603b"/>
    <n v="1"/>
    <n v="1"/>
    <n v="0"/>
    <n v="1"/>
    <n v="1"/>
    <n v="0"/>
    <n v="0"/>
    <n v="0"/>
    <n v="0"/>
    <n v="0"/>
    <n v="0"/>
    <n v="0"/>
    <n v="0"/>
    <n v="1"/>
    <n v="0"/>
    <n v="0"/>
    <n v="0"/>
    <n v="0"/>
    <n v="0"/>
    <n v="0"/>
    <n v="0"/>
    <n v="0"/>
    <n v="0"/>
    <n v="0"/>
    <n v="0"/>
    <n v="44180"/>
    <n v="44210"/>
    <n v="0"/>
    <n v="1"/>
    <n v="0"/>
    <n v="2020"/>
    <n v="12"/>
    <n v="30"/>
    <n v="5"/>
    <m/>
    <m/>
    <m/>
    <x v="1"/>
    <s v="Direct"/>
    <x v="0"/>
    <x v="11"/>
    <x v="2"/>
  </r>
  <r>
    <n v="51142030"/>
    <s v="Data Scientist"/>
    <x v="0"/>
    <s v="Mathematics, Statistics &amp; Information Sciences"/>
    <x v="549"/>
    <n v="35574255"/>
    <m/>
    <m/>
    <d v="2020-12-15T00:00:00"/>
    <n v="44210.999988425923"/>
    <s v="To lead data science activities for Temple &amp; Webster, creating data analysis &amp; insights, algorithms and predictive models that support business growth"/>
    <s v="Australia"/>
    <x v="0"/>
    <x v="0"/>
    <s v="CBD, Inner West &amp; Eastern Suburbs"/>
    <s v="sydney"/>
    <x v="0"/>
    <m/>
    <s v="No"/>
    <s v="https://www.seek.com.au/job/51142030?type=standout#searchRequestToken=ffb05954-4e00-4c69-8065-6a7643de4e72"/>
    <n v="1"/>
    <n v="1"/>
    <n v="0"/>
    <n v="1"/>
    <n v="0"/>
    <n v="0"/>
    <n v="0"/>
    <n v="0"/>
    <n v="0"/>
    <n v="0"/>
    <n v="1"/>
    <n v="0"/>
    <n v="0"/>
    <n v="0"/>
    <n v="0"/>
    <n v="0"/>
    <n v="0"/>
    <n v="0"/>
    <n v="0"/>
    <n v="0"/>
    <n v="0"/>
    <n v="0"/>
    <n v="0"/>
    <n v="0"/>
    <n v="0"/>
    <n v="44180"/>
    <n v="44210"/>
    <n v="0"/>
    <n v="1"/>
    <n v="0"/>
    <n v="2020"/>
    <n v="12"/>
    <n v="30"/>
    <n v="4"/>
    <m/>
    <m/>
    <m/>
    <x v="1"/>
    <s v="Direct"/>
    <x v="0"/>
    <x v="11"/>
    <x v="2"/>
  </r>
  <r>
    <n v="51143574"/>
    <s v="Data Scientist"/>
    <x v="1"/>
    <s v="Other"/>
    <x v="550"/>
    <n v="25200453"/>
    <s v="City Facilities Management"/>
    <m/>
    <d v="2020-12-15T00:00:00"/>
    <n v="44210.999988425923"/>
    <s v="Develop the data science and machine learning function in a growing global business."/>
    <s v="Australia"/>
    <x v="2"/>
    <x v="2"/>
    <s v="Bayside &amp; South Eastern Suburbs"/>
    <m/>
    <x v="0"/>
    <m/>
    <s v="No"/>
    <s v="https://www.seek.com.au/job/51143574?type=standout#searchRequestToken=ffd6b06f-e7c2-4cc3-a5c5-37c643848c5c"/>
    <n v="0"/>
    <n v="0"/>
    <n v="0"/>
    <n v="1"/>
    <n v="0"/>
    <n v="0"/>
    <n v="0"/>
    <n v="0"/>
    <n v="0"/>
    <n v="0"/>
    <n v="0"/>
    <n v="0"/>
    <n v="0"/>
    <n v="0"/>
    <n v="0"/>
    <n v="0"/>
    <n v="0"/>
    <n v="0"/>
    <n v="0"/>
    <n v="0"/>
    <n v="0"/>
    <n v="1"/>
    <n v="0"/>
    <n v="0"/>
    <n v="0"/>
    <n v="44180"/>
    <n v="44209"/>
    <n v="0"/>
    <n v="1"/>
    <n v="0"/>
    <n v="2020"/>
    <n v="12"/>
    <n v="30"/>
    <n v="2"/>
    <m/>
    <m/>
    <m/>
    <x v="1"/>
    <s v="Direct"/>
    <x v="0"/>
    <x v="11"/>
    <x v="2"/>
  </r>
  <r>
    <n v="51145071"/>
    <s v="Data Scientist"/>
    <x v="1"/>
    <s v="Other"/>
    <x v="7"/>
    <n v="45719600"/>
    <m/>
    <m/>
    <d v="2020-12-15T00:00:00"/>
    <n v="44210.999988425923"/>
    <s v="Data Scientist will hold a senior role within the Analytics team supporting the delivery of Customer Lifecycle Management and Commercial Strategy"/>
    <s v="Australia"/>
    <x v="0"/>
    <x v="0"/>
    <s v="North Shore &amp; Northern Beaches"/>
    <m/>
    <x v="0"/>
    <s v="Attractive base salary plus bonus"/>
    <s v="No"/>
    <s v="https://www.seek.com.au/job/51145071?type=standard#searchRequestToken=ffd38568-f390-41a2-a13b-5ad32d9d603b"/>
    <n v="0"/>
    <n v="1"/>
    <n v="0"/>
    <n v="1"/>
    <n v="0"/>
    <n v="0"/>
    <n v="0"/>
    <n v="0"/>
    <n v="0"/>
    <n v="0"/>
    <n v="0"/>
    <n v="0"/>
    <n v="0"/>
    <n v="1"/>
    <n v="0"/>
    <n v="0"/>
    <n v="0"/>
    <n v="0"/>
    <n v="0"/>
    <n v="0"/>
    <n v="0"/>
    <n v="0"/>
    <n v="0"/>
    <n v="0"/>
    <n v="0"/>
    <n v="44180"/>
    <n v="44209"/>
    <n v="1"/>
    <n v="1"/>
    <n v="0"/>
    <n v="2020"/>
    <n v="12"/>
    <n v="30"/>
    <n v="3"/>
    <m/>
    <m/>
    <m/>
    <x v="1"/>
    <s v="Recruiter"/>
    <x v="1"/>
    <x v="11"/>
    <x v="2"/>
  </r>
  <r>
    <n v="51145672"/>
    <s v="Data Scientist"/>
    <x v="2"/>
    <s v="Analysis &amp; Reporting"/>
    <x v="6"/>
    <n v="27705684"/>
    <m/>
    <m/>
    <d v="2020-12-15T00:00:00"/>
    <n v="44210.999988425923"/>
    <s v="Commercially focused and highly consultative Data Science role, developing machine learning models using supervised and unsupervised techniques"/>
    <s v="Australia"/>
    <x v="0"/>
    <x v="0"/>
    <s v="CBD, Inner West &amp; Eastern Suburbs"/>
    <s v="sydney"/>
    <x v="0"/>
    <s v="$110k - $140k p.a. + + super + bonus dep on experi"/>
    <s v="Yes"/>
    <s v="https://www.seek.com.au/job/51145672?type=standard#searchRequestToken=ffaf73e6-7553-4083-b4fa-36ac80ed582b"/>
    <n v="0"/>
    <n v="1"/>
    <n v="0"/>
    <n v="1"/>
    <n v="0"/>
    <n v="0"/>
    <n v="0"/>
    <n v="0"/>
    <n v="0"/>
    <n v="0"/>
    <n v="0"/>
    <n v="0"/>
    <n v="0"/>
    <n v="0"/>
    <n v="0"/>
    <n v="0"/>
    <n v="0"/>
    <n v="0"/>
    <n v="0"/>
    <n v="0"/>
    <n v="0"/>
    <n v="0"/>
    <n v="0"/>
    <n v="0"/>
    <n v="0"/>
    <n v="44180"/>
    <n v="44209"/>
    <n v="1"/>
    <n v="1"/>
    <n v="0"/>
    <n v="2020"/>
    <n v="12"/>
    <n v="30"/>
    <n v="2"/>
    <n v="110000"/>
    <n v="140000"/>
    <s v="year"/>
    <x v="1"/>
    <s v="Recruiter"/>
    <x v="1"/>
    <x v="11"/>
    <x v="2"/>
  </r>
  <r>
    <n v="51149298"/>
    <s v="Data Scientist, Sydney"/>
    <x v="1"/>
    <s v="Other"/>
    <x v="148"/>
    <n v="22458282"/>
    <s v="Stockland"/>
    <n v="3.3136000000000001"/>
    <d v="2020-12-16T00:00:00"/>
    <n v="44211.999988425923"/>
    <s v="As a Data Scientist you will contribute to a high-performance team by conducting analysis and generating insights."/>
    <s v="Australia"/>
    <x v="0"/>
    <x v="0"/>
    <m/>
    <m/>
    <x v="0"/>
    <m/>
    <s v="No"/>
    <s v="https://www.seek.com.au/job/51149298?type=standout#searchRequestToken=ffaf73e6-7553-4083-b4fa-36ac80ed582b"/>
    <n v="1"/>
    <n v="1"/>
    <n v="0"/>
    <n v="1"/>
    <n v="0"/>
    <n v="0"/>
    <n v="0"/>
    <n v="0"/>
    <n v="0"/>
    <n v="0"/>
    <n v="0"/>
    <n v="0"/>
    <n v="0"/>
    <n v="0"/>
    <n v="0"/>
    <n v="0"/>
    <n v="0"/>
    <n v="0"/>
    <n v="0"/>
    <n v="0"/>
    <n v="0"/>
    <n v="0"/>
    <n v="0"/>
    <n v="0"/>
    <n v="0"/>
    <n v="44181"/>
    <n v="44211"/>
    <n v="0"/>
    <n v="1"/>
    <n v="0"/>
    <n v="2020"/>
    <n v="12"/>
    <n v="30"/>
    <n v="3"/>
    <m/>
    <m/>
    <m/>
    <x v="1"/>
    <s v="Direct"/>
    <x v="0"/>
    <x v="11"/>
    <x v="0"/>
  </r>
  <r>
    <n v="51150271"/>
    <s v="Data Scientist"/>
    <x v="0"/>
    <s v="Mathematics, Statistics &amp; Information Sciences"/>
    <x v="551"/>
    <n v="25814838"/>
    <s v="Movember"/>
    <m/>
    <d v="2020-12-16T00:00:00"/>
    <n v="44211.999988425923"/>
    <s v="Join a small but mighty Insights team and help bring Movember’s vision of being a data and insights led organisation to life."/>
    <s v="Australia"/>
    <x v="2"/>
    <x v="2"/>
    <s v="CBD &amp; Inner Suburbs"/>
    <s v="richmond"/>
    <x v="0"/>
    <m/>
    <s v="No"/>
    <s v="https://www.seek.com.au/job/51150271?type=standard#searchRequestToken=ffdac6ce-6b99-4f15-81eb-676cbe80e871"/>
    <n v="1"/>
    <n v="1"/>
    <n v="0"/>
    <n v="1"/>
    <n v="0"/>
    <n v="0"/>
    <n v="0"/>
    <n v="0"/>
    <n v="0"/>
    <n v="0"/>
    <n v="0"/>
    <n v="0"/>
    <n v="0"/>
    <n v="0"/>
    <n v="0"/>
    <n v="0"/>
    <n v="0"/>
    <n v="0"/>
    <n v="0"/>
    <n v="0"/>
    <n v="0"/>
    <n v="0"/>
    <n v="1"/>
    <n v="0"/>
    <n v="0"/>
    <n v="44181"/>
    <n v="44211"/>
    <n v="0"/>
    <n v="1"/>
    <n v="0"/>
    <n v="2020"/>
    <n v="12"/>
    <n v="30"/>
    <n v="4"/>
    <m/>
    <m/>
    <m/>
    <x v="1"/>
    <s v="Direct"/>
    <x v="0"/>
    <x v="11"/>
    <x v="0"/>
  </r>
  <r>
    <n v="51150336"/>
    <s v="Data Scientist - Python/R"/>
    <x v="1"/>
    <s v="Other"/>
    <x v="552"/>
    <n v="35293445"/>
    <m/>
    <m/>
    <d v="2020-12-16T00:00:00"/>
    <n v="44211.999988425923"/>
    <s v="A leading organisation is looking for a Data Scientist with Python/R experience to join their data team on a contract basis based in the Brisbane CBD."/>
    <s v="Australia"/>
    <x v="4"/>
    <x v="4"/>
    <s v="CBD &amp; Inner Suburbs"/>
    <s v="brisbane"/>
    <x v="1"/>
    <s v="Competitive daily rate on offer"/>
    <s v="No"/>
    <s v="https://www.seek.com.au/job/51150336?type=standard#searchRequestToken=ffaf73e6-7553-4083-b4fa-36ac80ed582b"/>
    <n v="1"/>
    <n v="1"/>
    <n v="0"/>
    <n v="0"/>
    <n v="0"/>
    <n v="0"/>
    <n v="0"/>
    <n v="0"/>
    <n v="0"/>
    <n v="0"/>
    <n v="0"/>
    <n v="0"/>
    <n v="0"/>
    <n v="0"/>
    <n v="0"/>
    <n v="0"/>
    <n v="0"/>
    <n v="0"/>
    <n v="0"/>
    <n v="0"/>
    <n v="0"/>
    <n v="0"/>
    <n v="0"/>
    <n v="0"/>
    <n v="0"/>
    <n v="44181"/>
    <n v="44211"/>
    <n v="1"/>
    <n v="1"/>
    <n v="0"/>
    <n v="2020"/>
    <n v="12"/>
    <n v="30"/>
    <n v="2"/>
    <m/>
    <m/>
    <m/>
    <x v="1"/>
    <s v="Recruiter"/>
    <x v="1"/>
    <x v="11"/>
    <x v="0"/>
  </r>
  <r>
    <n v="51157126"/>
    <s v="Data Scientist"/>
    <x v="0"/>
    <s v="Mathematics, Statistics &amp; Information Sciences"/>
    <x v="553"/>
    <n v="25218236"/>
    <s v="On The Line Australia"/>
    <n v="2.6316000000000002"/>
    <d v="2020-12-17T00:00:00"/>
    <n v="44212.999988425923"/>
    <s v="Join the team at On the Line in this newly created role of Data Scientist, this role will be a key contributor to our digital transformation"/>
    <s v="Australia"/>
    <x v="2"/>
    <x v="2"/>
    <s v="Western Suburbs"/>
    <m/>
    <x v="0"/>
    <s v="-"/>
    <s v="Yes"/>
    <s v="https://www.seek.com.au/job/51157126?type=standard#searchRequestToken=ffaf73e6-7553-4083-b4fa-36ac80ed582b"/>
    <n v="1"/>
    <n v="1"/>
    <n v="0"/>
    <n v="1"/>
    <n v="0"/>
    <n v="0"/>
    <n v="0"/>
    <n v="0"/>
    <n v="0"/>
    <n v="0"/>
    <n v="0"/>
    <n v="0"/>
    <n v="0"/>
    <n v="0"/>
    <n v="0"/>
    <n v="0"/>
    <n v="0"/>
    <n v="0"/>
    <n v="0"/>
    <n v="0"/>
    <n v="0"/>
    <n v="0"/>
    <n v="0"/>
    <n v="0"/>
    <n v="0"/>
    <n v="44182"/>
    <n v="44212"/>
    <n v="0"/>
    <n v="1"/>
    <n v="0"/>
    <n v="2020"/>
    <n v="12"/>
    <n v="30"/>
    <n v="3"/>
    <m/>
    <m/>
    <m/>
    <x v="1"/>
    <s v="Direct"/>
    <x v="1"/>
    <x v="11"/>
    <x v="3"/>
  </r>
  <r>
    <n v="51159135"/>
    <s v="Data Scientist - Lead Consultant"/>
    <x v="7"/>
    <s v="Management &amp; Change Consulting"/>
    <x v="46"/>
    <n v="14025083"/>
    <s v="Capgemini"/>
    <n v="2.8292999999999999"/>
    <d v="2020-12-17T00:00:00"/>
    <n v="44212.999988425923"/>
    <s v="Capgemini Invent - we ideate and bring to life what's next for our clients, combining strategy, technology, data science and creative design expertise"/>
    <s v="Australia"/>
    <x v="2"/>
    <x v="2"/>
    <m/>
    <m/>
    <x v="0"/>
    <m/>
    <s v="No"/>
    <s v="https://www.seek.com.au/job/51159135?type=standout#searchRequestToken=ffb05954-4e00-4c69-8065-6a7643de4e72"/>
    <n v="1"/>
    <n v="1"/>
    <n v="0"/>
    <n v="0"/>
    <n v="0"/>
    <n v="0"/>
    <n v="0"/>
    <n v="0"/>
    <n v="1"/>
    <n v="0"/>
    <n v="0"/>
    <n v="1"/>
    <n v="0"/>
    <n v="0"/>
    <n v="0"/>
    <n v="0"/>
    <n v="0"/>
    <n v="0"/>
    <n v="0"/>
    <n v="0"/>
    <n v="0"/>
    <n v="0"/>
    <n v="0"/>
    <n v="0"/>
    <n v="0"/>
    <n v="44182"/>
    <n v="44212"/>
    <n v="0"/>
    <n v="1"/>
    <n v="0"/>
    <n v="2020"/>
    <n v="12"/>
    <n v="30"/>
    <n v="4"/>
    <m/>
    <m/>
    <m/>
    <x v="1"/>
    <s v="Direct"/>
    <x v="0"/>
    <x v="11"/>
    <x v="3"/>
  </r>
  <r>
    <n v="51159326"/>
    <s v="Data Scientist - Manager"/>
    <x v="7"/>
    <s v="Management &amp; Change Consulting"/>
    <x v="46"/>
    <n v="14025083"/>
    <s v="Capgemini"/>
    <n v="2.8292999999999999"/>
    <d v="2020-12-17T00:00:00"/>
    <n v="44212.999988425923"/>
    <s v="Capgemini Invent - we ideate and bring to life what's next for our clients, combining strategy, technology, data science and creative design expertise"/>
    <s v="Australia"/>
    <x v="2"/>
    <x v="0"/>
    <m/>
    <m/>
    <x v="0"/>
    <m/>
    <s v="No"/>
    <s v="https://www.seek.com.au/job/51159326?type=standout#searchRequestToken=ffaf73e6-7553-4083-b4fa-36ac80ed582b"/>
    <n v="1"/>
    <n v="1"/>
    <n v="0"/>
    <n v="0"/>
    <n v="0"/>
    <n v="0"/>
    <n v="0"/>
    <n v="0"/>
    <n v="1"/>
    <n v="0"/>
    <n v="0"/>
    <n v="1"/>
    <n v="0"/>
    <n v="0"/>
    <n v="0"/>
    <n v="0"/>
    <n v="0"/>
    <n v="0"/>
    <n v="0"/>
    <n v="0"/>
    <n v="0"/>
    <n v="0"/>
    <n v="0"/>
    <n v="0"/>
    <n v="0"/>
    <n v="44182"/>
    <n v="44212"/>
    <n v="0"/>
    <n v="1"/>
    <n v="0"/>
    <n v="2020"/>
    <n v="12"/>
    <n v="30"/>
    <n v="4"/>
    <m/>
    <m/>
    <m/>
    <x v="1"/>
    <s v="Direct"/>
    <x v="0"/>
    <x v="11"/>
    <x v="3"/>
  </r>
  <r>
    <n v="51159967"/>
    <s v="Data Scientist"/>
    <x v="0"/>
    <s v="Mathematics, Statistics &amp; Information Sciences"/>
    <x v="384"/>
    <n v="9163024"/>
    <s v="Findex"/>
    <n v="2.4651000000000001"/>
    <d v="2020-12-18T00:00:00"/>
    <n v="44213.999988425923"/>
    <s v="We are seeking for a forward-looking, switched on Data Scientist to be part of a innovation-focused team to revolutionize financial services."/>
    <s v="Australia"/>
    <x v="2"/>
    <x v="2"/>
    <s v="CBD &amp; Inner Suburbs"/>
    <s v="melbourne"/>
    <x v="0"/>
    <m/>
    <s v="No"/>
    <s v="https://www.seek.com.au/job/51159967?type=standout#searchRequestToken=ffdac6ce-6b99-4f15-81eb-676cbe80e871"/>
    <n v="0"/>
    <n v="1"/>
    <n v="0"/>
    <n v="1"/>
    <n v="0"/>
    <n v="0"/>
    <n v="0"/>
    <n v="0"/>
    <n v="0"/>
    <n v="0"/>
    <n v="0"/>
    <n v="0"/>
    <n v="0"/>
    <n v="0"/>
    <n v="0"/>
    <n v="0"/>
    <n v="0"/>
    <n v="0"/>
    <n v="0"/>
    <n v="0"/>
    <n v="0"/>
    <n v="0"/>
    <n v="1"/>
    <n v="0"/>
    <n v="0"/>
    <n v="44182"/>
    <n v="44213"/>
    <n v="0"/>
    <n v="1"/>
    <n v="0"/>
    <n v="2020"/>
    <n v="12"/>
    <n v="30"/>
    <n v="3"/>
    <m/>
    <m/>
    <m/>
    <x v="1"/>
    <s v="Direct"/>
    <x v="0"/>
    <x v="11"/>
    <x v="4"/>
  </r>
  <r>
    <n v="51161014"/>
    <s v="Data Scientist"/>
    <x v="0"/>
    <s v="Mathematics, Statistics &amp; Information Sciences"/>
    <x v="369"/>
    <n v="29387504"/>
    <m/>
    <m/>
    <d v="2020-12-18T00:00:00"/>
    <n v="44213.999988425923"/>
    <s v="Join a strong data and analytics team at a pivotal point of their expansion plan."/>
    <s v="Australia"/>
    <x v="4"/>
    <x v="4"/>
    <s v="CBD &amp; Inner Suburbs"/>
    <s v="brisbane"/>
    <x v="0"/>
    <m/>
    <s v="No"/>
    <s v="https://www.seek.com.au/job/51161014?type=standard#searchRequestToken=ffaf73e6-7553-4083-b4fa-36ac80ed582b"/>
    <n v="1"/>
    <n v="1"/>
    <n v="0"/>
    <n v="0"/>
    <n v="0"/>
    <n v="0"/>
    <n v="0"/>
    <n v="0"/>
    <n v="0"/>
    <n v="0"/>
    <n v="0"/>
    <n v="0"/>
    <n v="0"/>
    <n v="0"/>
    <n v="0"/>
    <n v="0"/>
    <n v="0"/>
    <n v="0"/>
    <n v="0"/>
    <n v="0"/>
    <n v="0"/>
    <n v="0"/>
    <n v="0"/>
    <n v="0"/>
    <n v="0"/>
    <n v="44182"/>
    <n v="44209"/>
    <n v="1"/>
    <n v="1"/>
    <n v="0"/>
    <n v="2020"/>
    <n v="12"/>
    <n v="30"/>
    <n v="2"/>
    <m/>
    <m/>
    <m/>
    <x v="1"/>
    <s v="Recruiter"/>
    <x v="0"/>
    <x v="11"/>
    <x v="4"/>
  </r>
  <r>
    <n v="51161567"/>
    <s v="Lead Data Scientist"/>
    <x v="0"/>
    <s v="Mathematics, Statistics &amp; Information Sciences"/>
    <x v="369"/>
    <n v="29387504"/>
    <m/>
    <m/>
    <d v="2020-12-18T00:00:00"/>
    <n v="44213.999988425923"/>
    <s v="Join as the lead go to for all things data science. Build a team out in the near future and lead the capability!"/>
    <s v="Australia"/>
    <x v="0"/>
    <x v="0"/>
    <m/>
    <m/>
    <x v="0"/>
    <m/>
    <s v="No"/>
    <s v="https://www.seek.com.au/job/51161567?type=standard#searchRequestToken=ffaf73e6-7553-4083-b4fa-36ac80ed582b"/>
    <n v="1"/>
    <n v="1"/>
    <n v="0"/>
    <n v="1"/>
    <n v="0"/>
    <n v="0"/>
    <n v="0"/>
    <n v="0"/>
    <n v="0"/>
    <n v="0"/>
    <n v="0"/>
    <n v="0"/>
    <n v="0"/>
    <n v="0"/>
    <n v="0"/>
    <n v="0"/>
    <n v="0"/>
    <n v="0"/>
    <n v="0"/>
    <n v="0"/>
    <n v="0"/>
    <n v="0"/>
    <n v="0"/>
    <n v="0"/>
    <n v="0"/>
    <n v="44183"/>
    <n v="44209"/>
    <n v="1"/>
    <n v="1"/>
    <n v="0"/>
    <n v="2020"/>
    <n v="12"/>
    <n v="30"/>
    <n v="3"/>
    <m/>
    <m/>
    <m/>
    <x v="1"/>
    <s v="Recruiter"/>
    <x v="0"/>
    <x v="11"/>
    <x v="4"/>
  </r>
  <r>
    <n v="51162316"/>
    <s v="Data Scientist - OCR technologies"/>
    <x v="1"/>
    <s v="Developers/Programmers"/>
    <x v="95"/>
    <n v="28935941"/>
    <m/>
    <m/>
    <d v="2020-12-18T00:00:00"/>
    <n v="44213.999988425923"/>
    <s v="Join a trusted financial institution and lead an exciting cloud automation project. You will be working with OCR data on an AWS stack."/>
    <s v="Australia"/>
    <x v="2"/>
    <x v="2"/>
    <s v="CBD &amp; Inner Suburbs"/>
    <s v="melbourne"/>
    <x v="1"/>
    <m/>
    <s v="No"/>
    <s v="https://www.seek.com.au/job/51162316?type=standout#searchRequestToken=ffdac6ce-6b99-4f15-81eb-676cbe80e871"/>
    <n v="0"/>
    <n v="1"/>
    <n v="0"/>
    <n v="0"/>
    <n v="0"/>
    <n v="0"/>
    <n v="0"/>
    <n v="0"/>
    <n v="0"/>
    <n v="0"/>
    <n v="0"/>
    <n v="0"/>
    <n v="0"/>
    <n v="0"/>
    <n v="0"/>
    <n v="0"/>
    <n v="0"/>
    <n v="0"/>
    <n v="0"/>
    <n v="0"/>
    <n v="0"/>
    <n v="0"/>
    <n v="1"/>
    <n v="0"/>
    <n v="0"/>
    <n v="44183"/>
    <n v="44213"/>
    <n v="1"/>
    <n v="1"/>
    <n v="0"/>
    <n v="2020"/>
    <n v="12"/>
    <n v="30"/>
    <n v="2"/>
    <m/>
    <m/>
    <m/>
    <x v="1"/>
    <s v="Recruiter"/>
    <x v="0"/>
    <x v="11"/>
    <x v="4"/>
  </r>
  <r>
    <n v="51170901"/>
    <s v="Data Scientist"/>
    <x v="1"/>
    <s v="Database Development &amp; Administration"/>
    <x v="330"/>
    <n v="43028454"/>
    <m/>
    <m/>
    <d v="2020-12-21T00:00:00"/>
    <n v="44216.999988425923"/>
    <s v="Australian first Health-tech SaaS pioneer is looking for a Data Science Consultant to work closely with their pharma client base!"/>
    <s v="Australia"/>
    <x v="0"/>
    <x v="0"/>
    <s v="CBD, Inner West &amp; Eastern Suburbs"/>
    <s v="sydney"/>
    <x v="0"/>
    <m/>
    <s v="No"/>
    <s v="https://www.seek.com.au/job/51170901?type=standout#searchRequestToken=ffaf73e6-7553-4083-b4fa-36ac80ed582b"/>
    <n v="0"/>
    <n v="1"/>
    <n v="0"/>
    <n v="1"/>
    <n v="0"/>
    <n v="0"/>
    <n v="0"/>
    <n v="0"/>
    <n v="0"/>
    <n v="0"/>
    <n v="0"/>
    <n v="0"/>
    <n v="0"/>
    <n v="0"/>
    <n v="0"/>
    <n v="0"/>
    <n v="0"/>
    <n v="0"/>
    <n v="0"/>
    <n v="0"/>
    <n v="0"/>
    <n v="0"/>
    <n v="0"/>
    <n v="0"/>
    <n v="0"/>
    <n v="44186"/>
    <n v="44216"/>
    <n v="1"/>
    <n v="1"/>
    <n v="0"/>
    <n v="2020"/>
    <n v="12"/>
    <n v="30"/>
    <n v="2"/>
    <m/>
    <m/>
    <m/>
    <x v="1"/>
    <s v="Recruiter"/>
    <x v="0"/>
    <x v="11"/>
    <x v="1"/>
  </r>
  <r>
    <n v="51174118"/>
    <s v="Data Scientist"/>
    <x v="0"/>
    <s v="Mathematics, Statistics &amp; Information Sciences"/>
    <x v="303"/>
    <n v="36388429"/>
    <m/>
    <m/>
    <d v="2020-12-21T00:00:00"/>
    <n v="44216.999988425923"/>
    <s v="Great opportunity for a smart and motivated data scientist to become a part of an innovative and energetic team."/>
    <s v="Australia"/>
    <x v="6"/>
    <x v="6"/>
    <m/>
    <s v="adelaide"/>
    <x v="0"/>
    <m/>
    <s v="No"/>
    <s v="https://www.seek.com.au/job/51174118?type=standout#searchRequestToken=ffd38568-f390-41a2-a13b-5ad32d9d603b"/>
    <n v="1"/>
    <n v="1"/>
    <n v="1"/>
    <n v="1"/>
    <n v="0"/>
    <n v="0"/>
    <n v="1"/>
    <n v="0"/>
    <n v="0"/>
    <n v="0"/>
    <n v="1"/>
    <n v="1"/>
    <n v="0"/>
    <n v="1"/>
    <n v="0"/>
    <n v="0"/>
    <n v="0"/>
    <n v="0"/>
    <n v="0"/>
    <n v="0"/>
    <n v="0"/>
    <n v="0"/>
    <n v="0"/>
    <n v="0"/>
    <n v="0"/>
    <n v="44186"/>
    <n v="44214"/>
    <n v="1"/>
    <n v="1"/>
    <n v="0"/>
    <n v="2020"/>
    <n v="12"/>
    <n v="30"/>
    <n v="8"/>
    <m/>
    <m/>
    <m/>
    <x v="1"/>
    <s v="Recruiter"/>
    <x v="0"/>
    <x v="11"/>
    <x v="1"/>
  </r>
  <r>
    <n v="51174551"/>
    <s v="Data Scientist"/>
    <x v="0"/>
    <s v="Mathematics, Statistics &amp; Information Sciences"/>
    <x v="113"/>
    <n v="31521925"/>
    <m/>
    <m/>
    <d v="2020-12-21T00:00:00"/>
    <n v="44216.999988425923"/>
    <s v="SoftLabs is looking for a mid to senior level Data Scientist in Sydney."/>
    <s v="Australia"/>
    <x v="0"/>
    <x v="0"/>
    <s v="CBD, Inner West &amp; Eastern Suburbs"/>
    <s v="sydney"/>
    <x v="0"/>
    <s v="$80,000 - $119,999"/>
    <s v="No"/>
    <s v="https://www.seek.com.au/job/51174551?type=standard#searchRequestToken=ffd38568-f390-41a2-a13b-5ad32d9d603b"/>
    <n v="1"/>
    <n v="1"/>
    <n v="1"/>
    <n v="1"/>
    <n v="0"/>
    <n v="0"/>
    <n v="0"/>
    <n v="0"/>
    <n v="0"/>
    <n v="0"/>
    <n v="0"/>
    <n v="0"/>
    <n v="0"/>
    <n v="1"/>
    <n v="0"/>
    <n v="0"/>
    <n v="0"/>
    <n v="0"/>
    <n v="0"/>
    <n v="0"/>
    <n v="0"/>
    <n v="0"/>
    <n v="0"/>
    <n v="0"/>
    <n v="0"/>
    <n v="44186"/>
    <n v="44216"/>
    <n v="0"/>
    <n v="1"/>
    <n v="0"/>
    <n v="2020"/>
    <n v="12"/>
    <n v="30"/>
    <n v="5"/>
    <n v="80000"/>
    <n v="119999"/>
    <s v="year"/>
    <x v="1"/>
    <s v="Direct"/>
    <x v="1"/>
    <x v="11"/>
    <x v="1"/>
  </r>
  <r>
    <n v="51181089"/>
    <s v="Data Scientist"/>
    <x v="1"/>
    <s v="Consultants"/>
    <x v="539"/>
    <n v="10922430"/>
    <m/>
    <m/>
    <d v="2020-12-22T00:00:00"/>
    <n v="44217.999988425923"/>
    <s v="This is a great opportunity to lead how Amplifon approaches data science and optimize the end-to-end delivery of data and analytics!"/>
    <s v="Australia"/>
    <x v="2"/>
    <x v="2"/>
    <s v="Eastern Suburbs"/>
    <s v="mulgrave"/>
    <x v="0"/>
    <m/>
    <s v="No"/>
    <s v="https://www.seek.com.au/job/51181089?type=standout#searchRequestToken=ffaf73e6-7553-4083-b4fa-36ac80ed582b"/>
    <n v="1"/>
    <n v="1"/>
    <n v="0"/>
    <n v="1"/>
    <n v="0"/>
    <n v="0"/>
    <n v="0"/>
    <n v="0"/>
    <n v="0"/>
    <n v="0"/>
    <n v="0"/>
    <n v="0"/>
    <n v="0"/>
    <n v="0"/>
    <n v="0"/>
    <n v="0"/>
    <n v="0"/>
    <n v="0"/>
    <n v="0"/>
    <n v="0"/>
    <n v="0"/>
    <n v="0"/>
    <n v="0"/>
    <n v="0"/>
    <n v="0"/>
    <n v="44187"/>
    <n v="44217"/>
    <n v="0"/>
    <n v="1"/>
    <n v="0"/>
    <n v="2020"/>
    <n v="12"/>
    <n v="30"/>
    <n v="3"/>
    <m/>
    <m/>
    <m/>
    <x v="1"/>
    <s v="Direct"/>
    <x v="0"/>
    <x v="11"/>
    <x v="2"/>
  </r>
  <r>
    <n v="51188331"/>
    <s v="Senior Data Scientist"/>
    <x v="0"/>
    <s v="Mathematics, Statistics &amp; Information Sciences"/>
    <x v="554"/>
    <n v="21084780"/>
    <m/>
    <m/>
    <d v="2020-12-23T00:00:00"/>
    <n v="44218.999988425923"/>
    <s v="2 year full-time fixed-term contract with potential to extend. Working with world-class researchers in translational research."/>
    <s v="Australia"/>
    <x v="2"/>
    <x v="2"/>
    <s v="CBD &amp; Inner Suburbs"/>
    <s v="eastmelbourne"/>
    <x v="0"/>
    <m/>
    <s v="No"/>
    <s v="https://www.seek.com.au/job/51188331?type=standard#searchRequestToken=ffaf73e6-7553-4083-b4fa-36ac80ed582b"/>
    <n v="1"/>
    <n v="1"/>
    <n v="1"/>
    <n v="0"/>
    <n v="0"/>
    <n v="0"/>
    <n v="0"/>
    <n v="0"/>
    <n v="0"/>
    <n v="0"/>
    <n v="0"/>
    <n v="0"/>
    <n v="0"/>
    <n v="0"/>
    <n v="0"/>
    <n v="0"/>
    <n v="0"/>
    <n v="0"/>
    <n v="0"/>
    <n v="0"/>
    <n v="0"/>
    <n v="0"/>
    <n v="0"/>
    <n v="0"/>
    <n v="0"/>
    <n v="44188"/>
    <n v="44218"/>
    <n v="0"/>
    <n v="1"/>
    <n v="0"/>
    <n v="2020"/>
    <n v="12"/>
    <n v="30"/>
    <n v="3"/>
    <m/>
    <m/>
    <m/>
    <x v="1"/>
    <s v="Direct"/>
    <x v="0"/>
    <x v="11"/>
    <x v="0"/>
  </r>
  <r>
    <n v="51200630"/>
    <s v="Data Scientist - 6 Month Contract"/>
    <x v="0"/>
    <s v="Mathematics, Statistics &amp; Information Sciences"/>
    <x v="555"/>
    <n v="41680681"/>
    <m/>
    <m/>
    <d v="2020-12-30T00:00:00"/>
    <n v="44225.999988425923"/>
    <s v="We are currently looking for a Data Scientist to join our Partner &amp; Campaign Analytics team."/>
    <s v="Australia"/>
    <x v="2"/>
    <x v="2"/>
    <s v="CBD &amp; Inner Suburbs"/>
    <s v="melbourne"/>
    <x v="0"/>
    <m/>
    <s v="No"/>
    <s v="https://www.seek.com.au/job/51200630?type=standout#searchRequestToken=ffd6b06f-e7c2-4cc3-a5c5-37c643848c5c"/>
    <n v="1"/>
    <n v="1"/>
    <n v="0"/>
    <n v="1"/>
    <n v="0"/>
    <n v="0"/>
    <n v="0"/>
    <n v="0"/>
    <n v="0"/>
    <n v="1"/>
    <n v="1"/>
    <n v="0"/>
    <n v="0"/>
    <n v="0"/>
    <n v="0"/>
    <n v="0"/>
    <n v="0"/>
    <n v="0"/>
    <n v="0"/>
    <n v="0"/>
    <n v="0"/>
    <n v="1"/>
    <n v="0"/>
    <n v="0"/>
    <n v="0"/>
    <n v="44195"/>
    <n v="44224"/>
    <n v="0"/>
    <n v="1"/>
    <n v="0"/>
    <n v="2020"/>
    <n v="12"/>
    <n v="30"/>
    <n v="6"/>
    <m/>
    <m/>
    <m/>
    <x v="1"/>
    <s v="Direct"/>
    <x v="0"/>
    <x v="11"/>
    <x v="0"/>
  </r>
  <r>
    <n v="51206969"/>
    <s v="Data Scientist"/>
    <x v="1"/>
    <s v="Engineering - Software"/>
    <x v="495"/>
    <n v="2603923"/>
    <s v="WSP"/>
    <m/>
    <d v="2021-01-04T00:00:00"/>
    <n v="44230.999988425923"/>
    <s v="WSP are immediately looking to hire an experienced-level Data Scientists to join our team in Sydney or Melbourne."/>
    <s v="Australia"/>
    <x v="2"/>
    <x v="2"/>
    <s v="CBD &amp; Inner Suburbs"/>
    <s v="melbourne"/>
    <x v="0"/>
    <m/>
    <s v="No"/>
    <s v="https://www.seek.com.au/job/51206969?type=standout#searchRequestToken=fe7fdd5d-68b5-4f4b-aa9a-5e91b25d2c0e"/>
    <n v="0"/>
    <n v="0"/>
    <n v="0"/>
    <n v="0"/>
    <n v="0"/>
    <n v="0"/>
    <n v="0"/>
    <n v="0"/>
    <n v="0"/>
    <n v="0"/>
    <n v="0"/>
    <n v="0"/>
    <n v="1"/>
    <n v="0"/>
    <n v="0"/>
    <n v="0"/>
    <n v="0"/>
    <n v="0"/>
    <n v="0"/>
    <n v="0"/>
    <n v="0"/>
    <n v="0"/>
    <n v="0"/>
    <n v="0"/>
    <n v="0"/>
    <n v="44199"/>
    <n v="44227"/>
    <n v="0"/>
    <n v="1"/>
    <n v="0"/>
    <n v="2021"/>
    <n v="1"/>
    <n v="30"/>
    <n v="1"/>
    <m/>
    <m/>
    <m/>
    <x v="2"/>
    <s v="Direct"/>
    <x v="0"/>
    <x v="0"/>
    <x v="1"/>
  </r>
  <r>
    <n v="51210731"/>
    <s v="Senior Data Scientist"/>
    <x v="0"/>
    <s v="Mathematics, Statistics &amp; Information Sciences"/>
    <x v="10"/>
    <n v="19999086"/>
    <s v="CSIRO"/>
    <n v="3.8098999999999998"/>
    <d v="2021-01-04T00:00:00"/>
    <n v="44230.999988425923"/>
    <s v="The successful candidate will be responsible for engaging with multi-disciplinary researchers to facilitate and optimise Data Analytics workflows"/>
    <s v="Australia"/>
    <x v="3"/>
    <x v="3"/>
    <s v="CBD, Inner &amp; Western Suburbs"/>
    <s v="kensington"/>
    <x v="0"/>
    <s v="$113k - $132k p.a. + up to 15.4% superannuation"/>
    <s v="No"/>
    <s v="https://www.seek.com.au/job/51210731?type=standout#searchRequestToken=ff388390-0dca-4758-92ad-fbfc0dea0d8a"/>
    <n v="1"/>
    <n v="1"/>
    <n v="0"/>
    <n v="0"/>
    <n v="0"/>
    <n v="0"/>
    <n v="0"/>
    <n v="0"/>
    <n v="1"/>
    <n v="0"/>
    <n v="0"/>
    <n v="0"/>
    <n v="0"/>
    <n v="0"/>
    <n v="0"/>
    <n v="0"/>
    <n v="0"/>
    <n v="0"/>
    <n v="0"/>
    <n v="0"/>
    <n v="0"/>
    <n v="0"/>
    <n v="0"/>
    <n v="0"/>
    <n v="0"/>
    <n v="44200"/>
    <n v="44206"/>
    <n v="0"/>
    <n v="1"/>
    <n v="0"/>
    <n v="2021"/>
    <n v="1"/>
    <n v="30"/>
    <n v="3"/>
    <n v="113000"/>
    <n v="132000"/>
    <s v="year"/>
    <x v="2"/>
    <s v="Direct"/>
    <x v="1"/>
    <x v="0"/>
    <x v="1"/>
  </r>
  <r>
    <n v="51210732"/>
    <s v="Senior Data Scientist"/>
    <x v="4"/>
    <s v="Government - Federal"/>
    <x v="10"/>
    <n v="19999086"/>
    <s v="CSIRO"/>
    <n v="3.8098999999999998"/>
    <d v="2021-01-04T00:00:00"/>
    <n v="44230.999988425923"/>
    <s v="The successful candidate will be responsible for engaging with multi-disciplinary researchers to facilitate and optimise Data Analytics workflows"/>
    <s v="Australia"/>
    <x v="3"/>
    <x v="3"/>
    <s v="CBD, Inner &amp; Western Suburbs"/>
    <s v="kensington"/>
    <x v="0"/>
    <s v="$113k - $132k p.a. + up to 15.4% superannuation"/>
    <s v="No"/>
    <s v="https://www.seek.com.au/job/51210732?type=standout#searchRequestToken=ff388390-0dca-4758-92ad-fbfc0dea0d8a"/>
    <n v="1"/>
    <n v="1"/>
    <n v="0"/>
    <n v="0"/>
    <n v="0"/>
    <n v="0"/>
    <n v="0"/>
    <n v="0"/>
    <n v="1"/>
    <n v="0"/>
    <n v="0"/>
    <n v="0"/>
    <n v="0"/>
    <n v="0"/>
    <n v="0"/>
    <n v="0"/>
    <n v="0"/>
    <n v="0"/>
    <n v="0"/>
    <n v="0"/>
    <n v="0"/>
    <n v="0"/>
    <n v="0"/>
    <n v="0"/>
    <n v="0"/>
    <n v="44200"/>
    <n v="44206"/>
    <n v="0"/>
    <n v="1"/>
    <n v="1"/>
    <n v="2021"/>
    <n v="1"/>
    <n v="30"/>
    <n v="3"/>
    <n v="113000"/>
    <n v="132000"/>
    <s v="year"/>
    <x v="2"/>
    <s v="Direct"/>
    <x v="1"/>
    <x v="0"/>
    <x v="1"/>
  </r>
  <r>
    <n v="51211768"/>
    <s v="Data Scientist"/>
    <x v="0"/>
    <s v="Mathematics, Statistics &amp; Information Sciences"/>
    <x v="180"/>
    <n v="27681746"/>
    <s v="SEEK"/>
    <n v="4.3826000000000001"/>
    <d v="2021-01-04T00:00:00"/>
    <n v="44230.999988425923"/>
    <s v="Research, design, build and support end-to-end machine learning based services delivering direct value to hirers and job seekers."/>
    <s v="Australia"/>
    <x v="2"/>
    <x v="2"/>
    <s v="CBD &amp; Inner Suburbs"/>
    <s v="melbourne"/>
    <x v="0"/>
    <s v="Base + super + incentive"/>
    <s v="No"/>
    <s v="https://www.seek.com.au/job/51211768?type=standout#searchRequestToken=ffdddea0-bf25-4fcb-8c8d-71dbd5050412"/>
    <n v="0"/>
    <n v="1"/>
    <n v="0"/>
    <n v="1"/>
    <n v="0"/>
    <n v="0"/>
    <n v="0"/>
    <n v="0"/>
    <n v="1"/>
    <n v="1"/>
    <n v="0"/>
    <n v="0"/>
    <n v="0"/>
    <n v="0"/>
    <n v="0"/>
    <n v="0"/>
    <n v="0"/>
    <n v="0"/>
    <n v="0"/>
    <n v="0"/>
    <n v="0"/>
    <n v="1"/>
    <n v="0"/>
    <n v="0"/>
    <n v="0"/>
    <n v="44200"/>
    <n v="44230"/>
    <n v="0"/>
    <n v="1"/>
    <n v="0"/>
    <n v="2021"/>
    <n v="1"/>
    <n v="30"/>
    <n v="5"/>
    <m/>
    <m/>
    <m/>
    <x v="2"/>
    <s v="Direct"/>
    <x v="1"/>
    <x v="0"/>
    <x v="1"/>
  </r>
  <r>
    <n v="51214652"/>
    <s v="Deep Learning Engineer"/>
    <x v="9"/>
    <s v="Other"/>
    <x v="139"/>
    <n v="41239446"/>
    <m/>
    <m/>
    <d v="2021-01-04T00:00:00"/>
    <n v="44230.999988425923"/>
    <s v="About UsSeer is developing technology to revolutionise the diagnosis and management of neurological conditions, with a special focus on epilepsy"/>
    <s v="Australia"/>
    <x v="2"/>
    <x v="2"/>
    <m/>
    <m/>
    <x v="0"/>
    <m/>
    <s v="Yes"/>
    <s v="https://www.seek.com.au/job/51214652?type=standout#searchRequestToken=fe85fa51-80d1-402c-8246-1b3e0f397652"/>
    <n v="0"/>
    <n v="1"/>
    <n v="0"/>
    <n v="0"/>
    <n v="0"/>
    <n v="0"/>
    <n v="0"/>
    <n v="0"/>
    <n v="0"/>
    <n v="0"/>
    <n v="0"/>
    <n v="0"/>
    <n v="0"/>
    <n v="0"/>
    <n v="0"/>
    <n v="0"/>
    <n v="0"/>
    <n v="0"/>
    <n v="0"/>
    <n v="0"/>
    <n v="0"/>
    <n v="0"/>
    <n v="0"/>
    <n v="0"/>
    <n v="0"/>
    <n v="44200"/>
    <n v="44229"/>
    <n v="0"/>
    <n v="1"/>
    <n v="0"/>
    <n v="2021"/>
    <n v="1"/>
    <n v="30"/>
    <n v="1"/>
    <m/>
    <m/>
    <m/>
    <x v="2"/>
    <s v="Direct"/>
    <x v="0"/>
    <x v="0"/>
    <x v="1"/>
  </r>
  <r>
    <n v="51216423"/>
    <s v="Senior Data Scientist/Dashboard Developer"/>
    <x v="1"/>
    <s v="Developers/Programmers"/>
    <x v="73"/>
    <n v="21469508"/>
    <m/>
    <m/>
    <d v="2021-01-04T00:00:00"/>
    <n v="44230.999988425923"/>
    <s v="Tableau and Power BI Experience Essential! 6 Month Initial Contract with Possible Extensions! Canberra Location | Government Opportunity!"/>
    <s v="Australia"/>
    <x v="1"/>
    <x v="1"/>
    <m/>
    <s v="canberra"/>
    <x v="1"/>
    <m/>
    <s v="No"/>
    <s v="https://www.seek.com.au/job/51216423?type=standard#searchRequestToken=ffdddea0-bf25-4fcb-8c8d-71dbd5050412"/>
    <n v="0"/>
    <n v="0"/>
    <n v="0"/>
    <n v="1"/>
    <n v="0"/>
    <n v="0"/>
    <n v="0"/>
    <n v="0"/>
    <n v="0"/>
    <n v="0"/>
    <n v="1"/>
    <n v="0"/>
    <n v="0"/>
    <n v="0"/>
    <n v="0"/>
    <n v="0"/>
    <n v="0"/>
    <n v="0"/>
    <n v="0"/>
    <n v="0"/>
    <n v="0"/>
    <n v="0"/>
    <n v="0"/>
    <n v="0"/>
    <n v="0"/>
    <n v="44200"/>
    <n v="44230"/>
    <n v="1"/>
    <n v="1"/>
    <n v="0"/>
    <n v="2021"/>
    <n v="1"/>
    <n v="30"/>
    <n v="2"/>
    <m/>
    <m/>
    <m/>
    <x v="2"/>
    <s v="Recruiter"/>
    <x v="0"/>
    <x v="0"/>
    <x v="1"/>
  </r>
  <r>
    <n v="51218821"/>
    <s v="Senior Data Scientist/Dashboard Developer"/>
    <x v="1"/>
    <s v="Business/Systems Analysts"/>
    <x v="556"/>
    <n v="31018106"/>
    <m/>
    <m/>
    <d v="2021-01-05T00:00:00"/>
    <n v="44231.999988425923"/>
    <s v="We are seeking a Senior Data Scientist / Dashboard Developer for a part-time 12 week contract working with a government agency based in Canberra."/>
    <s v="Australia"/>
    <x v="1"/>
    <x v="1"/>
    <m/>
    <s v="canberra"/>
    <x v="1"/>
    <m/>
    <s v="No"/>
    <s v="https://www.seek.com.au/job/51218821?type=standout#searchRequestToken=ff412963-0cff-493c-82f2-e3fee10ecdb0"/>
    <n v="0"/>
    <n v="0"/>
    <n v="0"/>
    <n v="1"/>
    <n v="0"/>
    <n v="0"/>
    <n v="0"/>
    <n v="0"/>
    <n v="0"/>
    <n v="0"/>
    <n v="1"/>
    <n v="0"/>
    <n v="0"/>
    <n v="0"/>
    <n v="0"/>
    <n v="0"/>
    <n v="0"/>
    <n v="0"/>
    <n v="0"/>
    <n v="0"/>
    <n v="0"/>
    <n v="0"/>
    <n v="0"/>
    <n v="0"/>
    <n v="0"/>
    <n v="44200"/>
    <n v="44228"/>
    <n v="0"/>
    <n v="1"/>
    <n v="0"/>
    <n v="2021"/>
    <n v="1"/>
    <n v="30"/>
    <n v="2"/>
    <m/>
    <m/>
    <m/>
    <x v="2"/>
    <s v="Direct"/>
    <x v="0"/>
    <x v="0"/>
    <x v="2"/>
  </r>
  <r>
    <n v="51219775"/>
    <s v="Senior Data Scientist/Dashboard Developer - 10395"/>
    <x v="1"/>
    <s v="Developers/Programmers"/>
    <x v="484"/>
    <n v="36007910"/>
    <m/>
    <m/>
    <d v="2021-01-05T00:00:00"/>
    <n v="44231.999988425923"/>
    <s v="Data Scientist to design and oversee the delivery of dashboards which highlight expenses and risk for a highly regarded Federal Government Project."/>
    <s v="Australia"/>
    <x v="1"/>
    <x v="1"/>
    <m/>
    <s v="canberra"/>
    <x v="1"/>
    <m/>
    <s v="Yes"/>
    <s v="https://www.seek.com.au/job/51219775?type=standout#searchRequestToken=ff412963-0cff-493c-82f2-e3fee10ecdb0"/>
    <n v="0"/>
    <n v="0"/>
    <n v="0"/>
    <n v="1"/>
    <n v="0"/>
    <n v="0"/>
    <n v="0"/>
    <n v="0"/>
    <n v="0"/>
    <n v="0"/>
    <n v="1"/>
    <n v="0"/>
    <n v="0"/>
    <n v="0"/>
    <n v="0"/>
    <n v="0"/>
    <n v="0"/>
    <n v="0"/>
    <n v="0"/>
    <n v="0"/>
    <n v="0"/>
    <n v="0"/>
    <n v="0"/>
    <n v="0"/>
    <n v="0"/>
    <n v="44200"/>
    <n v="44228"/>
    <n v="0"/>
    <n v="1"/>
    <n v="0"/>
    <n v="2021"/>
    <n v="1"/>
    <n v="30"/>
    <n v="2"/>
    <m/>
    <m/>
    <m/>
    <x v="2"/>
    <s v="Direct"/>
    <x v="0"/>
    <x v="0"/>
    <x v="2"/>
  </r>
  <r>
    <n v="51225244"/>
    <s v="Associate Data Scientist"/>
    <x v="9"/>
    <s v="Pharmaceuticals &amp; Medical Devices"/>
    <x v="557"/>
    <n v="6682076"/>
    <s v="Bayer"/>
    <n v="3.6545000000000001"/>
    <d v="2021-01-05T00:00:00"/>
    <n v="44231.999988425923"/>
    <s v="Progress your Data Scientist career Newly formed Data Science function Build foundational capabilities and deliver exciting projects"/>
    <s v="Australia"/>
    <x v="0"/>
    <x v="0"/>
    <s v="North Shore &amp; Northern Beaches"/>
    <m/>
    <x v="0"/>
    <m/>
    <s v="No"/>
    <s v="https://www.seek.com.au/job/51225244?type=standout#searchRequestToken=fffe043f-1232-4837-9fa4-8c9acd3c787a"/>
    <n v="1"/>
    <n v="1"/>
    <n v="0"/>
    <n v="1"/>
    <n v="0"/>
    <n v="0"/>
    <n v="0"/>
    <n v="0"/>
    <n v="0"/>
    <n v="0"/>
    <n v="0"/>
    <n v="0"/>
    <n v="0"/>
    <n v="0"/>
    <n v="1"/>
    <n v="0"/>
    <n v="0"/>
    <n v="0"/>
    <n v="0"/>
    <n v="0"/>
    <n v="0"/>
    <n v="0"/>
    <n v="0"/>
    <n v="0"/>
    <n v="0"/>
    <n v="44201"/>
    <n v="44231"/>
    <n v="0"/>
    <n v="1"/>
    <n v="0"/>
    <n v="2021"/>
    <n v="1"/>
    <n v="30"/>
    <n v="4"/>
    <m/>
    <m/>
    <m/>
    <x v="2"/>
    <s v="Direct"/>
    <x v="0"/>
    <x v="0"/>
    <x v="2"/>
  </r>
  <r>
    <n v="51226430"/>
    <s v="Data Scientist"/>
    <x v="1"/>
    <s v="Other"/>
    <x v="558"/>
    <n v="46282724"/>
    <m/>
    <m/>
    <d v="2021-01-05T00:00:00"/>
    <n v="44231.999988425923"/>
    <s v="Work with one of the largest data collections in the APAC region Surry Hills Location 12 month contract"/>
    <s v="Australia"/>
    <x v="0"/>
    <x v="0"/>
    <s v="CBD, Inner West &amp; Eastern Suburbs"/>
    <s v="sydney"/>
    <x v="1"/>
    <m/>
    <s v="No"/>
    <s v="https://www.seek.com.au/job/51226430?type=standard#searchRequestToken=ffdddea0-bf25-4fcb-8c8d-71dbd5050412"/>
    <n v="1"/>
    <n v="1"/>
    <n v="0"/>
    <n v="1"/>
    <n v="0"/>
    <n v="0"/>
    <n v="0"/>
    <n v="0"/>
    <n v="0"/>
    <n v="0"/>
    <n v="0"/>
    <n v="0"/>
    <n v="1"/>
    <n v="1"/>
    <n v="0"/>
    <n v="0"/>
    <n v="0"/>
    <n v="0"/>
    <n v="0"/>
    <n v="0"/>
    <n v="0"/>
    <n v="1"/>
    <n v="0"/>
    <n v="0"/>
    <n v="0"/>
    <n v="44201"/>
    <n v="44231"/>
    <n v="0"/>
    <n v="1"/>
    <n v="0"/>
    <n v="2021"/>
    <n v="1"/>
    <n v="30"/>
    <n v="6"/>
    <m/>
    <m/>
    <m/>
    <x v="2"/>
    <s v="Direct"/>
    <x v="0"/>
    <x v="0"/>
    <x v="2"/>
  </r>
  <r>
    <n v="51226880"/>
    <s v="Data Scientist"/>
    <x v="1"/>
    <s v="Other"/>
    <x v="558"/>
    <n v="46282724"/>
    <m/>
    <m/>
    <d v="2021-01-05T00:00:00"/>
    <n v="44231.999988425923"/>
    <s v="Data Scientist- Surry Hills, Sydney, Australia 12 month contract, high chance of extension Great Daily rate Surry Hills location"/>
    <s v="Australia"/>
    <x v="0"/>
    <x v="0"/>
    <s v="CBD, Inner West &amp; Eastern Suburbs"/>
    <s v="surryhills"/>
    <x v="1"/>
    <m/>
    <s v="No"/>
    <s v="https://www.seek.com.au/job/51226880?type=standard#searchRequestToken=ffdddea0-bf25-4fcb-8c8d-71dbd5050412"/>
    <n v="1"/>
    <n v="1"/>
    <n v="0"/>
    <n v="1"/>
    <n v="0"/>
    <n v="0"/>
    <n v="0"/>
    <n v="0"/>
    <n v="0"/>
    <n v="0"/>
    <n v="0"/>
    <n v="0"/>
    <n v="1"/>
    <n v="1"/>
    <n v="0"/>
    <n v="0"/>
    <n v="0"/>
    <n v="0"/>
    <n v="0"/>
    <n v="0"/>
    <n v="0"/>
    <n v="1"/>
    <n v="0"/>
    <n v="0"/>
    <n v="0"/>
    <n v="44201"/>
    <n v="44231"/>
    <n v="0"/>
    <n v="1"/>
    <n v="0"/>
    <n v="2021"/>
    <n v="1"/>
    <n v="30"/>
    <n v="6"/>
    <m/>
    <m/>
    <m/>
    <x v="2"/>
    <s v="Direct"/>
    <x v="0"/>
    <x v="0"/>
    <x v="2"/>
  </r>
  <r>
    <n v="51228974"/>
    <s v="Senior Commercial Analytics Manager"/>
    <x v="0"/>
    <s v="Mathematics, Statistics &amp; Information Sciences"/>
    <x v="559"/>
    <n v="23607543"/>
    <m/>
    <m/>
    <d v="2021-01-06T00:00:00"/>
    <n v="44232.999988425923"/>
    <s v="Experienced Analytics Manager / Data Scientist required to define and implement a new Data Analytics Strategy &amp; Roadmap for a global client"/>
    <s v="Australia"/>
    <x v="2"/>
    <x v="2"/>
    <s v="CBD &amp; Inner Suburbs"/>
    <s v="melbourne"/>
    <x v="0"/>
    <m/>
    <s v="Yes"/>
    <s v="https://www.seek.com.au/job/51228974?type=standout#searchRequestToken=f94818d8-ea3e-4b41-a977-3727b546bbba"/>
    <n v="0"/>
    <n v="1"/>
    <n v="0"/>
    <n v="0"/>
    <n v="0"/>
    <n v="0"/>
    <n v="0"/>
    <n v="0"/>
    <n v="0"/>
    <n v="0"/>
    <n v="0"/>
    <n v="0"/>
    <n v="0"/>
    <n v="0"/>
    <n v="0"/>
    <n v="0"/>
    <n v="0"/>
    <n v="0"/>
    <n v="0"/>
    <n v="0"/>
    <n v="0"/>
    <n v="0"/>
    <n v="0"/>
    <n v="0"/>
    <n v="0"/>
    <n v="44201"/>
    <n v="44228"/>
    <n v="1"/>
    <n v="1"/>
    <n v="0"/>
    <n v="2021"/>
    <n v="1"/>
    <n v="30"/>
    <n v="1"/>
    <m/>
    <m/>
    <m/>
    <x v="2"/>
    <s v="Recruiter"/>
    <x v="0"/>
    <x v="0"/>
    <x v="0"/>
  </r>
  <r>
    <n v="51235361"/>
    <s v="Graduate Data Scientist"/>
    <x v="0"/>
    <s v="Mathematics, Statistics &amp; Information Sciences"/>
    <x v="560"/>
    <n v="35817930"/>
    <m/>
    <m/>
    <d v="2021-01-06T00:00:00"/>
    <n v="44232.999988425923"/>
    <s v="We're looking for passionate and confident data scientists to build bespoke applications and improve image object detection models."/>
    <s v="Australia"/>
    <x v="4"/>
    <x v="4"/>
    <s v="CBD &amp; Inner Suburbs"/>
    <s v="brisbane"/>
    <x v="0"/>
    <m/>
    <s v="No"/>
    <s v="https://www.seek.com.au/job/51235361?type=standout#searchRequestToken=fdeacf57-b4b3-4215-8956-56c98036de5f"/>
    <n v="0"/>
    <n v="1"/>
    <n v="0"/>
    <n v="0"/>
    <n v="0"/>
    <n v="0"/>
    <n v="0"/>
    <n v="0"/>
    <n v="0"/>
    <n v="0"/>
    <n v="0"/>
    <n v="0"/>
    <n v="0"/>
    <n v="0"/>
    <n v="0"/>
    <n v="0"/>
    <n v="0"/>
    <n v="0"/>
    <n v="0"/>
    <n v="0"/>
    <n v="0"/>
    <n v="0"/>
    <n v="0"/>
    <n v="0"/>
    <n v="0"/>
    <n v="44202"/>
    <n v="44214"/>
    <n v="0"/>
    <n v="1"/>
    <n v="0"/>
    <n v="2021"/>
    <n v="1"/>
    <n v="30"/>
    <n v="1"/>
    <m/>
    <m/>
    <m/>
    <x v="2"/>
    <s v="Direct"/>
    <x v="0"/>
    <x v="0"/>
    <x v="0"/>
  </r>
  <r>
    <n v="51236262"/>
    <s v="Data Scientist"/>
    <x v="0"/>
    <s v="Mathematics, Statistics &amp; Information Sciences"/>
    <x v="369"/>
    <n v="29387504"/>
    <m/>
    <m/>
    <d v="2021-01-06T00:00:00"/>
    <n v="44232.999988425923"/>
    <s v="Not a dashboarding or reporting role , this is Data Science!"/>
    <s v="Australia"/>
    <x v="0"/>
    <x v="0"/>
    <m/>
    <m/>
    <x v="0"/>
    <s v="$130,000 to $140,000 + super"/>
    <s v="No"/>
    <s v="https://www.seek.com.au/job/51236262?type=standard#searchRequestToken=ff412963-0cff-493c-82f2-e3fee10ecdb0"/>
    <n v="1"/>
    <n v="0"/>
    <n v="0"/>
    <n v="1"/>
    <n v="0"/>
    <n v="0"/>
    <n v="0"/>
    <n v="0"/>
    <n v="0"/>
    <n v="0"/>
    <n v="1"/>
    <n v="0"/>
    <n v="0"/>
    <n v="0"/>
    <n v="0"/>
    <n v="0"/>
    <n v="0"/>
    <n v="0"/>
    <n v="0"/>
    <n v="0"/>
    <n v="0"/>
    <n v="0"/>
    <n v="0"/>
    <n v="0"/>
    <n v="0"/>
    <n v="44202"/>
    <n v="44230"/>
    <n v="1"/>
    <n v="1"/>
    <n v="0"/>
    <n v="2021"/>
    <n v="1"/>
    <n v="30"/>
    <n v="3"/>
    <n v="130000"/>
    <n v="140000"/>
    <s v="year"/>
    <x v="2"/>
    <s v="Recruiter"/>
    <x v="1"/>
    <x v="0"/>
    <x v="0"/>
  </r>
  <r>
    <n v="51238778"/>
    <s v="Data Scientist"/>
    <x v="2"/>
    <s v="Analysis &amp; Reporting"/>
    <x v="6"/>
    <n v="27705684"/>
    <m/>
    <m/>
    <d v="2021-01-07T00:00:00"/>
    <n v="44233.999988425923"/>
    <s v="Commercially focused and highly consultative Data Science role, developing machine learning models using supervised and unsupervised techniques"/>
    <s v="Australia"/>
    <x v="0"/>
    <x v="0"/>
    <s v="CBD, Inner West &amp; Eastern Suburbs"/>
    <s v="sydney"/>
    <x v="0"/>
    <s v="$110k - $140k p.a. + + super + bonus dep on experi"/>
    <s v="Yes"/>
    <s v="https://www.seek.com.au/job/51238778?type=standard#searchRequestToken=ffdddea0-bf25-4fcb-8c8d-71dbd5050412"/>
    <n v="0"/>
    <n v="1"/>
    <n v="0"/>
    <n v="1"/>
    <n v="0"/>
    <n v="0"/>
    <n v="0"/>
    <n v="0"/>
    <n v="0"/>
    <n v="0"/>
    <n v="0"/>
    <n v="0"/>
    <n v="0"/>
    <n v="0"/>
    <n v="0"/>
    <n v="0"/>
    <n v="0"/>
    <n v="0"/>
    <n v="0"/>
    <n v="0"/>
    <n v="0"/>
    <n v="0"/>
    <n v="0"/>
    <n v="0"/>
    <n v="0"/>
    <n v="44203"/>
    <n v="44233"/>
    <n v="1"/>
    <n v="1"/>
    <n v="0"/>
    <n v="2021"/>
    <n v="1"/>
    <n v="30"/>
    <n v="2"/>
    <n v="110000"/>
    <n v="140000"/>
    <s v="year"/>
    <x v="2"/>
    <s v="Recruiter"/>
    <x v="1"/>
    <x v="0"/>
    <x v="3"/>
  </r>
  <r>
    <n v="51238826"/>
    <s v="Data Scientist"/>
    <x v="2"/>
    <s v="Analysis &amp; Reporting"/>
    <x v="6"/>
    <n v="27705684"/>
    <m/>
    <m/>
    <d v="2021-01-07T00:00:00"/>
    <n v="44233.999988425923"/>
    <s v="Build predictive models and machine-learning algorithms to drive price optimisation using techniques including GBM. GLM and Random Forests"/>
    <s v="Australia"/>
    <x v="0"/>
    <x v="0"/>
    <s v="CBD, Inner West &amp; Eastern Suburbs"/>
    <s v="sydney"/>
    <x v="0"/>
    <s v="$110k - $130000.00 p.a. + +super + bonus + benefit"/>
    <s v="Yes"/>
    <s v="https://www.seek.com.au/job/51238826?type=standard#searchRequestToken=ffdddea0-bf25-4fcb-8c8d-71dbd5050412"/>
    <n v="0"/>
    <n v="0"/>
    <n v="0"/>
    <n v="1"/>
    <n v="0"/>
    <n v="0"/>
    <n v="0"/>
    <n v="0"/>
    <n v="0"/>
    <n v="0"/>
    <n v="0"/>
    <n v="0"/>
    <n v="0"/>
    <n v="0"/>
    <n v="0"/>
    <n v="0"/>
    <n v="0"/>
    <n v="0"/>
    <n v="0"/>
    <n v="0"/>
    <n v="0"/>
    <n v="1"/>
    <n v="0"/>
    <n v="0"/>
    <n v="0"/>
    <n v="44203"/>
    <n v="44233"/>
    <n v="1"/>
    <n v="1"/>
    <n v="0"/>
    <n v="2021"/>
    <n v="1"/>
    <n v="30"/>
    <n v="2"/>
    <n v="110000"/>
    <n v="130000"/>
    <s v="year"/>
    <x v="2"/>
    <s v="Recruiter"/>
    <x v="1"/>
    <x v="0"/>
    <x v="3"/>
  </r>
  <r>
    <n v="51251937"/>
    <s v="Data Scientist"/>
    <x v="0"/>
    <s v="Mathematics, Statistics &amp; Information Sciences"/>
    <x v="561"/>
    <n v="26751047"/>
    <s v="L'Oreal"/>
    <m/>
    <d v="2021-01-08T00:00:00"/>
    <n v="44234.999988425923"/>
    <s v="Exciting opportunity to join at the beginning of analytics transformation within ANZ. Responsible for acceleration of strategic insights."/>
    <s v="Australia"/>
    <x v="2"/>
    <x v="2"/>
    <s v="CBD &amp; Inner Suburbs"/>
    <s v="melbourne"/>
    <x v="0"/>
    <s v="Great salary and perks"/>
    <s v="No"/>
    <s v="https://www.seek.com.au/job/51251937?type=standout#searchRequestToken=ffdddea0-bf25-4fcb-8c8d-71dbd5050412"/>
    <n v="1"/>
    <n v="1"/>
    <n v="0"/>
    <n v="1"/>
    <n v="0"/>
    <n v="0"/>
    <n v="0"/>
    <n v="0"/>
    <n v="0"/>
    <n v="0"/>
    <n v="0"/>
    <n v="0"/>
    <n v="0"/>
    <n v="0"/>
    <n v="0"/>
    <n v="0"/>
    <n v="0"/>
    <n v="0"/>
    <n v="0"/>
    <n v="0"/>
    <n v="0"/>
    <n v="0"/>
    <n v="0"/>
    <n v="0"/>
    <n v="0"/>
    <n v="44204"/>
    <n v="44233"/>
    <n v="0"/>
    <n v="1"/>
    <n v="0"/>
    <n v="2021"/>
    <n v="1"/>
    <n v="30"/>
    <n v="3"/>
    <m/>
    <m/>
    <m/>
    <x v="2"/>
    <s v="Direct"/>
    <x v="1"/>
    <x v="0"/>
    <x v="4"/>
  </r>
  <r>
    <n v="51254180"/>
    <s v="Data Scientist"/>
    <x v="0"/>
    <s v="Mathematics, Statistics &amp; Information Sciences"/>
    <x v="562"/>
    <n v="38723276"/>
    <m/>
    <m/>
    <d v="2021-01-09T00:00:00"/>
    <n v="44235.999988425923"/>
    <s v="Build out our data reporting and visualization, collaborate with our product team to learn about our customers and design great solutions!"/>
    <s v="Australia"/>
    <x v="2"/>
    <x v="2"/>
    <s v="CBD &amp; Inner Suburbs"/>
    <s v="melbourne"/>
    <x v="0"/>
    <s v="$100,000 - $140,000"/>
    <s v="No"/>
    <s v="https://www.seek.com.au/job/51254180?type=standard#searchRequestToken=ff412963-0cff-493c-82f2-e3fee10ecdb0"/>
    <n v="0"/>
    <n v="1"/>
    <n v="0"/>
    <n v="1"/>
    <n v="0"/>
    <n v="0"/>
    <n v="0"/>
    <n v="0"/>
    <n v="0"/>
    <n v="0"/>
    <n v="1"/>
    <n v="0"/>
    <n v="0"/>
    <n v="0"/>
    <n v="0"/>
    <n v="0"/>
    <n v="0"/>
    <n v="0"/>
    <n v="0"/>
    <n v="0"/>
    <n v="0"/>
    <n v="1"/>
    <n v="1"/>
    <n v="0"/>
    <n v="0"/>
    <n v="44204"/>
    <n v="44219"/>
    <n v="0"/>
    <n v="1"/>
    <n v="0"/>
    <n v="2021"/>
    <n v="1"/>
    <n v="30"/>
    <n v="5"/>
    <n v="100000"/>
    <n v="140000"/>
    <s v="year"/>
    <x v="2"/>
    <s v="Direct"/>
    <x v="1"/>
    <x v="0"/>
    <x v="5"/>
  </r>
  <r>
    <n v="51255923"/>
    <s v="Data Scientist"/>
    <x v="1"/>
    <s v="Other"/>
    <x v="563"/>
    <n v="41306040"/>
    <m/>
    <m/>
    <d v="2021-01-10T00:00:00"/>
    <n v="44236.999988425923"/>
    <s v="Primary focus will be in applying data mining techniques, doing statistical analysis, and building high quality prediction systems"/>
    <s v="Australia"/>
    <x v="2"/>
    <x v="2"/>
    <m/>
    <m/>
    <x v="1"/>
    <s v="$700 - $800 p.d."/>
    <s v="Yes"/>
    <s v="https://www.seek.com.au/job/51255923?type=standard#searchRequestToken=ff261bf4-a9fb-491b-9a10-53f9514e2736"/>
    <n v="1"/>
    <n v="1"/>
    <n v="0"/>
    <n v="0"/>
    <n v="0"/>
    <n v="0"/>
    <n v="0"/>
    <n v="0"/>
    <n v="0"/>
    <n v="0"/>
    <n v="0"/>
    <n v="0"/>
    <n v="0"/>
    <n v="0"/>
    <n v="0"/>
    <n v="0"/>
    <n v="0"/>
    <n v="0"/>
    <n v="0"/>
    <n v="0"/>
    <n v="0"/>
    <n v="0"/>
    <n v="0"/>
    <n v="0"/>
    <n v="0"/>
    <n v="44206"/>
    <n v="44214"/>
    <n v="0"/>
    <n v="1"/>
    <n v="0"/>
    <n v="2021"/>
    <n v="1"/>
    <n v="30"/>
    <n v="2"/>
    <n v="700"/>
    <n v="800"/>
    <s v="day"/>
    <x v="2"/>
    <s v="Direct"/>
    <x v="1"/>
    <x v="0"/>
    <x v="6"/>
  </r>
  <r>
    <n v="51260942"/>
    <s v="Data Scientist"/>
    <x v="0"/>
    <s v="Mathematics, Statistics &amp; Information Sciences"/>
    <x v="513"/>
    <n v="45745332"/>
    <m/>
    <m/>
    <d v="2021-01-11T00:00:00"/>
    <n v="44237.999988425923"/>
    <s v="Key data scientist role in a global analytics consultancy. Opportunity for rapid progression in our fast-paced environment"/>
    <s v="Australia"/>
    <x v="2"/>
    <x v="2"/>
    <s v="CBD &amp; Inner Suburbs"/>
    <s v="melbourne"/>
    <x v="0"/>
    <m/>
    <s v="No"/>
    <s v="https://www.seek.com.au/job/51260942?type=standard#searchRequestToken=ffdddea0-bf25-4fcb-8c8d-71dbd5050412"/>
    <n v="1"/>
    <n v="1"/>
    <n v="0"/>
    <n v="1"/>
    <n v="0"/>
    <n v="0"/>
    <n v="0"/>
    <n v="0"/>
    <n v="0"/>
    <n v="0"/>
    <n v="0"/>
    <n v="0"/>
    <n v="0"/>
    <n v="0"/>
    <n v="0"/>
    <n v="0"/>
    <n v="0"/>
    <n v="0"/>
    <n v="0"/>
    <n v="0"/>
    <n v="0"/>
    <n v="0"/>
    <n v="0"/>
    <n v="0"/>
    <n v="0"/>
    <n v="44207"/>
    <n v="44237"/>
    <n v="0"/>
    <n v="1"/>
    <n v="0"/>
    <n v="2021"/>
    <n v="1"/>
    <n v="30"/>
    <n v="3"/>
    <m/>
    <m/>
    <m/>
    <x v="2"/>
    <s v="Direct"/>
    <x v="0"/>
    <x v="0"/>
    <x v="1"/>
  </r>
  <r>
    <n v="51264890"/>
    <s v="Senior Data Scientist"/>
    <x v="1"/>
    <s v="Developers/Programmers"/>
    <x v="116"/>
    <n v="35012648"/>
    <m/>
    <m/>
    <d v="2021-01-11T00:00:00"/>
    <n v="44237.999988425923"/>
    <s v="Passionate Data Scientist to join well known Australian Big Data Company, based in Sydney CBD. Immediate Need - On going Training and Development"/>
    <s v="Australia"/>
    <x v="0"/>
    <x v="0"/>
    <s v="CBD, Inner West &amp; Eastern Suburbs"/>
    <s v="sydney"/>
    <x v="0"/>
    <m/>
    <s v="No"/>
    <s v="https://www.seek.com.au/job/51264890?type=standard#searchRequestToken=ff261bf4-a9fb-491b-9a10-53f9514e2736"/>
    <n v="1"/>
    <n v="1"/>
    <n v="0"/>
    <n v="0"/>
    <n v="0"/>
    <n v="0"/>
    <n v="0"/>
    <n v="0"/>
    <n v="0"/>
    <n v="1"/>
    <n v="0"/>
    <n v="0"/>
    <n v="0"/>
    <n v="0"/>
    <n v="0"/>
    <n v="0"/>
    <n v="0"/>
    <n v="0"/>
    <n v="0"/>
    <n v="0"/>
    <n v="0"/>
    <n v="1"/>
    <n v="0"/>
    <n v="0"/>
    <n v="0"/>
    <n v="44207"/>
    <n v="44235"/>
    <n v="1"/>
    <n v="1"/>
    <n v="0"/>
    <n v="2021"/>
    <n v="1"/>
    <n v="30"/>
    <n v="4"/>
    <m/>
    <m/>
    <m/>
    <x v="2"/>
    <s v="Recruiter"/>
    <x v="0"/>
    <x v="0"/>
    <x v="1"/>
  </r>
  <r>
    <n v="51272247"/>
    <s v="Data Scientist | Machine Learning &amp; AI"/>
    <x v="0"/>
    <s v="Mathematics, Statistics &amp; Information Sciences"/>
    <x v="392"/>
    <n v="25549939"/>
    <m/>
    <m/>
    <d v="2021-01-12T00:00:00"/>
    <n v="44238.999988425923"/>
    <s v="You will be responsible for the architecture and development of scalable data engineering and machine learning services."/>
    <s v="Australia"/>
    <x v="2"/>
    <x v="2"/>
    <s v="CBD &amp; Inner Suburbs"/>
    <s v="melbourne"/>
    <x v="0"/>
    <s v="Up to $180,000 + Superannuation"/>
    <s v="No"/>
    <s v="https://www.seek.com.au/job/51272247?type=standard#searchRequestToken=ff261bf4-a9fb-491b-9a10-53f9514e2736"/>
    <n v="1"/>
    <n v="1"/>
    <n v="0"/>
    <n v="0"/>
    <n v="0"/>
    <n v="0"/>
    <n v="0"/>
    <n v="0"/>
    <n v="0"/>
    <n v="1"/>
    <n v="0"/>
    <n v="1"/>
    <n v="1"/>
    <n v="0"/>
    <n v="0"/>
    <n v="0"/>
    <n v="0"/>
    <n v="0"/>
    <n v="0"/>
    <n v="0"/>
    <n v="0"/>
    <n v="1"/>
    <n v="0"/>
    <n v="0"/>
    <n v="0"/>
    <n v="44208"/>
    <n v="44235"/>
    <n v="1"/>
    <n v="1"/>
    <n v="0"/>
    <n v="2021"/>
    <n v="1"/>
    <n v="30"/>
    <n v="6"/>
    <n v="180000"/>
    <n v="180000"/>
    <s v="year"/>
    <x v="2"/>
    <s v="Recruiter"/>
    <x v="1"/>
    <x v="0"/>
    <x v="2"/>
  </r>
  <r>
    <n v="51273768"/>
    <s v="Data Scientist &amp; Engineer"/>
    <x v="1"/>
    <s v="Other"/>
    <x v="218"/>
    <n v="8133080"/>
    <s v="Suncorp"/>
    <n v="3.4104000000000001"/>
    <d v="2021-01-12T00:00:00"/>
    <n v="44238.999988425923"/>
    <s v="ccountable for the creation of core data, models and algorithmic components that form part of various advanced analytical/data science solutions"/>
    <s v="Australia"/>
    <x v="4"/>
    <x v="4"/>
    <s v="CBD &amp; Inner Suburbs"/>
    <s v="brisbane"/>
    <x v="0"/>
    <m/>
    <s v="No"/>
    <s v="https://www.seek.com.au/job/51273768?type=standard#searchRequestToken=ffdddea0-bf25-4fcb-8c8d-71dbd5050412"/>
    <n v="1"/>
    <n v="1"/>
    <n v="0"/>
    <n v="1"/>
    <n v="0"/>
    <n v="0"/>
    <n v="0"/>
    <n v="0"/>
    <n v="0"/>
    <n v="0"/>
    <n v="0"/>
    <n v="0"/>
    <n v="0"/>
    <n v="0"/>
    <n v="0"/>
    <n v="0"/>
    <n v="0"/>
    <n v="0"/>
    <n v="0"/>
    <n v="0"/>
    <n v="0"/>
    <n v="0"/>
    <n v="0"/>
    <n v="0"/>
    <n v="0"/>
    <n v="44208"/>
    <n v="44238"/>
    <n v="0"/>
    <n v="1"/>
    <n v="0"/>
    <n v="2021"/>
    <n v="1"/>
    <n v="30"/>
    <n v="3"/>
    <m/>
    <m/>
    <m/>
    <x v="2"/>
    <s v="Direct"/>
    <x v="0"/>
    <x v="0"/>
    <x v="2"/>
  </r>
  <r>
    <n v="51273769"/>
    <s v="Data Scientist &amp; Engineer"/>
    <x v="10"/>
    <s v="Other"/>
    <x v="218"/>
    <n v="8133080"/>
    <s v="Suncorp"/>
    <n v="3.4104000000000001"/>
    <d v="2021-01-12T00:00:00"/>
    <n v="44238.999988425923"/>
    <s v="ccountable for the creation of core data, models and algorithmic components that form part of various advanced analytical/data science solutions"/>
    <s v="Australia"/>
    <x v="4"/>
    <x v="4"/>
    <s v="CBD &amp; Inner Suburbs"/>
    <s v="brisbane"/>
    <x v="0"/>
    <m/>
    <s v="No"/>
    <s v="https://www.seek.com.au/job/51273769?type=standard#searchRequestToken=ffdddea0-bf25-4fcb-8c8d-71dbd5050412"/>
    <n v="1"/>
    <n v="1"/>
    <n v="0"/>
    <n v="1"/>
    <n v="0"/>
    <n v="0"/>
    <n v="0"/>
    <n v="0"/>
    <n v="0"/>
    <n v="0"/>
    <n v="0"/>
    <n v="0"/>
    <n v="0"/>
    <n v="0"/>
    <n v="0"/>
    <n v="0"/>
    <n v="0"/>
    <n v="0"/>
    <n v="0"/>
    <n v="0"/>
    <n v="0"/>
    <n v="0"/>
    <n v="0"/>
    <n v="0"/>
    <n v="0"/>
    <n v="44208"/>
    <n v="44238"/>
    <n v="0"/>
    <n v="1"/>
    <n v="1"/>
    <n v="2021"/>
    <n v="1"/>
    <n v="30"/>
    <n v="3"/>
    <m/>
    <m/>
    <m/>
    <x v="2"/>
    <s v="Direct"/>
    <x v="0"/>
    <x v="0"/>
    <x v="2"/>
  </r>
  <r>
    <n v="51274523"/>
    <s v="Senior Data Scientist"/>
    <x v="0"/>
    <s v="Mathematics, Statistics &amp; Information Sciences"/>
    <x v="433"/>
    <n v="5169537"/>
    <s v="Transurban Group"/>
    <n v="3.1684999999999999"/>
    <d v="2021-01-12T00:00:00"/>
    <n v="44238.999988425923"/>
    <s v="Design solutions to a variety of business requirements using ML practices and through applying data science and deep learning approaches."/>
    <s v="Australia"/>
    <x v="2"/>
    <x v="2"/>
    <s v="CBD &amp; Inner Suburbs"/>
    <s v="melbourne"/>
    <x v="0"/>
    <s v="competitive base +super +annual PI +employee perks"/>
    <s v="No"/>
    <s v="https://www.seek.com.au/job/51274523?type=standout#searchRequestToken=ffdddea0-bf25-4fcb-8c8d-71dbd5050412"/>
    <n v="0"/>
    <n v="1"/>
    <n v="0"/>
    <n v="1"/>
    <n v="0"/>
    <n v="0"/>
    <n v="0"/>
    <n v="0"/>
    <n v="0"/>
    <n v="0"/>
    <n v="0"/>
    <n v="0"/>
    <n v="1"/>
    <n v="0"/>
    <n v="0"/>
    <n v="0"/>
    <n v="0"/>
    <n v="0"/>
    <n v="0"/>
    <n v="0"/>
    <n v="0"/>
    <n v="0"/>
    <n v="0"/>
    <n v="0"/>
    <n v="0"/>
    <n v="44208"/>
    <n v="44230"/>
    <n v="0"/>
    <n v="1"/>
    <n v="0"/>
    <n v="2021"/>
    <n v="1"/>
    <n v="30"/>
    <n v="3"/>
    <m/>
    <m/>
    <m/>
    <x v="2"/>
    <s v="Direct"/>
    <x v="1"/>
    <x v="0"/>
    <x v="2"/>
  </r>
  <r>
    <n v="51277305"/>
    <s v="Data Scientist"/>
    <x v="1"/>
    <s v="Database Development &amp; Administration"/>
    <x v="527"/>
    <n v="23410767"/>
    <m/>
    <m/>
    <d v="2021-01-12T00:00:00"/>
    <n v="44238.999988425923"/>
    <s v="Join a cutting edge technology team leading data innovation within the energy sector"/>
    <s v="Australia"/>
    <x v="3"/>
    <x v="3"/>
    <s v="CBD, Inner &amp; Western Suburbs"/>
    <s v="perth"/>
    <x v="1"/>
    <s v="Contractor Day Rates"/>
    <s v="No"/>
    <s v="https://www.seek.com.au/job/51277305?type=standout#searchRequestToken=ffdddea0-bf25-4fcb-8c8d-71dbd5050412"/>
    <n v="1"/>
    <n v="1"/>
    <n v="0"/>
    <n v="1"/>
    <n v="0"/>
    <n v="0"/>
    <n v="0"/>
    <n v="0"/>
    <n v="0"/>
    <n v="0"/>
    <n v="0"/>
    <n v="0"/>
    <n v="0"/>
    <n v="0"/>
    <n v="0"/>
    <n v="0"/>
    <n v="0"/>
    <n v="0"/>
    <n v="0"/>
    <n v="0"/>
    <n v="0"/>
    <n v="0"/>
    <n v="0"/>
    <n v="0"/>
    <n v="0"/>
    <n v="44208"/>
    <n v="44238"/>
    <n v="0"/>
    <n v="1"/>
    <n v="0"/>
    <n v="2021"/>
    <n v="1"/>
    <n v="30"/>
    <n v="3"/>
    <m/>
    <m/>
    <m/>
    <x v="2"/>
    <s v="Direct"/>
    <x v="1"/>
    <x v="0"/>
    <x v="2"/>
  </r>
  <r>
    <n v="51278313"/>
    <s v="Quantitative Developer | Financial Services"/>
    <x v="1"/>
    <s v="Developers/Programmers"/>
    <x v="237"/>
    <n v="25785404"/>
    <m/>
    <m/>
    <d v="2021-01-12T00:00:00"/>
    <n v="44238.999988425923"/>
    <s v="Quantitative | Modelling | Development | Python | Investment | Funds Management | Asset Management | Permanent role | Melbourne"/>
    <s v="Australia"/>
    <x v="2"/>
    <x v="2"/>
    <s v="CBD &amp; Inner Suburbs"/>
    <s v="melbourne"/>
    <x v="0"/>
    <m/>
    <s v="No"/>
    <s v="https://www.seek.com.au/job/51278313?type=standard#searchRequestToken=ffdddea0-bf25-4fcb-8c8d-71dbd5050412"/>
    <n v="1"/>
    <n v="1"/>
    <n v="1"/>
    <n v="1"/>
    <n v="0"/>
    <n v="0"/>
    <n v="0"/>
    <n v="0"/>
    <n v="0"/>
    <n v="0"/>
    <n v="0"/>
    <n v="0"/>
    <n v="0"/>
    <n v="0"/>
    <n v="0"/>
    <n v="0"/>
    <n v="0"/>
    <n v="0"/>
    <n v="0"/>
    <n v="0"/>
    <n v="0"/>
    <n v="0"/>
    <n v="0"/>
    <n v="0"/>
    <n v="0"/>
    <n v="44208"/>
    <n v="44236"/>
    <n v="1"/>
    <n v="1"/>
    <n v="0"/>
    <n v="2021"/>
    <n v="1"/>
    <n v="30"/>
    <n v="4"/>
    <m/>
    <m/>
    <m/>
    <x v="2"/>
    <s v="Recruiter"/>
    <x v="0"/>
    <x v="0"/>
    <x v="2"/>
  </r>
  <r>
    <n v="51283259"/>
    <s v="Data Scientist - Finance"/>
    <x v="1"/>
    <s v="Engineering - Software"/>
    <x v="165"/>
    <n v="28935911"/>
    <m/>
    <m/>
    <d v="2021-01-13T00:00:00"/>
    <n v="44239.999988425923"/>
    <s v="Senior Data Analyst - Finance involved in automation, data analytics and visualisation, with expertise in languages such as C/C++, R, and Python."/>
    <s v="Australia"/>
    <x v="0"/>
    <x v="0"/>
    <s v="CBD, Inner West &amp; Eastern Suburbs"/>
    <s v="sydney"/>
    <x v="0"/>
    <m/>
    <s v="Yes"/>
    <s v="https://www.seek.com.au/job/51283259?type=standout#searchRequestToken=ff261bf4-a9fb-491b-9a10-53f9514e2736"/>
    <n v="1"/>
    <n v="1"/>
    <n v="0"/>
    <n v="0"/>
    <n v="0"/>
    <n v="0"/>
    <n v="0"/>
    <n v="0"/>
    <n v="1"/>
    <n v="0"/>
    <n v="0"/>
    <n v="0"/>
    <n v="0"/>
    <n v="0"/>
    <n v="0"/>
    <n v="0"/>
    <n v="0"/>
    <n v="0"/>
    <n v="0"/>
    <n v="0"/>
    <n v="0"/>
    <n v="0"/>
    <n v="0"/>
    <n v="0"/>
    <n v="0"/>
    <n v="44209"/>
    <n v="44239"/>
    <n v="1"/>
    <n v="1"/>
    <n v="0"/>
    <n v="2021"/>
    <n v="1"/>
    <n v="30"/>
    <n v="3"/>
    <m/>
    <m/>
    <m/>
    <x v="2"/>
    <s v="Recruiter"/>
    <x v="0"/>
    <x v="0"/>
    <x v="0"/>
  </r>
  <r>
    <n v="51287943"/>
    <s v="Senior Data Scientist"/>
    <x v="0"/>
    <s v="Mathematics, Statistics &amp; Information Sciences"/>
    <x v="233"/>
    <n v="561090"/>
    <s v="RACV"/>
    <n v="3.0821999999999998"/>
    <d v="2021-01-13T00:00:00"/>
    <n v="44239.999988425923"/>
    <s v="An excellent opportunity for a passionate Senior Data Scientist to transform our data to drive positive business outcomes."/>
    <s v="Australia"/>
    <x v="2"/>
    <x v="2"/>
    <s v="CBD &amp; Inner Suburbs"/>
    <s v="melbourne"/>
    <x v="0"/>
    <m/>
    <s v="No"/>
    <s v="https://www.seek.com.au/job/51287943?type=standout#searchRequestToken=ffdddea0-bf25-4fcb-8c8d-71dbd5050412"/>
    <n v="1"/>
    <n v="1"/>
    <n v="0"/>
    <n v="1"/>
    <n v="0"/>
    <n v="0"/>
    <n v="0"/>
    <n v="0"/>
    <n v="0"/>
    <n v="0"/>
    <n v="0"/>
    <n v="0"/>
    <n v="0"/>
    <n v="1"/>
    <n v="0"/>
    <n v="0"/>
    <n v="0"/>
    <n v="0"/>
    <n v="0"/>
    <n v="0"/>
    <n v="0"/>
    <n v="0"/>
    <n v="0"/>
    <n v="0"/>
    <n v="0"/>
    <n v="44209"/>
    <n v="44239"/>
    <n v="0"/>
    <n v="1"/>
    <n v="0"/>
    <n v="2021"/>
    <n v="1"/>
    <n v="30"/>
    <n v="4"/>
    <m/>
    <m/>
    <m/>
    <x v="2"/>
    <s v="Direct"/>
    <x v="0"/>
    <x v="0"/>
    <x v="0"/>
  </r>
  <r>
    <n v="51288972"/>
    <s v="Data Scientist"/>
    <x v="1"/>
    <s v="Engineering - Software"/>
    <x v="354"/>
    <n v="25421433"/>
    <m/>
    <m/>
    <d v="2021-01-13T00:00:00"/>
    <n v="44239.999988425923"/>
    <s v="A large consumer focused business are looking to grow their Data Science capability with ML experts and Advanced Analytics specialists."/>
    <s v="Australia"/>
    <x v="0"/>
    <x v="0"/>
    <s v="CBD, Inner West &amp; Eastern Suburbs"/>
    <s v="sydney"/>
    <x v="0"/>
    <s v="$135,000 - $145,000 + Super. WFH"/>
    <s v="Yes"/>
    <s v="https://www.seek.com.au/job/51288972?type=standard#searchRequestToken=ff261bf4-a9fb-491b-9a10-53f9514e2736"/>
    <n v="1"/>
    <n v="1"/>
    <n v="0"/>
    <n v="0"/>
    <n v="0"/>
    <n v="0"/>
    <n v="0"/>
    <n v="0"/>
    <n v="0"/>
    <n v="0"/>
    <n v="0"/>
    <n v="0"/>
    <n v="0"/>
    <n v="0"/>
    <n v="0"/>
    <n v="0"/>
    <n v="0"/>
    <n v="0"/>
    <n v="0"/>
    <n v="0"/>
    <n v="0"/>
    <n v="1"/>
    <n v="0"/>
    <n v="0"/>
    <n v="0"/>
    <n v="44209"/>
    <n v="44239"/>
    <n v="1"/>
    <n v="1"/>
    <n v="0"/>
    <n v="2021"/>
    <n v="1"/>
    <n v="30"/>
    <n v="3"/>
    <n v="135000"/>
    <n v="145000"/>
    <s v="year"/>
    <x v="2"/>
    <s v="Recruiter"/>
    <x v="1"/>
    <x v="0"/>
    <x v="0"/>
  </r>
  <r>
    <n v="51290324"/>
    <s v="Data Scientist"/>
    <x v="0"/>
    <s v="Mathematics, Statistics &amp; Information Sciences"/>
    <x v="180"/>
    <n v="27681746"/>
    <s v="SEEK"/>
    <n v="4.3826000000000001"/>
    <d v="2021-01-13T00:00:00"/>
    <n v="44239.999988425923"/>
    <s v="Bring your data science skillset and help jobseekers and hirers connect through building and improving internet-scale products informed by data"/>
    <s v="Australia"/>
    <x v="2"/>
    <x v="2"/>
    <s v="CBD &amp; Inner Suburbs"/>
    <s v="melbourne"/>
    <x v="0"/>
    <s v="Base + super + incentive"/>
    <s v="No"/>
    <s v="https://www.seek.com.au/job/51290324?type=standout#searchRequestToken=ffa635dd-f1d4-4eb2-9d6e-44996b54e0d2"/>
    <n v="0"/>
    <n v="1"/>
    <n v="0"/>
    <n v="0"/>
    <n v="0"/>
    <n v="0"/>
    <n v="0"/>
    <n v="0"/>
    <n v="0"/>
    <n v="1"/>
    <n v="0"/>
    <n v="1"/>
    <n v="0"/>
    <n v="0"/>
    <n v="0"/>
    <n v="0"/>
    <n v="0"/>
    <n v="0"/>
    <n v="0"/>
    <n v="0"/>
    <n v="0"/>
    <n v="0"/>
    <n v="0"/>
    <n v="0"/>
    <n v="0"/>
    <n v="44209"/>
    <n v="44239"/>
    <n v="0"/>
    <n v="1"/>
    <n v="0"/>
    <n v="2021"/>
    <n v="1"/>
    <n v="30"/>
    <n v="3"/>
    <m/>
    <m/>
    <m/>
    <x v="2"/>
    <s v="Direct"/>
    <x v="1"/>
    <x v="0"/>
    <x v="0"/>
  </r>
  <r>
    <n v="51306349"/>
    <s v="Senior Data Scientist"/>
    <x v="0"/>
    <s v="Mathematics, Statistics &amp; Information Sciences"/>
    <x v="474"/>
    <n v="40323657"/>
    <s v="Mcmillan Shakespeare"/>
    <m/>
    <d v="2021-01-15T00:00:00"/>
    <n v="44241.999988425923"/>
    <s v="Build the analytics to understand &amp; help people with a disability get more out of their money, find the supports they need &amp; achieve their goals?"/>
    <s v="Australia"/>
    <x v="2"/>
    <x v="2"/>
    <m/>
    <m/>
    <x v="0"/>
    <m/>
    <s v="Yes"/>
    <s v="https://www.seek.com.au/job/51306349?type=standard#searchRequestToken=ffdddea0-bf25-4fcb-8c8d-71dbd5050412"/>
    <n v="1"/>
    <n v="0"/>
    <n v="0"/>
    <n v="1"/>
    <n v="0"/>
    <n v="0"/>
    <n v="0"/>
    <n v="0"/>
    <n v="0"/>
    <n v="0"/>
    <n v="0"/>
    <n v="0"/>
    <n v="0"/>
    <n v="0"/>
    <n v="0"/>
    <n v="0"/>
    <n v="0"/>
    <n v="0"/>
    <n v="0"/>
    <n v="0"/>
    <n v="0"/>
    <n v="0"/>
    <n v="0"/>
    <n v="0"/>
    <n v="0"/>
    <n v="44211"/>
    <n v="44236"/>
    <n v="0"/>
    <n v="1"/>
    <n v="0"/>
    <n v="2021"/>
    <n v="1"/>
    <n v="30"/>
    <n v="2"/>
    <m/>
    <m/>
    <m/>
    <x v="2"/>
    <s v="Direct"/>
    <x v="0"/>
    <x v="0"/>
    <x v="4"/>
  </r>
  <r>
    <n v="51306747"/>
    <s v="Data Scientist"/>
    <x v="1"/>
    <s v="Database Development &amp; Administration"/>
    <x v="526"/>
    <n v="21542600"/>
    <m/>
    <m/>
    <d v="2021-01-15T00:00:00"/>
    <n v="44241.999988425923"/>
    <s v="Seeking several Data Scientists to join a Global LNG Group in Perth on initial 12 month contracts."/>
    <s v="Australia"/>
    <x v="3"/>
    <x v="3"/>
    <s v="CBD, Inner &amp; Western Suburbs"/>
    <s v="perth"/>
    <x v="1"/>
    <m/>
    <s v="Yes"/>
    <s v="https://www.seek.com.au/job/51306747?type=standard#searchRequestToken=ffdddea0-bf25-4fcb-8c8d-71dbd5050412"/>
    <n v="1"/>
    <n v="1"/>
    <n v="0"/>
    <n v="1"/>
    <n v="0"/>
    <n v="0"/>
    <n v="0"/>
    <n v="0"/>
    <n v="0"/>
    <n v="0"/>
    <n v="0"/>
    <n v="0"/>
    <n v="0"/>
    <n v="0"/>
    <n v="0"/>
    <n v="0"/>
    <n v="0"/>
    <n v="0"/>
    <n v="0"/>
    <n v="0"/>
    <n v="0"/>
    <n v="0"/>
    <n v="0"/>
    <n v="0"/>
    <n v="0"/>
    <n v="44211"/>
    <n v="44238"/>
    <n v="0"/>
    <n v="1"/>
    <n v="0"/>
    <n v="2021"/>
    <n v="1"/>
    <n v="30"/>
    <n v="3"/>
    <m/>
    <m/>
    <m/>
    <x v="2"/>
    <s v="Direct"/>
    <x v="0"/>
    <x v="0"/>
    <x v="4"/>
  </r>
  <r>
    <n v="51311187"/>
    <s v="Data Scientist - HPC Specialist"/>
    <x v="1"/>
    <s v="Other"/>
    <x v="337"/>
    <n v="559343"/>
    <s v="Curtin University"/>
    <n v="3.7081"/>
    <d v="2021-01-15T00:00:00"/>
    <n v="44241.999988425923"/>
    <s v="Use your HPC and Data Science expertise to deliver computing solutions and increase demand-driven research."/>
    <s v="Australia"/>
    <x v="3"/>
    <x v="3"/>
    <s v="Fremantle &amp; Southern Suburbs"/>
    <m/>
    <x v="0"/>
    <m/>
    <s v="Yes"/>
    <s v="https://www.seek.com.au/job/51311187?type=standout#searchRequestToken=fe106c4b-82a1-4431-bd84-864f9b37e296"/>
    <n v="0"/>
    <n v="1"/>
    <n v="0"/>
    <n v="0"/>
    <n v="0"/>
    <n v="0"/>
    <n v="0"/>
    <n v="0"/>
    <n v="1"/>
    <n v="0"/>
    <n v="0"/>
    <n v="0"/>
    <n v="0"/>
    <n v="0"/>
    <n v="0"/>
    <n v="0"/>
    <n v="0"/>
    <n v="0"/>
    <n v="0"/>
    <n v="0"/>
    <n v="0"/>
    <n v="0"/>
    <n v="0"/>
    <n v="0"/>
    <n v="1"/>
    <n v="44211"/>
    <n v="44227"/>
    <n v="0"/>
    <n v="1"/>
    <n v="0"/>
    <n v="2021"/>
    <n v="1"/>
    <n v="30"/>
    <n v="3"/>
    <m/>
    <m/>
    <m/>
    <x v="2"/>
    <s v="Direct"/>
    <x v="0"/>
    <x v="0"/>
    <x v="4"/>
  </r>
  <r>
    <n v="51311188"/>
    <s v="Data Scientist - HPC Specialist"/>
    <x v="3"/>
    <s v="Other"/>
    <x v="337"/>
    <n v="559343"/>
    <s v="Curtin University"/>
    <n v="3.7081"/>
    <d v="2021-01-15T00:00:00"/>
    <n v="44241.999988425923"/>
    <s v="Use your HPC and Data Science expertise to deliver computing solutions and increase demand-driven research."/>
    <s v="Australia"/>
    <x v="3"/>
    <x v="3"/>
    <s v="Fremantle &amp; Southern Suburbs"/>
    <m/>
    <x v="0"/>
    <m/>
    <s v="Yes"/>
    <s v="https://www.seek.com.au/job/51311188?type=standout#searchRequestToken=fe106c4b-82a1-4431-bd84-864f9b37e296"/>
    <n v="0"/>
    <n v="1"/>
    <n v="0"/>
    <n v="0"/>
    <n v="0"/>
    <n v="0"/>
    <n v="0"/>
    <n v="0"/>
    <n v="1"/>
    <n v="0"/>
    <n v="0"/>
    <n v="0"/>
    <n v="0"/>
    <n v="0"/>
    <n v="0"/>
    <n v="0"/>
    <n v="0"/>
    <n v="0"/>
    <n v="0"/>
    <n v="0"/>
    <n v="0"/>
    <n v="0"/>
    <n v="0"/>
    <n v="0"/>
    <n v="1"/>
    <n v="44211"/>
    <n v="44227"/>
    <n v="0"/>
    <n v="1"/>
    <n v="0"/>
    <n v="2021"/>
    <n v="1"/>
    <n v="30"/>
    <n v="3"/>
    <m/>
    <m/>
    <m/>
    <x v="2"/>
    <s v="Direct"/>
    <x v="0"/>
    <x v="0"/>
    <x v="4"/>
  </r>
  <r>
    <n v="51315602"/>
    <s v="Junior Data Scientist"/>
    <x v="0"/>
    <s v="Modelling &amp; Simulation"/>
    <x v="72"/>
    <n v="35398774"/>
    <m/>
    <m/>
    <d v="2021-01-16T00:00:00"/>
    <n v="44242.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1315602?type=standout#searchRequestToken=ffdddea0-bf25-4fcb-8c8d-71dbd5050412"/>
    <n v="1"/>
    <n v="1"/>
    <n v="0"/>
    <n v="1"/>
    <n v="0"/>
    <n v="0"/>
    <n v="0"/>
    <n v="0"/>
    <n v="0"/>
    <n v="1"/>
    <n v="0"/>
    <n v="0"/>
    <n v="1"/>
    <n v="0"/>
    <n v="0"/>
    <n v="0"/>
    <n v="0"/>
    <n v="0"/>
    <n v="0"/>
    <n v="0"/>
    <n v="0"/>
    <n v="1"/>
    <n v="0"/>
    <n v="0"/>
    <n v="0"/>
    <n v="44211"/>
    <n v="44239"/>
    <n v="1"/>
    <n v="1"/>
    <n v="0"/>
    <n v="2021"/>
    <n v="1"/>
    <n v="30"/>
    <n v="6"/>
    <n v="100000"/>
    <n v="100000"/>
    <s v="year"/>
    <x v="2"/>
    <s v="Recruiter"/>
    <x v="1"/>
    <x v="0"/>
    <x v="5"/>
  </r>
  <r>
    <n v="51316183"/>
    <s v="5+ yrs' exp in Data Science with Proficiency in Python(3 Pos- Mel,Syd,Bris)"/>
    <x v="1"/>
    <s v="Consultants"/>
    <x v="535"/>
    <n v="45384996"/>
    <m/>
    <m/>
    <d v="2021-01-16T00:00:00"/>
    <n v="44242.999988425923"/>
    <s v="5+ years' experience in Data Science with Proficiency in Python (Multiple Location- Sydney/Melbourne/Brisbane - 3 Positions)"/>
    <s v="Australia"/>
    <x v="2"/>
    <x v="2"/>
    <s v="CBD &amp; Inner Suburbs"/>
    <s v="melbourne"/>
    <x v="1"/>
    <s v="$100,000 - $149,999"/>
    <s v="No"/>
    <s v="https://www.seek.com.au/job/51316183?type=standard#searchRequestToken=ffdddea0-bf25-4fcb-8c8d-71dbd5050412"/>
    <n v="0"/>
    <n v="1"/>
    <n v="0"/>
    <n v="1"/>
    <n v="0"/>
    <n v="0"/>
    <n v="0"/>
    <n v="0"/>
    <n v="0"/>
    <n v="0"/>
    <n v="0"/>
    <n v="0"/>
    <n v="0"/>
    <n v="0"/>
    <n v="0"/>
    <n v="0"/>
    <n v="0"/>
    <n v="0"/>
    <n v="0"/>
    <n v="0"/>
    <n v="0"/>
    <n v="0"/>
    <n v="0"/>
    <n v="0"/>
    <n v="0"/>
    <n v="44212"/>
    <n v="44235"/>
    <n v="0"/>
    <n v="1"/>
    <n v="0"/>
    <n v="2021"/>
    <n v="1"/>
    <n v="30"/>
    <n v="2"/>
    <n v="100000"/>
    <n v="149999"/>
    <s v="year"/>
    <x v="2"/>
    <s v="Direct"/>
    <x v="1"/>
    <x v="0"/>
    <x v="5"/>
  </r>
  <r>
    <n v="51323756"/>
    <s v="Data Scientist"/>
    <x v="1"/>
    <s v="Other"/>
    <x v="558"/>
    <n v="46282724"/>
    <m/>
    <m/>
    <d v="2021-01-18T00:00:00"/>
    <n v="44244.999988425923"/>
    <s v="Convenient Surry Hills location 12 month contract with possibility of extension Work with one of Australia's leading data science teams"/>
    <s v="Australia"/>
    <x v="0"/>
    <x v="0"/>
    <s v="CBD, Inner West &amp; Eastern Suburbs"/>
    <s v="surryhills"/>
    <x v="1"/>
    <m/>
    <s v="No"/>
    <s v="https://www.seek.com.au/job/51323756?type=standard#searchRequestToken=ffe987ed-a37b-483e-8798-982e60912cec"/>
    <n v="1"/>
    <n v="1"/>
    <n v="0"/>
    <n v="1"/>
    <n v="0"/>
    <n v="0"/>
    <n v="0"/>
    <n v="0"/>
    <n v="0"/>
    <n v="0"/>
    <n v="0"/>
    <n v="0"/>
    <n v="1"/>
    <n v="1"/>
    <n v="0"/>
    <n v="0"/>
    <n v="0"/>
    <n v="0"/>
    <n v="0"/>
    <n v="0"/>
    <n v="0"/>
    <n v="1"/>
    <n v="0"/>
    <n v="0"/>
    <n v="0"/>
    <n v="44214"/>
    <n v="44244"/>
    <n v="0"/>
    <n v="1"/>
    <n v="0"/>
    <n v="2021"/>
    <n v="1"/>
    <n v="30"/>
    <n v="6"/>
    <m/>
    <m/>
    <m/>
    <x v="2"/>
    <s v="Direct"/>
    <x v="0"/>
    <x v="0"/>
    <x v="1"/>
  </r>
  <r>
    <n v="51324887"/>
    <s v="Data Scientist"/>
    <x v="2"/>
    <s v="Analysis &amp; Reporting"/>
    <x v="508"/>
    <n v="40960973"/>
    <m/>
    <m/>
    <d v="2021-01-18T00:00:00"/>
    <n v="44244.999988425923"/>
    <s v="We are looking for an experienced Data Scientist to join our NOW Finance Analytics Team."/>
    <s v="Australia"/>
    <x v="2"/>
    <x v="2"/>
    <s v="CBD &amp; Inner Suburbs"/>
    <s v="melbourne"/>
    <x v="0"/>
    <m/>
    <s v="No"/>
    <s v="https://www.seek.com.au/job/51324887?type=standout#searchRequestToken=ffe987ed-a37b-483e-8798-982e60912cec"/>
    <n v="1"/>
    <n v="1"/>
    <n v="0"/>
    <n v="1"/>
    <n v="0"/>
    <n v="0"/>
    <n v="0"/>
    <n v="0"/>
    <n v="0"/>
    <n v="0"/>
    <n v="0"/>
    <n v="0"/>
    <n v="0"/>
    <n v="0"/>
    <n v="0"/>
    <n v="0"/>
    <n v="0"/>
    <n v="0"/>
    <n v="0"/>
    <n v="0"/>
    <n v="0"/>
    <n v="0"/>
    <n v="0"/>
    <n v="0"/>
    <n v="0"/>
    <n v="44214"/>
    <n v="44244"/>
    <n v="0"/>
    <n v="1"/>
    <n v="0"/>
    <n v="2021"/>
    <n v="1"/>
    <n v="30"/>
    <n v="3"/>
    <m/>
    <m/>
    <m/>
    <x v="2"/>
    <s v="Direct"/>
    <x v="0"/>
    <x v="0"/>
    <x v="1"/>
  </r>
  <r>
    <n v="51326239"/>
    <s v="Data Scientist"/>
    <x v="1"/>
    <s v="Other"/>
    <x v="34"/>
    <n v="26475017"/>
    <m/>
    <m/>
    <d v="2021-01-18T00:00:00"/>
    <n v="44244.999988425923"/>
    <s v="Senior Data Scientist to join high performing team."/>
    <s v="Australia"/>
    <x v="2"/>
    <x v="2"/>
    <m/>
    <m/>
    <x v="1"/>
    <m/>
    <s v="No"/>
    <s v="https://www.seek.com.au/job/51326239?type=standard#searchRequestToken=ff661047-010a-4835-be19-ff56ac92b92d"/>
    <n v="0"/>
    <n v="1"/>
    <n v="0"/>
    <n v="1"/>
    <n v="0"/>
    <n v="0"/>
    <n v="0"/>
    <n v="0"/>
    <n v="0"/>
    <n v="0"/>
    <n v="0"/>
    <n v="0"/>
    <n v="0"/>
    <n v="0"/>
    <n v="0"/>
    <n v="0"/>
    <n v="0"/>
    <n v="0"/>
    <n v="0"/>
    <n v="0"/>
    <n v="0"/>
    <n v="0"/>
    <n v="0"/>
    <n v="0"/>
    <n v="0"/>
    <n v="44214"/>
    <n v="44242"/>
    <n v="1"/>
    <n v="1"/>
    <n v="0"/>
    <n v="2021"/>
    <n v="1"/>
    <n v="30"/>
    <n v="2"/>
    <m/>
    <m/>
    <m/>
    <x v="2"/>
    <s v="Recruiter"/>
    <x v="0"/>
    <x v="0"/>
    <x v="1"/>
  </r>
  <r>
    <n v="51336642"/>
    <s v="Data Scientist"/>
    <x v="1"/>
    <s v="Other"/>
    <x v="307"/>
    <n v="27852761"/>
    <m/>
    <m/>
    <d v="2021-01-19T00:00:00"/>
    <n v="44245.999988425923"/>
    <s v="Super cool start-up have just raised their 3rd round of capital and you will be working on a very exciting world first product."/>
    <s v="Australia"/>
    <x v="0"/>
    <x v="0"/>
    <s v="CBD, Inner West &amp; Eastern Suburbs"/>
    <s v="darlinghurst"/>
    <x v="0"/>
    <m/>
    <s v="No"/>
    <s v="https://www.seek.com.au/job/51336642?type=standout#searchRequestToken=fdec6312-5b52-4e23-a26e-c1cb0e76a7b5"/>
    <n v="1"/>
    <n v="1"/>
    <n v="0"/>
    <n v="0"/>
    <n v="0"/>
    <n v="0"/>
    <n v="0"/>
    <n v="0"/>
    <n v="0"/>
    <n v="0"/>
    <n v="0"/>
    <n v="0"/>
    <n v="0"/>
    <n v="0"/>
    <n v="0"/>
    <n v="0"/>
    <n v="0"/>
    <n v="0"/>
    <n v="0"/>
    <n v="0"/>
    <n v="0"/>
    <n v="0"/>
    <n v="0"/>
    <n v="0"/>
    <n v="0"/>
    <n v="44215"/>
    <n v="44243"/>
    <n v="1"/>
    <n v="1"/>
    <n v="0"/>
    <n v="2021"/>
    <n v="1"/>
    <n v="30"/>
    <n v="2"/>
    <m/>
    <m/>
    <m/>
    <x v="2"/>
    <s v="Recruiter"/>
    <x v="0"/>
    <x v="0"/>
    <x v="2"/>
  </r>
  <r>
    <n v="51340391"/>
    <s v="Senior Manager - Data Scientist"/>
    <x v="7"/>
    <s v="Management &amp; Change Consulting"/>
    <x v="46"/>
    <n v="14025083"/>
    <s v="Capgemini"/>
    <m/>
    <d v="2021-01-19T00:00:00"/>
    <n v="44245.999988425923"/>
    <s v="Capgemini Invent - we ideate and bring to life what's next for our clients, combining strategy, technology, data science and creative design expertise"/>
    <s v="Australia"/>
    <x v="0"/>
    <x v="0"/>
    <m/>
    <m/>
    <x v="0"/>
    <m/>
    <s v="No"/>
    <s v="https://www.seek.com.au/job/51340391?type=standout#searchRequestToken=ffa635dd-f1d4-4eb2-9d6e-44996b54e0d2"/>
    <n v="1"/>
    <n v="1"/>
    <n v="0"/>
    <n v="0"/>
    <n v="0"/>
    <n v="0"/>
    <n v="0"/>
    <n v="0"/>
    <n v="1"/>
    <n v="0"/>
    <n v="0"/>
    <n v="1"/>
    <n v="0"/>
    <n v="0"/>
    <n v="0"/>
    <n v="0"/>
    <n v="0"/>
    <n v="0"/>
    <n v="0"/>
    <n v="0"/>
    <n v="0"/>
    <n v="0"/>
    <n v="0"/>
    <n v="0"/>
    <n v="0"/>
    <n v="44215"/>
    <n v="44245"/>
    <n v="0"/>
    <n v="1"/>
    <n v="0"/>
    <n v="2021"/>
    <n v="1"/>
    <n v="30"/>
    <n v="4"/>
    <m/>
    <m/>
    <m/>
    <x v="2"/>
    <s v="Direct"/>
    <x v="0"/>
    <x v="0"/>
    <x v="2"/>
  </r>
  <r>
    <n v="51342182"/>
    <s v="APS6 Senior Data Scientist"/>
    <x v="4"/>
    <s v="Government - Federal"/>
    <x v="564"/>
    <n v="22455585"/>
    <m/>
    <m/>
    <d v="2021-01-20T00:00:00"/>
    <n v="44246.999988425923"/>
    <s v="17 month contract with the possibility of extension | Canberra ACT Location"/>
    <s v="Australia"/>
    <x v="1"/>
    <x v="1"/>
    <m/>
    <s v="canberra"/>
    <x v="1"/>
    <m/>
    <s v="No"/>
    <s v="https://www.seek.com.au/job/51342182?type=standard#searchRequestToken=ff661047-010a-4835-be19-ff56ac92b92d"/>
    <n v="1"/>
    <n v="0"/>
    <n v="0"/>
    <n v="1"/>
    <n v="0"/>
    <n v="0"/>
    <n v="0"/>
    <n v="0"/>
    <n v="0"/>
    <n v="0"/>
    <n v="0"/>
    <n v="0"/>
    <n v="0"/>
    <n v="0"/>
    <n v="0"/>
    <n v="0"/>
    <n v="0"/>
    <n v="0"/>
    <n v="0"/>
    <n v="0"/>
    <n v="0"/>
    <n v="0"/>
    <n v="0"/>
    <n v="0"/>
    <n v="0"/>
    <n v="44215"/>
    <n v="44246"/>
    <n v="1"/>
    <n v="1"/>
    <n v="0"/>
    <n v="2021"/>
    <n v="1"/>
    <n v="30"/>
    <n v="2"/>
    <m/>
    <m/>
    <m/>
    <x v="2"/>
    <s v="Recruiter"/>
    <x v="0"/>
    <x v="0"/>
    <x v="0"/>
  </r>
  <r>
    <n v="51342678"/>
    <s v="Data Scientist and Data Analyst (Economics), Labour and Income Indicators Branch"/>
    <x v="4"/>
    <s v="Other"/>
    <x v="565"/>
    <n v="586471"/>
    <s v="Australian Bureau of Statistics"/>
    <n v="4.3155000000000001"/>
    <d v="2021-01-20T00:00:00"/>
    <n v="44234.999988425923"/>
    <s v="The ABS is seeking data scientists, analysts and senior analysts to work in labour and income statistics across several office locations."/>
    <s v="Australia"/>
    <x v="1"/>
    <x v="1"/>
    <m/>
    <s v="canberra"/>
    <x v="0"/>
    <s v="$65,541 - $93,530"/>
    <s v="No"/>
    <s v="https://www.seek.com.au/job/51342678?type=standout#searchRequestToken=fdec6312-5b52-4e23-a26e-c1cb0e76a7b5"/>
    <n v="1"/>
    <n v="1"/>
    <n v="0"/>
    <n v="0"/>
    <n v="0"/>
    <n v="0"/>
    <n v="0"/>
    <n v="0"/>
    <n v="0"/>
    <n v="0"/>
    <n v="0"/>
    <n v="0"/>
    <n v="0"/>
    <n v="1"/>
    <n v="0"/>
    <n v="0"/>
    <n v="0"/>
    <n v="0"/>
    <n v="0"/>
    <n v="0"/>
    <n v="0"/>
    <n v="0"/>
    <n v="0"/>
    <n v="0"/>
    <n v="0"/>
    <n v="44216"/>
    <n v="44234"/>
    <n v="0"/>
    <n v="1"/>
    <n v="0"/>
    <n v="2021"/>
    <n v="1"/>
    <n v="18"/>
    <n v="3"/>
    <n v="65541"/>
    <n v="93530"/>
    <s v="year"/>
    <x v="2"/>
    <s v="Direct"/>
    <x v="1"/>
    <x v="0"/>
    <x v="0"/>
  </r>
  <r>
    <n v="51342679"/>
    <s v="Data Scientist and Data Analyst (Economics), Labour and Income Indicators Branch"/>
    <x v="4"/>
    <s v="Government - Federal"/>
    <x v="565"/>
    <n v="586471"/>
    <s v="Australian Bureau of Statistics"/>
    <n v="4.3155000000000001"/>
    <d v="2021-01-20T00:00:00"/>
    <n v="44234.999988425923"/>
    <s v="The ABS is seeking data scientists, analysts and senior analysts to work in labour and income statistics across several office locations."/>
    <s v="Australia"/>
    <x v="1"/>
    <x v="1"/>
    <m/>
    <s v="canberra"/>
    <x v="0"/>
    <s v="$65,541 - $93,530"/>
    <s v="No"/>
    <s v="https://www.seek.com.au/job/51342679?type=standout#searchRequestToken=fdec6312-5b52-4e23-a26e-c1cb0e76a7b5"/>
    <n v="1"/>
    <n v="1"/>
    <n v="0"/>
    <n v="0"/>
    <n v="0"/>
    <n v="0"/>
    <n v="0"/>
    <n v="0"/>
    <n v="0"/>
    <n v="0"/>
    <n v="0"/>
    <n v="0"/>
    <n v="0"/>
    <n v="1"/>
    <n v="0"/>
    <n v="0"/>
    <n v="0"/>
    <n v="0"/>
    <n v="0"/>
    <n v="0"/>
    <n v="0"/>
    <n v="0"/>
    <n v="0"/>
    <n v="0"/>
    <n v="0"/>
    <n v="44216"/>
    <n v="44234"/>
    <n v="0"/>
    <n v="1"/>
    <n v="1"/>
    <n v="2021"/>
    <n v="1"/>
    <n v="18"/>
    <n v="3"/>
    <n v="65541"/>
    <n v="93530"/>
    <s v="year"/>
    <x v="2"/>
    <s v="Direct"/>
    <x v="1"/>
    <x v="0"/>
    <x v="0"/>
  </r>
  <r>
    <n v="51348205"/>
    <s v="Principal Optimisation Analyst"/>
    <x v="0"/>
    <s v="Mathematics, Statistics &amp; Information Sciences"/>
    <x v="180"/>
    <n v="27681746"/>
    <s v="SEEK"/>
    <m/>
    <d v="2021-01-20T00:00:00"/>
    <n v="44246.999988425923"/>
    <s v="We seek an experienced statistician or data scientist to provide leadership, mentoring and innovative thinking related to online experimentation"/>
    <s v="Australia"/>
    <x v="2"/>
    <x v="2"/>
    <s v="CBD &amp; Inner Suburbs"/>
    <s v="melbourne"/>
    <x v="0"/>
    <s v="base + super + incentive"/>
    <s v="No"/>
    <s v="https://www.seek.com.au/job/51348205?type=standout#searchRequestToken=ffe987ed-a37b-483e-8798-982e60912cec"/>
    <n v="1"/>
    <n v="1"/>
    <n v="0"/>
    <n v="1"/>
    <n v="0"/>
    <n v="0"/>
    <n v="0"/>
    <n v="0"/>
    <n v="0"/>
    <n v="0"/>
    <n v="0"/>
    <n v="0"/>
    <n v="0"/>
    <n v="0"/>
    <n v="0"/>
    <n v="0"/>
    <n v="0"/>
    <n v="0"/>
    <n v="0"/>
    <n v="0"/>
    <n v="0"/>
    <n v="0"/>
    <n v="0"/>
    <n v="0"/>
    <n v="0"/>
    <n v="44216"/>
    <n v="44246"/>
    <n v="0"/>
    <n v="1"/>
    <n v="0"/>
    <n v="2021"/>
    <n v="1"/>
    <n v="30"/>
    <n v="3"/>
    <m/>
    <m/>
    <m/>
    <x v="2"/>
    <s v="Direct"/>
    <x v="1"/>
    <x v="0"/>
    <x v="0"/>
  </r>
  <r>
    <n v="51350787"/>
    <s v="Mathematical Modeller/ Data Scientist"/>
    <x v="0"/>
    <s v="Mathematics, Statistics &amp; Information Sciences"/>
    <x v="10"/>
    <n v="19999086"/>
    <s v="CSIRO"/>
    <n v="3.8098999999999998"/>
    <d v="2021-01-20T00:00:00"/>
    <n v="44246.999988425923"/>
    <s v="Provide innovative science in mathematical and spatial analysis in transport and logistics; supply chain analysis and benchmarking"/>
    <s v="Australia"/>
    <x v="4"/>
    <x v="4"/>
    <m/>
    <m/>
    <x v="0"/>
    <s v="$98k - $106k p.a. + up to 15.4% super"/>
    <s v="Yes"/>
    <s v="https://www.seek.com.au/job/51350787?type=standout#searchRequestToken=fdec6312-5b52-4e23-a26e-c1cb0e76a7b5"/>
    <n v="0"/>
    <n v="1"/>
    <n v="0"/>
    <n v="0"/>
    <n v="0"/>
    <n v="0"/>
    <n v="0"/>
    <n v="0"/>
    <n v="0"/>
    <n v="0"/>
    <n v="0"/>
    <n v="0"/>
    <n v="0"/>
    <n v="0"/>
    <n v="0"/>
    <n v="0"/>
    <n v="0"/>
    <n v="0"/>
    <n v="0"/>
    <n v="0"/>
    <n v="0"/>
    <n v="0"/>
    <n v="0"/>
    <n v="0"/>
    <n v="0"/>
    <n v="44216"/>
    <n v="44230"/>
    <n v="0"/>
    <n v="1"/>
    <n v="0"/>
    <n v="2021"/>
    <n v="1"/>
    <n v="30"/>
    <n v="1"/>
    <n v="98000"/>
    <n v="106000"/>
    <s v="year"/>
    <x v="2"/>
    <s v="Direct"/>
    <x v="1"/>
    <x v="0"/>
    <x v="0"/>
  </r>
  <r>
    <n v="51350788"/>
    <s v="Mathematical Modeller/ Data Scientist"/>
    <x v="4"/>
    <s v="Government - Federal"/>
    <x v="10"/>
    <n v="19999086"/>
    <s v="CSIRO"/>
    <n v="3.8098999999999998"/>
    <d v="2021-01-20T00:00:00"/>
    <n v="44246.999988425923"/>
    <s v="Provide innovative science in mathematical and spatial analysis in transport and logistics; supply chain analysis and benchmarking"/>
    <s v="Australia"/>
    <x v="4"/>
    <x v="4"/>
    <m/>
    <m/>
    <x v="0"/>
    <s v="$98k - $106k p.a. + up to 15.4% super"/>
    <s v="Yes"/>
    <s v="https://www.seek.com.au/job/51350788?type=standout#searchRequestToken=fdec6312-5b52-4e23-a26e-c1cb0e76a7b5"/>
    <n v="0"/>
    <n v="1"/>
    <n v="0"/>
    <n v="0"/>
    <n v="0"/>
    <n v="0"/>
    <n v="0"/>
    <n v="0"/>
    <n v="0"/>
    <n v="0"/>
    <n v="0"/>
    <n v="0"/>
    <n v="0"/>
    <n v="0"/>
    <n v="0"/>
    <n v="0"/>
    <n v="0"/>
    <n v="0"/>
    <n v="0"/>
    <n v="0"/>
    <n v="0"/>
    <n v="0"/>
    <n v="0"/>
    <n v="0"/>
    <n v="0"/>
    <n v="44216"/>
    <n v="44230"/>
    <n v="0"/>
    <n v="1"/>
    <n v="1"/>
    <n v="2021"/>
    <n v="1"/>
    <n v="30"/>
    <n v="1"/>
    <n v="98000"/>
    <n v="106000"/>
    <s v="year"/>
    <x v="2"/>
    <s v="Direct"/>
    <x v="1"/>
    <x v="0"/>
    <x v="0"/>
  </r>
  <r>
    <n v="51353988"/>
    <s v="Data Scientist"/>
    <x v="3"/>
    <s v="Other"/>
    <x v="566"/>
    <n v="574176"/>
    <s v="University of Tasmania"/>
    <n v="3.3683999999999998"/>
    <d v="2021-01-21T00:00:00"/>
    <n v="44247.999988425923"/>
    <s v="Provide biometric services to University staff and students within the Tasmanian Institute of Agriculture."/>
    <s v="Australia"/>
    <x v="7"/>
    <x v="21"/>
    <m/>
    <s v="launceston"/>
    <x v="0"/>
    <m/>
    <s v="Yes"/>
    <s v="https://www.seek.com.au/job/51353988?type=standout#searchRequestToken=fe0206c0-7d56-4bd3-a3da-be1c8bca7cd2"/>
    <n v="1"/>
    <n v="1"/>
    <n v="0"/>
    <n v="0"/>
    <n v="0"/>
    <n v="0"/>
    <n v="0"/>
    <n v="0"/>
    <n v="1"/>
    <n v="0"/>
    <n v="0"/>
    <n v="0"/>
    <n v="0"/>
    <n v="0"/>
    <n v="0"/>
    <n v="0"/>
    <n v="0"/>
    <n v="0"/>
    <n v="0"/>
    <n v="0"/>
    <n v="0"/>
    <n v="0"/>
    <n v="0"/>
    <n v="0"/>
    <n v="0"/>
    <n v="44217"/>
    <n v="44230"/>
    <n v="0"/>
    <n v="1"/>
    <n v="0"/>
    <n v="2021"/>
    <n v="1"/>
    <n v="30"/>
    <n v="3"/>
    <m/>
    <m/>
    <m/>
    <x v="2"/>
    <s v="Direct"/>
    <x v="0"/>
    <x v="0"/>
    <x v="3"/>
  </r>
  <r>
    <n v="51354978"/>
    <s v="Data Scientist"/>
    <x v="1"/>
    <s v="Business/Systems Analysts"/>
    <x v="567"/>
    <n v="16098931"/>
    <s v="Endeavour College of Natural Health"/>
    <n v="2.2856999999999998"/>
    <d v="2021-01-21T00:00:00"/>
    <n v="44247.999988425923"/>
    <s v="Newly created role designing and developing tools to provide insights and develop solutions to key educational outcomes."/>
    <s v="Australia"/>
    <x v="2"/>
    <x v="2"/>
    <s v="CBD &amp; Inner Suburbs"/>
    <s v="melbourne"/>
    <x v="0"/>
    <m/>
    <s v="Yes"/>
    <s v="https://www.seek.com.au/job/51354978?type=standard#searchRequestToken=fd98a5b0-c642-4ac1-b27c-9808f079fd93"/>
    <n v="0"/>
    <n v="0"/>
    <n v="0"/>
    <n v="1"/>
    <n v="0"/>
    <n v="0"/>
    <n v="0"/>
    <n v="0"/>
    <n v="0"/>
    <n v="0"/>
    <n v="0"/>
    <n v="0"/>
    <n v="0"/>
    <n v="0"/>
    <n v="0"/>
    <n v="0"/>
    <n v="0"/>
    <n v="0"/>
    <n v="0"/>
    <n v="0"/>
    <n v="0"/>
    <n v="0"/>
    <n v="0"/>
    <n v="0"/>
    <n v="0"/>
    <n v="44217"/>
    <n v="44229"/>
    <n v="0"/>
    <n v="1"/>
    <n v="0"/>
    <n v="2021"/>
    <n v="1"/>
    <n v="30"/>
    <n v="1"/>
    <m/>
    <m/>
    <m/>
    <x v="2"/>
    <s v="Direct"/>
    <x v="0"/>
    <x v="0"/>
    <x v="3"/>
  </r>
  <r>
    <n v="51356137"/>
    <s v="Data Scientist"/>
    <x v="0"/>
    <s v="Mathematics, Statistics &amp; Information Sciences"/>
    <x v="494"/>
    <n v="10189109"/>
    <s v="The Social Research Centre"/>
    <n v="2.6667000000000001"/>
    <d v="2021-01-21T00:00:00"/>
    <n v="44247.999988425923"/>
    <s v="Advance your career in survey data processing and social research analytics. Flexible work arrangement/work from home option available"/>
    <s v="Australia"/>
    <x v="2"/>
    <x v="2"/>
    <s v="CBD &amp; Inner Suburbs"/>
    <s v="melbourne"/>
    <x v="0"/>
    <m/>
    <s v="No"/>
    <s v="https://www.seek.com.au/job/51356137?type=standard#searchRequestToken=fef58a21-04d6-4085-9be2-10b8b83301f9"/>
    <n v="1"/>
    <n v="1"/>
    <n v="0"/>
    <n v="1"/>
    <n v="0"/>
    <n v="0"/>
    <n v="1"/>
    <n v="0"/>
    <n v="0"/>
    <n v="0"/>
    <n v="1"/>
    <n v="0"/>
    <n v="0"/>
    <n v="1"/>
    <n v="0"/>
    <n v="0"/>
    <n v="0"/>
    <n v="0"/>
    <n v="0"/>
    <n v="0"/>
    <n v="0"/>
    <n v="0"/>
    <n v="0"/>
    <n v="0"/>
    <n v="0"/>
    <n v="44217"/>
    <n v="44231"/>
    <n v="0"/>
    <n v="1"/>
    <n v="0"/>
    <n v="2021"/>
    <n v="1"/>
    <n v="30"/>
    <n v="6"/>
    <m/>
    <m/>
    <m/>
    <x v="2"/>
    <s v="Direct"/>
    <x v="0"/>
    <x v="0"/>
    <x v="3"/>
  </r>
  <r>
    <n v="51357391"/>
    <s v="Data Scientist"/>
    <x v="1"/>
    <s v="Database Development &amp; Administration"/>
    <x v="568"/>
    <n v="37074318"/>
    <m/>
    <m/>
    <d v="2021-01-21T00:00:00"/>
    <n v="44247.999988425923"/>
    <s v="Requirement for a Data Scientist with a passion for discovering solutions hidden in large data sets and marrying practical solutions with stat history"/>
    <s v="Australia"/>
    <x v="3"/>
    <x v="3"/>
    <s v="Eastern Suburbs"/>
    <s v="kewdale"/>
    <x v="0"/>
    <m/>
    <s v="No"/>
    <s v="https://www.seek.com.au/job/51357391?type=standard#searchRequestToken=ff661047-010a-4835-be19-ff56ac92b92d"/>
    <n v="0"/>
    <n v="1"/>
    <n v="0"/>
    <n v="1"/>
    <n v="0"/>
    <n v="0"/>
    <n v="0"/>
    <n v="0"/>
    <n v="0"/>
    <n v="0"/>
    <n v="0"/>
    <n v="0"/>
    <n v="0"/>
    <n v="0"/>
    <n v="0"/>
    <n v="0"/>
    <n v="0"/>
    <n v="0"/>
    <n v="0"/>
    <n v="0"/>
    <n v="0"/>
    <n v="0"/>
    <n v="0"/>
    <n v="0"/>
    <n v="0"/>
    <n v="44217"/>
    <n v="44247"/>
    <n v="0"/>
    <n v="1"/>
    <n v="0"/>
    <n v="2021"/>
    <n v="1"/>
    <n v="30"/>
    <n v="2"/>
    <m/>
    <m/>
    <m/>
    <x v="2"/>
    <s v="Direct"/>
    <x v="0"/>
    <x v="0"/>
    <x v="3"/>
  </r>
  <r>
    <n v="51368744"/>
    <s v="Analytics Consultant / Aspiring Data Scientist"/>
    <x v="0"/>
    <s v="Mathematics, Statistics &amp; Information Sciences"/>
    <x v="44"/>
    <n v="37079664"/>
    <m/>
    <m/>
    <d v="2021-01-22T00:00:00"/>
    <n v="44248.999988425923"/>
    <s v="Rare opportunity to join a highly-respected consultancy and work alongside peers from varied statistics, analytics and data science backgrounds!"/>
    <s v="Australia"/>
    <x v="0"/>
    <x v="0"/>
    <s v="CBD, Inner West &amp; Eastern Suburbs"/>
    <s v="sydney"/>
    <x v="0"/>
    <m/>
    <s v="No"/>
    <s v="https://www.seek.com.au/job/51368744?type=standout#searchRequestToken=ffe987ed-a37b-483e-8798-982e60912cec"/>
    <n v="1"/>
    <n v="1"/>
    <n v="0"/>
    <n v="1"/>
    <n v="0"/>
    <n v="0"/>
    <n v="0"/>
    <n v="0"/>
    <n v="0"/>
    <n v="0"/>
    <n v="0"/>
    <n v="0"/>
    <n v="0"/>
    <n v="1"/>
    <n v="0"/>
    <n v="0"/>
    <n v="0"/>
    <n v="0"/>
    <n v="0"/>
    <n v="0"/>
    <n v="0"/>
    <n v="0"/>
    <n v="0"/>
    <n v="0"/>
    <n v="0"/>
    <n v="44218"/>
    <n v="44246"/>
    <n v="1"/>
    <n v="1"/>
    <n v="0"/>
    <n v="2021"/>
    <n v="1"/>
    <n v="30"/>
    <n v="4"/>
    <m/>
    <m/>
    <m/>
    <x v="2"/>
    <s v="Recruiter"/>
    <x v="0"/>
    <x v="0"/>
    <x v="4"/>
  </r>
  <r>
    <n v="51381779"/>
    <s v="Data Scientist"/>
    <x v="9"/>
    <s v="Other"/>
    <x v="569"/>
    <n v="20934985"/>
    <s v="Austin Health"/>
    <n v="3.9537"/>
    <d v="2021-01-25T00:00:00"/>
    <n v="44251.999988425923"/>
    <s v="An exciting opportunity for an experienced Data Scientist to build machine learning analytical tools for the prediction of patient re-admissions."/>
    <s v="Australia"/>
    <x v="2"/>
    <x v="2"/>
    <s v="Northern Suburbs"/>
    <m/>
    <x v="0"/>
    <m/>
    <s v="Yes"/>
    <s v="https://www.seek.com.au/job/51381779?type=standard#searchRequestToken=fdec6312-5b52-4e23-a26e-c1cb0e76a7b5"/>
    <n v="1"/>
    <n v="1"/>
    <n v="0"/>
    <n v="1"/>
    <n v="0"/>
    <n v="0"/>
    <n v="0"/>
    <n v="0"/>
    <n v="0"/>
    <n v="0"/>
    <n v="0"/>
    <n v="0"/>
    <n v="0"/>
    <n v="0"/>
    <n v="0"/>
    <n v="0"/>
    <n v="0"/>
    <n v="0"/>
    <n v="0"/>
    <n v="0"/>
    <n v="0"/>
    <n v="1"/>
    <n v="0"/>
    <n v="0"/>
    <n v="0"/>
    <n v="44221"/>
    <n v="44228"/>
    <n v="0"/>
    <n v="1"/>
    <n v="0"/>
    <n v="2021"/>
    <n v="1"/>
    <n v="30"/>
    <n v="4"/>
    <m/>
    <m/>
    <m/>
    <x v="2"/>
    <s v="Direct"/>
    <x v="0"/>
    <x v="0"/>
    <x v="1"/>
  </r>
  <r>
    <n v="51386435"/>
    <s v="Senior Data Scientist"/>
    <x v="0"/>
    <s v="Mathematics, Statistics &amp; Information Sciences"/>
    <x v="525"/>
    <n v="5220801"/>
    <m/>
    <m/>
    <d v="2021-01-27T00:00:00"/>
    <n v="44253.999988425923"/>
    <s v="A great opportunity for an experienced Senior Data Scientist to join our client based in their Brisbane Office."/>
    <s v="Australia"/>
    <x v="4"/>
    <x v="4"/>
    <s v="CBD &amp; Inner Suburbs"/>
    <s v="brisbane"/>
    <x v="0"/>
    <m/>
    <s v="No"/>
    <s v="https://www.seek.com.au/job/51386435?type=standout#searchRequestToken=fdec6312-5b52-4e23-a26e-c1cb0e76a7b5"/>
    <n v="1"/>
    <n v="1"/>
    <n v="0"/>
    <n v="1"/>
    <n v="0"/>
    <n v="0"/>
    <n v="0"/>
    <n v="0"/>
    <n v="0"/>
    <n v="0"/>
    <n v="0"/>
    <n v="0"/>
    <n v="0"/>
    <n v="0"/>
    <n v="0"/>
    <n v="0"/>
    <n v="0"/>
    <n v="0"/>
    <n v="0"/>
    <n v="0"/>
    <n v="0"/>
    <n v="0"/>
    <n v="0"/>
    <n v="0"/>
    <n v="0"/>
    <n v="44223"/>
    <n v="44231"/>
    <n v="0"/>
    <n v="1"/>
    <n v="0"/>
    <n v="2021"/>
    <n v="1"/>
    <n v="30"/>
    <n v="3"/>
    <m/>
    <m/>
    <m/>
    <x v="2"/>
    <s v="Direct"/>
    <x v="0"/>
    <x v="0"/>
    <x v="0"/>
  </r>
  <r>
    <n v="51387397"/>
    <s v="Data Scientist &amp; Analyst"/>
    <x v="1"/>
    <s v="Other"/>
    <x v="570"/>
    <n v="28874262"/>
    <m/>
    <m/>
    <d v="2021-01-27T00:00:00"/>
    <n v="44253.999988425923"/>
    <s v="We are currently seeking an experienced Data Scientist &amp; Analyst to join our ICT team at Broadmeadows Campus."/>
    <s v="Australia"/>
    <x v="2"/>
    <x v="2"/>
    <m/>
    <s v="broadmeadows"/>
    <x v="0"/>
    <m/>
    <s v="No"/>
    <s v="https://www.seek.com.au/job/51387397?type=standard#searchRequestToken=ffea96b5-e360-45a9-889a-bd9daa56dfa7"/>
    <n v="1"/>
    <n v="1"/>
    <n v="0"/>
    <n v="0"/>
    <n v="0"/>
    <n v="0"/>
    <n v="0"/>
    <n v="0"/>
    <n v="0"/>
    <n v="1"/>
    <n v="0"/>
    <n v="0"/>
    <n v="0"/>
    <n v="1"/>
    <n v="0"/>
    <n v="0"/>
    <n v="0"/>
    <n v="0"/>
    <n v="0"/>
    <n v="0"/>
    <n v="0"/>
    <n v="0"/>
    <n v="0"/>
    <n v="0"/>
    <n v="0"/>
    <n v="44223"/>
    <n v="44253"/>
    <n v="0"/>
    <n v="1"/>
    <n v="0"/>
    <n v="2021"/>
    <n v="1"/>
    <n v="30"/>
    <n v="4"/>
    <m/>
    <m/>
    <m/>
    <x v="2"/>
    <s v="Direct"/>
    <x v="0"/>
    <x v="0"/>
    <x v="0"/>
  </r>
  <r>
    <n v="51387398"/>
    <s v="Data Scientist &amp; Analyst"/>
    <x v="3"/>
    <s v="Other"/>
    <x v="570"/>
    <n v="28874262"/>
    <m/>
    <m/>
    <d v="2021-01-27T00:00:00"/>
    <n v="44253.999988425923"/>
    <s v="We are currently seeking an experienced Data Scientist &amp; Analyst to join our ICT team at Broadmeadows Campus."/>
    <s v="Australia"/>
    <x v="2"/>
    <x v="2"/>
    <m/>
    <s v="broadmeadows"/>
    <x v="0"/>
    <m/>
    <s v="No"/>
    <s v="https://www.seek.com.au/job/51387398?type=standard#searchRequestToken=ffea96b5-e360-45a9-889a-bd9daa56dfa7"/>
    <n v="1"/>
    <n v="1"/>
    <n v="0"/>
    <n v="0"/>
    <n v="0"/>
    <n v="0"/>
    <n v="0"/>
    <n v="0"/>
    <n v="0"/>
    <n v="1"/>
    <n v="0"/>
    <n v="0"/>
    <n v="0"/>
    <n v="1"/>
    <n v="0"/>
    <n v="0"/>
    <n v="0"/>
    <n v="0"/>
    <n v="0"/>
    <n v="0"/>
    <n v="0"/>
    <n v="0"/>
    <n v="0"/>
    <n v="0"/>
    <n v="0"/>
    <n v="44223"/>
    <n v="44253"/>
    <n v="0"/>
    <n v="1"/>
    <n v="1"/>
    <n v="2021"/>
    <n v="1"/>
    <n v="30"/>
    <n v="4"/>
    <m/>
    <m/>
    <m/>
    <x v="2"/>
    <s v="Direct"/>
    <x v="0"/>
    <x v="0"/>
    <x v="0"/>
  </r>
  <r>
    <n v="51395479"/>
    <s v="Data Scientist - Client management role"/>
    <x v="1"/>
    <s v="Engineering - Software"/>
    <x v="48"/>
    <n v="22081129"/>
    <m/>
    <m/>
    <d v="2021-01-28T00:00:00"/>
    <n v="44254.999988425923"/>
    <s v="Data Scientist with good experience in Machine learning models, Python and R to join a growing team in customer facing role in Sydney or Melbourne."/>
    <s v="Australia"/>
    <x v="0"/>
    <x v="0"/>
    <m/>
    <m/>
    <x v="0"/>
    <s v="plus super"/>
    <s v="No"/>
    <s v="https://www.seek.com.au/job/51395479?type=standard#searchRequestToken=ffea96b5-e360-45a9-889a-bd9daa56dfa7"/>
    <n v="1"/>
    <n v="1"/>
    <n v="0"/>
    <n v="0"/>
    <n v="0"/>
    <n v="0"/>
    <n v="1"/>
    <n v="0"/>
    <n v="0"/>
    <n v="0"/>
    <n v="0"/>
    <n v="0"/>
    <n v="1"/>
    <n v="1"/>
    <n v="0"/>
    <n v="0"/>
    <n v="0"/>
    <n v="0"/>
    <n v="0"/>
    <n v="0"/>
    <n v="0"/>
    <n v="0"/>
    <n v="0"/>
    <n v="0"/>
    <n v="0"/>
    <n v="44223"/>
    <n v="44254"/>
    <n v="1"/>
    <n v="1"/>
    <n v="0"/>
    <n v="2021"/>
    <n v="1"/>
    <n v="30"/>
    <n v="5"/>
    <m/>
    <m/>
    <m/>
    <x v="2"/>
    <s v="Recruiter"/>
    <x v="1"/>
    <x v="0"/>
    <x v="3"/>
  </r>
  <r>
    <n v="51397412"/>
    <s v="Senior Data Scientist"/>
    <x v="1"/>
    <s v="Other"/>
    <x v="559"/>
    <n v="23607467"/>
    <m/>
    <m/>
    <d v="2021-01-28T00:00:00"/>
    <n v="44254.999988425923"/>
    <s v="Talent International are currently recruiting for a Senior Data Scientist to work for one of our oil &amp; gas clients based in Milton, Brisbane."/>
    <s v="Australia"/>
    <x v="4"/>
    <x v="4"/>
    <m/>
    <s v="milton"/>
    <x v="1"/>
    <m/>
    <s v="No"/>
    <s v="https://www.seek.com.au/job/51397412?type=standout#searchRequestToken=fdec6312-5b52-4e23-a26e-c1cb0e76a7b5"/>
    <n v="1"/>
    <n v="1"/>
    <n v="0"/>
    <n v="1"/>
    <n v="0"/>
    <n v="0"/>
    <n v="0"/>
    <n v="0"/>
    <n v="0"/>
    <n v="0"/>
    <n v="0"/>
    <n v="0"/>
    <n v="0"/>
    <n v="0"/>
    <n v="0"/>
    <n v="0"/>
    <n v="0"/>
    <n v="0"/>
    <n v="0"/>
    <n v="0"/>
    <n v="0"/>
    <n v="0"/>
    <n v="0"/>
    <n v="0"/>
    <n v="0"/>
    <n v="44224"/>
    <n v="44236"/>
    <n v="1"/>
    <n v="1"/>
    <n v="0"/>
    <n v="2021"/>
    <n v="1"/>
    <n v="30"/>
    <n v="3"/>
    <m/>
    <m/>
    <m/>
    <x v="2"/>
    <s v="Recruiter"/>
    <x v="0"/>
    <x v="0"/>
    <x v="3"/>
  </r>
  <r>
    <n v="51404640"/>
    <s v="DataOps Engineer"/>
    <x v="1"/>
    <s v="Consultants"/>
    <x v="571"/>
    <n v="46611962"/>
    <m/>
    <m/>
    <d v="2021-01-29T00:00:00"/>
    <n v="44255.999988425923"/>
    <s v="A DataOps Engineer is a highly technical data scientist/engineer that use machine learning to solve the most challenging business data problems."/>
    <s v="Australia"/>
    <x v="0"/>
    <x v="0"/>
    <s v="CBD, Inner West &amp; Eastern Suburbs"/>
    <s v="sydney"/>
    <x v="0"/>
    <s v="$130,000 - $159,999"/>
    <s v="No"/>
    <s v="https://www.seek.com.au/job/51404640?type=standout#searchRequestToken=ffe987ed-a37b-483e-8798-982e60912cec"/>
    <n v="1"/>
    <n v="1"/>
    <n v="0"/>
    <n v="1"/>
    <n v="0"/>
    <n v="0"/>
    <n v="0"/>
    <n v="0"/>
    <n v="0"/>
    <n v="0"/>
    <n v="0"/>
    <n v="1"/>
    <n v="1"/>
    <n v="0"/>
    <n v="0"/>
    <n v="0"/>
    <n v="0"/>
    <n v="0"/>
    <n v="0"/>
    <n v="0"/>
    <n v="0"/>
    <n v="1"/>
    <n v="0"/>
    <n v="0"/>
    <n v="0"/>
    <n v="44225"/>
    <n v="44255"/>
    <n v="0"/>
    <n v="1"/>
    <n v="0"/>
    <n v="2021"/>
    <n v="1"/>
    <n v="30"/>
    <n v="6"/>
    <n v="130000"/>
    <n v="159999"/>
    <s v="year"/>
    <x v="2"/>
    <s v="Direct"/>
    <x v="1"/>
    <x v="0"/>
    <x v="4"/>
  </r>
  <r>
    <n v="51409689"/>
    <s v="Senior Data Scientist"/>
    <x v="1"/>
    <s v="Other"/>
    <x v="124"/>
    <n v="11268388"/>
    <s v="Bupa"/>
    <m/>
    <d v="2021-01-29T00:00:00"/>
    <n v="44255.999988425923"/>
    <s v="Do you want to work for value driven organisation actually helping people? Bupa - helping people live longer, healthier, happier lives!"/>
    <s v="Australia"/>
    <x v="0"/>
    <x v="0"/>
    <s v="CBD, Inner West &amp; Eastern Suburbs"/>
    <s v="sydney"/>
    <x v="0"/>
    <s v="Flexible Hours &amp; Work Environment!"/>
    <s v="Yes"/>
    <s v="https://www.seek.com.au/job/51409689?type=standard#searchRequestToken=ffea96b5-e360-45a9-889a-bd9daa56dfa7"/>
    <n v="1"/>
    <n v="1"/>
    <n v="0"/>
    <n v="0"/>
    <n v="0"/>
    <n v="0"/>
    <n v="0"/>
    <n v="0"/>
    <n v="0"/>
    <n v="0"/>
    <n v="0"/>
    <n v="0"/>
    <n v="0"/>
    <n v="1"/>
    <n v="0"/>
    <n v="0"/>
    <n v="0"/>
    <n v="0"/>
    <n v="0"/>
    <n v="0"/>
    <n v="0"/>
    <n v="0"/>
    <n v="0"/>
    <n v="0"/>
    <n v="0"/>
    <n v="44225"/>
    <n v="44255"/>
    <n v="0"/>
    <n v="1"/>
    <n v="0"/>
    <n v="2021"/>
    <n v="1"/>
    <n v="30"/>
    <n v="3"/>
    <m/>
    <m/>
    <m/>
    <x v="2"/>
    <s v="Direct"/>
    <x v="1"/>
    <x v="0"/>
    <x v="4"/>
  </r>
  <r>
    <n v="51414206"/>
    <s v="Senior Data Scientist"/>
    <x v="0"/>
    <s v="Mathematics, Statistics &amp; Information Sciences"/>
    <x v="44"/>
    <n v="37079664"/>
    <m/>
    <m/>
    <d v="2021-01-29T00:00:00"/>
    <n v="44255.999988425923"/>
    <s v="Data Scientist - Internal Consulting Team. Work with Marketing, Sales, Logistics, Finance. Customer Analytics Projects, ML, Big data, Top Peers"/>
    <s v="Australia"/>
    <x v="2"/>
    <x v="2"/>
    <s v="CBD &amp; Inner Suburbs"/>
    <s v="melbourne"/>
    <x v="0"/>
    <m/>
    <s v="No"/>
    <s v="https://www.seek.com.au/job/51414206?type=standout#searchRequestToken=ff943df4-ed14-4135-b044-44d88a6a56f5"/>
    <n v="1"/>
    <n v="1"/>
    <n v="0"/>
    <n v="1"/>
    <n v="0"/>
    <n v="0"/>
    <n v="0"/>
    <n v="0"/>
    <n v="0"/>
    <n v="0"/>
    <n v="0"/>
    <n v="0"/>
    <n v="1"/>
    <n v="0"/>
    <n v="0"/>
    <n v="0"/>
    <n v="0"/>
    <n v="0"/>
    <n v="0"/>
    <n v="0"/>
    <n v="0"/>
    <n v="1"/>
    <n v="0"/>
    <n v="0"/>
    <n v="0"/>
    <n v="44225"/>
    <n v="44253"/>
    <n v="1"/>
    <n v="1"/>
    <n v="0"/>
    <n v="2021"/>
    <n v="1"/>
    <n v="30"/>
    <n v="5"/>
    <m/>
    <m/>
    <m/>
    <x v="2"/>
    <s v="Recruiter"/>
    <x v="0"/>
    <x v="0"/>
    <x v="4"/>
  </r>
  <r>
    <n v="51417536"/>
    <s v="Snr Back End Engineer"/>
    <x v="1"/>
    <s v="Developers/Programmers"/>
    <x v="572"/>
    <n v="42032524"/>
    <m/>
    <m/>
    <d v="2021-01-31T00:00:00"/>
    <n v="44257.999988425923"/>
    <s v="This future Melbourne unicorn just closed a Series A, and we're helping them to expand their team even further."/>
    <s v="Australia"/>
    <x v="2"/>
    <x v="2"/>
    <s v="CBD &amp; Inner Suburbs"/>
    <s v="melbourne"/>
    <x v="0"/>
    <s v="$140,000 - $159,999 + ESOP @10%-15% of base."/>
    <s v="No"/>
    <s v="https://www.seek.com.au/job/51417536?type=standout#searchRequestToken=ffd01f5f-219f-402e-91e7-b1669ec55896"/>
    <n v="0"/>
    <n v="1"/>
    <n v="0"/>
    <n v="0"/>
    <n v="0"/>
    <n v="0"/>
    <n v="0"/>
    <n v="0"/>
    <n v="0"/>
    <n v="0"/>
    <n v="0"/>
    <n v="0"/>
    <n v="0"/>
    <n v="0"/>
    <n v="0"/>
    <n v="0"/>
    <n v="0"/>
    <n v="0"/>
    <n v="0"/>
    <n v="0"/>
    <n v="0"/>
    <n v="0"/>
    <n v="0"/>
    <n v="0"/>
    <n v="0"/>
    <n v="44236"/>
    <n v="44257"/>
    <n v="0"/>
    <n v="1"/>
    <n v="0"/>
    <n v="2021"/>
    <n v="1"/>
    <n v="30"/>
    <n v="1"/>
    <n v="140000"/>
    <n v="159999"/>
    <s v="year"/>
    <x v="2"/>
    <s v="Direct"/>
    <x v="1"/>
    <x v="0"/>
    <x v="6"/>
  </r>
  <r>
    <n v="51417679"/>
    <s v="Data Scientist"/>
    <x v="0"/>
    <s v="Mathematics, Statistics &amp; Information Sciences"/>
    <x v="553"/>
    <n v="25218236"/>
    <s v="On The Line Australia"/>
    <n v="2.4762"/>
    <d v="2021-01-31T00:00:00"/>
    <n v="44257.999988425923"/>
    <s v="Join the team at On the Line in this newly created role of Data Scientist, this role will be a key contributor to our digital transformation"/>
    <s v="Australia"/>
    <x v="2"/>
    <x v="2"/>
    <s v="Western Suburbs"/>
    <m/>
    <x v="0"/>
    <s v="-"/>
    <s v="Yes"/>
    <s v="https://www.seek.com.au/job/51417679?type=standard#searchRequestToken=ff943df4-ed14-4135-b044-44d88a6a56f5"/>
    <n v="1"/>
    <n v="1"/>
    <n v="0"/>
    <n v="1"/>
    <n v="0"/>
    <n v="0"/>
    <n v="0"/>
    <n v="0"/>
    <n v="0"/>
    <n v="0"/>
    <n v="0"/>
    <n v="0"/>
    <n v="0"/>
    <n v="0"/>
    <n v="0"/>
    <n v="0"/>
    <n v="0"/>
    <n v="0"/>
    <n v="0"/>
    <n v="0"/>
    <n v="0"/>
    <n v="0"/>
    <n v="0"/>
    <n v="0"/>
    <n v="0"/>
    <n v="44227"/>
    <n v="44257"/>
    <n v="0"/>
    <n v="1"/>
    <n v="0"/>
    <n v="2021"/>
    <n v="1"/>
    <n v="30"/>
    <n v="3"/>
    <m/>
    <m/>
    <m/>
    <x v="2"/>
    <s v="Direct"/>
    <x v="1"/>
    <x v="0"/>
    <x v="6"/>
  </r>
  <r>
    <n v="51418760"/>
    <s v="Data Scientist"/>
    <x v="1"/>
    <s v="Other"/>
    <x v="558"/>
    <n v="46282724"/>
    <m/>
    <m/>
    <d v="2021-02-01T00:00:00"/>
    <n v="44258.999988425923"/>
    <s v="Data Scientist- Surry Hills, Sydney, Australia 12 month contract, high chance of extension Great Daily rate Surry Hills location"/>
    <s v="Australia"/>
    <x v="0"/>
    <x v="0"/>
    <s v="CBD, Inner West &amp; Eastern Suburbs"/>
    <s v="surryhills"/>
    <x v="1"/>
    <m/>
    <s v="No"/>
    <s v="https://www.seek.com.au/job/51418760?type=standard#searchRequestToken=ffea96b5-e360-45a9-889a-bd9daa56dfa7"/>
    <n v="1"/>
    <n v="1"/>
    <n v="0"/>
    <n v="1"/>
    <n v="0"/>
    <n v="0"/>
    <n v="0"/>
    <n v="0"/>
    <n v="0"/>
    <n v="0"/>
    <n v="0"/>
    <n v="0"/>
    <n v="1"/>
    <n v="1"/>
    <n v="0"/>
    <n v="0"/>
    <n v="0"/>
    <n v="0"/>
    <n v="0"/>
    <n v="0"/>
    <n v="0"/>
    <n v="1"/>
    <n v="0"/>
    <n v="0"/>
    <n v="0"/>
    <n v="44227"/>
    <n v="44258"/>
    <n v="0"/>
    <n v="1"/>
    <n v="0"/>
    <n v="2021"/>
    <n v="2"/>
    <n v="30"/>
    <n v="6"/>
    <m/>
    <m/>
    <m/>
    <x v="2"/>
    <s v="Direct"/>
    <x v="0"/>
    <x v="1"/>
    <x v="1"/>
  </r>
  <r>
    <n v="51419793"/>
    <s v="Junior Data Scientist"/>
    <x v="0"/>
    <s v="Modelling &amp; Simulation"/>
    <x v="72"/>
    <n v="35398774"/>
    <m/>
    <m/>
    <d v="2021-02-01T00:00:00"/>
    <n v="44258.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1419793?type=standout#searchRequestToken=ff943df4-ed14-4135-b044-44d88a6a56f5"/>
    <n v="1"/>
    <n v="1"/>
    <n v="0"/>
    <n v="1"/>
    <n v="0"/>
    <n v="0"/>
    <n v="0"/>
    <n v="0"/>
    <n v="0"/>
    <n v="1"/>
    <n v="0"/>
    <n v="0"/>
    <n v="1"/>
    <n v="0"/>
    <n v="0"/>
    <n v="0"/>
    <n v="0"/>
    <n v="0"/>
    <n v="0"/>
    <n v="0"/>
    <n v="0"/>
    <n v="1"/>
    <n v="0"/>
    <n v="0"/>
    <n v="0"/>
    <n v="44227"/>
    <n v="44255"/>
    <n v="1"/>
    <n v="1"/>
    <n v="0"/>
    <n v="2021"/>
    <n v="2"/>
    <n v="30"/>
    <n v="6"/>
    <n v="100000"/>
    <n v="100000"/>
    <s v="year"/>
    <x v="2"/>
    <s v="Recruiter"/>
    <x v="1"/>
    <x v="1"/>
    <x v="1"/>
  </r>
  <r>
    <n v="51421196"/>
    <s v="Analyst, Data Scientist"/>
    <x v="0"/>
    <s v="Mathematics, Statistics &amp; Information Sciences"/>
    <x v="573"/>
    <n v="25632203"/>
    <s v="NAB"/>
    <n v="3.1983000000000001"/>
    <d v="2021-02-01T00:00:00"/>
    <n v="44258.999988425923"/>
    <s v="Join a team of passionate, creative and diverse data scientists and engineers that shape the data and analytics landscape at NAB."/>
    <s v="Australia"/>
    <x v="2"/>
    <x v="2"/>
    <s v="CBD &amp; Inner Suburbs"/>
    <s v="melbourne"/>
    <x v="0"/>
    <m/>
    <s v="No"/>
    <s v="https://www.seek.com.au/job/51421196?type=standout#searchRequestToken=fef58a21-04d6-4085-9be2-10b8b83301f9"/>
    <n v="1"/>
    <n v="1"/>
    <n v="0"/>
    <n v="1"/>
    <n v="0"/>
    <n v="0"/>
    <n v="0"/>
    <n v="0"/>
    <n v="0"/>
    <n v="1"/>
    <n v="1"/>
    <n v="0"/>
    <n v="0"/>
    <n v="0"/>
    <n v="0"/>
    <n v="0"/>
    <n v="0"/>
    <n v="0"/>
    <n v="0"/>
    <n v="0"/>
    <n v="0"/>
    <n v="1"/>
    <n v="0"/>
    <n v="0"/>
    <n v="0"/>
    <n v="44228"/>
    <n v="44237"/>
    <n v="0"/>
    <n v="1"/>
    <n v="0"/>
    <n v="2021"/>
    <n v="2"/>
    <n v="30"/>
    <n v="6"/>
    <m/>
    <m/>
    <m/>
    <x v="2"/>
    <s v="Direct"/>
    <x v="0"/>
    <x v="1"/>
    <x v="1"/>
  </r>
  <r>
    <n v="51421197"/>
    <s v="Analyst, Data Scientist"/>
    <x v="1"/>
    <s v="Business/Systems Analysts"/>
    <x v="573"/>
    <n v="25632203"/>
    <s v="NAB"/>
    <n v="3.1983000000000001"/>
    <d v="2021-02-01T00:00:00"/>
    <n v="44258.999988425923"/>
    <s v="Join a team of passionate, creative and diverse data scientists and engineers that shape the data and analytics landscape at NAB."/>
    <s v="Australia"/>
    <x v="2"/>
    <x v="2"/>
    <s v="CBD &amp; Inner Suburbs"/>
    <s v="melbourne"/>
    <x v="0"/>
    <m/>
    <s v="No"/>
    <s v="https://www.seek.com.au/job/51421197?type=standout#searchRequestToken=fef58a21-04d6-4085-9be2-10b8b83301f9"/>
    <n v="1"/>
    <n v="1"/>
    <n v="0"/>
    <n v="1"/>
    <n v="0"/>
    <n v="0"/>
    <n v="0"/>
    <n v="0"/>
    <n v="0"/>
    <n v="1"/>
    <n v="1"/>
    <n v="0"/>
    <n v="0"/>
    <n v="0"/>
    <n v="0"/>
    <n v="0"/>
    <n v="0"/>
    <n v="0"/>
    <n v="0"/>
    <n v="0"/>
    <n v="0"/>
    <n v="1"/>
    <n v="0"/>
    <n v="0"/>
    <n v="0"/>
    <n v="44228"/>
    <n v="44237"/>
    <n v="0"/>
    <n v="1"/>
    <n v="1"/>
    <n v="2021"/>
    <n v="2"/>
    <n v="30"/>
    <n v="6"/>
    <m/>
    <m/>
    <m/>
    <x v="2"/>
    <s v="Direct"/>
    <x v="0"/>
    <x v="1"/>
    <x v="1"/>
  </r>
  <r>
    <n v="51421198"/>
    <s v="Analyst, Data Scientist"/>
    <x v="1"/>
    <s v="Engineering - Software"/>
    <x v="573"/>
    <n v="25632203"/>
    <s v="NAB"/>
    <n v="3.1983000000000001"/>
    <d v="2021-02-01T00:00:00"/>
    <n v="44258.999988425923"/>
    <s v="Join a team of passionate, creative and diverse data scientists and engineers that shape the data and analytics landscape at NAB."/>
    <s v="Australia"/>
    <x v="2"/>
    <x v="2"/>
    <s v="CBD &amp; Inner Suburbs"/>
    <s v="melbourne"/>
    <x v="0"/>
    <m/>
    <s v="No"/>
    <s v="https://www.seek.com.au/job/51421198?type=standout#searchRequestToken=fef58a21-04d6-4085-9be2-10b8b83301f9"/>
    <n v="1"/>
    <n v="1"/>
    <n v="0"/>
    <n v="1"/>
    <n v="0"/>
    <n v="0"/>
    <n v="0"/>
    <n v="0"/>
    <n v="0"/>
    <n v="1"/>
    <n v="1"/>
    <n v="0"/>
    <n v="0"/>
    <n v="0"/>
    <n v="0"/>
    <n v="0"/>
    <n v="0"/>
    <n v="0"/>
    <n v="0"/>
    <n v="0"/>
    <n v="0"/>
    <n v="1"/>
    <n v="0"/>
    <n v="0"/>
    <n v="0"/>
    <n v="44228"/>
    <n v="44237"/>
    <n v="0"/>
    <n v="1"/>
    <n v="1"/>
    <n v="2021"/>
    <n v="2"/>
    <n v="30"/>
    <n v="6"/>
    <m/>
    <m/>
    <m/>
    <x v="2"/>
    <s v="Direct"/>
    <x v="0"/>
    <x v="1"/>
    <x v="1"/>
  </r>
  <r>
    <n v="51423877"/>
    <s v="Data Scientist"/>
    <x v="0"/>
    <s v="Mathematics, Statistics &amp; Information Sciences"/>
    <x v="362"/>
    <n v="36983305"/>
    <m/>
    <m/>
    <d v="2021-02-01T00:00:00"/>
    <n v="44258.999988425923"/>
    <s v="Newly created position within ASX listed business Sensational offices 5 mins from circular quay Clear pathway to permanent role"/>
    <s v="Australia"/>
    <x v="0"/>
    <x v="0"/>
    <m/>
    <s v="sydney"/>
    <x v="0"/>
    <m/>
    <s v="No"/>
    <s v="https://www.seek.com.au/job/51423877?type=standout#searchRequestToken=ffea96b5-e360-45a9-889a-bd9daa56dfa7"/>
    <n v="1"/>
    <n v="1"/>
    <n v="0"/>
    <n v="0"/>
    <n v="0"/>
    <n v="0"/>
    <n v="0"/>
    <n v="0"/>
    <n v="1"/>
    <n v="0"/>
    <n v="0"/>
    <n v="0"/>
    <n v="0"/>
    <n v="1"/>
    <n v="0"/>
    <n v="0"/>
    <n v="0"/>
    <n v="0"/>
    <n v="0"/>
    <n v="0"/>
    <n v="0"/>
    <n v="0"/>
    <n v="0"/>
    <n v="0"/>
    <n v="0"/>
    <n v="44228"/>
    <n v="44256"/>
    <n v="1"/>
    <n v="1"/>
    <n v="0"/>
    <n v="2021"/>
    <n v="2"/>
    <n v="30"/>
    <n v="4"/>
    <m/>
    <m/>
    <m/>
    <x v="2"/>
    <s v="Recruiter"/>
    <x v="0"/>
    <x v="1"/>
    <x v="1"/>
  </r>
  <r>
    <n v="51425960"/>
    <s v="Data Scientist"/>
    <x v="1"/>
    <s v="Engineering - Software"/>
    <x v="2"/>
    <n v="28031400"/>
    <m/>
    <m/>
    <d v="2021-02-01T00:00:00"/>
    <n v="44258.999988425923"/>
    <s v="This large scale manufacturing organisation is looking for an experience Data Scientist to design advanced analytics tools across the business."/>
    <s v="Australia"/>
    <x v="2"/>
    <x v="2"/>
    <s v="Eastern Suburbs"/>
    <m/>
    <x v="0"/>
    <s v="Competitive Daily Rate"/>
    <s v="No"/>
    <s v="https://www.seek.com.au/job/51425960?type=standard#searchRequestToken=ffca221e-eac4-4b23-8c53-d76ce3df3370"/>
    <n v="1"/>
    <n v="1"/>
    <n v="0"/>
    <n v="1"/>
    <n v="0"/>
    <n v="0"/>
    <n v="0"/>
    <n v="0"/>
    <n v="0"/>
    <n v="0"/>
    <n v="0"/>
    <n v="0"/>
    <n v="1"/>
    <n v="0"/>
    <n v="0"/>
    <n v="0"/>
    <n v="0"/>
    <n v="0"/>
    <n v="0"/>
    <n v="0"/>
    <n v="0"/>
    <n v="1"/>
    <n v="0"/>
    <n v="0"/>
    <n v="0"/>
    <n v="44228"/>
    <n v="44258"/>
    <n v="1"/>
    <n v="1"/>
    <n v="0"/>
    <n v="2021"/>
    <n v="2"/>
    <n v="30"/>
    <n v="5"/>
    <m/>
    <m/>
    <m/>
    <x v="2"/>
    <s v="Recruiter"/>
    <x v="1"/>
    <x v="1"/>
    <x v="1"/>
  </r>
  <r>
    <n v="51426473"/>
    <s v="Data Scientist"/>
    <x v="1"/>
    <s v="Database Development &amp; Administration"/>
    <x v="559"/>
    <n v="23607543"/>
    <m/>
    <m/>
    <d v="2021-02-01T00:00:00"/>
    <n v="44258.999988425923"/>
    <s v="Turn data into critical information and knowledge that can be used to make sound organisation decisions."/>
    <s v="Australia"/>
    <x v="2"/>
    <x v="2"/>
    <s v="CBD &amp; Inner Suburbs"/>
    <s v="melbourne"/>
    <x v="1"/>
    <s v="12 Months | Daily Rate"/>
    <s v="No"/>
    <s v="https://www.seek.com.au/job/51426473?type=standout#searchRequestToken=ffca221e-eac4-4b23-8c53-d76ce3df3370"/>
    <n v="1"/>
    <n v="1"/>
    <n v="1"/>
    <n v="1"/>
    <n v="0"/>
    <n v="0"/>
    <n v="0"/>
    <n v="0"/>
    <n v="0"/>
    <n v="0"/>
    <n v="1"/>
    <n v="0"/>
    <n v="1"/>
    <n v="0"/>
    <n v="0"/>
    <n v="0"/>
    <n v="0"/>
    <n v="0"/>
    <n v="0"/>
    <n v="0"/>
    <n v="0"/>
    <n v="1"/>
    <n v="0"/>
    <n v="0"/>
    <n v="0"/>
    <n v="44228"/>
    <n v="44258"/>
    <n v="1"/>
    <n v="1"/>
    <n v="0"/>
    <n v="2021"/>
    <n v="2"/>
    <n v="30"/>
    <n v="7"/>
    <m/>
    <m/>
    <m/>
    <x v="2"/>
    <s v="Recruiter"/>
    <x v="1"/>
    <x v="1"/>
    <x v="1"/>
  </r>
  <r>
    <n v="51438124"/>
    <s v="Data Scientist"/>
    <x v="0"/>
    <s v="Mathematics, Statistics &amp; Information Sciences"/>
    <x v="43"/>
    <n v="38197469"/>
    <m/>
    <m/>
    <d v="2021-02-02T00:00:00"/>
    <n v="44259.999988425923"/>
    <s v="Deliver commercial value by developing and deploying production-level machine learning and optimisation models."/>
    <s v="Australia"/>
    <x v="0"/>
    <x v="0"/>
    <s v="CBD, Inner West &amp; Eastern Suburbs"/>
    <s v="sydney"/>
    <x v="0"/>
    <s v="$70,000 - $89,999"/>
    <s v="No"/>
    <s v="https://www.seek.com.au/job/51438124?type=standard#searchRequestToken=ff943df4-ed14-4135-b044-44d88a6a56f5"/>
    <n v="1"/>
    <n v="1"/>
    <n v="0"/>
    <n v="0"/>
    <n v="0"/>
    <n v="0"/>
    <n v="0"/>
    <n v="0"/>
    <n v="0"/>
    <n v="1"/>
    <n v="1"/>
    <n v="0"/>
    <n v="0"/>
    <n v="0"/>
    <n v="0"/>
    <n v="0"/>
    <n v="0"/>
    <n v="0"/>
    <n v="0"/>
    <n v="0"/>
    <n v="0"/>
    <n v="1"/>
    <n v="0"/>
    <n v="0"/>
    <n v="0"/>
    <n v="44229"/>
    <n v="44259"/>
    <n v="0"/>
    <n v="1"/>
    <n v="0"/>
    <n v="2021"/>
    <n v="2"/>
    <n v="30"/>
    <n v="5"/>
    <n v="70000"/>
    <n v="89999"/>
    <s v="year"/>
    <x v="2"/>
    <s v="Direct"/>
    <x v="1"/>
    <x v="1"/>
    <x v="2"/>
  </r>
  <r>
    <n v="51448121"/>
    <s v="Python Developer/Data Scientist"/>
    <x v="1"/>
    <s v="Developers/Programmers"/>
    <x v="574"/>
    <n v="36220207"/>
    <m/>
    <m/>
    <d v="2021-02-03T00:00:00"/>
    <n v="44260.999988425923"/>
    <s v="Join our great team and build world-class AI solutions that leverage the latest advancements in natural language processing and image recognition."/>
    <s v="Australia"/>
    <x v="2"/>
    <x v="2"/>
    <s v="CBD &amp; Inner Suburbs"/>
    <s v="melbourne"/>
    <x v="0"/>
    <s v="$90,000 - $130,000 (incl.super)"/>
    <s v="No"/>
    <s v="https://www.seek.com.au/job/51448121?type=standout#searchRequestToken=ffca221e-eac4-4b23-8c53-d76ce3df3370"/>
    <n v="0"/>
    <n v="1"/>
    <n v="0"/>
    <n v="0"/>
    <n v="0"/>
    <n v="0"/>
    <n v="0"/>
    <n v="0"/>
    <n v="0"/>
    <n v="0"/>
    <n v="0"/>
    <n v="0"/>
    <n v="0"/>
    <n v="0"/>
    <n v="0"/>
    <n v="0"/>
    <n v="0"/>
    <n v="0"/>
    <n v="0"/>
    <n v="0"/>
    <n v="0"/>
    <n v="0"/>
    <n v="0"/>
    <n v="0"/>
    <n v="0"/>
    <n v="44230"/>
    <n v="44257"/>
    <n v="0"/>
    <n v="1"/>
    <n v="0"/>
    <n v="2021"/>
    <n v="2"/>
    <n v="30"/>
    <n v="1"/>
    <n v="90000"/>
    <n v="130000"/>
    <s v="year"/>
    <x v="2"/>
    <s v="Direct"/>
    <x v="1"/>
    <x v="1"/>
    <x v="0"/>
  </r>
  <r>
    <n v="51454282"/>
    <s v="Senior Data Scientist"/>
    <x v="0"/>
    <s v="Mathematics, Statistics &amp; Information Sciences"/>
    <x v="525"/>
    <n v="5220801"/>
    <m/>
    <m/>
    <d v="2021-02-04T00:00:00"/>
    <n v="44261.999988425923"/>
    <s v="A great opportunity for an experienced Senior Data Scientist to join our client based in their Brisbane Office."/>
    <s v="Australia"/>
    <x v="4"/>
    <x v="22"/>
    <m/>
    <m/>
    <x v="0"/>
    <m/>
    <s v="No"/>
    <s v="https://www.seek.com.au/job/51454282?type=standout#searchRequestToken=ef682b3b-5497-4b2e-b2e5-cadd708533a5"/>
    <n v="1"/>
    <n v="1"/>
    <n v="0"/>
    <n v="0"/>
    <n v="0"/>
    <n v="0"/>
    <n v="0"/>
    <n v="0"/>
    <n v="0"/>
    <n v="0"/>
    <n v="0"/>
    <n v="0"/>
    <n v="0"/>
    <n v="0"/>
    <n v="0"/>
    <n v="0"/>
    <n v="0"/>
    <n v="0"/>
    <n v="0"/>
    <n v="0"/>
    <n v="0"/>
    <n v="0"/>
    <n v="0"/>
    <n v="0"/>
    <n v="0"/>
    <n v="44231"/>
    <n v="44232"/>
    <n v="0"/>
    <n v="1"/>
    <n v="0"/>
    <n v="2021"/>
    <n v="2"/>
    <n v="30"/>
    <n v="2"/>
    <m/>
    <m/>
    <m/>
    <x v="2"/>
    <s v="Direct"/>
    <x v="0"/>
    <x v="1"/>
    <x v="3"/>
  </r>
  <r>
    <n v="51457328"/>
    <s v="Data Scientist"/>
    <x v="1"/>
    <s v="Developers/Programmers"/>
    <x v="517"/>
    <n v="23424317"/>
    <m/>
    <m/>
    <d v="2021-02-04T00:00:00"/>
    <n v="44261.999988425923"/>
    <s v="This position is working on solving real world problems and delivering outcomes that truly have an impact on society as we see it today!"/>
    <s v="Australia"/>
    <x v="0"/>
    <x v="0"/>
    <s v="CBD, Inner West &amp; Eastern Suburbs"/>
    <s v="sydney"/>
    <x v="0"/>
    <m/>
    <s v="Yes"/>
    <s v="https://www.seek.com.au/job/51457328?type=standard#searchRequestToken=ffca221e-eac4-4b23-8c53-d76ce3df3370"/>
    <n v="1"/>
    <n v="1"/>
    <n v="0"/>
    <n v="0"/>
    <n v="0"/>
    <n v="0"/>
    <n v="0"/>
    <n v="0"/>
    <n v="0"/>
    <n v="0"/>
    <n v="0"/>
    <n v="0"/>
    <n v="0"/>
    <n v="0"/>
    <n v="0"/>
    <n v="0"/>
    <n v="0"/>
    <n v="0"/>
    <n v="0"/>
    <n v="0"/>
    <n v="0"/>
    <n v="0"/>
    <n v="0"/>
    <n v="0"/>
    <n v="0"/>
    <n v="44231"/>
    <n v="44259"/>
    <n v="1"/>
    <n v="1"/>
    <n v="0"/>
    <n v="2021"/>
    <n v="2"/>
    <n v="30"/>
    <n v="2"/>
    <m/>
    <m/>
    <m/>
    <x v="2"/>
    <s v="Recruiter"/>
    <x v="0"/>
    <x v="1"/>
    <x v="3"/>
  </r>
  <r>
    <n v="51457658"/>
    <s v="Associate Data Scientist"/>
    <x v="6"/>
    <s v="Power Generation &amp; Distribution"/>
    <x v="243"/>
    <n v="21350153"/>
    <s v="Synergy"/>
    <n v="3.5347"/>
    <d v="2021-02-04T00:00:00"/>
    <n v="44261.999988425923"/>
    <s v="With exciting developments in the energy industry this is your opportunity to make a real difference to our energy future! Read more..."/>
    <s v="Australia"/>
    <x v="3"/>
    <x v="3"/>
    <s v="CBD, Inner &amp; Western Suburbs"/>
    <s v="perth"/>
    <x v="0"/>
    <m/>
    <s v="Yes"/>
    <s v="https://www.seek.com.au/job/51457658?type=standout#searchRequestToken=ff6ddcd7-45fa-48a4-81d8-78003823c4c9"/>
    <n v="1"/>
    <n v="1"/>
    <n v="0"/>
    <n v="1"/>
    <n v="0"/>
    <n v="0"/>
    <n v="0"/>
    <n v="0"/>
    <n v="0"/>
    <n v="0"/>
    <n v="0"/>
    <n v="0"/>
    <n v="0"/>
    <n v="0"/>
    <n v="0"/>
    <n v="0"/>
    <n v="0"/>
    <n v="0"/>
    <n v="0"/>
    <n v="0"/>
    <n v="0"/>
    <n v="0"/>
    <n v="0"/>
    <n v="0"/>
    <n v="0"/>
    <n v="44231"/>
    <n v="44244"/>
    <n v="0"/>
    <n v="1"/>
    <n v="0"/>
    <n v="2021"/>
    <n v="2"/>
    <n v="30"/>
    <n v="3"/>
    <m/>
    <m/>
    <m/>
    <x v="2"/>
    <s v="Direct"/>
    <x v="0"/>
    <x v="1"/>
    <x v="3"/>
  </r>
  <r>
    <n v="51458706"/>
    <s v="Senior Data Scientist"/>
    <x v="0"/>
    <s v="Mathematics, Statistics &amp; Information Sciences"/>
    <x v="575"/>
    <n v="23775837"/>
    <m/>
    <m/>
    <d v="2021-02-04T00:00:00"/>
    <n v="44261.999988425923"/>
    <s v="Improve the lives of Victorians through performance audit data science"/>
    <s v="Australia"/>
    <x v="2"/>
    <x v="2"/>
    <s v="CBD &amp; Inner Suburbs"/>
    <s v="melbourne"/>
    <x v="0"/>
    <s v="$101,120 - $122,348 plus super"/>
    <s v="No"/>
    <s v="https://www.seek.com.au/job/51458706?type=standout#searchRequestToken=ff6ddcd7-45fa-48a4-81d8-78003823c4c9"/>
    <n v="1"/>
    <n v="1"/>
    <n v="0"/>
    <n v="1"/>
    <n v="0"/>
    <n v="0"/>
    <n v="0"/>
    <n v="0"/>
    <n v="0"/>
    <n v="0"/>
    <n v="0"/>
    <n v="0"/>
    <n v="0"/>
    <n v="0"/>
    <n v="0"/>
    <n v="0"/>
    <n v="0"/>
    <n v="0"/>
    <n v="0"/>
    <n v="0"/>
    <n v="0"/>
    <n v="0"/>
    <n v="0"/>
    <n v="0"/>
    <n v="0"/>
    <n v="44231"/>
    <n v="44242"/>
    <n v="0"/>
    <n v="1"/>
    <n v="0"/>
    <n v="2021"/>
    <n v="2"/>
    <n v="30"/>
    <n v="3"/>
    <n v="101120"/>
    <n v="122348"/>
    <s v="year"/>
    <x v="2"/>
    <s v="Direct"/>
    <x v="1"/>
    <x v="1"/>
    <x v="3"/>
  </r>
  <r>
    <n v="51458707"/>
    <s v="Senior Data Scientist"/>
    <x v="4"/>
    <s v="Government - State"/>
    <x v="575"/>
    <n v="23775837"/>
    <m/>
    <m/>
    <d v="2021-02-04T00:00:00"/>
    <n v="44261.999988425923"/>
    <s v="Improve the lives of Victorians through performance audit data science"/>
    <s v="Australia"/>
    <x v="2"/>
    <x v="2"/>
    <s v="CBD &amp; Inner Suburbs"/>
    <s v="melbourne"/>
    <x v="0"/>
    <s v="$101,120 - $122,348 plus super"/>
    <s v="No"/>
    <s v="https://www.seek.com.au/job/51458707?type=standout#searchRequestToken=ff6ddcd7-45fa-48a4-81d8-78003823c4c9"/>
    <n v="1"/>
    <n v="1"/>
    <n v="0"/>
    <n v="1"/>
    <n v="0"/>
    <n v="0"/>
    <n v="0"/>
    <n v="0"/>
    <n v="0"/>
    <n v="0"/>
    <n v="0"/>
    <n v="0"/>
    <n v="0"/>
    <n v="0"/>
    <n v="0"/>
    <n v="0"/>
    <n v="0"/>
    <n v="0"/>
    <n v="0"/>
    <n v="0"/>
    <n v="0"/>
    <n v="0"/>
    <n v="0"/>
    <n v="0"/>
    <n v="0"/>
    <n v="44231"/>
    <n v="44242"/>
    <n v="0"/>
    <n v="1"/>
    <n v="0"/>
    <n v="2021"/>
    <n v="2"/>
    <n v="30"/>
    <n v="3"/>
    <n v="101120"/>
    <n v="122348"/>
    <s v="year"/>
    <x v="2"/>
    <s v="Direct"/>
    <x v="1"/>
    <x v="1"/>
    <x v="3"/>
  </r>
  <r>
    <n v="51458931"/>
    <s v="Data Scientist"/>
    <x v="0"/>
    <s v="Mathematics, Statistics &amp; Information Sciences"/>
    <x v="173"/>
    <n v="25143305"/>
    <m/>
    <m/>
    <d v="2021-02-04T00:00:00"/>
    <n v="44261.999988425923"/>
    <s v="Join our team, who utilise cloud technology and machine learning to build innovative solutions derived from petabyte-scale lidar surveys."/>
    <s v="Australia"/>
    <x v="4"/>
    <x v="4"/>
    <s v="CBD &amp; Inner Suburbs"/>
    <s v="eightmileplains"/>
    <x v="0"/>
    <m/>
    <s v="No"/>
    <s v="https://www.seek.com.au/job/51458931?type=standard#searchRequestToken=ffe89b31-fc53-403c-b75b-6fcd87c7d767"/>
    <n v="1"/>
    <n v="1"/>
    <n v="1"/>
    <n v="0"/>
    <n v="0"/>
    <n v="0"/>
    <n v="0"/>
    <n v="0"/>
    <n v="1"/>
    <n v="0"/>
    <n v="0"/>
    <n v="1"/>
    <n v="0"/>
    <n v="0"/>
    <n v="1"/>
    <n v="0"/>
    <n v="0"/>
    <n v="0"/>
    <n v="0"/>
    <n v="0"/>
    <n v="0"/>
    <n v="0"/>
    <n v="0"/>
    <n v="0"/>
    <n v="0"/>
    <n v="44231"/>
    <n v="44261"/>
    <n v="0"/>
    <n v="1"/>
    <n v="0"/>
    <n v="2021"/>
    <n v="2"/>
    <n v="30"/>
    <n v="6"/>
    <m/>
    <m/>
    <m/>
    <x v="2"/>
    <s v="Direct"/>
    <x v="0"/>
    <x v="1"/>
    <x v="3"/>
  </r>
  <r>
    <n v="51459881"/>
    <s v="Senior Data Scientist"/>
    <x v="0"/>
    <s v="Mathematics, Statistics &amp; Information Sciences"/>
    <x v="381"/>
    <n v="44016557"/>
    <m/>
    <m/>
    <d v="2021-02-04T00:00:00"/>
    <n v="44261.999988425923"/>
    <s v="Our Data Science startup is looking for an experienced Snr Data Scientist to join our growing team, to work on a range of varied and complex problems."/>
    <s v="Australia"/>
    <x v="3"/>
    <x v="3"/>
    <s v="CBD, Inner &amp; Western Suburbs"/>
    <s v="perth"/>
    <x v="0"/>
    <m/>
    <s v="No"/>
    <s v="https://www.seek.com.au/job/51459881?type=standard#searchRequestToken=ff6ddcd7-45fa-48a4-81d8-78003823c4c9"/>
    <n v="1"/>
    <n v="1"/>
    <n v="0"/>
    <n v="1"/>
    <n v="0"/>
    <n v="0"/>
    <n v="0"/>
    <n v="0"/>
    <n v="0"/>
    <n v="0"/>
    <n v="0"/>
    <n v="0"/>
    <n v="0"/>
    <n v="0"/>
    <n v="0"/>
    <n v="0"/>
    <n v="0"/>
    <n v="0"/>
    <n v="0"/>
    <n v="0"/>
    <n v="0"/>
    <n v="0"/>
    <n v="0"/>
    <n v="0"/>
    <n v="0"/>
    <n v="44231"/>
    <n v="44261"/>
    <n v="0"/>
    <n v="1"/>
    <n v="0"/>
    <n v="2021"/>
    <n v="2"/>
    <n v="30"/>
    <n v="3"/>
    <m/>
    <m/>
    <m/>
    <x v="2"/>
    <s v="Direct"/>
    <x v="0"/>
    <x v="1"/>
    <x v="3"/>
  </r>
  <r>
    <n v="51464948"/>
    <s v="Data Scientist"/>
    <x v="0"/>
    <s v="Mathematics, Statistics &amp; Information Sciences"/>
    <x v="358"/>
    <n v="32501318"/>
    <m/>
    <m/>
    <d v="2021-02-05T00:00:00"/>
    <n v="44262.999988425923"/>
    <s v="Design, develop and implement predictive models for application across a rapidly expanding global business."/>
    <s v="Australia"/>
    <x v="6"/>
    <x v="6"/>
    <m/>
    <s v="parkside"/>
    <x v="0"/>
    <s v="Competitive salary with great culture and benefits"/>
    <s v="No"/>
    <s v="https://www.seek.com.au/job/51464948?type=standout#searchRequestToken=ff7d58ed-f244-4f15-ad3c-51c3adcabdf2"/>
    <n v="0"/>
    <n v="0"/>
    <n v="0"/>
    <n v="0"/>
    <n v="0"/>
    <n v="0"/>
    <n v="0"/>
    <n v="0"/>
    <n v="0"/>
    <n v="0"/>
    <n v="1"/>
    <n v="0"/>
    <n v="0"/>
    <n v="0"/>
    <n v="0"/>
    <n v="0"/>
    <n v="0"/>
    <n v="0"/>
    <n v="0"/>
    <n v="0"/>
    <n v="0"/>
    <n v="0"/>
    <n v="0"/>
    <n v="0"/>
    <n v="0"/>
    <n v="44232"/>
    <n v="44262"/>
    <n v="0"/>
    <n v="1"/>
    <n v="0"/>
    <n v="2021"/>
    <n v="2"/>
    <n v="30"/>
    <n v="1"/>
    <m/>
    <m/>
    <m/>
    <x v="2"/>
    <s v="Direct"/>
    <x v="1"/>
    <x v="1"/>
    <x v="4"/>
  </r>
  <r>
    <n v="51464983"/>
    <s v="Data Scientist"/>
    <x v="0"/>
    <s v="Mathematics, Statistics &amp; Information Sciences"/>
    <x v="358"/>
    <n v="32501318"/>
    <m/>
    <m/>
    <d v="2021-02-05T00:00:00"/>
    <n v="44262.999988425923"/>
    <s v="Design, develop and implement predictive models for application across a rapidly expanding global business."/>
    <s v="Australia"/>
    <x v="2"/>
    <x v="2"/>
    <s v="CBD &amp; Inner Suburbs"/>
    <s v="richmond"/>
    <x v="0"/>
    <s v="Competitive salary with great culture and benefits"/>
    <s v="No"/>
    <s v="https://www.seek.com.au/job/51464983?type=standout#searchRequestToken=ff7d58ed-f244-4f15-ad3c-51c3adcabdf2"/>
    <n v="0"/>
    <n v="0"/>
    <n v="0"/>
    <n v="0"/>
    <n v="0"/>
    <n v="0"/>
    <n v="0"/>
    <n v="0"/>
    <n v="0"/>
    <n v="0"/>
    <n v="1"/>
    <n v="0"/>
    <n v="0"/>
    <n v="0"/>
    <n v="0"/>
    <n v="0"/>
    <n v="0"/>
    <n v="0"/>
    <n v="0"/>
    <n v="0"/>
    <n v="0"/>
    <n v="0"/>
    <n v="0"/>
    <n v="0"/>
    <n v="0"/>
    <n v="44232"/>
    <n v="44262"/>
    <n v="0"/>
    <n v="1"/>
    <n v="0"/>
    <n v="2021"/>
    <n v="2"/>
    <n v="30"/>
    <n v="1"/>
    <m/>
    <m/>
    <m/>
    <x v="2"/>
    <s v="Direct"/>
    <x v="1"/>
    <x v="1"/>
    <x v="4"/>
  </r>
  <r>
    <n v="51473890"/>
    <s v="Applied Data Scientist"/>
    <x v="0"/>
    <s v="Mathematics, Statistics &amp; Information Sciences"/>
    <x v="576"/>
    <n v="39187199"/>
    <s v="Reece Group"/>
    <n v="3.4213"/>
    <d v="2021-02-08T00:00:00"/>
    <n v="44265.999988425923"/>
    <s v="You will play a pivotal role in establishing the function while working in a multidisciplinary team on green fields, data-driven products and services"/>
    <s v="Australia"/>
    <x v="2"/>
    <x v="2"/>
    <s v="CBD &amp; Inner Suburbs"/>
    <s v="melbourne"/>
    <x v="0"/>
    <m/>
    <s v="Yes"/>
    <s v="https://www.seek.com.au/job/51473890?type=standout#searchRequestToken=ffccee4b-f047-41d8-b72c-6f4d6a9d5046"/>
    <n v="1"/>
    <n v="1"/>
    <n v="0"/>
    <n v="0"/>
    <n v="0"/>
    <n v="0"/>
    <n v="0"/>
    <n v="0"/>
    <n v="0"/>
    <n v="1"/>
    <n v="0"/>
    <n v="0"/>
    <n v="0"/>
    <n v="0"/>
    <n v="0"/>
    <n v="0"/>
    <n v="0"/>
    <n v="0"/>
    <n v="0"/>
    <n v="0"/>
    <n v="0"/>
    <n v="0"/>
    <n v="0"/>
    <n v="0"/>
    <n v="0"/>
    <n v="44234"/>
    <n v="44265"/>
    <n v="0"/>
    <n v="1"/>
    <n v="0"/>
    <n v="2021"/>
    <n v="2"/>
    <n v="30"/>
    <n v="3"/>
    <m/>
    <m/>
    <m/>
    <x v="2"/>
    <s v="Direct"/>
    <x v="0"/>
    <x v="1"/>
    <x v="1"/>
  </r>
  <r>
    <n v="51474626"/>
    <s v="Data Scientist"/>
    <x v="1"/>
    <s v="Other"/>
    <x v="558"/>
    <n v="46282724"/>
    <m/>
    <m/>
    <d v="2021-02-08T00:00:00"/>
    <n v="44265.999988425923"/>
    <s v="Work for one of Australia's most innovative retail companies Convenient Surry Hills location 12 month contract"/>
    <s v="Australia"/>
    <x v="0"/>
    <x v="0"/>
    <s v="CBD, Inner West &amp; Eastern Suburbs"/>
    <s v="surryhills"/>
    <x v="1"/>
    <m/>
    <s v="No"/>
    <s v="https://www.seek.com.au/job/51474626?type=standard#searchRequestToken=ffea96b5-e360-45a9-889a-bd9daa56dfa7"/>
    <n v="0"/>
    <n v="1"/>
    <n v="0"/>
    <n v="1"/>
    <n v="0"/>
    <n v="0"/>
    <n v="0"/>
    <n v="0"/>
    <n v="0"/>
    <n v="0"/>
    <n v="0"/>
    <n v="0"/>
    <n v="1"/>
    <n v="1"/>
    <n v="0"/>
    <n v="0"/>
    <n v="0"/>
    <n v="0"/>
    <n v="0"/>
    <n v="0"/>
    <n v="0"/>
    <n v="1"/>
    <n v="0"/>
    <n v="0"/>
    <n v="0"/>
    <n v="44234"/>
    <n v="44265"/>
    <n v="0"/>
    <n v="1"/>
    <n v="0"/>
    <n v="2021"/>
    <n v="2"/>
    <n v="30"/>
    <n v="5"/>
    <m/>
    <m/>
    <m/>
    <x v="2"/>
    <s v="Direct"/>
    <x v="0"/>
    <x v="1"/>
    <x v="1"/>
  </r>
  <r>
    <n v="51476992"/>
    <s v="Data Scientist"/>
    <x v="1"/>
    <s v="Other"/>
    <x v="34"/>
    <n v="26475017"/>
    <m/>
    <m/>
    <d v="2021-02-08T00:00:00"/>
    <n v="44265.999988425923"/>
    <s v="Build new product's for a trading firm. Huge career growth potential. High visibility role. Exposure to a range of stakeholders including the CEO."/>
    <s v="Australia"/>
    <x v="0"/>
    <x v="0"/>
    <s v="CBD, Inner West &amp; Eastern Suburbs"/>
    <s v="sydney"/>
    <x v="0"/>
    <s v="$120-170k - CBD"/>
    <s v="No"/>
    <s v="https://www.seek.com.au/job/51476992?type=standard#searchRequestToken=ffca221e-eac4-4b23-8c53-d76ce3df3370"/>
    <n v="0"/>
    <n v="1"/>
    <n v="0"/>
    <n v="1"/>
    <n v="0"/>
    <n v="0"/>
    <n v="0"/>
    <n v="0"/>
    <n v="1"/>
    <n v="0"/>
    <n v="0"/>
    <n v="0"/>
    <n v="0"/>
    <n v="0"/>
    <n v="0"/>
    <n v="0"/>
    <n v="0"/>
    <n v="0"/>
    <n v="0"/>
    <n v="0"/>
    <n v="0"/>
    <n v="0"/>
    <n v="0"/>
    <n v="0"/>
    <n v="0"/>
    <n v="44235"/>
    <n v="44263"/>
    <n v="1"/>
    <n v="1"/>
    <n v="0"/>
    <n v="2021"/>
    <n v="2"/>
    <n v="30"/>
    <n v="3"/>
    <m/>
    <m/>
    <m/>
    <x v="2"/>
    <s v="Recruiter"/>
    <x v="1"/>
    <x v="1"/>
    <x v="1"/>
  </r>
  <r>
    <n v="51477058"/>
    <s v="Senior Data Scientist"/>
    <x v="1"/>
    <s v="Developers/Programmers"/>
    <x v="16"/>
    <n v="32277792"/>
    <s v="Annalect"/>
    <m/>
    <d v="2021-02-08T00:00:00"/>
    <n v="44265.999988425923"/>
    <s v="Annalect, Omnicom Media Group"/>
    <s v="Australia"/>
    <x v="0"/>
    <x v="0"/>
    <m/>
    <m/>
    <x v="0"/>
    <m/>
    <s v="No"/>
    <s v="https://www.seek.com.au/job/51477058?type=standard#searchRequestToken=ffea96b5-e360-45a9-889a-bd9daa56dfa7"/>
    <n v="1"/>
    <n v="1"/>
    <n v="1"/>
    <n v="0"/>
    <n v="0"/>
    <n v="0"/>
    <n v="0"/>
    <n v="0"/>
    <n v="0"/>
    <n v="1"/>
    <n v="1"/>
    <n v="0"/>
    <n v="1"/>
    <n v="1"/>
    <n v="0"/>
    <n v="0"/>
    <n v="0"/>
    <n v="0"/>
    <n v="0"/>
    <n v="0"/>
    <n v="0"/>
    <n v="1"/>
    <n v="0"/>
    <n v="0"/>
    <n v="0"/>
    <n v="44235"/>
    <n v="44265"/>
    <n v="0"/>
    <n v="1"/>
    <n v="0"/>
    <n v="2021"/>
    <n v="2"/>
    <n v="30"/>
    <n v="8"/>
    <m/>
    <m/>
    <m/>
    <x v="2"/>
    <s v="Direct"/>
    <x v="0"/>
    <x v="1"/>
    <x v="1"/>
  </r>
  <r>
    <n v="51479984"/>
    <s v="Bioinformatician (Proteomics) in Computational Functional Genomics"/>
    <x v="0"/>
    <s v="Biological &amp; Biomedical Sciences"/>
    <x v="158"/>
    <n v="21889915"/>
    <s v="Children's Medical Research Institute"/>
    <n v="4.3333000000000004"/>
    <d v="2021-02-08T00:00:00"/>
    <n v="44265.999988425923"/>
    <s v="We are seeking a qualified Bioinformatician / Data Scientist to join the Functional Genomics program with a focus on proteomics."/>
    <s v="Australia"/>
    <x v="0"/>
    <x v="0"/>
    <s v="Parramatta &amp; Western Suburbs"/>
    <s v="westmead"/>
    <x v="0"/>
    <m/>
    <s v="No"/>
    <s v="https://www.seek.com.au/job/51479984?type=standout#searchRequestToken=ffe89b31-fc53-403c-b75b-6fcd87c7d767"/>
    <n v="1"/>
    <n v="1"/>
    <n v="1"/>
    <n v="0"/>
    <n v="0"/>
    <n v="0"/>
    <n v="0"/>
    <n v="0"/>
    <n v="0"/>
    <n v="0"/>
    <n v="0"/>
    <n v="1"/>
    <n v="0"/>
    <n v="0"/>
    <n v="0"/>
    <n v="0"/>
    <n v="0"/>
    <n v="0"/>
    <n v="0"/>
    <n v="0"/>
    <n v="0"/>
    <n v="0"/>
    <n v="0"/>
    <n v="0"/>
    <n v="0"/>
    <n v="44235"/>
    <n v="44256"/>
    <n v="0"/>
    <n v="1"/>
    <n v="0"/>
    <n v="2021"/>
    <n v="2"/>
    <n v="30"/>
    <n v="4"/>
    <m/>
    <m/>
    <m/>
    <x v="2"/>
    <s v="Direct"/>
    <x v="0"/>
    <x v="1"/>
    <x v="1"/>
  </r>
  <r>
    <n v="51482072"/>
    <s v="Data Scientist"/>
    <x v="1"/>
    <s v="Developers/Programmers"/>
    <x v="94"/>
    <n v="25886139"/>
    <m/>
    <m/>
    <d v="2021-02-08T00:00:00"/>
    <n v="44265.999988425923"/>
    <s v="Join us at the time when we are growing our presence and footprint in the Data Analytics space!"/>
    <s v="Australia"/>
    <x v="3"/>
    <x v="3"/>
    <m/>
    <s v="perth"/>
    <x v="1"/>
    <m/>
    <s v="Yes"/>
    <s v="https://www.seek.com.au/job/51482072?type=standout#searchRequestToken=ffca221e-eac4-4b23-8c53-d76ce3df3370"/>
    <n v="1"/>
    <n v="1"/>
    <n v="0"/>
    <n v="1"/>
    <n v="0"/>
    <n v="0"/>
    <n v="0"/>
    <n v="0"/>
    <n v="0"/>
    <n v="0"/>
    <n v="0"/>
    <n v="0"/>
    <n v="0"/>
    <n v="0"/>
    <n v="0"/>
    <n v="0"/>
    <n v="0"/>
    <n v="0"/>
    <n v="0"/>
    <n v="0"/>
    <n v="0"/>
    <n v="0"/>
    <n v="0"/>
    <n v="0"/>
    <n v="0"/>
    <n v="44235"/>
    <n v="44265"/>
    <n v="0"/>
    <n v="1"/>
    <n v="0"/>
    <n v="2021"/>
    <n v="2"/>
    <n v="30"/>
    <n v="3"/>
    <m/>
    <m/>
    <m/>
    <x v="2"/>
    <s v="Direct"/>
    <x v="0"/>
    <x v="1"/>
    <x v="1"/>
  </r>
  <r>
    <n v="51483589"/>
    <s v="Senior Data Scientist"/>
    <x v="1"/>
    <s v="Engineering - Software"/>
    <x v="116"/>
    <n v="35012648"/>
    <m/>
    <m/>
    <d v="2021-02-09T00:00:00"/>
    <n v="44266.999988425923"/>
    <s v="Passionate Data Scientist to join well known Australian Big Data Company, based in Sydney CBD. Immediate Need - On going Training and Development"/>
    <s v="Australia"/>
    <x v="0"/>
    <x v="0"/>
    <s v="CBD, Inner West &amp; Eastern Suburbs"/>
    <s v="sydney"/>
    <x v="0"/>
    <m/>
    <s v="No"/>
    <s v="https://www.seek.com.au/job/51483589?type=standard#searchRequestToken=ffca221e-eac4-4b23-8c53-d76ce3df3370"/>
    <n v="1"/>
    <n v="1"/>
    <n v="0"/>
    <n v="0"/>
    <n v="0"/>
    <n v="0"/>
    <n v="0"/>
    <n v="0"/>
    <n v="0"/>
    <n v="1"/>
    <n v="0"/>
    <n v="0"/>
    <n v="0"/>
    <n v="0"/>
    <n v="0"/>
    <n v="0"/>
    <n v="0"/>
    <n v="0"/>
    <n v="0"/>
    <n v="0"/>
    <n v="0"/>
    <n v="1"/>
    <n v="0"/>
    <n v="0"/>
    <n v="0"/>
    <n v="44236"/>
    <n v="44263"/>
    <n v="1"/>
    <n v="1"/>
    <n v="0"/>
    <n v="2021"/>
    <n v="2"/>
    <n v="30"/>
    <n v="4"/>
    <m/>
    <m/>
    <m/>
    <x v="2"/>
    <s v="Recruiter"/>
    <x v="0"/>
    <x v="1"/>
    <x v="2"/>
  </r>
  <r>
    <n v="51484726"/>
    <s v="Data Scientist"/>
    <x v="3"/>
    <s v="Other"/>
    <x v="566"/>
    <n v="574176"/>
    <s v="University of Tasmania"/>
    <n v="3.3683999999999998"/>
    <d v="2021-02-09T00:00:00"/>
    <n v="44266.999988425923"/>
    <s v="Provide biometric services to University staff and students within the Tasmanian Institute of Agriculture."/>
    <s v="Australia"/>
    <x v="7"/>
    <x v="21"/>
    <m/>
    <s v="launceston"/>
    <x v="0"/>
    <m/>
    <s v="Yes"/>
    <s v="https://www.seek.com.au/job/51484726?type=standout#searchRequestToken=ff6ddcd7-45fa-48a4-81d8-78003823c4c9"/>
    <n v="1"/>
    <n v="1"/>
    <n v="0"/>
    <n v="0"/>
    <n v="0"/>
    <n v="0"/>
    <n v="0"/>
    <n v="0"/>
    <n v="1"/>
    <n v="0"/>
    <n v="0"/>
    <n v="0"/>
    <n v="0"/>
    <n v="0"/>
    <n v="0"/>
    <n v="0"/>
    <n v="0"/>
    <n v="0"/>
    <n v="0"/>
    <n v="0"/>
    <n v="0"/>
    <n v="0"/>
    <n v="0"/>
    <n v="0"/>
    <n v="0"/>
    <n v="44236"/>
    <n v="44242"/>
    <n v="0"/>
    <n v="1"/>
    <n v="0"/>
    <n v="2021"/>
    <n v="2"/>
    <n v="30"/>
    <n v="3"/>
    <m/>
    <m/>
    <m/>
    <x v="2"/>
    <s v="Direct"/>
    <x v="0"/>
    <x v="1"/>
    <x v="2"/>
  </r>
  <r>
    <n v="51491596"/>
    <s v="Data Scientist"/>
    <x v="1"/>
    <s v="Developers/Programmers"/>
    <x v="577"/>
    <n v="45194038"/>
    <m/>
    <m/>
    <d v="2021-02-09T00:00:00"/>
    <n v="44266.999988425923"/>
    <s v="Data Scientist role with a South Australian-based market-leading AI and Machine Learning software company."/>
    <s v="Australia"/>
    <x v="6"/>
    <x v="6"/>
    <m/>
    <s v="adelaide"/>
    <x v="0"/>
    <m/>
    <s v="No"/>
    <s v="https://www.seek.com.au/job/51491596?type=standout#searchRequestToken=ffe89b31-fc53-403c-b75b-6fcd87c7d767"/>
    <n v="1"/>
    <n v="1"/>
    <n v="0"/>
    <n v="0"/>
    <n v="0"/>
    <n v="0"/>
    <n v="0"/>
    <n v="0"/>
    <n v="1"/>
    <n v="0"/>
    <n v="0"/>
    <n v="1"/>
    <n v="0"/>
    <n v="0"/>
    <n v="0"/>
    <n v="0"/>
    <n v="0"/>
    <n v="0"/>
    <n v="0"/>
    <n v="0"/>
    <n v="0"/>
    <n v="0"/>
    <n v="0"/>
    <n v="0"/>
    <n v="0"/>
    <n v="44236"/>
    <n v="44266"/>
    <n v="0"/>
    <n v="1"/>
    <n v="0"/>
    <n v="2021"/>
    <n v="2"/>
    <n v="30"/>
    <n v="4"/>
    <m/>
    <m/>
    <m/>
    <x v="2"/>
    <s v="Direct"/>
    <x v="0"/>
    <x v="1"/>
    <x v="2"/>
  </r>
  <r>
    <n v="51502524"/>
    <s v="EOI - Data Scientist"/>
    <x v="1"/>
    <s v="Developers/Programmers"/>
    <x v="578"/>
    <n v="8848666"/>
    <m/>
    <m/>
    <d v="2021-02-10T00:00:00"/>
    <n v="44267.999988425923"/>
    <s v="EOI - Data Scientist role in Perth office."/>
    <s v="Australia"/>
    <x v="3"/>
    <x v="3"/>
    <s v="CBD, Inner &amp; Western Suburbs"/>
    <s v="perth"/>
    <x v="1"/>
    <m/>
    <s v="No"/>
    <s v="https://www.seek.com.au/job/51502524?type=standard#searchRequestToken=ffeb2c08-0cff-4e29-8085-ecfb677b9aa7"/>
    <n v="0"/>
    <n v="1"/>
    <n v="0"/>
    <n v="1"/>
    <n v="0"/>
    <n v="0"/>
    <n v="0"/>
    <n v="0"/>
    <n v="0"/>
    <n v="0"/>
    <n v="1"/>
    <n v="1"/>
    <n v="0"/>
    <n v="1"/>
    <n v="0"/>
    <n v="0"/>
    <n v="0"/>
    <n v="0"/>
    <n v="0"/>
    <n v="0"/>
    <n v="0"/>
    <n v="0"/>
    <n v="1"/>
    <n v="0"/>
    <n v="0"/>
    <n v="44237"/>
    <n v="44267"/>
    <n v="0"/>
    <n v="1"/>
    <n v="0"/>
    <n v="2021"/>
    <n v="2"/>
    <n v="30"/>
    <n v="6"/>
    <m/>
    <m/>
    <m/>
    <x v="2"/>
    <s v="Direct"/>
    <x v="0"/>
    <x v="1"/>
    <x v="0"/>
  </r>
  <r>
    <n v="51504559"/>
    <s v="Data Scientist"/>
    <x v="2"/>
    <s v="Analysis &amp; Reporting"/>
    <x v="6"/>
    <n v="27705684"/>
    <m/>
    <m/>
    <d v="2021-02-10T00:00:00"/>
    <n v="44267.999988425923"/>
    <s v="Build predictive models and machine-learning algorithms to drive price optimisation using techniques including GBM. GLM and Random Forests"/>
    <s v="Australia"/>
    <x v="0"/>
    <x v="0"/>
    <s v="CBD, Inner West &amp; Eastern Suburbs"/>
    <s v="sydney"/>
    <x v="0"/>
    <s v="$110k - $130000.00 p.a. + +super + bonus + benefit"/>
    <s v="Yes"/>
    <s v="https://www.seek.com.au/job/51504559?type=standard#searchRequestToken=ff8eb7d5-0953-4905-80e8-d7c48c4561d0"/>
    <n v="0"/>
    <n v="0"/>
    <n v="0"/>
    <n v="1"/>
    <n v="0"/>
    <n v="0"/>
    <n v="0"/>
    <n v="0"/>
    <n v="0"/>
    <n v="0"/>
    <n v="0"/>
    <n v="0"/>
    <n v="0"/>
    <n v="0"/>
    <n v="0"/>
    <n v="0"/>
    <n v="0"/>
    <n v="0"/>
    <n v="0"/>
    <n v="0"/>
    <n v="0"/>
    <n v="1"/>
    <n v="0"/>
    <n v="0"/>
    <n v="0"/>
    <n v="44237"/>
    <n v="44267"/>
    <n v="1"/>
    <n v="1"/>
    <n v="0"/>
    <n v="2021"/>
    <n v="2"/>
    <n v="30"/>
    <n v="2"/>
    <n v="110000"/>
    <n v="130000"/>
    <s v="year"/>
    <x v="2"/>
    <s v="Recruiter"/>
    <x v="1"/>
    <x v="1"/>
    <x v="0"/>
  </r>
  <r>
    <n v="51504561"/>
    <s v="Data Scientist"/>
    <x v="2"/>
    <s v="Analysis &amp; Reporting"/>
    <x v="6"/>
    <n v="27705684"/>
    <m/>
    <m/>
    <d v="2021-02-10T00:00:00"/>
    <n v="44267.999988425923"/>
    <s v="Commercially focused and highly consultative Data Science role, developing machine learning models using supervised and unsupervised techniques"/>
    <s v="Australia"/>
    <x v="0"/>
    <x v="0"/>
    <s v="CBD, Inner West &amp; Eastern Suburbs"/>
    <s v="sydney"/>
    <x v="0"/>
    <s v="$120k - $140k p.a. + + super + bonus dep on experi"/>
    <s v="Yes"/>
    <s v="https://www.seek.com.au/job/51504561?type=standard#searchRequestToken=ffca221e-eac4-4b23-8c53-d76ce3df3370"/>
    <n v="0"/>
    <n v="1"/>
    <n v="0"/>
    <n v="1"/>
    <n v="0"/>
    <n v="0"/>
    <n v="0"/>
    <n v="0"/>
    <n v="0"/>
    <n v="0"/>
    <n v="0"/>
    <n v="0"/>
    <n v="0"/>
    <n v="0"/>
    <n v="0"/>
    <n v="0"/>
    <n v="0"/>
    <n v="0"/>
    <n v="0"/>
    <n v="0"/>
    <n v="0"/>
    <n v="0"/>
    <n v="0"/>
    <n v="0"/>
    <n v="0"/>
    <n v="44237"/>
    <n v="44267"/>
    <n v="1"/>
    <n v="1"/>
    <n v="0"/>
    <n v="2021"/>
    <n v="2"/>
    <n v="30"/>
    <n v="2"/>
    <n v="120000"/>
    <n v="140000"/>
    <s v="year"/>
    <x v="2"/>
    <s v="Recruiter"/>
    <x v="1"/>
    <x v="1"/>
    <x v="0"/>
  </r>
  <r>
    <n v="51519294"/>
    <s v="Data Scientist"/>
    <x v="0"/>
    <s v="Mathematics, Statistics &amp; Information Sciences"/>
    <x v="549"/>
    <n v="35574255"/>
    <m/>
    <m/>
    <d v="2021-02-12T00:00:00"/>
    <n v="44269.999988425923"/>
    <s v="To lead data science activities for Temple &amp; Webster, creating data analysis &amp; insights, algorithms and predictive models that support business growth"/>
    <s v="Australia"/>
    <x v="0"/>
    <x v="0"/>
    <s v="CBD, Inner West &amp; Eastern Suburbs"/>
    <s v="sydney"/>
    <x v="0"/>
    <m/>
    <s v="No"/>
    <s v="https://www.seek.com.au/job/51519294?type=standout#searchRequestToken=ff6ddcd7-45fa-48a4-81d8-78003823c4c9"/>
    <n v="1"/>
    <n v="1"/>
    <n v="0"/>
    <n v="1"/>
    <n v="0"/>
    <n v="0"/>
    <n v="0"/>
    <n v="0"/>
    <n v="0"/>
    <n v="0"/>
    <n v="1"/>
    <n v="0"/>
    <n v="0"/>
    <n v="0"/>
    <n v="0"/>
    <n v="0"/>
    <n v="0"/>
    <n v="0"/>
    <n v="0"/>
    <n v="0"/>
    <n v="0"/>
    <n v="0"/>
    <n v="0"/>
    <n v="0"/>
    <n v="0"/>
    <n v="44239"/>
    <n v="44242"/>
    <n v="0"/>
    <n v="1"/>
    <n v="0"/>
    <n v="2021"/>
    <n v="2"/>
    <n v="30"/>
    <n v="4"/>
    <m/>
    <m/>
    <m/>
    <x v="2"/>
    <s v="Direct"/>
    <x v="0"/>
    <x v="1"/>
    <x v="4"/>
  </r>
  <r>
    <n v="51527742"/>
    <s v="Data Scientist/Python Developer"/>
    <x v="1"/>
    <s v="Developers/Programmers"/>
    <x v="579"/>
    <n v="46728320"/>
    <m/>
    <m/>
    <d v="2021-02-14T00:00:00"/>
    <n v="44271.999988425923"/>
    <s v="Exciting opportunity to join a growing team of data science consultants and work on interesting real world solutions."/>
    <s v="Australia"/>
    <x v="2"/>
    <x v="2"/>
    <s v="CBD &amp; Inner Suburbs"/>
    <s v="melbourne"/>
    <x v="1"/>
    <s v="$35 - $44.99 per hour"/>
    <s v="No"/>
    <s v="https://www.seek.com.au/job/51527742?type=standout#searchRequestToken=fffaa131-f331-4ac1-bb93-e84844a56237"/>
    <n v="0"/>
    <n v="1"/>
    <n v="0"/>
    <n v="0"/>
    <n v="0"/>
    <n v="0"/>
    <n v="0"/>
    <n v="0"/>
    <n v="0"/>
    <n v="0"/>
    <n v="0"/>
    <n v="0"/>
    <n v="0"/>
    <n v="0"/>
    <n v="0"/>
    <n v="0"/>
    <n v="0"/>
    <n v="0"/>
    <n v="0"/>
    <n v="0"/>
    <n v="0"/>
    <n v="1"/>
    <n v="0"/>
    <n v="0"/>
    <n v="0"/>
    <n v="44241"/>
    <n v="44271"/>
    <n v="0"/>
    <n v="1"/>
    <n v="0"/>
    <n v="2021"/>
    <n v="2"/>
    <n v="30"/>
    <n v="2"/>
    <n v="35"/>
    <n v="45"/>
    <s v="hour"/>
    <x v="2"/>
    <s v="Direct"/>
    <x v="1"/>
    <x v="1"/>
    <x v="6"/>
  </r>
  <r>
    <n v="51536469"/>
    <s v="Quantitative Developer | Financial Services"/>
    <x v="1"/>
    <s v="Developers/Programmers"/>
    <x v="237"/>
    <n v="25785404"/>
    <m/>
    <m/>
    <d v="2021-02-15T00:00:00"/>
    <n v="44272.999988425923"/>
    <s v="Quantitative | Modelling | Development | Python | Investment | Funds Management | Asset Management | Permanent role | Melbourne"/>
    <s v="Australia"/>
    <x v="2"/>
    <x v="2"/>
    <s v="CBD &amp; Inner Suburbs"/>
    <s v="melbourne"/>
    <x v="0"/>
    <m/>
    <s v="No"/>
    <s v="https://www.seek.com.au/job/51536469?type=standard#searchRequestToken=ff943df4-ed14-4135-b044-44d88a6a56f5"/>
    <n v="1"/>
    <n v="1"/>
    <n v="1"/>
    <n v="1"/>
    <n v="0"/>
    <n v="0"/>
    <n v="0"/>
    <n v="0"/>
    <n v="0"/>
    <n v="0"/>
    <n v="0"/>
    <n v="0"/>
    <n v="0"/>
    <n v="0"/>
    <n v="0"/>
    <n v="0"/>
    <n v="0"/>
    <n v="0"/>
    <n v="0"/>
    <n v="0"/>
    <n v="0"/>
    <n v="0"/>
    <n v="0"/>
    <n v="0"/>
    <n v="0"/>
    <n v="44242"/>
    <n v="44270"/>
    <n v="1"/>
    <n v="1"/>
    <n v="0"/>
    <n v="2021"/>
    <n v="2"/>
    <n v="30"/>
    <n v="4"/>
    <m/>
    <m/>
    <m/>
    <x v="2"/>
    <s v="Recruiter"/>
    <x v="0"/>
    <x v="1"/>
    <x v="1"/>
  </r>
  <r>
    <n v="51537007"/>
    <s v="Data Scientist - Actuarial"/>
    <x v="0"/>
    <s v="Mathematics, Statistics &amp; Information Sciences"/>
    <x v="96"/>
    <n v="26734030"/>
    <s v="Deloitte"/>
    <n v="3.2637999999999998"/>
    <d v="2021-02-15T00:00:00"/>
    <n v="44272.999988425923"/>
    <s v="Data Scientist Role within Deloitte Consulting - Actuarial Team - Melbourne Based"/>
    <s v="Australia"/>
    <x v="2"/>
    <x v="2"/>
    <s v="CBD &amp; Inner Suburbs"/>
    <s v="melbourne"/>
    <x v="0"/>
    <m/>
    <s v="No"/>
    <s v="https://www.seek.com.au/job/51537007?type=standard#searchRequestToken=ffea96b5-e360-45a9-889a-bd9daa56dfa7"/>
    <n v="1"/>
    <n v="1"/>
    <n v="1"/>
    <n v="1"/>
    <n v="0"/>
    <n v="0"/>
    <n v="0"/>
    <n v="0"/>
    <n v="1"/>
    <n v="0"/>
    <n v="0"/>
    <n v="0"/>
    <n v="0"/>
    <n v="1"/>
    <n v="0"/>
    <n v="0"/>
    <n v="0"/>
    <n v="0"/>
    <n v="0"/>
    <n v="0"/>
    <n v="0"/>
    <n v="0"/>
    <n v="0"/>
    <n v="0"/>
    <n v="0"/>
    <n v="44242"/>
    <n v="44270"/>
    <n v="0"/>
    <n v="1"/>
    <n v="0"/>
    <n v="2021"/>
    <n v="2"/>
    <n v="30"/>
    <n v="6"/>
    <m/>
    <m/>
    <m/>
    <x v="2"/>
    <s v="Direct"/>
    <x v="0"/>
    <x v="1"/>
    <x v="1"/>
  </r>
  <r>
    <n v="51537416"/>
    <s v="Data Scientist - Actuarial"/>
    <x v="0"/>
    <s v="Mathematics, Statistics &amp; Information Sciences"/>
    <x v="96"/>
    <n v="26734030"/>
    <s v="Deloitte"/>
    <m/>
    <d v="2021-02-15T00:00:00"/>
    <n v="44272.999988425923"/>
    <s v="Data Scientist - Actuarial Role with Deloitte Consulting - Brisbane CBD"/>
    <s v="Australia"/>
    <x v="4"/>
    <x v="4"/>
    <s v="CBD &amp; Inner Suburbs"/>
    <s v="brisbane"/>
    <x v="0"/>
    <m/>
    <s v="No"/>
    <s v="https://www.seek.com.au/job/51537416?type=standard#searchRequestToken=ffea96b5-e360-45a9-889a-bd9daa56dfa7"/>
    <n v="1"/>
    <n v="1"/>
    <n v="1"/>
    <n v="1"/>
    <n v="0"/>
    <n v="0"/>
    <n v="0"/>
    <n v="0"/>
    <n v="1"/>
    <n v="0"/>
    <n v="0"/>
    <n v="0"/>
    <n v="0"/>
    <n v="1"/>
    <n v="0"/>
    <n v="0"/>
    <n v="0"/>
    <n v="0"/>
    <n v="0"/>
    <n v="0"/>
    <n v="0"/>
    <n v="0"/>
    <n v="0"/>
    <n v="0"/>
    <n v="0"/>
    <n v="44242"/>
    <n v="44270"/>
    <n v="0"/>
    <n v="1"/>
    <n v="0"/>
    <n v="2021"/>
    <n v="2"/>
    <n v="30"/>
    <n v="6"/>
    <m/>
    <m/>
    <m/>
    <x v="2"/>
    <s v="Direct"/>
    <x v="0"/>
    <x v="1"/>
    <x v="1"/>
  </r>
  <r>
    <n v="51541984"/>
    <s v="Data Scientist"/>
    <x v="0"/>
    <s v="Mathematics, Statistics &amp; Information Sciences"/>
    <x v="549"/>
    <n v="35574255"/>
    <m/>
    <m/>
    <d v="2021-02-16T00:00:00"/>
    <n v="44273.999988425923"/>
    <s v="To lead data science activities for Temple &amp; Webster, creating data analysis &amp; insights, algorithms and predictive models that support business growth"/>
    <s v="Australia"/>
    <x v="0"/>
    <x v="0"/>
    <s v="CBD, Inner West &amp; Eastern Suburbs"/>
    <s v="sydney"/>
    <x v="0"/>
    <m/>
    <s v="No"/>
    <s v="https://www.seek.com.au/job/51541984?type=standout#searchRequestToken=ffca221e-eac4-4b23-8c53-d76ce3df3370"/>
    <n v="1"/>
    <n v="1"/>
    <n v="0"/>
    <n v="1"/>
    <n v="0"/>
    <n v="0"/>
    <n v="0"/>
    <n v="0"/>
    <n v="0"/>
    <n v="0"/>
    <n v="1"/>
    <n v="0"/>
    <n v="0"/>
    <n v="0"/>
    <n v="0"/>
    <n v="0"/>
    <n v="0"/>
    <n v="0"/>
    <n v="0"/>
    <n v="0"/>
    <n v="0"/>
    <n v="0"/>
    <n v="0"/>
    <n v="0"/>
    <n v="0"/>
    <n v="44243"/>
    <n v="44271"/>
    <n v="0"/>
    <n v="1"/>
    <n v="0"/>
    <n v="2021"/>
    <n v="2"/>
    <n v="30"/>
    <n v="4"/>
    <m/>
    <m/>
    <m/>
    <x v="2"/>
    <s v="Direct"/>
    <x v="0"/>
    <x v="1"/>
    <x v="2"/>
  </r>
  <r>
    <n v="51543896"/>
    <s v="Data Scientist"/>
    <x v="1"/>
    <s v="Engineering - Software"/>
    <x v="193"/>
    <n v="20101884"/>
    <m/>
    <m/>
    <d v="2021-02-16T00:00:00"/>
    <n v="44273.999988425923"/>
    <s v="Using cutting edge technology, are you ready to be part of a team and take the company to the next level and stay one step ahead of the competition?"/>
    <s v="Australia"/>
    <x v="4"/>
    <x v="4"/>
    <m/>
    <m/>
    <x v="0"/>
    <m/>
    <s v="Yes"/>
    <s v="https://www.seek.com.au/job/51543896?type=standard#searchRequestToken=ffe89b31-fc53-403c-b75b-6fcd87c7d767"/>
    <n v="1"/>
    <n v="1"/>
    <n v="1"/>
    <n v="0"/>
    <n v="0"/>
    <n v="0"/>
    <n v="0"/>
    <n v="0"/>
    <n v="1"/>
    <n v="0"/>
    <n v="0"/>
    <n v="1"/>
    <n v="0"/>
    <n v="0"/>
    <n v="1"/>
    <n v="0"/>
    <n v="0"/>
    <n v="0"/>
    <n v="0"/>
    <n v="0"/>
    <n v="0"/>
    <n v="0"/>
    <n v="0"/>
    <n v="0"/>
    <n v="0"/>
    <n v="44243"/>
    <n v="44271"/>
    <n v="0"/>
    <n v="1"/>
    <n v="0"/>
    <n v="2021"/>
    <n v="2"/>
    <n v="30"/>
    <n v="6"/>
    <m/>
    <m/>
    <m/>
    <x v="2"/>
    <s v="Direct"/>
    <x v="0"/>
    <x v="1"/>
    <x v="2"/>
  </r>
  <r>
    <n v="51547552"/>
    <s v="Senior Data Scientist"/>
    <x v="0"/>
    <s v="Mathematics, Statistics &amp; Information Sciences"/>
    <x v="124"/>
    <n v="11268388"/>
    <s v="Bupa"/>
    <m/>
    <d v="2021-02-16T00:00:00"/>
    <n v="44273.999988425923"/>
    <s v="Do you want to work for value driven organisation actually helping people? Bupa - helping people live longer, healthier, happier lives!"/>
    <s v="Australia"/>
    <x v="2"/>
    <x v="2"/>
    <s v="CBD &amp; Inner Suburbs"/>
    <s v="melbourne"/>
    <x v="1"/>
    <m/>
    <s v="Yes"/>
    <s v="https://www.seek.com.au/job/51547552?type=standard#searchRequestToken=ffea96b5-e360-45a9-889a-bd9daa56dfa7"/>
    <n v="1"/>
    <n v="1"/>
    <n v="0"/>
    <n v="0"/>
    <n v="0"/>
    <n v="0"/>
    <n v="0"/>
    <n v="0"/>
    <n v="0"/>
    <n v="0"/>
    <n v="0"/>
    <n v="0"/>
    <n v="0"/>
    <n v="1"/>
    <n v="0"/>
    <n v="0"/>
    <n v="0"/>
    <n v="0"/>
    <n v="0"/>
    <n v="0"/>
    <n v="0"/>
    <n v="0"/>
    <n v="0"/>
    <n v="0"/>
    <n v="0"/>
    <n v="44243"/>
    <n v="44273"/>
    <n v="0"/>
    <n v="1"/>
    <n v="0"/>
    <n v="2021"/>
    <n v="2"/>
    <n v="30"/>
    <n v="3"/>
    <m/>
    <m/>
    <m/>
    <x v="2"/>
    <s v="Direct"/>
    <x v="0"/>
    <x v="1"/>
    <x v="2"/>
  </r>
  <r>
    <n v="51548385"/>
    <s v="Data Scientist"/>
    <x v="1"/>
    <s v="Database Development &amp; Administration"/>
    <x v="73"/>
    <n v="21469508"/>
    <m/>
    <m/>
    <d v="2021-02-16T00:00:00"/>
    <n v="44273.999988425923"/>
    <s v="6-month contract with likely extension paying high daily rates"/>
    <s v="Australia"/>
    <x v="4"/>
    <x v="4"/>
    <m/>
    <m/>
    <x v="1"/>
    <m/>
    <s v="No"/>
    <s v="https://www.seek.com.au/job/51548385?type=standard#searchRequestToken=ffca221e-eac4-4b23-8c53-d76ce3df3370"/>
    <n v="1"/>
    <n v="1"/>
    <n v="1"/>
    <n v="1"/>
    <n v="0"/>
    <n v="0"/>
    <n v="0"/>
    <n v="0"/>
    <n v="0"/>
    <n v="0"/>
    <n v="0"/>
    <n v="0"/>
    <n v="1"/>
    <n v="0"/>
    <n v="0"/>
    <n v="0"/>
    <n v="0"/>
    <n v="0"/>
    <n v="0"/>
    <n v="0"/>
    <n v="0"/>
    <n v="1"/>
    <n v="0"/>
    <n v="0"/>
    <n v="0"/>
    <n v="44243"/>
    <n v="44273"/>
    <n v="1"/>
    <n v="1"/>
    <n v="0"/>
    <n v="2021"/>
    <n v="2"/>
    <n v="30"/>
    <n v="6"/>
    <m/>
    <m/>
    <m/>
    <x v="2"/>
    <s v="Recruiter"/>
    <x v="0"/>
    <x v="1"/>
    <x v="2"/>
  </r>
  <r>
    <n v="51548610"/>
    <s v="Data Scientist"/>
    <x v="1"/>
    <s v="Other"/>
    <x v="65"/>
    <n v="45561455"/>
    <m/>
    <m/>
    <d v="2021-02-16T00:00:00"/>
    <n v="44273.999988425923"/>
    <s v="Data Scientist (x2) | 6 month contracts | Large Commercial Organisation"/>
    <s v="Australia"/>
    <x v="4"/>
    <x v="4"/>
    <s v="CBD &amp; Inner Suburbs"/>
    <s v="brisbane"/>
    <x v="1"/>
    <s v="$115 - $125 p.h."/>
    <s v="Yes"/>
    <s v="https://www.seek.com.au/job/51548610?type=standard#searchRequestToken=fffaa131-f331-4ac1-bb93-e84844a56237"/>
    <n v="1"/>
    <n v="1"/>
    <n v="1"/>
    <n v="1"/>
    <n v="0"/>
    <n v="0"/>
    <n v="0"/>
    <n v="0"/>
    <n v="0"/>
    <n v="0"/>
    <n v="0"/>
    <n v="0"/>
    <n v="1"/>
    <n v="0"/>
    <n v="0"/>
    <n v="0"/>
    <n v="0"/>
    <n v="0"/>
    <n v="0"/>
    <n v="0"/>
    <n v="0"/>
    <n v="1"/>
    <n v="0"/>
    <n v="0"/>
    <n v="0"/>
    <n v="44243"/>
    <n v="44273"/>
    <n v="1"/>
    <n v="1"/>
    <n v="0"/>
    <n v="2021"/>
    <n v="2"/>
    <n v="30"/>
    <n v="6"/>
    <n v="115"/>
    <n v="125"/>
    <s v="hour"/>
    <x v="2"/>
    <s v="Recruiter"/>
    <x v="1"/>
    <x v="1"/>
    <x v="2"/>
  </r>
  <r>
    <n v="51554640"/>
    <s v="Senior Data Scientist"/>
    <x v="1"/>
    <s v="Engineering - Software"/>
    <x v="580"/>
    <n v="2712256"/>
    <m/>
    <m/>
    <d v="2021-02-17T00:00:00"/>
    <n v="44274.999988425923"/>
    <s v="To build and integrate software solutions to control and automate energy dispatching &amp; electricity trading optimisation for utility BESS systems."/>
    <s v="Australia"/>
    <x v="0"/>
    <x v="0"/>
    <s v="Parramatta &amp; Western Suburbs"/>
    <m/>
    <x v="0"/>
    <s v="depending on experience"/>
    <s v="No"/>
    <s v="https://www.seek.com.au/job/51554640?type=standout#searchRequestToken=ff60fe30-67fb-4453-9b8b-6b256e6474e8"/>
    <n v="0"/>
    <n v="1"/>
    <n v="0"/>
    <n v="0"/>
    <n v="0"/>
    <n v="0"/>
    <n v="0"/>
    <n v="0"/>
    <n v="0"/>
    <n v="0"/>
    <n v="0"/>
    <n v="0"/>
    <n v="0"/>
    <n v="0"/>
    <n v="0"/>
    <n v="0"/>
    <n v="0"/>
    <n v="0"/>
    <n v="0"/>
    <n v="0"/>
    <n v="0"/>
    <n v="0"/>
    <n v="0"/>
    <n v="0"/>
    <n v="0"/>
    <n v="44244"/>
    <n v="44274"/>
    <n v="0"/>
    <n v="1"/>
    <n v="0"/>
    <n v="2021"/>
    <n v="2"/>
    <n v="30"/>
    <n v="1"/>
    <m/>
    <m/>
    <m/>
    <x v="2"/>
    <s v="Direct"/>
    <x v="1"/>
    <x v="1"/>
    <x v="0"/>
  </r>
  <r>
    <n v="51560876"/>
    <s v="Data Scientist"/>
    <x v="0"/>
    <s v="Mathematics, Statistics &amp; Information Sciences"/>
    <x v="125"/>
    <n v="28245416"/>
    <s v="Cognizant"/>
    <n v="3.2418999999999998"/>
    <d v="2021-02-17T00:00:00"/>
    <n v="44274.999988425923"/>
    <s v="Fantastic opportunity for an experienced Data Scientist to drive one of our key engagements based in Perth"/>
    <s v="Australia"/>
    <x v="3"/>
    <x v="3"/>
    <s v="CBD, Inner &amp; Western Suburbs"/>
    <s v="perth"/>
    <x v="0"/>
    <m/>
    <s v="No"/>
    <s v="https://www.seek.com.au/job/51560876?type=standout#searchRequestToken=ff60fe30-67fb-4453-9b8b-6b256e6474e8"/>
    <n v="0"/>
    <n v="1"/>
    <n v="0"/>
    <n v="0"/>
    <n v="0"/>
    <n v="0"/>
    <n v="0"/>
    <n v="0"/>
    <n v="0"/>
    <n v="0"/>
    <n v="0"/>
    <n v="0"/>
    <n v="0"/>
    <n v="0"/>
    <n v="0"/>
    <n v="0"/>
    <n v="0"/>
    <n v="0"/>
    <n v="0"/>
    <n v="0"/>
    <n v="0"/>
    <n v="0"/>
    <n v="0"/>
    <n v="0"/>
    <n v="0"/>
    <n v="44244"/>
    <n v="44274"/>
    <n v="0"/>
    <n v="1"/>
    <n v="0"/>
    <n v="2021"/>
    <n v="2"/>
    <n v="30"/>
    <n v="1"/>
    <m/>
    <m/>
    <m/>
    <x v="2"/>
    <s v="Direct"/>
    <x v="0"/>
    <x v="1"/>
    <x v="0"/>
  </r>
  <r>
    <n v="51564723"/>
    <s v="Data Scientist"/>
    <x v="7"/>
    <s v="Analysts"/>
    <x v="4"/>
    <n v="45561458"/>
    <m/>
    <m/>
    <d v="2021-02-18T00:00:00"/>
    <n v="44275.999988425923"/>
    <s v="Work with millions of rows of data!"/>
    <s v="Australia"/>
    <x v="0"/>
    <x v="0"/>
    <m/>
    <m/>
    <x v="1"/>
    <m/>
    <s v="No"/>
    <s v="https://www.seek.com.au/job/51564723?type=standard#searchRequestToken=ffbe7bb7-509c-4ac0-a923-ec300e866c6d"/>
    <n v="1"/>
    <n v="1"/>
    <n v="0"/>
    <n v="1"/>
    <n v="0"/>
    <n v="0"/>
    <n v="0"/>
    <n v="0"/>
    <n v="0"/>
    <n v="0"/>
    <n v="1"/>
    <n v="0"/>
    <n v="0"/>
    <n v="0"/>
    <n v="0"/>
    <n v="1"/>
    <n v="0"/>
    <n v="0"/>
    <n v="0"/>
    <n v="0"/>
    <n v="0"/>
    <n v="0"/>
    <n v="0"/>
    <n v="0"/>
    <n v="0"/>
    <n v="44245"/>
    <n v="44275"/>
    <n v="0"/>
    <n v="1"/>
    <n v="0"/>
    <n v="2021"/>
    <n v="2"/>
    <n v="30"/>
    <n v="5"/>
    <m/>
    <m/>
    <m/>
    <x v="2"/>
    <s v="Direct"/>
    <x v="0"/>
    <x v="1"/>
    <x v="3"/>
  </r>
  <r>
    <n v="51566831"/>
    <s v="Data Scientist"/>
    <x v="6"/>
    <s v="Analysis &amp; Reporting"/>
    <x v="581"/>
    <n v="33754997"/>
    <s v="Ampol Limited"/>
    <n v="3.3536999999999999"/>
    <d v="2021-02-18T00:00:00"/>
    <n v="44275.999988425923"/>
    <s v="Data Scientist - turn raw data into actionable intelligence using a full-stack data science platform built on Microsoft Azure."/>
    <s v="Australia"/>
    <x v="0"/>
    <x v="0"/>
    <m/>
    <m/>
    <x v="0"/>
    <m/>
    <s v="No"/>
    <s v="https://www.seek.com.au/job/51566831?type=standout#searchRequestToken=fffaa131-f331-4ac1-bb93-e84844a56237"/>
    <n v="1"/>
    <n v="1"/>
    <n v="0"/>
    <n v="1"/>
    <n v="0"/>
    <n v="0"/>
    <n v="0"/>
    <n v="0"/>
    <n v="1"/>
    <n v="0"/>
    <n v="1"/>
    <n v="0"/>
    <n v="0"/>
    <n v="0"/>
    <n v="0"/>
    <n v="0"/>
    <n v="0"/>
    <n v="0"/>
    <n v="0"/>
    <n v="0"/>
    <n v="0"/>
    <n v="0"/>
    <n v="0"/>
    <n v="0"/>
    <n v="0"/>
    <n v="44245"/>
    <n v="44258"/>
    <n v="0"/>
    <n v="1"/>
    <n v="0"/>
    <n v="2021"/>
    <n v="2"/>
    <n v="30"/>
    <n v="5"/>
    <m/>
    <m/>
    <m/>
    <x v="2"/>
    <s v="Direct"/>
    <x v="0"/>
    <x v="1"/>
    <x v="3"/>
  </r>
  <r>
    <n v="51567559"/>
    <s v="Senior Data Scientist"/>
    <x v="0"/>
    <s v="Mathematics, Statistics &amp; Information Sciences"/>
    <x v="433"/>
    <n v="5169537"/>
    <s v="Transurban Group"/>
    <n v="3.1684999999999999"/>
    <d v="2021-02-18T00:00:00"/>
    <n v="44275.999988425923"/>
    <s v="Design solutions to a variety of business requirements using ML practices and through applying data science and deep learning approaches."/>
    <s v="Australia"/>
    <x v="2"/>
    <x v="2"/>
    <s v="CBD &amp; Inner Suburbs"/>
    <s v="melbourne"/>
    <x v="0"/>
    <s v="competitive base +super +annual PI +employee perks"/>
    <s v="No"/>
    <s v="https://www.seek.com.au/job/51567559?type=standout#searchRequestToken=fe7d27c0-3c5e-4441-a55f-4cec65a7e182"/>
    <n v="0"/>
    <n v="1"/>
    <n v="0"/>
    <n v="1"/>
    <n v="0"/>
    <n v="0"/>
    <n v="0"/>
    <n v="0"/>
    <n v="0"/>
    <n v="0"/>
    <n v="0"/>
    <n v="0"/>
    <n v="1"/>
    <n v="0"/>
    <n v="0"/>
    <n v="0"/>
    <n v="0"/>
    <n v="0"/>
    <n v="0"/>
    <n v="0"/>
    <n v="0"/>
    <n v="0"/>
    <n v="0"/>
    <n v="0"/>
    <n v="0"/>
    <n v="44245"/>
    <n v="44252"/>
    <n v="0"/>
    <n v="1"/>
    <n v="0"/>
    <n v="2021"/>
    <n v="2"/>
    <n v="30"/>
    <n v="3"/>
    <m/>
    <m/>
    <m/>
    <x v="2"/>
    <s v="Direct"/>
    <x v="1"/>
    <x v="1"/>
    <x v="3"/>
  </r>
  <r>
    <n v="51568423"/>
    <s v="Data Scientist / Quantitative Analyst"/>
    <x v="0"/>
    <s v="Mathematics, Statistics &amp; Information Sciences"/>
    <x v="323"/>
    <n v="21190750"/>
    <s v="CoreLogic"/>
    <m/>
    <d v="2021-02-18T00:00:00"/>
    <n v="44275.999988425923"/>
    <s v="Be part of the CoreLogic Analytics &amp; Data Science community whose members will guide &amp; mentor them during their career at CoreLogic"/>
    <s v="Australia"/>
    <x v="0"/>
    <x v="0"/>
    <m/>
    <m/>
    <x v="0"/>
    <m/>
    <s v="Yes"/>
    <s v="https://www.seek.com.au/job/51568423?type=standout#searchRequestToken=ff9e2756-a754-4469-8a08-06511606ad95"/>
    <n v="1"/>
    <n v="1"/>
    <n v="1"/>
    <n v="1"/>
    <n v="0"/>
    <n v="0"/>
    <n v="0"/>
    <n v="0"/>
    <n v="0"/>
    <n v="0"/>
    <n v="0"/>
    <n v="0"/>
    <n v="0"/>
    <n v="0"/>
    <n v="0"/>
    <n v="0"/>
    <n v="0"/>
    <n v="0"/>
    <n v="0"/>
    <n v="0"/>
    <n v="0"/>
    <n v="0"/>
    <n v="0"/>
    <n v="0"/>
    <n v="0"/>
    <n v="44245"/>
    <n v="44275"/>
    <n v="0"/>
    <n v="1"/>
    <n v="0"/>
    <n v="2021"/>
    <n v="2"/>
    <n v="30"/>
    <n v="4"/>
    <m/>
    <m/>
    <m/>
    <x v="2"/>
    <s v="Direct"/>
    <x v="0"/>
    <x v="1"/>
    <x v="3"/>
  </r>
  <r>
    <n v="51569125"/>
    <s v="Data Scientist"/>
    <x v="1"/>
    <s v="Business/Systems Analysts"/>
    <x v="582"/>
    <n v="43365692"/>
    <m/>
    <m/>
    <d v="2021-02-18T00:00:00"/>
    <n v="44275.999988425923"/>
    <s v="Data science / Machine learning / Credit risk modelling / Bank transaction modelling / Credit strategy optimisation / Credit decision automation"/>
    <s v="Australia"/>
    <x v="2"/>
    <x v="2"/>
    <s v="CBD &amp; Inner Suburbs"/>
    <s v="melbourne"/>
    <x v="1"/>
    <s v="$150,000 - $200,000"/>
    <s v="No"/>
    <s v="https://www.seek.com.au/job/51569125?type=standout#searchRequestToken=fffaa131-f331-4ac1-bb93-e84844a56237"/>
    <n v="1"/>
    <n v="1"/>
    <n v="0"/>
    <n v="0"/>
    <n v="0"/>
    <n v="0"/>
    <n v="0"/>
    <n v="0"/>
    <n v="0"/>
    <n v="0"/>
    <n v="0"/>
    <n v="0"/>
    <n v="0"/>
    <n v="1"/>
    <n v="0"/>
    <n v="0"/>
    <n v="0"/>
    <n v="0"/>
    <n v="0"/>
    <n v="0"/>
    <n v="0"/>
    <n v="0"/>
    <n v="0"/>
    <n v="0"/>
    <n v="0"/>
    <n v="44245"/>
    <n v="44275"/>
    <n v="0"/>
    <n v="1"/>
    <n v="0"/>
    <n v="2021"/>
    <n v="2"/>
    <n v="30"/>
    <n v="3"/>
    <n v="150000"/>
    <n v="200000"/>
    <s v="year"/>
    <x v="2"/>
    <s v="Direct"/>
    <x v="1"/>
    <x v="1"/>
    <x v="3"/>
  </r>
  <r>
    <n v="51570201"/>
    <s v="RESEARCH DATA SCIENTIST"/>
    <x v="0"/>
    <s v="Other"/>
    <x v="583"/>
    <n v="527688"/>
    <s v="University of Melbourne"/>
    <n v="3.75"/>
    <d v="2021-02-18T00:00:00"/>
    <n v="44275.999988425923"/>
    <s v="Data scientist working to tackle wage theft as part of an internationally recognised research program."/>
    <s v="Australia"/>
    <x v="2"/>
    <x v="2"/>
    <s v="CBD &amp; Inner Suburbs"/>
    <s v="melbourne"/>
    <x v="3"/>
    <m/>
    <s v="Yes"/>
    <s v="https://www.seek.com.au/job/51570201?type=standard#searchRequestToken=fffaa131-f331-4ac1-bb93-e84844a56237"/>
    <n v="0"/>
    <n v="1"/>
    <n v="0"/>
    <n v="1"/>
    <n v="0"/>
    <n v="0"/>
    <n v="0"/>
    <n v="0"/>
    <n v="0"/>
    <n v="0"/>
    <n v="1"/>
    <n v="0"/>
    <n v="0"/>
    <n v="0"/>
    <n v="0"/>
    <n v="0"/>
    <n v="0"/>
    <n v="0"/>
    <n v="0"/>
    <n v="0"/>
    <n v="0"/>
    <n v="0"/>
    <n v="0"/>
    <n v="0"/>
    <n v="0"/>
    <n v="44245"/>
    <n v="44266"/>
    <n v="0"/>
    <n v="1"/>
    <n v="0"/>
    <n v="2021"/>
    <n v="2"/>
    <n v="30"/>
    <n v="3"/>
    <m/>
    <m/>
    <m/>
    <x v="2"/>
    <s v="Direct"/>
    <x v="0"/>
    <x v="1"/>
    <x v="3"/>
  </r>
  <r>
    <n v="51570202"/>
    <s v="RESEARCH DATA SCIENTIST"/>
    <x v="3"/>
    <s v="Other"/>
    <x v="583"/>
    <n v="527688"/>
    <s v="University of Melbourne"/>
    <n v="3.75"/>
    <d v="2021-02-18T00:00:00"/>
    <n v="44275.999988425923"/>
    <s v="Data scientist working to tackle wage theft as part of an internationally recognised research program."/>
    <s v="Australia"/>
    <x v="2"/>
    <x v="2"/>
    <s v="CBD &amp; Inner Suburbs"/>
    <s v="melbourne"/>
    <x v="3"/>
    <m/>
    <s v="Yes"/>
    <s v="https://www.seek.com.au/job/51570202?type=standard#searchRequestToken=fffaa131-f331-4ac1-bb93-e84844a56237"/>
    <n v="0"/>
    <n v="1"/>
    <n v="0"/>
    <n v="1"/>
    <n v="0"/>
    <n v="0"/>
    <n v="0"/>
    <n v="0"/>
    <n v="0"/>
    <n v="0"/>
    <n v="1"/>
    <n v="0"/>
    <n v="0"/>
    <n v="0"/>
    <n v="0"/>
    <n v="0"/>
    <n v="0"/>
    <n v="0"/>
    <n v="0"/>
    <n v="0"/>
    <n v="0"/>
    <n v="0"/>
    <n v="0"/>
    <n v="0"/>
    <n v="0"/>
    <n v="44245"/>
    <n v="44266"/>
    <n v="0"/>
    <n v="1"/>
    <n v="1"/>
    <n v="2021"/>
    <n v="2"/>
    <n v="30"/>
    <n v="3"/>
    <m/>
    <m/>
    <m/>
    <x v="2"/>
    <s v="Direct"/>
    <x v="0"/>
    <x v="1"/>
    <x v="3"/>
  </r>
  <r>
    <n v="51575690"/>
    <s v="Data Scientist - Financial Services"/>
    <x v="1"/>
    <s v="Other"/>
    <x v="338"/>
    <n v="15951804"/>
    <s v="MYOB"/>
    <m/>
    <d v="2021-02-19T00:00:00"/>
    <n v="44276.999988425923"/>
    <s v="Join a team where your superior SQL skills together with your mastery of Machine Learning knowledge will be applied to innovative projects..."/>
    <s v="Australia"/>
    <x v="2"/>
    <x v="2"/>
    <s v="CBD &amp; Inner Suburbs"/>
    <s v="melbourne"/>
    <x v="0"/>
    <m/>
    <s v="Yes"/>
    <s v="https://www.seek.com.au/job/51575690?type=standout#searchRequestToken=fc9fe51a-c0d1-4e21-8087-b14113b72347"/>
    <n v="0"/>
    <n v="1"/>
    <n v="0"/>
    <n v="1"/>
    <n v="0"/>
    <n v="0"/>
    <n v="0"/>
    <n v="0"/>
    <n v="0"/>
    <n v="0"/>
    <n v="0"/>
    <n v="0"/>
    <n v="0"/>
    <n v="0"/>
    <n v="0"/>
    <n v="0"/>
    <n v="0"/>
    <n v="0"/>
    <n v="0"/>
    <n v="0"/>
    <n v="0"/>
    <n v="0"/>
    <n v="0"/>
    <n v="0"/>
    <n v="0"/>
    <n v="44246"/>
    <n v="44250"/>
    <n v="1"/>
    <n v="1"/>
    <n v="0"/>
    <n v="2021"/>
    <n v="2"/>
    <n v="30"/>
    <n v="2"/>
    <m/>
    <m/>
    <m/>
    <x v="2"/>
    <s v="Recruiter"/>
    <x v="0"/>
    <x v="1"/>
    <x v="4"/>
  </r>
  <r>
    <n v="51580798"/>
    <s v="Geospatial Data Scientist"/>
    <x v="1"/>
    <s v="Business/Systems Analysts"/>
    <x v="298"/>
    <n v="21659343"/>
    <s v="Fortescue Metals Group"/>
    <m/>
    <d v="2021-02-19T00:00:00"/>
    <n v="44276.999988425923"/>
    <s v="We are looking for a Geospatial Data Scientist role to be filled at our Perth office on a 12 month Fortescue fixed term contract."/>
    <s v="Australia"/>
    <x v="3"/>
    <x v="3"/>
    <s v="CBD, Inner &amp; Western Suburbs"/>
    <s v="perth"/>
    <x v="0"/>
    <s v="Annual Salary"/>
    <s v="Yes"/>
    <s v="https://www.seek.com.au/job/51580798?type=standout#searchRequestToken=fffaa131-f331-4ac1-bb93-e84844a56237"/>
    <n v="1"/>
    <n v="1"/>
    <n v="0"/>
    <n v="1"/>
    <n v="0"/>
    <n v="0"/>
    <n v="0"/>
    <n v="0"/>
    <n v="0"/>
    <n v="0"/>
    <n v="0"/>
    <n v="0"/>
    <n v="0"/>
    <n v="0"/>
    <n v="0"/>
    <n v="0"/>
    <n v="0"/>
    <n v="0"/>
    <n v="0"/>
    <n v="0"/>
    <n v="0"/>
    <n v="0"/>
    <n v="1"/>
    <n v="0"/>
    <n v="0"/>
    <n v="44246"/>
    <n v="44267"/>
    <n v="0"/>
    <n v="1"/>
    <n v="0"/>
    <n v="2021"/>
    <n v="2"/>
    <n v="30"/>
    <n v="4"/>
    <m/>
    <m/>
    <m/>
    <x v="2"/>
    <s v="Direct"/>
    <x v="1"/>
    <x v="1"/>
    <x v="4"/>
  </r>
  <r>
    <n v="51590417"/>
    <s v="Data Scientist"/>
    <x v="0"/>
    <s v="Mathematics, Statistics &amp; Information Sciences"/>
    <x v="584"/>
    <n v="26321574"/>
    <m/>
    <m/>
    <d v="2021-02-22T00:00:00"/>
    <n v="44279.999988425923"/>
    <s v="Kick-start your career in Data Science, permanent career opportunity. Work in an established Data Analytics team. Python, SQL, R and Cloud technology"/>
    <s v="Australia"/>
    <x v="0"/>
    <x v="0"/>
    <s v="CBD, Inner West &amp; Eastern Suburbs"/>
    <s v="sydney"/>
    <x v="0"/>
    <m/>
    <s v="No"/>
    <s v="https://www.seek.com.au/job/51590417?type=standard#searchRequestToken=fffaa131-f331-4ac1-bb93-e84844a56237"/>
    <n v="1"/>
    <n v="1"/>
    <n v="1"/>
    <n v="1"/>
    <n v="0"/>
    <n v="0"/>
    <n v="0"/>
    <n v="0"/>
    <n v="0"/>
    <n v="0"/>
    <n v="0"/>
    <n v="0"/>
    <n v="0"/>
    <n v="0"/>
    <n v="0"/>
    <n v="0"/>
    <n v="0"/>
    <n v="0"/>
    <n v="0"/>
    <n v="0"/>
    <n v="0"/>
    <n v="0"/>
    <n v="0"/>
    <n v="0"/>
    <n v="0"/>
    <n v="44249"/>
    <n v="44277"/>
    <n v="0"/>
    <n v="1"/>
    <n v="0"/>
    <n v="2021"/>
    <n v="2"/>
    <n v="30"/>
    <n v="4"/>
    <m/>
    <m/>
    <m/>
    <x v="2"/>
    <s v="Direct"/>
    <x v="0"/>
    <x v="1"/>
    <x v="1"/>
  </r>
  <r>
    <n v="51602165"/>
    <s v="Data Scientist"/>
    <x v="1"/>
    <s v="Engineering - Software"/>
    <x v="297"/>
    <n v="27819359"/>
    <m/>
    <m/>
    <d v="2021-02-23T00:00:00"/>
    <n v="44280.999988425923"/>
    <s v="Biotech R&amp;D company seeks Data Scientist/Analyst with machine learning and time series exp. for commercial products. Near CBD."/>
    <s v="Australia"/>
    <x v="2"/>
    <x v="2"/>
    <s v="CBD &amp; Inner Suburbs"/>
    <s v="melbourne"/>
    <x v="0"/>
    <m/>
    <s v="No"/>
    <s v="https://www.seek.com.au/job/51602165?type=standard#searchRequestToken=fffaa131-f331-4ac1-bb93-e84844a56237"/>
    <n v="1"/>
    <n v="1"/>
    <n v="0"/>
    <n v="0"/>
    <n v="0"/>
    <n v="0"/>
    <n v="0"/>
    <n v="0"/>
    <n v="0"/>
    <n v="0"/>
    <n v="0"/>
    <n v="0"/>
    <n v="0"/>
    <n v="0"/>
    <n v="0"/>
    <n v="0"/>
    <n v="0"/>
    <n v="0"/>
    <n v="0"/>
    <n v="0"/>
    <n v="0"/>
    <n v="0"/>
    <n v="0"/>
    <n v="0"/>
    <n v="0"/>
    <n v="44250"/>
    <n v="44278"/>
    <n v="1"/>
    <n v="1"/>
    <n v="0"/>
    <n v="2021"/>
    <n v="2"/>
    <n v="30"/>
    <n v="2"/>
    <m/>
    <m/>
    <m/>
    <x v="2"/>
    <s v="Recruiter"/>
    <x v="0"/>
    <x v="1"/>
    <x v="2"/>
  </r>
  <r>
    <n v="51605952"/>
    <s v="Exploration Data Scientist"/>
    <x v="6"/>
    <s v="Mining - Exploration &amp; Geoscience"/>
    <x v="585"/>
    <n v="22045257"/>
    <m/>
    <m/>
    <d v="2021-02-23T00:00:00"/>
    <n v="44280.999988425923"/>
    <s v="Support exploration activities by extracting insight from data collected, in order to assist making informed and positive decisions for the business."/>
    <s v="Australia"/>
    <x v="2"/>
    <x v="14"/>
    <m/>
    <s v="bendigo"/>
    <x v="0"/>
    <m/>
    <s v="No"/>
    <s v="https://www.seek.com.au/job/51605952?type=standout#searchRequestToken=fffaa131-f331-4ac1-bb93-e84844a56237"/>
    <n v="1"/>
    <n v="1"/>
    <n v="0"/>
    <n v="1"/>
    <n v="0"/>
    <n v="0"/>
    <n v="0"/>
    <n v="0"/>
    <n v="0"/>
    <n v="0"/>
    <n v="0"/>
    <n v="0"/>
    <n v="0"/>
    <n v="0"/>
    <n v="0"/>
    <n v="0"/>
    <n v="0"/>
    <n v="0"/>
    <n v="0"/>
    <n v="0"/>
    <n v="0"/>
    <n v="0"/>
    <n v="0"/>
    <n v="0"/>
    <n v="0"/>
    <n v="44250"/>
    <n v="44265"/>
    <n v="0"/>
    <n v="1"/>
    <n v="0"/>
    <n v="2021"/>
    <n v="2"/>
    <n v="30"/>
    <n v="3"/>
    <m/>
    <m/>
    <m/>
    <x v="2"/>
    <s v="Direct"/>
    <x v="0"/>
    <x v="1"/>
    <x v="2"/>
  </r>
  <r>
    <n v="51606513"/>
    <s v="Data Scientist- Natural Language Processing (NLP)"/>
    <x v="1"/>
    <s v="Engineering - Software"/>
    <x v="47"/>
    <n v="3587"/>
    <m/>
    <m/>
    <d v="2021-02-23T00:00:00"/>
    <n v="44280.999988425923"/>
    <s v="A rapidly growing AI-start up providing businesses with cutting edge AI applications is looking for a driven data scientist to join the team"/>
    <s v="Australia"/>
    <x v="0"/>
    <x v="0"/>
    <m/>
    <m/>
    <x v="0"/>
    <m/>
    <s v="No"/>
    <s v="https://www.seek.com.au/job/51606513?type=standard#searchRequestToken=fffaa131-f331-4ac1-bb93-e84844a56237"/>
    <n v="0"/>
    <n v="1"/>
    <n v="0"/>
    <n v="0"/>
    <n v="0"/>
    <n v="0"/>
    <n v="0"/>
    <n v="0"/>
    <n v="0"/>
    <n v="0"/>
    <n v="0"/>
    <n v="0"/>
    <n v="0"/>
    <n v="0"/>
    <n v="0"/>
    <n v="0"/>
    <n v="0"/>
    <n v="0"/>
    <n v="0"/>
    <n v="0"/>
    <n v="0"/>
    <n v="0"/>
    <n v="0"/>
    <n v="0"/>
    <n v="0"/>
    <n v="44250"/>
    <n v="44278"/>
    <n v="1"/>
    <n v="1"/>
    <n v="0"/>
    <n v="2021"/>
    <n v="2"/>
    <n v="30"/>
    <n v="1"/>
    <m/>
    <m/>
    <m/>
    <x v="2"/>
    <s v="Recruiter"/>
    <x v="0"/>
    <x v="1"/>
    <x v="2"/>
  </r>
  <r>
    <n v="51612452"/>
    <s v="Principal Data Scientist"/>
    <x v="1"/>
    <s v="Other"/>
    <x v="218"/>
    <n v="8133080"/>
    <s v="Suncorp"/>
    <n v="3.4125999999999999"/>
    <d v="2021-02-24T00:00:00"/>
    <n v="44281.999988425923"/>
    <s v="The focus of this Principal Data Scientist role is to be Suncorp’s pre-eminent technical Data Scientist."/>
    <s v="Australia"/>
    <x v="0"/>
    <x v="0"/>
    <s v="CBD, Inner West &amp; Eastern Suburbs"/>
    <s v="sydney"/>
    <x v="0"/>
    <m/>
    <s v="Yes"/>
    <s v="https://www.seek.com.au/job/51612452?type=standard#searchRequestToken=ff8eb7d5-0953-4905-80e8-d7c48c4561d0"/>
    <n v="0"/>
    <n v="0"/>
    <n v="0"/>
    <n v="0"/>
    <n v="0"/>
    <n v="0"/>
    <n v="0"/>
    <n v="0"/>
    <n v="0"/>
    <n v="0"/>
    <n v="0"/>
    <n v="0"/>
    <n v="0"/>
    <n v="0"/>
    <n v="0"/>
    <n v="0"/>
    <n v="0"/>
    <n v="0"/>
    <n v="0"/>
    <n v="0"/>
    <n v="0"/>
    <n v="1"/>
    <n v="0"/>
    <n v="0"/>
    <n v="0"/>
    <n v="44251"/>
    <n v="44265"/>
    <n v="0"/>
    <n v="1"/>
    <n v="0"/>
    <n v="2021"/>
    <n v="2"/>
    <n v="30"/>
    <n v="1"/>
    <m/>
    <m/>
    <m/>
    <x v="2"/>
    <s v="Direct"/>
    <x v="0"/>
    <x v="1"/>
    <x v="0"/>
  </r>
  <r>
    <n v="51615450"/>
    <s v="Data Scientist"/>
    <x v="1"/>
    <s v="Developers/Programmers"/>
    <x v="586"/>
    <n v="20480845"/>
    <s v="Data#3"/>
    <n v="3.7212999999999998"/>
    <d v="2021-02-24T00:00:00"/>
    <n v="44281.999988425923"/>
    <s v="Seeking a Data Scientist to join this exciting contract in Brisbane!"/>
    <s v="Australia"/>
    <x v="4"/>
    <x v="4"/>
    <s v="CBD &amp; Inner Suburbs"/>
    <s v="brisbane"/>
    <x v="1"/>
    <s v="Contract for a Data Scientist in Brisbane!"/>
    <s v="No"/>
    <s v="https://www.seek.com.au/job/51615450?type=standard#searchRequestToken=fffb3b5e-c985-4d1a-9e70-9afc3a53cca4"/>
    <n v="1"/>
    <n v="1"/>
    <n v="0"/>
    <n v="1"/>
    <n v="0"/>
    <n v="0"/>
    <n v="0"/>
    <n v="0"/>
    <n v="0"/>
    <n v="0"/>
    <n v="0"/>
    <n v="0"/>
    <n v="0"/>
    <n v="0"/>
    <n v="0"/>
    <n v="0"/>
    <n v="0"/>
    <n v="0"/>
    <n v="0"/>
    <n v="0"/>
    <n v="0"/>
    <n v="0"/>
    <n v="0"/>
    <n v="0"/>
    <n v="0"/>
    <n v="44251"/>
    <n v="44281"/>
    <n v="0"/>
    <n v="1"/>
    <n v="0"/>
    <n v="2021"/>
    <n v="2"/>
    <n v="30"/>
    <n v="3"/>
    <m/>
    <m/>
    <m/>
    <x v="2"/>
    <s v="Direct"/>
    <x v="1"/>
    <x v="1"/>
    <x v="0"/>
  </r>
  <r>
    <n v="51616141"/>
    <s v="Data Scientist - Sydney or Melbourne Location"/>
    <x v="9"/>
    <s v="Clinical/Medical Research"/>
    <x v="587"/>
    <n v="37542192"/>
    <s v="Virtus Health"/>
    <n v="3"/>
    <d v="2021-02-24T00:00:00"/>
    <n v="44281.999988425923"/>
    <s v="You will be responsible for the delivery of data-driven insights to support critical operational, research and clinical decisions."/>
    <s v="Australia"/>
    <x v="2"/>
    <x v="2"/>
    <s v="CBD &amp; Inner Suburbs"/>
    <s v="melbourne"/>
    <x v="0"/>
    <m/>
    <s v="No"/>
    <s v="https://www.seek.com.au/job/51616141?type=standout#searchRequestToken=fffaa131-f331-4ac1-bb93-e84844a56237"/>
    <n v="1"/>
    <n v="1"/>
    <n v="0"/>
    <n v="1"/>
    <n v="0"/>
    <n v="0"/>
    <n v="0"/>
    <n v="0"/>
    <n v="0"/>
    <n v="0"/>
    <n v="1"/>
    <n v="0"/>
    <n v="0"/>
    <n v="0"/>
    <n v="0"/>
    <n v="0"/>
    <n v="0"/>
    <n v="0"/>
    <n v="0"/>
    <n v="0"/>
    <n v="0"/>
    <n v="0"/>
    <n v="0"/>
    <n v="0"/>
    <n v="0"/>
    <n v="44251"/>
    <n v="44265"/>
    <n v="0"/>
    <n v="1"/>
    <n v="0"/>
    <n v="2021"/>
    <n v="2"/>
    <n v="30"/>
    <n v="4"/>
    <m/>
    <m/>
    <m/>
    <x v="2"/>
    <s v="Direct"/>
    <x v="0"/>
    <x v="1"/>
    <x v="0"/>
  </r>
  <r>
    <n v="51617296"/>
    <s v="Senior Data Scientist"/>
    <x v="0"/>
    <s v="Mathematics, Statistics &amp; Information Sciences"/>
    <x v="588"/>
    <n v="46666376"/>
    <m/>
    <m/>
    <d v="2021-02-24T00:00:00"/>
    <n v="44281.999988425923"/>
    <s v="Sr. Data Scientist will help shape Visa and partner’s business strategies by interpreting data, generate meaningful insights that informs the strategy"/>
    <s v="Australia"/>
    <x v="0"/>
    <x v="0"/>
    <s v="CBD, Inner West &amp; Eastern Suburbs"/>
    <s v="sydney"/>
    <x v="0"/>
    <s v="KPI related bonus + Super + WFH + Insurances"/>
    <s v="No"/>
    <s v="https://www.seek.com.au/job/51617296?type=standout#searchRequestToken=fffb3b5e-c985-4d1a-9e70-9afc3a53cca4"/>
    <n v="1"/>
    <n v="1"/>
    <n v="0"/>
    <n v="1"/>
    <n v="0"/>
    <n v="0"/>
    <n v="0"/>
    <n v="0"/>
    <n v="0"/>
    <n v="0"/>
    <n v="1"/>
    <n v="0"/>
    <n v="0"/>
    <n v="1"/>
    <n v="0"/>
    <n v="0"/>
    <n v="0"/>
    <n v="0"/>
    <n v="0"/>
    <n v="0"/>
    <n v="0"/>
    <n v="1"/>
    <n v="0"/>
    <n v="0"/>
    <n v="0"/>
    <n v="44251"/>
    <n v="44281"/>
    <n v="0"/>
    <n v="1"/>
    <n v="0"/>
    <n v="2021"/>
    <n v="2"/>
    <n v="30"/>
    <n v="6"/>
    <m/>
    <m/>
    <m/>
    <x v="2"/>
    <s v="Direct"/>
    <x v="1"/>
    <x v="1"/>
    <x v="0"/>
  </r>
  <r>
    <n v="51628888"/>
    <s v="Data Architect"/>
    <x v="1"/>
    <s v="Business/Systems Analysts"/>
    <x v="178"/>
    <n v="23949797"/>
    <m/>
    <m/>
    <d v="2021-02-25T00:00:00"/>
    <n v="44282.999988425923"/>
    <s v="We are partnered to find an experienced Data Scientist for an initial contract role into a global technology leader"/>
    <s v="Australia"/>
    <x v="0"/>
    <x v="0"/>
    <s v="CBD, Inner West &amp; Eastern Suburbs"/>
    <s v="sydney"/>
    <x v="1"/>
    <m/>
    <s v="No"/>
    <s v="https://www.seek.com.au/job/51628888?type=standout#searchRequestToken=ffca221e-eac4-4b23-8c53-d76ce3df3370"/>
    <n v="1"/>
    <n v="1"/>
    <n v="0"/>
    <n v="1"/>
    <n v="0"/>
    <n v="0"/>
    <n v="0"/>
    <n v="0"/>
    <n v="0"/>
    <n v="0"/>
    <n v="0"/>
    <n v="0"/>
    <n v="0"/>
    <n v="0"/>
    <n v="0"/>
    <n v="0"/>
    <n v="0"/>
    <n v="0"/>
    <n v="0"/>
    <n v="0"/>
    <n v="0"/>
    <n v="0"/>
    <n v="0"/>
    <n v="0"/>
    <n v="0"/>
    <n v="44252"/>
    <n v="44257"/>
    <n v="1"/>
    <n v="1"/>
    <n v="0"/>
    <n v="2021"/>
    <n v="2"/>
    <n v="30"/>
    <n v="3"/>
    <m/>
    <m/>
    <m/>
    <x v="2"/>
    <s v="Recruiter"/>
    <x v="0"/>
    <x v="1"/>
    <x v="3"/>
  </r>
  <r>
    <n v="51631553"/>
    <s v="Data Scientist"/>
    <x v="1"/>
    <s v="Other"/>
    <x v="589"/>
    <n v="39992815"/>
    <m/>
    <m/>
    <d v="2021-02-26T00:00:00"/>
    <n v="44283.999988425923"/>
    <s v="A rare opportunity for influence in a data-orientated organisation."/>
    <s v="Australia"/>
    <x v="0"/>
    <x v="11"/>
    <m/>
    <s v="newcastle"/>
    <x v="0"/>
    <s v="$70000 - $100000 per annum"/>
    <s v="No"/>
    <s v="https://www.seek.com.au/job/51631553?type=standout#searchRequestToken=fffaa131-f331-4ac1-bb93-e84844a56237"/>
    <n v="0"/>
    <n v="1"/>
    <n v="0"/>
    <n v="0"/>
    <n v="0"/>
    <n v="0"/>
    <n v="0"/>
    <n v="0"/>
    <n v="0"/>
    <n v="0"/>
    <n v="0"/>
    <n v="0"/>
    <n v="0"/>
    <n v="0"/>
    <n v="0"/>
    <n v="0"/>
    <n v="0"/>
    <n v="0"/>
    <n v="0"/>
    <n v="0"/>
    <n v="0"/>
    <n v="0"/>
    <n v="0"/>
    <n v="0"/>
    <n v="0"/>
    <n v="44252"/>
    <n v="44283"/>
    <n v="0"/>
    <n v="1"/>
    <n v="0"/>
    <n v="2021"/>
    <n v="2"/>
    <n v="30"/>
    <n v="1"/>
    <n v="70000"/>
    <n v="100000"/>
    <s v="year"/>
    <x v="2"/>
    <s v="Direct"/>
    <x v="1"/>
    <x v="1"/>
    <x v="4"/>
  </r>
  <r>
    <n v="51633141"/>
    <s v="Data Scientist"/>
    <x v="1"/>
    <s v="Other"/>
    <x v="558"/>
    <n v="46282724"/>
    <m/>
    <m/>
    <d v="2021-02-26T00:00:00"/>
    <n v="44283.999988425923"/>
    <s v="Work for one of Australia's most innovative retail companies Convenient Surry Hills location 12 month contract"/>
    <s v="Australia"/>
    <x v="0"/>
    <x v="0"/>
    <s v="CBD, Inner West &amp; Eastern Suburbs"/>
    <s v="surryhills"/>
    <x v="1"/>
    <m/>
    <s v="No"/>
    <s v="https://www.seek.com.au/job/51633141?type=standard#searchRequestToken=fffaa131-f331-4ac1-bb93-e84844a56237"/>
    <n v="0"/>
    <n v="1"/>
    <n v="0"/>
    <n v="1"/>
    <n v="0"/>
    <n v="0"/>
    <n v="0"/>
    <n v="0"/>
    <n v="0"/>
    <n v="0"/>
    <n v="0"/>
    <n v="0"/>
    <n v="1"/>
    <n v="1"/>
    <n v="0"/>
    <n v="0"/>
    <n v="0"/>
    <n v="0"/>
    <n v="0"/>
    <n v="0"/>
    <n v="0"/>
    <n v="1"/>
    <n v="0"/>
    <n v="0"/>
    <n v="0"/>
    <n v="44253"/>
    <n v="44283"/>
    <n v="0"/>
    <n v="1"/>
    <n v="0"/>
    <n v="2021"/>
    <n v="2"/>
    <n v="30"/>
    <n v="5"/>
    <m/>
    <m/>
    <m/>
    <x v="2"/>
    <s v="Direct"/>
    <x v="0"/>
    <x v="1"/>
    <x v="4"/>
  </r>
  <r>
    <n v="51637215"/>
    <s v="Data Scientist"/>
    <x v="1"/>
    <s v="Consultants"/>
    <x v="268"/>
    <n v="10174028"/>
    <s v="Woolworths Group"/>
    <n v="3.0493000000000001"/>
    <d v="2021-02-26T00:00:00"/>
    <n v="44283.999988425923"/>
    <s v="Data Scientist 6 month fixed term contract Bella Vista based with WFH flexibility Work on a range of business facing products We a..."/>
    <s v="Australia"/>
    <x v="0"/>
    <x v="0"/>
    <m/>
    <s v="bellavista"/>
    <x v="0"/>
    <m/>
    <s v="No"/>
    <s v="https://www.seek.com.au/job/51637215?type=standard#searchRequestToken=fffb3b5e-c985-4d1a-9e70-9afc3a53cca4"/>
    <n v="0"/>
    <n v="1"/>
    <n v="0"/>
    <n v="1"/>
    <n v="0"/>
    <n v="0"/>
    <n v="0"/>
    <n v="0"/>
    <n v="0"/>
    <n v="0"/>
    <n v="0"/>
    <n v="0"/>
    <n v="0"/>
    <n v="0"/>
    <n v="0"/>
    <n v="0"/>
    <n v="0"/>
    <n v="0"/>
    <n v="0"/>
    <n v="0"/>
    <n v="0"/>
    <n v="0"/>
    <n v="0"/>
    <n v="0"/>
    <n v="0"/>
    <n v="44253"/>
    <n v="44283"/>
    <n v="0"/>
    <n v="1"/>
    <n v="0"/>
    <n v="2021"/>
    <n v="2"/>
    <n v="30"/>
    <n v="2"/>
    <m/>
    <m/>
    <m/>
    <x v="2"/>
    <s v="Direct"/>
    <x v="0"/>
    <x v="1"/>
    <x v="4"/>
  </r>
  <r>
    <n v="51637340"/>
    <s v="Data Scientist"/>
    <x v="1"/>
    <s v="Other"/>
    <x v="7"/>
    <n v="45719600"/>
    <m/>
    <m/>
    <d v="2021-02-26T00:00:00"/>
    <n v="44283.999988425923"/>
    <s v="Data Scientist will hold a senior role within the Analytics team supporting the delivery of Customer Lifecycle Management and Commercial Strategy"/>
    <s v="Australia"/>
    <x v="0"/>
    <x v="0"/>
    <s v="North Shore &amp; Northern Beaches"/>
    <m/>
    <x v="0"/>
    <s v="Attractive base salary plus Bonus"/>
    <s v="No"/>
    <s v="https://www.seek.com.au/job/51637340?type=standard#searchRequestToken=fffaa131-f331-4ac1-bb93-e84844a56237"/>
    <n v="0"/>
    <n v="1"/>
    <n v="0"/>
    <n v="1"/>
    <n v="0"/>
    <n v="0"/>
    <n v="0"/>
    <n v="0"/>
    <n v="0"/>
    <n v="0"/>
    <n v="0"/>
    <n v="0"/>
    <n v="0"/>
    <n v="1"/>
    <n v="0"/>
    <n v="0"/>
    <n v="0"/>
    <n v="0"/>
    <n v="0"/>
    <n v="0"/>
    <n v="0"/>
    <n v="0"/>
    <n v="0"/>
    <n v="0"/>
    <n v="0"/>
    <n v="44253"/>
    <n v="44283"/>
    <n v="1"/>
    <n v="1"/>
    <n v="0"/>
    <n v="2021"/>
    <n v="2"/>
    <n v="30"/>
    <n v="3"/>
    <m/>
    <m/>
    <m/>
    <x v="2"/>
    <s v="Recruiter"/>
    <x v="1"/>
    <x v="1"/>
    <x v="4"/>
  </r>
  <r>
    <n v="51638007"/>
    <s v="Data Scientist"/>
    <x v="0"/>
    <s v="Mathematics, Statistics &amp; Information Sciences"/>
    <x v="553"/>
    <n v="25218236"/>
    <s v="On The Line Australia"/>
    <m/>
    <d v="2021-02-26T00:00:00"/>
    <n v="44283.999988425923"/>
    <s v="SME for all data science initiatives + Full time permanent role + Career progression opportunity + SQL &amp; Microsoft Applications experience required"/>
    <s v="Australia"/>
    <x v="2"/>
    <x v="2"/>
    <s v="Western Suburbs"/>
    <m/>
    <x v="0"/>
    <s v="Excellent Salary Packaging + Work Life Balance"/>
    <s v="Yes"/>
    <s v="https://www.seek.com.au/job/51638007?type=standout#searchRequestToken=fffaa131-f331-4ac1-bb93-e84844a56237"/>
    <n v="1"/>
    <n v="1"/>
    <n v="0"/>
    <n v="1"/>
    <n v="0"/>
    <n v="0"/>
    <n v="0"/>
    <n v="0"/>
    <n v="0"/>
    <n v="0"/>
    <n v="0"/>
    <n v="0"/>
    <n v="0"/>
    <n v="0"/>
    <n v="0"/>
    <n v="0"/>
    <n v="0"/>
    <n v="0"/>
    <n v="0"/>
    <n v="0"/>
    <n v="0"/>
    <n v="0"/>
    <n v="0"/>
    <n v="0"/>
    <n v="0"/>
    <n v="44253"/>
    <n v="44283"/>
    <n v="0"/>
    <n v="1"/>
    <n v="0"/>
    <n v="2021"/>
    <n v="2"/>
    <n v="30"/>
    <n v="3"/>
    <m/>
    <m/>
    <m/>
    <x v="2"/>
    <s v="Direct"/>
    <x v="1"/>
    <x v="1"/>
    <x v="4"/>
  </r>
  <r>
    <n v="51640168"/>
    <s v="Data Scientist"/>
    <x v="0"/>
    <s v="Mathematics, Statistics &amp; Information Sciences"/>
    <x v="422"/>
    <n v="29439808"/>
    <m/>
    <m/>
    <d v="2021-02-26T00:00:00"/>
    <n v="44283.999988425923"/>
    <s v="Saluda Medical is looking for a Data Scientist to drive understanding and lead hypothesis-driven analysis projects."/>
    <s v="Australia"/>
    <x v="0"/>
    <x v="0"/>
    <s v="North Shore &amp; Northern Beaches"/>
    <s v="artarmon"/>
    <x v="0"/>
    <m/>
    <s v="No"/>
    <s v="https://www.seek.com.au/job/51640168?type=standout#searchRequestToken=fffb3b5e-c985-4d1a-9e70-9afc3a53cca4"/>
    <n v="0"/>
    <n v="1"/>
    <n v="0"/>
    <n v="1"/>
    <n v="0"/>
    <n v="0"/>
    <n v="0"/>
    <n v="0"/>
    <n v="0"/>
    <n v="0"/>
    <n v="0"/>
    <n v="0"/>
    <n v="0"/>
    <n v="0"/>
    <n v="0"/>
    <n v="0"/>
    <n v="0"/>
    <n v="0"/>
    <n v="0"/>
    <n v="0"/>
    <n v="0"/>
    <n v="0"/>
    <n v="0"/>
    <n v="0"/>
    <n v="0"/>
    <n v="44253"/>
    <n v="44283"/>
    <n v="0"/>
    <n v="1"/>
    <n v="0"/>
    <n v="2021"/>
    <n v="2"/>
    <n v="30"/>
    <n v="2"/>
    <m/>
    <m/>
    <m/>
    <x v="2"/>
    <s v="Direct"/>
    <x v="0"/>
    <x v="1"/>
    <x v="4"/>
  </r>
  <r>
    <n v="51645125"/>
    <s v="Data Scientist - Data Engineering"/>
    <x v="0"/>
    <s v="Mathematics, Statistics &amp; Information Sciences"/>
    <x v="584"/>
    <n v="26321574"/>
    <m/>
    <m/>
    <d v="2021-03-01T00:00:00"/>
    <n v="44286.999988425923"/>
    <s v="Kick-start your career in Data Engineering and Data Science, permanent career opportunity. Work in an established team. Python, SQL, R and cloud tech"/>
    <s v="Australia"/>
    <x v="0"/>
    <x v="0"/>
    <s v="CBD, Inner West &amp; Eastern Suburbs"/>
    <s v="sydney"/>
    <x v="0"/>
    <m/>
    <s v="No"/>
    <s v="https://www.seek.com.au/job/51645125?type=standard#searchRequestToken=fffb3b5e-c985-4d1a-9e70-9afc3a53cca4"/>
    <n v="1"/>
    <n v="1"/>
    <n v="1"/>
    <n v="1"/>
    <n v="0"/>
    <n v="0"/>
    <n v="0"/>
    <n v="0"/>
    <n v="0"/>
    <n v="0"/>
    <n v="0"/>
    <n v="0"/>
    <n v="0"/>
    <n v="0"/>
    <n v="0"/>
    <n v="0"/>
    <n v="0"/>
    <n v="0"/>
    <n v="0"/>
    <n v="0"/>
    <n v="0"/>
    <n v="0"/>
    <n v="0"/>
    <n v="0"/>
    <n v="0"/>
    <n v="44255"/>
    <n v="44286"/>
    <n v="0"/>
    <n v="1"/>
    <n v="0"/>
    <n v="2021"/>
    <n v="3"/>
    <n v="30"/>
    <n v="4"/>
    <m/>
    <m/>
    <m/>
    <x v="2"/>
    <s v="Direct"/>
    <x v="0"/>
    <x v="2"/>
    <x v="1"/>
  </r>
  <r>
    <n v="51646224"/>
    <s v="IT Platform Engineer- Specialisation: Data Scientist"/>
    <x v="1"/>
    <s v="Product Management &amp; Development"/>
    <x v="590"/>
    <n v="23329518"/>
    <s v="IP Australia"/>
    <n v="2.95"/>
    <d v="2021-03-01T00:00:00"/>
    <n v="44274.999988425923"/>
    <s v="We are seeking an individual who is interested in driving innovation with a background in machine learning, data science/statistical analysis."/>
    <s v="Australia"/>
    <x v="1"/>
    <x v="1"/>
    <m/>
    <s v="canberra"/>
    <x v="0"/>
    <s v="$103,505 to $116,494"/>
    <s v="No"/>
    <s v="https://www.seek.com.au/job/51646224?type=standout#searchRequestToken=ffa4480b-8ac6-4f49-bc22-7987f8834327"/>
    <n v="0"/>
    <n v="1"/>
    <n v="0"/>
    <n v="1"/>
    <n v="0"/>
    <n v="0"/>
    <n v="0"/>
    <n v="0"/>
    <n v="0"/>
    <n v="0"/>
    <n v="0"/>
    <n v="0"/>
    <n v="0"/>
    <n v="0"/>
    <n v="0"/>
    <n v="0"/>
    <n v="0"/>
    <n v="0"/>
    <n v="0"/>
    <n v="0"/>
    <n v="0"/>
    <n v="1"/>
    <n v="0"/>
    <n v="0"/>
    <n v="0"/>
    <n v="44256"/>
    <n v="44274"/>
    <n v="0"/>
    <n v="1"/>
    <n v="0"/>
    <n v="2021"/>
    <n v="3"/>
    <n v="18"/>
    <n v="3"/>
    <n v="103505"/>
    <n v="116494"/>
    <s v="year"/>
    <x v="2"/>
    <s v="Direct"/>
    <x v="1"/>
    <x v="2"/>
    <x v="1"/>
  </r>
  <r>
    <n v="51646226"/>
    <s v="IT Platform Engineer- Specialisation: Data Scientist"/>
    <x v="4"/>
    <s v="Government - Federal"/>
    <x v="590"/>
    <n v="23329518"/>
    <s v="IP Australia"/>
    <n v="2.95"/>
    <d v="2021-03-01T00:00:00"/>
    <n v="44274.999988425923"/>
    <s v="We are seeking an individual who is interested in driving innovation with a background in machine learning, data science/statistical analysis."/>
    <s v="Australia"/>
    <x v="1"/>
    <x v="1"/>
    <m/>
    <s v="canberra"/>
    <x v="0"/>
    <s v="$103,505 to $116,494"/>
    <s v="No"/>
    <s v="https://www.seek.com.au/job/51646226?type=standout#searchRequestToken=ffa4480b-8ac6-4f49-bc22-7987f8834327"/>
    <n v="0"/>
    <n v="1"/>
    <n v="0"/>
    <n v="1"/>
    <n v="0"/>
    <n v="0"/>
    <n v="0"/>
    <n v="0"/>
    <n v="0"/>
    <n v="0"/>
    <n v="0"/>
    <n v="0"/>
    <n v="0"/>
    <n v="0"/>
    <n v="0"/>
    <n v="0"/>
    <n v="0"/>
    <n v="0"/>
    <n v="0"/>
    <n v="0"/>
    <n v="0"/>
    <n v="1"/>
    <n v="0"/>
    <n v="0"/>
    <n v="0"/>
    <n v="44256"/>
    <n v="44274"/>
    <n v="0"/>
    <n v="1"/>
    <n v="0"/>
    <n v="2021"/>
    <n v="3"/>
    <n v="18"/>
    <n v="3"/>
    <n v="103505"/>
    <n v="116494"/>
    <s v="year"/>
    <x v="2"/>
    <s v="Direct"/>
    <x v="1"/>
    <x v="2"/>
    <x v="1"/>
  </r>
  <r>
    <n v="51649735"/>
    <s v="Pricing Advisor / Data Scientist"/>
    <x v="10"/>
    <s v="Actuarial"/>
    <x v="218"/>
    <n v="8133080"/>
    <s v="Suncorp"/>
    <n v="3.4125999999999999"/>
    <d v="2021-03-01T00:00:00"/>
    <n v="44286.999988425923"/>
    <s v="Do not miss this exciting opportunity to provide pricing support for commercial insurance product!."/>
    <s v="Australia"/>
    <x v="0"/>
    <x v="0"/>
    <s v="CBD, Inner West &amp; Eastern Suburbs"/>
    <s v="sydney"/>
    <x v="0"/>
    <s v="Great salary, culture and employee benefits"/>
    <s v="Yes"/>
    <s v="https://www.seek.com.au/job/51649735?type=standard#searchRequestToken=ff7d58ed-f244-4f15-ad3c-51c3adcabdf2"/>
    <n v="1"/>
    <n v="0"/>
    <n v="0"/>
    <n v="1"/>
    <n v="0"/>
    <n v="0"/>
    <n v="0"/>
    <n v="0"/>
    <n v="0"/>
    <n v="0"/>
    <n v="1"/>
    <n v="0"/>
    <n v="0"/>
    <n v="1"/>
    <n v="0"/>
    <n v="0"/>
    <n v="0"/>
    <n v="0"/>
    <n v="0"/>
    <n v="0"/>
    <n v="0"/>
    <n v="0"/>
    <n v="0"/>
    <n v="0"/>
    <n v="0"/>
    <n v="44256"/>
    <n v="44258"/>
    <n v="0"/>
    <n v="1"/>
    <n v="0"/>
    <n v="2021"/>
    <n v="3"/>
    <n v="30"/>
    <n v="4"/>
    <m/>
    <m/>
    <m/>
    <x v="2"/>
    <s v="Direct"/>
    <x v="1"/>
    <x v="2"/>
    <x v="1"/>
  </r>
  <r>
    <n v="51655552"/>
    <s v="Data Scientist"/>
    <x v="0"/>
    <s v="Mathematics, Statistics &amp; Information Sciences"/>
    <x v="584"/>
    <n v="26321574"/>
    <m/>
    <m/>
    <d v="2021-03-02T00:00:00"/>
    <n v="44287.999988425923"/>
    <s v="Lead Data Science activities creating Data Analysis &amp; Insights, Algorithms &amp; Predictive Models. Great eCommerce Business"/>
    <s v="Australia"/>
    <x v="0"/>
    <x v="0"/>
    <s v="CBD, Inner West &amp; Eastern Suburbs"/>
    <s v="sydney"/>
    <x v="0"/>
    <m/>
    <s v="No"/>
    <s v="https://www.seek.com.au/job/51655552?type=standard#searchRequestToken=ffb8f606-8143-46fd-b839-db18455b3633"/>
    <n v="1"/>
    <n v="1"/>
    <n v="0"/>
    <n v="1"/>
    <n v="0"/>
    <n v="0"/>
    <n v="0"/>
    <n v="0"/>
    <n v="0"/>
    <n v="0"/>
    <n v="1"/>
    <n v="0"/>
    <n v="0"/>
    <n v="0"/>
    <n v="0"/>
    <n v="0"/>
    <n v="0"/>
    <n v="0"/>
    <n v="0"/>
    <n v="0"/>
    <n v="0"/>
    <n v="0"/>
    <n v="0"/>
    <n v="0"/>
    <n v="0"/>
    <n v="44256"/>
    <n v="44284"/>
    <n v="0"/>
    <n v="1"/>
    <n v="0"/>
    <n v="2021"/>
    <n v="3"/>
    <n v="30"/>
    <n v="4"/>
    <m/>
    <m/>
    <m/>
    <x v="2"/>
    <s v="Direct"/>
    <x v="0"/>
    <x v="2"/>
    <x v="2"/>
  </r>
  <r>
    <n v="51657493"/>
    <s v="Senior Manager, Data Scientist"/>
    <x v="2"/>
    <s v="Analysis &amp; Reporting"/>
    <x v="591"/>
    <n v="26538028"/>
    <m/>
    <m/>
    <d v="2021-03-02T00:00:00"/>
    <n v="44287.999988425923"/>
    <s v="Exciting new role for an experienced Data Scientist to join a well-known global firm. The ideal person will have finance and consultancy experience."/>
    <s v="Australia"/>
    <x v="0"/>
    <x v="0"/>
    <s v="CBD, Inner West &amp; Eastern Suburbs"/>
    <s v="sydney"/>
    <x v="0"/>
    <s v="$150k - $180k p.a."/>
    <s v="No"/>
    <s v="https://www.seek.com.au/job/51657493?type=standard#searchRequestToken=ff9e2756-a754-4469-8a08-06511606ad95"/>
    <n v="1"/>
    <n v="1"/>
    <n v="0"/>
    <n v="1"/>
    <n v="0"/>
    <n v="0"/>
    <n v="0"/>
    <n v="0"/>
    <n v="0"/>
    <n v="0"/>
    <n v="0"/>
    <n v="0"/>
    <n v="0"/>
    <n v="0"/>
    <n v="0"/>
    <n v="0"/>
    <n v="0"/>
    <n v="0"/>
    <n v="0"/>
    <n v="0"/>
    <n v="0"/>
    <n v="0"/>
    <n v="0"/>
    <n v="0"/>
    <n v="0"/>
    <n v="44257"/>
    <n v="44277"/>
    <n v="0"/>
    <n v="1"/>
    <n v="0"/>
    <n v="2021"/>
    <n v="3"/>
    <n v="30"/>
    <n v="3"/>
    <n v="150000"/>
    <n v="180000"/>
    <s v="year"/>
    <x v="2"/>
    <s v="Direct"/>
    <x v="1"/>
    <x v="2"/>
    <x v="2"/>
  </r>
  <r>
    <n v="51658375"/>
    <s v="Data Scientist"/>
    <x v="1"/>
    <s v="Database Development &amp; Administration"/>
    <x v="592"/>
    <n v="26814587"/>
    <m/>
    <m/>
    <d v="2021-03-02T00:00:00"/>
    <n v="44287.999988425923"/>
    <s v="Great opportunity for an experienced Data Scientist to join a high growth company and drive data for the business success across Australia"/>
    <s v="Australia"/>
    <x v="4"/>
    <x v="4"/>
    <m/>
    <m/>
    <x v="0"/>
    <m/>
    <s v="No"/>
    <s v="https://www.seek.com.au/job/51658375?type=standout#searchRequestToken=ffc16cea-53c4-464b-88a0-f9e7c1baf265"/>
    <n v="1"/>
    <n v="1"/>
    <n v="0"/>
    <n v="0"/>
    <n v="0"/>
    <n v="0"/>
    <n v="0"/>
    <n v="0"/>
    <n v="0"/>
    <n v="0"/>
    <n v="0"/>
    <n v="0"/>
    <n v="0"/>
    <n v="0"/>
    <n v="0"/>
    <n v="0"/>
    <n v="0"/>
    <n v="0"/>
    <n v="0"/>
    <n v="0"/>
    <n v="0"/>
    <n v="0"/>
    <n v="0"/>
    <n v="0"/>
    <n v="0"/>
    <n v="44257"/>
    <n v="44287"/>
    <n v="0"/>
    <n v="1"/>
    <n v="0"/>
    <n v="2021"/>
    <n v="3"/>
    <n v="30"/>
    <n v="2"/>
    <m/>
    <m/>
    <m/>
    <x v="2"/>
    <s v="Direct"/>
    <x v="0"/>
    <x v="2"/>
    <x v="2"/>
  </r>
  <r>
    <n v="51670651"/>
    <s v="Data Scientist (Quant Trading Strategies) (Fully Remote)"/>
    <x v="1"/>
    <s v="Engineering - Software"/>
    <x v="593"/>
    <n v="46863690"/>
    <m/>
    <m/>
    <d v="2021-03-04T00:00:00"/>
    <n v="44289.999988425923"/>
    <s v="Fully Remote: We are looking for someone with the ambition and knowledge to apply data science and machine learning methodologies to crypto trading."/>
    <s v="Australia"/>
    <x v="4"/>
    <x v="0"/>
    <s v="CBD, Inner West &amp; Eastern Suburbs"/>
    <s v="sydney"/>
    <x v="0"/>
    <s v="$100,000 - $150,000 + equity"/>
    <s v="No"/>
    <s v="https://www.seek.com.au/job/51670651?type=standard#searchRequestToken=ff9b8f79-54dc-4caf-9e96-e829fddb6c3e"/>
    <n v="0"/>
    <n v="1"/>
    <n v="0"/>
    <n v="0"/>
    <n v="0"/>
    <n v="0"/>
    <n v="0"/>
    <n v="0"/>
    <n v="0"/>
    <n v="0"/>
    <n v="0"/>
    <n v="0"/>
    <n v="0"/>
    <n v="0"/>
    <n v="0"/>
    <n v="0"/>
    <n v="0"/>
    <n v="0"/>
    <n v="0"/>
    <n v="0"/>
    <n v="0"/>
    <n v="0"/>
    <n v="0"/>
    <n v="0"/>
    <n v="0"/>
    <n v="44258"/>
    <n v="44289"/>
    <n v="0"/>
    <n v="1"/>
    <n v="0"/>
    <n v="2021"/>
    <n v="3"/>
    <n v="30"/>
    <n v="1"/>
    <n v="100000"/>
    <n v="150000"/>
    <s v="year"/>
    <x v="2"/>
    <s v="Direct"/>
    <x v="1"/>
    <x v="2"/>
    <x v="3"/>
  </r>
  <r>
    <n v="51671232"/>
    <s v="Senior Data Scientist"/>
    <x v="1"/>
    <s v="Other"/>
    <x v="58"/>
    <n v="23672507"/>
    <m/>
    <m/>
    <d v="2021-03-03T00:00:00"/>
    <n v="44288.999988425923"/>
    <s v="Key role as part of the Information Services team where you will be responsible for the design and implementation of data science solutions..."/>
    <s v="Australia"/>
    <x v="2"/>
    <x v="2"/>
    <s v="CBD &amp; Inner Suburbs"/>
    <s v="melbourne"/>
    <x v="0"/>
    <m/>
    <s v="No"/>
    <s v="https://www.seek.com.au/job/51671232?type=standout#searchRequestToken=fee71861-315f-485a-a690-69a29919f82f"/>
    <n v="1"/>
    <n v="1"/>
    <n v="0"/>
    <n v="1"/>
    <n v="0"/>
    <n v="0"/>
    <n v="0"/>
    <n v="0"/>
    <n v="0"/>
    <n v="0"/>
    <n v="1"/>
    <n v="0"/>
    <n v="0"/>
    <n v="0"/>
    <n v="0"/>
    <n v="0"/>
    <n v="0"/>
    <n v="0"/>
    <n v="0"/>
    <n v="0"/>
    <n v="0"/>
    <n v="0"/>
    <n v="0"/>
    <n v="0"/>
    <n v="0"/>
    <n v="44258"/>
    <n v="44272"/>
    <n v="0"/>
    <n v="1"/>
    <n v="0"/>
    <n v="2021"/>
    <n v="3"/>
    <n v="30"/>
    <n v="4"/>
    <m/>
    <m/>
    <m/>
    <x v="2"/>
    <s v="Direct"/>
    <x v="0"/>
    <x v="2"/>
    <x v="0"/>
  </r>
  <r>
    <n v="51673403"/>
    <s v="Data Scientist"/>
    <x v="1"/>
    <s v="Business/Systems Analysts"/>
    <x v="568"/>
    <n v="37074318"/>
    <m/>
    <m/>
    <d v="2021-03-03T00:00:00"/>
    <n v="44288.999988425923"/>
    <s v="Requirement for a Data Scientist with a passion for discovering solutions hidden in large data sets and marrying practical solutions with stat history"/>
    <s v="Australia"/>
    <x v="3"/>
    <x v="3"/>
    <s v="Eastern Suburbs"/>
    <s v="kewdale"/>
    <x v="0"/>
    <m/>
    <s v="No"/>
    <s v="https://www.seek.com.au/job/51673403?type=standard#searchRequestToken=ffb144f4-4aeb-42b7-9e54-c15fcd96b6fe"/>
    <n v="0"/>
    <n v="1"/>
    <n v="0"/>
    <n v="1"/>
    <n v="0"/>
    <n v="0"/>
    <n v="0"/>
    <n v="0"/>
    <n v="0"/>
    <n v="0"/>
    <n v="0"/>
    <n v="0"/>
    <n v="0"/>
    <n v="0"/>
    <n v="0"/>
    <n v="0"/>
    <n v="0"/>
    <n v="0"/>
    <n v="0"/>
    <n v="0"/>
    <n v="0"/>
    <n v="0"/>
    <n v="0"/>
    <n v="0"/>
    <n v="0"/>
    <n v="44258"/>
    <n v="44288"/>
    <n v="0"/>
    <n v="1"/>
    <n v="0"/>
    <n v="2021"/>
    <n v="3"/>
    <n v="30"/>
    <n v="2"/>
    <m/>
    <m/>
    <m/>
    <x v="2"/>
    <s v="Direct"/>
    <x v="0"/>
    <x v="2"/>
    <x v="0"/>
  </r>
  <r>
    <n v="51675294"/>
    <s v="Data Scientist"/>
    <x v="1"/>
    <s v="Database Development &amp; Administration"/>
    <x v="594"/>
    <n v="41514315"/>
    <s v="Ericsson"/>
    <n v="4.0442"/>
    <d v="2021-03-03T00:00:00"/>
    <n v="44288.999988425923"/>
    <s v="A Data Scientist that will develop scientific methods, processes, and systems to extract knowledge or insights."/>
    <s v="Australia"/>
    <x v="0"/>
    <x v="0"/>
    <s v="Ryde &amp; Macquarie Park"/>
    <s v="northryde"/>
    <x v="0"/>
    <m/>
    <s v="No"/>
    <s v="https://www.seek.com.au/job/51675294?type=standout#searchRequestToken=92227dce-2aee-4bb4-b00c-4fa253edfc84"/>
    <n v="0"/>
    <n v="1"/>
    <n v="0"/>
    <n v="1"/>
    <n v="0"/>
    <n v="0"/>
    <n v="0"/>
    <n v="0"/>
    <n v="0"/>
    <n v="0"/>
    <n v="1"/>
    <n v="0"/>
    <n v="0"/>
    <n v="0"/>
    <n v="0"/>
    <n v="0"/>
    <n v="0"/>
    <n v="0"/>
    <n v="0"/>
    <n v="0"/>
    <n v="0"/>
    <n v="0"/>
    <n v="0"/>
    <n v="0"/>
    <n v="0"/>
    <n v="44258"/>
    <n v="44258"/>
    <n v="0"/>
    <n v="1"/>
    <n v="0"/>
    <n v="2021"/>
    <n v="3"/>
    <n v="30"/>
    <n v="3"/>
    <m/>
    <m/>
    <m/>
    <x v="2"/>
    <s v="Direct"/>
    <x v="0"/>
    <x v="2"/>
    <x v="0"/>
  </r>
  <r>
    <n v="51678484"/>
    <s v="Senior Manager, Data Scientist"/>
    <x v="2"/>
    <s v="Analysis &amp; Reporting"/>
    <x v="410"/>
    <n v="26537334"/>
    <m/>
    <m/>
    <d v="2021-03-04T00:00:00"/>
    <n v="44289.999988425923"/>
    <s v="Exciting new role for an experienced Data Scientist to join a well-known global firm. The ideal person will have finance and consultancy experience."/>
    <s v="Australia"/>
    <x v="0"/>
    <x v="0"/>
    <s v="CBD, Inner West &amp; Eastern Suburbs"/>
    <s v="sydney"/>
    <x v="0"/>
    <s v="$150k - $190k p.a."/>
    <s v="No"/>
    <s v="https://www.seek.com.au/job/51678484?type=standard#searchRequestToken=ffd0e4ae-f70f-4445-9550-9c1c34f38abf"/>
    <n v="1"/>
    <n v="1"/>
    <n v="0"/>
    <n v="1"/>
    <n v="0"/>
    <n v="0"/>
    <n v="0"/>
    <n v="0"/>
    <n v="0"/>
    <n v="0"/>
    <n v="1"/>
    <n v="0"/>
    <n v="0"/>
    <n v="1"/>
    <n v="0"/>
    <n v="0"/>
    <n v="0"/>
    <n v="0"/>
    <n v="0"/>
    <n v="0"/>
    <n v="0"/>
    <n v="0"/>
    <n v="0"/>
    <n v="0"/>
    <n v="0"/>
    <n v="44258"/>
    <n v="44277"/>
    <n v="1"/>
    <n v="1"/>
    <n v="0"/>
    <n v="2021"/>
    <n v="3"/>
    <n v="30"/>
    <n v="5"/>
    <n v="150000"/>
    <n v="190000"/>
    <s v="year"/>
    <x v="2"/>
    <s v="Recruiter"/>
    <x v="1"/>
    <x v="2"/>
    <x v="3"/>
  </r>
  <r>
    <n v="51678663"/>
    <s v="Data Scientist - Consulting"/>
    <x v="1"/>
    <s v="Database Development &amp; Administration"/>
    <x v="330"/>
    <n v="43028454"/>
    <m/>
    <m/>
    <d v="2021-03-04T00:00:00"/>
    <n v="44289.999988425923"/>
    <s v="Can you work to solve our clients’ toughest analytical problems, continually pushing forward the state of the art in quantitative problem solving?"/>
    <s v="Australia"/>
    <x v="0"/>
    <x v="0"/>
    <s v="CBD, Inner West &amp; Eastern Suburbs"/>
    <s v="sydney"/>
    <x v="0"/>
    <s v="$170-190k base"/>
    <s v="No"/>
    <s v="https://www.seek.com.au/job/51678663?type=standout#searchRequestToken=ffb144f4-4aeb-42b7-9e54-c15fcd96b6fe"/>
    <n v="0"/>
    <n v="1"/>
    <n v="0"/>
    <n v="1"/>
    <n v="0"/>
    <n v="0"/>
    <n v="0"/>
    <n v="0"/>
    <n v="0"/>
    <n v="0"/>
    <n v="0"/>
    <n v="0"/>
    <n v="0"/>
    <n v="0"/>
    <n v="0"/>
    <n v="0"/>
    <n v="0"/>
    <n v="0"/>
    <n v="0"/>
    <n v="0"/>
    <n v="0"/>
    <n v="0"/>
    <n v="0"/>
    <n v="0"/>
    <n v="0"/>
    <n v="44258"/>
    <n v="44289"/>
    <n v="1"/>
    <n v="1"/>
    <n v="0"/>
    <n v="2021"/>
    <n v="3"/>
    <n v="30"/>
    <n v="2"/>
    <m/>
    <m/>
    <m/>
    <x v="2"/>
    <s v="Recruiter"/>
    <x v="1"/>
    <x v="2"/>
    <x v="3"/>
  </r>
  <r>
    <n v="51679088"/>
    <s v="Data Scientist"/>
    <x v="1"/>
    <s v="Consultants"/>
    <x v="172"/>
    <n v="20361318"/>
    <m/>
    <m/>
    <d v="2021-03-04T00:00:00"/>
    <n v="44289.999988425923"/>
    <s v="Data Scientist opportunity in a well established team."/>
    <s v="Australia"/>
    <x v="0"/>
    <x v="0"/>
    <s v="CBD, Inner West &amp; Eastern Suburbs"/>
    <s v="sydney"/>
    <x v="0"/>
    <s v="$120000 - $155000 per annum"/>
    <s v="Yes"/>
    <s v="https://www.seek.com.au/job/51679088?type=standard#searchRequestToken=ffc16cea-53c4-464b-88a0-f9e7c1baf265"/>
    <n v="1"/>
    <n v="1"/>
    <n v="0"/>
    <n v="1"/>
    <n v="0"/>
    <n v="0"/>
    <n v="0"/>
    <n v="0"/>
    <n v="0"/>
    <n v="0"/>
    <n v="0"/>
    <n v="0"/>
    <n v="0"/>
    <n v="0"/>
    <n v="0"/>
    <n v="0"/>
    <n v="0"/>
    <n v="0"/>
    <n v="0"/>
    <n v="0"/>
    <n v="0"/>
    <n v="0"/>
    <n v="0"/>
    <n v="0"/>
    <n v="0"/>
    <n v="44258"/>
    <n v="44289"/>
    <n v="0"/>
    <n v="1"/>
    <n v="0"/>
    <n v="2021"/>
    <n v="3"/>
    <n v="30"/>
    <n v="3"/>
    <n v="120000"/>
    <n v="155000"/>
    <s v="year"/>
    <x v="2"/>
    <s v="Direct"/>
    <x v="1"/>
    <x v="2"/>
    <x v="3"/>
  </r>
  <r>
    <n v="51683284"/>
    <s v="Data Scientist"/>
    <x v="1"/>
    <s v="Developers/Programmers"/>
    <x v="542"/>
    <n v="13209902"/>
    <s v="Western Health"/>
    <n v="3.4104999999999999"/>
    <d v="2021-03-04T00:00:00"/>
    <n v="44289.999988425923"/>
    <s v="We are seeking an enthusiastic Data Scientist to join the Performance Unit to establish the use of data science applications at Western Health."/>
    <s v="Australia"/>
    <x v="2"/>
    <x v="2"/>
    <s v="Western Suburbs"/>
    <s v="footscray"/>
    <x v="0"/>
    <m/>
    <s v="Yes"/>
    <s v="https://www.seek.com.au/job/51683284?type=standard#searchRequestToken=ff9b8f79-54dc-4caf-9e96-e829fddb6c3e"/>
    <n v="1"/>
    <n v="1"/>
    <n v="0"/>
    <n v="0"/>
    <n v="0"/>
    <n v="0"/>
    <n v="0"/>
    <n v="0"/>
    <n v="0"/>
    <n v="0"/>
    <n v="0"/>
    <n v="0"/>
    <n v="0"/>
    <n v="0"/>
    <n v="0"/>
    <n v="0"/>
    <n v="0"/>
    <n v="0"/>
    <n v="0"/>
    <n v="0"/>
    <n v="0"/>
    <n v="0"/>
    <n v="0"/>
    <n v="0"/>
    <n v="0"/>
    <n v="44259"/>
    <n v="44273"/>
    <n v="0"/>
    <n v="1"/>
    <n v="0"/>
    <n v="2021"/>
    <n v="3"/>
    <n v="30"/>
    <n v="2"/>
    <m/>
    <m/>
    <m/>
    <x v="2"/>
    <s v="Direct"/>
    <x v="0"/>
    <x v="2"/>
    <x v="3"/>
  </r>
  <r>
    <n v="51683817"/>
    <s v="Advanced Analytics and Data Scientist positions"/>
    <x v="1"/>
    <s v="Other"/>
    <x v="174"/>
    <n v="33229891"/>
    <m/>
    <m/>
    <d v="2021-03-04T00:00:00"/>
    <n v="44289.999988425923"/>
    <s v="Long term consulting opportunities for Analytics professionals"/>
    <s v="Australia"/>
    <x v="2"/>
    <x v="2"/>
    <s v="CBD &amp; Inner Suburbs"/>
    <s v="melbourne"/>
    <x v="1"/>
    <m/>
    <s v="No"/>
    <s v="https://www.seek.com.au/job/51683817?type=standard#searchRequestToken=ffc16cea-53c4-464b-88a0-f9e7c1baf265"/>
    <n v="1"/>
    <n v="1"/>
    <n v="0"/>
    <n v="1"/>
    <n v="0"/>
    <n v="0"/>
    <n v="0"/>
    <n v="0"/>
    <n v="0"/>
    <n v="0"/>
    <n v="0"/>
    <n v="0"/>
    <n v="0"/>
    <n v="0"/>
    <n v="0"/>
    <n v="0"/>
    <n v="0"/>
    <n v="0"/>
    <n v="0"/>
    <n v="0"/>
    <n v="0"/>
    <n v="0"/>
    <n v="0"/>
    <n v="0"/>
    <n v="0"/>
    <n v="44259"/>
    <n v="44287"/>
    <n v="1"/>
    <n v="1"/>
    <n v="0"/>
    <n v="2021"/>
    <n v="3"/>
    <n v="30"/>
    <n v="3"/>
    <m/>
    <m/>
    <m/>
    <x v="2"/>
    <s v="Recruiter"/>
    <x v="0"/>
    <x v="2"/>
    <x v="3"/>
  </r>
  <r>
    <n v="51698719"/>
    <s v="Data Scientist / Python Developer"/>
    <x v="0"/>
    <s v="Mathematics, Statistics &amp; Information Sciences"/>
    <x v="595"/>
    <n v="22821229"/>
    <m/>
    <m/>
    <d v="2021-03-05T00:00:00"/>
    <n v="44290.999988425923"/>
    <s v="Don’t miss this exciting and challenging opportunity to join our Earth Observation team as a Data Scientist / Python Developer based in East Perth."/>
    <s v="Australia"/>
    <x v="3"/>
    <x v="3"/>
    <s v="CBD, Inner &amp; Western Suburbs"/>
    <s v="eastperth"/>
    <x v="0"/>
    <m/>
    <s v="No"/>
    <s v="https://www.seek.com.au/job/51698719?type=standard#searchRequestToken=ffe3b087-67e7-427b-ae61-806867980bc5"/>
    <n v="1"/>
    <n v="1"/>
    <n v="0"/>
    <n v="0"/>
    <n v="0"/>
    <n v="0"/>
    <n v="0"/>
    <n v="0"/>
    <n v="0"/>
    <n v="0"/>
    <n v="0"/>
    <n v="1"/>
    <n v="0"/>
    <n v="0"/>
    <n v="0"/>
    <n v="0"/>
    <n v="0"/>
    <n v="0"/>
    <n v="0"/>
    <n v="0"/>
    <n v="0"/>
    <n v="0"/>
    <n v="0"/>
    <n v="0"/>
    <n v="0"/>
    <n v="44260"/>
    <n v="44290"/>
    <n v="0"/>
    <n v="1"/>
    <n v="0"/>
    <n v="2021"/>
    <n v="3"/>
    <n v="30"/>
    <n v="3"/>
    <m/>
    <m/>
    <m/>
    <x v="2"/>
    <s v="Direct"/>
    <x v="0"/>
    <x v="2"/>
    <x v="4"/>
  </r>
  <r>
    <n v="51698906"/>
    <s v="Data Scientist"/>
    <x v="1"/>
    <s v="Database Development &amp; Administration"/>
    <x v="596"/>
    <n v="43894163"/>
    <s v="Experian"/>
    <n v="3.0882000000000001"/>
    <d v="2021-03-05T00:00:00"/>
    <n v="44290.999988425923"/>
    <s v="Are you a Data Scientist looking to take the next step in their career at a Global Tech organisation? Apply to work at Experian today!"/>
    <s v="Australia"/>
    <x v="2"/>
    <x v="2"/>
    <s v="CBD &amp; Inner Suburbs"/>
    <s v="melbourne"/>
    <x v="0"/>
    <m/>
    <s v="No"/>
    <s v="https://www.seek.com.au/job/51698906?type=standard#searchRequestToken=ffd0e4ae-f70f-4445-9550-9c1c34f38abf"/>
    <n v="1"/>
    <n v="1"/>
    <n v="1"/>
    <n v="1"/>
    <n v="0"/>
    <n v="0"/>
    <n v="0"/>
    <n v="0"/>
    <n v="0"/>
    <n v="0"/>
    <n v="0"/>
    <n v="0"/>
    <n v="0"/>
    <n v="1"/>
    <n v="0"/>
    <n v="0"/>
    <n v="0"/>
    <n v="0"/>
    <n v="0"/>
    <n v="0"/>
    <n v="0"/>
    <n v="0"/>
    <n v="0"/>
    <n v="0"/>
    <n v="0"/>
    <n v="44260"/>
    <n v="44290"/>
    <n v="0"/>
    <n v="1"/>
    <n v="0"/>
    <n v="2021"/>
    <n v="3"/>
    <n v="30"/>
    <n v="5"/>
    <m/>
    <m/>
    <m/>
    <x v="2"/>
    <s v="Direct"/>
    <x v="0"/>
    <x v="2"/>
    <x v="4"/>
  </r>
  <r>
    <n v="51701148"/>
    <s v="Data Scientist"/>
    <x v="0"/>
    <s v="Mathematics, Statistics &amp; Information Sciences"/>
    <x v="597"/>
    <n v="33588671"/>
    <m/>
    <m/>
    <d v="2021-03-06T00:00:00"/>
    <n v="44291.999988425923"/>
    <s v="In 2020 alone, our revenue went from $1.5M per annum to $15M per annum. We are looking for an energetic and passionate person to help us get to $50M."/>
    <s v="Australia"/>
    <x v="0"/>
    <x v="0"/>
    <s v="Parramatta &amp; Western Suburbs"/>
    <s v="rydalmere"/>
    <x v="0"/>
    <s v="$85,000 - $119,999"/>
    <s v="No"/>
    <s v="https://www.seek.com.au/job/51701148?type=standard#searchRequestToken=ff9e2756-a754-4469-8a08-06511606ad95"/>
    <n v="1"/>
    <n v="1"/>
    <n v="0"/>
    <n v="0"/>
    <n v="0"/>
    <n v="0"/>
    <n v="0"/>
    <n v="0"/>
    <n v="0"/>
    <n v="0"/>
    <n v="0"/>
    <n v="0"/>
    <n v="0"/>
    <n v="0"/>
    <n v="0"/>
    <n v="0"/>
    <n v="0"/>
    <n v="0"/>
    <n v="0"/>
    <n v="0"/>
    <n v="0"/>
    <n v="0"/>
    <n v="0"/>
    <n v="0"/>
    <n v="0"/>
    <n v="44261"/>
    <n v="44281"/>
    <n v="0"/>
    <n v="1"/>
    <n v="0"/>
    <n v="2021"/>
    <n v="3"/>
    <n v="30"/>
    <n v="2"/>
    <n v="85000"/>
    <n v="119999"/>
    <s v="year"/>
    <x v="2"/>
    <s v="Direct"/>
    <x v="1"/>
    <x v="2"/>
    <x v="5"/>
  </r>
  <r>
    <n v="51706335"/>
    <s v="Junior Data Scientist"/>
    <x v="0"/>
    <s v="Modelling &amp; Simulation"/>
    <x v="72"/>
    <n v="35398774"/>
    <m/>
    <m/>
    <d v="2021-03-08T00:00:00"/>
    <n v="44293.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1706335?type=standout#searchRequestToken=fff55a88-6a5e-428b-b742-6df6f96f5a0d"/>
    <n v="1"/>
    <n v="1"/>
    <n v="0"/>
    <n v="1"/>
    <n v="0"/>
    <n v="0"/>
    <n v="0"/>
    <n v="0"/>
    <n v="0"/>
    <n v="1"/>
    <n v="0"/>
    <n v="0"/>
    <n v="1"/>
    <n v="0"/>
    <n v="0"/>
    <n v="0"/>
    <n v="0"/>
    <n v="0"/>
    <n v="0"/>
    <n v="0"/>
    <n v="0"/>
    <n v="1"/>
    <n v="0"/>
    <n v="0"/>
    <n v="0"/>
    <n v="44263"/>
    <n v="44291"/>
    <n v="1"/>
    <n v="1"/>
    <n v="0"/>
    <n v="2021"/>
    <n v="3"/>
    <n v="30"/>
    <n v="6"/>
    <n v="100000"/>
    <n v="100000"/>
    <s v="year"/>
    <x v="2"/>
    <s v="Recruiter"/>
    <x v="1"/>
    <x v="2"/>
    <x v="1"/>
  </r>
  <r>
    <n v="51706522"/>
    <s v="Junior Data Scientist"/>
    <x v="0"/>
    <s v="Modelling &amp; Simulation"/>
    <x v="72"/>
    <n v="35398774"/>
    <m/>
    <m/>
    <d v="2021-03-08T00:00:00"/>
    <n v="44293.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1706522?type=standout#searchRequestToken=ffccee4b-f047-41d8-b72c-6f4d6a9d5046"/>
    <n v="1"/>
    <n v="1"/>
    <n v="0"/>
    <n v="1"/>
    <n v="0"/>
    <n v="0"/>
    <n v="0"/>
    <n v="0"/>
    <n v="0"/>
    <n v="1"/>
    <n v="0"/>
    <n v="0"/>
    <n v="1"/>
    <n v="0"/>
    <n v="0"/>
    <n v="0"/>
    <n v="0"/>
    <n v="0"/>
    <n v="0"/>
    <n v="0"/>
    <n v="0"/>
    <n v="1"/>
    <n v="0"/>
    <n v="0"/>
    <n v="0"/>
    <n v="44263"/>
    <n v="44291"/>
    <n v="1"/>
    <n v="1"/>
    <n v="0"/>
    <n v="2021"/>
    <n v="3"/>
    <n v="30"/>
    <n v="6"/>
    <n v="100000"/>
    <n v="100000"/>
    <s v="year"/>
    <x v="2"/>
    <s v="Recruiter"/>
    <x v="1"/>
    <x v="2"/>
    <x v="1"/>
  </r>
  <r>
    <n v="51706806"/>
    <s v="Data Scientist"/>
    <x v="0"/>
    <s v="Mathematics, Statistics &amp; Information Sciences"/>
    <x v="598"/>
    <n v="25069644"/>
    <m/>
    <m/>
    <d v="2021-03-08T00:00:00"/>
    <n v="44293.999988425923"/>
    <s v="Summary"/>
    <s v="Australia"/>
    <x v="2"/>
    <x v="2"/>
    <s v="CBD &amp; Inner Suburbs"/>
    <s v="melbourne"/>
    <x v="0"/>
    <s v="$120,000 - $139,999"/>
    <s v="No"/>
    <s v="https://www.seek.com.au/job/51706806?type=standard#searchRequestToken=fff55a88-6a5e-428b-b742-6df6f96f5a0d"/>
    <n v="1"/>
    <n v="1"/>
    <n v="0"/>
    <n v="1"/>
    <n v="0"/>
    <n v="0"/>
    <n v="0"/>
    <n v="0"/>
    <n v="1"/>
    <n v="1"/>
    <n v="1"/>
    <n v="1"/>
    <n v="1"/>
    <n v="0"/>
    <n v="0"/>
    <n v="0"/>
    <n v="0"/>
    <n v="0"/>
    <n v="0"/>
    <n v="0"/>
    <n v="0"/>
    <n v="0"/>
    <n v="0"/>
    <n v="0"/>
    <n v="0"/>
    <n v="44263"/>
    <n v="44293"/>
    <n v="0"/>
    <n v="1"/>
    <n v="0"/>
    <n v="2021"/>
    <n v="3"/>
    <n v="30"/>
    <n v="8"/>
    <n v="120000"/>
    <n v="139999"/>
    <s v="year"/>
    <x v="2"/>
    <s v="Direct"/>
    <x v="1"/>
    <x v="2"/>
    <x v="1"/>
  </r>
  <r>
    <n v="51709285"/>
    <s v="Data Analyst / Junior Data Scientist"/>
    <x v="1"/>
    <s v="Other"/>
    <x v="599"/>
    <n v="24662953"/>
    <s v="Freelancer.com"/>
    <m/>
    <d v="2021-03-08T00:00:00"/>
    <n v="44293.999988425923"/>
    <s v="Twelve time Webby award-winning Freelancer.com is hiring Junior Data Scientist to join its award winning team"/>
    <s v="Australia"/>
    <x v="0"/>
    <x v="0"/>
    <s v="CBD, Inner West &amp; Eastern Suburbs"/>
    <s v="sydney"/>
    <x v="0"/>
    <m/>
    <s v="Yes"/>
    <s v="https://www.seek.com.au/job/51709285?type=standout#searchRequestToken=ff9b8f79-54dc-4caf-9e96-e829fddb6c3e"/>
    <n v="0"/>
    <n v="1"/>
    <n v="0"/>
    <n v="1"/>
    <n v="0"/>
    <n v="0"/>
    <n v="0"/>
    <n v="0"/>
    <n v="0"/>
    <n v="0"/>
    <n v="0"/>
    <n v="0"/>
    <n v="0"/>
    <n v="0"/>
    <n v="0"/>
    <n v="0"/>
    <n v="0"/>
    <n v="0"/>
    <n v="0"/>
    <n v="0"/>
    <n v="0"/>
    <n v="0"/>
    <n v="0"/>
    <n v="0"/>
    <n v="0"/>
    <n v="44263"/>
    <n v="44293"/>
    <n v="0"/>
    <n v="1"/>
    <n v="0"/>
    <n v="2021"/>
    <n v="3"/>
    <n v="30"/>
    <n v="2"/>
    <m/>
    <m/>
    <m/>
    <x v="2"/>
    <s v="Direct"/>
    <x v="0"/>
    <x v="2"/>
    <x v="1"/>
  </r>
  <r>
    <n v="51711087"/>
    <s v="Graduate Data Scientist | Financial Services"/>
    <x v="2"/>
    <s v="Analysis &amp; Reporting"/>
    <x v="492"/>
    <n v="39118171"/>
    <m/>
    <m/>
    <d v="2021-03-08T00:00:00"/>
    <n v="44293.999988425923"/>
    <s v="An exciting opportunity for an extremely intelligent and passionate graduate in computer science/engineering join our Data Science team."/>
    <s v="Australia"/>
    <x v="0"/>
    <x v="0"/>
    <s v="North Shore &amp; Northern Beaches"/>
    <s v="northsydney"/>
    <x v="0"/>
    <m/>
    <s v="No"/>
    <s v="https://www.seek.com.au/job/51711087?type=standard#searchRequestToken=ff9b8f79-54dc-4caf-9e96-e829fddb6c3e"/>
    <n v="0"/>
    <n v="1"/>
    <n v="0"/>
    <n v="1"/>
    <n v="0"/>
    <n v="0"/>
    <n v="0"/>
    <n v="0"/>
    <n v="0"/>
    <n v="0"/>
    <n v="0"/>
    <n v="0"/>
    <n v="0"/>
    <n v="0"/>
    <n v="0"/>
    <n v="0"/>
    <n v="0"/>
    <n v="0"/>
    <n v="0"/>
    <n v="0"/>
    <n v="0"/>
    <n v="0"/>
    <n v="0"/>
    <n v="0"/>
    <n v="0"/>
    <n v="44263"/>
    <n v="44293"/>
    <n v="0"/>
    <n v="1"/>
    <n v="0"/>
    <n v="2021"/>
    <n v="3"/>
    <n v="30"/>
    <n v="2"/>
    <m/>
    <m/>
    <m/>
    <x v="2"/>
    <s v="Direct"/>
    <x v="0"/>
    <x v="2"/>
    <x v="1"/>
  </r>
  <r>
    <n v="51711167"/>
    <s v="DataOps Engineer"/>
    <x v="1"/>
    <s v="Consultants"/>
    <x v="571"/>
    <n v="46611962"/>
    <m/>
    <m/>
    <d v="2021-03-08T00:00:00"/>
    <n v="44293.999988425923"/>
    <s v="A DataOps Engineer is a highly technical data scientist/engineer that use machine learning to solve the most challenging business data problems."/>
    <s v="Australia"/>
    <x v="0"/>
    <x v="0"/>
    <s v="CBD, Inner West &amp; Eastern Suburbs"/>
    <s v="sydney"/>
    <x v="0"/>
    <s v="$130,000 - $159,999"/>
    <s v="No"/>
    <s v="https://www.seek.com.au/job/51711167?type=standout#searchRequestToken=fffb3b5e-c985-4d1a-9e70-9afc3a53cca4"/>
    <n v="1"/>
    <n v="1"/>
    <n v="0"/>
    <n v="1"/>
    <n v="0"/>
    <n v="0"/>
    <n v="0"/>
    <n v="0"/>
    <n v="0"/>
    <n v="0"/>
    <n v="0"/>
    <n v="1"/>
    <n v="1"/>
    <n v="0"/>
    <n v="0"/>
    <n v="0"/>
    <n v="0"/>
    <n v="0"/>
    <n v="0"/>
    <n v="0"/>
    <n v="0"/>
    <n v="1"/>
    <n v="0"/>
    <n v="0"/>
    <n v="0"/>
    <n v="44263"/>
    <n v="44293"/>
    <n v="0"/>
    <n v="1"/>
    <n v="0"/>
    <n v="2021"/>
    <n v="3"/>
    <n v="30"/>
    <n v="6"/>
    <n v="130000"/>
    <n v="159999"/>
    <s v="year"/>
    <x v="2"/>
    <s v="Direct"/>
    <x v="1"/>
    <x v="2"/>
    <x v="1"/>
  </r>
  <r>
    <n v="51712980"/>
    <s v="Cloud System Engineer (AWS)"/>
    <x v="1"/>
    <s v="Engineering - Software"/>
    <x v="600"/>
    <n v="27852761"/>
    <m/>
    <m/>
    <d v="2021-03-09T00:00:00"/>
    <n v="44294.999988425923"/>
    <s v="Help build an iOT platform for a well funded startup who are scaling globally. Help setup Machine Learning for our platform data scientist."/>
    <s v="Australia"/>
    <x v="0"/>
    <x v="0"/>
    <s v="CBD, Inner West &amp; Eastern Suburbs"/>
    <s v="darlinghurst"/>
    <x v="0"/>
    <s v="$100k to $130k + super"/>
    <s v="No"/>
    <s v="https://www.seek.com.au/job/51712980?type=standout#searchRequestToken=ff925a4a-94e3-428f-ab51-a32a70d1b372"/>
    <n v="0"/>
    <n v="0"/>
    <n v="0"/>
    <n v="0"/>
    <n v="0"/>
    <n v="0"/>
    <n v="0"/>
    <n v="1"/>
    <n v="0"/>
    <n v="0"/>
    <n v="0"/>
    <n v="0"/>
    <n v="0"/>
    <n v="0"/>
    <n v="0"/>
    <n v="0"/>
    <n v="0"/>
    <n v="0"/>
    <n v="0"/>
    <n v="0"/>
    <n v="0"/>
    <n v="0"/>
    <n v="1"/>
    <n v="0"/>
    <n v="0"/>
    <n v="44263"/>
    <n v="44274"/>
    <n v="0"/>
    <n v="1"/>
    <n v="0"/>
    <n v="2021"/>
    <n v="3"/>
    <n v="30"/>
    <n v="2"/>
    <n v="100000"/>
    <n v="130000"/>
    <s v="year"/>
    <x v="2"/>
    <s v="Direct"/>
    <x v="1"/>
    <x v="2"/>
    <x v="2"/>
  </r>
  <r>
    <n v="51715008"/>
    <s v="Data Scientist"/>
    <x v="1"/>
    <s v="Other"/>
    <x v="601"/>
    <n v="26114675"/>
    <m/>
    <m/>
    <d v="2021-03-09T00:00:00"/>
    <n v="44294.999988425923"/>
    <s v="Utilise your strong Data Science experience and expertise on Forecasting or Optimisation Algorithms in this perm role working on exciting projects"/>
    <s v="Australia"/>
    <x v="2"/>
    <x v="2"/>
    <s v="CBD &amp; Inner Suburbs"/>
    <s v="melbourne"/>
    <x v="0"/>
    <m/>
    <s v="No"/>
    <s v="https://www.seek.com.au/job/51715008?type=standard#searchRequestToken=ffc16cea-53c4-464b-88a0-f9e7c1baf265"/>
    <n v="1"/>
    <n v="0"/>
    <n v="0"/>
    <n v="0"/>
    <n v="0"/>
    <n v="0"/>
    <n v="0"/>
    <n v="0"/>
    <n v="0"/>
    <n v="0"/>
    <n v="0"/>
    <n v="0"/>
    <n v="0"/>
    <n v="0"/>
    <n v="0"/>
    <n v="0"/>
    <n v="0"/>
    <n v="0"/>
    <n v="0"/>
    <n v="0"/>
    <n v="0"/>
    <n v="0"/>
    <n v="0"/>
    <n v="0"/>
    <n v="0"/>
    <n v="44264"/>
    <n v="44292"/>
    <n v="0"/>
    <n v="1"/>
    <n v="0"/>
    <n v="2021"/>
    <n v="3"/>
    <n v="30"/>
    <n v="1"/>
    <m/>
    <m/>
    <m/>
    <x v="2"/>
    <s v="Direct"/>
    <x v="0"/>
    <x v="2"/>
    <x v="2"/>
  </r>
  <r>
    <n v="51715478"/>
    <s v="Junior Data Scientist - Contract"/>
    <x v="1"/>
    <s v="Engineering - Software"/>
    <x v="44"/>
    <n v="37079664"/>
    <m/>
    <m/>
    <d v="2021-03-09T00:00:00"/>
    <n v="44294.999988425923"/>
    <s v="Sydney-based Junior Data Scientist Contract! Python, GCP, Machine Learning. Great mentors, Production work, Very big customer data sets!"/>
    <s v="Australia"/>
    <x v="0"/>
    <x v="0"/>
    <s v="CBD, Inner West &amp; Eastern Suburbs"/>
    <s v="sydney"/>
    <x v="1"/>
    <s v="Contract Rate - Circa $300-$450 per day"/>
    <s v="No"/>
    <s v="https://www.seek.com.au/job/51715478?type=standout#searchRequestToken=fff55a88-6a5e-428b-b742-6df6f96f5a0d"/>
    <n v="0"/>
    <n v="1"/>
    <n v="0"/>
    <n v="1"/>
    <n v="0"/>
    <n v="0"/>
    <n v="0"/>
    <n v="0"/>
    <n v="0"/>
    <n v="0"/>
    <n v="0"/>
    <n v="0"/>
    <n v="0"/>
    <n v="0"/>
    <n v="0"/>
    <n v="0"/>
    <n v="0"/>
    <n v="0"/>
    <n v="0"/>
    <n v="0"/>
    <n v="0"/>
    <n v="1"/>
    <n v="0"/>
    <n v="0"/>
    <n v="0"/>
    <n v="44264"/>
    <n v="44292"/>
    <n v="1"/>
    <n v="1"/>
    <n v="0"/>
    <n v="2021"/>
    <n v="3"/>
    <n v="30"/>
    <n v="3"/>
    <n v="300"/>
    <n v="450"/>
    <s v="day"/>
    <x v="2"/>
    <s v="Recruiter"/>
    <x v="1"/>
    <x v="2"/>
    <x v="2"/>
  </r>
  <r>
    <n v="51719050"/>
    <s v="Data Scientist"/>
    <x v="0"/>
    <s v="Mathematics, Statistics &amp; Information Sciences"/>
    <x v="23"/>
    <n v="19988157"/>
    <s v="CSL Limited"/>
    <m/>
    <d v="2021-03-09T00:00:00"/>
    <n v="44294.999988425923"/>
    <s v="Work alongside bioprocess development subject matter experts and in doing so, contribute to cutting-edge scientific development."/>
    <s v="Australia"/>
    <x v="2"/>
    <x v="2"/>
    <s v="CBD &amp; Inner Suburbs"/>
    <s v="parkville"/>
    <x v="0"/>
    <m/>
    <s v="No"/>
    <s v="https://www.seek.com.au/job/51719050?type=standout#searchRequestToken=ffc2a7a3-82b2-42a5-909a-438f2f99c810"/>
    <n v="1"/>
    <n v="1"/>
    <n v="0"/>
    <n v="1"/>
    <n v="0"/>
    <n v="0"/>
    <n v="0"/>
    <n v="0"/>
    <n v="0"/>
    <n v="0"/>
    <n v="0"/>
    <n v="0"/>
    <n v="0"/>
    <n v="0"/>
    <n v="0"/>
    <n v="0"/>
    <n v="0"/>
    <n v="0"/>
    <n v="0"/>
    <n v="0"/>
    <n v="0"/>
    <n v="0"/>
    <n v="1"/>
    <n v="0"/>
    <n v="0"/>
    <n v="44264"/>
    <n v="44293"/>
    <n v="0"/>
    <n v="1"/>
    <n v="0"/>
    <n v="2021"/>
    <n v="3"/>
    <n v="30"/>
    <n v="4"/>
    <m/>
    <m/>
    <m/>
    <x v="2"/>
    <s v="Direct"/>
    <x v="0"/>
    <x v="2"/>
    <x v="2"/>
  </r>
  <r>
    <n v="51723569"/>
    <s v="Developer, Data Scientist"/>
    <x v="1"/>
    <s v="Developers/Programmers"/>
    <x v="602"/>
    <n v="605517"/>
    <s v="Federation University Australia"/>
    <m/>
    <d v="2021-03-10T00:00:00"/>
    <n v="44295.999988425923"/>
    <s v="Analyses and visualises data to develop data assets that will facilitate the advanced analytical capabilities of the University."/>
    <s v="Australia"/>
    <x v="2"/>
    <x v="23"/>
    <m/>
    <s v="ballarat"/>
    <x v="1"/>
    <s v="$88,059 p.a. plus 17% superannuation"/>
    <s v="Yes"/>
    <s v="https://www.seek.com.au/job/51723569?type=standard#searchRequestToken=ffa4480b-8ac6-4f49-bc22-7987f8834327"/>
    <n v="0"/>
    <n v="0"/>
    <n v="0"/>
    <n v="0"/>
    <n v="0"/>
    <n v="0"/>
    <n v="0"/>
    <n v="0"/>
    <n v="0"/>
    <n v="0"/>
    <n v="0"/>
    <n v="0"/>
    <n v="0"/>
    <n v="0"/>
    <n v="0"/>
    <n v="0"/>
    <n v="0"/>
    <n v="0"/>
    <n v="0"/>
    <n v="0"/>
    <n v="0"/>
    <n v="1"/>
    <n v="0"/>
    <n v="0"/>
    <n v="0"/>
    <n v="44264"/>
    <n v="44277"/>
    <n v="0"/>
    <n v="1"/>
    <n v="0"/>
    <n v="2021"/>
    <n v="3"/>
    <n v="30"/>
    <n v="1"/>
    <n v="88059"/>
    <n v="88059"/>
    <s v="year"/>
    <x v="2"/>
    <s v="Direct"/>
    <x v="1"/>
    <x v="2"/>
    <x v="0"/>
  </r>
  <r>
    <n v="51723570"/>
    <s v="Developer, Data Scientist"/>
    <x v="3"/>
    <s v="Other"/>
    <x v="602"/>
    <n v="605517"/>
    <s v="Federation University Australia"/>
    <n v="3.4117999999999999"/>
    <d v="2021-03-10T00:00:00"/>
    <n v="44295.999988425923"/>
    <s v="Analyses and visualises data to develop data assets that will facilitate the advanced analytical capabilities of the University."/>
    <s v="Australia"/>
    <x v="2"/>
    <x v="23"/>
    <m/>
    <s v="ballarat"/>
    <x v="1"/>
    <s v="$88,059 p.a. plus 17% superannuation"/>
    <s v="Yes"/>
    <s v="https://www.seek.com.au/job/51723570?type=standard#searchRequestToken=ffa4480b-8ac6-4f49-bc22-7987f8834327"/>
    <n v="0"/>
    <n v="0"/>
    <n v="0"/>
    <n v="0"/>
    <n v="0"/>
    <n v="0"/>
    <n v="0"/>
    <n v="0"/>
    <n v="0"/>
    <n v="0"/>
    <n v="0"/>
    <n v="0"/>
    <n v="0"/>
    <n v="0"/>
    <n v="0"/>
    <n v="0"/>
    <n v="0"/>
    <n v="0"/>
    <n v="0"/>
    <n v="0"/>
    <n v="0"/>
    <n v="1"/>
    <n v="0"/>
    <n v="0"/>
    <n v="0"/>
    <n v="44264"/>
    <n v="44277"/>
    <n v="0"/>
    <n v="1"/>
    <n v="1"/>
    <n v="2021"/>
    <n v="3"/>
    <n v="30"/>
    <n v="1"/>
    <n v="88059"/>
    <n v="88059"/>
    <s v="year"/>
    <x v="2"/>
    <s v="Direct"/>
    <x v="1"/>
    <x v="2"/>
    <x v="0"/>
  </r>
  <r>
    <n v="51723883"/>
    <s v="Data Scientist"/>
    <x v="0"/>
    <s v="Mathematics, Statistics &amp; Information Sciences"/>
    <x v="603"/>
    <n v="45745744"/>
    <m/>
    <m/>
    <d v="2021-03-10T00:00:00"/>
    <n v="44295.999988425923"/>
    <s v="Fantastic opportunity for a Data Scientist to join this leading business with strong growth plans in place."/>
    <s v="Australia"/>
    <x v="0"/>
    <x v="0"/>
    <s v="CBD, Inner West &amp; Eastern Suburbs"/>
    <s v="sydney"/>
    <x v="0"/>
    <s v="$110k - $130k + Super"/>
    <s v="No"/>
    <s v="https://www.seek.com.au/job/51723883?type=standout#searchRequestToken=ffdf9a7f-b569-4344-9b5c-529a5ed34b99"/>
    <n v="1"/>
    <n v="1"/>
    <n v="0"/>
    <n v="0"/>
    <n v="0"/>
    <n v="0"/>
    <n v="0"/>
    <n v="0"/>
    <n v="0"/>
    <n v="0"/>
    <n v="0"/>
    <n v="0"/>
    <n v="0"/>
    <n v="1"/>
    <n v="0"/>
    <n v="0"/>
    <n v="0"/>
    <n v="0"/>
    <n v="0"/>
    <n v="0"/>
    <n v="0"/>
    <n v="0"/>
    <n v="0"/>
    <n v="0"/>
    <n v="0"/>
    <n v="44264"/>
    <n v="44293"/>
    <n v="0"/>
    <n v="1"/>
    <n v="0"/>
    <n v="2021"/>
    <n v="3"/>
    <n v="30"/>
    <n v="3"/>
    <n v="110000"/>
    <n v="130000"/>
    <s v="year"/>
    <x v="2"/>
    <s v="Direct"/>
    <x v="1"/>
    <x v="2"/>
    <x v="0"/>
  </r>
  <r>
    <n v="51724579"/>
    <s v="Senior Data Scientist"/>
    <x v="0"/>
    <s v="Mathematics, Statistics &amp; Information Sciences"/>
    <x v="381"/>
    <n v="44016557"/>
    <m/>
    <m/>
    <d v="2021-03-10T00:00:00"/>
    <n v="44295.999988425923"/>
    <s v="Our Data Science startup is looking for a Snr Data Scientist to join our growing team, you'll work on a range of varied and complex problems."/>
    <s v="Australia"/>
    <x v="3"/>
    <x v="3"/>
    <s v="CBD, Inner &amp; Western Suburbs"/>
    <s v="perth"/>
    <x v="0"/>
    <m/>
    <s v="No"/>
    <s v="https://www.seek.com.au/job/51724579?type=standard#searchRequestToken=ffc16cea-53c4-464b-88a0-f9e7c1baf265"/>
    <n v="1"/>
    <n v="1"/>
    <n v="0"/>
    <n v="1"/>
    <n v="0"/>
    <n v="0"/>
    <n v="0"/>
    <n v="0"/>
    <n v="0"/>
    <n v="0"/>
    <n v="0"/>
    <n v="0"/>
    <n v="0"/>
    <n v="0"/>
    <n v="0"/>
    <n v="0"/>
    <n v="0"/>
    <n v="0"/>
    <n v="0"/>
    <n v="0"/>
    <n v="0"/>
    <n v="0"/>
    <n v="0"/>
    <n v="0"/>
    <n v="0"/>
    <n v="44264"/>
    <n v="44293"/>
    <n v="0"/>
    <n v="1"/>
    <n v="0"/>
    <n v="2021"/>
    <n v="3"/>
    <n v="30"/>
    <n v="3"/>
    <m/>
    <m/>
    <m/>
    <x v="2"/>
    <s v="Direct"/>
    <x v="0"/>
    <x v="2"/>
    <x v="0"/>
  </r>
  <r>
    <n v="51737526"/>
    <s v="Data Scientist"/>
    <x v="0"/>
    <s v="Mathematics, Statistics &amp; Information Sciences"/>
    <x v="604"/>
    <n v="3182"/>
    <m/>
    <m/>
    <d v="2021-03-11T00:00:00"/>
    <n v="44296.999988425923"/>
    <s v="Looking to create innovative and high quality software to analyse data from a variety of Big Data sources used by the military? Small &amp; growing team."/>
    <s v="Australia"/>
    <x v="2"/>
    <x v="2"/>
    <s v="CBD &amp; Inner Suburbs"/>
    <s v="melbourne"/>
    <x v="0"/>
    <s v="$72k to $115k plus super"/>
    <s v="No"/>
    <s v="https://www.seek.com.au/job/51737526?type=standard#searchRequestToken=fff55a88-6a5e-428b-b742-6df6f96f5a0d"/>
    <n v="1"/>
    <n v="1"/>
    <n v="0"/>
    <n v="1"/>
    <n v="0"/>
    <n v="0"/>
    <n v="0"/>
    <n v="0"/>
    <n v="1"/>
    <n v="1"/>
    <n v="1"/>
    <n v="1"/>
    <n v="1"/>
    <n v="0"/>
    <n v="0"/>
    <n v="0"/>
    <n v="0"/>
    <n v="0"/>
    <n v="0"/>
    <n v="0"/>
    <n v="1"/>
    <n v="0"/>
    <n v="0"/>
    <n v="0"/>
    <n v="0"/>
    <n v="44266"/>
    <n v="44293"/>
    <n v="0"/>
    <n v="1"/>
    <n v="0"/>
    <n v="2021"/>
    <n v="3"/>
    <n v="30"/>
    <n v="9"/>
    <n v="72000"/>
    <n v="115000"/>
    <s v="year"/>
    <x v="2"/>
    <s v="Direct"/>
    <x v="1"/>
    <x v="2"/>
    <x v="3"/>
  </r>
  <r>
    <n v="51738195"/>
    <s v="Academic Data Scientist"/>
    <x v="0"/>
    <s v="Mathematics, Statistics &amp; Information Sciences"/>
    <x v="567"/>
    <n v="16098931"/>
    <s v="Endeavour College of Natural Health"/>
    <n v="2.3845999999999998"/>
    <d v="2021-03-11T00:00:00"/>
    <n v="44296.999988425923"/>
    <s v="Newly created role designing and developing tools to provide insights and develop solutions to key educational outcomes."/>
    <s v="Australia"/>
    <x v="2"/>
    <x v="2"/>
    <s v="CBD &amp; Inner Suburbs"/>
    <s v="melbourne"/>
    <x v="0"/>
    <m/>
    <s v="Yes"/>
    <s v="https://www.seek.com.au/job/51738195?type=standard#searchRequestToken=fff55a88-6a5e-428b-b742-6df6f96f5a0d"/>
    <n v="0"/>
    <n v="0"/>
    <n v="0"/>
    <n v="1"/>
    <n v="0"/>
    <n v="0"/>
    <n v="0"/>
    <n v="0"/>
    <n v="0"/>
    <n v="0"/>
    <n v="0"/>
    <n v="0"/>
    <n v="0"/>
    <n v="0"/>
    <n v="0"/>
    <n v="0"/>
    <n v="0"/>
    <n v="0"/>
    <n v="0"/>
    <n v="0"/>
    <n v="0"/>
    <n v="0"/>
    <n v="0"/>
    <n v="0"/>
    <n v="0"/>
    <n v="44266"/>
    <n v="44277"/>
    <n v="0"/>
    <n v="1"/>
    <n v="0"/>
    <n v="2021"/>
    <n v="3"/>
    <n v="30"/>
    <n v="1"/>
    <m/>
    <m/>
    <m/>
    <x v="2"/>
    <s v="Direct"/>
    <x v="0"/>
    <x v="2"/>
    <x v="3"/>
  </r>
  <r>
    <n v="51738271"/>
    <s v="Academic Data Scientist"/>
    <x v="0"/>
    <s v="Mathematics, Statistics &amp; Information Sciences"/>
    <x v="567"/>
    <n v="16098931"/>
    <s v="Endeavour College of Natural Health"/>
    <m/>
    <d v="2021-03-11T00:00:00"/>
    <n v="44296.999988425923"/>
    <s v="Newly created role designing and developing tools to provide insights and develop solutions to key educational outcomes."/>
    <s v="Australia"/>
    <x v="4"/>
    <x v="4"/>
    <s v="CBD &amp; Inner Suburbs"/>
    <s v="brisbane"/>
    <x v="0"/>
    <m/>
    <s v="Yes"/>
    <s v="https://www.seek.com.au/job/51738271?type=standard#searchRequestToken=fff55a88-6a5e-428b-b742-6df6f96f5a0d"/>
    <n v="0"/>
    <n v="0"/>
    <n v="0"/>
    <n v="1"/>
    <n v="0"/>
    <n v="0"/>
    <n v="0"/>
    <n v="0"/>
    <n v="0"/>
    <n v="0"/>
    <n v="0"/>
    <n v="0"/>
    <n v="0"/>
    <n v="0"/>
    <n v="0"/>
    <n v="0"/>
    <n v="0"/>
    <n v="0"/>
    <n v="0"/>
    <n v="0"/>
    <n v="0"/>
    <n v="0"/>
    <n v="0"/>
    <n v="0"/>
    <n v="0"/>
    <n v="44266"/>
    <n v="44277"/>
    <n v="0"/>
    <n v="1"/>
    <n v="0"/>
    <n v="2021"/>
    <n v="3"/>
    <n v="30"/>
    <n v="1"/>
    <m/>
    <m/>
    <m/>
    <x v="2"/>
    <s v="Direct"/>
    <x v="0"/>
    <x v="2"/>
    <x v="3"/>
  </r>
  <r>
    <n v="51738281"/>
    <s v="Academic Data Scientist"/>
    <x v="0"/>
    <s v="Mathematics, Statistics &amp; Information Sciences"/>
    <x v="567"/>
    <n v="16098931"/>
    <s v="Endeavour College of Natural Health"/>
    <n v="2.3845999999999998"/>
    <d v="2021-03-11T00:00:00"/>
    <n v="44296.999988425923"/>
    <s v="Newly created role designing and developing tools to provide insights and develop solutions to key educational outcomes."/>
    <s v="Australia"/>
    <x v="0"/>
    <x v="0"/>
    <s v="CBD, Inner West &amp; Eastern Suburbs"/>
    <s v="sydney"/>
    <x v="0"/>
    <m/>
    <s v="Yes"/>
    <s v="https://www.seek.com.au/job/51738281?type=standard#searchRequestToken=fff55a88-6a5e-428b-b742-6df6f96f5a0d"/>
    <n v="0"/>
    <n v="0"/>
    <n v="0"/>
    <n v="1"/>
    <n v="0"/>
    <n v="0"/>
    <n v="0"/>
    <n v="0"/>
    <n v="0"/>
    <n v="0"/>
    <n v="0"/>
    <n v="0"/>
    <n v="0"/>
    <n v="0"/>
    <n v="0"/>
    <n v="0"/>
    <n v="0"/>
    <n v="0"/>
    <n v="0"/>
    <n v="0"/>
    <n v="0"/>
    <n v="0"/>
    <n v="0"/>
    <n v="0"/>
    <n v="0"/>
    <n v="44266"/>
    <n v="44277"/>
    <n v="0"/>
    <n v="1"/>
    <n v="0"/>
    <n v="2021"/>
    <n v="3"/>
    <n v="30"/>
    <n v="1"/>
    <m/>
    <m/>
    <m/>
    <x v="2"/>
    <s v="Direct"/>
    <x v="0"/>
    <x v="2"/>
    <x v="3"/>
  </r>
  <r>
    <n v="51740652"/>
    <s v="Data Scientist"/>
    <x v="1"/>
    <s v="Other"/>
    <x v="223"/>
    <n v="29609521"/>
    <m/>
    <m/>
    <d v="2021-03-11T00:00:00"/>
    <n v="44296.999988425923"/>
    <s v="We're looking for a strong data scientist / engineer to be the conduit (translator) between the Data scientists and the Data Engineering team."/>
    <s v="Australia"/>
    <x v="4"/>
    <x v="4"/>
    <s v="CBD &amp; Inner Suburbs"/>
    <s v="brisbane"/>
    <x v="0"/>
    <s v="$160 000 - $180 000"/>
    <s v="No"/>
    <s v="https://www.seek.com.au/job/51740652?type=standard#searchRequestToken=ff969d4a-970b-466a-8bda-9da35acbaa11"/>
    <n v="0"/>
    <n v="1"/>
    <n v="0"/>
    <n v="0"/>
    <n v="0"/>
    <n v="0"/>
    <n v="0"/>
    <n v="0"/>
    <n v="0"/>
    <n v="0"/>
    <n v="0"/>
    <n v="0"/>
    <n v="0"/>
    <n v="0"/>
    <n v="0"/>
    <n v="0"/>
    <n v="0"/>
    <n v="0"/>
    <n v="0"/>
    <n v="0"/>
    <n v="0"/>
    <n v="0"/>
    <n v="0"/>
    <n v="0"/>
    <n v="0"/>
    <n v="44266"/>
    <n v="44293"/>
    <n v="1"/>
    <n v="1"/>
    <n v="0"/>
    <n v="2021"/>
    <n v="3"/>
    <n v="30"/>
    <n v="1"/>
    <m/>
    <m/>
    <m/>
    <x v="2"/>
    <s v="Recruiter"/>
    <x v="1"/>
    <x v="2"/>
    <x v="3"/>
  </r>
  <r>
    <n v="51740949"/>
    <s v="Data Engineer"/>
    <x v="1"/>
    <s v="Other"/>
    <x v="223"/>
    <n v="29609521"/>
    <m/>
    <m/>
    <d v="2021-03-11T00:00:00"/>
    <n v="44296.999988425923"/>
    <s v="We're looking for a strong data scientist / engineer to be the conduit (translator) between the Data scientists and the Data Engineering team."/>
    <s v="Australia"/>
    <x v="4"/>
    <x v="4"/>
    <s v="CBD &amp; Inner Suburbs"/>
    <s v="brisbane"/>
    <x v="0"/>
    <s v="$160 000-$180 000"/>
    <s v="No"/>
    <s v="https://www.seek.com.au/job/51740949?type=standard#searchRequestToken=ff6c3256-3587-45ec-b59b-26ec89cdbaa2"/>
    <n v="0"/>
    <n v="1"/>
    <n v="0"/>
    <n v="0"/>
    <n v="0"/>
    <n v="0"/>
    <n v="0"/>
    <n v="0"/>
    <n v="0"/>
    <n v="0"/>
    <n v="0"/>
    <n v="0"/>
    <n v="0"/>
    <n v="0"/>
    <n v="0"/>
    <n v="0"/>
    <n v="0"/>
    <n v="0"/>
    <n v="0"/>
    <n v="0"/>
    <n v="0"/>
    <n v="0"/>
    <n v="0"/>
    <n v="0"/>
    <n v="0"/>
    <n v="44266"/>
    <n v="44293"/>
    <n v="1"/>
    <n v="1"/>
    <n v="0"/>
    <n v="2021"/>
    <n v="3"/>
    <n v="30"/>
    <n v="1"/>
    <m/>
    <m/>
    <m/>
    <x v="2"/>
    <s v="Recruiter"/>
    <x v="1"/>
    <x v="2"/>
    <x v="3"/>
  </r>
  <r>
    <n v="51746514"/>
    <s v="Senior Data Scientist"/>
    <x v="0"/>
    <s v="Mathematics, Statistics &amp; Information Sciences"/>
    <x v="605"/>
    <n v="37450110"/>
    <s v="AGL Energy"/>
    <n v="3.1444999999999999"/>
    <d v="2021-03-12T00:00:00"/>
    <n v="44297.999988425923"/>
    <s v="Be part of this amazing opportunity where you can engage, educate and influence internal business stakeholders with your Data science experience"/>
    <s v="Australia"/>
    <x v="2"/>
    <x v="2"/>
    <s v="CBD &amp; Inner Suburbs"/>
    <s v="melbourne"/>
    <x v="0"/>
    <m/>
    <s v="Yes"/>
    <s v="https://www.seek.com.au/job/51746514?type=standout#searchRequestToken=fff55a88-6a5e-428b-b742-6df6f96f5a0d"/>
    <n v="0"/>
    <n v="1"/>
    <n v="0"/>
    <n v="1"/>
    <n v="0"/>
    <n v="0"/>
    <n v="0"/>
    <n v="0"/>
    <n v="0"/>
    <n v="0"/>
    <n v="0"/>
    <n v="0"/>
    <n v="0"/>
    <n v="0"/>
    <n v="0"/>
    <n v="0"/>
    <n v="0"/>
    <n v="0"/>
    <n v="0"/>
    <n v="0"/>
    <n v="0"/>
    <n v="1"/>
    <n v="0"/>
    <n v="0"/>
    <n v="0"/>
    <n v="44266"/>
    <n v="44281"/>
    <n v="0"/>
    <n v="1"/>
    <n v="0"/>
    <n v="2021"/>
    <n v="3"/>
    <n v="30"/>
    <n v="3"/>
    <m/>
    <m/>
    <m/>
    <x v="2"/>
    <s v="Direct"/>
    <x v="0"/>
    <x v="2"/>
    <x v="4"/>
  </r>
  <r>
    <n v="51750918"/>
    <s v="Senior Data Scientist"/>
    <x v="1"/>
    <s v="Developers/Programmers"/>
    <x v="409"/>
    <n v="26375838"/>
    <m/>
    <m/>
    <d v="2021-03-12T00:00:00"/>
    <n v="44297.999988425923"/>
    <s v="*Advanced SQL user with some background in R/Python or similar analytical tools. *Knowledge in Python, R, Java, Scala, SAS, SQL, or/and Spark *"/>
    <s v="Australia"/>
    <x v="2"/>
    <x v="2"/>
    <m/>
    <m/>
    <x v="1"/>
    <s v="$105k - $130k p.a."/>
    <s v="No"/>
    <s v="https://www.seek.com.au/job/51750918?type=standard#searchRequestToken=fff55a88-6a5e-428b-b742-6df6f96f5a0d"/>
    <n v="1"/>
    <n v="1"/>
    <n v="0"/>
    <n v="1"/>
    <n v="0"/>
    <n v="0"/>
    <n v="0"/>
    <n v="0"/>
    <n v="0"/>
    <n v="1"/>
    <n v="0"/>
    <n v="1"/>
    <n v="0"/>
    <n v="1"/>
    <n v="0"/>
    <n v="0"/>
    <n v="0"/>
    <n v="0"/>
    <n v="0"/>
    <n v="0"/>
    <n v="0"/>
    <n v="1"/>
    <n v="0"/>
    <n v="0"/>
    <n v="0"/>
    <n v="44267"/>
    <n v="44293"/>
    <n v="0"/>
    <n v="1"/>
    <n v="0"/>
    <n v="2021"/>
    <n v="3"/>
    <n v="30"/>
    <n v="7"/>
    <n v="105000"/>
    <n v="130000"/>
    <s v="year"/>
    <x v="2"/>
    <s v="Direct"/>
    <x v="1"/>
    <x v="2"/>
    <x v="4"/>
  </r>
  <r>
    <n v="51755624"/>
    <s v="Data Scientist"/>
    <x v="1"/>
    <s v="Business/Systems Analysts"/>
    <x v="423"/>
    <n v="35129322"/>
    <s v="NTT"/>
    <m/>
    <d v="2021-03-12T00:00:00"/>
    <n v="44297.999988425923"/>
    <s v="Create and deliver data-driven solutions that add business value using data mining, machine learning, algorithm and visualisation techniques."/>
    <s v="Australia"/>
    <x v="0"/>
    <x v="0"/>
    <s v="CBD, Inner West &amp; Eastern Suburbs"/>
    <s v="sydney"/>
    <x v="0"/>
    <s v="Salary+Super+Income Protection"/>
    <s v="No"/>
    <s v="https://www.seek.com.au/job/51755624?type=standard#searchRequestToken=fff55a88-6a5e-428b-b742-6df6f96f5a0d"/>
    <n v="0"/>
    <n v="1"/>
    <n v="0"/>
    <n v="1"/>
    <n v="0"/>
    <n v="0"/>
    <n v="0"/>
    <n v="0"/>
    <n v="0"/>
    <n v="0"/>
    <n v="0"/>
    <n v="0"/>
    <n v="0"/>
    <n v="0"/>
    <n v="0"/>
    <n v="0"/>
    <n v="0"/>
    <n v="0"/>
    <n v="0"/>
    <n v="0"/>
    <n v="0"/>
    <n v="0"/>
    <n v="0"/>
    <n v="0"/>
    <n v="0"/>
    <n v="44267"/>
    <n v="44293"/>
    <n v="0"/>
    <n v="1"/>
    <n v="0"/>
    <n v="2021"/>
    <n v="3"/>
    <n v="30"/>
    <n v="2"/>
    <m/>
    <m/>
    <m/>
    <x v="2"/>
    <s v="Direct"/>
    <x v="1"/>
    <x v="2"/>
    <x v="4"/>
  </r>
  <r>
    <n v="51756034"/>
    <s v="Data Scientist - Data Analysis, Visualisation, Statistical Modelling - Fed Govt"/>
    <x v="1"/>
    <s v="Database Development &amp; Administration"/>
    <x v="399"/>
    <n v="2974"/>
    <m/>
    <m/>
    <d v="2021-03-12T00:00:00"/>
    <n v="44297.999988425923"/>
    <s v="Data Scientist needed for data analysis, visualisation and modelling for drought and flood program of work. Federal Government - Great Opportunity!!"/>
    <s v="Australia"/>
    <x v="1"/>
    <x v="1"/>
    <m/>
    <m/>
    <x v="1"/>
    <m/>
    <s v="No"/>
    <s v="https://www.seek.com.au/job/51756034?type=standard#searchRequestToken=fff55a88-6a5e-428b-b742-6df6f96f5a0d"/>
    <n v="1"/>
    <n v="1"/>
    <n v="0"/>
    <n v="1"/>
    <n v="0"/>
    <n v="0"/>
    <n v="0"/>
    <n v="0"/>
    <n v="0"/>
    <n v="0"/>
    <n v="0"/>
    <n v="0"/>
    <n v="0"/>
    <n v="0"/>
    <n v="0"/>
    <n v="0"/>
    <n v="0"/>
    <n v="0"/>
    <n v="0"/>
    <n v="0"/>
    <n v="0"/>
    <n v="0"/>
    <n v="0"/>
    <n v="0"/>
    <n v="0"/>
    <n v="44267"/>
    <n v="44293"/>
    <n v="1"/>
    <n v="1"/>
    <n v="0"/>
    <n v="2021"/>
    <n v="3"/>
    <n v="30"/>
    <n v="3"/>
    <m/>
    <m/>
    <m/>
    <x v="2"/>
    <s v="Recruiter"/>
    <x v="0"/>
    <x v="2"/>
    <x v="4"/>
  </r>
  <r>
    <n v="51757123"/>
    <s v="Data Scientist - Immediate Start 3 Month Contract! Global Brand!"/>
    <x v="0"/>
    <s v="Mathematics, Statistics &amp; Information Sciences"/>
    <x v="44"/>
    <n v="37079664"/>
    <m/>
    <m/>
    <d v="2021-03-12T00:00:00"/>
    <n v="44297.999988425923"/>
    <s v="Immediate Data Scientist Contract - Global Brand with big data and 10M monthly users! Great Talent, Exciting Work! Top Daily Rate! Remote-Friendly!"/>
    <s v="Australia"/>
    <x v="0"/>
    <x v="0"/>
    <s v="CBD, Inner West &amp; Eastern Suburbs"/>
    <s v="sydney"/>
    <x v="1"/>
    <s v="High Daily Rate - Enquire on application!"/>
    <s v="No"/>
    <s v="https://www.seek.com.au/job/51757123?type=standout#searchRequestToken=ff6c3256-3587-45ec-b59b-26ec89cdbaa2"/>
    <n v="0"/>
    <n v="1"/>
    <n v="0"/>
    <n v="1"/>
    <n v="0"/>
    <n v="0"/>
    <n v="0"/>
    <n v="0"/>
    <n v="0"/>
    <n v="0"/>
    <n v="0"/>
    <n v="0"/>
    <n v="0"/>
    <n v="0"/>
    <n v="0"/>
    <n v="0"/>
    <n v="0"/>
    <n v="0"/>
    <n v="0"/>
    <n v="0"/>
    <n v="0"/>
    <n v="0"/>
    <n v="0"/>
    <n v="0"/>
    <n v="0"/>
    <n v="44267"/>
    <n v="44293"/>
    <n v="1"/>
    <n v="1"/>
    <n v="0"/>
    <n v="2021"/>
    <n v="3"/>
    <n v="30"/>
    <n v="2"/>
    <m/>
    <m/>
    <m/>
    <x v="2"/>
    <s v="Recruiter"/>
    <x v="1"/>
    <x v="2"/>
    <x v="4"/>
  </r>
  <r>
    <n v="51757124"/>
    <s v="Data Scientist - 3 Month Contract - Melbourne/Remote"/>
    <x v="0"/>
    <s v="Mathematics, Statistics &amp; Information Sciences"/>
    <x v="44"/>
    <n v="37079664"/>
    <m/>
    <m/>
    <d v="2021-03-12T00:00:00"/>
    <n v="44297.999988425923"/>
    <s v="Immediate Data Scientist Contract - Global Brand with big data and 10M monthly users! Great Talent, Exciting Work! Top Daily Rate! Remote-Friendly!"/>
    <s v="Australia"/>
    <x v="2"/>
    <x v="2"/>
    <s v="CBD &amp; Inner Suburbs"/>
    <s v="melbourne"/>
    <x v="1"/>
    <s v="High Daily Rate - Negotiable on application!"/>
    <s v="No"/>
    <s v="https://www.seek.com.au/job/51757124?type=standout#searchRequestToken=ff6c3256-3587-45ec-b59b-26ec89cdbaa2"/>
    <n v="0"/>
    <n v="1"/>
    <n v="0"/>
    <n v="1"/>
    <n v="0"/>
    <n v="0"/>
    <n v="0"/>
    <n v="0"/>
    <n v="0"/>
    <n v="0"/>
    <n v="0"/>
    <n v="0"/>
    <n v="0"/>
    <n v="0"/>
    <n v="0"/>
    <n v="0"/>
    <n v="0"/>
    <n v="0"/>
    <n v="0"/>
    <n v="0"/>
    <n v="0"/>
    <n v="0"/>
    <n v="0"/>
    <n v="0"/>
    <n v="0"/>
    <n v="44267"/>
    <n v="44293"/>
    <n v="1"/>
    <n v="1"/>
    <n v="0"/>
    <n v="2021"/>
    <n v="3"/>
    <n v="30"/>
    <n v="2"/>
    <m/>
    <m/>
    <m/>
    <x v="2"/>
    <s v="Recruiter"/>
    <x v="1"/>
    <x v="2"/>
    <x v="4"/>
  </r>
  <r>
    <n v="51760562"/>
    <s v="Data Scientist"/>
    <x v="1"/>
    <s v="Business/Systems Analysts"/>
    <x v="606"/>
    <n v="35624096"/>
    <m/>
    <m/>
    <d v="2021-03-15T00:00:00"/>
    <n v="44300.999988425923"/>
    <s v="Patterson Cheney is looking for a skilled and passionate data scientist to take on this exiting role and continue the great work already achieved."/>
    <s v="Australia"/>
    <x v="2"/>
    <x v="2"/>
    <s v="Bayside &amp; South Eastern Suburbs"/>
    <s v="dandenong"/>
    <x v="0"/>
    <s v="Do you want to be apart of something special?"/>
    <s v="No"/>
    <s v="https://www.seek.com.au/job/51760562?type=standout#searchRequestToken=fff55a88-6a5e-428b-b742-6df6f96f5a0d"/>
    <n v="0"/>
    <n v="1"/>
    <n v="0"/>
    <n v="1"/>
    <n v="0"/>
    <n v="0"/>
    <n v="0"/>
    <n v="0"/>
    <n v="0"/>
    <n v="0"/>
    <n v="1"/>
    <n v="0"/>
    <n v="0"/>
    <n v="0"/>
    <n v="0"/>
    <n v="0"/>
    <n v="0"/>
    <n v="0"/>
    <n v="0"/>
    <n v="0"/>
    <n v="0"/>
    <n v="0"/>
    <n v="0"/>
    <n v="0"/>
    <n v="0"/>
    <n v="44269"/>
    <n v="44293"/>
    <n v="0"/>
    <n v="1"/>
    <n v="0"/>
    <n v="2021"/>
    <n v="3"/>
    <n v="30"/>
    <n v="3"/>
    <m/>
    <m/>
    <m/>
    <x v="2"/>
    <s v="Direct"/>
    <x v="1"/>
    <x v="2"/>
    <x v="1"/>
  </r>
  <r>
    <n v="51762668"/>
    <s v="Data Scientist"/>
    <x v="1"/>
    <s v="Database Development &amp; Administration"/>
    <x v="2"/>
    <n v="28031400"/>
    <m/>
    <m/>
    <d v="2021-03-15T00:00:00"/>
    <n v="44300.999988425923"/>
    <s v="We are seeking a skilled Data Scientist to join our Federal Government clients team on a long term engagement!"/>
    <s v="Australia"/>
    <x v="1"/>
    <x v="1"/>
    <m/>
    <s v="canberra"/>
    <x v="1"/>
    <m/>
    <s v="No"/>
    <s v="https://www.seek.com.au/job/51762668?type=standard#searchRequestToken=fff55a88-6a5e-428b-b742-6df6f96f5a0d"/>
    <n v="1"/>
    <n v="1"/>
    <n v="0"/>
    <n v="1"/>
    <n v="0"/>
    <n v="0"/>
    <n v="0"/>
    <n v="0"/>
    <n v="0"/>
    <n v="0"/>
    <n v="0"/>
    <n v="0"/>
    <n v="0"/>
    <n v="0"/>
    <n v="0"/>
    <n v="0"/>
    <n v="0"/>
    <n v="0"/>
    <n v="0"/>
    <n v="0"/>
    <n v="0"/>
    <n v="0"/>
    <n v="0"/>
    <n v="0"/>
    <n v="0"/>
    <n v="44270"/>
    <n v="44293"/>
    <n v="1"/>
    <n v="1"/>
    <n v="0"/>
    <n v="2021"/>
    <n v="3"/>
    <n v="30"/>
    <n v="3"/>
    <m/>
    <m/>
    <m/>
    <x v="2"/>
    <s v="Recruiter"/>
    <x v="0"/>
    <x v="2"/>
    <x v="1"/>
  </r>
  <r>
    <n v="51763393"/>
    <s v="Senior Data Scientist"/>
    <x v="1"/>
    <s v="Engineering - Software"/>
    <x v="423"/>
    <n v="35129322"/>
    <s v="NTT"/>
    <n v="3.2667000000000002"/>
    <d v="2021-03-15T00:00:00"/>
    <n v="44300.999988425923"/>
    <s v="Research, design, implement, and deploy scalable data analytics vision and machine learning solutions to challenge complex business issues."/>
    <s v="Australia"/>
    <x v="0"/>
    <x v="0"/>
    <m/>
    <m/>
    <x v="0"/>
    <s v="Base + Super + Income Protection"/>
    <s v="No"/>
    <s v="https://www.seek.com.au/job/51763393?type=standard#searchRequestToken=fff55a88-6a5e-428b-b742-6df6f96f5a0d"/>
    <n v="1"/>
    <n v="1"/>
    <n v="1"/>
    <n v="1"/>
    <n v="0"/>
    <n v="0"/>
    <n v="0"/>
    <n v="0"/>
    <n v="0"/>
    <n v="0"/>
    <n v="0"/>
    <n v="0"/>
    <n v="1"/>
    <n v="0"/>
    <n v="0"/>
    <n v="0"/>
    <n v="0"/>
    <n v="0"/>
    <n v="0"/>
    <n v="0"/>
    <n v="0"/>
    <n v="1"/>
    <n v="0"/>
    <n v="0"/>
    <n v="0"/>
    <n v="44270"/>
    <n v="44293"/>
    <n v="0"/>
    <n v="1"/>
    <n v="0"/>
    <n v="2021"/>
    <n v="3"/>
    <n v="30"/>
    <n v="6"/>
    <m/>
    <m/>
    <m/>
    <x v="2"/>
    <s v="Direct"/>
    <x v="1"/>
    <x v="2"/>
    <x v="1"/>
  </r>
  <r>
    <n v="51766443"/>
    <s v="Data Scientist- 18 month FTC"/>
    <x v="0"/>
    <s v="Mathematics, Statistics &amp; Information Sciences"/>
    <x v="607"/>
    <n v="33565010"/>
    <s v="CPA Australia"/>
    <n v="3.4908999999999999"/>
    <d v="2021-03-15T00:00:00"/>
    <n v="44300.999988425923"/>
    <s v="Opportunity for a Data Scientist to join CPA Australia’s growing data and analytics team."/>
    <s v="Australia"/>
    <x v="2"/>
    <x v="2"/>
    <s v="CBD &amp; Inner Suburbs"/>
    <s v="melbourne"/>
    <x v="0"/>
    <m/>
    <s v="Yes"/>
    <s v="https://www.seek.com.au/job/51766443?type=standout#searchRequestToken=fc63d1ea-4790-45a0-a3e4-4695fc387086"/>
    <n v="0"/>
    <n v="0"/>
    <n v="0"/>
    <n v="0"/>
    <n v="0"/>
    <n v="0"/>
    <n v="0"/>
    <n v="0"/>
    <n v="0"/>
    <n v="0"/>
    <n v="1"/>
    <n v="0"/>
    <n v="0"/>
    <n v="0"/>
    <n v="0"/>
    <n v="0"/>
    <n v="0"/>
    <n v="0"/>
    <n v="0"/>
    <n v="0"/>
    <n v="0"/>
    <n v="0"/>
    <n v="0"/>
    <n v="0"/>
    <n v="0"/>
    <n v="44270"/>
    <n v="44278"/>
    <n v="0"/>
    <n v="1"/>
    <n v="0"/>
    <n v="2021"/>
    <n v="3"/>
    <n v="30"/>
    <n v="1"/>
    <m/>
    <m/>
    <m/>
    <x v="2"/>
    <s v="Direct"/>
    <x v="0"/>
    <x v="2"/>
    <x v="1"/>
  </r>
  <r>
    <n v="51767127"/>
    <s v="Data Scientist"/>
    <x v="1"/>
    <s v="Other"/>
    <x v="103"/>
    <n v="31127394"/>
    <m/>
    <m/>
    <d v="2021-03-15T00:00:00"/>
    <n v="44300.999988425923"/>
    <s v="An exciting opportunity is available for an experienced Data Scientist to join our niche Federal Government Client."/>
    <s v="Australia"/>
    <x v="1"/>
    <x v="1"/>
    <m/>
    <s v="canberra"/>
    <x v="1"/>
    <m/>
    <s v="Yes"/>
    <s v="https://www.seek.com.au/job/51767127?type=standard#searchRequestToken=fff55a88-6a5e-428b-b742-6df6f96f5a0d"/>
    <n v="1"/>
    <n v="1"/>
    <n v="0"/>
    <n v="1"/>
    <n v="0"/>
    <n v="0"/>
    <n v="0"/>
    <n v="0"/>
    <n v="0"/>
    <n v="0"/>
    <n v="0"/>
    <n v="0"/>
    <n v="0"/>
    <n v="0"/>
    <n v="0"/>
    <n v="0"/>
    <n v="0"/>
    <n v="0"/>
    <n v="0"/>
    <n v="0"/>
    <n v="0"/>
    <n v="0"/>
    <n v="0"/>
    <n v="0"/>
    <n v="0"/>
    <n v="44270"/>
    <n v="44281"/>
    <n v="1"/>
    <n v="1"/>
    <n v="0"/>
    <n v="2021"/>
    <n v="3"/>
    <n v="30"/>
    <n v="3"/>
    <m/>
    <m/>
    <m/>
    <x v="2"/>
    <s v="Recruiter"/>
    <x v="0"/>
    <x v="2"/>
    <x v="1"/>
  </r>
  <r>
    <n v="51767729"/>
    <s v="Data Scientist"/>
    <x v="1"/>
    <s v="Business/Systems Analysts"/>
    <x v="178"/>
    <n v="23949797"/>
    <m/>
    <m/>
    <d v="2021-03-15T00:00:00"/>
    <n v="44300.999988425923"/>
    <s v="We are looking for 5 experienced Data Scientist / Analysts for an initial contract role into an Australian Technology Company"/>
    <s v="Australia"/>
    <x v="2"/>
    <x v="2"/>
    <s v="CBD &amp; Inner Suburbs"/>
    <s v="melbourne"/>
    <x v="1"/>
    <m/>
    <s v="No"/>
    <s v="https://www.seek.com.au/job/51767729?type=standout#searchRequestToken=fff55a88-6a5e-428b-b742-6df6f96f5a0d"/>
    <n v="1"/>
    <n v="1"/>
    <n v="0"/>
    <n v="1"/>
    <n v="0"/>
    <n v="0"/>
    <n v="0"/>
    <n v="0"/>
    <n v="0"/>
    <n v="0"/>
    <n v="0"/>
    <n v="0"/>
    <n v="0"/>
    <n v="0"/>
    <n v="0"/>
    <n v="0"/>
    <n v="0"/>
    <n v="0"/>
    <n v="0"/>
    <n v="0"/>
    <n v="0"/>
    <n v="0"/>
    <n v="0"/>
    <n v="0"/>
    <n v="0"/>
    <n v="44270"/>
    <n v="44273"/>
    <n v="1"/>
    <n v="1"/>
    <n v="0"/>
    <n v="2021"/>
    <n v="3"/>
    <n v="30"/>
    <n v="3"/>
    <m/>
    <m/>
    <m/>
    <x v="2"/>
    <s v="Recruiter"/>
    <x v="0"/>
    <x v="2"/>
    <x v="1"/>
  </r>
  <r>
    <n v="51768287"/>
    <s v="Data Scientist"/>
    <x v="1"/>
    <s v="Business/Systems Analysts"/>
    <x v="178"/>
    <n v="23949797"/>
    <m/>
    <m/>
    <d v="2021-03-15T00:00:00"/>
    <n v="44300.999988425923"/>
    <s v="We are looking for 5 experienced Data Scientist / Analysts for an initial contract role into an Australian Technology Company"/>
    <s v="Australia"/>
    <x v="0"/>
    <x v="0"/>
    <s v="CBD, Inner West &amp; Eastern Suburbs"/>
    <s v="sydney"/>
    <x v="1"/>
    <m/>
    <s v="No"/>
    <s v="https://www.seek.com.au/job/51768287?type=standout#searchRequestToken=fff55a88-6a5e-428b-b742-6df6f96f5a0d"/>
    <n v="1"/>
    <n v="1"/>
    <n v="0"/>
    <n v="1"/>
    <n v="0"/>
    <n v="0"/>
    <n v="0"/>
    <n v="0"/>
    <n v="0"/>
    <n v="0"/>
    <n v="0"/>
    <n v="0"/>
    <n v="0"/>
    <n v="0"/>
    <n v="0"/>
    <n v="0"/>
    <n v="0"/>
    <n v="0"/>
    <n v="0"/>
    <n v="0"/>
    <n v="0"/>
    <n v="0"/>
    <n v="0"/>
    <n v="0"/>
    <n v="0"/>
    <n v="44270"/>
    <n v="44273"/>
    <n v="1"/>
    <n v="1"/>
    <n v="0"/>
    <n v="2021"/>
    <n v="3"/>
    <n v="30"/>
    <n v="3"/>
    <m/>
    <m/>
    <m/>
    <x v="2"/>
    <s v="Recruiter"/>
    <x v="0"/>
    <x v="2"/>
    <x v="1"/>
  </r>
  <r>
    <n v="51768904"/>
    <s v="Full Stack Dev / Data Scientist"/>
    <x v="1"/>
    <s v="Developers/Programmers"/>
    <x v="362"/>
    <n v="36983305"/>
    <m/>
    <m/>
    <d v="2021-03-15T00:00:00"/>
    <n v="44300.999988425923"/>
    <s v="Our client is Mitsubishi Development. The Brisbane team requires a Full Stack Developer with Data Science skills"/>
    <s v="Australia"/>
    <x v="4"/>
    <x v="4"/>
    <s v="CBD &amp; Inner Suburbs"/>
    <s v="brisbane"/>
    <x v="0"/>
    <m/>
    <s v="No"/>
    <s v="https://www.seek.com.au/job/51768904?type=standout#searchRequestToken=ffc2a7a3-82b2-42a5-909a-438f2f99c810"/>
    <n v="0"/>
    <n v="1"/>
    <n v="0"/>
    <n v="0"/>
    <n v="0"/>
    <n v="0"/>
    <n v="0"/>
    <n v="0"/>
    <n v="0"/>
    <n v="0"/>
    <n v="0"/>
    <n v="0"/>
    <n v="1"/>
    <n v="0"/>
    <n v="0"/>
    <n v="0"/>
    <n v="0"/>
    <n v="0"/>
    <n v="0"/>
    <n v="0"/>
    <n v="0"/>
    <n v="0"/>
    <n v="1"/>
    <n v="0"/>
    <n v="0"/>
    <n v="44270"/>
    <n v="44293"/>
    <n v="1"/>
    <n v="1"/>
    <n v="0"/>
    <n v="2021"/>
    <n v="3"/>
    <n v="30"/>
    <n v="3"/>
    <m/>
    <m/>
    <m/>
    <x v="2"/>
    <s v="Recruiter"/>
    <x v="0"/>
    <x v="2"/>
    <x v="1"/>
  </r>
  <r>
    <n v="51773022"/>
    <s v="Data Scientist"/>
    <x v="1"/>
    <s v="Other"/>
    <x v="563"/>
    <n v="41306040"/>
    <m/>
    <m/>
    <d v="2021-03-16T00:00:00"/>
    <n v="44301.999988425923"/>
    <s v="Remote Working, ASAP Start, 6 months + contract, Azure, Cognitive Services, Text Analytics / Text Mining / NLP / OCR, Segmentation Analytics, AI, API"/>
    <s v="Australia"/>
    <x v="2"/>
    <x v="2"/>
    <m/>
    <m/>
    <x v="1"/>
    <s v="$700 - $800 p.d."/>
    <s v="Yes"/>
    <s v="https://www.seek.com.au/job/51773022?type=standard#searchRequestToken=ffdf9a7f-b569-4344-9b5c-529a5ed34b99"/>
    <n v="1"/>
    <n v="1"/>
    <n v="0"/>
    <n v="0"/>
    <n v="0"/>
    <n v="0"/>
    <n v="0"/>
    <n v="0"/>
    <n v="0"/>
    <n v="0"/>
    <n v="0"/>
    <n v="0"/>
    <n v="0"/>
    <n v="0"/>
    <n v="0"/>
    <n v="0"/>
    <n v="0"/>
    <n v="0"/>
    <n v="0"/>
    <n v="0"/>
    <n v="0"/>
    <n v="0"/>
    <n v="0"/>
    <n v="0"/>
    <n v="0"/>
    <n v="44270"/>
    <n v="44293"/>
    <n v="0"/>
    <n v="1"/>
    <n v="0"/>
    <n v="2021"/>
    <n v="3"/>
    <n v="30"/>
    <n v="2"/>
    <n v="700"/>
    <n v="800"/>
    <s v="day"/>
    <x v="2"/>
    <s v="Direct"/>
    <x v="1"/>
    <x v="2"/>
    <x v="2"/>
  </r>
  <r>
    <n v="51773662"/>
    <s v="Senior Data Scientist - $170K"/>
    <x v="2"/>
    <s v="Analysis &amp; Reporting"/>
    <x v="410"/>
    <n v="26537334"/>
    <m/>
    <m/>
    <d v="2021-03-16T00:00:00"/>
    <n v="44301.999988425923"/>
    <s v="Newly created role to join for a Senior Data Scientist to join one of Australia's leading banks"/>
    <s v="Australia"/>
    <x v="0"/>
    <x v="0"/>
    <s v="CBD, Inner West &amp; Eastern Suburbs"/>
    <s v="sydney"/>
    <x v="0"/>
    <m/>
    <s v="No"/>
    <s v="https://www.seek.com.au/job/51773662?type=standard#searchRequestToken=fff55a88-6a5e-428b-b742-6df6f96f5a0d"/>
    <n v="1"/>
    <n v="1"/>
    <n v="0"/>
    <n v="1"/>
    <n v="0"/>
    <n v="0"/>
    <n v="0"/>
    <n v="0"/>
    <n v="0"/>
    <n v="0"/>
    <n v="1"/>
    <n v="0"/>
    <n v="0"/>
    <n v="0"/>
    <n v="0"/>
    <n v="0"/>
    <n v="0"/>
    <n v="0"/>
    <n v="0"/>
    <n v="0"/>
    <n v="0"/>
    <n v="1"/>
    <n v="0"/>
    <n v="0"/>
    <n v="0"/>
    <n v="44271"/>
    <n v="44293"/>
    <n v="1"/>
    <n v="1"/>
    <n v="0"/>
    <n v="2021"/>
    <n v="3"/>
    <n v="30"/>
    <n v="5"/>
    <m/>
    <m/>
    <m/>
    <x v="2"/>
    <s v="Recruiter"/>
    <x v="0"/>
    <x v="2"/>
    <x v="2"/>
  </r>
  <r>
    <n v="51776887"/>
    <s v="Data Scientist"/>
    <x v="1"/>
    <s v="Database Development &amp; Administration"/>
    <x v="44"/>
    <n v="37079664"/>
    <m/>
    <m/>
    <d v="2021-03-16T00:00:00"/>
    <n v="44301.999988425923"/>
    <s v="Do you see yourself being part of one of Australia's leading Data Science teams?"/>
    <s v="Australia"/>
    <x v="2"/>
    <x v="2"/>
    <s v="CBD &amp; Inner Suburbs"/>
    <s v="melbourne"/>
    <x v="0"/>
    <m/>
    <s v="No"/>
    <s v="https://www.seek.com.au/job/51776887?type=standout#searchRequestToken=fff55a88-6a5e-428b-b742-6df6f96f5a0d"/>
    <n v="0"/>
    <n v="1"/>
    <n v="0"/>
    <n v="1"/>
    <n v="0"/>
    <n v="0"/>
    <n v="0"/>
    <n v="0"/>
    <n v="0"/>
    <n v="1"/>
    <n v="0"/>
    <n v="0"/>
    <n v="0"/>
    <n v="0"/>
    <n v="0"/>
    <n v="0"/>
    <n v="0"/>
    <n v="0"/>
    <n v="0"/>
    <n v="0"/>
    <n v="0"/>
    <n v="1"/>
    <n v="0"/>
    <n v="0"/>
    <n v="0"/>
    <n v="44271"/>
    <n v="44293"/>
    <n v="1"/>
    <n v="1"/>
    <n v="0"/>
    <n v="2021"/>
    <n v="3"/>
    <n v="30"/>
    <n v="4"/>
    <m/>
    <m/>
    <m/>
    <x v="2"/>
    <s v="Recruiter"/>
    <x v="0"/>
    <x v="2"/>
    <x v="2"/>
  </r>
  <r>
    <n v="51780319"/>
    <s v="Data Scientist"/>
    <x v="1"/>
    <s v="Other"/>
    <x v="608"/>
    <n v="23382571"/>
    <s v="Shell Energy"/>
    <m/>
    <d v="2021-03-16T00:00:00"/>
    <n v="44301.999988425923"/>
    <s v="Contribute to the development and improvement of digital products and assist customers reduce energy costs through advisory services."/>
    <s v="Australia"/>
    <x v="2"/>
    <x v="2"/>
    <s v="CBD &amp; Inner Suburbs"/>
    <s v="melbourne"/>
    <x v="0"/>
    <m/>
    <s v="Yes"/>
    <s v="https://www.seek.com.au/job/51780319?type=standout#searchRequestToken=fff55a88-6a5e-428b-b742-6df6f96f5a0d"/>
    <n v="1"/>
    <n v="1"/>
    <n v="1"/>
    <n v="1"/>
    <n v="0"/>
    <n v="0"/>
    <n v="0"/>
    <n v="0"/>
    <n v="0"/>
    <n v="0"/>
    <n v="1"/>
    <n v="0"/>
    <n v="0"/>
    <n v="0"/>
    <n v="0"/>
    <n v="0"/>
    <n v="0"/>
    <n v="0"/>
    <n v="0"/>
    <n v="0"/>
    <n v="0"/>
    <n v="0"/>
    <n v="0"/>
    <n v="0"/>
    <n v="0"/>
    <n v="44271"/>
    <n v="44293"/>
    <n v="0"/>
    <n v="1"/>
    <n v="0"/>
    <n v="2021"/>
    <n v="3"/>
    <n v="30"/>
    <n v="5"/>
    <m/>
    <m/>
    <m/>
    <x v="2"/>
    <s v="Direct"/>
    <x v="0"/>
    <x v="2"/>
    <x v="2"/>
  </r>
  <r>
    <n v="51792841"/>
    <s v="Senior Data Scientist"/>
    <x v="1"/>
    <s v="Consultants"/>
    <x v="609"/>
    <n v="43521592"/>
    <m/>
    <m/>
    <d v="2021-03-17T00:00:00"/>
    <n v="44302.999988425923"/>
    <s v="Forming one of the worlds most advanced data science teams here in Sydney, Australia."/>
    <s v="Australia"/>
    <x v="0"/>
    <x v="0"/>
    <s v="CBD, Inner West &amp; Eastern Suburbs"/>
    <s v="sydney"/>
    <x v="0"/>
    <s v="$200000 ++"/>
    <s v="No"/>
    <s v="https://www.seek.com.au/job/51792841?type=standard#searchRequestToken=ffe211c2-cb9a-4439-8d1c-d9703b87daea"/>
    <n v="1"/>
    <n v="1"/>
    <n v="0"/>
    <n v="1"/>
    <n v="0"/>
    <n v="0"/>
    <n v="0"/>
    <n v="0"/>
    <n v="0"/>
    <n v="1"/>
    <n v="0"/>
    <n v="0"/>
    <n v="0"/>
    <n v="0"/>
    <n v="0"/>
    <n v="0"/>
    <n v="0"/>
    <n v="0"/>
    <n v="0"/>
    <n v="0"/>
    <n v="0"/>
    <n v="1"/>
    <n v="0"/>
    <n v="0"/>
    <n v="0"/>
    <n v="44272"/>
    <n v="44293"/>
    <n v="0"/>
    <n v="1"/>
    <n v="0"/>
    <n v="2021"/>
    <n v="3"/>
    <n v="30"/>
    <n v="5"/>
    <n v="200000"/>
    <n v="200000"/>
    <s v="year"/>
    <x v="2"/>
    <s v="Direct"/>
    <x v="1"/>
    <x v="2"/>
    <x v="0"/>
  </r>
  <r>
    <n v="51793799"/>
    <s v="Senior Data Scientist"/>
    <x v="0"/>
    <s v="Mathematics, Statistics &amp; Information Sciences"/>
    <x v="610"/>
    <n v="39585630"/>
    <m/>
    <m/>
    <d v="2021-03-17T00:00:00"/>
    <n v="44302.999988425923"/>
    <s v="Senior Data Scientists will participate actively in all aspects of designing, researching, building, and delivering data-focused products for clients."/>
    <s v="Australia"/>
    <x v="0"/>
    <x v="0"/>
    <s v="CBD, Inner West &amp; Eastern Suburbs"/>
    <s v="sydney"/>
    <x v="0"/>
    <m/>
    <s v="No"/>
    <s v="https://www.seek.com.au/job/51793799?type=standout#searchRequestToken=ffe211c2-cb9a-4439-8d1c-d9703b87daea"/>
    <n v="1"/>
    <n v="1"/>
    <n v="0"/>
    <n v="1"/>
    <n v="0"/>
    <n v="0"/>
    <n v="0"/>
    <n v="0"/>
    <n v="0"/>
    <n v="1"/>
    <n v="0"/>
    <n v="0"/>
    <n v="0"/>
    <n v="0"/>
    <n v="0"/>
    <n v="0"/>
    <n v="0"/>
    <n v="0"/>
    <n v="0"/>
    <n v="0"/>
    <n v="0"/>
    <n v="1"/>
    <n v="0"/>
    <n v="0"/>
    <n v="0"/>
    <n v="44272"/>
    <n v="44293"/>
    <n v="0"/>
    <n v="1"/>
    <n v="0"/>
    <n v="2021"/>
    <n v="3"/>
    <n v="30"/>
    <n v="5"/>
    <m/>
    <m/>
    <m/>
    <x v="2"/>
    <s v="Direct"/>
    <x v="0"/>
    <x v="2"/>
    <x v="0"/>
  </r>
  <r>
    <n v="51797350"/>
    <s v="Data Scientist"/>
    <x v="1"/>
    <s v="Other"/>
    <x v="34"/>
    <n v="26475017"/>
    <m/>
    <m/>
    <d v="2021-03-18T00:00:00"/>
    <n v="44303.999988425923"/>
    <s v="Looking for a senior Data Scientist who has a passion for building exciting models to develop a capability"/>
    <s v="Australia"/>
    <x v="2"/>
    <x v="2"/>
    <m/>
    <m/>
    <x v="0"/>
    <s v="$90,000 - $100,000K"/>
    <s v="No"/>
    <s v="https://www.seek.com.au/job/51797350?type=standard#searchRequestToken=ffdf9a7f-b569-4344-9b5c-529a5ed34b99"/>
    <n v="1"/>
    <n v="1"/>
    <n v="0"/>
    <n v="1"/>
    <n v="0"/>
    <n v="0"/>
    <n v="0"/>
    <n v="0"/>
    <n v="0"/>
    <n v="0"/>
    <n v="0"/>
    <n v="0"/>
    <n v="0"/>
    <n v="0"/>
    <n v="0"/>
    <n v="0"/>
    <n v="0"/>
    <n v="0"/>
    <n v="0"/>
    <n v="0"/>
    <n v="0"/>
    <n v="0"/>
    <n v="0"/>
    <n v="0"/>
    <n v="0"/>
    <n v="44273"/>
    <n v="44293"/>
    <n v="1"/>
    <n v="1"/>
    <n v="0"/>
    <n v="2021"/>
    <n v="3"/>
    <n v="30"/>
    <n v="3"/>
    <m/>
    <m/>
    <m/>
    <x v="2"/>
    <s v="Recruiter"/>
    <x v="1"/>
    <x v="2"/>
    <x v="3"/>
  </r>
  <r>
    <n v="51797394"/>
    <s v="Data Scientist"/>
    <x v="0"/>
    <s v="Mathematics, Statistics &amp; Information Sciences"/>
    <x v="449"/>
    <n v="45031348"/>
    <m/>
    <m/>
    <d v="2021-03-18T00:00:00"/>
    <n v="44303.999988425923"/>
    <s v="Data Scientist with 4+ years of experience. Bayesian statistics and Python skills essential."/>
    <s v="Australia"/>
    <x v="0"/>
    <x v="0"/>
    <s v="North Shore &amp; Northern Beaches"/>
    <s v="stleonards"/>
    <x v="0"/>
    <m/>
    <s v="No"/>
    <s v="https://www.seek.com.au/job/51797394?type=standard#searchRequestToken=ffe3b087-67e7-427b-ae61-806867980bc5"/>
    <n v="0"/>
    <n v="1"/>
    <n v="0"/>
    <n v="0"/>
    <n v="0"/>
    <n v="0"/>
    <n v="0"/>
    <n v="0"/>
    <n v="0"/>
    <n v="0"/>
    <n v="0"/>
    <n v="1"/>
    <n v="0"/>
    <n v="0"/>
    <n v="0"/>
    <n v="0"/>
    <n v="0"/>
    <n v="0"/>
    <n v="0"/>
    <n v="0"/>
    <n v="0"/>
    <n v="0"/>
    <n v="0"/>
    <n v="0"/>
    <n v="0"/>
    <n v="44273"/>
    <n v="44293"/>
    <n v="0"/>
    <n v="1"/>
    <n v="0"/>
    <n v="2021"/>
    <n v="3"/>
    <n v="30"/>
    <n v="2"/>
    <m/>
    <m/>
    <m/>
    <x v="2"/>
    <s v="Direct"/>
    <x v="0"/>
    <x v="2"/>
    <x v="3"/>
  </r>
  <r>
    <n v="51799393"/>
    <s v="Data Scientist"/>
    <x v="0"/>
    <s v="Mathematics, Statistics &amp; Information Sciences"/>
    <x v="449"/>
    <n v="45031348"/>
    <m/>
    <m/>
    <d v="2021-03-18T00:00:00"/>
    <n v="44303.999988425923"/>
    <s v="Data Scientist with 4+ years of experience. Extensive background in data mining and statistical analysis. Python skills essential."/>
    <s v="Australia"/>
    <x v="0"/>
    <x v="0"/>
    <s v="North Shore &amp; Northern Beaches"/>
    <s v="stleonards"/>
    <x v="0"/>
    <m/>
    <s v="No"/>
    <s v="https://www.seek.com.au/job/51799393?type=standard#searchRequestToken=ffdf9a7f-b569-4344-9b5c-529a5ed34b99"/>
    <n v="1"/>
    <n v="1"/>
    <n v="0"/>
    <n v="1"/>
    <n v="0"/>
    <n v="0"/>
    <n v="0"/>
    <n v="0"/>
    <n v="0"/>
    <n v="0"/>
    <n v="0"/>
    <n v="0"/>
    <n v="0"/>
    <n v="1"/>
    <n v="0"/>
    <n v="0"/>
    <n v="0"/>
    <n v="0"/>
    <n v="0"/>
    <n v="0"/>
    <n v="0"/>
    <n v="0"/>
    <n v="0"/>
    <n v="0"/>
    <n v="0"/>
    <n v="44273"/>
    <n v="44293"/>
    <n v="0"/>
    <n v="1"/>
    <n v="0"/>
    <n v="2021"/>
    <n v="3"/>
    <n v="30"/>
    <n v="4"/>
    <m/>
    <m/>
    <m/>
    <x v="2"/>
    <s v="Direct"/>
    <x v="0"/>
    <x v="2"/>
    <x v="3"/>
  </r>
  <r>
    <n v="51801909"/>
    <s v="Senior Data Scientist"/>
    <x v="0"/>
    <s v="Mathematics, Statistics &amp; Information Sciences"/>
    <x v="124"/>
    <n v="11268388"/>
    <s v="Bupa"/>
    <m/>
    <d v="2021-03-18T00:00:00"/>
    <n v="44303.999988425923"/>
    <s v="Do you want to work for value driven organisation actually helping people? Bupa - helping people live longer, healthier, happier lives!"/>
    <s v="Australia"/>
    <x v="2"/>
    <x v="2"/>
    <s v="CBD &amp; Inner Suburbs"/>
    <s v="melbourne"/>
    <x v="1"/>
    <m/>
    <s v="Yes"/>
    <s v="https://www.seek.com.au/job/51801909?type=standard#searchRequestToken=ffdf9a7f-b569-4344-9b5c-529a5ed34b99"/>
    <n v="1"/>
    <n v="1"/>
    <n v="0"/>
    <n v="0"/>
    <n v="0"/>
    <n v="0"/>
    <n v="0"/>
    <n v="0"/>
    <n v="0"/>
    <n v="0"/>
    <n v="0"/>
    <n v="0"/>
    <n v="0"/>
    <n v="1"/>
    <n v="0"/>
    <n v="0"/>
    <n v="0"/>
    <n v="0"/>
    <n v="0"/>
    <n v="0"/>
    <n v="0"/>
    <n v="0"/>
    <n v="0"/>
    <n v="0"/>
    <n v="0"/>
    <n v="44273"/>
    <n v="44293"/>
    <n v="0"/>
    <n v="1"/>
    <n v="0"/>
    <n v="2021"/>
    <n v="3"/>
    <n v="30"/>
    <n v="3"/>
    <m/>
    <m/>
    <m/>
    <x v="2"/>
    <s v="Direct"/>
    <x v="0"/>
    <x v="2"/>
    <x v="3"/>
  </r>
  <r>
    <n v="51803457"/>
    <s v="Sr Software Engineer (x2)"/>
    <x v="1"/>
    <s v="Developers/Programmers"/>
    <x v="529"/>
    <n v="25619865"/>
    <m/>
    <m/>
    <d v="2021-03-18T00:00:00"/>
    <n v="44303.999988425923"/>
    <s v="Seeking Sr Software Engineer (x2) with strong development experience using C#, AWS in Agile environment. Permanent role based in Sydney (WFH)"/>
    <s v="Australia"/>
    <x v="0"/>
    <x v="0"/>
    <s v="CBD, Inner West &amp; Eastern Suburbs"/>
    <s v="sydney"/>
    <x v="0"/>
    <m/>
    <s v="No"/>
    <s v="https://www.seek.com.au/job/51803457?type=standout#searchRequestToken=ffbd69b4-8a45-4cba-a1cf-a82d6377f673"/>
    <n v="0"/>
    <n v="1"/>
    <n v="0"/>
    <n v="0"/>
    <n v="0"/>
    <n v="0"/>
    <n v="0"/>
    <n v="0"/>
    <n v="1"/>
    <n v="0"/>
    <n v="0"/>
    <n v="0"/>
    <n v="0"/>
    <n v="0"/>
    <n v="0"/>
    <n v="0"/>
    <n v="0"/>
    <n v="0"/>
    <n v="0"/>
    <n v="0"/>
    <n v="0"/>
    <n v="0"/>
    <n v="0"/>
    <n v="0"/>
    <n v="0"/>
    <n v="44273"/>
    <n v="44293"/>
    <n v="1"/>
    <n v="1"/>
    <n v="0"/>
    <n v="2021"/>
    <n v="3"/>
    <n v="30"/>
    <n v="2"/>
    <m/>
    <m/>
    <m/>
    <x v="2"/>
    <s v="Recruiter"/>
    <x v="0"/>
    <x v="2"/>
    <x v="3"/>
  </r>
  <r>
    <n v="51807674"/>
    <s v="Senior Data Scientist - Forecasting"/>
    <x v="1"/>
    <s v="Consultants"/>
    <x v="611"/>
    <n v="40219868"/>
    <m/>
    <m/>
    <d v="2021-03-19T00:00:00"/>
    <n v="44312.934918981482"/>
    <s v="This will initially be a 6 month contract with a very high likelihood of extension developing predictive models for forecasting future performance"/>
    <s v="Australia"/>
    <x v="2"/>
    <x v="2"/>
    <s v="CBD &amp; Inner Suburbs"/>
    <s v="melbourne"/>
    <x v="1"/>
    <s v="$700/hour"/>
    <s v="No"/>
    <s v="https://www.seek.com.au/job/51807674?type=standard#searchRequestToken=ffdf9a7f-b569-4344-9b5c-529a5ed34b99"/>
    <n v="1"/>
    <n v="0"/>
    <n v="0"/>
    <n v="1"/>
    <n v="0"/>
    <n v="0"/>
    <n v="0"/>
    <n v="0"/>
    <n v="0"/>
    <n v="0"/>
    <n v="0"/>
    <n v="0"/>
    <n v="1"/>
    <n v="0"/>
    <n v="0"/>
    <n v="0"/>
    <n v="0"/>
    <n v="0"/>
    <n v="0"/>
    <n v="0"/>
    <n v="0"/>
    <n v="0"/>
    <n v="0"/>
    <n v="0"/>
    <n v="0"/>
    <n v="44273"/>
    <n v="44293"/>
    <n v="1"/>
    <n v="1"/>
    <n v="0"/>
    <n v="2021"/>
    <n v="3"/>
    <n v="38"/>
    <n v="3"/>
    <m/>
    <m/>
    <m/>
    <x v="2"/>
    <s v="Recruiter"/>
    <x v="1"/>
    <x v="2"/>
    <x v="4"/>
  </r>
  <r>
    <n v="51812126"/>
    <s v="Data Scientist"/>
    <x v="1"/>
    <s v="Business/Systems Analysts"/>
    <x v="612"/>
    <n v="23826511"/>
    <s v="JLL"/>
    <n v="3.0265"/>
    <d v="2021-03-19T00:00:00"/>
    <n v="44304.999988425923"/>
    <s v="The role is focused on expertly advising our client of industry trends in relation to their business objectives"/>
    <s v="Australia"/>
    <x v="2"/>
    <x v="2"/>
    <s v="CBD &amp; Inner Suburbs"/>
    <s v="melbourne"/>
    <x v="0"/>
    <m/>
    <s v="No"/>
    <s v="https://www.seek.com.au/job/51812126?type=standout#searchRequestToken=fe99afbe-d73a-43ca-9f63-d9102897d6f9"/>
    <n v="0"/>
    <n v="0"/>
    <n v="0"/>
    <n v="1"/>
    <n v="0"/>
    <n v="0"/>
    <n v="0"/>
    <n v="0"/>
    <n v="0"/>
    <n v="0"/>
    <n v="0"/>
    <n v="0"/>
    <n v="0"/>
    <n v="0"/>
    <n v="0"/>
    <n v="0"/>
    <n v="0"/>
    <n v="0"/>
    <n v="0"/>
    <n v="0"/>
    <n v="0"/>
    <n v="0"/>
    <n v="0"/>
    <n v="0"/>
    <n v="0"/>
    <n v="44274"/>
    <n v="44293"/>
    <n v="0"/>
    <n v="1"/>
    <n v="0"/>
    <n v="2021"/>
    <n v="3"/>
    <n v="30"/>
    <n v="1"/>
    <m/>
    <m/>
    <m/>
    <x v="2"/>
    <s v="Direct"/>
    <x v="0"/>
    <x v="2"/>
    <x v="4"/>
  </r>
  <r>
    <n v="51819224"/>
    <s v="Graduate GIS Data Scientist (9 Months)"/>
    <x v="0"/>
    <s v="Environmental, Earth &amp; Geosciences"/>
    <x v="560"/>
    <n v="35817930"/>
    <m/>
    <m/>
    <d v="2021-03-21T00:00:00"/>
    <n v="44306.999988425923"/>
    <s v="We're looking for passionate and confident individuals interested in Geographic Information Systems coupled with Image Object Detection Models."/>
    <s v="Australia"/>
    <x v="6"/>
    <x v="6"/>
    <m/>
    <s v="adelaide"/>
    <x v="0"/>
    <s v="$60,000 - $70,000"/>
    <s v="No"/>
    <s v="https://www.seek.com.au/job/51819224?type=standout#searchRequestToken=ff969d4a-970b-466a-8bda-9da35acbaa11"/>
    <n v="0"/>
    <n v="1"/>
    <n v="0"/>
    <n v="0"/>
    <n v="0"/>
    <n v="0"/>
    <n v="0"/>
    <n v="0"/>
    <n v="0"/>
    <n v="0"/>
    <n v="0"/>
    <n v="0"/>
    <n v="0"/>
    <n v="0"/>
    <n v="0"/>
    <n v="0"/>
    <n v="0"/>
    <n v="0"/>
    <n v="0"/>
    <n v="0"/>
    <n v="0"/>
    <n v="0"/>
    <n v="0"/>
    <n v="0"/>
    <n v="0"/>
    <n v="44276"/>
    <n v="44293"/>
    <n v="0"/>
    <n v="1"/>
    <n v="0"/>
    <n v="2021"/>
    <n v="3"/>
    <n v="30"/>
    <n v="1"/>
    <n v="60000"/>
    <n v="70000"/>
    <s v="year"/>
    <x v="2"/>
    <s v="Direct"/>
    <x v="1"/>
    <x v="2"/>
    <x v="6"/>
  </r>
  <r>
    <n v="51822199"/>
    <s v="Junior Data Scientist"/>
    <x v="1"/>
    <s v="Other"/>
    <x v="613"/>
    <n v="26508019"/>
    <s v="Datacom"/>
    <n v="2.7479"/>
    <d v="2021-03-22T00:00:00"/>
    <n v="44307.999988425923"/>
    <s v="You will be responsible for delivering analytical solutions and insights though data science techniques to support the strategic needs of Datacom."/>
    <s v="Australia"/>
    <x v="6"/>
    <x v="6"/>
    <m/>
    <m/>
    <x v="0"/>
    <m/>
    <s v="No"/>
    <s v="https://www.seek.com.au/job/51822199?type=standout#searchRequestToken=ffdf9a7f-b569-4344-9b5c-529a5ed34b99"/>
    <n v="1"/>
    <n v="1"/>
    <n v="0"/>
    <n v="1"/>
    <n v="0"/>
    <n v="0"/>
    <n v="0"/>
    <n v="0"/>
    <n v="0"/>
    <n v="0"/>
    <n v="0"/>
    <n v="0"/>
    <n v="0"/>
    <n v="0"/>
    <n v="0"/>
    <n v="0"/>
    <n v="0"/>
    <n v="0"/>
    <n v="0"/>
    <n v="0"/>
    <n v="0"/>
    <n v="0"/>
    <n v="0"/>
    <n v="0"/>
    <n v="0"/>
    <n v="44277"/>
    <n v="44293"/>
    <n v="0"/>
    <n v="1"/>
    <n v="0"/>
    <n v="2021"/>
    <n v="3"/>
    <n v="30"/>
    <n v="3"/>
    <m/>
    <m/>
    <m/>
    <x v="2"/>
    <s v="Direct"/>
    <x v="0"/>
    <x v="2"/>
    <x v="1"/>
  </r>
  <r>
    <n v="51822972"/>
    <s v="Data Scientist"/>
    <x v="1"/>
    <s v="Engineering - Software"/>
    <x v="193"/>
    <n v="20101884"/>
    <m/>
    <m/>
    <d v="2021-03-22T00:00:00"/>
    <n v="44307.999988425923"/>
    <s v="Using cutting edge technology, are you ready to be part of a team and take the company to the next level and stay one step ahead of the competition?"/>
    <s v="Australia"/>
    <x v="4"/>
    <x v="4"/>
    <m/>
    <m/>
    <x v="0"/>
    <m/>
    <s v="Yes"/>
    <s v="https://www.seek.com.au/job/51822972?type=standard#searchRequestToken=ffe3b087-67e7-427b-ae61-806867980bc5"/>
    <n v="1"/>
    <n v="1"/>
    <n v="1"/>
    <n v="0"/>
    <n v="0"/>
    <n v="0"/>
    <n v="0"/>
    <n v="0"/>
    <n v="1"/>
    <n v="0"/>
    <n v="0"/>
    <n v="1"/>
    <n v="0"/>
    <n v="0"/>
    <n v="1"/>
    <n v="0"/>
    <n v="0"/>
    <n v="0"/>
    <n v="0"/>
    <n v="0"/>
    <n v="0"/>
    <n v="0"/>
    <n v="0"/>
    <n v="0"/>
    <n v="0"/>
    <n v="44277"/>
    <n v="44293"/>
    <n v="0"/>
    <n v="1"/>
    <n v="0"/>
    <n v="2021"/>
    <n v="3"/>
    <n v="30"/>
    <n v="6"/>
    <m/>
    <m/>
    <m/>
    <x v="2"/>
    <s v="Direct"/>
    <x v="0"/>
    <x v="2"/>
    <x v="1"/>
  </r>
  <r>
    <n v="51826557"/>
    <s v="Associate / Data Scientist"/>
    <x v="9"/>
    <s v="Pharmaceuticals &amp; Medical Devices"/>
    <x v="557"/>
    <n v="6682076"/>
    <s v="Bayer"/>
    <m/>
    <d v="2021-03-22T00:00:00"/>
    <n v="44307.999988425923"/>
    <s v="Work closely with and learn from the best Data Scientist to progress your career Newly formed Data Science function - small team, hands on"/>
    <s v="Australia"/>
    <x v="0"/>
    <x v="0"/>
    <s v="North Shore &amp; Northern Beaches"/>
    <m/>
    <x v="0"/>
    <m/>
    <s v="No"/>
    <s v="https://www.seek.com.au/job/51826557?type=standout#searchRequestToken=ffdf9a7f-b569-4344-9b5c-529a5ed34b99"/>
    <n v="1"/>
    <n v="1"/>
    <n v="0"/>
    <n v="1"/>
    <n v="0"/>
    <n v="0"/>
    <n v="0"/>
    <n v="0"/>
    <n v="0"/>
    <n v="0"/>
    <n v="0"/>
    <n v="0"/>
    <n v="0"/>
    <n v="0"/>
    <n v="1"/>
    <n v="0"/>
    <n v="0"/>
    <n v="0"/>
    <n v="0"/>
    <n v="0"/>
    <n v="0"/>
    <n v="0"/>
    <n v="0"/>
    <n v="0"/>
    <n v="0"/>
    <n v="44277"/>
    <n v="44293"/>
    <n v="0"/>
    <n v="1"/>
    <n v="0"/>
    <n v="2021"/>
    <n v="3"/>
    <n v="30"/>
    <n v="4"/>
    <m/>
    <m/>
    <m/>
    <x v="2"/>
    <s v="Direct"/>
    <x v="0"/>
    <x v="2"/>
    <x v="1"/>
  </r>
  <r>
    <n v="51829094"/>
    <s v="Junior Data Scientist"/>
    <x v="1"/>
    <s v="Other"/>
    <x v="613"/>
    <n v="26508019"/>
    <s v="Datacom"/>
    <m/>
    <d v="2021-03-22T00:00:00"/>
    <n v="44307.999988425923"/>
    <s v="You will be responsible for delivering analytical solutions and insights though data science techniques to support the strategic needs of Datacom."/>
    <s v="Australia"/>
    <x v="0"/>
    <x v="0"/>
    <s v="Ryde &amp; Macquarie Park"/>
    <m/>
    <x v="0"/>
    <m/>
    <s v="No"/>
    <s v="https://www.seek.com.au/job/51829094?type=standout#searchRequestToken=ffdf9a7f-b569-4344-9b5c-529a5ed34b99"/>
    <n v="1"/>
    <n v="1"/>
    <n v="0"/>
    <n v="1"/>
    <n v="0"/>
    <n v="0"/>
    <n v="0"/>
    <n v="0"/>
    <n v="0"/>
    <n v="0"/>
    <n v="0"/>
    <n v="0"/>
    <n v="0"/>
    <n v="0"/>
    <n v="0"/>
    <n v="0"/>
    <n v="0"/>
    <n v="0"/>
    <n v="0"/>
    <n v="0"/>
    <n v="0"/>
    <n v="0"/>
    <n v="0"/>
    <n v="0"/>
    <n v="0"/>
    <n v="44277"/>
    <n v="44293"/>
    <n v="0"/>
    <n v="1"/>
    <n v="0"/>
    <n v="2021"/>
    <n v="3"/>
    <n v="30"/>
    <n v="3"/>
    <m/>
    <m/>
    <m/>
    <x v="2"/>
    <s v="Direct"/>
    <x v="0"/>
    <x v="2"/>
    <x v="1"/>
  </r>
  <r>
    <n v="51830190"/>
    <s v="Data Scientist"/>
    <x v="1"/>
    <s v="Engineering - Software"/>
    <x v="354"/>
    <n v="25421433"/>
    <m/>
    <m/>
    <d v="2021-03-22T00:00:00"/>
    <n v="44307.999988425923"/>
    <s v="Amazing opportunity for an experienced Data Scientist to leverage from their extensive R, SQL and Machine Learning expertise."/>
    <s v="Australia"/>
    <x v="4"/>
    <x v="4"/>
    <s v="CBD &amp; Inner Suburbs"/>
    <s v="brisbane"/>
    <x v="0"/>
    <s v="Permanent Position"/>
    <s v="Yes"/>
    <s v="https://www.seek.com.au/job/51830190?type=standard#searchRequestToken=ffdf9a7f-b569-4344-9b5c-529a5ed34b99"/>
    <n v="1"/>
    <n v="0"/>
    <n v="0"/>
    <n v="1"/>
    <n v="0"/>
    <n v="0"/>
    <n v="0"/>
    <n v="0"/>
    <n v="0"/>
    <n v="0"/>
    <n v="0"/>
    <n v="0"/>
    <n v="0"/>
    <n v="0"/>
    <n v="0"/>
    <n v="0"/>
    <n v="0"/>
    <n v="0"/>
    <n v="0"/>
    <n v="0"/>
    <n v="0"/>
    <n v="0"/>
    <n v="0"/>
    <n v="0"/>
    <n v="0"/>
    <n v="44277"/>
    <n v="44293"/>
    <n v="1"/>
    <n v="1"/>
    <n v="0"/>
    <n v="2021"/>
    <n v="3"/>
    <n v="30"/>
    <n v="2"/>
    <m/>
    <m/>
    <m/>
    <x v="2"/>
    <s v="Recruiter"/>
    <x v="1"/>
    <x v="2"/>
    <x v="1"/>
  </r>
  <r>
    <n v="51830651"/>
    <s v="Data Engineer"/>
    <x v="1"/>
    <s v="Engineering - Software"/>
    <x v="384"/>
    <n v="9163024"/>
    <s v="Findex"/>
    <n v="2.4510000000000001"/>
    <d v="2021-04-19T00:00:00"/>
    <n v="44337.999988425923"/>
    <s v="Are you an experienced data pipeline builder and data wrangler who enjoys optimizing data systems and building them from the ground up?? Apply Now!"/>
    <s v="Australia"/>
    <x v="2"/>
    <x v="2"/>
    <s v="CBD &amp; Inner Suburbs"/>
    <s v="melbourne"/>
    <x v="0"/>
    <m/>
    <s v="No"/>
    <s v="https://www.seek.com.au/job/51830651?type=standout#searchRequestToken=ffe671de-b18e-4c53-90d0-ca1f5efda1ce"/>
    <n v="0"/>
    <n v="1"/>
    <n v="0"/>
    <n v="1"/>
    <n v="0"/>
    <n v="0"/>
    <n v="0"/>
    <n v="0"/>
    <n v="0"/>
    <n v="1"/>
    <n v="1"/>
    <n v="1"/>
    <n v="1"/>
    <n v="1"/>
    <n v="0"/>
    <n v="0"/>
    <n v="0"/>
    <n v="0"/>
    <n v="0"/>
    <n v="0"/>
    <n v="0"/>
    <n v="1"/>
    <n v="0"/>
    <n v="0"/>
    <n v="0"/>
    <n v="44313"/>
    <n v="44337"/>
    <n v="0"/>
    <n v="1"/>
    <n v="0"/>
    <n v="2021"/>
    <n v="4"/>
    <n v="32"/>
    <n v="8"/>
    <m/>
    <m/>
    <m/>
    <x v="2"/>
    <s v="Direct"/>
    <x v="0"/>
    <x v="3"/>
    <x v="1"/>
  </r>
  <r>
    <n v="51830661"/>
    <s v="Data Engineer"/>
    <x v="1"/>
    <s v="Engineering - Software"/>
    <x v="384"/>
    <n v="9163024"/>
    <s v="Findex"/>
    <m/>
    <d v="2021-04-19T00:00:00"/>
    <n v="44337.999988425923"/>
    <s v="Are you an experienced data pipeline builder and data wrangler who enjoys optimizing data systems and building them from the ground up?? Apply Now!"/>
    <s v="Australia"/>
    <x v="0"/>
    <x v="0"/>
    <s v="CBD, Inner West &amp; Eastern Suburbs"/>
    <s v="sydney"/>
    <x v="0"/>
    <m/>
    <s v="No"/>
    <s v="https://www.seek.com.au/job/51830661?type=standout#searchRequestToken=ffe671de-b18e-4c53-90d0-ca1f5efda1ce"/>
    <n v="0"/>
    <n v="1"/>
    <n v="0"/>
    <n v="1"/>
    <n v="0"/>
    <n v="0"/>
    <n v="0"/>
    <n v="0"/>
    <n v="0"/>
    <n v="1"/>
    <n v="1"/>
    <n v="1"/>
    <n v="1"/>
    <n v="1"/>
    <n v="0"/>
    <n v="0"/>
    <n v="0"/>
    <n v="0"/>
    <n v="0"/>
    <n v="0"/>
    <n v="0"/>
    <n v="1"/>
    <n v="0"/>
    <n v="0"/>
    <n v="0"/>
    <n v="44313"/>
    <n v="44337"/>
    <n v="0"/>
    <n v="1"/>
    <n v="0"/>
    <n v="2021"/>
    <n v="4"/>
    <n v="32"/>
    <n v="8"/>
    <m/>
    <m/>
    <m/>
    <x v="2"/>
    <s v="Direct"/>
    <x v="0"/>
    <x v="3"/>
    <x v="1"/>
  </r>
  <r>
    <n v="51830675"/>
    <s v="Data Engineer"/>
    <x v="1"/>
    <s v="Engineering - Software"/>
    <x v="384"/>
    <n v="9163024"/>
    <s v="Findex"/>
    <n v="2.4510000000000001"/>
    <d v="2021-04-19T00:00:00"/>
    <n v="44337.999988425923"/>
    <s v="Are you an experienced data pipeline builder and data wrangler who enjoys optimizing data systems and building them from the ground up?? Apply Now!"/>
    <s v="Australia"/>
    <x v="4"/>
    <x v="4"/>
    <s v="CBD &amp; Inner Suburbs"/>
    <s v="brisbane"/>
    <x v="0"/>
    <m/>
    <s v="No"/>
    <s v="https://www.seek.com.au/job/51830675?type=standout#searchRequestToken=ffe671de-b18e-4c53-90d0-ca1f5efda1ce"/>
    <n v="0"/>
    <n v="1"/>
    <n v="0"/>
    <n v="1"/>
    <n v="0"/>
    <n v="0"/>
    <n v="0"/>
    <n v="0"/>
    <n v="0"/>
    <n v="1"/>
    <n v="1"/>
    <n v="1"/>
    <n v="1"/>
    <n v="1"/>
    <n v="0"/>
    <n v="0"/>
    <n v="0"/>
    <n v="0"/>
    <n v="0"/>
    <n v="0"/>
    <n v="0"/>
    <n v="1"/>
    <n v="0"/>
    <n v="0"/>
    <n v="0"/>
    <n v="44313"/>
    <n v="44337"/>
    <n v="0"/>
    <n v="1"/>
    <n v="0"/>
    <n v="2021"/>
    <n v="4"/>
    <n v="32"/>
    <n v="8"/>
    <m/>
    <m/>
    <m/>
    <x v="2"/>
    <s v="Direct"/>
    <x v="0"/>
    <x v="3"/>
    <x v="1"/>
  </r>
  <r>
    <n v="51834445"/>
    <s v="Senior Data Scientist"/>
    <x v="0"/>
    <s v="Mathematics, Statistics &amp; Information Sciences"/>
    <x v="2"/>
    <n v="28031400"/>
    <m/>
    <m/>
    <d v="2021-03-23T00:00:00"/>
    <n v="44308.999988425923"/>
    <s v="My client is looking for a Senior Data Scientist for an initial 6 months contract working on Azure, Python, OCR and NLP. Melbourne, ASAP start."/>
    <s v="Australia"/>
    <x v="2"/>
    <x v="2"/>
    <m/>
    <m/>
    <x v="1"/>
    <m/>
    <s v="Yes"/>
    <s v="https://www.seek.com.au/job/51834445?type=standard#searchRequestToken=ffee9e65-769d-4eb3-9257-48aeea6188ce"/>
    <n v="0"/>
    <n v="1"/>
    <n v="0"/>
    <n v="0"/>
    <n v="0"/>
    <n v="0"/>
    <n v="0"/>
    <n v="0"/>
    <n v="0"/>
    <n v="0"/>
    <n v="0"/>
    <n v="0"/>
    <n v="0"/>
    <n v="0"/>
    <n v="0"/>
    <n v="0"/>
    <n v="0"/>
    <n v="0"/>
    <n v="0"/>
    <n v="0"/>
    <n v="0"/>
    <n v="0"/>
    <n v="0"/>
    <n v="0"/>
    <n v="0"/>
    <n v="44278"/>
    <n v="44293"/>
    <n v="1"/>
    <n v="1"/>
    <n v="0"/>
    <n v="2021"/>
    <n v="3"/>
    <n v="30"/>
    <n v="1"/>
    <m/>
    <m/>
    <m/>
    <x v="2"/>
    <s v="Recruiter"/>
    <x v="0"/>
    <x v="2"/>
    <x v="2"/>
  </r>
  <r>
    <n v="51834643"/>
    <s v="Data Scientist/Planning and Modelling Analyst"/>
    <x v="1"/>
    <s v="Consultants"/>
    <x v="389"/>
    <n v="22952456"/>
    <m/>
    <m/>
    <d v="2021-03-23T00:00:00"/>
    <n v="44308.999988425923"/>
    <s v="Our client is a Government Agency who are seeking a Data Scientist / Planning and Modelling Analyst x3 for a long term project based in Sydney (WFH)"/>
    <s v="Australia"/>
    <x v="0"/>
    <x v="0"/>
    <m/>
    <m/>
    <x v="1"/>
    <m/>
    <s v="No"/>
    <s v="https://www.seek.com.au/job/51834643?type=standard#searchRequestToken=ffe3b087-67e7-427b-ae61-806867980bc5"/>
    <n v="1"/>
    <n v="1"/>
    <n v="0"/>
    <n v="0"/>
    <n v="0"/>
    <n v="0"/>
    <n v="1"/>
    <n v="0"/>
    <n v="0"/>
    <n v="0"/>
    <n v="0"/>
    <n v="1"/>
    <n v="0"/>
    <n v="1"/>
    <n v="0"/>
    <n v="0"/>
    <n v="0"/>
    <n v="0"/>
    <n v="0"/>
    <n v="0"/>
    <n v="0"/>
    <n v="0"/>
    <n v="1"/>
    <n v="0"/>
    <n v="0"/>
    <n v="44278"/>
    <n v="44293"/>
    <n v="1"/>
    <n v="1"/>
    <n v="0"/>
    <n v="2021"/>
    <n v="3"/>
    <n v="30"/>
    <n v="6"/>
    <m/>
    <m/>
    <m/>
    <x v="2"/>
    <s v="Recruiter"/>
    <x v="0"/>
    <x v="2"/>
    <x v="2"/>
  </r>
  <r>
    <n v="51836962"/>
    <s v="Senior/Principal Data Scientist"/>
    <x v="0"/>
    <s v="Mathematics, Statistics &amp; Information Sciences"/>
    <x v="614"/>
    <n v="25648791"/>
    <m/>
    <m/>
    <d v="2021-03-23T00:00:00"/>
    <n v="44308.999988425923"/>
    <s v="You will be designing, building, and operating machine learning systems that take petabytes of data to transform imagery to insight."/>
    <s v="Australia"/>
    <x v="0"/>
    <x v="0"/>
    <s v="CBD, Inner West &amp; Eastern Suburbs"/>
    <s v="barangaroo"/>
    <x v="0"/>
    <m/>
    <s v="No"/>
    <s v="https://www.seek.com.au/job/51836962?type=standout#searchRequestToken=ffa54339-6ba4-4b73-ab9b-75c26b88eedd"/>
    <n v="1"/>
    <n v="1"/>
    <n v="0"/>
    <n v="0"/>
    <n v="0"/>
    <n v="0"/>
    <n v="0"/>
    <n v="0"/>
    <n v="0"/>
    <n v="0"/>
    <n v="0"/>
    <n v="0"/>
    <n v="0"/>
    <n v="0"/>
    <n v="0"/>
    <n v="0"/>
    <n v="0"/>
    <n v="0"/>
    <n v="0"/>
    <n v="0"/>
    <n v="0"/>
    <n v="0"/>
    <n v="0"/>
    <n v="0"/>
    <n v="0"/>
    <n v="44278"/>
    <n v="44293"/>
    <n v="0"/>
    <n v="1"/>
    <n v="0"/>
    <n v="2021"/>
    <n v="3"/>
    <n v="30"/>
    <n v="2"/>
    <m/>
    <m/>
    <m/>
    <x v="2"/>
    <s v="Direct"/>
    <x v="0"/>
    <x v="2"/>
    <x v="2"/>
  </r>
  <r>
    <n v="51841337"/>
    <s v="Data Planning and Modelling Analyst"/>
    <x v="1"/>
    <s v="Other"/>
    <x v="615"/>
    <n v="28606577"/>
    <s v="Adactin Group"/>
    <n v="3.4167000000000001"/>
    <d v="2021-03-23T00:00:00"/>
    <n v="44308.999988425923"/>
    <s v="Data Scientist- Data Planning and Modelling Analyst- Python- AWS"/>
    <s v="Australia"/>
    <x v="0"/>
    <x v="0"/>
    <s v="CBD, Inner West &amp; Eastern Suburbs"/>
    <s v="sydney"/>
    <x v="1"/>
    <m/>
    <s v="No"/>
    <s v="https://www.seek.com.au/job/51841337?type=standard#searchRequestToken=ff51ba5b-c677-4942-a094-4718bf37a76c"/>
    <n v="1"/>
    <n v="1"/>
    <n v="0"/>
    <n v="0"/>
    <n v="0"/>
    <n v="0"/>
    <n v="1"/>
    <n v="0"/>
    <n v="0"/>
    <n v="0"/>
    <n v="0"/>
    <n v="1"/>
    <n v="0"/>
    <n v="1"/>
    <n v="0"/>
    <n v="0"/>
    <n v="0"/>
    <n v="0"/>
    <n v="0"/>
    <n v="0"/>
    <n v="0"/>
    <n v="0"/>
    <n v="1"/>
    <n v="0"/>
    <n v="0"/>
    <n v="44278"/>
    <n v="44281"/>
    <n v="0"/>
    <n v="1"/>
    <n v="0"/>
    <n v="2021"/>
    <n v="3"/>
    <n v="30"/>
    <n v="6"/>
    <m/>
    <m/>
    <m/>
    <x v="2"/>
    <s v="Direct"/>
    <x v="0"/>
    <x v="2"/>
    <x v="2"/>
  </r>
  <r>
    <n v="51846530"/>
    <s v="Senior Data Scientist"/>
    <x v="0"/>
    <s v="Mathematics, Statistics &amp; Information Sciences"/>
    <x v="616"/>
    <n v="46196029"/>
    <m/>
    <m/>
    <d v="2021-03-24T00:00:00"/>
    <n v="44309.999988425923"/>
    <s v="Help us discover the information hidden in vast amounts of project data, and help our clients make smarter decisions to deliver their projects."/>
    <s v="Australia"/>
    <x v="4"/>
    <x v="4"/>
    <s v="CBD &amp; Inner Suburbs"/>
    <s v="newstead"/>
    <x v="0"/>
    <m/>
    <s v="No"/>
    <s v="https://www.seek.com.au/job/51846530?type=standout#searchRequestToken=ffa54339-6ba4-4b73-ab9b-75c26b88eedd"/>
    <n v="1"/>
    <n v="1"/>
    <n v="0"/>
    <n v="0"/>
    <n v="0"/>
    <n v="0"/>
    <n v="0"/>
    <n v="0"/>
    <n v="0"/>
    <n v="0"/>
    <n v="0"/>
    <n v="0"/>
    <n v="0"/>
    <n v="0"/>
    <n v="0"/>
    <n v="0"/>
    <n v="0"/>
    <n v="0"/>
    <n v="0"/>
    <n v="0"/>
    <n v="0"/>
    <n v="0"/>
    <n v="0"/>
    <n v="0"/>
    <n v="0"/>
    <n v="44279"/>
    <n v="44293"/>
    <n v="0"/>
    <n v="1"/>
    <n v="0"/>
    <n v="2021"/>
    <n v="3"/>
    <n v="30"/>
    <n v="2"/>
    <m/>
    <m/>
    <m/>
    <x v="2"/>
    <s v="Direct"/>
    <x v="0"/>
    <x v="2"/>
    <x v="0"/>
  </r>
  <r>
    <n v="51856782"/>
    <s v="Data Scientist / Senior Analyst"/>
    <x v="7"/>
    <s v="Analysts"/>
    <x v="96"/>
    <n v="26734030"/>
    <s v="Deloitte"/>
    <m/>
    <d v="2021-03-25T00:00:00"/>
    <n v="44310.999988425923"/>
    <s v="The A&amp;A Analytic Solutions team is at the heart of the Audit &amp; Assurance Digital Strategy across Deloitte Asia Pacific."/>
    <s v="Australia"/>
    <x v="0"/>
    <x v="0"/>
    <m/>
    <m/>
    <x v="0"/>
    <m/>
    <s v="Yes"/>
    <s v="https://www.seek.com.au/job/51856782?type=standard#searchRequestToken=ffe211c2-cb9a-4439-8d1c-d9703b87daea"/>
    <n v="1"/>
    <n v="1"/>
    <n v="0"/>
    <n v="1"/>
    <n v="0"/>
    <n v="0"/>
    <n v="0"/>
    <n v="0"/>
    <n v="0"/>
    <n v="1"/>
    <n v="0"/>
    <n v="0"/>
    <n v="0"/>
    <n v="0"/>
    <n v="1"/>
    <n v="0"/>
    <n v="0"/>
    <n v="0"/>
    <n v="0"/>
    <n v="0"/>
    <n v="0"/>
    <n v="0"/>
    <n v="0"/>
    <n v="0"/>
    <n v="0"/>
    <n v="44280"/>
    <n v="44293"/>
    <n v="0"/>
    <n v="1"/>
    <n v="0"/>
    <n v="2021"/>
    <n v="3"/>
    <n v="30"/>
    <n v="5"/>
    <m/>
    <m/>
    <m/>
    <x v="2"/>
    <s v="Direct"/>
    <x v="0"/>
    <x v="2"/>
    <x v="3"/>
  </r>
  <r>
    <n v="51863732"/>
    <s v="Data Scientist - Revenue Strategy"/>
    <x v="0"/>
    <s v="Mathematics, Statistics &amp; Information Sciences"/>
    <x v="617"/>
    <n v="39227747"/>
    <s v="Mars"/>
    <n v="3.9216000000000002"/>
    <d v="2021-03-25T00:00:00"/>
    <n v="44310.999988425923"/>
    <s v="Large consumer goods company, home of Snickers &amp; Skittles, great career development, loads of flexibility, work with engaged people"/>
    <s v="Australia"/>
    <x v="2"/>
    <x v="2"/>
    <s v="CBD &amp; Inner Suburbs"/>
    <s v="melbourne"/>
    <x v="0"/>
    <s v="Competitive salary plus bonus"/>
    <s v="No"/>
    <s v="https://www.seek.com.au/job/51863732?type=standout#searchRequestToken=ffd0e737-4cda-49bb-b0a4-8d27dbb21e88"/>
    <n v="1"/>
    <n v="1"/>
    <n v="0"/>
    <n v="1"/>
    <n v="0"/>
    <n v="0"/>
    <n v="0"/>
    <n v="0"/>
    <n v="0"/>
    <n v="0"/>
    <n v="0"/>
    <n v="0"/>
    <n v="0"/>
    <n v="0"/>
    <n v="0"/>
    <n v="0"/>
    <n v="0"/>
    <n v="0"/>
    <n v="0"/>
    <n v="0"/>
    <n v="0"/>
    <n v="0"/>
    <n v="0"/>
    <n v="0"/>
    <n v="0"/>
    <n v="44280"/>
    <n v="44293"/>
    <n v="0"/>
    <n v="1"/>
    <n v="0"/>
    <n v="2021"/>
    <n v="3"/>
    <n v="30"/>
    <n v="3"/>
    <m/>
    <m/>
    <m/>
    <x v="2"/>
    <s v="Direct"/>
    <x v="1"/>
    <x v="2"/>
    <x v="3"/>
  </r>
  <r>
    <n v="51864332"/>
    <s v="Lead Consultant - Data Scientist"/>
    <x v="7"/>
    <s v="Management &amp; Change Consulting"/>
    <x v="46"/>
    <n v="14025083"/>
    <s v="Capgemini"/>
    <m/>
    <d v="2021-03-25T00:00:00"/>
    <n v="44310.999988425923"/>
    <s v="Are you passionate about Data Science, state of the art projects, developing models, and guiding implementations &amp; strategy in a leading-edge teams?"/>
    <s v="Australia"/>
    <x v="2"/>
    <x v="2"/>
    <m/>
    <m/>
    <x v="0"/>
    <m/>
    <s v="No"/>
    <s v="https://www.seek.com.au/job/51864332?type=standout#searchRequestToken=ffe3b087-67e7-427b-ae61-806867980bc5"/>
    <n v="1"/>
    <n v="1"/>
    <n v="0"/>
    <n v="0"/>
    <n v="0"/>
    <n v="0"/>
    <n v="0"/>
    <n v="0"/>
    <n v="1"/>
    <n v="0"/>
    <n v="0"/>
    <n v="1"/>
    <n v="0"/>
    <n v="0"/>
    <n v="0"/>
    <n v="0"/>
    <n v="0"/>
    <n v="0"/>
    <n v="0"/>
    <n v="0"/>
    <n v="0"/>
    <n v="0"/>
    <n v="0"/>
    <n v="0"/>
    <n v="0"/>
    <n v="44280"/>
    <n v="44293"/>
    <n v="0"/>
    <n v="1"/>
    <n v="0"/>
    <n v="2021"/>
    <n v="3"/>
    <n v="30"/>
    <n v="4"/>
    <m/>
    <m/>
    <m/>
    <x v="2"/>
    <s v="Direct"/>
    <x v="0"/>
    <x v="2"/>
    <x v="3"/>
  </r>
  <r>
    <n v="51866320"/>
    <s v="Analyst/ Junior Data Scientist"/>
    <x v="1"/>
    <s v="Other"/>
    <x v="256"/>
    <n v="24712589"/>
    <s v="IAG"/>
    <n v="3.4661"/>
    <d v="2021-03-26T00:00:00"/>
    <n v="44311.999988425923"/>
    <s v="Are you interested in using AI and data analysis to improve customer experience? Do you want wish to develop a career in Data Science?"/>
    <s v="Australia"/>
    <x v="0"/>
    <x v="0"/>
    <s v="CBD, Inner West &amp; Eastern Suburbs"/>
    <s v="sydney"/>
    <x v="0"/>
    <s v="$NEG + 13% Super + Bonus + Additional Benefits"/>
    <s v="Yes"/>
    <s v="https://www.seek.com.au/job/51866320?type=standard#searchRequestToken=ffa54339-6ba4-4b73-ab9b-75c26b88eedd"/>
    <n v="1"/>
    <n v="1"/>
    <n v="0"/>
    <n v="1"/>
    <n v="0"/>
    <n v="0"/>
    <n v="0"/>
    <n v="0"/>
    <n v="0"/>
    <n v="0"/>
    <n v="0"/>
    <n v="0"/>
    <n v="0"/>
    <n v="0"/>
    <n v="0"/>
    <n v="0"/>
    <n v="0"/>
    <n v="0"/>
    <n v="0"/>
    <n v="0"/>
    <n v="0"/>
    <n v="0"/>
    <n v="0"/>
    <n v="0"/>
    <n v="0"/>
    <n v="44280"/>
    <n v="44287"/>
    <n v="0"/>
    <n v="1"/>
    <n v="0"/>
    <n v="2021"/>
    <n v="3"/>
    <n v="30"/>
    <n v="3"/>
    <m/>
    <m/>
    <m/>
    <x v="2"/>
    <s v="Direct"/>
    <x v="1"/>
    <x v="2"/>
    <x v="4"/>
  </r>
  <r>
    <n v="51866822"/>
    <s v="Analyst/ Junior Data Scientist"/>
    <x v="1"/>
    <s v="Other"/>
    <x v="256"/>
    <n v="24712589"/>
    <s v="IAG"/>
    <m/>
    <d v="2021-03-26T00:00:00"/>
    <n v="44311.999988425923"/>
    <s v="Are you interested in using AI and data analysis to improve customer experience? Do you want wish to develop a career in Data Science?"/>
    <s v="Australia"/>
    <x v="2"/>
    <x v="2"/>
    <s v="CBD &amp; Inner Suburbs"/>
    <s v="melbourne"/>
    <x v="0"/>
    <s v="$NEG + 13% Super + Bonus + Additional Benefits"/>
    <s v="Yes"/>
    <s v="https://www.seek.com.au/job/51866822?type=standard#searchRequestToken=ffa54339-6ba4-4b73-ab9b-75c26b88eedd"/>
    <n v="1"/>
    <n v="1"/>
    <n v="0"/>
    <n v="1"/>
    <n v="0"/>
    <n v="0"/>
    <n v="0"/>
    <n v="0"/>
    <n v="0"/>
    <n v="0"/>
    <n v="0"/>
    <n v="0"/>
    <n v="0"/>
    <n v="0"/>
    <n v="0"/>
    <n v="0"/>
    <n v="0"/>
    <n v="0"/>
    <n v="0"/>
    <n v="0"/>
    <n v="0"/>
    <n v="0"/>
    <n v="0"/>
    <n v="0"/>
    <n v="0"/>
    <n v="44280"/>
    <n v="44287"/>
    <n v="0"/>
    <n v="1"/>
    <n v="0"/>
    <n v="2021"/>
    <n v="3"/>
    <n v="30"/>
    <n v="3"/>
    <m/>
    <m/>
    <m/>
    <x v="2"/>
    <s v="Direct"/>
    <x v="1"/>
    <x v="2"/>
    <x v="4"/>
  </r>
  <r>
    <n v="51871989"/>
    <s v="Operations Data Scientist"/>
    <x v="6"/>
    <s v="Natural Resources &amp; Water"/>
    <x v="167"/>
    <n v="23798501"/>
    <s v="TRILITY"/>
    <n v="4.4000000000000004"/>
    <d v="2021-03-26T00:00:00"/>
    <n v="44311.999988425923"/>
    <s v="TRILITY is seeking a talented Operations Data Scientist to join the Data Analytics team. Make a real difference in your role and grow with us!"/>
    <s v="Australia"/>
    <x v="6"/>
    <x v="6"/>
    <m/>
    <s v="adelaide"/>
    <x v="0"/>
    <m/>
    <s v="No"/>
    <s v="https://www.seek.com.au/job/51871989?type=standout#searchRequestToken=ffee9e65-769d-4eb3-9257-48aeea6188ce"/>
    <n v="1"/>
    <n v="1"/>
    <n v="0"/>
    <n v="1"/>
    <n v="0"/>
    <n v="0"/>
    <n v="0"/>
    <n v="0"/>
    <n v="0"/>
    <n v="0"/>
    <n v="0"/>
    <n v="0"/>
    <n v="0"/>
    <n v="0"/>
    <n v="0"/>
    <n v="0"/>
    <n v="0"/>
    <n v="0"/>
    <n v="0"/>
    <n v="0"/>
    <n v="0"/>
    <n v="0"/>
    <n v="0"/>
    <n v="0"/>
    <n v="0"/>
    <n v="44281"/>
    <n v="44293"/>
    <n v="0"/>
    <n v="1"/>
    <n v="0"/>
    <n v="2021"/>
    <n v="3"/>
    <n v="30"/>
    <n v="3"/>
    <m/>
    <m/>
    <m/>
    <x v="2"/>
    <s v="Direct"/>
    <x v="0"/>
    <x v="2"/>
    <x v="4"/>
  </r>
  <r>
    <n v="51874764"/>
    <s v="Operations Data Scientist"/>
    <x v="6"/>
    <s v="Natural Resources &amp; Water"/>
    <x v="167"/>
    <n v="23798501"/>
    <s v="TRILITY"/>
    <n v="4.4000000000000004"/>
    <d v="2021-03-26T00:00:00"/>
    <n v="44311.999988425923"/>
    <s v="TRILITY is seeking a talented Operations Data Scientist to join the Data Analytics team. Make a real difference in your role and grow with us!"/>
    <s v="Australia"/>
    <x v="4"/>
    <x v="4"/>
    <s v="CBD &amp; Inner Suburbs"/>
    <s v="brisbane"/>
    <x v="0"/>
    <m/>
    <s v="No"/>
    <s v="https://www.seek.com.au/job/51874764?type=standout#searchRequestToken=ffee9e65-769d-4eb3-9257-48aeea6188ce"/>
    <n v="1"/>
    <n v="1"/>
    <n v="0"/>
    <n v="1"/>
    <n v="0"/>
    <n v="0"/>
    <n v="0"/>
    <n v="0"/>
    <n v="0"/>
    <n v="0"/>
    <n v="0"/>
    <n v="0"/>
    <n v="0"/>
    <n v="0"/>
    <n v="0"/>
    <n v="0"/>
    <n v="0"/>
    <n v="0"/>
    <n v="0"/>
    <n v="0"/>
    <n v="0"/>
    <n v="0"/>
    <n v="0"/>
    <n v="0"/>
    <n v="0"/>
    <n v="44281"/>
    <n v="44293"/>
    <n v="0"/>
    <n v="1"/>
    <n v="0"/>
    <n v="2021"/>
    <n v="3"/>
    <n v="30"/>
    <n v="3"/>
    <m/>
    <m/>
    <m/>
    <x v="2"/>
    <s v="Direct"/>
    <x v="0"/>
    <x v="2"/>
    <x v="4"/>
  </r>
  <r>
    <n v="51874871"/>
    <s v="Operations Data Scientist"/>
    <x v="6"/>
    <s v="Natural Resources &amp; Water"/>
    <x v="167"/>
    <n v="23798501"/>
    <s v="TRILITY"/>
    <m/>
    <d v="2021-03-26T00:00:00"/>
    <n v="44311.999988425923"/>
    <s v="TRILITY is seeking a talented Operations Data Scientist to join the Data Analytics team. Make a real difference in your role and grow with us!"/>
    <s v="Australia"/>
    <x v="2"/>
    <x v="2"/>
    <s v="CBD &amp; Inner Suburbs"/>
    <s v="melbourne"/>
    <x v="0"/>
    <m/>
    <s v="No"/>
    <s v="https://www.seek.com.au/job/51874871?type=standout#searchRequestToken=ffee9e65-769d-4eb3-9257-48aeea6188ce"/>
    <n v="1"/>
    <n v="1"/>
    <n v="0"/>
    <n v="1"/>
    <n v="0"/>
    <n v="0"/>
    <n v="0"/>
    <n v="0"/>
    <n v="0"/>
    <n v="0"/>
    <n v="0"/>
    <n v="0"/>
    <n v="0"/>
    <n v="0"/>
    <n v="0"/>
    <n v="0"/>
    <n v="0"/>
    <n v="0"/>
    <n v="0"/>
    <n v="0"/>
    <n v="0"/>
    <n v="0"/>
    <n v="0"/>
    <n v="0"/>
    <n v="0"/>
    <n v="44281"/>
    <n v="44293"/>
    <n v="0"/>
    <n v="1"/>
    <n v="0"/>
    <n v="2021"/>
    <n v="3"/>
    <n v="30"/>
    <n v="3"/>
    <m/>
    <m/>
    <m/>
    <x v="2"/>
    <s v="Direct"/>
    <x v="0"/>
    <x v="2"/>
    <x v="4"/>
  </r>
  <r>
    <n v="51874913"/>
    <s v="Operations Data Scientist"/>
    <x v="6"/>
    <s v="Natural Resources &amp; Water"/>
    <x v="167"/>
    <n v="23798501"/>
    <s v="TRILITY"/>
    <n v="4.4000000000000004"/>
    <d v="2021-03-26T00:00:00"/>
    <n v="44311.999988425923"/>
    <s v="TRILITY is seeking a talented Operations Data Scientist to join the Data Analytics team. Make a real difference in your role and grow with us!"/>
    <s v="Australia"/>
    <x v="0"/>
    <x v="0"/>
    <s v="CBD, Inner West &amp; Eastern Suburbs"/>
    <s v="sydney"/>
    <x v="0"/>
    <m/>
    <s v="No"/>
    <s v="https://www.seek.com.au/job/51874913?type=standout#searchRequestToken=ffee9e65-769d-4eb3-9257-48aeea6188ce"/>
    <n v="1"/>
    <n v="1"/>
    <n v="0"/>
    <n v="1"/>
    <n v="0"/>
    <n v="0"/>
    <n v="0"/>
    <n v="0"/>
    <n v="0"/>
    <n v="0"/>
    <n v="0"/>
    <n v="0"/>
    <n v="0"/>
    <n v="0"/>
    <n v="0"/>
    <n v="0"/>
    <n v="0"/>
    <n v="0"/>
    <n v="0"/>
    <n v="0"/>
    <n v="0"/>
    <n v="0"/>
    <n v="0"/>
    <n v="0"/>
    <n v="0"/>
    <n v="44281"/>
    <n v="44293"/>
    <n v="0"/>
    <n v="1"/>
    <n v="0"/>
    <n v="2021"/>
    <n v="3"/>
    <n v="30"/>
    <n v="3"/>
    <m/>
    <m/>
    <m/>
    <x v="2"/>
    <s v="Direct"/>
    <x v="0"/>
    <x v="2"/>
    <x v="4"/>
  </r>
  <r>
    <n v="51874936"/>
    <s v="Operations Data Scientist"/>
    <x v="6"/>
    <s v="Natural Resources &amp; Water"/>
    <x v="167"/>
    <n v="23798501"/>
    <s v="TRILITY"/>
    <n v="4.4000000000000004"/>
    <d v="2021-03-26T00:00:00"/>
    <n v="44311.999988425923"/>
    <s v="TRILITY is seeking a talented Operations Data Scientist to join the Data Analytics team. Make a real difference in your role and grow with us!"/>
    <s v="Australia"/>
    <x v="3"/>
    <x v="3"/>
    <s v="CBD, Inner &amp; Western Suburbs"/>
    <s v="perth"/>
    <x v="0"/>
    <m/>
    <s v="No"/>
    <s v="https://www.seek.com.au/job/51874936?type=standout#searchRequestToken=ffd0e737-4cda-49bb-b0a4-8d27dbb21e88"/>
    <n v="1"/>
    <n v="1"/>
    <n v="0"/>
    <n v="1"/>
    <n v="0"/>
    <n v="0"/>
    <n v="0"/>
    <n v="0"/>
    <n v="0"/>
    <n v="0"/>
    <n v="0"/>
    <n v="0"/>
    <n v="0"/>
    <n v="0"/>
    <n v="0"/>
    <n v="0"/>
    <n v="0"/>
    <n v="0"/>
    <n v="0"/>
    <n v="0"/>
    <n v="0"/>
    <n v="0"/>
    <n v="0"/>
    <n v="0"/>
    <n v="0"/>
    <n v="44281"/>
    <n v="44293"/>
    <n v="0"/>
    <n v="1"/>
    <n v="0"/>
    <n v="2021"/>
    <n v="3"/>
    <n v="30"/>
    <n v="3"/>
    <m/>
    <m/>
    <m/>
    <x v="2"/>
    <s v="Direct"/>
    <x v="0"/>
    <x v="2"/>
    <x v="4"/>
  </r>
  <r>
    <n v="51879061"/>
    <s v="Junior Data Scientist"/>
    <x v="0"/>
    <s v="Modelling &amp; Simulation"/>
    <x v="72"/>
    <n v="35398774"/>
    <m/>
    <m/>
    <d v="2021-03-29T00:00:00"/>
    <n v="44314.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1879061?type=standout#searchRequestToken=ffee9e65-769d-4eb3-9257-48aeea6188ce"/>
    <n v="1"/>
    <n v="1"/>
    <n v="0"/>
    <n v="1"/>
    <n v="0"/>
    <n v="0"/>
    <n v="0"/>
    <n v="0"/>
    <n v="0"/>
    <n v="1"/>
    <n v="0"/>
    <n v="0"/>
    <n v="1"/>
    <n v="0"/>
    <n v="0"/>
    <n v="0"/>
    <n v="0"/>
    <n v="0"/>
    <n v="0"/>
    <n v="0"/>
    <n v="0"/>
    <n v="1"/>
    <n v="0"/>
    <n v="0"/>
    <n v="0"/>
    <n v="44284"/>
    <n v="44293"/>
    <n v="1"/>
    <n v="1"/>
    <n v="0"/>
    <n v="2021"/>
    <n v="3"/>
    <n v="30"/>
    <n v="6"/>
    <n v="100000"/>
    <n v="100000"/>
    <s v="year"/>
    <x v="2"/>
    <s v="Recruiter"/>
    <x v="1"/>
    <x v="2"/>
    <x v="1"/>
  </r>
  <r>
    <n v="51879135"/>
    <s v="Senior Data Scientist x4 ($700-800pd)"/>
    <x v="7"/>
    <s v="Analysts"/>
    <x v="72"/>
    <n v="35398774"/>
    <m/>
    <m/>
    <d v="2021-03-29T00:00:00"/>
    <n v="44314.999988425923"/>
    <s v="CORRELATE RESOURCES : Your trusted Data Analytics Recruitment Partner. APPLY NOW for exclusive opportunities, market insights &amp; ongoing career support"/>
    <s v="Australia"/>
    <x v="2"/>
    <x v="2"/>
    <s v="CBD &amp; Inner Suburbs"/>
    <s v="melbourne"/>
    <x v="1"/>
    <s v="$700-800pd"/>
    <s v="No"/>
    <s v="https://www.seek.com.au/job/51879135?type=standout#searchRequestToken=ffee9e65-769d-4eb3-9257-48aeea6188ce"/>
    <n v="1"/>
    <n v="1"/>
    <n v="1"/>
    <n v="0"/>
    <n v="0"/>
    <n v="0"/>
    <n v="0"/>
    <n v="0"/>
    <n v="1"/>
    <n v="0"/>
    <n v="0"/>
    <n v="0"/>
    <n v="0"/>
    <n v="1"/>
    <n v="0"/>
    <n v="0"/>
    <n v="0"/>
    <n v="0"/>
    <n v="0"/>
    <n v="0"/>
    <n v="0"/>
    <n v="0"/>
    <n v="0"/>
    <n v="0"/>
    <n v="0"/>
    <n v="44283"/>
    <n v="44293"/>
    <n v="1"/>
    <n v="1"/>
    <n v="0"/>
    <n v="2021"/>
    <n v="3"/>
    <n v="30"/>
    <n v="5"/>
    <n v="700"/>
    <n v="800"/>
    <s v="day"/>
    <x v="2"/>
    <s v="Recruiter"/>
    <x v="1"/>
    <x v="2"/>
    <x v="1"/>
  </r>
  <r>
    <n v="51879147"/>
    <s v="Data Engineer"/>
    <x v="1"/>
    <s v="Engineering - Software"/>
    <x v="618"/>
    <n v="33657145"/>
    <s v="Eclipx Group"/>
    <n v="2.9167000000000001"/>
    <d v="2021-03-29T00:00:00"/>
    <n v="44314.999988425923"/>
    <s v="Ready for a challenge? Opportunity to be a part of the forefront of change in our Business Intelligence team - APPLY NOW for our Sydney role!"/>
    <s v="Australia"/>
    <x v="0"/>
    <x v="0"/>
    <s v="North Shore &amp; Northern Beaches"/>
    <s v="stleonards"/>
    <x v="0"/>
    <m/>
    <s v="No"/>
    <s v="https://www.seek.com.au/job/51879147?type=standout#searchRequestToken=fdbda42d-430e-4b53-b730-6e717ad3466b"/>
    <n v="0"/>
    <n v="1"/>
    <n v="0"/>
    <n v="1"/>
    <n v="0"/>
    <n v="0"/>
    <n v="0"/>
    <n v="0"/>
    <n v="0"/>
    <n v="1"/>
    <n v="1"/>
    <n v="1"/>
    <n v="1"/>
    <n v="0"/>
    <n v="0"/>
    <n v="0"/>
    <n v="0"/>
    <n v="0"/>
    <n v="0"/>
    <n v="0"/>
    <n v="0"/>
    <n v="1"/>
    <n v="0"/>
    <n v="0"/>
    <n v="0"/>
    <n v="44313"/>
    <n v="44314"/>
    <n v="0"/>
    <n v="1"/>
    <n v="0"/>
    <n v="2021"/>
    <n v="3"/>
    <n v="30"/>
    <n v="7"/>
    <m/>
    <m/>
    <m/>
    <x v="2"/>
    <s v="Direct"/>
    <x v="0"/>
    <x v="2"/>
    <x v="1"/>
  </r>
  <r>
    <n v="51885751"/>
    <s v="Data Engineering Lead"/>
    <x v="1"/>
    <s v="Other"/>
    <x v="608"/>
    <n v="23382571"/>
    <s v="Shell Energy"/>
    <n v="3.9832000000000001"/>
    <d v="2021-03-29T00:00:00"/>
    <n v="44314.999988425923"/>
    <s v="Contribute to development &amp; improvement of data acquisition, usage &amp; distribution. Operationalise data pipelines &amp; data products in cloud environment"/>
    <s v="Australia"/>
    <x v="2"/>
    <x v="2"/>
    <s v="CBD &amp; Inner Suburbs"/>
    <s v="melbourne"/>
    <x v="0"/>
    <m/>
    <s v="Yes"/>
    <s v="https://www.seek.com.au/job/51885751?type=standout#searchRequestToken=fdbda42d-430e-4b53-b730-6e717ad3466b"/>
    <n v="0"/>
    <n v="1"/>
    <n v="0"/>
    <n v="1"/>
    <n v="0"/>
    <n v="0"/>
    <n v="0"/>
    <n v="0"/>
    <n v="0"/>
    <n v="1"/>
    <n v="1"/>
    <n v="1"/>
    <n v="1"/>
    <n v="1"/>
    <n v="0"/>
    <n v="0"/>
    <n v="0"/>
    <n v="0"/>
    <n v="0"/>
    <n v="0"/>
    <n v="0"/>
    <n v="1"/>
    <n v="0"/>
    <n v="0"/>
    <n v="0"/>
    <n v="44313"/>
    <n v="44314"/>
    <n v="0"/>
    <n v="1"/>
    <n v="0"/>
    <n v="2021"/>
    <n v="3"/>
    <n v="30"/>
    <n v="8"/>
    <m/>
    <m/>
    <m/>
    <x v="2"/>
    <s v="Direct"/>
    <x v="0"/>
    <x v="2"/>
    <x v="1"/>
  </r>
  <r>
    <n v="51887421"/>
    <s v="Data Analyst / Data Scientist"/>
    <x v="2"/>
    <s v="Funds Management"/>
    <x v="619"/>
    <n v="35876615"/>
    <m/>
    <m/>
    <d v="2021-03-29T00:00:00"/>
    <n v="44314.999988425923"/>
    <s v="We are looking for a Data Analyst / Data Scientist to work with our portfolio management and risk management teams."/>
    <s v="Australia"/>
    <x v="2"/>
    <x v="2"/>
    <s v="CBD &amp; Inner Suburbs"/>
    <s v="melbourne"/>
    <x v="0"/>
    <m/>
    <s v="No"/>
    <s v="https://www.seek.com.au/job/51887421?type=standout#searchRequestToken=fd8edde0-1390-4215-ac66-3799614355e8"/>
    <n v="1"/>
    <n v="1"/>
    <n v="0"/>
    <n v="1"/>
    <n v="0"/>
    <n v="0"/>
    <n v="0"/>
    <n v="0"/>
    <n v="0"/>
    <n v="0"/>
    <n v="1"/>
    <n v="0"/>
    <n v="0"/>
    <n v="1"/>
    <n v="0"/>
    <n v="0"/>
    <n v="0"/>
    <n v="0"/>
    <n v="0"/>
    <n v="0"/>
    <n v="0"/>
    <n v="0"/>
    <n v="0"/>
    <n v="0"/>
    <n v="0"/>
    <n v="44313"/>
    <n v="44314"/>
    <n v="0"/>
    <n v="1"/>
    <n v="0"/>
    <n v="2021"/>
    <n v="3"/>
    <n v="30"/>
    <n v="5"/>
    <m/>
    <m/>
    <m/>
    <x v="2"/>
    <s v="Direct"/>
    <x v="0"/>
    <x v="2"/>
    <x v="1"/>
  </r>
  <r>
    <n v="51893631"/>
    <s v="Data Scientist / Snr Data Engineer"/>
    <x v="0"/>
    <s v="Mathematics, Statistics &amp; Information Sciences"/>
    <x v="540"/>
    <n v="21137338"/>
    <m/>
    <m/>
    <d v="2021-03-30T00:00:00"/>
    <n v="44315.999988425923"/>
    <s v="One of Australia's leading eComm brands is looking for an experienced Data Scientist to take ownership and guide data personalisation."/>
    <s v="Australia"/>
    <x v="0"/>
    <x v="0"/>
    <s v="CBD, Inner West &amp; Eastern Suburbs"/>
    <s v="sydney"/>
    <x v="0"/>
    <s v="depending on experience"/>
    <s v="No"/>
    <s v="https://www.seek.com.au/job/51893631?type=standard#searchRequestToken=ffee9e65-769d-4eb3-9257-48aeea6188ce"/>
    <n v="1"/>
    <n v="1"/>
    <n v="0"/>
    <n v="1"/>
    <n v="0"/>
    <n v="0"/>
    <n v="0"/>
    <n v="0"/>
    <n v="0"/>
    <n v="0"/>
    <n v="0"/>
    <n v="0"/>
    <n v="0"/>
    <n v="0"/>
    <n v="0"/>
    <n v="0"/>
    <n v="0"/>
    <n v="0"/>
    <n v="0"/>
    <n v="0"/>
    <n v="0"/>
    <n v="0"/>
    <n v="0"/>
    <n v="0"/>
    <n v="0"/>
    <n v="44285"/>
    <n v="44293"/>
    <n v="0"/>
    <n v="1"/>
    <n v="0"/>
    <n v="2021"/>
    <n v="3"/>
    <n v="30"/>
    <n v="3"/>
    <m/>
    <m/>
    <m/>
    <x v="2"/>
    <s v="Direct"/>
    <x v="1"/>
    <x v="2"/>
    <x v="2"/>
  </r>
  <r>
    <n v="51894032"/>
    <s v="Data Scientist"/>
    <x v="0"/>
    <s v="Mathematics, Statistics &amp; Information Sciences"/>
    <x v="424"/>
    <n v="31118541"/>
    <s v="Compare the Market"/>
    <n v="3.6667000000000001"/>
    <d v="2021-03-30T00:00:00"/>
    <n v="44315.999988425923"/>
    <s v="Use your data skills to take advantage of our extremely rich and interesting repository of data, while working in a fun and supportive culture!"/>
    <s v="Australia"/>
    <x v="4"/>
    <x v="4"/>
    <s v="CBD &amp; Inner Suburbs"/>
    <s v="toowong"/>
    <x v="0"/>
    <m/>
    <s v="No"/>
    <s v="https://www.seek.com.au/job/51894032?type=standout#searchRequestToken=ffef746c-9c64-4a9a-91ce-49685dfbe95f"/>
    <n v="1"/>
    <n v="1"/>
    <n v="1"/>
    <n v="1"/>
    <n v="0"/>
    <n v="0"/>
    <n v="0"/>
    <n v="0"/>
    <n v="0"/>
    <n v="0"/>
    <n v="1"/>
    <n v="0"/>
    <n v="0"/>
    <n v="1"/>
    <n v="0"/>
    <n v="0"/>
    <n v="1"/>
    <n v="0"/>
    <n v="0"/>
    <n v="0"/>
    <n v="0"/>
    <n v="0"/>
    <n v="1"/>
    <n v="0"/>
    <n v="0"/>
    <n v="44285"/>
    <n v="44315"/>
    <n v="0"/>
    <n v="1"/>
    <n v="0"/>
    <n v="2021"/>
    <n v="3"/>
    <n v="30"/>
    <n v="8"/>
    <m/>
    <m/>
    <m/>
    <x v="2"/>
    <s v="Direct"/>
    <x v="0"/>
    <x v="2"/>
    <x v="2"/>
  </r>
  <r>
    <n v="51897544"/>
    <s v="Manager, Data Science - NLP &amp; ML"/>
    <x v="0"/>
    <s v="Mathematics, Statistics &amp; Information Sciences"/>
    <x v="188"/>
    <n v="19808085"/>
    <m/>
    <m/>
    <d v="2021-03-30T00:00:00"/>
    <n v="44315.999988425923"/>
    <s v="Lead a Team of Data Scientist | Core Focus on Benefiting The Customer | NLP &amp; Machine Learning | Long-Term Funding | Executive Leadership Exposure"/>
    <s v="Australia"/>
    <x v="0"/>
    <x v="0"/>
    <m/>
    <m/>
    <x v="0"/>
    <s v="$160K - 200K + super + bonus"/>
    <s v="No"/>
    <s v="https://www.seek.com.au/job/51897544?type=standard#searchRequestToken=ffef746c-9c64-4a9a-91ce-49685dfbe95f"/>
    <n v="0"/>
    <n v="1"/>
    <n v="1"/>
    <n v="1"/>
    <n v="0"/>
    <n v="0"/>
    <n v="0"/>
    <n v="0"/>
    <n v="0"/>
    <n v="0"/>
    <n v="1"/>
    <n v="0"/>
    <n v="1"/>
    <n v="1"/>
    <n v="0"/>
    <n v="0"/>
    <n v="0"/>
    <n v="0"/>
    <n v="0"/>
    <n v="0"/>
    <n v="0"/>
    <n v="0"/>
    <n v="0"/>
    <n v="0"/>
    <n v="0"/>
    <n v="44285"/>
    <n v="44315"/>
    <n v="1"/>
    <n v="1"/>
    <n v="0"/>
    <n v="2021"/>
    <n v="3"/>
    <n v="30"/>
    <n v="6"/>
    <n v="160000"/>
    <n v="200000"/>
    <s v="year"/>
    <x v="2"/>
    <s v="Recruiter"/>
    <x v="1"/>
    <x v="2"/>
    <x v="2"/>
  </r>
  <r>
    <n v="51898862"/>
    <s v="Data Scientist"/>
    <x v="1"/>
    <s v="Engineering - Software"/>
    <x v="48"/>
    <n v="22081129"/>
    <m/>
    <m/>
    <d v="2021-03-30T00:00:00"/>
    <n v="44315.999988425923"/>
    <s v="Data Scientist with passion of developing their career in Machine learning industry and to join a growing data and analytics division in Sydney."/>
    <s v="Australia"/>
    <x v="0"/>
    <x v="0"/>
    <m/>
    <m/>
    <x v="0"/>
    <s v="plus super"/>
    <s v="No"/>
    <s v="https://www.seek.com.au/job/51898862?type=standard#searchRequestToken=ffee9e65-769d-4eb3-9257-48aeea6188ce"/>
    <n v="1"/>
    <n v="1"/>
    <n v="1"/>
    <n v="1"/>
    <n v="0"/>
    <n v="0"/>
    <n v="0"/>
    <n v="0"/>
    <n v="0"/>
    <n v="0"/>
    <n v="1"/>
    <n v="0"/>
    <n v="0"/>
    <n v="1"/>
    <n v="0"/>
    <n v="0"/>
    <n v="0"/>
    <n v="0"/>
    <n v="0"/>
    <n v="0"/>
    <n v="0"/>
    <n v="1"/>
    <n v="0"/>
    <n v="0"/>
    <n v="0"/>
    <n v="44285"/>
    <n v="44315"/>
    <n v="1"/>
    <n v="1"/>
    <n v="0"/>
    <n v="2021"/>
    <n v="3"/>
    <n v="30"/>
    <n v="7"/>
    <m/>
    <m/>
    <m/>
    <x v="2"/>
    <s v="Recruiter"/>
    <x v="1"/>
    <x v="2"/>
    <x v="2"/>
  </r>
  <r>
    <n v="51899220"/>
    <s v="Senior Frontend Developer &amp; AI Data Scientist"/>
    <x v="1"/>
    <s v="Developers/Programmers"/>
    <x v="7"/>
    <n v="45665621"/>
    <m/>
    <m/>
    <d v="2021-03-30T00:00:00"/>
    <n v="44315.999988425923"/>
    <s v="Do you want to help save lives through more accurate diagnosis of heart disease by applying AI technologies as a Snr FE Developer &amp; AI Data Scientist?"/>
    <s v="Australia"/>
    <x v="3"/>
    <x v="3"/>
    <s v="CBD, Inner &amp; Western Suburbs"/>
    <s v="perth"/>
    <x v="0"/>
    <s v="$80k - $120k p.a."/>
    <s v="No"/>
    <s v="https://www.seek.com.au/job/51899220?type=standard#searchRequestToken=ffee9e65-769d-4eb3-9257-48aeea6188ce"/>
    <n v="0"/>
    <n v="1"/>
    <n v="1"/>
    <n v="1"/>
    <n v="0"/>
    <n v="0"/>
    <n v="0"/>
    <n v="0"/>
    <n v="0"/>
    <n v="0"/>
    <n v="1"/>
    <n v="1"/>
    <n v="0"/>
    <n v="1"/>
    <n v="0"/>
    <n v="0"/>
    <n v="0"/>
    <n v="0"/>
    <n v="0"/>
    <n v="0"/>
    <n v="0"/>
    <n v="0"/>
    <n v="1"/>
    <n v="0"/>
    <n v="0"/>
    <n v="44285"/>
    <n v="44315"/>
    <n v="1"/>
    <n v="1"/>
    <n v="0"/>
    <n v="2021"/>
    <n v="3"/>
    <n v="30"/>
    <n v="7"/>
    <n v="80000"/>
    <n v="120000"/>
    <s v="year"/>
    <x v="2"/>
    <s v="Recruiter"/>
    <x v="1"/>
    <x v="2"/>
    <x v="2"/>
  </r>
  <r>
    <n v="51902490"/>
    <s v="Senior Data Scientist - $170K"/>
    <x v="2"/>
    <s v="Analysis &amp; Reporting"/>
    <x v="410"/>
    <n v="26537334"/>
    <m/>
    <m/>
    <d v="2021-03-31T00:00:00"/>
    <n v="44316.999988425923"/>
    <s v="A newly created role for a Data Scientist to join a well known financial institution to work in their B&amp;PB devison"/>
    <s v="Australia"/>
    <x v="2"/>
    <x v="2"/>
    <s v="CBD &amp; Inner Suburbs"/>
    <s v="melbourne"/>
    <x v="0"/>
    <m/>
    <s v="No"/>
    <s v="https://www.seek.com.au/job/51902490?type=standard#searchRequestToken=ffef746c-9c64-4a9a-91ce-49685dfbe95f"/>
    <n v="1"/>
    <n v="1"/>
    <n v="0"/>
    <n v="1"/>
    <n v="0"/>
    <n v="0"/>
    <n v="0"/>
    <n v="0"/>
    <n v="0"/>
    <n v="0"/>
    <n v="1"/>
    <n v="0"/>
    <n v="1"/>
    <n v="1"/>
    <n v="0"/>
    <n v="0"/>
    <n v="0"/>
    <n v="0"/>
    <n v="0"/>
    <n v="0"/>
    <n v="0"/>
    <n v="1"/>
    <n v="0"/>
    <n v="0"/>
    <n v="0"/>
    <n v="44285"/>
    <n v="44316"/>
    <n v="1"/>
    <n v="1"/>
    <n v="0"/>
    <n v="2021"/>
    <n v="3"/>
    <n v="30"/>
    <n v="7"/>
    <m/>
    <m/>
    <m/>
    <x v="2"/>
    <s v="Recruiter"/>
    <x v="0"/>
    <x v="2"/>
    <x v="0"/>
  </r>
  <r>
    <n v="51902597"/>
    <s v="Senior Quantitative Researcher/Data Scientist- Sports Analytics"/>
    <x v="0"/>
    <s v="Mathematics, Statistics &amp; Information Sciences"/>
    <x v="229"/>
    <n v="41973991"/>
    <m/>
    <m/>
    <d v="2021-03-31T00:00:00"/>
    <n v="44316.999988425923"/>
    <s v="Senior Quantitative Researcher/Senior Data Scientist opportunity to build models that help provide liquidity for the sports betting industry."/>
    <s v="Australia"/>
    <x v="0"/>
    <x v="0"/>
    <s v="CBD, Inner West &amp; Eastern Suburbs"/>
    <s v="sydney"/>
    <x v="0"/>
    <s v="$150,000 - $200,000"/>
    <s v="No"/>
    <s v="https://www.seek.com.au/job/51902597?type=standout#searchRequestToken=ffef746c-9c64-4a9a-91ce-49685dfbe95f"/>
    <n v="0"/>
    <n v="1"/>
    <n v="1"/>
    <n v="1"/>
    <n v="0"/>
    <n v="0"/>
    <n v="0"/>
    <n v="0"/>
    <n v="0"/>
    <n v="0"/>
    <n v="1"/>
    <n v="0"/>
    <n v="0"/>
    <n v="1"/>
    <n v="0"/>
    <n v="0"/>
    <n v="0"/>
    <n v="0"/>
    <n v="0"/>
    <n v="0"/>
    <n v="0"/>
    <n v="0"/>
    <n v="0"/>
    <n v="0"/>
    <n v="0"/>
    <n v="44313"/>
    <n v="44316"/>
    <n v="0"/>
    <n v="1"/>
    <n v="0"/>
    <n v="2021"/>
    <n v="3"/>
    <n v="30"/>
    <n v="5"/>
    <n v="150000"/>
    <n v="200000"/>
    <s v="year"/>
    <x v="2"/>
    <s v="Direct"/>
    <x v="1"/>
    <x v="2"/>
    <x v="0"/>
  </r>
  <r>
    <n v="51904186"/>
    <s v="Data Scientist"/>
    <x v="0"/>
    <s v="Mathematics, Statistics &amp; Information Sciences"/>
    <x v="620"/>
    <n v="19337627"/>
    <m/>
    <m/>
    <d v="2021-03-31T00:00:00"/>
    <n v="44316.999988425923"/>
    <s v="We’re looking for a data scientist to join us."/>
    <s v="Australia"/>
    <x v="0"/>
    <x v="0"/>
    <s v="CBD, Inner West &amp; Eastern Suburbs"/>
    <s v="sydney"/>
    <x v="0"/>
    <m/>
    <s v="No"/>
    <s v="https://www.seek.com.au/job/51904186?type=standard#searchRequestToken=ffef746c-9c64-4a9a-91ce-49685dfbe95f"/>
    <n v="1"/>
    <n v="1"/>
    <n v="1"/>
    <n v="1"/>
    <n v="0"/>
    <n v="0"/>
    <n v="0"/>
    <n v="0"/>
    <n v="0"/>
    <n v="0"/>
    <n v="1"/>
    <n v="1"/>
    <n v="0"/>
    <n v="1"/>
    <n v="0"/>
    <n v="0"/>
    <n v="1"/>
    <n v="0"/>
    <n v="0"/>
    <n v="0"/>
    <n v="0"/>
    <n v="0"/>
    <n v="0"/>
    <n v="0"/>
    <n v="0"/>
    <n v="44286"/>
    <n v="44316"/>
    <n v="0"/>
    <n v="1"/>
    <n v="0"/>
    <n v="2021"/>
    <n v="3"/>
    <n v="30"/>
    <n v="8"/>
    <m/>
    <m/>
    <m/>
    <x v="2"/>
    <s v="Direct"/>
    <x v="0"/>
    <x v="2"/>
    <x v="0"/>
  </r>
  <r>
    <n v="51906510"/>
    <s v="Senior Frontend Developer &amp; AI Data Scientist"/>
    <x v="1"/>
    <s v="Developers/Programmers"/>
    <x v="7"/>
    <n v="45665621"/>
    <m/>
    <m/>
    <d v="2021-03-31T00:00:00"/>
    <n v="44316.999988425923"/>
    <s v="Do you want to help save lives through more accurate diagnosis of heart disease by applying AI technologies as a Snr FE Developer &amp; AI Data Scientist?"/>
    <s v="Australia"/>
    <x v="3"/>
    <x v="3"/>
    <s v="CBD, Inner &amp; Western Suburbs"/>
    <s v="perth"/>
    <x v="0"/>
    <s v="$80k - $120k p.a."/>
    <s v="No"/>
    <s v="https://www.seek.com.au/job/51906510?type=standout#searchRequestToken=ffee9e65-769d-4eb3-9257-48aeea6188ce"/>
    <n v="0"/>
    <n v="1"/>
    <n v="0"/>
    <n v="1"/>
    <n v="0"/>
    <n v="0"/>
    <n v="0"/>
    <n v="0"/>
    <n v="0"/>
    <n v="0"/>
    <n v="0"/>
    <n v="1"/>
    <n v="0"/>
    <n v="0"/>
    <n v="0"/>
    <n v="0"/>
    <n v="0"/>
    <n v="0"/>
    <n v="0"/>
    <n v="0"/>
    <n v="0"/>
    <n v="0"/>
    <n v="1"/>
    <n v="0"/>
    <n v="0"/>
    <n v="44286"/>
    <n v="44316"/>
    <n v="1"/>
    <n v="1"/>
    <n v="0"/>
    <n v="2021"/>
    <n v="3"/>
    <n v="30"/>
    <n v="4"/>
    <n v="80000"/>
    <n v="120000"/>
    <s v="year"/>
    <x v="2"/>
    <s v="Recruiter"/>
    <x v="1"/>
    <x v="2"/>
    <x v="0"/>
  </r>
  <r>
    <n v="51906587"/>
    <s v="Python / Django Developer"/>
    <x v="1"/>
    <s v="Developers/Programmers"/>
    <x v="621"/>
    <n v="27952744"/>
    <m/>
    <m/>
    <d v="2021-03-31T00:00:00"/>
    <n v="44316.999988425923"/>
    <s v="Skilled entry- or mid-Level Python/Django Full Stack Developer to join a team of passionate engineers &amp; be part of the solar industry revolution."/>
    <s v="Australia"/>
    <x v="0"/>
    <x v="0"/>
    <s v="CBD, Inner West &amp; Eastern Suburbs"/>
    <s v="alexandria"/>
    <x v="1"/>
    <s v="$75,000 - $84,999"/>
    <s v="No"/>
    <s v="https://www.seek.com.au/job/51906587?type=standard#searchRequestToken=ffc2a7a3-82b2-42a5-909a-438f2f99c810"/>
    <n v="0"/>
    <n v="1"/>
    <n v="0"/>
    <n v="1"/>
    <n v="0"/>
    <n v="0"/>
    <n v="0"/>
    <n v="0"/>
    <n v="0"/>
    <n v="0"/>
    <n v="1"/>
    <n v="1"/>
    <n v="0"/>
    <n v="0"/>
    <n v="0"/>
    <n v="0"/>
    <n v="0"/>
    <n v="0"/>
    <n v="0"/>
    <n v="0"/>
    <n v="1"/>
    <n v="0"/>
    <n v="1"/>
    <n v="0"/>
    <n v="0"/>
    <n v="44286"/>
    <n v="44316"/>
    <n v="0"/>
    <n v="1"/>
    <n v="0"/>
    <n v="2021"/>
    <n v="3"/>
    <n v="30"/>
    <n v="6"/>
    <n v="75000"/>
    <n v="84999"/>
    <s v="year"/>
    <x v="2"/>
    <s v="Direct"/>
    <x v="1"/>
    <x v="2"/>
    <x v="0"/>
  </r>
  <r>
    <n v="51908751"/>
    <s v="Data Scientist"/>
    <x v="0"/>
    <s v="Mathematics, Statistics &amp; Information Sciences"/>
    <x v="233"/>
    <n v="561090"/>
    <s v="RACV"/>
    <n v="3.0952000000000002"/>
    <d v="2021-03-31T00:00:00"/>
    <n v="44316.999988425923"/>
    <s v="Data Scientist to understand appropriate data sources and apply suitable statistical techniques to solve complex marketing and business problems."/>
    <s v="Australia"/>
    <x v="2"/>
    <x v="2"/>
    <s v="CBD &amp; Inner Suburbs"/>
    <s v="melbourne"/>
    <x v="1"/>
    <m/>
    <s v="No"/>
    <s v="https://www.seek.com.au/job/51908751?type=standout#searchRequestToken=ffef746c-9c64-4a9a-91ce-49685dfbe95f"/>
    <n v="1"/>
    <n v="1"/>
    <n v="1"/>
    <n v="1"/>
    <n v="0"/>
    <n v="0"/>
    <n v="0"/>
    <n v="0"/>
    <n v="0"/>
    <n v="0"/>
    <n v="1"/>
    <n v="0"/>
    <n v="0"/>
    <n v="1"/>
    <n v="0"/>
    <n v="0"/>
    <n v="0"/>
    <n v="0"/>
    <n v="0"/>
    <n v="0"/>
    <n v="0"/>
    <n v="0"/>
    <n v="0"/>
    <n v="0"/>
    <n v="0"/>
    <n v="44286"/>
    <n v="44316"/>
    <n v="0"/>
    <n v="1"/>
    <n v="0"/>
    <n v="2021"/>
    <n v="3"/>
    <n v="30"/>
    <n v="6"/>
    <m/>
    <m/>
    <m/>
    <x v="2"/>
    <s v="Direct"/>
    <x v="0"/>
    <x v="2"/>
    <x v="0"/>
  </r>
  <r>
    <n v="51909178"/>
    <s v="Data Scientist"/>
    <x v="1"/>
    <s v="Database Development &amp; Administration"/>
    <x v="622"/>
    <n v="36169439"/>
    <s v="Latitude Financial Services"/>
    <n v="2.8214000000000001"/>
    <d v="2021-03-31T00:00:00"/>
    <n v="44316.999988425923"/>
    <s v="Execute analytics activities to drive business benefit and customer experience"/>
    <s v="Australia"/>
    <x v="2"/>
    <x v="2"/>
    <s v="CBD &amp; Inner Suburbs"/>
    <s v="melbourne"/>
    <x v="0"/>
    <m/>
    <s v="Yes"/>
    <s v="https://www.seek.com.au/job/51909178?type=standout#searchRequestToken=ffef746c-9c64-4a9a-91ce-49685dfbe95f"/>
    <n v="1"/>
    <n v="1"/>
    <n v="1"/>
    <n v="1"/>
    <n v="0"/>
    <n v="0"/>
    <n v="0"/>
    <n v="0"/>
    <n v="0"/>
    <n v="0"/>
    <n v="1"/>
    <n v="0"/>
    <n v="0"/>
    <n v="1"/>
    <n v="0"/>
    <n v="0"/>
    <n v="0"/>
    <n v="0"/>
    <n v="0"/>
    <n v="0"/>
    <n v="0"/>
    <n v="0"/>
    <n v="0"/>
    <n v="0"/>
    <n v="0"/>
    <n v="44286"/>
    <n v="44316"/>
    <n v="0"/>
    <n v="1"/>
    <n v="0"/>
    <n v="2021"/>
    <n v="3"/>
    <n v="30"/>
    <n v="6"/>
    <m/>
    <m/>
    <m/>
    <x v="2"/>
    <s v="Direct"/>
    <x v="0"/>
    <x v="2"/>
    <x v="0"/>
  </r>
  <r>
    <n v="51915582"/>
    <s v="Principal Data Scientist"/>
    <x v="1"/>
    <s v="Consultants"/>
    <x v="623"/>
    <n v="36305500"/>
    <m/>
    <m/>
    <d v="2021-04-01T00:00:00"/>
    <n v="44319.036793981482"/>
    <s v="Looking for a Principal Data Scientist in Sydney based office. Unique opportunity to join a multidisciplinary team from ideation to production system."/>
    <s v="Australia"/>
    <x v="0"/>
    <x v="0"/>
    <s v="CBD, Inner West &amp; Eastern Suburbs"/>
    <s v="sydney"/>
    <x v="0"/>
    <m/>
    <s v="No"/>
    <s v="https://www.seek.com.au/job/51915582?type=standout#searchRequestToken=ffef746c-9c64-4a9a-91ce-49685dfbe95f"/>
    <n v="1"/>
    <n v="1"/>
    <n v="1"/>
    <n v="1"/>
    <n v="0"/>
    <n v="0"/>
    <n v="0"/>
    <n v="0"/>
    <n v="0"/>
    <n v="0"/>
    <n v="1"/>
    <n v="0"/>
    <n v="0"/>
    <n v="1"/>
    <n v="0"/>
    <n v="0"/>
    <n v="0"/>
    <n v="0"/>
    <n v="0"/>
    <n v="0"/>
    <n v="0"/>
    <n v="1"/>
    <n v="0"/>
    <n v="0"/>
    <n v="0"/>
    <n v="44313"/>
    <n v="44315"/>
    <n v="0"/>
    <n v="1"/>
    <n v="0"/>
    <n v="2021"/>
    <n v="4"/>
    <n v="31"/>
    <n v="7"/>
    <m/>
    <m/>
    <m/>
    <x v="2"/>
    <s v="Direct"/>
    <x v="0"/>
    <x v="3"/>
    <x v="3"/>
  </r>
  <r>
    <n v="51919368"/>
    <s v="Data Scientist"/>
    <x v="1"/>
    <s v="Engineering - Software"/>
    <x v="624"/>
    <n v="46039615"/>
    <m/>
    <m/>
    <d v="2021-04-01T00:00:00"/>
    <n v="44317.999988425923"/>
    <s v="As a Data Scientist, you will embark on the new and exciting transitional phase of Resolution Life Australasia's AI and data-driven strategy!"/>
    <s v="Australia"/>
    <x v="0"/>
    <x v="0"/>
    <s v="CBD, Inner West &amp; Eastern Suburbs"/>
    <s v="sydney"/>
    <x v="0"/>
    <m/>
    <s v="Yes"/>
    <s v="https://www.seek.com.au/job/51919368?type=standout#searchRequestToken=ffd0e737-4cda-49bb-b0a4-8d27dbb21e88"/>
    <n v="0"/>
    <n v="0"/>
    <n v="0"/>
    <n v="1"/>
    <n v="0"/>
    <n v="0"/>
    <n v="0"/>
    <n v="0"/>
    <n v="0"/>
    <n v="0"/>
    <n v="0"/>
    <n v="0"/>
    <n v="0"/>
    <n v="0"/>
    <n v="0"/>
    <n v="0"/>
    <n v="0"/>
    <n v="0"/>
    <n v="0"/>
    <n v="0"/>
    <n v="0"/>
    <n v="1"/>
    <n v="0"/>
    <n v="0"/>
    <n v="0"/>
    <n v="44287"/>
    <n v="44293"/>
    <n v="0"/>
    <n v="1"/>
    <n v="0"/>
    <n v="2021"/>
    <n v="4"/>
    <n v="30"/>
    <n v="2"/>
    <m/>
    <m/>
    <m/>
    <x v="2"/>
    <s v="Direct"/>
    <x v="0"/>
    <x v="3"/>
    <x v="3"/>
  </r>
  <r>
    <n v="51921029"/>
    <s v="Data Scientist"/>
    <x v="1"/>
    <s v="Engineering - Software"/>
    <x v="624"/>
    <n v="46039615"/>
    <m/>
    <m/>
    <d v="2021-04-01T00:00:00"/>
    <n v="44317.999988425923"/>
    <s v="As a Data Scientist, you will embark on the new and exciting transitional phase of Resolution Life Australasia's AI and data-driven strategy!"/>
    <s v="Australia"/>
    <x v="2"/>
    <x v="2"/>
    <s v="CBD &amp; Inner Suburbs"/>
    <s v="melbourne"/>
    <x v="0"/>
    <m/>
    <s v="Yes"/>
    <s v="https://www.seek.com.au/job/51921029?type=standout#searchRequestToken=ffd0e737-4cda-49bb-b0a4-8d27dbb21e88"/>
    <n v="0"/>
    <n v="0"/>
    <n v="0"/>
    <n v="1"/>
    <n v="0"/>
    <n v="0"/>
    <n v="0"/>
    <n v="0"/>
    <n v="0"/>
    <n v="0"/>
    <n v="0"/>
    <n v="0"/>
    <n v="0"/>
    <n v="0"/>
    <n v="0"/>
    <n v="0"/>
    <n v="0"/>
    <n v="0"/>
    <n v="0"/>
    <n v="0"/>
    <n v="0"/>
    <n v="1"/>
    <n v="0"/>
    <n v="0"/>
    <n v="0"/>
    <n v="44287"/>
    <n v="44293"/>
    <n v="0"/>
    <n v="1"/>
    <n v="0"/>
    <n v="2021"/>
    <n v="4"/>
    <n v="30"/>
    <n v="2"/>
    <m/>
    <m/>
    <m/>
    <x v="2"/>
    <s v="Direct"/>
    <x v="0"/>
    <x v="3"/>
    <x v="3"/>
  </r>
  <r>
    <n v="51922503"/>
    <s v="Data Scientist (AWS)"/>
    <x v="1"/>
    <s v="Database Development &amp; Administration"/>
    <x v="253"/>
    <n v="35879080"/>
    <m/>
    <m/>
    <d v="2021-04-01T00:00:00"/>
    <n v="44317.999988425923"/>
    <s v="AWS Data Scientist. Initial 3 Month Contract (with 6 months extension). Daily rates available"/>
    <s v="Australia"/>
    <x v="4"/>
    <x v="4"/>
    <s v="CBD &amp; Inner Suburbs"/>
    <s v="brisbane"/>
    <x v="1"/>
    <m/>
    <s v="No"/>
    <s v="https://www.seek.com.au/job/51922503?type=standard#searchRequestToken=ffee9e65-769d-4eb3-9257-48aeea6188ce"/>
    <n v="0"/>
    <n v="1"/>
    <n v="0"/>
    <n v="0"/>
    <n v="0"/>
    <n v="0"/>
    <n v="0"/>
    <n v="0"/>
    <n v="0"/>
    <n v="0"/>
    <n v="1"/>
    <n v="0"/>
    <n v="0"/>
    <n v="0"/>
    <n v="0"/>
    <n v="0"/>
    <n v="0"/>
    <n v="0"/>
    <n v="0"/>
    <n v="0"/>
    <n v="0"/>
    <n v="0"/>
    <n v="0"/>
    <n v="0"/>
    <n v="0"/>
    <n v="44287"/>
    <n v="44293"/>
    <n v="0"/>
    <n v="1"/>
    <n v="0"/>
    <n v="2021"/>
    <n v="4"/>
    <n v="30"/>
    <n v="2"/>
    <m/>
    <m/>
    <m/>
    <x v="2"/>
    <s v="Direct"/>
    <x v="0"/>
    <x v="3"/>
    <x v="3"/>
  </r>
  <r>
    <n v="51923025"/>
    <s v="Data Scientist"/>
    <x v="1"/>
    <s v="Business/Systems Analysts"/>
    <x v="625"/>
    <n v="26997194"/>
    <m/>
    <m/>
    <d v="2021-04-01T00:00:00"/>
    <n v="44317.999988425923"/>
    <s v="Collaborate with technical experts to develop and implement a range of solutions to extracting a range of diverse data. Salary from $110,745"/>
    <s v="Australia"/>
    <x v="0"/>
    <x v="0"/>
    <s v="Parramatta &amp; Western Suburbs"/>
    <s v="parramatta"/>
    <x v="0"/>
    <m/>
    <s v="No"/>
    <s v="https://www.seek.com.au/job/51923025?type=standard#searchRequestToken=ffee9e65-769d-4eb3-9257-48aeea6188ce"/>
    <n v="1"/>
    <n v="1"/>
    <n v="0"/>
    <n v="1"/>
    <n v="0"/>
    <n v="0"/>
    <n v="0"/>
    <n v="0"/>
    <n v="0"/>
    <n v="0"/>
    <n v="1"/>
    <n v="0"/>
    <n v="0"/>
    <n v="0"/>
    <n v="0"/>
    <n v="0"/>
    <n v="0"/>
    <n v="0"/>
    <n v="0"/>
    <n v="0"/>
    <n v="0"/>
    <n v="0"/>
    <n v="0"/>
    <n v="0"/>
    <n v="0"/>
    <n v="44287"/>
    <n v="44293"/>
    <n v="0"/>
    <n v="1"/>
    <n v="0"/>
    <n v="2021"/>
    <n v="4"/>
    <n v="30"/>
    <n v="4"/>
    <m/>
    <m/>
    <m/>
    <x v="2"/>
    <s v="Direct"/>
    <x v="0"/>
    <x v="3"/>
    <x v="3"/>
  </r>
  <r>
    <n v="51923026"/>
    <s v="Data Scientist"/>
    <x v="4"/>
    <s v="Government - State"/>
    <x v="625"/>
    <n v="26997194"/>
    <m/>
    <m/>
    <d v="2021-04-01T00:00:00"/>
    <n v="44317.999988425923"/>
    <s v="Collaborate with technical experts to develop and implement a range of solutions to extracting a range of diverse data. Salary from $110,745"/>
    <s v="Australia"/>
    <x v="0"/>
    <x v="0"/>
    <s v="Parramatta &amp; Western Suburbs"/>
    <s v="parramatta"/>
    <x v="0"/>
    <m/>
    <s v="No"/>
    <s v="https://www.seek.com.au/job/51923026?type=standard#searchRequestToken=ffee9e65-769d-4eb3-9257-48aeea6188ce"/>
    <n v="1"/>
    <n v="1"/>
    <n v="0"/>
    <n v="1"/>
    <n v="0"/>
    <n v="0"/>
    <n v="0"/>
    <n v="0"/>
    <n v="0"/>
    <n v="0"/>
    <n v="1"/>
    <n v="0"/>
    <n v="0"/>
    <n v="0"/>
    <n v="0"/>
    <n v="0"/>
    <n v="0"/>
    <n v="0"/>
    <n v="0"/>
    <n v="0"/>
    <n v="0"/>
    <n v="0"/>
    <n v="0"/>
    <n v="0"/>
    <n v="0"/>
    <n v="44287"/>
    <n v="44293"/>
    <n v="0"/>
    <n v="1"/>
    <n v="1"/>
    <n v="2021"/>
    <n v="4"/>
    <n v="30"/>
    <n v="4"/>
    <m/>
    <m/>
    <m/>
    <x v="2"/>
    <s v="Direct"/>
    <x v="0"/>
    <x v="3"/>
    <x v="3"/>
  </r>
  <r>
    <n v="51923323"/>
    <s v="Data Scientist"/>
    <x v="0"/>
    <s v="Mathematics, Statistics &amp; Information Sciences"/>
    <x v="626"/>
    <n v="46342056"/>
    <m/>
    <m/>
    <d v="2021-04-01T00:00:00"/>
    <n v="44317.999988425923"/>
    <s v="TrafficGuard is looking for an experienced Data Scientist who is focused on applied machine learning in Cloud for delivering business outcomes."/>
    <s v="Australia"/>
    <x v="3"/>
    <x v="3"/>
    <s v="Fremantle &amp; Southern Suburbs"/>
    <s v="bentley"/>
    <x v="0"/>
    <m/>
    <s v="No"/>
    <s v="https://www.seek.com.au/job/51923323?type=standout#searchRequestToken=ffee9e65-769d-4eb3-9257-48aeea6188ce"/>
    <n v="0"/>
    <n v="1"/>
    <n v="1"/>
    <n v="1"/>
    <n v="0"/>
    <n v="0"/>
    <n v="0"/>
    <n v="0"/>
    <n v="0"/>
    <n v="0"/>
    <n v="1"/>
    <n v="0"/>
    <n v="0"/>
    <n v="1"/>
    <n v="0"/>
    <n v="0"/>
    <n v="0"/>
    <n v="0"/>
    <n v="0"/>
    <n v="0"/>
    <n v="0"/>
    <n v="0"/>
    <n v="0"/>
    <n v="0"/>
    <n v="0"/>
    <n v="44287"/>
    <n v="44317"/>
    <n v="0"/>
    <n v="1"/>
    <n v="0"/>
    <n v="2021"/>
    <n v="4"/>
    <n v="30"/>
    <n v="5"/>
    <m/>
    <m/>
    <m/>
    <x v="2"/>
    <s v="Direct"/>
    <x v="0"/>
    <x v="3"/>
    <x v="3"/>
  </r>
  <r>
    <n v="51924395"/>
    <s v="Data Scientist"/>
    <x v="1"/>
    <s v="Database Development &amp; Administration"/>
    <x v="314"/>
    <n v="29699327"/>
    <m/>
    <m/>
    <d v="2021-04-01T00:00:00"/>
    <n v="44317.999988425923"/>
    <s v="Work for an organisation whose goal is to make a difference within the healthcare industry!"/>
    <s v="Australia"/>
    <x v="3"/>
    <x v="3"/>
    <s v="CBD, Inner &amp; Western Suburbs"/>
    <s v="perth"/>
    <x v="0"/>
    <s v="120,000 -150,000 + super"/>
    <s v="No"/>
    <s v="https://www.seek.com.au/job/51924395?type=standout#searchRequestToken=ffef746c-9c64-4a9a-91ce-49685dfbe95f"/>
    <n v="1"/>
    <n v="1"/>
    <n v="1"/>
    <n v="1"/>
    <n v="0"/>
    <n v="0"/>
    <n v="0"/>
    <n v="0"/>
    <n v="0"/>
    <n v="0"/>
    <n v="1"/>
    <n v="0"/>
    <n v="1"/>
    <n v="1"/>
    <n v="0"/>
    <n v="0"/>
    <n v="0"/>
    <n v="0"/>
    <n v="0"/>
    <n v="0"/>
    <n v="0"/>
    <n v="0"/>
    <n v="0"/>
    <n v="0"/>
    <n v="0"/>
    <n v="44287"/>
    <n v="44317"/>
    <n v="1"/>
    <n v="1"/>
    <n v="0"/>
    <n v="2021"/>
    <n v="4"/>
    <n v="30"/>
    <n v="7"/>
    <n v="120000"/>
    <n v="150000"/>
    <s v="year"/>
    <x v="2"/>
    <s v="Recruiter"/>
    <x v="1"/>
    <x v="3"/>
    <x v="3"/>
  </r>
  <r>
    <n v="51924860"/>
    <s v="Data Scientist with Top Fund Manager"/>
    <x v="0"/>
    <s v="Mathematics, Statistics &amp; Information Sciences"/>
    <x v="411"/>
    <n v="33244316"/>
    <m/>
    <m/>
    <d v="2021-04-01T00:00:00"/>
    <n v="44317.999988425923"/>
    <s v="A challenging and highly stimulating data science role with a sophisticated alternative investment management business working with an existing team."/>
    <s v="Australia"/>
    <x v="0"/>
    <x v="0"/>
    <s v="CBD, Inner West &amp; Eastern Suburbs"/>
    <s v="sydney"/>
    <x v="0"/>
    <m/>
    <s v="No"/>
    <s v="https://www.seek.com.au/job/51924860?type=standard#searchRequestToken=ffef746c-9c64-4a9a-91ce-49685dfbe95f"/>
    <n v="1"/>
    <n v="1"/>
    <n v="0"/>
    <n v="1"/>
    <n v="0"/>
    <n v="0"/>
    <n v="0"/>
    <n v="0"/>
    <n v="0"/>
    <n v="0"/>
    <n v="1"/>
    <n v="0"/>
    <n v="0"/>
    <n v="1"/>
    <n v="0"/>
    <n v="0"/>
    <n v="0"/>
    <n v="0"/>
    <n v="0"/>
    <n v="0"/>
    <n v="0"/>
    <n v="0"/>
    <n v="0"/>
    <n v="0"/>
    <n v="0"/>
    <n v="44291"/>
    <n v="44317"/>
    <n v="0"/>
    <n v="1"/>
    <n v="0"/>
    <n v="2021"/>
    <n v="4"/>
    <n v="30"/>
    <n v="5"/>
    <m/>
    <m/>
    <m/>
    <x v="2"/>
    <s v="Direct"/>
    <x v="0"/>
    <x v="3"/>
    <x v="3"/>
  </r>
  <r>
    <n v="51925033"/>
    <s v="Customer Insights Analyst"/>
    <x v="7"/>
    <s v="Analysts"/>
    <x v="72"/>
    <n v="35398774"/>
    <m/>
    <m/>
    <d v="2021-04-01T00:00:00"/>
    <n v="44317.999988425923"/>
    <s v="CORRELATE RESOURCES : Your trusted Data Analytics Recruitment Partner. APPLY NOW for exclusive opportunities, market insights &amp; ongoing career support"/>
    <s v="Australia"/>
    <x v="0"/>
    <x v="0"/>
    <s v="CBD, Inner West &amp; Eastern Suburbs"/>
    <s v="sydney"/>
    <x v="0"/>
    <m/>
    <s v="No"/>
    <s v="https://www.seek.com.au/job/51925033?type=standout#searchRequestToken=ff6d2cc1-ce53-4623-85da-fbcbc523f664"/>
    <n v="1"/>
    <n v="1"/>
    <n v="0"/>
    <n v="1"/>
    <n v="0"/>
    <n v="0"/>
    <n v="0"/>
    <n v="0"/>
    <n v="0"/>
    <n v="0"/>
    <n v="1"/>
    <n v="0"/>
    <n v="0"/>
    <n v="1"/>
    <n v="0"/>
    <n v="0"/>
    <n v="0"/>
    <n v="0"/>
    <n v="0"/>
    <n v="0"/>
    <n v="0"/>
    <n v="0"/>
    <n v="0"/>
    <n v="0"/>
    <n v="0"/>
    <n v="44287"/>
    <n v="44315"/>
    <n v="1"/>
    <n v="1"/>
    <n v="0"/>
    <n v="2021"/>
    <n v="4"/>
    <n v="30"/>
    <n v="5"/>
    <m/>
    <m/>
    <m/>
    <x v="2"/>
    <s v="Recruiter"/>
    <x v="0"/>
    <x v="3"/>
    <x v="3"/>
  </r>
  <r>
    <n v="51928864"/>
    <s v="Data Scientist"/>
    <x v="21"/>
    <s v="Analysts"/>
    <x v="627"/>
    <n v="21149304"/>
    <m/>
    <m/>
    <d v="2021-04-05T00:00:00"/>
    <n v="44321.999988425923"/>
    <s v="Melbourne based property services group, $100k inc super, create insights and from large data sets, national focus, process improvement"/>
    <s v="Australia"/>
    <x v="2"/>
    <x v="2"/>
    <s v="CBD &amp; Inner Suburbs"/>
    <s v="melbourne"/>
    <x v="0"/>
    <s v="$90000.00 - $100000.00 p.a."/>
    <s v="No"/>
    <s v="https://www.seek.com.au/job/51928864?type=standard#searchRequestToken=ff217c9d-26c8-4218-98ce-76c38be6dd9b"/>
    <n v="0"/>
    <n v="1"/>
    <n v="1"/>
    <n v="1"/>
    <n v="0"/>
    <n v="0"/>
    <n v="0"/>
    <n v="0"/>
    <n v="0"/>
    <n v="0"/>
    <n v="1"/>
    <n v="0"/>
    <n v="0"/>
    <n v="1"/>
    <n v="0"/>
    <n v="0"/>
    <n v="0"/>
    <n v="0"/>
    <n v="0"/>
    <n v="0"/>
    <n v="0"/>
    <n v="0"/>
    <n v="0"/>
    <n v="0"/>
    <n v="0"/>
    <n v="44313"/>
    <n v="44321"/>
    <n v="1"/>
    <n v="1"/>
    <n v="0"/>
    <n v="2021"/>
    <n v="4"/>
    <n v="30"/>
    <n v="5"/>
    <n v="90000"/>
    <n v="100000"/>
    <s v="year"/>
    <x v="2"/>
    <s v="Recruiter"/>
    <x v="1"/>
    <x v="3"/>
    <x v="1"/>
  </r>
  <r>
    <n v="51929754"/>
    <s v="Senior Solution Designer (Data Science /Data Analytics)"/>
    <x v="1"/>
    <s v="Architects"/>
    <x v="628"/>
    <n v="40838124"/>
    <m/>
    <m/>
    <d v="2021-04-06T00:00:00"/>
    <n v="44322.999988425923"/>
    <s v="We have immediate opening for Senior Solution Designer (Data Science /Data Analytics) Position at Sydney, Australia."/>
    <s v="Australia"/>
    <x v="0"/>
    <x v="0"/>
    <s v="CBD, Inner West &amp; Eastern Suburbs"/>
    <s v="sydney"/>
    <x v="1"/>
    <s v="$700 - $800 per day"/>
    <s v="No"/>
    <s v="https://www.seek.com.au/job/51929754?type=standout#searchRequestToken=ffef746c-9c64-4a9a-91ce-49685dfbe95f"/>
    <n v="1"/>
    <n v="1"/>
    <n v="0"/>
    <n v="1"/>
    <n v="0"/>
    <n v="0"/>
    <n v="0"/>
    <n v="0"/>
    <n v="1"/>
    <n v="1"/>
    <n v="1"/>
    <n v="1"/>
    <n v="1"/>
    <n v="1"/>
    <n v="0"/>
    <n v="0"/>
    <n v="0"/>
    <n v="0"/>
    <n v="0"/>
    <n v="0"/>
    <n v="0"/>
    <n v="1"/>
    <n v="0"/>
    <n v="0"/>
    <n v="0"/>
    <n v="44313"/>
    <n v="44322"/>
    <n v="0"/>
    <n v="1"/>
    <n v="0"/>
    <n v="2021"/>
    <n v="4"/>
    <n v="30"/>
    <n v="10"/>
    <n v="700"/>
    <n v="800"/>
    <s v="day"/>
    <x v="2"/>
    <s v="Direct"/>
    <x v="1"/>
    <x v="3"/>
    <x v="2"/>
  </r>
  <r>
    <n v="51932099"/>
    <s v="Data Scientist"/>
    <x v="1"/>
    <s v="Engineering - Software"/>
    <x v="544"/>
    <n v="25887187"/>
    <s v="Downer"/>
    <m/>
    <d v="2021-04-06T00:00:00"/>
    <n v="44322.999988425923"/>
    <s v="Permanent role for a Data Scientist experienced in software integration. Canberra location with minimum NV1 clearance requirement."/>
    <s v="Australia"/>
    <x v="1"/>
    <x v="1"/>
    <m/>
    <s v="canberra"/>
    <x v="0"/>
    <m/>
    <s v="No"/>
    <s v="https://www.seek.com.au/job/51932099?type=standard#searchRequestToken=ff217c9d-26c8-4218-98ce-76c38be6dd9b"/>
    <n v="0"/>
    <n v="1"/>
    <n v="1"/>
    <n v="1"/>
    <n v="0"/>
    <n v="0"/>
    <n v="0"/>
    <n v="0"/>
    <n v="0"/>
    <n v="0"/>
    <n v="1"/>
    <n v="1"/>
    <n v="1"/>
    <n v="1"/>
    <n v="0"/>
    <n v="0"/>
    <n v="0"/>
    <n v="0"/>
    <n v="0"/>
    <n v="0"/>
    <n v="0"/>
    <n v="1"/>
    <n v="0"/>
    <n v="0"/>
    <n v="0"/>
    <n v="44292"/>
    <n v="44321"/>
    <n v="0"/>
    <n v="1"/>
    <n v="0"/>
    <n v="2021"/>
    <n v="4"/>
    <n v="30"/>
    <n v="8"/>
    <m/>
    <m/>
    <m/>
    <x v="2"/>
    <s v="Direct"/>
    <x v="0"/>
    <x v="3"/>
    <x v="2"/>
  </r>
  <r>
    <n v="51939272"/>
    <s v="Data Scientist"/>
    <x v="0"/>
    <s v="Mathematics, Statistics &amp; Information Sciences"/>
    <x v="577"/>
    <n v="45194038"/>
    <m/>
    <m/>
    <d v="2021-04-06T00:00:00"/>
    <n v="44322.999988425923"/>
    <s v="Join our best in class development team at a rapidly growing VC backed start-up creating leading-edge data analytics solutions"/>
    <s v="Australia"/>
    <x v="6"/>
    <x v="6"/>
    <m/>
    <s v="kenttown"/>
    <x v="0"/>
    <m/>
    <s v="No"/>
    <s v="https://www.seek.com.au/job/51939272?type=standout#searchRequestToken=ff71d41d-5e63-4e99-9679-3df508eeb8e9"/>
    <n v="1"/>
    <n v="1"/>
    <n v="1"/>
    <n v="1"/>
    <n v="0"/>
    <n v="0"/>
    <n v="0"/>
    <n v="0"/>
    <n v="0"/>
    <n v="0"/>
    <n v="1"/>
    <n v="1"/>
    <n v="1"/>
    <n v="1"/>
    <n v="0"/>
    <n v="0"/>
    <n v="0"/>
    <n v="0"/>
    <n v="0"/>
    <n v="0"/>
    <n v="0"/>
    <n v="0"/>
    <n v="0"/>
    <n v="0"/>
    <n v="0"/>
    <n v="44292"/>
    <n v="44322"/>
    <n v="0"/>
    <n v="1"/>
    <n v="0"/>
    <n v="2021"/>
    <n v="4"/>
    <n v="30"/>
    <n v="8"/>
    <m/>
    <m/>
    <m/>
    <x v="2"/>
    <s v="Direct"/>
    <x v="0"/>
    <x v="3"/>
    <x v="2"/>
  </r>
  <r>
    <n v="51940913"/>
    <s v="Data Scientist"/>
    <x v="0"/>
    <s v="Mathematics, Statistics &amp; Information Sciences"/>
    <x v="629"/>
    <n v="17161449"/>
    <s v="Winslow Constructors"/>
    <n v="3.3818000000000001"/>
    <d v="2021-04-06T00:00:00"/>
    <n v="44322.999988425923"/>
    <s v="A unique role as the Data Scientist in one of the largest Australia Owned Civil Construction companies. This role is Victoria based."/>
    <s v="Australia"/>
    <x v="2"/>
    <x v="2"/>
    <s v="Northern Suburbs"/>
    <m/>
    <x v="0"/>
    <s v="Competitive market salary"/>
    <s v="Yes"/>
    <s v="https://www.seek.com.au/job/51940913?type=standout#searchRequestToken=ffef746c-9c64-4a9a-91ce-49685dfbe95f"/>
    <n v="0"/>
    <n v="1"/>
    <n v="0"/>
    <n v="1"/>
    <n v="0"/>
    <n v="0"/>
    <n v="0"/>
    <n v="0"/>
    <n v="0"/>
    <n v="0"/>
    <n v="1"/>
    <n v="0"/>
    <n v="1"/>
    <n v="1"/>
    <n v="0"/>
    <n v="0"/>
    <n v="0"/>
    <n v="0"/>
    <n v="0"/>
    <n v="0"/>
    <n v="0"/>
    <n v="0"/>
    <n v="0"/>
    <n v="0"/>
    <n v="0"/>
    <n v="44313"/>
    <n v="44320"/>
    <n v="0"/>
    <n v="1"/>
    <n v="0"/>
    <n v="2021"/>
    <n v="4"/>
    <n v="30"/>
    <n v="5"/>
    <m/>
    <m/>
    <m/>
    <x v="2"/>
    <s v="Direct"/>
    <x v="1"/>
    <x v="3"/>
    <x v="2"/>
  </r>
  <r>
    <n v="51943241"/>
    <s v="Junior Data Scientist"/>
    <x v="0"/>
    <s v="Modelling &amp; Simulation"/>
    <x v="72"/>
    <n v="35398774"/>
    <m/>
    <m/>
    <d v="2021-04-07T00:00:00"/>
    <n v="44323.999988425923"/>
    <s v="CORRELATE RESOURCES : Your trusted Data Analytics Recruitment Partner. APPLY NOW for exclusive opportunities, market insights &amp; ongoing career support"/>
    <s v="Australia"/>
    <x v="2"/>
    <x v="2"/>
    <m/>
    <m/>
    <x v="1"/>
    <s v="Circa $100k"/>
    <s v="No"/>
    <s v="https://www.seek.com.au/job/51943241?type=standout#searchRequestToken=ffbed8df-ee44-4e0d-8912-45644430028d"/>
    <n v="1"/>
    <n v="1"/>
    <n v="1"/>
    <n v="1"/>
    <n v="0"/>
    <n v="0"/>
    <n v="0"/>
    <n v="0"/>
    <n v="0"/>
    <n v="1"/>
    <n v="1"/>
    <n v="0"/>
    <n v="1"/>
    <n v="1"/>
    <n v="0"/>
    <n v="0"/>
    <n v="0"/>
    <n v="0"/>
    <n v="0"/>
    <n v="0"/>
    <n v="0"/>
    <n v="1"/>
    <n v="0"/>
    <n v="0"/>
    <n v="0"/>
    <n v="44293"/>
    <n v="44320"/>
    <n v="1"/>
    <n v="1"/>
    <n v="0"/>
    <n v="2021"/>
    <n v="4"/>
    <n v="30"/>
    <n v="9"/>
    <n v="100000"/>
    <n v="100000"/>
    <s v="year"/>
    <x v="2"/>
    <s v="Recruiter"/>
    <x v="1"/>
    <x v="3"/>
    <x v="0"/>
  </r>
  <r>
    <n v="51944403"/>
    <s v="Senior Data Scientist"/>
    <x v="0"/>
    <s v="Mathematics, Statistics &amp; Information Sciences"/>
    <x v="180"/>
    <n v="27372708"/>
    <s v="SEEK"/>
    <n v="4.3773999999999997"/>
    <d v="2021-04-07T00:00:00"/>
    <n v="44323.999988425923"/>
    <s v="Bring your business acumen, stakeholder influencing skills and data science toolkit to deliver value to hirers and jobseekers."/>
    <s v="Australia"/>
    <x v="2"/>
    <x v="2"/>
    <s v="CBD &amp; Inner Suburbs"/>
    <s v="melbourne"/>
    <x v="0"/>
    <s v="Base + super + incentive"/>
    <s v="No"/>
    <s v="https://www.seek.com.au/job/51944403?type=standout#searchRequestToken=fffc5e61-4bca-4b6b-86ef-1edc12928f0b"/>
    <n v="0"/>
    <n v="1"/>
    <n v="1"/>
    <n v="1"/>
    <n v="0"/>
    <n v="0"/>
    <n v="0"/>
    <n v="0"/>
    <n v="0"/>
    <n v="1"/>
    <n v="1"/>
    <n v="1"/>
    <n v="1"/>
    <n v="1"/>
    <n v="0"/>
    <n v="0"/>
    <n v="0"/>
    <n v="0"/>
    <n v="0"/>
    <n v="0"/>
    <n v="0"/>
    <n v="1"/>
    <n v="0"/>
    <n v="0"/>
    <n v="0"/>
    <n v="44293"/>
    <n v="44323"/>
    <n v="0"/>
    <n v="1"/>
    <n v="0"/>
    <n v="2021"/>
    <n v="4"/>
    <n v="30"/>
    <n v="9"/>
    <m/>
    <m/>
    <m/>
    <x v="2"/>
    <s v="Direct"/>
    <x v="1"/>
    <x v="3"/>
    <x v="0"/>
  </r>
  <r>
    <n v="51947215"/>
    <s v="Data Scientist / Database Engineer"/>
    <x v="11"/>
    <s v="Other"/>
    <x v="630"/>
    <n v="29232964"/>
    <s v="The University of Western Australia"/>
    <n v="3.4741"/>
    <d v="2021-04-07T00:00:00"/>
    <n v="44323.999988425923"/>
    <s v="Full--time, fixed-term appointment for 3 years I Level 7"/>
    <s v="Australia"/>
    <x v="3"/>
    <x v="3"/>
    <s v="CBD, Inner &amp; Western Suburbs"/>
    <s v="perth"/>
    <x v="0"/>
    <m/>
    <s v="No"/>
    <s v="https://www.seek.com.au/job/51947215?type=standard#searchRequestToken=ff2ad1ec-0895-4cd0-8486-5762dc6b229e"/>
    <n v="1"/>
    <n v="1"/>
    <n v="0"/>
    <n v="0"/>
    <n v="0"/>
    <n v="0"/>
    <n v="0"/>
    <n v="0"/>
    <n v="0"/>
    <n v="0"/>
    <n v="0"/>
    <n v="1"/>
    <n v="0"/>
    <n v="0"/>
    <n v="0"/>
    <n v="0"/>
    <n v="0"/>
    <n v="0"/>
    <n v="0"/>
    <n v="0"/>
    <n v="0"/>
    <n v="0"/>
    <n v="0"/>
    <n v="0"/>
    <n v="0"/>
    <n v="44293"/>
    <n v="44293"/>
    <n v="0"/>
    <n v="1"/>
    <n v="0"/>
    <n v="2021"/>
    <n v="4"/>
    <n v="30"/>
    <n v="3"/>
    <m/>
    <m/>
    <m/>
    <x v="2"/>
    <s v="Direct"/>
    <x v="0"/>
    <x v="3"/>
    <x v="0"/>
  </r>
  <r>
    <n v="51948677"/>
    <s v="Data Scientist"/>
    <x v="11"/>
    <s v="Other"/>
    <x v="65"/>
    <n v="45561455"/>
    <m/>
    <m/>
    <d v="2021-04-07T00:00:00"/>
    <n v="44323.999988425923"/>
    <s v="Finite IT are currently looking for a Data Scientist to analyse the data, conduct a gap analysis and contribute to the forward work program planning."/>
    <s v="Australia"/>
    <x v="1"/>
    <x v="1"/>
    <m/>
    <s v="canberra"/>
    <x v="1"/>
    <m/>
    <s v="Yes"/>
    <s v="https://www.seek.com.au/job/51948677?type=standard#searchRequestToken=ffbed8df-ee44-4e0d-8912-45644430028d"/>
    <n v="0"/>
    <n v="1"/>
    <n v="1"/>
    <n v="1"/>
    <n v="0"/>
    <n v="0"/>
    <n v="0"/>
    <n v="0"/>
    <n v="0"/>
    <n v="0"/>
    <n v="1"/>
    <n v="0"/>
    <n v="1"/>
    <n v="1"/>
    <n v="0"/>
    <n v="0"/>
    <n v="0"/>
    <n v="0"/>
    <n v="0"/>
    <n v="0"/>
    <n v="0"/>
    <n v="1"/>
    <n v="0"/>
    <n v="0"/>
    <n v="0"/>
    <n v="44313"/>
    <n v="44323"/>
    <n v="1"/>
    <n v="1"/>
    <n v="0"/>
    <n v="2021"/>
    <n v="4"/>
    <n v="30"/>
    <n v="7"/>
    <m/>
    <m/>
    <m/>
    <x v="2"/>
    <s v="Recruiter"/>
    <x v="0"/>
    <x v="3"/>
    <x v="0"/>
  </r>
  <r>
    <n v="51949142"/>
    <s v="Creative Agricultural Data Scientist"/>
    <x v="7"/>
    <s v="Analysts"/>
    <x v="631"/>
    <n v="28424101"/>
    <m/>
    <m/>
    <d v="2021-04-07T00:00:00"/>
    <n v="44323.999988425923"/>
    <s v="Excited about helping people find hidden value with data? We need a creative problem solver on our team!"/>
    <s v="Australia"/>
    <x v="4"/>
    <x v="4"/>
    <s v="CBD &amp; Inner Suburbs"/>
    <s v="eightmileplains"/>
    <x v="0"/>
    <m/>
    <s v="No"/>
    <s v="https://www.seek.com.au/job/51949142?type=standout#searchRequestToken=ffef746c-9c64-4a9a-91ce-49685dfbe95f"/>
    <n v="1"/>
    <n v="1"/>
    <n v="0"/>
    <n v="1"/>
    <n v="0"/>
    <n v="0"/>
    <n v="0"/>
    <n v="0"/>
    <n v="0"/>
    <n v="0"/>
    <n v="1"/>
    <n v="0"/>
    <n v="0"/>
    <n v="1"/>
    <n v="0"/>
    <n v="0"/>
    <n v="0"/>
    <n v="0"/>
    <n v="0"/>
    <n v="0"/>
    <n v="0"/>
    <n v="0"/>
    <n v="0"/>
    <n v="0"/>
    <n v="0"/>
    <n v="44293"/>
    <n v="44323"/>
    <n v="0"/>
    <n v="1"/>
    <n v="0"/>
    <n v="2021"/>
    <n v="4"/>
    <n v="30"/>
    <n v="5"/>
    <m/>
    <m/>
    <m/>
    <x v="2"/>
    <s v="Direct"/>
    <x v="0"/>
    <x v="3"/>
    <x v="0"/>
  </r>
  <r>
    <n v="51951444"/>
    <s v="Data Scientist"/>
    <x v="0"/>
    <s v="Mathematics, Statistics &amp; Information Sciences"/>
    <x v="632"/>
    <n v="14593573"/>
    <s v="yourtown"/>
    <n v="3.92"/>
    <d v="2021-04-07T00:00:00"/>
    <n v="44323.999988425923"/>
    <s v="Use data to help shape strategic priorities and investment in service delivery. Help achieve optimum outcomes to improve children and young people"/>
    <s v="Australia"/>
    <x v="4"/>
    <x v="4"/>
    <s v="CBD &amp; Inner Suburbs"/>
    <s v="milton"/>
    <x v="0"/>
    <s v="Base + 9.5% Super + salary packaging"/>
    <s v="Yes"/>
    <s v="https://www.seek.com.au/job/51951444?type=standout#searchRequestToken=ea443bcf-5307-4a18-b56c-00ab6b86e5bb"/>
    <n v="1"/>
    <n v="1"/>
    <n v="0"/>
    <n v="0"/>
    <n v="0"/>
    <n v="0"/>
    <n v="0"/>
    <n v="0"/>
    <n v="0"/>
    <n v="0"/>
    <n v="0"/>
    <n v="0"/>
    <n v="0"/>
    <n v="0"/>
    <n v="0"/>
    <n v="0"/>
    <n v="0"/>
    <n v="0"/>
    <n v="0"/>
    <n v="0"/>
    <n v="0"/>
    <n v="0"/>
    <n v="0"/>
    <n v="0"/>
    <n v="0"/>
    <n v="44293"/>
    <n v="44293"/>
    <n v="0"/>
    <n v="1"/>
    <n v="0"/>
    <n v="2021"/>
    <n v="4"/>
    <n v="30"/>
    <n v="2"/>
    <m/>
    <m/>
    <m/>
    <x v="2"/>
    <s v="Direct"/>
    <x v="1"/>
    <x v="3"/>
    <x v="0"/>
  </r>
  <r>
    <n v="51956807"/>
    <s v="Data Scientist"/>
    <x v="1"/>
    <s v="Engineering - Software"/>
    <x v="624"/>
    <n v="46039615"/>
    <m/>
    <m/>
    <d v="2021-04-08T00:00:00"/>
    <n v="44324.999988425923"/>
    <s v="As a Data Scientist, you will embark on the new and exciting transitional phase of Resolution Life Australasia's AI and data-driven strategy!"/>
    <s v="Australia"/>
    <x v="2"/>
    <x v="2"/>
    <s v="CBD &amp; Inner Suburbs"/>
    <s v="melbourne"/>
    <x v="0"/>
    <m/>
    <s v="Yes"/>
    <s v="https://www.seek.com.au/job/51956807?type=standout#searchRequestToken=ffc15afc-1308-4c5f-9bf3-c396ccd216d1"/>
    <n v="0"/>
    <n v="1"/>
    <n v="1"/>
    <n v="1"/>
    <n v="0"/>
    <n v="0"/>
    <n v="0"/>
    <n v="0"/>
    <n v="0"/>
    <n v="0"/>
    <n v="1"/>
    <n v="0"/>
    <n v="1"/>
    <n v="1"/>
    <n v="0"/>
    <n v="0"/>
    <n v="0"/>
    <n v="0"/>
    <n v="0"/>
    <n v="0"/>
    <n v="0"/>
    <n v="1"/>
    <n v="0"/>
    <n v="0"/>
    <n v="0"/>
    <n v="44313"/>
    <n v="44324"/>
    <n v="0"/>
    <n v="1"/>
    <n v="0"/>
    <n v="2021"/>
    <n v="4"/>
    <n v="30"/>
    <n v="7"/>
    <m/>
    <m/>
    <m/>
    <x v="2"/>
    <s v="Direct"/>
    <x v="0"/>
    <x v="3"/>
    <x v="3"/>
  </r>
  <r>
    <n v="51958807"/>
    <s v="Azure &amp; DevSecOps Engineer (AKS experienced)"/>
    <x v="1"/>
    <s v="Engineering - Software"/>
    <x v="633"/>
    <n v="47287823"/>
    <m/>
    <m/>
    <d v="2021-04-08T00:00:00"/>
    <n v="44324.999988425923"/>
    <s v="Exciting opportunity to join a well-known company as Azure &amp; DevSecOps Engineer"/>
    <s v="Australia"/>
    <x v="0"/>
    <x v="0"/>
    <s v="CBD, Inner West &amp; Eastern Suburbs"/>
    <s v="sydney"/>
    <x v="1"/>
    <m/>
    <s v="No"/>
    <s v="https://www.seek.com.au/job/51958807?type=standard#searchRequestToken=fffc5e61-4bca-4b6b-86ef-1edc12928f0b"/>
    <n v="0"/>
    <n v="1"/>
    <n v="0"/>
    <n v="1"/>
    <n v="0"/>
    <n v="0"/>
    <n v="0"/>
    <n v="0"/>
    <n v="0"/>
    <n v="1"/>
    <n v="0"/>
    <n v="1"/>
    <n v="0"/>
    <n v="0"/>
    <n v="0"/>
    <n v="0"/>
    <n v="0"/>
    <n v="0"/>
    <n v="0"/>
    <n v="0"/>
    <n v="0"/>
    <n v="1"/>
    <n v="0"/>
    <n v="0"/>
    <n v="0"/>
    <n v="44313"/>
    <n v="44324"/>
    <n v="0"/>
    <n v="1"/>
    <n v="0"/>
    <n v="2021"/>
    <n v="4"/>
    <n v="30"/>
    <n v="5"/>
    <m/>
    <m/>
    <m/>
    <x v="2"/>
    <s v="Direct"/>
    <x v="0"/>
    <x v="3"/>
    <x v="3"/>
  </r>
  <r>
    <n v="51959329"/>
    <s v="Data Scientist"/>
    <x v="0"/>
    <s v="Mathematics, Statistics &amp; Information Sciences"/>
    <x v="77"/>
    <n v="22452219"/>
    <s v="QBE Insurance"/>
    <n v="3.2570999999999999"/>
    <d v="2021-04-08T00:00:00"/>
    <n v="44324.999988425923"/>
    <s v="An exciting opportunity to join our Data &amp; Analytics centre of excellence for AUSPAC - reach out today ann.nguyen@qbe.com open to remote locations!"/>
    <s v="Australia"/>
    <x v="0"/>
    <x v="0"/>
    <s v="CBD, Inner West &amp; Eastern Suburbs"/>
    <s v="sydney"/>
    <x v="0"/>
    <m/>
    <s v="No"/>
    <s v="https://www.seek.com.au/job/51959329?type=standard#searchRequestToken=ffbed8df-ee44-4e0d-8912-45644430028d"/>
    <n v="1"/>
    <n v="1"/>
    <n v="1"/>
    <n v="1"/>
    <n v="0"/>
    <n v="0"/>
    <n v="0"/>
    <n v="0"/>
    <n v="0"/>
    <n v="1"/>
    <n v="1"/>
    <n v="0"/>
    <n v="1"/>
    <n v="1"/>
    <n v="0"/>
    <n v="0"/>
    <n v="0"/>
    <n v="0"/>
    <n v="0"/>
    <n v="0"/>
    <n v="0"/>
    <n v="0"/>
    <n v="0"/>
    <n v="0"/>
    <n v="0"/>
    <n v="44313"/>
    <n v="44324"/>
    <n v="0"/>
    <n v="1"/>
    <n v="0"/>
    <n v="2021"/>
    <n v="4"/>
    <n v="30"/>
    <n v="8"/>
    <m/>
    <m/>
    <m/>
    <x v="2"/>
    <s v="Direct"/>
    <x v="0"/>
    <x v="3"/>
    <x v="3"/>
  </r>
  <r>
    <n v="51968296"/>
    <s v="Data Scientist"/>
    <x v="1"/>
    <s v="Developers/Programmers"/>
    <x v="94"/>
    <n v="25886139"/>
    <m/>
    <m/>
    <d v="2021-04-09T00:00:00"/>
    <n v="44325.999988425923"/>
    <s v="In this role, you will be given the opportunity to make a tangible contribution to the continued innovation and success of the company."/>
    <s v="Australia"/>
    <x v="4"/>
    <x v="4"/>
    <s v="CBD &amp; Inner Suburbs"/>
    <s v="brisbane"/>
    <x v="1"/>
    <m/>
    <s v="No"/>
    <s v="https://www.seek.com.au/job/51968296?type=standout#searchRequestToken=ff9c10a9-55c9-4724-90da-457f2710b23b"/>
    <n v="1"/>
    <n v="1"/>
    <n v="1"/>
    <n v="1"/>
    <n v="0"/>
    <n v="0"/>
    <n v="0"/>
    <n v="0"/>
    <n v="0"/>
    <n v="0"/>
    <n v="1"/>
    <n v="1"/>
    <n v="0"/>
    <n v="1"/>
    <n v="0"/>
    <n v="0"/>
    <n v="0"/>
    <n v="0"/>
    <n v="0"/>
    <n v="0"/>
    <n v="0"/>
    <n v="0"/>
    <n v="0"/>
    <n v="0"/>
    <n v="0"/>
    <n v="44313"/>
    <n v="44325"/>
    <n v="0"/>
    <n v="1"/>
    <n v="0"/>
    <n v="2021"/>
    <n v="4"/>
    <n v="30"/>
    <n v="7"/>
    <m/>
    <m/>
    <m/>
    <x v="2"/>
    <s v="Direct"/>
    <x v="0"/>
    <x v="3"/>
    <x v="4"/>
  </r>
  <r>
    <n v="51976623"/>
    <s v="Senior Business Analyst - Data Management"/>
    <x v="7"/>
    <s v="Analysts"/>
    <x v="634"/>
    <n v="324885"/>
    <m/>
    <m/>
    <d v="2021-04-09T00:00:00"/>
    <n v="44325.999988425923"/>
    <s v="As a Senior BA, you will work within Business Technology and may be embedded in projects across the business."/>
    <s v="Australia"/>
    <x v="0"/>
    <x v="0"/>
    <s v="Ryde &amp; Macquarie Park"/>
    <m/>
    <x v="1"/>
    <m/>
    <s v="No"/>
    <s v="https://www.seek.com.au/job/51976623?type=standout#searchRequestToken=fffc5e61-4bca-4b6b-86ef-1edc12928f0b"/>
    <n v="0"/>
    <n v="0"/>
    <n v="0"/>
    <n v="1"/>
    <n v="0"/>
    <n v="0"/>
    <n v="0"/>
    <n v="0"/>
    <n v="0"/>
    <n v="0"/>
    <n v="1"/>
    <n v="0"/>
    <n v="0"/>
    <n v="0"/>
    <n v="0"/>
    <n v="0"/>
    <n v="0"/>
    <n v="0"/>
    <n v="0"/>
    <n v="0"/>
    <n v="0"/>
    <n v="0"/>
    <n v="0"/>
    <n v="0"/>
    <n v="0"/>
    <n v="44313"/>
    <n v="44323"/>
    <n v="0"/>
    <n v="1"/>
    <n v="0"/>
    <n v="2021"/>
    <n v="4"/>
    <n v="30"/>
    <n v="2"/>
    <m/>
    <m/>
    <m/>
    <x v="2"/>
    <s v="Direct"/>
    <x v="0"/>
    <x v="3"/>
    <x v="4"/>
  </r>
  <r>
    <n v="51984036"/>
    <s v="Business Analyst /Data Scientist"/>
    <x v="1"/>
    <s v="Business/Systems Analysts"/>
    <x v="635"/>
    <n v="44849641"/>
    <m/>
    <m/>
    <d v="2021-04-12T00:00:00"/>
    <n v="44328.999988425923"/>
    <s v="Business Analyst /Data Scientist"/>
    <s v="Australia"/>
    <x v="0"/>
    <x v="0"/>
    <s v="CBD, Inner West &amp; Eastern Suburbs"/>
    <s v="sydney"/>
    <x v="0"/>
    <m/>
    <s v="No"/>
    <s v="https://www.seek.com.au/job/51984036?type=standard#searchRequestToken=ffd3359d-356c-4167-852e-8bf261435bb4"/>
    <n v="0"/>
    <n v="1"/>
    <n v="0"/>
    <n v="1"/>
    <n v="0"/>
    <n v="0"/>
    <n v="0"/>
    <n v="0"/>
    <n v="0"/>
    <n v="0"/>
    <n v="1"/>
    <n v="0"/>
    <n v="0"/>
    <n v="1"/>
    <n v="0"/>
    <n v="0"/>
    <n v="0"/>
    <n v="0"/>
    <n v="0"/>
    <n v="0"/>
    <n v="0"/>
    <n v="0"/>
    <n v="0"/>
    <n v="0"/>
    <n v="0"/>
    <n v="44313"/>
    <n v="44328"/>
    <n v="0"/>
    <n v="1"/>
    <n v="0"/>
    <n v="2021"/>
    <n v="4"/>
    <n v="30"/>
    <n v="4"/>
    <m/>
    <m/>
    <m/>
    <x v="2"/>
    <s v="Direct"/>
    <x v="0"/>
    <x v="3"/>
    <x v="1"/>
  </r>
  <r>
    <n v="51986400"/>
    <s v="Data Scientist"/>
    <x v="1"/>
    <s v="Database Development &amp; Administration"/>
    <x v="548"/>
    <n v="502236"/>
    <s v="Ingram Micro"/>
    <n v="3.3611"/>
    <d v="2021-04-12T00:00:00"/>
    <n v="44328.999988425923"/>
    <s v="Global #1 wants YOU!!"/>
    <s v="Australia"/>
    <x v="0"/>
    <x v="0"/>
    <s v="CBD, Inner West &amp; Eastern Suburbs"/>
    <s v="sydney"/>
    <x v="0"/>
    <m/>
    <s v="No"/>
    <s v="https://www.seek.com.au/job/51986400?type=standout#searchRequestToken=ffd7595b-d79a-40bc-9e1c-8becde1c8f0d"/>
    <n v="1"/>
    <n v="1"/>
    <n v="0"/>
    <n v="1"/>
    <n v="1"/>
    <n v="0"/>
    <n v="0"/>
    <n v="0"/>
    <n v="0"/>
    <n v="0"/>
    <n v="1"/>
    <n v="1"/>
    <n v="1"/>
    <n v="1"/>
    <n v="0"/>
    <n v="0"/>
    <n v="0"/>
    <n v="0"/>
    <n v="0"/>
    <n v="0"/>
    <n v="0"/>
    <n v="0"/>
    <n v="0"/>
    <n v="0"/>
    <n v="0"/>
    <n v="44313"/>
    <n v="44328"/>
    <n v="0"/>
    <n v="1"/>
    <n v="0"/>
    <n v="2021"/>
    <n v="4"/>
    <n v="30"/>
    <n v="8"/>
    <m/>
    <m/>
    <m/>
    <x v="2"/>
    <s v="Direct"/>
    <x v="0"/>
    <x v="3"/>
    <x v="1"/>
  </r>
  <r>
    <n v="51987709"/>
    <s v="Data Scientist"/>
    <x v="0"/>
    <s v="Mathematics, Statistics &amp; Information Sciences"/>
    <x v="65"/>
    <n v="45561455"/>
    <m/>
    <m/>
    <d v="2021-04-12T00:00:00"/>
    <n v="44328.999988425923"/>
    <s v="*Multiple Data Scientists Roles *Banking and Insurance Industry *12 months fixed term contract"/>
    <s v="Australia"/>
    <x v="4"/>
    <x v="4"/>
    <m/>
    <m/>
    <x v="1"/>
    <m/>
    <s v="No"/>
    <s v="https://www.seek.com.au/job/51987709?type=standard#searchRequestToken=ff8fbe30-3b0c-4212-a8b5-4bfc19ac6973"/>
    <n v="0"/>
    <n v="1"/>
    <n v="1"/>
    <n v="1"/>
    <n v="0"/>
    <n v="0"/>
    <n v="0"/>
    <n v="0"/>
    <n v="0"/>
    <n v="0"/>
    <n v="1"/>
    <n v="0"/>
    <n v="1"/>
    <n v="1"/>
    <n v="0"/>
    <n v="0"/>
    <n v="0"/>
    <n v="0"/>
    <n v="0"/>
    <n v="0"/>
    <n v="0"/>
    <n v="0"/>
    <n v="0"/>
    <n v="0"/>
    <n v="0"/>
    <n v="44313"/>
    <n v="44328"/>
    <n v="1"/>
    <n v="1"/>
    <n v="0"/>
    <n v="2021"/>
    <n v="4"/>
    <n v="30"/>
    <n v="6"/>
    <m/>
    <m/>
    <m/>
    <x v="2"/>
    <s v="Recruiter"/>
    <x v="0"/>
    <x v="3"/>
    <x v="1"/>
  </r>
  <r>
    <n v="51988018"/>
    <s v="Junior Data Scientist - 6 Month Contract"/>
    <x v="1"/>
    <s v="Engineering - Software"/>
    <x v="44"/>
    <n v="37079664"/>
    <m/>
    <m/>
    <d v="2021-04-12T00:00:00"/>
    <n v="44328.999988425923"/>
    <s v="Join one of the best data science teams in Australia! Production Machine Learning with big data! Great Talent! Impactful work!"/>
    <s v="Australia"/>
    <x v="0"/>
    <x v="0"/>
    <s v="CBD, Inner West &amp; Eastern Suburbs"/>
    <s v="sydney"/>
    <x v="1"/>
    <m/>
    <s v="No"/>
    <s v="https://www.seek.com.au/job/51988018?type=standout#searchRequestToken=ffd7595b-d79a-40bc-9e1c-8becde1c8f0d"/>
    <n v="0"/>
    <n v="1"/>
    <n v="1"/>
    <n v="1"/>
    <n v="0"/>
    <n v="0"/>
    <n v="0"/>
    <n v="0"/>
    <n v="0"/>
    <n v="0"/>
    <n v="1"/>
    <n v="0"/>
    <n v="0"/>
    <n v="1"/>
    <n v="0"/>
    <n v="0"/>
    <n v="0"/>
    <n v="0"/>
    <n v="0"/>
    <n v="0"/>
    <n v="0"/>
    <n v="1"/>
    <n v="0"/>
    <n v="0"/>
    <n v="0"/>
    <n v="44313"/>
    <n v="44326"/>
    <n v="1"/>
    <n v="1"/>
    <n v="0"/>
    <n v="2021"/>
    <n v="4"/>
    <n v="30"/>
    <n v="6"/>
    <m/>
    <m/>
    <m/>
    <x v="2"/>
    <s v="Recruiter"/>
    <x v="0"/>
    <x v="3"/>
    <x v="1"/>
  </r>
  <r>
    <n v="51989456"/>
    <s v="Data Scientist"/>
    <x v="0"/>
    <s v="Mathematics, Statistics &amp; Information Sciences"/>
    <x v="190"/>
    <n v="19634138"/>
    <m/>
    <m/>
    <d v="2021-04-12T00:00:00"/>
    <n v="44328.999988425923"/>
    <s v="Fantastic opportunity for a Data Scientist to join this lively digital media business with a portfolio of leading brands."/>
    <s v="Australia"/>
    <x v="2"/>
    <x v="2"/>
    <s v="CBD &amp; Inner Suburbs"/>
    <s v="melbourne"/>
    <x v="0"/>
    <s v="Base + Super + STI"/>
    <s v="No"/>
    <s v="https://www.seek.com.au/job/51989456?type=standout#searchRequestToken=ffd7595b-d79a-40bc-9e1c-8becde1c8f0d"/>
    <n v="1"/>
    <n v="1"/>
    <n v="1"/>
    <n v="1"/>
    <n v="0"/>
    <n v="0"/>
    <n v="0"/>
    <n v="0"/>
    <n v="0"/>
    <n v="0"/>
    <n v="1"/>
    <n v="0"/>
    <n v="0"/>
    <n v="1"/>
    <n v="0"/>
    <n v="0"/>
    <n v="0"/>
    <n v="0"/>
    <n v="0"/>
    <n v="0"/>
    <n v="0"/>
    <n v="0"/>
    <n v="0"/>
    <n v="0"/>
    <n v="0"/>
    <n v="44313"/>
    <n v="44328"/>
    <n v="1"/>
    <n v="1"/>
    <n v="0"/>
    <n v="2021"/>
    <n v="4"/>
    <n v="30"/>
    <n v="6"/>
    <m/>
    <m/>
    <m/>
    <x v="2"/>
    <s v="Recruiter"/>
    <x v="1"/>
    <x v="3"/>
    <x v="1"/>
  </r>
  <r>
    <n v="51991120"/>
    <s v="Data Scientist"/>
    <x v="1"/>
    <s v="Developers/Programmers"/>
    <x v="123"/>
    <n v="29276064"/>
    <m/>
    <m/>
    <d v="2021-04-12T00:00:00"/>
    <n v="44328.999988425923"/>
    <s v="I have an outstanding opportunity for a data scientist to join a leading company in Perth who are becoming market leaders in resources technology."/>
    <s v="Australia"/>
    <x v="3"/>
    <x v="3"/>
    <s v="CBD, Inner &amp; Western Suburbs"/>
    <s v="perth"/>
    <x v="0"/>
    <m/>
    <s v="No"/>
    <s v="https://www.seek.com.au/job/51991120?type=standard#searchRequestToken=ffe671de-b18e-4c53-90d0-ca1f5efda1ce"/>
    <n v="1"/>
    <n v="1"/>
    <n v="1"/>
    <n v="1"/>
    <n v="0"/>
    <n v="0"/>
    <n v="0"/>
    <n v="0"/>
    <n v="0"/>
    <n v="0"/>
    <n v="1"/>
    <n v="0"/>
    <n v="1"/>
    <n v="1"/>
    <n v="0"/>
    <n v="0"/>
    <n v="0"/>
    <n v="0"/>
    <n v="0"/>
    <n v="0"/>
    <n v="0"/>
    <n v="1"/>
    <n v="0"/>
    <n v="0"/>
    <n v="0"/>
    <n v="44313"/>
    <n v="44328"/>
    <n v="1"/>
    <n v="1"/>
    <n v="0"/>
    <n v="2021"/>
    <n v="4"/>
    <n v="30"/>
    <n v="8"/>
    <m/>
    <m/>
    <m/>
    <x v="2"/>
    <s v="Recruiter"/>
    <x v="0"/>
    <x v="3"/>
    <x v="1"/>
  </r>
  <r>
    <n v="51991405"/>
    <s v="Senior Professional, Data Scientist"/>
    <x v="1"/>
    <s v="Business/Systems Analysts"/>
    <x v="323"/>
    <n v="21190750"/>
    <s v="CoreLogic"/>
    <n v="2.5499999999999998"/>
    <d v="2021-04-12T00:00:00"/>
    <n v="44328.999988425923"/>
    <s v="The Snr Data Scientist will contribute to the growth and success of CoreLogic"/>
    <s v="Australia"/>
    <x v="0"/>
    <x v="0"/>
    <m/>
    <m/>
    <x v="0"/>
    <m/>
    <s v="No"/>
    <s v="https://www.seek.com.au/job/51991405?type=standout#searchRequestToken=ffd3359d-356c-4167-852e-8bf261435bb4"/>
    <n v="0"/>
    <n v="1"/>
    <n v="0"/>
    <n v="1"/>
    <n v="0"/>
    <n v="0"/>
    <n v="0"/>
    <n v="0"/>
    <n v="0"/>
    <n v="0"/>
    <n v="1"/>
    <n v="1"/>
    <n v="1"/>
    <n v="1"/>
    <n v="0"/>
    <n v="0"/>
    <n v="0"/>
    <n v="0"/>
    <n v="0"/>
    <n v="0"/>
    <n v="0"/>
    <n v="0"/>
    <n v="0"/>
    <n v="0"/>
    <n v="0"/>
    <n v="44313"/>
    <n v="44328"/>
    <n v="0"/>
    <n v="1"/>
    <n v="0"/>
    <n v="2021"/>
    <n v="4"/>
    <n v="30"/>
    <n v="6"/>
    <m/>
    <m/>
    <m/>
    <x v="2"/>
    <s v="Direct"/>
    <x v="0"/>
    <x v="3"/>
    <x v="1"/>
  </r>
  <r>
    <n v="51991480"/>
    <s v="Data Scientist"/>
    <x v="1"/>
    <s v="Developers/Programmers"/>
    <x v="636"/>
    <n v="27069831"/>
    <s v="The Iconic"/>
    <n v="3.3721000000000001"/>
    <d v="2021-04-12T00:00:00"/>
    <n v="44328.999988425923"/>
    <s v="We are looking for a Data Scientist to join our innovative Data Science and Analytics team"/>
    <s v="Australia"/>
    <x v="0"/>
    <x v="0"/>
    <s v="CBD, Inner West &amp; Eastern Suburbs"/>
    <s v="sydney"/>
    <x v="0"/>
    <m/>
    <s v="No"/>
    <s v="https://www.seek.com.au/job/51991480?type=standout#searchRequestToken=ffd7595b-d79a-40bc-9e1c-8becde1c8f0d"/>
    <n v="1"/>
    <n v="1"/>
    <n v="1"/>
    <n v="1"/>
    <n v="0"/>
    <n v="0"/>
    <n v="0"/>
    <n v="0"/>
    <n v="0"/>
    <n v="0"/>
    <n v="1"/>
    <n v="1"/>
    <n v="1"/>
    <n v="1"/>
    <n v="0"/>
    <n v="0"/>
    <n v="0"/>
    <n v="0"/>
    <n v="0"/>
    <n v="0"/>
    <n v="0"/>
    <n v="0"/>
    <n v="0"/>
    <n v="0"/>
    <n v="0"/>
    <n v="44313"/>
    <n v="44328"/>
    <n v="0"/>
    <n v="1"/>
    <n v="0"/>
    <n v="2021"/>
    <n v="4"/>
    <n v="30"/>
    <n v="8"/>
    <m/>
    <m/>
    <m/>
    <x v="2"/>
    <s v="Direct"/>
    <x v="0"/>
    <x v="3"/>
    <x v="1"/>
  </r>
  <r>
    <n v="51992641"/>
    <s v="Software Developer - Full Stack | Data Scientist | Geospatial Analyst"/>
    <x v="1"/>
    <s v="Developers/Programmers"/>
    <x v="637"/>
    <n v="23949520"/>
    <m/>
    <m/>
    <d v="2021-04-13T00:00:00"/>
    <n v="44329.999988425923"/>
    <s v="Assist our National Transport Performance Centre (NTPC) to deliver real efficiency, innovative and safety benefits to Australian road users."/>
    <s v="Australia"/>
    <x v="2"/>
    <x v="2"/>
    <s v="CBD &amp; Inner Suburbs"/>
    <s v="melbourne"/>
    <x v="0"/>
    <m/>
    <s v="Yes"/>
    <s v="https://www.seek.com.au/job/51992641?type=standout#searchRequestToken=ffecf37f-b428-48b2-ad2e-8cefe24cc3f1"/>
    <n v="0"/>
    <n v="1"/>
    <n v="1"/>
    <n v="1"/>
    <n v="0"/>
    <n v="0"/>
    <n v="0"/>
    <n v="0"/>
    <n v="0"/>
    <n v="0"/>
    <n v="1"/>
    <n v="1"/>
    <n v="0"/>
    <n v="1"/>
    <n v="0"/>
    <n v="0"/>
    <n v="0"/>
    <n v="0"/>
    <n v="0"/>
    <n v="0"/>
    <n v="0"/>
    <n v="0"/>
    <n v="1"/>
    <n v="0"/>
    <n v="0"/>
    <n v="44313"/>
    <n v="44327"/>
    <n v="0"/>
    <n v="1"/>
    <n v="0"/>
    <n v="2021"/>
    <n v="4"/>
    <n v="30"/>
    <n v="7"/>
    <m/>
    <m/>
    <m/>
    <x v="2"/>
    <s v="Direct"/>
    <x v="0"/>
    <x v="3"/>
    <x v="2"/>
  </r>
  <r>
    <n v="51992642"/>
    <s v="Software Developer - Full Stack | Data Scientist | Geospatial Analyst"/>
    <x v="1"/>
    <s v="Developers/Programmers"/>
    <x v="637"/>
    <n v="23949520"/>
    <m/>
    <m/>
    <d v="2021-04-13T00:00:00"/>
    <n v="44329.999988425923"/>
    <s v="Assist our National Transport Performance Centre (NTPC) to deliver real efficiency, innovative and safety benefits to Australian road users."/>
    <s v="Australia"/>
    <x v="4"/>
    <x v="4"/>
    <s v="CBD &amp; Inner Suburbs"/>
    <s v="brisbane"/>
    <x v="0"/>
    <m/>
    <s v="Yes"/>
    <s v="https://www.seek.com.au/job/51992642?type=standout#searchRequestToken=ffecf37f-b428-48b2-ad2e-8cefe24cc3f1"/>
    <n v="0"/>
    <n v="1"/>
    <n v="1"/>
    <n v="1"/>
    <n v="0"/>
    <n v="0"/>
    <n v="0"/>
    <n v="0"/>
    <n v="0"/>
    <n v="0"/>
    <n v="1"/>
    <n v="1"/>
    <n v="0"/>
    <n v="1"/>
    <n v="0"/>
    <n v="0"/>
    <n v="0"/>
    <n v="0"/>
    <n v="0"/>
    <n v="0"/>
    <n v="0"/>
    <n v="0"/>
    <n v="1"/>
    <n v="0"/>
    <n v="0"/>
    <n v="44313"/>
    <n v="44327"/>
    <n v="0"/>
    <n v="1"/>
    <n v="1"/>
    <n v="2021"/>
    <n v="4"/>
    <n v="30"/>
    <n v="7"/>
    <m/>
    <m/>
    <m/>
    <x v="2"/>
    <s v="Direct"/>
    <x v="0"/>
    <x v="3"/>
    <x v="2"/>
  </r>
  <r>
    <n v="51995432"/>
    <s v="Data Scientist"/>
    <x v="0"/>
    <s v="Mathematics, Statistics &amp; Information Sciences"/>
    <x v="638"/>
    <n v="41968434"/>
    <m/>
    <m/>
    <d v="2021-04-13T00:00:00"/>
    <n v="44329.999988425923"/>
    <s v="Be part of a fast-growing team that leverages behavioural and financial analytics to empower consumers' financial decision making."/>
    <s v="Australia"/>
    <x v="0"/>
    <x v="0"/>
    <s v="CBD, Inner West &amp; Eastern Suburbs"/>
    <s v="sydney"/>
    <x v="0"/>
    <m/>
    <s v="No"/>
    <s v="https://www.seek.com.au/job/51995432?type=standout#searchRequestToken=ffd7595b-d79a-40bc-9e1c-8becde1c8f0d"/>
    <n v="0"/>
    <n v="1"/>
    <n v="1"/>
    <n v="1"/>
    <n v="0"/>
    <n v="0"/>
    <n v="0"/>
    <n v="0"/>
    <n v="0"/>
    <n v="0"/>
    <n v="1"/>
    <n v="1"/>
    <n v="0"/>
    <n v="1"/>
    <n v="0"/>
    <n v="0"/>
    <n v="0"/>
    <n v="0"/>
    <n v="0"/>
    <n v="0"/>
    <n v="0"/>
    <n v="0"/>
    <n v="0"/>
    <n v="0"/>
    <n v="0"/>
    <n v="44313"/>
    <n v="44329"/>
    <n v="0"/>
    <n v="1"/>
    <n v="0"/>
    <n v="2021"/>
    <n v="4"/>
    <n v="30"/>
    <n v="6"/>
    <m/>
    <m/>
    <m/>
    <x v="2"/>
    <s v="Direct"/>
    <x v="0"/>
    <x v="3"/>
    <x v="2"/>
  </r>
  <r>
    <n v="51998365"/>
    <s v="Technical Test Engineer"/>
    <x v="1"/>
    <s v="Engineering - Software"/>
    <x v="639"/>
    <n v="30859300"/>
    <s v="EduCo"/>
    <m/>
    <d v="2021-04-13T00:00:00"/>
    <n v="44329.999988425923"/>
    <s v="Exciting Opportunity for a proven Technical Test Engineer!"/>
    <s v="Australia"/>
    <x v="6"/>
    <x v="6"/>
    <m/>
    <s v="adelaide"/>
    <x v="0"/>
    <m/>
    <s v="No"/>
    <s v="https://www.seek.com.au/job/51998365?type=standard#searchRequestToken=ff85c920-d351-4090-be1f-1147ced6b40d"/>
    <n v="0"/>
    <n v="1"/>
    <n v="0"/>
    <n v="0"/>
    <n v="0"/>
    <n v="0"/>
    <n v="0"/>
    <n v="0"/>
    <n v="0"/>
    <n v="0"/>
    <n v="0"/>
    <n v="1"/>
    <n v="0"/>
    <n v="0"/>
    <n v="0"/>
    <n v="0"/>
    <n v="0"/>
    <n v="0"/>
    <n v="0"/>
    <n v="0"/>
    <n v="0"/>
    <n v="0"/>
    <n v="0"/>
    <n v="0"/>
    <n v="0"/>
    <n v="44313"/>
    <n v="44329"/>
    <n v="0"/>
    <n v="1"/>
    <n v="0"/>
    <n v="2021"/>
    <n v="4"/>
    <n v="30"/>
    <n v="2"/>
    <m/>
    <m/>
    <m/>
    <x v="2"/>
    <s v="Direct"/>
    <x v="0"/>
    <x v="3"/>
    <x v="2"/>
  </r>
  <r>
    <n v="51998390"/>
    <s v="Technical Test Engineer"/>
    <x v="1"/>
    <s v="Engineering - Software"/>
    <x v="639"/>
    <n v="30859300"/>
    <s v="EduCo"/>
    <n v="0"/>
    <d v="2021-04-13T00:00:00"/>
    <n v="44329.999988425923"/>
    <s v="Exciting Opportunity for a proven Technical Test Engineer!"/>
    <s v="Australia"/>
    <x v="2"/>
    <x v="2"/>
    <s v="CBD &amp; Inner Suburbs"/>
    <s v="melbourne"/>
    <x v="0"/>
    <m/>
    <s v="No"/>
    <s v="https://www.seek.com.au/job/51998390?type=standard#searchRequestToken=ff85c920-d351-4090-be1f-1147ced6b40d"/>
    <n v="0"/>
    <n v="1"/>
    <n v="0"/>
    <n v="0"/>
    <n v="0"/>
    <n v="0"/>
    <n v="0"/>
    <n v="0"/>
    <n v="0"/>
    <n v="0"/>
    <n v="0"/>
    <n v="1"/>
    <n v="0"/>
    <n v="0"/>
    <n v="0"/>
    <n v="0"/>
    <n v="0"/>
    <n v="0"/>
    <n v="0"/>
    <n v="0"/>
    <n v="0"/>
    <n v="0"/>
    <n v="0"/>
    <n v="0"/>
    <n v="0"/>
    <n v="44313"/>
    <n v="44329"/>
    <n v="0"/>
    <n v="1"/>
    <n v="0"/>
    <n v="2021"/>
    <n v="4"/>
    <n v="30"/>
    <n v="2"/>
    <m/>
    <m/>
    <m/>
    <x v="2"/>
    <s v="Direct"/>
    <x v="0"/>
    <x v="3"/>
    <x v="2"/>
  </r>
  <r>
    <n v="51998459"/>
    <s v="Front End Developer"/>
    <x v="1"/>
    <s v="Developers/Programmers"/>
    <x v="639"/>
    <n v="30859300"/>
    <s v="EduCo"/>
    <m/>
    <d v="2021-04-13T00:00:00"/>
    <n v="44329.999988425923"/>
    <s v="Exciting opportunity for a proven Front End Developer!"/>
    <s v="Australia"/>
    <x v="6"/>
    <x v="6"/>
    <m/>
    <s v="adelaide"/>
    <x v="0"/>
    <m/>
    <s v="No"/>
    <s v="https://www.seek.com.au/job/51998459?type=standard#searchRequestToken=ffecf37f-b428-48b2-ad2e-8cefe24cc3f1"/>
    <n v="0"/>
    <n v="0"/>
    <n v="0"/>
    <n v="0"/>
    <n v="0"/>
    <n v="0"/>
    <n v="0"/>
    <n v="0"/>
    <n v="0"/>
    <n v="0"/>
    <n v="0"/>
    <n v="1"/>
    <n v="0"/>
    <n v="0"/>
    <n v="0"/>
    <n v="0"/>
    <n v="0"/>
    <n v="0"/>
    <n v="0"/>
    <n v="0"/>
    <n v="0"/>
    <n v="0"/>
    <n v="1"/>
    <n v="0"/>
    <n v="0"/>
    <n v="44313"/>
    <n v="44329"/>
    <n v="0"/>
    <n v="1"/>
    <n v="0"/>
    <n v="2021"/>
    <n v="4"/>
    <n v="30"/>
    <n v="2"/>
    <m/>
    <m/>
    <m/>
    <x v="2"/>
    <s v="Direct"/>
    <x v="0"/>
    <x v="3"/>
    <x v="2"/>
  </r>
  <r>
    <n v="51998486"/>
    <s v="Front End Developer"/>
    <x v="1"/>
    <s v="Developers/Programmers"/>
    <x v="639"/>
    <n v="30859300"/>
    <s v="EduCo"/>
    <n v="0"/>
    <d v="2021-04-13T00:00:00"/>
    <n v="44329.999988425923"/>
    <s v="Exciting opportunity for a proven Front End Developer!"/>
    <s v="Australia"/>
    <x v="2"/>
    <x v="2"/>
    <s v="CBD &amp; Inner Suburbs"/>
    <s v="melbourne"/>
    <x v="0"/>
    <m/>
    <s v="No"/>
    <s v="https://www.seek.com.au/job/51998486?type=standard#searchRequestToken=ffecf37f-b428-48b2-ad2e-8cefe24cc3f1"/>
    <n v="0"/>
    <n v="0"/>
    <n v="0"/>
    <n v="0"/>
    <n v="0"/>
    <n v="0"/>
    <n v="0"/>
    <n v="0"/>
    <n v="0"/>
    <n v="0"/>
    <n v="0"/>
    <n v="1"/>
    <n v="0"/>
    <n v="0"/>
    <n v="0"/>
    <n v="0"/>
    <n v="0"/>
    <n v="0"/>
    <n v="0"/>
    <n v="0"/>
    <n v="0"/>
    <n v="0"/>
    <n v="1"/>
    <n v="0"/>
    <n v="0"/>
    <n v="44313"/>
    <n v="44329"/>
    <n v="0"/>
    <n v="1"/>
    <n v="0"/>
    <n v="2021"/>
    <n v="4"/>
    <n v="30"/>
    <n v="2"/>
    <m/>
    <m/>
    <m/>
    <x v="2"/>
    <s v="Direct"/>
    <x v="0"/>
    <x v="3"/>
    <x v="2"/>
  </r>
  <r>
    <n v="52002743"/>
    <s v="Data Scientist"/>
    <x v="1"/>
    <s v="Consultants"/>
    <x v="448"/>
    <n v="25038674"/>
    <s v="HCL Australia Services"/>
    <n v="3.2650999999999999"/>
    <d v="2021-04-13T00:00:00"/>
    <n v="44329.999988425923"/>
    <s v="Deliver Intelligent Insights as a client facing Data Scientist providing expertise in building Data Science Solutions applying AI/ML techniques &gt;"/>
    <s v="Australia"/>
    <x v="0"/>
    <x v="0"/>
    <s v="CBD, Inner West &amp; Eastern Suburbs"/>
    <s v="sydney"/>
    <x v="0"/>
    <m/>
    <s v="No"/>
    <s v="https://www.seek.com.au/job/52002743?type=standard#searchRequestToken=ffc4ce15-6548-4f3f-83bb-dc1f967939dc"/>
    <n v="1"/>
    <n v="1"/>
    <n v="1"/>
    <n v="1"/>
    <n v="0"/>
    <n v="0"/>
    <n v="0"/>
    <n v="0"/>
    <n v="0"/>
    <n v="0"/>
    <n v="1"/>
    <n v="0"/>
    <n v="1"/>
    <n v="1"/>
    <n v="0"/>
    <n v="0"/>
    <n v="0"/>
    <n v="0"/>
    <n v="0"/>
    <n v="0"/>
    <n v="0"/>
    <n v="1"/>
    <n v="0"/>
    <n v="0"/>
    <n v="0"/>
    <n v="44313"/>
    <n v="44329"/>
    <n v="0"/>
    <n v="1"/>
    <n v="0"/>
    <n v="2021"/>
    <n v="4"/>
    <n v="30"/>
    <n v="8"/>
    <m/>
    <m/>
    <m/>
    <x v="2"/>
    <s v="Direct"/>
    <x v="0"/>
    <x v="3"/>
    <x v="2"/>
  </r>
  <r>
    <n v="52003293"/>
    <s v="Senior Data Scientist"/>
    <x v="1"/>
    <s v="Engineering - Software"/>
    <x v="116"/>
    <n v="35012648"/>
    <m/>
    <m/>
    <d v="2021-04-13T00:00:00"/>
    <n v="44329.999988425923"/>
    <s v="Passionate Data Scientist to join well known Australian Big Data Company, based in Sydney CBD. Immediate Need - On going Training and Development"/>
    <s v="Australia"/>
    <x v="0"/>
    <x v="0"/>
    <s v="CBD, Inner West &amp; Eastern Suburbs"/>
    <s v="sydney"/>
    <x v="0"/>
    <m/>
    <s v="No"/>
    <s v="https://www.seek.com.au/job/52003293?type=standard#searchRequestToken=ffef746c-9c64-4a9a-91ce-49685dfbe95f"/>
    <n v="1"/>
    <n v="1"/>
    <n v="0"/>
    <n v="1"/>
    <n v="0"/>
    <n v="0"/>
    <n v="0"/>
    <n v="0"/>
    <n v="0"/>
    <n v="1"/>
    <n v="1"/>
    <n v="1"/>
    <n v="1"/>
    <n v="1"/>
    <n v="0"/>
    <n v="0"/>
    <n v="0"/>
    <n v="0"/>
    <n v="0"/>
    <n v="0"/>
    <n v="0"/>
    <n v="1"/>
    <n v="0"/>
    <n v="0"/>
    <n v="0"/>
    <n v="44313"/>
    <n v="44327"/>
    <n v="1"/>
    <n v="1"/>
    <n v="0"/>
    <n v="2021"/>
    <n v="4"/>
    <n v="30"/>
    <n v="9"/>
    <m/>
    <m/>
    <m/>
    <x v="2"/>
    <s v="Recruiter"/>
    <x v="0"/>
    <x v="3"/>
    <x v="2"/>
  </r>
  <r>
    <n v="52003659"/>
    <s v="Marine/Aquatic Data Scientist - Perth Office"/>
    <x v="0"/>
    <s v="Environmental, Earth &amp; Geosciences"/>
    <x v="640"/>
    <n v="33167249"/>
    <m/>
    <m/>
    <d v="2021-04-13T00:00:00"/>
    <n v="44329.999988425923"/>
    <s v="Hydrobiology is seeking to employ a Marine/Aquatic Data Scientist in the Perth office to provide support to our growing team on a range projects."/>
    <s v="Australia"/>
    <x v="3"/>
    <x v="3"/>
    <s v="CBD, Inner &amp; Western Suburbs"/>
    <s v="perth"/>
    <x v="0"/>
    <m/>
    <s v="No"/>
    <s v="https://www.seek.com.au/job/52003659?type=standout#searchRequestToken=ffef746c-9c64-4a9a-91ce-49685dfbe95f"/>
    <n v="1"/>
    <n v="1"/>
    <n v="0"/>
    <n v="1"/>
    <n v="0"/>
    <n v="0"/>
    <n v="0"/>
    <n v="0"/>
    <n v="1"/>
    <n v="0"/>
    <n v="0"/>
    <n v="0"/>
    <n v="0"/>
    <n v="1"/>
    <n v="0"/>
    <n v="0"/>
    <n v="0"/>
    <n v="0"/>
    <n v="0"/>
    <n v="0"/>
    <n v="0"/>
    <n v="0"/>
    <n v="0"/>
    <n v="0"/>
    <n v="0"/>
    <n v="44313"/>
    <n v="44329"/>
    <n v="0"/>
    <n v="1"/>
    <n v="0"/>
    <n v="2021"/>
    <n v="4"/>
    <n v="30"/>
    <n v="5"/>
    <m/>
    <m/>
    <m/>
    <x v="2"/>
    <s v="Direct"/>
    <x v="0"/>
    <x v="3"/>
    <x v="2"/>
  </r>
  <r>
    <n v="52010078"/>
    <s v="Geospatial Data Scientist - Remote Sensing Specialist"/>
    <x v="1"/>
    <s v="Business/Systems Analysts"/>
    <x v="298"/>
    <n v="21659343"/>
    <s v="Fortescue Metals Group"/>
    <n v="3.4460999999999999"/>
    <d v="2021-04-14T00:00:00"/>
    <n v="44330.999988425923"/>
    <s v="We are looking for a Geospatial Data Scientist - Remote Sensing Specialist role to join us in Perth."/>
    <s v="Australia"/>
    <x v="3"/>
    <x v="3"/>
    <s v="CBD, Inner &amp; Western Suburbs"/>
    <s v="perth"/>
    <x v="0"/>
    <s v="Annual Salary"/>
    <s v="Yes"/>
    <s v="https://www.seek.com.au/job/52010078?type=standout#searchRequestToken=ffbd21ec-6e10-4b74-a54b-787fdf231472"/>
    <n v="1"/>
    <n v="1"/>
    <n v="1"/>
    <n v="1"/>
    <n v="0"/>
    <n v="0"/>
    <n v="0"/>
    <n v="0"/>
    <n v="0"/>
    <n v="0"/>
    <n v="1"/>
    <n v="0"/>
    <n v="1"/>
    <n v="1"/>
    <n v="0"/>
    <n v="0"/>
    <n v="0"/>
    <n v="0"/>
    <n v="0"/>
    <n v="0"/>
    <n v="0"/>
    <n v="0"/>
    <n v="1"/>
    <n v="0"/>
    <n v="0"/>
    <n v="44313"/>
    <n v="44316"/>
    <n v="0"/>
    <n v="1"/>
    <n v="0"/>
    <n v="2021"/>
    <n v="4"/>
    <n v="30"/>
    <n v="8"/>
    <m/>
    <m/>
    <m/>
    <x v="2"/>
    <s v="Direct"/>
    <x v="1"/>
    <x v="3"/>
    <x v="0"/>
  </r>
  <r>
    <n v="52015014"/>
    <s v="Data Scientist"/>
    <x v="1"/>
    <s v="Database Development &amp; Administration"/>
    <x v="641"/>
    <n v="45394601"/>
    <m/>
    <m/>
    <d v="2021-04-14T00:00:00"/>
    <n v="44330.999988425923"/>
    <s v="We are looking for a data genius to join our expanding Product team!"/>
    <s v="Australia"/>
    <x v="2"/>
    <x v="2"/>
    <s v="CBD &amp; Inner Suburbs"/>
    <s v="melbourne"/>
    <x v="0"/>
    <m/>
    <s v="No"/>
    <s v="https://www.seek.com.au/job/52015014?type=standout#searchRequestToken=ffd7885b-f278-45ba-9f22-031cd0a6aa81"/>
    <n v="0"/>
    <n v="1"/>
    <n v="1"/>
    <n v="1"/>
    <n v="0"/>
    <n v="0"/>
    <n v="0"/>
    <n v="0"/>
    <n v="0"/>
    <n v="0"/>
    <n v="1"/>
    <n v="1"/>
    <n v="0"/>
    <n v="1"/>
    <n v="0"/>
    <n v="0"/>
    <n v="0"/>
    <n v="0"/>
    <n v="0"/>
    <n v="0"/>
    <n v="0"/>
    <n v="0"/>
    <n v="0"/>
    <n v="0"/>
    <n v="0"/>
    <n v="44313"/>
    <n v="44330"/>
    <n v="0"/>
    <n v="1"/>
    <n v="0"/>
    <n v="2021"/>
    <n v="4"/>
    <n v="30"/>
    <n v="6"/>
    <m/>
    <m/>
    <m/>
    <x v="2"/>
    <s v="Direct"/>
    <x v="0"/>
    <x v="3"/>
    <x v="0"/>
  </r>
  <r>
    <n v="52020555"/>
    <s v="Data Scientist/Data Architect/ Technology Analyst/ Data Engineer"/>
    <x v="1"/>
    <s v="Engineering - Software"/>
    <x v="642"/>
    <n v="46592537"/>
    <m/>
    <m/>
    <d v="2021-04-15T00:00:00"/>
    <n v="44331.999988425923"/>
    <s v="*Cloud - GCP (Preferred) or Azure or AWS *Big Data Stack *CICD stack *Datawarehouse background *Data Visualisation/Analytics *Python/R *SQL/Teradata"/>
    <s v="Australia"/>
    <x v="2"/>
    <x v="2"/>
    <s v="CBD &amp; Inner Suburbs"/>
    <s v="melbourne"/>
    <x v="0"/>
    <m/>
    <s v="No"/>
    <s v="https://www.seek.com.au/job/52020555?type=standout#searchRequestToken=ffda8402-2def-4c57-9e62-1991c03f3d24"/>
    <n v="1"/>
    <n v="1"/>
    <n v="0"/>
    <n v="1"/>
    <n v="0"/>
    <n v="0"/>
    <n v="0"/>
    <n v="0"/>
    <n v="0"/>
    <n v="1"/>
    <n v="1"/>
    <n v="1"/>
    <n v="1"/>
    <n v="1"/>
    <n v="0"/>
    <n v="0"/>
    <n v="0"/>
    <n v="0"/>
    <n v="0"/>
    <n v="0"/>
    <n v="0"/>
    <n v="1"/>
    <n v="1"/>
    <n v="0"/>
    <n v="0"/>
    <n v="44319"/>
    <n v="44329"/>
    <n v="0"/>
    <n v="1"/>
    <n v="0"/>
    <n v="2021"/>
    <n v="4"/>
    <n v="30"/>
    <n v="10"/>
    <m/>
    <m/>
    <m/>
    <x v="2"/>
    <s v="Direct"/>
    <x v="0"/>
    <x v="3"/>
    <x v="3"/>
  </r>
  <r>
    <n v="52021783"/>
    <s v="Data Scientist"/>
    <x v="1"/>
    <s v="Consultants"/>
    <x v="498"/>
    <n v="22297007"/>
    <m/>
    <m/>
    <d v="2021-04-15T00:00:00"/>
    <n v="44331.999988425923"/>
    <s v="Contract Role | May 2021 - June 2022 | Defence Focus | Experience in Business Intelligence tools such as Cognos 11 | Call Joe Pivac on 0481 202 625"/>
    <s v="Australia"/>
    <x v="1"/>
    <x v="1"/>
    <m/>
    <m/>
    <x v="1"/>
    <s v="$130 - $150 per hour"/>
    <s v="No"/>
    <s v="https://www.seek.com.au/job/52021783?type=standard#searchRequestToken=ffbed8df-ee44-4e0d-8912-45644430028d"/>
    <n v="0"/>
    <n v="1"/>
    <n v="1"/>
    <n v="1"/>
    <n v="0"/>
    <n v="0"/>
    <n v="0"/>
    <n v="0"/>
    <n v="0"/>
    <n v="0"/>
    <n v="1"/>
    <n v="0"/>
    <n v="1"/>
    <n v="1"/>
    <n v="0"/>
    <n v="0"/>
    <n v="0"/>
    <n v="0"/>
    <n v="0"/>
    <n v="0"/>
    <n v="0"/>
    <n v="0"/>
    <n v="0"/>
    <n v="0"/>
    <n v="0"/>
    <n v="44313"/>
    <n v="44321"/>
    <n v="0"/>
    <n v="1"/>
    <n v="0"/>
    <n v="2021"/>
    <n v="4"/>
    <n v="30"/>
    <n v="6"/>
    <n v="130"/>
    <n v="150"/>
    <s v="hour"/>
    <x v="2"/>
    <s v="Direct"/>
    <x v="1"/>
    <x v="3"/>
    <x v="3"/>
  </r>
  <r>
    <n v="52024128"/>
    <s v="Data Scientist"/>
    <x v="0"/>
    <s v="Mathematics, Statistics &amp; Information Sciences"/>
    <x v="584"/>
    <n v="26321574"/>
    <m/>
    <m/>
    <d v="2021-04-15T00:00:00"/>
    <n v="44331.999988425923"/>
    <s v="Boost your career in Data Science, permanent career opportunity. Work in an established Data Analytics team. Python, SQL, R and Cloud technology"/>
    <s v="Australia"/>
    <x v="0"/>
    <x v="0"/>
    <s v="CBD, Inner West &amp; Eastern Suburbs"/>
    <s v="sydney"/>
    <x v="0"/>
    <m/>
    <s v="No"/>
    <s v="https://www.seek.com.au/job/52024128?type=standard#searchRequestToken=ffe671de-b18e-4c53-90d0-ca1f5efda1ce"/>
    <n v="1"/>
    <n v="1"/>
    <n v="1"/>
    <n v="1"/>
    <n v="0"/>
    <n v="0"/>
    <n v="0"/>
    <n v="0"/>
    <n v="0"/>
    <n v="0"/>
    <n v="1"/>
    <n v="0"/>
    <n v="1"/>
    <n v="1"/>
    <n v="0"/>
    <n v="0"/>
    <n v="0"/>
    <n v="0"/>
    <n v="0"/>
    <n v="0"/>
    <n v="0"/>
    <n v="1"/>
    <n v="0"/>
    <n v="0"/>
    <n v="0"/>
    <n v="44313"/>
    <n v="44329"/>
    <n v="0"/>
    <n v="1"/>
    <n v="0"/>
    <n v="2021"/>
    <n v="4"/>
    <n v="30"/>
    <n v="8"/>
    <m/>
    <m/>
    <m/>
    <x v="2"/>
    <s v="Direct"/>
    <x v="0"/>
    <x v="3"/>
    <x v="3"/>
  </r>
  <r>
    <n v="52028874"/>
    <s v="Senior Data Scientist"/>
    <x v="1"/>
    <s v="Other"/>
    <x v="160"/>
    <n v="34201055"/>
    <s v="iCare"/>
    <n v="2.9683000000000002"/>
    <d v="2021-04-16T00:00:00"/>
    <n v="44332.999988425923"/>
    <s v="icare is currently seeking an experienced Senior Data Scientist with a commercial mindset and a passion for social impact to join the icare team!"/>
    <s v="Australia"/>
    <x v="0"/>
    <x v="0"/>
    <m/>
    <m/>
    <x v="0"/>
    <m/>
    <s v="Yes"/>
    <s v="https://www.seek.com.au/job/52028874?type=standout#searchRequestToken=ffef746c-9c64-4a9a-91ce-49685dfbe95f"/>
    <n v="0"/>
    <n v="1"/>
    <n v="1"/>
    <n v="1"/>
    <n v="0"/>
    <n v="0"/>
    <n v="0"/>
    <n v="0"/>
    <n v="0"/>
    <n v="0"/>
    <n v="1"/>
    <n v="0"/>
    <n v="1"/>
    <n v="1"/>
    <n v="0"/>
    <n v="0"/>
    <n v="0"/>
    <n v="0"/>
    <n v="0"/>
    <n v="0"/>
    <n v="0"/>
    <n v="0"/>
    <n v="0"/>
    <n v="0"/>
    <n v="0"/>
    <n v="44313"/>
    <n v="44316"/>
    <n v="0"/>
    <n v="1"/>
    <n v="0"/>
    <n v="2021"/>
    <n v="4"/>
    <n v="30"/>
    <n v="6"/>
    <m/>
    <m/>
    <m/>
    <x v="2"/>
    <s v="Direct"/>
    <x v="0"/>
    <x v="3"/>
    <x v="4"/>
  </r>
  <r>
    <n v="52030101"/>
    <s v="Data Engineer"/>
    <x v="1"/>
    <s v="Engineering - Software"/>
    <x v="513"/>
    <n v="45745332"/>
    <m/>
    <m/>
    <d v="2021-04-16T00:00:00"/>
    <n v="44332.999988425923"/>
    <s v="Specialist retail advisory and analytics company. Flexible working arrangements."/>
    <s v="Australia"/>
    <x v="2"/>
    <x v="2"/>
    <s v="CBD &amp; Inner Suburbs"/>
    <s v="cremorne"/>
    <x v="0"/>
    <m/>
    <s v="No"/>
    <s v="https://www.seek.com.au/job/52030101?type=standout#searchRequestToken=ffe671de-b18e-4c53-90d0-ca1f5efda1ce"/>
    <n v="0"/>
    <n v="1"/>
    <n v="0"/>
    <n v="1"/>
    <n v="0"/>
    <n v="0"/>
    <n v="0"/>
    <n v="0"/>
    <n v="0"/>
    <n v="1"/>
    <n v="1"/>
    <n v="1"/>
    <n v="1"/>
    <n v="1"/>
    <n v="0"/>
    <n v="0"/>
    <n v="0"/>
    <n v="0"/>
    <n v="0"/>
    <n v="0"/>
    <n v="0"/>
    <n v="1"/>
    <n v="0"/>
    <n v="0"/>
    <n v="0"/>
    <n v="44313"/>
    <n v="44332"/>
    <n v="0"/>
    <n v="1"/>
    <n v="0"/>
    <n v="2021"/>
    <n v="4"/>
    <n v="30"/>
    <n v="8"/>
    <m/>
    <m/>
    <m/>
    <x v="2"/>
    <s v="Direct"/>
    <x v="0"/>
    <x v="3"/>
    <x v="4"/>
  </r>
  <r>
    <n v="52036202"/>
    <s v="Senior Data Scientist - The Most Data Rich Platform in the World!"/>
    <x v="1"/>
    <s v="Database Development &amp; Administration"/>
    <x v="643"/>
    <n v="37746021"/>
    <m/>
    <m/>
    <d v="2021-04-16T00:00:00"/>
    <n v="44332.999988425923"/>
    <s v="Do you want to work on the most data-rich platform in the world? Want to be part of a mission to create a better, more open Internet for everyone?"/>
    <s v="Australia"/>
    <x v="0"/>
    <x v="0"/>
    <s v="CBD, Inner West &amp; Eastern Suburbs"/>
    <s v="sydney"/>
    <x v="0"/>
    <s v="$150K - $225K + Super + Stock Options"/>
    <s v="No"/>
    <s v="https://www.seek.com.au/job/52036202?type=standout#searchRequestToken=ffe671de-b18e-4c53-90d0-ca1f5efda1ce"/>
    <n v="1"/>
    <n v="1"/>
    <n v="0"/>
    <n v="1"/>
    <n v="0"/>
    <n v="0"/>
    <n v="0"/>
    <n v="0"/>
    <n v="0"/>
    <n v="1"/>
    <n v="1"/>
    <n v="1"/>
    <n v="1"/>
    <n v="1"/>
    <n v="0"/>
    <n v="0"/>
    <n v="0"/>
    <n v="0"/>
    <n v="0"/>
    <n v="0"/>
    <n v="0"/>
    <n v="1"/>
    <n v="0"/>
    <n v="0"/>
    <n v="0"/>
    <n v="44313"/>
    <n v="44330"/>
    <n v="0"/>
    <n v="1"/>
    <n v="0"/>
    <n v="2021"/>
    <n v="4"/>
    <n v="30"/>
    <n v="9"/>
    <n v="150000"/>
    <n v="225000"/>
    <s v="year"/>
    <x v="2"/>
    <s v="Direct"/>
    <x v="1"/>
    <x v="3"/>
    <x v="4"/>
  </r>
  <r>
    <n v="52037881"/>
    <s v="Data Scientist"/>
    <x v="1"/>
    <s v="Architects"/>
    <x v="335"/>
    <n v="25615394"/>
    <m/>
    <m/>
    <d v="2021-04-16T00:00:00"/>
    <n v="44332.999988425923"/>
    <s v="Data Scientist-Financial Services-Initial 6 Months Contract -Competitive Daily Rate-Sydney Location"/>
    <s v="Australia"/>
    <x v="0"/>
    <x v="0"/>
    <m/>
    <m/>
    <x v="1"/>
    <m/>
    <s v="No"/>
    <s v="https://www.seek.com.au/job/52037881?type=standout#searchRequestToken=ffef746c-9c64-4a9a-91ce-49685dfbe95f"/>
    <n v="0"/>
    <n v="1"/>
    <n v="0"/>
    <n v="1"/>
    <n v="0"/>
    <n v="0"/>
    <n v="0"/>
    <n v="0"/>
    <n v="0"/>
    <n v="0"/>
    <n v="1"/>
    <n v="1"/>
    <n v="1"/>
    <n v="1"/>
    <n v="0"/>
    <n v="0"/>
    <n v="0"/>
    <n v="0"/>
    <n v="0"/>
    <n v="0"/>
    <n v="0"/>
    <n v="0"/>
    <n v="0"/>
    <n v="0"/>
    <n v="0"/>
    <n v="44313"/>
    <n v="44330"/>
    <n v="1"/>
    <n v="1"/>
    <n v="0"/>
    <n v="2021"/>
    <n v="4"/>
    <n v="30"/>
    <n v="6"/>
    <m/>
    <m/>
    <m/>
    <x v="2"/>
    <s v="Recruiter"/>
    <x v="0"/>
    <x v="3"/>
    <x v="4"/>
  </r>
  <r>
    <n v="52046945"/>
    <s v="Data Scientist- Maternity Leave Contract"/>
    <x v="0"/>
    <s v="Mathematics, Statistics &amp; Information Sciences"/>
    <x v="555"/>
    <n v="41680681"/>
    <m/>
    <m/>
    <d v="2021-04-19T00:00:00"/>
    <n v="44335.999988425923"/>
    <s v="Our Data Product &amp; Strategy team are focused on the delivery of cutting-edge data products to better serve our members &amp; partners."/>
    <s v="Australia"/>
    <x v="2"/>
    <x v="2"/>
    <s v="CBD &amp; Inner Suburbs"/>
    <s v="melbourne"/>
    <x v="0"/>
    <m/>
    <s v="No"/>
    <s v="https://www.seek.com.au/job/52046945?type=standout#searchRequestToken=ffef746c-9c64-4a9a-91ce-49685dfbe95f"/>
    <n v="1"/>
    <n v="1"/>
    <n v="0"/>
    <n v="1"/>
    <n v="0"/>
    <n v="0"/>
    <n v="0"/>
    <n v="0"/>
    <n v="0"/>
    <n v="1"/>
    <n v="1"/>
    <n v="0"/>
    <n v="0"/>
    <n v="1"/>
    <n v="0"/>
    <n v="0"/>
    <n v="0"/>
    <n v="0"/>
    <n v="0"/>
    <n v="0"/>
    <n v="0"/>
    <n v="1"/>
    <n v="0"/>
    <n v="0"/>
    <n v="0"/>
    <n v="44313"/>
    <n v="44334"/>
    <n v="0"/>
    <n v="1"/>
    <n v="0"/>
    <n v="2021"/>
    <n v="4"/>
    <n v="30"/>
    <n v="7"/>
    <m/>
    <m/>
    <m/>
    <x v="2"/>
    <s v="Direct"/>
    <x v="0"/>
    <x v="3"/>
    <x v="1"/>
  </r>
  <r>
    <n v="52052477"/>
    <s v="Data Scientist"/>
    <x v="1"/>
    <s v="Developers/Programmers"/>
    <x v="123"/>
    <n v="29276064"/>
    <m/>
    <m/>
    <d v="2021-04-19T00:00:00"/>
    <n v="44335.999988425923"/>
    <s v="New opportunity for a Data Scientist with Google Cloud Platform experience. Perth CBD based with a great company culture!"/>
    <s v="Australia"/>
    <x v="3"/>
    <x v="3"/>
    <s v="CBD, Inner &amp; Western Suburbs"/>
    <s v="perth"/>
    <x v="0"/>
    <m/>
    <s v="Yes"/>
    <s v="https://www.seek.com.au/job/52052477?type=standard#searchRequestToken=ffe7bf84-9b4d-4779-9506-b94f8f4a1202"/>
    <n v="1"/>
    <n v="1"/>
    <n v="0"/>
    <n v="1"/>
    <n v="0"/>
    <n v="0"/>
    <n v="0"/>
    <n v="0"/>
    <n v="0"/>
    <n v="0"/>
    <n v="1"/>
    <n v="0"/>
    <n v="1"/>
    <n v="1"/>
    <n v="0"/>
    <n v="0"/>
    <n v="0"/>
    <n v="0"/>
    <n v="0"/>
    <n v="0"/>
    <n v="0"/>
    <n v="0"/>
    <n v="0"/>
    <n v="0"/>
    <n v="0"/>
    <n v="44313"/>
    <n v="44335"/>
    <n v="1"/>
    <n v="1"/>
    <n v="0"/>
    <n v="2021"/>
    <n v="4"/>
    <n v="30"/>
    <n v="6"/>
    <m/>
    <m/>
    <m/>
    <x v="2"/>
    <s v="Recruiter"/>
    <x v="0"/>
    <x v="3"/>
    <x v="1"/>
  </r>
  <r>
    <n v="52057327"/>
    <s v="Data Expert (Analytics) / Data Scientist"/>
    <x v="1"/>
    <s v="Developers/Programmers"/>
    <x v="379"/>
    <n v="41507603"/>
    <m/>
    <m/>
    <d v="2021-04-20T00:00:00"/>
    <n v="44336.999988425923"/>
    <s v="Talent Street is looking for a Data Expert / Data Scientist with Semantic / Ontology experience for NSW Government Project ( 12 months + extn)"/>
    <s v="Australia"/>
    <x v="0"/>
    <x v="0"/>
    <s v="CBD, Inner West &amp; Eastern Suburbs"/>
    <s v="redfern"/>
    <x v="1"/>
    <s v="AUD 930 /day - inclusive of super"/>
    <s v="No"/>
    <s v="https://www.seek.com.au/job/52057327?type=standard#searchRequestToken=ffd3359d-356c-4167-852e-8bf261435bb4"/>
    <n v="0"/>
    <n v="1"/>
    <n v="0"/>
    <n v="1"/>
    <n v="0"/>
    <n v="0"/>
    <n v="0"/>
    <n v="0"/>
    <n v="0"/>
    <n v="0"/>
    <n v="1"/>
    <n v="1"/>
    <n v="0"/>
    <n v="1"/>
    <n v="0"/>
    <n v="0"/>
    <n v="0"/>
    <n v="0"/>
    <n v="0"/>
    <n v="0"/>
    <n v="0"/>
    <n v="0"/>
    <n v="0"/>
    <n v="0"/>
    <n v="0"/>
    <n v="44313"/>
    <n v="44328"/>
    <n v="1"/>
    <n v="1"/>
    <n v="0"/>
    <n v="2021"/>
    <n v="4"/>
    <n v="30"/>
    <n v="5"/>
    <m/>
    <m/>
    <m/>
    <x v="2"/>
    <s v="Recruiter"/>
    <x v="1"/>
    <x v="3"/>
    <x v="2"/>
  </r>
  <r>
    <n v="52057921"/>
    <s v="Data Scientist"/>
    <x v="2"/>
    <s v="Analysis &amp; Reporting"/>
    <x v="156"/>
    <n v="23577661"/>
    <m/>
    <m/>
    <d v="2021-04-20T00:00:00"/>
    <n v="44336.999988425923"/>
    <s v="Join our analytics team to use data to provide actionable insights for the business and assist on team projects. Start ASAP!"/>
    <s v="Australia"/>
    <x v="0"/>
    <x v="0"/>
    <s v="CBD, Inner West &amp; Eastern Suburbs"/>
    <s v="sydney"/>
    <x v="0"/>
    <m/>
    <s v="No"/>
    <s v="https://www.seek.com.au/job/52057921?type=standout#searchRequestToken=ffd3359d-356c-4167-852e-8bf261435bb4"/>
    <n v="1"/>
    <n v="1"/>
    <n v="0"/>
    <n v="1"/>
    <n v="0"/>
    <n v="0"/>
    <n v="0"/>
    <n v="0"/>
    <n v="0"/>
    <n v="0"/>
    <n v="1"/>
    <n v="0"/>
    <n v="1"/>
    <n v="1"/>
    <n v="0"/>
    <n v="0"/>
    <n v="0"/>
    <n v="0"/>
    <n v="0"/>
    <n v="0"/>
    <n v="0"/>
    <n v="0"/>
    <n v="0"/>
    <n v="0"/>
    <n v="0"/>
    <n v="44313"/>
    <n v="44334"/>
    <n v="0"/>
    <n v="1"/>
    <n v="0"/>
    <n v="2021"/>
    <n v="4"/>
    <n v="30"/>
    <n v="6"/>
    <m/>
    <m/>
    <m/>
    <x v="2"/>
    <s v="Direct"/>
    <x v="0"/>
    <x v="3"/>
    <x v="2"/>
  </r>
  <r>
    <n v="52063591"/>
    <s v="Data Scientist"/>
    <x v="1"/>
    <s v="Engineering - Software"/>
    <x v="172"/>
    <n v="20361318"/>
    <m/>
    <m/>
    <d v="2021-04-20T00:00:00"/>
    <n v="44336.999988425923"/>
    <s v="A great data science opportunity with a well established team working on greenfield projects."/>
    <s v="Australia"/>
    <x v="0"/>
    <x v="0"/>
    <s v="CBD, Inner West &amp; Eastern Suburbs"/>
    <s v="sydney"/>
    <x v="0"/>
    <s v="$125000 - $140000 per annum"/>
    <s v="Yes"/>
    <s v="https://www.seek.com.au/job/52063591?type=standard#searchRequestToken=ffd3359d-356c-4167-852e-8bf261435bb4"/>
    <n v="1"/>
    <n v="1"/>
    <n v="0"/>
    <n v="1"/>
    <n v="0"/>
    <n v="0"/>
    <n v="0"/>
    <n v="0"/>
    <n v="0"/>
    <n v="0"/>
    <n v="1"/>
    <n v="0"/>
    <n v="1"/>
    <n v="1"/>
    <n v="0"/>
    <n v="0"/>
    <n v="0"/>
    <n v="0"/>
    <n v="0"/>
    <n v="0"/>
    <n v="0"/>
    <n v="0"/>
    <n v="0"/>
    <n v="0"/>
    <n v="0"/>
    <n v="44313"/>
    <n v="44336"/>
    <n v="0"/>
    <n v="1"/>
    <n v="0"/>
    <n v="2021"/>
    <n v="4"/>
    <n v="30"/>
    <n v="6"/>
    <n v="125000"/>
    <n v="140000"/>
    <s v="year"/>
    <x v="2"/>
    <s v="Direct"/>
    <x v="1"/>
    <x v="3"/>
    <x v="2"/>
  </r>
  <r>
    <n v="52067440"/>
    <s v="Start your new career as a Data Analyst"/>
    <x v="1"/>
    <s v="Consultants"/>
    <x v="644"/>
    <n v="39371635"/>
    <m/>
    <m/>
    <d v="2021-04-21T00:00:00"/>
    <n v="44337.999988425923"/>
    <s v="Start your career as a Data Analyst/ Data Scientist Consultant. The Data School provides paid training and industry experience in Tableau and Alteryx."/>
    <s v="Australia"/>
    <x v="2"/>
    <x v="2"/>
    <s v="CBD &amp; Inner Suburbs"/>
    <s v="melbourne"/>
    <x v="0"/>
    <s v="$56,000 - $59,999"/>
    <s v="No"/>
    <s v="https://www.seek.com.au/job/52067440?type=standard#searchRequestToken=ffd33505-c9c5-46e4-b46d-c545a0f4b18e"/>
    <n v="0"/>
    <n v="1"/>
    <n v="0"/>
    <n v="1"/>
    <n v="0"/>
    <n v="0"/>
    <n v="0"/>
    <n v="0"/>
    <n v="0"/>
    <n v="0"/>
    <n v="1"/>
    <n v="0"/>
    <n v="0"/>
    <n v="1"/>
    <n v="0"/>
    <n v="0"/>
    <n v="0"/>
    <n v="0"/>
    <n v="0"/>
    <n v="0"/>
    <n v="0"/>
    <n v="0"/>
    <n v="0"/>
    <n v="0"/>
    <n v="0"/>
    <n v="44313"/>
    <n v="44337"/>
    <n v="0"/>
    <n v="1"/>
    <n v="0"/>
    <n v="2021"/>
    <n v="4"/>
    <n v="30"/>
    <n v="4"/>
    <n v="56000"/>
    <n v="59999"/>
    <s v="year"/>
    <x v="2"/>
    <s v="Direct"/>
    <x v="1"/>
    <x v="3"/>
    <x v="0"/>
  </r>
  <r>
    <n v="52067499"/>
    <s v="Start your new career as a Data Analyst"/>
    <x v="1"/>
    <s v="Consultants"/>
    <x v="644"/>
    <n v="39371635"/>
    <m/>
    <m/>
    <d v="2021-04-21T00:00:00"/>
    <n v="44337.999988425923"/>
    <s v="Start your career as a Data Analyst/ Data Scientist Consultant. The Data School provides paid training and industry experience in Tableau and Alteryx."/>
    <s v="Australia"/>
    <x v="0"/>
    <x v="0"/>
    <s v="CBD, Inner West &amp; Eastern Suburbs"/>
    <s v="sydney"/>
    <x v="0"/>
    <s v="$56,000 - $59,999"/>
    <s v="No"/>
    <s v="https://www.seek.com.au/job/52067499?type=standard#searchRequestToken=ffec8a46-7725-4e3a-be6b-86e855c22e59"/>
    <n v="0"/>
    <n v="1"/>
    <n v="0"/>
    <n v="1"/>
    <n v="0"/>
    <n v="0"/>
    <n v="0"/>
    <n v="0"/>
    <n v="0"/>
    <n v="0"/>
    <n v="1"/>
    <n v="0"/>
    <n v="0"/>
    <n v="1"/>
    <n v="0"/>
    <n v="0"/>
    <n v="0"/>
    <n v="0"/>
    <n v="0"/>
    <n v="0"/>
    <n v="0"/>
    <n v="0"/>
    <n v="0"/>
    <n v="0"/>
    <n v="0"/>
    <n v="44313"/>
    <n v="44337"/>
    <n v="0"/>
    <n v="1"/>
    <n v="0"/>
    <n v="2021"/>
    <n v="4"/>
    <n v="30"/>
    <n v="4"/>
    <n v="56000"/>
    <n v="59999"/>
    <s v="year"/>
    <x v="2"/>
    <s v="Direct"/>
    <x v="1"/>
    <x v="3"/>
    <x v="0"/>
  </r>
  <r>
    <n v="52067548"/>
    <s v="Data Scientist (Climate Risk)"/>
    <x v="7"/>
    <s v="Analysts"/>
    <x v="6"/>
    <n v="27705684"/>
    <m/>
    <m/>
    <d v="2021-04-21T00:00:00"/>
    <n v="44337.999988425923"/>
    <s v="Leading Data Analytics firm is seeking and experienced Analytics candidate from the General Insurance or Credit Risk domain."/>
    <s v="Australia"/>
    <x v="0"/>
    <x v="0"/>
    <s v="CBD, Inner West &amp; Eastern Suburbs"/>
    <s v="sydney"/>
    <x v="0"/>
    <s v="$130k - $164250.00 p.a."/>
    <s v="Yes"/>
    <s v="https://www.seek.com.au/job/52067548?type=standard#searchRequestToken=ffe7bf84-9b4d-4779-9506-b94f8f4a1202"/>
    <n v="1"/>
    <n v="1"/>
    <n v="0"/>
    <n v="1"/>
    <n v="0"/>
    <n v="0"/>
    <n v="0"/>
    <n v="0"/>
    <n v="0"/>
    <n v="0"/>
    <n v="1"/>
    <n v="0"/>
    <n v="1"/>
    <n v="1"/>
    <n v="0"/>
    <n v="0"/>
    <n v="0"/>
    <n v="0"/>
    <n v="0"/>
    <n v="0"/>
    <n v="0"/>
    <n v="0"/>
    <n v="0"/>
    <n v="0"/>
    <n v="0"/>
    <n v="44313"/>
    <n v="44337"/>
    <n v="1"/>
    <n v="1"/>
    <n v="0"/>
    <n v="2021"/>
    <n v="4"/>
    <n v="30"/>
    <n v="6"/>
    <n v="130000"/>
    <n v="164250"/>
    <s v="year"/>
    <x v="2"/>
    <s v="Recruiter"/>
    <x v="1"/>
    <x v="3"/>
    <x v="0"/>
  </r>
  <r>
    <n v="52070998"/>
    <s v="Data Scientist"/>
    <x v="9"/>
    <s v="Other"/>
    <x v="645"/>
    <n v="1224437"/>
    <s v="Boehringer Ingelheim"/>
    <n v="3.1303999999999998"/>
    <d v="2021-04-21T00:00:00"/>
    <n v="44337.999988425923"/>
    <s v="The role of the Data Scientist is to work within the Customer Engagement &amp; Insights Business Unit (CEIBU) and Prescription Medicine business."/>
    <s v="Australia"/>
    <x v="0"/>
    <x v="0"/>
    <s v="Ryde &amp; Macquarie Park"/>
    <m/>
    <x v="0"/>
    <m/>
    <s v="No"/>
    <s v="https://www.seek.com.au/job/52070998?type=standout#searchRequestToken=ffd3359d-356c-4167-852e-8bf261435bb4"/>
    <n v="1"/>
    <n v="1"/>
    <n v="0"/>
    <n v="1"/>
    <n v="0"/>
    <n v="0"/>
    <n v="0"/>
    <n v="0"/>
    <n v="0"/>
    <n v="0"/>
    <n v="1"/>
    <n v="0"/>
    <n v="0"/>
    <n v="1"/>
    <n v="0"/>
    <n v="0"/>
    <n v="0"/>
    <n v="0"/>
    <n v="0"/>
    <n v="0"/>
    <n v="0"/>
    <n v="0"/>
    <n v="0"/>
    <n v="0"/>
    <n v="0"/>
    <n v="44313"/>
    <n v="44337"/>
    <n v="0"/>
    <n v="1"/>
    <n v="0"/>
    <n v="2021"/>
    <n v="4"/>
    <n v="30"/>
    <n v="5"/>
    <m/>
    <m/>
    <m/>
    <x v="2"/>
    <s v="Direct"/>
    <x v="0"/>
    <x v="3"/>
    <x v="0"/>
  </r>
  <r>
    <n v="52072145"/>
    <s v="Data Scientist (Advanced)"/>
    <x v="1"/>
    <s v="Database Development &amp; Administration"/>
    <x v="256"/>
    <n v="24712589"/>
    <s v="IAG"/>
    <n v="3.4674999999999998"/>
    <d v="2021-04-21T00:00:00"/>
    <n v="44337.999988425923"/>
    <s v="You will be a key member of a broad range of analytics projects that will unlock immediate value for IAG."/>
    <s v="Australia"/>
    <x v="0"/>
    <x v="0"/>
    <s v="CBD, Inner West &amp; Eastern Suburbs"/>
    <s v="sydney"/>
    <x v="0"/>
    <m/>
    <s v="Yes"/>
    <s v="https://www.seek.com.au/job/52072145?type=standard#searchRequestToken=ffe671de-b18e-4c53-90d0-ca1f5efda1ce"/>
    <n v="1"/>
    <n v="1"/>
    <n v="0"/>
    <n v="1"/>
    <n v="0"/>
    <n v="0"/>
    <n v="0"/>
    <n v="0"/>
    <n v="0"/>
    <n v="0"/>
    <n v="1"/>
    <n v="0"/>
    <n v="1"/>
    <n v="1"/>
    <n v="0"/>
    <n v="0"/>
    <n v="0"/>
    <n v="0"/>
    <n v="0"/>
    <n v="0"/>
    <n v="0"/>
    <n v="0"/>
    <n v="0"/>
    <n v="0"/>
    <n v="0"/>
    <n v="44313"/>
    <n v="44321"/>
    <n v="0"/>
    <n v="1"/>
    <n v="0"/>
    <n v="2021"/>
    <n v="4"/>
    <n v="30"/>
    <n v="6"/>
    <m/>
    <m/>
    <m/>
    <x v="2"/>
    <s v="Direct"/>
    <x v="0"/>
    <x v="3"/>
    <x v="0"/>
  </r>
  <r>
    <n v="52072146"/>
    <s v="Data Scientist"/>
    <x v="1"/>
    <s v="Business/Systems Analysts"/>
    <x v="104"/>
    <n v="27843869"/>
    <m/>
    <m/>
    <d v="2021-04-21T00:00:00"/>
    <n v="44337.999988425923"/>
    <s v="Experience working in a DevOps environment and conducting machine learning work in a cloud environment is highly desirable"/>
    <s v="Australia"/>
    <x v="1"/>
    <x v="1"/>
    <m/>
    <s v="canberra"/>
    <x v="1"/>
    <s v="$120 - $150 phr- Transparent Fee Structure"/>
    <s v="No"/>
    <s v="https://www.seek.com.au/job/52072146?type=standout#searchRequestToken=fffc5e61-4bca-4b6b-86ef-1edc12928f0b"/>
    <n v="0"/>
    <n v="1"/>
    <n v="1"/>
    <n v="1"/>
    <n v="0"/>
    <n v="0"/>
    <n v="0"/>
    <n v="0"/>
    <n v="0"/>
    <n v="1"/>
    <n v="1"/>
    <n v="1"/>
    <n v="0"/>
    <n v="1"/>
    <n v="0"/>
    <n v="0"/>
    <n v="0"/>
    <n v="0"/>
    <n v="0"/>
    <n v="0"/>
    <n v="0"/>
    <n v="0"/>
    <n v="0"/>
    <n v="0"/>
    <n v="0"/>
    <n v="44313"/>
    <n v="44337"/>
    <n v="1"/>
    <n v="1"/>
    <n v="0"/>
    <n v="2021"/>
    <n v="4"/>
    <n v="30"/>
    <n v="7"/>
    <n v="120"/>
    <n v="150"/>
    <s v="hour"/>
    <x v="2"/>
    <s v="Recruiter"/>
    <x v="1"/>
    <x v="3"/>
    <x v="0"/>
  </r>
  <r>
    <n v="52072541"/>
    <s v="Data Scientist"/>
    <x v="1"/>
    <s v="Other"/>
    <x v="84"/>
    <n v="26460366"/>
    <m/>
    <m/>
    <d v="2021-04-21T00:00:00"/>
    <n v="44337.999988425923"/>
    <s v="Seeking a Data Scientist who will apply expertise to develop and deliver processes and models to support intelligence"/>
    <s v="Australia"/>
    <x v="1"/>
    <x v="1"/>
    <m/>
    <s v="canberra"/>
    <x v="1"/>
    <m/>
    <s v="No"/>
    <s v="https://www.seek.com.au/job/52072541?type=standard#searchRequestToken=ffeeb962-035a-4c98-b700-d428fd200d96"/>
    <n v="0"/>
    <n v="1"/>
    <n v="1"/>
    <n v="1"/>
    <n v="0"/>
    <n v="0"/>
    <n v="0"/>
    <n v="0"/>
    <n v="0"/>
    <n v="0"/>
    <n v="1"/>
    <n v="0"/>
    <n v="0"/>
    <n v="1"/>
    <n v="0"/>
    <n v="0"/>
    <n v="0"/>
    <n v="0"/>
    <n v="0"/>
    <n v="0"/>
    <n v="0"/>
    <n v="0"/>
    <n v="0"/>
    <n v="0"/>
    <n v="0"/>
    <n v="44313"/>
    <n v="44337"/>
    <n v="1"/>
    <n v="1"/>
    <n v="0"/>
    <n v="2021"/>
    <n v="4"/>
    <n v="30"/>
    <n v="5"/>
    <m/>
    <m/>
    <m/>
    <x v="2"/>
    <s v="Recruiter"/>
    <x v="0"/>
    <x v="3"/>
    <x v="0"/>
  </r>
  <r>
    <n v="52072560"/>
    <s v="Data Scientist"/>
    <x v="1"/>
    <s v="Database Development &amp; Administration"/>
    <x v="134"/>
    <n v="20369320"/>
    <m/>
    <m/>
    <d v="2021-04-21T00:00:00"/>
    <n v="44337.999988425923"/>
    <s v="Our Federal Government client is looking for Data Scientist who will apply expertise to develop and deliver processes"/>
    <s v="Australia"/>
    <x v="1"/>
    <x v="1"/>
    <m/>
    <m/>
    <x v="1"/>
    <s v="$100+/Hr Inc Super"/>
    <s v="No"/>
    <s v="https://www.seek.com.au/job/52072560?type=standout#searchRequestToken=ffeeb962-035a-4c98-b700-d428fd200d96"/>
    <n v="0"/>
    <n v="1"/>
    <n v="1"/>
    <n v="1"/>
    <n v="0"/>
    <n v="0"/>
    <n v="0"/>
    <n v="0"/>
    <n v="0"/>
    <n v="0"/>
    <n v="1"/>
    <n v="1"/>
    <n v="0"/>
    <n v="1"/>
    <n v="0"/>
    <n v="0"/>
    <n v="0"/>
    <n v="0"/>
    <n v="0"/>
    <n v="0"/>
    <n v="0"/>
    <n v="0"/>
    <n v="0"/>
    <n v="0"/>
    <n v="0"/>
    <n v="44313"/>
    <n v="44337"/>
    <n v="1"/>
    <n v="1"/>
    <n v="0"/>
    <n v="2021"/>
    <n v="4"/>
    <n v="30"/>
    <n v="6"/>
    <m/>
    <m/>
    <m/>
    <x v="2"/>
    <s v="Recruiter"/>
    <x v="1"/>
    <x v="3"/>
    <x v="0"/>
  </r>
  <r>
    <n v="52074579"/>
    <s v="Data Scientist"/>
    <x v="12"/>
    <s v="Accounts Officers/Clerks"/>
    <x v="6"/>
    <n v="27705684"/>
    <m/>
    <m/>
    <d v="2021-04-21T00:00:00"/>
    <n v="44337.999988425923"/>
    <s v="Commercially focused and highly consultative Data Science role, developing machine learning models using supervised and unsupervised techniques"/>
    <s v="Australia"/>
    <x v="0"/>
    <x v="0"/>
    <s v="CBD, Inner West &amp; Eastern Suburbs"/>
    <s v="sydney"/>
    <x v="0"/>
    <s v="$120k - $130k p.a. + + super + dep on experience"/>
    <s v="Yes"/>
    <s v="https://www.seek.com.au/job/52074579?type=standard#searchRequestToken=ffeeb962-035a-4c98-b700-d428fd200d96"/>
    <n v="1"/>
    <n v="1"/>
    <n v="1"/>
    <n v="1"/>
    <n v="0"/>
    <n v="0"/>
    <n v="0"/>
    <n v="0"/>
    <n v="0"/>
    <n v="0"/>
    <n v="1"/>
    <n v="0"/>
    <n v="0"/>
    <n v="1"/>
    <n v="0"/>
    <n v="0"/>
    <n v="0"/>
    <n v="0"/>
    <n v="0"/>
    <n v="0"/>
    <n v="0"/>
    <n v="0"/>
    <n v="0"/>
    <n v="0"/>
    <n v="0"/>
    <n v="44313"/>
    <n v="44337"/>
    <n v="1"/>
    <n v="1"/>
    <n v="0"/>
    <n v="2021"/>
    <n v="4"/>
    <n v="30"/>
    <n v="6"/>
    <n v="120000"/>
    <n v="130000"/>
    <s v="year"/>
    <x v="2"/>
    <s v="Recruiter"/>
    <x v="1"/>
    <x v="3"/>
    <x v="0"/>
  </r>
  <r>
    <n v="52077097"/>
    <s v="Data Scientist"/>
    <x v="1"/>
    <s v="Consultants"/>
    <x v="94"/>
    <n v="25886139"/>
    <m/>
    <m/>
    <d v="2021-04-21T00:00:00"/>
    <n v="44337.999988425923"/>
    <s v="Apply expertise to develop and deliver processes and models to support intelligence or other departmental business activities &amp; research - Apply Now!"/>
    <s v="Australia"/>
    <x v="1"/>
    <x v="1"/>
    <m/>
    <m/>
    <x v="1"/>
    <s v="Competitive Rate"/>
    <s v="No"/>
    <s v="https://www.seek.com.au/job/52077097?type=standout#searchRequestToken=ffeeb962-035a-4c98-b700-d428fd200d96"/>
    <n v="0"/>
    <n v="1"/>
    <n v="1"/>
    <n v="1"/>
    <n v="0"/>
    <n v="0"/>
    <n v="0"/>
    <n v="0"/>
    <n v="0"/>
    <n v="0"/>
    <n v="1"/>
    <n v="1"/>
    <n v="1"/>
    <n v="1"/>
    <n v="0"/>
    <n v="0"/>
    <n v="0"/>
    <n v="0"/>
    <n v="0"/>
    <n v="0"/>
    <n v="0"/>
    <n v="0"/>
    <n v="0"/>
    <n v="0"/>
    <n v="0"/>
    <n v="44313"/>
    <n v="44337"/>
    <n v="0"/>
    <n v="1"/>
    <n v="0"/>
    <n v="2021"/>
    <n v="4"/>
    <n v="30"/>
    <n v="7"/>
    <m/>
    <m/>
    <m/>
    <x v="2"/>
    <s v="Direct"/>
    <x v="1"/>
    <x v="3"/>
    <x v="0"/>
  </r>
  <r>
    <n v="52077547"/>
    <s v="Senior Data Scientist"/>
    <x v="2"/>
    <s v="Analysis &amp; Reporting"/>
    <x v="6"/>
    <n v="27705684"/>
    <m/>
    <m/>
    <d v="2021-04-21T00:00:00"/>
    <n v="44337.999988425923"/>
    <s v="Senior Data Science role with a growing Professional Services firm; accountability for the design and implementation of Machine Learning models"/>
    <s v="Australia"/>
    <x v="0"/>
    <x v="0"/>
    <s v="CBD, Inner West &amp; Eastern Suburbs"/>
    <s v="sydney"/>
    <x v="0"/>
    <s v="Competitive salary + super"/>
    <s v="Yes"/>
    <s v="https://www.seek.com.au/job/52077547?type=standard#searchRequestToken=fffc5e61-4bca-4b6b-86ef-1edc12928f0b"/>
    <n v="1"/>
    <n v="1"/>
    <n v="1"/>
    <n v="1"/>
    <n v="0"/>
    <n v="0"/>
    <n v="0"/>
    <n v="0"/>
    <n v="0"/>
    <n v="0"/>
    <n v="1"/>
    <n v="0"/>
    <n v="1"/>
    <n v="1"/>
    <n v="0"/>
    <n v="0"/>
    <n v="0"/>
    <n v="0"/>
    <n v="0"/>
    <n v="0"/>
    <n v="0"/>
    <n v="0"/>
    <n v="0"/>
    <n v="0"/>
    <n v="0"/>
    <n v="44313"/>
    <n v="44337"/>
    <n v="1"/>
    <n v="1"/>
    <n v="0"/>
    <n v="2021"/>
    <n v="4"/>
    <n v="30"/>
    <n v="7"/>
    <m/>
    <m/>
    <m/>
    <x v="2"/>
    <s v="Recruiter"/>
    <x v="1"/>
    <x v="3"/>
    <x v="0"/>
  </r>
  <r>
    <n v="52080142"/>
    <s v="Data Scientist"/>
    <x v="2"/>
    <s v="Analysis &amp; Reporting"/>
    <x v="6"/>
    <n v="27705684"/>
    <m/>
    <m/>
    <d v="2021-04-22T00:00:00"/>
    <n v="44338.999988425923"/>
    <s v="This is a very rare but exceptional opportunity for a candidate looking to make that elusive move in to Data Science."/>
    <s v="Australia"/>
    <x v="0"/>
    <x v="0"/>
    <s v="CBD, Inner West &amp; Eastern Suburbs"/>
    <s v="sydney"/>
    <x v="0"/>
    <s v="$100k - $110k p.a. + + super"/>
    <s v="Yes"/>
    <s v="https://www.seek.com.au/job/52080142?type=standard#searchRequestToken=ffeeb962-035a-4c98-b700-d428fd200d96"/>
    <n v="1"/>
    <n v="1"/>
    <n v="1"/>
    <n v="1"/>
    <n v="0"/>
    <n v="0"/>
    <n v="0"/>
    <n v="0"/>
    <n v="0"/>
    <n v="0"/>
    <n v="1"/>
    <n v="0"/>
    <n v="0"/>
    <n v="1"/>
    <n v="0"/>
    <n v="0"/>
    <n v="0"/>
    <n v="0"/>
    <n v="0"/>
    <n v="0"/>
    <n v="0"/>
    <n v="0"/>
    <n v="0"/>
    <n v="0"/>
    <n v="0"/>
    <n v="44313"/>
    <n v="44338"/>
    <n v="1"/>
    <n v="1"/>
    <n v="0"/>
    <n v="2021"/>
    <n v="4"/>
    <n v="30"/>
    <n v="6"/>
    <n v="100000"/>
    <n v="110000"/>
    <s v="year"/>
    <x v="2"/>
    <s v="Recruiter"/>
    <x v="1"/>
    <x v="3"/>
    <x v="3"/>
  </r>
  <r>
    <n v="52080770"/>
    <s v="Data Scientist (Multiple Positions)"/>
    <x v="1"/>
    <s v="Engineering - Software"/>
    <x v="546"/>
    <n v="21275800"/>
    <m/>
    <m/>
    <d v="2021-04-22T00:00:00"/>
    <n v="44338.999988425923"/>
    <s v="Start 31 May 2021 | 2 year contract | Canberra based"/>
    <s v="Australia"/>
    <x v="1"/>
    <x v="1"/>
    <m/>
    <s v="canberra"/>
    <x v="1"/>
    <m/>
    <s v="No"/>
    <s v="https://www.seek.com.au/job/52080770?type=standard#searchRequestToken=ffeeb962-035a-4c98-b700-d428fd200d96"/>
    <n v="0"/>
    <n v="1"/>
    <n v="1"/>
    <n v="1"/>
    <n v="0"/>
    <n v="0"/>
    <n v="0"/>
    <n v="0"/>
    <n v="1"/>
    <n v="0"/>
    <n v="1"/>
    <n v="1"/>
    <n v="1"/>
    <n v="1"/>
    <n v="0"/>
    <n v="0"/>
    <n v="0"/>
    <n v="0"/>
    <n v="0"/>
    <n v="0"/>
    <n v="0"/>
    <n v="0"/>
    <n v="0"/>
    <n v="0"/>
    <n v="0"/>
    <n v="44313"/>
    <n v="44338"/>
    <n v="0"/>
    <n v="1"/>
    <n v="0"/>
    <n v="2021"/>
    <n v="4"/>
    <n v="30"/>
    <n v="8"/>
    <m/>
    <m/>
    <m/>
    <x v="2"/>
    <s v="Direct"/>
    <x v="0"/>
    <x v="3"/>
    <x v="3"/>
  </r>
  <r>
    <n v="52081367"/>
    <s v="Data Scientist"/>
    <x v="1"/>
    <s v="Developers/Programmers"/>
    <x v="586"/>
    <n v="20480845"/>
    <s v="Data#3"/>
    <n v="3.7418999999999998"/>
    <d v="2021-04-22T00:00:00"/>
    <n v="44338.999988425923"/>
    <s v="Seeking a Data Analyst to join an exciting team with a well-known health organisation in Southport"/>
    <s v="Australia"/>
    <x v="4"/>
    <x v="24"/>
    <m/>
    <s v="southport"/>
    <x v="1"/>
    <s v="6 month contract - Southport Location!"/>
    <s v="No"/>
    <s v="https://www.seek.com.au/job/52081367?type=standard#searchRequestToken=ffccbe0c-a466-4660-ae97-42ed2287dcaf"/>
    <n v="1"/>
    <n v="1"/>
    <n v="1"/>
    <n v="1"/>
    <n v="0"/>
    <n v="0"/>
    <n v="0"/>
    <n v="0"/>
    <n v="1"/>
    <n v="1"/>
    <n v="1"/>
    <n v="1"/>
    <n v="0"/>
    <n v="1"/>
    <n v="0"/>
    <n v="0"/>
    <n v="0"/>
    <n v="0"/>
    <n v="0"/>
    <n v="0"/>
    <n v="0"/>
    <n v="0"/>
    <n v="0"/>
    <n v="0"/>
    <n v="0"/>
    <n v="44313"/>
    <n v="44338"/>
    <n v="0"/>
    <n v="1"/>
    <n v="0"/>
    <n v="2021"/>
    <n v="4"/>
    <n v="30"/>
    <n v="9"/>
    <m/>
    <m/>
    <m/>
    <x v="2"/>
    <s v="Direct"/>
    <x v="1"/>
    <x v="3"/>
    <x v="3"/>
  </r>
  <r>
    <n v="52082072"/>
    <s v="Data Scientist"/>
    <x v="0"/>
    <s v="Mathematics, Statistics &amp; Information Sciences"/>
    <x v="180"/>
    <n v="27372708"/>
    <s v="SEEK"/>
    <n v="4.3796999999999997"/>
    <d v="2021-04-22T00:00:00"/>
    <n v="44338.999988425923"/>
    <s v="Take advantage of our huge natural language datasets to build internet-scale and creative solutions, helping millions of people find their next job."/>
    <s v="Australia"/>
    <x v="2"/>
    <x v="2"/>
    <s v="CBD &amp; Inner Suburbs"/>
    <s v="melbourne"/>
    <x v="0"/>
    <s v="Base + super + incentive"/>
    <s v="No"/>
    <s v="https://www.seek.com.au/job/52082072?type=standout#searchRequestToken=fffc5e61-4bca-4b6b-86ef-1edc12928f0b"/>
    <n v="0"/>
    <n v="1"/>
    <n v="1"/>
    <n v="1"/>
    <n v="0"/>
    <n v="0"/>
    <n v="0"/>
    <n v="0"/>
    <n v="0"/>
    <n v="0"/>
    <n v="0"/>
    <n v="0"/>
    <n v="0"/>
    <n v="1"/>
    <n v="0"/>
    <n v="0"/>
    <n v="0"/>
    <n v="0"/>
    <n v="0"/>
    <n v="0"/>
    <n v="0"/>
    <n v="1"/>
    <n v="0"/>
    <n v="0"/>
    <n v="0"/>
    <n v="44313"/>
    <n v="44338"/>
    <n v="0"/>
    <n v="1"/>
    <n v="0"/>
    <n v="2021"/>
    <n v="4"/>
    <n v="30"/>
    <n v="5"/>
    <m/>
    <m/>
    <m/>
    <x v="2"/>
    <s v="Direct"/>
    <x v="1"/>
    <x v="3"/>
    <x v="3"/>
  </r>
  <r>
    <n v="52082135"/>
    <s v="Data Scientist"/>
    <x v="1"/>
    <s v="Developers/Programmers"/>
    <x v="207"/>
    <n v="355167"/>
    <m/>
    <m/>
    <d v="2021-04-22T00:00:00"/>
    <n v="44338.999988425923"/>
    <s v="Develop and deliver high quality SQL and Python scripts design, develop, implement, deploy, test and evaluate DA systems."/>
    <s v="Australia"/>
    <x v="1"/>
    <x v="1"/>
    <m/>
    <s v="canberra"/>
    <x v="1"/>
    <m/>
    <s v="Yes"/>
    <s v="https://www.seek.com.au/job/52082135?type=standard#searchRequestToken=ffeeb962-035a-4c98-b700-d428fd200d96"/>
    <n v="0"/>
    <n v="1"/>
    <n v="1"/>
    <n v="1"/>
    <n v="0"/>
    <n v="0"/>
    <n v="0"/>
    <n v="0"/>
    <n v="0"/>
    <n v="0"/>
    <n v="1"/>
    <n v="1"/>
    <n v="1"/>
    <n v="1"/>
    <n v="0"/>
    <n v="0"/>
    <n v="0"/>
    <n v="0"/>
    <n v="0"/>
    <n v="0"/>
    <n v="0"/>
    <n v="0"/>
    <n v="0"/>
    <n v="0"/>
    <n v="0"/>
    <n v="44313"/>
    <n v="44338"/>
    <n v="1"/>
    <n v="1"/>
    <n v="0"/>
    <n v="2021"/>
    <n v="4"/>
    <n v="30"/>
    <n v="7"/>
    <m/>
    <m/>
    <m/>
    <x v="2"/>
    <s v="Recruiter"/>
    <x v="0"/>
    <x v="3"/>
    <x v="3"/>
  </r>
  <r>
    <n v="52082560"/>
    <s v="Strategic Analyst and Data Scientist - Multiple Positions"/>
    <x v="0"/>
    <s v="Other"/>
    <x v="509"/>
    <n v="3561584"/>
    <s v="Australian Department of Defence"/>
    <n v="3.9236"/>
    <d v="2021-04-22T00:00:00"/>
    <n v="44338.999988425923"/>
    <s v="An opportunity to impact strategic decision-making in Defence and the Australian Government with respect to emerging technologies"/>
    <s v="Australia"/>
    <x v="1"/>
    <x v="1"/>
    <m/>
    <s v="canberra"/>
    <x v="0"/>
    <s v="$103,994 - $117,305 (plus super)"/>
    <s v="No"/>
    <s v="https://www.seek.com.au/job/52082560?type=standout#searchRequestToken=ffeeb962-035a-4c98-b700-d428fd200d96"/>
    <n v="0"/>
    <n v="1"/>
    <n v="0"/>
    <n v="1"/>
    <n v="0"/>
    <n v="0"/>
    <n v="0"/>
    <n v="0"/>
    <n v="0"/>
    <n v="0"/>
    <n v="1"/>
    <n v="0"/>
    <n v="1"/>
    <n v="1"/>
    <n v="0"/>
    <n v="0"/>
    <n v="0"/>
    <n v="0"/>
    <n v="0"/>
    <n v="0"/>
    <n v="0"/>
    <n v="0"/>
    <n v="0"/>
    <n v="0"/>
    <n v="0"/>
    <n v="44313"/>
    <n v="44338"/>
    <n v="0"/>
    <n v="1"/>
    <n v="0"/>
    <n v="2021"/>
    <n v="4"/>
    <n v="30"/>
    <n v="5"/>
    <n v="103994"/>
    <n v="117305"/>
    <s v="year"/>
    <x v="2"/>
    <s v="Direct"/>
    <x v="1"/>
    <x v="3"/>
    <x v="3"/>
  </r>
  <r>
    <n v="52082561"/>
    <s v="Strategic Analyst and Data Scientist - Multiple Positions"/>
    <x v="4"/>
    <s v="Government - Federal"/>
    <x v="509"/>
    <n v="3561584"/>
    <s v="Australian Department of Defence"/>
    <n v="3.9236"/>
    <d v="2021-04-22T00:00:00"/>
    <n v="44338.999988425923"/>
    <s v="An opportunity to impact strategic decision-making in Defence and the Australian Government with respect to emerging technologies"/>
    <s v="Australia"/>
    <x v="1"/>
    <x v="1"/>
    <m/>
    <s v="canberra"/>
    <x v="0"/>
    <s v="$103,994 - $117,305 (plus super)"/>
    <s v="No"/>
    <s v="https://www.seek.com.au/job/52082561?type=standout#searchRequestToken=ffeeb962-035a-4c98-b700-d428fd200d96"/>
    <n v="0"/>
    <n v="1"/>
    <n v="0"/>
    <n v="1"/>
    <n v="0"/>
    <n v="0"/>
    <n v="0"/>
    <n v="0"/>
    <n v="0"/>
    <n v="0"/>
    <n v="1"/>
    <n v="0"/>
    <n v="1"/>
    <n v="1"/>
    <n v="0"/>
    <n v="0"/>
    <n v="0"/>
    <n v="0"/>
    <n v="0"/>
    <n v="0"/>
    <n v="0"/>
    <n v="0"/>
    <n v="0"/>
    <n v="0"/>
    <n v="0"/>
    <n v="44313"/>
    <n v="44338"/>
    <n v="0"/>
    <n v="1"/>
    <n v="0"/>
    <n v="2021"/>
    <n v="4"/>
    <n v="30"/>
    <n v="5"/>
    <n v="103994"/>
    <n v="117305"/>
    <s v="year"/>
    <x v="2"/>
    <s v="Direct"/>
    <x v="1"/>
    <x v="3"/>
    <x v="3"/>
  </r>
  <r>
    <n v="52082742"/>
    <s v="Data Scientist- multiple positions!"/>
    <x v="1"/>
    <s v="Consultants"/>
    <x v="86"/>
    <n v="22869919"/>
    <m/>
    <m/>
    <d v="2021-04-22T00:00:00"/>
    <n v="44338.999988425923"/>
    <s v="Seeking multiple Data Scientists for a long term contract in Canberra CBD"/>
    <s v="Australia"/>
    <x v="1"/>
    <x v="1"/>
    <m/>
    <s v="canberra"/>
    <x v="1"/>
    <m/>
    <s v="No"/>
    <s v="https://www.seek.com.au/job/52082742?type=standout#searchRequestToken=fd8edde0-1390-4215-ac66-3799614355e8"/>
    <n v="0"/>
    <n v="1"/>
    <n v="1"/>
    <n v="1"/>
    <n v="0"/>
    <n v="0"/>
    <n v="0"/>
    <n v="0"/>
    <n v="0"/>
    <n v="0"/>
    <n v="1"/>
    <n v="0"/>
    <n v="0"/>
    <n v="1"/>
    <n v="0"/>
    <n v="0"/>
    <n v="0"/>
    <n v="0"/>
    <n v="0"/>
    <n v="0"/>
    <n v="0"/>
    <n v="0"/>
    <n v="0"/>
    <n v="0"/>
    <n v="0"/>
    <n v="44313"/>
    <n v="44315"/>
    <n v="1"/>
    <n v="1"/>
    <n v="0"/>
    <n v="2021"/>
    <n v="4"/>
    <n v="30"/>
    <n v="5"/>
    <m/>
    <m/>
    <m/>
    <x v="2"/>
    <s v="Recruiter"/>
    <x v="0"/>
    <x v="3"/>
    <x v="3"/>
  </r>
  <r>
    <n v="52086095"/>
    <s v="Senior Data Scientist"/>
    <x v="1"/>
    <s v="Consultants"/>
    <x v="184"/>
    <n v="39670986"/>
    <m/>
    <m/>
    <d v="2021-04-22T00:00:00"/>
    <n v="44338.999988425923"/>
    <s v="Senior Data Scientist working on interesting and challenging problems in an award-winning AWS-based data and ML consultancy."/>
    <s v="Australia"/>
    <x v="0"/>
    <x v="0"/>
    <s v="CBD, Inner West &amp; Eastern Suburbs"/>
    <s v="sydney"/>
    <x v="0"/>
    <m/>
    <s v="No"/>
    <s v="https://www.seek.com.au/job/52086095?type=standard#searchRequestToken=ffeeb962-035a-4c98-b700-d428fd200d96"/>
    <n v="1"/>
    <n v="1"/>
    <n v="1"/>
    <n v="1"/>
    <n v="0"/>
    <n v="0"/>
    <n v="0"/>
    <n v="0"/>
    <n v="0"/>
    <n v="0"/>
    <n v="1"/>
    <n v="1"/>
    <n v="1"/>
    <n v="1"/>
    <n v="0"/>
    <n v="0"/>
    <n v="0"/>
    <n v="0"/>
    <n v="0"/>
    <n v="0"/>
    <n v="0"/>
    <n v="0"/>
    <n v="0"/>
    <n v="0"/>
    <n v="0"/>
    <n v="44313"/>
    <n v="44338"/>
    <n v="0"/>
    <n v="1"/>
    <n v="0"/>
    <n v="2021"/>
    <n v="4"/>
    <n v="30"/>
    <n v="8"/>
    <m/>
    <m/>
    <m/>
    <x v="2"/>
    <s v="Direct"/>
    <x v="0"/>
    <x v="3"/>
    <x v="3"/>
  </r>
  <r>
    <n v="52088405"/>
    <s v="Data Science"/>
    <x v="1"/>
    <s v="Other"/>
    <x v="103"/>
    <n v="31127394"/>
    <m/>
    <m/>
    <d v="2021-04-22T00:00:00"/>
    <n v="44338.999988425923"/>
    <s v="Our Federal Government Client is seeking multiple Data Scientist to join them long term to work on some exciting projects!"/>
    <s v="Australia"/>
    <x v="1"/>
    <x v="1"/>
    <m/>
    <s v="canberra"/>
    <x v="1"/>
    <m/>
    <s v="Yes"/>
    <s v="https://www.seek.com.au/job/52088405?type=standard#searchRequestToken=fecb97e6-611e-4a6a-be1d-51d353d2a6dd"/>
    <n v="0"/>
    <n v="1"/>
    <n v="1"/>
    <n v="1"/>
    <n v="0"/>
    <n v="0"/>
    <n v="0"/>
    <n v="0"/>
    <n v="0"/>
    <n v="0"/>
    <n v="1"/>
    <n v="1"/>
    <n v="1"/>
    <n v="1"/>
    <n v="0"/>
    <n v="0"/>
    <n v="0"/>
    <n v="0"/>
    <n v="0"/>
    <n v="0"/>
    <n v="0"/>
    <n v="0"/>
    <n v="0"/>
    <n v="0"/>
    <n v="0"/>
    <n v="44313"/>
    <n v="44315"/>
    <n v="1"/>
    <n v="1"/>
    <n v="0"/>
    <n v="2021"/>
    <n v="4"/>
    <n v="30"/>
    <n v="7"/>
    <m/>
    <m/>
    <m/>
    <x v="2"/>
    <s v="Recruiter"/>
    <x v="0"/>
    <x v="3"/>
    <x v="3"/>
  </r>
  <r>
    <n v="52088807"/>
    <s v="Tech Recruitment Consultants (Multiple Roles)"/>
    <x v="8"/>
    <s v="Recruitment - Agency"/>
    <x v="179"/>
    <n v="34276930"/>
    <m/>
    <m/>
    <d v="2021-04-22T00:00:00"/>
    <n v="44338.999988425923"/>
    <s v="Opportunity to build a career with a successful startup &amp; work with some of the best companies in AU | Top Comm Structure with HUGE earning potential!"/>
    <s v="Australia"/>
    <x v="0"/>
    <x v="0"/>
    <m/>
    <s v="surryhills"/>
    <x v="0"/>
    <s v="$70-100k+super+commission (OTE $200/300k)"/>
    <s v="No"/>
    <s v="https://www.seek.com.au/job/52088807?type=standard#searchRequestToken=ffecf37f-b428-48b2-ad2e-8cefe24cc3f1"/>
    <n v="0"/>
    <n v="1"/>
    <n v="0"/>
    <n v="0"/>
    <n v="0"/>
    <n v="0"/>
    <n v="0"/>
    <n v="1"/>
    <n v="0"/>
    <n v="1"/>
    <n v="0"/>
    <n v="1"/>
    <n v="0"/>
    <n v="0"/>
    <n v="0"/>
    <n v="0"/>
    <n v="0"/>
    <n v="0"/>
    <n v="0"/>
    <n v="0"/>
    <n v="1"/>
    <n v="0"/>
    <n v="1"/>
    <n v="0"/>
    <n v="0"/>
    <n v="44313"/>
    <n v="44336"/>
    <n v="1"/>
    <n v="1"/>
    <n v="0"/>
    <n v="2021"/>
    <n v="4"/>
    <n v="30"/>
    <n v="6"/>
    <m/>
    <m/>
    <m/>
    <x v="2"/>
    <s v="Recruiter"/>
    <x v="1"/>
    <x v="3"/>
    <x v="3"/>
  </r>
  <r>
    <n v="52093855"/>
    <s v="Machine Learning Data Scientist (PHD)"/>
    <x v="0"/>
    <s v="Mathematics, Statistics &amp; Information Sciences"/>
    <x v="445"/>
    <n v="20351243"/>
    <m/>
    <m/>
    <d v="2021-04-23T00:00:00"/>
    <n v="44369.999988425923"/>
    <s v="Join our quantitative trading team and build models for high frequency asset price prediction, analyse the resulting trades for price prediction."/>
    <s v="Australia"/>
    <x v="0"/>
    <x v="0"/>
    <s v="CBD, Inner West &amp; Eastern Suburbs"/>
    <s v="barangaroo"/>
    <x v="0"/>
    <m/>
    <s v="No"/>
    <s v="https://www.seek.com.au/job/52093855?type=standout#searchRequestToken=fffc5e61-4bca-4b6b-86ef-1edc12928f0b"/>
    <n v="0"/>
    <n v="1"/>
    <n v="1"/>
    <n v="1"/>
    <n v="0"/>
    <n v="0"/>
    <n v="0"/>
    <n v="0"/>
    <n v="0"/>
    <n v="0"/>
    <n v="1"/>
    <n v="1"/>
    <n v="0"/>
    <n v="1"/>
    <n v="0"/>
    <n v="0"/>
    <n v="0"/>
    <n v="0"/>
    <n v="0"/>
    <n v="0"/>
    <n v="0"/>
    <n v="0"/>
    <n v="0"/>
    <n v="0"/>
    <n v="0"/>
    <n v="44313"/>
    <n v="44369"/>
    <n v="0"/>
    <n v="1"/>
    <n v="0"/>
    <n v="2021"/>
    <n v="4"/>
    <n v="60"/>
    <n v="6"/>
    <m/>
    <m/>
    <m/>
    <x v="2"/>
    <s v="Direct"/>
    <x v="0"/>
    <x v="3"/>
    <x v="4"/>
  </r>
  <r>
    <n v="52095180"/>
    <s v="Data Scientist"/>
    <x v="1"/>
    <s v="Developers/Programmers"/>
    <x v="336"/>
    <n v="34308753"/>
    <m/>
    <m/>
    <d v="2021-04-23T00:00:00"/>
    <n v="44339.999988425923"/>
    <s v="Data Scientist 12 Month Contract Daily Rate: $735.20 - $850.00 + super Immediate Starts Location: Inner West Office &amp; WFH"/>
    <s v="Australia"/>
    <x v="0"/>
    <x v="0"/>
    <m/>
    <m/>
    <x v="0"/>
    <s v="Daily Rate: $735.20 - $850.00 + super"/>
    <s v="No"/>
    <s v="https://www.seek.com.au/job/52095180?type=standard#searchRequestToken=ffb23e02-a09b-43c3-9f33-405e6fe1a1ef"/>
    <n v="0"/>
    <n v="1"/>
    <n v="0"/>
    <n v="1"/>
    <n v="0"/>
    <n v="0"/>
    <n v="0"/>
    <n v="0"/>
    <n v="0"/>
    <n v="0"/>
    <n v="1"/>
    <n v="0"/>
    <n v="1"/>
    <n v="1"/>
    <n v="0"/>
    <n v="0"/>
    <n v="0"/>
    <n v="0"/>
    <n v="0"/>
    <n v="0"/>
    <n v="0"/>
    <n v="0"/>
    <n v="0"/>
    <n v="0"/>
    <n v="0"/>
    <n v="44313"/>
    <n v="44335"/>
    <n v="1"/>
    <n v="1"/>
    <n v="0"/>
    <n v="2021"/>
    <n v="4"/>
    <n v="30"/>
    <n v="5"/>
    <n v="735"/>
    <n v="850"/>
    <s v="day"/>
    <x v="2"/>
    <s v="Recruiter"/>
    <x v="1"/>
    <x v="3"/>
    <x v="4"/>
  </r>
  <r>
    <n v="52096606"/>
    <s v="Data Scientist"/>
    <x v="0"/>
    <s v="Mathematics, Statistics &amp; Information Sciences"/>
    <x v="641"/>
    <n v="45394601"/>
    <m/>
    <m/>
    <d v="2021-04-23T00:00:00"/>
    <n v="44339.999988425923"/>
    <s v="We are looking for a data genius to join our expanding Product team!"/>
    <s v="Australia"/>
    <x v="3"/>
    <x v="3"/>
    <s v="Northern Suburbs &amp; Joondalup"/>
    <s v="joondalup"/>
    <x v="0"/>
    <m/>
    <s v="No"/>
    <s v="https://www.seek.com.au/job/52096606?type=standout#searchRequestToken=ffeeb962-035a-4c98-b700-d428fd200d96"/>
    <n v="0"/>
    <n v="1"/>
    <n v="1"/>
    <n v="1"/>
    <n v="0"/>
    <n v="0"/>
    <n v="0"/>
    <n v="0"/>
    <n v="0"/>
    <n v="0"/>
    <n v="1"/>
    <n v="1"/>
    <n v="0"/>
    <n v="1"/>
    <n v="0"/>
    <n v="0"/>
    <n v="0"/>
    <n v="0"/>
    <n v="0"/>
    <n v="0"/>
    <n v="0"/>
    <n v="0"/>
    <n v="0"/>
    <n v="0"/>
    <n v="0"/>
    <n v="44313"/>
    <n v="44336"/>
    <n v="0"/>
    <n v="1"/>
    <n v="0"/>
    <n v="2021"/>
    <n v="4"/>
    <n v="30"/>
    <n v="6"/>
    <m/>
    <m/>
    <m/>
    <x v="2"/>
    <s v="Direct"/>
    <x v="0"/>
    <x v="3"/>
    <x v="4"/>
  </r>
  <r>
    <n v="52097396"/>
    <s v="Customer Insights Specialist - Pharmaceuticals"/>
    <x v="5"/>
    <s v="Market Research &amp; Analysis"/>
    <x v="646"/>
    <n v="26669673"/>
    <m/>
    <m/>
    <d v="2021-04-23T00:00:00"/>
    <n v="44339.999988425923"/>
    <s v="Opportunity to join a global pharmaceutical company in their customer engagement business unit to work in their prescription med business. Apply now!"/>
    <s v="Australia"/>
    <x v="0"/>
    <x v="0"/>
    <s v="North West &amp; Hills District"/>
    <m/>
    <x v="0"/>
    <s v="Lisa Fox 0488 022 779"/>
    <s v="No"/>
    <s v="https://www.seek.com.au/job/52097396?type=standard#searchRequestToken=fffc5e61-4bca-4b6b-86ef-1edc12928f0b"/>
    <n v="1"/>
    <n v="1"/>
    <n v="0"/>
    <n v="1"/>
    <n v="0"/>
    <n v="0"/>
    <n v="0"/>
    <n v="0"/>
    <n v="0"/>
    <n v="0"/>
    <n v="0"/>
    <n v="0"/>
    <n v="0"/>
    <n v="0"/>
    <n v="0"/>
    <n v="0"/>
    <n v="0"/>
    <n v="0"/>
    <n v="0"/>
    <n v="0"/>
    <n v="0"/>
    <n v="0"/>
    <n v="0"/>
    <n v="0"/>
    <n v="0"/>
    <n v="44313"/>
    <n v="44337"/>
    <n v="0"/>
    <n v="1"/>
    <n v="0"/>
    <n v="2021"/>
    <n v="4"/>
    <n v="30"/>
    <n v="3"/>
    <m/>
    <m/>
    <m/>
    <x v="2"/>
    <s v="Direct"/>
    <x v="1"/>
    <x v="3"/>
    <x v="4"/>
  </r>
  <r>
    <n v="52098583"/>
    <s v="Data Scientist"/>
    <x v="1"/>
    <s v="Engineering - Network"/>
    <x v="4"/>
    <n v="45561458"/>
    <m/>
    <m/>
    <d v="2021-04-23T00:00:00"/>
    <n v="44339.999988425923"/>
    <s v="FinXL are looking to engage a Data Scientist to support their key client on one of their ongoing projects here in Canberra."/>
    <s v="Australia"/>
    <x v="1"/>
    <x v="1"/>
    <m/>
    <s v="canberra"/>
    <x v="1"/>
    <m/>
    <s v="No"/>
    <s v="https://www.seek.com.au/job/52098583?type=standard#searchRequestToken=ffe7bf84-9b4d-4779-9506-b94f8f4a1202"/>
    <n v="0"/>
    <n v="1"/>
    <n v="0"/>
    <n v="1"/>
    <n v="0"/>
    <n v="0"/>
    <n v="0"/>
    <n v="0"/>
    <n v="0"/>
    <n v="0"/>
    <n v="1"/>
    <n v="1"/>
    <n v="1"/>
    <n v="1"/>
    <n v="0"/>
    <n v="0"/>
    <n v="0"/>
    <n v="0"/>
    <n v="0"/>
    <n v="0"/>
    <n v="0"/>
    <n v="0"/>
    <n v="0"/>
    <n v="0"/>
    <n v="0"/>
    <n v="44313"/>
    <n v="44339"/>
    <n v="0"/>
    <n v="1"/>
    <n v="0"/>
    <n v="2021"/>
    <n v="4"/>
    <n v="30"/>
    <n v="6"/>
    <m/>
    <m/>
    <m/>
    <x v="2"/>
    <s v="Direct"/>
    <x v="0"/>
    <x v="3"/>
    <x v="4"/>
  </r>
  <r>
    <n v="52099480"/>
    <s v="Senior Data Scientist"/>
    <x v="0"/>
    <s v="Mathematics, Statistics &amp; Information Sciences"/>
    <x v="44"/>
    <n v="37079664"/>
    <m/>
    <m/>
    <d v="2021-04-23T00:00:00"/>
    <n v="44339.999988425923"/>
    <s v="Join one of the best data science teams in Australia! Production Machine Learning with big data! Great Talent! Impactful work!"/>
    <s v="Australia"/>
    <x v="0"/>
    <x v="0"/>
    <m/>
    <m/>
    <x v="0"/>
    <m/>
    <s v="No"/>
    <s v="https://www.seek.com.au/job/52099480?type=standout#searchRequestToken=ffc4ce15-6548-4f3f-83bb-dc1f967939dc"/>
    <n v="0"/>
    <n v="1"/>
    <n v="1"/>
    <n v="1"/>
    <n v="0"/>
    <n v="0"/>
    <n v="0"/>
    <n v="0"/>
    <n v="0"/>
    <n v="0"/>
    <n v="1"/>
    <n v="0"/>
    <n v="1"/>
    <n v="1"/>
    <n v="0"/>
    <n v="0"/>
    <n v="0"/>
    <n v="0"/>
    <n v="0"/>
    <n v="0"/>
    <n v="0"/>
    <n v="1"/>
    <n v="0"/>
    <n v="0"/>
    <n v="0"/>
    <n v="44313"/>
    <n v="44337"/>
    <n v="1"/>
    <n v="1"/>
    <n v="0"/>
    <n v="2021"/>
    <n v="4"/>
    <n v="30"/>
    <n v="7"/>
    <m/>
    <m/>
    <m/>
    <x v="2"/>
    <s v="Recruiter"/>
    <x v="0"/>
    <x v="3"/>
    <x v="4"/>
  </r>
  <r>
    <n v="52102402"/>
    <s v="Machine Learning Engineer"/>
    <x v="1"/>
    <s v="Engineering - Software"/>
    <x v="647"/>
    <n v="40149870"/>
    <m/>
    <m/>
    <d v="2021-04-24T00:00:00"/>
    <n v="44340.999988425923"/>
    <s v="DCM and ACES Group are seeking an Experienced Machine Learning Engineer Superstar to join our innovative, dynamic and supportive team."/>
    <s v="Australia"/>
    <x v="0"/>
    <x v="0"/>
    <s v="CBD, Inner West &amp; Eastern Suburbs"/>
    <s v="sydney"/>
    <x v="0"/>
    <m/>
    <s v="No"/>
    <s v="https://www.seek.com.au/job/52102402?type=standard#searchRequestToken=fffc5e61-4bca-4b6b-86ef-1edc12928f0b"/>
    <n v="0"/>
    <n v="1"/>
    <n v="0"/>
    <n v="1"/>
    <n v="0"/>
    <n v="0"/>
    <n v="0"/>
    <n v="0"/>
    <n v="0"/>
    <n v="1"/>
    <n v="0"/>
    <n v="1"/>
    <n v="1"/>
    <n v="1"/>
    <n v="0"/>
    <n v="0"/>
    <n v="0"/>
    <n v="0"/>
    <n v="0"/>
    <n v="0"/>
    <n v="0"/>
    <n v="1"/>
    <n v="0"/>
    <n v="0"/>
    <n v="0"/>
    <n v="44313"/>
    <n v="44327"/>
    <n v="0"/>
    <n v="1"/>
    <n v="0"/>
    <n v="2021"/>
    <n v="4"/>
    <n v="30"/>
    <n v="7"/>
    <m/>
    <m/>
    <m/>
    <x v="2"/>
    <s v="Direct"/>
    <x v="0"/>
    <x v="3"/>
    <x v="5"/>
  </r>
  <r>
    <n v="52105766"/>
    <s v="Lead Machine Learning Engineer"/>
    <x v="1"/>
    <s v="Engineering - Software"/>
    <x v="648"/>
    <n v="45554206"/>
    <m/>
    <m/>
    <d v="2021-04-26T00:00:00"/>
    <n v="44342.999988425923"/>
    <s v="Pivotal role to build and lead the next generation of our core machine learning capabilities!"/>
    <s v="Australia"/>
    <x v="2"/>
    <x v="2"/>
    <s v="CBD &amp; Inner Suburbs"/>
    <s v="melbourne"/>
    <x v="0"/>
    <m/>
    <s v="No"/>
    <s v="https://www.seek.com.au/job/52105766?type=standard#searchRequestToken=fffc5e61-4bca-4b6b-86ef-1edc12928f0b"/>
    <n v="0"/>
    <n v="1"/>
    <n v="1"/>
    <n v="1"/>
    <n v="0"/>
    <n v="0"/>
    <n v="0"/>
    <n v="0"/>
    <n v="0"/>
    <n v="1"/>
    <n v="0"/>
    <n v="1"/>
    <n v="1"/>
    <n v="0"/>
    <n v="0"/>
    <n v="0"/>
    <n v="0"/>
    <n v="0"/>
    <n v="0"/>
    <n v="0"/>
    <n v="0"/>
    <n v="1"/>
    <n v="0"/>
    <n v="0"/>
    <n v="0"/>
    <n v="44313"/>
    <n v="44342"/>
    <n v="0"/>
    <n v="1"/>
    <n v="0"/>
    <n v="2021"/>
    <n v="4"/>
    <n v="30"/>
    <n v="7"/>
    <m/>
    <m/>
    <m/>
    <x v="2"/>
    <s v="Direct"/>
    <x v="0"/>
    <x v="3"/>
    <x v="1"/>
  </r>
  <r>
    <n v="52107070"/>
    <s v="Data Scientist"/>
    <x v="1"/>
    <s v="Database Development &amp; Administration"/>
    <x v="349"/>
    <n v="34665346"/>
    <m/>
    <m/>
    <d v="2021-04-26T00:00:00"/>
    <n v="44342.999988425923"/>
    <s v="Help us on a mission to kill a coal-fired power station in 10 countries by 2023! 👏"/>
    <s v="Australia"/>
    <x v="0"/>
    <x v="0"/>
    <s v="CBD, Inner West &amp; Eastern Suburbs"/>
    <s v="sydney"/>
    <x v="0"/>
    <m/>
    <s v="No"/>
    <s v="https://www.seek.com.au/job/52107070?type=standard#searchRequestToken=fffb22dd-e6ac-4b33-ac1d-4e879f69b60e"/>
    <n v="0"/>
    <n v="1"/>
    <n v="1"/>
    <n v="1"/>
    <n v="0"/>
    <n v="0"/>
    <n v="0"/>
    <n v="0"/>
    <n v="0"/>
    <n v="0"/>
    <n v="1"/>
    <n v="0"/>
    <n v="0"/>
    <n v="1"/>
    <n v="0"/>
    <n v="0"/>
    <n v="0"/>
    <n v="0"/>
    <n v="0"/>
    <n v="0"/>
    <n v="1"/>
    <n v="0"/>
    <n v="0"/>
    <n v="0"/>
    <n v="0"/>
    <n v="44313"/>
    <n v="44342"/>
    <n v="0"/>
    <n v="1"/>
    <n v="0"/>
    <n v="2021"/>
    <n v="4"/>
    <n v="30"/>
    <n v="6"/>
    <m/>
    <m/>
    <m/>
    <x v="2"/>
    <s v="Direct"/>
    <x v="0"/>
    <x v="3"/>
    <x v="1"/>
  </r>
  <r>
    <n v="52108259"/>
    <s v="Data Scientist"/>
    <x v="0"/>
    <s v="Mathematics, Statistics &amp; Information Sciences"/>
    <x v="649"/>
    <n v="31189180"/>
    <s v="Ausgrid"/>
    <n v="3.2732999999999999"/>
    <d v="2021-04-26T00:00:00"/>
    <n v="44332.999988425923"/>
    <s v="Ausgrid presents so many opportunities with the technology revolution in the energy industry along with the growth of emerging energy solutions"/>
    <s v="Australia"/>
    <x v="0"/>
    <x v="0"/>
    <s v="CBD, Inner West &amp; Eastern Suburbs"/>
    <s v="sydney"/>
    <x v="0"/>
    <s v="$167,000 + 15% Super"/>
    <s v="Yes"/>
    <s v="https://www.seek.com.au/job/52108259?type=standout#searchRequestToken=ffd3359d-356c-4167-852e-8bf261435bb4"/>
    <n v="0"/>
    <n v="1"/>
    <n v="1"/>
    <n v="1"/>
    <n v="0"/>
    <n v="0"/>
    <n v="0"/>
    <n v="0"/>
    <n v="0"/>
    <n v="0"/>
    <n v="1"/>
    <n v="0"/>
    <n v="0"/>
    <n v="1"/>
    <n v="0"/>
    <n v="0"/>
    <n v="0"/>
    <n v="0"/>
    <n v="0"/>
    <n v="0"/>
    <n v="0"/>
    <n v="0"/>
    <n v="0"/>
    <n v="0"/>
    <n v="0"/>
    <n v="44313"/>
    <n v="44332"/>
    <n v="0"/>
    <n v="1"/>
    <n v="0"/>
    <n v="2021"/>
    <n v="4"/>
    <n v="20"/>
    <n v="5"/>
    <n v="167000"/>
    <n v="167000"/>
    <s v="year"/>
    <x v="2"/>
    <s v="Direct"/>
    <x v="1"/>
    <x v="3"/>
    <x v="1"/>
  </r>
  <r>
    <n v="52110561"/>
    <s v="Data Scientist"/>
    <x v="0"/>
    <s v="Mathematics, Statistics &amp; Information Sciences"/>
    <x v="650"/>
    <n v="46509534"/>
    <m/>
    <m/>
    <d v="2021-04-26T00:00:00"/>
    <n v="44342.999988425923"/>
    <s v="Exciting opportunity to join an innovative, forward thinking, and fast growth startup that is transforming the way Australia invests in property."/>
    <s v="Australia"/>
    <x v="0"/>
    <x v="0"/>
    <s v="CBD, Inner West &amp; Eastern Suburbs"/>
    <s v="bondijunction"/>
    <x v="0"/>
    <s v="$110,000 - $139,999"/>
    <s v="No"/>
    <s v="https://www.seek.com.au/job/52110561?type=standard#searchRequestToken=ffd7885b-f278-45ba-9f22-031cd0a6aa81"/>
    <n v="0"/>
    <n v="1"/>
    <n v="1"/>
    <n v="1"/>
    <n v="0"/>
    <n v="0"/>
    <n v="0"/>
    <n v="0"/>
    <n v="0"/>
    <n v="0"/>
    <n v="1"/>
    <n v="0"/>
    <n v="0"/>
    <n v="1"/>
    <n v="0"/>
    <n v="0"/>
    <n v="0"/>
    <n v="0"/>
    <n v="0"/>
    <n v="0"/>
    <n v="0"/>
    <n v="0"/>
    <n v="0"/>
    <n v="0"/>
    <n v="0"/>
    <n v="44313"/>
    <n v="44323"/>
    <n v="0"/>
    <n v="1"/>
    <n v="0"/>
    <n v="2021"/>
    <n v="4"/>
    <n v="30"/>
    <n v="5"/>
    <n v="110000"/>
    <n v="139999"/>
    <s v="year"/>
    <x v="2"/>
    <s v="Direct"/>
    <x v="1"/>
    <x v="3"/>
    <x v="1"/>
  </r>
  <r>
    <n v="52116660"/>
    <s v="Data Scientist"/>
    <x v="1"/>
    <s v="Developers/Programmers"/>
    <x v="384"/>
    <n v="9163024"/>
    <s v="Findex"/>
    <n v="2.4489999999999998"/>
    <d v="2021-04-27T00:00:00"/>
    <n v="44343.999988425923"/>
    <s v="Use your web development and data science tools to ensure the integration and organisation of data, for the purpose of enabling better decision making"/>
    <s v="Australia"/>
    <x v="2"/>
    <x v="2"/>
    <s v="CBD &amp; Inner Suburbs"/>
    <s v="melbourne"/>
    <x v="0"/>
    <s v="$60,000 - $64,999"/>
    <s v="No"/>
    <s v="https://www.seek.com.au/job/52116660?type=standout#searchRequestToken=ffecf37f-b428-48b2-ad2e-8cefe24cc3f1"/>
    <n v="0"/>
    <n v="1"/>
    <n v="1"/>
    <n v="1"/>
    <n v="0"/>
    <n v="0"/>
    <n v="0"/>
    <n v="0"/>
    <n v="0"/>
    <n v="0"/>
    <n v="1"/>
    <n v="1"/>
    <n v="0"/>
    <n v="1"/>
    <n v="0"/>
    <n v="0"/>
    <n v="0"/>
    <n v="0"/>
    <n v="0"/>
    <n v="0"/>
    <n v="0"/>
    <n v="0"/>
    <n v="1"/>
    <n v="0"/>
    <n v="0"/>
    <n v="44313"/>
    <n v="44321"/>
    <n v="0"/>
    <n v="1"/>
    <n v="0"/>
    <n v="2021"/>
    <n v="4"/>
    <n v="30"/>
    <n v="7"/>
    <n v="60000"/>
    <n v="64999"/>
    <s v="year"/>
    <x v="2"/>
    <s v="Direct"/>
    <x v="1"/>
    <x v="3"/>
    <x v="2"/>
  </r>
  <r>
    <n v="52116765"/>
    <s v="Data Scientist"/>
    <x v="0"/>
    <s v="Mathematics, Statistics &amp; Information Sciences"/>
    <x v="651"/>
    <n v="9293887"/>
    <s v="Victoria University"/>
    <n v="3.4744999999999999"/>
    <d v="2021-04-27T00:00:00"/>
    <n v="44343.999988425923"/>
    <s v="This is a full time position at an Academic Level B, $97,176 - $115,396 classification working 36.75 hours per week over a fixed term contract."/>
    <s v="Australia"/>
    <x v="2"/>
    <x v="2"/>
    <s v="CBD &amp; Inner Suburbs"/>
    <s v="melbourne"/>
    <x v="1"/>
    <m/>
    <s v="No"/>
    <s v="https://www.seek.com.au/job/52116765?type=standout#searchRequestToken=fffaa6b0-ba3c-446d-bbdf-6ce61fbde236"/>
    <n v="0"/>
    <n v="1"/>
    <n v="1"/>
    <n v="1"/>
    <n v="0"/>
    <n v="0"/>
    <n v="0"/>
    <n v="0"/>
    <n v="0"/>
    <n v="0"/>
    <n v="1"/>
    <n v="0"/>
    <n v="0"/>
    <n v="1"/>
    <n v="0"/>
    <n v="0"/>
    <n v="0"/>
    <n v="0"/>
    <n v="0"/>
    <n v="0"/>
    <n v="0"/>
    <n v="0"/>
    <n v="0"/>
    <n v="0"/>
    <n v="0"/>
    <n v="44313"/>
    <n v="44343"/>
    <n v="0"/>
    <n v="1"/>
    <n v="0"/>
    <n v="2021"/>
    <n v="4"/>
    <n v="30"/>
    <n v="5"/>
    <m/>
    <m/>
    <m/>
    <x v="2"/>
    <s v="Direct"/>
    <x v="0"/>
    <x v="3"/>
    <x v="2"/>
  </r>
  <r>
    <n v="52116766"/>
    <s v="Data Scientist"/>
    <x v="3"/>
    <s v="Other"/>
    <x v="651"/>
    <n v="9293887"/>
    <s v="Victoria University"/>
    <m/>
    <d v="2021-04-27T00:00:00"/>
    <n v="44343.999988425923"/>
    <s v="This is a full time position at an Academic Level B, $97,176 - $115,396 classification working 36.75 hours per week over a fixed term contract."/>
    <s v="Australia"/>
    <x v="2"/>
    <x v="2"/>
    <s v="CBD &amp; Inner Suburbs"/>
    <s v="melbourne"/>
    <x v="1"/>
    <m/>
    <s v="No"/>
    <s v="https://www.seek.com.au/job/52116766?type=standout#searchRequestToken=fffaa6b0-ba3c-446d-bbdf-6ce61fbde236"/>
    <n v="0"/>
    <n v="1"/>
    <n v="1"/>
    <n v="1"/>
    <n v="0"/>
    <n v="0"/>
    <n v="0"/>
    <n v="0"/>
    <n v="0"/>
    <n v="0"/>
    <n v="1"/>
    <n v="0"/>
    <n v="0"/>
    <n v="1"/>
    <n v="0"/>
    <n v="0"/>
    <n v="0"/>
    <n v="0"/>
    <n v="0"/>
    <n v="0"/>
    <n v="0"/>
    <n v="0"/>
    <n v="0"/>
    <n v="0"/>
    <n v="0"/>
    <n v="44313"/>
    <n v="44343"/>
    <n v="0"/>
    <n v="1"/>
    <n v="1"/>
    <n v="2021"/>
    <n v="4"/>
    <n v="30"/>
    <n v="5"/>
    <m/>
    <m/>
    <m/>
    <x v="2"/>
    <s v="Direct"/>
    <x v="0"/>
    <x v="3"/>
    <x v="2"/>
  </r>
  <r>
    <n v="52116988"/>
    <s v="Data Analyst / Junior Data Scientist"/>
    <x v="1"/>
    <s v="Other"/>
    <x v="599"/>
    <n v="24662953"/>
    <s v="Freelancer.com"/>
    <n v="3.8571"/>
    <d v="2021-04-27T00:00:00"/>
    <n v="44343.999988425923"/>
    <s v="Twelve time Webby award-winning Freelancer.com is hiring a Data Analyst / Junior Data Scientist"/>
    <s v="Australia"/>
    <x v="0"/>
    <x v="0"/>
    <s v="CBD, Inner West &amp; Eastern Suburbs"/>
    <s v="sydney"/>
    <x v="0"/>
    <m/>
    <s v="Yes"/>
    <s v="https://www.seek.com.au/job/52116988?type=standout#searchRequestToken=fffaa6b0-ba3c-446d-bbdf-6ce61fbde236"/>
    <n v="0"/>
    <n v="1"/>
    <n v="0"/>
    <n v="1"/>
    <n v="0"/>
    <n v="0"/>
    <n v="0"/>
    <n v="0"/>
    <n v="0"/>
    <n v="0"/>
    <n v="1"/>
    <n v="0"/>
    <n v="0"/>
    <n v="1"/>
    <n v="0"/>
    <n v="0"/>
    <n v="0"/>
    <n v="0"/>
    <n v="0"/>
    <n v="0"/>
    <n v="0"/>
    <n v="0"/>
    <n v="0"/>
    <n v="0"/>
    <n v="0"/>
    <n v="44313"/>
    <n v="44343"/>
    <n v="0"/>
    <n v="1"/>
    <n v="0"/>
    <n v="2021"/>
    <n v="4"/>
    <n v="30"/>
    <n v="4"/>
    <m/>
    <m/>
    <m/>
    <x v="2"/>
    <s v="Direct"/>
    <x v="0"/>
    <x v="3"/>
    <x v="2"/>
  </r>
  <r>
    <n v="52118472"/>
    <s v="Data Scientist / Data Analyst"/>
    <x v="1"/>
    <s v="Developers/Programmers"/>
    <x v="652"/>
    <n v="26780213"/>
    <m/>
    <m/>
    <d v="2021-04-27T00:00:00"/>
    <n v="44343.999988425923"/>
    <s v="An exciting opportunity for a recent graduate who is a passionate and highly motivated creative thinker to design, develop &amp; model analytic solutions."/>
    <s v="Australia"/>
    <x v="2"/>
    <x v="14"/>
    <m/>
    <s v="bendigo"/>
    <x v="0"/>
    <m/>
    <s v="No"/>
    <s v="https://www.seek.com.au/job/52118472?type=standard#searchRequestToken=fffaa6b0-ba3c-446d-bbdf-6ce61fbde236"/>
    <n v="1"/>
    <n v="1"/>
    <n v="0"/>
    <n v="1"/>
    <n v="0"/>
    <n v="0"/>
    <n v="0"/>
    <n v="0"/>
    <n v="0"/>
    <n v="0"/>
    <n v="1"/>
    <n v="0"/>
    <n v="0"/>
    <n v="1"/>
    <n v="0"/>
    <n v="0"/>
    <n v="0"/>
    <n v="0"/>
    <n v="0"/>
    <n v="0"/>
    <n v="0"/>
    <n v="0"/>
    <n v="0"/>
    <n v="0"/>
    <n v="0"/>
    <n v="44313"/>
    <n v="44343"/>
    <n v="0"/>
    <n v="1"/>
    <n v="0"/>
    <n v="2021"/>
    <n v="4"/>
    <n v="30"/>
    <n v="5"/>
    <m/>
    <m/>
    <m/>
    <x v="2"/>
    <s v="Direct"/>
    <x v="0"/>
    <x v="3"/>
    <x v="2"/>
  </r>
  <r>
    <n v="52121904"/>
    <s v="Data Scientist - COKI"/>
    <x v="1"/>
    <s v="Other"/>
    <x v="337"/>
    <n v="559343"/>
    <s v="Curtin University"/>
    <n v="3.7081"/>
    <d v="2021-04-27T00:00:00"/>
    <n v="44343.999988425923"/>
    <s v="Use your data science, analytics and tertiary education experience to support strategic change in higher education and research."/>
    <s v="Australia"/>
    <x v="3"/>
    <x v="3"/>
    <s v="Fremantle &amp; Southern Suburbs"/>
    <m/>
    <x v="0"/>
    <m/>
    <s v="Yes"/>
    <s v="https://www.seek.com.au/job/52121904?type=standout#searchRequestToken=ffd7595b-d79a-40bc-9e1c-8becde1c8f0d"/>
    <n v="0"/>
    <n v="1"/>
    <n v="0"/>
    <n v="1"/>
    <n v="0"/>
    <n v="0"/>
    <n v="0"/>
    <n v="0"/>
    <n v="1"/>
    <n v="0"/>
    <n v="1"/>
    <n v="0"/>
    <n v="0"/>
    <n v="1"/>
    <n v="0"/>
    <n v="0"/>
    <n v="0"/>
    <n v="0"/>
    <n v="0"/>
    <n v="0"/>
    <n v="0"/>
    <n v="0"/>
    <n v="0"/>
    <n v="0"/>
    <n v="0"/>
    <n v="44313"/>
    <n v="44328"/>
    <n v="0"/>
    <n v="1"/>
    <n v="0"/>
    <n v="2021"/>
    <n v="4"/>
    <n v="30"/>
    <n v="5"/>
    <m/>
    <m/>
    <m/>
    <x v="2"/>
    <s v="Direct"/>
    <x v="0"/>
    <x v="3"/>
    <x v="2"/>
  </r>
  <r>
    <n v="52121905"/>
    <s v="Data Scientist - COKI"/>
    <x v="3"/>
    <s v="Other"/>
    <x v="337"/>
    <n v="559343"/>
    <s v="Curtin University"/>
    <n v="3.7081"/>
    <d v="2021-04-27T00:00:00"/>
    <n v="44343.999988425923"/>
    <s v="Use your data science, analytics and tertiary education experience to support strategic change in higher education and research."/>
    <s v="Australia"/>
    <x v="3"/>
    <x v="3"/>
    <s v="Fremantle &amp; Southern Suburbs"/>
    <m/>
    <x v="0"/>
    <m/>
    <s v="Yes"/>
    <s v="https://www.seek.com.au/job/52121905?type=standout#searchRequestToken=ffd7595b-d79a-40bc-9e1c-8becde1c8f0d"/>
    <n v="0"/>
    <n v="1"/>
    <n v="0"/>
    <n v="1"/>
    <n v="0"/>
    <n v="0"/>
    <n v="0"/>
    <n v="0"/>
    <n v="1"/>
    <n v="0"/>
    <n v="1"/>
    <n v="0"/>
    <n v="0"/>
    <n v="1"/>
    <n v="0"/>
    <n v="0"/>
    <n v="0"/>
    <n v="0"/>
    <n v="0"/>
    <n v="0"/>
    <n v="0"/>
    <n v="0"/>
    <n v="0"/>
    <n v="0"/>
    <n v="0"/>
    <n v="44313"/>
    <n v="44328"/>
    <n v="0"/>
    <n v="1"/>
    <n v="1"/>
    <n v="2021"/>
    <n v="4"/>
    <n v="30"/>
    <n v="5"/>
    <m/>
    <m/>
    <m/>
    <x v="2"/>
    <s v="Direct"/>
    <x v="0"/>
    <x v="3"/>
    <x v="2"/>
  </r>
  <r>
    <n v="52121913"/>
    <s v="Junior Data Scientist"/>
    <x v="0"/>
    <s v="Modelling &amp; Simulation"/>
    <x v="72"/>
    <n v="35398774"/>
    <m/>
    <m/>
    <d v="2021-04-27T00:00:00"/>
    <n v="44343.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2121913?type=standout#searchRequestToken=ffeeb962-035a-4c98-b700-d428fd200d96"/>
    <n v="1"/>
    <n v="1"/>
    <n v="1"/>
    <n v="1"/>
    <n v="0"/>
    <n v="0"/>
    <n v="0"/>
    <n v="0"/>
    <n v="0"/>
    <n v="1"/>
    <n v="1"/>
    <n v="0"/>
    <n v="1"/>
    <n v="1"/>
    <n v="0"/>
    <n v="0"/>
    <n v="0"/>
    <n v="0"/>
    <n v="0"/>
    <n v="0"/>
    <n v="0"/>
    <n v="1"/>
    <n v="0"/>
    <n v="0"/>
    <n v="0"/>
    <n v="44313"/>
    <n v="44341"/>
    <n v="1"/>
    <n v="1"/>
    <n v="0"/>
    <n v="2021"/>
    <n v="4"/>
    <n v="30"/>
    <n v="9"/>
    <n v="100000"/>
    <n v="100000"/>
    <s v="year"/>
    <x v="2"/>
    <s v="Recruiter"/>
    <x v="1"/>
    <x v="3"/>
    <x v="2"/>
  </r>
  <r>
    <n v="52126507"/>
    <s v="Data Engineer"/>
    <x v="1"/>
    <s v="Engineering - Software"/>
    <x v="618"/>
    <n v="33657145"/>
    <s v="Eclipx Group"/>
    <n v="2.9167000000000001"/>
    <d v="2021-04-28T00:00:00"/>
    <n v="44344.460474537038"/>
    <s v="Ready for a challenge? Opportunity to be a part of the forefront of change in our Business Intelligence team - APPLY NOW for our Sydney role!"/>
    <s v="Australia"/>
    <x v="0"/>
    <x v="0"/>
    <s v="North Shore &amp; Northern Beaches"/>
    <s v="stleonards"/>
    <x v="0"/>
    <m/>
    <s v="No"/>
    <s v="https://www.seek.com.au/job/52126507?type=standout#searchRequestToken=ff8fbe30-3b0c-4212-a8b5-4bfc19ac6973"/>
    <n v="0"/>
    <n v="1"/>
    <n v="0"/>
    <n v="1"/>
    <n v="0"/>
    <n v="0"/>
    <n v="0"/>
    <n v="0"/>
    <n v="0"/>
    <n v="1"/>
    <n v="1"/>
    <n v="1"/>
    <n v="1"/>
    <n v="0"/>
    <n v="0"/>
    <n v="0"/>
    <n v="0"/>
    <n v="0"/>
    <n v="0"/>
    <n v="0"/>
    <n v="0"/>
    <n v="1"/>
    <n v="0"/>
    <n v="0"/>
    <n v="0"/>
    <n v="44314"/>
    <n v="44316"/>
    <n v="0"/>
    <n v="1"/>
    <n v="0"/>
    <n v="2021"/>
    <n v="4"/>
    <n v="29"/>
    <n v="7"/>
    <m/>
    <m/>
    <m/>
    <x v="2"/>
    <s v="Direct"/>
    <x v="0"/>
    <x v="3"/>
    <x v="0"/>
  </r>
  <r>
    <n v="52128039"/>
    <s v="Business Improvement Specialist - Data Scientist"/>
    <x v="6"/>
    <s v="Other"/>
    <x v="653"/>
    <n v="13625315"/>
    <s v="Newcrest Mining"/>
    <m/>
    <d v="2021-04-28T00:00:00"/>
    <n v="44344.999988425923"/>
    <s v="Seeking a results-oriented Performance Specialist (Data) to proactively drive sustainable business improvement and cost savings"/>
    <s v="Australia"/>
    <x v="0"/>
    <x v="10"/>
    <m/>
    <s v="cadia"/>
    <x v="0"/>
    <m/>
    <s v="Yes"/>
    <s v="https://www.seek.com.au/job/52128039?type=standout#searchRequestToken=ffef746c-9c64-4a9a-91ce-49685dfbe95f"/>
    <n v="0"/>
    <n v="1"/>
    <n v="0"/>
    <n v="1"/>
    <n v="0"/>
    <n v="0"/>
    <n v="0"/>
    <n v="0"/>
    <n v="0"/>
    <n v="0"/>
    <n v="1"/>
    <n v="0"/>
    <n v="0"/>
    <n v="1"/>
    <n v="0"/>
    <n v="0"/>
    <n v="0"/>
    <n v="0"/>
    <n v="0"/>
    <n v="0"/>
    <n v="0"/>
    <n v="0"/>
    <n v="0"/>
    <n v="0"/>
    <n v="0"/>
    <n v="44314"/>
    <n v="44327"/>
    <n v="0"/>
    <n v="1"/>
    <n v="0"/>
    <n v="2021"/>
    <n v="4"/>
    <n v="30"/>
    <n v="4"/>
    <m/>
    <m/>
    <m/>
    <x v="2"/>
    <s v="Direct"/>
    <x v="0"/>
    <x v="3"/>
    <x v="0"/>
  </r>
  <r>
    <n v="52129157"/>
    <s v="Graduate Data Engineer"/>
    <x v="11"/>
    <s v="Systems Engineering"/>
    <x v="654"/>
    <n v="24914338"/>
    <s v="OZ Minerals"/>
    <n v="3.9411999999999998"/>
    <d v="2021-04-28T00:00:00"/>
    <n v="44344.999988425923"/>
    <s v="We are looking for a creative and curious Graduate Data Engineer to work for OZ Minerals."/>
    <s v="Australia"/>
    <x v="6"/>
    <x v="6"/>
    <m/>
    <m/>
    <x v="0"/>
    <m/>
    <s v="Yes"/>
    <s v="https://www.seek.com.au/job/52129157?type=standard#searchRequestToken=ffe671de-b18e-4c53-90d0-ca1f5efda1ce"/>
    <n v="1"/>
    <n v="1"/>
    <n v="0"/>
    <n v="1"/>
    <n v="0"/>
    <n v="0"/>
    <n v="0"/>
    <n v="0"/>
    <n v="0"/>
    <n v="1"/>
    <n v="1"/>
    <n v="1"/>
    <n v="1"/>
    <n v="0"/>
    <n v="0"/>
    <n v="0"/>
    <n v="0"/>
    <n v="0"/>
    <n v="0"/>
    <n v="0"/>
    <n v="0"/>
    <n v="1"/>
    <n v="0"/>
    <n v="0"/>
    <n v="0"/>
    <n v="44314"/>
    <n v="44328"/>
    <n v="0"/>
    <n v="1"/>
    <n v="0"/>
    <n v="2021"/>
    <n v="4"/>
    <n v="30"/>
    <n v="8"/>
    <m/>
    <m/>
    <m/>
    <x v="2"/>
    <s v="Direct"/>
    <x v="0"/>
    <x v="3"/>
    <x v="0"/>
  </r>
  <r>
    <n v="52131982"/>
    <s v="Data Scientist"/>
    <x v="5"/>
    <s v="Direct Marketing &amp; CRM"/>
    <x v="655"/>
    <n v="35962368"/>
    <m/>
    <m/>
    <d v="2021-04-28T00:00:00"/>
    <n v="44344.999988425923"/>
    <s v="Our client is a global retail business specializing in innovative healthcare devices with inclusivity and sustainability as part of its core mission s"/>
    <s v="Australia"/>
    <x v="2"/>
    <x v="2"/>
    <s v="Eastern Suburbs"/>
    <m/>
    <x v="0"/>
    <m/>
    <s v="Yes"/>
    <s v="https://www.seek.com.au/job/52131982?type=standard#searchRequestToken=ff8a7fbc-a5b9-456a-9a8f-af57e1b0e852"/>
    <n v="1"/>
    <n v="1"/>
    <n v="1"/>
    <n v="1"/>
    <n v="0"/>
    <n v="0"/>
    <n v="0"/>
    <n v="0"/>
    <n v="0"/>
    <n v="0"/>
    <n v="1"/>
    <n v="0"/>
    <n v="0"/>
    <n v="1"/>
    <n v="0"/>
    <n v="0"/>
    <n v="0"/>
    <n v="0"/>
    <n v="0"/>
    <n v="0"/>
    <n v="0"/>
    <n v="0"/>
    <n v="0"/>
    <n v="0"/>
    <n v="0"/>
    <n v="44314"/>
    <n v="44318"/>
    <n v="0"/>
    <n v="1"/>
    <n v="0"/>
    <n v="2021"/>
    <n v="4"/>
    <n v="30"/>
    <n v="6"/>
    <m/>
    <m/>
    <m/>
    <x v="2"/>
    <s v="Direct"/>
    <x v="0"/>
    <x v="3"/>
    <x v="0"/>
  </r>
  <r>
    <n v="52133390"/>
    <s v="Data Modeler"/>
    <x v="1"/>
    <s v="Other"/>
    <x v="85"/>
    <n v="2684"/>
    <m/>
    <m/>
    <d v="2021-04-28T00:00:00"/>
    <n v="44344.718958333331"/>
    <s v="As a Data Modeller Lead work w/ a tech stack of Python, R, SQL, VBA, and Advanced Excel/Access. Government client in the heart of Sydney's CBD."/>
    <s v="Australia"/>
    <x v="0"/>
    <x v="0"/>
    <m/>
    <s v="sydney"/>
    <x v="1"/>
    <s v="Max Rate $690 p/d (inc. super / +GST)"/>
    <s v="No"/>
    <s v="https://www.seek.com.au/job/52133390?type=standout#searchRequestToken=ffe671de-b18e-4c53-90d0-ca1f5efda1ce"/>
    <n v="1"/>
    <n v="1"/>
    <n v="0"/>
    <n v="1"/>
    <n v="0"/>
    <n v="0"/>
    <n v="0"/>
    <n v="0"/>
    <n v="0"/>
    <n v="0"/>
    <n v="1"/>
    <n v="1"/>
    <n v="1"/>
    <n v="1"/>
    <n v="0"/>
    <n v="0"/>
    <n v="0"/>
    <n v="0"/>
    <n v="0"/>
    <n v="0"/>
    <n v="0"/>
    <n v="0"/>
    <n v="0"/>
    <n v="0"/>
    <n v="0"/>
    <n v="44314"/>
    <n v="44344"/>
    <n v="0"/>
    <n v="1"/>
    <n v="0"/>
    <n v="2021"/>
    <n v="4"/>
    <n v="29"/>
    <n v="7"/>
    <m/>
    <m/>
    <m/>
    <x v="2"/>
    <s v="Direct"/>
    <x v="1"/>
    <x v="3"/>
    <x v="0"/>
  </r>
  <r>
    <n v="52134776"/>
    <s v="Lead Consultant - Data Scientist, R"/>
    <x v="7"/>
    <s v="Management &amp; Change Consulting"/>
    <x v="46"/>
    <n v="14025083"/>
    <s v="Capgemini"/>
    <m/>
    <d v="2021-04-28T00:00:00"/>
    <n v="44344.999988425923"/>
    <s v="Are you passionate about Data Science, state of the art projects, developing models, and guiding implementations &amp; strategy in a leading-edge teams?"/>
    <s v="Australia"/>
    <x v="2"/>
    <x v="2"/>
    <m/>
    <m/>
    <x v="0"/>
    <m/>
    <s v="No"/>
    <s v="https://www.seek.com.au/job/52134776?type=standout#searchRequestToken=fffaa6b0-ba3c-446d-bbdf-6ce61fbde236"/>
    <n v="1"/>
    <n v="1"/>
    <n v="1"/>
    <n v="1"/>
    <n v="0"/>
    <n v="0"/>
    <n v="0"/>
    <n v="0"/>
    <n v="1"/>
    <n v="0"/>
    <n v="1"/>
    <n v="1"/>
    <n v="1"/>
    <n v="1"/>
    <n v="0"/>
    <n v="0"/>
    <n v="0"/>
    <n v="0"/>
    <n v="0"/>
    <n v="0"/>
    <n v="0"/>
    <n v="0"/>
    <n v="0"/>
    <n v="0"/>
    <n v="0"/>
    <n v="44314"/>
    <n v="44344"/>
    <n v="0"/>
    <n v="1"/>
    <n v="0"/>
    <n v="2021"/>
    <n v="4"/>
    <n v="30"/>
    <n v="9"/>
    <m/>
    <m/>
    <m/>
    <x v="2"/>
    <s v="Direct"/>
    <x v="0"/>
    <x v="3"/>
    <x v="0"/>
  </r>
  <r>
    <n v="52138165"/>
    <s v="Data Modeller Lead"/>
    <x v="1"/>
    <s v="Team Leaders"/>
    <x v="149"/>
    <n v="39892149"/>
    <m/>
    <m/>
    <d v="2021-04-29T00:00:00"/>
    <n v="44345.457476851851"/>
    <s v="Exciting IT opportunity on offer for proven Data Modeller | Federal Government Agency | ASAP start | 4 month contract + possible extensions"/>
    <s v="Australia"/>
    <x v="1"/>
    <x v="1"/>
    <m/>
    <s v="canberra"/>
    <x v="1"/>
    <m/>
    <s v="No"/>
    <s v="https://www.seek.com.au/job/52138165?type=standard#searchRequestToken=ffd7595b-d79a-40bc-9e1c-8becde1c8f0d"/>
    <n v="1"/>
    <n v="1"/>
    <n v="0"/>
    <n v="1"/>
    <n v="0"/>
    <n v="0"/>
    <n v="0"/>
    <n v="0"/>
    <n v="0"/>
    <n v="0"/>
    <n v="1"/>
    <n v="0"/>
    <n v="0"/>
    <n v="1"/>
    <n v="0"/>
    <n v="0"/>
    <n v="0"/>
    <n v="0"/>
    <n v="0"/>
    <n v="0"/>
    <n v="0"/>
    <n v="0"/>
    <n v="0"/>
    <n v="0"/>
    <n v="0"/>
    <n v="44315"/>
    <n v="44345"/>
    <n v="0"/>
    <n v="1"/>
    <n v="0"/>
    <n v="2021"/>
    <n v="4"/>
    <n v="29"/>
    <n v="5"/>
    <m/>
    <m/>
    <m/>
    <x v="2"/>
    <s v="Direct"/>
    <x v="0"/>
    <x v="3"/>
    <x v="3"/>
  </r>
  <r>
    <n v="52138680"/>
    <s v="APS 6 Data Analyst and APS6 Program Support Officer"/>
    <x v="4"/>
    <s v="Government - Federal"/>
    <x v="656"/>
    <n v="46648913"/>
    <m/>
    <m/>
    <d v="2021-04-29T00:00:00"/>
    <n v="44345.476064814808"/>
    <s v="Our client has multiple vacancies at the APS6 (equivalent) level to work within the BITRE team"/>
    <s v="Australia"/>
    <x v="1"/>
    <x v="1"/>
    <m/>
    <s v="canberra"/>
    <x v="1"/>
    <s v="APS6 hourly rate contract"/>
    <s v="No"/>
    <s v="https://www.seek.com.au/job/52138680?type=standout#searchRequestToken=ffd7595b-d79a-40bc-9e1c-8becde1c8f0d"/>
    <n v="1"/>
    <n v="1"/>
    <n v="0"/>
    <n v="1"/>
    <n v="0"/>
    <n v="0"/>
    <n v="0"/>
    <n v="0"/>
    <n v="0"/>
    <n v="0"/>
    <n v="1"/>
    <n v="0"/>
    <n v="0"/>
    <n v="1"/>
    <n v="0"/>
    <n v="0"/>
    <n v="0"/>
    <n v="0"/>
    <n v="0"/>
    <n v="0"/>
    <n v="0"/>
    <n v="0"/>
    <n v="0"/>
    <n v="0"/>
    <n v="0"/>
    <n v="44315"/>
    <n v="44345"/>
    <n v="1"/>
    <n v="1"/>
    <n v="0"/>
    <n v="2021"/>
    <n v="4"/>
    <n v="29"/>
    <n v="5"/>
    <m/>
    <m/>
    <m/>
    <x v="2"/>
    <s v="Recruiter"/>
    <x v="1"/>
    <x v="3"/>
    <x v="3"/>
  </r>
  <r>
    <n v="52142611"/>
    <s v="Data Scientist"/>
    <x v="0"/>
    <s v="Mathematics, Statistics &amp; Information Sciences"/>
    <x v="657"/>
    <n v="28681558"/>
    <s v="Boral"/>
    <n v="3.4863"/>
    <d v="2021-04-29T00:00:00"/>
    <n v="44345.999988425923"/>
    <s v="Seeking new analytical challenges? Keen to experiment with data, machine learning, and AI? Leading organisation, close to transport, North Ryde"/>
    <s v="Australia"/>
    <x v="0"/>
    <x v="0"/>
    <m/>
    <s v="northryde"/>
    <x v="0"/>
    <m/>
    <s v="Yes"/>
    <s v="https://www.seek.com.au/job/52142611?type=standout#searchRequestToken=ffeeb962-035a-4c98-b700-d428fd200d96"/>
    <n v="0"/>
    <n v="1"/>
    <n v="1"/>
    <n v="1"/>
    <n v="0"/>
    <n v="0"/>
    <n v="0"/>
    <n v="0"/>
    <n v="0"/>
    <n v="0"/>
    <n v="1"/>
    <n v="0"/>
    <n v="0"/>
    <n v="1"/>
    <n v="0"/>
    <n v="0"/>
    <n v="0"/>
    <n v="0"/>
    <n v="0"/>
    <n v="0"/>
    <n v="0"/>
    <n v="0"/>
    <n v="0"/>
    <n v="0"/>
    <n v="0"/>
    <n v="44315"/>
    <n v="44344"/>
    <n v="0"/>
    <n v="1"/>
    <n v="0"/>
    <n v="2021"/>
    <n v="4"/>
    <n v="30"/>
    <n v="5"/>
    <m/>
    <m/>
    <m/>
    <x v="2"/>
    <s v="Direct"/>
    <x v="0"/>
    <x v="3"/>
    <x v="3"/>
  </r>
  <r>
    <n v="52148039"/>
    <s v="Data Analyst"/>
    <x v="1"/>
    <s v="Business/Systems Analysts"/>
    <x v="613"/>
    <n v="26508019"/>
    <s v="Datacom"/>
    <n v="2.7437999999999998"/>
    <d v="2021-04-30T00:00:00"/>
    <n v="44346.999988425923"/>
    <s v="Design, develop analytical solutions, reporting and data visualisation"/>
    <s v="Australia"/>
    <x v="6"/>
    <x v="6"/>
    <m/>
    <m/>
    <x v="0"/>
    <m/>
    <s v="No"/>
    <s v="https://www.seek.com.au/job/52148039?type=standout#searchRequestToken=ffa34435-b1d1-4084-ad05-722e4f71fe7b"/>
    <n v="1"/>
    <n v="1"/>
    <n v="0"/>
    <n v="1"/>
    <n v="0"/>
    <n v="0"/>
    <n v="0"/>
    <n v="0"/>
    <n v="0"/>
    <n v="0"/>
    <n v="1"/>
    <n v="0"/>
    <n v="0"/>
    <n v="1"/>
    <n v="0"/>
    <n v="0"/>
    <n v="0"/>
    <n v="0"/>
    <n v="0"/>
    <n v="0"/>
    <n v="0"/>
    <n v="0"/>
    <n v="0"/>
    <n v="0"/>
    <n v="0"/>
    <n v="44315"/>
    <n v="44329"/>
    <n v="0"/>
    <n v="1"/>
    <n v="0"/>
    <n v="2021"/>
    <n v="4"/>
    <n v="30"/>
    <n v="5"/>
    <m/>
    <m/>
    <m/>
    <x v="2"/>
    <s v="Direct"/>
    <x v="0"/>
    <x v="3"/>
    <x v="4"/>
  </r>
  <r>
    <n v="52148040"/>
    <s v="Data Analyst"/>
    <x v="1"/>
    <s v="Business/Systems Analysts"/>
    <x v="613"/>
    <n v="26508019"/>
    <s v="Datacom"/>
    <n v="2.7437999999999998"/>
    <d v="2021-04-30T00:00:00"/>
    <n v="44346.999988425923"/>
    <s v="Design, develop analytical solutions, reporting and data visualisation"/>
    <s v="Australia"/>
    <x v="0"/>
    <x v="0"/>
    <s v="Ryde &amp; Macquarie Park"/>
    <m/>
    <x v="0"/>
    <m/>
    <s v="No"/>
    <s v="https://www.seek.com.au/job/52148040?type=standout#searchRequestToken=ffa34435-b1d1-4084-ad05-722e4f71fe7b"/>
    <n v="1"/>
    <n v="1"/>
    <n v="0"/>
    <n v="1"/>
    <n v="0"/>
    <n v="0"/>
    <n v="0"/>
    <n v="0"/>
    <n v="0"/>
    <n v="0"/>
    <n v="1"/>
    <n v="0"/>
    <n v="0"/>
    <n v="1"/>
    <n v="0"/>
    <n v="0"/>
    <n v="0"/>
    <n v="0"/>
    <n v="0"/>
    <n v="0"/>
    <n v="0"/>
    <n v="0"/>
    <n v="0"/>
    <n v="0"/>
    <n v="0"/>
    <n v="44315"/>
    <n v="44329"/>
    <n v="0"/>
    <n v="1"/>
    <n v="1"/>
    <n v="2021"/>
    <n v="4"/>
    <n v="30"/>
    <n v="5"/>
    <m/>
    <m/>
    <m/>
    <x v="2"/>
    <s v="Direct"/>
    <x v="0"/>
    <x v="3"/>
    <x v="4"/>
  </r>
  <r>
    <n v="52150442"/>
    <s v="Radar Data Scientist"/>
    <x v="0"/>
    <s v="Quality Assurance &amp; Control"/>
    <x v="89"/>
    <n v="20810403"/>
    <s v="Bureau of Meteorology"/>
    <n v="3.2856999999999998"/>
    <d v="2021-04-30T00:00:00"/>
    <n v="44332.999988425923"/>
    <s v="This exciting opportunity exists within Radar Engineering for a Radar Data Scientist to join the team."/>
    <s v="Australia"/>
    <x v="2"/>
    <x v="2"/>
    <s v="CBD &amp; Inner Suburbs"/>
    <s v="melbourne"/>
    <x v="0"/>
    <s v="$80,665 - $91,713"/>
    <s v="No"/>
    <s v="https://www.seek.com.au/job/52150442?type=standout#searchRequestToken=ffbca5c7-6582-4e8d-9bf2-675ac85a116f"/>
    <n v="0"/>
    <n v="1"/>
    <n v="0"/>
    <n v="1"/>
    <n v="0"/>
    <n v="0"/>
    <n v="0"/>
    <n v="0"/>
    <n v="0"/>
    <n v="0"/>
    <n v="1"/>
    <n v="0"/>
    <n v="0"/>
    <n v="1"/>
    <n v="0"/>
    <n v="0"/>
    <n v="0"/>
    <n v="0"/>
    <n v="0"/>
    <n v="0"/>
    <n v="0"/>
    <n v="0"/>
    <n v="0"/>
    <n v="0"/>
    <n v="0"/>
    <n v="44316"/>
    <n v="44332"/>
    <n v="0"/>
    <n v="1"/>
    <n v="0"/>
    <n v="2021"/>
    <n v="4"/>
    <n v="16"/>
    <n v="4"/>
    <n v="80665"/>
    <n v="91713"/>
    <s v="year"/>
    <x v="2"/>
    <s v="Direct"/>
    <x v="1"/>
    <x v="3"/>
    <x v="4"/>
  </r>
  <r>
    <n v="52150443"/>
    <s v="Radar Data Scientist"/>
    <x v="4"/>
    <s v="Government - Federal"/>
    <x v="89"/>
    <n v="20810403"/>
    <s v="Bureau of Meteorology"/>
    <m/>
    <d v="2021-04-30T00:00:00"/>
    <n v="44332.999988425923"/>
    <s v="This exciting opportunity exists within Radar Engineering for a Radar Data Scientist to join the team."/>
    <s v="Australia"/>
    <x v="2"/>
    <x v="2"/>
    <s v="CBD &amp; Inner Suburbs"/>
    <s v="melbourne"/>
    <x v="0"/>
    <s v="$80,665 - $91,713"/>
    <s v="No"/>
    <s v="https://www.seek.com.au/job/52150443?type=standout#searchRequestToken=ffbca5c7-6582-4e8d-9bf2-675ac85a116f"/>
    <n v="0"/>
    <n v="1"/>
    <n v="0"/>
    <n v="1"/>
    <n v="0"/>
    <n v="0"/>
    <n v="0"/>
    <n v="0"/>
    <n v="0"/>
    <n v="0"/>
    <n v="1"/>
    <n v="0"/>
    <n v="0"/>
    <n v="1"/>
    <n v="0"/>
    <n v="0"/>
    <n v="0"/>
    <n v="0"/>
    <n v="0"/>
    <n v="0"/>
    <n v="0"/>
    <n v="0"/>
    <n v="0"/>
    <n v="0"/>
    <n v="0"/>
    <n v="44316"/>
    <n v="44332"/>
    <n v="0"/>
    <n v="1"/>
    <n v="0"/>
    <n v="2021"/>
    <n v="4"/>
    <n v="16"/>
    <n v="4"/>
    <n v="80665"/>
    <n v="91713"/>
    <s v="year"/>
    <x v="2"/>
    <s v="Direct"/>
    <x v="1"/>
    <x v="3"/>
    <x v="4"/>
  </r>
  <r>
    <n v="52153271"/>
    <s v="Mathematical Statisticians, Data Scientists and Data Collection Methodologists"/>
    <x v="0"/>
    <s v="Mathematics, Statistics &amp; Information Sciences"/>
    <x v="565"/>
    <n v="586471"/>
    <s v="Australian Bureau of Statistics"/>
    <n v="4.3155000000000001"/>
    <d v="2021-04-30T00:00:00"/>
    <n v="44328.999988425923"/>
    <s v="The Australian Bureau of Statistics (ABS) is looking to fill various permanent roles"/>
    <s v="Australia"/>
    <x v="6"/>
    <x v="6"/>
    <m/>
    <s v="adelaide"/>
    <x v="2"/>
    <s v="$73,725 - $82,812"/>
    <s v="No"/>
    <s v="https://www.seek.com.au/job/52153271?type=standout#searchRequestToken=fffc5e61-4bca-4b6b-86ef-1edc12928f0b"/>
    <n v="0"/>
    <n v="1"/>
    <n v="1"/>
    <n v="1"/>
    <n v="0"/>
    <n v="0"/>
    <n v="0"/>
    <n v="0"/>
    <n v="0"/>
    <n v="0"/>
    <n v="0"/>
    <n v="0"/>
    <n v="0"/>
    <n v="1"/>
    <n v="0"/>
    <n v="0"/>
    <n v="0"/>
    <n v="0"/>
    <n v="0"/>
    <n v="0"/>
    <n v="0"/>
    <n v="0"/>
    <n v="0"/>
    <n v="0"/>
    <n v="0"/>
    <n v="44316"/>
    <n v="44328"/>
    <n v="0"/>
    <n v="1"/>
    <n v="0"/>
    <n v="2021"/>
    <n v="4"/>
    <n v="12"/>
    <n v="4"/>
    <n v="73725"/>
    <n v="82812"/>
    <s v="year"/>
    <x v="2"/>
    <s v="Direct"/>
    <x v="1"/>
    <x v="3"/>
    <x v="4"/>
  </r>
  <r>
    <n v="52153272"/>
    <s v="Mathematical Statisticians, Data Scientists and Data Collection Methodologists"/>
    <x v="4"/>
    <s v="Government - Federal"/>
    <x v="565"/>
    <n v="586471"/>
    <s v="Australian Bureau of Statistics"/>
    <m/>
    <d v="2021-04-30T00:00:00"/>
    <n v="44328.999988425923"/>
    <s v="The Australian Bureau of Statistics (ABS) is looking to fill various permanent roles"/>
    <s v="Australia"/>
    <x v="6"/>
    <x v="6"/>
    <m/>
    <s v="adelaide"/>
    <x v="2"/>
    <s v="$73,725 - $82,812"/>
    <s v="No"/>
    <s v="https://www.seek.com.au/job/52153272?type=standout#searchRequestToken=fffc5e61-4bca-4b6b-86ef-1edc12928f0b"/>
    <n v="0"/>
    <n v="1"/>
    <n v="1"/>
    <n v="1"/>
    <n v="0"/>
    <n v="0"/>
    <n v="0"/>
    <n v="0"/>
    <n v="0"/>
    <n v="0"/>
    <n v="0"/>
    <n v="0"/>
    <n v="0"/>
    <n v="1"/>
    <n v="0"/>
    <n v="0"/>
    <n v="0"/>
    <n v="0"/>
    <n v="0"/>
    <n v="0"/>
    <n v="0"/>
    <n v="0"/>
    <n v="0"/>
    <n v="0"/>
    <n v="0"/>
    <n v="44316"/>
    <n v="44328"/>
    <n v="0"/>
    <n v="1"/>
    <n v="1"/>
    <n v="2021"/>
    <n v="4"/>
    <n v="12"/>
    <n v="4"/>
    <n v="73725"/>
    <n v="82812"/>
    <s v="year"/>
    <x v="2"/>
    <s v="Direct"/>
    <x v="1"/>
    <x v="3"/>
    <x v="4"/>
  </r>
  <r>
    <n v="52153344"/>
    <s v="Mathematical Statisticians, Data Scientists and Data Collection Methodologists"/>
    <x v="0"/>
    <s v="Mathematics, Statistics &amp; Information Sciences"/>
    <x v="565"/>
    <n v="586471"/>
    <s v="Australian Bureau of Statistics"/>
    <n v="4.3155000000000001"/>
    <d v="2021-04-30T00:00:00"/>
    <n v="44328.999988425923"/>
    <s v="The Australian Bureau of Statistics (ABS) is looking to fill various permanent roles"/>
    <s v="Australia"/>
    <x v="4"/>
    <x v="4"/>
    <s v="CBD &amp; Inner Suburbs"/>
    <s v="brisbane"/>
    <x v="2"/>
    <s v="$73,725 - $82,812"/>
    <s v="No"/>
    <s v="https://www.seek.com.au/job/52153344?type=standout#searchRequestToken=fffc5e61-4bca-4b6b-86ef-1edc12928f0b"/>
    <n v="0"/>
    <n v="1"/>
    <n v="1"/>
    <n v="1"/>
    <n v="0"/>
    <n v="0"/>
    <n v="0"/>
    <n v="0"/>
    <n v="0"/>
    <n v="0"/>
    <n v="0"/>
    <n v="0"/>
    <n v="0"/>
    <n v="1"/>
    <n v="0"/>
    <n v="0"/>
    <n v="0"/>
    <n v="0"/>
    <n v="0"/>
    <n v="0"/>
    <n v="0"/>
    <n v="0"/>
    <n v="0"/>
    <n v="0"/>
    <n v="0"/>
    <n v="44316"/>
    <n v="44328"/>
    <n v="0"/>
    <n v="1"/>
    <n v="0"/>
    <n v="2021"/>
    <n v="4"/>
    <n v="12"/>
    <n v="4"/>
    <n v="73725"/>
    <n v="82812"/>
    <s v="year"/>
    <x v="2"/>
    <s v="Direct"/>
    <x v="1"/>
    <x v="3"/>
    <x v="4"/>
  </r>
  <r>
    <n v="52153345"/>
    <s v="Mathematical Statisticians, Data Scientists and Data Collection Methodologists"/>
    <x v="4"/>
    <s v="Government - Federal"/>
    <x v="565"/>
    <n v="586471"/>
    <s v="Australian Bureau of Statistics"/>
    <n v="4.3155000000000001"/>
    <d v="2021-04-30T00:00:00"/>
    <n v="44328.999988425923"/>
    <s v="The Australian Bureau of Statistics (ABS) is looking to fill various permanent roles"/>
    <s v="Australia"/>
    <x v="4"/>
    <x v="4"/>
    <s v="CBD &amp; Inner Suburbs"/>
    <s v="brisbane"/>
    <x v="2"/>
    <s v="$73,725 - $82,812"/>
    <s v="No"/>
    <s v="https://www.seek.com.au/job/52153345?type=standout#searchRequestToken=fffc5e61-4bca-4b6b-86ef-1edc12928f0b"/>
    <n v="0"/>
    <n v="1"/>
    <n v="1"/>
    <n v="1"/>
    <n v="0"/>
    <n v="0"/>
    <n v="0"/>
    <n v="0"/>
    <n v="0"/>
    <n v="0"/>
    <n v="0"/>
    <n v="0"/>
    <n v="0"/>
    <n v="1"/>
    <n v="0"/>
    <n v="0"/>
    <n v="0"/>
    <n v="0"/>
    <n v="0"/>
    <n v="0"/>
    <n v="0"/>
    <n v="0"/>
    <n v="0"/>
    <n v="0"/>
    <n v="0"/>
    <n v="44316"/>
    <n v="44328"/>
    <n v="0"/>
    <n v="1"/>
    <n v="1"/>
    <n v="2021"/>
    <n v="4"/>
    <n v="12"/>
    <n v="4"/>
    <n v="73725"/>
    <n v="82812"/>
    <s v="year"/>
    <x v="2"/>
    <s v="Direct"/>
    <x v="1"/>
    <x v="3"/>
    <x v="4"/>
  </r>
  <r>
    <n v="52153369"/>
    <s v="Mathematical Statisticians, Data Scientists and Data Collection Methodologists"/>
    <x v="0"/>
    <s v="Mathematics, Statistics &amp; Information Sciences"/>
    <x v="565"/>
    <n v="586471"/>
    <s v="Australian Bureau of Statistics"/>
    <m/>
    <d v="2021-04-30T00:00:00"/>
    <n v="44328.999988425923"/>
    <s v="The Australian Bureau of Statistics (ABS) is looking to fill various permanent roles"/>
    <s v="Australia"/>
    <x v="2"/>
    <x v="13"/>
    <m/>
    <s v="geelong"/>
    <x v="2"/>
    <s v="$73,725 - $82,812"/>
    <s v="No"/>
    <s v="https://www.seek.com.au/job/52153369?type=standout#searchRequestToken=ff85c920-d351-4090-be1f-1147ced6b40d"/>
    <n v="0"/>
    <n v="1"/>
    <n v="1"/>
    <n v="0"/>
    <n v="0"/>
    <n v="0"/>
    <n v="0"/>
    <n v="0"/>
    <n v="0"/>
    <n v="0"/>
    <n v="0"/>
    <n v="0"/>
    <n v="0"/>
    <n v="0"/>
    <n v="0"/>
    <n v="0"/>
    <n v="0"/>
    <n v="0"/>
    <n v="0"/>
    <n v="0"/>
    <n v="0"/>
    <n v="0"/>
    <n v="0"/>
    <n v="0"/>
    <n v="0"/>
    <n v="44316"/>
    <n v="44328"/>
    <n v="0"/>
    <n v="1"/>
    <n v="0"/>
    <n v="2021"/>
    <n v="4"/>
    <n v="12"/>
    <n v="2"/>
    <n v="73725"/>
    <n v="82812"/>
    <s v="year"/>
    <x v="2"/>
    <s v="Direct"/>
    <x v="1"/>
    <x v="3"/>
    <x v="4"/>
  </r>
  <r>
    <n v="52153370"/>
    <s v="Mathematical Statisticians, Data Scientists and Data Collection Methodologists"/>
    <x v="4"/>
    <s v="Government - Federal"/>
    <x v="565"/>
    <n v="586471"/>
    <s v="Australian Bureau of Statistics"/>
    <n v="4.3155000000000001"/>
    <d v="2021-04-30T00:00:00"/>
    <n v="44328.999988425923"/>
    <s v="The Australian Bureau of Statistics (ABS) is looking to fill various permanent roles"/>
    <s v="Australia"/>
    <x v="2"/>
    <x v="13"/>
    <m/>
    <s v="geelong"/>
    <x v="2"/>
    <s v="$73,725 - $82,812"/>
    <s v="No"/>
    <s v="https://www.seek.com.au/job/52153370?type=standout#searchRequestToken=ff85c920-d351-4090-be1f-1147ced6b40d"/>
    <n v="0"/>
    <n v="1"/>
    <n v="1"/>
    <n v="0"/>
    <n v="0"/>
    <n v="0"/>
    <n v="0"/>
    <n v="0"/>
    <n v="0"/>
    <n v="0"/>
    <n v="0"/>
    <n v="0"/>
    <n v="0"/>
    <n v="0"/>
    <n v="0"/>
    <n v="0"/>
    <n v="0"/>
    <n v="0"/>
    <n v="0"/>
    <n v="0"/>
    <n v="0"/>
    <n v="0"/>
    <n v="0"/>
    <n v="0"/>
    <n v="0"/>
    <n v="44316"/>
    <n v="44328"/>
    <n v="0"/>
    <n v="1"/>
    <n v="1"/>
    <n v="2021"/>
    <n v="4"/>
    <n v="12"/>
    <n v="2"/>
    <n v="73725"/>
    <n v="82812"/>
    <s v="year"/>
    <x v="2"/>
    <s v="Direct"/>
    <x v="1"/>
    <x v="3"/>
    <x v="4"/>
  </r>
  <r>
    <n v="52153372"/>
    <s v="Mathematical Statisticians, Data Scientists and Data Collection Methodologists"/>
    <x v="0"/>
    <s v="Mathematics, Statistics &amp; Information Sciences"/>
    <x v="565"/>
    <n v="586471"/>
    <s v="Australian Bureau of Statistics"/>
    <n v="4.3155000000000001"/>
    <d v="2021-04-30T00:00:00"/>
    <n v="44328.999988425923"/>
    <s v="The Australian Bureau of Statistics (ABS) is looking to fill various permanent roles"/>
    <s v="Australia"/>
    <x v="1"/>
    <x v="1"/>
    <m/>
    <s v="canberra"/>
    <x v="2"/>
    <s v="$73,725 - $82,812"/>
    <s v="No"/>
    <s v="https://www.seek.com.au/job/52153372?type=standout#searchRequestToken=ff6e1349-dae1-4890-84f2-293332dae205"/>
    <n v="0"/>
    <n v="1"/>
    <n v="1"/>
    <n v="1"/>
    <n v="0"/>
    <n v="0"/>
    <n v="0"/>
    <n v="0"/>
    <n v="0"/>
    <n v="0"/>
    <n v="0"/>
    <n v="0"/>
    <n v="0"/>
    <n v="1"/>
    <n v="0"/>
    <n v="0"/>
    <n v="0"/>
    <n v="0"/>
    <n v="0"/>
    <n v="0"/>
    <n v="0"/>
    <n v="0"/>
    <n v="0"/>
    <n v="0"/>
    <n v="0"/>
    <n v="44316"/>
    <n v="44328"/>
    <n v="0"/>
    <n v="1"/>
    <n v="0"/>
    <n v="2021"/>
    <n v="4"/>
    <n v="12"/>
    <n v="4"/>
    <n v="73725"/>
    <n v="82812"/>
    <s v="year"/>
    <x v="2"/>
    <s v="Direct"/>
    <x v="1"/>
    <x v="3"/>
    <x v="4"/>
  </r>
  <r>
    <n v="52153373"/>
    <s v="Mathematical Statisticians, Data Scientists and Data Collection Methodologists"/>
    <x v="4"/>
    <s v="Government - Federal"/>
    <x v="565"/>
    <n v="586471"/>
    <s v="Australian Bureau of Statistics"/>
    <n v="4.3155000000000001"/>
    <d v="2021-04-30T00:00:00"/>
    <n v="44328.999988425923"/>
    <s v="The Australian Bureau of Statistics (ABS) is looking to fill various permanent roles"/>
    <s v="Australia"/>
    <x v="1"/>
    <x v="1"/>
    <m/>
    <s v="canberra"/>
    <x v="2"/>
    <s v="$73,725 - $82,812"/>
    <s v="No"/>
    <s v="https://www.seek.com.au/job/52153373?type=standout#searchRequestToken=ff6e1349-dae1-4890-84f2-293332dae205"/>
    <n v="0"/>
    <n v="1"/>
    <n v="1"/>
    <n v="1"/>
    <n v="0"/>
    <n v="0"/>
    <n v="0"/>
    <n v="0"/>
    <n v="0"/>
    <n v="0"/>
    <n v="0"/>
    <n v="0"/>
    <n v="0"/>
    <n v="1"/>
    <n v="0"/>
    <n v="0"/>
    <n v="0"/>
    <n v="0"/>
    <n v="0"/>
    <n v="0"/>
    <n v="0"/>
    <n v="0"/>
    <n v="0"/>
    <n v="0"/>
    <n v="0"/>
    <n v="44316"/>
    <n v="44328"/>
    <n v="0"/>
    <n v="1"/>
    <n v="1"/>
    <n v="2021"/>
    <n v="4"/>
    <n v="12"/>
    <n v="4"/>
    <n v="73725"/>
    <n v="82812"/>
    <s v="year"/>
    <x v="2"/>
    <s v="Direct"/>
    <x v="1"/>
    <x v="3"/>
    <x v="4"/>
  </r>
  <r>
    <n v="52153377"/>
    <s v="Mathematical Statisticians, Data Scientists and Data Collection Methodologists"/>
    <x v="0"/>
    <s v="Mathematics, Statistics &amp; Information Sciences"/>
    <x v="565"/>
    <n v="586471"/>
    <s v="Australian Bureau of Statistics"/>
    <m/>
    <d v="2021-04-30T00:00:00"/>
    <n v="44328.999988425923"/>
    <s v="The Australian Bureau of Statistics (ABS) is looking to fill various permanent roles"/>
    <s v="Australia"/>
    <x v="2"/>
    <x v="2"/>
    <s v="CBD &amp; Inner Suburbs"/>
    <s v="melbourne"/>
    <x v="2"/>
    <s v="$73,725 - $82,812"/>
    <s v="No"/>
    <s v="https://www.seek.com.au/job/52153377?type=standout#searchRequestToken=fffc5e61-4bca-4b6b-86ef-1edc12928f0b"/>
    <n v="0"/>
    <n v="1"/>
    <n v="1"/>
    <n v="1"/>
    <n v="0"/>
    <n v="0"/>
    <n v="0"/>
    <n v="0"/>
    <n v="0"/>
    <n v="0"/>
    <n v="0"/>
    <n v="0"/>
    <n v="0"/>
    <n v="1"/>
    <n v="0"/>
    <n v="0"/>
    <n v="0"/>
    <n v="0"/>
    <n v="0"/>
    <n v="0"/>
    <n v="0"/>
    <n v="0"/>
    <n v="0"/>
    <n v="0"/>
    <n v="0"/>
    <n v="44316"/>
    <n v="44328"/>
    <n v="0"/>
    <n v="1"/>
    <n v="0"/>
    <n v="2021"/>
    <n v="4"/>
    <n v="12"/>
    <n v="4"/>
    <n v="73725"/>
    <n v="82812"/>
    <s v="year"/>
    <x v="2"/>
    <s v="Direct"/>
    <x v="1"/>
    <x v="3"/>
    <x v="4"/>
  </r>
  <r>
    <n v="52153378"/>
    <s v="Mathematical Statisticians, Data Scientists and Data Collection Methodologists"/>
    <x v="4"/>
    <s v="Government - Federal"/>
    <x v="565"/>
    <n v="586471"/>
    <s v="Australian Bureau of Statistics"/>
    <n v="4.3155000000000001"/>
    <d v="2021-04-30T00:00:00"/>
    <n v="44328.999988425923"/>
    <s v="The Australian Bureau of Statistics (ABS) is looking to fill various permanent roles"/>
    <s v="Australia"/>
    <x v="2"/>
    <x v="2"/>
    <s v="CBD &amp; Inner Suburbs"/>
    <s v="melbourne"/>
    <x v="2"/>
    <s v="$73,725 - $82,812"/>
    <s v="No"/>
    <s v="https://www.seek.com.au/job/52153378?type=standout#searchRequestToken=fffc5e61-4bca-4b6b-86ef-1edc12928f0b"/>
    <n v="0"/>
    <n v="1"/>
    <n v="1"/>
    <n v="1"/>
    <n v="0"/>
    <n v="0"/>
    <n v="0"/>
    <n v="0"/>
    <n v="0"/>
    <n v="0"/>
    <n v="0"/>
    <n v="0"/>
    <n v="0"/>
    <n v="1"/>
    <n v="0"/>
    <n v="0"/>
    <n v="0"/>
    <n v="0"/>
    <n v="0"/>
    <n v="0"/>
    <n v="0"/>
    <n v="0"/>
    <n v="0"/>
    <n v="0"/>
    <n v="0"/>
    <n v="44316"/>
    <n v="44328"/>
    <n v="0"/>
    <n v="1"/>
    <n v="1"/>
    <n v="2021"/>
    <n v="4"/>
    <n v="12"/>
    <n v="4"/>
    <n v="73725"/>
    <n v="82812"/>
    <s v="year"/>
    <x v="2"/>
    <s v="Direct"/>
    <x v="1"/>
    <x v="3"/>
    <x v="4"/>
  </r>
  <r>
    <n v="52153379"/>
    <s v="Mathematical Statisticians, Data Scientists and Data Collection Methodologists"/>
    <x v="0"/>
    <s v="Mathematics, Statistics &amp; Information Sciences"/>
    <x v="565"/>
    <n v="586471"/>
    <s v="Australian Bureau of Statistics"/>
    <n v="4.3155000000000001"/>
    <d v="2021-04-30T00:00:00"/>
    <n v="44328.999988425923"/>
    <s v="The Australian Bureau of Statistics (ABS) is looking to fill various permanent roles"/>
    <s v="Australia"/>
    <x v="3"/>
    <x v="3"/>
    <s v="CBD, Inner &amp; Western Suburbs"/>
    <s v="perth"/>
    <x v="2"/>
    <s v="$73,725 - $82,812"/>
    <s v="No"/>
    <s v="https://www.seek.com.au/job/52153379?type=standout#searchRequestToken=fffc5e61-4bca-4b6b-86ef-1edc12928f0b"/>
    <n v="0"/>
    <n v="1"/>
    <n v="1"/>
    <n v="1"/>
    <n v="0"/>
    <n v="0"/>
    <n v="0"/>
    <n v="0"/>
    <n v="0"/>
    <n v="0"/>
    <n v="0"/>
    <n v="0"/>
    <n v="0"/>
    <n v="1"/>
    <n v="0"/>
    <n v="0"/>
    <n v="0"/>
    <n v="0"/>
    <n v="0"/>
    <n v="0"/>
    <n v="0"/>
    <n v="0"/>
    <n v="0"/>
    <n v="0"/>
    <n v="0"/>
    <n v="44316"/>
    <n v="44328"/>
    <n v="0"/>
    <n v="1"/>
    <n v="0"/>
    <n v="2021"/>
    <n v="4"/>
    <n v="12"/>
    <n v="4"/>
    <n v="73725"/>
    <n v="82812"/>
    <s v="year"/>
    <x v="2"/>
    <s v="Direct"/>
    <x v="1"/>
    <x v="3"/>
    <x v="4"/>
  </r>
  <r>
    <n v="52153380"/>
    <s v="Mathematical Statisticians, Data Scientists and Data Collection Methodologists"/>
    <x v="4"/>
    <s v="Government - Federal"/>
    <x v="565"/>
    <n v="586471"/>
    <s v="Australian Bureau of Statistics"/>
    <m/>
    <d v="2021-04-30T00:00:00"/>
    <n v="44328.999988425923"/>
    <s v="The Australian Bureau of Statistics (ABS) is looking to fill various permanent roles"/>
    <s v="Australia"/>
    <x v="3"/>
    <x v="3"/>
    <s v="CBD, Inner &amp; Western Suburbs"/>
    <s v="perth"/>
    <x v="2"/>
    <s v="$73,725 - $82,812"/>
    <s v="No"/>
    <s v="https://www.seek.com.au/job/52153380?type=standout#searchRequestToken=fffc5e61-4bca-4b6b-86ef-1edc12928f0b"/>
    <n v="0"/>
    <n v="1"/>
    <n v="1"/>
    <n v="1"/>
    <n v="0"/>
    <n v="0"/>
    <n v="0"/>
    <n v="0"/>
    <n v="0"/>
    <n v="0"/>
    <n v="0"/>
    <n v="0"/>
    <n v="0"/>
    <n v="1"/>
    <n v="0"/>
    <n v="0"/>
    <n v="0"/>
    <n v="0"/>
    <n v="0"/>
    <n v="0"/>
    <n v="0"/>
    <n v="0"/>
    <n v="0"/>
    <n v="0"/>
    <n v="0"/>
    <n v="44316"/>
    <n v="44328"/>
    <n v="0"/>
    <n v="1"/>
    <n v="1"/>
    <n v="2021"/>
    <n v="4"/>
    <n v="12"/>
    <n v="4"/>
    <n v="73725"/>
    <n v="82812"/>
    <s v="year"/>
    <x v="2"/>
    <s v="Direct"/>
    <x v="1"/>
    <x v="3"/>
    <x v="4"/>
  </r>
  <r>
    <n v="52153381"/>
    <s v="Mathematical Statisticians, Data Scientists and Data Collection Methodologists"/>
    <x v="0"/>
    <s v="Mathematics, Statistics &amp; Information Sciences"/>
    <x v="565"/>
    <n v="586471"/>
    <s v="Australian Bureau of Statistics"/>
    <n v="4.3155000000000001"/>
    <d v="2021-04-30T00:00:00"/>
    <n v="44328.999988425923"/>
    <s v="The Australian Bureau of Statistics (ABS) is looking to fill various permanent roles"/>
    <s v="Australia"/>
    <x v="0"/>
    <x v="0"/>
    <s v="CBD, Inner West &amp; Eastern Suburbs"/>
    <s v="sydney"/>
    <x v="2"/>
    <s v="$73,725 - $82,812"/>
    <s v="No"/>
    <s v="https://www.seek.com.au/job/52153381?type=standout#searchRequestToken=ffc4ce15-6548-4f3f-83bb-dc1f967939dc"/>
    <n v="0"/>
    <n v="1"/>
    <n v="1"/>
    <n v="1"/>
    <n v="0"/>
    <n v="0"/>
    <n v="0"/>
    <n v="0"/>
    <n v="0"/>
    <n v="0"/>
    <n v="1"/>
    <n v="0"/>
    <n v="0"/>
    <n v="1"/>
    <n v="0"/>
    <n v="0"/>
    <n v="0"/>
    <n v="0"/>
    <n v="0"/>
    <n v="0"/>
    <n v="0"/>
    <n v="0"/>
    <n v="0"/>
    <n v="0"/>
    <n v="0"/>
    <n v="44316"/>
    <n v="44328"/>
    <n v="0"/>
    <n v="1"/>
    <n v="1"/>
    <n v="2021"/>
    <n v="4"/>
    <n v="12"/>
    <n v="5"/>
    <n v="73725"/>
    <n v="82812"/>
    <s v="year"/>
    <x v="2"/>
    <s v="Direct"/>
    <x v="1"/>
    <x v="3"/>
    <x v="4"/>
  </r>
  <r>
    <n v="52153382"/>
    <s v="Mathematical Statisticians, Data Scientists and Data Collection Methodologists"/>
    <x v="4"/>
    <s v="Government - Federal"/>
    <x v="565"/>
    <n v="586471"/>
    <s v="Australian Bureau of Statistics"/>
    <m/>
    <d v="2021-04-30T00:00:00"/>
    <n v="44328.999988425923"/>
    <s v="The Australian Bureau of Statistics (ABS) is looking to fill various permanent roles"/>
    <s v="Australia"/>
    <x v="0"/>
    <x v="0"/>
    <s v="CBD, Inner West &amp; Eastern Suburbs"/>
    <s v="sydney"/>
    <x v="2"/>
    <s v="$73,725 - $82,812"/>
    <s v="No"/>
    <s v="https://www.seek.com.au/job/52153382?type=standout#searchRequestToken=ffc4ce15-6548-4f3f-83bb-dc1f967939dc"/>
    <n v="0"/>
    <n v="1"/>
    <n v="1"/>
    <n v="1"/>
    <n v="0"/>
    <n v="0"/>
    <n v="0"/>
    <n v="0"/>
    <n v="0"/>
    <n v="0"/>
    <n v="1"/>
    <n v="0"/>
    <n v="0"/>
    <n v="1"/>
    <n v="0"/>
    <n v="0"/>
    <n v="0"/>
    <n v="0"/>
    <n v="0"/>
    <n v="0"/>
    <n v="0"/>
    <n v="0"/>
    <n v="0"/>
    <n v="0"/>
    <n v="0"/>
    <n v="44316"/>
    <n v="44328"/>
    <n v="0"/>
    <n v="1"/>
    <n v="0"/>
    <n v="2021"/>
    <n v="4"/>
    <n v="12"/>
    <n v="5"/>
    <n v="73725"/>
    <n v="82812"/>
    <s v="year"/>
    <x v="2"/>
    <s v="Direct"/>
    <x v="1"/>
    <x v="3"/>
    <x v="4"/>
  </r>
  <r>
    <n v="52154541"/>
    <s v="EL1 Data Modeller Lead"/>
    <x v="0"/>
    <s v="Modelling &amp; Simulation"/>
    <x v="439"/>
    <n v="332603"/>
    <m/>
    <m/>
    <d v="2021-04-30T00:00:00"/>
    <n v="44346.624432870369"/>
    <s v="If you are looking for an interesting project to work on or want to expand into E-Health, this role is for you."/>
    <s v="Australia"/>
    <x v="1"/>
    <x v="1"/>
    <m/>
    <s v="canberra"/>
    <x v="1"/>
    <m/>
    <s v="No"/>
    <s v="https://www.seek.com.au/job/52154541?type=standard#searchRequestToken=ffd1abc3-2a41-474f-b52c-6b4ef3271a67"/>
    <n v="1"/>
    <n v="1"/>
    <n v="0"/>
    <n v="1"/>
    <n v="0"/>
    <n v="0"/>
    <n v="0"/>
    <n v="0"/>
    <n v="0"/>
    <n v="0"/>
    <n v="0"/>
    <n v="0"/>
    <n v="0"/>
    <n v="1"/>
    <n v="0"/>
    <n v="0"/>
    <n v="0"/>
    <n v="0"/>
    <n v="0"/>
    <n v="0"/>
    <n v="0"/>
    <n v="0"/>
    <n v="0"/>
    <n v="0"/>
    <n v="0"/>
    <n v="44316"/>
    <n v="44346"/>
    <n v="1"/>
    <n v="1"/>
    <n v="0"/>
    <n v="2021"/>
    <n v="4"/>
    <n v="29"/>
    <n v="4"/>
    <m/>
    <m/>
    <m/>
    <x v="2"/>
    <s v="Recruiter"/>
    <x v="0"/>
    <x v="3"/>
    <x v="4"/>
  </r>
  <r>
    <n v="52156709"/>
    <s v="Data Analyst"/>
    <x v="1"/>
    <s v="Business/Systems Analysts"/>
    <x v="658"/>
    <n v="41727900"/>
    <m/>
    <m/>
    <d v="2021-04-30T00:00:00"/>
    <n v="44346.999988425923"/>
    <s v="Insig Technologies is a fast growing Mining Technology company with a newly created role for a Data Analyst."/>
    <s v="Australia"/>
    <x v="3"/>
    <x v="3"/>
    <s v="Eastern Suburbs"/>
    <s v="belmont"/>
    <x v="0"/>
    <s v="$100,000 - $119,999"/>
    <s v="No"/>
    <s v="https://www.seek.com.au/job/52156709?type=standard#searchRequestToken=ffe5636c-e619-4bbb-8b8f-066ea9496da6"/>
    <n v="0"/>
    <n v="1"/>
    <n v="0"/>
    <n v="1"/>
    <n v="0"/>
    <n v="0"/>
    <n v="0"/>
    <n v="0"/>
    <n v="0"/>
    <n v="0"/>
    <n v="1"/>
    <n v="0"/>
    <n v="0"/>
    <n v="1"/>
    <n v="0"/>
    <n v="0"/>
    <n v="0"/>
    <n v="0"/>
    <n v="0"/>
    <n v="0"/>
    <n v="0"/>
    <n v="0"/>
    <n v="0"/>
    <n v="0"/>
    <n v="0"/>
    <n v="44316"/>
    <n v="44346"/>
    <n v="0"/>
    <n v="1"/>
    <n v="0"/>
    <n v="2021"/>
    <n v="4"/>
    <n v="30"/>
    <n v="4"/>
    <n v="100000"/>
    <n v="119999"/>
    <s v="year"/>
    <x v="2"/>
    <s v="Direct"/>
    <x v="1"/>
    <x v="3"/>
    <x v="4"/>
  </r>
  <r>
    <n v="52157477"/>
    <s v="Data Scientist"/>
    <x v="1"/>
    <s v="Database Development &amp; Administration"/>
    <x v="446"/>
    <n v="41306022"/>
    <m/>
    <m/>
    <d v="2021-04-30T00:00:00"/>
    <n v="44346.716631944437"/>
    <s v="Hudson are seeking applications from experienced Data Scientists for a full-time permanent position based in Canberra"/>
    <s v="Australia"/>
    <x v="1"/>
    <x v="1"/>
    <m/>
    <s v="canberra"/>
    <x v="1"/>
    <m/>
    <s v="No"/>
    <s v="https://www.seek.com.au/job/52157477?type=standard#searchRequestToken=ffd7885b-f278-45ba-9f22-031cd0a6aa81"/>
    <n v="1"/>
    <n v="1"/>
    <n v="1"/>
    <n v="1"/>
    <n v="0"/>
    <n v="0"/>
    <n v="0"/>
    <n v="0"/>
    <n v="0"/>
    <n v="0"/>
    <n v="1"/>
    <n v="1"/>
    <n v="0"/>
    <n v="1"/>
    <n v="0"/>
    <n v="0"/>
    <n v="0"/>
    <n v="0"/>
    <n v="0"/>
    <n v="0"/>
    <n v="0"/>
    <n v="0"/>
    <n v="0"/>
    <n v="0"/>
    <n v="0"/>
    <n v="44316"/>
    <n v="44340"/>
    <n v="0"/>
    <n v="1"/>
    <n v="0"/>
    <n v="2021"/>
    <n v="4"/>
    <n v="29"/>
    <n v="7"/>
    <m/>
    <m/>
    <m/>
    <x v="2"/>
    <s v="Direct"/>
    <x v="0"/>
    <x v="3"/>
    <x v="4"/>
  </r>
  <r>
    <n v="52157767"/>
    <s v="Data Scientist"/>
    <x v="0"/>
    <s v="Mathematics, Statistics &amp; Information Sciences"/>
    <x v="183"/>
    <n v="26878441"/>
    <s v="News Corp"/>
    <n v="3.1008"/>
    <d v="2021-04-30T00:00:00"/>
    <n v="44346.999988425923"/>
    <s v="Exciting time to join a buzzing team at this time of growth!"/>
    <s v="Australia"/>
    <x v="0"/>
    <x v="0"/>
    <s v="CBD, Inner West &amp; Eastern Suburbs"/>
    <s v="sydney"/>
    <x v="0"/>
    <m/>
    <s v="Yes"/>
    <s v="https://www.seek.com.au/job/52157767?type=standout#searchRequestToken=ffd7885b-f278-45ba-9f22-031cd0a6aa81"/>
    <n v="1"/>
    <n v="1"/>
    <n v="1"/>
    <n v="1"/>
    <n v="0"/>
    <n v="0"/>
    <n v="0"/>
    <n v="0"/>
    <n v="0"/>
    <n v="0"/>
    <n v="1"/>
    <n v="0"/>
    <n v="1"/>
    <n v="1"/>
    <n v="0"/>
    <n v="0"/>
    <n v="0"/>
    <n v="0"/>
    <n v="0"/>
    <n v="0"/>
    <n v="0"/>
    <n v="0"/>
    <n v="0"/>
    <n v="0"/>
    <n v="0"/>
    <n v="44316"/>
    <n v="44344"/>
    <n v="0"/>
    <n v="1"/>
    <n v="0"/>
    <n v="2021"/>
    <n v="4"/>
    <n v="30"/>
    <n v="7"/>
    <m/>
    <m/>
    <m/>
    <x v="2"/>
    <s v="Direct"/>
    <x v="0"/>
    <x v="3"/>
    <x v="4"/>
  </r>
  <r>
    <n v="52159611"/>
    <s v="BI Developer"/>
    <x v="1"/>
    <s v="Database Development &amp; Administration"/>
    <x v="85"/>
    <n v="2684"/>
    <m/>
    <m/>
    <d v="2021-05-01T00:00:00"/>
    <n v="44347.403564814813"/>
    <s v="Enhance the data and analytics platform to create a strong, trusted and sustainable data foundation and information delivery service."/>
    <s v="Australia"/>
    <x v="0"/>
    <x v="0"/>
    <m/>
    <m/>
    <x v="1"/>
    <m/>
    <s v="No"/>
    <s v="https://www.seek.com.au/job/52159611?type=standout#searchRequestToken=ffec8a46-7725-4e3a-be6b-86e855c22e59"/>
    <n v="0"/>
    <n v="1"/>
    <n v="0"/>
    <n v="1"/>
    <n v="0"/>
    <n v="0"/>
    <n v="0"/>
    <n v="0"/>
    <n v="0"/>
    <n v="0"/>
    <n v="1"/>
    <n v="0"/>
    <n v="0"/>
    <n v="1"/>
    <n v="0"/>
    <n v="0"/>
    <n v="0"/>
    <n v="0"/>
    <n v="0"/>
    <n v="0"/>
    <n v="0"/>
    <n v="0"/>
    <n v="0"/>
    <n v="0"/>
    <n v="0"/>
    <n v="44316"/>
    <n v="44346"/>
    <n v="0"/>
    <n v="1"/>
    <n v="0"/>
    <n v="2021"/>
    <n v="5"/>
    <n v="29"/>
    <n v="4"/>
    <m/>
    <m/>
    <m/>
    <x v="2"/>
    <s v="Direct"/>
    <x v="0"/>
    <x v="4"/>
    <x v="5"/>
  </r>
  <r>
    <n v="52159614"/>
    <s v="BI Developer"/>
    <x v="1"/>
    <s v="Database Development &amp; Administration"/>
    <x v="85"/>
    <n v="2684"/>
    <m/>
    <m/>
    <d v="2021-05-01T00:00:00"/>
    <n v="44347.404444444437"/>
    <s v="Enhance the data and analytics platform to create a strong, trusted and sustainable data foundation and information delivery service."/>
    <s v="Australia"/>
    <x v="2"/>
    <x v="2"/>
    <m/>
    <m/>
    <x v="1"/>
    <m/>
    <s v="No"/>
    <s v="https://www.seek.com.au/job/52159614?type=standout#searchRequestToken=ffec8a46-7725-4e3a-be6b-86e855c22e59"/>
    <n v="0"/>
    <n v="1"/>
    <n v="0"/>
    <n v="1"/>
    <n v="0"/>
    <n v="0"/>
    <n v="0"/>
    <n v="0"/>
    <n v="0"/>
    <n v="0"/>
    <n v="1"/>
    <n v="0"/>
    <n v="0"/>
    <n v="1"/>
    <n v="0"/>
    <n v="0"/>
    <n v="0"/>
    <n v="0"/>
    <n v="0"/>
    <n v="0"/>
    <n v="0"/>
    <n v="0"/>
    <n v="0"/>
    <n v="0"/>
    <n v="0"/>
    <n v="44316"/>
    <n v="44346"/>
    <n v="0"/>
    <n v="1"/>
    <n v="0"/>
    <n v="2021"/>
    <n v="5"/>
    <n v="29"/>
    <n v="4"/>
    <m/>
    <m/>
    <m/>
    <x v="2"/>
    <s v="Direct"/>
    <x v="0"/>
    <x v="4"/>
    <x v="5"/>
  </r>
  <r>
    <n v="52160308"/>
    <s v="Principal Consultant - Data / ML"/>
    <x v="1"/>
    <s v="Consultants"/>
    <x v="184"/>
    <n v="39670986"/>
    <m/>
    <m/>
    <d v="2021-05-01T00:00:00"/>
    <n v="44347.999988425923"/>
    <s v="We are seeking a full-time Principal Consultant experienced in consulting, project delivery, data science, machine learning &amp; software development"/>
    <s v="Australia"/>
    <x v="0"/>
    <x v="0"/>
    <s v="CBD, Inner West &amp; Eastern Suburbs"/>
    <s v="sydney"/>
    <x v="0"/>
    <m/>
    <s v="No"/>
    <s v="https://www.seek.com.au/job/52160308?type=standard#searchRequestToken=ffe60e30-8bc1-4113-a7d2-278efec820f1"/>
    <n v="0"/>
    <n v="1"/>
    <n v="1"/>
    <n v="1"/>
    <n v="0"/>
    <n v="0"/>
    <n v="0"/>
    <n v="0"/>
    <n v="0"/>
    <n v="0"/>
    <n v="1"/>
    <n v="1"/>
    <n v="1"/>
    <n v="1"/>
    <n v="0"/>
    <n v="0"/>
    <n v="0"/>
    <n v="0"/>
    <n v="0"/>
    <n v="0"/>
    <n v="0"/>
    <n v="0"/>
    <n v="0"/>
    <n v="0"/>
    <n v="0"/>
    <n v="44317"/>
    <n v="44347"/>
    <n v="0"/>
    <n v="1"/>
    <n v="0"/>
    <n v="2021"/>
    <n v="5"/>
    <n v="30"/>
    <n v="7"/>
    <m/>
    <m/>
    <m/>
    <x v="2"/>
    <s v="Direct"/>
    <x v="0"/>
    <x v="4"/>
    <x v="5"/>
  </r>
  <r>
    <n v="52160821"/>
    <s v="*** Senior Front End REACT Developer ***"/>
    <x v="1"/>
    <s v="Developers/Programmers"/>
    <x v="659"/>
    <n v="35592476"/>
    <m/>
    <m/>
    <d v="2021-05-02T00:00:00"/>
    <n v="44348.999988425923"/>
    <s v="Growing Global Industry Disrupter is looking to hire a Senior Front End REACT Developer"/>
    <s v="Australia"/>
    <x v="2"/>
    <x v="2"/>
    <s v="CBD &amp; Inner Suburbs"/>
    <s v="melbourne"/>
    <x v="0"/>
    <m/>
    <s v="No"/>
    <s v="https://www.seek.com.au/job/52160821?type=standout#searchRequestToken=ff2cd590-393b-4186-85f5-7a7620b04130"/>
    <n v="0"/>
    <n v="0"/>
    <n v="0"/>
    <n v="0"/>
    <n v="0"/>
    <n v="0"/>
    <n v="0"/>
    <n v="0"/>
    <n v="0"/>
    <n v="0"/>
    <n v="0"/>
    <n v="1"/>
    <n v="0"/>
    <n v="0"/>
    <n v="0"/>
    <n v="0"/>
    <n v="0"/>
    <n v="0"/>
    <n v="0"/>
    <n v="0"/>
    <n v="0"/>
    <n v="0"/>
    <n v="1"/>
    <n v="0"/>
    <n v="0"/>
    <n v="44336"/>
    <n v="44343"/>
    <n v="0"/>
    <n v="1"/>
    <n v="0"/>
    <n v="2021"/>
    <n v="5"/>
    <n v="30"/>
    <n v="2"/>
    <m/>
    <m/>
    <m/>
    <x v="2"/>
    <s v="Direct"/>
    <x v="0"/>
    <x v="4"/>
    <x v="6"/>
  </r>
  <r>
    <n v="52164095"/>
    <s v="Data Scientist"/>
    <x v="5"/>
    <s v="Direct Marketing &amp; CRM"/>
    <x v="655"/>
    <n v="35962368"/>
    <m/>
    <m/>
    <d v="2021-05-03T00:00:00"/>
    <n v="44349.999988425923"/>
    <s v="Our client is a global retail business specializing in innovative healthcare devices with inclusivity and sustainability as part of its core mission s"/>
    <s v="Australia"/>
    <x v="2"/>
    <x v="2"/>
    <s v="Eastern Suburbs"/>
    <m/>
    <x v="0"/>
    <m/>
    <s v="Yes"/>
    <s v="https://www.seek.com.au/job/52164095?type=standard#searchRequestToken=ffd7885b-f278-45ba-9f22-031cd0a6aa81"/>
    <n v="1"/>
    <n v="1"/>
    <n v="1"/>
    <n v="1"/>
    <n v="0"/>
    <n v="0"/>
    <n v="0"/>
    <n v="0"/>
    <n v="0"/>
    <n v="0"/>
    <n v="1"/>
    <n v="0"/>
    <n v="0"/>
    <n v="1"/>
    <n v="0"/>
    <n v="0"/>
    <n v="0"/>
    <n v="0"/>
    <n v="0"/>
    <n v="0"/>
    <n v="0"/>
    <n v="0"/>
    <n v="0"/>
    <n v="0"/>
    <n v="0"/>
    <n v="44319"/>
    <n v="44325"/>
    <n v="0"/>
    <n v="1"/>
    <n v="0"/>
    <n v="2021"/>
    <n v="5"/>
    <n v="30"/>
    <n v="6"/>
    <m/>
    <m/>
    <m/>
    <x v="2"/>
    <s v="Direct"/>
    <x v="0"/>
    <x v="4"/>
    <x v="1"/>
  </r>
  <r>
    <n v="52170971"/>
    <s v="Data Scientist"/>
    <x v="1"/>
    <s v="Other"/>
    <x v="559"/>
    <n v="23607543"/>
    <m/>
    <m/>
    <d v="2021-05-03T00:00:00"/>
    <n v="44349.999988425923"/>
    <s v="Our Government client is looking for a Data Scientist who is an advanced user of R and/or Python."/>
    <s v="Australia"/>
    <x v="2"/>
    <x v="2"/>
    <s v="Eastern Suburbs"/>
    <s v="doncaster"/>
    <x v="1"/>
    <m/>
    <s v="No"/>
    <s v="https://www.seek.com.au/job/52170971?type=standout#searchRequestToken=ff470372-2186-4d54-925b-2191527d52a2"/>
    <n v="1"/>
    <n v="1"/>
    <n v="1"/>
    <n v="1"/>
    <n v="0"/>
    <n v="0"/>
    <n v="0"/>
    <n v="0"/>
    <n v="0"/>
    <n v="0"/>
    <n v="1"/>
    <n v="0"/>
    <n v="1"/>
    <n v="1"/>
    <n v="0"/>
    <n v="0"/>
    <n v="0"/>
    <n v="0"/>
    <n v="0"/>
    <n v="0"/>
    <n v="0"/>
    <n v="1"/>
    <n v="0"/>
    <n v="0"/>
    <n v="0"/>
    <n v="44319"/>
    <n v="44320"/>
    <n v="1"/>
    <n v="1"/>
    <n v="0"/>
    <n v="2021"/>
    <n v="5"/>
    <n v="30"/>
    <n v="8"/>
    <m/>
    <m/>
    <m/>
    <x v="2"/>
    <s v="Recruiter"/>
    <x v="0"/>
    <x v="4"/>
    <x v="1"/>
  </r>
  <r>
    <n v="52175198"/>
    <s v="Data Scientist with Top Fund Manager"/>
    <x v="0"/>
    <s v="Mathematics, Statistics &amp; Information Sciences"/>
    <x v="411"/>
    <n v="33244316"/>
    <m/>
    <m/>
    <d v="2021-05-04T00:00:00"/>
    <n v="44350.999988425923"/>
    <s v="A challenging and highly stimulating data science role with a sophisticated alternative investment management business working with an existing team."/>
    <s v="Australia"/>
    <x v="0"/>
    <x v="0"/>
    <s v="CBD, Inner West &amp; Eastern Suburbs"/>
    <s v="sydney"/>
    <x v="0"/>
    <m/>
    <s v="No"/>
    <s v="https://www.seek.com.au/job/52175198?type=standard#searchRequestToken=ffeeb962-035a-4c98-b700-d428fd200d96"/>
    <n v="1"/>
    <n v="1"/>
    <n v="0"/>
    <n v="1"/>
    <n v="0"/>
    <n v="0"/>
    <n v="0"/>
    <n v="0"/>
    <n v="0"/>
    <n v="0"/>
    <n v="1"/>
    <n v="0"/>
    <n v="0"/>
    <n v="1"/>
    <n v="0"/>
    <n v="0"/>
    <n v="0"/>
    <n v="0"/>
    <n v="0"/>
    <n v="0"/>
    <n v="0"/>
    <n v="0"/>
    <n v="0"/>
    <n v="0"/>
    <n v="0"/>
    <n v="44320"/>
    <n v="44350"/>
    <n v="0"/>
    <n v="1"/>
    <n v="0"/>
    <n v="2021"/>
    <n v="5"/>
    <n v="30"/>
    <n v="5"/>
    <m/>
    <m/>
    <m/>
    <x v="2"/>
    <s v="Direct"/>
    <x v="0"/>
    <x v="4"/>
    <x v="2"/>
  </r>
  <r>
    <n v="52176388"/>
    <s v="Data Scientist"/>
    <x v="1"/>
    <s v="Other"/>
    <x v="85"/>
    <n v="2684"/>
    <m/>
    <m/>
    <d v="2021-05-04T00:00:00"/>
    <n v="44350.482222222221"/>
    <s v="Work with a Global Consulting company as a data scientist analysing, collecting and building data for trends and patterns."/>
    <s v="Australia"/>
    <x v="0"/>
    <x v="0"/>
    <s v="CBD, Inner West &amp; Eastern Suburbs"/>
    <s v="sydney"/>
    <x v="0"/>
    <m/>
    <s v="No"/>
    <s v="https://www.seek.com.au/job/52176388?type=standout#searchRequestToken=fff9f2b1-5779-4639-8424-294ac2f78f5c"/>
    <n v="0"/>
    <n v="1"/>
    <n v="1"/>
    <n v="1"/>
    <n v="0"/>
    <n v="0"/>
    <n v="0"/>
    <n v="0"/>
    <n v="0"/>
    <n v="0"/>
    <n v="1"/>
    <n v="1"/>
    <n v="1"/>
    <n v="1"/>
    <n v="0"/>
    <n v="0"/>
    <n v="0"/>
    <n v="0"/>
    <n v="0"/>
    <n v="0"/>
    <n v="0"/>
    <n v="1"/>
    <n v="1"/>
    <n v="0"/>
    <n v="0"/>
    <n v="44320"/>
    <n v="44350"/>
    <n v="0"/>
    <n v="1"/>
    <n v="0"/>
    <n v="2021"/>
    <n v="5"/>
    <n v="29"/>
    <n v="9"/>
    <m/>
    <m/>
    <m/>
    <x v="2"/>
    <s v="Direct"/>
    <x v="0"/>
    <x v="4"/>
    <x v="2"/>
  </r>
  <r>
    <n v="52177524"/>
    <s v="Lead Data Scientist"/>
    <x v="1"/>
    <s v="Other"/>
    <x v="337"/>
    <n v="559343"/>
    <s v="Curtin University"/>
    <m/>
    <d v="2021-05-04T00:00:00"/>
    <n v="44350.999988425923"/>
    <s v="Use your data science, analytics and tertiary education experience to support strategic change in higher education and research."/>
    <s v="Australia"/>
    <x v="3"/>
    <x v="3"/>
    <s v="Fremantle &amp; Southern Suburbs"/>
    <m/>
    <x v="0"/>
    <m/>
    <s v="Yes"/>
    <s v="https://www.seek.com.au/job/52177524?type=standout#searchRequestToken=ffeeb962-035a-4c98-b700-d428fd200d96"/>
    <n v="1"/>
    <n v="1"/>
    <n v="0"/>
    <n v="1"/>
    <n v="0"/>
    <n v="0"/>
    <n v="0"/>
    <n v="0"/>
    <n v="1"/>
    <n v="0"/>
    <n v="1"/>
    <n v="0"/>
    <n v="0"/>
    <n v="1"/>
    <n v="0"/>
    <n v="0"/>
    <n v="0"/>
    <n v="0"/>
    <n v="0"/>
    <n v="0"/>
    <n v="0"/>
    <n v="0"/>
    <n v="0"/>
    <n v="0"/>
    <n v="0"/>
    <n v="44320"/>
    <n v="44334"/>
    <n v="0"/>
    <n v="1"/>
    <n v="0"/>
    <n v="2021"/>
    <n v="5"/>
    <n v="30"/>
    <n v="6"/>
    <m/>
    <m/>
    <m/>
    <x v="2"/>
    <s v="Direct"/>
    <x v="0"/>
    <x v="4"/>
    <x v="2"/>
  </r>
  <r>
    <n v="52177525"/>
    <s v="Lead Data Scientist"/>
    <x v="3"/>
    <s v="Other"/>
    <x v="337"/>
    <n v="559343"/>
    <s v="Curtin University"/>
    <n v="3.7081"/>
    <d v="2021-05-04T00:00:00"/>
    <n v="44350.999988425923"/>
    <s v="Use your data science, analytics and tertiary education experience to support strategic change in higher education and research."/>
    <s v="Australia"/>
    <x v="3"/>
    <x v="3"/>
    <s v="Fremantle &amp; Southern Suburbs"/>
    <m/>
    <x v="0"/>
    <m/>
    <s v="Yes"/>
    <s v="https://www.seek.com.au/job/52177525?type=standout#searchRequestToken=ffcc0b8e-213c-463b-b732-a76cf032add2"/>
    <n v="1"/>
    <n v="1"/>
    <n v="0"/>
    <n v="1"/>
    <n v="0"/>
    <n v="0"/>
    <n v="0"/>
    <n v="0"/>
    <n v="1"/>
    <n v="0"/>
    <n v="1"/>
    <n v="0"/>
    <n v="0"/>
    <n v="1"/>
    <n v="0"/>
    <n v="0"/>
    <n v="0"/>
    <n v="0"/>
    <n v="0"/>
    <n v="0"/>
    <n v="0"/>
    <n v="0"/>
    <n v="0"/>
    <n v="0"/>
    <n v="0"/>
    <n v="44320"/>
    <n v="44334"/>
    <n v="0"/>
    <n v="1"/>
    <n v="1"/>
    <n v="2021"/>
    <n v="5"/>
    <n v="30"/>
    <n v="6"/>
    <m/>
    <m/>
    <m/>
    <x v="2"/>
    <s v="Direct"/>
    <x v="0"/>
    <x v="4"/>
    <x v="2"/>
  </r>
  <r>
    <n v="52182719"/>
    <s v="Data Scientist (R&amp;D)"/>
    <x v="1"/>
    <s v="Engineering - Software"/>
    <x v="285"/>
    <n v="39688458"/>
    <m/>
    <m/>
    <d v="2021-05-04T00:00:00"/>
    <n v="44350.999988425923"/>
    <s v="Join a team working on industry leading tech while constantly reinventing the way you approach Data Science and Machine Learning."/>
    <s v="Australia"/>
    <x v="4"/>
    <x v="4"/>
    <m/>
    <m/>
    <x v="0"/>
    <s v="130k plus super plus benifits"/>
    <s v="No"/>
    <s v="https://www.seek.com.au/job/52182719?type=standout#searchRequestToken=ffd7885b-f278-45ba-9f22-031cd0a6aa81"/>
    <n v="1"/>
    <n v="1"/>
    <n v="1"/>
    <n v="1"/>
    <n v="0"/>
    <n v="0"/>
    <n v="0"/>
    <n v="0"/>
    <n v="0"/>
    <n v="0"/>
    <n v="1"/>
    <n v="1"/>
    <n v="0"/>
    <n v="1"/>
    <n v="1"/>
    <n v="0"/>
    <n v="0"/>
    <n v="0"/>
    <n v="0"/>
    <n v="0"/>
    <n v="0"/>
    <n v="0"/>
    <n v="0"/>
    <n v="0"/>
    <n v="0"/>
    <n v="44320"/>
    <n v="44322"/>
    <n v="0"/>
    <n v="1"/>
    <n v="0"/>
    <n v="2021"/>
    <n v="5"/>
    <n v="30"/>
    <n v="8"/>
    <n v="130000"/>
    <n v="130000"/>
    <s v="year"/>
    <x v="2"/>
    <s v="Direct"/>
    <x v="1"/>
    <x v="4"/>
    <x v="2"/>
  </r>
  <r>
    <n v="52184011"/>
    <s v="Snr Back End Engineer"/>
    <x v="1"/>
    <s v="Engineering - Software"/>
    <x v="572"/>
    <n v="42032524"/>
    <m/>
    <m/>
    <d v="2021-05-04T00:00:00"/>
    <n v="44350.999988425923"/>
    <s v="This future Melbourne unicorn just closed a Series A, and we're helping them to expand their team even further."/>
    <s v="Australia"/>
    <x v="2"/>
    <x v="2"/>
    <s v="CBD &amp; Inner Suburbs"/>
    <s v="melbourne"/>
    <x v="0"/>
    <s v="$140,000 - $159,999 + ESOP @10%-15% of base."/>
    <s v="No"/>
    <s v="https://www.seek.com.au/job/52184011?type=standout#searchRequestToken=ffcf084f-bca5-42b4-a2fd-9fe66201ad17"/>
    <n v="0"/>
    <n v="1"/>
    <n v="0"/>
    <n v="1"/>
    <n v="0"/>
    <n v="0"/>
    <n v="0"/>
    <n v="0"/>
    <n v="0"/>
    <n v="1"/>
    <n v="0"/>
    <n v="1"/>
    <n v="0"/>
    <n v="0"/>
    <n v="0"/>
    <n v="0"/>
    <n v="0"/>
    <n v="0"/>
    <n v="0"/>
    <n v="0"/>
    <n v="0"/>
    <n v="0"/>
    <n v="1"/>
    <n v="0"/>
    <n v="0"/>
    <n v="44320"/>
    <n v="44350"/>
    <n v="0"/>
    <n v="1"/>
    <n v="0"/>
    <n v="2021"/>
    <n v="5"/>
    <n v="30"/>
    <n v="5"/>
    <n v="140000"/>
    <n v="159999"/>
    <s v="year"/>
    <x v="2"/>
    <s v="Direct"/>
    <x v="1"/>
    <x v="4"/>
    <x v="2"/>
  </r>
  <r>
    <n v="52184778"/>
    <s v="Data Scientist"/>
    <x v="0"/>
    <s v="Mathematics, Statistics &amp; Information Sciences"/>
    <x v="629"/>
    <n v="17161449"/>
    <s v="Winslow Constructors"/>
    <n v="3.3818000000000001"/>
    <d v="2021-05-04T00:00:00"/>
    <n v="44350.999988425923"/>
    <s v="A unique role as the Data Scientist in one of the largest Australia Owned Civil Construction companies. This role is Victoria based."/>
    <s v="Australia"/>
    <x v="2"/>
    <x v="2"/>
    <s v="Northern Suburbs"/>
    <m/>
    <x v="0"/>
    <s v="Competitive market salary"/>
    <s v="Yes"/>
    <s v="https://www.seek.com.au/job/52184778?type=standout#searchRequestToken=fff9f2b1-5779-4639-8424-294ac2f78f5c"/>
    <n v="0"/>
    <n v="1"/>
    <n v="0"/>
    <n v="1"/>
    <n v="0"/>
    <n v="0"/>
    <n v="0"/>
    <n v="0"/>
    <n v="0"/>
    <n v="0"/>
    <n v="1"/>
    <n v="0"/>
    <n v="1"/>
    <n v="1"/>
    <n v="0"/>
    <n v="0"/>
    <n v="0"/>
    <n v="0"/>
    <n v="0"/>
    <n v="0"/>
    <n v="0"/>
    <n v="0"/>
    <n v="0"/>
    <n v="0"/>
    <n v="0"/>
    <n v="44320"/>
    <n v="44350"/>
    <n v="0"/>
    <n v="1"/>
    <n v="0"/>
    <n v="2021"/>
    <n v="5"/>
    <n v="30"/>
    <n v="5"/>
    <m/>
    <m/>
    <m/>
    <x v="2"/>
    <s v="Direct"/>
    <x v="1"/>
    <x v="4"/>
    <x v="2"/>
  </r>
  <r>
    <n v="52186734"/>
    <s v="Senior Data Scientist and Data Scientist"/>
    <x v="1"/>
    <s v="Database Development &amp; Administration"/>
    <x v="660"/>
    <n v="26440737"/>
    <m/>
    <m/>
    <d v="2021-05-05T00:00:00"/>
    <n v="44351.999988425923"/>
    <s v="Euclideon is looking to fill two positions in our AI-based solutions team, Senior Data Scientist and suitably qualified Data Scientist."/>
    <s v="Australia"/>
    <x v="2"/>
    <x v="2"/>
    <s v="CBD &amp; Inner Suburbs"/>
    <s v="melbourne"/>
    <x v="0"/>
    <m/>
    <s v="No"/>
    <s v="https://www.seek.com.au/job/52186734?type=standard#searchRequestToken=fff9f2b1-5779-4639-8424-294ac2f78f5c"/>
    <n v="1"/>
    <n v="1"/>
    <n v="1"/>
    <n v="1"/>
    <n v="0"/>
    <n v="0"/>
    <n v="0"/>
    <n v="0"/>
    <n v="0"/>
    <n v="0"/>
    <n v="1"/>
    <n v="1"/>
    <n v="1"/>
    <n v="1"/>
    <n v="0"/>
    <n v="0"/>
    <n v="0"/>
    <n v="0"/>
    <n v="0"/>
    <n v="0"/>
    <n v="0"/>
    <n v="0"/>
    <n v="0"/>
    <n v="0"/>
    <n v="0"/>
    <n v="44320"/>
    <n v="44351"/>
    <n v="0"/>
    <n v="1"/>
    <n v="0"/>
    <n v="2021"/>
    <n v="5"/>
    <n v="30"/>
    <n v="8"/>
    <m/>
    <m/>
    <m/>
    <x v="2"/>
    <s v="Direct"/>
    <x v="0"/>
    <x v="4"/>
    <x v="0"/>
  </r>
  <r>
    <n v="52189484"/>
    <s v="Post-Doctoral Research Fellow (Data Science)"/>
    <x v="0"/>
    <s v="Environmental, Earth &amp; Geosciences"/>
    <x v="661"/>
    <n v="23918311"/>
    <s v="Murdoch University"/>
    <n v="3.2092999999999998"/>
    <d v="2021-05-05T00:00:00"/>
    <n v="44342.999988425923"/>
    <s v="We are seeking a data scientist with expertise in animal health to join Murdoch’s team working on the Global Burden of Animal Diseases program"/>
    <s v="Australia"/>
    <x v="3"/>
    <x v="3"/>
    <s v="Fremantle &amp; Southern Suburbs"/>
    <s v="murdoch"/>
    <x v="1"/>
    <s v="$90,000 - $94,999"/>
    <s v="No"/>
    <s v="https://www.seek.com.au/job/52189484?type=standout#searchRequestToken=ffcd603f-df41-46fd-8d40-84918fc1754b"/>
    <n v="0"/>
    <n v="1"/>
    <n v="0"/>
    <n v="0"/>
    <n v="0"/>
    <n v="0"/>
    <n v="0"/>
    <n v="0"/>
    <n v="0"/>
    <n v="0"/>
    <n v="0"/>
    <n v="0"/>
    <n v="0"/>
    <n v="0"/>
    <n v="0"/>
    <n v="0"/>
    <n v="0"/>
    <n v="0"/>
    <n v="0"/>
    <n v="0"/>
    <n v="0"/>
    <n v="0"/>
    <n v="0"/>
    <n v="0"/>
    <n v="0"/>
    <n v="44321"/>
    <n v="44342"/>
    <n v="0"/>
    <n v="1"/>
    <n v="0"/>
    <n v="2021"/>
    <n v="5"/>
    <n v="21"/>
    <n v="1"/>
    <n v="90000"/>
    <n v="94999"/>
    <s v="year"/>
    <x v="2"/>
    <s v="Direct"/>
    <x v="1"/>
    <x v="4"/>
    <x v="0"/>
  </r>
  <r>
    <n v="52189485"/>
    <s v="Post-Doctoral Research Fellow (Data Science)"/>
    <x v="3"/>
    <s v="Other"/>
    <x v="661"/>
    <n v="23918311"/>
    <s v="Murdoch University"/>
    <n v="3.2092999999999998"/>
    <d v="2021-05-05T00:00:00"/>
    <n v="44342.999988425923"/>
    <s v="We are seeking a data scientist with expertise in animal health to join Murdoch’s team working on the Global Burden of Animal Diseases program"/>
    <s v="Australia"/>
    <x v="3"/>
    <x v="3"/>
    <s v="Fremantle &amp; Southern Suburbs"/>
    <s v="murdoch"/>
    <x v="1"/>
    <s v="$90,000 - $94,999"/>
    <s v="No"/>
    <s v="https://www.seek.com.au/job/52189485?type=standout#searchRequestToken=ffcd603f-df41-46fd-8d40-84918fc1754b"/>
    <n v="0"/>
    <n v="1"/>
    <n v="0"/>
    <n v="0"/>
    <n v="0"/>
    <n v="0"/>
    <n v="0"/>
    <n v="0"/>
    <n v="0"/>
    <n v="0"/>
    <n v="0"/>
    <n v="0"/>
    <n v="0"/>
    <n v="0"/>
    <n v="0"/>
    <n v="0"/>
    <n v="0"/>
    <n v="0"/>
    <n v="0"/>
    <n v="0"/>
    <n v="0"/>
    <n v="0"/>
    <n v="0"/>
    <n v="0"/>
    <n v="0"/>
    <n v="44321"/>
    <n v="44342"/>
    <n v="0"/>
    <n v="1"/>
    <n v="1"/>
    <n v="2021"/>
    <n v="5"/>
    <n v="21"/>
    <n v="1"/>
    <n v="90000"/>
    <n v="94999"/>
    <s v="year"/>
    <x v="2"/>
    <s v="Direct"/>
    <x v="1"/>
    <x v="4"/>
    <x v="0"/>
  </r>
  <r>
    <n v="52189547"/>
    <s v="Data Wrangler / Data Scientist"/>
    <x v="0"/>
    <s v="Mathematics, Statistics &amp; Information Sciences"/>
    <x v="662"/>
    <n v="26888191"/>
    <m/>
    <m/>
    <d v="2021-05-05T00:00:00"/>
    <n v="44351.999988425923"/>
    <s v="Lexer are helping transform the data culture of Australia's biggest brands through human data and simple software. Come and join the team!"/>
    <s v="Australia"/>
    <x v="2"/>
    <x v="2"/>
    <s v="CBD &amp; Inner Suburbs"/>
    <s v="stkilda"/>
    <x v="0"/>
    <m/>
    <s v="No"/>
    <s v="https://www.seek.com.au/job/52189547?type=standard#searchRequestToken=fff9f2b1-5779-4639-8424-294ac2f78f5c"/>
    <n v="0"/>
    <n v="1"/>
    <n v="1"/>
    <n v="1"/>
    <n v="0"/>
    <n v="0"/>
    <n v="0"/>
    <n v="1"/>
    <n v="0"/>
    <n v="1"/>
    <n v="1"/>
    <n v="0"/>
    <n v="1"/>
    <n v="1"/>
    <n v="0"/>
    <n v="0"/>
    <n v="0"/>
    <n v="0"/>
    <n v="0"/>
    <n v="0"/>
    <n v="0"/>
    <n v="1"/>
    <n v="0"/>
    <n v="0"/>
    <n v="0"/>
    <n v="44321"/>
    <n v="44351"/>
    <n v="0"/>
    <n v="1"/>
    <n v="0"/>
    <n v="2021"/>
    <n v="5"/>
    <n v="30"/>
    <n v="9"/>
    <m/>
    <m/>
    <m/>
    <x v="2"/>
    <s v="Direct"/>
    <x v="0"/>
    <x v="4"/>
    <x v="0"/>
  </r>
  <r>
    <n v="52191971"/>
    <s v="Business Intelligence Analyst/Developer"/>
    <x v="1"/>
    <s v="Business/Systems Analysts"/>
    <x v="559"/>
    <n v="23607467"/>
    <m/>
    <m/>
    <d v="2021-05-05T00:00:00"/>
    <n v="44351.999988425923"/>
    <s v="We are looking for a BI Developer with strong SQL skills to turn data into knowledge for our client."/>
    <s v="Australia"/>
    <x v="4"/>
    <x v="4"/>
    <m/>
    <m/>
    <x v="1"/>
    <m/>
    <s v="No"/>
    <s v="https://www.seek.com.au/job/52191971?type=standout#searchRequestToken=ffd83c09-2f68-4b22-b97c-48afcbaeaa28"/>
    <n v="0"/>
    <n v="0"/>
    <n v="0"/>
    <n v="1"/>
    <n v="0"/>
    <n v="0"/>
    <n v="0"/>
    <n v="0"/>
    <n v="0"/>
    <n v="0"/>
    <n v="1"/>
    <n v="0"/>
    <n v="0"/>
    <n v="0"/>
    <n v="0"/>
    <n v="0"/>
    <n v="0"/>
    <n v="0"/>
    <n v="0"/>
    <n v="0"/>
    <n v="0"/>
    <n v="0"/>
    <n v="0"/>
    <n v="0"/>
    <n v="0"/>
    <n v="44321"/>
    <n v="44351"/>
    <n v="1"/>
    <n v="1"/>
    <n v="0"/>
    <n v="2021"/>
    <n v="5"/>
    <n v="30"/>
    <n v="2"/>
    <m/>
    <m/>
    <m/>
    <x v="2"/>
    <s v="Recruiter"/>
    <x v="0"/>
    <x v="4"/>
    <x v="0"/>
  </r>
  <r>
    <n v="52192892"/>
    <s v="Data Scientist"/>
    <x v="1"/>
    <s v="Other"/>
    <x v="601"/>
    <n v="26114675"/>
    <m/>
    <m/>
    <d v="2021-05-05T00:00:00"/>
    <n v="44351.999988425923"/>
    <s v="Utilise your strong Data Science experience and expertise on Forecasting or Optimisation Algorithms in this perm role working on exciting projects"/>
    <s v="Australia"/>
    <x v="2"/>
    <x v="2"/>
    <m/>
    <m/>
    <x v="0"/>
    <m/>
    <s v="No"/>
    <s v="https://www.seek.com.au/job/52192892?type=standard#searchRequestToken=fffaa6b0-ba3c-446d-bbdf-6ce61fbde236"/>
    <n v="1"/>
    <n v="1"/>
    <n v="1"/>
    <n v="1"/>
    <n v="0"/>
    <n v="0"/>
    <n v="0"/>
    <n v="0"/>
    <n v="0"/>
    <n v="0"/>
    <n v="1"/>
    <n v="0"/>
    <n v="0"/>
    <n v="1"/>
    <n v="0"/>
    <n v="0"/>
    <n v="0"/>
    <n v="0"/>
    <n v="0"/>
    <n v="0"/>
    <n v="0"/>
    <n v="0"/>
    <n v="0"/>
    <n v="0"/>
    <n v="0"/>
    <n v="44321"/>
    <n v="44349"/>
    <n v="0"/>
    <n v="1"/>
    <n v="0"/>
    <n v="2021"/>
    <n v="5"/>
    <n v="30"/>
    <n v="6"/>
    <m/>
    <m/>
    <m/>
    <x v="2"/>
    <s v="Direct"/>
    <x v="0"/>
    <x v="4"/>
    <x v="0"/>
  </r>
  <r>
    <n v="52192946"/>
    <s v="Data Scientist"/>
    <x v="1"/>
    <s v="Other"/>
    <x v="558"/>
    <n v="46282724"/>
    <m/>
    <m/>
    <d v="2021-05-05T00:00:00"/>
    <n v="44351.626064814824"/>
    <s v="Cutting edge technology One of the largest data sets in the APAC region Amazing team environment"/>
    <s v="Australia"/>
    <x v="0"/>
    <x v="0"/>
    <s v="CBD, Inner West &amp; Eastern Suburbs"/>
    <s v="surryhills"/>
    <x v="1"/>
    <m/>
    <s v="No"/>
    <s v="https://www.seek.com.au/job/52192946?type=standard#searchRequestToken=fffaa6b0-ba3c-446d-bbdf-6ce61fbde236"/>
    <n v="1"/>
    <n v="1"/>
    <n v="1"/>
    <n v="1"/>
    <n v="0"/>
    <n v="0"/>
    <n v="0"/>
    <n v="0"/>
    <n v="0"/>
    <n v="0"/>
    <n v="1"/>
    <n v="1"/>
    <n v="1"/>
    <n v="1"/>
    <n v="0"/>
    <n v="0"/>
    <n v="0"/>
    <n v="0"/>
    <n v="0"/>
    <n v="0"/>
    <n v="0"/>
    <n v="1"/>
    <n v="0"/>
    <n v="0"/>
    <n v="0"/>
    <n v="44321"/>
    <n v="44351"/>
    <n v="0"/>
    <n v="1"/>
    <n v="0"/>
    <n v="2021"/>
    <n v="5"/>
    <n v="29"/>
    <n v="9"/>
    <m/>
    <m/>
    <m/>
    <x v="2"/>
    <s v="Direct"/>
    <x v="0"/>
    <x v="4"/>
    <x v="0"/>
  </r>
  <r>
    <n v="52196642"/>
    <s v="IT Data Scientist"/>
    <x v="1"/>
    <s v="Developers/Programmers"/>
    <x v="663"/>
    <n v="20979240"/>
    <s v="JBS"/>
    <n v="3.0667"/>
    <d v="2021-05-05T00:00:00"/>
    <n v="44351.999988425923"/>
    <s v="This role is responsible to develop &amp; deliver processes &amp; models to support intelligence or other departmental business activities."/>
    <s v="Australia"/>
    <x v="4"/>
    <x v="4"/>
    <s v="Western Suburbs &amp; Ipswich"/>
    <s v="riverview"/>
    <x v="0"/>
    <m/>
    <s v="No"/>
    <s v="https://www.seek.com.au/job/52196642?type=standout#searchRequestToken=ffbd8182-3c86-4f2b-a3f7-ab039f00edfd"/>
    <n v="0"/>
    <n v="1"/>
    <n v="1"/>
    <n v="1"/>
    <n v="0"/>
    <n v="0"/>
    <n v="0"/>
    <n v="0"/>
    <n v="0"/>
    <n v="0"/>
    <n v="1"/>
    <n v="0"/>
    <n v="1"/>
    <n v="1"/>
    <n v="0"/>
    <n v="0"/>
    <n v="0"/>
    <n v="0"/>
    <n v="0"/>
    <n v="0"/>
    <n v="0"/>
    <n v="0"/>
    <n v="0"/>
    <n v="0"/>
    <n v="0"/>
    <n v="44321"/>
    <n v="44325"/>
    <n v="0"/>
    <n v="1"/>
    <n v="0"/>
    <n v="2021"/>
    <n v="5"/>
    <n v="30"/>
    <n v="6"/>
    <m/>
    <m/>
    <m/>
    <x v="2"/>
    <s v="Direct"/>
    <x v="0"/>
    <x v="4"/>
    <x v="0"/>
  </r>
  <r>
    <n v="52198966"/>
    <s v="Data Scientist"/>
    <x v="0"/>
    <s v="Mathematics, Statistics &amp; Information Sciences"/>
    <x v="597"/>
    <n v="33588671"/>
    <m/>
    <m/>
    <d v="2021-05-06T00:00:00"/>
    <n v="44352.999988425923"/>
    <s v="In 2020 alone, our revenue went from $1.5M per annum to $25M per annum. We are looking for an energetic and passionate person to help us get to $50M."/>
    <s v="Australia"/>
    <x v="0"/>
    <x v="0"/>
    <s v="Parramatta &amp; Western Suburbs"/>
    <s v="rydalmere"/>
    <x v="0"/>
    <s v="$95,000 - $119,999"/>
    <s v="No"/>
    <s v="https://www.seek.com.au/job/52198966?type=standout#searchRequestToken=fffaa6b0-ba3c-446d-bbdf-6ce61fbde236"/>
    <n v="1"/>
    <n v="1"/>
    <n v="1"/>
    <n v="1"/>
    <n v="0"/>
    <n v="0"/>
    <n v="0"/>
    <n v="0"/>
    <n v="0"/>
    <n v="0"/>
    <n v="1"/>
    <n v="1"/>
    <n v="0"/>
    <n v="1"/>
    <n v="0"/>
    <n v="0"/>
    <n v="0"/>
    <n v="0"/>
    <n v="0"/>
    <n v="0"/>
    <n v="0"/>
    <n v="0"/>
    <n v="0"/>
    <n v="0"/>
    <n v="0"/>
    <n v="44321"/>
    <n v="44352"/>
    <n v="0"/>
    <n v="1"/>
    <n v="0"/>
    <n v="2021"/>
    <n v="5"/>
    <n v="30"/>
    <n v="7"/>
    <n v="95000"/>
    <n v="119999"/>
    <s v="year"/>
    <x v="2"/>
    <s v="Direct"/>
    <x v="1"/>
    <x v="4"/>
    <x v="3"/>
  </r>
  <r>
    <n v="52201413"/>
    <s v="Senior Data Scientist"/>
    <x v="0"/>
    <s v="Modelling &amp; Simulation"/>
    <x v="538"/>
    <n v="24680132"/>
    <s v="ASIC"/>
    <n v="3.4658000000000002"/>
    <d v="2021-05-06T00:00:00"/>
    <n v="44352.999988425923"/>
    <s v="ASIC is Australia's integrated corporate, markets, financial services and consumer credit regulator"/>
    <s v="Australia"/>
    <x v="2"/>
    <x v="2"/>
    <s v="CBD &amp; Inner Suburbs"/>
    <s v="melbourne"/>
    <x v="0"/>
    <m/>
    <s v="No"/>
    <s v="https://www.seek.com.au/job/52201413?type=standout#searchRequestToken=ffbca5c7-6582-4e8d-9bf2-675ac85a116f"/>
    <n v="1"/>
    <n v="1"/>
    <n v="0"/>
    <n v="1"/>
    <n v="0"/>
    <n v="0"/>
    <n v="0"/>
    <n v="0"/>
    <n v="0"/>
    <n v="0"/>
    <n v="1"/>
    <n v="0"/>
    <n v="0"/>
    <n v="1"/>
    <n v="0"/>
    <n v="0"/>
    <n v="0"/>
    <n v="0"/>
    <n v="0"/>
    <n v="0"/>
    <n v="0"/>
    <n v="0"/>
    <n v="0"/>
    <n v="0"/>
    <n v="0"/>
    <n v="44322"/>
    <n v="44336"/>
    <n v="0"/>
    <n v="1"/>
    <n v="0"/>
    <n v="2021"/>
    <n v="5"/>
    <n v="30"/>
    <n v="5"/>
    <m/>
    <m/>
    <m/>
    <x v="2"/>
    <s v="Direct"/>
    <x v="0"/>
    <x v="4"/>
    <x v="3"/>
  </r>
  <r>
    <n v="52201414"/>
    <s v="Senior Data Scientist"/>
    <x v="4"/>
    <s v="Government - Federal"/>
    <x v="538"/>
    <n v="24680132"/>
    <s v="ASIC"/>
    <n v="3.4658000000000002"/>
    <d v="2021-05-06T00:00:00"/>
    <n v="44352.999988425923"/>
    <s v="ASIC is Australia's integrated corporate, markets, financial services and consumer credit regulator"/>
    <s v="Australia"/>
    <x v="2"/>
    <x v="2"/>
    <s v="CBD &amp; Inner Suburbs"/>
    <s v="melbourne"/>
    <x v="0"/>
    <m/>
    <s v="No"/>
    <s v="https://www.seek.com.au/job/52201414?type=standout#searchRequestToken=ffbca5c7-6582-4e8d-9bf2-675ac85a116f"/>
    <n v="1"/>
    <n v="1"/>
    <n v="0"/>
    <n v="1"/>
    <n v="0"/>
    <n v="0"/>
    <n v="0"/>
    <n v="0"/>
    <n v="0"/>
    <n v="0"/>
    <n v="1"/>
    <n v="0"/>
    <n v="0"/>
    <n v="1"/>
    <n v="0"/>
    <n v="0"/>
    <n v="0"/>
    <n v="0"/>
    <n v="0"/>
    <n v="0"/>
    <n v="0"/>
    <n v="0"/>
    <n v="0"/>
    <n v="0"/>
    <n v="0"/>
    <n v="44322"/>
    <n v="44336"/>
    <n v="0"/>
    <n v="1"/>
    <n v="1"/>
    <n v="2021"/>
    <n v="5"/>
    <n v="30"/>
    <n v="5"/>
    <m/>
    <m/>
    <m/>
    <x v="2"/>
    <s v="Direct"/>
    <x v="0"/>
    <x v="4"/>
    <x v="3"/>
  </r>
  <r>
    <n v="52203637"/>
    <s v="Data Scientist"/>
    <x v="1"/>
    <s v="Business/Systems Analysts"/>
    <x v="606"/>
    <n v="35624096"/>
    <m/>
    <m/>
    <d v="2021-05-06T00:00:00"/>
    <n v="44352.999988425923"/>
    <s v="Patterson Cheney is looking for a skilled and passionate data scientist to take on this exiting role and continue the great work already achieved."/>
    <s v="Australia"/>
    <x v="2"/>
    <x v="2"/>
    <s v="Bayside &amp; South Eastern Suburbs"/>
    <s v="dandenong"/>
    <x v="0"/>
    <s v="Do you want to be apart of something special?"/>
    <s v="No"/>
    <s v="https://www.seek.com.au/job/52203637?type=standout#searchRequestToken=fff9f2b1-5779-4639-8424-294ac2f78f5c"/>
    <n v="0"/>
    <n v="1"/>
    <n v="1"/>
    <n v="1"/>
    <n v="0"/>
    <n v="0"/>
    <n v="0"/>
    <n v="0"/>
    <n v="0"/>
    <n v="0"/>
    <n v="1"/>
    <n v="0"/>
    <n v="0"/>
    <n v="1"/>
    <n v="0"/>
    <n v="0"/>
    <n v="0"/>
    <n v="0"/>
    <n v="0"/>
    <n v="0"/>
    <n v="0"/>
    <n v="0"/>
    <n v="0"/>
    <n v="0"/>
    <n v="0"/>
    <n v="44322"/>
    <n v="44352"/>
    <n v="0"/>
    <n v="1"/>
    <n v="0"/>
    <n v="2021"/>
    <n v="5"/>
    <n v="30"/>
    <n v="5"/>
    <m/>
    <m/>
    <m/>
    <x v="2"/>
    <s v="Direct"/>
    <x v="1"/>
    <x v="4"/>
    <x v="3"/>
  </r>
  <r>
    <n v="52211129"/>
    <s v="Customer Insights Analyst"/>
    <x v="7"/>
    <s v="Analysts"/>
    <x v="72"/>
    <n v="35398774"/>
    <m/>
    <m/>
    <d v="2021-05-07T00:00:00"/>
    <n v="44353.999988425923"/>
    <s v="CORRELATE RESOURCES : Your trusted Data Analytics Recruitment Partner. APPLY NOW for exclusive opportunities, market insights &amp; ongoing career support"/>
    <s v="Australia"/>
    <x v="0"/>
    <x v="0"/>
    <s v="CBD, Inner West &amp; Eastern Suburbs"/>
    <s v="sydney"/>
    <x v="0"/>
    <m/>
    <s v="No"/>
    <s v="https://www.seek.com.au/job/52211129?type=standout#searchRequestToken=ffe5636c-e619-4bbb-8b8f-066ea9496da6"/>
    <n v="1"/>
    <n v="1"/>
    <n v="0"/>
    <n v="1"/>
    <n v="0"/>
    <n v="0"/>
    <n v="0"/>
    <n v="0"/>
    <n v="0"/>
    <n v="0"/>
    <n v="1"/>
    <n v="0"/>
    <n v="0"/>
    <n v="1"/>
    <n v="0"/>
    <n v="0"/>
    <n v="0"/>
    <n v="0"/>
    <n v="0"/>
    <n v="0"/>
    <n v="0"/>
    <n v="0"/>
    <n v="0"/>
    <n v="0"/>
    <n v="0"/>
    <n v="44323"/>
    <n v="44351"/>
    <n v="1"/>
    <n v="1"/>
    <n v="0"/>
    <n v="2021"/>
    <n v="5"/>
    <n v="30"/>
    <n v="5"/>
    <m/>
    <m/>
    <m/>
    <x v="2"/>
    <s v="Recruiter"/>
    <x v="0"/>
    <x v="4"/>
    <x v="4"/>
  </r>
  <r>
    <n v="52215813"/>
    <s v="Language Data Scientist"/>
    <x v="0"/>
    <s v="Other"/>
    <x v="486"/>
    <n v="26331750"/>
    <s v="The University of Queensland"/>
    <n v="3.9180000000000001"/>
    <d v="2021-05-07T00:00:00"/>
    <n v="44353.999988425923"/>
    <s v="An exciting opportunity exists for a Language Data Scientist to support the School of Languages and Cultures"/>
    <s v="Australia"/>
    <x v="4"/>
    <x v="4"/>
    <m/>
    <s v="stlucia"/>
    <x v="0"/>
    <s v="Full-time salary $70k - $118k plus 17% super"/>
    <s v="Yes"/>
    <s v="https://www.seek.com.au/job/52215813?type=standout#searchRequestToken=ffeeb962-035a-4c98-b700-d428fd200d96"/>
    <n v="1"/>
    <n v="1"/>
    <n v="1"/>
    <n v="1"/>
    <n v="0"/>
    <n v="0"/>
    <n v="0"/>
    <n v="0"/>
    <n v="0"/>
    <n v="0"/>
    <n v="0"/>
    <n v="0"/>
    <n v="0"/>
    <n v="1"/>
    <n v="0"/>
    <n v="0"/>
    <n v="0"/>
    <n v="0"/>
    <n v="0"/>
    <n v="0"/>
    <n v="0"/>
    <n v="0"/>
    <n v="0"/>
    <n v="0"/>
    <n v="0"/>
    <n v="44323"/>
    <n v="44344"/>
    <n v="0"/>
    <n v="1"/>
    <n v="0"/>
    <n v="2021"/>
    <n v="5"/>
    <n v="30"/>
    <n v="5"/>
    <n v="70000"/>
    <n v="118000"/>
    <s v="year"/>
    <x v="2"/>
    <s v="Direct"/>
    <x v="1"/>
    <x v="4"/>
    <x v="4"/>
  </r>
  <r>
    <n v="52215814"/>
    <s v="Language Data Scientist"/>
    <x v="3"/>
    <s v="Other"/>
    <x v="486"/>
    <n v="26331750"/>
    <s v="The University of Queensland"/>
    <n v="3.9180000000000001"/>
    <d v="2021-05-07T00:00:00"/>
    <n v="44353.999988425923"/>
    <s v="An exciting opportunity exists for a Language Data Scientist to support the School of Languages and Cultures"/>
    <s v="Australia"/>
    <x v="4"/>
    <x v="4"/>
    <m/>
    <s v="stlucia"/>
    <x v="0"/>
    <s v="Full-time salary $70k - $118k plus 17% super"/>
    <s v="Yes"/>
    <s v="https://www.seek.com.au/job/52215814?type=standout#searchRequestToken=ffeeb962-035a-4c98-b700-d428fd200d96"/>
    <n v="1"/>
    <n v="1"/>
    <n v="1"/>
    <n v="1"/>
    <n v="0"/>
    <n v="0"/>
    <n v="0"/>
    <n v="0"/>
    <n v="0"/>
    <n v="0"/>
    <n v="0"/>
    <n v="0"/>
    <n v="0"/>
    <n v="1"/>
    <n v="0"/>
    <n v="0"/>
    <n v="0"/>
    <n v="0"/>
    <n v="0"/>
    <n v="0"/>
    <n v="0"/>
    <n v="0"/>
    <n v="0"/>
    <n v="0"/>
    <n v="0"/>
    <n v="44323"/>
    <n v="44344"/>
    <n v="0"/>
    <n v="1"/>
    <n v="1"/>
    <n v="2021"/>
    <n v="5"/>
    <n v="30"/>
    <n v="5"/>
    <n v="70000"/>
    <n v="118000"/>
    <s v="year"/>
    <x v="2"/>
    <s v="Direct"/>
    <x v="1"/>
    <x v="4"/>
    <x v="4"/>
  </r>
  <r>
    <n v="52216549"/>
    <s v="Assistant Directors - Statisticians and Data Professionals"/>
    <x v="0"/>
    <s v="Mathematics, Statistics &amp; Information Sciences"/>
    <x v="565"/>
    <n v="586471"/>
    <s v="Australian Bureau of Statistics"/>
    <n v="4.3155000000000001"/>
    <d v="2021-05-07T00:00:00"/>
    <n v="44335.999988425923"/>
    <s v="These roles are permanent positions in our Methodology Division and Data Strategies, Integration and Services Division."/>
    <s v="Australia"/>
    <x v="6"/>
    <x v="6"/>
    <m/>
    <s v="adelaide"/>
    <x v="0"/>
    <s v="$101,751 - $117,622"/>
    <s v="No"/>
    <s v="https://www.seek.com.au/job/52216549?type=standout#searchRequestToken=ff43ba0d-c8af-4bc2-a96d-3f6db39f23a7"/>
    <n v="0"/>
    <n v="1"/>
    <n v="0"/>
    <n v="1"/>
    <n v="0"/>
    <n v="0"/>
    <n v="0"/>
    <n v="0"/>
    <n v="0"/>
    <n v="0"/>
    <n v="0"/>
    <n v="1"/>
    <n v="0"/>
    <n v="1"/>
    <n v="0"/>
    <n v="0"/>
    <n v="0"/>
    <n v="0"/>
    <n v="0"/>
    <n v="0"/>
    <n v="0"/>
    <n v="0"/>
    <n v="0"/>
    <n v="0"/>
    <n v="0"/>
    <n v="44323"/>
    <n v="44335"/>
    <n v="0"/>
    <n v="1"/>
    <n v="0"/>
    <n v="2021"/>
    <n v="5"/>
    <n v="12"/>
    <n v="4"/>
    <n v="101751"/>
    <n v="117622"/>
    <s v="year"/>
    <x v="2"/>
    <s v="Direct"/>
    <x v="1"/>
    <x v="4"/>
    <x v="4"/>
  </r>
  <r>
    <n v="52216550"/>
    <s v="Assistant Directors - Statisticians and Data Professionals"/>
    <x v="4"/>
    <s v="Government - Federal"/>
    <x v="565"/>
    <n v="586471"/>
    <s v="Australian Bureau of Statistics"/>
    <n v="4.3155000000000001"/>
    <d v="2021-05-07T00:00:00"/>
    <n v="44335.999988425923"/>
    <s v="These roles are permanent positions in our Methodology Division and Data Strategies, Integration and Services Division."/>
    <s v="Australia"/>
    <x v="6"/>
    <x v="6"/>
    <m/>
    <s v="adelaide"/>
    <x v="0"/>
    <s v="$101,751 - $117,622"/>
    <s v="No"/>
    <s v="https://www.seek.com.au/job/52216550?type=standout#searchRequestToken=ff43ba0d-c8af-4bc2-a96d-3f6db39f23a7"/>
    <n v="0"/>
    <n v="1"/>
    <n v="0"/>
    <n v="1"/>
    <n v="0"/>
    <n v="0"/>
    <n v="0"/>
    <n v="0"/>
    <n v="0"/>
    <n v="0"/>
    <n v="0"/>
    <n v="1"/>
    <n v="0"/>
    <n v="1"/>
    <n v="0"/>
    <n v="0"/>
    <n v="0"/>
    <n v="0"/>
    <n v="0"/>
    <n v="0"/>
    <n v="0"/>
    <n v="0"/>
    <n v="0"/>
    <n v="0"/>
    <n v="0"/>
    <n v="44323"/>
    <n v="44335"/>
    <n v="0"/>
    <n v="1"/>
    <n v="1"/>
    <n v="2021"/>
    <n v="5"/>
    <n v="12"/>
    <n v="4"/>
    <n v="101751"/>
    <n v="117622"/>
    <s v="year"/>
    <x v="2"/>
    <s v="Direct"/>
    <x v="1"/>
    <x v="4"/>
    <x v="4"/>
  </r>
  <r>
    <n v="52216607"/>
    <s v="Assistant Directors - Statisticians and Data Professionals"/>
    <x v="0"/>
    <s v="Mathematics, Statistics &amp; Information Sciences"/>
    <x v="565"/>
    <n v="586471"/>
    <s v="Australian Bureau of Statistics"/>
    <n v="4.3155000000000001"/>
    <d v="2021-05-07T00:00:00"/>
    <n v="44335.999988425923"/>
    <s v="These roles are permanent positions in our Methodology Division and Data Strategies, Integration and Services Division."/>
    <s v="Australia"/>
    <x v="4"/>
    <x v="4"/>
    <s v="CBD &amp; Inner Suburbs"/>
    <s v="brisbane"/>
    <x v="0"/>
    <s v="$101,751 - $117,622"/>
    <s v="No"/>
    <s v="https://www.seek.com.au/job/52216607?type=standout#searchRequestToken=ffe7bf84-9b4d-4779-9506-b94f8f4a1202"/>
    <n v="0"/>
    <n v="1"/>
    <n v="0"/>
    <n v="1"/>
    <n v="0"/>
    <n v="0"/>
    <n v="0"/>
    <n v="0"/>
    <n v="0"/>
    <n v="0"/>
    <n v="1"/>
    <n v="0"/>
    <n v="1"/>
    <n v="1"/>
    <n v="0"/>
    <n v="0"/>
    <n v="0"/>
    <n v="0"/>
    <n v="0"/>
    <n v="0"/>
    <n v="0"/>
    <n v="0"/>
    <n v="0"/>
    <n v="0"/>
    <n v="0"/>
    <n v="44323"/>
    <n v="44335"/>
    <n v="0"/>
    <n v="1"/>
    <n v="0"/>
    <n v="2021"/>
    <n v="5"/>
    <n v="12"/>
    <n v="5"/>
    <n v="101751"/>
    <n v="117622"/>
    <s v="year"/>
    <x v="2"/>
    <s v="Direct"/>
    <x v="1"/>
    <x v="4"/>
    <x v="4"/>
  </r>
  <r>
    <n v="52216608"/>
    <s v="Assistant Directors - Statisticians and Data Professionals"/>
    <x v="4"/>
    <s v="Government - Federal"/>
    <x v="565"/>
    <n v="586471"/>
    <s v="Australian Bureau of Statistics"/>
    <n v="4.3155000000000001"/>
    <d v="2021-05-07T00:00:00"/>
    <n v="44335.999988425923"/>
    <s v="These roles are permanent positions in our Methodology Division and Data Strategies, Integration and Services Division."/>
    <s v="Australia"/>
    <x v="4"/>
    <x v="4"/>
    <s v="CBD &amp; Inner Suburbs"/>
    <s v="brisbane"/>
    <x v="0"/>
    <s v="$101,751 - $117,622"/>
    <s v="No"/>
    <s v="https://www.seek.com.au/job/52216608?type=standout#searchRequestToken=ffe7bf84-9b4d-4779-9506-b94f8f4a1202"/>
    <n v="0"/>
    <n v="1"/>
    <n v="0"/>
    <n v="1"/>
    <n v="0"/>
    <n v="0"/>
    <n v="0"/>
    <n v="0"/>
    <n v="0"/>
    <n v="0"/>
    <n v="1"/>
    <n v="0"/>
    <n v="1"/>
    <n v="1"/>
    <n v="0"/>
    <n v="0"/>
    <n v="0"/>
    <n v="0"/>
    <n v="0"/>
    <n v="0"/>
    <n v="0"/>
    <n v="0"/>
    <n v="0"/>
    <n v="0"/>
    <n v="0"/>
    <n v="44323"/>
    <n v="44335"/>
    <n v="0"/>
    <n v="1"/>
    <n v="1"/>
    <n v="2021"/>
    <n v="5"/>
    <n v="12"/>
    <n v="5"/>
    <n v="101751"/>
    <n v="117622"/>
    <s v="year"/>
    <x v="2"/>
    <s v="Direct"/>
    <x v="1"/>
    <x v="4"/>
    <x v="4"/>
  </r>
  <r>
    <n v="52216609"/>
    <s v="Assistant Directors - Statisticians and Data Professionals"/>
    <x v="0"/>
    <s v="Mathematics, Statistics &amp; Information Sciences"/>
    <x v="565"/>
    <n v="586471"/>
    <s v="Australian Bureau of Statistics"/>
    <n v="4.3155000000000001"/>
    <d v="2021-05-07T00:00:00"/>
    <n v="44335.999988425923"/>
    <s v="These roles are permanent positions in our Methodology Division and Data Strategies, Integration and Services Division."/>
    <s v="Australia"/>
    <x v="1"/>
    <x v="1"/>
    <m/>
    <s v="canberra"/>
    <x v="0"/>
    <s v="$101,751 - $117,622"/>
    <s v="No"/>
    <s v="https://www.seek.com.au/job/52216609?type=standout#searchRequestToken=ffe7bf84-9b4d-4779-9506-b94f8f4a1202"/>
    <n v="0"/>
    <n v="1"/>
    <n v="0"/>
    <n v="1"/>
    <n v="0"/>
    <n v="0"/>
    <n v="0"/>
    <n v="0"/>
    <n v="0"/>
    <n v="0"/>
    <n v="1"/>
    <n v="1"/>
    <n v="0"/>
    <n v="1"/>
    <n v="0"/>
    <n v="0"/>
    <n v="0"/>
    <n v="0"/>
    <n v="0"/>
    <n v="0"/>
    <n v="0"/>
    <n v="0"/>
    <n v="0"/>
    <n v="0"/>
    <n v="0"/>
    <n v="44323"/>
    <n v="44335"/>
    <n v="0"/>
    <n v="1"/>
    <n v="0"/>
    <n v="2021"/>
    <n v="5"/>
    <n v="12"/>
    <n v="5"/>
    <n v="101751"/>
    <n v="117622"/>
    <s v="year"/>
    <x v="2"/>
    <s v="Direct"/>
    <x v="1"/>
    <x v="4"/>
    <x v="4"/>
  </r>
  <r>
    <n v="52216611"/>
    <s v="Assistant Directors - Statisticians and Data Professionals"/>
    <x v="4"/>
    <s v="Government - Federal"/>
    <x v="565"/>
    <n v="586471"/>
    <s v="Australian Bureau of Statistics"/>
    <n v="4.3155000000000001"/>
    <d v="2021-05-07T00:00:00"/>
    <n v="44335.999988425923"/>
    <s v="These roles are permanent positions in our Methodology Division and Data Strategies, Integration and Services Division."/>
    <s v="Australia"/>
    <x v="1"/>
    <x v="1"/>
    <m/>
    <s v="canberra"/>
    <x v="0"/>
    <s v="$101,751 - $117,622"/>
    <s v="No"/>
    <s v="https://www.seek.com.au/job/52216611?type=standout#searchRequestToken=ffe7bf84-9b4d-4779-9506-b94f8f4a1202"/>
    <n v="0"/>
    <n v="1"/>
    <n v="0"/>
    <n v="1"/>
    <n v="0"/>
    <n v="0"/>
    <n v="0"/>
    <n v="0"/>
    <n v="0"/>
    <n v="0"/>
    <n v="1"/>
    <n v="1"/>
    <n v="0"/>
    <n v="1"/>
    <n v="0"/>
    <n v="0"/>
    <n v="0"/>
    <n v="0"/>
    <n v="0"/>
    <n v="0"/>
    <n v="0"/>
    <n v="0"/>
    <n v="0"/>
    <n v="0"/>
    <n v="0"/>
    <n v="44323"/>
    <n v="44335"/>
    <n v="0"/>
    <n v="1"/>
    <n v="1"/>
    <n v="2021"/>
    <n v="5"/>
    <n v="12"/>
    <n v="5"/>
    <n v="101751"/>
    <n v="117622"/>
    <s v="year"/>
    <x v="2"/>
    <s v="Direct"/>
    <x v="1"/>
    <x v="4"/>
    <x v="4"/>
  </r>
  <r>
    <n v="52216612"/>
    <s v="Assistant Directors - Statisticians and Data Professionals"/>
    <x v="0"/>
    <s v="Mathematics, Statistics &amp; Information Sciences"/>
    <x v="565"/>
    <n v="586471"/>
    <s v="Australian Bureau of Statistics"/>
    <n v="4.3155000000000001"/>
    <d v="2021-05-07T00:00:00"/>
    <n v="44335.999988425923"/>
    <s v="These roles are permanent positions in our Methodology Division and Data Strategies, Integration and Services Division."/>
    <s v="Australia"/>
    <x v="2"/>
    <x v="2"/>
    <s v="CBD &amp; Inner Suburbs"/>
    <s v="melbourne"/>
    <x v="0"/>
    <s v="$101,751 - $117,622"/>
    <s v="No"/>
    <s v="https://www.seek.com.au/job/52216612?type=standout#searchRequestToken=ff6e1349-dae1-4890-84f2-293332dae205"/>
    <n v="0"/>
    <n v="1"/>
    <n v="0"/>
    <n v="1"/>
    <n v="0"/>
    <n v="0"/>
    <n v="0"/>
    <n v="0"/>
    <n v="0"/>
    <n v="0"/>
    <n v="0"/>
    <n v="0"/>
    <n v="1"/>
    <n v="1"/>
    <n v="0"/>
    <n v="0"/>
    <n v="0"/>
    <n v="0"/>
    <n v="0"/>
    <n v="0"/>
    <n v="0"/>
    <n v="0"/>
    <n v="0"/>
    <n v="0"/>
    <n v="0"/>
    <n v="44323"/>
    <n v="44335"/>
    <n v="0"/>
    <n v="1"/>
    <n v="0"/>
    <n v="2021"/>
    <n v="5"/>
    <n v="12"/>
    <n v="4"/>
    <n v="101751"/>
    <n v="117622"/>
    <s v="year"/>
    <x v="2"/>
    <s v="Direct"/>
    <x v="1"/>
    <x v="4"/>
    <x v="4"/>
  </r>
  <r>
    <n v="52216613"/>
    <s v="Assistant Directors - Statisticians and Data Professionals"/>
    <x v="4"/>
    <s v="Government - Federal"/>
    <x v="565"/>
    <n v="586471"/>
    <s v="Australian Bureau of Statistics"/>
    <n v="4.3155000000000001"/>
    <d v="2021-05-07T00:00:00"/>
    <n v="44335.999988425923"/>
    <s v="These roles are permanent positions in our Methodology Division and Data Strategies, Integration and Services Division."/>
    <s v="Australia"/>
    <x v="2"/>
    <x v="2"/>
    <s v="CBD &amp; Inner Suburbs"/>
    <s v="melbourne"/>
    <x v="0"/>
    <s v="$101,751 - $117,622"/>
    <s v="No"/>
    <s v="https://www.seek.com.au/job/52216613?type=standout#searchRequestToken=ff6e1349-dae1-4890-84f2-293332dae205"/>
    <n v="0"/>
    <n v="1"/>
    <n v="0"/>
    <n v="1"/>
    <n v="0"/>
    <n v="0"/>
    <n v="0"/>
    <n v="0"/>
    <n v="0"/>
    <n v="0"/>
    <n v="0"/>
    <n v="0"/>
    <n v="1"/>
    <n v="1"/>
    <n v="0"/>
    <n v="0"/>
    <n v="0"/>
    <n v="0"/>
    <n v="0"/>
    <n v="0"/>
    <n v="0"/>
    <n v="0"/>
    <n v="0"/>
    <n v="0"/>
    <n v="0"/>
    <n v="44323"/>
    <n v="44335"/>
    <n v="0"/>
    <n v="1"/>
    <n v="1"/>
    <n v="2021"/>
    <n v="5"/>
    <n v="12"/>
    <n v="4"/>
    <n v="101751"/>
    <n v="117622"/>
    <s v="year"/>
    <x v="2"/>
    <s v="Direct"/>
    <x v="1"/>
    <x v="4"/>
    <x v="4"/>
  </r>
  <r>
    <n v="52216615"/>
    <s v="Assistant Directors - Statisticians and Data Professionals"/>
    <x v="0"/>
    <s v="Mathematics, Statistics &amp; Information Sciences"/>
    <x v="565"/>
    <n v="586471"/>
    <s v="Australian Bureau of Statistics"/>
    <n v="4.3155000000000001"/>
    <d v="2021-05-07T00:00:00"/>
    <n v="44335.999988425923"/>
    <s v="These roles are permanent positions in our Methodology Division and Data Strategies, Integration and Services Division."/>
    <s v="Australia"/>
    <x v="2"/>
    <x v="13"/>
    <m/>
    <s v="geelong"/>
    <x v="0"/>
    <s v="$101,751 - $117,622"/>
    <s v="No"/>
    <s v="https://www.seek.com.au/job/52216615?type=standout#searchRequestToken=ffe7bf84-9b4d-4779-9506-b94f8f4a1202"/>
    <n v="0"/>
    <n v="1"/>
    <n v="0"/>
    <n v="1"/>
    <n v="0"/>
    <n v="0"/>
    <n v="0"/>
    <n v="0"/>
    <n v="0"/>
    <n v="0"/>
    <n v="0"/>
    <n v="1"/>
    <n v="0"/>
    <n v="0"/>
    <n v="0"/>
    <n v="0"/>
    <n v="0"/>
    <n v="0"/>
    <n v="0"/>
    <n v="0"/>
    <n v="0"/>
    <n v="0"/>
    <n v="0"/>
    <n v="0"/>
    <n v="0"/>
    <n v="44323"/>
    <n v="44335"/>
    <n v="0"/>
    <n v="1"/>
    <n v="0"/>
    <n v="2021"/>
    <n v="5"/>
    <n v="12"/>
    <n v="3"/>
    <n v="101751"/>
    <n v="117622"/>
    <s v="year"/>
    <x v="2"/>
    <s v="Direct"/>
    <x v="1"/>
    <x v="4"/>
    <x v="4"/>
  </r>
  <r>
    <n v="52216616"/>
    <s v="Assistant Directors - Statisticians and Data Professionals"/>
    <x v="4"/>
    <s v="Government - Federal"/>
    <x v="565"/>
    <n v="586471"/>
    <s v="Australian Bureau of Statistics"/>
    <n v="4.3155000000000001"/>
    <d v="2021-05-07T00:00:00"/>
    <n v="44335.999988425923"/>
    <s v="These roles are permanent positions in our Methodology Division and Data Strategies, Integration and Services Division."/>
    <s v="Australia"/>
    <x v="2"/>
    <x v="13"/>
    <m/>
    <s v="geelong"/>
    <x v="0"/>
    <s v="$101,751 - $117,622"/>
    <s v="No"/>
    <s v="https://www.seek.com.au/job/52216616?type=standout#searchRequestToken=ffe7bf84-9b4d-4779-9506-b94f8f4a1202"/>
    <n v="0"/>
    <n v="1"/>
    <n v="0"/>
    <n v="1"/>
    <n v="0"/>
    <n v="0"/>
    <n v="0"/>
    <n v="0"/>
    <n v="0"/>
    <n v="0"/>
    <n v="0"/>
    <n v="1"/>
    <n v="0"/>
    <n v="0"/>
    <n v="0"/>
    <n v="0"/>
    <n v="0"/>
    <n v="0"/>
    <n v="0"/>
    <n v="0"/>
    <n v="0"/>
    <n v="0"/>
    <n v="0"/>
    <n v="0"/>
    <n v="0"/>
    <n v="44323"/>
    <n v="44335"/>
    <n v="0"/>
    <n v="1"/>
    <n v="1"/>
    <n v="2021"/>
    <n v="5"/>
    <n v="12"/>
    <n v="3"/>
    <n v="101751"/>
    <n v="117622"/>
    <s v="year"/>
    <x v="2"/>
    <s v="Direct"/>
    <x v="1"/>
    <x v="4"/>
    <x v="4"/>
  </r>
  <r>
    <n v="52216621"/>
    <s v="Assistant Directors - Statisticians and Data Professionals"/>
    <x v="0"/>
    <s v="Mathematics, Statistics &amp; Information Sciences"/>
    <x v="565"/>
    <n v="586471"/>
    <s v="Australian Bureau of Statistics"/>
    <n v="4.3155000000000001"/>
    <d v="2021-05-07T00:00:00"/>
    <n v="44335.999988425923"/>
    <s v="These roles are permanent positions in our Methodology Division and Data Strategies, Integration and Services Division."/>
    <s v="Australia"/>
    <x v="3"/>
    <x v="3"/>
    <s v="CBD, Inner &amp; Western Suburbs"/>
    <s v="perth"/>
    <x v="0"/>
    <s v="$101,751 - $117,622"/>
    <s v="No"/>
    <s v="https://www.seek.com.au/job/52216621?type=standout#searchRequestToken=ff6e1349-dae1-4890-84f2-293332dae205"/>
    <n v="0"/>
    <n v="1"/>
    <n v="0"/>
    <n v="1"/>
    <n v="0"/>
    <n v="0"/>
    <n v="0"/>
    <n v="0"/>
    <n v="0"/>
    <n v="0"/>
    <n v="0"/>
    <n v="1"/>
    <n v="0"/>
    <n v="1"/>
    <n v="0"/>
    <n v="0"/>
    <n v="0"/>
    <n v="0"/>
    <n v="0"/>
    <n v="0"/>
    <n v="0"/>
    <n v="0"/>
    <n v="0"/>
    <n v="0"/>
    <n v="0"/>
    <n v="44323"/>
    <n v="44335"/>
    <n v="0"/>
    <n v="1"/>
    <n v="0"/>
    <n v="2021"/>
    <n v="5"/>
    <n v="12"/>
    <n v="4"/>
    <n v="101751"/>
    <n v="117622"/>
    <s v="year"/>
    <x v="2"/>
    <s v="Direct"/>
    <x v="1"/>
    <x v="4"/>
    <x v="4"/>
  </r>
  <r>
    <n v="52216622"/>
    <s v="Assistant Directors - Statisticians and Data Professionals"/>
    <x v="4"/>
    <s v="Government - Federal"/>
    <x v="565"/>
    <n v="586471"/>
    <s v="Australian Bureau of Statistics"/>
    <n v="4.3155000000000001"/>
    <d v="2021-05-07T00:00:00"/>
    <n v="44335.999988425923"/>
    <s v="These roles are permanent positions in our Methodology Division and Data Strategies, Integration and Services Division."/>
    <s v="Australia"/>
    <x v="3"/>
    <x v="3"/>
    <s v="CBD, Inner &amp; Western Suburbs"/>
    <s v="perth"/>
    <x v="0"/>
    <s v="$101,751 - $117,622"/>
    <s v="No"/>
    <s v="https://www.seek.com.au/job/52216622?type=standout#searchRequestToken=ff6e1349-dae1-4890-84f2-293332dae205"/>
    <n v="0"/>
    <n v="1"/>
    <n v="0"/>
    <n v="1"/>
    <n v="0"/>
    <n v="0"/>
    <n v="0"/>
    <n v="0"/>
    <n v="0"/>
    <n v="0"/>
    <n v="0"/>
    <n v="1"/>
    <n v="0"/>
    <n v="1"/>
    <n v="0"/>
    <n v="0"/>
    <n v="0"/>
    <n v="0"/>
    <n v="0"/>
    <n v="0"/>
    <n v="0"/>
    <n v="0"/>
    <n v="0"/>
    <n v="0"/>
    <n v="0"/>
    <n v="44323"/>
    <n v="44335"/>
    <n v="0"/>
    <n v="1"/>
    <n v="1"/>
    <n v="2021"/>
    <n v="5"/>
    <n v="12"/>
    <n v="4"/>
    <n v="101751"/>
    <n v="117622"/>
    <s v="year"/>
    <x v="2"/>
    <s v="Direct"/>
    <x v="1"/>
    <x v="4"/>
    <x v="4"/>
  </r>
  <r>
    <n v="52216624"/>
    <s v="Assistant Directors - Statisticians and Data Professionals"/>
    <x v="0"/>
    <s v="Mathematics, Statistics &amp; Information Sciences"/>
    <x v="565"/>
    <n v="586471"/>
    <s v="Australian Bureau of Statistics"/>
    <n v="4.3155000000000001"/>
    <d v="2021-05-07T00:00:00"/>
    <n v="44335.999988425923"/>
    <s v="These roles are permanent positions in our Methodology Division and Data Strategies, Integration and Services Division."/>
    <s v="Australia"/>
    <x v="0"/>
    <x v="0"/>
    <s v="CBD, Inner West &amp; Eastern Suburbs"/>
    <s v="sydney"/>
    <x v="0"/>
    <s v="$101,751 - $117,622"/>
    <s v="No"/>
    <s v="https://www.seek.com.au/job/52216624?type=standout#searchRequestToken=ffe7bf84-9b4d-4779-9506-b94f8f4a1202"/>
    <n v="0"/>
    <n v="1"/>
    <n v="0"/>
    <n v="1"/>
    <n v="0"/>
    <n v="0"/>
    <n v="0"/>
    <n v="0"/>
    <n v="0"/>
    <n v="0"/>
    <n v="0"/>
    <n v="1"/>
    <n v="1"/>
    <n v="1"/>
    <n v="0"/>
    <n v="0"/>
    <n v="0"/>
    <n v="0"/>
    <n v="0"/>
    <n v="0"/>
    <n v="0"/>
    <n v="0"/>
    <n v="0"/>
    <n v="0"/>
    <n v="0"/>
    <n v="44323"/>
    <n v="44335"/>
    <n v="0"/>
    <n v="1"/>
    <n v="0"/>
    <n v="2021"/>
    <n v="5"/>
    <n v="12"/>
    <n v="5"/>
    <n v="101751"/>
    <n v="117622"/>
    <s v="year"/>
    <x v="2"/>
    <s v="Direct"/>
    <x v="1"/>
    <x v="4"/>
    <x v="4"/>
  </r>
  <r>
    <n v="52216625"/>
    <s v="Assistant Directors - Statisticians and Data Professionals"/>
    <x v="4"/>
    <s v="Government - Federal"/>
    <x v="565"/>
    <n v="586471"/>
    <s v="Australian Bureau of Statistics"/>
    <n v="4.3155000000000001"/>
    <d v="2021-05-07T00:00:00"/>
    <n v="44335.999988425923"/>
    <s v="These roles are permanent positions in our Methodology Division and Data Strategies, Integration and Services Division."/>
    <s v="Australia"/>
    <x v="0"/>
    <x v="0"/>
    <s v="CBD, Inner West &amp; Eastern Suburbs"/>
    <s v="sydney"/>
    <x v="0"/>
    <s v="$101,751 - $117,622"/>
    <s v="No"/>
    <s v="https://www.seek.com.au/job/52216625?type=standout#searchRequestToken=ffe7bf84-9b4d-4779-9506-b94f8f4a1202"/>
    <n v="0"/>
    <n v="1"/>
    <n v="0"/>
    <n v="1"/>
    <n v="0"/>
    <n v="0"/>
    <n v="0"/>
    <n v="0"/>
    <n v="0"/>
    <n v="0"/>
    <n v="0"/>
    <n v="1"/>
    <n v="1"/>
    <n v="1"/>
    <n v="0"/>
    <n v="0"/>
    <n v="0"/>
    <n v="0"/>
    <n v="0"/>
    <n v="0"/>
    <n v="0"/>
    <n v="0"/>
    <n v="0"/>
    <n v="0"/>
    <n v="0"/>
    <n v="44323"/>
    <n v="44335"/>
    <n v="0"/>
    <n v="1"/>
    <n v="0"/>
    <n v="2021"/>
    <n v="5"/>
    <n v="12"/>
    <n v="5"/>
    <n v="101751"/>
    <n v="117622"/>
    <s v="year"/>
    <x v="2"/>
    <s v="Direct"/>
    <x v="1"/>
    <x v="4"/>
    <x v="4"/>
  </r>
  <r>
    <n v="52216861"/>
    <s v="Data Scientist Proteomics"/>
    <x v="0"/>
    <s v="Mathematics, Statistics &amp; Information Sciences"/>
    <x v="158"/>
    <n v="21889915"/>
    <s v="Children's Medical Research Institute"/>
    <n v="4.3333000000000004"/>
    <d v="2021-05-07T00:00:00"/>
    <n v="44383.999988425923"/>
    <s v="A data scientist position is available in the ProCan Cancer Data Science Group, led by Dr. Qing Zhong."/>
    <s v="Australia"/>
    <x v="0"/>
    <x v="0"/>
    <s v="Parramatta &amp; Western Suburbs"/>
    <s v="westmead"/>
    <x v="0"/>
    <m/>
    <s v="No"/>
    <s v="https://www.seek.com.au/job/52216861?type=standout#searchRequestToken=fff472cb-3faa-455a-be73-530093020196"/>
    <n v="1"/>
    <n v="1"/>
    <n v="1"/>
    <n v="1"/>
    <n v="1"/>
    <n v="0"/>
    <n v="0"/>
    <n v="0"/>
    <n v="0"/>
    <n v="0"/>
    <n v="1"/>
    <n v="0"/>
    <n v="0"/>
    <n v="1"/>
    <n v="0"/>
    <n v="0"/>
    <n v="0"/>
    <n v="0"/>
    <n v="0"/>
    <n v="0"/>
    <n v="0"/>
    <n v="0"/>
    <n v="0"/>
    <n v="0"/>
    <n v="0"/>
    <n v="44323"/>
    <n v="44375"/>
    <n v="0"/>
    <n v="1"/>
    <n v="0"/>
    <n v="2021"/>
    <n v="5"/>
    <n v="60"/>
    <n v="7"/>
    <m/>
    <m/>
    <m/>
    <x v="2"/>
    <s v="Direct"/>
    <x v="0"/>
    <x v="4"/>
    <x v="4"/>
  </r>
  <r>
    <n v="52219256"/>
    <s v="Entry level Data Scientist / Risk Analyst opportunities"/>
    <x v="12"/>
    <s v="Compliance &amp; Risk"/>
    <x v="664"/>
    <n v="36143341"/>
    <s v="Commonwealth Bank of Australia"/>
    <m/>
    <d v="2021-05-07T00:00:00"/>
    <n v="44353.690104166657"/>
    <s v="Come join our Retail Banking Services Risk Management and get your foot in the door for a great role."/>
    <s v="Australia"/>
    <x v="0"/>
    <x v="0"/>
    <m/>
    <m/>
    <x v="0"/>
    <m/>
    <s v="No"/>
    <s v="https://www.seek.com.au/job/52219256?type=standout#searchRequestToken=ffc15afc-1308-4c5f-9bf3-c396ccd216d1"/>
    <n v="0"/>
    <n v="1"/>
    <n v="0"/>
    <n v="1"/>
    <n v="0"/>
    <n v="0"/>
    <n v="0"/>
    <n v="0"/>
    <n v="0"/>
    <n v="0"/>
    <n v="1"/>
    <n v="0"/>
    <n v="0"/>
    <n v="1"/>
    <n v="0"/>
    <n v="0"/>
    <n v="0"/>
    <n v="0"/>
    <n v="0"/>
    <n v="0"/>
    <n v="0"/>
    <n v="0"/>
    <n v="0"/>
    <n v="0"/>
    <n v="0"/>
    <n v="44323"/>
    <n v="44333"/>
    <n v="0"/>
    <n v="1"/>
    <n v="0"/>
    <n v="2021"/>
    <n v="5"/>
    <n v="29"/>
    <n v="4"/>
    <m/>
    <m/>
    <m/>
    <x v="2"/>
    <s v="Direct"/>
    <x v="0"/>
    <x v="4"/>
    <x v="4"/>
  </r>
  <r>
    <n v="52221752"/>
    <s v="Analytics Translator - Data Translator - Advanced Analytics Consultant"/>
    <x v="1"/>
    <s v="Consultants"/>
    <x v="665"/>
    <n v="36182037"/>
    <m/>
    <m/>
    <d v="2021-05-08T00:00:00"/>
    <n v="44354.999988425923"/>
    <s v="Analytics Translator Top ASX Listed Company Great Company Culture and Flexible Working"/>
    <s v="Australia"/>
    <x v="2"/>
    <x v="2"/>
    <s v="CBD &amp; Inner Suburbs"/>
    <s v="melbourne"/>
    <x v="0"/>
    <s v="$190,000 - $200,000 + package"/>
    <s v="No"/>
    <s v="https://www.seek.com.au/job/52221752?type=standard#searchRequestToken=feccd605-3634-4e3b-90c1-e6dd5b3fa072"/>
    <n v="1"/>
    <n v="1"/>
    <n v="0"/>
    <n v="1"/>
    <n v="0"/>
    <n v="0"/>
    <n v="1"/>
    <n v="0"/>
    <n v="0"/>
    <n v="0"/>
    <n v="1"/>
    <n v="0"/>
    <n v="0"/>
    <n v="1"/>
    <n v="0"/>
    <n v="0"/>
    <n v="0"/>
    <n v="0"/>
    <n v="0"/>
    <n v="0"/>
    <n v="0"/>
    <n v="0"/>
    <n v="0"/>
    <n v="0"/>
    <n v="0"/>
    <n v="44338"/>
    <n v="44340"/>
    <n v="1"/>
    <n v="1"/>
    <n v="0"/>
    <n v="2021"/>
    <n v="5"/>
    <n v="30"/>
    <n v="6"/>
    <n v="190000"/>
    <n v="200000"/>
    <s v="year"/>
    <x v="2"/>
    <s v="Recruiter"/>
    <x v="1"/>
    <x v="4"/>
    <x v="5"/>
  </r>
  <r>
    <n v="52228204"/>
    <s v="IT Data Scientist"/>
    <x v="1"/>
    <s v="Business/Systems Analysts"/>
    <x v="663"/>
    <n v="20979240"/>
    <s v="JBS"/>
    <n v="3.0667"/>
    <d v="2021-05-10T00:00:00"/>
    <n v="44356.999988425923"/>
    <s v="This position is responsible to develop and deliver processes and models to support intelligence, based at our Riverview Office."/>
    <s v="Australia"/>
    <x v="4"/>
    <x v="25"/>
    <m/>
    <m/>
    <x v="0"/>
    <m/>
    <s v="Yes"/>
    <s v="https://www.seek.com.au/job/52228204?type=standout#searchRequestToken=ffec8a46-7725-4e3a-be6b-86e855c22e59"/>
    <n v="0"/>
    <n v="1"/>
    <n v="1"/>
    <n v="1"/>
    <n v="0"/>
    <n v="0"/>
    <n v="0"/>
    <n v="0"/>
    <n v="0"/>
    <n v="0"/>
    <n v="1"/>
    <n v="0"/>
    <n v="0"/>
    <n v="1"/>
    <n v="0"/>
    <n v="0"/>
    <n v="0"/>
    <n v="0"/>
    <n v="0"/>
    <n v="0"/>
    <n v="0"/>
    <n v="0"/>
    <n v="0"/>
    <n v="0"/>
    <n v="0"/>
    <n v="44326"/>
    <n v="44335"/>
    <n v="0"/>
    <n v="1"/>
    <n v="0"/>
    <n v="2021"/>
    <n v="5"/>
    <n v="30"/>
    <n v="5"/>
    <m/>
    <m/>
    <m/>
    <x v="2"/>
    <s v="Direct"/>
    <x v="0"/>
    <x v="4"/>
    <x v="1"/>
  </r>
  <r>
    <n v="52228235"/>
    <s v="Data Scientist - Credit Risk"/>
    <x v="0"/>
    <s v="Mathematics, Statistics &amp; Information Sciences"/>
    <x v="666"/>
    <n v="39087537"/>
    <s v="Toyota Financial Services"/>
    <n v="2.931"/>
    <d v="2021-05-10T00:00:00"/>
    <n v="44356.999988425923"/>
    <s v="Our Risk Management department located in St Leonards is currently seeking to appoint a Data Scientist into a 2 year fixed term contract."/>
    <s v="Australia"/>
    <x v="0"/>
    <x v="0"/>
    <s v="North Shore &amp; Northern Beaches"/>
    <s v="stleonards"/>
    <x v="1"/>
    <m/>
    <s v="No"/>
    <s v="https://www.seek.com.au/job/52228235?type=standout#searchRequestToken=ffeed568-44d6-4c3e-bea1-be918b3f9cb6"/>
    <n v="1"/>
    <n v="1"/>
    <n v="1"/>
    <n v="1"/>
    <n v="0"/>
    <n v="0"/>
    <n v="0"/>
    <n v="0"/>
    <n v="0"/>
    <n v="0"/>
    <n v="1"/>
    <n v="0"/>
    <n v="0"/>
    <n v="1"/>
    <n v="0"/>
    <n v="0"/>
    <n v="0"/>
    <n v="0"/>
    <n v="0"/>
    <n v="0"/>
    <n v="0"/>
    <n v="0"/>
    <n v="0"/>
    <n v="0"/>
    <n v="0"/>
    <n v="44326"/>
    <n v="44354"/>
    <n v="0"/>
    <n v="1"/>
    <n v="0"/>
    <n v="2021"/>
    <n v="5"/>
    <n v="30"/>
    <n v="6"/>
    <m/>
    <m/>
    <m/>
    <x v="2"/>
    <s v="Direct"/>
    <x v="0"/>
    <x v="4"/>
    <x v="1"/>
  </r>
  <r>
    <n v="52231596"/>
    <s v="Senior Machine Learning Engineer"/>
    <x v="1"/>
    <s v="Developers/Programmers"/>
    <x v="44"/>
    <n v="37079664"/>
    <m/>
    <m/>
    <d v="2021-05-10T00:00:00"/>
    <n v="44356.999988425923"/>
    <s v="Design &amp; Build a state of the art Machine learning platform! You'll work with massive data and use Python, Spark, SQL, K8s, GCP and some Scala + Linux"/>
    <s v="Australia"/>
    <x v="0"/>
    <x v="0"/>
    <s v="CBD, Inner West &amp; Eastern Suburbs"/>
    <s v="sydney"/>
    <x v="0"/>
    <m/>
    <s v="No"/>
    <s v="https://www.seek.com.au/job/52231596?type=standout#searchRequestToken=ffddc12b-70fb-4660-8a9c-daf2d605a014"/>
    <n v="0"/>
    <n v="1"/>
    <n v="1"/>
    <n v="1"/>
    <n v="0"/>
    <n v="0"/>
    <n v="0"/>
    <n v="0"/>
    <n v="0"/>
    <n v="1"/>
    <n v="0"/>
    <n v="1"/>
    <n v="1"/>
    <n v="0"/>
    <n v="0"/>
    <n v="0"/>
    <n v="0"/>
    <n v="0"/>
    <n v="0"/>
    <n v="0"/>
    <n v="0"/>
    <n v="1"/>
    <n v="0"/>
    <n v="0"/>
    <n v="0"/>
    <n v="44326"/>
    <n v="44354"/>
    <n v="1"/>
    <n v="1"/>
    <n v="0"/>
    <n v="2021"/>
    <n v="5"/>
    <n v="30"/>
    <n v="7"/>
    <m/>
    <m/>
    <m/>
    <x v="2"/>
    <s v="Recruiter"/>
    <x v="0"/>
    <x v="4"/>
    <x v="1"/>
  </r>
  <r>
    <n v="52232125"/>
    <s v="Data Scientist"/>
    <x v="0"/>
    <s v="Mathematics, Statistics &amp; Information Sciences"/>
    <x v="42"/>
    <n v="25851365"/>
    <m/>
    <m/>
    <d v="2021-05-10T00:00:00"/>
    <n v="44356.61377314815"/>
    <s v="Tap into the expertise of the company brand, and work on limitless opportunities within the data science field across several industries."/>
    <s v="Australia"/>
    <x v="0"/>
    <x v="0"/>
    <s v="CBD, Inner West &amp; Eastern Suburbs"/>
    <s v="sydney"/>
    <x v="0"/>
    <s v="$100k - $150k p.a."/>
    <s v="No"/>
    <s v="https://www.seek.com.au/job/52232125?type=standout#searchRequestToken=fff55c8c-636d-4c2c-86b8-b16942cc6770"/>
    <n v="1"/>
    <n v="1"/>
    <n v="1"/>
    <n v="1"/>
    <n v="0"/>
    <n v="0"/>
    <n v="0"/>
    <n v="0"/>
    <n v="0"/>
    <n v="0"/>
    <n v="1"/>
    <n v="0"/>
    <n v="1"/>
    <n v="1"/>
    <n v="0"/>
    <n v="0"/>
    <n v="0"/>
    <n v="0"/>
    <n v="0"/>
    <n v="0"/>
    <n v="0"/>
    <n v="0"/>
    <n v="0"/>
    <n v="0"/>
    <n v="0"/>
    <n v="44326"/>
    <n v="44356"/>
    <n v="1"/>
    <n v="1"/>
    <n v="0"/>
    <n v="2021"/>
    <n v="5"/>
    <n v="29"/>
    <n v="7"/>
    <n v="100000"/>
    <n v="150000"/>
    <s v="year"/>
    <x v="2"/>
    <s v="Recruiter"/>
    <x v="1"/>
    <x v="4"/>
    <x v="1"/>
  </r>
  <r>
    <n v="52233370"/>
    <s v="Senior Software Engineer"/>
    <x v="1"/>
    <s v="Engineering - Software"/>
    <x v="349"/>
    <n v="34665346"/>
    <m/>
    <m/>
    <d v="2021-05-10T00:00:00"/>
    <n v="44356.999988425923"/>
    <s v="Help us on a mission to kill a coal-fired power station in 10 countries by 2023! 👏"/>
    <s v="Australia"/>
    <x v="0"/>
    <x v="0"/>
    <s v="CBD, Inner West &amp; Eastern Suburbs"/>
    <s v="sydney"/>
    <x v="0"/>
    <m/>
    <s v="No"/>
    <s v="https://www.seek.com.au/job/52233370?type=standard#searchRequestToken=fffb22dd-e6ac-4b33-ac1d-4e879f69b60e"/>
    <n v="0"/>
    <n v="1"/>
    <n v="0"/>
    <n v="1"/>
    <n v="0"/>
    <n v="0"/>
    <n v="0"/>
    <n v="0"/>
    <n v="0"/>
    <n v="0"/>
    <n v="0"/>
    <n v="1"/>
    <n v="0"/>
    <n v="0"/>
    <n v="0"/>
    <n v="0"/>
    <n v="0"/>
    <n v="0"/>
    <n v="0"/>
    <n v="0"/>
    <n v="1"/>
    <n v="0"/>
    <n v="1"/>
    <n v="0"/>
    <n v="0"/>
    <n v="44326"/>
    <n v="44356"/>
    <n v="0"/>
    <n v="1"/>
    <n v="0"/>
    <n v="2021"/>
    <n v="5"/>
    <n v="30"/>
    <n v="5"/>
    <m/>
    <m/>
    <m/>
    <x v="2"/>
    <s v="Direct"/>
    <x v="0"/>
    <x v="4"/>
    <x v="1"/>
  </r>
  <r>
    <n v="52235593"/>
    <s v="Senior Actuarial Analyst"/>
    <x v="10"/>
    <s v="Actuarial"/>
    <x v="455"/>
    <n v="16630032"/>
    <s v="HBF Health"/>
    <n v="2.9129999999999998"/>
    <d v="2021-05-10T00:00:00"/>
    <n v="44356.999988425923"/>
    <s v="This is an exciting time to join HBF, and as we continue to grow we are seeking new talent to join our Actuarial team."/>
    <s v="Australia"/>
    <x v="3"/>
    <x v="3"/>
    <s v="CBD, Inner &amp; Western Suburbs"/>
    <s v="perth"/>
    <x v="0"/>
    <s v="Competitive salary"/>
    <s v="No"/>
    <s v="https://www.seek.com.au/job/52235593?type=standout#searchRequestToken=ffd1abc3-2a41-474f-b52c-6b4ef3271a67"/>
    <n v="1"/>
    <n v="1"/>
    <n v="0"/>
    <n v="1"/>
    <n v="0"/>
    <n v="0"/>
    <n v="0"/>
    <n v="0"/>
    <n v="0"/>
    <n v="0"/>
    <n v="0"/>
    <n v="0"/>
    <n v="0"/>
    <n v="1"/>
    <n v="0"/>
    <n v="0"/>
    <n v="0"/>
    <n v="0"/>
    <n v="0"/>
    <n v="0"/>
    <n v="0"/>
    <n v="0"/>
    <n v="0"/>
    <n v="0"/>
    <n v="0"/>
    <n v="44326"/>
    <n v="44346"/>
    <n v="0"/>
    <n v="1"/>
    <n v="0"/>
    <n v="2021"/>
    <n v="5"/>
    <n v="30"/>
    <n v="4"/>
    <m/>
    <m/>
    <m/>
    <x v="2"/>
    <s v="Direct"/>
    <x v="1"/>
    <x v="4"/>
    <x v="1"/>
  </r>
  <r>
    <n v="52235795"/>
    <s v="Senior Engineer Data"/>
    <x v="1"/>
    <s v="Engineering - Software"/>
    <x v="478"/>
    <n v="45145625"/>
    <s v="Roy Hill"/>
    <n v="2.9586000000000001"/>
    <d v="2021-05-10T00:00:00"/>
    <n v="44356.999988425923"/>
    <s v="Roy Hill is currently seeking a Senior Engineer Data to join the team on a fixed-term basis until July 2023"/>
    <s v="Australia"/>
    <x v="3"/>
    <x v="3"/>
    <s v="Eastern Suburbs"/>
    <m/>
    <x v="1"/>
    <m/>
    <s v="Yes"/>
    <s v="https://www.seek.com.au/job/52235795?type=standout#searchRequestToken=ffec8a46-7725-4e3a-be6b-86e855c22e59"/>
    <n v="1"/>
    <n v="1"/>
    <n v="0"/>
    <n v="1"/>
    <n v="0"/>
    <n v="0"/>
    <n v="0"/>
    <n v="0"/>
    <n v="0"/>
    <n v="1"/>
    <n v="1"/>
    <n v="1"/>
    <n v="1"/>
    <n v="1"/>
    <n v="0"/>
    <n v="0"/>
    <n v="0"/>
    <n v="0"/>
    <n v="0"/>
    <n v="0"/>
    <n v="0"/>
    <n v="1"/>
    <n v="0"/>
    <n v="0"/>
    <n v="0"/>
    <n v="44326"/>
    <n v="44340"/>
    <n v="0"/>
    <n v="1"/>
    <n v="0"/>
    <n v="2021"/>
    <n v="5"/>
    <n v="30"/>
    <n v="9"/>
    <m/>
    <m/>
    <m/>
    <x v="2"/>
    <s v="Direct"/>
    <x v="0"/>
    <x v="4"/>
    <x v="1"/>
  </r>
  <r>
    <n v="52237417"/>
    <s v="Market Researcher"/>
    <x v="5"/>
    <s v="Market Research &amp; Analysis"/>
    <x v="667"/>
    <n v="15104525"/>
    <m/>
    <m/>
    <d v="2021-05-11T00:00:00"/>
    <n v="44357.999988425923"/>
    <s v="Use your Market Research skills to help diverse companies make informed, mission-critical decisions on how to best enter or expand in market."/>
    <s v="Australia"/>
    <x v="0"/>
    <x v="0"/>
    <s v="CBD, Inner West &amp; Eastern Suburbs"/>
    <s v="sydney"/>
    <x v="0"/>
    <m/>
    <s v="No"/>
    <s v="https://www.seek.com.au/job/52237417?type=standout#searchRequestToken=fff472cb-3faa-455a-be73-530093020196"/>
    <n v="0"/>
    <n v="0"/>
    <n v="0"/>
    <n v="0"/>
    <n v="0"/>
    <n v="0"/>
    <n v="1"/>
    <n v="0"/>
    <n v="1"/>
    <n v="0"/>
    <n v="1"/>
    <n v="0"/>
    <n v="0"/>
    <n v="0"/>
    <n v="0"/>
    <n v="0"/>
    <n v="0"/>
    <n v="0"/>
    <n v="0"/>
    <n v="0"/>
    <n v="0"/>
    <n v="0"/>
    <n v="0"/>
    <n v="0"/>
    <n v="0"/>
    <n v="44326"/>
    <n v="44348"/>
    <n v="0"/>
    <n v="1"/>
    <n v="0"/>
    <n v="2021"/>
    <n v="5"/>
    <n v="30"/>
    <n v="3"/>
    <m/>
    <m/>
    <m/>
    <x v="2"/>
    <s v="Direct"/>
    <x v="0"/>
    <x v="4"/>
    <x v="2"/>
  </r>
  <r>
    <n v="52237418"/>
    <s v="Market Researcher"/>
    <x v="4"/>
    <s v="Government"/>
    <x v="667"/>
    <n v="15104525"/>
    <m/>
    <m/>
    <d v="2021-05-11T00:00:00"/>
    <n v="44357.999988425923"/>
    <s v="Use your Market Research skills to help diverse companies make informed, mission-critical decisions on how to best enter or expand in market."/>
    <s v="Australia"/>
    <x v="0"/>
    <x v="0"/>
    <s v="CBD, Inner West &amp; Eastern Suburbs"/>
    <s v="sydney"/>
    <x v="0"/>
    <m/>
    <s v="No"/>
    <s v="https://www.seek.com.au/job/52237418?type=standout#searchRequestToken=fff472cb-3faa-455a-be73-530093020196"/>
    <n v="0"/>
    <n v="0"/>
    <n v="0"/>
    <n v="0"/>
    <n v="0"/>
    <n v="0"/>
    <n v="1"/>
    <n v="0"/>
    <n v="1"/>
    <n v="0"/>
    <n v="1"/>
    <n v="0"/>
    <n v="0"/>
    <n v="0"/>
    <n v="0"/>
    <n v="0"/>
    <n v="0"/>
    <n v="0"/>
    <n v="0"/>
    <n v="0"/>
    <n v="0"/>
    <n v="0"/>
    <n v="0"/>
    <n v="0"/>
    <n v="0"/>
    <n v="44326"/>
    <n v="44348"/>
    <n v="0"/>
    <n v="1"/>
    <n v="1"/>
    <n v="2021"/>
    <n v="5"/>
    <n v="30"/>
    <n v="3"/>
    <m/>
    <m/>
    <m/>
    <x v="2"/>
    <s v="Direct"/>
    <x v="0"/>
    <x v="4"/>
    <x v="2"/>
  </r>
  <r>
    <n v="52237567"/>
    <s v="Entry level Data Scientist / Risk Analyst opportunities"/>
    <x v="2"/>
    <s v="Credit"/>
    <x v="668"/>
    <n v="36143331"/>
    <s v="Commonwealth Bank of Australia"/>
    <n v="3.5032999999999999"/>
    <d v="2021-05-11T00:00:00"/>
    <n v="44357.348622685182"/>
    <s v="Come join our Retail Banking Services Risk Management and get your foot in the door for a great role."/>
    <s v="Australia"/>
    <x v="2"/>
    <x v="2"/>
    <s v="CBD &amp; Inner Suburbs"/>
    <s v="docklands"/>
    <x v="0"/>
    <m/>
    <s v="No"/>
    <s v="https://www.seek.com.au/job/52237567?type=standout#searchRequestToken=ff00ad64-a963-46e5-9d5c-d5b0d525504f"/>
    <n v="0"/>
    <n v="1"/>
    <n v="0"/>
    <n v="1"/>
    <n v="0"/>
    <n v="0"/>
    <n v="0"/>
    <n v="0"/>
    <n v="0"/>
    <n v="0"/>
    <n v="1"/>
    <n v="0"/>
    <n v="0"/>
    <n v="1"/>
    <n v="0"/>
    <n v="0"/>
    <n v="0"/>
    <n v="0"/>
    <n v="0"/>
    <n v="0"/>
    <n v="0"/>
    <n v="0"/>
    <n v="0"/>
    <n v="0"/>
    <n v="0"/>
    <n v="44326"/>
    <n v="44332"/>
    <n v="0"/>
    <n v="1"/>
    <n v="0"/>
    <n v="2021"/>
    <n v="5"/>
    <n v="29"/>
    <n v="4"/>
    <m/>
    <m/>
    <m/>
    <x v="2"/>
    <s v="Direct"/>
    <x v="0"/>
    <x v="4"/>
    <x v="2"/>
  </r>
  <r>
    <n v="52238651"/>
    <s v="Data Scientist"/>
    <x v="5"/>
    <s v="Direct Marketing &amp; CRM"/>
    <x v="655"/>
    <n v="35962368"/>
    <m/>
    <m/>
    <d v="2021-05-11T00:00:00"/>
    <n v="44357.999988425923"/>
    <s v="Our client is a global retail business specializing in innovative healthcare devices with inclusivity and sustainability as part of its core mission s"/>
    <s v="Australia"/>
    <x v="2"/>
    <x v="2"/>
    <s v="Eastern Suburbs"/>
    <m/>
    <x v="0"/>
    <m/>
    <s v="Yes"/>
    <s v="https://www.seek.com.au/job/52238651?type=standard#searchRequestToken=ffec8a46-7725-4e3a-be6b-86e855c22e59"/>
    <n v="1"/>
    <n v="1"/>
    <n v="1"/>
    <n v="1"/>
    <n v="0"/>
    <n v="0"/>
    <n v="0"/>
    <n v="0"/>
    <n v="0"/>
    <n v="0"/>
    <n v="1"/>
    <n v="0"/>
    <n v="0"/>
    <n v="1"/>
    <n v="0"/>
    <n v="0"/>
    <n v="0"/>
    <n v="0"/>
    <n v="0"/>
    <n v="0"/>
    <n v="0"/>
    <n v="0"/>
    <n v="0"/>
    <n v="0"/>
    <n v="0"/>
    <n v="44326"/>
    <n v="44338"/>
    <n v="0"/>
    <n v="1"/>
    <n v="0"/>
    <n v="2021"/>
    <n v="5"/>
    <n v="30"/>
    <n v="6"/>
    <m/>
    <m/>
    <m/>
    <x v="2"/>
    <s v="Direct"/>
    <x v="0"/>
    <x v="4"/>
    <x v="2"/>
  </r>
  <r>
    <n v="52242472"/>
    <s v="Senior Data Scientist"/>
    <x v="1"/>
    <s v="Other"/>
    <x v="388"/>
    <n v="21673808"/>
    <s v="Alcoa"/>
    <n v="3.8208000000000002"/>
    <d v="2021-05-11T00:00:00"/>
    <n v="44357.999988425923"/>
    <s v="Alcoa is built on a foundation of strong values and best practices that have led to efficiency, safety, sustainability and stronger communities."/>
    <s v="Australia"/>
    <x v="3"/>
    <x v="3"/>
    <s v="Fremantle &amp; Southern Suburbs"/>
    <s v="booragoon"/>
    <x v="0"/>
    <s v="Competitive Remuneration Package"/>
    <s v="No"/>
    <s v="https://www.seek.com.au/job/52242472?type=standout#searchRequestToken=fffaa6b0-ba3c-446d-bbdf-6ce61fbde236"/>
    <n v="1"/>
    <n v="1"/>
    <n v="1"/>
    <n v="1"/>
    <n v="0"/>
    <n v="0"/>
    <n v="0"/>
    <n v="0"/>
    <n v="0"/>
    <n v="0"/>
    <n v="1"/>
    <n v="0"/>
    <n v="0"/>
    <n v="1"/>
    <n v="0"/>
    <n v="0"/>
    <n v="0"/>
    <n v="0"/>
    <n v="0"/>
    <n v="0"/>
    <n v="0"/>
    <n v="0"/>
    <n v="1"/>
    <n v="0"/>
    <n v="0"/>
    <n v="44327"/>
    <n v="44354"/>
    <n v="0"/>
    <n v="1"/>
    <n v="0"/>
    <n v="2021"/>
    <n v="5"/>
    <n v="30"/>
    <n v="7"/>
    <m/>
    <m/>
    <m/>
    <x v="2"/>
    <s v="Direct"/>
    <x v="1"/>
    <x v="4"/>
    <x v="2"/>
  </r>
  <r>
    <n v="52247102"/>
    <s v="Data Scientist"/>
    <x v="1"/>
    <s v="Other"/>
    <x v="558"/>
    <n v="46282724"/>
    <m/>
    <m/>
    <d v="2021-05-11T00:00:00"/>
    <n v="44357.686481481483"/>
    <s v="Data Scientist- Surry Hills, Sydney, Australia 6 month contract, high chance of extension Great Daily rate Some of Australia's Largest Data Sets"/>
    <s v="Australia"/>
    <x v="0"/>
    <x v="0"/>
    <s v="CBD, Inner West &amp; Eastern Suburbs"/>
    <s v="surryhills"/>
    <x v="1"/>
    <m/>
    <s v="No"/>
    <s v="https://www.seek.com.au/job/52247102?type=standard#searchRequestToken=ffcfcf5c-4525-477a-b844-0d63761c27a7"/>
    <n v="0"/>
    <n v="1"/>
    <n v="1"/>
    <n v="1"/>
    <n v="0"/>
    <n v="0"/>
    <n v="0"/>
    <n v="0"/>
    <n v="0"/>
    <n v="0"/>
    <n v="1"/>
    <n v="0"/>
    <n v="1"/>
    <n v="1"/>
    <n v="0"/>
    <n v="0"/>
    <n v="0"/>
    <n v="0"/>
    <n v="0"/>
    <n v="0"/>
    <n v="0"/>
    <n v="1"/>
    <n v="0"/>
    <n v="0"/>
    <n v="0"/>
    <n v="44327"/>
    <n v="44357"/>
    <n v="0"/>
    <n v="1"/>
    <n v="0"/>
    <n v="2021"/>
    <n v="5"/>
    <n v="29"/>
    <n v="7"/>
    <m/>
    <m/>
    <m/>
    <x v="2"/>
    <s v="Direct"/>
    <x v="0"/>
    <x v="4"/>
    <x v="2"/>
  </r>
  <r>
    <n v="52248923"/>
    <s v="Data Scientist"/>
    <x v="0"/>
    <s v="Mathematics, Statistics &amp; Information Sciences"/>
    <x v="372"/>
    <n v="19950640"/>
    <s v="Australian Finance Group"/>
    <n v="3.25"/>
    <d v="2021-05-11T00:00:00"/>
    <n v="44357.999988425923"/>
    <s v="Opportunity for a data enthusiast to play a lead role in customer experience and operational improvements in an industry leading fin services company."/>
    <s v="Australia"/>
    <x v="3"/>
    <x v="3"/>
    <s v="CBD, Inner &amp; Western Suburbs"/>
    <s v="westperth"/>
    <x v="0"/>
    <m/>
    <s v="No"/>
    <s v="https://www.seek.com.au/job/52248923?type=standout#searchRequestToken=ffeed568-44d6-4c3e-bea1-be918b3f9cb6"/>
    <n v="1"/>
    <n v="1"/>
    <n v="1"/>
    <n v="1"/>
    <n v="0"/>
    <n v="0"/>
    <n v="0"/>
    <n v="0"/>
    <n v="0"/>
    <n v="1"/>
    <n v="1"/>
    <n v="1"/>
    <n v="0"/>
    <n v="1"/>
    <n v="0"/>
    <n v="0"/>
    <n v="0"/>
    <n v="0"/>
    <n v="0"/>
    <n v="0"/>
    <n v="0"/>
    <n v="0"/>
    <n v="1"/>
    <n v="0"/>
    <n v="0"/>
    <n v="44327"/>
    <n v="44357"/>
    <n v="0"/>
    <n v="1"/>
    <n v="0"/>
    <n v="2021"/>
    <n v="5"/>
    <n v="30"/>
    <n v="9"/>
    <m/>
    <m/>
    <m/>
    <x v="2"/>
    <s v="Direct"/>
    <x v="0"/>
    <x v="4"/>
    <x v="2"/>
  </r>
  <r>
    <n v="52249749"/>
    <s v="Data Scientist / Analyst"/>
    <x v="16"/>
    <s v="Other"/>
    <x v="669"/>
    <n v="22520653"/>
    <s v="SA Health"/>
    <n v="3.1240000000000001"/>
    <d v="2021-05-12T00:00:00"/>
    <n v="44358.999988425923"/>
    <s v="Responsible for discovering, capturing, interpreting, and linking health data as part of a comprehensive clinical informatics service."/>
    <s v="Australia"/>
    <x v="6"/>
    <x v="6"/>
    <m/>
    <m/>
    <x v="0"/>
    <m/>
    <s v="No"/>
    <s v="https://www.seek.com.au/job/52249749?type=standard#searchRequestToken=ffd83c09-2f68-4b22-b97c-48afcbaeaa28"/>
    <n v="0"/>
    <n v="1"/>
    <n v="1"/>
    <n v="1"/>
    <n v="0"/>
    <n v="0"/>
    <n v="0"/>
    <n v="0"/>
    <n v="0"/>
    <n v="0"/>
    <n v="1"/>
    <n v="0"/>
    <n v="0"/>
    <n v="1"/>
    <n v="0"/>
    <n v="0"/>
    <n v="0"/>
    <n v="0"/>
    <n v="0"/>
    <n v="0"/>
    <n v="0"/>
    <n v="0"/>
    <n v="0"/>
    <n v="0"/>
    <n v="0"/>
    <n v="44327"/>
    <n v="44342"/>
    <n v="0"/>
    <n v="1"/>
    <n v="0"/>
    <n v="2021"/>
    <n v="5"/>
    <n v="30"/>
    <n v="5"/>
    <m/>
    <m/>
    <m/>
    <x v="2"/>
    <s v="Direct"/>
    <x v="0"/>
    <x v="4"/>
    <x v="0"/>
  </r>
  <r>
    <n v="52249751"/>
    <s v="Data Scientist / Analyst"/>
    <x v="4"/>
    <s v="Government - State"/>
    <x v="669"/>
    <n v="22520653"/>
    <s v="SA Health"/>
    <m/>
    <d v="2021-05-12T00:00:00"/>
    <n v="44358.999988425923"/>
    <s v="Responsible for discovering, capturing, interpreting, and linking health data as part of a comprehensive clinical informatics service."/>
    <s v="Australia"/>
    <x v="6"/>
    <x v="6"/>
    <m/>
    <m/>
    <x v="0"/>
    <m/>
    <s v="No"/>
    <s v="https://www.seek.com.au/job/52249751?type=standard#searchRequestToken=ffd83c09-2f68-4b22-b97c-48afcbaeaa28"/>
    <n v="0"/>
    <n v="1"/>
    <n v="1"/>
    <n v="1"/>
    <n v="0"/>
    <n v="0"/>
    <n v="0"/>
    <n v="0"/>
    <n v="0"/>
    <n v="0"/>
    <n v="1"/>
    <n v="0"/>
    <n v="0"/>
    <n v="1"/>
    <n v="0"/>
    <n v="0"/>
    <n v="0"/>
    <n v="0"/>
    <n v="0"/>
    <n v="0"/>
    <n v="0"/>
    <n v="0"/>
    <n v="0"/>
    <n v="0"/>
    <n v="0"/>
    <n v="44327"/>
    <n v="44342"/>
    <n v="0"/>
    <n v="1"/>
    <n v="1"/>
    <n v="2021"/>
    <n v="5"/>
    <n v="30"/>
    <n v="5"/>
    <m/>
    <m/>
    <m/>
    <x v="2"/>
    <s v="Direct"/>
    <x v="0"/>
    <x v="4"/>
    <x v="0"/>
  </r>
  <r>
    <n v="52251305"/>
    <s v="Lead Data Scientist"/>
    <x v="1"/>
    <s v="Business/Systems Analysts"/>
    <x v="670"/>
    <n v="46082447"/>
    <s v="Foxtel"/>
    <n v="3.5573999999999999"/>
    <d v="2021-05-12T00:00:00"/>
    <n v="44358.999988425923"/>
    <s v="We are looking for a Lead Data Scientist to lead a team of data scientists."/>
    <s v="Australia"/>
    <x v="0"/>
    <x v="0"/>
    <m/>
    <m/>
    <x v="0"/>
    <s v="Free Foxtel &amp; Discounted Broadband"/>
    <s v="Yes"/>
    <s v="https://www.seek.com.au/job/52251305?type=standout#searchRequestToken=ffeed568-44d6-4c3e-bea1-be918b3f9cb6"/>
    <n v="1"/>
    <n v="1"/>
    <n v="1"/>
    <n v="1"/>
    <n v="0"/>
    <n v="0"/>
    <n v="0"/>
    <n v="0"/>
    <n v="0"/>
    <n v="0"/>
    <n v="1"/>
    <n v="0"/>
    <n v="1"/>
    <n v="1"/>
    <n v="0"/>
    <n v="0"/>
    <n v="0"/>
    <n v="0"/>
    <n v="0"/>
    <n v="0"/>
    <n v="0"/>
    <n v="0"/>
    <n v="0"/>
    <n v="0"/>
    <n v="0"/>
    <n v="44328"/>
    <n v="44358"/>
    <n v="0"/>
    <n v="1"/>
    <n v="0"/>
    <n v="2021"/>
    <n v="5"/>
    <n v="30"/>
    <n v="7"/>
    <m/>
    <m/>
    <m/>
    <x v="2"/>
    <s v="Direct"/>
    <x v="1"/>
    <x v="4"/>
    <x v="0"/>
  </r>
  <r>
    <n v="52251568"/>
    <s v="AWS Data Engineer"/>
    <x v="1"/>
    <s v="Developers/Programmers"/>
    <x v="6"/>
    <n v="27705684"/>
    <m/>
    <m/>
    <d v="2021-05-12T00:00:00"/>
    <n v="44358.412824074083"/>
    <s v="Work for a prestigious Gov Depart. in a high performing team to design and build innovative and cutting-edge data/cloud engineering solutions."/>
    <s v="Australia"/>
    <x v="0"/>
    <x v="0"/>
    <m/>
    <s v="sydney"/>
    <x v="1"/>
    <s v="$900 - $950 p.a. + Super"/>
    <s v="No"/>
    <s v="https://www.seek.com.au/job/52251568?type=standard#searchRequestToken=ffcbdc48-2b19-4148-978f-6e9e7e730bbe"/>
    <n v="0"/>
    <n v="1"/>
    <n v="0"/>
    <n v="1"/>
    <n v="0"/>
    <n v="0"/>
    <n v="0"/>
    <n v="0"/>
    <n v="0"/>
    <n v="1"/>
    <n v="1"/>
    <n v="1"/>
    <n v="1"/>
    <n v="0"/>
    <n v="0"/>
    <n v="0"/>
    <n v="0"/>
    <n v="0"/>
    <n v="0"/>
    <n v="0"/>
    <n v="0"/>
    <n v="1"/>
    <n v="0"/>
    <n v="0"/>
    <n v="0"/>
    <n v="44328"/>
    <n v="44357"/>
    <n v="1"/>
    <n v="1"/>
    <n v="0"/>
    <n v="2021"/>
    <n v="5"/>
    <n v="29"/>
    <n v="7"/>
    <m/>
    <m/>
    <m/>
    <x v="2"/>
    <s v="Recruiter"/>
    <x v="1"/>
    <x v="4"/>
    <x v="0"/>
  </r>
  <r>
    <n v="52251851"/>
    <s v="Senior Data Scientist"/>
    <x v="1"/>
    <s v="Business/Systems Analysts"/>
    <x v="670"/>
    <n v="46082447"/>
    <s v="Foxtel"/>
    <n v="3.5573999999999999"/>
    <d v="2021-05-12T00:00:00"/>
    <n v="44358.999988425923"/>
    <s v="We are looking for a Senior Data Scientist to Solve material FoxCo commercial and customer problems"/>
    <s v="Australia"/>
    <x v="0"/>
    <x v="0"/>
    <m/>
    <m/>
    <x v="0"/>
    <s v="Free Foxtel &amp; Discounted Broadband"/>
    <s v="Yes"/>
    <s v="https://www.seek.com.au/job/52251851?type=standout#searchRequestToken=fff9f2b1-5779-4639-8424-294ac2f78f5c"/>
    <n v="1"/>
    <n v="1"/>
    <n v="1"/>
    <n v="1"/>
    <n v="0"/>
    <n v="0"/>
    <n v="0"/>
    <n v="0"/>
    <n v="0"/>
    <n v="1"/>
    <n v="1"/>
    <n v="1"/>
    <n v="1"/>
    <n v="1"/>
    <n v="0"/>
    <n v="0"/>
    <n v="0"/>
    <n v="0"/>
    <n v="0"/>
    <n v="0"/>
    <n v="0"/>
    <n v="0"/>
    <n v="0"/>
    <n v="0"/>
    <n v="0"/>
    <n v="44328"/>
    <n v="44358"/>
    <n v="0"/>
    <n v="1"/>
    <n v="0"/>
    <n v="2021"/>
    <n v="5"/>
    <n v="30"/>
    <n v="9"/>
    <m/>
    <m/>
    <m/>
    <x v="2"/>
    <s v="Direct"/>
    <x v="1"/>
    <x v="4"/>
    <x v="0"/>
  </r>
  <r>
    <n v="52253182"/>
    <s v="Senior Data Scientist"/>
    <x v="1"/>
    <s v="Database Development &amp; Administration"/>
    <x v="336"/>
    <n v="34308753"/>
    <m/>
    <m/>
    <d v="2021-05-12T00:00:00"/>
    <n v="44358.999988425923"/>
    <s v="Create meaningful and market-first insights for customers in a true Agile and leading edge environment in financial products and technology"/>
    <s v="Australia"/>
    <x v="0"/>
    <x v="0"/>
    <m/>
    <m/>
    <x v="0"/>
    <s v="Competitive Salary &amp; Excellent Career Growth"/>
    <s v="No"/>
    <s v="https://www.seek.com.au/job/52253182?type=standard#searchRequestToken=ffec8a46-7725-4e3a-be6b-86e855c22e59"/>
    <n v="0"/>
    <n v="1"/>
    <n v="1"/>
    <n v="1"/>
    <n v="0"/>
    <n v="0"/>
    <n v="0"/>
    <n v="0"/>
    <n v="0"/>
    <n v="1"/>
    <n v="1"/>
    <n v="1"/>
    <n v="1"/>
    <n v="1"/>
    <n v="0"/>
    <n v="0"/>
    <n v="0"/>
    <n v="0"/>
    <n v="0"/>
    <n v="0"/>
    <n v="0"/>
    <n v="0"/>
    <n v="0"/>
    <n v="0"/>
    <n v="0"/>
    <n v="44328"/>
    <n v="44357"/>
    <n v="1"/>
    <n v="1"/>
    <n v="0"/>
    <n v="2021"/>
    <n v="5"/>
    <n v="30"/>
    <n v="8"/>
    <m/>
    <m/>
    <m/>
    <x v="2"/>
    <s v="Recruiter"/>
    <x v="1"/>
    <x v="4"/>
    <x v="0"/>
  </r>
  <r>
    <n v="52254492"/>
    <s v="People &amp; Culture Partner"/>
    <x v="8"/>
    <s v="Consulting &amp; Generalist HR"/>
    <x v="671"/>
    <n v="46032417"/>
    <m/>
    <m/>
    <d v="2021-05-12T00:00:00"/>
    <n v="44358.999988425923"/>
    <s v="This is a once-in-a-lifetime opportunity for you to join a growing Tech company and be the champion of P&amp;C initiatives across the business."/>
    <s v="Australia"/>
    <x v="0"/>
    <x v="0"/>
    <s v="CBD, Inner West &amp; Eastern Suburbs"/>
    <s v="sydney"/>
    <x v="0"/>
    <m/>
    <s v="No"/>
    <s v="https://www.seek.com.au/job/52254492?type=standard#searchRequestToken=ff665dca-5908-43b8-9bbe-f53500bee0ae"/>
    <n v="0"/>
    <n v="0"/>
    <n v="0"/>
    <n v="0"/>
    <n v="0"/>
    <n v="0"/>
    <n v="0"/>
    <n v="0"/>
    <n v="1"/>
    <n v="0"/>
    <n v="0"/>
    <n v="0"/>
    <n v="0"/>
    <n v="0"/>
    <n v="0"/>
    <n v="0"/>
    <n v="0"/>
    <n v="0"/>
    <n v="0"/>
    <n v="0"/>
    <n v="0"/>
    <n v="0"/>
    <n v="0"/>
    <n v="0"/>
    <n v="0"/>
    <n v="44328"/>
    <n v="44358"/>
    <n v="0"/>
    <n v="1"/>
    <n v="0"/>
    <n v="2021"/>
    <n v="5"/>
    <n v="30"/>
    <n v="1"/>
    <m/>
    <m/>
    <m/>
    <x v="2"/>
    <s v="Direct"/>
    <x v="0"/>
    <x v="4"/>
    <x v="0"/>
  </r>
  <r>
    <n v="52258055"/>
    <s v="Data Scientist"/>
    <x v="0"/>
    <s v="Mathematics, Statistics &amp; Information Sciences"/>
    <x v="43"/>
    <n v="38197469"/>
    <m/>
    <m/>
    <d v="2021-05-12T00:00:00"/>
    <n v="44358.999988425923"/>
    <s v="Deliver commercial value by developing and deploying production-level machine learning and optimisation models."/>
    <s v="Australia"/>
    <x v="0"/>
    <x v="0"/>
    <s v="CBD, Inner West &amp; Eastern Suburbs"/>
    <s v="sydney"/>
    <x v="0"/>
    <m/>
    <s v="No"/>
    <s v="https://www.seek.com.au/job/52258055?type=standard#searchRequestToken=fffaa6b0-ba3c-446d-bbdf-6ce61fbde236"/>
    <n v="1"/>
    <n v="1"/>
    <n v="1"/>
    <n v="1"/>
    <n v="0"/>
    <n v="0"/>
    <n v="0"/>
    <n v="0"/>
    <n v="0"/>
    <n v="1"/>
    <n v="1"/>
    <n v="1"/>
    <n v="0"/>
    <n v="1"/>
    <n v="0"/>
    <n v="0"/>
    <n v="0"/>
    <n v="0"/>
    <n v="0"/>
    <n v="0"/>
    <n v="0"/>
    <n v="1"/>
    <n v="0"/>
    <n v="0"/>
    <n v="0"/>
    <n v="44328"/>
    <n v="44358"/>
    <n v="0"/>
    <n v="1"/>
    <n v="0"/>
    <n v="2021"/>
    <n v="5"/>
    <n v="30"/>
    <n v="9"/>
    <m/>
    <m/>
    <m/>
    <x v="2"/>
    <s v="Direct"/>
    <x v="0"/>
    <x v="4"/>
    <x v="0"/>
  </r>
  <r>
    <n v="52258094"/>
    <s v="Senior Data Scientist"/>
    <x v="0"/>
    <s v="Mathematics, Statistics &amp; Information Sciences"/>
    <x v="43"/>
    <n v="38197469"/>
    <m/>
    <m/>
    <d v="2021-05-12T00:00:00"/>
    <n v="44358.999988425923"/>
    <s v="Deliver commercial value by developing and deploying production-level machine learning and optimisation models."/>
    <s v="Australia"/>
    <x v="0"/>
    <x v="0"/>
    <s v="CBD, Inner West &amp; Eastern Suburbs"/>
    <s v="sydney"/>
    <x v="0"/>
    <m/>
    <s v="No"/>
    <s v="https://www.seek.com.au/job/52258094?type=standard#searchRequestToken=fffaa6b0-ba3c-446d-bbdf-6ce61fbde236"/>
    <n v="1"/>
    <n v="1"/>
    <n v="1"/>
    <n v="1"/>
    <n v="0"/>
    <n v="0"/>
    <n v="0"/>
    <n v="0"/>
    <n v="0"/>
    <n v="1"/>
    <n v="1"/>
    <n v="1"/>
    <n v="1"/>
    <n v="1"/>
    <n v="0"/>
    <n v="0"/>
    <n v="0"/>
    <n v="0"/>
    <n v="0"/>
    <n v="0"/>
    <n v="0"/>
    <n v="1"/>
    <n v="0"/>
    <n v="0"/>
    <n v="0"/>
    <n v="44328"/>
    <n v="44358"/>
    <n v="0"/>
    <n v="1"/>
    <n v="0"/>
    <n v="2021"/>
    <n v="5"/>
    <n v="30"/>
    <n v="10"/>
    <m/>
    <m/>
    <m/>
    <x v="2"/>
    <s v="Direct"/>
    <x v="0"/>
    <x v="4"/>
    <x v="0"/>
  </r>
  <r>
    <n v="52258825"/>
    <s v="Data Scientist"/>
    <x v="1"/>
    <s v="Other"/>
    <x v="125"/>
    <n v="28245416"/>
    <s v="Cognizant"/>
    <n v="3.2698"/>
    <d v="2021-05-12T00:00:00"/>
    <n v="44358.999988425923"/>
    <s v="Fantastic opportunity for an experienced Data Scientist to join our analytics team in Perth"/>
    <s v="Australia"/>
    <x v="3"/>
    <x v="3"/>
    <s v="CBD, Inner &amp; Western Suburbs"/>
    <s v="perth"/>
    <x v="0"/>
    <m/>
    <s v="No"/>
    <s v="https://www.seek.com.au/job/52258825?type=standout#searchRequestToken=ffec319f-9143-490b-8a7c-dd1228ebb9d9"/>
    <n v="0"/>
    <n v="1"/>
    <n v="1"/>
    <n v="1"/>
    <n v="0"/>
    <n v="0"/>
    <n v="0"/>
    <n v="0"/>
    <n v="0"/>
    <n v="0"/>
    <n v="1"/>
    <n v="1"/>
    <n v="1"/>
    <n v="1"/>
    <n v="0"/>
    <n v="0"/>
    <n v="0"/>
    <n v="0"/>
    <n v="0"/>
    <n v="0"/>
    <n v="0"/>
    <n v="0"/>
    <n v="0"/>
    <n v="0"/>
    <n v="0"/>
    <n v="44328"/>
    <n v="44358"/>
    <n v="0"/>
    <n v="1"/>
    <n v="0"/>
    <n v="2021"/>
    <n v="5"/>
    <n v="30"/>
    <n v="7"/>
    <m/>
    <m/>
    <m/>
    <x v="2"/>
    <s v="Direct"/>
    <x v="0"/>
    <x v="4"/>
    <x v="0"/>
  </r>
  <r>
    <n v="52259065"/>
    <s v="Senior Data Analyst"/>
    <x v="1"/>
    <s v="Business/Systems Analysts"/>
    <x v="494"/>
    <n v="10189109"/>
    <s v="The Social Research Centre"/>
    <n v="2.6667000000000001"/>
    <d v="2021-05-12T00:00:00"/>
    <n v="44358.999988425923"/>
    <s v="The Senior Data Scientist will work alongside experienced survey data scientists and survey statisticians."/>
    <s v="Australia"/>
    <x v="2"/>
    <x v="2"/>
    <s v="CBD &amp; Inner Suburbs"/>
    <s v="melbourne"/>
    <x v="0"/>
    <m/>
    <s v="No"/>
    <s v="https://www.seek.com.au/job/52259065?type=standard#searchRequestToken=ffeed568-44d6-4c3e-bea1-be918b3f9cb6"/>
    <n v="1"/>
    <n v="1"/>
    <n v="0"/>
    <n v="1"/>
    <n v="0"/>
    <n v="0"/>
    <n v="1"/>
    <n v="0"/>
    <n v="0"/>
    <n v="0"/>
    <n v="1"/>
    <n v="0"/>
    <n v="0"/>
    <n v="1"/>
    <n v="0"/>
    <n v="0"/>
    <n v="0"/>
    <n v="0"/>
    <n v="0"/>
    <n v="0"/>
    <n v="0"/>
    <n v="0"/>
    <n v="1"/>
    <n v="0"/>
    <n v="0"/>
    <n v="44328"/>
    <n v="44358"/>
    <n v="0"/>
    <n v="1"/>
    <n v="0"/>
    <n v="2021"/>
    <n v="5"/>
    <n v="30"/>
    <n v="7"/>
    <m/>
    <m/>
    <m/>
    <x v="2"/>
    <s v="Direct"/>
    <x v="0"/>
    <x v="4"/>
    <x v="0"/>
  </r>
  <r>
    <n v="52262284"/>
    <s v="Senior Data Scientist"/>
    <x v="0"/>
    <s v="Mathematics, Statistics &amp; Information Sciences"/>
    <x v="672"/>
    <n v="22081402"/>
    <s v="RSL Queensland"/>
    <n v="4.1052999999999997"/>
    <d v="2021-05-13T00:00:00"/>
    <n v="44359.999988425923"/>
    <s v="Newly created role in our Customer and Commerical insights team here at RSL Queensland!"/>
    <s v="Australia"/>
    <x v="4"/>
    <x v="4"/>
    <s v="CBD &amp; Inner Suburbs"/>
    <s v="brisbane"/>
    <x v="0"/>
    <m/>
    <s v="No"/>
    <s v="https://www.seek.com.au/job/52262284?type=standout#searchRequestToken=ffec319f-9143-490b-8a7c-dd1228ebb9d9"/>
    <n v="0"/>
    <n v="1"/>
    <n v="1"/>
    <n v="1"/>
    <n v="0"/>
    <n v="0"/>
    <n v="0"/>
    <n v="0"/>
    <n v="0"/>
    <n v="0"/>
    <n v="1"/>
    <n v="1"/>
    <n v="1"/>
    <n v="1"/>
    <n v="0"/>
    <n v="0"/>
    <n v="0"/>
    <n v="0"/>
    <n v="0"/>
    <n v="0"/>
    <n v="0"/>
    <n v="0"/>
    <n v="0"/>
    <n v="0"/>
    <n v="0"/>
    <n v="44328"/>
    <n v="44359"/>
    <n v="0"/>
    <n v="1"/>
    <n v="0"/>
    <n v="2021"/>
    <n v="5"/>
    <n v="30"/>
    <n v="7"/>
    <m/>
    <m/>
    <m/>
    <x v="2"/>
    <s v="Direct"/>
    <x v="0"/>
    <x v="4"/>
    <x v="3"/>
  </r>
  <r>
    <n v="52264475"/>
    <s v="Senior Insights Analyst"/>
    <x v="1"/>
    <s v="Business/Systems Analysts"/>
    <x v="673"/>
    <n v="20364005"/>
    <s v="Engineers Australia"/>
    <n v="3.04"/>
    <d v="2021-05-13T00:00:00"/>
    <n v="44359.999988425923"/>
    <s v="Are you an inquisitive and creative Data Scientist with a strong commercial focus &amp; a passion for analytics? Read on. Work from home options."/>
    <s v="Australia"/>
    <x v="2"/>
    <x v="2"/>
    <s v="CBD &amp; Inner Suburbs"/>
    <s v="melbourne"/>
    <x v="0"/>
    <m/>
    <s v="No"/>
    <s v="https://www.seek.com.au/job/52264475?type=standout#searchRequestToken=ffff8e71-9240-4b8f-9e2b-7a4e5058d97e"/>
    <n v="0"/>
    <n v="1"/>
    <n v="0"/>
    <n v="1"/>
    <n v="0"/>
    <n v="0"/>
    <n v="0"/>
    <n v="0"/>
    <n v="0"/>
    <n v="0"/>
    <n v="1"/>
    <n v="0"/>
    <n v="0"/>
    <n v="1"/>
    <n v="0"/>
    <n v="0"/>
    <n v="0"/>
    <n v="0"/>
    <n v="0"/>
    <n v="0"/>
    <n v="0"/>
    <n v="0"/>
    <n v="0"/>
    <n v="0"/>
    <n v="0"/>
    <n v="44329"/>
    <n v="44359"/>
    <n v="0"/>
    <n v="1"/>
    <n v="0"/>
    <n v="2021"/>
    <n v="5"/>
    <n v="30"/>
    <n v="4"/>
    <m/>
    <m/>
    <m/>
    <x v="2"/>
    <s v="Direct"/>
    <x v="0"/>
    <x v="4"/>
    <x v="3"/>
  </r>
  <r>
    <n v="52265207"/>
    <s v="Innovation Data Scientist"/>
    <x v="0"/>
    <s v="Mathematics, Statistics &amp; Information Sciences"/>
    <x v="275"/>
    <n v="21211891"/>
    <s v="7 Eleven"/>
    <n v="3.2336999999999998"/>
    <d v="2021-05-13T00:00:00"/>
    <n v="44359.999988425923"/>
    <s v="If your passion for leadership and doing things differently matches ours, then we encourage you to apply."/>
    <s v="Australia"/>
    <x v="2"/>
    <x v="2"/>
    <s v="CBD &amp; Inner Suburbs"/>
    <s v="richmond"/>
    <x v="0"/>
    <m/>
    <s v="No"/>
    <s v="https://www.seek.com.au/job/52265207?type=standout#searchRequestToken=fff55c8c-636d-4c2c-86b8-b16942cc6770"/>
    <n v="1"/>
    <n v="1"/>
    <n v="1"/>
    <n v="1"/>
    <n v="0"/>
    <n v="0"/>
    <n v="0"/>
    <n v="0"/>
    <n v="0"/>
    <n v="0"/>
    <n v="1"/>
    <n v="0"/>
    <n v="0"/>
    <n v="1"/>
    <n v="0"/>
    <n v="0"/>
    <n v="0"/>
    <n v="0"/>
    <n v="0"/>
    <n v="0"/>
    <n v="0"/>
    <n v="0"/>
    <n v="0"/>
    <n v="0"/>
    <n v="0"/>
    <n v="44329"/>
    <n v="44359"/>
    <n v="0"/>
    <n v="1"/>
    <n v="0"/>
    <n v="2021"/>
    <n v="5"/>
    <n v="30"/>
    <n v="6"/>
    <m/>
    <m/>
    <m/>
    <x v="2"/>
    <s v="Direct"/>
    <x v="0"/>
    <x v="4"/>
    <x v="3"/>
  </r>
  <r>
    <n v="52265278"/>
    <s v="Mid-level Software Engineer / Data Scientist"/>
    <x v="1"/>
    <s v="Developers/Programmers"/>
    <x v="296"/>
    <n v="25889059"/>
    <m/>
    <m/>
    <d v="2021-05-13T00:00:00"/>
    <n v="44359.48542824074"/>
    <s v="Our client a large consultancy firm is seeking an experienced Mid-level Software Engineer / Data Scientist"/>
    <s v="Australia"/>
    <x v="0"/>
    <x v="0"/>
    <s v="CBD, Inner West &amp; Eastern Suburbs"/>
    <s v="sydney"/>
    <x v="1"/>
    <m/>
    <s v="No"/>
    <s v="https://www.seek.com.au/job/52265278?type=standout#searchRequestToken=fff472cb-3faa-455a-be73-530093020196"/>
    <n v="0"/>
    <n v="1"/>
    <n v="1"/>
    <n v="1"/>
    <n v="0"/>
    <n v="0"/>
    <n v="0"/>
    <n v="0"/>
    <n v="0"/>
    <n v="1"/>
    <n v="1"/>
    <n v="1"/>
    <n v="1"/>
    <n v="1"/>
    <n v="0"/>
    <n v="0"/>
    <n v="0"/>
    <n v="0"/>
    <n v="0"/>
    <n v="0"/>
    <n v="0"/>
    <n v="1"/>
    <n v="1"/>
    <n v="0"/>
    <n v="0"/>
    <n v="44329"/>
    <n v="44359"/>
    <n v="1"/>
    <n v="1"/>
    <n v="0"/>
    <n v="2021"/>
    <n v="5"/>
    <n v="29"/>
    <n v="10"/>
    <m/>
    <m/>
    <m/>
    <x v="2"/>
    <s v="Recruiter"/>
    <x v="0"/>
    <x v="4"/>
    <x v="3"/>
  </r>
  <r>
    <n v="52265416"/>
    <s v="Junior Data Scientist"/>
    <x v="1"/>
    <s v="Developers/Programmers"/>
    <x v="296"/>
    <n v="25889059"/>
    <m/>
    <m/>
    <d v="2021-05-13T00:00:00"/>
    <n v="44359.489942129629"/>
    <s v="Our client a large consultancy firm is seeking an Junior Data Scientist for an immediate start"/>
    <s v="Australia"/>
    <x v="1"/>
    <x v="1"/>
    <m/>
    <s v="canberra"/>
    <x v="0"/>
    <s v="Up to $0.00 p.a."/>
    <s v="No"/>
    <s v="https://www.seek.com.au/job/52265416?type=standout#searchRequestToken=fffaa6b0-ba3c-446d-bbdf-6ce61fbde236"/>
    <n v="0"/>
    <n v="1"/>
    <n v="1"/>
    <n v="1"/>
    <n v="0"/>
    <n v="0"/>
    <n v="0"/>
    <n v="0"/>
    <n v="0"/>
    <n v="0"/>
    <n v="1"/>
    <n v="1"/>
    <n v="0"/>
    <n v="1"/>
    <n v="0"/>
    <n v="0"/>
    <n v="0"/>
    <n v="0"/>
    <n v="0"/>
    <n v="0"/>
    <n v="0"/>
    <n v="0"/>
    <n v="1"/>
    <n v="0"/>
    <n v="0"/>
    <n v="44329"/>
    <n v="44359"/>
    <n v="1"/>
    <n v="1"/>
    <n v="0"/>
    <n v="2021"/>
    <n v="5"/>
    <n v="29"/>
    <n v="7"/>
    <m/>
    <m/>
    <m/>
    <x v="2"/>
    <s v="Recruiter"/>
    <x v="1"/>
    <x v="4"/>
    <x v="3"/>
  </r>
  <r>
    <n v="52267337"/>
    <s v="Senior Data Scientist"/>
    <x v="1"/>
    <s v="Engineering - Software"/>
    <x v="369"/>
    <n v="29387504"/>
    <m/>
    <m/>
    <d v="2021-05-13T00:00:00"/>
    <n v="44359.999988425923"/>
    <s v="Join a data-centric advertising leader with a solid Engineering culture. Get your say in the data products you want to work on!"/>
    <s v="Australia"/>
    <x v="0"/>
    <x v="0"/>
    <s v="CBD, Inner West &amp; Eastern Suburbs"/>
    <s v="sydney"/>
    <x v="0"/>
    <s v="$140,000 + super"/>
    <s v="No"/>
    <s v="https://www.seek.com.au/job/52267337?type=standard#searchRequestToken=fffaa6b0-ba3c-446d-bbdf-6ce61fbde236"/>
    <n v="0"/>
    <n v="1"/>
    <n v="1"/>
    <n v="1"/>
    <n v="0"/>
    <n v="0"/>
    <n v="0"/>
    <n v="0"/>
    <n v="0"/>
    <n v="0"/>
    <n v="1"/>
    <n v="0"/>
    <n v="1"/>
    <n v="1"/>
    <n v="0"/>
    <n v="0"/>
    <n v="0"/>
    <n v="0"/>
    <n v="0"/>
    <n v="0"/>
    <n v="0"/>
    <n v="0"/>
    <n v="0"/>
    <n v="0"/>
    <n v="0"/>
    <n v="44329"/>
    <n v="44357"/>
    <n v="1"/>
    <n v="1"/>
    <n v="0"/>
    <n v="2021"/>
    <n v="5"/>
    <n v="30"/>
    <n v="6"/>
    <n v="140000"/>
    <n v="140000"/>
    <s v="year"/>
    <x v="2"/>
    <s v="Recruiter"/>
    <x v="1"/>
    <x v="4"/>
    <x v="3"/>
  </r>
  <r>
    <n v="52267734"/>
    <s v="Data Scientist - Transdev Australasia"/>
    <x v="7"/>
    <s v="Analysts"/>
    <x v="674"/>
    <n v="25039170"/>
    <s v="Transdev"/>
    <n v="2.9689999999999999"/>
    <d v="2021-05-13T00:00:00"/>
    <n v="44359.999988425923"/>
    <s v="Reporting to the Head of Data Services in this newly created role, your expertise in data science will deliver direct value to our business."/>
    <s v="Australia"/>
    <x v="2"/>
    <x v="2"/>
    <s v="CBD &amp; Inner Suburbs"/>
    <s v="melbourne"/>
    <x v="0"/>
    <m/>
    <s v="Yes"/>
    <s v="https://www.seek.com.au/job/52267734?type=standout#searchRequestToken=ffe27646-9d86-499a-a124-344fdbce11b1"/>
    <n v="1"/>
    <n v="1"/>
    <n v="1"/>
    <n v="1"/>
    <n v="0"/>
    <n v="0"/>
    <n v="0"/>
    <n v="0"/>
    <n v="0"/>
    <n v="0"/>
    <n v="1"/>
    <n v="0"/>
    <n v="1"/>
    <n v="1"/>
    <n v="0"/>
    <n v="0"/>
    <n v="0"/>
    <n v="0"/>
    <n v="0"/>
    <n v="0"/>
    <n v="0"/>
    <n v="0"/>
    <n v="0"/>
    <n v="0"/>
    <n v="0"/>
    <n v="44329"/>
    <n v="44341"/>
    <n v="0"/>
    <n v="1"/>
    <n v="0"/>
    <n v="2021"/>
    <n v="5"/>
    <n v="30"/>
    <n v="7"/>
    <m/>
    <m/>
    <m/>
    <x v="2"/>
    <s v="Direct"/>
    <x v="0"/>
    <x v="4"/>
    <x v="3"/>
  </r>
  <r>
    <n v="52267735"/>
    <s v="Data Scientist - Transdev Australasia"/>
    <x v="0"/>
    <s v="Mathematics, Statistics &amp; Information Sciences"/>
    <x v="674"/>
    <n v="25039170"/>
    <s v="Transdev"/>
    <n v="2.9689999999999999"/>
    <d v="2021-05-13T00:00:00"/>
    <n v="44359.999988425923"/>
    <s v="Reporting to the Head of Data Services in this newly created role, your expertise in data science will deliver direct value to our business."/>
    <s v="Australia"/>
    <x v="2"/>
    <x v="2"/>
    <s v="CBD &amp; Inner Suburbs"/>
    <s v="melbourne"/>
    <x v="0"/>
    <m/>
    <s v="Yes"/>
    <s v="https://www.seek.com.au/job/52267735?type=standout#searchRequestToken=ffe27646-9d86-499a-a124-344fdbce11b1"/>
    <n v="1"/>
    <n v="1"/>
    <n v="1"/>
    <n v="1"/>
    <n v="0"/>
    <n v="0"/>
    <n v="0"/>
    <n v="0"/>
    <n v="0"/>
    <n v="0"/>
    <n v="1"/>
    <n v="0"/>
    <n v="1"/>
    <n v="1"/>
    <n v="0"/>
    <n v="0"/>
    <n v="0"/>
    <n v="0"/>
    <n v="0"/>
    <n v="0"/>
    <n v="0"/>
    <n v="0"/>
    <n v="0"/>
    <n v="0"/>
    <n v="0"/>
    <n v="44329"/>
    <n v="44341"/>
    <n v="0"/>
    <n v="1"/>
    <n v="1"/>
    <n v="2021"/>
    <n v="5"/>
    <n v="30"/>
    <n v="7"/>
    <m/>
    <m/>
    <m/>
    <x v="2"/>
    <s v="Direct"/>
    <x v="0"/>
    <x v="4"/>
    <x v="3"/>
  </r>
  <r>
    <n v="52267736"/>
    <s v="Data Scientist - Transdev Australasia"/>
    <x v="1"/>
    <s v="Other"/>
    <x v="674"/>
    <n v="25039170"/>
    <s v="Transdev"/>
    <n v="2.9689999999999999"/>
    <d v="2021-05-13T00:00:00"/>
    <n v="44359.999988425923"/>
    <s v="Reporting to the Head of Data Services in this newly created role, your expertise in data science will deliver direct value to our business."/>
    <s v="Australia"/>
    <x v="2"/>
    <x v="2"/>
    <s v="CBD &amp; Inner Suburbs"/>
    <s v="melbourne"/>
    <x v="0"/>
    <m/>
    <s v="Yes"/>
    <s v="https://www.seek.com.au/job/52267736?type=standout#searchRequestToken=ffe27646-9d86-499a-a124-344fdbce11b1"/>
    <n v="1"/>
    <n v="1"/>
    <n v="1"/>
    <n v="1"/>
    <n v="0"/>
    <n v="0"/>
    <n v="0"/>
    <n v="0"/>
    <n v="0"/>
    <n v="0"/>
    <n v="1"/>
    <n v="0"/>
    <n v="1"/>
    <n v="1"/>
    <n v="0"/>
    <n v="0"/>
    <n v="0"/>
    <n v="0"/>
    <n v="0"/>
    <n v="0"/>
    <n v="0"/>
    <n v="0"/>
    <n v="0"/>
    <n v="0"/>
    <n v="0"/>
    <n v="44329"/>
    <n v="44341"/>
    <n v="0"/>
    <n v="1"/>
    <n v="1"/>
    <n v="2021"/>
    <n v="5"/>
    <n v="30"/>
    <n v="7"/>
    <m/>
    <m/>
    <m/>
    <x v="2"/>
    <s v="Direct"/>
    <x v="0"/>
    <x v="4"/>
    <x v="3"/>
  </r>
  <r>
    <n v="52269085"/>
    <s v="Policy Advisers &amp; Data Scientists/Analysts, Cabinet Division/Priorities&amp;Delivery"/>
    <x v="4"/>
    <s v="Government - Federal"/>
    <x v="675"/>
    <n v="21078936"/>
    <m/>
    <m/>
    <d v="2021-05-13T00:00:00"/>
    <n v="44343.999988425923"/>
    <s v="Exciting opportunities exist at the AP5 and APS6 levels as policy advisers for the Policy Implementation Committee team, and data scientists/analysts"/>
    <s v="Australia"/>
    <x v="1"/>
    <x v="1"/>
    <m/>
    <s v="canberra"/>
    <x v="0"/>
    <s v="$77,139 - $95,880"/>
    <s v="No"/>
    <s v="https://www.seek.com.au/job/52269085?type=standout#searchRequestToken=fff472cb-3faa-455a-be73-530093020196"/>
    <n v="1"/>
    <n v="1"/>
    <n v="1"/>
    <n v="1"/>
    <n v="0"/>
    <n v="0"/>
    <n v="0"/>
    <n v="0"/>
    <n v="1"/>
    <n v="0"/>
    <n v="1"/>
    <n v="0"/>
    <n v="0"/>
    <n v="1"/>
    <n v="0"/>
    <n v="0"/>
    <n v="0"/>
    <n v="0"/>
    <n v="0"/>
    <n v="0"/>
    <n v="0"/>
    <n v="0"/>
    <n v="0"/>
    <n v="0"/>
    <n v="0"/>
    <n v="44329"/>
    <n v="44343"/>
    <n v="0"/>
    <n v="1"/>
    <n v="0"/>
    <n v="2021"/>
    <n v="5"/>
    <n v="14"/>
    <n v="7"/>
    <n v="77139"/>
    <n v="95880"/>
    <s v="year"/>
    <x v="2"/>
    <s v="Direct"/>
    <x v="1"/>
    <x v="4"/>
    <x v="3"/>
  </r>
  <r>
    <n v="52270058"/>
    <s v="Data Engineer"/>
    <x v="1"/>
    <s v="Business/Systems Analysts"/>
    <x v="676"/>
    <n v="359805"/>
    <s v="Seven Network"/>
    <n v="2.7618999999999998"/>
    <d v="2021-05-13T00:00:00"/>
    <n v="44359.999988425923"/>
    <s v="A new and exciting opportunity has opened for a Data Engineer to join the Audience Intelligence team."/>
    <s v="Australia"/>
    <x v="0"/>
    <x v="0"/>
    <m/>
    <s v="eveleigh"/>
    <x v="0"/>
    <m/>
    <s v="Yes"/>
    <s v="https://www.seek.com.au/job/52270058?type=standout#searchRequestToken=ffcbdc48-2b19-4148-978f-6e9e7e730bbe"/>
    <n v="0"/>
    <n v="1"/>
    <n v="0"/>
    <n v="1"/>
    <n v="0"/>
    <n v="0"/>
    <n v="0"/>
    <n v="0"/>
    <n v="0"/>
    <n v="1"/>
    <n v="1"/>
    <n v="1"/>
    <n v="1"/>
    <n v="0"/>
    <n v="0"/>
    <n v="0"/>
    <n v="0"/>
    <n v="0"/>
    <n v="0"/>
    <n v="0"/>
    <n v="0"/>
    <n v="1"/>
    <n v="0"/>
    <n v="0"/>
    <n v="0"/>
    <n v="44329"/>
    <n v="44353"/>
    <n v="0"/>
    <n v="1"/>
    <n v="0"/>
    <n v="2021"/>
    <n v="5"/>
    <n v="30"/>
    <n v="7"/>
    <m/>
    <m/>
    <m/>
    <x v="2"/>
    <s v="Direct"/>
    <x v="0"/>
    <x v="4"/>
    <x v="3"/>
  </r>
  <r>
    <n v="52270135"/>
    <s v="Data Scientist"/>
    <x v="0"/>
    <s v="Mathematics, Statistics &amp; Information Sciences"/>
    <x v="677"/>
    <n v="47538457"/>
    <m/>
    <m/>
    <d v="2021-05-16T00:00:00"/>
    <n v="44362.999988425923"/>
    <s v="Seeking a Data Scientist to work in a rapidly growing multidisciplinary Medtech start-up company head-quartered in Perth in Western Australia"/>
    <s v="Australia"/>
    <x v="3"/>
    <x v="3"/>
    <s v="CBD, Inner &amp; Western Suburbs"/>
    <s v="wembley"/>
    <x v="0"/>
    <m/>
    <s v="No"/>
    <s v="https://www.seek.com.au/job/52270135?type=standard#searchRequestToken=ffec8a46-7725-4e3a-be6b-86e855c22e59"/>
    <n v="1"/>
    <n v="1"/>
    <n v="1"/>
    <n v="1"/>
    <n v="0"/>
    <n v="0"/>
    <n v="0"/>
    <n v="0"/>
    <n v="0"/>
    <n v="0"/>
    <n v="1"/>
    <n v="1"/>
    <n v="0"/>
    <n v="1"/>
    <n v="0"/>
    <n v="0"/>
    <n v="0"/>
    <n v="0"/>
    <n v="0"/>
    <n v="0"/>
    <n v="0"/>
    <n v="0"/>
    <n v="0"/>
    <n v="0"/>
    <n v="0"/>
    <n v="44331"/>
    <n v="44362"/>
    <n v="0"/>
    <n v="1"/>
    <n v="0"/>
    <n v="2021"/>
    <n v="5"/>
    <n v="30"/>
    <n v="7"/>
    <m/>
    <m/>
    <m/>
    <x v="2"/>
    <s v="Direct"/>
    <x v="0"/>
    <x v="4"/>
    <x v="6"/>
  </r>
  <r>
    <n v="52272209"/>
    <s v="Senior Python Developer"/>
    <x v="1"/>
    <s v="Developers/Programmers"/>
    <x v="492"/>
    <n v="39118171"/>
    <m/>
    <m/>
    <d v="2021-05-13T00:00:00"/>
    <n v="44359.999988425923"/>
    <s v="Incredible opportunity for a passionate and highly driven Senior Python Engineer who is looking to join a rapidly-expanding fintech startup"/>
    <s v="Australia"/>
    <x v="0"/>
    <x v="0"/>
    <s v="North Shore &amp; Northern Beaches"/>
    <s v="northsydney"/>
    <x v="0"/>
    <s v="$100,000 - $139,999"/>
    <s v="No"/>
    <s v="https://www.seek.com.au/job/52272209?type=standout#searchRequestToken=fffb22dd-e6ac-4b33-ac1d-4e879f69b60e"/>
    <n v="0"/>
    <n v="1"/>
    <n v="0"/>
    <n v="1"/>
    <n v="0"/>
    <n v="0"/>
    <n v="0"/>
    <n v="0"/>
    <n v="0"/>
    <n v="0"/>
    <n v="0"/>
    <n v="1"/>
    <n v="1"/>
    <n v="0"/>
    <n v="0"/>
    <n v="0"/>
    <n v="0"/>
    <n v="0"/>
    <n v="0"/>
    <n v="0"/>
    <n v="1"/>
    <n v="0"/>
    <n v="1"/>
    <n v="0"/>
    <n v="0"/>
    <n v="44329"/>
    <n v="44359"/>
    <n v="0"/>
    <n v="1"/>
    <n v="0"/>
    <n v="2021"/>
    <n v="5"/>
    <n v="30"/>
    <n v="6"/>
    <n v="100000"/>
    <n v="139999"/>
    <s v="year"/>
    <x v="2"/>
    <s v="Direct"/>
    <x v="1"/>
    <x v="4"/>
    <x v="3"/>
  </r>
  <r>
    <n v="52274507"/>
    <s v="Junior Data Scientist"/>
    <x v="0"/>
    <s v="Modelling &amp; Simulation"/>
    <x v="72"/>
    <n v="35398774"/>
    <m/>
    <m/>
    <d v="2021-05-14T00:00:00"/>
    <n v="44360.999988425923"/>
    <s v="Employing the industry's brightest analytical minds, offering a hot bed for innovation and unparalleled opportunities for career development &amp; growth"/>
    <s v="Australia"/>
    <x v="2"/>
    <x v="2"/>
    <m/>
    <m/>
    <x v="1"/>
    <s v="Circa $100k"/>
    <s v="No"/>
    <s v="https://www.seek.com.au/job/52274507?type=standout#searchRequestToken=fffaa6b0-ba3c-446d-bbdf-6ce61fbde236"/>
    <n v="1"/>
    <n v="1"/>
    <n v="1"/>
    <n v="1"/>
    <n v="0"/>
    <n v="0"/>
    <n v="0"/>
    <n v="0"/>
    <n v="0"/>
    <n v="1"/>
    <n v="1"/>
    <n v="0"/>
    <n v="1"/>
    <n v="1"/>
    <n v="0"/>
    <n v="0"/>
    <n v="0"/>
    <n v="0"/>
    <n v="0"/>
    <n v="0"/>
    <n v="0"/>
    <n v="1"/>
    <n v="0"/>
    <n v="0"/>
    <n v="0"/>
    <n v="44329"/>
    <n v="44357"/>
    <n v="1"/>
    <n v="1"/>
    <n v="0"/>
    <n v="2021"/>
    <n v="5"/>
    <n v="30"/>
    <n v="9"/>
    <n v="100000"/>
    <n v="100000"/>
    <s v="year"/>
    <x v="2"/>
    <s v="Recruiter"/>
    <x v="1"/>
    <x v="4"/>
    <x v="4"/>
  </r>
  <r>
    <n v="52279802"/>
    <s v="Data Scientist"/>
    <x v="0"/>
    <s v="Modelling &amp; Simulation"/>
    <x v="328"/>
    <n v="25719487"/>
    <m/>
    <m/>
    <d v="2021-05-14T00:00:00"/>
    <n v="44360.999988425923"/>
    <s v="We have an exciting opportunity for a Data Scientist to join a leading FinTech company based in Richmond"/>
    <s v="Australia"/>
    <x v="2"/>
    <x v="2"/>
    <s v="CBD &amp; Inner Suburbs"/>
    <s v="melbourne"/>
    <x v="0"/>
    <m/>
    <s v="Yes"/>
    <s v="https://www.seek.com.au/job/52279802?type=standout#searchRequestToken=fff9f2b1-5779-4639-8424-294ac2f78f5c"/>
    <n v="1"/>
    <n v="1"/>
    <n v="1"/>
    <n v="1"/>
    <n v="0"/>
    <n v="0"/>
    <n v="0"/>
    <n v="0"/>
    <n v="0"/>
    <n v="0"/>
    <n v="1"/>
    <n v="0"/>
    <n v="0"/>
    <n v="1"/>
    <n v="0"/>
    <n v="0"/>
    <n v="0"/>
    <n v="0"/>
    <n v="0"/>
    <n v="0"/>
    <n v="0"/>
    <n v="0"/>
    <n v="0"/>
    <n v="0"/>
    <n v="0"/>
    <n v="44330"/>
    <n v="44358"/>
    <n v="1"/>
    <n v="1"/>
    <n v="0"/>
    <n v="2021"/>
    <n v="5"/>
    <n v="30"/>
    <n v="6"/>
    <m/>
    <m/>
    <m/>
    <x v="2"/>
    <s v="Recruiter"/>
    <x v="0"/>
    <x v="4"/>
    <x v="4"/>
  </r>
  <r>
    <n v="52280354"/>
    <s v="Senior Data Analyst, Clerk Grade 9/10 - 228418"/>
    <x v="3"/>
    <s v="Other"/>
    <x v="678"/>
    <n v="21627677"/>
    <s v="NSW Department of Education"/>
    <n v="3.4285999999999999"/>
    <d v="2021-05-14T00:00:00"/>
    <n v="44360.999988425923"/>
    <s v="Full-time Ongoing Appointment Location: Parramatta A unique and exciting opportunity for a burgeoning data scientist to contribute to our ..."/>
    <s v="Australia"/>
    <x v="0"/>
    <x v="0"/>
    <s v="Parramatta &amp; Western Suburbs"/>
    <s v="parramatta"/>
    <x v="0"/>
    <m/>
    <s v="No"/>
    <s v="https://www.seek.com.au/job/52280354?type=standard#searchRequestToken=ffe5636c-e619-4bbb-8b8f-066ea9496da6"/>
    <n v="1"/>
    <n v="1"/>
    <n v="0"/>
    <n v="1"/>
    <n v="0"/>
    <n v="0"/>
    <n v="0"/>
    <n v="0"/>
    <n v="0"/>
    <n v="0"/>
    <n v="1"/>
    <n v="0"/>
    <n v="0"/>
    <n v="1"/>
    <n v="0"/>
    <n v="0"/>
    <n v="0"/>
    <n v="0"/>
    <n v="0"/>
    <n v="0"/>
    <n v="0"/>
    <n v="0"/>
    <n v="0"/>
    <n v="0"/>
    <n v="0"/>
    <n v="44330"/>
    <n v="44346"/>
    <n v="0"/>
    <n v="1"/>
    <n v="0"/>
    <n v="2021"/>
    <n v="5"/>
    <n v="30"/>
    <n v="5"/>
    <m/>
    <m/>
    <m/>
    <x v="2"/>
    <s v="Direct"/>
    <x v="0"/>
    <x v="4"/>
    <x v="4"/>
  </r>
  <r>
    <n v="52280355"/>
    <s v="Senior Data Analyst, Clerk Grade 9/10 - 228418"/>
    <x v="4"/>
    <s v="Government - State"/>
    <x v="678"/>
    <n v="21627677"/>
    <s v="NSW Department of Education"/>
    <n v="3.4285999999999999"/>
    <d v="2021-05-14T00:00:00"/>
    <n v="44360.999988425923"/>
    <s v="Full-time Ongoing Appointment Location: Parramatta A unique and exciting opportunity for a burgeoning data scientist to contribute to our ..."/>
    <s v="Australia"/>
    <x v="0"/>
    <x v="0"/>
    <s v="Parramatta &amp; Western Suburbs"/>
    <s v="parramatta"/>
    <x v="0"/>
    <m/>
    <s v="No"/>
    <s v="https://www.seek.com.au/job/52280355?type=standard#searchRequestToken=ffe5636c-e619-4bbb-8b8f-066ea9496da6"/>
    <n v="1"/>
    <n v="1"/>
    <n v="0"/>
    <n v="1"/>
    <n v="0"/>
    <n v="0"/>
    <n v="0"/>
    <n v="0"/>
    <n v="0"/>
    <n v="0"/>
    <n v="1"/>
    <n v="0"/>
    <n v="0"/>
    <n v="1"/>
    <n v="0"/>
    <n v="0"/>
    <n v="0"/>
    <n v="0"/>
    <n v="0"/>
    <n v="0"/>
    <n v="0"/>
    <n v="0"/>
    <n v="0"/>
    <n v="0"/>
    <n v="0"/>
    <n v="44330"/>
    <n v="44346"/>
    <n v="0"/>
    <n v="1"/>
    <n v="1"/>
    <n v="2021"/>
    <n v="5"/>
    <n v="30"/>
    <n v="5"/>
    <m/>
    <m/>
    <m/>
    <x v="2"/>
    <s v="Direct"/>
    <x v="0"/>
    <x v="4"/>
    <x v="4"/>
  </r>
  <r>
    <n v="52282382"/>
    <s v="Data Analytics Engineer (Remote)"/>
    <x v="1"/>
    <s v="Other"/>
    <x v="679"/>
    <n v="36830665"/>
    <m/>
    <m/>
    <d v="2021-05-14T00:00:00"/>
    <n v="44360.999988425923"/>
    <s v="Flexible start in June/July. Exciting phase of growth as we are starting a new team. Applications close 11:59pm, 30th May 2021 AEST."/>
    <s v="Australia"/>
    <x v="0"/>
    <x v="0"/>
    <s v="CBD, Inner West &amp; Eastern Suburbs"/>
    <s v="sydney"/>
    <x v="0"/>
    <s v="$110,000 - $139,999"/>
    <s v="No"/>
    <s v="https://www.seek.com.au/job/52282382?type=standard#searchRequestToken=fffaa6b0-ba3c-446d-bbdf-6ce61fbde236"/>
    <n v="1"/>
    <n v="1"/>
    <n v="0"/>
    <n v="1"/>
    <n v="0"/>
    <n v="0"/>
    <n v="0"/>
    <n v="0"/>
    <n v="0"/>
    <n v="1"/>
    <n v="1"/>
    <n v="1"/>
    <n v="1"/>
    <n v="1"/>
    <n v="0"/>
    <n v="0"/>
    <n v="0"/>
    <n v="0"/>
    <n v="0"/>
    <n v="0"/>
    <n v="0"/>
    <n v="1"/>
    <n v="0"/>
    <n v="0"/>
    <n v="0"/>
    <n v="44330"/>
    <n v="44346"/>
    <n v="0"/>
    <n v="1"/>
    <n v="0"/>
    <n v="2021"/>
    <n v="5"/>
    <n v="30"/>
    <n v="9"/>
    <n v="110000"/>
    <n v="139999"/>
    <s v="year"/>
    <x v="2"/>
    <s v="Direct"/>
    <x v="1"/>
    <x v="4"/>
    <x v="4"/>
  </r>
  <r>
    <n v="52283013"/>
    <s v="Data Analytics Engineer (Remote)"/>
    <x v="1"/>
    <s v="Other"/>
    <x v="679"/>
    <n v="36830665"/>
    <m/>
    <m/>
    <d v="2021-05-14T00:00:00"/>
    <n v="44360.999988425923"/>
    <s v="Flexible start in June/July. Exciting phase of growth as we are starting a new team. Applications close 11:59pm, 30th May 2021 AEST."/>
    <s v="Australia"/>
    <x v="4"/>
    <x v="4"/>
    <s v="CBD &amp; Inner Suburbs"/>
    <s v="brisbane"/>
    <x v="0"/>
    <s v="$110,000 - $139,999"/>
    <s v="No"/>
    <s v="https://www.seek.com.au/job/52283013?type=standard#searchRequestToken=ffeeb962-035a-4c98-b700-d428fd200d96"/>
    <n v="1"/>
    <n v="1"/>
    <n v="1"/>
    <n v="1"/>
    <n v="0"/>
    <n v="0"/>
    <n v="0"/>
    <n v="0"/>
    <n v="0"/>
    <n v="1"/>
    <n v="1"/>
    <n v="1"/>
    <n v="1"/>
    <n v="1"/>
    <n v="0"/>
    <n v="0"/>
    <n v="0"/>
    <n v="0"/>
    <n v="0"/>
    <n v="0"/>
    <n v="0"/>
    <n v="1"/>
    <n v="0"/>
    <n v="0"/>
    <n v="0"/>
    <n v="44330"/>
    <n v="44346"/>
    <n v="0"/>
    <n v="1"/>
    <n v="0"/>
    <n v="2021"/>
    <n v="5"/>
    <n v="30"/>
    <n v="10"/>
    <n v="110000"/>
    <n v="139999"/>
    <s v="year"/>
    <x v="2"/>
    <s v="Direct"/>
    <x v="1"/>
    <x v="4"/>
    <x v="4"/>
  </r>
  <r>
    <n v="52285908"/>
    <s v="Mid-level Software Engineer / Data Scientist"/>
    <x v="4"/>
    <s v="Other"/>
    <x v="680"/>
    <n v="36354930"/>
    <m/>
    <m/>
    <d v="2021-05-15T00:00:00"/>
    <n v="44361.999988425923"/>
    <s v="Experience in AI text generation, or AI image generation or creating bot agents with specific characteristics"/>
    <s v="Australia"/>
    <x v="1"/>
    <x v="1"/>
    <m/>
    <m/>
    <x v="1"/>
    <m/>
    <s v="No"/>
    <s v="https://www.seek.com.au/job/52285908?type=standout#searchRequestToken=fff55c8c-636d-4c2c-86b8-b16942cc6770"/>
    <n v="0"/>
    <n v="1"/>
    <n v="1"/>
    <n v="1"/>
    <n v="0"/>
    <n v="0"/>
    <n v="0"/>
    <n v="0"/>
    <n v="0"/>
    <n v="1"/>
    <n v="1"/>
    <n v="1"/>
    <n v="1"/>
    <n v="1"/>
    <n v="0"/>
    <n v="0"/>
    <n v="0"/>
    <n v="0"/>
    <n v="0"/>
    <n v="0"/>
    <n v="0"/>
    <n v="1"/>
    <n v="1"/>
    <n v="0"/>
    <n v="0"/>
    <n v="44330"/>
    <n v="44358"/>
    <n v="0"/>
    <n v="1"/>
    <n v="0"/>
    <n v="2021"/>
    <n v="5"/>
    <n v="30"/>
    <n v="10"/>
    <m/>
    <m/>
    <m/>
    <x v="2"/>
    <s v="Direct"/>
    <x v="0"/>
    <x v="4"/>
    <x v="5"/>
  </r>
  <r>
    <n v="52286200"/>
    <s v="Data Scientist"/>
    <x v="1"/>
    <s v="Other"/>
    <x v="558"/>
    <n v="46282724"/>
    <m/>
    <m/>
    <d v="2021-05-15T00:00:00"/>
    <n v="44361.397106481483"/>
    <s v="Incredible Australian retailer with HUGE data set Experienced, fast paced and fun team environment Amazing technology teamed with exciting projects"/>
    <s v="Australia"/>
    <x v="0"/>
    <x v="0"/>
    <s v="CBD, Inner West &amp; Eastern Suburbs"/>
    <s v="surryhills"/>
    <x v="1"/>
    <m/>
    <s v="No"/>
    <s v="https://www.seek.com.au/job/52286200?type=standard#searchRequestToken=ffe27646-9d86-499a-a124-344fdbce11b1"/>
    <n v="1"/>
    <n v="1"/>
    <n v="1"/>
    <n v="1"/>
    <n v="0"/>
    <n v="0"/>
    <n v="0"/>
    <n v="0"/>
    <n v="0"/>
    <n v="0"/>
    <n v="1"/>
    <n v="1"/>
    <n v="1"/>
    <n v="1"/>
    <n v="0"/>
    <n v="0"/>
    <n v="0"/>
    <n v="0"/>
    <n v="0"/>
    <n v="0"/>
    <n v="0"/>
    <n v="1"/>
    <n v="0"/>
    <n v="0"/>
    <n v="0"/>
    <n v="44331"/>
    <n v="44360"/>
    <n v="0"/>
    <n v="1"/>
    <n v="0"/>
    <n v="2021"/>
    <n v="5"/>
    <n v="29"/>
    <n v="9"/>
    <m/>
    <m/>
    <m/>
    <x v="2"/>
    <s v="Direct"/>
    <x v="0"/>
    <x v="4"/>
    <x v="5"/>
  </r>
  <r>
    <n v="52294511"/>
    <s v="Market Researcher"/>
    <x v="5"/>
    <s v="Market Research &amp; Analysis"/>
    <x v="667"/>
    <n v="15104525"/>
    <m/>
    <m/>
    <d v="2021-05-17T00:00:00"/>
    <n v="44363.999988425923"/>
    <s v="Use your Market Research skills to help diverse companies make informed, mission-critical decisions on how to best enter or expand in market."/>
    <s v="Australia"/>
    <x v="2"/>
    <x v="2"/>
    <s v="CBD &amp; Inner Suburbs"/>
    <s v="melbourne"/>
    <x v="0"/>
    <m/>
    <s v="No"/>
    <s v="https://www.seek.com.au/job/52294511?type=standout#searchRequestToken=fff472cb-3faa-455a-be73-530093020196"/>
    <n v="0"/>
    <n v="0"/>
    <n v="0"/>
    <n v="0"/>
    <n v="0"/>
    <n v="0"/>
    <n v="1"/>
    <n v="0"/>
    <n v="1"/>
    <n v="0"/>
    <n v="1"/>
    <n v="0"/>
    <n v="0"/>
    <n v="0"/>
    <n v="0"/>
    <n v="0"/>
    <n v="0"/>
    <n v="0"/>
    <n v="0"/>
    <n v="0"/>
    <n v="0"/>
    <n v="0"/>
    <n v="0"/>
    <n v="0"/>
    <n v="0"/>
    <n v="44333"/>
    <n v="44348"/>
    <n v="0"/>
    <n v="1"/>
    <n v="0"/>
    <n v="2021"/>
    <n v="5"/>
    <n v="30"/>
    <n v="3"/>
    <m/>
    <m/>
    <m/>
    <x v="2"/>
    <s v="Direct"/>
    <x v="0"/>
    <x v="4"/>
    <x v="1"/>
  </r>
  <r>
    <n v="52294512"/>
    <s v="Market Researcher"/>
    <x v="4"/>
    <s v="Government"/>
    <x v="667"/>
    <n v="15104525"/>
    <m/>
    <m/>
    <d v="2021-05-17T00:00:00"/>
    <n v="44363.999988425923"/>
    <s v="Use your Market Research skills to help diverse companies make informed, mission-critical decisions on how to best enter or expand in market."/>
    <s v="Australia"/>
    <x v="2"/>
    <x v="2"/>
    <s v="CBD &amp; Inner Suburbs"/>
    <s v="melbourne"/>
    <x v="0"/>
    <m/>
    <s v="No"/>
    <s v="https://www.seek.com.au/job/52294512?type=standout#searchRequestToken=fff472cb-3faa-455a-be73-530093020196"/>
    <n v="0"/>
    <n v="0"/>
    <n v="0"/>
    <n v="0"/>
    <n v="0"/>
    <n v="0"/>
    <n v="1"/>
    <n v="0"/>
    <n v="1"/>
    <n v="0"/>
    <n v="1"/>
    <n v="0"/>
    <n v="0"/>
    <n v="0"/>
    <n v="0"/>
    <n v="0"/>
    <n v="0"/>
    <n v="0"/>
    <n v="0"/>
    <n v="0"/>
    <n v="0"/>
    <n v="0"/>
    <n v="0"/>
    <n v="0"/>
    <n v="0"/>
    <n v="44333"/>
    <n v="44348"/>
    <n v="0"/>
    <n v="1"/>
    <n v="1"/>
    <n v="2021"/>
    <n v="5"/>
    <n v="30"/>
    <n v="3"/>
    <m/>
    <m/>
    <m/>
    <x v="2"/>
    <s v="Direct"/>
    <x v="0"/>
    <x v="4"/>
    <x v="1"/>
  </r>
  <r>
    <n v="52298520"/>
    <s v="Senior Data Engineer"/>
    <x v="1"/>
    <s v="Other"/>
    <x v="681"/>
    <n v="27981307"/>
    <m/>
    <m/>
    <d v="2021-05-17T00:00:00"/>
    <n v="44363.999988425923"/>
    <s v="Data Engineer / Data Science role with an emerging asset management technology platform."/>
    <s v="Australia"/>
    <x v="0"/>
    <x v="0"/>
    <s v="CBD, Inner West &amp; Eastern Suburbs"/>
    <s v="sydney"/>
    <x v="0"/>
    <m/>
    <s v="No"/>
    <s v="https://www.seek.com.au/job/52298520?type=standard#searchRequestToken=ffd49612-2a48-40dc-9447-35c0ac4ecb17"/>
    <n v="1"/>
    <n v="1"/>
    <n v="1"/>
    <n v="1"/>
    <n v="0"/>
    <n v="0"/>
    <n v="0"/>
    <n v="0"/>
    <n v="0"/>
    <n v="1"/>
    <n v="1"/>
    <n v="1"/>
    <n v="1"/>
    <n v="1"/>
    <n v="0"/>
    <n v="0"/>
    <n v="0"/>
    <n v="0"/>
    <n v="0"/>
    <n v="0"/>
    <n v="0"/>
    <n v="1"/>
    <n v="0"/>
    <n v="0"/>
    <n v="0"/>
    <n v="44333"/>
    <n v="44361"/>
    <n v="0"/>
    <n v="1"/>
    <n v="0"/>
    <n v="2021"/>
    <n v="5"/>
    <n v="30"/>
    <n v="10"/>
    <m/>
    <m/>
    <m/>
    <x v="2"/>
    <s v="Direct"/>
    <x v="0"/>
    <x v="4"/>
    <x v="1"/>
  </r>
  <r>
    <n v="52299811"/>
    <s v="Data Scientist"/>
    <x v="1"/>
    <s v="Engineering - Software"/>
    <x v="682"/>
    <n v="36487802"/>
    <m/>
    <m/>
    <d v="2021-05-17T00:00:00"/>
    <n v="44363.999988425923"/>
    <s v="Family Zone are searching for a Data Scientist / ML Engineer, responsible for designing, developing, testing, and deploying software solutions."/>
    <s v="Australia"/>
    <x v="3"/>
    <x v="3"/>
    <s v="CBD, Inner &amp; Western Suburbs"/>
    <s v="perth"/>
    <x v="0"/>
    <s v="$130,000 - $159,999"/>
    <s v="No"/>
    <s v="https://www.seek.com.au/job/52299811?type=standout#searchRequestToken=fff55c8c-636d-4c2c-86b8-b16942cc6770"/>
    <n v="0"/>
    <n v="1"/>
    <n v="1"/>
    <n v="1"/>
    <n v="0"/>
    <n v="0"/>
    <n v="0"/>
    <n v="0"/>
    <n v="1"/>
    <n v="0"/>
    <n v="1"/>
    <n v="1"/>
    <n v="1"/>
    <n v="1"/>
    <n v="0"/>
    <n v="0"/>
    <n v="0"/>
    <n v="0"/>
    <n v="0"/>
    <n v="0"/>
    <n v="0"/>
    <n v="0"/>
    <n v="0"/>
    <n v="0"/>
    <n v="0"/>
    <n v="44333"/>
    <n v="44363"/>
    <n v="0"/>
    <n v="1"/>
    <n v="0"/>
    <n v="2021"/>
    <n v="5"/>
    <n v="30"/>
    <n v="8"/>
    <n v="130000"/>
    <n v="159999"/>
    <s v="year"/>
    <x v="2"/>
    <s v="Direct"/>
    <x v="1"/>
    <x v="4"/>
    <x v="1"/>
  </r>
  <r>
    <n v="52305419"/>
    <s v="Data Scientist"/>
    <x v="1"/>
    <s v="Other"/>
    <x v="7"/>
    <n v="45665646"/>
    <m/>
    <m/>
    <d v="2021-05-18T00:00:00"/>
    <n v="44364.491736111107"/>
    <s v="Join a leader in their field developing innovative software solutions to support their global clients business operations."/>
    <s v="Australia"/>
    <x v="3"/>
    <x v="3"/>
    <m/>
    <m/>
    <x v="0"/>
    <m/>
    <s v="No"/>
    <s v="https://www.seek.com.au/job/52305419?type=standard#searchRequestToken=ffec8a46-7725-4e3a-be6b-86e855c22e59"/>
    <n v="0"/>
    <n v="1"/>
    <n v="1"/>
    <n v="1"/>
    <n v="0"/>
    <n v="0"/>
    <n v="0"/>
    <n v="0"/>
    <n v="0"/>
    <n v="0"/>
    <n v="1"/>
    <n v="0"/>
    <n v="1"/>
    <n v="1"/>
    <n v="0"/>
    <n v="0"/>
    <n v="0"/>
    <n v="0"/>
    <n v="0"/>
    <n v="0"/>
    <n v="0"/>
    <n v="0"/>
    <n v="0"/>
    <n v="0"/>
    <n v="0"/>
    <n v="44334"/>
    <n v="44364"/>
    <n v="1"/>
    <n v="1"/>
    <n v="0"/>
    <n v="2021"/>
    <n v="5"/>
    <n v="29"/>
    <n v="6"/>
    <m/>
    <m/>
    <m/>
    <x v="2"/>
    <s v="Recruiter"/>
    <x v="0"/>
    <x v="4"/>
    <x v="2"/>
  </r>
  <r>
    <n v="52305730"/>
    <s v="Data Scientist"/>
    <x v="0"/>
    <s v="Mathematics, Statistics &amp; Information Sciences"/>
    <x v="233"/>
    <n v="561090"/>
    <s v="RACV"/>
    <n v="3.0952000000000002"/>
    <d v="2021-05-18T00:00:00"/>
    <n v="44364.999988425923"/>
    <s v="Data Scientist to understand appropriate data sources and apply suitable statistical techniques to solve complex marketing and business problems."/>
    <s v="Australia"/>
    <x v="2"/>
    <x v="2"/>
    <s v="CBD &amp; Inner Suburbs"/>
    <s v="melbourne"/>
    <x v="1"/>
    <m/>
    <s v="No"/>
    <s v="https://www.seek.com.au/job/52305730?type=standout#searchRequestToken=fff55c8c-636d-4c2c-86b8-b16942cc6770"/>
    <n v="1"/>
    <n v="1"/>
    <n v="1"/>
    <n v="1"/>
    <n v="0"/>
    <n v="0"/>
    <n v="0"/>
    <n v="0"/>
    <n v="0"/>
    <n v="0"/>
    <n v="1"/>
    <n v="1"/>
    <n v="0"/>
    <n v="1"/>
    <n v="0"/>
    <n v="0"/>
    <n v="0"/>
    <n v="0"/>
    <n v="0"/>
    <n v="0"/>
    <n v="0"/>
    <n v="0"/>
    <n v="0"/>
    <n v="0"/>
    <n v="0"/>
    <n v="44334"/>
    <n v="44364"/>
    <n v="0"/>
    <n v="1"/>
    <n v="0"/>
    <n v="2021"/>
    <n v="5"/>
    <n v="30"/>
    <n v="7"/>
    <m/>
    <m/>
    <m/>
    <x v="2"/>
    <s v="Direct"/>
    <x v="0"/>
    <x v="4"/>
    <x v="2"/>
  </r>
  <r>
    <n v="52309090"/>
    <s v="Data Scientist/Database Engineer"/>
    <x v="0"/>
    <s v="Mathematics, Statistics &amp; Information Sciences"/>
    <x v="325"/>
    <n v="20522766"/>
    <s v="La Trobe University"/>
    <n v="3.1456"/>
    <d v="2021-05-18T00:00:00"/>
    <n v="44364.999988425923"/>
    <s v="Establish pipelines/procedures and ensure that the data acquisition and storage needs of experimental research groups are met and compliant."/>
    <s v="Australia"/>
    <x v="2"/>
    <x v="2"/>
    <s v="Northern Suburbs"/>
    <s v="bundoora"/>
    <x v="0"/>
    <m/>
    <s v="No"/>
    <s v="https://www.seek.com.au/job/52309090?type=standard#searchRequestToken=ffec8a46-7725-4e3a-be6b-86e855c22e59"/>
    <n v="0"/>
    <n v="1"/>
    <n v="1"/>
    <n v="1"/>
    <n v="0"/>
    <n v="0"/>
    <n v="0"/>
    <n v="0"/>
    <n v="0"/>
    <n v="1"/>
    <n v="1"/>
    <n v="1"/>
    <n v="1"/>
    <n v="1"/>
    <n v="0"/>
    <n v="0"/>
    <n v="0"/>
    <n v="0"/>
    <n v="0"/>
    <n v="0"/>
    <n v="0"/>
    <n v="1"/>
    <n v="0"/>
    <n v="0"/>
    <n v="0"/>
    <n v="44334"/>
    <n v="44348"/>
    <n v="0"/>
    <n v="1"/>
    <n v="0"/>
    <n v="2021"/>
    <n v="5"/>
    <n v="30"/>
    <n v="9"/>
    <m/>
    <m/>
    <m/>
    <x v="2"/>
    <s v="Direct"/>
    <x v="0"/>
    <x v="4"/>
    <x v="2"/>
  </r>
  <r>
    <n v="52309091"/>
    <s v="Data Scientist/Database Engineer"/>
    <x v="3"/>
    <s v="Other"/>
    <x v="325"/>
    <n v="20522766"/>
    <s v="La Trobe University"/>
    <n v="3.1456"/>
    <d v="2021-05-18T00:00:00"/>
    <n v="44364.999988425923"/>
    <s v="Establish pipelines/procedures and ensure that the data acquisition and storage needs of experimental research groups are met and compliant."/>
    <s v="Australia"/>
    <x v="2"/>
    <x v="2"/>
    <s v="Northern Suburbs"/>
    <s v="bundoora"/>
    <x v="0"/>
    <m/>
    <s v="No"/>
    <s v="https://www.seek.com.au/job/52309091?type=standard#searchRequestToken=ffec8a46-7725-4e3a-be6b-86e855c22e59"/>
    <n v="0"/>
    <n v="1"/>
    <n v="1"/>
    <n v="1"/>
    <n v="0"/>
    <n v="0"/>
    <n v="0"/>
    <n v="0"/>
    <n v="0"/>
    <n v="1"/>
    <n v="1"/>
    <n v="1"/>
    <n v="1"/>
    <n v="1"/>
    <n v="0"/>
    <n v="0"/>
    <n v="0"/>
    <n v="0"/>
    <n v="0"/>
    <n v="0"/>
    <n v="0"/>
    <n v="1"/>
    <n v="0"/>
    <n v="0"/>
    <n v="0"/>
    <n v="44334"/>
    <n v="44348"/>
    <n v="0"/>
    <n v="1"/>
    <n v="1"/>
    <n v="2021"/>
    <n v="5"/>
    <n v="30"/>
    <n v="9"/>
    <m/>
    <m/>
    <m/>
    <x v="2"/>
    <s v="Direct"/>
    <x v="0"/>
    <x v="4"/>
    <x v="2"/>
  </r>
  <r>
    <n v="52311199"/>
    <s v="Junior Data Scientist"/>
    <x v="1"/>
    <s v="Database Development &amp; Administration"/>
    <x v="556"/>
    <n v="31018106"/>
    <m/>
    <m/>
    <d v="2021-05-18T00:00:00"/>
    <n v="44364.999988425923"/>
    <s v="Rubix Solutions is looking for"/>
    <s v="Australia"/>
    <x v="1"/>
    <x v="1"/>
    <m/>
    <s v="canberra"/>
    <x v="1"/>
    <m/>
    <s v="No"/>
    <s v="https://www.seek.com.au/job/52311199?type=standout#searchRequestToken=fffaa6b0-ba3c-446d-bbdf-6ce61fbde236"/>
    <n v="0"/>
    <n v="1"/>
    <n v="1"/>
    <n v="1"/>
    <n v="0"/>
    <n v="0"/>
    <n v="0"/>
    <n v="0"/>
    <n v="0"/>
    <n v="0"/>
    <n v="1"/>
    <n v="0"/>
    <n v="0"/>
    <n v="1"/>
    <n v="0"/>
    <n v="0"/>
    <n v="0"/>
    <n v="0"/>
    <n v="0"/>
    <n v="0"/>
    <n v="0"/>
    <n v="0"/>
    <n v="0"/>
    <n v="0"/>
    <n v="0"/>
    <n v="44334"/>
    <n v="44362"/>
    <n v="0"/>
    <n v="1"/>
    <n v="0"/>
    <n v="2021"/>
    <n v="5"/>
    <n v="30"/>
    <n v="5"/>
    <m/>
    <m/>
    <m/>
    <x v="2"/>
    <s v="Direct"/>
    <x v="0"/>
    <x v="4"/>
    <x v="2"/>
  </r>
  <r>
    <n v="52312136"/>
    <s v="Senior Data Scientist | Contract | Iconic organisation |"/>
    <x v="1"/>
    <s v="Other"/>
    <x v="259"/>
    <n v="26180752"/>
    <s v="Billigence"/>
    <m/>
    <d v="2021-05-18T00:00:00"/>
    <n v="44364.999988425923"/>
    <s v="Join our team &amp; work on high profile projects for one of our blue-chip clients"/>
    <s v="Australia"/>
    <x v="0"/>
    <x v="0"/>
    <m/>
    <m/>
    <x v="1"/>
    <m/>
    <s v="No"/>
    <s v="https://www.seek.com.au/job/52312136?type=standard#searchRequestToken=ffe5636c-e619-4bbb-8b8f-066ea9496da6"/>
    <n v="1"/>
    <n v="1"/>
    <n v="1"/>
    <n v="1"/>
    <n v="0"/>
    <n v="0"/>
    <n v="0"/>
    <n v="0"/>
    <n v="0"/>
    <n v="1"/>
    <n v="1"/>
    <n v="1"/>
    <n v="1"/>
    <n v="1"/>
    <n v="0"/>
    <n v="0"/>
    <n v="0"/>
    <n v="0"/>
    <n v="0"/>
    <n v="0"/>
    <n v="0"/>
    <n v="0"/>
    <n v="0"/>
    <n v="0"/>
    <n v="0"/>
    <n v="44334"/>
    <n v="44362"/>
    <n v="0"/>
    <n v="1"/>
    <n v="0"/>
    <n v="2021"/>
    <n v="5"/>
    <n v="30"/>
    <n v="9"/>
    <m/>
    <m/>
    <m/>
    <x v="2"/>
    <s v="Direct"/>
    <x v="0"/>
    <x v="4"/>
    <x v="2"/>
  </r>
  <r>
    <n v="52313622"/>
    <s v="Associate Director, Product (Data Analytics) - DSPARK"/>
    <x v="1"/>
    <s v="Product Management &amp; Development"/>
    <x v="194"/>
    <n v="3432"/>
    <s v="Optus"/>
    <m/>
    <d v="2021-05-19T00:00:00"/>
    <n v="44365.999988425923"/>
    <s v="You possess substantial experience in product management, software development, or business analysis for software or analytics products."/>
    <s v="Australia"/>
    <x v="0"/>
    <x v="0"/>
    <s v="Ryde &amp; Macquarie Park"/>
    <m/>
    <x v="0"/>
    <m/>
    <s v="Yes"/>
    <s v="https://www.seek.com.au/job/52313622?type=standout#searchRequestToken=ffe5636c-e619-4bbb-8b8f-066ea9496da6"/>
    <n v="0"/>
    <n v="1"/>
    <n v="0"/>
    <n v="1"/>
    <n v="0"/>
    <n v="0"/>
    <n v="0"/>
    <n v="0"/>
    <n v="0"/>
    <n v="0"/>
    <n v="1"/>
    <n v="0"/>
    <n v="0"/>
    <n v="1"/>
    <n v="0"/>
    <n v="0"/>
    <n v="0"/>
    <n v="0"/>
    <n v="0"/>
    <n v="0"/>
    <n v="0"/>
    <n v="0"/>
    <n v="0"/>
    <n v="0"/>
    <n v="0"/>
    <n v="44334"/>
    <n v="44364"/>
    <n v="0"/>
    <n v="1"/>
    <n v="0"/>
    <n v="2021"/>
    <n v="5"/>
    <n v="30"/>
    <n v="4"/>
    <m/>
    <m/>
    <m/>
    <x v="2"/>
    <s v="Direct"/>
    <x v="0"/>
    <x v="4"/>
    <x v="0"/>
  </r>
  <r>
    <n v="52315000"/>
    <s v="Senior Data Scientist x4 ($700-$800 per day)"/>
    <x v="7"/>
    <s v="Analysts"/>
    <x v="72"/>
    <n v="35398774"/>
    <m/>
    <m/>
    <d v="2021-05-19T00:00:00"/>
    <n v="44365.999988425923"/>
    <s v="CORRELATE RESOURCES : Your trusted Data Analytics Recruitment Partner. APPLY NOW for exclusive opportunities, market insights &amp; ongoing career support"/>
    <s v="Australia"/>
    <x v="2"/>
    <x v="2"/>
    <s v="CBD &amp; Inner Suburbs"/>
    <s v="melbourne"/>
    <x v="1"/>
    <s v="$700-800pd"/>
    <s v="No"/>
    <s v="https://www.seek.com.au/job/52315000?type=standout#searchRequestToken=ffd472f0-66e2-40c0-ba97-c1d7214d0ce7"/>
    <n v="1"/>
    <n v="1"/>
    <n v="1"/>
    <n v="1"/>
    <n v="0"/>
    <n v="0"/>
    <n v="0"/>
    <n v="0"/>
    <n v="0"/>
    <n v="0"/>
    <n v="1"/>
    <n v="1"/>
    <n v="0"/>
    <n v="1"/>
    <n v="0"/>
    <n v="0"/>
    <n v="0"/>
    <n v="0"/>
    <n v="0"/>
    <n v="0"/>
    <n v="0"/>
    <n v="0"/>
    <n v="0"/>
    <n v="0"/>
    <n v="0"/>
    <n v="44335"/>
    <n v="44362"/>
    <n v="1"/>
    <n v="1"/>
    <n v="0"/>
    <n v="2021"/>
    <n v="5"/>
    <n v="30"/>
    <n v="7"/>
    <n v="700"/>
    <n v="800"/>
    <s v="day"/>
    <x v="2"/>
    <s v="Recruiter"/>
    <x v="1"/>
    <x v="4"/>
    <x v="0"/>
  </r>
  <r>
    <n v="52317717"/>
    <s v="Data Scientist"/>
    <x v="0"/>
    <s v="Mathematics, Statistics &amp; Information Sciences"/>
    <x v="580"/>
    <n v="2712256"/>
    <m/>
    <m/>
    <d v="2021-05-19T00:00:00"/>
    <n v="44365.999988425923"/>
    <s v="Exciting opportunity for a Data Scientist to embark in a journey with a disruptive start-up in interactive analytics specialised in Energy Markets!"/>
    <s v="Australia"/>
    <x v="0"/>
    <x v="0"/>
    <s v="CBD, Inner West &amp; Eastern Suburbs"/>
    <s v="pyrmont"/>
    <x v="0"/>
    <s v="$70,000 - $89,999 + Super + 20% Bonus"/>
    <s v="No"/>
    <s v="https://www.seek.com.au/job/52317717?type=standout#searchRequestToken=ffeabc33-61f5-4258-a1ed-ee30e3395671"/>
    <n v="1"/>
    <n v="1"/>
    <n v="1"/>
    <n v="1"/>
    <n v="0"/>
    <n v="0"/>
    <n v="0"/>
    <n v="0"/>
    <n v="0"/>
    <n v="1"/>
    <n v="1"/>
    <n v="1"/>
    <n v="1"/>
    <n v="1"/>
    <n v="0"/>
    <n v="0"/>
    <n v="0"/>
    <n v="0"/>
    <n v="0"/>
    <n v="0"/>
    <n v="0"/>
    <n v="1"/>
    <n v="0"/>
    <n v="0"/>
    <n v="0"/>
    <n v="44335"/>
    <n v="44365"/>
    <n v="0"/>
    <n v="1"/>
    <n v="0"/>
    <n v="2021"/>
    <n v="5"/>
    <n v="30"/>
    <n v="10"/>
    <n v="70000"/>
    <n v="89999"/>
    <s v="year"/>
    <x v="2"/>
    <s v="Direct"/>
    <x v="1"/>
    <x v="4"/>
    <x v="0"/>
  </r>
  <r>
    <n v="52321790"/>
    <s v="Data Scientist / Data Engineer (AI Machine Learning)"/>
    <x v="1"/>
    <s v="Database Development &amp; Administration"/>
    <x v="332"/>
    <n v="36543727"/>
    <m/>
    <m/>
    <d v="2021-05-19T00:00:00"/>
    <n v="44365.999988425923"/>
    <s v="talented Data Scientist required to work on Cloud product and platform for specialist data driven organisation."/>
    <s v="Australia"/>
    <x v="4"/>
    <x v="4"/>
    <s v="CBD &amp; Inner Suburbs"/>
    <s v="brisbane"/>
    <x v="1"/>
    <s v="competative"/>
    <s v="No"/>
    <s v="https://www.seek.com.au/job/52321790?type=standard#searchRequestToken=fff9f2b1-5779-4639-8424-294ac2f78f5c"/>
    <n v="1"/>
    <n v="1"/>
    <n v="1"/>
    <n v="1"/>
    <n v="0"/>
    <n v="0"/>
    <n v="0"/>
    <n v="0"/>
    <n v="0"/>
    <n v="1"/>
    <n v="1"/>
    <n v="1"/>
    <n v="1"/>
    <n v="1"/>
    <n v="0"/>
    <n v="0"/>
    <n v="0"/>
    <n v="0"/>
    <n v="0"/>
    <n v="0"/>
    <n v="0"/>
    <n v="1"/>
    <n v="0"/>
    <n v="0"/>
    <n v="0"/>
    <n v="44335"/>
    <n v="44363"/>
    <n v="1"/>
    <n v="1"/>
    <n v="0"/>
    <n v="2021"/>
    <n v="5"/>
    <n v="30"/>
    <n v="10"/>
    <m/>
    <m/>
    <m/>
    <x v="2"/>
    <s v="Recruiter"/>
    <x v="1"/>
    <x v="4"/>
    <x v="0"/>
  </r>
  <r>
    <n v="52323207"/>
    <s v="Senior Data Scientist"/>
    <x v="1"/>
    <s v="Other"/>
    <x v="83"/>
    <n v="34785187"/>
    <s v="MTP Services"/>
    <n v="5"/>
    <d v="2021-05-19T00:00:00"/>
    <n v="44365.999988425923"/>
    <s v="Seeking an experienced Data Scientist to join a Federal Department, Contract till 2022 + 24 months in extensions"/>
    <s v="Australia"/>
    <x v="1"/>
    <x v="1"/>
    <m/>
    <m/>
    <x v="1"/>
    <m/>
    <s v="No"/>
    <s v="https://www.seek.com.au/job/52323207?type=standard#searchRequestToken=ffec319f-9143-490b-8a7c-dd1228ebb9d9"/>
    <n v="0"/>
    <n v="1"/>
    <n v="1"/>
    <n v="1"/>
    <n v="0"/>
    <n v="0"/>
    <n v="0"/>
    <n v="0"/>
    <n v="0"/>
    <n v="0"/>
    <n v="1"/>
    <n v="0"/>
    <n v="1"/>
    <n v="1"/>
    <n v="0"/>
    <n v="0"/>
    <n v="0"/>
    <n v="0"/>
    <n v="0"/>
    <n v="0"/>
    <n v="0"/>
    <n v="0"/>
    <n v="0"/>
    <n v="0"/>
    <n v="0"/>
    <n v="44335"/>
    <n v="44363"/>
    <n v="0"/>
    <n v="1"/>
    <n v="0"/>
    <n v="2021"/>
    <n v="5"/>
    <n v="30"/>
    <n v="6"/>
    <m/>
    <m/>
    <m/>
    <x v="2"/>
    <s v="Direct"/>
    <x v="0"/>
    <x v="4"/>
    <x v="0"/>
  </r>
  <r>
    <n v="52323622"/>
    <s v="Assistant Data Analyst"/>
    <x v="1"/>
    <s v="Other"/>
    <x v="683"/>
    <n v="41355415"/>
    <s v="The Department of Customer Service"/>
    <n v="2.7353000000000001"/>
    <d v="2021-05-19T00:00:00"/>
    <n v="44365.693159722221"/>
    <s v="Data Scientist - Assistant"/>
    <s v="Australia"/>
    <x v="0"/>
    <x v="0"/>
    <s v="Parramatta &amp; Western Suburbs"/>
    <s v="parramatta"/>
    <x v="0"/>
    <m/>
    <s v="No"/>
    <s v="https://www.seek.com.au/job/52323622?type=standard#searchRequestToken=fffaa6b0-ba3c-446d-bbdf-6ce61fbde236"/>
    <n v="1"/>
    <n v="0"/>
    <n v="0"/>
    <n v="1"/>
    <n v="0"/>
    <n v="0"/>
    <n v="1"/>
    <n v="0"/>
    <n v="0"/>
    <n v="0"/>
    <n v="1"/>
    <n v="0"/>
    <n v="0"/>
    <n v="1"/>
    <n v="0"/>
    <n v="1"/>
    <n v="0"/>
    <n v="0"/>
    <n v="0"/>
    <n v="0"/>
    <n v="0"/>
    <n v="0"/>
    <n v="0"/>
    <n v="0"/>
    <n v="0"/>
    <n v="44335"/>
    <n v="44342"/>
    <n v="0"/>
    <n v="1"/>
    <n v="0"/>
    <n v="2021"/>
    <n v="5"/>
    <n v="29"/>
    <n v="6"/>
    <m/>
    <m/>
    <m/>
    <x v="2"/>
    <s v="Direct"/>
    <x v="0"/>
    <x v="4"/>
    <x v="0"/>
  </r>
  <r>
    <n v="52323701"/>
    <s v="Data Manager - Data Architect / Data Scientist"/>
    <x v="1"/>
    <s v="Architects"/>
    <x v="354"/>
    <n v="25421433"/>
    <m/>
    <m/>
    <d v="2021-05-19T00:00:00"/>
    <n v="44365.697164351863"/>
    <s v="High profile role to critically analyse the existing data landscape and architect the new data strategy while leading a small Data team."/>
    <s v="Australia"/>
    <x v="4"/>
    <x v="4"/>
    <m/>
    <m/>
    <x v="0"/>
    <s v="Permanent competitive salary"/>
    <s v="No"/>
    <s v="https://www.seek.com.au/job/52323701?type=standard#searchRequestToken=ffd33505-c9c5-46e4-b46d-c545a0f4b18e"/>
    <n v="0"/>
    <n v="1"/>
    <n v="0"/>
    <n v="1"/>
    <n v="0"/>
    <n v="0"/>
    <n v="0"/>
    <n v="0"/>
    <n v="0"/>
    <n v="0"/>
    <n v="1"/>
    <n v="0"/>
    <n v="1"/>
    <n v="1"/>
    <n v="0"/>
    <n v="0"/>
    <n v="0"/>
    <n v="0"/>
    <n v="0"/>
    <n v="0"/>
    <n v="0"/>
    <n v="1"/>
    <n v="0"/>
    <n v="0"/>
    <n v="0"/>
    <n v="44335"/>
    <n v="44365"/>
    <n v="1"/>
    <n v="1"/>
    <n v="0"/>
    <n v="2021"/>
    <n v="5"/>
    <n v="29"/>
    <n v="6"/>
    <m/>
    <m/>
    <m/>
    <x v="2"/>
    <s v="Recruiter"/>
    <x v="1"/>
    <x v="4"/>
    <x v="0"/>
  </r>
  <r>
    <n v="52323963"/>
    <s v="Specialist Data Scientist | WAIO | Perth"/>
    <x v="1"/>
    <s v="Other"/>
    <x v="371"/>
    <n v="2456535"/>
    <s v="BHP"/>
    <n v="3.5891000000000002"/>
    <d v="2021-05-19T00:00:00"/>
    <n v="44365.999988425923"/>
    <s v="Looking for passionate Data Scientist to join our team in Perth CBD."/>
    <s v="Australia"/>
    <x v="3"/>
    <x v="3"/>
    <s v="CBD, Inner &amp; Western Suburbs"/>
    <s v="perth"/>
    <x v="0"/>
    <m/>
    <s v="Yes"/>
    <s v="https://www.seek.com.au/job/52323963?type=standout#searchRequestToken=ff9fcd28-6eee-44e6-9069-6c1ca6e73d89"/>
    <n v="0"/>
    <n v="1"/>
    <n v="0"/>
    <n v="1"/>
    <n v="0"/>
    <n v="0"/>
    <n v="0"/>
    <n v="0"/>
    <n v="0"/>
    <n v="0"/>
    <n v="1"/>
    <n v="0"/>
    <n v="0"/>
    <n v="1"/>
    <n v="0"/>
    <n v="0"/>
    <n v="0"/>
    <n v="0"/>
    <n v="0"/>
    <n v="0"/>
    <n v="0"/>
    <n v="0"/>
    <n v="0"/>
    <n v="0"/>
    <n v="0"/>
    <n v="44335"/>
    <n v="44349"/>
    <n v="0"/>
    <n v="1"/>
    <n v="0"/>
    <n v="2021"/>
    <n v="5"/>
    <n v="30"/>
    <n v="4"/>
    <m/>
    <m/>
    <m/>
    <x v="2"/>
    <s v="Direct"/>
    <x v="0"/>
    <x v="4"/>
    <x v="0"/>
  </r>
  <r>
    <n v="52324108"/>
    <s v="*** Senior Front End Developer - REACT ***"/>
    <x v="1"/>
    <s v="Developers/Programmers"/>
    <x v="659"/>
    <n v="35592476"/>
    <m/>
    <m/>
    <d v="2021-05-19T00:00:00"/>
    <n v="44365.999988425923"/>
    <s v="Global Industry Disrupter is looking to hire a Senior Front End REACT Developer Developer"/>
    <s v="Australia"/>
    <x v="6"/>
    <x v="6"/>
    <m/>
    <m/>
    <x v="0"/>
    <m/>
    <s v="No"/>
    <s v="https://www.seek.com.au/job/52324108?type=standout#searchRequestToken=fe46a289-2704-4a10-bf06-d2c59515713b"/>
    <n v="0"/>
    <n v="0"/>
    <n v="0"/>
    <n v="0"/>
    <n v="0"/>
    <n v="0"/>
    <n v="0"/>
    <n v="0"/>
    <n v="0"/>
    <n v="0"/>
    <n v="0"/>
    <n v="1"/>
    <n v="0"/>
    <n v="0"/>
    <n v="0"/>
    <n v="0"/>
    <n v="0"/>
    <n v="0"/>
    <n v="0"/>
    <n v="0"/>
    <n v="0"/>
    <n v="0"/>
    <n v="1"/>
    <n v="0"/>
    <n v="0"/>
    <n v="44336"/>
    <n v="44343"/>
    <n v="0"/>
    <n v="1"/>
    <n v="0"/>
    <n v="2021"/>
    <n v="5"/>
    <n v="30"/>
    <n v="2"/>
    <m/>
    <m/>
    <m/>
    <x v="2"/>
    <s v="Direct"/>
    <x v="0"/>
    <x v="4"/>
    <x v="0"/>
  </r>
  <r>
    <n v="52328448"/>
    <s v="Energy Data Scientist"/>
    <x v="1"/>
    <s v="Engineering - Software"/>
    <x v="10"/>
    <n v="47370483"/>
    <s v="CSIRO"/>
    <n v="3.7816999999999998"/>
    <d v="2021-05-20T00:00:00"/>
    <n v="44366.999988425923"/>
    <s v="Design &amp; implement data science solutions &amp; work with stakeholders to build, validate, improve &amp; represent data science models."/>
    <s v="Australia"/>
    <x v="0"/>
    <x v="11"/>
    <m/>
    <s v="newcastle"/>
    <x v="1"/>
    <s v="AU$85k - AU$96k plus up to 15.4% superannuation"/>
    <s v="Yes"/>
    <s v="https://www.seek.com.au/job/52328448?type=standout#searchRequestToken=ffc86a0a-326c-446d-bd37-c79f735e0875"/>
    <n v="1"/>
    <n v="1"/>
    <n v="1"/>
    <n v="1"/>
    <n v="0"/>
    <n v="0"/>
    <n v="0"/>
    <n v="0"/>
    <n v="0"/>
    <n v="0"/>
    <n v="1"/>
    <n v="0"/>
    <n v="1"/>
    <n v="1"/>
    <n v="0"/>
    <n v="0"/>
    <n v="0"/>
    <n v="0"/>
    <n v="0"/>
    <n v="0"/>
    <n v="0"/>
    <n v="1"/>
    <n v="0"/>
    <n v="0"/>
    <n v="0"/>
    <n v="44336"/>
    <n v="44353"/>
    <n v="0"/>
    <n v="1"/>
    <n v="0"/>
    <n v="2021"/>
    <n v="5"/>
    <n v="30"/>
    <n v="8"/>
    <n v="85000"/>
    <n v="96000"/>
    <s v="year"/>
    <x v="2"/>
    <s v="Direct"/>
    <x v="1"/>
    <x v="4"/>
    <x v="3"/>
  </r>
  <r>
    <n v="52329680"/>
    <s v="Junior Data Scientist"/>
    <x v="1"/>
    <s v="Database Development &amp; Administration"/>
    <x v="680"/>
    <n v="36354930"/>
    <m/>
    <m/>
    <d v="2021-05-20T00:00:00"/>
    <n v="44366.999988425923"/>
    <s v="Data Scientist required with experience in at least one of the following Python, Named Entity Recognition, text generation, sentiment analysis"/>
    <s v="Australia"/>
    <x v="1"/>
    <x v="1"/>
    <m/>
    <m/>
    <x v="1"/>
    <m/>
    <s v="No"/>
    <s v="https://www.seek.com.au/job/52329680?type=standout#searchRequestToken=fff55c8c-636d-4c2c-86b8-b16942cc6770"/>
    <n v="0"/>
    <n v="1"/>
    <n v="1"/>
    <n v="1"/>
    <n v="0"/>
    <n v="0"/>
    <n v="0"/>
    <n v="0"/>
    <n v="0"/>
    <n v="0"/>
    <n v="1"/>
    <n v="0"/>
    <n v="0"/>
    <n v="1"/>
    <n v="0"/>
    <n v="0"/>
    <n v="0"/>
    <n v="0"/>
    <n v="0"/>
    <n v="0"/>
    <n v="0"/>
    <n v="0"/>
    <n v="0"/>
    <n v="0"/>
    <n v="0"/>
    <n v="44336"/>
    <n v="44364"/>
    <n v="0"/>
    <n v="1"/>
    <n v="0"/>
    <n v="2021"/>
    <n v="5"/>
    <n v="30"/>
    <n v="5"/>
    <m/>
    <m/>
    <m/>
    <x v="2"/>
    <s v="Direct"/>
    <x v="0"/>
    <x v="4"/>
    <x v="3"/>
  </r>
  <r>
    <n v="52329695"/>
    <s v="Energy Data Scientist"/>
    <x v="1"/>
    <s v="Engineering - Software"/>
    <x v="10"/>
    <n v="47370483"/>
    <s v="CSIRO"/>
    <n v="3.7816999999999998"/>
    <d v="2021-05-20T00:00:00"/>
    <n v="44366.999988425923"/>
    <s v="Design &amp; implement data science solutions &amp; work with stakeholders to build, validate, improve &amp; represent data science models."/>
    <s v="Australia"/>
    <x v="2"/>
    <x v="2"/>
    <s v="Eastern Suburbs"/>
    <s v="clayton"/>
    <x v="1"/>
    <s v="AU$85k - AU$96k plus up to 15.4% superannuation"/>
    <s v="Yes"/>
    <s v="https://www.seek.com.au/job/52329695?type=standout#searchRequestToken=fffaf41f-0b5f-4ba0-8817-52ad0bb5e498"/>
    <n v="1"/>
    <n v="1"/>
    <n v="1"/>
    <n v="1"/>
    <n v="0"/>
    <n v="0"/>
    <n v="0"/>
    <n v="0"/>
    <n v="0"/>
    <n v="0"/>
    <n v="1"/>
    <n v="0"/>
    <n v="1"/>
    <n v="1"/>
    <n v="0"/>
    <n v="0"/>
    <n v="0"/>
    <n v="0"/>
    <n v="0"/>
    <n v="0"/>
    <n v="0"/>
    <n v="1"/>
    <n v="0"/>
    <n v="0"/>
    <n v="0"/>
    <n v="44336"/>
    <n v="44366"/>
    <n v="0"/>
    <n v="1"/>
    <n v="0"/>
    <n v="2021"/>
    <n v="5"/>
    <n v="30"/>
    <n v="8"/>
    <n v="85000"/>
    <n v="96000"/>
    <s v="year"/>
    <x v="2"/>
    <s v="Direct"/>
    <x v="1"/>
    <x v="4"/>
    <x v="3"/>
  </r>
  <r>
    <n v="52330689"/>
    <s v="Senior Data Scientist"/>
    <x v="1"/>
    <s v="Database Development &amp; Administration"/>
    <x v="330"/>
    <n v="43028454"/>
    <m/>
    <m/>
    <d v="2021-05-20T00:00:00"/>
    <n v="44366.999988425923"/>
    <s v="We are looking for highly skilled data scientist at Senior or Principal level with extensive industry experience and a track record of R&amp;D in industry"/>
    <s v="Australia"/>
    <x v="0"/>
    <x v="0"/>
    <s v="CBD, Inner West &amp; Eastern Suburbs"/>
    <s v="sydney"/>
    <x v="0"/>
    <s v="$140-170k Base"/>
    <s v="No"/>
    <s v="https://www.seek.com.au/job/52330689?type=standout#searchRequestToken=ffcf084f-bca5-42b4-a2fd-9fe66201ad17"/>
    <n v="1"/>
    <n v="1"/>
    <n v="1"/>
    <n v="1"/>
    <n v="0"/>
    <n v="0"/>
    <n v="0"/>
    <n v="0"/>
    <n v="0"/>
    <n v="0"/>
    <n v="1"/>
    <n v="1"/>
    <n v="0"/>
    <n v="1"/>
    <n v="0"/>
    <n v="0"/>
    <n v="0"/>
    <n v="0"/>
    <n v="0"/>
    <n v="0"/>
    <n v="0"/>
    <n v="0"/>
    <n v="0"/>
    <n v="0"/>
    <n v="0"/>
    <n v="44336"/>
    <n v="44339"/>
    <n v="1"/>
    <n v="1"/>
    <n v="0"/>
    <n v="2021"/>
    <n v="5"/>
    <n v="30"/>
    <n v="7"/>
    <m/>
    <m/>
    <m/>
    <x v="2"/>
    <s v="Recruiter"/>
    <x v="1"/>
    <x v="4"/>
    <x v="3"/>
  </r>
  <r>
    <n v="52331176"/>
    <s v="Data Scientist"/>
    <x v="1"/>
    <s v="Database Development &amp; Administration"/>
    <x v="641"/>
    <n v="45394601"/>
    <m/>
    <m/>
    <d v="2021-05-20T00:00:00"/>
    <n v="44366.999988425923"/>
    <s v="We are looking for a data genius to join our expanding Product team!"/>
    <s v="Australia"/>
    <x v="2"/>
    <x v="2"/>
    <s v="CBD &amp; Inner Suburbs"/>
    <s v="melbourne"/>
    <x v="0"/>
    <m/>
    <s v="No"/>
    <s v="https://www.seek.com.au/job/52331176?type=standout#searchRequestToken=cfe673ec-f150-4858-bfec-1edbcfbaaf87"/>
    <n v="0"/>
    <n v="1"/>
    <n v="1"/>
    <n v="1"/>
    <n v="0"/>
    <n v="0"/>
    <n v="0"/>
    <n v="0"/>
    <n v="0"/>
    <n v="0"/>
    <n v="1"/>
    <n v="1"/>
    <n v="0"/>
    <n v="1"/>
    <n v="0"/>
    <n v="0"/>
    <n v="0"/>
    <n v="0"/>
    <n v="0"/>
    <n v="0"/>
    <n v="0"/>
    <n v="0"/>
    <n v="0"/>
    <n v="0"/>
    <n v="0"/>
    <n v="44336"/>
    <n v="44336"/>
    <n v="0"/>
    <n v="1"/>
    <n v="0"/>
    <n v="2021"/>
    <n v="5"/>
    <n v="30"/>
    <n v="6"/>
    <m/>
    <m/>
    <m/>
    <x v="2"/>
    <s v="Direct"/>
    <x v="0"/>
    <x v="4"/>
    <x v="3"/>
  </r>
  <r>
    <n v="52333277"/>
    <s v="Senior Professional, Data Scientist"/>
    <x v="1"/>
    <s v="Database Development &amp; Administration"/>
    <x v="323"/>
    <n v="21190750"/>
    <s v="CoreLogic"/>
    <n v="2.5499999999999998"/>
    <d v="2021-05-20T00:00:00"/>
    <n v="44366.60769675926"/>
    <s v="Contribute to the growth and success of CoreLogic by supporting the Data and Analytics business unit contribution to solutions and decisions."/>
    <s v="Australia"/>
    <x v="0"/>
    <x v="0"/>
    <m/>
    <m/>
    <x v="0"/>
    <m/>
    <s v="No"/>
    <s v="https://www.seek.com.au/job/52333277?type=standout#searchRequestToken=ffec319f-9143-490b-8a7c-dd1228ebb9d9"/>
    <n v="0"/>
    <n v="1"/>
    <n v="1"/>
    <n v="1"/>
    <n v="0"/>
    <n v="0"/>
    <n v="0"/>
    <n v="0"/>
    <n v="0"/>
    <n v="0"/>
    <n v="1"/>
    <n v="1"/>
    <n v="1"/>
    <n v="1"/>
    <n v="0"/>
    <n v="0"/>
    <n v="0"/>
    <n v="0"/>
    <n v="0"/>
    <n v="0"/>
    <n v="0"/>
    <n v="0"/>
    <n v="0"/>
    <n v="0"/>
    <n v="0"/>
    <n v="44336"/>
    <n v="44366"/>
    <n v="0"/>
    <n v="1"/>
    <n v="0"/>
    <n v="2021"/>
    <n v="5"/>
    <n v="29"/>
    <n v="7"/>
    <m/>
    <m/>
    <m/>
    <x v="2"/>
    <s v="Direct"/>
    <x v="0"/>
    <x v="4"/>
    <x v="3"/>
  </r>
  <r>
    <n v="52335343"/>
    <s v="Data Scientist - Major Australian Bank - 2 Roles"/>
    <x v="2"/>
    <s v="Analysis &amp; Reporting"/>
    <x v="6"/>
    <n v="27705684"/>
    <m/>
    <m/>
    <d v="2021-05-20T00:00:00"/>
    <n v="44366.683877314812"/>
    <s v="2 Data Scientists - Major Australian Bank Working within Advanced Analytics with focus on ML techniques 2-4 years' experience across consulting firms"/>
    <s v="Australia"/>
    <x v="0"/>
    <x v="0"/>
    <s v="CBD, Inner West &amp; Eastern Suburbs"/>
    <s v="sydney"/>
    <x v="0"/>
    <s v="plus super + bonus"/>
    <s v="No"/>
    <s v="https://www.seek.com.au/job/52335343?type=standard#searchRequestToken=fffaf41f-0b5f-4ba0-8817-52ad0bb5e498"/>
    <n v="1"/>
    <n v="1"/>
    <n v="1"/>
    <n v="1"/>
    <n v="0"/>
    <n v="0"/>
    <n v="0"/>
    <n v="0"/>
    <n v="0"/>
    <n v="0"/>
    <n v="1"/>
    <n v="1"/>
    <n v="1"/>
    <n v="1"/>
    <n v="0"/>
    <n v="0"/>
    <n v="0"/>
    <n v="0"/>
    <n v="0"/>
    <n v="0"/>
    <n v="0"/>
    <n v="1"/>
    <n v="0"/>
    <n v="0"/>
    <n v="0"/>
    <n v="44336"/>
    <n v="44366"/>
    <n v="1"/>
    <n v="1"/>
    <n v="0"/>
    <n v="2021"/>
    <n v="5"/>
    <n v="29"/>
    <n v="9"/>
    <m/>
    <m/>
    <m/>
    <x v="2"/>
    <s v="Recruiter"/>
    <x v="1"/>
    <x v="4"/>
    <x v="3"/>
  </r>
  <r>
    <n v="52335983"/>
    <s v="Data Scientist - 12 mth secondment/FTC"/>
    <x v="1"/>
    <s v="Other"/>
    <x v="194"/>
    <n v="3432"/>
    <s v="Optus"/>
    <n v="3.4855"/>
    <d v="2021-05-20T00:00:00"/>
    <n v="44366.999988425923"/>
    <s v="Be responsible for supporting the development of our machine learning analytics capability"/>
    <s v="Australia"/>
    <x v="0"/>
    <x v="0"/>
    <s v="Ryde &amp; Macquarie Park"/>
    <s v="epping"/>
    <x v="1"/>
    <m/>
    <s v="No"/>
    <s v="https://www.seek.com.au/job/52335983?type=standout#searchRequestToken=fff9f2b1-5779-4639-8424-294ac2f78f5c"/>
    <n v="1"/>
    <n v="1"/>
    <n v="1"/>
    <n v="1"/>
    <n v="0"/>
    <n v="0"/>
    <n v="0"/>
    <n v="0"/>
    <n v="0"/>
    <n v="1"/>
    <n v="1"/>
    <n v="1"/>
    <n v="1"/>
    <n v="1"/>
    <n v="0"/>
    <n v="0"/>
    <n v="0"/>
    <n v="0"/>
    <n v="0"/>
    <n v="0"/>
    <n v="0"/>
    <n v="0"/>
    <n v="0"/>
    <n v="0"/>
    <n v="0"/>
    <n v="44336"/>
    <n v="44366"/>
    <n v="0"/>
    <n v="1"/>
    <n v="0"/>
    <n v="2021"/>
    <n v="5"/>
    <n v="30"/>
    <n v="9"/>
    <m/>
    <m/>
    <m/>
    <x v="2"/>
    <s v="Direct"/>
    <x v="0"/>
    <x v="4"/>
    <x v="3"/>
  </r>
  <r>
    <n v="52336529"/>
    <s v="Data Scientist"/>
    <x v="1"/>
    <s v="Database Development &amp; Administration"/>
    <x v="173"/>
    <n v="25143305"/>
    <m/>
    <m/>
    <d v="2021-05-20T00:00:00"/>
    <n v="44366.999988425923"/>
    <s v="Join our team, who utilise cloud technology and machine learning to build innovative solutions derived from petabyte-scale lidar surveys."/>
    <s v="Australia"/>
    <x v="4"/>
    <x v="4"/>
    <s v="CBD &amp; Inner Suburbs"/>
    <s v="eightmileplains"/>
    <x v="0"/>
    <m/>
    <s v="No"/>
    <s v="https://www.seek.com.au/job/52336529?type=standard#searchRequestToken=ffdf73b9-455f-4542-97b2-b774157dbfbd"/>
    <n v="1"/>
    <n v="1"/>
    <n v="1"/>
    <n v="1"/>
    <n v="0"/>
    <n v="0"/>
    <n v="0"/>
    <n v="0"/>
    <n v="0"/>
    <n v="1"/>
    <n v="1"/>
    <n v="1"/>
    <n v="1"/>
    <n v="1"/>
    <n v="1"/>
    <n v="0"/>
    <n v="0"/>
    <n v="0"/>
    <n v="0"/>
    <n v="0"/>
    <n v="0"/>
    <n v="0"/>
    <n v="1"/>
    <n v="0"/>
    <n v="0"/>
    <n v="44336"/>
    <n v="44366"/>
    <n v="0"/>
    <n v="1"/>
    <n v="0"/>
    <n v="2021"/>
    <n v="5"/>
    <n v="30"/>
    <n v="11"/>
    <m/>
    <m/>
    <m/>
    <x v="2"/>
    <s v="Direct"/>
    <x v="0"/>
    <x v="4"/>
    <x v="3"/>
  </r>
  <r>
    <n v="52337291"/>
    <s v="Data Scientist"/>
    <x v="0"/>
    <s v="Mathematics, Statistics &amp; Information Sciences"/>
    <x v="684"/>
    <n v="47594792"/>
    <m/>
    <m/>
    <d v="2021-05-21T00:00:00"/>
    <n v="44367.999988425923"/>
    <s v="Work at a rapidly expanding, caring and close-knit data science driven startup and give a voice to communities living near industrial developments!"/>
    <s v="Australia"/>
    <x v="2"/>
    <x v="2"/>
    <s v="CBD &amp; Inner Suburbs"/>
    <s v="collingwood"/>
    <x v="0"/>
    <s v="$90,000 - $120,000 (depending on experience)"/>
    <s v="No"/>
    <s v="https://www.seek.com.au/job/52337291?type=standard#searchRequestToken=fffaa6b0-ba3c-446d-bbdf-6ce61fbde236"/>
    <n v="1"/>
    <n v="1"/>
    <n v="1"/>
    <n v="1"/>
    <n v="0"/>
    <n v="0"/>
    <n v="0"/>
    <n v="0"/>
    <n v="0"/>
    <n v="0"/>
    <n v="1"/>
    <n v="0"/>
    <n v="0"/>
    <n v="1"/>
    <n v="0"/>
    <n v="0"/>
    <n v="0"/>
    <n v="0"/>
    <n v="0"/>
    <n v="0"/>
    <n v="0"/>
    <n v="0"/>
    <n v="1"/>
    <n v="0"/>
    <n v="0"/>
    <n v="44337"/>
    <n v="44353"/>
    <n v="0"/>
    <n v="1"/>
    <n v="0"/>
    <n v="2021"/>
    <n v="5"/>
    <n v="30"/>
    <n v="7"/>
    <n v="90000"/>
    <n v="120000"/>
    <s v="year"/>
    <x v="2"/>
    <s v="Direct"/>
    <x v="1"/>
    <x v="4"/>
    <x v="4"/>
  </r>
  <r>
    <n v="52337307"/>
    <s v="Research Analyst"/>
    <x v="0"/>
    <s v="Mathematics, Statistics &amp; Information Sciences"/>
    <x v="684"/>
    <n v="47594792"/>
    <m/>
    <m/>
    <d v="2021-05-21T00:00:00"/>
    <n v="44367.999988425923"/>
    <s v="Work at a rapidly expanding, caring and close-knit data science driven startup and give a voice to communities living near industrial developments!"/>
    <s v="Australia"/>
    <x v="2"/>
    <x v="2"/>
    <s v="CBD &amp; Inner Suburbs"/>
    <s v="collingwood"/>
    <x v="0"/>
    <s v="$80,000 - $100,000 (depending on experience)"/>
    <s v="No"/>
    <s v="https://www.seek.com.au/job/52337307?type=standard#searchRequestToken=ffeabc33-61f5-4258-a1ed-ee30e3395671"/>
    <n v="1"/>
    <n v="0"/>
    <n v="0"/>
    <n v="1"/>
    <n v="0"/>
    <n v="0"/>
    <n v="1"/>
    <n v="0"/>
    <n v="0"/>
    <n v="0"/>
    <n v="1"/>
    <n v="0"/>
    <n v="0"/>
    <n v="1"/>
    <n v="0"/>
    <n v="0"/>
    <n v="0"/>
    <n v="0"/>
    <n v="0"/>
    <n v="0"/>
    <n v="0"/>
    <n v="0"/>
    <n v="0"/>
    <n v="0"/>
    <n v="0"/>
    <n v="44337"/>
    <n v="44353"/>
    <n v="0"/>
    <n v="1"/>
    <n v="0"/>
    <n v="2021"/>
    <n v="5"/>
    <n v="30"/>
    <n v="5"/>
    <n v="80000"/>
    <n v="100000"/>
    <s v="year"/>
    <x v="2"/>
    <s v="Direct"/>
    <x v="1"/>
    <x v="4"/>
    <x v="4"/>
  </r>
  <r>
    <n v="52338544"/>
    <s v="SQL Developer - Intermediate"/>
    <x v="1"/>
    <s v="Developers/Programmers"/>
    <x v="685"/>
    <n v="26128748"/>
    <m/>
    <m/>
    <d v="2021-05-21T00:00:00"/>
    <n v="44367.999988425923"/>
    <s v="Forget working on finance systems and payment gateways! Come work in the media, entertainment and advertising industry and come have some fun."/>
    <s v="Australia"/>
    <x v="0"/>
    <x v="0"/>
    <s v="CBD, Inner West &amp; Eastern Suburbs"/>
    <s v="sydney"/>
    <x v="0"/>
    <m/>
    <s v="No"/>
    <s v="https://www.seek.com.au/job/52338544?type=standout#searchRequestToken=ffcbdc48-2b19-4148-978f-6e9e7e730bbe"/>
    <n v="1"/>
    <n v="0"/>
    <n v="0"/>
    <n v="1"/>
    <n v="0"/>
    <n v="0"/>
    <n v="0"/>
    <n v="0"/>
    <n v="0"/>
    <n v="0"/>
    <n v="1"/>
    <n v="1"/>
    <n v="0"/>
    <n v="1"/>
    <n v="0"/>
    <n v="0"/>
    <n v="0"/>
    <n v="0"/>
    <n v="0"/>
    <n v="0"/>
    <n v="0"/>
    <n v="0"/>
    <n v="0"/>
    <n v="0"/>
    <n v="0"/>
    <n v="44337"/>
    <n v="44357"/>
    <n v="0"/>
    <n v="1"/>
    <n v="0"/>
    <n v="2021"/>
    <n v="5"/>
    <n v="30"/>
    <n v="5"/>
    <m/>
    <m/>
    <m/>
    <x v="2"/>
    <s v="Direct"/>
    <x v="0"/>
    <x v="4"/>
    <x v="4"/>
  </r>
  <r>
    <n v="52341491"/>
    <s v="Data Scientist"/>
    <x v="0"/>
    <s v="Mathematics, Statistics &amp; Information Sciences"/>
    <x v="190"/>
    <n v="19634138"/>
    <m/>
    <m/>
    <d v="2021-05-21T00:00:00"/>
    <n v="44367.474108796298"/>
    <s v="Fantastic opportunity for a Data Scientist to join this lively digital media business with a portfolio of leading brands."/>
    <s v="Australia"/>
    <x v="2"/>
    <x v="2"/>
    <s v="CBD &amp; Inner Suburbs"/>
    <s v="southbank"/>
    <x v="0"/>
    <s v="Base + Super + STI"/>
    <s v="No"/>
    <s v="https://www.seek.com.au/job/52341491?type=standout#searchRequestToken=fff55c8c-636d-4c2c-86b8-b16942cc6770"/>
    <n v="1"/>
    <n v="1"/>
    <n v="1"/>
    <n v="1"/>
    <n v="0"/>
    <n v="0"/>
    <n v="0"/>
    <n v="0"/>
    <n v="0"/>
    <n v="0"/>
    <n v="1"/>
    <n v="0"/>
    <n v="0"/>
    <n v="1"/>
    <n v="0"/>
    <n v="0"/>
    <n v="0"/>
    <n v="0"/>
    <n v="0"/>
    <n v="0"/>
    <n v="0"/>
    <n v="0"/>
    <n v="0"/>
    <n v="0"/>
    <n v="0"/>
    <n v="44337"/>
    <n v="44367"/>
    <n v="1"/>
    <n v="1"/>
    <n v="0"/>
    <n v="2021"/>
    <n v="5"/>
    <n v="29"/>
    <n v="6"/>
    <m/>
    <m/>
    <m/>
    <x v="2"/>
    <s v="Recruiter"/>
    <x v="1"/>
    <x v="4"/>
    <x v="4"/>
  </r>
  <r>
    <n v="52342267"/>
    <s v="Mgr Data Scientist Enterprise Capability"/>
    <x v="1"/>
    <s v="Management"/>
    <x v="573"/>
    <n v="25632203"/>
    <s v="NAB"/>
    <n v="3.2040999999999999"/>
    <d v="2021-05-21T00:00:00"/>
    <n v="44367.999988425923"/>
    <s v="Support the team with learning and development, and help with upskilling team members in new data science techniques."/>
    <s v="Australia"/>
    <x v="2"/>
    <x v="2"/>
    <s v="CBD &amp; Inner Suburbs"/>
    <s v="melbourne"/>
    <x v="0"/>
    <m/>
    <s v="Yes"/>
    <s v="https://www.seek.com.au/job/52342267?type=standout#searchRequestToken=ffd33505-c9c5-46e4-b46d-c545a0f4b18e"/>
    <n v="1"/>
    <n v="1"/>
    <n v="1"/>
    <n v="1"/>
    <n v="0"/>
    <n v="0"/>
    <n v="0"/>
    <n v="0"/>
    <n v="0"/>
    <n v="1"/>
    <n v="1"/>
    <n v="0"/>
    <n v="0"/>
    <n v="1"/>
    <n v="0"/>
    <n v="0"/>
    <n v="0"/>
    <n v="0"/>
    <n v="0"/>
    <n v="0"/>
    <n v="0"/>
    <n v="0"/>
    <n v="0"/>
    <n v="0"/>
    <n v="0"/>
    <n v="44337"/>
    <n v="44347"/>
    <n v="0"/>
    <n v="1"/>
    <n v="0"/>
    <n v="2021"/>
    <n v="5"/>
    <n v="30"/>
    <n v="7"/>
    <m/>
    <m/>
    <m/>
    <x v="2"/>
    <s v="Direct"/>
    <x v="0"/>
    <x v="4"/>
    <x v="4"/>
  </r>
  <r>
    <n v="52343968"/>
    <s v="Data Scientist/ Research Scientist"/>
    <x v="0"/>
    <s v="Mathematics, Statistics &amp; Information Sciences"/>
    <x v="686"/>
    <n v="18976575"/>
    <m/>
    <m/>
    <d v="2021-05-21T00:00:00"/>
    <n v="44367.999988425923"/>
    <s v="Do you seek a career as a scientist? Are you curious about the weather? Then here is your chance to put this all together."/>
    <s v="Australia"/>
    <x v="0"/>
    <x v="0"/>
    <s v="CBD, Inner West &amp; Eastern Suburbs"/>
    <s v="sydney"/>
    <x v="1"/>
    <m/>
    <s v="Yes"/>
    <s v="https://www.seek.com.au/job/52343968?type=standout#searchRequestToken=fff9f2b1-5779-4639-8424-294ac2f78f5c"/>
    <n v="0"/>
    <n v="1"/>
    <n v="1"/>
    <n v="1"/>
    <n v="0"/>
    <n v="0"/>
    <n v="0"/>
    <n v="0"/>
    <n v="0"/>
    <n v="0"/>
    <n v="1"/>
    <n v="0"/>
    <n v="0"/>
    <n v="1"/>
    <n v="1"/>
    <n v="0"/>
    <n v="0"/>
    <n v="0"/>
    <n v="0"/>
    <n v="0"/>
    <n v="0"/>
    <n v="0"/>
    <n v="0"/>
    <n v="0"/>
    <n v="0"/>
    <n v="44337"/>
    <n v="44354"/>
    <n v="0"/>
    <n v="1"/>
    <n v="0"/>
    <n v="2021"/>
    <n v="5"/>
    <n v="30"/>
    <n v="6"/>
    <m/>
    <m/>
    <m/>
    <x v="2"/>
    <s v="Direct"/>
    <x v="0"/>
    <x v="4"/>
    <x v="4"/>
  </r>
  <r>
    <n v="52344033"/>
    <s v="Data Scientist/ Research Scientist"/>
    <x v="0"/>
    <s v="Mathematics, Statistics &amp; Information Sciences"/>
    <x v="686"/>
    <n v="18976575"/>
    <m/>
    <m/>
    <d v="2021-05-21T00:00:00"/>
    <n v="44367.999988425923"/>
    <s v="Do you seek a career as a scientist? Are you curious about the weather? Then here is your chance to put this all together."/>
    <s v="Australia"/>
    <x v="2"/>
    <x v="2"/>
    <s v="CBD &amp; Inner Suburbs"/>
    <s v="melbourne"/>
    <x v="1"/>
    <m/>
    <s v="Yes"/>
    <s v="https://www.seek.com.au/job/52344033?type=standout#searchRequestToken=fff9f2b1-5779-4639-8424-294ac2f78f5c"/>
    <n v="0"/>
    <n v="1"/>
    <n v="1"/>
    <n v="1"/>
    <n v="0"/>
    <n v="0"/>
    <n v="0"/>
    <n v="0"/>
    <n v="0"/>
    <n v="0"/>
    <n v="1"/>
    <n v="0"/>
    <n v="0"/>
    <n v="1"/>
    <n v="1"/>
    <n v="0"/>
    <n v="0"/>
    <n v="0"/>
    <n v="0"/>
    <n v="0"/>
    <n v="0"/>
    <n v="0"/>
    <n v="0"/>
    <n v="0"/>
    <n v="0"/>
    <n v="44337"/>
    <n v="44354"/>
    <n v="0"/>
    <n v="1"/>
    <n v="0"/>
    <n v="2021"/>
    <n v="5"/>
    <n v="30"/>
    <n v="6"/>
    <m/>
    <m/>
    <m/>
    <x v="2"/>
    <s v="Direct"/>
    <x v="0"/>
    <x v="4"/>
    <x v="4"/>
  </r>
  <r>
    <n v="52348926"/>
    <s v="Financial Analyst"/>
    <x v="12"/>
    <s v="Management Accounting &amp; Budgeting"/>
    <x v="671"/>
    <n v="46032417"/>
    <m/>
    <m/>
    <d v="2021-05-21T00:00:00"/>
    <n v="44367.999988425923"/>
    <s v="An exciting opportunity to join a fast-moving technology start-up with a great culture working on an incredible mission."/>
    <s v="Australia"/>
    <x v="0"/>
    <x v="0"/>
    <s v="CBD, Inner West &amp; Eastern Suburbs"/>
    <s v="sydney"/>
    <x v="0"/>
    <m/>
    <s v="No"/>
    <s v="https://www.seek.com.au/job/52348926?type=standard#searchRequestToken=ffab1db4-2e59-46de-b4a0-1dffdad497d8"/>
    <n v="0"/>
    <n v="0"/>
    <n v="0"/>
    <n v="1"/>
    <n v="0"/>
    <n v="0"/>
    <n v="0"/>
    <n v="0"/>
    <n v="0"/>
    <n v="0"/>
    <n v="0"/>
    <n v="0"/>
    <n v="0"/>
    <n v="0"/>
    <n v="0"/>
    <n v="0"/>
    <n v="0"/>
    <n v="0"/>
    <n v="0"/>
    <n v="0"/>
    <n v="0"/>
    <n v="0"/>
    <n v="0"/>
    <n v="0"/>
    <n v="0"/>
    <n v="44337"/>
    <n v="44367"/>
    <n v="0"/>
    <n v="1"/>
    <n v="0"/>
    <n v="2021"/>
    <n v="5"/>
    <n v="30"/>
    <n v="1"/>
    <m/>
    <m/>
    <m/>
    <x v="2"/>
    <s v="Direct"/>
    <x v="0"/>
    <x v="4"/>
    <x v="4"/>
  </r>
  <r>
    <n v="52351425"/>
    <s v="Data Scientist (Customer Marketing)"/>
    <x v="5"/>
    <s v="Direct Marketing &amp; CRM"/>
    <x v="655"/>
    <n v="35962368"/>
    <m/>
    <m/>
    <d v="2021-05-22T00:00:00"/>
    <n v="44368.999988425923"/>
    <s v="Our client is a global retail business specializing in innovative healthcare devices with inclusivity and sustainability as part of its core mission s"/>
    <s v="Australia"/>
    <x v="2"/>
    <x v="2"/>
    <s v="Eastern Suburbs"/>
    <m/>
    <x v="0"/>
    <m/>
    <s v="Yes"/>
    <s v="https://www.seek.com.au/job/52351425?type=standard#searchRequestToken=febb1218-f17f-4a90-861d-7d38103bf111"/>
    <n v="1"/>
    <n v="1"/>
    <n v="1"/>
    <n v="1"/>
    <n v="0"/>
    <n v="0"/>
    <n v="0"/>
    <n v="0"/>
    <n v="0"/>
    <n v="0"/>
    <n v="1"/>
    <n v="0"/>
    <n v="0"/>
    <n v="1"/>
    <n v="0"/>
    <n v="0"/>
    <n v="0"/>
    <n v="0"/>
    <n v="0"/>
    <n v="0"/>
    <n v="0"/>
    <n v="0"/>
    <n v="0"/>
    <n v="0"/>
    <n v="0"/>
    <n v="44338"/>
    <n v="44341"/>
    <n v="0"/>
    <n v="1"/>
    <n v="0"/>
    <n v="2021"/>
    <n v="5"/>
    <n v="30"/>
    <n v="6"/>
    <m/>
    <m/>
    <m/>
    <x v="2"/>
    <s v="Direct"/>
    <x v="0"/>
    <x v="4"/>
    <x v="5"/>
  </r>
  <r>
    <n v="52353214"/>
    <s v="Customer Senior Data Scientist"/>
    <x v="0"/>
    <s v="Mathematics, Statistics &amp; Information Sciences"/>
    <x v="433"/>
    <n v="5169537"/>
    <s v="Transurban Group"/>
    <n v="3.1556000000000002"/>
    <d v="2021-05-24T00:00:00"/>
    <n v="44370.013043981482"/>
    <s v="Challenge the status quo, seize opportunities and optimise our product &amp; customer offering as a key part our Customer Data Insights &amp; Reporting team."/>
    <s v="Australia"/>
    <x v="2"/>
    <x v="2"/>
    <s v="CBD &amp; Inner Suburbs"/>
    <s v="docklands"/>
    <x v="0"/>
    <s v="+super +annual PI +employee perks"/>
    <s v="No"/>
    <s v="https://www.seek.com.au/job/52353214?type=standout#searchRequestToken=ffefce57-6c7d-4754-821e-7ffe26c89eb2"/>
    <n v="1"/>
    <n v="1"/>
    <n v="1"/>
    <n v="1"/>
    <n v="0"/>
    <n v="0"/>
    <n v="0"/>
    <n v="0"/>
    <n v="0"/>
    <n v="0"/>
    <n v="1"/>
    <n v="0"/>
    <n v="1"/>
    <n v="1"/>
    <n v="0"/>
    <n v="0"/>
    <n v="0"/>
    <n v="0"/>
    <n v="0"/>
    <n v="0"/>
    <n v="0"/>
    <n v="0"/>
    <n v="0"/>
    <n v="0"/>
    <n v="0"/>
    <n v="44339"/>
    <n v="44369"/>
    <n v="0"/>
    <n v="1"/>
    <n v="0"/>
    <n v="2021"/>
    <n v="5"/>
    <n v="29"/>
    <n v="7"/>
    <m/>
    <m/>
    <m/>
    <x v="2"/>
    <s v="Direct"/>
    <x v="1"/>
    <x v="4"/>
    <x v="1"/>
  </r>
  <r>
    <n v="52354073"/>
    <s v="Start your new career as a Data Analyst"/>
    <x v="1"/>
    <s v="Consultants"/>
    <x v="644"/>
    <n v="39371635"/>
    <m/>
    <m/>
    <d v="2021-05-24T00:00:00"/>
    <n v="44370.999988425923"/>
    <s v="Start your career as a Data Analyst/ Data Scientist Consultant. The Data School provides paid training and industry experience in Tableau and Alteryx."/>
    <s v="Australia"/>
    <x v="0"/>
    <x v="0"/>
    <s v="CBD, Inner West &amp; Eastern Suburbs"/>
    <s v="sydney"/>
    <x v="0"/>
    <s v="$56,000 - $59,999"/>
    <s v="No"/>
    <s v="https://www.seek.com.au/job/52354073?type=standard#searchRequestToken=ffff8e71-9240-4b8f-9e2b-7a4e5058d97e"/>
    <n v="0"/>
    <n v="1"/>
    <n v="0"/>
    <n v="1"/>
    <n v="0"/>
    <n v="0"/>
    <n v="0"/>
    <n v="0"/>
    <n v="0"/>
    <n v="0"/>
    <n v="1"/>
    <n v="0"/>
    <n v="0"/>
    <n v="1"/>
    <n v="0"/>
    <n v="0"/>
    <n v="0"/>
    <n v="0"/>
    <n v="0"/>
    <n v="0"/>
    <n v="0"/>
    <n v="0"/>
    <n v="0"/>
    <n v="0"/>
    <n v="0"/>
    <n v="44339"/>
    <n v="44370"/>
    <n v="0"/>
    <n v="1"/>
    <n v="0"/>
    <n v="2021"/>
    <n v="5"/>
    <n v="30"/>
    <n v="4"/>
    <n v="56000"/>
    <n v="59999"/>
    <s v="year"/>
    <x v="2"/>
    <s v="Direct"/>
    <x v="1"/>
    <x v="4"/>
    <x v="1"/>
  </r>
  <r>
    <n v="52354082"/>
    <s v="Start your new career as a Data Analyst"/>
    <x v="1"/>
    <s v="Consultants"/>
    <x v="644"/>
    <n v="39371635"/>
    <m/>
    <m/>
    <d v="2021-05-24T00:00:00"/>
    <n v="44370.999988425923"/>
    <s v="Start your career as a Data Analyst/ Data Scientist Consultant. The Data School provides paid training and industry experience in Tableau and Alteryx."/>
    <s v="Australia"/>
    <x v="2"/>
    <x v="2"/>
    <s v="CBD &amp; Inner Suburbs"/>
    <s v="melbourne"/>
    <x v="0"/>
    <s v="$56,000 - $59,999"/>
    <s v="No"/>
    <s v="https://www.seek.com.au/job/52354082?type=standard#searchRequestToken=ffff8e71-9240-4b8f-9e2b-7a4e5058d97e"/>
    <n v="0"/>
    <n v="1"/>
    <n v="0"/>
    <n v="1"/>
    <n v="0"/>
    <n v="0"/>
    <n v="0"/>
    <n v="0"/>
    <n v="0"/>
    <n v="0"/>
    <n v="1"/>
    <n v="0"/>
    <n v="0"/>
    <n v="1"/>
    <n v="0"/>
    <n v="0"/>
    <n v="0"/>
    <n v="0"/>
    <n v="0"/>
    <n v="0"/>
    <n v="0"/>
    <n v="0"/>
    <n v="0"/>
    <n v="0"/>
    <n v="0"/>
    <n v="44339"/>
    <n v="44370"/>
    <n v="0"/>
    <n v="1"/>
    <n v="0"/>
    <n v="2021"/>
    <n v="5"/>
    <n v="30"/>
    <n v="4"/>
    <n v="56000"/>
    <n v="59999"/>
    <s v="year"/>
    <x v="2"/>
    <s v="Direct"/>
    <x v="1"/>
    <x v="4"/>
    <x v="1"/>
  </r>
  <r>
    <n v="52360229"/>
    <s v="Assistant Data Scientist"/>
    <x v="4"/>
    <s v="Government - State"/>
    <x v="466"/>
    <n v="22465275"/>
    <s v="NSW Department of Premier and Cabinet"/>
    <n v="3.8332999999999999"/>
    <d v="2021-05-24T00:00:00"/>
    <n v="44370.999988425923"/>
    <s v="Assistant Data Scientist – 00008AHR Are you passionate about Data Science? Looking to develop your data management skills to support meaning"/>
    <s v="Australia"/>
    <x v="0"/>
    <x v="26"/>
    <m/>
    <m/>
    <x v="0"/>
    <m/>
    <s v="No"/>
    <s v="https://www.seek.com.au/job/52360229?type=standard#searchRequestToken=fffaa6b0-ba3c-446d-bbdf-6ce61fbde236"/>
    <n v="1"/>
    <n v="1"/>
    <n v="0"/>
    <n v="1"/>
    <n v="0"/>
    <n v="0"/>
    <n v="0"/>
    <n v="0"/>
    <n v="0"/>
    <n v="0"/>
    <n v="1"/>
    <n v="0"/>
    <n v="0"/>
    <n v="1"/>
    <n v="0"/>
    <n v="0"/>
    <n v="0"/>
    <n v="0"/>
    <n v="0"/>
    <n v="0"/>
    <n v="0"/>
    <n v="0"/>
    <n v="0"/>
    <n v="0"/>
    <n v="0"/>
    <n v="44340"/>
    <n v="44353"/>
    <n v="0"/>
    <n v="1"/>
    <n v="0"/>
    <n v="2021"/>
    <n v="5"/>
    <n v="30"/>
    <n v="5"/>
    <m/>
    <m/>
    <m/>
    <x v="2"/>
    <s v="Direct"/>
    <x v="0"/>
    <x v="4"/>
    <x v="1"/>
  </r>
  <r>
    <n v="52360526"/>
    <s v="Data Scientist"/>
    <x v="1"/>
    <s v="Developers/Programmers"/>
    <x v="523"/>
    <n v="30719815"/>
    <s v="Veolia Environmental Services"/>
    <n v="3.1474000000000002"/>
    <d v="2021-05-24T00:00:00"/>
    <n v="44370.999988425923"/>
    <s v="Veolia Australia &amp; New Zealand (Veolia) has an exciting opportunity for a Data Scientist to join our Water Operations team."/>
    <s v="Australia"/>
    <x v="2"/>
    <x v="2"/>
    <s v="Eastern Suburbs"/>
    <m/>
    <x v="0"/>
    <m/>
    <s v="Yes"/>
    <s v="https://www.seek.com.au/job/52360526?type=standout#searchRequestToken=ffec319f-9143-490b-8a7c-dd1228ebb9d9"/>
    <n v="0"/>
    <n v="1"/>
    <n v="1"/>
    <n v="1"/>
    <n v="0"/>
    <n v="0"/>
    <n v="0"/>
    <n v="0"/>
    <n v="1"/>
    <n v="0"/>
    <n v="1"/>
    <n v="1"/>
    <n v="1"/>
    <n v="1"/>
    <n v="0"/>
    <n v="0"/>
    <n v="0"/>
    <n v="0"/>
    <n v="0"/>
    <n v="0"/>
    <n v="0"/>
    <n v="1"/>
    <n v="0"/>
    <n v="0"/>
    <n v="0"/>
    <n v="44340"/>
    <n v="44361"/>
    <n v="0"/>
    <n v="1"/>
    <n v="0"/>
    <n v="2021"/>
    <n v="5"/>
    <n v="30"/>
    <n v="9"/>
    <m/>
    <m/>
    <m/>
    <x v="2"/>
    <s v="Direct"/>
    <x v="0"/>
    <x v="4"/>
    <x v="1"/>
  </r>
  <r>
    <n v="52361374"/>
    <s v="Multiple Positions, Data Scientist"/>
    <x v="0"/>
    <s v="Environmental, Earth &amp; Geosciences"/>
    <x v="687"/>
    <n v="24874059"/>
    <s v="Geoscience Australia"/>
    <n v="3.8125"/>
    <d v="2021-05-24T00:00:00"/>
    <n v="44354.999988425923"/>
    <s v="An opportunity to join a team developing an innovative national-scale ground surface movement product from satellite Earth Observation data."/>
    <s v="Australia"/>
    <x v="1"/>
    <x v="1"/>
    <m/>
    <s v="canberra"/>
    <x v="0"/>
    <s v="$86,193.00 - 99,772"/>
    <s v="No"/>
    <s v="https://www.seek.com.au/job/52361374?type=standout#searchRequestToken=ffcfcf5c-4525-477a-b844-0d63761c27a7"/>
    <n v="0"/>
    <n v="1"/>
    <n v="1"/>
    <n v="1"/>
    <n v="0"/>
    <n v="0"/>
    <n v="0"/>
    <n v="0"/>
    <n v="0"/>
    <n v="1"/>
    <n v="1"/>
    <n v="1"/>
    <n v="1"/>
    <n v="1"/>
    <n v="0"/>
    <n v="0"/>
    <n v="0"/>
    <n v="0"/>
    <n v="0"/>
    <n v="0"/>
    <n v="0"/>
    <n v="1"/>
    <n v="0"/>
    <n v="0"/>
    <n v="0"/>
    <n v="44340"/>
    <n v="44354"/>
    <n v="0"/>
    <n v="1"/>
    <n v="0"/>
    <n v="2021"/>
    <n v="5"/>
    <n v="14"/>
    <n v="9"/>
    <n v="86193"/>
    <n v="99772"/>
    <s v="year"/>
    <x v="2"/>
    <s v="Direct"/>
    <x v="1"/>
    <x v="4"/>
    <x v="1"/>
  </r>
  <r>
    <n v="52363584"/>
    <s v="Specialist Data Scientist | WAIO | Perth"/>
    <x v="1"/>
    <s v="Other"/>
    <x v="371"/>
    <n v="2456535"/>
    <s v="BHP"/>
    <n v="3.5891000000000002"/>
    <d v="2021-05-24T00:00:00"/>
    <n v="44370.999988425923"/>
    <s v="Looking for passionate Data Scientist to join our team in Perth CBD."/>
    <s v="Australia"/>
    <x v="3"/>
    <x v="3"/>
    <s v="CBD, Inner &amp; Western Suburbs"/>
    <s v="perth"/>
    <x v="3"/>
    <m/>
    <s v="Yes"/>
    <s v="https://www.seek.com.au/job/52363584?type=standout#searchRequestToken=ffefce57-6c7d-4754-821e-7ffe26c89eb2"/>
    <n v="0"/>
    <n v="1"/>
    <n v="1"/>
    <n v="1"/>
    <n v="0"/>
    <n v="0"/>
    <n v="0"/>
    <n v="0"/>
    <n v="0"/>
    <n v="0"/>
    <n v="1"/>
    <n v="0"/>
    <n v="0"/>
    <n v="1"/>
    <n v="0"/>
    <n v="0"/>
    <n v="0"/>
    <n v="0"/>
    <n v="0"/>
    <n v="0"/>
    <n v="0"/>
    <n v="0"/>
    <n v="0"/>
    <n v="0"/>
    <n v="0"/>
    <n v="44340"/>
    <n v="44370"/>
    <n v="0"/>
    <n v="1"/>
    <n v="0"/>
    <n v="2021"/>
    <n v="5"/>
    <n v="30"/>
    <n v="5"/>
    <m/>
    <m/>
    <m/>
    <x v="2"/>
    <s v="Direct"/>
    <x v="0"/>
    <x v="4"/>
    <x v="1"/>
  </r>
  <r>
    <n v="52363617"/>
    <s v="Machine Learning Data Scientist"/>
    <x v="1"/>
    <s v="Business/Systems Analysts"/>
    <x v="178"/>
    <n v="23949797"/>
    <m/>
    <m/>
    <d v="2021-05-24T00:00:00"/>
    <n v="44370.999988425923"/>
    <s v="Develop, scale, and productionise predictive machine learning models in business using large amounts of data"/>
    <s v="Australia"/>
    <x v="0"/>
    <x v="0"/>
    <s v="CBD, Inner West &amp; Eastern Suburbs"/>
    <s v="sydney"/>
    <x v="1"/>
    <s v="Daily rate on offer"/>
    <s v="No"/>
    <s v="https://www.seek.com.au/job/52363617?type=standout#searchRequestToken=ff092b24-bb98-4bed-b7ba-0749036cc56a"/>
    <n v="0"/>
    <n v="1"/>
    <n v="1"/>
    <n v="1"/>
    <n v="0"/>
    <n v="0"/>
    <n v="0"/>
    <n v="0"/>
    <n v="0"/>
    <n v="0"/>
    <n v="1"/>
    <n v="0"/>
    <n v="1"/>
    <n v="1"/>
    <n v="0"/>
    <n v="0"/>
    <n v="0"/>
    <n v="0"/>
    <n v="0"/>
    <n v="0"/>
    <n v="0"/>
    <n v="0"/>
    <n v="0"/>
    <n v="0"/>
    <n v="0"/>
    <n v="44340"/>
    <n v="44344"/>
    <n v="1"/>
    <n v="1"/>
    <n v="0"/>
    <n v="2021"/>
    <n v="5"/>
    <n v="30"/>
    <n v="6"/>
    <m/>
    <m/>
    <m/>
    <x v="2"/>
    <s v="Recruiter"/>
    <x v="1"/>
    <x v="4"/>
    <x v="1"/>
  </r>
  <r>
    <n v="52364435"/>
    <s v="Data Scientist"/>
    <x v="0"/>
    <s v="Mathematics, Statistics &amp; Information Sciences"/>
    <x v="77"/>
    <n v="22452219"/>
    <s v="QBE Insurance"/>
    <n v="3.2631999999999999"/>
    <d v="2021-05-24T00:00:00"/>
    <n v="44370.999988425923"/>
    <s v="An exciting opportunity to join our Data &amp; Analytics centre of excellence for AUSPAC - reach out today ann.nguyen@qbe.com open to remote locations!"/>
    <s v="Australia"/>
    <x v="0"/>
    <x v="0"/>
    <s v="CBD, Inner West &amp; Eastern Suburbs"/>
    <s v="sydney"/>
    <x v="0"/>
    <m/>
    <s v="No"/>
    <s v="https://www.seek.com.au/job/52364435?type=standard#searchRequestToken=ffebd156-c2ac-49e8-9fe1-e25caa3a5b9f"/>
    <n v="1"/>
    <n v="1"/>
    <n v="1"/>
    <n v="1"/>
    <n v="0"/>
    <n v="0"/>
    <n v="0"/>
    <n v="0"/>
    <n v="0"/>
    <n v="1"/>
    <n v="1"/>
    <n v="0"/>
    <n v="1"/>
    <n v="1"/>
    <n v="0"/>
    <n v="0"/>
    <n v="0"/>
    <n v="0"/>
    <n v="0"/>
    <n v="0"/>
    <n v="0"/>
    <n v="0"/>
    <n v="0"/>
    <n v="0"/>
    <n v="0"/>
    <n v="44340"/>
    <n v="44370"/>
    <n v="0"/>
    <n v="1"/>
    <n v="0"/>
    <n v="2021"/>
    <n v="5"/>
    <n v="30"/>
    <n v="8"/>
    <m/>
    <m/>
    <m/>
    <x v="2"/>
    <s v="Direct"/>
    <x v="0"/>
    <x v="4"/>
    <x v="1"/>
  </r>
  <r>
    <n v="52364949"/>
    <s v="Principal Audit Data Specialist"/>
    <x v="6"/>
    <s v="Analysis &amp; Reporting"/>
    <x v="688"/>
    <n v="21989126"/>
    <s v="Citic Pacific Mining"/>
    <m/>
    <d v="2021-05-24T00:00:00"/>
    <n v="44370.999988425923"/>
    <s v="A great opportunity to lead the end to end delivery of data analytics tools and develop audit solutions for a diverse organisation."/>
    <s v="Australia"/>
    <x v="3"/>
    <x v="3"/>
    <m/>
    <m/>
    <x v="0"/>
    <m/>
    <s v="Yes"/>
    <s v="https://www.seek.com.au/job/52364949?type=standout#searchRequestToken=ffe5636c-e619-4bbb-8b8f-066ea9496da6"/>
    <n v="0"/>
    <n v="1"/>
    <n v="0"/>
    <n v="1"/>
    <n v="0"/>
    <n v="0"/>
    <n v="0"/>
    <n v="0"/>
    <n v="0"/>
    <n v="0"/>
    <n v="1"/>
    <n v="0"/>
    <n v="0"/>
    <n v="1"/>
    <n v="0"/>
    <n v="0"/>
    <n v="0"/>
    <n v="0"/>
    <n v="0"/>
    <n v="0"/>
    <n v="0"/>
    <n v="0"/>
    <n v="0"/>
    <n v="0"/>
    <n v="0"/>
    <n v="44340"/>
    <n v="44370"/>
    <n v="0"/>
    <n v="1"/>
    <n v="0"/>
    <n v="2021"/>
    <n v="5"/>
    <n v="30"/>
    <n v="4"/>
    <m/>
    <m/>
    <m/>
    <x v="2"/>
    <s v="Direct"/>
    <x v="0"/>
    <x v="4"/>
    <x v="1"/>
  </r>
  <r>
    <n v="52366375"/>
    <s v="Data Scientist - Pharmaceutical Industry"/>
    <x v="5"/>
    <s v="Pharmaceuticals &amp; Medical Devices"/>
    <x v="646"/>
    <n v="26669673"/>
    <m/>
    <m/>
    <d v="2021-05-25T00:00:00"/>
    <n v="44371.999988425923"/>
    <s v="Opportunity to join a global pharmaceutical company in their customer engagement business unit to work in their prescription med business. Apply now!"/>
    <s v="Australia"/>
    <x v="0"/>
    <x v="0"/>
    <s v="North West &amp; Hills District"/>
    <m/>
    <x v="0"/>
    <s v="Lisa Fox 0488 022 779"/>
    <s v="No"/>
    <s v="https://www.seek.com.au/job/52366375?type=standard#searchRequestToken=fff55c8c-636d-4c2c-86b8-b16942cc6770"/>
    <n v="1"/>
    <n v="1"/>
    <n v="1"/>
    <n v="1"/>
    <n v="0"/>
    <n v="0"/>
    <n v="0"/>
    <n v="0"/>
    <n v="0"/>
    <n v="0"/>
    <n v="1"/>
    <n v="0"/>
    <n v="0"/>
    <n v="1"/>
    <n v="0"/>
    <n v="0"/>
    <n v="0"/>
    <n v="0"/>
    <n v="0"/>
    <n v="0"/>
    <n v="0"/>
    <n v="0"/>
    <n v="0"/>
    <n v="0"/>
    <n v="0"/>
    <n v="44340"/>
    <n v="44368"/>
    <n v="0"/>
    <n v="1"/>
    <n v="0"/>
    <n v="2021"/>
    <n v="5"/>
    <n v="30"/>
    <n v="6"/>
    <m/>
    <m/>
    <m/>
    <x v="2"/>
    <s v="Direct"/>
    <x v="1"/>
    <x v="4"/>
    <x v="2"/>
  </r>
  <r>
    <n v="52368345"/>
    <s v="Geospatial Data Scientist"/>
    <x v="1"/>
    <s v="Engineering - Software"/>
    <x v="689"/>
    <n v="39591352"/>
    <m/>
    <m/>
    <d v="2021-05-25T00:00:00"/>
    <n v="44371.999988425923"/>
    <s v="Experienced Geospatial Data Scientist is required to support the Defence sector"/>
    <s v="Australia"/>
    <x v="1"/>
    <x v="1"/>
    <m/>
    <m/>
    <x v="1"/>
    <m/>
    <s v="No"/>
    <s v="https://www.seek.com.au/job/52368345?type=standout#searchRequestToken=ffc222bf-d3e5-49a6-9a9c-d8d50df789c6"/>
    <n v="0"/>
    <n v="1"/>
    <n v="1"/>
    <n v="1"/>
    <n v="0"/>
    <n v="0"/>
    <n v="0"/>
    <n v="0"/>
    <n v="0"/>
    <n v="0"/>
    <n v="1"/>
    <n v="0"/>
    <n v="0"/>
    <n v="1"/>
    <n v="0"/>
    <n v="0"/>
    <n v="0"/>
    <n v="0"/>
    <n v="0"/>
    <n v="0"/>
    <n v="0"/>
    <n v="0"/>
    <n v="0"/>
    <n v="0"/>
    <n v="0"/>
    <n v="44341"/>
    <n v="44355"/>
    <n v="0"/>
    <n v="1"/>
    <n v="0"/>
    <n v="2021"/>
    <n v="5"/>
    <n v="30"/>
    <n v="5"/>
    <m/>
    <m/>
    <m/>
    <x v="2"/>
    <s v="Direct"/>
    <x v="0"/>
    <x v="4"/>
    <x v="2"/>
  </r>
  <r>
    <n v="52371667"/>
    <s v="Data Scientist"/>
    <x v="1"/>
    <s v="Database Development &amp; Administration"/>
    <x v="690"/>
    <n v="36297159"/>
    <m/>
    <m/>
    <d v="2021-05-25T00:00:00"/>
    <n v="44371.999988425923"/>
    <s v="Drive Yello is searching for an experienced Data Scientist to join our Operations team."/>
    <s v="Australia"/>
    <x v="0"/>
    <x v="0"/>
    <s v="CBD, Inner West &amp; Eastern Suburbs"/>
    <s v="surryhills"/>
    <x v="0"/>
    <s v="$80,000 - $99,999"/>
    <s v="No"/>
    <s v="https://www.seek.com.au/job/52371667?type=standard#searchRequestToken=fff9f2b1-5779-4639-8424-294ac2f78f5c"/>
    <n v="1"/>
    <n v="1"/>
    <n v="1"/>
    <n v="1"/>
    <n v="0"/>
    <n v="0"/>
    <n v="0"/>
    <n v="0"/>
    <n v="0"/>
    <n v="0"/>
    <n v="1"/>
    <n v="0"/>
    <n v="0"/>
    <n v="1"/>
    <n v="0"/>
    <n v="0"/>
    <n v="0"/>
    <n v="0"/>
    <n v="0"/>
    <n v="0"/>
    <n v="0"/>
    <n v="0"/>
    <n v="0"/>
    <n v="0"/>
    <n v="0"/>
    <n v="44341"/>
    <n v="44348"/>
    <n v="0"/>
    <n v="1"/>
    <n v="0"/>
    <n v="2021"/>
    <n v="5"/>
    <n v="30"/>
    <n v="6"/>
    <n v="80000"/>
    <n v="99999"/>
    <s v="year"/>
    <x v="2"/>
    <s v="Direct"/>
    <x v="1"/>
    <x v="4"/>
    <x v="2"/>
  </r>
  <r>
    <n v="52376496"/>
    <s v="Machine Learning Data Scientist"/>
    <x v="1"/>
    <s v="Business/Systems Analysts"/>
    <x v="178"/>
    <n v="23949797"/>
    <m/>
    <m/>
    <d v="2021-05-25T00:00:00"/>
    <n v="44371.999988425923"/>
    <s v="Develop, scale, and productionise predictive machine learning models in business using large amounts of data"/>
    <s v="Australia"/>
    <x v="2"/>
    <x v="2"/>
    <s v="CBD &amp; Inner Suburbs"/>
    <s v="melbourne"/>
    <x v="1"/>
    <s v="Daily rate on offer"/>
    <s v="No"/>
    <s v="https://www.seek.com.au/job/52376496?type=standout#searchRequestToken=ffc713da-cf8c-4b35-9ee4-67f9d9cb9771"/>
    <n v="0"/>
    <n v="1"/>
    <n v="1"/>
    <n v="1"/>
    <n v="0"/>
    <n v="0"/>
    <n v="0"/>
    <n v="0"/>
    <n v="0"/>
    <n v="0"/>
    <n v="1"/>
    <n v="0"/>
    <n v="1"/>
    <n v="1"/>
    <n v="0"/>
    <n v="0"/>
    <n v="0"/>
    <n v="0"/>
    <n v="0"/>
    <n v="0"/>
    <n v="0"/>
    <n v="0"/>
    <n v="0"/>
    <n v="0"/>
    <n v="0"/>
    <n v="44341"/>
    <n v="44344"/>
    <n v="1"/>
    <n v="1"/>
    <n v="0"/>
    <n v="2021"/>
    <n v="5"/>
    <n v="30"/>
    <n v="6"/>
    <m/>
    <m/>
    <m/>
    <x v="2"/>
    <s v="Recruiter"/>
    <x v="1"/>
    <x v="4"/>
    <x v="2"/>
  </r>
  <r>
    <n v="52379088"/>
    <s v="Junior Data Scientist"/>
    <x v="1"/>
    <s v="Other"/>
    <x v="563"/>
    <n v="41306040"/>
    <m/>
    <m/>
    <d v="2021-05-26T00:00:00"/>
    <n v="44372.411134259259"/>
    <s v="As a Junior Data Scientist, you will be in applying data mining techniques, doing statistical analysis, and building high quality prediction systems"/>
    <s v="Australia"/>
    <x v="2"/>
    <x v="2"/>
    <m/>
    <m/>
    <x v="1"/>
    <s v="$300 - $350 p.d."/>
    <s v="No"/>
    <s v="https://www.seek.com.au/job/52379088?type=standard#searchRequestToken=ffe5636c-e619-4bbb-8b8f-066ea9496da6"/>
    <n v="1"/>
    <n v="1"/>
    <n v="1"/>
    <n v="1"/>
    <n v="0"/>
    <n v="0"/>
    <n v="0"/>
    <n v="0"/>
    <n v="0"/>
    <n v="0"/>
    <n v="1"/>
    <n v="0"/>
    <n v="0"/>
    <n v="1"/>
    <n v="0"/>
    <n v="0"/>
    <n v="0"/>
    <n v="0"/>
    <n v="0"/>
    <n v="0"/>
    <n v="0"/>
    <n v="0"/>
    <n v="0"/>
    <n v="0"/>
    <n v="0"/>
    <n v="44341"/>
    <n v="44357"/>
    <n v="0"/>
    <n v="1"/>
    <n v="0"/>
    <n v="2021"/>
    <n v="5"/>
    <n v="29"/>
    <n v="6"/>
    <n v="300"/>
    <n v="350"/>
    <s v="day"/>
    <x v="2"/>
    <s v="Direct"/>
    <x v="1"/>
    <x v="4"/>
    <x v="0"/>
  </r>
  <r>
    <n v="52379349"/>
    <s v="Senior Data Scientist"/>
    <x v="0"/>
    <s v="Mathematics, Statistics &amp; Information Sciences"/>
    <x v="488"/>
    <n v="23011806"/>
    <s v="ME Bank"/>
    <m/>
    <d v="2021-05-26T00:00:00"/>
    <n v="44372.999988425923"/>
    <s v="Develop, maintain and improve data science services and products for ME as you will collaborate with different projects across the bank"/>
    <s v="Australia"/>
    <x v="2"/>
    <x v="2"/>
    <s v="CBD &amp; Inner Suburbs"/>
    <s v="melbourne"/>
    <x v="0"/>
    <m/>
    <s v="No"/>
    <s v="https://www.seek.com.au/job/52379349?type=standout#searchRequestToken=fffaf41f-0b5f-4ba0-8817-52ad0bb5e498"/>
    <n v="0"/>
    <n v="1"/>
    <n v="1"/>
    <n v="1"/>
    <n v="0"/>
    <n v="0"/>
    <n v="0"/>
    <n v="0"/>
    <n v="0"/>
    <n v="0"/>
    <n v="1"/>
    <n v="1"/>
    <n v="1"/>
    <n v="1"/>
    <n v="0"/>
    <n v="0"/>
    <n v="0"/>
    <n v="0"/>
    <n v="0"/>
    <n v="0"/>
    <n v="0"/>
    <n v="1"/>
    <n v="0"/>
    <n v="0"/>
    <n v="0"/>
    <n v="44342"/>
    <n v="44372"/>
    <n v="0"/>
    <n v="1"/>
    <n v="0"/>
    <n v="2021"/>
    <n v="5"/>
    <n v="30"/>
    <n v="8"/>
    <m/>
    <m/>
    <m/>
    <x v="2"/>
    <s v="Direct"/>
    <x v="0"/>
    <x v="4"/>
    <x v="0"/>
  </r>
  <r>
    <n v="52379487"/>
    <s v="Data Scientist"/>
    <x v="1"/>
    <s v="Other"/>
    <x v="636"/>
    <n v="27069831"/>
    <s v="The Iconic"/>
    <n v="3.3721000000000001"/>
    <d v="2021-05-26T00:00:00"/>
    <n v="44372.425578703696"/>
    <s v="We look for Data Scientists who can work with data at scale!"/>
    <s v="Australia"/>
    <x v="0"/>
    <x v="0"/>
    <m/>
    <s v="sydney"/>
    <x v="0"/>
    <m/>
    <s v="No"/>
    <s v="https://www.seek.com.au/job/52379487?type=standout#searchRequestToken=fff55c8c-636d-4c2c-86b8-b16942cc6770"/>
    <n v="1"/>
    <n v="1"/>
    <n v="1"/>
    <n v="1"/>
    <n v="0"/>
    <n v="0"/>
    <n v="0"/>
    <n v="0"/>
    <n v="0"/>
    <n v="0"/>
    <n v="1"/>
    <n v="1"/>
    <n v="0"/>
    <n v="1"/>
    <n v="0"/>
    <n v="0"/>
    <n v="0"/>
    <n v="0"/>
    <n v="0"/>
    <n v="0"/>
    <n v="0"/>
    <n v="0"/>
    <n v="0"/>
    <n v="0"/>
    <n v="0"/>
    <n v="44342"/>
    <n v="44371"/>
    <n v="0"/>
    <n v="1"/>
    <n v="0"/>
    <n v="2021"/>
    <n v="5"/>
    <n v="29"/>
    <n v="7"/>
    <m/>
    <m/>
    <m/>
    <x v="2"/>
    <s v="Direct"/>
    <x v="0"/>
    <x v="4"/>
    <x v="0"/>
  </r>
  <r>
    <n v="52384101"/>
    <s v="Data Scientist/ Senior Data Analyst"/>
    <x v="1"/>
    <s v="Developers/Programmers"/>
    <x v="691"/>
    <n v="39515152"/>
    <m/>
    <m/>
    <d v="2021-05-26T00:00:00"/>
    <n v="44372.999988425923"/>
    <s v="Data Scientist/Senior Data Analyst - AgTech IoT"/>
    <s v="Australia"/>
    <x v="2"/>
    <x v="2"/>
    <s v="Eastern Suburbs"/>
    <s v="camberwell"/>
    <x v="0"/>
    <m/>
    <s v="No"/>
    <s v="https://www.seek.com.au/job/52384101?type=standout#searchRequestToken=fff55c8c-636d-4c2c-86b8-b16942cc6770"/>
    <n v="1"/>
    <n v="1"/>
    <n v="1"/>
    <n v="1"/>
    <n v="0"/>
    <n v="0"/>
    <n v="0"/>
    <n v="0"/>
    <n v="0"/>
    <n v="0"/>
    <n v="1"/>
    <n v="0"/>
    <n v="1"/>
    <n v="1"/>
    <n v="0"/>
    <n v="0"/>
    <n v="0"/>
    <n v="0"/>
    <n v="0"/>
    <n v="0"/>
    <n v="0"/>
    <n v="0"/>
    <n v="0"/>
    <n v="0"/>
    <n v="0"/>
    <n v="44342"/>
    <n v="44372"/>
    <n v="0"/>
    <n v="1"/>
    <n v="0"/>
    <n v="2021"/>
    <n v="5"/>
    <n v="30"/>
    <n v="7"/>
    <m/>
    <m/>
    <m/>
    <x v="2"/>
    <s v="Direct"/>
    <x v="0"/>
    <x v="4"/>
    <x v="0"/>
  </r>
  <r>
    <n v="52384149"/>
    <s v="Junior Data Science / Analyst Engineer"/>
    <x v="1"/>
    <s v="Other"/>
    <x v="692"/>
    <n v="4992208"/>
    <m/>
    <m/>
    <d v="2021-05-26T00:00:00"/>
    <n v="44372.999988425923"/>
    <s v="SYPAQ - Jnr Data Scientist / Analyst - Permanent - Defence"/>
    <s v="Australia"/>
    <x v="2"/>
    <x v="2"/>
    <s v="CBD &amp; Inner Suburbs"/>
    <s v="melbourne"/>
    <x v="0"/>
    <m/>
    <s v="No"/>
    <s v="https://www.seek.com.au/job/52384149?type=standout#searchRequestToken=ffe5636c-e619-4bbb-8b8f-066ea9496da6"/>
    <n v="1"/>
    <n v="1"/>
    <n v="1"/>
    <n v="1"/>
    <n v="0"/>
    <n v="0"/>
    <n v="0"/>
    <n v="0"/>
    <n v="0"/>
    <n v="0"/>
    <n v="1"/>
    <n v="0"/>
    <n v="0"/>
    <n v="1"/>
    <n v="0"/>
    <n v="0"/>
    <n v="0"/>
    <n v="0"/>
    <n v="0"/>
    <n v="0"/>
    <n v="0"/>
    <n v="0"/>
    <n v="0"/>
    <n v="0"/>
    <n v="0"/>
    <n v="44342"/>
    <n v="44372"/>
    <n v="0"/>
    <n v="1"/>
    <n v="0"/>
    <n v="2021"/>
    <n v="5"/>
    <n v="30"/>
    <n v="6"/>
    <m/>
    <m/>
    <m/>
    <x v="2"/>
    <s v="Direct"/>
    <x v="0"/>
    <x v="4"/>
    <x v="0"/>
  </r>
  <r>
    <n v="52386152"/>
    <s v="Senior Data Engineer/Data Scientist"/>
    <x v="1"/>
    <s v="Developers/Programmers"/>
    <x v="229"/>
    <n v="41973991"/>
    <m/>
    <m/>
    <d v="2021-05-26T00:00:00"/>
    <n v="44372.999988425923"/>
    <s v="Senior Data Engineering opportunity in a Financial Markets firm- Sydney CBD location, working in a high performing team building an AI driven platform"/>
    <s v="Australia"/>
    <x v="0"/>
    <x v="0"/>
    <s v="CBD, Inner West &amp; Eastern Suburbs"/>
    <s v="sydney"/>
    <x v="0"/>
    <s v="$150,000 - $179,999"/>
    <s v="No"/>
    <s v="https://www.seek.com.au/job/52386152?type=standout#searchRequestToken=fff9f2b1-5779-4639-8424-294ac2f78f5c"/>
    <n v="0"/>
    <n v="1"/>
    <n v="1"/>
    <n v="1"/>
    <n v="0"/>
    <n v="0"/>
    <n v="0"/>
    <n v="0"/>
    <n v="0"/>
    <n v="1"/>
    <n v="1"/>
    <n v="1"/>
    <n v="1"/>
    <n v="1"/>
    <n v="0"/>
    <n v="0"/>
    <n v="0"/>
    <n v="0"/>
    <n v="0"/>
    <n v="0"/>
    <n v="0"/>
    <n v="1"/>
    <n v="0"/>
    <n v="0"/>
    <n v="0"/>
    <n v="44342"/>
    <n v="44372"/>
    <n v="0"/>
    <n v="1"/>
    <n v="0"/>
    <n v="2021"/>
    <n v="5"/>
    <n v="30"/>
    <n v="9"/>
    <n v="150000"/>
    <n v="179999"/>
    <s v="year"/>
    <x v="2"/>
    <s v="Direct"/>
    <x v="1"/>
    <x v="4"/>
    <x v="0"/>
  </r>
  <r>
    <n v="52386642"/>
    <s v="Data Scientist/Experienced Demand Planner - Technical Consultant"/>
    <x v="15"/>
    <s v="Planning"/>
    <x v="693"/>
    <n v="27366412"/>
    <s v="Australian Pharmaceutical Industries"/>
    <n v="2.9184000000000001"/>
    <d v="2021-05-26T00:00:00"/>
    <n v="44372.999988425923"/>
    <s v="We currently have a unique position available for a Data Scientist/Experienced Demand Planner - Technical Consultant to join the IT Team"/>
    <s v="Australia"/>
    <x v="2"/>
    <x v="2"/>
    <s v="CBD &amp; Inner Suburbs"/>
    <s v="camberwell"/>
    <x v="0"/>
    <m/>
    <s v="Yes"/>
    <s v="https://www.seek.com.au/job/52386642?type=standout#searchRequestToken=ffa9d23d-f656-4a76-9288-189ca0893882"/>
    <n v="0"/>
    <n v="1"/>
    <n v="1"/>
    <n v="1"/>
    <n v="0"/>
    <n v="0"/>
    <n v="0"/>
    <n v="0"/>
    <n v="0"/>
    <n v="0"/>
    <n v="1"/>
    <n v="0"/>
    <n v="0"/>
    <n v="1"/>
    <n v="0"/>
    <n v="0"/>
    <n v="0"/>
    <n v="0"/>
    <n v="0"/>
    <n v="0"/>
    <n v="0"/>
    <n v="0"/>
    <n v="0"/>
    <n v="0"/>
    <n v="0"/>
    <n v="44342"/>
    <n v="44364"/>
    <n v="0"/>
    <n v="1"/>
    <n v="0"/>
    <n v="2021"/>
    <n v="5"/>
    <n v="30"/>
    <n v="5"/>
    <m/>
    <m/>
    <m/>
    <x v="2"/>
    <s v="Direct"/>
    <x v="0"/>
    <x v="4"/>
    <x v="0"/>
  </r>
  <r>
    <n v="52387393"/>
    <s v="Data Scientist - OCR"/>
    <x v="1"/>
    <s v="Other"/>
    <x v="563"/>
    <n v="41306040"/>
    <m/>
    <m/>
    <d v="2021-05-26T00:00:00"/>
    <n v="44372.718182870369"/>
    <s v="Focus will be in applying data mining techniques, doing statistical analysis, and building high quality prediction systems. NLP / OCR is key."/>
    <s v="Australia"/>
    <x v="2"/>
    <x v="2"/>
    <m/>
    <m/>
    <x v="1"/>
    <s v="$550 - $600 p.d."/>
    <s v="No"/>
    <s v="https://www.seek.com.au/job/52387393?type=standard#searchRequestToken=fff9f2b1-5779-4639-8424-294ac2f78f5c"/>
    <n v="1"/>
    <n v="1"/>
    <n v="1"/>
    <n v="1"/>
    <n v="0"/>
    <n v="0"/>
    <n v="0"/>
    <n v="0"/>
    <n v="0"/>
    <n v="0"/>
    <n v="1"/>
    <n v="0"/>
    <n v="0"/>
    <n v="1"/>
    <n v="0"/>
    <n v="0"/>
    <n v="0"/>
    <n v="0"/>
    <n v="0"/>
    <n v="0"/>
    <n v="0"/>
    <n v="0"/>
    <n v="0"/>
    <n v="0"/>
    <n v="0"/>
    <n v="44342"/>
    <n v="44358"/>
    <n v="0"/>
    <n v="1"/>
    <n v="0"/>
    <n v="2021"/>
    <n v="5"/>
    <n v="29"/>
    <n v="6"/>
    <n v="550"/>
    <n v="600"/>
    <s v="day"/>
    <x v="2"/>
    <s v="Direct"/>
    <x v="1"/>
    <x v="4"/>
    <x v="0"/>
  </r>
  <r>
    <n v="52387860"/>
    <s v="Senior Data Scientist"/>
    <x v="1"/>
    <s v="Other"/>
    <x v="232"/>
    <n v="35282565"/>
    <m/>
    <m/>
    <d v="2021-05-26T00:00:00"/>
    <n v="44372.999988425923"/>
    <s v="Newly Created Position. Growth and Innovation mindset. Own the Data Strategy"/>
    <s v="Australia"/>
    <x v="3"/>
    <x v="3"/>
    <s v="CBD, Inner &amp; Western Suburbs"/>
    <s v="perth"/>
    <x v="0"/>
    <s v="$150000 per annum"/>
    <s v="No"/>
    <s v="https://www.seek.com.au/job/52387860?type=standard#searchRequestToken=ffebd156-c2ac-49e8-9fe1-e25caa3a5b9f"/>
    <n v="0"/>
    <n v="1"/>
    <n v="1"/>
    <n v="1"/>
    <n v="0"/>
    <n v="0"/>
    <n v="0"/>
    <n v="0"/>
    <n v="0"/>
    <n v="0"/>
    <n v="1"/>
    <n v="1"/>
    <n v="1"/>
    <n v="1"/>
    <n v="0"/>
    <n v="0"/>
    <n v="0"/>
    <n v="0"/>
    <n v="0"/>
    <n v="0"/>
    <n v="0"/>
    <n v="0"/>
    <n v="0"/>
    <n v="0"/>
    <n v="0"/>
    <n v="44342"/>
    <n v="44372"/>
    <n v="1"/>
    <n v="1"/>
    <n v="0"/>
    <n v="2021"/>
    <n v="5"/>
    <n v="30"/>
    <n v="7"/>
    <n v="150000"/>
    <n v="150000"/>
    <s v="year"/>
    <x v="2"/>
    <s v="Recruiter"/>
    <x v="1"/>
    <x v="4"/>
    <x v="0"/>
  </r>
  <r>
    <n v="52388572"/>
    <s v="Data Scientist"/>
    <x v="2"/>
    <s v="Analysis &amp; Reporting"/>
    <x v="6"/>
    <n v="27705684"/>
    <m/>
    <m/>
    <d v="2021-05-26T00:00:00"/>
    <n v="44372.858495370368"/>
    <s v="This is a very rare but exceptional opportunity for a candidate looking to make that elusive move in to Data Science."/>
    <s v="Australia"/>
    <x v="0"/>
    <x v="0"/>
    <s v="CBD, Inner West &amp; Eastern Suburbs"/>
    <s v="sydney"/>
    <x v="0"/>
    <s v="$100k - $110k p.a. + + super"/>
    <s v="No"/>
    <s v="https://www.seek.com.au/job/52388572?type=standard#searchRequestToken=ffc5d81c-95e6-4570-857d-f731063acb8f"/>
    <n v="1"/>
    <n v="1"/>
    <n v="1"/>
    <n v="1"/>
    <n v="0"/>
    <n v="0"/>
    <n v="0"/>
    <n v="0"/>
    <n v="0"/>
    <n v="0"/>
    <n v="1"/>
    <n v="0"/>
    <n v="0"/>
    <n v="1"/>
    <n v="0"/>
    <n v="0"/>
    <n v="0"/>
    <n v="0"/>
    <n v="0"/>
    <n v="0"/>
    <n v="0"/>
    <n v="0"/>
    <n v="0"/>
    <n v="0"/>
    <n v="0"/>
    <n v="44342"/>
    <n v="44372"/>
    <n v="1"/>
    <n v="1"/>
    <n v="0"/>
    <n v="2021"/>
    <n v="5"/>
    <n v="29"/>
    <n v="6"/>
    <n v="100000"/>
    <n v="110000"/>
    <s v="year"/>
    <x v="2"/>
    <s v="Recruiter"/>
    <x v="1"/>
    <x v="4"/>
    <x v="0"/>
  </r>
  <r>
    <n v="52389592"/>
    <s v="Data Scientist"/>
    <x v="9"/>
    <s v="Pharmaceuticals &amp; Medical Devices"/>
    <x v="694"/>
    <n v="1211340"/>
    <s v="Cochlear"/>
    <m/>
    <d v="2021-05-27T00:00:00"/>
    <n v="44373.999988425923"/>
    <s v="The Consumer Marketing team exists to build capability in consumer marketing people, processes and systems."/>
    <s v="Australia"/>
    <x v="0"/>
    <x v="0"/>
    <s v="Ryde &amp; Macquarie Park"/>
    <m/>
    <x v="0"/>
    <s v="$70,000 - $80,000"/>
    <s v="Yes"/>
    <s v="https://www.seek.com.au/job/52389592?type=standout#searchRequestToken=ffefce57-6c7d-4754-821e-7ffe26c89eb2"/>
    <n v="0"/>
    <n v="1"/>
    <n v="1"/>
    <n v="1"/>
    <n v="0"/>
    <n v="0"/>
    <n v="0"/>
    <n v="0"/>
    <n v="0"/>
    <n v="0"/>
    <n v="1"/>
    <n v="0"/>
    <n v="0"/>
    <n v="1"/>
    <n v="0"/>
    <n v="0"/>
    <n v="0"/>
    <n v="0"/>
    <n v="0"/>
    <n v="0"/>
    <n v="0"/>
    <n v="0"/>
    <n v="0"/>
    <n v="0"/>
    <n v="0"/>
    <n v="44342"/>
    <n v="44373"/>
    <n v="0"/>
    <n v="1"/>
    <n v="0"/>
    <n v="2021"/>
    <n v="5"/>
    <n v="30"/>
    <n v="5"/>
    <n v="70000"/>
    <n v="80000"/>
    <s v="year"/>
    <x v="2"/>
    <s v="Direct"/>
    <x v="1"/>
    <x v="4"/>
    <x v="3"/>
  </r>
  <r>
    <n v="52390374"/>
    <s v="Senior Business Analyst"/>
    <x v="2"/>
    <s v="Compliance &amp; Risk"/>
    <x v="30"/>
    <n v="22424905"/>
    <m/>
    <m/>
    <d v="2021-05-27T00:00:00"/>
    <n v="44373.389155092591"/>
    <s v="Provide advice, guidance and data insights into a financial services risk and compliance function."/>
    <s v="Australia"/>
    <x v="0"/>
    <x v="0"/>
    <s v="CBD, Inner West &amp; Eastern Suburbs"/>
    <s v="sydney"/>
    <x v="0"/>
    <s v="+ Superannuation"/>
    <s v="No"/>
    <s v="https://www.seek.com.au/job/52390374?type=standard#searchRequestToken=ffdf73b9-455f-4542-97b2-b774157dbfbd"/>
    <n v="0"/>
    <n v="0"/>
    <n v="0"/>
    <n v="1"/>
    <n v="0"/>
    <n v="0"/>
    <n v="0"/>
    <n v="0"/>
    <n v="0"/>
    <n v="0"/>
    <n v="1"/>
    <n v="0"/>
    <n v="0"/>
    <n v="1"/>
    <n v="0"/>
    <n v="0"/>
    <n v="0"/>
    <n v="0"/>
    <n v="0"/>
    <n v="0"/>
    <n v="0"/>
    <n v="0"/>
    <n v="0"/>
    <n v="0"/>
    <n v="0"/>
    <n v="44342"/>
    <n v="44372"/>
    <n v="1"/>
    <n v="1"/>
    <n v="0"/>
    <n v="2021"/>
    <n v="5"/>
    <n v="29"/>
    <n v="3"/>
    <m/>
    <m/>
    <m/>
    <x v="2"/>
    <s v="Recruiter"/>
    <x v="1"/>
    <x v="4"/>
    <x v="3"/>
  </r>
  <r>
    <n v="52392338"/>
    <s v="Data Scientist"/>
    <x v="0"/>
    <s v="Mathematics, Statistics &amp; Information Sciences"/>
    <x v="384"/>
    <n v="9163024"/>
    <s v="Findex"/>
    <n v="2.4510000000000001"/>
    <d v="2021-05-27T00:00:00"/>
    <n v="44373.999988425923"/>
    <s v="Are you an experienced Data Scientist that wants to take the next step in your career?"/>
    <s v="Australia"/>
    <x v="2"/>
    <x v="2"/>
    <s v="CBD &amp; Inner Suburbs"/>
    <s v="melbourne"/>
    <x v="0"/>
    <m/>
    <s v="No"/>
    <s v="https://www.seek.com.au/job/52392338?type=standout#searchRequestToken=ffec319f-9143-490b-8a7c-dd1228ebb9d9"/>
    <n v="0"/>
    <n v="1"/>
    <n v="1"/>
    <n v="1"/>
    <n v="0"/>
    <n v="0"/>
    <n v="0"/>
    <n v="0"/>
    <n v="0"/>
    <n v="0"/>
    <n v="1"/>
    <n v="1"/>
    <n v="1"/>
    <n v="1"/>
    <n v="0"/>
    <n v="0"/>
    <n v="0"/>
    <n v="0"/>
    <n v="0"/>
    <n v="0"/>
    <n v="0"/>
    <n v="0"/>
    <n v="1"/>
    <n v="0"/>
    <n v="0"/>
    <n v="44343"/>
    <n v="44373"/>
    <n v="0"/>
    <n v="1"/>
    <n v="0"/>
    <n v="2021"/>
    <n v="5"/>
    <n v="30"/>
    <n v="8"/>
    <m/>
    <m/>
    <m/>
    <x v="2"/>
    <s v="Direct"/>
    <x v="0"/>
    <x v="4"/>
    <x v="3"/>
  </r>
  <r>
    <n v="52395969"/>
    <s v="Data Scientists"/>
    <x v="1"/>
    <s v="Other"/>
    <x v="2"/>
    <n v="28031400"/>
    <m/>
    <m/>
    <d v="2021-05-27T00:00:00"/>
    <n v="44373.620925925927"/>
    <s v="My client is looking for two Data Scientists for an initial 12 months contract working on NLP and Text Analytics with Azure services."/>
    <s v="Australia"/>
    <x v="2"/>
    <x v="2"/>
    <m/>
    <s v="melbourne"/>
    <x v="1"/>
    <m/>
    <s v="No"/>
    <s v="https://www.seek.com.au/job/52395969?type=standard#searchRequestToken=ff9f01af-a3e4-48e1-bccd-fc5444eaf977"/>
    <n v="0"/>
    <n v="1"/>
    <n v="1"/>
    <n v="1"/>
    <n v="0"/>
    <n v="0"/>
    <n v="0"/>
    <n v="0"/>
    <n v="0"/>
    <n v="0"/>
    <n v="1"/>
    <n v="0"/>
    <n v="0"/>
    <n v="1"/>
    <n v="0"/>
    <n v="0"/>
    <n v="0"/>
    <n v="0"/>
    <n v="0"/>
    <n v="0"/>
    <n v="0"/>
    <n v="0"/>
    <n v="0"/>
    <n v="0"/>
    <n v="0"/>
    <n v="44343"/>
    <n v="44356"/>
    <n v="1"/>
    <n v="1"/>
    <n v="0"/>
    <n v="2021"/>
    <n v="5"/>
    <n v="29"/>
    <n v="5"/>
    <m/>
    <m/>
    <m/>
    <x v="2"/>
    <s v="Recruiter"/>
    <x v="0"/>
    <x v="4"/>
    <x v="3"/>
  </r>
  <r>
    <n v="52401287"/>
    <s v="Statisticians and Data Professionals"/>
    <x v="4"/>
    <s v="Other"/>
    <x v="565"/>
    <n v="586471"/>
    <s v="Australian Bureau of Statistics"/>
    <n v="4.3155000000000001"/>
    <d v="2021-05-28T00:00:00"/>
    <n v="44356.999988425923"/>
    <s v="The Australian Bureau of Statistics is looking to fill multiple Statisticians and Data Professional roles (APS 4) in our Methodology Division."/>
    <s v="Australia"/>
    <x v="6"/>
    <x v="6"/>
    <m/>
    <s v="adelaide"/>
    <x v="0"/>
    <s v="$65,541 - $73,721"/>
    <s v="No"/>
    <s v="https://www.seek.com.au/job/52401287?type=standout#searchRequestToken=ffeed568-44d6-4c3e-bea1-be918b3f9cb6"/>
    <n v="1"/>
    <n v="1"/>
    <n v="0"/>
    <n v="1"/>
    <n v="0"/>
    <n v="0"/>
    <n v="0"/>
    <n v="0"/>
    <n v="0"/>
    <n v="0"/>
    <n v="1"/>
    <n v="0"/>
    <n v="0"/>
    <n v="1"/>
    <n v="0"/>
    <n v="0"/>
    <n v="0"/>
    <n v="0"/>
    <n v="0"/>
    <n v="0"/>
    <n v="0"/>
    <n v="0"/>
    <n v="0"/>
    <n v="0"/>
    <n v="0"/>
    <n v="44343"/>
    <n v="44356"/>
    <n v="0"/>
    <n v="1"/>
    <n v="0"/>
    <n v="2021"/>
    <n v="5"/>
    <n v="12"/>
    <n v="5"/>
    <n v="65541"/>
    <n v="73721"/>
    <s v="year"/>
    <x v="2"/>
    <s v="Direct"/>
    <x v="1"/>
    <x v="4"/>
    <x v="4"/>
  </r>
  <r>
    <n v="52401288"/>
    <s v="Statisticians and Data Professionals"/>
    <x v="4"/>
    <s v="Government - Federal"/>
    <x v="565"/>
    <n v="586471"/>
    <s v="Australian Bureau of Statistics"/>
    <n v="4.3155000000000001"/>
    <d v="2021-05-28T00:00:00"/>
    <n v="44356.999988425923"/>
    <s v="The Australian Bureau of Statistics is looking to fill multiple Statisticians and Data Professional roles (APS 4) in our Methodology Division."/>
    <s v="Australia"/>
    <x v="6"/>
    <x v="6"/>
    <m/>
    <s v="adelaide"/>
    <x v="0"/>
    <s v="$65,541 - $73,721"/>
    <s v="No"/>
    <s v="https://www.seek.com.au/job/52401288?type=standout#searchRequestToken=ffeed568-44d6-4c3e-bea1-be918b3f9cb6"/>
    <n v="1"/>
    <n v="1"/>
    <n v="0"/>
    <n v="1"/>
    <n v="0"/>
    <n v="0"/>
    <n v="0"/>
    <n v="0"/>
    <n v="0"/>
    <n v="0"/>
    <n v="1"/>
    <n v="0"/>
    <n v="0"/>
    <n v="1"/>
    <n v="0"/>
    <n v="0"/>
    <n v="0"/>
    <n v="0"/>
    <n v="0"/>
    <n v="0"/>
    <n v="0"/>
    <n v="0"/>
    <n v="0"/>
    <n v="0"/>
    <n v="0"/>
    <n v="44343"/>
    <n v="44356"/>
    <n v="0"/>
    <n v="1"/>
    <n v="0"/>
    <n v="2021"/>
    <n v="5"/>
    <n v="12"/>
    <n v="5"/>
    <n v="65541"/>
    <n v="73721"/>
    <s v="year"/>
    <x v="2"/>
    <s v="Direct"/>
    <x v="1"/>
    <x v="4"/>
    <x v="4"/>
  </r>
  <r>
    <n v="52401302"/>
    <s v="Statisticians and Data Professionals"/>
    <x v="4"/>
    <s v="Other"/>
    <x v="565"/>
    <n v="586471"/>
    <s v="Australian Bureau of Statistics"/>
    <n v="4.3155000000000001"/>
    <d v="2021-05-28T00:00:00"/>
    <n v="44356.999988425923"/>
    <s v="The Australian Bureau of Statistics is looking to fill multiple Statisticians and Data Professional roles (APS 4) in our Methodology Division."/>
    <s v="Australia"/>
    <x v="4"/>
    <x v="4"/>
    <s v="CBD &amp; Inner Suburbs"/>
    <s v="brisbane"/>
    <x v="0"/>
    <s v="$65,541 - $73,721"/>
    <s v="No"/>
    <s v="https://www.seek.com.au/job/52401302?type=standout#searchRequestToken=ffeabc33-61f5-4258-a1ed-ee30e3395671"/>
    <n v="1"/>
    <n v="1"/>
    <n v="0"/>
    <n v="1"/>
    <n v="0"/>
    <n v="0"/>
    <n v="0"/>
    <n v="0"/>
    <n v="0"/>
    <n v="0"/>
    <n v="1"/>
    <n v="0"/>
    <n v="0"/>
    <n v="1"/>
    <n v="0"/>
    <n v="0"/>
    <n v="0"/>
    <n v="0"/>
    <n v="0"/>
    <n v="0"/>
    <n v="0"/>
    <n v="0"/>
    <n v="0"/>
    <n v="0"/>
    <n v="0"/>
    <n v="44343"/>
    <n v="44356"/>
    <n v="0"/>
    <n v="1"/>
    <n v="0"/>
    <n v="2021"/>
    <n v="5"/>
    <n v="12"/>
    <n v="5"/>
    <n v="65541"/>
    <n v="73721"/>
    <s v="year"/>
    <x v="2"/>
    <s v="Direct"/>
    <x v="1"/>
    <x v="4"/>
    <x v="4"/>
  </r>
  <r>
    <n v="52401303"/>
    <s v="Statisticians and Data Professionals"/>
    <x v="4"/>
    <s v="Government - Federal"/>
    <x v="565"/>
    <n v="586471"/>
    <s v="Australian Bureau of Statistics"/>
    <n v="4.3155000000000001"/>
    <d v="2021-05-28T00:00:00"/>
    <n v="44356.999988425923"/>
    <s v="The Australian Bureau of Statistics is looking to fill multiple Statisticians and Data Professional roles (APS 4) in our Methodology Division."/>
    <s v="Australia"/>
    <x v="4"/>
    <x v="4"/>
    <s v="CBD &amp; Inner Suburbs"/>
    <s v="brisbane"/>
    <x v="0"/>
    <s v="$65,541 - $73,721"/>
    <s v="No"/>
    <s v="https://www.seek.com.au/job/52401303?type=standout#searchRequestToken=ffeabc33-61f5-4258-a1ed-ee30e3395671"/>
    <n v="1"/>
    <n v="1"/>
    <n v="0"/>
    <n v="1"/>
    <n v="0"/>
    <n v="0"/>
    <n v="0"/>
    <n v="0"/>
    <n v="0"/>
    <n v="0"/>
    <n v="1"/>
    <n v="0"/>
    <n v="0"/>
    <n v="1"/>
    <n v="0"/>
    <n v="0"/>
    <n v="0"/>
    <n v="0"/>
    <n v="0"/>
    <n v="0"/>
    <n v="0"/>
    <n v="0"/>
    <n v="0"/>
    <n v="0"/>
    <n v="0"/>
    <n v="44343"/>
    <n v="44356"/>
    <n v="0"/>
    <n v="1"/>
    <n v="1"/>
    <n v="2021"/>
    <n v="5"/>
    <n v="12"/>
    <n v="5"/>
    <n v="65541"/>
    <n v="73721"/>
    <s v="year"/>
    <x v="2"/>
    <s v="Direct"/>
    <x v="1"/>
    <x v="4"/>
    <x v="4"/>
  </r>
  <r>
    <n v="52401311"/>
    <s v="Statisticians and Data Professionals"/>
    <x v="4"/>
    <s v="Other"/>
    <x v="565"/>
    <n v="586471"/>
    <s v="Australian Bureau of Statistics"/>
    <n v="4.3155000000000001"/>
    <d v="2021-05-28T00:00:00"/>
    <n v="44356.999988425923"/>
    <s v="The Australian Bureau of Statistics is looking to fill multiple Statisticians and Data Professional roles (APS 4) in our Methodology Division."/>
    <s v="Australia"/>
    <x v="1"/>
    <x v="1"/>
    <m/>
    <s v="canberra"/>
    <x v="0"/>
    <s v="$65,541 - $73,721"/>
    <s v="No"/>
    <s v="https://www.seek.com.au/job/52401311?type=standout#searchRequestToken=ffe74c84-2bdb-4370-a303-cf3f94b3ddc7"/>
    <n v="1"/>
    <n v="1"/>
    <n v="0"/>
    <n v="1"/>
    <n v="0"/>
    <n v="0"/>
    <n v="0"/>
    <n v="0"/>
    <n v="0"/>
    <n v="0"/>
    <n v="0"/>
    <n v="0"/>
    <n v="0"/>
    <n v="1"/>
    <n v="0"/>
    <n v="0"/>
    <n v="0"/>
    <n v="0"/>
    <n v="0"/>
    <n v="0"/>
    <n v="0"/>
    <n v="0"/>
    <n v="0"/>
    <n v="0"/>
    <n v="0"/>
    <n v="44343"/>
    <n v="44356"/>
    <n v="0"/>
    <n v="1"/>
    <n v="0"/>
    <n v="2021"/>
    <n v="5"/>
    <n v="12"/>
    <n v="4"/>
    <n v="65541"/>
    <n v="73721"/>
    <s v="year"/>
    <x v="2"/>
    <s v="Direct"/>
    <x v="1"/>
    <x v="4"/>
    <x v="4"/>
  </r>
  <r>
    <n v="52401312"/>
    <s v="Statisticians and Data Professionals"/>
    <x v="4"/>
    <s v="Government - Federal"/>
    <x v="565"/>
    <n v="586471"/>
    <s v="Australian Bureau of Statistics"/>
    <n v="4.3155000000000001"/>
    <d v="2021-05-28T00:00:00"/>
    <n v="44356.999988425923"/>
    <s v="The Australian Bureau of Statistics is looking to fill multiple Statisticians and Data Professional roles (APS 4) in our Methodology Division."/>
    <s v="Australia"/>
    <x v="1"/>
    <x v="1"/>
    <m/>
    <s v="canberra"/>
    <x v="0"/>
    <s v="$65,541 - $73,721"/>
    <s v="No"/>
    <s v="https://www.seek.com.au/job/52401312?type=standout#searchRequestToken=ff62aa4c-5506-415d-97bd-fba2d42fc599"/>
    <n v="1"/>
    <n v="1"/>
    <n v="0"/>
    <n v="1"/>
    <n v="0"/>
    <n v="0"/>
    <n v="0"/>
    <n v="0"/>
    <n v="0"/>
    <n v="0"/>
    <n v="0"/>
    <n v="0"/>
    <n v="0"/>
    <n v="1"/>
    <n v="0"/>
    <n v="0"/>
    <n v="0"/>
    <n v="0"/>
    <n v="0"/>
    <n v="0"/>
    <n v="0"/>
    <n v="0"/>
    <n v="0"/>
    <n v="0"/>
    <n v="0"/>
    <n v="44343"/>
    <n v="44356"/>
    <n v="0"/>
    <n v="1"/>
    <n v="1"/>
    <n v="2021"/>
    <n v="5"/>
    <n v="12"/>
    <n v="4"/>
    <n v="65541"/>
    <n v="73721"/>
    <s v="year"/>
    <x v="2"/>
    <s v="Direct"/>
    <x v="1"/>
    <x v="4"/>
    <x v="4"/>
  </r>
  <r>
    <n v="52401314"/>
    <s v="Statisticians and Data Professionals"/>
    <x v="4"/>
    <s v="Other"/>
    <x v="565"/>
    <n v="586471"/>
    <s v="Australian Bureau of Statistics"/>
    <n v="4.3155000000000001"/>
    <d v="2021-05-28T00:00:00"/>
    <n v="44356.999988425923"/>
    <s v="The Australian Bureau of Statistics is looking to fill multiple Statisticians and Data Professional roles (APS 4) in our Methodology Division."/>
    <s v="Australia"/>
    <x v="2"/>
    <x v="13"/>
    <m/>
    <s v="geelong"/>
    <x v="0"/>
    <s v="$65,541 - $73,721"/>
    <s v="No"/>
    <s v="https://www.seek.com.au/job/52401314?type=standout#searchRequestToken=ffeabc33-61f5-4258-a1ed-ee30e3395671"/>
    <n v="1"/>
    <n v="1"/>
    <n v="0"/>
    <n v="1"/>
    <n v="0"/>
    <n v="0"/>
    <n v="0"/>
    <n v="0"/>
    <n v="0"/>
    <n v="0"/>
    <n v="0"/>
    <n v="0"/>
    <n v="0"/>
    <n v="1"/>
    <n v="0"/>
    <n v="0"/>
    <n v="0"/>
    <n v="0"/>
    <n v="0"/>
    <n v="0"/>
    <n v="0"/>
    <n v="0"/>
    <n v="0"/>
    <n v="0"/>
    <n v="0"/>
    <n v="44343"/>
    <n v="44356"/>
    <n v="0"/>
    <n v="1"/>
    <n v="0"/>
    <n v="2021"/>
    <n v="5"/>
    <n v="12"/>
    <n v="4"/>
    <n v="65541"/>
    <n v="73721"/>
    <s v="year"/>
    <x v="2"/>
    <s v="Direct"/>
    <x v="1"/>
    <x v="4"/>
    <x v="4"/>
  </r>
  <r>
    <n v="52401315"/>
    <s v="Statisticians and Data Professionals"/>
    <x v="4"/>
    <s v="Government - Federal"/>
    <x v="565"/>
    <n v="586471"/>
    <s v="Australian Bureau of Statistics"/>
    <n v="4.3155000000000001"/>
    <d v="2021-05-28T00:00:00"/>
    <n v="44356.999988425923"/>
    <s v="The Australian Bureau of Statistics is looking to fill multiple Statisticians and Data Professional roles (APS 4) in our Methodology Division."/>
    <s v="Australia"/>
    <x v="2"/>
    <x v="13"/>
    <m/>
    <s v="geelong"/>
    <x v="0"/>
    <s v="$65,541 - $73,721"/>
    <s v="No"/>
    <s v="https://www.seek.com.au/job/52401315?type=standout#searchRequestToken=ffe74c84-2bdb-4370-a303-cf3f94b3ddc7"/>
    <n v="1"/>
    <n v="1"/>
    <n v="0"/>
    <n v="1"/>
    <n v="0"/>
    <n v="0"/>
    <n v="0"/>
    <n v="0"/>
    <n v="0"/>
    <n v="0"/>
    <n v="0"/>
    <n v="0"/>
    <n v="0"/>
    <n v="1"/>
    <n v="0"/>
    <n v="0"/>
    <n v="0"/>
    <n v="0"/>
    <n v="0"/>
    <n v="0"/>
    <n v="0"/>
    <n v="0"/>
    <n v="0"/>
    <n v="0"/>
    <n v="0"/>
    <n v="44343"/>
    <n v="44356"/>
    <n v="0"/>
    <n v="1"/>
    <n v="0"/>
    <n v="2021"/>
    <n v="5"/>
    <n v="12"/>
    <n v="4"/>
    <n v="65541"/>
    <n v="73721"/>
    <s v="year"/>
    <x v="2"/>
    <s v="Direct"/>
    <x v="1"/>
    <x v="4"/>
    <x v="4"/>
  </r>
  <r>
    <n v="52401321"/>
    <s v="Statisticians and Data Professionals"/>
    <x v="4"/>
    <s v="Other"/>
    <x v="565"/>
    <n v="586471"/>
    <s v="Australian Bureau of Statistics"/>
    <n v="4.3155000000000001"/>
    <d v="2021-05-28T00:00:00"/>
    <n v="44356.999988425923"/>
    <s v="The Australian Bureau of Statistics is looking to fill multiple Statisticians and Data Professional roles (APS 4) in our Methodology Division."/>
    <s v="Australia"/>
    <x v="2"/>
    <x v="2"/>
    <s v="CBD &amp; Inner Suburbs"/>
    <s v="melbourne"/>
    <x v="0"/>
    <s v="$65,541 - $73,721"/>
    <s v="No"/>
    <s v="https://www.seek.com.au/job/52401321?type=standout#searchRequestToken=ffeabc33-61f5-4258-a1ed-ee30e3395671"/>
    <n v="1"/>
    <n v="1"/>
    <n v="0"/>
    <n v="1"/>
    <n v="0"/>
    <n v="0"/>
    <n v="0"/>
    <n v="0"/>
    <n v="0"/>
    <n v="0"/>
    <n v="1"/>
    <n v="0"/>
    <n v="0"/>
    <n v="1"/>
    <n v="0"/>
    <n v="0"/>
    <n v="0"/>
    <n v="0"/>
    <n v="0"/>
    <n v="0"/>
    <n v="0"/>
    <n v="0"/>
    <n v="0"/>
    <n v="0"/>
    <n v="0"/>
    <n v="44343"/>
    <n v="44356"/>
    <n v="0"/>
    <n v="1"/>
    <n v="0"/>
    <n v="2021"/>
    <n v="5"/>
    <n v="12"/>
    <n v="5"/>
    <n v="65541"/>
    <n v="73721"/>
    <s v="year"/>
    <x v="2"/>
    <s v="Direct"/>
    <x v="1"/>
    <x v="4"/>
    <x v="4"/>
  </r>
  <r>
    <n v="52401322"/>
    <s v="Statisticians and Data Professionals"/>
    <x v="4"/>
    <s v="Government - Federal"/>
    <x v="565"/>
    <n v="586471"/>
    <s v="Australian Bureau of Statistics"/>
    <n v="4.3155000000000001"/>
    <d v="2021-05-28T00:00:00"/>
    <n v="44356.999988425923"/>
    <s v="The Australian Bureau of Statistics is looking to fill multiple Statisticians and Data Professional roles (APS 4) in our Methodology Division."/>
    <s v="Australia"/>
    <x v="2"/>
    <x v="2"/>
    <s v="CBD &amp; Inner Suburbs"/>
    <s v="melbourne"/>
    <x v="0"/>
    <s v="$65,541 - $73,721"/>
    <s v="No"/>
    <s v="https://www.seek.com.au/job/52401322?type=standout#searchRequestToken=ffeabc33-61f5-4258-a1ed-ee30e3395671"/>
    <n v="1"/>
    <n v="1"/>
    <n v="0"/>
    <n v="1"/>
    <n v="0"/>
    <n v="0"/>
    <n v="0"/>
    <n v="0"/>
    <n v="0"/>
    <n v="0"/>
    <n v="1"/>
    <n v="0"/>
    <n v="0"/>
    <n v="1"/>
    <n v="0"/>
    <n v="0"/>
    <n v="0"/>
    <n v="0"/>
    <n v="0"/>
    <n v="0"/>
    <n v="0"/>
    <n v="0"/>
    <n v="0"/>
    <n v="0"/>
    <n v="0"/>
    <n v="44343"/>
    <n v="44356"/>
    <n v="0"/>
    <n v="1"/>
    <n v="1"/>
    <n v="2021"/>
    <n v="5"/>
    <n v="12"/>
    <n v="5"/>
    <n v="65541"/>
    <n v="73721"/>
    <s v="year"/>
    <x v="2"/>
    <s v="Direct"/>
    <x v="1"/>
    <x v="4"/>
    <x v="4"/>
  </r>
  <r>
    <n v="52401324"/>
    <s v="Statisticians and Data Professionals"/>
    <x v="4"/>
    <s v="Other"/>
    <x v="565"/>
    <n v="586471"/>
    <s v="Australian Bureau of Statistics"/>
    <n v="4.3155000000000001"/>
    <d v="2021-05-28T00:00:00"/>
    <n v="44356.999988425923"/>
    <s v="The Australian Bureau of Statistics is looking to fill multiple Statisticians and Data Professional roles (APS 4) in our Methodology Division."/>
    <s v="Australia"/>
    <x v="3"/>
    <x v="3"/>
    <s v="CBD, Inner &amp; Western Suburbs"/>
    <s v="perth"/>
    <x v="0"/>
    <s v="$65,541 - $73,721"/>
    <s v="No"/>
    <s v="https://www.seek.com.au/job/52401324?type=standout#searchRequestToken=ffeabc33-61f5-4258-a1ed-ee30e3395671"/>
    <n v="1"/>
    <n v="1"/>
    <n v="0"/>
    <n v="1"/>
    <n v="0"/>
    <n v="0"/>
    <n v="0"/>
    <n v="0"/>
    <n v="0"/>
    <n v="0"/>
    <n v="1"/>
    <n v="0"/>
    <n v="0"/>
    <n v="1"/>
    <n v="0"/>
    <n v="0"/>
    <n v="0"/>
    <n v="0"/>
    <n v="0"/>
    <n v="0"/>
    <n v="0"/>
    <n v="0"/>
    <n v="0"/>
    <n v="0"/>
    <n v="0"/>
    <n v="44343"/>
    <n v="44356"/>
    <n v="0"/>
    <n v="1"/>
    <n v="0"/>
    <n v="2021"/>
    <n v="5"/>
    <n v="12"/>
    <n v="5"/>
    <n v="65541"/>
    <n v="73721"/>
    <s v="year"/>
    <x v="2"/>
    <s v="Direct"/>
    <x v="1"/>
    <x v="4"/>
    <x v="4"/>
  </r>
  <r>
    <n v="52401325"/>
    <s v="Statisticians and Data Professionals"/>
    <x v="4"/>
    <s v="Government - Federal"/>
    <x v="565"/>
    <n v="586471"/>
    <s v="Australian Bureau of Statistics"/>
    <n v="4.3155000000000001"/>
    <d v="2021-05-28T00:00:00"/>
    <n v="44356.999988425923"/>
    <s v="The Australian Bureau of Statistics is looking to fill multiple Statisticians and Data Professional roles (APS 4) in our Methodology Division."/>
    <s v="Australia"/>
    <x v="3"/>
    <x v="3"/>
    <s v="CBD, Inner &amp; Western Suburbs"/>
    <s v="perth"/>
    <x v="0"/>
    <s v="$65,541 - $73,721"/>
    <s v="No"/>
    <s v="https://www.seek.com.au/job/52401325?type=standout#searchRequestToken=ffeabc33-61f5-4258-a1ed-ee30e3395671"/>
    <n v="1"/>
    <n v="1"/>
    <n v="0"/>
    <n v="1"/>
    <n v="0"/>
    <n v="0"/>
    <n v="0"/>
    <n v="0"/>
    <n v="0"/>
    <n v="0"/>
    <n v="1"/>
    <n v="0"/>
    <n v="0"/>
    <n v="1"/>
    <n v="0"/>
    <n v="0"/>
    <n v="0"/>
    <n v="0"/>
    <n v="0"/>
    <n v="0"/>
    <n v="0"/>
    <n v="0"/>
    <n v="0"/>
    <n v="0"/>
    <n v="0"/>
    <n v="44343"/>
    <n v="44356"/>
    <n v="0"/>
    <n v="1"/>
    <n v="1"/>
    <n v="2021"/>
    <n v="5"/>
    <n v="12"/>
    <n v="5"/>
    <n v="65541"/>
    <n v="73721"/>
    <s v="year"/>
    <x v="2"/>
    <s v="Direct"/>
    <x v="1"/>
    <x v="4"/>
    <x v="4"/>
  </r>
  <r>
    <n v="52401326"/>
    <s v="Statisticians and Data Professionals"/>
    <x v="4"/>
    <s v="Other"/>
    <x v="565"/>
    <n v="586471"/>
    <s v="Australian Bureau of Statistics"/>
    <n v="4.3155000000000001"/>
    <d v="2021-05-28T00:00:00"/>
    <n v="44356.999988425923"/>
    <s v="The Australian Bureau of Statistics is looking to fill multiple Statisticians and Data Professional roles (APS 4) in our Methodology Division."/>
    <s v="Australia"/>
    <x v="0"/>
    <x v="0"/>
    <s v="CBD, Inner West &amp; Eastern Suburbs"/>
    <s v="sydney"/>
    <x v="0"/>
    <s v="$65,541 - $73,721"/>
    <s v="No"/>
    <s v="https://www.seek.com.au/job/52401326?type=standout#searchRequestToken=ffeabc33-61f5-4258-a1ed-ee30e3395671"/>
    <n v="1"/>
    <n v="1"/>
    <n v="0"/>
    <n v="1"/>
    <n v="0"/>
    <n v="0"/>
    <n v="0"/>
    <n v="0"/>
    <n v="0"/>
    <n v="0"/>
    <n v="0"/>
    <n v="0"/>
    <n v="0"/>
    <n v="1"/>
    <n v="0"/>
    <n v="0"/>
    <n v="0"/>
    <n v="0"/>
    <n v="0"/>
    <n v="0"/>
    <n v="0"/>
    <n v="0"/>
    <n v="0"/>
    <n v="0"/>
    <n v="0"/>
    <n v="44343"/>
    <n v="44356"/>
    <n v="0"/>
    <n v="1"/>
    <n v="0"/>
    <n v="2021"/>
    <n v="5"/>
    <n v="12"/>
    <n v="4"/>
    <n v="65541"/>
    <n v="73721"/>
    <s v="year"/>
    <x v="2"/>
    <s v="Direct"/>
    <x v="1"/>
    <x v="4"/>
    <x v="4"/>
  </r>
  <r>
    <n v="52401327"/>
    <s v="Statisticians and Data Professionals"/>
    <x v="4"/>
    <s v="Government - Federal"/>
    <x v="565"/>
    <n v="586471"/>
    <s v="Australian Bureau of Statistics"/>
    <n v="4.3155000000000001"/>
    <d v="2021-05-28T00:00:00"/>
    <n v="44356.999988425923"/>
    <s v="The Australian Bureau of Statistics is looking to fill multiple Statisticians and Data Professional roles (APS 4) in our Methodology Division."/>
    <s v="Australia"/>
    <x v="0"/>
    <x v="0"/>
    <s v="CBD, Inner West &amp; Eastern Suburbs"/>
    <s v="sydney"/>
    <x v="0"/>
    <s v="$65,541 - $73,721"/>
    <s v="No"/>
    <s v="https://www.seek.com.au/job/52401327?type=standout#searchRequestToken=ffeabc33-61f5-4258-a1ed-ee30e3395671"/>
    <n v="1"/>
    <n v="1"/>
    <n v="0"/>
    <n v="1"/>
    <n v="0"/>
    <n v="0"/>
    <n v="0"/>
    <n v="0"/>
    <n v="0"/>
    <n v="0"/>
    <n v="0"/>
    <n v="0"/>
    <n v="0"/>
    <n v="1"/>
    <n v="0"/>
    <n v="0"/>
    <n v="0"/>
    <n v="0"/>
    <n v="0"/>
    <n v="0"/>
    <n v="0"/>
    <n v="0"/>
    <n v="0"/>
    <n v="0"/>
    <n v="0"/>
    <n v="44343"/>
    <n v="44356"/>
    <n v="0"/>
    <n v="1"/>
    <n v="1"/>
    <n v="2021"/>
    <n v="5"/>
    <n v="12"/>
    <n v="4"/>
    <n v="65541"/>
    <n v="73721"/>
    <s v="year"/>
    <x v="2"/>
    <s v="Direct"/>
    <x v="1"/>
    <x v="4"/>
    <x v="4"/>
  </r>
  <r>
    <n v="52401680"/>
    <s v="Tech Recruitment Consultants (Multiple Roles)"/>
    <x v="8"/>
    <s v="Recruitment - Agency"/>
    <x v="179"/>
    <n v="34276930"/>
    <m/>
    <m/>
    <d v="2021-05-28T00:00:00"/>
    <n v="44374.999988425923"/>
    <s v="Opportunity to build a career with a successful startup &amp; work with some of the best companies in AU | Top Comm Structure with HUGE earning potential!"/>
    <s v="Australia"/>
    <x v="0"/>
    <x v="0"/>
    <m/>
    <s v="surryhills"/>
    <x v="0"/>
    <s v="$70-100k + super + commission (OTE $200/300k)"/>
    <s v="No"/>
    <s v="https://www.seek.com.au/job/52401680?type=standard#searchRequestToken=ffe43914-1381-4dee-ab75-3dffb1b22df2"/>
    <n v="0"/>
    <n v="1"/>
    <n v="0"/>
    <n v="1"/>
    <n v="0"/>
    <n v="0"/>
    <n v="0"/>
    <n v="1"/>
    <n v="0"/>
    <n v="1"/>
    <n v="0"/>
    <n v="1"/>
    <n v="0"/>
    <n v="0"/>
    <n v="0"/>
    <n v="0"/>
    <n v="0"/>
    <n v="0"/>
    <n v="0"/>
    <n v="0"/>
    <n v="1"/>
    <n v="0"/>
    <n v="1"/>
    <n v="0"/>
    <n v="0"/>
    <n v="44344"/>
    <n v="44371"/>
    <n v="1"/>
    <n v="1"/>
    <n v="0"/>
    <n v="2021"/>
    <n v="5"/>
    <n v="30"/>
    <n v="7"/>
    <m/>
    <m/>
    <m/>
    <x v="2"/>
    <s v="Recruiter"/>
    <x v="1"/>
    <x v="4"/>
    <x v="4"/>
  </r>
  <r>
    <n v="52402267"/>
    <s v="Data Scientist- 12 Month Contract"/>
    <x v="0"/>
    <s v="Mathematics, Statistics &amp; Information Sciences"/>
    <x v="555"/>
    <n v="41680681"/>
    <m/>
    <m/>
    <d v="2021-05-28T00:00:00"/>
    <n v="44374.999988425923"/>
    <s v="Our Data Product &amp; Strategy team are focused on the delivery of cutting-edge data products to better serve our members &amp; partners."/>
    <s v="Australia"/>
    <x v="2"/>
    <x v="2"/>
    <s v="CBD &amp; Inner Suburbs"/>
    <s v="melbourne"/>
    <x v="0"/>
    <m/>
    <s v="No"/>
    <s v="https://www.seek.com.au/job/52402267?type=standout#searchRequestToken=fffaf41f-0b5f-4ba0-8817-52ad0bb5e498"/>
    <n v="1"/>
    <n v="1"/>
    <n v="1"/>
    <n v="1"/>
    <n v="0"/>
    <n v="0"/>
    <n v="0"/>
    <n v="0"/>
    <n v="0"/>
    <n v="1"/>
    <n v="1"/>
    <n v="0"/>
    <n v="0"/>
    <n v="1"/>
    <n v="0"/>
    <n v="0"/>
    <n v="0"/>
    <n v="0"/>
    <n v="0"/>
    <n v="0"/>
    <n v="0"/>
    <n v="1"/>
    <n v="0"/>
    <n v="0"/>
    <n v="0"/>
    <n v="44344"/>
    <n v="44373"/>
    <n v="0"/>
    <n v="1"/>
    <n v="0"/>
    <n v="2021"/>
    <n v="5"/>
    <n v="30"/>
    <n v="8"/>
    <m/>
    <m/>
    <m/>
    <x v="2"/>
    <s v="Direct"/>
    <x v="0"/>
    <x v="4"/>
    <x v="4"/>
  </r>
  <r>
    <n v="52406250"/>
    <s v="Data Scientist"/>
    <x v="1"/>
    <s v="Engineering - Software"/>
    <x v="622"/>
    <n v="36169439"/>
    <s v="Latitude Financial Services"/>
    <n v="2.8595999999999999"/>
    <d v="2021-05-28T00:00:00"/>
    <n v="44374.590115740742"/>
    <s v="Be responsible for analytics and insights solutions to solve business problems using Data science techniques."/>
    <s v="Australia"/>
    <x v="2"/>
    <x v="2"/>
    <s v="CBD &amp; Inner Suburbs"/>
    <s v="docklands"/>
    <x v="0"/>
    <m/>
    <s v="No"/>
    <s v="https://www.seek.com.au/job/52406250?type=standout#searchRequestToken=ffc4a8c8-41fc-4d18-b44d-e21f0a1b0c53"/>
    <n v="1"/>
    <n v="1"/>
    <n v="1"/>
    <n v="1"/>
    <n v="0"/>
    <n v="0"/>
    <n v="0"/>
    <n v="0"/>
    <n v="0"/>
    <n v="0"/>
    <n v="1"/>
    <n v="0"/>
    <n v="0"/>
    <n v="1"/>
    <n v="0"/>
    <n v="0"/>
    <n v="0"/>
    <n v="0"/>
    <n v="0"/>
    <n v="0"/>
    <n v="0"/>
    <n v="0"/>
    <n v="0"/>
    <n v="0"/>
    <n v="0"/>
    <n v="44344"/>
    <n v="44354"/>
    <n v="0"/>
    <n v="1"/>
    <n v="0"/>
    <n v="2021"/>
    <n v="5"/>
    <n v="29"/>
    <n v="6"/>
    <m/>
    <m/>
    <m/>
    <x v="2"/>
    <s v="Direct"/>
    <x v="0"/>
    <x v="4"/>
    <x v="4"/>
  </r>
  <r>
    <n v="52407416"/>
    <s v="Data Scientist"/>
    <x v="1"/>
    <s v="Other"/>
    <x v="558"/>
    <n v="46282724"/>
    <m/>
    <m/>
    <d v="2021-05-28T00:00:00"/>
    <n v="44374.626284722217"/>
    <s v="Incredible Australian retailer with HUGE data set Experienced cohesive team Amazing technology and exciting projects"/>
    <s v="Australia"/>
    <x v="0"/>
    <x v="0"/>
    <s v="CBD, Inner West &amp; Eastern Suburbs"/>
    <s v="surryhills"/>
    <x v="1"/>
    <m/>
    <s v="No"/>
    <s v="https://www.seek.com.au/job/52407416?type=standard#searchRequestToken=fffaf41f-0b5f-4ba0-8817-52ad0bb5e498"/>
    <n v="1"/>
    <n v="1"/>
    <n v="1"/>
    <n v="1"/>
    <n v="0"/>
    <n v="0"/>
    <n v="0"/>
    <n v="0"/>
    <n v="0"/>
    <n v="0"/>
    <n v="1"/>
    <n v="0"/>
    <n v="1"/>
    <n v="1"/>
    <n v="0"/>
    <n v="0"/>
    <n v="0"/>
    <n v="0"/>
    <n v="0"/>
    <n v="0"/>
    <n v="0"/>
    <n v="1"/>
    <n v="0"/>
    <n v="0"/>
    <n v="0"/>
    <n v="44344"/>
    <n v="44374"/>
    <n v="0"/>
    <n v="1"/>
    <n v="0"/>
    <n v="2021"/>
    <n v="5"/>
    <n v="29"/>
    <n v="8"/>
    <m/>
    <m/>
    <m/>
    <x v="2"/>
    <s v="Direct"/>
    <x v="0"/>
    <x v="4"/>
    <x v="4"/>
  </r>
  <r>
    <n v="52408214"/>
    <s v="Data Scientist (Climate Risk)"/>
    <x v="7"/>
    <s v="Analysts"/>
    <x v="6"/>
    <n v="27705684"/>
    <m/>
    <m/>
    <d v="2021-05-28T00:00:00"/>
    <n v="44374.652106481481"/>
    <s v="Leading Data Analytics firm is seeking and experienced Analytics candidate from the General Insurance or Credit Risk domain."/>
    <s v="Australia"/>
    <x v="0"/>
    <x v="0"/>
    <s v="CBD, Inner West &amp; Eastern Suburbs"/>
    <s v="sydney"/>
    <x v="0"/>
    <s v="$130k - $164250.00 p.a."/>
    <s v="No"/>
    <s v="https://www.seek.com.au/job/52408214?type=standard#searchRequestToken=ffdf73b9-455f-4542-97b2-b774157dbfbd"/>
    <n v="1"/>
    <n v="1"/>
    <n v="1"/>
    <n v="1"/>
    <n v="0"/>
    <n v="0"/>
    <n v="0"/>
    <n v="0"/>
    <n v="0"/>
    <n v="0"/>
    <n v="1"/>
    <n v="0"/>
    <n v="1"/>
    <n v="1"/>
    <n v="0"/>
    <n v="0"/>
    <n v="0"/>
    <n v="0"/>
    <n v="0"/>
    <n v="0"/>
    <n v="0"/>
    <n v="0"/>
    <n v="0"/>
    <n v="0"/>
    <n v="0"/>
    <n v="44344"/>
    <n v="44374"/>
    <n v="1"/>
    <n v="1"/>
    <n v="0"/>
    <n v="2021"/>
    <n v="5"/>
    <n v="29"/>
    <n v="7"/>
    <n v="130000"/>
    <n v="164250"/>
    <s v="year"/>
    <x v="2"/>
    <s v="Recruiter"/>
    <x v="1"/>
    <x v="4"/>
    <x v="4"/>
  </r>
  <r>
    <n v="52409085"/>
    <s v="Database Developer - Junior, Mid &amp; Senior Level Available"/>
    <x v="1"/>
    <s v="Developers/Programmers"/>
    <x v="695"/>
    <n v="46825575"/>
    <m/>
    <m/>
    <d v="2021-05-28T00:00:00"/>
    <n v="44374.999988425923"/>
    <s v="Database Developer to manage data for quantitative and statistical applications. You will collaborate with our Software Developer and Quant Analyst."/>
    <s v="Australia"/>
    <x v="0"/>
    <x v="0"/>
    <s v="North Shore &amp; Northern Beaches"/>
    <s v="chatswood"/>
    <x v="0"/>
    <m/>
    <s v="No"/>
    <s v="https://www.seek.com.au/job/52409085?type=standard#searchRequestToken=fffaf41f-0b5f-4ba0-8817-52ad0bb5e498"/>
    <n v="1"/>
    <n v="1"/>
    <n v="0"/>
    <n v="1"/>
    <n v="0"/>
    <n v="0"/>
    <n v="0"/>
    <n v="0"/>
    <n v="0"/>
    <n v="0"/>
    <n v="1"/>
    <n v="1"/>
    <n v="1"/>
    <n v="1"/>
    <n v="0"/>
    <n v="0"/>
    <n v="0"/>
    <n v="0"/>
    <n v="0"/>
    <n v="0"/>
    <n v="0"/>
    <n v="1"/>
    <n v="1"/>
    <n v="0"/>
    <n v="0"/>
    <n v="44344"/>
    <n v="44374"/>
    <n v="0"/>
    <n v="1"/>
    <n v="0"/>
    <n v="2021"/>
    <n v="5"/>
    <n v="30"/>
    <n v="9"/>
    <m/>
    <m/>
    <m/>
    <x v="2"/>
    <s v="Direct"/>
    <x v="0"/>
    <x v="4"/>
    <x v="4"/>
  </r>
  <r>
    <n v="52410083"/>
    <s v="Data Science / AI Engineer"/>
    <x v="1"/>
    <s v="Engineering - Software"/>
    <x v="696"/>
    <n v="23791286"/>
    <m/>
    <m/>
    <d v="2021-05-28T00:00:00"/>
    <n v="44374.999988425923"/>
    <s v="Senior Data Science role with an industry leading, innovative retail software business."/>
    <s v="Australia"/>
    <x v="0"/>
    <x v="0"/>
    <m/>
    <m/>
    <x v="0"/>
    <m/>
    <s v="No"/>
    <s v="https://www.seek.com.au/job/52410083?type=standard#searchRequestToken=fff9f2b1-5779-4639-8424-294ac2f78f5c"/>
    <n v="0"/>
    <n v="1"/>
    <n v="1"/>
    <n v="1"/>
    <n v="0"/>
    <n v="0"/>
    <n v="0"/>
    <n v="0"/>
    <n v="0"/>
    <n v="1"/>
    <n v="1"/>
    <n v="1"/>
    <n v="1"/>
    <n v="1"/>
    <n v="0"/>
    <n v="0"/>
    <n v="0"/>
    <n v="0"/>
    <n v="0"/>
    <n v="0"/>
    <n v="0"/>
    <n v="1"/>
    <n v="0"/>
    <n v="0"/>
    <n v="0"/>
    <n v="44344"/>
    <n v="44372"/>
    <n v="0"/>
    <n v="1"/>
    <n v="0"/>
    <n v="2021"/>
    <n v="5"/>
    <n v="30"/>
    <n v="9"/>
    <m/>
    <m/>
    <m/>
    <x v="2"/>
    <s v="Direct"/>
    <x v="0"/>
    <x v="4"/>
    <x v="4"/>
  </r>
  <r>
    <n v="52410656"/>
    <s v="PhD Scholarship: Modelling for safety signal detection with biologic medicines"/>
    <x v="3"/>
    <s v="Research &amp; Fellowships"/>
    <x v="697"/>
    <n v="27990829"/>
    <s v="University of South Australia"/>
    <m/>
    <d v="2021-05-28T00:00:00"/>
    <n v="44374.999988425923"/>
    <s v="Advance your unstoppable career at the University of South Australia with a research degree. Become an expert and make a difference to society."/>
    <s v="Australia"/>
    <x v="6"/>
    <x v="6"/>
    <m/>
    <s v="adelaide"/>
    <x v="0"/>
    <s v="$25,000 - $29,999"/>
    <s v="No"/>
    <s v="https://www.seek.com.au/job/52410656?type=standout#searchRequestToken=fff102d1-ba1b-414b-b7bb-469350a87fdb"/>
    <n v="1"/>
    <n v="0"/>
    <n v="0"/>
    <n v="0"/>
    <n v="1"/>
    <n v="0"/>
    <n v="1"/>
    <n v="0"/>
    <n v="0"/>
    <n v="0"/>
    <n v="0"/>
    <n v="0"/>
    <n v="0"/>
    <n v="0"/>
    <n v="0"/>
    <n v="0"/>
    <n v="0"/>
    <n v="0"/>
    <n v="0"/>
    <n v="0"/>
    <n v="0"/>
    <n v="0"/>
    <n v="0"/>
    <n v="0"/>
    <n v="0"/>
    <n v="44344"/>
    <n v="44374"/>
    <n v="0"/>
    <n v="1"/>
    <n v="0"/>
    <n v="2021"/>
    <n v="5"/>
    <n v="30"/>
    <n v="3"/>
    <n v="25000"/>
    <n v="29999"/>
    <s v="year"/>
    <x v="2"/>
    <s v="Direct"/>
    <x v="1"/>
    <x v="4"/>
    <x v="4"/>
  </r>
  <r>
    <n v="52410657"/>
    <s v="PhD Scholarship: Modelling for safety signal detection with biologic medicines"/>
    <x v="3"/>
    <s v="Other"/>
    <x v="697"/>
    <n v="27990829"/>
    <s v="University of South Australia"/>
    <n v="3.8814000000000002"/>
    <d v="2021-05-28T00:00:00"/>
    <n v="44374.999988425923"/>
    <s v="Advance your unstoppable career at the University of South Australia with a research degree. Become an expert and make a difference to society."/>
    <s v="Australia"/>
    <x v="6"/>
    <x v="6"/>
    <m/>
    <s v="adelaide"/>
    <x v="0"/>
    <s v="$25,000 - $29,999"/>
    <s v="No"/>
    <s v="https://www.seek.com.au/job/52410657?type=standout#searchRequestToken=fff102d1-ba1b-414b-b7bb-469350a87fdb"/>
    <n v="1"/>
    <n v="1"/>
    <n v="0"/>
    <n v="0"/>
    <n v="1"/>
    <n v="0"/>
    <n v="1"/>
    <n v="0"/>
    <n v="0"/>
    <n v="0"/>
    <n v="0"/>
    <n v="0"/>
    <n v="0"/>
    <n v="0"/>
    <n v="0"/>
    <n v="0"/>
    <n v="0"/>
    <n v="0"/>
    <n v="0"/>
    <n v="0"/>
    <n v="0"/>
    <n v="0"/>
    <n v="0"/>
    <n v="0"/>
    <n v="0"/>
    <n v="44344"/>
    <n v="44374"/>
    <n v="0"/>
    <n v="1"/>
    <n v="1"/>
    <n v="2021"/>
    <n v="5"/>
    <n v="30"/>
    <n v="4"/>
    <n v="25000"/>
    <n v="29999"/>
    <s v="year"/>
    <x v="2"/>
    <s v="Direct"/>
    <x v="1"/>
    <x v="4"/>
    <x v="4"/>
  </r>
  <r>
    <n v="52411496"/>
    <s v="Azure Data Engineer"/>
    <x v="1"/>
    <s v="Engineering - Software"/>
    <x v="698"/>
    <n v="47624871"/>
    <m/>
    <m/>
    <d v="2021-05-29T00:00:00"/>
    <n v="44375.999988425923"/>
    <s v="Azure - Senior Data Engineer"/>
    <s v="Australia"/>
    <x v="0"/>
    <x v="0"/>
    <s v="CBD, Inner West &amp; Eastern Suburbs"/>
    <s v="sydney"/>
    <x v="0"/>
    <m/>
    <s v="No"/>
    <s v="https://www.seek.com.au/job/52411496?type=standout#searchRequestToken=ffbd8d65-8115-48cd-be80-0804075525fc"/>
    <n v="0"/>
    <n v="1"/>
    <n v="0"/>
    <n v="1"/>
    <n v="0"/>
    <n v="0"/>
    <n v="0"/>
    <n v="0"/>
    <n v="0"/>
    <n v="1"/>
    <n v="1"/>
    <n v="1"/>
    <n v="1"/>
    <n v="1"/>
    <n v="0"/>
    <n v="0"/>
    <n v="0"/>
    <n v="0"/>
    <n v="0"/>
    <n v="0"/>
    <n v="0"/>
    <n v="1"/>
    <n v="0"/>
    <n v="0"/>
    <n v="0"/>
    <n v="44344"/>
    <n v="44375"/>
    <n v="0"/>
    <n v="1"/>
    <n v="0"/>
    <n v="2021"/>
    <n v="5"/>
    <n v="30"/>
    <n v="8"/>
    <m/>
    <m/>
    <m/>
    <x v="2"/>
    <s v="Direct"/>
    <x v="0"/>
    <x v="4"/>
    <x v="5"/>
  </r>
  <r>
    <n v="52411640"/>
    <s v="Data Architect"/>
    <x v="1"/>
    <s v="Architects"/>
    <x v="178"/>
    <n v="23949797"/>
    <m/>
    <m/>
    <d v="2021-05-28T00:00:00"/>
    <n v="44374.999988425923"/>
    <s v="Lead the assessment of existing data sources along with a data scientist to establish data governance and common data models"/>
    <s v="Australia"/>
    <x v="2"/>
    <x v="2"/>
    <s v="CBD &amp; Inner Suburbs"/>
    <s v="melbourne"/>
    <x v="1"/>
    <s v="Daily Rate up to $1380 per day incl super"/>
    <s v="No"/>
    <s v="https://www.seek.com.au/job/52411640?type=standout#searchRequestToken=fea1453d-d34b-425d-bd45-8d74552cb970"/>
    <n v="0"/>
    <n v="1"/>
    <n v="0"/>
    <n v="1"/>
    <n v="0"/>
    <n v="0"/>
    <n v="0"/>
    <n v="0"/>
    <n v="0"/>
    <n v="0"/>
    <n v="1"/>
    <n v="0"/>
    <n v="1"/>
    <n v="0"/>
    <n v="0"/>
    <n v="0"/>
    <n v="0"/>
    <n v="0"/>
    <n v="0"/>
    <n v="0"/>
    <n v="0"/>
    <n v="0"/>
    <n v="0"/>
    <n v="0"/>
    <n v="0"/>
    <n v="44344"/>
    <n v="44349"/>
    <n v="1"/>
    <n v="1"/>
    <n v="0"/>
    <n v="2021"/>
    <n v="5"/>
    <n v="30"/>
    <n v="4"/>
    <n v="1380"/>
    <n v="1380"/>
    <s v="day"/>
    <x v="2"/>
    <s v="Recruiter"/>
    <x v="1"/>
    <x v="4"/>
    <x v="4"/>
  </r>
  <r>
    <n v="52413268"/>
    <s v="Pricing Analyst"/>
    <x v="10"/>
    <s v="Actuarial"/>
    <x v="196"/>
    <n v="20791446"/>
    <s v="Auto &amp; General"/>
    <n v="3.2982"/>
    <d v="2021-05-29T00:00:00"/>
    <n v="44375.999988425923"/>
    <s v="Join a high performing and innovative Pricing Team to perform leading edge, high-quality analytics across the business."/>
    <s v="Australia"/>
    <x v="4"/>
    <x v="4"/>
    <s v="CBD &amp; Inner Suburbs"/>
    <s v="toowong"/>
    <x v="0"/>
    <m/>
    <s v="No"/>
    <s v="https://www.seek.com.au/job/52413268?type=standout#searchRequestToken=ffeed568-44d6-4c3e-bea1-be918b3f9cb6"/>
    <n v="1"/>
    <n v="1"/>
    <n v="0"/>
    <n v="1"/>
    <n v="0"/>
    <n v="0"/>
    <n v="0"/>
    <n v="0"/>
    <n v="0"/>
    <n v="0"/>
    <n v="1"/>
    <n v="0"/>
    <n v="0"/>
    <n v="1"/>
    <n v="0"/>
    <n v="0"/>
    <n v="0"/>
    <n v="0"/>
    <n v="0"/>
    <n v="0"/>
    <n v="0"/>
    <n v="0"/>
    <n v="0"/>
    <n v="0"/>
    <n v="0"/>
    <n v="44345"/>
    <n v="44375"/>
    <n v="0"/>
    <n v="1"/>
    <n v="0"/>
    <n v="2021"/>
    <n v="5"/>
    <n v="30"/>
    <n v="5"/>
    <m/>
    <m/>
    <m/>
    <x v="2"/>
    <s v="Direct"/>
    <x v="0"/>
    <x v="4"/>
    <x v="5"/>
  </r>
  <r>
    <n v="52415830"/>
    <s v="Data Engineer"/>
    <x v="1"/>
    <s v="Engineering - Software"/>
    <x v="384"/>
    <n v="9163024"/>
    <s v="Findex"/>
    <n v="2.4510000000000001"/>
    <d v="2021-05-31T00:00:00"/>
    <n v="44377.999988425923"/>
    <s v="Are you an experienced data pipeline builder and data wrangler who enjoys optimizing data systems and building them from the ground up?? Apply Now!"/>
    <s v="Australia"/>
    <x v="4"/>
    <x v="4"/>
    <s v="CBD &amp; Inner Suburbs"/>
    <s v="brisbane"/>
    <x v="0"/>
    <m/>
    <s v="No"/>
    <s v="https://www.seek.com.au/job/52415830?type=standout#searchRequestToken=fff5b71c-5d32-44d7-88ed-59a9f8865d6d"/>
    <n v="0"/>
    <n v="1"/>
    <n v="0"/>
    <n v="1"/>
    <n v="0"/>
    <n v="0"/>
    <n v="0"/>
    <n v="0"/>
    <n v="0"/>
    <n v="1"/>
    <n v="1"/>
    <n v="1"/>
    <n v="1"/>
    <n v="1"/>
    <n v="0"/>
    <n v="0"/>
    <n v="0"/>
    <n v="0"/>
    <n v="0"/>
    <n v="0"/>
    <n v="0"/>
    <n v="1"/>
    <n v="0"/>
    <n v="0"/>
    <n v="0"/>
    <n v="44346"/>
    <n v="44377"/>
    <n v="0"/>
    <n v="1"/>
    <n v="0"/>
    <n v="2021"/>
    <n v="5"/>
    <n v="30"/>
    <n v="8"/>
    <m/>
    <m/>
    <m/>
    <x v="2"/>
    <s v="Direct"/>
    <x v="0"/>
    <x v="4"/>
    <x v="1"/>
  </r>
  <r>
    <n v="52415841"/>
    <s v="Data Engineer"/>
    <x v="1"/>
    <s v="Engineering - Software"/>
    <x v="384"/>
    <n v="9163024"/>
    <s v="Findex"/>
    <n v="2.4510000000000001"/>
    <d v="2021-05-31T00:00:00"/>
    <n v="44377.999988425923"/>
    <s v="Are you an experienced data pipeline builder and data wrangler who enjoys optimizing data systems and building them from the ground up?? Apply Now!"/>
    <s v="Australia"/>
    <x v="0"/>
    <x v="0"/>
    <s v="CBD, Inner West &amp; Eastern Suburbs"/>
    <s v="sydney"/>
    <x v="0"/>
    <m/>
    <s v="No"/>
    <s v="https://www.seek.com.au/job/52415841?type=standout#searchRequestToken=fff5b71c-5d32-44d7-88ed-59a9f8865d6d"/>
    <n v="0"/>
    <n v="1"/>
    <n v="0"/>
    <n v="1"/>
    <n v="0"/>
    <n v="0"/>
    <n v="0"/>
    <n v="0"/>
    <n v="0"/>
    <n v="1"/>
    <n v="1"/>
    <n v="1"/>
    <n v="1"/>
    <n v="1"/>
    <n v="0"/>
    <n v="0"/>
    <n v="0"/>
    <n v="0"/>
    <n v="0"/>
    <n v="0"/>
    <n v="0"/>
    <n v="1"/>
    <n v="0"/>
    <n v="0"/>
    <n v="0"/>
    <n v="44346"/>
    <n v="44377"/>
    <n v="0"/>
    <n v="1"/>
    <n v="0"/>
    <n v="2021"/>
    <n v="5"/>
    <n v="30"/>
    <n v="8"/>
    <m/>
    <m/>
    <m/>
    <x v="2"/>
    <s v="Direct"/>
    <x v="0"/>
    <x v="4"/>
    <x v="1"/>
  </r>
  <r>
    <n v="52415852"/>
    <s v="Data Engineer"/>
    <x v="1"/>
    <s v="Engineering - Software"/>
    <x v="384"/>
    <n v="9163024"/>
    <s v="Findex"/>
    <n v="2.4510000000000001"/>
    <d v="2021-05-31T00:00:00"/>
    <n v="44377.999988425923"/>
    <s v="Are you an experienced data pipeline builder and data wrangler who enjoys optimizing data systems and building them from the ground up?? Apply Now!"/>
    <s v="Australia"/>
    <x v="2"/>
    <x v="2"/>
    <s v="CBD &amp; Inner Suburbs"/>
    <s v="melbourne"/>
    <x v="0"/>
    <m/>
    <s v="No"/>
    <s v="https://www.seek.com.au/job/52415852?type=standout#searchRequestToken=fff5b71c-5d32-44d7-88ed-59a9f8865d6d"/>
    <n v="0"/>
    <n v="1"/>
    <n v="0"/>
    <n v="1"/>
    <n v="0"/>
    <n v="0"/>
    <n v="0"/>
    <n v="0"/>
    <n v="0"/>
    <n v="1"/>
    <n v="1"/>
    <n v="1"/>
    <n v="1"/>
    <n v="1"/>
    <n v="0"/>
    <n v="0"/>
    <n v="0"/>
    <n v="0"/>
    <n v="0"/>
    <n v="0"/>
    <n v="0"/>
    <n v="1"/>
    <n v="0"/>
    <n v="0"/>
    <n v="0"/>
    <n v="44346"/>
    <n v="44377"/>
    <n v="0"/>
    <n v="1"/>
    <n v="0"/>
    <n v="2021"/>
    <n v="5"/>
    <n v="30"/>
    <n v="8"/>
    <m/>
    <m/>
    <m/>
    <x v="2"/>
    <s v="Direct"/>
    <x v="0"/>
    <x v="4"/>
    <x v="1"/>
  </r>
  <r>
    <n v="52418293"/>
    <s v="Data Scientist"/>
    <x v="12"/>
    <s v="Accounts Officers/Clerks"/>
    <x v="2"/>
    <n v="28031400"/>
    <m/>
    <m/>
    <d v="2021-05-31T00:00:00"/>
    <n v="44377.490937499999"/>
    <s v="This company has huge amounts of data at their disposal and a team that focuses on using the latest Data Science tools in the market to solve them!"/>
    <s v="Australia"/>
    <x v="0"/>
    <x v="0"/>
    <s v="CBD, Inner West &amp; Eastern Suburbs"/>
    <s v="sydney"/>
    <x v="0"/>
    <s v="attractive package"/>
    <s v="No"/>
    <s v="https://www.seek.com.au/job/52418293?type=standard#searchRequestToken=ffebd156-c2ac-49e8-9fe1-e25caa3a5b9f"/>
    <n v="1"/>
    <n v="1"/>
    <n v="1"/>
    <n v="1"/>
    <n v="0"/>
    <n v="0"/>
    <n v="0"/>
    <n v="0"/>
    <n v="0"/>
    <n v="0"/>
    <n v="1"/>
    <n v="0"/>
    <n v="1"/>
    <n v="1"/>
    <n v="0"/>
    <n v="0"/>
    <n v="0"/>
    <n v="0"/>
    <n v="0"/>
    <n v="0"/>
    <n v="0"/>
    <n v="1"/>
    <n v="0"/>
    <n v="0"/>
    <n v="0"/>
    <n v="44347"/>
    <n v="44377"/>
    <n v="1"/>
    <n v="1"/>
    <n v="0"/>
    <n v="2021"/>
    <n v="5"/>
    <n v="29"/>
    <n v="8"/>
    <m/>
    <m/>
    <m/>
    <x v="2"/>
    <s v="Recruiter"/>
    <x v="1"/>
    <x v="4"/>
    <x v="1"/>
  </r>
  <r>
    <n v="52423664"/>
    <s v="Data Analyst / Data Scientist - NV1"/>
    <x v="1"/>
    <s v="Business/Systems Analysts"/>
    <x v="400"/>
    <n v="29348225"/>
    <m/>
    <m/>
    <d v="2021-05-31T00:00:00"/>
    <n v="44377.683749999997"/>
    <s v="My client is looking for a number of experienced NV1 Cleared or higher Data Analysts / Data Scientist consultants from Mid to Senior level"/>
    <s v="Australia"/>
    <x v="1"/>
    <x v="1"/>
    <m/>
    <s v="canberra"/>
    <x v="1"/>
    <s v="$500 - $1k p.d."/>
    <s v="No"/>
    <s v="https://www.seek.com.au/job/52423664?type=standard#searchRequestToken=ffff8e71-9240-4b8f-9e2b-7a4e5058d97e"/>
    <n v="0"/>
    <n v="1"/>
    <n v="1"/>
    <n v="1"/>
    <n v="0"/>
    <n v="0"/>
    <n v="0"/>
    <n v="0"/>
    <n v="0"/>
    <n v="0"/>
    <n v="1"/>
    <n v="0"/>
    <n v="0"/>
    <n v="1"/>
    <n v="0"/>
    <n v="0"/>
    <n v="0"/>
    <n v="0"/>
    <n v="0"/>
    <n v="0"/>
    <n v="0"/>
    <n v="0"/>
    <n v="0"/>
    <n v="0"/>
    <n v="0"/>
    <n v="44347"/>
    <n v="44377"/>
    <n v="1"/>
    <n v="1"/>
    <n v="0"/>
    <n v="2021"/>
    <n v="5"/>
    <n v="29"/>
    <n v="5"/>
    <n v="500"/>
    <n v="1000"/>
    <s v="day"/>
    <x v="2"/>
    <s v="Recruiter"/>
    <x v="1"/>
    <x v="4"/>
    <x v="1"/>
  </r>
  <r>
    <n v="52424093"/>
    <s v="Lead Data Scientist"/>
    <x v="1"/>
    <s v="Consultants"/>
    <x v="291"/>
    <n v="22319711"/>
    <m/>
    <m/>
    <d v="2021-05-31T00:00:00"/>
    <n v="44377.999988425923"/>
    <s v="Looking for an experienced and enthusiastic Lead Data Scientist with solid Data Science/Machine Learning product development and implementation exper"/>
    <s v="Australia"/>
    <x v="4"/>
    <x v="4"/>
    <s v="CBD &amp; Inner Suburbs"/>
    <s v="brisbane"/>
    <x v="0"/>
    <m/>
    <s v="No"/>
    <s v="https://www.seek.com.au/job/52424093?type=standout#searchRequestToken=ffe93309-fdf2-42a3-9ff2-adc31bc1d500"/>
    <n v="0"/>
    <n v="1"/>
    <n v="1"/>
    <n v="1"/>
    <n v="0"/>
    <n v="0"/>
    <n v="0"/>
    <n v="0"/>
    <n v="0"/>
    <n v="0"/>
    <n v="1"/>
    <n v="0"/>
    <n v="0"/>
    <n v="1"/>
    <n v="0"/>
    <n v="0"/>
    <n v="0"/>
    <n v="0"/>
    <n v="0"/>
    <n v="0"/>
    <n v="0"/>
    <n v="0"/>
    <n v="0"/>
    <n v="0"/>
    <n v="0"/>
    <n v="44347"/>
    <n v="44377"/>
    <n v="1"/>
    <n v="1"/>
    <n v="0"/>
    <n v="2021"/>
    <n v="5"/>
    <n v="30"/>
    <n v="5"/>
    <m/>
    <m/>
    <m/>
    <x v="2"/>
    <s v="Recruiter"/>
    <x v="0"/>
    <x v="4"/>
    <x v="1"/>
  </r>
  <r>
    <n v="52429775"/>
    <s v="Senior Analyst Operational Analytics (Data Science)"/>
    <x v="10"/>
    <s v="Other"/>
    <x v="6"/>
    <n v="27705684"/>
    <m/>
    <m/>
    <d v="2021-06-01T00:00:00"/>
    <n v="44378.454606481479"/>
    <s v="Data Scientist focused on Claims &amp; Operational Analytics working for a customer centric and data driven Organization focused on innovation."/>
    <s v="Australia"/>
    <x v="2"/>
    <x v="2"/>
    <s v="CBD &amp; Inner Suburbs"/>
    <s v="melbourne"/>
    <x v="0"/>
    <m/>
    <s v="No"/>
    <s v="https://www.seek.com.au/job/52429775?type=standard#searchRequestToken=ffff8e71-9240-4b8f-9e2b-7a4e5058d97e"/>
    <n v="1"/>
    <n v="1"/>
    <n v="0"/>
    <n v="1"/>
    <n v="0"/>
    <n v="0"/>
    <n v="0"/>
    <n v="0"/>
    <n v="0"/>
    <n v="0"/>
    <n v="1"/>
    <n v="0"/>
    <n v="0"/>
    <n v="1"/>
    <n v="0"/>
    <n v="0"/>
    <n v="0"/>
    <n v="0"/>
    <n v="0"/>
    <n v="0"/>
    <n v="0"/>
    <n v="0"/>
    <n v="0"/>
    <n v="0"/>
    <n v="0"/>
    <n v="44348"/>
    <n v="44378"/>
    <n v="1"/>
    <n v="1"/>
    <n v="0"/>
    <n v="2021"/>
    <n v="6"/>
    <n v="29"/>
    <n v="5"/>
    <m/>
    <m/>
    <m/>
    <x v="2"/>
    <s v="Recruiter"/>
    <x v="0"/>
    <x v="5"/>
    <x v="2"/>
  </r>
  <r>
    <n v="52435756"/>
    <s v="Organisation Professionals - Data Scientist"/>
    <x v="1"/>
    <s v="Consultants"/>
    <x v="100"/>
    <n v="23598117"/>
    <s v="Servian"/>
    <n v="3.1579000000000002"/>
    <d v="2021-06-01T00:00:00"/>
    <n v="44378.999988425923"/>
    <s v="Servian are looking for talented Data Scientists to work on a variety of consulting engagements."/>
    <s v="Australia"/>
    <x v="0"/>
    <x v="0"/>
    <s v="CBD, Inner West &amp; Eastern Suburbs"/>
    <s v="sydney"/>
    <x v="0"/>
    <m/>
    <s v="No"/>
    <s v="https://www.seek.com.au/job/52435756?type=standout#searchRequestToken=ffe9894c-1251-4447-89d0-eefe29bba403"/>
    <n v="1"/>
    <n v="1"/>
    <n v="1"/>
    <n v="1"/>
    <n v="0"/>
    <n v="0"/>
    <n v="0"/>
    <n v="0"/>
    <n v="1"/>
    <n v="1"/>
    <n v="1"/>
    <n v="1"/>
    <n v="1"/>
    <n v="1"/>
    <n v="0"/>
    <n v="0"/>
    <n v="0"/>
    <n v="0"/>
    <n v="0"/>
    <n v="0"/>
    <n v="0"/>
    <n v="1"/>
    <n v="1"/>
    <n v="0"/>
    <n v="0"/>
    <n v="44348"/>
    <n v="44378"/>
    <n v="0"/>
    <n v="1"/>
    <n v="0"/>
    <n v="2021"/>
    <n v="6"/>
    <n v="30"/>
    <n v="12"/>
    <m/>
    <m/>
    <m/>
    <x v="2"/>
    <s v="Direct"/>
    <x v="0"/>
    <x v="5"/>
    <x v="2"/>
  </r>
  <r>
    <n v="52437542"/>
    <s v="Data Scientist"/>
    <x v="1"/>
    <s v="Developers/Programmers"/>
    <x v="94"/>
    <n v="25886139"/>
    <m/>
    <m/>
    <d v="2021-06-01T00:00:00"/>
    <n v="44378.70548611111"/>
    <s v="Join us at the time when we are growing our presence and footprint in the Data Analytics space!"/>
    <s v="Australia"/>
    <x v="3"/>
    <x v="3"/>
    <m/>
    <s v="perth"/>
    <x v="1"/>
    <m/>
    <s v="No"/>
    <s v="https://www.seek.com.au/job/52437542?type=standout#searchRequestToken=ffff8e71-9240-4b8f-9e2b-7a4e5058d97e"/>
    <n v="1"/>
    <n v="1"/>
    <n v="1"/>
    <n v="1"/>
    <n v="0"/>
    <n v="0"/>
    <n v="0"/>
    <n v="0"/>
    <n v="0"/>
    <n v="0"/>
    <n v="1"/>
    <n v="1"/>
    <n v="1"/>
    <n v="1"/>
    <n v="0"/>
    <n v="0"/>
    <n v="0"/>
    <n v="0"/>
    <n v="0"/>
    <n v="0"/>
    <n v="0"/>
    <n v="0"/>
    <n v="0"/>
    <n v="0"/>
    <n v="0"/>
    <n v="44348"/>
    <n v="44378"/>
    <n v="0"/>
    <n v="1"/>
    <n v="0"/>
    <n v="2021"/>
    <n v="6"/>
    <n v="29"/>
    <n v="8"/>
    <m/>
    <m/>
    <m/>
    <x v="2"/>
    <s v="Direct"/>
    <x v="0"/>
    <x v="5"/>
    <x v="2"/>
  </r>
  <r>
    <n v="52437657"/>
    <s v="Data Scientist"/>
    <x v="1"/>
    <s v="Other"/>
    <x v="545"/>
    <n v="6704334"/>
    <m/>
    <m/>
    <d v="2021-06-01T00:00:00"/>
    <n v="44378.708645833343"/>
    <s v="Support delivery of local data strategy. Manipulate data to build models &amp; dashboards to bring data to life."/>
    <s v="Australia"/>
    <x v="0"/>
    <x v="0"/>
    <m/>
    <m/>
    <x v="1"/>
    <s v="Super + Bonus"/>
    <s v="No"/>
    <s v="https://www.seek.com.au/job/52437657?type=standard#searchRequestToken=ffff8e71-9240-4b8f-9e2b-7a4e5058d97e"/>
    <n v="1"/>
    <n v="1"/>
    <n v="1"/>
    <n v="1"/>
    <n v="0"/>
    <n v="0"/>
    <n v="0"/>
    <n v="0"/>
    <n v="0"/>
    <n v="0"/>
    <n v="1"/>
    <n v="1"/>
    <n v="1"/>
    <n v="1"/>
    <n v="0"/>
    <n v="0"/>
    <n v="0"/>
    <n v="0"/>
    <n v="0"/>
    <n v="0"/>
    <n v="0"/>
    <n v="1"/>
    <n v="0"/>
    <n v="0"/>
    <n v="0"/>
    <n v="44348"/>
    <n v="44378"/>
    <n v="0"/>
    <n v="1"/>
    <n v="0"/>
    <n v="2021"/>
    <n v="6"/>
    <n v="29"/>
    <n v="9"/>
    <m/>
    <m/>
    <m/>
    <x v="2"/>
    <s v="Direct"/>
    <x v="1"/>
    <x v="5"/>
    <x v="2"/>
  </r>
  <r>
    <n v="52438564"/>
    <s v="Data Scientist"/>
    <x v="9"/>
    <s v="Other"/>
    <x v="645"/>
    <n v="1224437"/>
    <s v="Boehringer Ingelheim"/>
    <n v="3.1303999999999998"/>
    <d v="2021-06-01T00:00:00"/>
    <n v="44378.999988425923"/>
    <s v="The role of the Data Scientist is to work within the Customer Engagement &amp; Insights Business Unit (CEIBU) and Prescription Medicine business."/>
    <s v="Australia"/>
    <x v="0"/>
    <x v="0"/>
    <s v="Ryde &amp; Macquarie Park"/>
    <m/>
    <x v="0"/>
    <m/>
    <s v="No"/>
    <s v="https://www.seek.com.au/job/52438564?type=standout#searchRequestToken=ffff8e71-9240-4b8f-9e2b-7a4e5058d97e"/>
    <n v="1"/>
    <n v="1"/>
    <n v="0"/>
    <n v="1"/>
    <n v="0"/>
    <n v="0"/>
    <n v="0"/>
    <n v="0"/>
    <n v="0"/>
    <n v="0"/>
    <n v="1"/>
    <n v="0"/>
    <n v="0"/>
    <n v="1"/>
    <n v="0"/>
    <n v="0"/>
    <n v="0"/>
    <n v="0"/>
    <n v="0"/>
    <n v="0"/>
    <n v="0"/>
    <n v="0"/>
    <n v="0"/>
    <n v="0"/>
    <n v="0"/>
    <n v="44348"/>
    <n v="44375"/>
    <n v="0"/>
    <n v="1"/>
    <n v="0"/>
    <n v="2021"/>
    <n v="6"/>
    <n v="30"/>
    <n v="5"/>
    <m/>
    <m/>
    <m/>
    <x v="2"/>
    <s v="Direct"/>
    <x v="0"/>
    <x v="5"/>
    <x v="2"/>
  </r>
  <r>
    <n v="52440536"/>
    <s v="ETL Developer"/>
    <x v="12"/>
    <s v="Accounts Officers/Clerks"/>
    <x v="197"/>
    <n v="23070751"/>
    <m/>
    <m/>
    <d v="2021-06-02T00:00:00"/>
    <n v="44379.349490740737"/>
    <s v="Newly created role for a talented ETL Developer based closed to the CBD."/>
    <s v="Australia"/>
    <x v="0"/>
    <x v="0"/>
    <s v="CBD, Inner West &amp; Eastern Suburbs"/>
    <s v="sydney"/>
    <x v="0"/>
    <s v="$110k - $125k p.a. + Super"/>
    <s v="No"/>
    <s v="https://www.seek.com.au/job/52440536?type=standard#searchRequestToken=ffe13cfe-85bc-4591-a4b9-b93d9d16c6e8"/>
    <n v="0"/>
    <n v="1"/>
    <n v="0"/>
    <n v="1"/>
    <n v="0"/>
    <n v="0"/>
    <n v="0"/>
    <n v="0"/>
    <n v="0"/>
    <n v="0"/>
    <n v="1"/>
    <n v="1"/>
    <n v="0"/>
    <n v="1"/>
    <n v="0"/>
    <n v="0"/>
    <n v="0"/>
    <n v="0"/>
    <n v="0"/>
    <n v="0"/>
    <n v="0"/>
    <n v="0"/>
    <n v="0"/>
    <n v="0"/>
    <n v="0"/>
    <n v="44348"/>
    <n v="44378"/>
    <n v="0"/>
    <n v="1"/>
    <n v="0"/>
    <n v="2021"/>
    <n v="6"/>
    <n v="29"/>
    <n v="5"/>
    <n v="110000"/>
    <n v="125000"/>
    <s v="year"/>
    <x v="2"/>
    <s v="Direct"/>
    <x v="1"/>
    <x v="5"/>
    <x v="0"/>
  </r>
  <r>
    <n v="52442190"/>
    <s v="Data Officer"/>
    <x v="0"/>
    <s v="Mathematics, Statistics &amp; Information Sciences"/>
    <x v="699"/>
    <n v="4556856"/>
    <s v="Diabetes NSW"/>
    <n v="3.5"/>
    <d v="2021-06-02T00:00:00"/>
    <n v="44379.999988425923"/>
    <s v="The Data Officer is an exciting new role with Life for a Child."/>
    <s v="Australia"/>
    <x v="0"/>
    <x v="0"/>
    <s v="CBD, Inner West &amp; Eastern Suburbs"/>
    <s v="glebe"/>
    <x v="0"/>
    <m/>
    <s v="No"/>
    <s v="https://www.seek.com.au/job/52442190?type=standout#searchRequestToken=ffeed568-44d6-4c3e-bea1-be918b3f9cb6"/>
    <n v="1"/>
    <n v="0"/>
    <n v="0"/>
    <n v="1"/>
    <n v="0"/>
    <n v="0"/>
    <n v="0"/>
    <n v="0"/>
    <n v="0"/>
    <n v="0"/>
    <n v="0"/>
    <n v="0"/>
    <n v="0"/>
    <n v="0"/>
    <n v="0"/>
    <n v="0"/>
    <n v="0"/>
    <n v="0"/>
    <n v="0"/>
    <n v="0"/>
    <n v="0"/>
    <n v="0"/>
    <n v="0"/>
    <n v="0"/>
    <n v="0"/>
    <n v="44349"/>
    <n v="44379"/>
    <n v="0"/>
    <n v="1"/>
    <n v="0"/>
    <n v="2021"/>
    <n v="6"/>
    <n v="30"/>
    <n v="2"/>
    <m/>
    <m/>
    <m/>
    <x v="2"/>
    <s v="Direct"/>
    <x v="0"/>
    <x v="5"/>
    <x v="0"/>
  </r>
  <r>
    <n v="52444063"/>
    <s v="ETL Developer"/>
    <x v="1"/>
    <s v="Developers/Programmers"/>
    <x v="197"/>
    <n v="23070751"/>
    <m/>
    <m/>
    <d v="2021-06-02T00:00:00"/>
    <n v="44379.490289351852"/>
    <s v="Newly created role for a talented ETL Developer based closed to the CBD."/>
    <s v="Australia"/>
    <x v="0"/>
    <x v="0"/>
    <s v="CBD, Inner West &amp; Eastern Suburbs"/>
    <s v="sydney"/>
    <x v="0"/>
    <s v="$110k - $125k p.a. + Super"/>
    <s v="No"/>
    <s v="https://www.seek.com.au/job/52444063?type=standard#searchRequestToken=ffa0faa2-bce9-4a3b-94f5-8eeaa745c4f0"/>
    <n v="0"/>
    <n v="1"/>
    <n v="0"/>
    <n v="1"/>
    <n v="0"/>
    <n v="0"/>
    <n v="0"/>
    <n v="0"/>
    <n v="0"/>
    <n v="0"/>
    <n v="1"/>
    <n v="1"/>
    <n v="0"/>
    <n v="1"/>
    <n v="0"/>
    <n v="0"/>
    <n v="0"/>
    <n v="0"/>
    <n v="0"/>
    <n v="0"/>
    <n v="0"/>
    <n v="0"/>
    <n v="0"/>
    <n v="0"/>
    <n v="0"/>
    <n v="44349"/>
    <n v="44379"/>
    <n v="0"/>
    <n v="1"/>
    <n v="0"/>
    <n v="2021"/>
    <n v="6"/>
    <n v="29"/>
    <n v="5"/>
    <n v="110000"/>
    <n v="125000"/>
    <s v="year"/>
    <x v="2"/>
    <s v="Direct"/>
    <x v="1"/>
    <x v="5"/>
    <x v="0"/>
  </r>
  <r>
    <n v="52444211"/>
    <s v="Lead Data Scientist"/>
    <x v="1"/>
    <s v="Business/Systems Analysts"/>
    <x v="218"/>
    <n v="8133080"/>
    <s v="Suncorp"/>
    <m/>
    <d v="2021-06-02T00:00:00"/>
    <n v="44379.999988425923"/>
    <s v="Lead the development and delivery of monitoring, detection and real time decisioning strategies."/>
    <s v="Australia"/>
    <x v="4"/>
    <x v="4"/>
    <s v="CBD &amp; Inner Suburbs"/>
    <s v="brisbane"/>
    <x v="0"/>
    <m/>
    <s v="No"/>
    <s v="https://www.seek.com.au/job/52444211?type=standout#searchRequestToken=ffff8e71-9240-4b8f-9e2b-7a4e5058d97e"/>
    <n v="0"/>
    <n v="1"/>
    <n v="1"/>
    <n v="1"/>
    <n v="0"/>
    <n v="0"/>
    <n v="0"/>
    <n v="0"/>
    <n v="0"/>
    <n v="0"/>
    <n v="1"/>
    <n v="0"/>
    <n v="1"/>
    <n v="1"/>
    <n v="0"/>
    <n v="0"/>
    <n v="0"/>
    <n v="0"/>
    <n v="0"/>
    <n v="0"/>
    <n v="0"/>
    <n v="0"/>
    <n v="0"/>
    <n v="0"/>
    <n v="0"/>
    <n v="44349"/>
    <n v="44368"/>
    <n v="0"/>
    <n v="1"/>
    <n v="0"/>
    <n v="2021"/>
    <n v="6"/>
    <n v="30"/>
    <n v="6"/>
    <m/>
    <m/>
    <m/>
    <x v="2"/>
    <s v="Direct"/>
    <x v="0"/>
    <x v="5"/>
    <x v="0"/>
  </r>
  <r>
    <n v="52444212"/>
    <s v="Lead Data Scientist"/>
    <x v="1"/>
    <s v="Other"/>
    <x v="218"/>
    <n v="8133080"/>
    <s v="Suncorp"/>
    <n v="3.4119999999999999"/>
    <d v="2021-06-02T00:00:00"/>
    <n v="44379.999988425923"/>
    <s v="Lead the development and delivery of monitoring, detection and real time decisioning strategies."/>
    <s v="Australia"/>
    <x v="4"/>
    <x v="4"/>
    <s v="CBD &amp; Inner Suburbs"/>
    <s v="brisbane"/>
    <x v="0"/>
    <m/>
    <s v="No"/>
    <s v="https://www.seek.com.au/job/52444212?type=standout#searchRequestToken=ffff8e71-9240-4b8f-9e2b-7a4e5058d97e"/>
    <n v="0"/>
    <n v="1"/>
    <n v="1"/>
    <n v="1"/>
    <n v="0"/>
    <n v="0"/>
    <n v="0"/>
    <n v="0"/>
    <n v="0"/>
    <n v="0"/>
    <n v="1"/>
    <n v="0"/>
    <n v="1"/>
    <n v="1"/>
    <n v="0"/>
    <n v="0"/>
    <n v="0"/>
    <n v="0"/>
    <n v="0"/>
    <n v="0"/>
    <n v="0"/>
    <n v="0"/>
    <n v="0"/>
    <n v="0"/>
    <n v="0"/>
    <n v="44349"/>
    <n v="44368"/>
    <n v="0"/>
    <n v="1"/>
    <n v="1"/>
    <n v="2021"/>
    <n v="6"/>
    <n v="30"/>
    <n v="6"/>
    <m/>
    <m/>
    <m/>
    <x v="2"/>
    <s v="Direct"/>
    <x v="0"/>
    <x v="5"/>
    <x v="0"/>
  </r>
  <r>
    <n v="52455333"/>
    <s v="Data Scientist"/>
    <x v="1"/>
    <s v="Other"/>
    <x v="304"/>
    <n v="43295011"/>
    <m/>
    <m/>
    <d v="2021-06-03T00:00:00"/>
    <n v="44380.468611111108"/>
    <s v="Global Organisation North Sydney Location Award-Winning Team"/>
    <s v="Australia"/>
    <x v="0"/>
    <x v="0"/>
    <s v="North Shore &amp; Northern Beaches"/>
    <s v="northsydney"/>
    <x v="0"/>
    <m/>
    <s v="No"/>
    <s v="https://www.seek.com.au/job/52455333?type=standard#searchRequestToken=ffff8e71-9240-4b8f-9e2b-7a4e5058d97e"/>
    <n v="0"/>
    <n v="1"/>
    <n v="1"/>
    <n v="1"/>
    <n v="0"/>
    <n v="0"/>
    <n v="0"/>
    <n v="0"/>
    <n v="0"/>
    <n v="0"/>
    <n v="1"/>
    <n v="0"/>
    <n v="1"/>
    <n v="1"/>
    <n v="0"/>
    <n v="0"/>
    <n v="0"/>
    <n v="0"/>
    <n v="0"/>
    <n v="0"/>
    <n v="0"/>
    <n v="0"/>
    <n v="0"/>
    <n v="0"/>
    <n v="0"/>
    <n v="44350"/>
    <n v="44380"/>
    <n v="1"/>
    <n v="1"/>
    <n v="0"/>
    <n v="2021"/>
    <n v="6"/>
    <n v="29"/>
    <n v="6"/>
    <m/>
    <m/>
    <m/>
    <x v="2"/>
    <s v="Recruiter"/>
    <x v="0"/>
    <x v="5"/>
    <x v="3"/>
  </r>
  <r>
    <n v="52456088"/>
    <s v="Senior Data Scientist"/>
    <x v="0"/>
    <s v="Mathematics, Statistics &amp; Information Sciences"/>
    <x v="700"/>
    <n v="716295"/>
    <s v="Woodside Energy"/>
    <n v="3.5876000000000001"/>
    <d v="2021-06-03T00:00:00"/>
    <n v="44380.493923611109"/>
    <s v="We are looking for a Senior Data Scientist with an inquisitive nature, that will question results and seek to understand the 'why'."/>
    <s v="Australia"/>
    <x v="3"/>
    <x v="3"/>
    <m/>
    <m/>
    <x v="0"/>
    <s v="Above industry super &amp; health allowance."/>
    <s v="No"/>
    <s v="https://www.seek.com.au/job/52456088?type=standout#searchRequestToken=fff55c8c-636d-4c2c-86b8-b16942cc6770"/>
    <n v="1"/>
    <n v="1"/>
    <n v="1"/>
    <n v="1"/>
    <n v="0"/>
    <n v="0"/>
    <n v="0"/>
    <n v="0"/>
    <n v="0"/>
    <n v="1"/>
    <n v="1"/>
    <n v="0"/>
    <n v="1"/>
    <n v="1"/>
    <n v="0"/>
    <n v="0"/>
    <n v="0"/>
    <n v="0"/>
    <n v="0"/>
    <n v="0"/>
    <n v="0"/>
    <n v="0"/>
    <n v="0"/>
    <n v="0"/>
    <n v="0"/>
    <n v="44350"/>
    <n v="44380"/>
    <n v="0"/>
    <n v="1"/>
    <n v="0"/>
    <n v="2021"/>
    <n v="6"/>
    <n v="29"/>
    <n v="8"/>
    <m/>
    <m/>
    <m/>
    <x v="2"/>
    <s v="Direct"/>
    <x v="1"/>
    <x v="5"/>
    <x v="3"/>
  </r>
  <r>
    <n v="52458722"/>
    <s v="Data Scientist"/>
    <x v="1"/>
    <s v="Developers/Programmers"/>
    <x v="489"/>
    <n v="35743817"/>
    <m/>
    <m/>
    <d v="2021-06-03T00:00:00"/>
    <n v="44380.999988425923"/>
    <s v="About Us Endeavour Group was created in 2020 through the restructure and merger of the Woolworths Group drinks and hospitality businesses. ..."/>
    <s v="Australia"/>
    <x v="2"/>
    <x v="2"/>
    <m/>
    <s v="alphington"/>
    <x v="0"/>
    <m/>
    <s v="No"/>
    <s v="https://www.seek.com.au/job/52458722?type=standout#searchRequestToken=ffec319f-9143-490b-8a7c-dd1228ebb9d9"/>
    <n v="0"/>
    <n v="1"/>
    <n v="1"/>
    <n v="1"/>
    <n v="0"/>
    <n v="0"/>
    <n v="0"/>
    <n v="0"/>
    <n v="0"/>
    <n v="0"/>
    <n v="1"/>
    <n v="0"/>
    <n v="1"/>
    <n v="1"/>
    <n v="0"/>
    <n v="0"/>
    <n v="0"/>
    <n v="0"/>
    <n v="0"/>
    <n v="0"/>
    <n v="0"/>
    <n v="0"/>
    <n v="0"/>
    <n v="0"/>
    <n v="0"/>
    <n v="44350"/>
    <n v="44380"/>
    <n v="0"/>
    <n v="1"/>
    <n v="0"/>
    <n v="2021"/>
    <n v="6"/>
    <n v="30"/>
    <n v="6"/>
    <m/>
    <m/>
    <m/>
    <x v="2"/>
    <s v="Direct"/>
    <x v="0"/>
    <x v="5"/>
    <x v="3"/>
  </r>
  <r>
    <n v="52458911"/>
    <s v="Senior Data Scientist"/>
    <x v="1"/>
    <s v="Developers/Programmers"/>
    <x v="489"/>
    <n v="35743817"/>
    <m/>
    <m/>
    <d v="2021-06-03T00:00:00"/>
    <n v="44380.999988425923"/>
    <s v="About Us Endeavour Group was created in 2020 through the restructure and merger of the Woolworths Group drinks and hospitality businesses. ..."/>
    <s v="Australia"/>
    <x v="2"/>
    <x v="2"/>
    <m/>
    <s v="alphington"/>
    <x v="0"/>
    <m/>
    <s v="No"/>
    <s v="https://www.seek.com.au/job/52458911?type=standout#searchRequestToken=fff5b71c-5d32-44d7-88ed-59a9f8865d6d"/>
    <n v="0"/>
    <n v="1"/>
    <n v="1"/>
    <n v="1"/>
    <n v="0"/>
    <n v="0"/>
    <n v="0"/>
    <n v="0"/>
    <n v="0"/>
    <n v="0"/>
    <n v="1"/>
    <n v="1"/>
    <n v="0"/>
    <n v="1"/>
    <n v="0"/>
    <n v="0"/>
    <n v="0"/>
    <n v="0"/>
    <n v="0"/>
    <n v="0"/>
    <n v="0"/>
    <n v="0"/>
    <n v="0"/>
    <n v="0"/>
    <n v="0"/>
    <n v="44350"/>
    <n v="44380"/>
    <n v="0"/>
    <n v="1"/>
    <n v="0"/>
    <n v="2021"/>
    <n v="6"/>
    <n v="30"/>
    <n v="6"/>
    <m/>
    <m/>
    <m/>
    <x v="2"/>
    <s v="Direct"/>
    <x v="0"/>
    <x v="5"/>
    <x v="3"/>
  </r>
  <r>
    <n v="52459270"/>
    <s v="Senior Data Scientist"/>
    <x v="1"/>
    <s v="Developers/Programmers"/>
    <x v="489"/>
    <n v="35743817"/>
    <m/>
    <m/>
    <d v="2021-06-03T00:00:00"/>
    <n v="44380.999988425923"/>
    <s v="About Us Endeavour Group was created in 2020 through the restructure and merger of the Woolworths Group drinks and hospitality businesses. ..."/>
    <s v="Australia"/>
    <x v="0"/>
    <x v="0"/>
    <m/>
    <s v="surryhills"/>
    <x v="0"/>
    <m/>
    <s v="No"/>
    <s v="https://www.seek.com.au/job/52459270?type=standout#searchRequestToken=ffff8e71-9240-4b8f-9e2b-7a4e5058d97e"/>
    <n v="0"/>
    <n v="1"/>
    <n v="1"/>
    <n v="1"/>
    <n v="0"/>
    <n v="0"/>
    <n v="0"/>
    <n v="0"/>
    <n v="0"/>
    <n v="0"/>
    <n v="1"/>
    <n v="1"/>
    <n v="1"/>
    <n v="1"/>
    <n v="0"/>
    <n v="0"/>
    <n v="0"/>
    <n v="0"/>
    <n v="0"/>
    <n v="0"/>
    <n v="0"/>
    <n v="0"/>
    <n v="0"/>
    <n v="0"/>
    <n v="0"/>
    <n v="44350"/>
    <n v="44380"/>
    <n v="0"/>
    <n v="1"/>
    <n v="0"/>
    <n v="2021"/>
    <n v="6"/>
    <n v="30"/>
    <n v="7"/>
    <m/>
    <m/>
    <m/>
    <x v="2"/>
    <s v="Direct"/>
    <x v="0"/>
    <x v="5"/>
    <x v="3"/>
  </r>
  <r>
    <n v="52459271"/>
    <s v="Commercial Data and Insights Senior Analyst"/>
    <x v="7"/>
    <s v="Analysts"/>
    <x v="124"/>
    <n v="11268388"/>
    <s v="Bupa"/>
    <m/>
    <d v="2021-06-03T00:00:00"/>
    <n v="44380.610150462962"/>
    <s v="Reporting to the Strategic Projects Manager, the role of the Commercial Data and Insights Analyst works closely with a multitude of Delivery Hub team"/>
    <s v="Australia"/>
    <x v="2"/>
    <x v="2"/>
    <m/>
    <m/>
    <x v="0"/>
    <s v="$75k - $100k p.a."/>
    <s v="No"/>
    <s v="https://www.seek.com.au/job/52459271?type=standard#searchRequestToken=ffff8e71-9240-4b8f-9e2b-7a4e5058d97e"/>
    <n v="1"/>
    <n v="1"/>
    <n v="0"/>
    <n v="1"/>
    <n v="0"/>
    <n v="0"/>
    <n v="0"/>
    <n v="0"/>
    <n v="0"/>
    <n v="1"/>
    <n v="1"/>
    <n v="0"/>
    <n v="1"/>
    <n v="1"/>
    <n v="0"/>
    <n v="0"/>
    <n v="0"/>
    <n v="0"/>
    <n v="0"/>
    <n v="0"/>
    <n v="0"/>
    <n v="1"/>
    <n v="0"/>
    <n v="0"/>
    <n v="0"/>
    <n v="44350"/>
    <n v="44380"/>
    <n v="0"/>
    <n v="1"/>
    <n v="0"/>
    <n v="2021"/>
    <n v="6"/>
    <n v="29"/>
    <n v="8"/>
    <n v="75000"/>
    <n v="100000"/>
    <s v="year"/>
    <x v="2"/>
    <s v="Direct"/>
    <x v="1"/>
    <x v="5"/>
    <x v="3"/>
  </r>
  <r>
    <n v="52459533"/>
    <s v="Data Scientist"/>
    <x v="1"/>
    <s v="Developers/Programmers"/>
    <x v="489"/>
    <n v="35743817"/>
    <m/>
    <m/>
    <d v="2021-06-03T00:00:00"/>
    <n v="44380.999988425923"/>
    <s v="About Us Endeavour Group was created in 2020 through the restructure and merger of the Woolworths Group drinks and hospitality businesses. ..."/>
    <s v="Australia"/>
    <x v="0"/>
    <x v="0"/>
    <m/>
    <s v="surryhills"/>
    <x v="0"/>
    <m/>
    <s v="No"/>
    <s v="https://www.seek.com.au/job/52459533?type=standout#searchRequestToken=ffff8e71-9240-4b8f-9e2b-7a4e5058d97e"/>
    <n v="0"/>
    <n v="1"/>
    <n v="1"/>
    <n v="1"/>
    <n v="0"/>
    <n v="0"/>
    <n v="0"/>
    <n v="0"/>
    <n v="0"/>
    <n v="0"/>
    <n v="1"/>
    <n v="0"/>
    <n v="1"/>
    <n v="1"/>
    <n v="0"/>
    <n v="0"/>
    <n v="0"/>
    <n v="0"/>
    <n v="0"/>
    <n v="0"/>
    <n v="0"/>
    <n v="0"/>
    <n v="0"/>
    <n v="0"/>
    <n v="0"/>
    <n v="44350"/>
    <n v="44380"/>
    <n v="0"/>
    <n v="1"/>
    <n v="0"/>
    <n v="2021"/>
    <n v="6"/>
    <n v="30"/>
    <n v="6"/>
    <m/>
    <m/>
    <m/>
    <x v="2"/>
    <s v="Direct"/>
    <x v="0"/>
    <x v="5"/>
    <x v="3"/>
  </r>
  <r>
    <n v="52459623"/>
    <s v="Senior Data Scientist"/>
    <x v="0"/>
    <s v="Mathematics, Statistics &amp; Information Sciences"/>
    <x v="63"/>
    <n v="44430826"/>
    <s v="Transport for NSW"/>
    <n v="3.2161"/>
    <d v="2021-06-03T00:00:00"/>
    <n v="44380.999988425923"/>
    <s v="Bring in-depth understanding of machine learning &amp; artificial intelligence techniques, Senior Data Scientist role. Complex data sets"/>
    <s v="Australia"/>
    <x v="0"/>
    <x v="0"/>
    <s v="Ryde &amp; Macquarie Park"/>
    <m/>
    <x v="0"/>
    <m/>
    <s v="Yes"/>
    <s v="https://www.seek.com.au/job/52459623?type=standard#searchRequestToken=ffec319f-9143-490b-8a7c-dd1228ebb9d9"/>
    <n v="1"/>
    <n v="1"/>
    <n v="1"/>
    <n v="1"/>
    <n v="0"/>
    <n v="0"/>
    <n v="0"/>
    <n v="0"/>
    <n v="0"/>
    <n v="1"/>
    <n v="1"/>
    <n v="1"/>
    <n v="1"/>
    <n v="1"/>
    <n v="0"/>
    <n v="0"/>
    <n v="0"/>
    <n v="0"/>
    <n v="0"/>
    <n v="0"/>
    <n v="0"/>
    <n v="0"/>
    <n v="1"/>
    <n v="0"/>
    <n v="0"/>
    <n v="44350"/>
    <n v="44361"/>
    <n v="0"/>
    <n v="1"/>
    <n v="0"/>
    <n v="2021"/>
    <n v="6"/>
    <n v="30"/>
    <n v="10"/>
    <m/>
    <m/>
    <m/>
    <x v="2"/>
    <s v="Direct"/>
    <x v="0"/>
    <x v="5"/>
    <x v="3"/>
  </r>
  <r>
    <n v="52459624"/>
    <s v="Senior Data Scientist"/>
    <x v="4"/>
    <s v="Government - State"/>
    <x v="63"/>
    <n v="44430826"/>
    <s v="Transport for NSW"/>
    <n v="3.2161"/>
    <d v="2021-06-03T00:00:00"/>
    <n v="44380.999988425923"/>
    <s v="Bring in-depth understanding of machine learning &amp; artificial intelligence techniques, Senior Data Scientist role. Complex data sets"/>
    <s v="Australia"/>
    <x v="0"/>
    <x v="0"/>
    <s v="Ryde &amp; Macquarie Park"/>
    <m/>
    <x v="0"/>
    <m/>
    <s v="Yes"/>
    <s v="https://www.seek.com.au/job/52459624?type=standard#searchRequestToken=fff55c8c-636d-4c2c-86b8-b16942cc6770"/>
    <n v="1"/>
    <n v="1"/>
    <n v="1"/>
    <n v="1"/>
    <n v="0"/>
    <n v="0"/>
    <n v="0"/>
    <n v="0"/>
    <n v="0"/>
    <n v="1"/>
    <n v="1"/>
    <n v="1"/>
    <n v="1"/>
    <n v="1"/>
    <n v="0"/>
    <n v="0"/>
    <n v="0"/>
    <n v="0"/>
    <n v="0"/>
    <n v="0"/>
    <n v="0"/>
    <n v="0"/>
    <n v="1"/>
    <n v="0"/>
    <n v="0"/>
    <n v="44350"/>
    <n v="44361"/>
    <n v="0"/>
    <n v="1"/>
    <n v="1"/>
    <n v="2021"/>
    <n v="6"/>
    <n v="30"/>
    <n v="10"/>
    <m/>
    <m/>
    <m/>
    <x v="2"/>
    <s v="Direct"/>
    <x v="0"/>
    <x v="5"/>
    <x v="3"/>
  </r>
  <r>
    <n v="52459698"/>
    <s v="Data Scientist | Machine Learning &amp; AI"/>
    <x v="0"/>
    <s v="Mathematics, Statistics &amp; Information Sciences"/>
    <x v="392"/>
    <n v="25549939"/>
    <m/>
    <m/>
    <d v="2021-06-03T00:00:00"/>
    <n v="44380.999988425923"/>
    <s v="You will be responsible for the architecture and development of scalable data engineering and machine learning services."/>
    <s v="Australia"/>
    <x v="2"/>
    <x v="2"/>
    <s v="CBD &amp; Inner Suburbs"/>
    <s v="melbourne"/>
    <x v="0"/>
    <s v="Up to $180,000 + Superannuation"/>
    <s v="No"/>
    <s v="https://www.seek.com.au/job/52459698?type=standard#searchRequestToken=fff5b71c-5d32-44d7-88ed-59a9f8865d6d"/>
    <n v="1"/>
    <n v="1"/>
    <n v="1"/>
    <n v="1"/>
    <n v="0"/>
    <n v="0"/>
    <n v="0"/>
    <n v="0"/>
    <n v="0"/>
    <n v="1"/>
    <n v="1"/>
    <n v="1"/>
    <n v="1"/>
    <n v="1"/>
    <n v="0"/>
    <n v="0"/>
    <n v="0"/>
    <n v="0"/>
    <n v="0"/>
    <n v="0"/>
    <n v="0"/>
    <n v="1"/>
    <n v="0"/>
    <n v="0"/>
    <n v="0"/>
    <n v="44350"/>
    <n v="44378"/>
    <n v="1"/>
    <n v="1"/>
    <n v="0"/>
    <n v="2021"/>
    <n v="6"/>
    <n v="30"/>
    <n v="10"/>
    <n v="180000"/>
    <n v="180000"/>
    <s v="year"/>
    <x v="2"/>
    <s v="Recruiter"/>
    <x v="1"/>
    <x v="5"/>
    <x v="3"/>
  </r>
  <r>
    <n v="52462127"/>
    <s v="Lead Data Scientist"/>
    <x v="1"/>
    <s v="Other"/>
    <x v="34"/>
    <n v="26475017"/>
    <m/>
    <m/>
    <d v="2021-06-03T00:00:00"/>
    <n v="44380.999988425923"/>
    <s v="Lead Data Scientist required to build and implement data science solutions within a leading health business."/>
    <s v="Australia"/>
    <x v="2"/>
    <x v="2"/>
    <m/>
    <m/>
    <x v="0"/>
    <s v="$160000"/>
    <s v="No"/>
    <s v="https://www.seek.com.au/job/52462127?type=standard#searchRequestToken=ffff8e71-9240-4b8f-9e2b-7a4e5058d97e"/>
    <n v="1"/>
    <n v="1"/>
    <n v="0"/>
    <n v="1"/>
    <n v="0"/>
    <n v="0"/>
    <n v="0"/>
    <n v="0"/>
    <n v="0"/>
    <n v="0"/>
    <n v="1"/>
    <n v="0"/>
    <n v="1"/>
    <n v="1"/>
    <n v="0"/>
    <n v="0"/>
    <n v="0"/>
    <n v="0"/>
    <n v="0"/>
    <n v="0"/>
    <n v="0"/>
    <n v="0"/>
    <n v="0"/>
    <n v="0"/>
    <n v="0"/>
    <n v="44350"/>
    <n v="44378"/>
    <n v="1"/>
    <n v="1"/>
    <n v="0"/>
    <n v="2021"/>
    <n v="6"/>
    <n v="30"/>
    <n v="6"/>
    <n v="160000"/>
    <n v="160000"/>
    <s v="year"/>
    <x v="2"/>
    <s v="Recruiter"/>
    <x v="1"/>
    <x v="5"/>
    <x v="3"/>
  </r>
  <r>
    <n v="52463049"/>
    <s v="Sports Quantitative Analytics Specialist"/>
    <x v="17"/>
    <s v="Other"/>
    <x v="701"/>
    <n v="45731366"/>
    <m/>
    <m/>
    <d v="2021-06-03T00:00:00"/>
    <n v="44380.999988425923"/>
    <s v="We are looking for a quantitative analyst to drive our horse racing modelling."/>
    <s v="Australia"/>
    <x v="0"/>
    <x v="0"/>
    <s v="CBD, Inner West &amp; Eastern Suburbs"/>
    <s v="darlinghurst"/>
    <x v="0"/>
    <m/>
    <s v="No"/>
    <s v="https://www.seek.com.au/job/52463049?type=standout#searchRequestToken=ffefce57-6c7d-4754-821e-7ffe26c89eb2"/>
    <n v="1"/>
    <n v="1"/>
    <n v="1"/>
    <n v="1"/>
    <n v="0"/>
    <n v="0"/>
    <n v="0"/>
    <n v="0"/>
    <n v="0"/>
    <n v="0"/>
    <n v="1"/>
    <n v="0"/>
    <n v="0"/>
    <n v="1"/>
    <n v="0"/>
    <n v="0"/>
    <n v="0"/>
    <n v="0"/>
    <n v="0"/>
    <n v="0"/>
    <n v="0"/>
    <n v="0"/>
    <n v="0"/>
    <n v="0"/>
    <n v="0"/>
    <n v="44350"/>
    <n v="44380"/>
    <n v="0"/>
    <n v="1"/>
    <n v="0"/>
    <n v="2021"/>
    <n v="6"/>
    <n v="30"/>
    <n v="6"/>
    <m/>
    <m/>
    <m/>
    <x v="2"/>
    <s v="Direct"/>
    <x v="0"/>
    <x v="5"/>
    <x v="3"/>
  </r>
  <r>
    <n v="52473870"/>
    <s v="Business Intelligence &amp; Analytics Manager"/>
    <x v="1"/>
    <s v="Business/Systems Analysts"/>
    <x v="702"/>
    <n v="45236099"/>
    <m/>
    <m/>
    <d v="2021-06-04T00:00:00"/>
    <n v="44381.999988425923"/>
    <s v="An exciting opportunity for a passionate, highly skilled, Business Intelligence &amp; Analytics Manager to join the team of Global Healthcare Organisation"/>
    <s v="Australia"/>
    <x v="0"/>
    <x v="0"/>
    <s v="Ryde &amp; Macquarie Park"/>
    <s v="macquariepark"/>
    <x v="0"/>
    <m/>
    <s v="No"/>
    <s v="https://www.seek.com.au/job/52473870?type=standout#searchRequestToken=ffff8e71-9240-4b8f-9e2b-7a4e5058d97e"/>
    <n v="0"/>
    <n v="1"/>
    <n v="0"/>
    <n v="1"/>
    <n v="0"/>
    <n v="0"/>
    <n v="0"/>
    <n v="0"/>
    <n v="0"/>
    <n v="0"/>
    <n v="1"/>
    <n v="0"/>
    <n v="0"/>
    <n v="1"/>
    <n v="0"/>
    <n v="0"/>
    <n v="0"/>
    <n v="0"/>
    <n v="0"/>
    <n v="0"/>
    <n v="0"/>
    <n v="0"/>
    <n v="0"/>
    <n v="0"/>
    <n v="0"/>
    <n v="44351"/>
    <n v="44381"/>
    <n v="0"/>
    <n v="1"/>
    <n v="0"/>
    <n v="2021"/>
    <n v="6"/>
    <n v="30"/>
    <n v="4"/>
    <m/>
    <m/>
    <m/>
    <x v="2"/>
    <s v="Direct"/>
    <x v="0"/>
    <x v="5"/>
    <x v="4"/>
  </r>
  <r>
    <n v="52474002"/>
    <s v="Business Intelligence &amp; Analytics Manager"/>
    <x v="1"/>
    <s v="Business/Systems Analysts"/>
    <x v="702"/>
    <n v="45236099"/>
    <m/>
    <m/>
    <d v="2021-06-04T00:00:00"/>
    <n v="44381.999988425923"/>
    <s v="An exciting opportunity for a passionate, highly skilled, Business Intelligence &amp; Analytics Manager to join the team of Global Healthcare Organisation"/>
    <s v="Australia"/>
    <x v="6"/>
    <x v="6"/>
    <m/>
    <s v="parkside"/>
    <x v="0"/>
    <m/>
    <s v="No"/>
    <s v="https://www.seek.com.au/job/52474002?type=standout#searchRequestToken=ffff8e71-9240-4b8f-9e2b-7a4e5058d97e"/>
    <n v="0"/>
    <n v="1"/>
    <n v="0"/>
    <n v="1"/>
    <n v="0"/>
    <n v="0"/>
    <n v="0"/>
    <n v="0"/>
    <n v="0"/>
    <n v="0"/>
    <n v="1"/>
    <n v="0"/>
    <n v="0"/>
    <n v="1"/>
    <n v="0"/>
    <n v="0"/>
    <n v="0"/>
    <n v="0"/>
    <n v="0"/>
    <n v="0"/>
    <n v="0"/>
    <n v="0"/>
    <n v="0"/>
    <n v="0"/>
    <n v="0"/>
    <n v="44351"/>
    <n v="44381"/>
    <n v="0"/>
    <n v="1"/>
    <n v="0"/>
    <n v="2021"/>
    <n v="6"/>
    <n v="30"/>
    <n v="4"/>
    <m/>
    <m/>
    <m/>
    <x v="2"/>
    <s v="Direct"/>
    <x v="0"/>
    <x v="5"/>
    <x v="4"/>
  </r>
  <r>
    <n v="52477362"/>
    <s v="Data Scientist"/>
    <x v="2"/>
    <s v="Analysis &amp; Reporting"/>
    <x v="6"/>
    <n v="27705684"/>
    <m/>
    <m/>
    <d v="2021-06-05T00:00:00"/>
    <n v="44382.594467592593"/>
    <s v="Data Scientist role leveraging analytics and insights to improve customer experience and engagement within the Operations &amp; People Analytics space"/>
    <s v="Australia"/>
    <x v="0"/>
    <x v="0"/>
    <s v="CBD, Inner West &amp; Eastern Suburbs"/>
    <s v="sydney"/>
    <x v="0"/>
    <s v="$120k - $140k p.a. + super + bonus + benefits"/>
    <s v="No"/>
    <s v="https://www.seek.com.au/job/52477362?type=standard#searchRequestToken=ffff8e71-9240-4b8f-9e2b-7a4e5058d97e"/>
    <n v="1"/>
    <n v="1"/>
    <n v="1"/>
    <n v="1"/>
    <n v="0"/>
    <n v="0"/>
    <n v="0"/>
    <n v="0"/>
    <n v="0"/>
    <n v="0"/>
    <n v="1"/>
    <n v="0"/>
    <n v="0"/>
    <n v="1"/>
    <n v="0"/>
    <n v="0"/>
    <n v="0"/>
    <n v="0"/>
    <n v="0"/>
    <n v="0"/>
    <n v="0"/>
    <n v="0"/>
    <n v="0"/>
    <n v="0"/>
    <n v="0"/>
    <n v="44352"/>
    <n v="44382"/>
    <n v="1"/>
    <n v="1"/>
    <n v="0"/>
    <n v="2021"/>
    <n v="6"/>
    <n v="29"/>
    <n v="6"/>
    <n v="120000"/>
    <n v="140000"/>
    <s v="year"/>
    <x v="2"/>
    <s v="Recruiter"/>
    <x v="1"/>
    <x v="5"/>
    <x v="5"/>
  </r>
  <r>
    <n v="52480535"/>
    <s v="Senior Data Scientist - Credit Risk"/>
    <x v="0"/>
    <s v="Mathematics, Statistics &amp; Information Sciences"/>
    <x v="666"/>
    <n v="39087537"/>
    <s v="Toyota Financial Services"/>
    <n v="2.931"/>
    <d v="2021-06-07T00:00:00"/>
    <n v="44384.999988425923"/>
    <s v="Our Risk Management Department is looking for a Senior Data Scientist to join our team at Head Office."/>
    <s v="Australia"/>
    <x v="0"/>
    <x v="0"/>
    <s v="North Shore &amp; Northern Beaches"/>
    <s v="stleonards"/>
    <x v="1"/>
    <m/>
    <s v="No"/>
    <s v="https://www.seek.com.au/job/52480535?type=standout#searchRequestToken=ffe49e48-6ffc-433c-af55-81053b82a8dd"/>
    <n v="1"/>
    <n v="1"/>
    <n v="1"/>
    <n v="1"/>
    <n v="0"/>
    <n v="0"/>
    <n v="0"/>
    <n v="0"/>
    <n v="0"/>
    <n v="0"/>
    <n v="1"/>
    <n v="0"/>
    <n v="1"/>
    <n v="1"/>
    <n v="0"/>
    <n v="0"/>
    <n v="0"/>
    <n v="0"/>
    <n v="0"/>
    <n v="0"/>
    <n v="0"/>
    <n v="0"/>
    <n v="0"/>
    <n v="0"/>
    <n v="0"/>
    <n v="44354"/>
    <n v="44381"/>
    <n v="0"/>
    <n v="1"/>
    <n v="0"/>
    <n v="2021"/>
    <n v="6"/>
    <n v="30"/>
    <n v="7"/>
    <m/>
    <m/>
    <m/>
    <x v="2"/>
    <s v="Direct"/>
    <x v="0"/>
    <x v="5"/>
    <x v="1"/>
  </r>
  <r>
    <n v="52485618"/>
    <s v="Data Scientist"/>
    <x v="1"/>
    <s v="Database Development &amp; Administration"/>
    <x v="354"/>
    <n v="25421433"/>
    <m/>
    <m/>
    <d v="2021-06-07T00:00:00"/>
    <n v="44384.642025462963"/>
    <s v="A large consumer focused business are looking to grow their Data Science capability with ML experts and Advanced Analytics specialists."/>
    <s v="Australia"/>
    <x v="0"/>
    <x v="0"/>
    <s v="CBD, Inner West &amp; Eastern Suburbs"/>
    <s v="sydney"/>
    <x v="0"/>
    <s v="$130,000 - $150,000 + super + bonus"/>
    <s v="No"/>
    <s v="https://www.seek.com.au/job/52485618?type=standard#searchRequestToken=ffff8e71-9240-4b8f-9e2b-7a4e5058d97e"/>
    <n v="0"/>
    <n v="1"/>
    <n v="1"/>
    <n v="1"/>
    <n v="0"/>
    <n v="0"/>
    <n v="0"/>
    <n v="0"/>
    <n v="0"/>
    <n v="0"/>
    <n v="1"/>
    <n v="1"/>
    <n v="1"/>
    <n v="1"/>
    <n v="0"/>
    <n v="0"/>
    <n v="0"/>
    <n v="0"/>
    <n v="0"/>
    <n v="0"/>
    <n v="0"/>
    <n v="1"/>
    <n v="0"/>
    <n v="0"/>
    <n v="0"/>
    <n v="44354"/>
    <n v="44384"/>
    <n v="1"/>
    <n v="1"/>
    <n v="0"/>
    <n v="2021"/>
    <n v="6"/>
    <n v="29"/>
    <n v="8"/>
    <n v="130000"/>
    <n v="150000"/>
    <s v="year"/>
    <x v="2"/>
    <s v="Recruiter"/>
    <x v="1"/>
    <x v="5"/>
    <x v="1"/>
  </r>
  <r>
    <n v="52486279"/>
    <s v="Data Scientist"/>
    <x v="0"/>
    <s v="Mathematics, Statistics &amp; Information Sciences"/>
    <x v="44"/>
    <n v="37079664"/>
    <m/>
    <m/>
    <d v="2021-06-07T00:00:00"/>
    <n v="44384.999988425923"/>
    <s v="Join one of the best data science teams in Australia! Production Machine Learning with big data! Great Talent! Impactful work!"/>
    <s v="Australia"/>
    <x v="0"/>
    <x v="0"/>
    <m/>
    <m/>
    <x v="0"/>
    <m/>
    <s v="No"/>
    <s v="https://www.seek.com.au/job/52486279?type=standout#searchRequestToken=ffe93309-fdf2-42a3-9ff2-adc31bc1d500"/>
    <n v="0"/>
    <n v="1"/>
    <n v="1"/>
    <n v="1"/>
    <n v="0"/>
    <n v="0"/>
    <n v="0"/>
    <n v="0"/>
    <n v="0"/>
    <n v="0"/>
    <n v="1"/>
    <n v="0"/>
    <n v="0"/>
    <n v="1"/>
    <n v="0"/>
    <n v="0"/>
    <n v="0"/>
    <n v="0"/>
    <n v="0"/>
    <n v="0"/>
    <n v="0"/>
    <n v="1"/>
    <n v="0"/>
    <n v="0"/>
    <n v="0"/>
    <n v="44354"/>
    <n v="44382"/>
    <n v="1"/>
    <n v="1"/>
    <n v="0"/>
    <n v="2021"/>
    <n v="6"/>
    <n v="30"/>
    <n v="6"/>
    <m/>
    <m/>
    <m/>
    <x v="2"/>
    <s v="Recruiter"/>
    <x v="0"/>
    <x v="5"/>
    <x v="1"/>
  </r>
  <r>
    <n v="52486280"/>
    <s v="Senior Machine Learning Engineer"/>
    <x v="1"/>
    <s v="Engineering - Software"/>
    <x v="44"/>
    <n v="37079664"/>
    <m/>
    <m/>
    <d v="2021-06-07T00:00:00"/>
    <n v="44384.999988425923"/>
    <s v="Design &amp; Build a state of the art Machine learning platform! You'll work with massive data and use Python, Spark, SQL, K8s, GCP and some Scala + Linux"/>
    <s v="Australia"/>
    <x v="0"/>
    <x v="0"/>
    <s v="CBD, Inner West &amp; Eastern Suburbs"/>
    <s v="sydney"/>
    <x v="0"/>
    <m/>
    <s v="No"/>
    <s v="https://www.seek.com.au/job/52486280?type=standout#searchRequestToken=fffac9c9-1bf8-4a13-97d0-d4264909fad8"/>
    <n v="0"/>
    <n v="1"/>
    <n v="1"/>
    <n v="1"/>
    <n v="0"/>
    <n v="0"/>
    <n v="0"/>
    <n v="0"/>
    <n v="0"/>
    <n v="1"/>
    <n v="0"/>
    <n v="1"/>
    <n v="1"/>
    <n v="0"/>
    <n v="0"/>
    <n v="0"/>
    <n v="0"/>
    <n v="0"/>
    <n v="0"/>
    <n v="0"/>
    <n v="0"/>
    <n v="1"/>
    <n v="0"/>
    <n v="0"/>
    <n v="0"/>
    <n v="44354"/>
    <n v="44382"/>
    <n v="1"/>
    <n v="1"/>
    <n v="0"/>
    <n v="2021"/>
    <n v="6"/>
    <n v="30"/>
    <n v="7"/>
    <m/>
    <m/>
    <m/>
    <x v="2"/>
    <s v="Recruiter"/>
    <x v="0"/>
    <x v="5"/>
    <x v="1"/>
  </r>
  <r>
    <n v="52487058"/>
    <s v="Data Scientist Manager"/>
    <x v="2"/>
    <s v="Analysis &amp; Reporting"/>
    <x v="703"/>
    <n v="26537429"/>
    <m/>
    <m/>
    <d v="2021-06-07T00:00:00"/>
    <n v="44384.704930555563"/>
    <s v="Great Opportunity to join a newly developed Data Science team and lead a team into new projects across a major bank"/>
    <s v="Australia"/>
    <x v="0"/>
    <x v="0"/>
    <s v="CBD, Inner West &amp; Eastern Suburbs"/>
    <s v="sydney"/>
    <x v="0"/>
    <m/>
    <s v="No"/>
    <s v="https://www.seek.com.au/job/52487058?type=standard#searchRequestToken=fffaf41f-0b5f-4ba0-8817-52ad0bb5e498"/>
    <n v="1"/>
    <n v="1"/>
    <n v="0"/>
    <n v="1"/>
    <n v="0"/>
    <n v="0"/>
    <n v="0"/>
    <n v="0"/>
    <n v="0"/>
    <n v="0"/>
    <n v="1"/>
    <n v="0"/>
    <n v="1"/>
    <n v="1"/>
    <n v="0"/>
    <n v="0"/>
    <n v="0"/>
    <n v="0"/>
    <n v="0"/>
    <n v="0"/>
    <n v="0"/>
    <n v="1"/>
    <n v="0"/>
    <n v="0"/>
    <n v="0"/>
    <n v="44354"/>
    <n v="44384"/>
    <n v="0"/>
    <n v="1"/>
    <n v="0"/>
    <n v="2021"/>
    <n v="6"/>
    <n v="29"/>
    <n v="7"/>
    <m/>
    <m/>
    <m/>
    <x v="2"/>
    <s v="Direct"/>
    <x v="0"/>
    <x v="5"/>
    <x v="1"/>
  </r>
  <r>
    <n v="52488075"/>
    <s v="Data Scientist - Fast Growth Company - millions of customers!"/>
    <x v="0"/>
    <s v="Mathematics, Statistics &amp; Information Sciences"/>
    <x v="44"/>
    <n v="37079664"/>
    <m/>
    <m/>
    <d v="2021-06-07T00:00:00"/>
    <n v="44384.999988425923"/>
    <s v="This is a truly an exciting opportunity for an experienced data scientist to join a newly formed data science team building Machine Learning solutions"/>
    <s v="Australia"/>
    <x v="0"/>
    <x v="0"/>
    <s v="CBD, Inner West &amp; Eastern Suburbs"/>
    <s v="sydney"/>
    <x v="0"/>
    <m/>
    <s v="No"/>
    <s v="https://www.seek.com.au/job/52488075?type=standout#searchRequestToken=ffe93309-fdf2-42a3-9ff2-adc31bc1d500"/>
    <n v="0"/>
    <n v="1"/>
    <n v="1"/>
    <n v="1"/>
    <n v="0"/>
    <n v="0"/>
    <n v="0"/>
    <n v="0"/>
    <n v="0"/>
    <n v="0"/>
    <n v="1"/>
    <n v="0"/>
    <n v="1"/>
    <n v="1"/>
    <n v="0"/>
    <n v="0"/>
    <n v="0"/>
    <n v="0"/>
    <n v="0"/>
    <n v="0"/>
    <n v="0"/>
    <n v="1"/>
    <n v="0"/>
    <n v="0"/>
    <n v="0"/>
    <n v="44354"/>
    <n v="44382"/>
    <n v="1"/>
    <n v="1"/>
    <n v="0"/>
    <n v="2021"/>
    <n v="6"/>
    <n v="30"/>
    <n v="7"/>
    <m/>
    <m/>
    <m/>
    <x v="2"/>
    <s v="Recruiter"/>
    <x v="0"/>
    <x v="5"/>
    <x v="1"/>
  </r>
  <r>
    <n v="52488389"/>
    <s v="Data Scientist - Senior Consultant/Manager"/>
    <x v="1"/>
    <s v="Consultants"/>
    <x v="81"/>
    <n v="20357645"/>
    <s v="EY"/>
    <n v="3.5217000000000001"/>
    <d v="2021-06-07T00:00:00"/>
    <n v="44384.999988425923"/>
    <s v="EY DnA Perth are currently seeking a talent Data Scientist to join the team. The role is offered on a flexible full-time basis with WFH options."/>
    <s v="Australia"/>
    <x v="3"/>
    <x v="3"/>
    <s v="CBD, Inner &amp; Western Suburbs"/>
    <s v="perth"/>
    <x v="0"/>
    <m/>
    <s v="No"/>
    <s v="https://www.seek.com.au/job/52488389?type=standout#searchRequestToken=ffff8e71-9240-4b8f-9e2b-7a4e5058d97e"/>
    <n v="1"/>
    <n v="1"/>
    <n v="1"/>
    <n v="1"/>
    <n v="0"/>
    <n v="0"/>
    <n v="0"/>
    <n v="0"/>
    <n v="0"/>
    <n v="1"/>
    <n v="1"/>
    <n v="0"/>
    <n v="1"/>
    <n v="1"/>
    <n v="0"/>
    <n v="0"/>
    <n v="0"/>
    <n v="0"/>
    <n v="0"/>
    <n v="0"/>
    <n v="0"/>
    <n v="0"/>
    <n v="0"/>
    <n v="0"/>
    <n v="0"/>
    <n v="44354"/>
    <n v="44380"/>
    <n v="0"/>
    <n v="1"/>
    <n v="0"/>
    <n v="2021"/>
    <n v="6"/>
    <n v="30"/>
    <n v="8"/>
    <m/>
    <m/>
    <m/>
    <x v="2"/>
    <s v="Direct"/>
    <x v="0"/>
    <x v="5"/>
    <x v="1"/>
  </r>
  <r>
    <n v="52495360"/>
    <s v="Graduate Data Scientist"/>
    <x v="0"/>
    <s v="Mathematics, Statistics &amp; Information Sciences"/>
    <x v="234"/>
    <n v="21596729"/>
    <m/>
    <m/>
    <d v="2021-06-08T00:00:00"/>
    <n v="44385.999988425923"/>
    <s v="Science qualifications, analytical skills and high attention to detail are required. Recent graduates are encouraged to apply. Griffith, Riverina NSW"/>
    <s v="Australia"/>
    <x v="0"/>
    <x v="15"/>
    <m/>
    <s v="griffith"/>
    <x v="0"/>
    <m/>
    <s v="Yes"/>
    <s v="https://www.seek.com.au/job/52495360?type=standard#searchRequestToken=ffebd156-c2ac-49e8-9fe1-e25caa3a5b9f"/>
    <n v="0"/>
    <n v="1"/>
    <n v="1"/>
    <n v="1"/>
    <n v="0"/>
    <n v="0"/>
    <n v="0"/>
    <n v="0"/>
    <n v="1"/>
    <n v="0"/>
    <n v="1"/>
    <n v="0"/>
    <n v="0"/>
    <n v="1"/>
    <n v="0"/>
    <n v="0"/>
    <n v="0"/>
    <n v="0"/>
    <n v="0"/>
    <n v="0"/>
    <n v="0"/>
    <n v="0"/>
    <n v="0"/>
    <n v="0"/>
    <n v="0"/>
    <n v="44355"/>
    <n v="44385"/>
    <n v="0"/>
    <n v="1"/>
    <n v="0"/>
    <n v="2021"/>
    <n v="6"/>
    <n v="30"/>
    <n v="6"/>
    <m/>
    <m/>
    <m/>
    <x v="2"/>
    <s v="Direct"/>
    <x v="0"/>
    <x v="5"/>
    <x v="2"/>
  </r>
  <r>
    <n v="52500710"/>
    <s v="Senior Data Scientist"/>
    <x v="1"/>
    <s v="Other"/>
    <x v="72"/>
    <n v="35398774"/>
    <m/>
    <m/>
    <d v="2021-06-08T00:00:00"/>
    <n v="44385.999988425923"/>
    <s v="Employing the industry's brightest analytical minds, offering a hot bed for innovation and unparalleled opportunities for career development &amp; growth"/>
    <s v="Australia"/>
    <x v="0"/>
    <x v="0"/>
    <s v="CBD, Inner West &amp; Eastern Suburbs"/>
    <s v="sydney"/>
    <x v="0"/>
    <s v="140,000 + super + Bonus"/>
    <s v="No"/>
    <s v="https://www.seek.com.au/job/52500710?type=standout#searchRequestToken=fffac9c9-1bf8-4a13-97d0-d4264909fad8"/>
    <n v="1"/>
    <n v="1"/>
    <n v="1"/>
    <n v="1"/>
    <n v="0"/>
    <n v="0"/>
    <n v="0"/>
    <n v="0"/>
    <n v="0"/>
    <n v="1"/>
    <n v="1"/>
    <n v="1"/>
    <n v="1"/>
    <n v="1"/>
    <n v="0"/>
    <n v="0"/>
    <n v="0"/>
    <n v="0"/>
    <n v="0"/>
    <n v="0"/>
    <n v="0"/>
    <n v="1"/>
    <n v="0"/>
    <n v="0"/>
    <n v="0"/>
    <n v="44355"/>
    <n v="44383"/>
    <n v="1"/>
    <n v="1"/>
    <n v="0"/>
    <n v="2021"/>
    <n v="6"/>
    <n v="30"/>
    <n v="10"/>
    <n v="140000"/>
    <n v="140000"/>
    <s v="year"/>
    <x v="2"/>
    <s v="Recruiter"/>
    <x v="1"/>
    <x v="5"/>
    <x v="2"/>
  </r>
  <r>
    <n v="52502647"/>
    <s v="Customer Insights Analyst"/>
    <x v="7"/>
    <s v="Analysts"/>
    <x v="72"/>
    <n v="35398774"/>
    <m/>
    <m/>
    <d v="2021-06-09T00:00:00"/>
    <n v="44386.999988425923"/>
    <s v="CORRELATE RESOURCES : Your trusted Data Analytics Recruitment Partner. APPLY NOW for exclusive opportunities, market insights &amp; ongoing career support"/>
    <s v="Australia"/>
    <x v="0"/>
    <x v="0"/>
    <s v="CBD, Inner West &amp; Eastern Suburbs"/>
    <s v="sydney"/>
    <x v="0"/>
    <m/>
    <s v="No"/>
    <s v="https://www.seek.com.au/job/52502647?type=standout#searchRequestToken=fffc5a08-84fe-4b22-ac19-40addbe896b9"/>
    <n v="1"/>
    <n v="1"/>
    <n v="0"/>
    <n v="1"/>
    <n v="0"/>
    <n v="0"/>
    <n v="0"/>
    <n v="0"/>
    <n v="0"/>
    <n v="0"/>
    <n v="1"/>
    <n v="0"/>
    <n v="0"/>
    <n v="1"/>
    <n v="0"/>
    <n v="0"/>
    <n v="0"/>
    <n v="0"/>
    <n v="0"/>
    <n v="0"/>
    <n v="0"/>
    <n v="0"/>
    <n v="0"/>
    <n v="0"/>
    <n v="0"/>
    <n v="44355"/>
    <n v="44383"/>
    <n v="1"/>
    <n v="1"/>
    <n v="0"/>
    <n v="2021"/>
    <n v="6"/>
    <n v="30"/>
    <n v="5"/>
    <m/>
    <m/>
    <m/>
    <x v="2"/>
    <s v="Recruiter"/>
    <x v="0"/>
    <x v="5"/>
    <x v="0"/>
  </r>
  <r>
    <n v="52503386"/>
    <s v="Senior Scientist"/>
    <x v="0"/>
    <s v="Environmental, Earth &amp; Geosciences"/>
    <x v="704"/>
    <n v="20931181"/>
    <m/>
    <m/>
    <d v="2021-06-09T00:00:00"/>
    <n v="44386.999988425923"/>
    <s v="A permanent full-time opportunity for a data scientist to join the Remote Sensing Centre providing expertise to protect and manage our environment."/>
    <s v="Australia"/>
    <x v="4"/>
    <x v="4"/>
    <s v="CBD &amp; Inner Suburbs"/>
    <s v="brisbane"/>
    <x v="0"/>
    <s v="$97,704 - $105,087 p.a."/>
    <s v="No"/>
    <s v="https://www.seek.com.au/job/52503386?type=standard#searchRequestToken=ffd3ee67-c744-4486-898b-aa6e3419ec49"/>
    <n v="0"/>
    <n v="1"/>
    <n v="0"/>
    <n v="1"/>
    <n v="0"/>
    <n v="0"/>
    <n v="0"/>
    <n v="0"/>
    <n v="0"/>
    <n v="0"/>
    <n v="1"/>
    <n v="0"/>
    <n v="0"/>
    <n v="1"/>
    <n v="0"/>
    <n v="0"/>
    <n v="0"/>
    <n v="0"/>
    <n v="0"/>
    <n v="0"/>
    <n v="0"/>
    <n v="0"/>
    <n v="0"/>
    <n v="0"/>
    <n v="0"/>
    <n v="44364"/>
    <n v="44369"/>
    <n v="0"/>
    <n v="1"/>
    <n v="0"/>
    <n v="2021"/>
    <n v="6"/>
    <n v="30"/>
    <n v="4"/>
    <n v="97704"/>
    <n v="105087"/>
    <s v="year"/>
    <x v="2"/>
    <s v="Direct"/>
    <x v="1"/>
    <x v="5"/>
    <x v="0"/>
  </r>
  <r>
    <n v="52503387"/>
    <s v="Senior Scientist"/>
    <x v="4"/>
    <s v="Government - State"/>
    <x v="704"/>
    <n v="20931181"/>
    <m/>
    <m/>
    <d v="2021-06-09T00:00:00"/>
    <n v="44386.999988425923"/>
    <s v="A permanent full-time opportunity for a data scientist to join the Remote Sensing Centre providing expertise to protect and manage our environment."/>
    <s v="Australia"/>
    <x v="4"/>
    <x v="4"/>
    <s v="CBD &amp; Inner Suburbs"/>
    <s v="brisbane"/>
    <x v="0"/>
    <s v="$97,704 - $105,087 p.a."/>
    <s v="No"/>
    <s v="https://www.seek.com.au/job/52503387?type=standard#searchRequestToken=ffefce57-6c7d-4754-821e-7ffe26c89eb2"/>
    <n v="0"/>
    <n v="1"/>
    <n v="1"/>
    <n v="1"/>
    <n v="0"/>
    <n v="0"/>
    <n v="0"/>
    <n v="0"/>
    <n v="0"/>
    <n v="0"/>
    <n v="1"/>
    <n v="0"/>
    <n v="0"/>
    <n v="1"/>
    <n v="0"/>
    <n v="0"/>
    <n v="0"/>
    <n v="0"/>
    <n v="0"/>
    <n v="0"/>
    <n v="0"/>
    <n v="0"/>
    <n v="0"/>
    <n v="0"/>
    <n v="0"/>
    <n v="44357"/>
    <n v="44369"/>
    <n v="0"/>
    <n v="1"/>
    <n v="0"/>
    <n v="2021"/>
    <n v="6"/>
    <n v="30"/>
    <n v="5"/>
    <n v="97704"/>
    <n v="105087"/>
    <s v="year"/>
    <x v="2"/>
    <s v="Direct"/>
    <x v="1"/>
    <x v="5"/>
    <x v="0"/>
  </r>
  <r>
    <n v="52504386"/>
    <s v="Data Scientist - Machine Learning experience"/>
    <x v="1"/>
    <s v="Engineering - Software"/>
    <x v="48"/>
    <n v="22081129"/>
    <m/>
    <m/>
    <d v="2021-06-09T00:00:00"/>
    <n v="44386.459733796299"/>
    <s v="Data Scientist with a passion for building and deploying Machine Learning applications using programming languages like Python."/>
    <s v="Australia"/>
    <x v="0"/>
    <x v="0"/>
    <m/>
    <m/>
    <x v="0"/>
    <s v="plus super"/>
    <s v="No"/>
    <s v="https://www.seek.com.au/job/52504386?type=standard#searchRequestToken=fff5b71c-5d32-44d7-88ed-59a9f8865d6d"/>
    <n v="1"/>
    <n v="1"/>
    <n v="1"/>
    <n v="1"/>
    <n v="0"/>
    <n v="0"/>
    <n v="0"/>
    <n v="0"/>
    <n v="0"/>
    <n v="1"/>
    <n v="1"/>
    <n v="1"/>
    <n v="1"/>
    <n v="1"/>
    <n v="0"/>
    <n v="0"/>
    <n v="0"/>
    <n v="0"/>
    <n v="0"/>
    <n v="0"/>
    <n v="0"/>
    <n v="1"/>
    <n v="0"/>
    <n v="0"/>
    <n v="0"/>
    <n v="44356"/>
    <n v="44386"/>
    <n v="1"/>
    <n v="1"/>
    <n v="0"/>
    <n v="2021"/>
    <n v="6"/>
    <n v="29"/>
    <n v="10"/>
    <m/>
    <m/>
    <m/>
    <x v="2"/>
    <s v="Recruiter"/>
    <x v="1"/>
    <x v="5"/>
    <x v="0"/>
  </r>
  <r>
    <n v="52505002"/>
    <s v="Data Analyst / Junior Data Scientist"/>
    <x v="1"/>
    <s v="Other"/>
    <x v="599"/>
    <n v="24662953"/>
    <s v="Freelancer.com"/>
    <n v="3.8571"/>
    <d v="2021-06-09T00:00:00"/>
    <n v="44386.999988425923"/>
    <s v="Twelve time Webby award-winning Freelancer.com is hiring a Data Analyst / Junior Data Scientist"/>
    <s v="Australia"/>
    <x v="0"/>
    <x v="0"/>
    <s v="CBD, Inner West &amp; Eastern Suburbs"/>
    <s v="sydney"/>
    <x v="0"/>
    <m/>
    <s v="Yes"/>
    <s v="https://www.seek.com.au/job/52505002?type=standout#searchRequestToken=ffea816e-db98-41ad-8313-b0ec4621ac10"/>
    <n v="0"/>
    <n v="1"/>
    <n v="0"/>
    <n v="1"/>
    <n v="0"/>
    <n v="0"/>
    <n v="0"/>
    <n v="0"/>
    <n v="0"/>
    <n v="0"/>
    <n v="1"/>
    <n v="0"/>
    <n v="0"/>
    <n v="1"/>
    <n v="0"/>
    <n v="0"/>
    <n v="0"/>
    <n v="0"/>
    <n v="0"/>
    <n v="0"/>
    <n v="0"/>
    <n v="0"/>
    <n v="0"/>
    <n v="0"/>
    <n v="0"/>
    <n v="44356"/>
    <n v="44386"/>
    <n v="0"/>
    <n v="1"/>
    <n v="0"/>
    <n v="2021"/>
    <n v="6"/>
    <n v="30"/>
    <n v="4"/>
    <m/>
    <m/>
    <m/>
    <x v="2"/>
    <s v="Direct"/>
    <x v="0"/>
    <x v="5"/>
    <x v="0"/>
  </r>
  <r>
    <n v="52505834"/>
    <s v="Data Scientist"/>
    <x v="1"/>
    <s v="Other"/>
    <x v="705"/>
    <n v="5675660"/>
    <s v="Metcash"/>
    <n v="2.8079999999999998"/>
    <d v="2021-06-09T00:00:00"/>
    <n v="44386.999988425923"/>
    <s v="Deliver insights that are data-driven and support the business with strategic decision making."/>
    <s v="Australia"/>
    <x v="0"/>
    <x v="0"/>
    <s v="Ryde &amp; Macquarie Park"/>
    <m/>
    <x v="0"/>
    <m/>
    <s v="Yes"/>
    <s v="https://www.seek.com.au/job/52505834?type=standout#searchRequestToken=fff36b4b-3d8a-43da-9576-f23ca509ba59"/>
    <n v="1"/>
    <n v="1"/>
    <n v="1"/>
    <n v="1"/>
    <n v="0"/>
    <n v="0"/>
    <n v="0"/>
    <n v="0"/>
    <n v="0"/>
    <n v="0"/>
    <n v="1"/>
    <n v="0"/>
    <n v="1"/>
    <n v="1"/>
    <n v="0"/>
    <n v="0"/>
    <n v="0"/>
    <n v="0"/>
    <n v="0"/>
    <n v="0"/>
    <n v="0"/>
    <n v="1"/>
    <n v="0"/>
    <n v="0"/>
    <n v="0"/>
    <n v="44356"/>
    <n v="44386"/>
    <n v="0"/>
    <n v="1"/>
    <n v="0"/>
    <n v="2021"/>
    <n v="6"/>
    <n v="30"/>
    <n v="8"/>
    <m/>
    <m/>
    <m/>
    <x v="2"/>
    <s v="Direct"/>
    <x v="0"/>
    <x v="5"/>
    <x v="0"/>
  </r>
  <r>
    <n v="52506673"/>
    <s v="Environmental Statistician/Applied Data Scientist"/>
    <x v="0"/>
    <s v="Environmental, Earth &amp; Geosciences"/>
    <x v="706"/>
    <n v="24445127"/>
    <m/>
    <m/>
    <d v="2021-06-09T00:00:00"/>
    <n v="44386.999988425923"/>
    <s v="Develop and manage scientific programs and projects, and specialist technical advice and tools to deliver water quality projects to meet client needs."/>
    <s v="Australia"/>
    <x v="0"/>
    <x v="0"/>
    <s v="Parramatta &amp; Western Suburbs"/>
    <s v="parramatta"/>
    <x v="0"/>
    <m/>
    <s v="Yes"/>
    <s v="https://www.seek.com.au/job/52506673?type=standout#searchRequestToken=ffa8cfc2-e317-460a-90fb-b945ce61f4b9"/>
    <n v="0"/>
    <n v="1"/>
    <n v="1"/>
    <n v="1"/>
    <n v="0"/>
    <n v="0"/>
    <n v="0"/>
    <n v="0"/>
    <n v="0"/>
    <n v="0"/>
    <n v="1"/>
    <n v="0"/>
    <n v="0"/>
    <n v="1"/>
    <n v="0"/>
    <n v="0"/>
    <n v="0"/>
    <n v="0"/>
    <n v="0"/>
    <n v="0"/>
    <n v="0"/>
    <n v="0"/>
    <n v="0"/>
    <n v="0"/>
    <n v="0"/>
    <n v="44356"/>
    <n v="44386"/>
    <n v="0"/>
    <n v="1"/>
    <n v="0"/>
    <n v="2021"/>
    <n v="6"/>
    <n v="30"/>
    <n v="5"/>
    <m/>
    <m/>
    <m/>
    <x v="2"/>
    <s v="Direct"/>
    <x v="0"/>
    <x v="5"/>
    <x v="0"/>
  </r>
  <r>
    <n v="52506812"/>
    <s v="Data Scientist - Major Australian Bank - 2 Roles"/>
    <x v="2"/>
    <s v="Analysis &amp; Reporting"/>
    <x v="6"/>
    <n v="27705684"/>
    <m/>
    <m/>
    <d v="2021-06-09T00:00:00"/>
    <n v="44386.531284722223"/>
    <s v="2 Data Scientists - Major Australian Bank Working within Advanced Analytics with focus on ML techniques 2-4 years' experience across consulting firms"/>
    <s v="Australia"/>
    <x v="0"/>
    <x v="0"/>
    <s v="CBD, Inner West &amp; Eastern Suburbs"/>
    <s v="sydney"/>
    <x v="0"/>
    <s v="plus super + bonus"/>
    <s v="No"/>
    <s v="https://www.seek.com.au/job/52506812?type=standard#searchRequestToken=fffc4c5f-72f2-4417-87f8-f10be5c212e4"/>
    <n v="1"/>
    <n v="1"/>
    <n v="1"/>
    <n v="1"/>
    <n v="0"/>
    <n v="0"/>
    <n v="0"/>
    <n v="0"/>
    <n v="0"/>
    <n v="0"/>
    <n v="1"/>
    <n v="1"/>
    <n v="1"/>
    <n v="1"/>
    <n v="0"/>
    <n v="0"/>
    <n v="0"/>
    <n v="0"/>
    <n v="0"/>
    <n v="0"/>
    <n v="0"/>
    <n v="1"/>
    <n v="0"/>
    <n v="0"/>
    <n v="0"/>
    <n v="44356"/>
    <n v="44386"/>
    <n v="1"/>
    <n v="1"/>
    <n v="0"/>
    <n v="2021"/>
    <n v="6"/>
    <n v="29"/>
    <n v="9"/>
    <m/>
    <m/>
    <m/>
    <x v="2"/>
    <s v="Recruiter"/>
    <x v="1"/>
    <x v="5"/>
    <x v="0"/>
  </r>
  <r>
    <n v="52507657"/>
    <s v="Data Scientist"/>
    <x v="0"/>
    <s v="Mathematics, Statistics &amp; Information Sciences"/>
    <x v="707"/>
    <n v="21858980"/>
    <s v="Komatsu"/>
    <n v="3.2431000000000001"/>
    <d v="2021-06-09T00:00:00"/>
    <n v="44386.999988425923"/>
    <s v="Komatsu’s purpose is to create value through manufacturing and technology innovations to empower a sustainable future where people, businesses and our"/>
    <s v="Australia"/>
    <x v="4"/>
    <x v="4"/>
    <s v="CBD &amp; Inner Suburbs"/>
    <s v="fairfield"/>
    <x v="1"/>
    <m/>
    <s v="No"/>
    <s v="https://www.seek.com.au/job/52507657?type=standout#searchRequestToken=fffc5a08-84fe-4b22-ac19-40addbe896b9"/>
    <n v="1"/>
    <n v="1"/>
    <n v="1"/>
    <n v="1"/>
    <n v="0"/>
    <n v="0"/>
    <n v="0"/>
    <n v="0"/>
    <n v="0"/>
    <n v="1"/>
    <n v="1"/>
    <n v="1"/>
    <n v="1"/>
    <n v="1"/>
    <n v="0"/>
    <n v="0"/>
    <n v="0"/>
    <n v="0"/>
    <n v="0"/>
    <n v="0"/>
    <n v="0"/>
    <n v="1"/>
    <n v="0"/>
    <n v="0"/>
    <n v="0"/>
    <n v="44356"/>
    <n v="44379"/>
    <n v="0"/>
    <n v="1"/>
    <n v="0"/>
    <n v="2021"/>
    <n v="6"/>
    <n v="30"/>
    <n v="10"/>
    <m/>
    <m/>
    <m/>
    <x v="2"/>
    <s v="Direct"/>
    <x v="0"/>
    <x v="5"/>
    <x v="0"/>
  </r>
  <r>
    <n v="52510258"/>
    <s v="Data Scientist / GIS Developer"/>
    <x v="1"/>
    <s v="Other"/>
    <x v="104"/>
    <n v="27843869"/>
    <m/>
    <m/>
    <d v="2021-06-09T00:00:00"/>
    <n v="44386.999988425923"/>
    <s v="Strategic data science services, Data management services, Data cleansing &amp; preparation services, Data visualisation services, ArcGIS Mapping"/>
    <s v="Australia"/>
    <x v="1"/>
    <x v="1"/>
    <m/>
    <m/>
    <x v="1"/>
    <s v="$110 - $135 phr All Client Fees Disclosed"/>
    <s v="No"/>
    <s v="https://www.seek.com.au/job/52510258?type=standout#searchRequestToken=ffe9894c-1251-4447-89d0-eefe29bba403"/>
    <n v="0"/>
    <n v="1"/>
    <n v="1"/>
    <n v="1"/>
    <n v="0"/>
    <n v="0"/>
    <n v="0"/>
    <n v="0"/>
    <n v="0"/>
    <n v="0"/>
    <n v="1"/>
    <n v="0"/>
    <n v="1"/>
    <n v="1"/>
    <n v="0"/>
    <n v="0"/>
    <n v="0"/>
    <n v="0"/>
    <n v="0"/>
    <n v="0"/>
    <n v="0"/>
    <n v="1"/>
    <n v="0"/>
    <n v="0"/>
    <n v="0"/>
    <n v="44356"/>
    <n v="44386"/>
    <n v="1"/>
    <n v="1"/>
    <n v="0"/>
    <n v="2021"/>
    <n v="6"/>
    <n v="30"/>
    <n v="7"/>
    <n v="110"/>
    <n v="135"/>
    <s v="hour"/>
    <x v="2"/>
    <s v="Recruiter"/>
    <x v="1"/>
    <x v="5"/>
    <x v="0"/>
  </r>
  <r>
    <n v="52514260"/>
    <s v="Data Scientist"/>
    <x v="0"/>
    <s v="Other"/>
    <x v="708"/>
    <n v="41265054"/>
    <s v="Australian Institute of Sport"/>
    <m/>
    <d v="2021-06-10T00:00:00"/>
    <n v="44387.999988425923"/>
    <s v="The Australian Institute of Sport is responsible for leading and enabling a united high-performance system that supports Australian athletes to ach..."/>
    <s v="Australia"/>
    <x v="1"/>
    <x v="1"/>
    <m/>
    <s v="canberra"/>
    <x v="0"/>
    <m/>
    <s v="No"/>
    <s v="https://www.seek.com.au/job/52514260?type=standout#searchRequestToken=ffc64588-3fd6-441c-8722-a4d96f7ba6ca"/>
    <n v="1"/>
    <n v="1"/>
    <n v="1"/>
    <n v="1"/>
    <n v="0"/>
    <n v="0"/>
    <n v="0"/>
    <n v="0"/>
    <n v="0"/>
    <n v="0"/>
    <n v="1"/>
    <n v="0"/>
    <n v="1"/>
    <n v="1"/>
    <n v="0"/>
    <n v="0"/>
    <n v="0"/>
    <n v="0"/>
    <n v="0"/>
    <n v="0"/>
    <n v="0"/>
    <n v="0"/>
    <n v="0"/>
    <n v="0"/>
    <n v="0"/>
    <n v="44356"/>
    <n v="44372"/>
    <n v="0"/>
    <n v="1"/>
    <n v="0"/>
    <n v="2021"/>
    <n v="6"/>
    <n v="30"/>
    <n v="7"/>
    <m/>
    <m/>
    <m/>
    <x v="2"/>
    <s v="Direct"/>
    <x v="0"/>
    <x v="5"/>
    <x v="3"/>
  </r>
  <r>
    <n v="52516894"/>
    <s v="Data Scientist"/>
    <x v="0"/>
    <s v="Mathematics, Statistics &amp; Information Sciences"/>
    <x v="79"/>
    <n v="25395658"/>
    <s v="Sportsbet"/>
    <n v="3.7544"/>
    <d v="2021-06-10T00:00:00"/>
    <n v="44387.999988425923"/>
    <s v="Come and join an advanced Data Science team with a tonne of ML powered solutions already in production!"/>
    <s v="Australia"/>
    <x v="2"/>
    <x v="2"/>
    <m/>
    <m/>
    <x v="0"/>
    <m/>
    <s v="Yes"/>
    <s v="https://www.seek.com.au/job/52516894?type=standout#searchRequestToken=ffe93309-fdf2-42a3-9ff2-adc31bc1d500"/>
    <n v="1"/>
    <n v="1"/>
    <n v="1"/>
    <n v="1"/>
    <n v="0"/>
    <n v="0"/>
    <n v="0"/>
    <n v="0"/>
    <n v="0"/>
    <n v="0"/>
    <n v="1"/>
    <n v="0"/>
    <n v="1"/>
    <n v="1"/>
    <n v="0"/>
    <n v="0"/>
    <n v="0"/>
    <n v="0"/>
    <n v="0"/>
    <n v="0"/>
    <n v="0"/>
    <n v="1"/>
    <n v="0"/>
    <n v="0"/>
    <n v="0"/>
    <n v="44357"/>
    <n v="44387"/>
    <n v="0"/>
    <n v="1"/>
    <n v="0"/>
    <n v="2021"/>
    <n v="6"/>
    <n v="30"/>
    <n v="8"/>
    <m/>
    <m/>
    <m/>
    <x v="2"/>
    <s v="Direct"/>
    <x v="0"/>
    <x v="5"/>
    <x v="3"/>
  </r>
  <r>
    <n v="52519583"/>
    <s v="Senior Data Scientist"/>
    <x v="0"/>
    <s v="Mathematics, Statistics &amp; Information Sciences"/>
    <x v="42"/>
    <n v="25851365"/>
    <m/>
    <m/>
    <d v="2021-06-10T00:00:00"/>
    <n v="44387.552858796298"/>
    <s v="Join a team at a really pivotal time to make your impact and be the driver when it comes to data science and analytics."/>
    <s v="Australia"/>
    <x v="0"/>
    <x v="0"/>
    <s v="Parramatta &amp; Western Suburbs"/>
    <m/>
    <x v="0"/>
    <s v="$140k - $170k p.a."/>
    <s v="No"/>
    <s v="https://www.seek.com.au/job/52519583?type=standout#searchRequestToken=ffc64588-3fd6-441c-8722-a4d96f7ba6ca"/>
    <n v="1"/>
    <n v="1"/>
    <n v="1"/>
    <n v="1"/>
    <n v="0"/>
    <n v="0"/>
    <n v="0"/>
    <n v="0"/>
    <n v="0"/>
    <n v="0"/>
    <n v="1"/>
    <n v="1"/>
    <n v="0"/>
    <n v="1"/>
    <n v="0"/>
    <n v="0"/>
    <n v="0"/>
    <n v="0"/>
    <n v="0"/>
    <n v="0"/>
    <n v="0"/>
    <n v="0"/>
    <n v="0"/>
    <n v="0"/>
    <n v="0"/>
    <n v="44357"/>
    <n v="44369"/>
    <n v="1"/>
    <n v="1"/>
    <n v="0"/>
    <n v="2021"/>
    <n v="6"/>
    <n v="29"/>
    <n v="7"/>
    <n v="140000"/>
    <n v="170000"/>
    <s v="year"/>
    <x v="2"/>
    <s v="Recruiter"/>
    <x v="1"/>
    <x v="5"/>
    <x v="3"/>
  </r>
  <r>
    <n v="52521606"/>
    <s v="Senior Data Scientist"/>
    <x v="1"/>
    <s v="Database Development &amp; Administration"/>
    <x v="709"/>
    <n v="35443698"/>
    <m/>
    <m/>
    <d v="2021-06-10T00:00:00"/>
    <n v="44387.999988425923"/>
    <s v="We’re looking for a Data Scientist who is passionate about solving real work problems and providing insight through advanced analytics."/>
    <s v="Australia"/>
    <x v="0"/>
    <x v="0"/>
    <s v="CBD, Inner West &amp; Eastern Suburbs"/>
    <s v="surryhills"/>
    <x v="0"/>
    <m/>
    <s v="No"/>
    <s v="https://www.seek.com.au/job/52521606?type=standard#searchRequestToken=fff36b4b-3d8a-43da-9576-f23ca509ba59"/>
    <n v="0"/>
    <n v="1"/>
    <n v="1"/>
    <n v="1"/>
    <n v="0"/>
    <n v="0"/>
    <n v="0"/>
    <n v="0"/>
    <n v="0"/>
    <n v="0"/>
    <n v="1"/>
    <n v="0"/>
    <n v="1"/>
    <n v="1"/>
    <n v="0"/>
    <n v="0"/>
    <n v="0"/>
    <n v="0"/>
    <n v="0"/>
    <n v="0"/>
    <n v="0"/>
    <n v="0"/>
    <n v="0"/>
    <n v="0"/>
    <n v="0"/>
    <n v="44357"/>
    <n v="44387"/>
    <n v="0"/>
    <n v="1"/>
    <n v="0"/>
    <n v="2021"/>
    <n v="6"/>
    <n v="30"/>
    <n v="6"/>
    <m/>
    <m/>
    <m/>
    <x v="2"/>
    <s v="Direct"/>
    <x v="0"/>
    <x v="5"/>
    <x v="3"/>
  </r>
  <r>
    <n v="52524453"/>
    <s v="Data Scientist - $120K +"/>
    <x v="2"/>
    <s v="Analysis &amp; Reporting"/>
    <x v="703"/>
    <n v="26537429"/>
    <m/>
    <m/>
    <d v="2021-06-10T00:00:00"/>
    <n v="44387.738865740743"/>
    <s v="Great newly role to join a newly developed team of Data Scientist within a major Australian Bank."/>
    <s v="Australia"/>
    <x v="0"/>
    <x v="0"/>
    <s v="CBD, Inner West &amp; Eastern Suburbs"/>
    <s v="sydney"/>
    <x v="0"/>
    <m/>
    <s v="No"/>
    <s v="https://www.seek.com.au/job/52524453?type=standard#searchRequestToken=fffc4c5f-72f2-4417-87f8-f10be5c212e4"/>
    <n v="1"/>
    <n v="1"/>
    <n v="1"/>
    <n v="1"/>
    <n v="0"/>
    <n v="0"/>
    <n v="0"/>
    <n v="0"/>
    <n v="0"/>
    <n v="0"/>
    <n v="1"/>
    <n v="0"/>
    <n v="1"/>
    <n v="1"/>
    <n v="0"/>
    <n v="0"/>
    <n v="0"/>
    <n v="0"/>
    <n v="0"/>
    <n v="0"/>
    <n v="0"/>
    <n v="1"/>
    <n v="0"/>
    <n v="0"/>
    <n v="0"/>
    <n v="44357"/>
    <n v="44387"/>
    <n v="0"/>
    <n v="1"/>
    <n v="0"/>
    <n v="2021"/>
    <n v="6"/>
    <n v="29"/>
    <n v="8"/>
    <m/>
    <m/>
    <m/>
    <x v="2"/>
    <s v="Direct"/>
    <x v="0"/>
    <x v="5"/>
    <x v="3"/>
  </r>
  <r>
    <n v="52527360"/>
    <s v="Analyst, Data Scientist"/>
    <x v="1"/>
    <s v="Other"/>
    <x v="573"/>
    <n v="25632203"/>
    <s v="NAB"/>
    <n v="3.2040999999999999"/>
    <d v="2021-06-11T00:00:00"/>
    <n v="44388.999988425923"/>
    <s v="Enterprise Data Science is a team of passionate, creative and diverse data scientists and engineers that shape the data and analytics landscape at the"/>
    <s v="Australia"/>
    <x v="2"/>
    <x v="2"/>
    <s v="CBD &amp; Inner Suburbs"/>
    <s v="melbourne"/>
    <x v="0"/>
    <m/>
    <s v="Yes"/>
    <s v="https://www.seek.com.au/job/52527360?type=standout#searchRequestToken=fffc5a08-84fe-4b22-ac19-40addbe896b9"/>
    <n v="0"/>
    <n v="1"/>
    <n v="1"/>
    <n v="1"/>
    <n v="0"/>
    <n v="0"/>
    <n v="0"/>
    <n v="0"/>
    <n v="0"/>
    <n v="1"/>
    <n v="1"/>
    <n v="0"/>
    <n v="0"/>
    <n v="1"/>
    <n v="0"/>
    <n v="0"/>
    <n v="0"/>
    <n v="0"/>
    <n v="0"/>
    <n v="0"/>
    <n v="0"/>
    <n v="1"/>
    <n v="0"/>
    <n v="0"/>
    <n v="0"/>
    <n v="44357"/>
    <n v="44370"/>
    <n v="0"/>
    <n v="1"/>
    <n v="0"/>
    <n v="2021"/>
    <n v="6"/>
    <n v="30"/>
    <n v="7"/>
    <m/>
    <m/>
    <m/>
    <x v="2"/>
    <s v="Direct"/>
    <x v="0"/>
    <x v="5"/>
    <x v="4"/>
  </r>
  <r>
    <n v="52531272"/>
    <s v="Data Scientist"/>
    <x v="1"/>
    <s v="Database Development &amp; Administration"/>
    <x v="710"/>
    <n v="34041211"/>
    <m/>
    <m/>
    <d v="2021-06-11T00:00:00"/>
    <n v="44388.999988425923"/>
    <s v="A rare opportunity to work with a Gold Coast digital media company that operates world wide."/>
    <s v="Australia"/>
    <x v="4"/>
    <x v="24"/>
    <m/>
    <m/>
    <x v="0"/>
    <m/>
    <s v="No"/>
    <s v="https://www.seek.com.au/job/52531272?type=standout#searchRequestToken=ffd49612-2a48-40dc-9447-35c0ac4ecb17"/>
    <n v="0"/>
    <n v="1"/>
    <n v="1"/>
    <n v="1"/>
    <n v="0"/>
    <n v="0"/>
    <n v="0"/>
    <n v="0"/>
    <n v="0"/>
    <n v="0"/>
    <n v="1"/>
    <n v="1"/>
    <n v="1"/>
    <n v="1"/>
    <n v="0"/>
    <n v="0"/>
    <n v="0"/>
    <n v="0"/>
    <n v="0"/>
    <n v="0"/>
    <n v="0"/>
    <n v="0"/>
    <n v="0"/>
    <n v="0"/>
    <n v="0"/>
    <n v="44358"/>
    <n v="44388"/>
    <n v="0"/>
    <n v="1"/>
    <n v="0"/>
    <n v="2021"/>
    <n v="6"/>
    <n v="30"/>
    <n v="7"/>
    <m/>
    <m/>
    <m/>
    <x v="2"/>
    <s v="Direct"/>
    <x v="0"/>
    <x v="5"/>
    <x v="4"/>
  </r>
  <r>
    <n v="52533201"/>
    <s v="Senior Data Science Manager"/>
    <x v="0"/>
    <s v="Modelling &amp; Simulation"/>
    <x v="168"/>
    <n v="39376717"/>
    <s v="Betfair"/>
    <n v="3.25"/>
    <d v="2021-06-11T00:00:00"/>
    <n v="44388.999988425923"/>
    <s v="Betfair is on the look-out for an experienced and commercially savvy Data Science leader!"/>
    <s v="Australia"/>
    <x v="2"/>
    <x v="2"/>
    <s v="CBD &amp; Inner Suburbs"/>
    <s v="melbourne"/>
    <x v="0"/>
    <m/>
    <s v="Yes"/>
    <s v="https://www.seek.com.au/job/52533201?type=standout#searchRequestToken=fa8bed44-9281-4e9e-a2df-084d9534bec7"/>
    <n v="1"/>
    <n v="1"/>
    <n v="1"/>
    <n v="1"/>
    <n v="0"/>
    <n v="0"/>
    <n v="0"/>
    <n v="0"/>
    <n v="0"/>
    <n v="0"/>
    <n v="1"/>
    <n v="0"/>
    <n v="1"/>
    <n v="1"/>
    <n v="0"/>
    <n v="0"/>
    <n v="0"/>
    <n v="0"/>
    <n v="0"/>
    <n v="0"/>
    <n v="0"/>
    <n v="0"/>
    <n v="0"/>
    <n v="0"/>
    <n v="0"/>
    <n v="44358"/>
    <n v="44358"/>
    <n v="0"/>
    <n v="1"/>
    <n v="0"/>
    <n v="2021"/>
    <n v="6"/>
    <n v="30"/>
    <n v="7"/>
    <m/>
    <m/>
    <m/>
    <x v="2"/>
    <s v="Direct"/>
    <x v="0"/>
    <x v="5"/>
    <x v="4"/>
  </r>
  <r>
    <n v="52537329"/>
    <s v="Data Scientist - R Programmer"/>
    <x v="2"/>
    <s v="Analysis &amp; Reporting"/>
    <x v="178"/>
    <n v="21359175"/>
    <m/>
    <m/>
    <d v="2021-06-11T00:00:00"/>
    <n v="44388.999988425923"/>
    <s v="**Urgent Requirement** 3-6 month Contract - A Leading FS business is looking for a skilled R Programmer for a critical project. $900 - $1200pd"/>
    <s v="Australia"/>
    <x v="0"/>
    <x v="0"/>
    <s v="CBD, Inner West &amp; Eastern Suburbs"/>
    <s v="sydney"/>
    <x v="1"/>
    <s v="$900 - $1200pd"/>
    <s v="No"/>
    <s v="https://www.seek.com.au/job/52537329?type=standout#searchRequestToken=fffc4c5f-72f2-4417-87f8-f10be5c212e4"/>
    <n v="1"/>
    <n v="1"/>
    <n v="1"/>
    <n v="1"/>
    <n v="0"/>
    <n v="0"/>
    <n v="0"/>
    <n v="0"/>
    <n v="0"/>
    <n v="0"/>
    <n v="1"/>
    <n v="1"/>
    <n v="0"/>
    <n v="1"/>
    <n v="0"/>
    <n v="0"/>
    <n v="0"/>
    <n v="0"/>
    <n v="0"/>
    <n v="0"/>
    <n v="0"/>
    <n v="0"/>
    <n v="0"/>
    <n v="0"/>
    <n v="0"/>
    <n v="44358"/>
    <n v="44386"/>
    <n v="1"/>
    <n v="1"/>
    <n v="0"/>
    <n v="2021"/>
    <n v="6"/>
    <n v="30"/>
    <n v="7"/>
    <n v="900"/>
    <n v="1200"/>
    <s v="day"/>
    <x v="2"/>
    <s v="Recruiter"/>
    <x v="1"/>
    <x v="5"/>
    <x v="4"/>
  </r>
  <r>
    <n v="52538666"/>
    <s v="Data Scientist / Data Consultant"/>
    <x v="1"/>
    <s v="Consultants"/>
    <x v="342"/>
    <n v="21466043"/>
    <s v="Wood."/>
    <n v="3.2877000000000001"/>
    <d v="2021-06-11T00:00:00"/>
    <n v="44388.999988425923"/>
    <s v="Career opportunity, we have an ambitious growth strategy and you will work with bright minds on significant projects, unravelling real-world problems."/>
    <s v="Australia"/>
    <x v="3"/>
    <x v="3"/>
    <s v="CBD, Inner &amp; Western Suburbs"/>
    <s v="perth"/>
    <x v="0"/>
    <m/>
    <s v="No"/>
    <s v="https://www.seek.com.au/job/52538666?type=standout#searchRequestToken=fffc4c5f-72f2-4417-87f8-f10be5c212e4"/>
    <n v="0"/>
    <n v="1"/>
    <n v="1"/>
    <n v="1"/>
    <n v="0"/>
    <n v="0"/>
    <n v="0"/>
    <n v="0"/>
    <n v="0"/>
    <n v="0"/>
    <n v="1"/>
    <n v="1"/>
    <n v="1"/>
    <n v="1"/>
    <n v="0"/>
    <n v="0"/>
    <n v="0"/>
    <n v="0"/>
    <n v="0"/>
    <n v="0"/>
    <n v="0"/>
    <n v="0"/>
    <n v="1"/>
    <n v="0"/>
    <n v="0"/>
    <n v="44358"/>
    <n v="44388"/>
    <n v="0"/>
    <n v="1"/>
    <n v="0"/>
    <n v="2021"/>
    <n v="6"/>
    <n v="30"/>
    <n v="8"/>
    <m/>
    <m/>
    <m/>
    <x v="2"/>
    <s v="Direct"/>
    <x v="0"/>
    <x v="5"/>
    <x v="4"/>
  </r>
  <r>
    <n v="52544346"/>
    <s v="Data Scientist"/>
    <x v="0"/>
    <s v="Mathematics, Statistics &amp; Information Sciences"/>
    <x v="507"/>
    <n v="45776367"/>
    <m/>
    <m/>
    <d v="2021-06-14T00:00:00"/>
    <n v="44391.999988425923"/>
    <s v="Data scientist required to provide insight into complex issues that typically require a systems approach."/>
    <s v="Australia"/>
    <x v="4"/>
    <x v="4"/>
    <s v="CBD &amp; Inner Suburbs"/>
    <s v="brisbane"/>
    <x v="0"/>
    <m/>
    <s v="No"/>
    <s v="https://www.seek.com.au/job/52544346?type=standout#searchRequestToken=fffc4c5f-72f2-4417-87f8-f10be5c212e4"/>
    <n v="1"/>
    <n v="1"/>
    <n v="1"/>
    <n v="1"/>
    <n v="0"/>
    <n v="0"/>
    <n v="0"/>
    <n v="0"/>
    <n v="0"/>
    <n v="0"/>
    <n v="1"/>
    <n v="0"/>
    <n v="0"/>
    <n v="1"/>
    <n v="0"/>
    <n v="0"/>
    <n v="0"/>
    <n v="0"/>
    <n v="0"/>
    <n v="0"/>
    <n v="0"/>
    <n v="0"/>
    <n v="0"/>
    <n v="0"/>
    <n v="0"/>
    <n v="44361"/>
    <n v="44391"/>
    <n v="0"/>
    <n v="1"/>
    <n v="0"/>
    <n v="2021"/>
    <n v="6"/>
    <n v="30"/>
    <n v="6"/>
    <m/>
    <m/>
    <m/>
    <x v="2"/>
    <s v="Direct"/>
    <x v="0"/>
    <x v="5"/>
    <x v="1"/>
  </r>
  <r>
    <n v="52548703"/>
    <s v="Data Solutions Developer"/>
    <x v="1"/>
    <s v="Developers/Programmers"/>
    <x v="711"/>
    <n v="47648329"/>
    <m/>
    <m/>
    <d v="2021-06-15T00:00:00"/>
    <n v="44392.999988425923"/>
    <s v="After a challenge? Think you can find the needle in the haystack ? If computations in the trillions are your norm, have we got a role for you."/>
    <s v="Australia"/>
    <x v="1"/>
    <x v="1"/>
    <m/>
    <s v="canberra"/>
    <x v="0"/>
    <m/>
    <s v="No"/>
    <s v="https://www.seek.com.au/job/52548703?type=standard#searchRequestToken=fffc4c5f-72f2-4417-87f8-f10be5c212e4"/>
    <n v="0"/>
    <n v="1"/>
    <n v="1"/>
    <n v="1"/>
    <n v="0"/>
    <n v="0"/>
    <n v="0"/>
    <n v="0"/>
    <n v="1"/>
    <n v="0"/>
    <n v="1"/>
    <n v="1"/>
    <n v="1"/>
    <n v="1"/>
    <n v="0"/>
    <n v="0"/>
    <n v="0"/>
    <n v="0"/>
    <n v="0"/>
    <n v="0"/>
    <n v="0"/>
    <n v="1"/>
    <n v="1"/>
    <n v="0"/>
    <n v="0"/>
    <n v="44361"/>
    <n v="44392"/>
    <n v="0"/>
    <n v="1"/>
    <n v="0"/>
    <n v="2021"/>
    <n v="6"/>
    <n v="30"/>
    <n v="10"/>
    <m/>
    <m/>
    <m/>
    <x v="2"/>
    <s v="Direct"/>
    <x v="0"/>
    <x v="5"/>
    <x v="2"/>
  </r>
  <r>
    <n v="52552486"/>
    <s v="Mgr Data Scientist Enterprise Capability"/>
    <x v="1"/>
    <s v="Management"/>
    <x v="573"/>
    <n v="25632203"/>
    <s v="NAB"/>
    <n v="3.2040999999999999"/>
    <d v="2021-06-15T00:00:00"/>
    <n v="44392.999988425923"/>
    <s v="Support the team with learning and development, and help with upskilling team members in new data science techniques."/>
    <s v="Australia"/>
    <x v="2"/>
    <x v="2"/>
    <s v="CBD &amp; Inner Suburbs"/>
    <s v="melbourne"/>
    <x v="0"/>
    <m/>
    <s v="Yes"/>
    <s v="https://www.seek.com.au/job/52552486?type=standout#searchRequestToken=ff621613-4467-403f-9dda-11fe78bbfa6c"/>
    <n v="1"/>
    <n v="1"/>
    <n v="1"/>
    <n v="1"/>
    <n v="0"/>
    <n v="0"/>
    <n v="0"/>
    <n v="0"/>
    <n v="0"/>
    <n v="1"/>
    <n v="1"/>
    <n v="1"/>
    <n v="0"/>
    <n v="1"/>
    <n v="0"/>
    <n v="0"/>
    <n v="0"/>
    <n v="0"/>
    <n v="0"/>
    <n v="0"/>
    <n v="0"/>
    <n v="0"/>
    <n v="0"/>
    <n v="0"/>
    <n v="0"/>
    <n v="44362"/>
    <n v="44372"/>
    <n v="0"/>
    <n v="1"/>
    <n v="0"/>
    <n v="2021"/>
    <n v="6"/>
    <n v="30"/>
    <n v="8"/>
    <m/>
    <m/>
    <m/>
    <x v="2"/>
    <s v="Direct"/>
    <x v="0"/>
    <x v="5"/>
    <x v="2"/>
  </r>
  <r>
    <n v="52553376"/>
    <s v="Data Scientist | Gold Coast"/>
    <x v="1"/>
    <s v="Database Development &amp; Administration"/>
    <x v="710"/>
    <n v="34041211"/>
    <m/>
    <m/>
    <d v="2021-06-15T00:00:00"/>
    <n v="44392.999988425923"/>
    <s v="A rare opportunity to work with a Gold Coast digital media company that operates world wide on fraud detection projects."/>
    <s v="Australia"/>
    <x v="2"/>
    <x v="2"/>
    <s v="CBD &amp; Inner Suburbs"/>
    <s v="melbourne"/>
    <x v="0"/>
    <m/>
    <s v="No"/>
    <s v="https://www.seek.com.au/job/52553376?type=standout#searchRequestToken=fffc5a08-84fe-4b22-ac19-40addbe896b9"/>
    <n v="0"/>
    <n v="1"/>
    <n v="1"/>
    <n v="1"/>
    <n v="0"/>
    <n v="0"/>
    <n v="0"/>
    <n v="0"/>
    <n v="0"/>
    <n v="0"/>
    <n v="1"/>
    <n v="1"/>
    <n v="1"/>
    <n v="1"/>
    <n v="0"/>
    <n v="0"/>
    <n v="0"/>
    <n v="0"/>
    <n v="0"/>
    <n v="0"/>
    <n v="0"/>
    <n v="0"/>
    <n v="0"/>
    <n v="0"/>
    <n v="0"/>
    <n v="44362"/>
    <n v="44390"/>
    <n v="0"/>
    <n v="1"/>
    <n v="0"/>
    <n v="2021"/>
    <n v="6"/>
    <n v="30"/>
    <n v="7"/>
    <m/>
    <m/>
    <m/>
    <x v="2"/>
    <s v="Direct"/>
    <x v="0"/>
    <x v="5"/>
    <x v="2"/>
  </r>
  <r>
    <n v="52554121"/>
    <s v="Senior Data Scientist"/>
    <x v="0"/>
    <s v="Mathematics, Statistics &amp; Information Sciences"/>
    <x v="712"/>
    <n v="829854"/>
    <s v="Western Power WA"/>
    <n v="3.3822000000000001"/>
    <d v="2021-06-15T00:00:00"/>
    <n v="44392.999988425923"/>
    <s v="Senior Data Scientist"/>
    <s v="Australia"/>
    <x v="3"/>
    <x v="3"/>
    <s v="CBD, Inner &amp; Western Suburbs"/>
    <s v="perth"/>
    <x v="0"/>
    <m/>
    <s v="No"/>
    <s v="https://www.seek.com.au/job/52554121?type=standout#searchRequestToken=fff5b71c-5d32-44d7-88ed-59a9f8865d6d"/>
    <n v="1"/>
    <n v="1"/>
    <n v="1"/>
    <n v="1"/>
    <n v="0"/>
    <n v="0"/>
    <n v="0"/>
    <n v="0"/>
    <n v="0"/>
    <n v="1"/>
    <n v="1"/>
    <n v="1"/>
    <n v="1"/>
    <n v="1"/>
    <n v="0"/>
    <n v="0"/>
    <n v="0"/>
    <n v="0"/>
    <n v="0"/>
    <n v="0"/>
    <n v="0"/>
    <n v="0"/>
    <n v="0"/>
    <n v="0"/>
    <n v="0"/>
    <n v="44362"/>
    <n v="44376"/>
    <n v="0"/>
    <n v="1"/>
    <n v="0"/>
    <n v="2021"/>
    <n v="6"/>
    <n v="30"/>
    <n v="9"/>
    <m/>
    <m/>
    <m/>
    <x v="2"/>
    <s v="Direct"/>
    <x v="0"/>
    <x v="5"/>
    <x v="2"/>
  </r>
  <r>
    <n v="52556766"/>
    <s v="Data Scientist"/>
    <x v="1"/>
    <s v="Other"/>
    <x v="218"/>
    <n v="32825001"/>
    <s v="Suncorp"/>
    <n v="3.4142000000000001"/>
    <d v="2021-06-15T00:00:00"/>
    <n v="44392.999988425923"/>
    <s v="• An exciting opportunity for an experienced Data Scientist to create innovative technical solutions that will create value for Suncorp’s customers. •"/>
    <s v="Australia"/>
    <x v="0"/>
    <x v="0"/>
    <m/>
    <m/>
    <x v="0"/>
    <s v="Competitive salary on offer"/>
    <s v="No"/>
    <s v="https://www.seek.com.au/job/52556766?type=standout#searchRequestToken=fffc5a08-84fe-4b22-ac19-40addbe896b9"/>
    <n v="0"/>
    <n v="1"/>
    <n v="1"/>
    <n v="1"/>
    <n v="0"/>
    <n v="0"/>
    <n v="0"/>
    <n v="0"/>
    <n v="0"/>
    <n v="0"/>
    <n v="1"/>
    <n v="0"/>
    <n v="1"/>
    <n v="1"/>
    <n v="0"/>
    <n v="0"/>
    <n v="0"/>
    <n v="0"/>
    <n v="0"/>
    <n v="0"/>
    <n v="0"/>
    <n v="0"/>
    <n v="0"/>
    <n v="0"/>
    <n v="0"/>
    <n v="44362"/>
    <n v="44392"/>
    <n v="0"/>
    <n v="1"/>
    <n v="0"/>
    <n v="2021"/>
    <n v="6"/>
    <n v="30"/>
    <n v="6"/>
    <m/>
    <m/>
    <m/>
    <x v="2"/>
    <s v="Direct"/>
    <x v="1"/>
    <x v="5"/>
    <x v="2"/>
  </r>
  <r>
    <n v="52563398"/>
    <s v="Senior Data Scientist"/>
    <x v="0"/>
    <s v="Mathematics, Statistics &amp; Information Sciences"/>
    <x v="180"/>
    <n v="27372708"/>
    <s v="SEEK"/>
    <n v="4.3819999999999997"/>
    <d v="2021-06-16T00:00:00"/>
    <n v="44393.999988425923"/>
    <s v="As a Senior Data Scientist you will mentor and guide across a cross functional team on how to solve analytical, data and technical challenges"/>
    <s v="Australia"/>
    <x v="2"/>
    <x v="2"/>
    <s v="CBD &amp; Inner Suburbs"/>
    <s v="melbourne"/>
    <x v="0"/>
    <m/>
    <s v="No"/>
    <s v="https://www.seek.com.au/job/52563398?type=standout#searchRequestToken=fffac9c9-1bf8-4a13-97d0-d4264909fad8"/>
    <n v="0"/>
    <n v="1"/>
    <n v="1"/>
    <n v="1"/>
    <n v="0"/>
    <n v="0"/>
    <n v="0"/>
    <n v="0"/>
    <n v="0"/>
    <n v="1"/>
    <n v="1"/>
    <n v="1"/>
    <n v="1"/>
    <n v="1"/>
    <n v="0"/>
    <n v="0"/>
    <n v="0"/>
    <n v="0"/>
    <n v="0"/>
    <n v="0"/>
    <n v="0"/>
    <n v="1"/>
    <n v="0"/>
    <n v="0"/>
    <n v="0"/>
    <n v="44362"/>
    <n v="44393"/>
    <n v="0"/>
    <n v="1"/>
    <n v="0"/>
    <n v="2021"/>
    <n v="6"/>
    <n v="30"/>
    <n v="9"/>
    <m/>
    <m/>
    <m/>
    <x v="2"/>
    <s v="Direct"/>
    <x v="0"/>
    <x v="5"/>
    <x v="0"/>
  </r>
  <r>
    <n v="52567499"/>
    <s v="Data Scientist (eBay)"/>
    <x v="1"/>
    <s v="Business/Systems Analysts"/>
    <x v="559"/>
    <n v="23607543"/>
    <m/>
    <m/>
    <d v="2021-06-16T00:00:00"/>
    <n v="44393.999988425923"/>
    <s v="Data Scientist with propensity modelling and next best action experience 6 month contract - view to extend Global e-commerce organisation"/>
    <s v="Australia"/>
    <x v="2"/>
    <x v="2"/>
    <m/>
    <m/>
    <x v="1"/>
    <m/>
    <s v="No"/>
    <s v="https://www.seek.com.au/job/52567499?type=standout#searchRequestToken=ffa9f3d1-2bd6-450d-8c1a-72e8a9bec938"/>
    <n v="0"/>
    <n v="1"/>
    <n v="1"/>
    <n v="1"/>
    <n v="0"/>
    <n v="0"/>
    <n v="0"/>
    <n v="0"/>
    <n v="0"/>
    <n v="0"/>
    <n v="1"/>
    <n v="1"/>
    <n v="1"/>
    <n v="1"/>
    <n v="0"/>
    <n v="0"/>
    <n v="0"/>
    <n v="0"/>
    <n v="0"/>
    <n v="0"/>
    <n v="0"/>
    <n v="0"/>
    <n v="0"/>
    <n v="0"/>
    <n v="0"/>
    <n v="44363"/>
    <n v="44368"/>
    <n v="1"/>
    <n v="1"/>
    <n v="0"/>
    <n v="2021"/>
    <n v="6"/>
    <n v="30"/>
    <n v="7"/>
    <m/>
    <m/>
    <m/>
    <x v="2"/>
    <s v="Recruiter"/>
    <x v="0"/>
    <x v="5"/>
    <x v="0"/>
  </r>
  <r>
    <n v="52569746"/>
    <s v="IT / Tech Recruitment Consultants (Multiple Roles)"/>
    <x v="8"/>
    <s v="Recruitment - Agency"/>
    <x v="179"/>
    <n v="34276930"/>
    <m/>
    <m/>
    <d v="2021-06-16T00:00:00"/>
    <n v="44393.999988425923"/>
    <s v="Opportunity to build a career with a successful startup &amp; work with some of the best companies in AU | Top Comm Structure with HUGE earning potential!"/>
    <s v="Australia"/>
    <x v="0"/>
    <x v="0"/>
    <m/>
    <s v="surryhills"/>
    <x v="0"/>
    <s v="OTE $200/300k"/>
    <s v="No"/>
    <s v="https://www.seek.com.au/job/52569746?type=standard#searchRequestToken=fffac9c9-1bf8-4a13-97d0-d4264909fad8"/>
    <n v="0"/>
    <n v="1"/>
    <n v="0"/>
    <n v="1"/>
    <n v="0"/>
    <n v="0"/>
    <n v="0"/>
    <n v="1"/>
    <n v="0"/>
    <n v="1"/>
    <n v="0"/>
    <n v="1"/>
    <n v="0"/>
    <n v="0"/>
    <n v="0"/>
    <n v="0"/>
    <n v="0"/>
    <n v="0"/>
    <n v="0"/>
    <n v="0"/>
    <n v="1"/>
    <n v="0"/>
    <n v="1"/>
    <n v="0"/>
    <n v="0"/>
    <n v="44363"/>
    <n v="44391"/>
    <n v="1"/>
    <n v="1"/>
    <n v="0"/>
    <n v="2021"/>
    <n v="6"/>
    <n v="30"/>
    <n v="7"/>
    <m/>
    <m/>
    <m/>
    <x v="2"/>
    <s v="Recruiter"/>
    <x v="1"/>
    <x v="5"/>
    <x v="0"/>
  </r>
  <r>
    <n v="52570854"/>
    <s v="Data Scientist"/>
    <x v="1"/>
    <s v="Database Development &amp; Administration"/>
    <x v="128"/>
    <n v="23706321"/>
    <m/>
    <m/>
    <d v="2021-06-16T00:00:00"/>
    <n v="44393.599780092591"/>
    <s v="We are looking for a Data Scientist/Analyst with Python expertise to oversee three major projects on a 12 Month FTC."/>
    <s v="Australia"/>
    <x v="2"/>
    <x v="2"/>
    <s v="CBD &amp; Inner Suburbs"/>
    <s v="melbourne"/>
    <x v="1"/>
    <s v="$115k - $130k p.a."/>
    <s v="No"/>
    <s v="https://www.seek.com.au/job/52570854?type=standard#searchRequestToken=fffc5a08-84fe-4b22-ac19-40addbe896b9"/>
    <n v="0"/>
    <n v="1"/>
    <n v="1"/>
    <n v="1"/>
    <n v="0"/>
    <n v="0"/>
    <n v="0"/>
    <n v="0"/>
    <n v="0"/>
    <n v="0"/>
    <n v="1"/>
    <n v="0"/>
    <n v="1"/>
    <n v="1"/>
    <n v="0"/>
    <n v="0"/>
    <n v="0"/>
    <n v="0"/>
    <n v="0"/>
    <n v="0"/>
    <n v="0"/>
    <n v="0"/>
    <n v="0"/>
    <n v="0"/>
    <n v="0"/>
    <n v="44363"/>
    <n v="44377"/>
    <n v="1"/>
    <n v="1"/>
    <n v="0"/>
    <n v="2021"/>
    <n v="6"/>
    <n v="29"/>
    <n v="6"/>
    <n v="115000"/>
    <n v="130000"/>
    <s v="year"/>
    <x v="2"/>
    <s v="Recruiter"/>
    <x v="1"/>
    <x v="5"/>
    <x v="0"/>
  </r>
  <r>
    <n v="52576655"/>
    <s v="Data Scientist / Analytics Consultant - Global Tech Giant!"/>
    <x v="0"/>
    <s v="Mathematics, Statistics &amp; Information Sciences"/>
    <x v="44"/>
    <n v="37079664"/>
    <m/>
    <m/>
    <d v="2021-06-16T00:00:00"/>
    <n v="44393.999988425923"/>
    <s v="We have 2 Exciting 3-6 Month Contract openings for experienced data scientists / senior data analysts!"/>
    <s v="Australia"/>
    <x v="0"/>
    <x v="0"/>
    <s v="CBD, Inner West &amp; Eastern Suburbs"/>
    <s v="sydney"/>
    <x v="1"/>
    <m/>
    <s v="No"/>
    <s v="https://www.seek.com.au/job/52576655?type=standout#searchRequestToken=ffea816e-db98-41ad-8313-b0ec4621ac10"/>
    <n v="0"/>
    <n v="1"/>
    <n v="1"/>
    <n v="1"/>
    <n v="0"/>
    <n v="0"/>
    <n v="0"/>
    <n v="0"/>
    <n v="0"/>
    <n v="0"/>
    <n v="1"/>
    <n v="0"/>
    <n v="0"/>
    <n v="1"/>
    <n v="0"/>
    <n v="0"/>
    <n v="0"/>
    <n v="0"/>
    <n v="0"/>
    <n v="0"/>
    <n v="0"/>
    <n v="0"/>
    <n v="0"/>
    <n v="0"/>
    <n v="0"/>
    <n v="44363"/>
    <n v="44391"/>
    <n v="1"/>
    <n v="1"/>
    <n v="0"/>
    <n v="2021"/>
    <n v="6"/>
    <n v="30"/>
    <n v="5"/>
    <m/>
    <m/>
    <m/>
    <x v="2"/>
    <s v="Recruiter"/>
    <x v="0"/>
    <x v="5"/>
    <x v="0"/>
  </r>
  <r>
    <n v="52578872"/>
    <s v="Jr Data Science 7/6 - 11/6"/>
    <x v="1"/>
    <s v="Other"/>
    <x v="72"/>
    <n v="35398774"/>
    <m/>
    <m/>
    <d v="2021-06-17T00:00:00"/>
    <n v="44394.999988425923"/>
    <s v="Employing the industry's brightest analytical minds, offering a hot bed for innovation and unparalleled opportunities for career development &amp; growth"/>
    <s v="Australia"/>
    <x v="2"/>
    <x v="2"/>
    <s v="CBD &amp; Inner Suburbs"/>
    <s v="melbourne"/>
    <x v="1"/>
    <s v="Circa $100k"/>
    <s v="No"/>
    <s v="https://www.seek.com.au/job/52578872?type=standout#searchRequestToken=fffc4c5f-72f2-4417-87f8-f10be5c212e4"/>
    <n v="1"/>
    <n v="1"/>
    <n v="1"/>
    <n v="1"/>
    <n v="0"/>
    <n v="0"/>
    <n v="0"/>
    <n v="0"/>
    <n v="0"/>
    <n v="1"/>
    <n v="1"/>
    <n v="1"/>
    <n v="1"/>
    <n v="1"/>
    <n v="0"/>
    <n v="0"/>
    <n v="0"/>
    <n v="0"/>
    <n v="0"/>
    <n v="0"/>
    <n v="0"/>
    <n v="1"/>
    <n v="0"/>
    <n v="0"/>
    <n v="0"/>
    <n v="44363"/>
    <n v="44391"/>
    <n v="1"/>
    <n v="1"/>
    <n v="0"/>
    <n v="2021"/>
    <n v="6"/>
    <n v="30"/>
    <n v="10"/>
    <n v="100000"/>
    <n v="100000"/>
    <s v="year"/>
    <x v="2"/>
    <s v="Recruiter"/>
    <x v="1"/>
    <x v="5"/>
    <x v="3"/>
  </r>
  <r>
    <n v="52579298"/>
    <s v="Lead Data Scientist"/>
    <x v="1"/>
    <s v="Business/Systems Analysts"/>
    <x v="632"/>
    <n v="14593573"/>
    <s v="yourtown"/>
    <n v="3.9056999999999999"/>
    <d v="2021-06-17T00:00:00"/>
    <n v="44394.999988425923"/>
    <s v="Use data to help shape strategic priorities and investment in service delivery and achieve optimum outcomes to improve the lives of children and young"/>
    <s v="Australia"/>
    <x v="4"/>
    <x v="4"/>
    <s v="CBD &amp; Inner Suburbs"/>
    <s v="brisbane"/>
    <x v="0"/>
    <m/>
    <s v="No"/>
    <s v="https://www.seek.com.au/job/52579298?type=standout#searchRequestToken=ffea816e-db98-41ad-8313-b0ec4621ac10"/>
    <n v="1"/>
    <n v="1"/>
    <n v="1"/>
    <n v="1"/>
    <n v="0"/>
    <n v="0"/>
    <n v="0"/>
    <n v="0"/>
    <n v="0"/>
    <n v="0"/>
    <n v="1"/>
    <n v="0"/>
    <n v="1"/>
    <n v="1"/>
    <n v="0"/>
    <n v="0"/>
    <n v="0"/>
    <n v="0"/>
    <n v="0"/>
    <n v="0"/>
    <n v="0"/>
    <n v="0"/>
    <n v="0"/>
    <n v="0"/>
    <n v="0"/>
    <n v="44363"/>
    <n v="44394"/>
    <n v="0"/>
    <n v="1"/>
    <n v="0"/>
    <n v="2021"/>
    <n v="6"/>
    <n v="30"/>
    <n v="7"/>
    <m/>
    <m/>
    <m/>
    <x v="2"/>
    <s v="Direct"/>
    <x v="0"/>
    <x v="5"/>
    <x v="3"/>
  </r>
  <r>
    <n v="52582530"/>
    <s v="Data Scientist"/>
    <x v="0"/>
    <s v="Mathematics, Statistics &amp; Information Sciences"/>
    <x v="561"/>
    <n v="26751047"/>
    <s v="L'Oreal"/>
    <n v="3.2978999999999998"/>
    <d v="2021-06-17T00:00:00"/>
    <n v="44394.999988425923"/>
    <s v="Exciting opportunities to join at the beginning of our analytics transformation within ANZ. Responsible for acceleration of strategic insights."/>
    <s v="Australia"/>
    <x v="2"/>
    <x v="2"/>
    <s v="CBD &amp; Inner Suburbs"/>
    <s v="melbourne"/>
    <x v="0"/>
    <s v="Great salary and perks"/>
    <s v="No"/>
    <s v="https://www.seek.com.au/job/52582530?type=standout#searchRequestToken=fffc5a08-84fe-4b22-ac19-40addbe896b9"/>
    <n v="1"/>
    <n v="1"/>
    <n v="1"/>
    <n v="1"/>
    <n v="0"/>
    <n v="0"/>
    <n v="0"/>
    <n v="0"/>
    <n v="0"/>
    <n v="0"/>
    <n v="1"/>
    <n v="1"/>
    <n v="0"/>
    <n v="1"/>
    <n v="0"/>
    <n v="0"/>
    <n v="0"/>
    <n v="0"/>
    <n v="0"/>
    <n v="0"/>
    <n v="0"/>
    <n v="0"/>
    <n v="0"/>
    <n v="0"/>
    <n v="0"/>
    <n v="44364"/>
    <n v="44385"/>
    <n v="0"/>
    <n v="1"/>
    <n v="0"/>
    <n v="2021"/>
    <n v="6"/>
    <n v="30"/>
    <n v="7"/>
    <m/>
    <m/>
    <m/>
    <x v="2"/>
    <s v="Direct"/>
    <x v="1"/>
    <x v="5"/>
    <x v="3"/>
  </r>
  <r>
    <n v="52582700"/>
    <s v="Senior Data Scientist"/>
    <x v="1"/>
    <s v="Developers/Programmers"/>
    <x v="713"/>
    <n v="22484207"/>
    <s v="Aurizon"/>
    <n v="3.0352999999999999"/>
    <d v="2021-06-17T00:00:00"/>
    <n v="44394.999988425923"/>
    <s v="Develop innovative insights, undertake complex analyses, and implement advanced analytical capabilities, especially within machine learning."/>
    <s v="Australia"/>
    <x v="4"/>
    <x v="4"/>
    <s v="CBD &amp; Inner Suburbs"/>
    <s v="brisbane"/>
    <x v="0"/>
    <s v="Attractive salary plus bonus on offer"/>
    <s v="Yes"/>
    <s v="https://www.seek.com.au/job/52582700?type=standout#searchRequestToken=ffebd156-c2ac-49e8-9fe1-e25caa3a5b9f"/>
    <n v="1"/>
    <n v="1"/>
    <n v="1"/>
    <n v="1"/>
    <n v="0"/>
    <n v="0"/>
    <n v="0"/>
    <n v="0"/>
    <n v="0"/>
    <n v="0"/>
    <n v="1"/>
    <n v="0"/>
    <n v="1"/>
    <n v="1"/>
    <n v="0"/>
    <n v="0"/>
    <n v="0"/>
    <n v="0"/>
    <n v="0"/>
    <n v="0"/>
    <n v="0"/>
    <n v="1"/>
    <n v="0"/>
    <n v="0"/>
    <n v="0"/>
    <n v="44364"/>
    <n v="44382"/>
    <n v="0"/>
    <n v="1"/>
    <n v="0"/>
    <n v="2021"/>
    <n v="6"/>
    <n v="30"/>
    <n v="8"/>
    <m/>
    <m/>
    <m/>
    <x v="2"/>
    <s v="Direct"/>
    <x v="1"/>
    <x v="5"/>
    <x v="3"/>
  </r>
  <r>
    <n v="52587140"/>
    <s v="Commercial Data and Insights Senior Analyst"/>
    <x v="1"/>
    <s v="Consultants"/>
    <x v="124"/>
    <n v="11268388"/>
    <s v="Bupa"/>
    <n v="3.0194000000000001"/>
    <d v="2021-06-17T00:00:00"/>
    <n v="44394.591527777768"/>
    <s v="Varied role for a suitably qualified Commercial Insights and Data Senior Analyst"/>
    <s v="Australia"/>
    <x v="2"/>
    <x v="2"/>
    <m/>
    <m/>
    <x v="0"/>
    <m/>
    <s v="No"/>
    <s v="https://www.seek.com.au/job/52587140?type=standard#searchRequestToken=fffc5a08-84fe-4b22-ac19-40addbe896b9"/>
    <n v="1"/>
    <n v="1"/>
    <n v="0"/>
    <n v="1"/>
    <n v="0"/>
    <n v="0"/>
    <n v="0"/>
    <n v="0"/>
    <n v="0"/>
    <n v="1"/>
    <n v="1"/>
    <n v="0"/>
    <n v="1"/>
    <n v="1"/>
    <n v="0"/>
    <n v="0"/>
    <n v="0"/>
    <n v="0"/>
    <n v="0"/>
    <n v="0"/>
    <n v="0"/>
    <n v="1"/>
    <n v="0"/>
    <n v="0"/>
    <n v="0"/>
    <n v="44364"/>
    <n v="44375"/>
    <n v="0"/>
    <n v="1"/>
    <n v="0"/>
    <n v="2021"/>
    <n v="6"/>
    <n v="29"/>
    <n v="8"/>
    <m/>
    <m/>
    <m/>
    <x v="2"/>
    <s v="Direct"/>
    <x v="0"/>
    <x v="5"/>
    <x v="3"/>
  </r>
  <r>
    <n v="52589876"/>
    <s v="Supply Chain Analyst (Data Scientist)"/>
    <x v="0"/>
    <s v="Mathematics, Statistics &amp; Information Sciences"/>
    <x v="714"/>
    <n v="27468182"/>
    <m/>
    <m/>
    <d v="2021-06-17T00:00:00"/>
    <n v="44394.999988425923"/>
    <s v="A great opportunity to work with a dedicated and collaborative reporting and analytics team within a data-driven business."/>
    <s v="Australia"/>
    <x v="0"/>
    <x v="11"/>
    <m/>
    <s v="newcastle"/>
    <x v="0"/>
    <m/>
    <s v="No"/>
    <s v="https://www.seek.com.au/job/52589876?type=standout#searchRequestToken=fffc5a08-84fe-4b22-ac19-40addbe896b9"/>
    <n v="0"/>
    <n v="1"/>
    <n v="1"/>
    <n v="1"/>
    <n v="0"/>
    <n v="0"/>
    <n v="0"/>
    <n v="0"/>
    <n v="0"/>
    <n v="0"/>
    <n v="1"/>
    <n v="0"/>
    <n v="0"/>
    <n v="1"/>
    <n v="0"/>
    <n v="0"/>
    <n v="0"/>
    <n v="0"/>
    <n v="0"/>
    <n v="0"/>
    <n v="0"/>
    <n v="0"/>
    <n v="0"/>
    <n v="0"/>
    <n v="0"/>
    <n v="44364"/>
    <n v="44385"/>
    <n v="0"/>
    <n v="1"/>
    <n v="0"/>
    <n v="2021"/>
    <n v="6"/>
    <n v="30"/>
    <n v="5"/>
    <m/>
    <m/>
    <m/>
    <x v="2"/>
    <s v="Direct"/>
    <x v="0"/>
    <x v="5"/>
    <x v="3"/>
  </r>
  <r>
    <n v="52604666"/>
    <s v="Data Scientist"/>
    <x v="1"/>
    <s v="Database Development &amp; Administration"/>
    <x v="715"/>
    <n v="21038325"/>
    <s v="UniSuper"/>
    <n v="3.6349"/>
    <d v="2021-06-18T00:00:00"/>
    <n v="44395.999988425923"/>
    <s v=".Your role supports UniSuper doing this by identifying, prioritising and undertaking a range of research and analytical activities, leveraging all ..."/>
    <s v="Australia"/>
    <x v="2"/>
    <x v="2"/>
    <m/>
    <m/>
    <x v="0"/>
    <m/>
    <s v="Yes"/>
    <s v="https://www.seek.com.au/job/52604666?type=standout#searchRequestToken=fffc5a08-84fe-4b22-ac19-40addbe896b9"/>
    <n v="1"/>
    <n v="1"/>
    <n v="1"/>
    <n v="1"/>
    <n v="0"/>
    <n v="0"/>
    <n v="0"/>
    <n v="0"/>
    <n v="0"/>
    <n v="0"/>
    <n v="1"/>
    <n v="0"/>
    <n v="1"/>
    <n v="1"/>
    <n v="0"/>
    <n v="0"/>
    <n v="0"/>
    <n v="0"/>
    <n v="0"/>
    <n v="0"/>
    <n v="0"/>
    <n v="0"/>
    <n v="0"/>
    <n v="0"/>
    <n v="0"/>
    <n v="44365"/>
    <n v="44395"/>
    <n v="0"/>
    <n v="1"/>
    <n v="0"/>
    <n v="2021"/>
    <n v="6"/>
    <n v="30"/>
    <n v="7"/>
    <m/>
    <m/>
    <m/>
    <x v="2"/>
    <s v="Direct"/>
    <x v="0"/>
    <x v="5"/>
    <x v="4"/>
  </r>
  <r>
    <n v="52607467"/>
    <s v="Data Scientist"/>
    <x v="1"/>
    <s v="Engineering - Software"/>
    <x v="104"/>
    <n v="27843869"/>
    <m/>
    <m/>
    <d v="2021-06-18T00:00:00"/>
    <n v="44395.999988425923"/>
    <s v="Call Eric on (02) 6299 1006"/>
    <s v="Australia"/>
    <x v="1"/>
    <x v="1"/>
    <m/>
    <s v="canberra"/>
    <x v="1"/>
    <s v="$110 - $140p/h inc sup. All client fees disclosed"/>
    <s v="No"/>
    <s v="https://www.seek.com.au/job/52607467?type=standout#searchRequestToken=fff5b71c-5d32-44d7-88ed-59a9f8865d6d"/>
    <n v="1"/>
    <n v="1"/>
    <n v="1"/>
    <n v="1"/>
    <n v="0"/>
    <n v="0"/>
    <n v="0"/>
    <n v="0"/>
    <n v="0"/>
    <n v="0"/>
    <n v="1"/>
    <n v="1"/>
    <n v="1"/>
    <n v="1"/>
    <n v="0"/>
    <n v="0"/>
    <n v="0"/>
    <n v="0"/>
    <n v="0"/>
    <n v="0"/>
    <n v="0"/>
    <n v="0"/>
    <n v="0"/>
    <n v="0"/>
    <n v="0"/>
    <n v="44365"/>
    <n v="44395"/>
    <n v="1"/>
    <n v="1"/>
    <n v="0"/>
    <n v="2021"/>
    <n v="6"/>
    <n v="30"/>
    <n v="8"/>
    <m/>
    <m/>
    <m/>
    <x v="2"/>
    <s v="Recruiter"/>
    <x v="1"/>
    <x v="5"/>
    <x v="4"/>
  </r>
  <r>
    <n v="52608764"/>
    <s v="Data Scientist"/>
    <x v="1"/>
    <s v="Engineering - Software"/>
    <x v="86"/>
    <n v="22869919"/>
    <m/>
    <m/>
    <d v="2021-06-18T00:00:00"/>
    <n v="44395.999988425923"/>
    <s v="Data Scientist"/>
    <s v="Australia"/>
    <x v="1"/>
    <x v="1"/>
    <m/>
    <s v="canberra"/>
    <x v="1"/>
    <m/>
    <s v="No"/>
    <s v="https://www.seek.com.au/job/52608764?type=standout#searchRequestToken=fffc5a08-84fe-4b22-ac19-40addbe896b9"/>
    <n v="0"/>
    <n v="1"/>
    <n v="1"/>
    <n v="1"/>
    <n v="0"/>
    <n v="0"/>
    <n v="0"/>
    <n v="0"/>
    <n v="0"/>
    <n v="0"/>
    <n v="1"/>
    <n v="0"/>
    <n v="0"/>
    <n v="1"/>
    <n v="0"/>
    <n v="0"/>
    <n v="0"/>
    <n v="0"/>
    <n v="0"/>
    <n v="0"/>
    <n v="0"/>
    <n v="0"/>
    <n v="0"/>
    <n v="0"/>
    <n v="0"/>
    <n v="44365"/>
    <n v="44395"/>
    <n v="1"/>
    <n v="1"/>
    <n v="0"/>
    <n v="2021"/>
    <n v="6"/>
    <n v="30"/>
    <n v="5"/>
    <m/>
    <m/>
    <m/>
    <x v="2"/>
    <s v="Recruiter"/>
    <x v="0"/>
    <x v="5"/>
    <x v="4"/>
  </r>
  <r>
    <n v="52609378"/>
    <s v="Data Scientist"/>
    <x v="1"/>
    <s v="Other"/>
    <x v="84"/>
    <n v="26460366"/>
    <m/>
    <m/>
    <d v="2021-06-18T00:00:00"/>
    <n v="44395.999988425923"/>
    <s v="Seeking a Data Scientist to be involved in a range of data analytics and data science activities"/>
    <s v="Australia"/>
    <x v="0"/>
    <x v="0"/>
    <m/>
    <m/>
    <x v="1"/>
    <m/>
    <s v="No"/>
    <s v="https://www.seek.com.au/job/52609378?type=standard#searchRequestToken=fffc5a08-84fe-4b22-ac19-40addbe896b9"/>
    <n v="1"/>
    <n v="1"/>
    <n v="1"/>
    <n v="1"/>
    <n v="0"/>
    <n v="0"/>
    <n v="0"/>
    <n v="0"/>
    <n v="0"/>
    <n v="0"/>
    <n v="1"/>
    <n v="0"/>
    <n v="1"/>
    <n v="1"/>
    <n v="0"/>
    <n v="0"/>
    <n v="0"/>
    <n v="0"/>
    <n v="0"/>
    <n v="0"/>
    <n v="0"/>
    <n v="0"/>
    <n v="0"/>
    <n v="0"/>
    <n v="0"/>
    <n v="44365"/>
    <n v="44374"/>
    <n v="1"/>
    <n v="1"/>
    <n v="0"/>
    <n v="2021"/>
    <n v="6"/>
    <n v="30"/>
    <n v="7"/>
    <m/>
    <m/>
    <m/>
    <x v="2"/>
    <s v="Recruiter"/>
    <x v="0"/>
    <x v="5"/>
    <x v="4"/>
  </r>
  <r>
    <n v="52609447"/>
    <s v="Data Scientist"/>
    <x v="1"/>
    <s v="Other"/>
    <x v="716"/>
    <n v="28561761"/>
    <m/>
    <m/>
    <d v="2021-06-18T00:00:00"/>
    <n v="44395.999988425923"/>
    <s v="Contract opportunity for Data Scientist (ACT/NSW based) at Federal Government Department for Australian Citizens only."/>
    <s v="Australia"/>
    <x v="0"/>
    <x v="0"/>
    <s v="CBD, Inner West &amp; Eastern Suburbs"/>
    <s v="sydney"/>
    <x v="1"/>
    <m/>
    <s v="Yes"/>
    <s v="https://www.seek.com.au/job/52609447?type=standout#searchRequestToken=fffc5a08-84fe-4b22-ac19-40addbe896b9"/>
    <n v="1"/>
    <n v="1"/>
    <n v="1"/>
    <n v="1"/>
    <n v="0"/>
    <n v="0"/>
    <n v="0"/>
    <n v="0"/>
    <n v="0"/>
    <n v="0"/>
    <n v="1"/>
    <n v="1"/>
    <n v="1"/>
    <n v="1"/>
    <n v="0"/>
    <n v="0"/>
    <n v="0"/>
    <n v="0"/>
    <n v="0"/>
    <n v="0"/>
    <n v="0"/>
    <n v="0"/>
    <n v="0"/>
    <n v="0"/>
    <n v="0"/>
    <n v="44365"/>
    <n v="44367"/>
    <n v="0"/>
    <n v="1"/>
    <n v="0"/>
    <n v="2021"/>
    <n v="6"/>
    <n v="30"/>
    <n v="8"/>
    <m/>
    <m/>
    <m/>
    <x v="2"/>
    <s v="Direct"/>
    <x v="0"/>
    <x v="5"/>
    <x v="4"/>
  </r>
  <r>
    <n v="52631678"/>
    <s v="Lead Data Scientist"/>
    <x v="0"/>
    <s v="Mathematics, Statistics &amp; Information Sciences"/>
    <x v="717"/>
    <n v="47227661"/>
    <m/>
    <m/>
    <d v="2021-06-21T00:00:00"/>
    <n v="44398.999988425923"/>
    <s v="Lead Data Scientist"/>
    <s v="Australia"/>
    <x v="3"/>
    <x v="3"/>
    <s v="CBD, Inner &amp; Western Suburbs"/>
    <s v="perth"/>
    <x v="1"/>
    <m/>
    <s v="No"/>
    <s v="https://www.seek.com.au/job/52631678?type=standout#searchRequestToken=fffc4c5f-72f2-4417-87f8-f10be5c212e4"/>
    <n v="1"/>
    <n v="1"/>
    <n v="1"/>
    <n v="1"/>
    <n v="0"/>
    <n v="0"/>
    <n v="0"/>
    <n v="0"/>
    <n v="0"/>
    <n v="1"/>
    <n v="1"/>
    <n v="1"/>
    <n v="1"/>
    <n v="1"/>
    <n v="0"/>
    <n v="0"/>
    <n v="0"/>
    <n v="0"/>
    <n v="0"/>
    <n v="0"/>
    <n v="0"/>
    <n v="0"/>
    <n v="0"/>
    <n v="0"/>
    <n v="0"/>
    <n v="44368"/>
    <n v="44398"/>
    <n v="0"/>
    <n v="1"/>
    <n v="0"/>
    <n v="2021"/>
    <n v="6"/>
    <n v="30"/>
    <n v="9"/>
    <m/>
    <m/>
    <m/>
    <x v="2"/>
    <s v="Direct"/>
    <x v="0"/>
    <x v="5"/>
    <x v="1"/>
  </r>
  <r>
    <n v="52634304"/>
    <s v="Data Scientist"/>
    <x v="1"/>
    <s v="Other"/>
    <x v="16"/>
    <n v="32277792"/>
    <s v="Annalect"/>
    <n v="4"/>
    <d v="2021-06-22T00:00:00"/>
    <n v="44399.999988425923"/>
    <s v="Annalect, Omnicom Media Group"/>
    <s v="Australia"/>
    <x v="0"/>
    <x v="0"/>
    <m/>
    <m/>
    <x v="0"/>
    <m/>
    <s v="No"/>
    <s v="https://www.seek.com.au/job/52634304?type=standard#searchRequestToken=fffc4c5f-72f2-4417-87f8-f10be5c212e4"/>
    <n v="0"/>
    <n v="1"/>
    <n v="1"/>
    <n v="1"/>
    <n v="0"/>
    <n v="0"/>
    <n v="0"/>
    <n v="0"/>
    <n v="0"/>
    <n v="0"/>
    <n v="1"/>
    <n v="0"/>
    <n v="1"/>
    <n v="1"/>
    <n v="0"/>
    <n v="0"/>
    <n v="0"/>
    <n v="0"/>
    <n v="0"/>
    <n v="0"/>
    <n v="0"/>
    <n v="1"/>
    <n v="0"/>
    <n v="0"/>
    <n v="0"/>
    <n v="44368"/>
    <n v="44399"/>
    <n v="0"/>
    <n v="1"/>
    <n v="0"/>
    <n v="2021"/>
    <n v="6"/>
    <n v="30"/>
    <n v="7"/>
    <m/>
    <m/>
    <m/>
    <x v="2"/>
    <s v="Direct"/>
    <x v="0"/>
    <x v="5"/>
    <x v="2"/>
  </r>
  <r>
    <n v="52634475"/>
    <s v="Lead Data Scientist"/>
    <x v="1"/>
    <s v="Business/Systems Analysts"/>
    <x v="218"/>
    <n v="8133080"/>
    <s v="Suncorp"/>
    <n v="3.4119999999999999"/>
    <d v="2021-06-22T00:00:00"/>
    <n v="44399.999988425923"/>
    <s v="Lead the development and delivery of monitoring, detection and real time decisioning strategies."/>
    <s v="Australia"/>
    <x v="4"/>
    <x v="4"/>
    <s v="CBD &amp; Inner Suburbs"/>
    <s v="brisbane"/>
    <x v="0"/>
    <m/>
    <s v="No"/>
    <s v="https://www.seek.com.au/job/52634475?type=standout#searchRequestToken=ff5d8396-ef3d-45b7-b1b8-e0bf9ff500cc"/>
    <n v="0"/>
    <n v="1"/>
    <n v="1"/>
    <n v="1"/>
    <n v="0"/>
    <n v="0"/>
    <n v="0"/>
    <n v="0"/>
    <n v="0"/>
    <n v="0"/>
    <n v="1"/>
    <n v="0"/>
    <n v="1"/>
    <n v="1"/>
    <n v="0"/>
    <n v="0"/>
    <n v="0"/>
    <n v="0"/>
    <n v="0"/>
    <n v="0"/>
    <n v="0"/>
    <n v="0"/>
    <n v="0"/>
    <n v="0"/>
    <n v="0"/>
    <n v="44369"/>
    <n v="44383"/>
    <n v="0"/>
    <n v="1"/>
    <n v="0"/>
    <n v="2021"/>
    <n v="6"/>
    <n v="30"/>
    <n v="6"/>
    <m/>
    <m/>
    <m/>
    <x v="2"/>
    <s v="Direct"/>
    <x v="0"/>
    <x v="5"/>
    <x v="2"/>
  </r>
  <r>
    <n v="52634476"/>
    <s v="Lead Data Scientist"/>
    <x v="1"/>
    <s v="Other"/>
    <x v="218"/>
    <n v="8133080"/>
    <s v="Suncorp"/>
    <n v="3.4119999999999999"/>
    <d v="2021-06-22T00:00:00"/>
    <n v="44399.999988425923"/>
    <s v="Lead the development and delivery of monitoring, detection and real time decisioning strategies."/>
    <s v="Australia"/>
    <x v="4"/>
    <x v="4"/>
    <s v="CBD &amp; Inner Suburbs"/>
    <s v="brisbane"/>
    <x v="0"/>
    <m/>
    <s v="No"/>
    <s v="https://www.seek.com.au/job/52634476?type=standout#searchRequestToken=ff5d8396-ef3d-45b7-b1b8-e0bf9ff500cc"/>
    <n v="0"/>
    <n v="1"/>
    <n v="1"/>
    <n v="1"/>
    <n v="0"/>
    <n v="0"/>
    <n v="0"/>
    <n v="0"/>
    <n v="0"/>
    <n v="0"/>
    <n v="1"/>
    <n v="0"/>
    <n v="1"/>
    <n v="1"/>
    <n v="0"/>
    <n v="0"/>
    <n v="0"/>
    <n v="0"/>
    <n v="0"/>
    <n v="0"/>
    <n v="0"/>
    <n v="0"/>
    <n v="0"/>
    <n v="0"/>
    <n v="0"/>
    <n v="44369"/>
    <n v="44383"/>
    <n v="0"/>
    <n v="1"/>
    <n v="1"/>
    <n v="2021"/>
    <n v="6"/>
    <n v="30"/>
    <n v="6"/>
    <m/>
    <m/>
    <m/>
    <x v="2"/>
    <s v="Direct"/>
    <x v="0"/>
    <x v="5"/>
    <x v="2"/>
  </r>
  <r>
    <n v="52634685"/>
    <s v="Data Scientist"/>
    <x v="2"/>
    <s v="Analysis &amp; Reporting"/>
    <x v="718"/>
    <n v="2728"/>
    <s v="Liberty Financial"/>
    <n v="3.7930999999999999"/>
    <d v="2021-06-22T00:00:00"/>
    <n v="44399.999988425923"/>
    <s v="Liberty is seeking an experienced Data Scientist to join our Data Science team."/>
    <s v="Australia"/>
    <x v="2"/>
    <x v="2"/>
    <s v="CBD &amp; Inner Suburbs"/>
    <s v="melbourne"/>
    <x v="0"/>
    <m/>
    <s v="No"/>
    <s v="https://www.seek.com.au/job/52634685?type=standout#searchRequestToken=fffc4c5f-72f2-4417-87f8-f10be5c212e4"/>
    <n v="1"/>
    <n v="1"/>
    <n v="1"/>
    <n v="1"/>
    <n v="0"/>
    <n v="0"/>
    <n v="0"/>
    <n v="0"/>
    <n v="0"/>
    <n v="0"/>
    <n v="1"/>
    <n v="0"/>
    <n v="0"/>
    <n v="1"/>
    <n v="0"/>
    <n v="0"/>
    <n v="0"/>
    <n v="0"/>
    <n v="0"/>
    <n v="0"/>
    <n v="0"/>
    <n v="0"/>
    <n v="0"/>
    <n v="0"/>
    <n v="0"/>
    <n v="44369"/>
    <n v="44399"/>
    <n v="0"/>
    <n v="1"/>
    <n v="0"/>
    <n v="2021"/>
    <n v="6"/>
    <n v="30"/>
    <n v="6"/>
    <m/>
    <m/>
    <m/>
    <x v="2"/>
    <s v="Direct"/>
    <x v="0"/>
    <x v="5"/>
    <x v="2"/>
  </r>
  <r>
    <n v="52637569"/>
    <s v="Data Scientist"/>
    <x v="1"/>
    <s v="Other"/>
    <x v="604"/>
    <n v="3182"/>
    <m/>
    <m/>
    <d v="2021-06-22T00:00:00"/>
    <n v="44399.999988425923"/>
    <s v="Data science opportunity with a leading digital authentication company."/>
    <s v="Australia"/>
    <x v="0"/>
    <x v="0"/>
    <s v="North Shore &amp; Northern Beaches"/>
    <m/>
    <x v="0"/>
    <m/>
    <s v="No"/>
    <s v="https://www.seek.com.au/job/52637569?type=standard#searchRequestToken=fffc4c5f-72f2-4417-87f8-f10be5c212e4"/>
    <n v="1"/>
    <n v="1"/>
    <n v="1"/>
    <n v="1"/>
    <n v="0"/>
    <n v="0"/>
    <n v="0"/>
    <n v="0"/>
    <n v="0"/>
    <n v="0"/>
    <n v="1"/>
    <n v="1"/>
    <n v="1"/>
    <n v="1"/>
    <n v="0"/>
    <n v="0"/>
    <n v="0"/>
    <n v="0"/>
    <n v="0"/>
    <n v="0"/>
    <n v="0"/>
    <n v="1"/>
    <n v="0"/>
    <n v="0"/>
    <n v="0"/>
    <n v="44369"/>
    <n v="44399"/>
    <n v="0"/>
    <n v="1"/>
    <n v="0"/>
    <n v="2021"/>
    <n v="6"/>
    <n v="30"/>
    <n v="9"/>
    <m/>
    <m/>
    <m/>
    <x v="2"/>
    <s v="Direct"/>
    <x v="0"/>
    <x v="5"/>
    <x v="2"/>
  </r>
  <r>
    <n v="52639848"/>
    <s v="Senior Data Scientist"/>
    <x v="0"/>
    <s v="Mathematics, Statistics &amp; Information Sciences"/>
    <x v="53"/>
    <n v="45276428"/>
    <m/>
    <m/>
    <d v="2021-06-22T00:00:00"/>
    <n v="44399.999988425923"/>
    <s v="We're looking for a Senior Data Scientist who has a passion for Games!"/>
    <s v="Australia"/>
    <x v="2"/>
    <x v="2"/>
    <s v="CBD &amp; Inner Suburbs"/>
    <s v="portmelbourne"/>
    <x v="0"/>
    <m/>
    <s v="No"/>
    <s v="https://www.seek.com.au/job/52639848?type=standout#searchRequestToken=fffc4c5f-72f2-4417-87f8-f10be5c212e4"/>
    <n v="1"/>
    <n v="1"/>
    <n v="1"/>
    <n v="1"/>
    <n v="0"/>
    <n v="0"/>
    <n v="0"/>
    <n v="0"/>
    <n v="0"/>
    <n v="1"/>
    <n v="1"/>
    <n v="1"/>
    <n v="1"/>
    <n v="1"/>
    <n v="0"/>
    <n v="0"/>
    <n v="0"/>
    <n v="0"/>
    <n v="0"/>
    <n v="0"/>
    <n v="0"/>
    <n v="0"/>
    <n v="0"/>
    <n v="0"/>
    <n v="0"/>
    <n v="44369"/>
    <n v="44399"/>
    <n v="0"/>
    <n v="1"/>
    <n v="0"/>
    <n v="2021"/>
    <n v="6"/>
    <n v="30"/>
    <n v="9"/>
    <m/>
    <m/>
    <m/>
    <x v="2"/>
    <s v="Direct"/>
    <x v="0"/>
    <x v="5"/>
    <x v="2"/>
  </r>
  <r>
    <n v="52640677"/>
    <s v="Data Scientist"/>
    <x v="0"/>
    <s v="Mathematics, Statistics &amp; Information Sciences"/>
    <x v="719"/>
    <n v="21726193"/>
    <m/>
    <m/>
    <d v="2021-06-22T00:00:00"/>
    <n v="44399.999988425923"/>
    <s v="Data Scientist required for 12-18 month contract role, based in Sydney. Skills required include mix &quot;hands-on&quot; and advice, plus visualisation skills."/>
    <s v="Australia"/>
    <x v="0"/>
    <x v="0"/>
    <s v="CBD, Inner West &amp; Eastern Suburbs"/>
    <s v="sydney"/>
    <x v="1"/>
    <s v="$80 - $100+ per hour."/>
    <s v="No"/>
    <s v="https://www.seek.com.au/job/52640677?type=standard#searchRequestToken=ff6f15b3-94b1-4317-a734-bbcf45128ada"/>
    <n v="1"/>
    <n v="1"/>
    <n v="1"/>
    <n v="1"/>
    <n v="0"/>
    <n v="0"/>
    <n v="0"/>
    <n v="0"/>
    <n v="0"/>
    <n v="0"/>
    <n v="1"/>
    <n v="0"/>
    <n v="0"/>
    <n v="1"/>
    <n v="0"/>
    <n v="0"/>
    <n v="0"/>
    <n v="0"/>
    <n v="0"/>
    <n v="0"/>
    <n v="0"/>
    <n v="0"/>
    <n v="0"/>
    <n v="0"/>
    <n v="0"/>
    <n v="44369"/>
    <n v="44372"/>
    <n v="0"/>
    <n v="1"/>
    <n v="0"/>
    <n v="2021"/>
    <n v="6"/>
    <n v="30"/>
    <n v="6"/>
    <n v="80"/>
    <n v="100"/>
    <s v="hour"/>
    <x v="2"/>
    <s v="Direct"/>
    <x v="1"/>
    <x v="5"/>
    <x v="2"/>
  </r>
  <r>
    <n v="52640758"/>
    <s v="Data Scientist"/>
    <x v="1"/>
    <s v="Business/Systems Analysts"/>
    <x v="719"/>
    <n v="21726193"/>
    <m/>
    <m/>
    <d v="2021-06-22T00:00:00"/>
    <n v="44399.999988425923"/>
    <s v="Data Scientist required for 12-18 month contract role, based in Sydney. Skills required include mix &quot;hands-on&quot; and advice, plus visualisation skills."/>
    <s v="Australia"/>
    <x v="0"/>
    <x v="0"/>
    <s v="CBD, Inner West &amp; Eastern Suburbs"/>
    <s v="sydney"/>
    <x v="1"/>
    <s v="$80 - $100+ per hour."/>
    <s v="No"/>
    <s v="https://www.seek.com.au/job/52640758?type=standard#searchRequestToken=ff535f17-9ca8-4564-84fd-78b60e101a80"/>
    <n v="1"/>
    <n v="1"/>
    <n v="1"/>
    <n v="1"/>
    <n v="0"/>
    <n v="0"/>
    <n v="0"/>
    <n v="0"/>
    <n v="0"/>
    <n v="0"/>
    <n v="1"/>
    <n v="0"/>
    <n v="0"/>
    <n v="1"/>
    <n v="0"/>
    <n v="0"/>
    <n v="0"/>
    <n v="0"/>
    <n v="0"/>
    <n v="0"/>
    <n v="0"/>
    <n v="0"/>
    <n v="0"/>
    <n v="0"/>
    <n v="0"/>
    <n v="44369"/>
    <n v="44372"/>
    <n v="0"/>
    <n v="1"/>
    <n v="0"/>
    <n v="2021"/>
    <n v="6"/>
    <n v="30"/>
    <n v="6"/>
    <n v="80"/>
    <n v="100"/>
    <s v="hour"/>
    <x v="2"/>
    <s v="Direct"/>
    <x v="1"/>
    <x v="5"/>
    <x v="2"/>
  </r>
  <r>
    <n v="52644599"/>
    <s v="Data Scientist"/>
    <x v="1"/>
    <s v="Developers/Programmers"/>
    <x v="172"/>
    <n v="20361318"/>
    <m/>
    <m/>
    <d v="2021-06-22T00:00:00"/>
    <n v="44399.999988425923"/>
    <s v="Unique data science opportunity where you work on varied problems from risk to capital markets solutions"/>
    <s v="Australia"/>
    <x v="0"/>
    <x v="0"/>
    <s v="CBD, Inner West &amp; Eastern Suburbs"/>
    <s v="sydney"/>
    <x v="0"/>
    <s v="$120000 - $140000 per annum"/>
    <s v="Yes"/>
    <s v="https://www.seek.com.au/job/52644599?type=standard#searchRequestToken=fffc4c5f-72f2-4417-87f8-f10be5c212e4"/>
    <n v="1"/>
    <n v="1"/>
    <n v="1"/>
    <n v="1"/>
    <n v="0"/>
    <n v="0"/>
    <n v="0"/>
    <n v="0"/>
    <n v="1"/>
    <n v="0"/>
    <n v="1"/>
    <n v="0"/>
    <n v="1"/>
    <n v="1"/>
    <n v="0"/>
    <n v="0"/>
    <n v="0"/>
    <n v="0"/>
    <n v="0"/>
    <n v="0"/>
    <n v="0"/>
    <n v="0"/>
    <n v="0"/>
    <n v="0"/>
    <n v="0"/>
    <n v="44369"/>
    <n v="44399"/>
    <n v="0"/>
    <n v="1"/>
    <n v="0"/>
    <n v="2021"/>
    <n v="6"/>
    <n v="30"/>
    <n v="8"/>
    <n v="120000"/>
    <n v="140000"/>
    <s v="year"/>
    <x v="2"/>
    <s v="Direct"/>
    <x v="1"/>
    <x v="5"/>
    <x v="2"/>
  </r>
  <r>
    <n v="52655838"/>
    <s v="Data/BI Platform Architect - END-USER role"/>
    <x v="1"/>
    <s v="Database Development &amp; Administration"/>
    <x v="720"/>
    <n v="31216982"/>
    <m/>
    <m/>
    <d v="2021-06-23T00:00:00"/>
    <n v="44400.999988425923"/>
    <s v="Data/BI Platform Architect - END-USER role (NOT Consultancy) - Strategy &amp; Planning - Mainly Central Coast with some WFH - daniel@etegroup.com.au"/>
    <s v="Australia"/>
    <x v="0"/>
    <x v="0"/>
    <s v="North Shore &amp; Northern Beaches"/>
    <m/>
    <x v="0"/>
    <s v="Top Salary &amp; WFH/Central Coast-based"/>
    <s v="No"/>
    <s v="https://www.seek.com.au/job/52655838?type=standard#searchRequestToken=ffd22ea4-7e8d-4082-bbff-5b209ea2e725"/>
    <n v="0"/>
    <n v="0"/>
    <n v="0"/>
    <n v="1"/>
    <n v="0"/>
    <n v="0"/>
    <n v="0"/>
    <n v="0"/>
    <n v="0"/>
    <n v="0"/>
    <n v="1"/>
    <n v="0"/>
    <n v="0"/>
    <n v="0"/>
    <n v="0"/>
    <n v="0"/>
    <n v="0"/>
    <n v="0"/>
    <n v="0"/>
    <n v="0"/>
    <n v="0"/>
    <n v="0"/>
    <n v="0"/>
    <n v="0"/>
    <n v="0"/>
    <n v="44370"/>
    <n v="44398"/>
    <n v="0"/>
    <n v="1"/>
    <n v="0"/>
    <n v="2021"/>
    <n v="6"/>
    <n v="30"/>
    <n v="2"/>
    <m/>
    <m/>
    <m/>
    <x v="2"/>
    <s v="Direct"/>
    <x v="1"/>
    <x v="5"/>
    <x v="0"/>
  </r>
  <r>
    <n v="52657755"/>
    <s v="Head of Data Science and Analytics: AI &amp; IoT: Innovative Tech Company:"/>
    <x v="1"/>
    <s v="Management"/>
    <x v="721"/>
    <n v="31576391"/>
    <m/>
    <m/>
    <d v="2021-06-23T00:00:00"/>
    <n v="44400.999988425923"/>
    <s v="Interest in joining a truly innovative, successful and well established AI &amp; IoT Technology Company that is now venturing into further expansion...."/>
    <s v="Australia"/>
    <x v="2"/>
    <x v="2"/>
    <s v="CBD &amp; Inner Suburbs"/>
    <s v="melbourne"/>
    <x v="0"/>
    <m/>
    <s v="No"/>
    <s v="https://www.seek.com.au/job/52657755?type=standard#searchRequestToken=ffe83c6a-75ef-4784-92fd-8520d176a138"/>
    <n v="1"/>
    <n v="1"/>
    <n v="1"/>
    <n v="1"/>
    <n v="0"/>
    <n v="0"/>
    <n v="0"/>
    <n v="0"/>
    <n v="0"/>
    <n v="0"/>
    <n v="1"/>
    <n v="0"/>
    <n v="0"/>
    <n v="1"/>
    <n v="0"/>
    <n v="0"/>
    <n v="0"/>
    <n v="0"/>
    <n v="0"/>
    <n v="0"/>
    <n v="0"/>
    <n v="0"/>
    <n v="0"/>
    <n v="0"/>
    <n v="0"/>
    <n v="44370"/>
    <n v="44400"/>
    <n v="0"/>
    <n v="1"/>
    <n v="0"/>
    <n v="2021"/>
    <n v="6"/>
    <n v="30"/>
    <n v="6"/>
    <m/>
    <m/>
    <m/>
    <x v="2"/>
    <s v="Direct"/>
    <x v="0"/>
    <x v="5"/>
    <x v="0"/>
  </r>
  <r>
    <n v="52658458"/>
    <s v="Senior Data Scientist x4 ($700-$800 per day)"/>
    <x v="7"/>
    <s v="Analysts"/>
    <x v="72"/>
    <n v="35398774"/>
    <m/>
    <m/>
    <d v="2021-06-23T00:00:00"/>
    <n v="44400.999988425923"/>
    <s v="CORRELATE RESOURCES : Your trusted Data Analytics Recruitment Partner. APPLY NOW for exclusive opportunities, market insights &amp; ongoing career support"/>
    <s v="Australia"/>
    <x v="0"/>
    <x v="0"/>
    <m/>
    <m/>
    <x v="1"/>
    <s v="$700-800pd"/>
    <s v="No"/>
    <s v="https://www.seek.com.au/job/52658458?type=standout#searchRequestToken=ffd22ea4-7e8d-4082-bbff-5b209ea2e725"/>
    <n v="1"/>
    <n v="1"/>
    <n v="1"/>
    <n v="1"/>
    <n v="0"/>
    <n v="0"/>
    <n v="0"/>
    <n v="0"/>
    <n v="0"/>
    <n v="0"/>
    <n v="1"/>
    <n v="1"/>
    <n v="1"/>
    <n v="1"/>
    <n v="0"/>
    <n v="0"/>
    <n v="0"/>
    <n v="0"/>
    <n v="0"/>
    <n v="0"/>
    <n v="0"/>
    <n v="0"/>
    <n v="0"/>
    <n v="0"/>
    <n v="0"/>
    <n v="44370"/>
    <n v="44398"/>
    <n v="1"/>
    <n v="1"/>
    <n v="0"/>
    <n v="2021"/>
    <n v="6"/>
    <n v="30"/>
    <n v="8"/>
    <n v="700"/>
    <n v="800"/>
    <s v="day"/>
    <x v="2"/>
    <s v="Recruiter"/>
    <x v="1"/>
    <x v="5"/>
    <x v="0"/>
  </r>
  <r>
    <n v="52659800"/>
    <s v="Data/BI Platform Architect - END-USER role"/>
    <x v="1"/>
    <s v="Database Development &amp; Administration"/>
    <x v="720"/>
    <n v="31216982"/>
    <m/>
    <m/>
    <d v="2021-06-23T00:00:00"/>
    <n v="44400.999988425923"/>
    <s v="Data/BI Platform Architect - END-USER role (NOT Consultancy) - Strategy &amp; Planning - Mainly Central Coast with some WFH - daniel@etegroup.com.au"/>
    <s v="Australia"/>
    <x v="0"/>
    <x v="17"/>
    <m/>
    <m/>
    <x v="0"/>
    <s v="Top Salary &amp; WFH/Central Coast-based"/>
    <s v="No"/>
    <s v="https://www.seek.com.au/job/52659800?type=standard#searchRequestToken=ffd22ea4-7e8d-4082-bbff-5b209ea2e725"/>
    <n v="0"/>
    <n v="0"/>
    <n v="0"/>
    <n v="1"/>
    <n v="0"/>
    <n v="0"/>
    <n v="0"/>
    <n v="0"/>
    <n v="0"/>
    <n v="0"/>
    <n v="1"/>
    <n v="1"/>
    <n v="0"/>
    <n v="0"/>
    <n v="0"/>
    <n v="0"/>
    <n v="0"/>
    <n v="0"/>
    <n v="0"/>
    <n v="0"/>
    <n v="0"/>
    <n v="0"/>
    <n v="1"/>
    <n v="0"/>
    <n v="0"/>
    <n v="44370"/>
    <n v="44398"/>
    <n v="0"/>
    <n v="1"/>
    <n v="0"/>
    <n v="2021"/>
    <n v="6"/>
    <n v="30"/>
    <n v="4"/>
    <m/>
    <m/>
    <m/>
    <x v="2"/>
    <s v="Direct"/>
    <x v="1"/>
    <x v="5"/>
    <x v="0"/>
  </r>
  <r>
    <n v="52660002"/>
    <s v="Machine Learning Data Scientist (PHD)"/>
    <x v="0"/>
    <s v="Mathematics, Statistics &amp; Information Sciences"/>
    <x v="445"/>
    <n v="20351243"/>
    <m/>
    <m/>
    <d v="2021-06-23T00:00:00"/>
    <n v="44400.999988425923"/>
    <s v="Join our quantitative trading team and build models for high frequency asset price prediction, analyse the resulting trades for price prediction."/>
    <s v="Australia"/>
    <x v="0"/>
    <x v="0"/>
    <s v="CBD, Inner West &amp; Eastern Suburbs"/>
    <s v="barangaroo"/>
    <x v="0"/>
    <m/>
    <s v="No"/>
    <s v="https://www.seek.com.au/job/52660002?type=standout#searchRequestToken=fffc4c5f-72f2-4417-87f8-f10be5c212e4"/>
    <n v="0"/>
    <n v="1"/>
    <n v="1"/>
    <n v="1"/>
    <n v="0"/>
    <n v="0"/>
    <n v="0"/>
    <n v="0"/>
    <n v="0"/>
    <n v="0"/>
    <n v="1"/>
    <n v="1"/>
    <n v="0"/>
    <n v="1"/>
    <n v="0"/>
    <n v="0"/>
    <n v="0"/>
    <n v="0"/>
    <n v="0"/>
    <n v="0"/>
    <n v="0"/>
    <n v="0"/>
    <n v="0"/>
    <n v="0"/>
    <n v="0"/>
    <n v="44370"/>
    <n v="44557"/>
    <n v="0"/>
    <n v="1"/>
    <n v="0"/>
    <n v="2021"/>
    <n v="6"/>
    <n v="30"/>
    <n v="6"/>
    <m/>
    <m/>
    <m/>
    <x v="2"/>
    <s v="Direct"/>
    <x v="0"/>
    <x v="5"/>
    <x v="0"/>
  </r>
  <r>
    <n v="52661266"/>
    <s v="Solutions Engineer"/>
    <x v="1"/>
    <s v="Sales - Pre &amp; Post"/>
    <x v="614"/>
    <n v="25648791"/>
    <s v="Nearmap"/>
    <n v="3.4"/>
    <d v="2021-06-23T00:00:00"/>
    <n v="44400.999988425923"/>
    <s v="Join Nearmap in a critical role connecting and collaborating with all aspects of the business and to support technical engagements."/>
    <s v="Australia"/>
    <x v="0"/>
    <x v="0"/>
    <s v="CBD, Inner West &amp; Eastern Suburbs"/>
    <s v="sydney"/>
    <x v="0"/>
    <m/>
    <s v="No"/>
    <s v="https://www.seek.com.au/job/52661266?type=standout#searchRequestToken=fff5b71c-5d32-44d7-88ed-59a9f8865d6d"/>
    <n v="0"/>
    <n v="1"/>
    <n v="0"/>
    <n v="1"/>
    <n v="0"/>
    <n v="0"/>
    <n v="0"/>
    <n v="0"/>
    <n v="0"/>
    <n v="0"/>
    <n v="0"/>
    <n v="1"/>
    <n v="1"/>
    <n v="0"/>
    <n v="0"/>
    <n v="0"/>
    <n v="0"/>
    <n v="0"/>
    <n v="0"/>
    <n v="0"/>
    <n v="0"/>
    <n v="0"/>
    <n v="1"/>
    <n v="0"/>
    <n v="0"/>
    <n v="44370"/>
    <n v="44400"/>
    <n v="0"/>
    <n v="1"/>
    <n v="0"/>
    <n v="2021"/>
    <n v="6"/>
    <n v="30"/>
    <n v="5"/>
    <m/>
    <m/>
    <m/>
    <x v="2"/>
    <s v="Direct"/>
    <x v="0"/>
    <x v="5"/>
    <x v="0"/>
  </r>
  <r>
    <n v="52661344"/>
    <s v="Solutions Engineer"/>
    <x v="1"/>
    <s v="Sales - Pre &amp; Post"/>
    <x v="614"/>
    <n v="25648791"/>
    <s v="Nearmap"/>
    <n v="3.4"/>
    <d v="2021-06-23T00:00:00"/>
    <n v="44400.999988425923"/>
    <s v="Join Nearmap in a critical role connecting and collaborating with all aspects of the business and to support technical engagements."/>
    <s v="Australia"/>
    <x v="1"/>
    <x v="1"/>
    <m/>
    <s v="canberra"/>
    <x v="0"/>
    <m/>
    <s v="No"/>
    <s v="https://www.seek.com.au/job/52661344?type=standout#searchRequestToken=fff5b71c-5d32-44d7-88ed-59a9f8865d6d"/>
    <n v="0"/>
    <n v="1"/>
    <n v="0"/>
    <n v="1"/>
    <n v="0"/>
    <n v="0"/>
    <n v="0"/>
    <n v="0"/>
    <n v="0"/>
    <n v="0"/>
    <n v="0"/>
    <n v="1"/>
    <n v="0"/>
    <n v="0"/>
    <n v="0"/>
    <n v="0"/>
    <n v="0"/>
    <n v="0"/>
    <n v="0"/>
    <n v="0"/>
    <n v="0"/>
    <n v="0"/>
    <n v="1"/>
    <n v="0"/>
    <n v="0"/>
    <n v="44370"/>
    <n v="44400"/>
    <n v="0"/>
    <n v="1"/>
    <n v="0"/>
    <n v="2021"/>
    <n v="6"/>
    <n v="30"/>
    <n v="4"/>
    <m/>
    <m/>
    <m/>
    <x v="2"/>
    <s v="Direct"/>
    <x v="0"/>
    <x v="5"/>
    <x v="0"/>
  </r>
  <r>
    <n v="52661813"/>
    <s v="Senior Manager, Consumer Data"/>
    <x v="15"/>
    <s v="Management - Area/Multi-site"/>
    <x v="722"/>
    <n v="25208354"/>
    <m/>
    <m/>
    <d v="2021-06-23T00:00:00"/>
    <n v="44400.999988425923"/>
    <s v="We currently have an exciting opportunity for an experienced Senior Manager, within Consumer Data to join our Melbourne Team for a 12mths contract."/>
    <s v="Australia"/>
    <x v="2"/>
    <x v="2"/>
    <m/>
    <s v="stkilda"/>
    <x v="0"/>
    <m/>
    <s v="Yes"/>
    <s v="https://www.seek.com.au/job/52661813?type=standard#searchRequestToken=ffe83c6a-75ef-4784-92fd-8520d176a138"/>
    <n v="0"/>
    <n v="1"/>
    <n v="0"/>
    <n v="1"/>
    <n v="0"/>
    <n v="0"/>
    <n v="0"/>
    <n v="0"/>
    <n v="0"/>
    <n v="0"/>
    <n v="1"/>
    <n v="0"/>
    <n v="0"/>
    <n v="1"/>
    <n v="0"/>
    <n v="0"/>
    <n v="0"/>
    <n v="0"/>
    <n v="0"/>
    <n v="0"/>
    <n v="0"/>
    <n v="0"/>
    <n v="0"/>
    <n v="0"/>
    <n v="0"/>
    <n v="44370"/>
    <n v="44399"/>
    <n v="0"/>
    <n v="1"/>
    <n v="0"/>
    <n v="2021"/>
    <n v="6"/>
    <n v="30"/>
    <n v="4"/>
    <m/>
    <m/>
    <m/>
    <x v="2"/>
    <s v="Direct"/>
    <x v="0"/>
    <x v="5"/>
    <x v="0"/>
  </r>
  <r>
    <n v="52666773"/>
    <s v="Senior Data Scientist"/>
    <x v="0"/>
    <s v="Mathematics, Statistics &amp; Information Sciences"/>
    <x v="384"/>
    <n v="9163024"/>
    <s v="Findex"/>
    <n v="2.4443999999999999"/>
    <d v="2021-06-24T00:00:00"/>
    <n v="44401.999988425923"/>
    <s v="An exciting opportunity for an experienced Senior Data Scientist to join the team at Findex."/>
    <s v="Australia"/>
    <x v="2"/>
    <x v="2"/>
    <s v="CBD &amp; Inner Suburbs"/>
    <s v="melbourne"/>
    <x v="0"/>
    <m/>
    <s v="No"/>
    <s v="https://www.seek.com.au/job/52666773?type=standout#searchRequestToken=fff5b71c-5d32-44d7-88ed-59a9f8865d6d"/>
    <n v="0"/>
    <n v="1"/>
    <n v="1"/>
    <n v="1"/>
    <n v="0"/>
    <n v="0"/>
    <n v="0"/>
    <n v="0"/>
    <n v="0"/>
    <n v="1"/>
    <n v="1"/>
    <n v="1"/>
    <n v="1"/>
    <n v="1"/>
    <n v="0"/>
    <n v="0"/>
    <n v="0"/>
    <n v="0"/>
    <n v="0"/>
    <n v="0"/>
    <n v="0"/>
    <n v="1"/>
    <n v="1"/>
    <n v="0"/>
    <n v="0"/>
    <n v="44370"/>
    <n v="44401"/>
    <n v="0"/>
    <n v="1"/>
    <n v="0"/>
    <n v="2021"/>
    <n v="6"/>
    <n v="30"/>
    <n v="10"/>
    <m/>
    <m/>
    <m/>
    <x v="2"/>
    <s v="Direct"/>
    <x v="0"/>
    <x v="5"/>
    <x v="3"/>
  </r>
  <r>
    <n v="52666898"/>
    <s v="Senior Full-stack Developer"/>
    <x v="1"/>
    <s v="Developers/Programmers"/>
    <x v="384"/>
    <n v="9163024"/>
    <s v="Findex"/>
    <n v="2.4443999999999999"/>
    <d v="2021-06-24T00:00:00"/>
    <n v="44401.999988425923"/>
    <s v="We are looking for a super talented full stack developer who is comfortable with programming."/>
    <s v="Australia"/>
    <x v="2"/>
    <x v="2"/>
    <s v="CBD &amp; Inner Suburbs"/>
    <s v="melbourne"/>
    <x v="0"/>
    <m/>
    <s v="No"/>
    <s v="https://www.seek.com.au/job/52666898?type=standout#searchRequestToken=fff5b71c-5d32-44d7-88ed-59a9f8865d6d"/>
    <n v="0"/>
    <n v="1"/>
    <n v="0"/>
    <n v="1"/>
    <n v="0"/>
    <n v="0"/>
    <n v="0"/>
    <n v="0"/>
    <n v="0"/>
    <n v="0"/>
    <n v="0"/>
    <n v="1"/>
    <n v="0"/>
    <n v="0"/>
    <n v="0"/>
    <n v="0"/>
    <n v="0"/>
    <n v="0"/>
    <n v="0"/>
    <n v="0"/>
    <n v="0"/>
    <n v="0"/>
    <n v="1"/>
    <n v="0"/>
    <n v="0"/>
    <n v="44370"/>
    <n v="44401"/>
    <n v="0"/>
    <n v="1"/>
    <n v="0"/>
    <n v="2021"/>
    <n v="6"/>
    <n v="30"/>
    <n v="4"/>
    <m/>
    <m/>
    <m/>
    <x v="2"/>
    <s v="Direct"/>
    <x v="0"/>
    <x v="5"/>
    <x v="3"/>
  </r>
  <r>
    <n v="52667935"/>
    <s v="Process Control Data Scientist"/>
    <x v="6"/>
    <s v="Analysis &amp; Reporting"/>
    <x v="653"/>
    <n v="13625315"/>
    <s v="Newcrest Mining"/>
    <m/>
    <d v="2021-06-24T00:00:00"/>
    <n v="44401.999988425923"/>
    <s v="Leverage your passion for Data Science and drive operational efficiencies in this exceptional opportunity with Newcrest."/>
    <s v="Australia"/>
    <x v="0"/>
    <x v="10"/>
    <m/>
    <s v="cadia"/>
    <x v="1"/>
    <s v="Competitive Salary + Bonus"/>
    <s v="Yes"/>
    <s v="https://www.seek.com.au/job/52667935?type=standout#searchRequestToken=fff36b4b-3d8a-43da-9576-f23ca509ba59"/>
    <n v="1"/>
    <n v="1"/>
    <n v="1"/>
    <n v="1"/>
    <n v="0"/>
    <n v="0"/>
    <n v="0"/>
    <n v="0"/>
    <n v="0"/>
    <n v="0"/>
    <n v="1"/>
    <n v="0"/>
    <n v="0"/>
    <n v="1"/>
    <n v="0"/>
    <n v="0"/>
    <n v="0"/>
    <n v="0"/>
    <n v="0"/>
    <n v="0"/>
    <n v="0"/>
    <n v="0"/>
    <n v="0"/>
    <n v="0"/>
    <n v="0"/>
    <n v="44371"/>
    <n v="44385"/>
    <n v="0"/>
    <n v="1"/>
    <n v="0"/>
    <n v="2021"/>
    <n v="6"/>
    <n v="30"/>
    <n v="6"/>
    <m/>
    <m/>
    <m/>
    <x v="2"/>
    <s v="Direct"/>
    <x v="1"/>
    <x v="5"/>
    <x v="3"/>
  </r>
  <r>
    <n v="52669255"/>
    <s v="Senior Data Scientist / Biometrician"/>
    <x v="0"/>
    <s v="Mathematics, Statistics &amp; Information Sciences"/>
    <x v="723"/>
    <n v="31572824"/>
    <m/>
    <m/>
    <d v="2021-06-24T00:00:00"/>
    <n v="44401.999988425923"/>
    <s v="SPC invites applications for the position of Senior Data Scientist / Biometrician within its Oceanic Fisheries Programme located in Nouméa."/>
    <s v="Nation - Other"/>
    <x v="9"/>
    <x v="27"/>
    <s v="PNG &amp; Pacific Islands"/>
    <m/>
    <x v="0"/>
    <s v="$110,000 - $139,999 + expatriate package"/>
    <s v="No"/>
    <s v="https://www.seek.com.au/job/52669255?type=standard#searchRequestToken=ffd6df16-8dbd-41bc-ad86-f91248fd12ec"/>
    <n v="1"/>
    <n v="1"/>
    <n v="1"/>
    <n v="1"/>
    <n v="0"/>
    <n v="0"/>
    <n v="0"/>
    <n v="0"/>
    <n v="0"/>
    <n v="0"/>
    <n v="1"/>
    <n v="0"/>
    <n v="0"/>
    <n v="1"/>
    <n v="0"/>
    <n v="0"/>
    <n v="0"/>
    <n v="0"/>
    <n v="0"/>
    <n v="0"/>
    <n v="0"/>
    <n v="0"/>
    <n v="1"/>
    <n v="0"/>
    <n v="0"/>
    <n v="44371"/>
    <n v="44401"/>
    <n v="0"/>
    <n v="0"/>
    <n v="0"/>
    <n v="2021"/>
    <n v="6"/>
    <n v="30"/>
    <n v="7"/>
    <n v="110000"/>
    <n v="139999"/>
    <s v="year"/>
    <x v="2"/>
    <s v="Direct"/>
    <x v="1"/>
    <x v="5"/>
    <x v="3"/>
  </r>
  <r>
    <n v="52669547"/>
    <s v="Principal Data Scientist"/>
    <x v="1"/>
    <s v="Other"/>
    <x v="362"/>
    <n v="36983305"/>
    <m/>
    <m/>
    <d v="2021-06-24T00:00:00"/>
    <n v="44401.999988425923"/>
    <s v="Superb opportunity for an experienced Principal Data Scientist with a major global business,"/>
    <s v="Australia"/>
    <x v="4"/>
    <x v="4"/>
    <m/>
    <m/>
    <x v="0"/>
    <m/>
    <s v="No"/>
    <s v="https://www.seek.com.au/job/52669547?type=standard#searchRequestToken=fffac9c9-1bf8-4a13-97d0-d4264909fad8"/>
    <n v="1"/>
    <n v="1"/>
    <n v="1"/>
    <n v="1"/>
    <n v="0"/>
    <n v="0"/>
    <n v="0"/>
    <n v="0"/>
    <n v="0"/>
    <n v="1"/>
    <n v="1"/>
    <n v="1"/>
    <n v="1"/>
    <n v="1"/>
    <n v="0"/>
    <n v="0"/>
    <n v="0"/>
    <n v="0"/>
    <n v="0"/>
    <n v="0"/>
    <n v="0"/>
    <n v="0"/>
    <n v="0"/>
    <n v="0"/>
    <n v="0"/>
    <n v="44371"/>
    <n v="44399"/>
    <n v="1"/>
    <n v="1"/>
    <n v="0"/>
    <n v="2021"/>
    <n v="6"/>
    <n v="30"/>
    <n v="9"/>
    <m/>
    <m/>
    <m/>
    <x v="2"/>
    <s v="Recruiter"/>
    <x v="0"/>
    <x v="5"/>
    <x v="3"/>
  </r>
  <r>
    <n v="52671964"/>
    <s v="Data Visualisation Specialist"/>
    <x v="1"/>
    <s v="Other"/>
    <x v="724"/>
    <n v="45956694"/>
    <m/>
    <m/>
    <d v="2021-06-24T00:00:00"/>
    <n v="44401.999988425923"/>
    <s v="Data Visualisation Specialist"/>
    <s v="Australia"/>
    <x v="1"/>
    <x v="1"/>
    <m/>
    <s v="canberra"/>
    <x v="1"/>
    <m/>
    <s v="No"/>
    <s v="https://www.seek.com.au/job/52671964?type=standout#searchRequestToken=ffd22ea4-7e8d-4082-bbff-5b209ea2e725"/>
    <n v="1"/>
    <n v="1"/>
    <n v="0"/>
    <n v="1"/>
    <n v="0"/>
    <n v="0"/>
    <n v="0"/>
    <n v="0"/>
    <n v="0"/>
    <n v="0"/>
    <n v="1"/>
    <n v="0"/>
    <n v="0"/>
    <n v="1"/>
    <n v="0"/>
    <n v="0"/>
    <n v="0"/>
    <n v="0"/>
    <n v="0"/>
    <n v="0"/>
    <n v="0"/>
    <n v="0"/>
    <n v="0"/>
    <n v="0"/>
    <n v="0"/>
    <n v="44371"/>
    <n v="44385"/>
    <n v="0"/>
    <n v="1"/>
    <n v="0"/>
    <n v="2021"/>
    <n v="6"/>
    <n v="30"/>
    <n v="5"/>
    <m/>
    <m/>
    <m/>
    <x v="2"/>
    <s v="Direct"/>
    <x v="0"/>
    <x v="5"/>
    <x v="3"/>
  </r>
  <r>
    <n v="52676161"/>
    <s v="Data Scientist"/>
    <x v="1"/>
    <s v="Consultants"/>
    <x v="530"/>
    <n v="41963588"/>
    <s v="Equifax Australia &amp; New Zealand"/>
    <m/>
    <d v="2021-06-24T00:00:00"/>
    <n v="44401.999988425923"/>
    <s v="The Data Scientist is responsible for the delivery of innovative decision science models and attributes that leverage Equifax’s vast data assets."/>
    <s v="Australia"/>
    <x v="2"/>
    <x v="2"/>
    <s v="CBD &amp; Inner Suburbs"/>
    <s v="melbourne"/>
    <x v="0"/>
    <m/>
    <s v="No"/>
    <s v="https://www.seek.com.au/job/52676161?type=standout#searchRequestToken=fff36b4b-3d8a-43da-9576-f23ca509ba59"/>
    <n v="1"/>
    <n v="1"/>
    <n v="1"/>
    <n v="1"/>
    <n v="0"/>
    <n v="0"/>
    <n v="0"/>
    <n v="0"/>
    <n v="0"/>
    <n v="0"/>
    <n v="1"/>
    <n v="0"/>
    <n v="0"/>
    <n v="1"/>
    <n v="0"/>
    <n v="0"/>
    <n v="0"/>
    <n v="0"/>
    <n v="0"/>
    <n v="0"/>
    <n v="0"/>
    <n v="0"/>
    <n v="0"/>
    <n v="0"/>
    <n v="0"/>
    <n v="44371"/>
    <n v="44401"/>
    <n v="0"/>
    <n v="1"/>
    <n v="0"/>
    <n v="2021"/>
    <n v="6"/>
    <n v="30"/>
    <n v="6"/>
    <m/>
    <m/>
    <m/>
    <x v="2"/>
    <s v="Direct"/>
    <x v="0"/>
    <x v="5"/>
    <x v="3"/>
  </r>
  <r>
    <n v="52679086"/>
    <s v="Data Scientist"/>
    <x v="7"/>
    <s v="Management &amp; Change Consulting"/>
    <x v="725"/>
    <n v="26225131"/>
    <s v="Serco"/>
    <n v="2.8277999999999999"/>
    <d v="2021-06-24T00:00:00"/>
    <n v="44401.999988425923"/>
    <s v="As an experienced Data Scientist, you will help Serco develop the use of data science as a new capability."/>
    <s v="Australia"/>
    <x v="2"/>
    <x v="2"/>
    <s v="CBD &amp; Inner Suburbs"/>
    <s v="melbourne"/>
    <x v="0"/>
    <m/>
    <s v="Yes"/>
    <s v="https://www.seek.com.au/job/52679086?type=standout#searchRequestToken=ffe51e87-e6f8-460c-9b97-566b36b31698"/>
    <n v="0"/>
    <n v="1"/>
    <n v="1"/>
    <n v="1"/>
    <n v="0"/>
    <n v="0"/>
    <n v="0"/>
    <n v="0"/>
    <n v="0"/>
    <n v="0"/>
    <n v="1"/>
    <n v="0"/>
    <n v="1"/>
    <n v="1"/>
    <n v="0"/>
    <n v="0"/>
    <n v="0"/>
    <n v="0"/>
    <n v="0"/>
    <n v="0"/>
    <n v="0"/>
    <n v="0"/>
    <n v="0"/>
    <n v="0"/>
    <n v="0"/>
    <n v="44371"/>
    <n v="44400"/>
    <n v="0"/>
    <n v="1"/>
    <n v="0"/>
    <n v="2021"/>
    <n v="6"/>
    <n v="30"/>
    <n v="6"/>
    <m/>
    <m/>
    <m/>
    <x v="2"/>
    <s v="Direct"/>
    <x v="0"/>
    <x v="5"/>
    <x v="3"/>
  </r>
  <r>
    <n v="52693435"/>
    <s v="Principle Data Scientist"/>
    <x v="1"/>
    <s v="Architects"/>
    <x v="57"/>
    <n v="21742758"/>
    <s v="Coles Group"/>
    <n v="2.9419"/>
    <d v="2021-06-25T00:00:00"/>
    <n v="44402.999988425923"/>
    <s v="You will be working across the entire Advanced Analytics team to define and drive best practice to solve business problems"/>
    <s v="Australia"/>
    <x v="2"/>
    <x v="2"/>
    <s v="CBD &amp; Inner Suburbs"/>
    <s v="melbourne"/>
    <x v="0"/>
    <m/>
    <s v="Yes"/>
    <s v="https://www.seek.com.au/job/52693435?type=standard#searchRequestToken=fffac9c9-1bf8-4a13-97d0-d4264909fad8"/>
    <n v="0"/>
    <n v="1"/>
    <n v="1"/>
    <n v="1"/>
    <n v="0"/>
    <n v="0"/>
    <n v="0"/>
    <n v="0"/>
    <n v="0"/>
    <n v="1"/>
    <n v="1"/>
    <n v="0"/>
    <n v="0"/>
    <n v="1"/>
    <n v="0"/>
    <n v="0"/>
    <n v="0"/>
    <n v="0"/>
    <n v="0"/>
    <n v="0"/>
    <n v="0"/>
    <n v="1"/>
    <n v="0"/>
    <n v="0"/>
    <n v="0"/>
    <n v="44372"/>
    <n v="44386"/>
    <n v="0"/>
    <n v="1"/>
    <n v="0"/>
    <n v="2021"/>
    <n v="6"/>
    <n v="30"/>
    <n v="7"/>
    <m/>
    <m/>
    <m/>
    <x v="2"/>
    <s v="Direct"/>
    <x v="0"/>
    <x v="5"/>
    <x v="4"/>
  </r>
  <r>
    <n v="52696025"/>
    <s v="Strategy and Data Management Specialist."/>
    <x v="1"/>
    <s v="Consultants"/>
    <x v="392"/>
    <n v="25549939"/>
    <m/>
    <m/>
    <d v="2021-06-25T00:00:00"/>
    <n v="44402.999988425923"/>
    <s v="Seeking a Strategy and Data Management Strategist to design and implement new fit-for-purpose operating models and create the best customer experience"/>
    <s v="Australia"/>
    <x v="2"/>
    <x v="0"/>
    <s v="CBD &amp; Inner Suburbs"/>
    <s v="melbourne"/>
    <x v="0"/>
    <m/>
    <s v="No"/>
    <s v="https://www.seek.com.au/job/52696025?type=standard#searchRequestToken=ffbb85fc-6809-4f21-bbb8-105d74b50673"/>
    <n v="0"/>
    <n v="1"/>
    <n v="0"/>
    <n v="1"/>
    <n v="0"/>
    <n v="0"/>
    <n v="0"/>
    <n v="0"/>
    <n v="0"/>
    <n v="0"/>
    <n v="1"/>
    <n v="0"/>
    <n v="0"/>
    <n v="1"/>
    <n v="0"/>
    <n v="0"/>
    <n v="0"/>
    <n v="0"/>
    <n v="0"/>
    <n v="0"/>
    <n v="0"/>
    <n v="0"/>
    <n v="0"/>
    <n v="0"/>
    <n v="0"/>
    <n v="44372"/>
    <n v="44400"/>
    <n v="1"/>
    <n v="1"/>
    <n v="0"/>
    <n v="2021"/>
    <n v="6"/>
    <n v="30"/>
    <n v="4"/>
    <m/>
    <m/>
    <m/>
    <x v="2"/>
    <s v="Recruiter"/>
    <x v="0"/>
    <x v="5"/>
    <x v="4"/>
  </r>
  <r>
    <n v="52696033"/>
    <s v="Data Scientist"/>
    <x v="0"/>
    <s v="Mathematics, Statistics &amp; Information Sciences"/>
    <x v="657"/>
    <n v="28681558"/>
    <s v="Boral"/>
    <n v="3.4863"/>
    <d v="2021-06-25T00:00:00"/>
    <n v="44402.999988425923"/>
    <s v="Seeking new analytical challenges? Keen to experiment with data, machine learning, and AI? Leading organisation, close to transport"/>
    <s v="Australia"/>
    <x v="0"/>
    <x v="0"/>
    <m/>
    <s v="northryde"/>
    <x v="0"/>
    <m/>
    <s v="Yes"/>
    <s v="https://www.seek.com.au/job/52696033?type=standout#searchRequestToken=fffc4c5f-72f2-4417-87f8-f10be5c212e4"/>
    <n v="0"/>
    <n v="1"/>
    <n v="1"/>
    <n v="1"/>
    <n v="0"/>
    <n v="0"/>
    <n v="0"/>
    <n v="0"/>
    <n v="0"/>
    <n v="0"/>
    <n v="1"/>
    <n v="0"/>
    <n v="0"/>
    <n v="1"/>
    <n v="0"/>
    <n v="0"/>
    <n v="0"/>
    <n v="0"/>
    <n v="0"/>
    <n v="0"/>
    <n v="0"/>
    <n v="0"/>
    <n v="0"/>
    <n v="0"/>
    <n v="0"/>
    <n v="44372"/>
    <n v="44401"/>
    <n v="0"/>
    <n v="1"/>
    <n v="0"/>
    <n v="2021"/>
    <n v="6"/>
    <n v="30"/>
    <n v="5"/>
    <m/>
    <m/>
    <m/>
    <x v="2"/>
    <s v="Direct"/>
    <x v="0"/>
    <x v="5"/>
    <x v="4"/>
  </r>
  <r>
    <n v="52696255"/>
    <s v="Strategy and Data Management Specialist."/>
    <x v="1"/>
    <s v="Consultants"/>
    <x v="392"/>
    <n v="25549939"/>
    <m/>
    <m/>
    <d v="2021-06-25T00:00:00"/>
    <n v="44402.999988425923"/>
    <s v="Seeking Advanced Analytics Specialists to support clients in moving their aspirations for advanced analytics to reality."/>
    <s v="Australia"/>
    <x v="2"/>
    <x v="0"/>
    <s v="CBD &amp; Inner Suburbs"/>
    <s v="melbourne"/>
    <x v="0"/>
    <m/>
    <s v="No"/>
    <s v="https://www.seek.com.au/job/52696255?type=standard#searchRequestToken=ffd22ea4-7e8d-4082-bbff-5b209ea2e725"/>
    <n v="0"/>
    <n v="1"/>
    <n v="0"/>
    <n v="1"/>
    <n v="0"/>
    <n v="0"/>
    <n v="0"/>
    <n v="0"/>
    <n v="0"/>
    <n v="0"/>
    <n v="1"/>
    <n v="0"/>
    <n v="0"/>
    <n v="1"/>
    <n v="0"/>
    <n v="0"/>
    <n v="0"/>
    <n v="0"/>
    <n v="0"/>
    <n v="0"/>
    <n v="0"/>
    <n v="0"/>
    <n v="0"/>
    <n v="0"/>
    <n v="0"/>
    <n v="44372"/>
    <n v="44400"/>
    <n v="1"/>
    <n v="1"/>
    <n v="0"/>
    <n v="2021"/>
    <n v="6"/>
    <n v="30"/>
    <n v="4"/>
    <m/>
    <m/>
    <m/>
    <x v="2"/>
    <s v="Recruiter"/>
    <x v="0"/>
    <x v="5"/>
    <x v="4"/>
  </r>
  <r>
    <n v="52696473"/>
    <s v="Senior Data Scientist"/>
    <x v="1"/>
    <s v="Consultants"/>
    <x v="392"/>
    <n v="25549939"/>
    <m/>
    <m/>
    <d v="2021-06-25T00:00:00"/>
    <n v="44402.999988425923"/>
    <s v="Data Scientists with advanced Cloud experience will be working at the cutting edge of emerging tech across AI, ML and Cognitive Computing."/>
    <s v="Australia"/>
    <x v="0"/>
    <x v="0"/>
    <m/>
    <m/>
    <x v="0"/>
    <m/>
    <s v="No"/>
    <s v="https://www.seek.com.au/job/52696473?type=standard#searchRequestToken=fffc4c5f-72f2-4417-87f8-f10be5c212e4"/>
    <n v="1"/>
    <n v="1"/>
    <n v="1"/>
    <n v="1"/>
    <n v="0"/>
    <n v="0"/>
    <n v="0"/>
    <n v="0"/>
    <n v="0"/>
    <n v="0"/>
    <n v="1"/>
    <n v="1"/>
    <n v="1"/>
    <n v="1"/>
    <n v="0"/>
    <n v="0"/>
    <n v="0"/>
    <n v="0"/>
    <n v="0"/>
    <n v="0"/>
    <n v="0"/>
    <n v="1"/>
    <n v="0"/>
    <n v="0"/>
    <n v="0"/>
    <n v="44372"/>
    <n v="44400"/>
    <n v="1"/>
    <n v="1"/>
    <n v="0"/>
    <n v="2021"/>
    <n v="6"/>
    <n v="30"/>
    <n v="9"/>
    <m/>
    <m/>
    <m/>
    <x v="2"/>
    <s v="Recruiter"/>
    <x v="0"/>
    <x v="5"/>
    <x v="4"/>
  </r>
  <r>
    <n v="52701060"/>
    <s v="Data Scientist"/>
    <x v="1"/>
    <s v="Database Development &amp; Administration"/>
    <x v="210"/>
    <n v="44812571"/>
    <m/>
    <m/>
    <d v="2021-06-27T00:00:00"/>
    <n v="44404.999988425923"/>
    <s v="Data Scientist - digital identity solution, end to end modeling projects, huge volume transaction data, model deployment &amp; performance analysis"/>
    <s v="Australia"/>
    <x v="0"/>
    <x v="0"/>
    <s v="North Shore &amp; Northern Beaches"/>
    <m/>
    <x v="0"/>
    <m/>
    <s v="No"/>
    <s v="https://www.seek.com.au/job/52701060?type=standard#searchRequestToken=ffd22ea4-7e8d-4082-bbff-5b209ea2e725"/>
    <n v="0"/>
    <n v="1"/>
    <n v="1"/>
    <n v="1"/>
    <n v="0"/>
    <n v="0"/>
    <n v="0"/>
    <n v="0"/>
    <n v="0"/>
    <n v="0"/>
    <n v="1"/>
    <n v="0"/>
    <n v="1"/>
    <n v="1"/>
    <n v="0"/>
    <n v="0"/>
    <n v="0"/>
    <n v="0"/>
    <n v="0"/>
    <n v="0"/>
    <n v="0"/>
    <n v="1"/>
    <n v="0"/>
    <n v="0"/>
    <n v="0"/>
    <n v="44374"/>
    <n v="44404"/>
    <n v="1"/>
    <n v="1"/>
    <n v="0"/>
    <n v="2021"/>
    <n v="6"/>
    <n v="30"/>
    <n v="7"/>
    <m/>
    <m/>
    <m/>
    <x v="2"/>
    <s v="Recruiter"/>
    <x v="0"/>
    <x v="5"/>
    <x v="6"/>
  </r>
  <r>
    <n v="52707563"/>
    <s v="Data Scientist / Senior Actuarial Analyst"/>
    <x v="10"/>
    <s v="Actuarial"/>
    <x v="218"/>
    <n v="8133080"/>
    <s v="Suncorp"/>
    <n v="3.4142000000000001"/>
    <d v="2021-06-28T00:00:00"/>
    <n v="44405.999988425923"/>
    <s v="Utilise your insurance analytics OR Pricing experience and join our caring and supportive team"/>
    <s v="Australia"/>
    <x v="0"/>
    <x v="0"/>
    <s v="CBD, Inner West &amp; Eastern Suburbs"/>
    <s v="sydney"/>
    <x v="0"/>
    <s v="Great salary and benefits available"/>
    <s v="No"/>
    <s v="https://www.seek.com.au/job/52707563?type=standard#searchRequestToken=ff3d1ecb-a33e-4aec-b551-5e9af657095d"/>
    <n v="0"/>
    <n v="1"/>
    <n v="0"/>
    <n v="1"/>
    <n v="0"/>
    <n v="0"/>
    <n v="0"/>
    <n v="0"/>
    <n v="0"/>
    <n v="0"/>
    <n v="1"/>
    <n v="0"/>
    <n v="0"/>
    <n v="1"/>
    <n v="0"/>
    <n v="0"/>
    <n v="0"/>
    <n v="0"/>
    <n v="0"/>
    <n v="0"/>
    <n v="0"/>
    <n v="0"/>
    <n v="0"/>
    <n v="0"/>
    <n v="0"/>
    <n v="44375"/>
    <n v="44402"/>
    <n v="0"/>
    <n v="1"/>
    <n v="0"/>
    <n v="2021"/>
    <n v="6"/>
    <n v="30"/>
    <n v="4"/>
    <m/>
    <m/>
    <m/>
    <x v="2"/>
    <s v="Direct"/>
    <x v="1"/>
    <x v="5"/>
    <x v="1"/>
  </r>
  <r>
    <n v="52710466"/>
    <s v="Commercial Data and Insights Senior Analyst"/>
    <x v="1"/>
    <s v="Business/Systems Analysts"/>
    <x v="124"/>
    <n v="11268388"/>
    <s v="Bupa"/>
    <n v="3.0194000000000001"/>
    <d v="2021-06-28T00:00:00"/>
    <n v="44405.598333333342"/>
    <s v="Exciting, varied role for a strong analyst to join out delivery hub team!"/>
    <s v="Australia"/>
    <x v="2"/>
    <x v="2"/>
    <m/>
    <m/>
    <x v="0"/>
    <s v="$71k - $100k"/>
    <s v="No"/>
    <s v="https://www.seek.com.au/job/52710466?type=standard#searchRequestToken=fffac9c9-1bf8-4a13-97d0-d4264909fad8"/>
    <n v="1"/>
    <n v="1"/>
    <n v="0"/>
    <n v="1"/>
    <n v="0"/>
    <n v="0"/>
    <n v="0"/>
    <n v="0"/>
    <n v="0"/>
    <n v="1"/>
    <n v="1"/>
    <n v="0"/>
    <n v="1"/>
    <n v="1"/>
    <n v="0"/>
    <n v="0"/>
    <n v="0"/>
    <n v="0"/>
    <n v="0"/>
    <n v="0"/>
    <n v="0"/>
    <n v="1"/>
    <n v="0"/>
    <n v="0"/>
    <n v="0"/>
    <n v="44375"/>
    <n v="44405"/>
    <n v="0"/>
    <n v="1"/>
    <n v="0"/>
    <n v="2021"/>
    <n v="6"/>
    <n v="29"/>
    <n v="8"/>
    <n v="71000"/>
    <n v="100000"/>
    <s v="year"/>
    <x v="2"/>
    <s v="Direct"/>
    <x v="1"/>
    <x v="5"/>
    <x v="1"/>
  </r>
  <r>
    <n v="52712823"/>
    <s v="Data Integration Engineer - Senior Analyst (Sydney/Melbourne)"/>
    <x v="1"/>
    <s v="Database Development &amp; Administration"/>
    <x v="96"/>
    <n v="26734030"/>
    <s v="Deloitte"/>
    <n v="3.2637999999999998"/>
    <d v="2021-06-28T00:00:00"/>
    <n v="44405.999988425923"/>
    <s v="We are looking for a Data Integration Enineer to join our Sydney team - apply now!"/>
    <s v="Australia"/>
    <x v="0"/>
    <x v="0"/>
    <s v="CBD, Inner West &amp; Eastern Suburbs"/>
    <s v="sydney"/>
    <x v="0"/>
    <m/>
    <s v="No"/>
    <s v="https://www.seek.com.au/job/52712823?type=standard#searchRequestToken=fffac9c9-1bf8-4a13-97d0-d4264909fad8"/>
    <n v="0"/>
    <n v="1"/>
    <n v="0"/>
    <n v="1"/>
    <n v="0"/>
    <n v="0"/>
    <n v="0"/>
    <n v="0"/>
    <n v="0"/>
    <n v="1"/>
    <n v="1"/>
    <n v="1"/>
    <n v="0"/>
    <n v="1"/>
    <n v="0"/>
    <n v="0"/>
    <n v="0"/>
    <n v="0"/>
    <n v="0"/>
    <n v="0"/>
    <n v="0"/>
    <n v="1"/>
    <n v="0"/>
    <n v="0"/>
    <n v="0"/>
    <n v="44375"/>
    <n v="44405"/>
    <n v="0"/>
    <n v="1"/>
    <n v="0"/>
    <n v="2021"/>
    <n v="6"/>
    <n v="30"/>
    <n v="7"/>
    <m/>
    <m/>
    <m/>
    <x v="2"/>
    <s v="Direct"/>
    <x v="0"/>
    <x v="5"/>
    <x v="1"/>
  </r>
  <r>
    <n v="52718956"/>
    <s v="Research Associate/Data Scientist"/>
    <x v="9"/>
    <s v="Clinical/Medical Research"/>
    <x v="726"/>
    <n v="26156384"/>
    <m/>
    <m/>
    <d v="2021-06-29T00:00:00"/>
    <n v="44406.999988425923"/>
    <s v="Research Associate/Data Scientist working within multidisciplinary team."/>
    <s v="Australia"/>
    <x v="0"/>
    <x v="0"/>
    <s v="South West &amp; M5 Corridor"/>
    <s v="liverpool"/>
    <x v="0"/>
    <m/>
    <s v="No"/>
    <s v="https://www.seek.com.au/job/52718956?type=standard#searchRequestToken=fff36b4b-3d8a-43da-9576-f23ca509ba59"/>
    <n v="1"/>
    <n v="1"/>
    <n v="1"/>
    <n v="1"/>
    <n v="1"/>
    <n v="0"/>
    <n v="0"/>
    <n v="0"/>
    <n v="0"/>
    <n v="0"/>
    <n v="1"/>
    <n v="0"/>
    <n v="1"/>
    <n v="1"/>
    <n v="0"/>
    <n v="0"/>
    <n v="0"/>
    <n v="0"/>
    <n v="0"/>
    <n v="0"/>
    <n v="0"/>
    <n v="1"/>
    <n v="0"/>
    <n v="0"/>
    <n v="0"/>
    <n v="44375"/>
    <n v="44396"/>
    <n v="0"/>
    <n v="1"/>
    <n v="0"/>
    <n v="2021"/>
    <n v="6"/>
    <n v="30"/>
    <n v="9"/>
    <m/>
    <m/>
    <m/>
    <x v="2"/>
    <s v="Direct"/>
    <x v="0"/>
    <x v="5"/>
    <x v="2"/>
  </r>
  <r>
    <n v="52719838"/>
    <s v="Data Scientist"/>
    <x v="0"/>
    <s v="Mathematics, Statistics &amp; Information Sciences"/>
    <x v="474"/>
    <n v="40323657"/>
    <s v="Mcmillan Shakespeare"/>
    <n v="3"/>
    <d v="2021-06-29T00:00:00"/>
    <n v="44406.435949074083"/>
    <s v="Do you love analytics, statistics and data science and have strong business acumen? Look no further!WFH/remote work option available"/>
    <s v="Australia"/>
    <x v="2"/>
    <x v="2"/>
    <m/>
    <m/>
    <x v="0"/>
    <m/>
    <s v="No"/>
    <s v="https://www.seek.com.au/job/52719838?type=standard#searchRequestToken=ffe83c6a-75ef-4784-92fd-8520d176a138"/>
    <n v="1"/>
    <n v="1"/>
    <n v="1"/>
    <n v="1"/>
    <n v="0"/>
    <n v="0"/>
    <n v="0"/>
    <n v="0"/>
    <n v="0"/>
    <n v="0"/>
    <n v="1"/>
    <n v="0"/>
    <n v="0"/>
    <n v="1"/>
    <n v="0"/>
    <n v="0"/>
    <n v="0"/>
    <n v="0"/>
    <n v="0"/>
    <n v="0"/>
    <n v="0"/>
    <n v="0"/>
    <n v="0"/>
    <n v="0"/>
    <n v="0"/>
    <n v="44376"/>
    <n v="44406"/>
    <n v="0"/>
    <n v="1"/>
    <n v="0"/>
    <n v="2021"/>
    <n v="6"/>
    <n v="29"/>
    <n v="6"/>
    <m/>
    <m/>
    <m/>
    <x v="2"/>
    <s v="Direct"/>
    <x v="0"/>
    <x v="5"/>
    <x v="2"/>
  </r>
  <r>
    <n v="52719940"/>
    <s v="Data Scientist"/>
    <x v="0"/>
    <s v="Mathematics, Statistics &amp; Information Sciences"/>
    <x v="474"/>
    <n v="40323657"/>
    <s v="Mcmillan Shakespeare"/>
    <n v="3"/>
    <d v="2021-06-29T00:00:00"/>
    <n v="44406.999988425923"/>
    <s v="Do you love analytics, statistics and data science and have strong business acumen? Look no further!WFH/remote work option available"/>
    <s v="Australia"/>
    <x v="0"/>
    <x v="0"/>
    <s v="CBD, Inner West &amp; Eastern Suburbs"/>
    <s v="sydney"/>
    <x v="0"/>
    <m/>
    <s v="No"/>
    <s v="https://www.seek.com.au/job/52719940?type=standard#searchRequestToken=ffe83c6a-75ef-4784-92fd-8520d176a138"/>
    <n v="1"/>
    <n v="1"/>
    <n v="1"/>
    <n v="1"/>
    <n v="0"/>
    <n v="0"/>
    <n v="0"/>
    <n v="0"/>
    <n v="0"/>
    <n v="0"/>
    <n v="1"/>
    <n v="0"/>
    <n v="0"/>
    <n v="1"/>
    <n v="0"/>
    <n v="0"/>
    <n v="0"/>
    <n v="0"/>
    <n v="0"/>
    <n v="0"/>
    <n v="0"/>
    <n v="0"/>
    <n v="0"/>
    <n v="0"/>
    <n v="0"/>
    <n v="44376"/>
    <n v="44406"/>
    <n v="0"/>
    <n v="1"/>
    <n v="0"/>
    <n v="2021"/>
    <n v="6"/>
    <n v="30"/>
    <n v="6"/>
    <m/>
    <m/>
    <m/>
    <x v="2"/>
    <s v="Direct"/>
    <x v="0"/>
    <x v="5"/>
    <x v="2"/>
  </r>
  <r>
    <n v="52719971"/>
    <s v="Data Scientist"/>
    <x v="0"/>
    <s v="Mathematics, Statistics &amp; Information Sciences"/>
    <x v="474"/>
    <n v="40323657"/>
    <s v="Mcmillan Shakespeare"/>
    <m/>
    <d v="2021-06-29T00:00:00"/>
    <n v="44406.999988425923"/>
    <s v="Do you love analytics, statistics and data science and have strong business acumen? Look no further!WFH/remote work option available"/>
    <s v="Australia"/>
    <x v="4"/>
    <x v="4"/>
    <s v="CBD &amp; Inner Suburbs"/>
    <s v="brisbane"/>
    <x v="0"/>
    <m/>
    <s v="No"/>
    <s v="https://www.seek.com.au/job/52719971?type=standard#searchRequestToken=ffe83c6a-75ef-4784-92fd-8520d176a138"/>
    <n v="1"/>
    <n v="1"/>
    <n v="1"/>
    <n v="1"/>
    <n v="0"/>
    <n v="0"/>
    <n v="0"/>
    <n v="0"/>
    <n v="0"/>
    <n v="0"/>
    <n v="1"/>
    <n v="0"/>
    <n v="0"/>
    <n v="1"/>
    <n v="0"/>
    <n v="0"/>
    <n v="0"/>
    <n v="0"/>
    <n v="0"/>
    <n v="0"/>
    <n v="0"/>
    <n v="0"/>
    <n v="0"/>
    <n v="0"/>
    <n v="0"/>
    <n v="44376"/>
    <n v="44406"/>
    <n v="0"/>
    <n v="1"/>
    <n v="0"/>
    <n v="2021"/>
    <n v="6"/>
    <n v="30"/>
    <n v="6"/>
    <m/>
    <m/>
    <m/>
    <x v="2"/>
    <s v="Direct"/>
    <x v="0"/>
    <x v="5"/>
    <x v="2"/>
  </r>
  <r>
    <n v="52720658"/>
    <s v="Data Scientist - Optimal Reality - all levels Consultant to Director"/>
    <x v="7"/>
    <s v="Management &amp; Change Consulting"/>
    <x v="96"/>
    <n v="26734030"/>
    <s v="Deloitte"/>
    <n v="3.2637999999999998"/>
    <d v="2021-06-29T00:00:00"/>
    <n v="44406.999988425923"/>
    <s v="Exciting opportunities have become avaialble across all levels in the Optimal Reality space."/>
    <s v="Australia"/>
    <x v="2"/>
    <x v="2"/>
    <s v="CBD &amp; Inner Suburbs"/>
    <s v="melbourne"/>
    <x v="0"/>
    <m/>
    <s v="Yes"/>
    <s v="https://www.seek.com.au/job/52720658?type=standard#searchRequestToken=fffc4c5f-72f2-4417-87f8-f10be5c212e4"/>
    <n v="0"/>
    <n v="1"/>
    <n v="1"/>
    <n v="1"/>
    <n v="0"/>
    <n v="0"/>
    <n v="0"/>
    <n v="0"/>
    <n v="1"/>
    <n v="0"/>
    <n v="1"/>
    <n v="0"/>
    <n v="0"/>
    <n v="1"/>
    <n v="1"/>
    <n v="0"/>
    <n v="0"/>
    <n v="0"/>
    <n v="0"/>
    <n v="0"/>
    <n v="0"/>
    <n v="0"/>
    <n v="0"/>
    <n v="0"/>
    <n v="0"/>
    <n v="44376"/>
    <n v="44406"/>
    <n v="0"/>
    <n v="1"/>
    <n v="0"/>
    <n v="2021"/>
    <n v="6"/>
    <n v="30"/>
    <n v="7"/>
    <m/>
    <m/>
    <m/>
    <x v="2"/>
    <s v="Direct"/>
    <x v="0"/>
    <x v="5"/>
    <x v="2"/>
  </r>
  <r>
    <n v="52723942"/>
    <s v="Data Scientist"/>
    <x v="1"/>
    <s v="Database Development &amp; Administration"/>
    <x v="727"/>
    <n v="19940867"/>
    <s v="Qantas Airways"/>
    <n v="3.8212000000000002"/>
    <d v="2021-06-29T00:00:00"/>
    <n v="44406.999988425923"/>
    <s v="As a Data Scientist you will leverage Qantas’s rich data assets and be a permanent member of our Sydney Data team."/>
    <s v="Australia"/>
    <x v="0"/>
    <x v="0"/>
    <s v="CBD, Inner West &amp; Eastern Suburbs"/>
    <s v="mascot"/>
    <x v="0"/>
    <m/>
    <s v="No"/>
    <s v="https://www.seek.com.au/job/52723942?type=standout#searchRequestToken=fff49d00-a908-4fb9-95c7-b7f8ca8e536e"/>
    <n v="0"/>
    <n v="1"/>
    <n v="1"/>
    <n v="1"/>
    <n v="0"/>
    <n v="0"/>
    <n v="0"/>
    <n v="0"/>
    <n v="0"/>
    <n v="0"/>
    <n v="1"/>
    <n v="0"/>
    <n v="0"/>
    <n v="1"/>
    <n v="0"/>
    <n v="0"/>
    <n v="1"/>
    <n v="0"/>
    <n v="0"/>
    <n v="0"/>
    <n v="0"/>
    <n v="1"/>
    <n v="0"/>
    <n v="0"/>
    <n v="0"/>
    <n v="44376"/>
    <n v="44406"/>
    <n v="0"/>
    <n v="1"/>
    <n v="0"/>
    <n v="2021"/>
    <n v="6"/>
    <n v="30"/>
    <n v="7"/>
    <m/>
    <m/>
    <m/>
    <x v="2"/>
    <s v="Direct"/>
    <x v="0"/>
    <x v="5"/>
    <x v="2"/>
  </r>
  <r>
    <n v="52726241"/>
    <s v="Data Scientist"/>
    <x v="2"/>
    <s v="Analysis &amp; Reporting"/>
    <x v="6"/>
    <n v="27705684"/>
    <m/>
    <m/>
    <d v="2021-06-29T00:00:00"/>
    <n v="44406.619074074071"/>
    <s v="Data Scientist role leveraging analytics and insights to improve customer experience and engagement within the Operations &amp; People Analytics space"/>
    <s v="Australia"/>
    <x v="0"/>
    <x v="0"/>
    <s v="CBD, Inner West &amp; Eastern Suburbs"/>
    <s v="sydney"/>
    <x v="0"/>
    <s v="$120k - $140k p.a. + super + bonus + benefits"/>
    <s v="No"/>
    <s v="https://www.seek.com.au/job/52726241?type=standard#searchRequestToken=ffd22ea4-7e8d-4082-bbff-5b209ea2e725"/>
    <n v="1"/>
    <n v="1"/>
    <n v="1"/>
    <n v="1"/>
    <n v="0"/>
    <n v="0"/>
    <n v="0"/>
    <n v="0"/>
    <n v="0"/>
    <n v="0"/>
    <n v="1"/>
    <n v="0"/>
    <n v="0"/>
    <n v="1"/>
    <n v="0"/>
    <n v="0"/>
    <n v="0"/>
    <n v="0"/>
    <n v="0"/>
    <n v="0"/>
    <n v="0"/>
    <n v="0"/>
    <n v="0"/>
    <n v="0"/>
    <n v="0"/>
    <n v="44376"/>
    <n v="44406"/>
    <n v="1"/>
    <n v="1"/>
    <n v="0"/>
    <n v="2021"/>
    <n v="6"/>
    <n v="29"/>
    <n v="6"/>
    <n v="120000"/>
    <n v="140000"/>
    <s v="year"/>
    <x v="2"/>
    <s v="Recruiter"/>
    <x v="1"/>
    <x v="5"/>
    <x v="2"/>
  </r>
  <r>
    <n v="52727857"/>
    <s v="Data Scientist / Senior Analyst (Sydney/Melbourne)"/>
    <x v="1"/>
    <s v="Other"/>
    <x v="96"/>
    <n v="26734030"/>
    <s v="Deloitte"/>
    <m/>
    <d v="2021-06-29T00:00:00"/>
    <n v="44406.999988425923"/>
    <s v="Data brings us together; our difference inspires creativity and our focus on culture is our adhesive!"/>
    <s v="Australia"/>
    <x v="0"/>
    <x v="0"/>
    <s v="CBD, Inner West &amp; Eastern Suburbs"/>
    <s v="sydney"/>
    <x v="0"/>
    <m/>
    <s v="No"/>
    <s v="https://www.seek.com.au/job/52727857?type=standard#searchRequestToken=ffd22ea4-7e8d-4082-bbff-5b209ea2e725"/>
    <n v="0"/>
    <n v="1"/>
    <n v="1"/>
    <n v="1"/>
    <n v="0"/>
    <n v="0"/>
    <n v="0"/>
    <n v="0"/>
    <n v="0"/>
    <n v="0"/>
    <n v="1"/>
    <n v="0"/>
    <n v="1"/>
    <n v="1"/>
    <n v="0"/>
    <n v="0"/>
    <n v="0"/>
    <n v="0"/>
    <n v="0"/>
    <n v="0"/>
    <n v="0"/>
    <n v="1"/>
    <n v="0"/>
    <n v="0"/>
    <n v="0"/>
    <n v="44376"/>
    <n v="44406"/>
    <n v="0"/>
    <n v="1"/>
    <n v="0"/>
    <n v="2021"/>
    <n v="6"/>
    <n v="30"/>
    <n v="7"/>
    <m/>
    <m/>
    <m/>
    <x v="2"/>
    <s v="Direct"/>
    <x v="0"/>
    <x v="5"/>
    <x v="2"/>
  </r>
  <r>
    <n v="52728010"/>
    <s v="Data Scientist"/>
    <x v="1"/>
    <s v="Business/Systems Analysts"/>
    <x v="486"/>
    <n v="26331750"/>
    <s v="The University of Queensland"/>
    <n v="3.9066000000000001"/>
    <d v="2021-06-29T00:00:00"/>
    <n v="44406.999988425923"/>
    <s v="The School of Veterinary Science is seeking a Data Scientist to support building &amp; utilising OHSARK's digital research platforms at the Gatton Campus."/>
    <s v="Australia"/>
    <x v="4"/>
    <x v="4"/>
    <m/>
    <s v="dayboro"/>
    <x v="0"/>
    <s v="$70,796.58 - $78,852.96, plus employer superannuat"/>
    <s v="Yes"/>
    <s v="https://www.seek.com.au/job/52728010?type=standout#searchRequestToken=ffe51e87-e6f8-460c-9b97-566b36b31698"/>
    <n v="1"/>
    <n v="1"/>
    <n v="1"/>
    <n v="1"/>
    <n v="0"/>
    <n v="0"/>
    <n v="0"/>
    <n v="0"/>
    <n v="0"/>
    <n v="0"/>
    <n v="1"/>
    <n v="0"/>
    <n v="0"/>
    <n v="1"/>
    <n v="0"/>
    <n v="0"/>
    <n v="0"/>
    <n v="0"/>
    <n v="0"/>
    <n v="0"/>
    <n v="0"/>
    <n v="0"/>
    <n v="0"/>
    <n v="0"/>
    <n v="0"/>
    <n v="44376"/>
    <n v="44390"/>
    <n v="0"/>
    <n v="1"/>
    <n v="0"/>
    <n v="2021"/>
    <n v="6"/>
    <n v="30"/>
    <n v="6"/>
    <n v="70797"/>
    <n v="78853"/>
    <s v="year"/>
    <x v="2"/>
    <s v="Direct"/>
    <x v="1"/>
    <x v="5"/>
    <x v="2"/>
  </r>
  <r>
    <n v="52728011"/>
    <s v="Data Scientist"/>
    <x v="3"/>
    <s v="Other"/>
    <x v="486"/>
    <n v="26331750"/>
    <s v="The University of Queensland"/>
    <n v="3.9066000000000001"/>
    <d v="2021-06-29T00:00:00"/>
    <n v="44406.999988425923"/>
    <s v="The School of Veterinary Science is seeking a Data Scientist to support building &amp; utilising OHSARK's digital research platforms at the Gatton Campus."/>
    <s v="Australia"/>
    <x v="4"/>
    <x v="4"/>
    <m/>
    <s v="dayboro"/>
    <x v="0"/>
    <s v="$70,796.58 - $78,852.96, plus employer superannuat"/>
    <s v="Yes"/>
    <s v="https://www.seek.com.au/job/52728011?type=standout#searchRequestToken=ffa0c3b2-7d1b-4321-9b1b-205b797610dd"/>
    <n v="1"/>
    <n v="1"/>
    <n v="1"/>
    <n v="1"/>
    <n v="0"/>
    <n v="0"/>
    <n v="0"/>
    <n v="0"/>
    <n v="0"/>
    <n v="0"/>
    <n v="1"/>
    <n v="0"/>
    <n v="0"/>
    <n v="1"/>
    <n v="0"/>
    <n v="0"/>
    <n v="0"/>
    <n v="0"/>
    <n v="0"/>
    <n v="0"/>
    <n v="0"/>
    <n v="0"/>
    <n v="0"/>
    <n v="0"/>
    <n v="0"/>
    <n v="44376"/>
    <n v="44390"/>
    <n v="0"/>
    <n v="1"/>
    <n v="1"/>
    <n v="2021"/>
    <n v="6"/>
    <n v="30"/>
    <n v="6"/>
    <n v="70797"/>
    <n v="78853"/>
    <s v="year"/>
    <x v="2"/>
    <s v="Direct"/>
    <x v="1"/>
    <x v="5"/>
    <x v="2"/>
  </r>
  <r>
    <n v="52728568"/>
    <s v="Data Scientist"/>
    <x v="1"/>
    <s v="Other"/>
    <x v="728"/>
    <n v="20644124"/>
    <s v="Teachers Mutual Bank"/>
    <n v="4.375"/>
    <d v="2021-06-29T00:00:00"/>
    <n v="44406.999988425923"/>
    <s v="An exciting opportunity for an experienced Data Scientist to join our Award-winning Bank!"/>
    <s v="Australia"/>
    <x v="0"/>
    <x v="0"/>
    <s v="CBD, Inner West &amp; Eastern Suburbs"/>
    <s v="sydney"/>
    <x v="0"/>
    <m/>
    <s v="Yes"/>
    <s v="https://www.seek.com.au/job/52728568?type=standout#searchRequestToken=ffd22ea4-7e8d-4082-bbff-5b209ea2e725"/>
    <n v="0"/>
    <n v="1"/>
    <n v="1"/>
    <n v="1"/>
    <n v="0"/>
    <n v="0"/>
    <n v="0"/>
    <n v="0"/>
    <n v="0"/>
    <n v="0"/>
    <n v="1"/>
    <n v="0"/>
    <n v="0"/>
    <n v="1"/>
    <n v="0"/>
    <n v="0"/>
    <n v="0"/>
    <n v="0"/>
    <n v="0"/>
    <n v="0"/>
    <n v="0"/>
    <n v="0"/>
    <n v="0"/>
    <n v="0"/>
    <n v="0"/>
    <n v="44376"/>
    <n v="44383"/>
    <n v="0"/>
    <n v="1"/>
    <n v="0"/>
    <n v="2021"/>
    <n v="6"/>
    <n v="30"/>
    <n v="5"/>
    <m/>
    <m/>
    <m/>
    <x v="2"/>
    <s v="Direct"/>
    <x v="0"/>
    <x v="5"/>
    <x v="2"/>
  </r>
  <r>
    <n v="52730921"/>
    <s v="Data Scientist"/>
    <x v="0"/>
    <s v="Mathematics, Statistics &amp; Information Sciences"/>
    <x v="422"/>
    <n v="29439808"/>
    <m/>
    <m/>
    <d v="2021-06-29T00:00:00"/>
    <n v="44406.999988425923"/>
    <s v="Great opportunity for a data scientist to lead hypothesis-driven analysis projects using data collected from patients and medical devices."/>
    <s v="Australia"/>
    <x v="0"/>
    <x v="0"/>
    <s v="North Shore &amp; Northern Beaches"/>
    <s v="artarmon"/>
    <x v="0"/>
    <m/>
    <s v="No"/>
    <s v="https://www.seek.com.au/job/52730921?type=standout#searchRequestToken=fffc4c5f-72f2-4417-87f8-f10be5c212e4"/>
    <n v="0"/>
    <n v="1"/>
    <n v="1"/>
    <n v="1"/>
    <n v="0"/>
    <n v="0"/>
    <n v="0"/>
    <n v="0"/>
    <n v="0"/>
    <n v="0"/>
    <n v="1"/>
    <n v="0"/>
    <n v="0"/>
    <n v="1"/>
    <n v="0"/>
    <n v="0"/>
    <n v="0"/>
    <n v="0"/>
    <n v="0"/>
    <n v="0"/>
    <n v="0"/>
    <n v="0"/>
    <n v="0"/>
    <n v="0"/>
    <n v="0"/>
    <n v="44376"/>
    <n v="44406"/>
    <n v="0"/>
    <n v="1"/>
    <n v="0"/>
    <n v="2021"/>
    <n v="6"/>
    <n v="30"/>
    <n v="5"/>
    <m/>
    <m/>
    <m/>
    <x v="2"/>
    <s v="Direct"/>
    <x v="0"/>
    <x v="5"/>
    <x v="2"/>
  </r>
  <r>
    <n v="52736979"/>
    <s v="Senior Data Analyst / Scientist"/>
    <x v="0"/>
    <s v="Mathematics, Statistics &amp; Information Sciences"/>
    <x v="729"/>
    <n v="37529827"/>
    <m/>
    <m/>
    <d v="2021-06-30T00:00:00"/>
    <n v="44407.999988425923"/>
    <s v="Do you want to make an impact at scale? At MaxMine we solve real problems with innovative and tangible solutions that actually stick."/>
    <s v="Australia"/>
    <x v="6"/>
    <x v="6"/>
    <m/>
    <s v="adelaide"/>
    <x v="0"/>
    <m/>
    <s v="No"/>
    <s v="https://www.seek.com.au/job/52736979?type=standout#searchRequestToken=ffd22ea4-7e8d-4082-bbff-5b209ea2e725"/>
    <n v="0"/>
    <n v="1"/>
    <n v="1"/>
    <n v="1"/>
    <n v="0"/>
    <n v="0"/>
    <n v="0"/>
    <n v="0"/>
    <n v="0"/>
    <n v="0"/>
    <n v="1"/>
    <n v="1"/>
    <n v="0"/>
    <n v="1"/>
    <n v="0"/>
    <n v="0"/>
    <n v="0"/>
    <n v="0"/>
    <n v="0"/>
    <n v="0"/>
    <n v="0"/>
    <n v="0"/>
    <n v="0"/>
    <n v="0"/>
    <n v="0"/>
    <n v="44377"/>
    <n v="44407"/>
    <n v="0"/>
    <n v="1"/>
    <n v="0"/>
    <n v="2021"/>
    <n v="6"/>
    <n v="30"/>
    <n v="6"/>
    <m/>
    <m/>
    <m/>
    <x v="2"/>
    <s v="Direct"/>
    <x v="0"/>
    <x v="5"/>
    <x v="0"/>
  </r>
  <r>
    <n v="52745397"/>
    <s v="Data Analytics Manager"/>
    <x v="18"/>
    <s v="Analysis &amp; Reporting"/>
    <x v="730"/>
    <n v="26080456"/>
    <m/>
    <m/>
    <d v="2021-06-30T00:00:00"/>
    <n v="44407.999988425923"/>
    <s v="An exciting opportunity for a Data Analytics Manager has become available to join our team at our head office based at Perth Airport."/>
    <s v="Australia"/>
    <x v="3"/>
    <x v="3"/>
    <s v="Eastern Suburbs"/>
    <s v="perthairport"/>
    <x v="0"/>
    <s v="$110,000 - $140,000 + Superannuation"/>
    <s v="No"/>
    <s v="https://www.seek.com.au/job/52745397?type=standout#searchRequestToken=ffd22ea4-7e8d-4082-bbff-5b209ea2e725"/>
    <n v="1"/>
    <n v="1"/>
    <n v="0"/>
    <n v="1"/>
    <n v="0"/>
    <n v="0"/>
    <n v="0"/>
    <n v="0"/>
    <n v="0"/>
    <n v="0"/>
    <n v="1"/>
    <n v="0"/>
    <n v="0"/>
    <n v="1"/>
    <n v="0"/>
    <n v="0"/>
    <n v="0"/>
    <n v="0"/>
    <n v="0"/>
    <n v="0"/>
    <n v="0"/>
    <n v="0"/>
    <n v="0"/>
    <n v="0"/>
    <n v="0"/>
    <n v="44377"/>
    <n v="44407"/>
    <n v="0"/>
    <n v="1"/>
    <n v="0"/>
    <n v="2021"/>
    <n v="6"/>
    <n v="30"/>
    <n v="5"/>
    <n v="110000"/>
    <n v="140000"/>
    <s v="year"/>
    <x v="2"/>
    <s v="Direct"/>
    <x v="1"/>
    <x v="5"/>
    <x v="0"/>
  </r>
  <r>
    <n v="52745514"/>
    <s v="Data Analytics Manager"/>
    <x v="18"/>
    <s v="Analysis &amp; Reporting"/>
    <x v="730"/>
    <n v="26080456"/>
    <m/>
    <m/>
    <d v="2021-06-30T00:00:00"/>
    <n v="44407.999988425923"/>
    <s v="An exciting opportunity for a Data Analytics Manager has become available to join our team at our head office at Perth Airport."/>
    <s v="Australia"/>
    <x v="4"/>
    <x v="4"/>
    <s v="CBD &amp; Inner Suburbs"/>
    <s v="rocklea"/>
    <x v="0"/>
    <s v="$100,000 - $140,000 + superannuation"/>
    <s v="No"/>
    <s v="https://www.seek.com.au/job/52745514?type=standard#searchRequestToken=ffd22ea4-7e8d-4082-bbff-5b209ea2e725"/>
    <n v="1"/>
    <n v="1"/>
    <n v="0"/>
    <n v="1"/>
    <n v="0"/>
    <n v="0"/>
    <n v="0"/>
    <n v="0"/>
    <n v="0"/>
    <n v="0"/>
    <n v="1"/>
    <n v="0"/>
    <n v="0"/>
    <n v="1"/>
    <n v="0"/>
    <n v="0"/>
    <n v="0"/>
    <n v="0"/>
    <n v="0"/>
    <n v="0"/>
    <n v="0"/>
    <n v="0"/>
    <n v="0"/>
    <n v="0"/>
    <n v="0"/>
    <n v="44377"/>
    <n v="44407"/>
    <n v="0"/>
    <n v="1"/>
    <n v="0"/>
    <n v="2021"/>
    <n v="6"/>
    <n v="30"/>
    <n v="5"/>
    <n v="100000"/>
    <n v="140000"/>
    <s v="year"/>
    <x v="2"/>
    <s v="Direct"/>
    <x v="1"/>
    <x v="5"/>
    <x v="0"/>
  </r>
  <r>
    <n v="52750055"/>
    <s v="Data Scientist"/>
    <x v="3"/>
    <s v="Research &amp; Fellowships"/>
    <x v="731"/>
    <n v="34620943"/>
    <s v="The University of Queensland"/>
    <n v="3.9066000000000001"/>
    <d v="2021-06-29T00:00:00"/>
    <n v="44408.999988425923"/>
    <s v="OHSARK is building a cloud-native software and platforms to streamline data processing and analysis of human and animal disease data. This is a..."/>
    <s v="Australia"/>
    <x v="4"/>
    <x v="25"/>
    <m/>
    <s v="gatton"/>
    <x v="0"/>
    <m/>
    <s v="No"/>
    <s v="https://www.seek.com.au/job/52750055?type=standard#searchRequestToken=ffd29801-4cc6-4e12-a4bc-c64588a7d183"/>
    <n v="1"/>
    <n v="1"/>
    <n v="1"/>
    <n v="1"/>
    <n v="0"/>
    <n v="0"/>
    <n v="0"/>
    <n v="0"/>
    <n v="0"/>
    <n v="0"/>
    <n v="1"/>
    <n v="0"/>
    <n v="0"/>
    <n v="1"/>
    <n v="0"/>
    <n v="0"/>
    <n v="0"/>
    <n v="0"/>
    <n v="0"/>
    <n v="0"/>
    <n v="0"/>
    <n v="0"/>
    <n v="0"/>
    <n v="0"/>
    <n v="0"/>
    <n v="44377"/>
    <n v="44379"/>
    <n v="0"/>
    <n v="1"/>
    <n v="0"/>
    <n v="2021"/>
    <n v="6"/>
    <n v="32"/>
    <n v="6"/>
    <m/>
    <m/>
    <m/>
    <x v="2"/>
    <s v="Direct"/>
    <x v="0"/>
    <x v="5"/>
    <x v="2"/>
  </r>
  <r>
    <n v="52753223"/>
    <s v="Data Scientist"/>
    <x v="1"/>
    <s v="Database Development &amp; Administration"/>
    <x v="732"/>
    <n v="32214484"/>
    <s v="AusNet Services"/>
    <m/>
    <d v="2021-07-01T00:00:00"/>
    <n v="44408.999988425923"/>
    <s v="We’re looking for a Data Scientist that enjoys analytical challenges and truly wants to make an impact for our customers."/>
    <s v="Australia"/>
    <x v="2"/>
    <x v="2"/>
    <s v="CBD &amp; Inner Suburbs"/>
    <s v="southbank"/>
    <x v="0"/>
    <s v="Learning Culture + Great Employee Benefits!"/>
    <s v="No"/>
    <s v="https://www.seek.com.au/job/52753223?type=standout#searchRequestToken=ffe51e87-e6f8-460c-9b97-566b36b31698"/>
    <n v="1"/>
    <n v="1"/>
    <n v="1"/>
    <n v="1"/>
    <n v="0"/>
    <n v="0"/>
    <n v="0"/>
    <n v="0"/>
    <n v="0"/>
    <n v="0"/>
    <n v="1"/>
    <n v="0"/>
    <n v="0"/>
    <n v="1"/>
    <n v="0"/>
    <n v="0"/>
    <n v="0"/>
    <n v="0"/>
    <n v="0"/>
    <n v="0"/>
    <n v="0"/>
    <n v="0"/>
    <n v="0"/>
    <n v="0"/>
    <n v="0"/>
    <n v="44378"/>
    <n v="44403"/>
    <n v="0"/>
    <n v="1"/>
    <n v="0"/>
    <n v="2021"/>
    <n v="7"/>
    <n v="30"/>
    <n v="6"/>
    <m/>
    <m/>
    <m/>
    <x v="2"/>
    <s v="Direct"/>
    <x v="1"/>
    <x v="6"/>
    <x v="3"/>
  </r>
  <r>
    <n v="52755370"/>
    <s v="Senior Data Scientist"/>
    <x v="1"/>
    <s v="Engineering - Software"/>
    <x v="369"/>
    <n v="29387504"/>
    <m/>
    <m/>
    <d v="2021-07-01T00:00:00"/>
    <n v="44408.999988425923"/>
    <s v="Join a data-centric advertising leader with a solid Engineering culture. Get your say in the data products you want to work on!"/>
    <s v="Australia"/>
    <x v="0"/>
    <x v="0"/>
    <s v="CBD, Inner West &amp; Eastern Suburbs"/>
    <s v="sydney"/>
    <x v="0"/>
    <s v="$140,000 + super"/>
    <s v="No"/>
    <s v="https://www.seek.com.au/job/52755370?type=standard#searchRequestToken=ffa0c3b2-7d1b-4321-9b1b-205b797610dd"/>
    <n v="0"/>
    <n v="1"/>
    <n v="1"/>
    <n v="1"/>
    <n v="0"/>
    <n v="0"/>
    <n v="0"/>
    <n v="0"/>
    <n v="0"/>
    <n v="0"/>
    <n v="1"/>
    <n v="0"/>
    <n v="0"/>
    <n v="1"/>
    <n v="0"/>
    <n v="0"/>
    <n v="0"/>
    <n v="0"/>
    <n v="0"/>
    <n v="0"/>
    <n v="0"/>
    <n v="0"/>
    <n v="0"/>
    <n v="0"/>
    <n v="0"/>
    <n v="44378"/>
    <n v="44406"/>
    <n v="1"/>
    <n v="1"/>
    <n v="0"/>
    <n v="2021"/>
    <n v="7"/>
    <n v="30"/>
    <n v="5"/>
    <n v="140000"/>
    <n v="140000"/>
    <s v="year"/>
    <x v="2"/>
    <s v="Recruiter"/>
    <x v="1"/>
    <x v="6"/>
    <x v="3"/>
  </r>
  <r>
    <n v="52759063"/>
    <s v="Innovation Data Scientist"/>
    <x v="0"/>
    <s v="Mathematics, Statistics &amp; Information Sciences"/>
    <x v="275"/>
    <n v="21211891"/>
    <s v="7 Eleven"/>
    <m/>
    <d v="2021-07-01T00:00:00"/>
    <n v="44408.999988425923"/>
    <s v="If your passion for leadership and doing things differently matches ours, then we encourage you to apply."/>
    <s v="Australia"/>
    <x v="2"/>
    <x v="2"/>
    <s v="CBD &amp; Inner Suburbs"/>
    <s v="richmond"/>
    <x v="0"/>
    <m/>
    <s v="No"/>
    <s v="https://www.seek.com.au/job/52759063?type=standout#searchRequestToken=ffd22ea4-7e8d-4082-bbff-5b209ea2e725"/>
    <n v="1"/>
    <n v="1"/>
    <n v="1"/>
    <n v="1"/>
    <n v="0"/>
    <n v="0"/>
    <n v="0"/>
    <n v="0"/>
    <n v="0"/>
    <n v="0"/>
    <n v="1"/>
    <n v="0"/>
    <n v="0"/>
    <n v="1"/>
    <n v="0"/>
    <n v="0"/>
    <n v="0"/>
    <n v="0"/>
    <n v="0"/>
    <n v="0"/>
    <n v="0"/>
    <n v="0"/>
    <n v="0"/>
    <n v="0"/>
    <n v="0"/>
    <n v="44378"/>
    <n v="44408"/>
    <n v="0"/>
    <n v="1"/>
    <n v="0"/>
    <n v="2021"/>
    <n v="7"/>
    <n v="30"/>
    <n v="6"/>
    <m/>
    <m/>
    <m/>
    <x v="2"/>
    <s v="Direct"/>
    <x v="0"/>
    <x v="6"/>
    <x v="3"/>
  </r>
  <r>
    <n v="52764106"/>
    <s v="Data Analyst"/>
    <x v="5"/>
    <s v="Other"/>
    <x v="538"/>
    <n v="24680132"/>
    <s v="ASIC"/>
    <n v="3.4658000000000002"/>
    <d v="2021-07-01T00:00:00"/>
    <n v="44408.999988425923"/>
    <s v="An opportunity exists for an experienced Data Analyst to join ASIC during this exciting period. Read on for further information..."/>
    <s v="Australia"/>
    <x v="0"/>
    <x v="0"/>
    <s v="CBD, Inner West &amp; Eastern Suburbs"/>
    <s v="sydney"/>
    <x v="0"/>
    <m/>
    <s v="No"/>
    <s v="https://www.seek.com.au/job/52764106?type=standout#searchRequestToken=ffd22ea4-7e8d-4082-bbff-5b209ea2e725"/>
    <n v="1"/>
    <n v="1"/>
    <n v="0"/>
    <n v="1"/>
    <n v="0"/>
    <n v="0"/>
    <n v="0"/>
    <n v="0"/>
    <n v="0"/>
    <n v="0"/>
    <n v="1"/>
    <n v="0"/>
    <n v="0"/>
    <n v="1"/>
    <n v="0"/>
    <n v="0"/>
    <n v="0"/>
    <n v="0"/>
    <n v="0"/>
    <n v="0"/>
    <n v="0"/>
    <n v="0"/>
    <n v="0"/>
    <n v="0"/>
    <n v="0"/>
    <n v="44378"/>
    <n v="44392"/>
    <n v="0"/>
    <n v="1"/>
    <n v="0"/>
    <n v="2021"/>
    <n v="7"/>
    <n v="30"/>
    <n v="5"/>
    <m/>
    <m/>
    <m/>
    <x v="2"/>
    <s v="Direct"/>
    <x v="0"/>
    <x v="6"/>
    <x v="3"/>
  </r>
  <r>
    <n v="52764107"/>
    <s v="Data Analyst"/>
    <x v="4"/>
    <s v="Government - Federal"/>
    <x v="538"/>
    <n v="24680132"/>
    <s v="ASIC"/>
    <n v="3.4658000000000002"/>
    <d v="2021-07-01T00:00:00"/>
    <n v="44408.999988425923"/>
    <s v="An opportunity exists for an experienced Data Analyst to join ASIC during this exciting period. Read on for further information..."/>
    <s v="Australia"/>
    <x v="0"/>
    <x v="0"/>
    <s v="CBD, Inner West &amp; Eastern Suburbs"/>
    <s v="sydney"/>
    <x v="0"/>
    <m/>
    <s v="No"/>
    <s v="https://www.seek.com.au/job/52764107?type=standout#searchRequestToken=ffd22ea4-7e8d-4082-bbff-5b209ea2e725"/>
    <n v="1"/>
    <n v="1"/>
    <n v="0"/>
    <n v="1"/>
    <n v="0"/>
    <n v="0"/>
    <n v="0"/>
    <n v="0"/>
    <n v="0"/>
    <n v="0"/>
    <n v="1"/>
    <n v="0"/>
    <n v="0"/>
    <n v="1"/>
    <n v="0"/>
    <n v="0"/>
    <n v="0"/>
    <n v="0"/>
    <n v="0"/>
    <n v="0"/>
    <n v="0"/>
    <n v="0"/>
    <n v="0"/>
    <n v="0"/>
    <n v="0"/>
    <n v="44378"/>
    <n v="44392"/>
    <n v="0"/>
    <n v="1"/>
    <n v="1"/>
    <n v="2021"/>
    <n v="7"/>
    <n v="30"/>
    <n v="5"/>
    <m/>
    <m/>
    <m/>
    <x v="2"/>
    <s v="Direct"/>
    <x v="0"/>
    <x v="6"/>
    <x v="3"/>
  </r>
  <r>
    <n v="52764491"/>
    <s v="Innovation Data Scientist"/>
    <x v="0"/>
    <s v="Mathematics, Statistics &amp; Information Sciences"/>
    <x v="275"/>
    <n v="21211891"/>
    <s v="7 Eleven"/>
    <m/>
    <d v="2021-07-01T00:00:00"/>
    <n v="44408.999988425923"/>
    <s v="If your passion for leadership and doing things differently matches ours, then we encourage you to apply."/>
    <s v="Australia"/>
    <x v="2"/>
    <x v="2"/>
    <s v="CBD &amp; Inner Suburbs"/>
    <s v="richmond"/>
    <x v="3"/>
    <m/>
    <s v="No"/>
    <s v="https://www.seek.com.au/job/52764491?type=standout#searchRequestToken=ffd22ea4-7e8d-4082-bbff-5b209ea2e725"/>
    <n v="1"/>
    <n v="1"/>
    <n v="1"/>
    <n v="1"/>
    <n v="0"/>
    <n v="0"/>
    <n v="0"/>
    <n v="0"/>
    <n v="0"/>
    <n v="0"/>
    <n v="1"/>
    <n v="0"/>
    <n v="0"/>
    <n v="1"/>
    <n v="0"/>
    <n v="0"/>
    <n v="0"/>
    <n v="0"/>
    <n v="0"/>
    <n v="0"/>
    <n v="0"/>
    <n v="0"/>
    <n v="0"/>
    <n v="0"/>
    <n v="0"/>
    <n v="44378"/>
    <n v="44408"/>
    <n v="0"/>
    <n v="1"/>
    <n v="0"/>
    <n v="2021"/>
    <n v="7"/>
    <n v="30"/>
    <n v="6"/>
    <m/>
    <m/>
    <m/>
    <x v="2"/>
    <s v="Direct"/>
    <x v="0"/>
    <x v="6"/>
    <x v="3"/>
  </r>
  <r>
    <n v="52765740"/>
    <s v="Data Scientist - Customer Insights Pharmaceutical Industry"/>
    <x v="7"/>
    <s v="Analysts"/>
    <x v="646"/>
    <n v="26669673"/>
    <m/>
    <m/>
    <d v="2021-07-01T00:00:00"/>
    <n v="44408.999988425923"/>
    <s v="Opportunity to join a global pharmaceutical company in their customer engagement business unit to work in their prescription med business. Apply now!"/>
    <s v="Australia"/>
    <x v="0"/>
    <x v="0"/>
    <s v="North West &amp; Hills District"/>
    <m/>
    <x v="0"/>
    <s v="Lisa Fox 0488 022 779"/>
    <s v="No"/>
    <s v="https://www.seek.com.au/job/52765740?type=standard#searchRequestToken=ffd22ea4-7e8d-4082-bbff-5b209ea2e725"/>
    <n v="1"/>
    <n v="1"/>
    <n v="0"/>
    <n v="1"/>
    <n v="0"/>
    <n v="0"/>
    <n v="0"/>
    <n v="0"/>
    <n v="0"/>
    <n v="0"/>
    <n v="1"/>
    <n v="0"/>
    <n v="0"/>
    <n v="1"/>
    <n v="0"/>
    <n v="0"/>
    <n v="0"/>
    <n v="0"/>
    <n v="0"/>
    <n v="0"/>
    <n v="0"/>
    <n v="0"/>
    <n v="0"/>
    <n v="0"/>
    <n v="0"/>
    <n v="44378"/>
    <n v="44406"/>
    <n v="0"/>
    <n v="1"/>
    <n v="0"/>
    <n v="2021"/>
    <n v="7"/>
    <n v="30"/>
    <n v="5"/>
    <m/>
    <m/>
    <m/>
    <x v="2"/>
    <s v="Direct"/>
    <x v="1"/>
    <x v="6"/>
    <x v="3"/>
  </r>
  <r>
    <n v="52767042"/>
    <s v="Manager - AI"/>
    <x v="7"/>
    <s v="Management &amp; Change Consulting"/>
    <x v="96"/>
    <n v="26734030"/>
    <s v="Deloitte"/>
    <n v="3.2637999999999998"/>
    <d v="2021-07-01T00:00:00"/>
    <n v="44408.999988425923"/>
    <s v="Exciting opportunity has now become available."/>
    <s v="Australia"/>
    <x v="2"/>
    <x v="2"/>
    <s v="CBD &amp; Inner Suburbs"/>
    <s v="melbourne"/>
    <x v="0"/>
    <m/>
    <s v="Yes"/>
    <s v="https://www.seek.com.au/job/52767042?type=standout#searchRequestToken=fff38efe-f578-4e92-884b-509a016396e6"/>
    <n v="1"/>
    <n v="1"/>
    <n v="1"/>
    <n v="1"/>
    <n v="0"/>
    <n v="0"/>
    <n v="1"/>
    <n v="0"/>
    <n v="0"/>
    <n v="0"/>
    <n v="1"/>
    <n v="0"/>
    <n v="0"/>
    <n v="1"/>
    <n v="0"/>
    <n v="0"/>
    <n v="0"/>
    <n v="0"/>
    <n v="0"/>
    <n v="0"/>
    <n v="0"/>
    <n v="0"/>
    <n v="0"/>
    <n v="0"/>
    <n v="0"/>
    <n v="44378"/>
    <n v="44408"/>
    <n v="0"/>
    <n v="1"/>
    <n v="0"/>
    <n v="2021"/>
    <n v="7"/>
    <n v="30"/>
    <n v="7"/>
    <m/>
    <m/>
    <m/>
    <x v="2"/>
    <s v="Direct"/>
    <x v="0"/>
    <x v="6"/>
    <x v="3"/>
  </r>
  <r>
    <n v="52770127"/>
    <s v="Senior Consultant"/>
    <x v="0"/>
    <s v="Mathematics, Statistics &amp; Information Sciences"/>
    <x v="362"/>
    <n v="36983305"/>
    <m/>
    <m/>
    <d v="2021-07-01T00:00:00"/>
    <n v="44408.999988425923"/>
    <s v="Award winning tech consultancy seeks the best and brighest minds in data science"/>
    <s v="Australia"/>
    <x v="0"/>
    <x v="0"/>
    <m/>
    <m/>
    <x v="0"/>
    <m/>
    <s v="No"/>
    <s v="https://www.seek.com.au/job/52770127?type=standout#searchRequestToken=fffac9c9-1bf8-4a13-97d0-d4264909fad8"/>
    <n v="1"/>
    <n v="1"/>
    <n v="1"/>
    <n v="1"/>
    <n v="0"/>
    <n v="0"/>
    <n v="0"/>
    <n v="0"/>
    <n v="1"/>
    <n v="1"/>
    <n v="1"/>
    <n v="1"/>
    <n v="0"/>
    <n v="1"/>
    <n v="0"/>
    <n v="0"/>
    <n v="0"/>
    <n v="0"/>
    <n v="0"/>
    <n v="0"/>
    <n v="0"/>
    <n v="1"/>
    <n v="1"/>
    <n v="0"/>
    <n v="0"/>
    <n v="44378"/>
    <n v="44406"/>
    <n v="1"/>
    <n v="1"/>
    <n v="0"/>
    <n v="2021"/>
    <n v="7"/>
    <n v="30"/>
    <n v="11"/>
    <m/>
    <m/>
    <m/>
    <x v="2"/>
    <s v="Recruiter"/>
    <x v="0"/>
    <x v="6"/>
    <x v="3"/>
  </r>
  <r>
    <n v="52775077"/>
    <s v="Data Analyst/Data Scientist"/>
    <x v="1"/>
    <s v="Database Development &amp; Administration"/>
    <x v="2"/>
    <n v="28031400"/>
    <m/>
    <m/>
    <d v="2021-07-02T00:00:00"/>
    <n v="44409.452303240738"/>
    <s v="Great opportunity to work for NSW State Government and gain exceptional knowledge and experience, which could fast-track your career."/>
    <s v="Australia"/>
    <x v="0"/>
    <x v="0"/>
    <s v="Parramatta &amp; Western Suburbs"/>
    <s v="parramatta"/>
    <x v="1"/>
    <s v="12 Month Contract Role with rewarding $$$"/>
    <s v="No"/>
    <s v="https://www.seek.com.au/job/52775077?type=standard#searchRequestToken=ffa4a1e8-1874-4963-ba20-aa9d3c73ba68"/>
    <n v="0"/>
    <n v="1"/>
    <n v="0"/>
    <n v="1"/>
    <n v="0"/>
    <n v="0"/>
    <n v="0"/>
    <n v="0"/>
    <n v="0"/>
    <n v="0"/>
    <n v="1"/>
    <n v="0"/>
    <n v="0"/>
    <n v="1"/>
    <n v="0"/>
    <n v="0"/>
    <n v="0"/>
    <n v="0"/>
    <n v="0"/>
    <n v="0"/>
    <n v="0"/>
    <n v="0"/>
    <n v="0"/>
    <n v="0"/>
    <n v="0"/>
    <n v="44379"/>
    <n v="44406"/>
    <n v="1"/>
    <n v="1"/>
    <n v="0"/>
    <n v="2021"/>
    <n v="7"/>
    <n v="29"/>
    <n v="4"/>
    <m/>
    <m/>
    <m/>
    <x v="2"/>
    <s v="Recruiter"/>
    <x v="1"/>
    <x v="6"/>
    <x v="4"/>
  </r>
  <r>
    <n v="52775988"/>
    <s v="Software Engineer (AI)"/>
    <x v="1"/>
    <s v="Engineering - Software"/>
    <x v="660"/>
    <n v="26440737"/>
    <m/>
    <m/>
    <d v="2021-07-02T00:00:00"/>
    <n v="44409.999988425923"/>
    <s v="Software Engineer (AI) - Melbourne, Victoria"/>
    <s v="Australia"/>
    <x v="2"/>
    <x v="2"/>
    <s v="CBD &amp; Inner Suburbs"/>
    <s v="melbourne"/>
    <x v="0"/>
    <m/>
    <s v="No"/>
    <s v="https://www.seek.com.au/job/52775988?type=standard#searchRequestToken=fffc4c5f-72f2-4417-87f8-f10be5c212e4"/>
    <n v="1"/>
    <n v="1"/>
    <n v="1"/>
    <n v="1"/>
    <n v="0"/>
    <n v="0"/>
    <n v="0"/>
    <n v="0"/>
    <n v="0"/>
    <n v="0"/>
    <n v="0"/>
    <n v="1"/>
    <n v="0"/>
    <n v="0"/>
    <n v="0"/>
    <n v="0"/>
    <n v="0"/>
    <n v="0"/>
    <n v="0"/>
    <n v="0"/>
    <n v="0"/>
    <n v="0"/>
    <n v="1"/>
    <n v="0"/>
    <n v="0"/>
    <n v="44379"/>
    <n v="44409"/>
    <n v="0"/>
    <n v="1"/>
    <n v="0"/>
    <n v="2021"/>
    <n v="7"/>
    <n v="30"/>
    <n v="6"/>
    <m/>
    <m/>
    <m/>
    <x v="2"/>
    <s v="Direct"/>
    <x v="0"/>
    <x v="6"/>
    <x v="4"/>
  </r>
  <r>
    <n v="52780744"/>
    <s v="Data Scientist - Credit Risk"/>
    <x v="0"/>
    <s v="Mathematics, Statistics &amp; Information Sciences"/>
    <x v="666"/>
    <n v="39087537"/>
    <s v="Toyota Financial Services"/>
    <n v="2.931"/>
    <d v="2021-07-02T00:00:00"/>
    <n v="44409.999988425923"/>
    <s v="Our Risk Management department located in St Leonards is currently seeking to appoint a Data Scientist into a 2 year fixed term contract."/>
    <s v="Australia"/>
    <x v="0"/>
    <x v="0"/>
    <s v="North Shore &amp; Northern Beaches"/>
    <s v="stleonards"/>
    <x v="1"/>
    <m/>
    <s v="No"/>
    <s v="https://www.seek.com.au/job/52780744?type=standout#searchRequestToken=ff6aee8c-e3af-465e-9524-c622fa5c34a7"/>
    <n v="1"/>
    <n v="1"/>
    <n v="1"/>
    <n v="1"/>
    <n v="0"/>
    <n v="0"/>
    <n v="0"/>
    <n v="0"/>
    <n v="0"/>
    <n v="0"/>
    <n v="1"/>
    <n v="0"/>
    <n v="0"/>
    <n v="1"/>
    <n v="0"/>
    <n v="0"/>
    <n v="0"/>
    <n v="0"/>
    <n v="0"/>
    <n v="0"/>
    <n v="0"/>
    <n v="0"/>
    <n v="0"/>
    <n v="0"/>
    <n v="0"/>
    <n v="44379"/>
    <n v="44407"/>
    <n v="0"/>
    <n v="1"/>
    <n v="0"/>
    <n v="2021"/>
    <n v="7"/>
    <n v="30"/>
    <n v="6"/>
    <m/>
    <m/>
    <m/>
    <x v="2"/>
    <s v="Direct"/>
    <x v="0"/>
    <x v="6"/>
    <x v="4"/>
  </r>
  <r>
    <n v="52785869"/>
    <s v="Data Scientist (Climate Risk)"/>
    <x v="7"/>
    <s v="Analysts"/>
    <x v="6"/>
    <n v="27705684"/>
    <m/>
    <m/>
    <d v="2021-07-02T00:00:00"/>
    <n v="44409.662881944438"/>
    <s v="Leading Data Analytics firm is seeking and experienced Analytics candidate from the General Insurance or Credit Risk domain."/>
    <s v="Australia"/>
    <x v="0"/>
    <x v="0"/>
    <s v="CBD, Inner West &amp; Eastern Suburbs"/>
    <s v="sydney"/>
    <x v="0"/>
    <s v="$130k - $164250.00 p.a."/>
    <s v="No"/>
    <s v="https://www.seek.com.au/job/52785869?type=standard#searchRequestToken=ffb40b40-9bba-499a-87fc-24f02d897964"/>
    <n v="1"/>
    <n v="1"/>
    <n v="1"/>
    <n v="1"/>
    <n v="0"/>
    <n v="0"/>
    <n v="0"/>
    <n v="0"/>
    <n v="0"/>
    <n v="0"/>
    <n v="1"/>
    <n v="0"/>
    <n v="0"/>
    <n v="1"/>
    <n v="0"/>
    <n v="0"/>
    <n v="0"/>
    <n v="0"/>
    <n v="0"/>
    <n v="0"/>
    <n v="0"/>
    <n v="0"/>
    <n v="0"/>
    <n v="0"/>
    <n v="0"/>
    <n v="44379"/>
    <n v="44409"/>
    <n v="1"/>
    <n v="1"/>
    <n v="0"/>
    <n v="2021"/>
    <n v="7"/>
    <n v="29"/>
    <n v="6"/>
    <n v="130000"/>
    <n v="164250"/>
    <s v="year"/>
    <x v="2"/>
    <s v="Recruiter"/>
    <x v="1"/>
    <x v="6"/>
    <x v="4"/>
  </r>
  <r>
    <n v="52789354"/>
    <s v="Data Scientist"/>
    <x v="6"/>
    <s v="Analysis &amp; Reporting"/>
    <x v="568"/>
    <n v="37074318"/>
    <m/>
    <m/>
    <d v="2021-07-02T00:00:00"/>
    <n v="44409.999988425923"/>
    <s v="Requirement for a Data Scientist with a passion for discovering solutions hidden in large data sets and marrying practical solutions with stat history"/>
    <s v="Australia"/>
    <x v="3"/>
    <x v="3"/>
    <s v="Eastern Suburbs"/>
    <s v="kewdale"/>
    <x v="0"/>
    <m/>
    <s v="No"/>
    <s v="https://www.seek.com.au/job/52789354?type=standard#searchRequestToken=ffe51e87-e6f8-460c-9b97-566b36b31698"/>
    <n v="0"/>
    <n v="1"/>
    <n v="1"/>
    <n v="1"/>
    <n v="0"/>
    <n v="0"/>
    <n v="0"/>
    <n v="0"/>
    <n v="0"/>
    <n v="0"/>
    <n v="1"/>
    <n v="0"/>
    <n v="0"/>
    <n v="1"/>
    <n v="0"/>
    <n v="0"/>
    <n v="0"/>
    <n v="0"/>
    <n v="0"/>
    <n v="0"/>
    <n v="0"/>
    <n v="0"/>
    <n v="0"/>
    <n v="0"/>
    <n v="0"/>
    <n v="44379"/>
    <n v="44409"/>
    <n v="0"/>
    <n v="1"/>
    <n v="0"/>
    <n v="2021"/>
    <n v="7"/>
    <n v="30"/>
    <n v="5"/>
    <m/>
    <m/>
    <m/>
    <x v="2"/>
    <s v="Direct"/>
    <x v="0"/>
    <x v="6"/>
    <x v="4"/>
  </r>
  <r>
    <n v="52797525"/>
    <s v="Data Engineer"/>
    <x v="1"/>
    <s v="Engineering - Software"/>
    <x v="733"/>
    <n v="36821219"/>
    <m/>
    <m/>
    <d v="2021-07-05T00:00:00"/>
    <n v="44412.999988425923"/>
    <s v="Data Engineer / Analyst in ML/AI Team with 3-5+ years experience, to build scalable Data Lakes, ELT/ETL systems, &amp; analytics reporting."/>
    <s v="Australia"/>
    <x v="4"/>
    <x v="4"/>
    <s v="CBD &amp; Inner Suburbs"/>
    <s v="brisbane"/>
    <x v="0"/>
    <s v="$120,000 - $129,999 base plus super + options"/>
    <s v="No"/>
    <s v="https://www.seek.com.au/job/52797525?type=standard#searchRequestToken=ff68c964-f1b4-4c34-bfaa-b6770b1a4651"/>
    <n v="0"/>
    <n v="1"/>
    <n v="0"/>
    <n v="1"/>
    <n v="0"/>
    <n v="0"/>
    <n v="0"/>
    <n v="0"/>
    <n v="0"/>
    <n v="1"/>
    <n v="1"/>
    <n v="1"/>
    <n v="1"/>
    <n v="1"/>
    <n v="0"/>
    <n v="0"/>
    <n v="0"/>
    <n v="0"/>
    <n v="0"/>
    <n v="0"/>
    <n v="0"/>
    <n v="1"/>
    <n v="0"/>
    <n v="0"/>
    <n v="0"/>
    <n v="44381"/>
    <n v="44412"/>
    <n v="0"/>
    <n v="1"/>
    <n v="0"/>
    <n v="2021"/>
    <n v="7"/>
    <n v="30"/>
    <n v="8"/>
    <n v="120000"/>
    <n v="129999"/>
    <s v="year"/>
    <x v="2"/>
    <s v="Direct"/>
    <x v="1"/>
    <x v="6"/>
    <x v="1"/>
  </r>
  <r>
    <n v="52802608"/>
    <s v="Data Scientist"/>
    <x v="0"/>
    <s v="Mathematics, Statistics &amp; Information Sciences"/>
    <x v="651"/>
    <n v="9293887"/>
    <s v="Victoria University"/>
    <n v="3.4565000000000001"/>
    <d v="2021-07-05T00:00:00"/>
    <n v="44412.999988425923"/>
    <s v="Your expert analysis capability &amp; high level skillset would be highly regarded for this team of passionate researchers, solving complex problems"/>
    <s v="Australia"/>
    <x v="2"/>
    <x v="2"/>
    <s v="CBD &amp; Inner Suburbs"/>
    <s v="melbourne"/>
    <x v="0"/>
    <m/>
    <s v="No"/>
    <s v="https://www.seek.com.au/job/52802608?type=standout#searchRequestToken=ffe51e87-e6f8-460c-9b97-566b36b31698"/>
    <n v="0"/>
    <n v="1"/>
    <n v="1"/>
    <n v="1"/>
    <n v="0"/>
    <n v="0"/>
    <n v="0"/>
    <n v="0"/>
    <n v="0"/>
    <n v="0"/>
    <n v="0"/>
    <n v="0"/>
    <n v="0"/>
    <n v="1"/>
    <n v="0"/>
    <n v="0"/>
    <n v="0"/>
    <n v="0"/>
    <n v="0"/>
    <n v="0"/>
    <n v="0"/>
    <n v="0"/>
    <n v="0"/>
    <n v="0"/>
    <n v="0"/>
    <n v="44382"/>
    <n v="44412"/>
    <n v="0"/>
    <n v="1"/>
    <n v="0"/>
    <n v="2021"/>
    <n v="7"/>
    <n v="30"/>
    <n v="4"/>
    <m/>
    <m/>
    <m/>
    <x v="2"/>
    <s v="Direct"/>
    <x v="0"/>
    <x v="6"/>
    <x v="1"/>
  </r>
  <r>
    <n v="52802609"/>
    <s v="Data Scientist"/>
    <x v="3"/>
    <s v="Other"/>
    <x v="651"/>
    <n v="9293887"/>
    <s v="Victoria University"/>
    <n v="3.4565000000000001"/>
    <d v="2021-07-05T00:00:00"/>
    <n v="44412.999988425923"/>
    <s v="Your expert analysis capability &amp; high level skillset would be highly regarded for this team of passionate researchers, solving complex problems"/>
    <s v="Australia"/>
    <x v="2"/>
    <x v="2"/>
    <s v="CBD &amp; Inner Suburbs"/>
    <s v="melbourne"/>
    <x v="0"/>
    <m/>
    <s v="No"/>
    <s v="https://www.seek.com.au/job/52802609?type=standout#searchRequestToken=ffe51e87-e6f8-460c-9b97-566b36b31698"/>
    <n v="0"/>
    <n v="1"/>
    <n v="1"/>
    <n v="1"/>
    <n v="0"/>
    <n v="0"/>
    <n v="0"/>
    <n v="0"/>
    <n v="0"/>
    <n v="0"/>
    <n v="1"/>
    <n v="0"/>
    <n v="0"/>
    <n v="1"/>
    <n v="0"/>
    <n v="0"/>
    <n v="0"/>
    <n v="0"/>
    <n v="0"/>
    <n v="0"/>
    <n v="0"/>
    <n v="0"/>
    <n v="0"/>
    <n v="0"/>
    <n v="0"/>
    <n v="44382"/>
    <n v="44412"/>
    <n v="0"/>
    <n v="1"/>
    <n v="1"/>
    <n v="2021"/>
    <n v="7"/>
    <n v="30"/>
    <n v="5"/>
    <m/>
    <m/>
    <m/>
    <x v="2"/>
    <s v="Direct"/>
    <x v="0"/>
    <x v="6"/>
    <x v="1"/>
  </r>
  <r>
    <n v="52806574"/>
    <s v="Senior Data Architect"/>
    <x v="1"/>
    <s v="Architects"/>
    <x v="734"/>
    <n v="14738033"/>
    <m/>
    <m/>
    <d v="2021-07-05T00:00:00"/>
    <n v="44412.999988425923"/>
    <s v="Senior Data Architect. Challenging work and opportunity for professional development. Join a great team and work in a values based organisation."/>
    <s v="Australia"/>
    <x v="3"/>
    <x v="3"/>
    <s v="CBD, Inner &amp; Western Suburbs"/>
    <s v="perth"/>
    <x v="0"/>
    <m/>
    <s v="No"/>
    <s v="https://www.seek.com.au/job/52806574?type=standard#searchRequestToken=ff68c964-f1b4-4c34-bfaa-b6770b1a4651"/>
    <n v="0"/>
    <n v="0"/>
    <n v="0"/>
    <n v="1"/>
    <n v="0"/>
    <n v="0"/>
    <n v="0"/>
    <n v="0"/>
    <n v="0"/>
    <n v="0"/>
    <n v="0"/>
    <n v="0"/>
    <n v="1"/>
    <n v="0"/>
    <n v="0"/>
    <n v="0"/>
    <n v="0"/>
    <n v="0"/>
    <n v="0"/>
    <n v="0"/>
    <n v="0"/>
    <n v="0"/>
    <n v="0"/>
    <n v="0"/>
    <n v="0"/>
    <n v="44382"/>
    <n v="44405"/>
    <n v="0"/>
    <n v="1"/>
    <n v="0"/>
    <n v="2021"/>
    <n v="7"/>
    <n v="30"/>
    <n v="2"/>
    <m/>
    <m/>
    <m/>
    <x v="2"/>
    <s v="Direct"/>
    <x v="0"/>
    <x v="6"/>
    <x v="1"/>
  </r>
  <r>
    <n v="52806700"/>
    <s v="Senior Data Scientist ($700-$800 per day) REMOTE work available"/>
    <x v="7"/>
    <s v="Analysts"/>
    <x v="72"/>
    <n v="35398774"/>
    <m/>
    <m/>
    <d v="2021-07-05T00:00:00"/>
    <n v="44412.999988425923"/>
    <s v="CORRELATE RESOURCES : Your trusted Data Analytics Recruitment Partner. APPLY NOW for exclusive opportunities, market insights &amp; ongoing career support"/>
    <s v="Australia"/>
    <x v="0"/>
    <x v="0"/>
    <m/>
    <m/>
    <x v="1"/>
    <s v="$700-800pd"/>
    <s v="No"/>
    <s v="https://www.seek.com.au/job/52806700?type=standout#searchRequestToken=ffbb85fc-6809-4f21-bbb8-105d74b50673"/>
    <n v="1"/>
    <n v="1"/>
    <n v="1"/>
    <n v="1"/>
    <n v="0"/>
    <n v="0"/>
    <n v="0"/>
    <n v="0"/>
    <n v="0"/>
    <n v="0"/>
    <n v="1"/>
    <n v="1"/>
    <n v="0"/>
    <n v="1"/>
    <n v="0"/>
    <n v="0"/>
    <n v="0"/>
    <n v="0"/>
    <n v="0"/>
    <n v="0"/>
    <n v="0"/>
    <n v="0"/>
    <n v="0"/>
    <n v="0"/>
    <n v="0"/>
    <n v="44382"/>
    <n v="44410"/>
    <n v="1"/>
    <n v="1"/>
    <n v="0"/>
    <n v="2021"/>
    <n v="7"/>
    <n v="30"/>
    <n v="7"/>
    <n v="700"/>
    <n v="800"/>
    <s v="day"/>
    <x v="2"/>
    <s v="Recruiter"/>
    <x v="1"/>
    <x v="6"/>
    <x v="1"/>
  </r>
  <r>
    <n v="52816448"/>
    <s v="Manager (Data Sciences Segmentation)"/>
    <x v="1"/>
    <s v="Other"/>
    <x v="256"/>
    <n v="24712589"/>
    <s v="IAG"/>
    <n v="3.4674999999999998"/>
    <d v="2021-07-05T00:00:00"/>
    <n v="44412.999988425923"/>
    <s v="Join our customer analytics function and lead the design and development of a customer segmentation framework at IAG!"/>
    <s v="Australia"/>
    <x v="0"/>
    <x v="0"/>
    <s v="CBD, Inner West &amp; Eastern Suburbs"/>
    <s v="sydney"/>
    <x v="0"/>
    <s v="$Neg + 13% Super + Bonus + Additional Benefits"/>
    <s v="Yes"/>
    <s v="https://www.seek.com.au/job/52816448?type=standard#searchRequestToken=ffb40b40-9bba-499a-87fc-24f02d897964"/>
    <n v="1"/>
    <n v="1"/>
    <n v="0"/>
    <n v="1"/>
    <n v="0"/>
    <n v="0"/>
    <n v="0"/>
    <n v="0"/>
    <n v="0"/>
    <n v="0"/>
    <n v="1"/>
    <n v="0"/>
    <n v="0"/>
    <n v="1"/>
    <n v="0"/>
    <n v="0"/>
    <n v="0"/>
    <n v="0"/>
    <n v="0"/>
    <n v="0"/>
    <n v="0"/>
    <n v="0"/>
    <n v="0"/>
    <n v="0"/>
    <n v="0"/>
    <n v="44382"/>
    <n v="44397"/>
    <n v="0"/>
    <n v="1"/>
    <n v="0"/>
    <n v="2021"/>
    <n v="7"/>
    <n v="30"/>
    <n v="5"/>
    <m/>
    <m/>
    <m/>
    <x v="2"/>
    <s v="Direct"/>
    <x v="1"/>
    <x v="6"/>
    <x v="1"/>
  </r>
  <r>
    <n v="52816449"/>
    <s v="Manager (Data Sciences Segmentation)"/>
    <x v="1"/>
    <s v="Other"/>
    <x v="256"/>
    <n v="24712589"/>
    <s v="IAG"/>
    <n v="3.4674999999999998"/>
    <d v="2021-07-05T00:00:00"/>
    <n v="44412.999988425923"/>
    <s v="Join our customer analytics function and lead the design and development of a customer segmentation framework at IAG!"/>
    <s v="Australia"/>
    <x v="2"/>
    <x v="2"/>
    <s v="CBD &amp; Inner Suburbs"/>
    <s v="melbourne"/>
    <x v="0"/>
    <s v="$Neg + 13% Super + Bonus + Additional Benefits"/>
    <s v="Yes"/>
    <s v="https://www.seek.com.au/job/52816449?type=standard#searchRequestToken=ffb40b40-9bba-499a-87fc-24f02d897964"/>
    <n v="1"/>
    <n v="1"/>
    <n v="0"/>
    <n v="1"/>
    <n v="0"/>
    <n v="0"/>
    <n v="0"/>
    <n v="0"/>
    <n v="0"/>
    <n v="0"/>
    <n v="1"/>
    <n v="0"/>
    <n v="0"/>
    <n v="1"/>
    <n v="0"/>
    <n v="0"/>
    <n v="0"/>
    <n v="0"/>
    <n v="0"/>
    <n v="0"/>
    <n v="0"/>
    <n v="0"/>
    <n v="0"/>
    <n v="0"/>
    <n v="0"/>
    <n v="44382"/>
    <n v="44397"/>
    <n v="0"/>
    <n v="1"/>
    <n v="0"/>
    <n v="2021"/>
    <n v="7"/>
    <n v="30"/>
    <n v="5"/>
    <m/>
    <m/>
    <m/>
    <x v="2"/>
    <s v="Direct"/>
    <x v="1"/>
    <x v="6"/>
    <x v="1"/>
  </r>
  <r>
    <n v="52822172"/>
    <s v="Lead Data Scientist"/>
    <x v="1"/>
    <s v="Business/Systems Analysts"/>
    <x v="670"/>
    <n v="46082447"/>
    <s v="Foxtel"/>
    <n v="3.5573999999999999"/>
    <d v="2021-07-06T00:00:00"/>
    <n v="44413.999988425923"/>
    <s v="As a core leadership member of the FoxCo Data &amp; Analytics team you will have accountability for successful delivery of Data Science outcomes."/>
    <s v="Australia"/>
    <x v="0"/>
    <x v="0"/>
    <m/>
    <m/>
    <x v="0"/>
    <s v="Free Foxtel &amp; Discounted Broadband"/>
    <s v="Yes"/>
    <s v="https://www.seek.com.au/job/52822172?type=standout#searchRequestToken=ffb40b40-9bba-499a-87fc-24f02d897964"/>
    <n v="1"/>
    <n v="1"/>
    <n v="1"/>
    <n v="1"/>
    <n v="0"/>
    <n v="0"/>
    <n v="0"/>
    <n v="0"/>
    <n v="0"/>
    <n v="0"/>
    <n v="1"/>
    <n v="0"/>
    <n v="0"/>
    <n v="1"/>
    <n v="0"/>
    <n v="0"/>
    <n v="0"/>
    <n v="0"/>
    <n v="0"/>
    <n v="0"/>
    <n v="0"/>
    <n v="0"/>
    <n v="0"/>
    <n v="0"/>
    <n v="0"/>
    <n v="44383"/>
    <n v="44413"/>
    <n v="0"/>
    <n v="1"/>
    <n v="0"/>
    <n v="2021"/>
    <n v="7"/>
    <n v="30"/>
    <n v="6"/>
    <m/>
    <m/>
    <m/>
    <x v="2"/>
    <s v="Direct"/>
    <x v="1"/>
    <x v="6"/>
    <x v="2"/>
  </r>
  <r>
    <n v="52822670"/>
    <s v="Data Analyst"/>
    <x v="1"/>
    <s v="Business/Systems Analysts"/>
    <x v="190"/>
    <n v="19634138"/>
    <m/>
    <m/>
    <d v="2021-07-06T00:00:00"/>
    <n v="44413.443344907413"/>
    <s v="High profile government funded organisation who is looking to bring in an experienced Data Analyst to the team to support on a global scale."/>
    <s v="Australia"/>
    <x v="0"/>
    <x v="0"/>
    <s v="CBD, Inner West &amp; Eastern Suburbs"/>
    <s v="sydney"/>
    <x v="0"/>
    <s v="Competitive salary package on offer"/>
    <s v="No"/>
    <s v="https://www.seek.com.au/job/52822670?type=standout#searchRequestToken=ff68c964-f1b4-4c34-bfaa-b6770b1a4651"/>
    <n v="1"/>
    <n v="1"/>
    <n v="0"/>
    <n v="1"/>
    <n v="0"/>
    <n v="0"/>
    <n v="0"/>
    <n v="0"/>
    <n v="0"/>
    <n v="0"/>
    <n v="1"/>
    <n v="0"/>
    <n v="0"/>
    <n v="1"/>
    <n v="0"/>
    <n v="0"/>
    <n v="0"/>
    <n v="0"/>
    <n v="0"/>
    <n v="0"/>
    <n v="0"/>
    <n v="0"/>
    <n v="0"/>
    <n v="0"/>
    <n v="0"/>
    <n v="44383"/>
    <n v="44413"/>
    <n v="1"/>
    <n v="1"/>
    <n v="0"/>
    <n v="2021"/>
    <n v="7"/>
    <n v="29"/>
    <n v="5"/>
    <m/>
    <m/>
    <m/>
    <x v="2"/>
    <s v="Recruiter"/>
    <x v="1"/>
    <x v="6"/>
    <x v="2"/>
  </r>
  <r>
    <n v="52823308"/>
    <s v="Start your new career as a Data Analyst"/>
    <x v="1"/>
    <s v="Consultants"/>
    <x v="644"/>
    <n v="39371635"/>
    <m/>
    <m/>
    <d v="2021-07-06T00:00:00"/>
    <n v="44413.999988425923"/>
    <s v="Start your career as a Data Analyst/ Data Scientist Consultant. The Data School provides paid training and industry experience in Tableau and Alteryx."/>
    <s v="Australia"/>
    <x v="0"/>
    <x v="0"/>
    <s v="CBD, Inner West &amp; Eastern Suburbs"/>
    <s v="sydney"/>
    <x v="0"/>
    <s v="$56,000 - $59,999"/>
    <s v="No"/>
    <s v="https://www.seek.com.au/job/52823308?type=standard#searchRequestToken=ff68c964-f1b4-4c34-bfaa-b6770b1a4651"/>
    <n v="0"/>
    <n v="1"/>
    <n v="0"/>
    <n v="1"/>
    <n v="0"/>
    <n v="0"/>
    <n v="0"/>
    <n v="0"/>
    <n v="0"/>
    <n v="0"/>
    <n v="1"/>
    <n v="0"/>
    <n v="0"/>
    <n v="1"/>
    <n v="0"/>
    <n v="0"/>
    <n v="0"/>
    <n v="0"/>
    <n v="0"/>
    <n v="0"/>
    <n v="0"/>
    <n v="0"/>
    <n v="0"/>
    <n v="0"/>
    <n v="0"/>
    <n v="44383"/>
    <n v="44413"/>
    <n v="0"/>
    <n v="1"/>
    <n v="0"/>
    <n v="2021"/>
    <n v="7"/>
    <n v="30"/>
    <n v="4"/>
    <n v="56000"/>
    <n v="59999"/>
    <s v="year"/>
    <x v="2"/>
    <s v="Direct"/>
    <x v="1"/>
    <x v="6"/>
    <x v="2"/>
  </r>
  <r>
    <n v="52823337"/>
    <s v="Start your new career as a Data Analyst"/>
    <x v="1"/>
    <s v="Consultants"/>
    <x v="644"/>
    <n v="39371635"/>
    <m/>
    <m/>
    <d v="2021-07-06T00:00:00"/>
    <n v="44413.999988425923"/>
    <s v="Start your career as a Data Analyst/ Data Scientist Consultant. The Data School provides paid training and industry experience in Tableau and Alteryx."/>
    <s v="Australia"/>
    <x v="2"/>
    <x v="2"/>
    <s v="CBD &amp; Inner Suburbs"/>
    <s v="melbourne"/>
    <x v="0"/>
    <s v="$56,000 - $59,999"/>
    <s v="No"/>
    <s v="https://www.seek.com.au/job/52823337?type=standard#searchRequestToken=ff68c964-f1b4-4c34-bfaa-b6770b1a4651"/>
    <n v="0"/>
    <n v="1"/>
    <n v="0"/>
    <n v="1"/>
    <n v="0"/>
    <n v="0"/>
    <n v="0"/>
    <n v="0"/>
    <n v="0"/>
    <n v="0"/>
    <n v="1"/>
    <n v="0"/>
    <n v="0"/>
    <n v="1"/>
    <n v="0"/>
    <n v="0"/>
    <n v="0"/>
    <n v="0"/>
    <n v="0"/>
    <n v="0"/>
    <n v="0"/>
    <n v="0"/>
    <n v="0"/>
    <n v="0"/>
    <n v="0"/>
    <n v="44383"/>
    <n v="44413"/>
    <n v="0"/>
    <n v="1"/>
    <n v="0"/>
    <n v="2021"/>
    <n v="7"/>
    <n v="30"/>
    <n v="4"/>
    <n v="56000"/>
    <n v="59999"/>
    <s v="year"/>
    <x v="2"/>
    <s v="Direct"/>
    <x v="1"/>
    <x v="6"/>
    <x v="2"/>
  </r>
  <r>
    <n v="52823506"/>
    <s v="Senior Data Scientist"/>
    <x v="1"/>
    <s v="Business/Systems Analysts"/>
    <x v="218"/>
    <n v="8133080"/>
    <s v="Suncorp"/>
    <n v="3.4142000000000001"/>
    <d v="2021-07-06T00:00:00"/>
    <n v="44413.999988425923"/>
    <s v="Lead the development and delivery of monitoring, detection and real time decisioning strategies."/>
    <s v="Australia"/>
    <x v="4"/>
    <x v="4"/>
    <s v="CBD &amp; Inner Suburbs"/>
    <s v="brisbane"/>
    <x v="0"/>
    <m/>
    <s v="No"/>
    <s v="https://www.seek.com.au/job/52823506?type=standout#searchRequestToken=ffbb85fc-6809-4f21-bbb8-105d74b50673"/>
    <n v="0"/>
    <n v="1"/>
    <n v="0"/>
    <n v="1"/>
    <n v="0"/>
    <n v="0"/>
    <n v="0"/>
    <n v="0"/>
    <n v="0"/>
    <n v="0"/>
    <n v="1"/>
    <n v="0"/>
    <n v="0"/>
    <n v="1"/>
    <n v="0"/>
    <n v="0"/>
    <n v="0"/>
    <n v="0"/>
    <n v="0"/>
    <n v="0"/>
    <n v="0"/>
    <n v="0"/>
    <n v="0"/>
    <n v="0"/>
    <n v="0"/>
    <n v="44383"/>
    <n v="44413"/>
    <n v="0"/>
    <n v="1"/>
    <n v="0"/>
    <n v="2021"/>
    <n v="7"/>
    <n v="30"/>
    <n v="4"/>
    <m/>
    <m/>
    <m/>
    <x v="2"/>
    <s v="Direct"/>
    <x v="0"/>
    <x v="6"/>
    <x v="2"/>
  </r>
  <r>
    <n v="52823507"/>
    <s v="Senior Data Scientist"/>
    <x v="1"/>
    <s v="Other"/>
    <x v="218"/>
    <n v="8133080"/>
    <s v="Suncorp"/>
    <n v="3.4142000000000001"/>
    <d v="2021-07-06T00:00:00"/>
    <n v="44413.999988425923"/>
    <s v="Lead the development and delivery of monitoring, detection and real time decisioning strategies."/>
    <s v="Australia"/>
    <x v="4"/>
    <x v="4"/>
    <s v="CBD &amp; Inner Suburbs"/>
    <s v="brisbane"/>
    <x v="0"/>
    <m/>
    <s v="No"/>
    <s v="https://www.seek.com.au/job/52823507?type=standout#searchRequestToken=ffbb85fc-6809-4f21-bbb8-105d74b50673"/>
    <n v="0"/>
    <n v="1"/>
    <n v="0"/>
    <n v="1"/>
    <n v="0"/>
    <n v="0"/>
    <n v="0"/>
    <n v="0"/>
    <n v="0"/>
    <n v="0"/>
    <n v="1"/>
    <n v="0"/>
    <n v="0"/>
    <n v="1"/>
    <n v="0"/>
    <n v="0"/>
    <n v="0"/>
    <n v="0"/>
    <n v="0"/>
    <n v="0"/>
    <n v="0"/>
    <n v="0"/>
    <n v="0"/>
    <n v="0"/>
    <n v="0"/>
    <n v="44383"/>
    <n v="44413"/>
    <n v="0"/>
    <n v="1"/>
    <n v="1"/>
    <n v="2021"/>
    <n v="7"/>
    <n v="30"/>
    <n v="4"/>
    <m/>
    <m/>
    <m/>
    <x v="2"/>
    <s v="Direct"/>
    <x v="0"/>
    <x v="6"/>
    <x v="2"/>
  </r>
  <r>
    <n v="52826280"/>
    <s v="Senior Software Engineer"/>
    <x v="1"/>
    <s v="Engineering - Software"/>
    <x v="349"/>
    <n v="34665346"/>
    <m/>
    <m/>
    <d v="2021-07-06T00:00:00"/>
    <n v="44413.999988425923"/>
    <s v="Help us on a mission to kill a coal-fired power station in 10 countries by 2023! 👏"/>
    <s v="Australia"/>
    <x v="0"/>
    <x v="0"/>
    <s v="CBD, Inner West &amp; Eastern Suburbs"/>
    <s v="sydney"/>
    <x v="0"/>
    <m/>
    <s v="No"/>
    <s v="https://www.seek.com.au/job/52826280?type=standout#searchRequestToken=ffd6df16-8dbd-41bc-ad86-f91248fd12ec"/>
    <n v="0"/>
    <n v="1"/>
    <n v="0"/>
    <n v="1"/>
    <n v="0"/>
    <n v="0"/>
    <n v="0"/>
    <n v="1"/>
    <n v="0"/>
    <n v="0"/>
    <n v="0"/>
    <n v="1"/>
    <n v="0"/>
    <n v="0"/>
    <n v="0"/>
    <n v="0"/>
    <n v="0"/>
    <n v="0"/>
    <n v="0"/>
    <n v="0"/>
    <n v="1"/>
    <n v="0"/>
    <n v="1"/>
    <n v="0"/>
    <n v="0"/>
    <n v="44383"/>
    <n v="44413"/>
    <n v="0"/>
    <n v="1"/>
    <n v="0"/>
    <n v="2021"/>
    <n v="7"/>
    <n v="30"/>
    <n v="6"/>
    <m/>
    <m/>
    <m/>
    <x v="2"/>
    <s v="Direct"/>
    <x v="0"/>
    <x v="6"/>
    <x v="2"/>
  </r>
  <r>
    <n v="52831009"/>
    <s v="Senior Machine Learning Engineer &amp; Data Scientist for Medical Applications"/>
    <x v="0"/>
    <s v="Modelling &amp; Simulation"/>
    <x v="735"/>
    <n v="37070471"/>
    <m/>
    <m/>
    <d v="2021-07-06T00:00:00"/>
    <n v="44413.999988425923"/>
    <s v="Senior Machine Learning Engineer for Medical AI, focusing on Fertility and IVF"/>
    <s v="Australia"/>
    <x v="6"/>
    <x v="6"/>
    <m/>
    <s v="adelaide"/>
    <x v="0"/>
    <m/>
    <s v="No"/>
    <s v="https://www.seek.com.au/job/52831009?type=standout#searchRequestToken=ffe51e87-e6f8-460c-9b97-566b36b31698"/>
    <n v="1"/>
    <n v="1"/>
    <n v="1"/>
    <n v="1"/>
    <n v="0"/>
    <n v="0"/>
    <n v="0"/>
    <n v="0"/>
    <n v="0"/>
    <n v="0"/>
    <n v="0"/>
    <n v="1"/>
    <n v="0"/>
    <n v="0"/>
    <n v="0"/>
    <n v="0"/>
    <n v="0"/>
    <n v="0"/>
    <n v="0"/>
    <n v="0"/>
    <n v="0"/>
    <n v="0"/>
    <n v="0"/>
    <n v="0"/>
    <n v="0"/>
    <n v="44383"/>
    <n v="44413"/>
    <n v="0"/>
    <n v="1"/>
    <n v="0"/>
    <n v="2021"/>
    <n v="7"/>
    <n v="30"/>
    <n v="5"/>
    <m/>
    <m/>
    <m/>
    <x v="2"/>
    <s v="Direct"/>
    <x v="0"/>
    <x v="6"/>
    <x v="2"/>
  </r>
  <r>
    <n v="52844797"/>
    <s v="Rolling Recruitment – Technologist Careers"/>
    <x v="1"/>
    <s v="Other"/>
    <x v="736"/>
    <n v="41391648"/>
    <s v="Australian Department of Defence"/>
    <n v="3.9236"/>
    <d v="2021-07-07T00:00:00"/>
    <n v="44414.999988425923"/>
    <s v="The Australian Signals Directorate is seeking to fill a number of ASD4-6 positions within the agency."/>
    <s v="Australia"/>
    <x v="1"/>
    <x v="1"/>
    <m/>
    <s v="canberra"/>
    <x v="0"/>
    <s v="$68,442 - $93,993 (plus 15.4% superannuation)"/>
    <s v="No"/>
    <s v="https://www.seek.com.au/job/52844797?type=standout#searchRequestToken=ffd6df16-8dbd-41bc-ad86-f91248fd12ec"/>
    <n v="0"/>
    <n v="1"/>
    <n v="0"/>
    <n v="1"/>
    <n v="0"/>
    <n v="0"/>
    <n v="0"/>
    <n v="1"/>
    <n v="1"/>
    <n v="0"/>
    <n v="0"/>
    <n v="1"/>
    <n v="0"/>
    <n v="0"/>
    <n v="0"/>
    <n v="0"/>
    <n v="0"/>
    <n v="0"/>
    <n v="0"/>
    <n v="0"/>
    <n v="0"/>
    <n v="0"/>
    <n v="1"/>
    <n v="0"/>
    <n v="0"/>
    <n v="44384"/>
    <n v="44412"/>
    <n v="0"/>
    <n v="1"/>
    <n v="0"/>
    <n v="2021"/>
    <n v="7"/>
    <n v="30"/>
    <n v="6"/>
    <n v="68442"/>
    <n v="93993"/>
    <s v="year"/>
    <x v="2"/>
    <s v="Direct"/>
    <x v="1"/>
    <x v="6"/>
    <x v="0"/>
  </r>
  <r>
    <n v="52846430"/>
    <s v="Senior Insights Analyst"/>
    <x v="1"/>
    <s v="Business/Systems Analysts"/>
    <x v="673"/>
    <n v="20364005"/>
    <s v="Engineers Australia"/>
    <n v="3.1154000000000002"/>
    <d v="2021-07-07T00:00:00"/>
    <n v="44414.999988425923"/>
    <s v="Are you an inquisitive and creative Data Scientist with a strong commercial focus &amp; a passion for analytics? Read on. Work from home options."/>
    <s v="Australia"/>
    <x v="2"/>
    <x v="2"/>
    <s v="CBD &amp; Inner Suburbs"/>
    <s v="melbourne"/>
    <x v="0"/>
    <m/>
    <s v="No"/>
    <s v="https://www.seek.com.au/job/52846430?type=standout#searchRequestToken=ffbb85fc-6809-4f21-bbb8-105d74b50673"/>
    <n v="0"/>
    <n v="1"/>
    <n v="0"/>
    <n v="1"/>
    <n v="0"/>
    <n v="0"/>
    <n v="0"/>
    <n v="0"/>
    <n v="0"/>
    <n v="0"/>
    <n v="1"/>
    <n v="0"/>
    <n v="0"/>
    <n v="1"/>
    <n v="0"/>
    <n v="0"/>
    <n v="0"/>
    <n v="0"/>
    <n v="0"/>
    <n v="0"/>
    <n v="0"/>
    <n v="0"/>
    <n v="0"/>
    <n v="0"/>
    <n v="0"/>
    <n v="44384"/>
    <n v="44414"/>
    <n v="0"/>
    <n v="1"/>
    <n v="0"/>
    <n v="2021"/>
    <n v="7"/>
    <n v="30"/>
    <n v="4"/>
    <m/>
    <m/>
    <m/>
    <x v="2"/>
    <s v="Direct"/>
    <x v="0"/>
    <x v="6"/>
    <x v="0"/>
  </r>
  <r>
    <n v="52846494"/>
    <s v="Senior Insights Analyst"/>
    <x v="1"/>
    <s v="Business/Systems Analysts"/>
    <x v="673"/>
    <n v="20364005"/>
    <s v="Engineers Australia"/>
    <n v="3.1154000000000002"/>
    <d v="2021-07-07T00:00:00"/>
    <n v="44414.999988425923"/>
    <s v="Are you an inquisitive and creative Data Scientist with a strong commercial focus &amp; a passion for analytics? Read on. Work from home options."/>
    <s v="Australia"/>
    <x v="0"/>
    <x v="0"/>
    <s v="CBD, Inner West &amp; Eastern Suburbs"/>
    <s v="sydney"/>
    <x v="0"/>
    <m/>
    <s v="No"/>
    <s v="https://www.seek.com.au/job/52846494?type=standout#searchRequestToken=ffbb85fc-6809-4f21-bbb8-105d74b50673"/>
    <n v="0"/>
    <n v="1"/>
    <n v="0"/>
    <n v="1"/>
    <n v="0"/>
    <n v="0"/>
    <n v="0"/>
    <n v="0"/>
    <n v="0"/>
    <n v="0"/>
    <n v="1"/>
    <n v="0"/>
    <n v="0"/>
    <n v="1"/>
    <n v="0"/>
    <n v="0"/>
    <n v="0"/>
    <n v="0"/>
    <n v="0"/>
    <n v="0"/>
    <n v="0"/>
    <n v="0"/>
    <n v="0"/>
    <n v="0"/>
    <n v="0"/>
    <n v="44384"/>
    <n v="44414"/>
    <n v="0"/>
    <n v="1"/>
    <n v="0"/>
    <n v="2021"/>
    <n v="7"/>
    <n v="30"/>
    <n v="4"/>
    <m/>
    <m/>
    <m/>
    <x v="2"/>
    <s v="Direct"/>
    <x v="0"/>
    <x v="6"/>
    <x v="0"/>
  </r>
  <r>
    <n v="52846581"/>
    <s v="Senior Insights Analyst"/>
    <x v="1"/>
    <s v="Business/Systems Analysts"/>
    <x v="673"/>
    <n v="20364005"/>
    <s v="Engineers Australia"/>
    <n v="3.1154000000000002"/>
    <d v="2021-07-07T00:00:00"/>
    <n v="44414.999988425923"/>
    <s v="Are you an inquisitive and creative Data Scientist with a strong commercial focus &amp; a passion for analytics? Read on. Work from home options."/>
    <s v="Australia"/>
    <x v="1"/>
    <x v="1"/>
    <m/>
    <s v="canberra"/>
    <x v="0"/>
    <m/>
    <s v="No"/>
    <s v="https://www.seek.com.au/job/52846581?type=standout#searchRequestToken=ffbb85fc-6809-4f21-bbb8-105d74b50673"/>
    <n v="0"/>
    <n v="1"/>
    <n v="0"/>
    <n v="1"/>
    <n v="0"/>
    <n v="0"/>
    <n v="0"/>
    <n v="0"/>
    <n v="0"/>
    <n v="0"/>
    <n v="1"/>
    <n v="0"/>
    <n v="0"/>
    <n v="1"/>
    <n v="0"/>
    <n v="0"/>
    <n v="0"/>
    <n v="0"/>
    <n v="0"/>
    <n v="0"/>
    <n v="0"/>
    <n v="0"/>
    <n v="0"/>
    <n v="0"/>
    <n v="0"/>
    <n v="44384"/>
    <n v="44414"/>
    <n v="0"/>
    <n v="1"/>
    <n v="0"/>
    <n v="2021"/>
    <n v="7"/>
    <n v="30"/>
    <n v="4"/>
    <m/>
    <m/>
    <m/>
    <x v="2"/>
    <s v="Direct"/>
    <x v="0"/>
    <x v="6"/>
    <x v="0"/>
  </r>
  <r>
    <n v="52855853"/>
    <s v="Software Engineer"/>
    <x v="1"/>
    <s v="Developers/Programmers"/>
    <x v="737"/>
    <n v="34478277"/>
    <m/>
    <m/>
    <d v="2021-07-07T00:00:00"/>
    <n v="44414.999988425923"/>
    <s v="Opportunity for a seasoned Software Engineer using a range of technologies working with a variety of new up and coming business's"/>
    <s v="Australia"/>
    <x v="4"/>
    <x v="4"/>
    <s v="CBD &amp; Inner Suburbs"/>
    <s v="brisbane"/>
    <x v="0"/>
    <s v="$80k - $100k INC Super"/>
    <s v="No"/>
    <s v="https://www.seek.com.au/job/52855853?type=standard#searchRequestToken=ffd6df16-8dbd-41bc-ad86-f91248fd12ec"/>
    <n v="0"/>
    <n v="1"/>
    <n v="0"/>
    <n v="1"/>
    <n v="0"/>
    <n v="0"/>
    <n v="0"/>
    <n v="0"/>
    <n v="0"/>
    <n v="0"/>
    <n v="0"/>
    <n v="1"/>
    <n v="0"/>
    <n v="0"/>
    <n v="0"/>
    <n v="0"/>
    <n v="0"/>
    <n v="0"/>
    <n v="0"/>
    <n v="0"/>
    <n v="0"/>
    <n v="0"/>
    <n v="1"/>
    <n v="0"/>
    <n v="0"/>
    <n v="44384"/>
    <n v="44414"/>
    <n v="0"/>
    <n v="1"/>
    <n v="0"/>
    <n v="2021"/>
    <n v="7"/>
    <n v="30"/>
    <n v="4"/>
    <n v="80000"/>
    <n v="100000"/>
    <s v="year"/>
    <x v="2"/>
    <s v="Direct"/>
    <x v="1"/>
    <x v="6"/>
    <x v="0"/>
  </r>
  <r>
    <n v="52859505"/>
    <s v="Customer Insights &amp; Data Analyst"/>
    <x v="1"/>
    <s v="Business/Systems Analysts"/>
    <x v="738"/>
    <n v="33394429"/>
    <s v="Australian College of Nursing"/>
    <n v="3"/>
    <d v="2021-07-07T00:00:00"/>
    <n v="44414.999988425923"/>
    <s v="Reporting to the COO, the Customer Insights &amp; Data Analyst will run, develop, and use data analysis tools to integrate ACN's data to enable more infor"/>
    <s v="Australia"/>
    <x v="0"/>
    <x v="0"/>
    <s v="Parramatta &amp; Western Suburbs"/>
    <m/>
    <x v="1"/>
    <m/>
    <s v="No"/>
    <s v="https://www.seek.com.au/job/52859505?type=standard#searchRequestToken=fee5de21-f786-402d-a3c6-c55ff553e54a"/>
    <n v="0"/>
    <n v="1"/>
    <n v="0"/>
    <n v="1"/>
    <n v="0"/>
    <n v="0"/>
    <n v="0"/>
    <n v="0"/>
    <n v="0"/>
    <n v="0"/>
    <n v="1"/>
    <n v="0"/>
    <n v="0"/>
    <n v="1"/>
    <n v="0"/>
    <n v="0"/>
    <n v="0"/>
    <n v="0"/>
    <n v="0"/>
    <n v="0"/>
    <n v="0"/>
    <n v="0"/>
    <n v="0"/>
    <n v="0"/>
    <n v="0"/>
    <n v="44384"/>
    <n v="44414"/>
    <n v="0"/>
    <n v="1"/>
    <n v="0"/>
    <n v="2021"/>
    <n v="7"/>
    <n v="30"/>
    <n v="4"/>
    <m/>
    <m/>
    <m/>
    <x v="2"/>
    <s v="Direct"/>
    <x v="0"/>
    <x v="6"/>
    <x v="0"/>
  </r>
  <r>
    <n v="52866411"/>
    <s v="Strategic Futures Positions - Data Science, Economics, Social Science, Analysis"/>
    <x v="0"/>
    <s v="Mathematics, Statistics &amp; Information Sciences"/>
    <x v="509"/>
    <n v="3561584"/>
    <s v="Australian Department of Defence"/>
    <n v="3.9236"/>
    <d v="2021-07-08T00:00:00"/>
    <n v="44413.999988425923"/>
    <s v="An opportunity to impact strategic decision-making in Defence and the Australian Government with respect to emerging technologies."/>
    <s v="Australia"/>
    <x v="1"/>
    <x v="1"/>
    <m/>
    <s v="canberra"/>
    <x v="0"/>
    <s v="$68,442 - $93,993 (plus super)"/>
    <s v="No"/>
    <s v="https://www.seek.com.au/job/52866411?type=standout#searchRequestToken=fc4bb140-34e7-4634-9c9e-46d4b976fdbe"/>
    <n v="0"/>
    <n v="1"/>
    <n v="1"/>
    <n v="1"/>
    <n v="0"/>
    <n v="0"/>
    <n v="0"/>
    <n v="0"/>
    <n v="0"/>
    <n v="0"/>
    <n v="1"/>
    <n v="0"/>
    <n v="0"/>
    <n v="1"/>
    <n v="0"/>
    <n v="0"/>
    <n v="0"/>
    <n v="0"/>
    <n v="0"/>
    <n v="0"/>
    <n v="0"/>
    <n v="0"/>
    <n v="0"/>
    <n v="0"/>
    <n v="0"/>
    <n v="44385"/>
    <n v="44413"/>
    <n v="0"/>
    <n v="1"/>
    <n v="0"/>
    <n v="2021"/>
    <n v="7"/>
    <n v="28"/>
    <n v="5"/>
    <n v="68442"/>
    <n v="93993"/>
    <s v="year"/>
    <x v="2"/>
    <s v="Direct"/>
    <x v="1"/>
    <x v="6"/>
    <x v="3"/>
  </r>
  <r>
    <n v="52866413"/>
    <s v="Strategic Futures Positions - Data Science, Economics, Social Science, Analysis"/>
    <x v="4"/>
    <s v="Government - Federal"/>
    <x v="509"/>
    <n v="3561584"/>
    <s v="Australian Department of Defence"/>
    <n v="3.9236"/>
    <d v="2021-07-08T00:00:00"/>
    <n v="44413.999988425923"/>
    <s v="An opportunity to impact strategic decision-making in Defence and the Australian Government with respect to emerging technologies."/>
    <s v="Australia"/>
    <x v="1"/>
    <x v="1"/>
    <m/>
    <s v="canberra"/>
    <x v="0"/>
    <s v="$68,442 - $93,993 (plus super)"/>
    <s v="No"/>
    <s v="https://www.seek.com.au/job/52866413?type=standout#searchRequestToken=ff07581f-693b-452e-a702-3f4d523e8b5d"/>
    <n v="0"/>
    <n v="1"/>
    <n v="1"/>
    <n v="1"/>
    <n v="0"/>
    <n v="0"/>
    <n v="0"/>
    <n v="0"/>
    <n v="0"/>
    <n v="0"/>
    <n v="1"/>
    <n v="0"/>
    <n v="0"/>
    <n v="1"/>
    <n v="0"/>
    <n v="0"/>
    <n v="0"/>
    <n v="0"/>
    <n v="0"/>
    <n v="0"/>
    <n v="0"/>
    <n v="0"/>
    <n v="0"/>
    <n v="0"/>
    <n v="0"/>
    <n v="44385"/>
    <n v="44413"/>
    <n v="0"/>
    <n v="1"/>
    <n v="1"/>
    <n v="2021"/>
    <n v="7"/>
    <n v="28"/>
    <n v="5"/>
    <n v="68442"/>
    <n v="93993"/>
    <s v="year"/>
    <x v="2"/>
    <s v="Direct"/>
    <x v="1"/>
    <x v="6"/>
    <x v="3"/>
  </r>
  <r>
    <n v="52868419"/>
    <s v="Graduate Data Scientist"/>
    <x v="5"/>
    <s v="Digital &amp; Search Marketing"/>
    <x v="739"/>
    <n v="30587041"/>
    <s v="Discovery Holiday Parks"/>
    <n v="2.4035000000000002"/>
    <d v="2021-07-08T00:00:00"/>
    <n v="44415.999988425923"/>
    <s v="An exciting opportunity to kick start your career in the booming tourism industry."/>
    <s v="Australia"/>
    <x v="6"/>
    <x v="6"/>
    <m/>
    <s v="adelaide"/>
    <x v="0"/>
    <s v="Attractive Salary Package"/>
    <s v="No"/>
    <s v="https://www.seek.com.au/job/52868419?type=standout#searchRequestToken=ffbb85fc-6809-4f21-bbb8-105d74b50673"/>
    <n v="0"/>
    <n v="1"/>
    <n v="0"/>
    <n v="1"/>
    <n v="0"/>
    <n v="0"/>
    <n v="0"/>
    <n v="0"/>
    <n v="0"/>
    <n v="0"/>
    <n v="1"/>
    <n v="0"/>
    <n v="0"/>
    <n v="1"/>
    <n v="0"/>
    <n v="0"/>
    <n v="0"/>
    <n v="0"/>
    <n v="0"/>
    <n v="0"/>
    <n v="0"/>
    <n v="0"/>
    <n v="0"/>
    <n v="0"/>
    <n v="0"/>
    <n v="44385"/>
    <n v="44414"/>
    <n v="0"/>
    <n v="1"/>
    <n v="0"/>
    <n v="2021"/>
    <n v="7"/>
    <n v="30"/>
    <n v="4"/>
    <m/>
    <m/>
    <m/>
    <x v="2"/>
    <s v="Direct"/>
    <x v="1"/>
    <x v="6"/>
    <x v="3"/>
  </r>
  <r>
    <n v="52878610"/>
    <s v="Senior Data Scientist – PACE Analytics"/>
    <x v="1"/>
    <s v="Product Management &amp; Development"/>
    <x v="279"/>
    <n v="39356396"/>
    <s v="Rio Tinto"/>
    <n v="3.5381999999999998"/>
    <d v="2021-07-08T00:00:00"/>
    <n v="44415.999988425923"/>
    <s v="Join a team with a focus on product delivery across a range of Machine Learning and Artificial Intelligence opportunities"/>
    <s v="Australia"/>
    <x v="4"/>
    <x v="4"/>
    <m/>
    <m/>
    <x v="0"/>
    <m/>
    <s v="No"/>
    <s v="https://www.seek.com.au/job/52878610?type=standout#searchRequestToken=fe7bc64e-c543-4792-bea8-feff59f021f9"/>
    <n v="1"/>
    <n v="1"/>
    <n v="1"/>
    <n v="1"/>
    <n v="0"/>
    <n v="0"/>
    <n v="0"/>
    <n v="0"/>
    <n v="0"/>
    <n v="0"/>
    <n v="1"/>
    <n v="0"/>
    <n v="0"/>
    <n v="1"/>
    <n v="0"/>
    <n v="0"/>
    <n v="0"/>
    <n v="0"/>
    <n v="0"/>
    <n v="0"/>
    <n v="0"/>
    <n v="1"/>
    <n v="0"/>
    <n v="0"/>
    <n v="0"/>
    <n v="44385"/>
    <n v="44399"/>
    <n v="0"/>
    <n v="1"/>
    <n v="0"/>
    <n v="2021"/>
    <n v="7"/>
    <n v="30"/>
    <n v="7"/>
    <m/>
    <m/>
    <m/>
    <x v="2"/>
    <s v="Direct"/>
    <x v="0"/>
    <x v="6"/>
    <x v="3"/>
  </r>
  <r>
    <n v="52880731"/>
    <s v="Data Analyst / Data Scientist"/>
    <x v="1"/>
    <s v="Database Development &amp; Administration"/>
    <x v="85"/>
    <n v="2684"/>
    <m/>
    <m/>
    <d v="2021-07-08T00:00:00"/>
    <n v="44415.770648148151"/>
    <s v="Large government department is looking for a Data Analyst or Data Scientist with strong experience on Python and SQL"/>
    <s v="Australia"/>
    <x v="0"/>
    <x v="0"/>
    <s v="Parramatta &amp; Western Suburbs"/>
    <s v="parramatta"/>
    <x v="1"/>
    <m/>
    <s v="No"/>
    <s v="https://www.seek.com.au/job/52880731?type=standout#searchRequestToken=fe7bc64e-c543-4792-bea8-feff59f021f9"/>
    <n v="0"/>
    <n v="1"/>
    <n v="0"/>
    <n v="1"/>
    <n v="0"/>
    <n v="0"/>
    <n v="0"/>
    <n v="0"/>
    <n v="0"/>
    <n v="0"/>
    <n v="1"/>
    <n v="0"/>
    <n v="0"/>
    <n v="1"/>
    <n v="0"/>
    <n v="0"/>
    <n v="0"/>
    <n v="0"/>
    <n v="0"/>
    <n v="0"/>
    <n v="0"/>
    <n v="0"/>
    <n v="0"/>
    <n v="0"/>
    <n v="0"/>
    <n v="44385"/>
    <n v="44405"/>
    <n v="0"/>
    <n v="1"/>
    <n v="0"/>
    <n v="2021"/>
    <n v="7"/>
    <n v="29"/>
    <n v="4"/>
    <m/>
    <m/>
    <m/>
    <x v="2"/>
    <s v="Direct"/>
    <x v="0"/>
    <x v="6"/>
    <x v="3"/>
  </r>
  <r>
    <n v="52881471"/>
    <s v="Senior Data Scientist"/>
    <x v="0"/>
    <s v="Mathematics, Statistics &amp; Information Sciences"/>
    <x v="38"/>
    <n v="29748817"/>
    <m/>
    <m/>
    <d v="2021-07-08T00:00:00"/>
    <n v="44415.999988425923"/>
    <s v="Senior Data Scientist required for leading financial service company based in the CBD"/>
    <s v="Australia"/>
    <x v="2"/>
    <x v="2"/>
    <s v="CBD &amp; Inner Suburbs"/>
    <s v="melbourne"/>
    <x v="0"/>
    <m/>
    <s v="No"/>
    <s v="https://www.seek.com.au/job/52881471?type=standard#searchRequestToken=ffb40b40-9bba-499a-87fc-24f02d897964"/>
    <n v="1"/>
    <n v="1"/>
    <n v="1"/>
    <n v="1"/>
    <n v="0"/>
    <n v="0"/>
    <n v="0"/>
    <n v="0"/>
    <n v="0"/>
    <n v="0"/>
    <n v="1"/>
    <n v="0"/>
    <n v="1"/>
    <n v="1"/>
    <n v="0"/>
    <n v="0"/>
    <n v="0"/>
    <n v="0"/>
    <n v="0"/>
    <n v="0"/>
    <n v="0"/>
    <n v="1"/>
    <n v="0"/>
    <n v="0"/>
    <n v="0"/>
    <n v="44385"/>
    <n v="44413"/>
    <n v="1"/>
    <n v="1"/>
    <n v="0"/>
    <n v="2021"/>
    <n v="7"/>
    <n v="30"/>
    <n v="8"/>
    <m/>
    <m/>
    <m/>
    <x v="2"/>
    <s v="Recruiter"/>
    <x v="0"/>
    <x v="6"/>
    <x v="3"/>
  </r>
  <r>
    <n v="52882439"/>
    <s v="Data Analyst / Data Scientist"/>
    <x v="1"/>
    <s v="Business/Systems Analysts"/>
    <x v="484"/>
    <n v="36007910"/>
    <m/>
    <m/>
    <d v="2021-07-09T00:00:00"/>
    <n v="44416.999988425923"/>
    <s v="Deep technical expertise in excel, data cubes, and programming skills preferred"/>
    <s v="Australia"/>
    <x v="1"/>
    <x v="1"/>
    <m/>
    <s v="canberra"/>
    <x v="1"/>
    <m/>
    <s v="Yes"/>
    <s v="https://www.seek.com.au/job/52882439?type=standout#searchRequestToken=ffbb85fc-6809-4f21-bbb8-105d74b50673"/>
    <n v="1"/>
    <n v="1"/>
    <n v="0"/>
    <n v="1"/>
    <n v="0"/>
    <n v="0"/>
    <n v="0"/>
    <n v="0"/>
    <n v="0"/>
    <n v="0"/>
    <n v="1"/>
    <n v="0"/>
    <n v="0"/>
    <n v="1"/>
    <n v="0"/>
    <n v="0"/>
    <n v="0"/>
    <n v="0"/>
    <n v="0"/>
    <n v="0"/>
    <n v="0"/>
    <n v="0"/>
    <n v="0"/>
    <n v="0"/>
    <n v="0"/>
    <n v="44385"/>
    <n v="44413"/>
    <n v="0"/>
    <n v="1"/>
    <n v="0"/>
    <n v="2021"/>
    <n v="7"/>
    <n v="30"/>
    <n v="5"/>
    <m/>
    <m/>
    <m/>
    <x v="2"/>
    <s v="Direct"/>
    <x v="0"/>
    <x v="6"/>
    <x v="4"/>
  </r>
  <r>
    <n v="52896350"/>
    <s v="Data Analyst"/>
    <x v="5"/>
    <s v="Other"/>
    <x v="538"/>
    <n v="24680132"/>
    <s v="ASIC"/>
    <n v="3.4658000000000002"/>
    <d v="2021-07-09T00:00:00"/>
    <n v="44416.999988425923"/>
    <s v="An opportunity exists for an experienced Data Analyst to join ASIC. Read on for further information..."/>
    <s v="Australia"/>
    <x v="1"/>
    <x v="1"/>
    <m/>
    <m/>
    <x v="0"/>
    <m/>
    <s v="No"/>
    <s v="https://www.seek.com.au/job/52896350?type=standout#searchRequestToken=fb9e308f-40fa-4eb5-a696-aaac5d80b87b"/>
    <n v="1"/>
    <n v="1"/>
    <n v="0"/>
    <n v="1"/>
    <n v="0"/>
    <n v="0"/>
    <n v="0"/>
    <n v="0"/>
    <n v="0"/>
    <n v="0"/>
    <n v="1"/>
    <n v="0"/>
    <n v="0"/>
    <n v="1"/>
    <n v="0"/>
    <n v="0"/>
    <n v="0"/>
    <n v="0"/>
    <n v="0"/>
    <n v="0"/>
    <n v="0"/>
    <n v="0"/>
    <n v="0"/>
    <n v="0"/>
    <n v="0"/>
    <n v="44386"/>
    <n v="44392"/>
    <n v="0"/>
    <n v="1"/>
    <n v="0"/>
    <n v="2021"/>
    <n v="7"/>
    <n v="30"/>
    <n v="5"/>
    <m/>
    <m/>
    <m/>
    <x v="2"/>
    <s v="Direct"/>
    <x v="0"/>
    <x v="6"/>
    <x v="4"/>
  </r>
  <r>
    <n v="52896351"/>
    <s v="Data Analyst"/>
    <x v="4"/>
    <s v="Government - Federal"/>
    <x v="538"/>
    <n v="24680132"/>
    <s v="ASIC"/>
    <n v="3.4658000000000002"/>
    <d v="2021-07-09T00:00:00"/>
    <n v="44416.999988425923"/>
    <s v="An opportunity exists for an experienced Data Analyst to join ASIC. Read on for further information..."/>
    <s v="Australia"/>
    <x v="1"/>
    <x v="1"/>
    <m/>
    <m/>
    <x v="0"/>
    <m/>
    <s v="No"/>
    <s v="https://www.seek.com.au/job/52896351?type=standout#searchRequestToken=fb9e308f-40fa-4eb5-a696-aaac5d80b87b"/>
    <n v="1"/>
    <n v="1"/>
    <n v="0"/>
    <n v="1"/>
    <n v="0"/>
    <n v="0"/>
    <n v="0"/>
    <n v="0"/>
    <n v="0"/>
    <n v="0"/>
    <n v="1"/>
    <n v="0"/>
    <n v="0"/>
    <n v="1"/>
    <n v="0"/>
    <n v="0"/>
    <n v="0"/>
    <n v="0"/>
    <n v="0"/>
    <n v="0"/>
    <n v="0"/>
    <n v="0"/>
    <n v="0"/>
    <n v="0"/>
    <n v="0"/>
    <n v="44386"/>
    <n v="44392"/>
    <n v="0"/>
    <n v="1"/>
    <n v="1"/>
    <n v="2021"/>
    <n v="7"/>
    <n v="30"/>
    <n v="5"/>
    <m/>
    <m/>
    <m/>
    <x v="2"/>
    <s v="Direct"/>
    <x v="0"/>
    <x v="6"/>
    <x v="4"/>
  </r>
  <r>
    <n v="52896536"/>
    <s v="Data Analyst"/>
    <x v="5"/>
    <s v="Other"/>
    <x v="538"/>
    <n v="24680132"/>
    <s v="ASIC"/>
    <n v="3.4658000000000002"/>
    <d v="2021-07-09T00:00:00"/>
    <n v="44416.999988425923"/>
    <s v="An opportunity exists for an experienced Data Analyst to join ASIC. Read on for further information..."/>
    <s v="Australia"/>
    <x v="2"/>
    <x v="2"/>
    <s v="CBD &amp; Inner Suburbs"/>
    <s v="melbourne"/>
    <x v="0"/>
    <m/>
    <s v="No"/>
    <s v="https://www.seek.com.au/job/52896536?type=standout#searchRequestToken=fb9e308f-40fa-4eb5-a696-aaac5d80b87b"/>
    <n v="1"/>
    <n v="1"/>
    <n v="0"/>
    <n v="1"/>
    <n v="0"/>
    <n v="0"/>
    <n v="0"/>
    <n v="0"/>
    <n v="0"/>
    <n v="0"/>
    <n v="1"/>
    <n v="0"/>
    <n v="0"/>
    <n v="1"/>
    <n v="0"/>
    <n v="0"/>
    <n v="0"/>
    <n v="0"/>
    <n v="0"/>
    <n v="0"/>
    <n v="0"/>
    <n v="0"/>
    <n v="0"/>
    <n v="0"/>
    <n v="0"/>
    <n v="44386"/>
    <n v="44392"/>
    <n v="0"/>
    <n v="1"/>
    <n v="0"/>
    <n v="2021"/>
    <n v="7"/>
    <n v="30"/>
    <n v="5"/>
    <m/>
    <m/>
    <m/>
    <x v="2"/>
    <s v="Direct"/>
    <x v="0"/>
    <x v="6"/>
    <x v="4"/>
  </r>
  <r>
    <n v="52896537"/>
    <s v="Data Analyst"/>
    <x v="4"/>
    <s v="Government - Federal"/>
    <x v="538"/>
    <n v="24680132"/>
    <s v="ASIC"/>
    <n v="3.4658000000000002"/>
    <d v="2021-07-09T00:00:00"/>
    <n v="44416.999988425923"/>
    <s v="An opportunity exists for an experienced Data Analyst to join ASIC. Read on for further information..."/>
    <s v="Australia"/>
    <x v="2"/>
    <x v="2"/>
    <s v="CBD &amp; Inner Suburbs"/>
    <s v="melbourne"/>
    <x v="0"/>
    <m/>
    <s v="No"/>
    <s v="https://www.seek.com.au/job/52896537?type=standout#searchRequestToken=fc55895e-aa1c-4603-8ba6-7b03a2922a20"/>
    <n v="1"/>
    <n v="1"/>
    <n v="0"/>
    <n v="1"/>
    <n v="0"/>
    <n v="0"/>
    <n v="0"/>
    <n v="0"/>
    <n v="0"/>
    <n v="0"/>
    <n v="1"/>
    <n v="0"/>
    <n v="0"/>
    <n v="1"/>
    <n v="0"/>
    <n v="0"/>
    <n v="0"/>
    <n v="0"/>
    <n v="0"/>
    <n v="0"/>
    <n v="0"/>
    <n v="0"/>
    <n v="0"/>
    <n v="0"/>
    <n v="0"/>
    <n v="44386"/>
    <n v="44392"/>
    <n v="0"/>
    <n v="1"/>
    <n v="0"/>
    <n v="2021"/>
    <n v="7"/>
    <n v="30"/>
    <n v="5"/>
    <m/>
    <m/>
    <m/>
    <x v="2"/>
    <s v="Direct"/>
    <x v="0"/>
    <x v="6"/>
    <x v="4"/>
  </r>
  <r>
    <n v="52898520"/>
    <s v="Data Scientist"/>
    <x v="0"/>
    <s v="Mathematics, Statistics &amp; Information Sciences"/>
    <x v="740"/>
    <n v="41965397"/>
    <m/>
    <m/>
    <d v="2021-07-09T00:00:00"/>
    <n v="44416.999988425923"/>
    <s v="Join an exceptional team at an exciting time of growth &amp; contribute to creating wearable sensing technology with unique health insights."/>
    <s v="Australia"/>
    <x v="4"/>
    <x v="4"/>
    <s v="CBD &amp; Inner Suburbs"/>
    <s v="woolloongabba"/>
    <x v="0"/>
    <m/>
    <s v="No"/>
    <s v="https://www.seek.com.au/job/52898520?type=standard#searchRequestToken=ff580b18-ae9d-4fcd-8927-2035b0729901"/>
    <n v="0"/>
    <n v="1"/>
    <n v="1"/>
    <n v="1"/>
    <n v="0"/>
    <n v="0"/>
    <n v="0"/>
    <n v="0"/>
    <n v="1"/>
    <n v="0"/>
    <n v="1"/>
    <n v="0"/>
    <n v="0"/>
    <n v="1"/>
    <n v="0"/>
    <n v="0"/>
    <n v="0"/>
    <n v="0"/>
    <n v="0"/>
    <n v="0"/>
    <n v="0"/>
    <n v="0"/>
    <n v="0"/>
    <n v="0"/>
    <n v="0"/>
    <n v="44386"/>
    <n v="44416"/>
    <n v="0"/>
    <n v="1"/>
    <n v="0"/>
    <n v="2021"/>
    <n v="7"/>
    <n v="30"/>
    <n v="6"/>
    <m/>
    <m/>
    <m/>
    <x v="2"/>
    <s v="Direct"/>
    <x v="0"/>
    <x v="6"/>
    <x v="4"/>
  </r>
  <r>
    <n v="52899038"/>
    <s v="Junior Data Scientist/Engineer"/>
    <x v="1"/>
    <s v="Other"/>
    <x v="405"/>
    <n v="26537413"/>
    <m/>
    <m/>
    <d v="2021-07-09T00:00:00"/>
    <n v="44416.675462962958"/>
    <s v="Randstad Technologies are looking for Junior Data Scientist/Engineer to work on a highly critical program in the Defence space."/>
    <s v="Australia"/>
    <x v="4"/>
    <x v="4"/>
    <m/>
    <m/>
    <x v="0"/>
    <m/>
    <s v="No"/>
    <s v="https://www.seek.com.au/job/52899038?type=standard#searchRequestToken=ff07581f-693b-452e-a702-3f4d523e8b5d"/>
    <n v="0"/>
    <n v="1"/>
    <n v="1"/>
    <n v="1"/>
    <n v="0"/>
    <n v="0"/>
    <n v="0"/>
    <n v="0"/>
    <n v="0"/>
    <n v="0"/>
    <n v="1"/>
    <n v="1"/>
    <n v="0"/>
    <n v="1"/>
    <n v="0"/>
    <n v="0"/>
    <n v="0"/>
    <n v="0"/>
    <n v="0"/>
    <n v="0"/>
    <n v="0"/>
    <n v="0"/>
    <n v="0"/>
    <n v="0"/>
    <n v="0"/>
    <n v="44386"/>
    <n v="44416"/>
    <n v="1"/>
    <n v="1"/>
    <n v="0"/>
    <n v="2021"/>
    <n v="7"/>
    <n v="29"/>
    <n v="6"/>
    <m/>
    <m/>
    <m/>
    <x v="2"/>
    <s v="Recruiter"/>
    <x v="0"/>
    <x v="6"/>
    <x v="4"/>
  </r>
  <r>
    <n v="52900449"/>
    <s v="AI Data Engineer"/>
    <x v="1"/>
    <s v="Engineering - Software"/>
    <x v="741"/>
    <n v="25353744"/>
    <m/>
    <m/>
    <d v="2021-07-09T00:00:00"/>
    <n v="44416.999988425923"/>
    <s v="In this role you will perform engineering on large complex data, builds robust, reusable, and optimised data pipelines, works in a team delivering ML"/>
    <s v="Australia"/>
    <x v="0"/>
    <x v="0"/>
    <s v="CBD, Inner West &amp; Eastern Suburbs"/>
    <s v="sydney"/>
    <x v="0"/>
    <m/>
    <s v="No"/>
    <s v="https://www.seek.com.au/job/52900449?type=standout#searchRequestToken=fc34cd49-2825-4086-a0e2-1c85bbe032f2"/>
    <n v="0"/>
    <n v="1"/>
    <n v="0"/>
    <n v="1"/>
    <n v="0"/>
    <n v="0"/>
    <n v="0"/>
    <n v="0"/>
    <n v="0"/>
    <n v="1"/>
    <n v="1"/>
    <n v="1"/>
    <n v="1"/>
    <n v="1"/>
    <n v="0"/>
    <n v="0"/>
    <n v="0"/>
    <n v="0"/>
    <n v="0"/>
    <n v="0"/>
    <n v="0"/>
    <n v="1"/>
    <n v="0"/>
    <n v="0"/>
    <n v="0"/>
    <n v="44386"/>
    <n v="44415"/>
    <n v="0"/>
    <n v="1"/>
    <n v="0"/>
    <n v="2021"/>
    <n v="7"/>
    <n v="30"/>
    <n v="8"/>
    <m/>
    <m/>
    <m/>
    <x v="2"/>
    <s v="Direct"/>
    <x v="0"/>
    <x v="6"/>
    <x v="4"/>
  </r>
  <r>
    <n v="52903296"/>
    <s v="Data Scientist"/>
    <x v="1"/>
    <s v="Database Development &amp; Administration"/>
    <x v="742"/>
    <n v="27861813"/>
    <s v="Zinfra"/>
    <n v="3.1892"/>
    <d v="2021-07-09T00:00:00"/>
    <n v="44416.999988425923"/>
    <s v="The primary focus of this role is to work on a data modelling requirement, designing solutions and implementing best practices through to end of 2022."/>
    <s v="Australia"/>
    <x v="0"/>
    <x v="0"/>
    <s v="CBD, Inner West &amp; Eastern Suburbs"/>
    <s v="sydney"/>
    <x v="1"/>
    <m/>
    <s v="No"/>
    <s v="https://www.seek.com.au/job/52903296?type=standout#searchRequestToken=ffbb85fc-6809-4f21-bbb8-105d74b50673"/>
    <n v="1"/>
    <n v="1"/>
    <n v="1"/>
    <n v="1"/>
    <n v="0"/>
    <n v="0"/>
    <n v="0"/>
    <n v="0"/>
    <n v="0"/>
    <n v="0"/>
    <n v="1"/>
    <n v="0"/>
    <n v="0"/>
    <n v="1"/>
    <n v="0"/>
    <n v="0"/>
    <n v="0"/>
    <n v="0"/>
    <n v="0"/>
    <n v="0"/>
    <n v="0"/>
    <n v="0"/>
    <n v="0"/>
    <n v="0"/>
    <n v="0"/>
    <n v="44386"/>
    <n v="44413"/>
    <n v="0"/>
    <n v="1"/>
    <n v="0"/>
    <n v="2021"/>
    <n v="7"/>
    <n v="30"/>
    <n v="6"/>
    <m/>
    <m/>
    <m/>
    <x v="2"/>
    <s v="Direct"/>
    <x v="0"/>
    <x v="6"/>
    <x v="4"/>
  </r>
  <r>
    <n v="52903494"/>
    <s v="Business Reporting Analyst"/>
    <x v="1"/>
    <s v="Database Development &amp; Administration"/>
    <x v="742"/>
    <n v="27861813"/>
    <s v="Zinfra"/>
    <n v="3.1892"/>
    <d v="2021-07-09T00:00:00"/>
    <n v="44416.999988425923"/>
    <s v="Complex transformation Project. Manage data for all of the Business Reporting and Analytics for the project or any relative queries."/>
    <s v="Australia"/>
    <x v="0"/>
    <x v="0"/>
    <s v="CBD, Inner West &amp; Eastern Suburbs"/>
    <s v="sydney"/>
    <x v="1"/>
    <m/>
    <s v="No"/>
    <s v="https://www.seek.com.au/job/52903494?type=standout#searchRequestToken=fe7641f1-fbd5-4bb0-b151-455438fcdfa5"/>
    <n v="0"/>
    <n v="0"/>
    <n v="0"/>
    <n v="1"/>
    <n v="0"/>
    <n v="0"/>
    <n v="0"/>
    <n v="0"/>
    <n v="0"/>
    <n v="0"/>
    <n v="1"/>
    <n v="0"/>
    <n v="0"/>
    <n v="1"/>
    <n v="0"/>
    <n v="0"/>
    <n v="0"/>
    <n v="0"/>
    <n v="0"/>
    <n v="0"/>
    <n v="0"/>
    <n v="0"/>
    <n v="0"/>
    <n v="0"/>
    <n v="0"/>
    <n v="44386"/>
    <n v="44415"/>
    <n v="0"/>
    <n v="1"/>
    <n v="0"/>
    <n v="2021"/>
    <n v="7"/>
    <n v="30"/>
    <n v="3"/>
    <m/>
    <m/>
    <m/>
    <x v="2"/>
    <s v="Direct"/>
    <x v="0"/>
    <x v="6"/>
    <x v="4"/>
  </r>
  <r>
    <n v="52903504"/>
    <s v="Business Reporting Analyst"/>
    <x v="1"/>
    <s v="Database Development &amp; Administration"/>
    <x v="742"/>
    <n v="27861813"/>
    <s v="Zinfra"/>
    <n v="3.1892"/>
    <d v="2021-07-09T00:00:00"/>
    <n v="44416.999988425923"/>
    <s v="Strong utilisation of SAP Business Objects, and Power BI until the end of 2022 to work on this innovative project"/>
    <s v="Australia"/>
    <x v="2"/>
    <x v="2"/>
    <s v="CBD &amp; Inner Suburbs"/>
    <s v="melbourne"/>
    <x v="1"/>
    <m/>
    <s v="No"/>
    <s v="https://www.seek.com.au/job/52903504?type=standout#searchRequestToken=f9d7827a-e0a9-409b-bed3-3e0e114fbb28"/>
    <n v="0"/>
    <n v="0"/>
    <n v="0"/>
    <n v="1"/>
    <n v="0"/>
    <n v="0"/>
    <n v="0"/>
    <n v="0"/>
    <n v="0"/>
    <n v="0"/>
    <n v="1"/>
    <n v="0"/>
    <n v="0"/>
    <n v="1"/>
    <n v="0"/>
    <n v="0"/>
    <n v="0"/>
    <n v="0"/>
    <n v="0"/>
    <n v="0"/>
    <n v="0"/>
    <n v="0"/>
    <n v="0"/>
    <n v="0"/>
    <n v="0"/>
    <n v="44386"/>
    <n v="44415"/>
    <n v="0"/>
    <n v="1"/>
    <n v="0"/>
    <n v="2021"/>
    <n v="7"/>
    <n v="30"/>
    <n v="3"/>
    <m/>
    <m/>
    <m/>
    <x v="2"/>
    <s v="Direct"/>
    <x v="0"/>
    <x v="6"/>
    <x v="4"/>
  </r>
  <r>
    <n v="52904581"/>
    <s v="Senior Data Scientist"/>
    <x v="0"/>
    <s v="Mathematics, Statistics &amp; Information Sciences"/>
    <x v="44"/>
    <n v="37079664"/>
    <m/>
    <m/>
    <d v="2021-07-10T00:00:00"/>
    <n v="44417.999988425923"/>
    <s v="Join one of the best data science teams in Australia! Production Machine Learning with big data! Great Talent! Impactful work!"/>
    <s v="Australia"/>
    <x v="0"/>
    <x v="0"/>
    <m/>
    <m/>
    <x v="0"/>
    <m/>
    <s v="No"/>
    <s v="https://www.seek.com.au/job/52904581?type=standout#searchRequestToken=fd67ad0f-3600-4e2d-ad28-972e6e7a6cab"/>
    <n v="0"/>
    <n v="1"/>
    <n v="1"/>
    <n v="1"/>
    <n v="0"/>
    <n v="0"/>
    <n v="0"/>
    <n v="0"/>
    <n v="0"/>
    <n v="0"/>
    <n v="1"/>
    <n v="0"/>
    <n v="0"/>
    <n v="1"/>
    <n v="0"/>
    <n v="0"/>
    <n v="0"/>
    <n v="0"/>
    <n v="0"/>
    <n v="0"/>
    <n v="0"/>
    <n v="1"/>
    <n v="0"/>
    <n v="0"/>
    <n v="0"/>
    <n v="44386"/>
    <n v="44414"/>
    <n v="1"/>
    <n v="1"/>
    <n v="0"/>
    <n v="2021"/>
    <n v="7"/>
    <n v="30"/>
    <n v="6"/>
    <m/>
    <m/>
    <m/>
    <x v="2"/>
    <s v="Recruiter"/>
    <x v="0"/>
    <x v="6"/>
    <x v="5"/>
  </r>
  <r>
    <n v="52904582"/>
    <s v="Data Scientist - Fast Growth Company - millions of customers!"/>
    <x v="0"/>
    <s v="Mathematics, Statistics &amp; Information Sciences"/>
    <x v="44"/>
    <n v="37079664"/>
    <m/>
    <m/>
    <d v="2021-07-10T00:00:00"/>
    <n v="44417.999988425923"/>
    <s v="This is a truly an exciting opportunity for an experienced data scientist to join a newly formed data science team building Machine Learning solutions"/>
    <s v="Australia"/>
    <x v="0"/>
    <x v="0"/>
    <s v="CBD, Inner West &amp; Eastern Suburbs"/>
    <s v="sydney"/>
    <x v="0"/>
    <m/>
    <s v="No"/>
    <s v="https://www.seek.com.au/job/52904582?type=standout#searchRequestToken=fe62b0e4-ad89-4310-aa1c-a757698feb1f"/>
    <n v="0"/>
    <n v="1"/>
    <n v="1"/>
    <n v="1"/>
    <n v="0"/>
    <n v="0"/>
    <n v="0"/>
    <n v="0"/>
    <n v="0"/>
    <n v="0"/>
    <n v="1"/>
    <n v="0"/>
    <n v="0"/>
    <n v="1"/>
    <n v="0"/>
    <n v="0"/>
    <n v="0"/>
    <n v="0"/>
    <n v="0"/>
    <n v="0"/>
    <n v="0"/>
    <n v="1"/>
    <n v="0"/>
    <n v="0"/>
    <n v="0"/>
    <n v="44386"/>
    <n v="44414"/>
    <n v="1"/>
    <n v="1"/>
    <n v="0"/>
    <n v="2021"/>
    <n v="7"/>
    <n v="30"/>
    <n v="6"/>
    <m/>
    <m/>
    <m/>
    <x v="2"/>
    <s v="Recruiter"/>
    <x v="0"/>
    <x v="6"/>
    <x v="5"/>
  </r>
  <r>
    <n v="52905493"/>
    <s v="Data Scientist"/>
    <x v="1"/>
    <s v="Database Development &amp; Administration"/>
    <x v="20"/>
    <n v="34945822"/>
    <m/>
    <m/>
    <d v="2021-07-10T00:00:00"/>
    <n v="44417.999988425923"/>
    <s v="We are seeking a Data Scientist to extract, integrate, and analyse data to create insights across platforms."/>
    <s v="Australia"/>
    <x v="0"/>
    <x v="0"/>
    <s v="Ryde &amp; Macquarie Park"/>
    <m/>
    <x v="0"/>
    <m/>
    <s v="No"/>
    <s v="https://www.seek.com.au/job/52905493?type=standout#searchRequestToken=f9d7827a-e0a9-409b-bed3-3e0e114fbb28"/>
    <n v="1"/>
    <n v="1"/>
    <n v="0"/>
    <n v="1"/>
    <n v="0"/>
    <n v="0"/>
    <n v="0"/>
    <n v="0"/>
    <n v="0"/>
    <n v="0"/>
    <n v="1"/>
    <n v="1"/>
    <n v="0"/>
    <n v="1"/>
    <n v="0"/>
    <n v="0"/>
    <n v="0"/>
    <n v="0"/>
    <n v="0"/>
    <n v="0"/>
    <n v="0"/>
    <n v="0"/>
    <n v="0"/>
    <n v="0"/>
    <n v="0"/>
    <n v="44387"/>
    <n v="44415"/>
    <n v="1"/>
    <n v="1"/>
    <n v="0"/>
    <n v="2021"/>
    <n v="7"/>
    <n v="30"/>
    <n v="6"/>
    <m/>
    <m/>
    <m/>
    <x v="2"/>
    <s v="Recruiter"/>
    <x v="0"/>
    <x v="6"/>
    <x v="5"/>
  </r>
  <r>
    <n v="52839457"/>
    <s v="DataOps Engineer"/>
    <x v="1"/>
    <s v="Database Development &amp; Administration"/>
    <x v="571"/>
    <n v="46611962"/>
    <m/>
    <m/>
    <d v="2021-08-11T00:00:00"/>
    <n v="44449.999988425923"/>
    <s v="A DataOps Engineer is a highly technical data scientist/engineer that use machine learning to solve the most challenging business data problems."/>
    <s v="Australia"/>
    <x v="0"/>
    <x v="0"/>
    <s v="CBD, Inner West &amp; Eastern Suburbs"/>
    <s v="sydney"/>
    <x v="0"/>
    <s v="$130,000 - $159,999"/>
    <s v="No"/>
    <s v="https://www.seek.com.au/job/52839457?type=standout#searchRequestToken=fff87172-07dd-4409-b7a6-29617b30898e"/>
    <n v="1"/>
    <n v="1"/>
    <n v="0"/>
    <n v="1"/>
    <n v="0"/>
    <n v="0"/>
    <n v="0"/>
    <n v="0"/>
    <n v="0"/>
    <n v="1"/>
    <n v="0"/>
    <n v="1"/>
    <n v="1"/>
    <n v="0"/>
    <n v="0"/>
    <n v="0"/>
    <n v="0"/>
    <n v="0"/>
    <n v="0"/>
    <n v="0"/>
    <n v="0"/>
    <n v="1"/>
    <n v="1"/>
    <n v="0"/>
    <n v="0"/>
    <n v="44418"/>
    <n v="44449"/>
    <n v="0"/>
    <n v="1"/>
    <n v="0"/>
    <n v="2021"/>
    <n v="8"/>
    <n v="30"/>
    <n v="8"/>
    <n v="130000"/>
    <n v="159999"/>
    <s v="year"/>
    <x v="2"/>
    <s v="Direct"/>
    <x v="1"/>
    <x v="7"/>
    <x v="0"/>
  </r>
  <r>
    <n v="52915934"/>
    <s v="Data Scientist"/>
    <x v="9"/>
    <s v="Other"/>
    <x v="645"/>
    <n v="1224437"/>
    <s v="Boehringer Ingelheim"/>
    <n v="3.1303999999999998"/>
    <d v="2021-07-12T00:00:00"/>
    <n v="44419.999988425923"/>
    <s v="Data Scientist (214586) OUR COMPANY At Boehringer Ingelheim we develop breakthrough therapies and innovative healthcare solutions in areas of un..."/>
    <s v="Australia"/>
    <x v="0"/>
    <x v="0"/>
    <s v="Ryde &amp; Macquarie Park"/>
    <m/>
    <x v="0"/>
    <m/>
    <s v="No"/>
    <s v="https://www.seek.com.au/job/52915934?type=standout#searchRequestToken=fff4ba18-9a7a-4ef4-883e-be8070462c42"/>
    <n v="1"/>
    <n v="1"/>
    <n v="1"/>
    <n v="1"/>
    <n v="0"/>
    <n v="0"/>
    <n v="0"/>
    <n v="0"/>
    <n v="0"/>
    <n v="0"/>
    <n v="1"/>
    <n v="0"/>
    <n v="0"/>
    <n v="1"/>
    <n v="0"/>
    <n v="0"/>
    <n v="0"/>
    <n v="0"/>
    <n v="0"/>
    <n v="0"/>
    <n v="0"/>
    <n v="0"/>
    <n v="0"/>
    <n v="0"/>
    <n v="0"/>
    <n v="44389"/>
    <n v="44419"/>
    <n v="0"/>
    <n v="1"/>
    <n v="0"/>
    <n v="2021"/>
    <n v="7"/>
    <n v="30"/>
    <n v="6"/>
    <m/>
    <m/>
    <m/>
    <x v="2"/>
    <s v="Direct"/>
    <x v="0"/>
    <x v="6"/>
    <x v="1"/>
  </r>
  <r>
    <n v="52928508"/>
    <s v="Senior Data Scientist"/>
    <x v="1"/>
    <s v="Engineering - Software"/>
    <x v="369"/>
    <n v="29387504"/>
    <m/>
    <m/>
    <d v="2021-07-12T00:00:00"/>
    <n v="44419.999988425923"/>
    <s v="Join a data-centric advertising leader with a solid Engineering culture. Get your say in the data products you want to work on!"/>
    <s v="Australia"/>
    <x v="0"/>
    <x v="0"/>
    <s v="CBD, Inner West &amp; Eastern Suburbs"/>
    <s v="sydney"/>
    <x v="0"/>
    <s v="$140,000 + super"/>
    <s v="No"/>
    <s v="https://www.seek.com.au/job/52928508?type=standard#searchRequestToken=ffefe0eb-0c06-4f5e-bec3-476afcca29c7"/>
    <n v="0"/>
    <n v="1"/>
    <n v="1"/>
    <n v="1"/>
    <n v="0"/>
    <n v="0"/>
    <n v="0"/>
    <n v="0"/>
    <n v="0"/>
    <n v="0"/>
    <n v="1"/>
    <n v="0"/>
    <n v="0"/>
    <n v="1"/>
    <n v="0"/>
    <n v="0"/>
    <n v="0"/>
    <n v="0"/>
    <n v="0"/>
    <n v="0"/>
    <n v="0"/>
    <n v="0"/>
    <n v="0"/>
    <n v="0"/>
    <n v="0"/>
    <n v="44389"/>
    <n v="44417"/>
    <n v="1"/>
    <n v="1"/>
    <n v="0"/>
    <n v="2021"/>
    <n v="7"/>
    <n v="30"/>
    <n v="5"/>
    <n v="140000"/>
    <n v="140000"/>
    <s v="year"/>
    <x v="2"/>
    <s v="Recruiter"/>
    <x v="1"/>
    <x v="6"/>
    <x v="1"/>
  </r>
  <r>
    <n v="52929523"/>
    <s v="Junior Data Scientist"/>
    <x v="1"/>
    <s v="Database Development &amp; Administration"/>
    <x v="743"/>
    <n v="36882266"/>
    <s v="DXC Technology"/>
    <n v="2.7063999999999999"/>
    <d v="2021-07-12T00:00:00"/>
    <n v="44419.999988425923"/>
    <s v="Opportunity to be responsible for delivering value and insights from the data and for helping companies on their journey to become data driven."/>
    <s v="Australia"/>
    <x v="1"/>
    <x v="1"/>
    <m/>
    <s v="canberra"/>
    <x v="0"/>
    <m/>
    <s v="No"/>
    <s v="https://www.seek.com.au/job/52929523?type=standout#searchRequestToken=fff4ba18-9a7a-4ef4-883e-be8070462c42"/>
    <n v="1"/>
    <n v="1"/>
    <n v="1"/>
    <n v="1"/>
    <n v="0"/>
    <n v="0"/>
    <n v="0"/>
    <n v="0"/>
    <n v="0"/>
    <n v="0"/>
    <n v="1"/>
    <n v="0"/>
    <n v="1"/>
    <n v="1"/>
    <n v="0"/>
    <n v="0"/>
    <n v="0"/>
    <n v="0"/>
    <n v="0"/>
    <n v="0"/>
    <n v="0"/>
    <n v="1"/>
    <n v="0"/>
    <n v="0"/>
    <n v="0"/>
    <n v="44389"/>
    <n v="44419"/>
    <n v="0"/>
    <n v="1"/>
    <n v="0"/>
    <n v="2021"/>
    <n v="7"/>
    <n v="30"/>
    <n v="8"/>
    <m/>
    <m/>
    <m/>
    <x v="2"/>
    <s v="Direct"/>
    <x v="0"/>
    <x v="6"/>
    <x v="1"/>
  </r>
  <r>
    <n v="52930958"/>
    <s v="Data Scientist - North Shore Location"/>
    <x v="1"/>
    <s v="Other"/>
    <x v="405"/>
    <n v="26537413"/>
    <m/>
    <m/>
    <d v="2021-07-13T00:00:00"/>
    <n v="44420.336342592593"/>
    <s v="World's leading Pharmaceutical company is seeking a Data Scientist to work within Customer Engagement &amp; Insights to extract, integrate &amp; analyse data."/>
    <s v="Australia"/>
    <x v="0"/>
    <x v="0"/>
    <s v="North Shore &amp; Northern Beaches"/>
    <m/>
    <x v="0"/>
    <m/>
    <s v="No"/>
    <s v="https://www.seek.com.au/job/52930958?type=standard#searchRequestToken=fff4ba18-9a7a-4ef4-883e-be8070462c42"/>
    <n v="1"/>
    <n v="1"/>
    <n v="1"/>
    <n v="1"/>
    <n v="0"/>
    <n v="0"/>
    <n v="0"/>
    <n v="0"/>
    <n v="0"/>
    <n v="0"/>
    <n v="1"/>
    <n v="0"/>
    <n v="0"/>
    <n v="1"/>
    <n v="0"/>
    <n v="0"/>
    <n v="0"/>
    <n v="0"/>
    <n v="0"/>
    <n v="0"/>
    <n v="0"/>
    <n v="0"/>
    <n v="0"/>
    <n v="0"/>
    <n v="0"/>
    <n v="44389"/>
    <n v="44419"/>
    <n v="1"/>
    <n v="1"/>
    <n v="0"/>
    <n v="2021"/>
    <n v="7"/>
    <n v="29"/>
    <n v="6"/>
    <m/>
    <m/>
    <m/>
    <x v="2"/>
    <s v="Recruiter"/>
    <x v="0"/>
    <x v="6"/>
    <x v="2"/>
  </r>
  <r>
    <n v="52936626"/>
    <s v="Insights Analyst"/>
    <x v="1"/>
    <s v="Business/Systems Analysts"/>
    <x v="744"/>
    <n v="46880764"/>
    <m/>
    <m/>
    <d v="2021-07-13T00:00:00"/>
    <n v="44420.999988425923"/>
    <s v="Newly created opportunity to join our growing, innovative and pragmatic Business Intelligence team."/>
    <s v="Australia"/>
    <x v="0"/>
    <x v="0"/>
    <s v="CBD, Inner West &amp; Eastern Suburbs"/>
    <s v="sydney"/>
    <x v="0"/>
    <m/>
    <s v="No"/>
    <s v="https://www.seek.com.au/job/52936626?type=standard#searchRequestToken=fff5d1a0-c8aa-4130-b88a-cb3fe1e45740"/>
    <n v="1"/>
    <n v="1"/>
    <n v="0"/>
    <n v="1"/>
    <n v="0"/>
    <n v="0"/>
    <n v="0"/>
    <n v="0"/>
    <n v="0"/>
    <n v="0"/>
    <n v="1"/>
    <n v="0"/>
    <n v="0"/>
    <n v="1"/>
    <n v="0"/>
    <n v="0"/>
    <n v="0"/>
    <n v="0"/>
    <n v="0"/>
    <n v="0"/>
    <n v="0"/>
    <n v="0"/>
    <n v="0"/>
    <n v="0"/>
    <n v="0"/>
    <n v="44390"/>
    <n v="44420"/>
    <n v="0"/>
    <n v="1"/>
    <n v="0"/>
    <n v="2021"/>
    <n v="7"/>
    <n v="30"/>
    <n v="5"/>
    <m/>
    <m/>
    <m/>
    <x v="2"/>
    <s v="Direct"/>
    <x v="0"/>
    <x v="6"/>
    <x v="2"/>
  </r>
  <r>
    <n v="52936895"/>
    <s v="Data Scientist | Gold Coast Head Office"/>
    <x v="1"/>
    <s v="Other"/>
    <x v="710"/>
    <n v="34041211"/>
    <m/>
    <m/>
    <d v="2021-07-13T00:00:00"/>
    <n v="44420.999988425923"/>
    <s v="Gold Coast based Data Scientist role working on an exciting project around fraud detection with WFH options available a couple of days a week"/>
    <s v="Australia"/>
    <x v="4"/>
    <x v="4"/>
    <s v="CBD &amp; Inner Suburbs"/>
    <s v="brisbane"/>
    <x v="0"/>
    <m/>
    <s v="Yes"/>
    <s v="https://www.seek.com.au/job/52936895?type=standout#searchRequestToken=ff514f54-0eb2-46d3-842c-038939f2c06a"/>
    <n v="0"/>
    <n v="1"/>
    <n v="1"/>
    <n v="1"/>
    <n v="0"/>
    <n v="0"/>
    <n v="0"/>
    <n v="0"/>
    <n v="0"/>
    <n v="0"/>
    <n v="1"/>
    <n v="0"/>
    <n v="0"/>
    <n v="1"/>
    <n v="0"/>
    <n v="0"/>
    <n v="0"/>
    <n v="0"/>
    <n v="0"/>
    <n v="0"/>
    <n v="0"/>
    <n v="0"/>
    <n v="0"/>
    <n v="0"/>
    <n v="0"/>
    <n v="44390"/>
    <n v="44392"/>
    <n v="0"/>
    <n v="1"/>
    <n v="0"/>
    <n v="2021"/>
    <n v="7"/>
    <n v="30"/>
    <n v="5"/>
    <m/>
    <m/>
    <m/>
    <x v="2"/>
    <s v="Direct"/>
    <x v="0"/>
    <x v="6"/>
    <x v="2"/>
  </r>
  <r>
    <n v="52943179"/>
    <s v="Data Scientist"/>
    <x v="0"/>
    <s v="Mathematics, Statistics &amp; Information Sciences"/>
    <x v="180"/>
    <n v="27372708"/>
    <s v="SEEK"/>
    <m/>
    <d v="2021-07-13T00:00:00"/>
    <n v="44420.999988425923"/>
    <s v="Join our growing Data Science function within the Artificial Intelligence Platform Services team and work with some of the best in the field."/>
    <s v="Australia"/>
    <x v="2"/>
    <x v="2"/>
    <s v="CBD &amp; Inner Suburbs"/>
    <s v="melbourne"/>
    <x v="0"/>
    <m/>
    <s v="No"/>
    <s v="https://www.seek.com.au/job/52943179?type=standout#searchRequestToken=fff02712-f56d-44d7-a901-d742794d81f5"/>
    <n v="0"/>
    <n v="1"/>
    <n v="1"/>
    <n v="1"/>
    <n v="0"/>
    <n v="0"/>
    <n v="0"/>
    <n v="0"/>
    <n v="0"/>
    <n v="1"/>
    <n v="1"/>
    <n v="0"/>
    <n v="0"/>
    <n v="1"/>
    <n v="0"/>
    <n v="0"/>
    <n v="0"/>
    <n v="0"/>
    <n v="0"/>
    <n v="0"/>
    <n v="0"/>
    <n v="1"/>
    <n v="0"/>
    <n v="0"/>
    <n v="0"/>
    <n v="44390"/>
    <n v="44420"/>
    <n v="0"/>
    <n v="1"/>
    <n v="0"/>
    <n v="2021"/>
    <n v="7"/>
    <n v="30"/>
    <n v="7"/>
    <m/>
    <m/>
    <m/>
    <x v="2"/>
    <s v="Direct"/>
    <x v="0"/>
    <x v="6"/>
    <x v="2"/>
  </r>
  <r>
    <n v="52948703"/>
    <s v="Data Scientist"/>
    <x v="1"/>
    <s v="Developers/Programmers"/>
    <x v="745"/>
    <n v="10975936"/>
    <s v="CBH Group"/>
    <n v="3.7273000000000001"/>
    <d v="2021-07-13T00:00:00"/>
    <n v="44420.999988425923"/>
    <s v="Join a small, specialised analytics team for the CBH Marketing and Trading division, building data pipelines, reports and predictive models"/>
    <s v="Australia"/>
    <x v="3"/>
    <x v="3"/>
    <s v="CBD, Inner &amp; Western Suburbs"/>
    <s v="perth"/>
    <x v="0"/>
    <s v="Cash + Super"/>
    <s v="Yes"/>
    <s v="https://www.seek.com.au/job/52948703?type=standout#searchRequestToken=ff649fd6-bd80-402c-b68d-b228765952ac"/>
    <n v="0"/>
    <n v="1"/>
    <n v="1"/>
    <n v="1"/>
    <n v="0"/>
    <n v="0"/>
    <n v="0"/>
    <n v="0"/>
    <n v="0"/>
    <n v="0"/>
    <n v="1"/>
    <n v="0"/>
    <n v="0"/>
    <n v="1"/>
    <n v="0"/>
    <n v="0"/>
    <n v="0"/>
    <n v="0"/>
    <n v="0"/>
    <n v="0"/>
    <n v="0"/>
    <n v="0"/>
    <n v="1"/>
    <n v="0"/>
    <n v="0"/>
    <n v="44390"/>
    <n v="44399"/>
    <n v="0"/>
    <n v="1"/>
    <n v="0"/>
    <n v="2021"/>
    <n v="7"/>
    <n v="30"/>
    <n v="6"/>
    <m/>
    <m/>
    <m/>
    <x v="2"/>
    <s v="Direct"/>
    <x v="1"/>
    <x v="6"/>
    <x v="2"/>
  </r>
  <r>
    <n v="52948724"/>
    <s v="Data Officer"/>
    <x v="0"/>
    <s v="Biological &amp; Biomedical Sciences"/>
    <x v="699"/>
    <n v="4556856"/>
    <s v="Diabetes NSW"/>
    <n v="3.5"/>
    <d v="2021-07-13T00:00:00"/>
    <n v="44420.999988425923"/>
    <s v="A new and exciting opportunity to join the Life for a Child team and help deliver quality diabetes care and research in less-resourced countries."/>
    <s v="Australia"/>
    <x v="0"/>
    <x v="0"/>
    <s v="CBD, Inner West &amp; Eastern Suburbs"/>
    <s v="glebe"/>
    <x v="0"/>
    <m/>
    <s v="No"/>
    <s v="https://www.seek.com.au/job/52948724?type=standout#searchRequestToken=ffed5333-5830-4458-a0c4-f11ee070618c"/>
    <n v="1"/>
    <n v="0"/>
    <n v="0"/>
    <n v="1"/>
    <n v="0"/>
    <n v="0"/>
    <n v="0"/>
    <n v="0"/>
    <n v="0"/>
    <n v="0"/>
    <n v="0"/>
    <n v="0"/>
    <n v="0"/>
    <n v="0"/>
    <n v="0"/>
    <n v="0"/>
    <n v="0"/>
    <n v="0"/>
    <n v="0"/>
    <n v="0"/>
    <n v="0"/>
    <n v="0"/>
    <n v="0"/>
    <n v="0"/>
    <n v="0"/>
    <n v="44390"/>
    <n v="44420"/>
    <n v="0"/>
    <n v="1"/>
    <n v="0"/>
    <n v="2021"/>
    <n v="7"/>
    <n v="30"/>
    <n v="2"/>
    <m/>
    <m/>
    <m/>
    <x v="2"/>
    <s v="Direct"/>
    <x v="0"/>
    <x v="6"/>
    <x v="2"/>
  </r>
  <r>
    <n v="52948862"/>
    <s v="Digital Insights Analyst x 2"/>
    <x v="1"/>
    <s v="Database Development &amp; Administration"/>
    <x v="291"/>
    <n v="22319711"/>
    <m/>
    <m/>
    <d v="2021-07-13T00:00:00"/>
    <n v="44420.999988425923"/>
    <s v="Here's your chance to make a real difference. Opportunity to advance your career into Data Science or Data Engineering thereafter."/>
    <s v="Australia"/>
    <x v="2"/>
    <x v="2"/>
    <s v="CBD &amp; Inner Suburbs"/>
    <s v="docklands"/>
    <x v="0"/>
    <m/>
    <s v="No"/>
    <s v="https://www.seek.com.au/job/52948862?type=standout#searchRequestToken=fff5d1a0-c8aa-4130-b88a-cb3fe1e45740"/>
    <n v="0"/>
    <n v="1"/>
    <n v="0"/>
    <n v="1"/>
    <n v="0"/>
    <n v="0"/>
    <n v="0"/>
    <n v="0"/>
    <n v="0"/>
    <n v="0"/>
    <n v="1"/>
    <n v="0"/>
    <n v="0"/>
    <n v="1"/>
    <n v="0"/>
    <n v="0"/>
    <n v="0"/>
    <n v="0"/>
    <n v="0"/>
    <n v="0"/>
    <n v="0"/>
    <n v="0"/>
    <n v="0"/>
    <n v="0"/>
    <n v="0"/>
    <n v="44390"/>
    <n v="44420"/>
    <n v="1"/>
    <n v="1"/>
    <n v="0"/>
    <n v="2021"/>
    <n v="7"/>
    <n v="30"/>
    <n v="4"/>
    <m/>
    <m/>
    <m/>
    <x v="2"/>
    <s v="Recruiter"/>
    <x v="0"/>
    <x v="6"/>
    <x v="2"/>
  </r>
  <r>
    <n v="52950420"/>
    <s v="Data Scientist"/>
    <x v="0"/>
    <s v="Mathematics, Statistics &amp; Information Sciences"/>
    <x v="746"/>
    <n v="20366944"/>
    <s v="HESTA Super Fund"/>
    <n v="3.7646999999999999"/>
    <d v="2021-07-13T00:00:00"/>
    <n v="44420.999988425923"/>
    <s v="Apply your analytics, data and statistical expertise to solving real world problems for real people…what could be better than that?"/>
    <s v="Australia"/>
    <x v="2"/>
    <x v="2"/>
    <s v="CBD &amp; Inner Suburbs"/>
    <s v="melbourne"/>
    <x v="0"/>
    <m/>
    <s v="No"/>
    <s v="https://www.seek.com.au/job/52950420?type=standout#searchRequestToken=ffefe0eb-0c06-4f5e-bec3-476afcca29c7"/>
    <n v="0"/>
    <n v="1"/>
    <n v="1"/>
    <n v="1"/>
    <n v="0"/>
    <n v="0"/>
    <n v="0"/>
    <n v="0"/>
    <n v="0"/>
    <n v="0"/>
    <n v="1"/>
    <n v="0"/>
    <n v="0"/>
    <n v="1"/>
    <n v="0"/>
    <n v="0"/>
    <n v="0"/>
    <n v="0"/>
    <n v="0"/>
    <n v="0"/>
    <n v="0"/>
    <n v="0"/>
    <n v="0"/>
    <n v="0"/>
    <n v="0"/>
    <n v="44390"/>
    <n v="44411"/>
    <n v="0"/>
    <n v="1"/>
    <n v="0"/>
    <n v="2021"/>
    <n v="7"/>
    <n v="30"/>
    <n v="5"/>
    <m/>
    <m/>
    <m/>
    <x v="2"/>
    <s v="Direct"/>
    <x v="0"/>
    <x v="6"/>
    <x v="2"/>
  </r>
  <r>
    <n v="52957445"/>
    <s v="Data Scientist"/>
    <x v="0"/>
    <s v="Mathematics, Statistics &amp; Information Sciences"/>
    <x v="79"/>
    <n v="25395658"/>
    <s v="Sportsbet"/>
    <n v="3.7544"/>
    <d v="2021-07-14T00:00:00"/>
    <n v="44421.999988425923"/>
    <s v="Come and join an advanced Data Science team with a tonne of ML powered solutions already in production!"/>
    <s v="Australia"/>
    <x v="2"/>
    <x v="2"/>
    <m/>
    <m/>
    <x v="0"/>
    <m/>
    <s v="Yes"/>
    <s v="https://www.seek.com.au/job/52957445?type=standout#searchRequestToken=fff4ba18-9a7a-4ef4-883e-be8070462c42"/>
    <n v="1"/>
    <n v="1"/>
    <n v="1"/>
    <n v="1"/>
    <n v="0"/>
    <n v="0"/>
    <n v="0"/>
    <n v="0"/>
    <n v="0"/>
    <n v="0"/>
    <n v="1"/>
    <n v="0"/>
    <n v="0"/>
    <n v="1"/>
    <n v="0"/>
    <n v="0"/>
    <n v="0"/>
    <n v="0"/>
    <n v="0"/>
    <n v="0"/>
    <n v="0"/>
    <n v="1"/>
    <n v="0"/>
    <n v="0"/>
    <n v="0"/>
    <n v="44391"/>
    <n v="44421"/>
    <n v="0"/>
    <n v="1"/>
    <n v="0"/>
    <n v="2021"/>
    <n v="7"/>
    <n v="30"/>
    <n v="7"/>
    <m/>
    <m/>
    <m/>
    <x v="2"/>
    <s v="Direct"/>
    <x v="0"/>
    <x v="6"/>
    <x v="0"/>
  </r>
  <r>
    <n v="52958941"/>
    <s v="Senior Data Scientist"/>
    <x v="0"/>
    <s v="Mathematics, Statistics &amp; Information Sciences"/>
    <x v="528"/>
    <n v="20718064"/>
    <s v="TAL"/>
    <n v="3.0516999999999999"/>
    <d v="2021-07-14T00:00:00"/>
    <n v="44421.999988425923"/>
    <s v="We’re all about our people. We want to grow with you. Learn with you. And help you do your best work. You don’t just get a job, you join a team."/>
    <s v="Australia"/>
    <x v="0"/>
    <x v="0"/>
    <s v="CBD, Inner West &amp; Eastern Suburbs"/>
    <s v="sydney"/>
    <x v="0"/>
    <m/>
    <s v="No"/>
    <s v="https://www.seek.com.au/job/52958941?type=standout#searchRequestToken=fff4ba18-9a7a-4ef4-883e-be8070462c42"/>
    <n v="1"/>
    <n v="1"/>
    <n v="1"/>
    <n v="1"/>
    <n v="0"/>
    <n v="0"/>
    <n v="0"/>
    <n v="0"/>
    <n v="0"/>
    <n v="1"/>
    <n v="1"/>
    <n v="1"/>
    <n v="1"/>
    <n v="1"/>
    <n v="0"/>
    <n v="0"/>
    <n v="0"/>
    <n v="0"/>
    <n v="0"/>
    <n v="0"/>
    <n v="0"/>
    <n v="1"/>
    <n v="0"/>
    <n v="0"/>
    <n v="0"/>
    <n v="44391"/>
    <n v="44421"/>
    <n v="0"/>
    <n v="1"/>
    <n v="0"/>
    <n v="2021"/>
    <n v="7"/>
    <n v="30"/>
    <n v="10"/>
    <m/>
    <m/>
    <m/>
    <x v="2"/>
    <s v="Direct"/>
    <x v="0"/>
    <x v="6"/>
    <x v="0"/>
  </r>
  <r>
    <n v="52959168"/>
    <s v="Data Analyst"/>
    <x v="0"/>
    <s v="Mathematics, Statistics &amp; Information Sciences"/>
    <x v="196"/>
    <n v="20791446"/>
    <s v="Auto &amp; General"/>
    <n v="3.3275999999999999"/>
    <d v="2021-07-14T00:00:00"/>
    <n v="44421.999988425923"/>
    <s v="Join a high performing and innovative Pricing Team to perform leading edge, high-quality analytics across the business."/>
    <s v="Australia"/>
    <x v="4"/>
    <x v="4"/>
    <s v="CBD &amp; Inner Suburbs"/>
    <s v="toowong"/>
    <x v="0"/>
    <m/>
    <s v="No"/>
    <s v="https://www.seek.com.au/job/52959168?type=standout#searchRequestToken=ffdf10b2-d791-4a23-bc63-877db823071a"/>
    <n v="1"/>
    <n v="1"/>
    <n v="0"/>
    <n v="1"/>
    <n v="0"/>
    <n v="0"/>
    <n v="0"/>
    <n v="0"/>
    <n v="0"/>
    <n v="0"/>
    <n v="1"/>
    <n v="0"/>
    <n v="0"/>
    <n v="1"/>
    <n v="0"/>
    <n v="0"/>
    <n v="0"/>
    <n v="0"/>
    <n v="0"/>
    <n v="0"/>
    <n v="0"/>
    <n v="0"/>
    <n v="0"/>
    <n v="0"/>
    <n v="0"/>
    <n v="44391"/>
    <n v="44421"/>
    <n v="0"/>
    <n v="1"/>
    <n v="0"/>
    <n v="2021"/>
    <n v="7"/>
    <n v="30"/>
    <n v="5"/>
    <m/>
    <m/>
    <m/>
    <x v="2"/>
    <s v="Direct"/>
    <x v="0"/>
    <x v="6"/>
    <x v="0"/>
  </r>
  <r>
    <n v="52959411"/>
    <s v="Data Scientist"/>
    <x v="1"/>
    <s v="Database Development &amp; Administration"/>
    <x v="194"/>
    <n v="3432"/>
    <s v="Optus"/>
    <n v="3.4788999999999999"/>
    <d v="2021-07-14T00:00:00"/>
    <n v="44421.999988425923"/>
    <s v="You will be responsible to help lead, ideate, develop, build, deploy and drive adoption of data science at Optus."/>
    <s v="Australia"/>
    <x v="0"/>
    <x v="0"/>
    <s v="Ryde &amp; Macquarie Park"/>
    <s v="epping"/>
    <x v="0"/>
    <m/>
    <s v="Yes"/>
    <s v="https://www.seek.com.au/job/52959411?type=standout#searchRequestToken=fff4ba18-9a7a-4ef4-883e-be8070462c42"/>
    <n v="1"/>
    <n v="1"/>
    <n v="1"/>
    <n v="1"/>
    <n v="0"/>
    <n v="0"/>
    <n v="0"/>
    <n v="0"/>
    <n v="0"/>
    <n v="1"/>
    <n v="1"/>
    <n v="1"/>
    <n v="0"/>
    <n v="1"/>
    <n v="0"/>
    <n v="0"/>
    <n v="0"/>
    <n v="0"/>
    <n v="0"/>
    <n v="0"/>
    <n v="0"/>
    <n v="1"/>
    <n v="0"/>
    <n v="0"/>
    <n v="0"/>
    <n v="44391"/>
    <n v="44407"/>
    <n v="0"/>
    <n v="1"/>
    <n v="0"/>
    <n v="2021"/>
    <n v="7"/>
    <n v="30"/>
    <n v="9"/>
    <m/>
    <m/>
    <m/>
    <x v="2"/>
    <s v="Direct"/>
    <x v="0"/>
    <x v="6"/>
    <x v="0"/>
  </r>
  <r>
    <n v="52962800"/>
    <s v="Senior Data Scientist"/>
    <x v="0"/>
    <s v="Mathematics, Statistics &amp; Information Sciences"/>
    <x v="337"/>
    <n v="559343"/>
    <s v="Curtin University"/>
    <n v="3.7081"/>
    <d v="2021-07-14T00:00:00"/>
    <n v="44421.999988425923"/>
    <s v="Use your data science, analytics and tertiary education experience to lead the data governance in support of ethical mineral supply chain development."/>
    <s v="Australia"/>
    <x v="3"/>
    <x v="3"/>
    <s v="Fremantle &amp; Southern Suburbs"/>
    <m/>
    <x v="0"/>
    <m/>
    <s v="Yes"/>
    <s v="https://www.seek.com.au/job/52962800?type=standout#searchRequestToken=ffed9da5-64f4-4326-a68b-c412e7679c13"/>
    <n v="0"/>
    <n v="1"/>
    <n v="1"/>
    <n v="1"/>
    <n v="0"/>
    <n v="0"/>
    <n v="0"/>
    <n v="0"/>
    <n v="1"/>
    <n v="0"/>
    <n v="1"/>
    <n v="0"/>
    <n v="0"/>
    <n v="1"/>
    <n v="0"/>
    <n v="0"/>
    <n v="0"/>
    <n v="0"/>
    <n v="0"/>
    <n v="0"/>
    <n v="0"/>
    <n v="0"/>
    <n v="0"/>
    <n v="0"/>
    <n v="0"/>
    <n v="44391"/>
    <n v="44412"/>
    <n v="0"/>
    <n v="1"/>
    <n v="0"/>
    <n v="2021"/>
    <n v="7"/>
    <n v="30"/>
    <n v="6"/>
    <m/>
    <m/>
    <m/>
    <x v="2"/>
    <s v="Direct"/>
    <x v="0"/>
    <x v="6"/>
    <x v="0"/>
  </r>
  <r>
    <n v="52962801"/>
    <s v="Senior Data Scientist"/>
    <x v="3"/>
    <s v="Other"/>
    <x v="337"/>
    <n v="559343"/>
    <s v="Curtin University"/>
    <n v="3.7081"/>
    <d v="2021-07-14T00:00:00"/>
    <n v="44421.999988425923"/>
    <s v="Use your data science, analytics and tertiary education experience to lead the data governance in support of ethical mineral supply chain development."/>
    <s v="Australia"/>
    <x v="3"/>
    <x v="3"/>
    <s v="Fremantle &amp; Southern Suburbs"/>
    <m/>
    <x v="0"/>
    <m/>
    <s v="Yes"/>
    <s v="https://www.seek.com.au/job/52962801?type=standout#searchRequestToken=ffe461d5-1178-4b44-a41f-efbba6b56523"/>
    <n v="0"/>
    <n v="1"/>
    <n v="1"/>
    <n v="1"/>
    <n v="0"/>
    <n v="0"/>
    <n v="0"/>
    <n v="0"/>
    <n v="1"/>
    <n v="0"/>
    <n v="1"/>
    <n v="0"/>
    <n v="0"/>
    <n v="1"/>
    <n v="0"/>
    <n v="0"/>
    <n v="0"/>
    <n v="0"/>
    <n v="0"/>
    <n v="0"/>
    <n v="0"/>
    <n v="0"/>
    <n v="0"/>
    <n v="0"/>
    <n v="0"/>
    <n v="44391"/>
    <n v="44412"/>
    <n v="0"/>
    <n v="1"/>
    <n v="0"/>
    <n v="2021"/>
    <n v="7"/>
    <n v="30"/>
    <n v="6"/>
    <m/>
    <m/>
    <m/>
    <x v="2"/>
    <s v="Direct"/>
    <x v="0"/>
    <x v="6"/>
    <x v="0"/>
  </r>
  <r>
    <n v="52963902"/>
    <s v="Data Scientist"/>
    <x v="1"/>
    <s v="Business/Systems Analysts"/>
    <x v="486"/>
    <n v="26331750"/>
    <s v="The University of Queensland"/>
    <n v="3.9066000000000001"/>
    <d v="2021-07-14T00:00:00"/>
    <n v="44421.999988425923"/>
    <s v="The School of Veterinary Science is seeking a Data Scientist to support building &amp; utilising OHSARK's digital research platforms at the Gatton Campus."/>
    <s v="Australia"/>
    <x v="4"/>
    <x v="4"/>
    <m/>
    <s v="dayboro"/>
    <x v="0"/>
    <s v="$70,796.58 - $78,852.96, plus employer superannuat"/>
    <s v="Yes"/>
    <s v="https://www.seek.com.au/job/52963902?type=standout#searchRequestToken=fec76d4f-24fb-4ff8-98d0-5d51d706d89b"/>
    <n v="1"/>
    <n v="1"/>
    <n v="1"/>
    <n v="1"/>
    <n v="0"/>
    <n v="0"/>
    <n v="0"/>
    <n v="0"/>
    <n v="0"/>
    <n v="0"/>
    <n v="1"/>
    <n v="0"/>
    <n v="0"/>
    <n v="1"/>
    <n v="0"/>
    <n v="0"/>
    <n v="0"/>
    <n v="0"/>
    <n v="0"/>
    <n v="0"/>
    <n v="0"/>
    <n v="0"/>
    <n v="0"/>
    <n v="0"/>
    <n v="0"/>
    <n v="44391"/>
    <n v="44393"/>
    <n v="0"/>
    <n v="1"/>
    <n v="0"/>
    <n v="2021"/>
    <n v="7"/>
    <n v="30"/>
    <n v="6"/>
    <n v="70797"/>
    <n v="78853"/>
    <s v="year"/>
    <x v="2"/>
    <s v="Direct"/>
    <x v="1"/>
    <x v="6"/>
    <x v="0"/>
  </r>
  <r>
    <n v="52963903"/>
    <s v="Data Scientist"/>
    <x v="3"/>
    <s v="Other"/>
    <x v="486"/>
    <n v="26331750"/>
    <s v="The University of Queensland"/>
    <n v="3.9066000000000001"/>
    <d v="2021-07-14T00:00:00"/>
    <n v="44421.999988425923"/>
    <s v="The School of Veterinary Science is seeking a Data Scientist to support building &amp; utilising OHSARK's digital research platforms at the Gatton Campus."/>
    <s v="Australia"/>
    <x v="4"/>
    <x v="4"/>
    <m/>
    <s v="dayboro"/>
    <x v="0"/>
    <s v="$70,796.58 - $78,852.96, plus employer superannuat"/>
    <s v="Yes"/>
    <s v="https://www.seek.com.au/job/52963903?type=standout#searchRequestToken=fdd2e461-4d99-4431-8e92-b9a332723436"/>
    <n v="1"/>
    <n v="1"/>
    <n v="1"/>
    <n v="1"/>
    <n v="0"/>
    <n v="0"/>
    <n v="0"/>
    <n v="0"/>
    <n v="0"/>
    <n v="0"/>
    <n v="1"/>
    <n v="0"/>
    <n v="0"/>
    <n v="1"/>
    <n v="0"/>
    <n v="0"/>
    <n v="0"/>
    <n v="0"/>
    <n v="0"/>
    <n v="0"/>
    <n v="0"/>
    <n v="0"/>
    <n v="0"/>
    <n v="0"/>
    <n v="0"/>
    <n v="44391"/>
    <n v="44393"/>
    <n v="0"/>
    <n v="1"/>
    <n v="1"/>
    <n v="2021"/>
    <n v="7"/>
    <n v="30"/>
    <n v="6"/>
    <n v="70797"/>
    <n v="78853"/>
    <s v="year"/>
    <x v="2"/>
    <s v="Direct"/>
    <x v="1"/>
    <x v="6"/>
    <x v="0"/>
  </r>
  <r>
    <n v="52965746"/>
    <s v="Data Scientist"/>
    <x v="2"/>
    <s v="Analysis &amp; Reporting"/>
    <x v="156"/>
    <n v="23577661"/>
    <m/>
    <m/>
    <d v="2021-07-14T00:00:00"/>
    <n v="44421.999988425923"/>
    <s v="Join our analytics team to use data to provide actionable insights for the business and assist on team projects. Start ASAP!"/>
    <s v="Australia"/>
    <x v="0"/>
    <x v="0"/>
    <s v="CBD, Inner West &amp; Eastern Suburbs"/>
    <s v="sydney"/>
    <x v="0"/>
    <m/>
    <s v="No"/>
    <s v="https://www.seek.com.au/job/52965746?type=standout#searchRequestToken=fff4ba18-9a7a-4ef4-883e-be8070462c42"/>
    <n v="1"/>
    <n v="1"/>
    <n v="1"/>
    <n v="1"/>
    <n v="0"/>
    <n v="0"/>
    <n v="0"/>
    <n v="0"/>
    <n v="0"/>
    <n v="0"/>
    <n v="1"/>
    <n v="0"/>
    <n v="0"/>
    <n v="1"/>
    <n v="0"/>
    <n v="0"/>
    <n v="0"/>
    <n v="0"/>
    <n v="0"/>
    <n v="0"/>
    <n v="0"/>
    <n v="0"/>
    <n v="0"/>
    <n v="0"/>
    <n v="0"/>
    <n v="44391"/>
    <n v="44419"/>
    <n v="0"/>
    <n v="1"/>
    <n v="0"/>
    <n v="2021"/>
    <n v="7"/>
    <n v="30"/>
    <n v="6"/>
    <m/>
    <m/>
    <m/>
    <x v="2"/>
    <s v="Direct"/>
    <x v="0"/>
    <x v="6"/>
    <x v="0"/>
  </r>
  <r>
    <n v="52966345"/>
    <s v="Data Science Graduate - CPB Contractors 2022 Graduate Program, Corporate"/>
    <x v="8"/>
    <s v="Remuneration &amp; Benefits"/>
    <x v="747"/>
    <n v="35439776"/>
    <s v="CPB Contractors"/>
    <n v="3.7006000000000001"/>
    <d v="2021-07-14T00:00:00"/>
    <n v="44421.999988425923"/>
    <s v="CPB Contractors is looking for a Graduate Data Scientist to join the Remuneration and Benefits Team as part of the 2022 CIMIC Graduate Program!"/>
    <s v="Australia"/>
    <x v="0"/>
    <x v="0"/>
    <m/>
    <m/>
    <x v="0"/>
    <m/>
    <s v="No"/>
    <s v="https://www.seek.com.au/job/52966345?type=standout#searchRequestToken=ffefe0eb-0c06-4f5e-bec3-476afcca29c7"/>
    <n v="1"/>
    <n v="1"/>
    <n v="0"/>
    <n v="1"/>
    <n v="0"/>
    <n v="0"/>
    <n v="0"/>
    <n v="0"/>
    <n v="0"/>
    <n v="0"/>
    <n v="1"/>
    <n v="0"/>
    <n v="0"/>
    <n v="0"/>
    <n v="0"/>
    <n v="0"/>
    <n v="0"/>
    <n v="0"/>
    <n v="0"/>
    <n v="0"/>
    <n v="0"/>
    <n v="0"/>
    <n v="0"/>
    <n v="0"/>
    <n v="0"/>
    <n v="44391"/>
    <n v="44399"/>
    <n v="0"/>
    <n v="1"/>
    <n v="0"/>
    <n v="2021"/>
    <n v="7"/>
    <n v="30"/>
    <n v="4"/>
    <m/>
    <m/>
    <m/>
    <x v="2"/>
    <s v="Direct"/>
    <x v="0"/>
    <x v="6"/>
    <x v="0"/>
  </r>
  <r>
    <n v="52967314"/>
    <s v="Senior Data Scientist"/>
    <x v="1"/>
    <s v="Other"/>
    <x v="72"/>
    <n v="35398774"/>
    <m/>
    <m/>
    <d v="2021-07-14T00:00:00"/>
    <n v="44421.999988425923"/>
    <s v="Employing the industry's brightest analytical minds, offering a hot bed for innovation and unparalleled opportunities for career development &amp; growth"/>
    <s v="Australia"/>
    <x v="0"/>
    <x v="0"/>
    <s v="CBD, Inner West &amp; Eastern Suburbs"/>
    <s v="sydney"/>
    <x v="0"/>
    <s v="160,000 + super"/>
    <s v="No"/>
    <s v="https://www.seek.com.au/job/52967314?type=standout#searchRequestToken=fff4ba18-9a7a-4ef4-883e-be8070462c42"/>
    <n v="1"/>
    <n v="1"/>
    <n v="1"/>
    <n v="1"/>
    <n v="0"/>
    <n v="0"/>
    <n v="0"/>
    <n v="0"/>
    <n v="0"/>
    <n v="0"/>
    <n v="1"/>
    <n v="0"/>
    <n v="0"/>
    <n v="1"/>
    <n v="0"/>
    <n v="0"/>
    <n v="0"/>
    <n v="0"/>
    <n v="0"/>
    <n v="0"/>
    <n v="0"/>
    <n v="0"/>
    <n v="0"/>
    <n v="0"/>
    <n v="0"/>
    <n v="44391"/>
    <n v="44419"/>
    <n v="1"/>
    <n v="1"/>
    <n v="0"/>
    <n v="2021"/>
    <n v="7"/>
    <n v="30"/>
    <n v="6"/>
    <n v="160000"/>
    <n v="160000"/>
    <s v="year"/>
    <x v="2"/>
    <s v="Recruiter"/>
    <x v="1"/>
    <x v="6"/>
    <x v="0"/>
  </r>
  <r>
    <n v="52971026"/>
    <s v="Front End Developer"/>
    <x v="1"/>
    <s v="Developers/Programmers"/>
    <x v="748"/>
    <n v="47033447"/>
    <m/>
    <m/>
    <d v="2021-07-14T00:00:00"/>
    <n v="44451.999988425923"/>
    <s v="Urgently looking for a Mid - Senior Front-end developer for a greenfield project based in CBD."/>
    <s v="Australia"/>
    <x v="3"/>
    <x v="3"/>
    <s v="CBD, Inner &amp; Western Suburbs"/>
    <s v="perth"/>
    <x v="1"/>
    <m/>
    <s v="No"/>
    <s v="https://www.seek.com.au/job/52971026?type=standout#searchRequestToken=ffd3d700-ec1b-4869-849e-c40d8133e885"/>
    <n v="0"/>
    <n v="1"/>
    <n v="0"/>
    <n v="0"/>
    <n v="0"/>
    <n v="0"/>
    <n v="0"/>
    <n v="0"/>
    <n v="0"/>
    <n v="0"/>
    <n v="0"/>
    <n v="1"/>
    <n v="0"/>
    <n v="0"/>
    <n v="0"/>
    <n v="0"/>
    <n v="0"/>
    <n v="0"/>
    <n v="0"/>
    <n v="0"/>
    <n v="0"/>
    <n v="0"/>
    <n v="1"/>
    <n v="0"/>
    <n v="0"/>
    <n v="44391"/>
    <n v="44451"/>
    <n v="0"/>
    <n v="1"/>
    <n v="0"/>
    <n v="2021"/>
    <n v="7"/>
    <n v="60"/>
    <n v="3"/>
    <m/>
    <m/>
    <m/>
    <x v="2"/>
    <s v="Direct"/>
    <x v="0"/>
    <x v="6"/>
    <x v="0"/>
  </r>
  <r>
    <n v="52971449"/>
    <s v="Senior Data Scientist - Machine learning"/>
    <x v="1"/>
    <s v="Engineering - Software"/>
    <x v="48"/>
    <n v="22081129"/>
    <m/>
    <m/>
    <d v="2021-07-14T00:00:00"/>
    <n v="44421.78"/>
    <s v="Senior Data Scientist with good experience in working on Machine learning models is needed to join a growing product company in Sydney area."/>
    <s v="Australia"/>
    <x v="0"/>
    <x v="0"/>
    <m/>
    <m/>
    <x v="0"/>
    <s v="plus super"/>
    <s v="No"/>
    <s v="https://www.seek.com.au/job/52971449?type=standard#searchRequestToken=fff4ba18-9a7a-4ef4-883e-be8070462c42"/>
    <n v="1"/>
    <n v="1"/>
    <n v="1"/>
    <n v="1"/>
    <n v="0"/>
    <n v="0"/>
    <n v="0"/>
    <n v="0"/>
    <n v="0"/>
    <n v="0"/>
    <n v="1"/>
    <n v="1"/>
    <n v="0"/>
    <n v="1"/>
    <n v="0"/>
    <n v="0"/>
    <n v="0"/>
    <n v="0"/>
    <n v="0"/>
    <n v="0"/>
    <n v="0"/>
    <n v="1"/>
    <n v="0"/>
    <n v="0"/>
    <n v="0"/>
    <n v="44391"/>
    <n v="44421"/>
    <n v="1"/>
    <n v="1"/>
    <n v="0"/>
    <n v="2021"/>
    <n v="7"/>
    <n v="29"/>
    <n v="8"/>
    <m/>
    <m/>
    <m/>
    <x v="2"/>
    <s v="Recruiter"/>
    <x v="1"/>
    <x v="6"/>
    <x v="0"/>
  </r>
  <r>
    <n v="52992663"/>
    <s v="Junior Data Scientist"/>
    <x v="1"/>
    <s v="Other"/>
    <x v="72"/>
    <n v="35398774"/>
    <m/>
    <m/>
    <d v="2021-07-15T00:00:00"/>
    <n v="44422.999988425923"/>
    <s v="Employing the industry's brightest analytical minds, offering a hot bed for innovation and unparalleled opportunities for career development &amp; growth"/>
    <s v="Australia"/>
    <x v="2"/>
    <x v="2"/>
    <s v="CBD &amp; Inner Suburbs"/>
    <s v="melbourne"/>
    <x v="1"/>
    <s v="Circa $100k"/>
    <s v="No"/>
    <s v="https://www.seek.com.au/job/52992663?type=standout#searchRequestToken=fff4ba18-9a7a-4ef4-883e-be8070462c42"/>
    <n v="1"/>
    <n v="1"/>
    <n v="1"/>
    <n v="1"/>
    <n v="0"/>
    <n v="0"/>
    <n v="0"/>
    <n v="0"/>
    <n v="0"/>
    <n v="1"/>
    <n v="1"/>
    <n v="0"/>
    <n v="1"/>
    <n v="1"/>
    <n v="0"/>
    <n v="0"/>
    <n v="0"/>
    <n v="0"/>
    <n v="0"/>
    <n v="0"/>
    <n v="0"/>
    <n v="1"/>
    <n v="0"/>
    <n v="0"/>
    <n v="0"/>
    <n v="44392"/>
    <n v="44420"/>
    <n v="1"/>
    <n v="1"/>
    <n v="0"/>
    <n v="2021"/>
    <n v="7"/>
    <n v="30"/>
    <n v="9"/>
    <n v="100000"/>
    <n v="100000"/>
    <s v="year"/>
    <x v="2"/>
    <s v="Recruiter"/>
    <x v="1"/>
    <x v="6"/>
    <x v="3"/>
  </r>
  <r>
    <n v="52993120"/>
    <s v="Data Analyst (SQL/Python/Stats)"/>
    <x v="2"/>
    <s v="Analysis &amp; Reporting"/>
    <x v="72"/>
    <n v="35398774"/>
    <m/>
    <m/>
    <d v="2021-07-15T00:00:00"/>
    <n v="44422.999988425923"/>
    <s v="CORRELATE RESOURCES : Your trusted Data Analytics Recruitment Partner. APPLY NOW for exclusive opportunities, market insights &amp; ongoing career support"/>
    <s v="Australia"/>
    <x v="0"/>
    <x v="0"/>
    <s v="CBD, Inner West &amp; Eastern Suburbs"/>
    <s v="sydney"/>
    <x v="1"/>
    <m/>
    <s v="No"/>
    <s v="https://www.seek.com.au/job/52993120?type=standout#searchRequestToken=ffe35ed1-4ef4-476c-b6d5-f2524412db38"/>
    <n v="0"/>
    <n v="1"/>
    <n v="0"/>
    <n v="1"/>
    <n v="0"/>
    <n v="0"/>
    <n v="0"/>
    <n v="0"/>
    <n v="0"/>
    <n v="0"/>
    <n v="1"/>
    <n v="0"/>
    <n v="0"/>
    <n v="1"/>
    <n v="0"/>
    <n v="0"/>
    <n v="0"/>
    <n v="0"/>
    <n v="0"/>
    <n v="0"/>
    <n v="0"/>
    <n v="0"/>
    <n v="0"/>
    <n v="0"/>
    <n v="0"/>
    <n v="44392"/>
    <n v="44420"/>
    <n v="1"/>
    <n v="1"/>
    <n v="0"/>
    <n v="2021"/>
    <n v="7"/>
    <n v="30"/>
    <n v="4"/>
    <m/>
    <m/>
    <m/>
    <x v="2"/>
    <s v="Recruiter"/>
    <x v="0"/>
    <x v="6"/>
    <x v="3"/>
  </r>
  <r>
    <n v="52993123"/>
    <s v="Junior Data Scientist"/>
    <x v="1"/>
    <s v="Other"/>
    <x v="72"/>
    <n v="35398774"/>
    <m/>
    <m/>
    <d v="2021-07-15T00:00:00"/>
    <n v="44422.999988425923"/>
    <s v="Employing the industry's brightest analytical minds, offering a hot bed for innovation and unparalleled opportunities for career development &amp; growth"/>
    <s v="Australia"/>
    <x v="0"/>
    <x v="0"/>
    <m/>
    <m/>
    <x v="1"/>
    <s v="Circa $100k"/>
    <s v="No"/>
    <s v="https://www.seek.com.au/job/52993123?type=standout#searchRequestToken=fff4ba18-9a7a-4ef4-883e-be8070462c42"/>
    <n v="1"/>
    <n v="1"/>
    <n v="1"/>
    <n v="1"/>
    <n v="0"/>
    <n v="0"/>
    <n v="0"/>
    <n v="0"/>
    <n v="0"/>
    <n v="1"/>
    <n v="1"/>
    <n v="0"/>
    <n v="1"/>
    <n v="1"/>
    <n v="0"/>
    <n v="0"/>
    <n v="0"/>
    <n v="0"/>
    <n v="0"/>
    <n v="0"/>
    <n v="0"/>
    <n v="1"/>
    <n v="0"/>
    <n v="0"/>
    <n v="0"/>
    <n v="44392"/>
    <n v="44420"/>
    <n v="1"/>
    <n v="1"/>
    <n v="0"/>
    <n v="2021"/>
    <n v="7"/>
    <n v="30"/>
    <n v="9"/>
    <n v="100000"/>
    <n v="100000"/>
    <s v="year"/>
    <x v="2"/>
    <s v="Recruiter"/>
    <x v="1"/>
    <x v="6"/>
    <x v="3"/>
  </r>
  <r>
    <n v="52993173"/>
    <s v="Data Engineer"/>
    <x v="1"/>
    <s v="Database Development &amp; Administration"/>
    <x v="358"/>
    <n v="32501318"/>
    <m/>
    <m/>
    <d v="2021-07-15T00:00:00"/>
    <n v="44422.999988425923"/>
    <s v="Utilise data to understand our members, help drive product improvements and contribute to the evolution of Sweat’s and its data learning capability."/>
    <s v="Australia"/>
    <x v="6"/>
    <x v="6"/>
    <m/>
    <s v="parkside"/>
    <x v="0"/>
    <m/>
    <s v="No"/>
    <s v="https://www.seek.com.au/job/52993173?type=standout#searchRequestToken=fff02712-f56d-44d7-a901-d742794d81f5"/>
    <n v="0"/>
    <n v="1"/>
    <n v="0"/>
    <n v="1"/>
    <n v="0"/>
    <n v="0"/>
    <n v="0"/>
    <n v="0"/>
    <n v="0"/>
    <n v="1"/>
    <n v="1"/>
    <n v="1"/>
    <n v="1"/>
    <n v="1"/>
    <n v="0"/>
    <n v="0"/>
    <n v="0"/>
    <n v="0"/>
    <n v="0"/>
    <n v="0"/>
    <n v="0"/>
    <n v="1"/>
    <n v="0"/>
    <n v="0"/>
    <n v="0"/>
    <n v="44392"/>
    <n v="44422"/>
    <n v="0"/>
    <n v="1"/>
    <n v="0"/>
    <n v="2021"/>
    <n v="7"/>
    <n v="30"/>
    <n v="8"/>
    <m/>
    <m/>
    <m/>
    <x v="2"/>
    <s v="Direct"/>
    <x v="0"/>
    <x v="6"/>
    <x v="3"/>
  </r>
  <r>
    <n v="52993287"/>
    <s v="Data Engineer"/>
    <x v="1"/>
    <s v="Engineering - Software"/>
    <x v="358"/>
    <n v="32501318"/>
    <m/>
    <m/>
    <d v="2021-07-15T00:00:00"/>
    <n v="44422.999988425923"/>
    <s v="Utilise data to understand our members, help drive product improvements and contribute to the evolution of Sweat’s and its data learning capability."/>
    <s v="Australia"/>
    <x v="2"/>
    <x v="2"/>
    <s v="CBD &amp; Inner Suburbs"/>
    <s v="richmond"/>
    <x v="0"/>
    <m/>
    <s v="No"/>
    <s v="https://www.seek.com.au/job/52993287?type=standout#searchRequestToken=fff02712-f56d-44d7-a901-d742794d81f5"/>
    <n v="0"/>
    <n v="1"/>
    <n v="0"/>
    <n v="1"/>
    <n v="0"/>
    <n v="0"/>
    <n v="0"/>
    <n v="0"/>
    <n v="0"/>
    <n v="1"/>
    <n v="1"/>
    <n v="1"/>
    <n v="1"/>
    <n v="1"/>
    <n v="0"/>
    <n v="0"/>
    <n v="0"/>
    <n v="0"/>
    <n v="0"/>
    <n v="0"/>
    <n v="0"/>
    <n v="1"/>
    <n v="0"/>
    <n v="0"/>
    <n v="0"/>
    <n v="44392"/>
    <n v="44422"/>
    <n v="0"/>
    <n v="1"/>
    <n v="0"/>
    <n v="2021"/>
    <n v="7"/>
    <n v="30"/>
    <n v="8"/>
    <m/>
    <m/>
    <m/>
    <x v="2"/>
    <s v="Direct"/>
    <x v="0"/>
    <x v="6"/>
    <x v="3"/>
  </r>
  <r>
    <n v="52993781"/>
    <s v="Data Scientist"/>
    <x v="1"/>
    <s v="Other"/>
    <x v="749"/>
    <n v="29321933"/>
    <m/>
    <m/>
    <d v="2021-07-15T00:00:00"/>
    <n v="44422.692881944437"/>
    <s v="Data Scientist needed for a financial services organisation in Sydney to specialise in Credit Risk"/>
    <s v="Australia"/>
    <x v="0"/>
    <x v="0"/>
    <s v="North Shore &amp; Northern Beaches"/>
    <m/>
    <x v="0"/>
    <s v="$110,000 - $125,000 + Super + Bonus + Benefits"/>
    <s v="No"/>
    <s v="https://www.seek.com.au/job/52993781?type=standard#searchRequestToken=fffd5430-1cf6-4c1c-88c3-e6efddc37b48"/>
    <n v="1"/>
    <n v="1"/>
    <n v="1"/>
    <n v="1"/>
    <n v="0"/>
    <n v="0"/>
    <n v="0"/>
    <n v="0"/>
    <n v="0"/>
    <n v="0"/>
    <n v="1"/>
    <n v="0"/>
    <n v="0"/>
    <n v="1"/>
    <n v="0"/>
    <n v="0"/>
    <n v="0"/>
    <n v="0"/>
    <n v="0"/>
    <n v="0"/>
    <n v="0"/>
    <n v="0"/>
    <n v="0"/>
    <n v="0"/>
    <n v="0"/>
    <n v="44392"/>
    <n v="44422"/>
    <n v="0"/>
    <n v="1"/>
    <n v="0"/>
    <n v="2021"/>
    <n v="7"/>
    <n v="29"/>
    <n v="6"/>
    <n v="110000"/>
    <n v="125000"/>
    <s v="year"/>
    <x v="2"/>
    <s v="Direct"/>
    <x v="1"/>
    <x v="6"/>
    <x v="3"/>
  </r>
  <r>
    <n v="52994086"/>
    <s v="Data Scientist - 6 Month Contract"/>
    <x v="1"/>
    <s v="Engineering - Software"/>
    <x v="44"/>
    <n v="37079664"/>
    <m/>
    <m/>
    <d v="2021-07-15T00:00:00"/>
    <n v="44422.999988425923"/>
    <s v="Join one of the best data science teams in Australia! Production Machine Learning with big data! Great Talent! Impactful work!"/>
    <s v="Australia"/>
    <x v="0"/>
    <x v="0"/>
    <s v="CBD, Inner West &amp; Eastern Suburbs"/>
    <s v="sydney"/>
    <x v="1"/>
    <m/>
    <s v="No"/>
    <s v="https://www.seek.com.au/job/52994086?type=standout#searchRequestToken=fff02712-f56d-44d7-a901-d742794d81f5"/>
    <n v="0"/>
    <n v="1"/>
    <n v="1"/>
    <n v="1"/>
    <n v="0"/>
    <n v="0"/>
    <n v="0"/>
    <n v="0"/>
    <n v="0"/>
    <n v="0"/>
    <n v="1"/>
    <n v="0"/>
    <n v="0"/>
    <n v="1"/>
    <n v="0"/>
    <n v="0"/>
    <n v="0"/>
    <n v="0"/>
    <n v="0"/>
    <n v="0"/>
    <n v="0"/>
    <n v="1"/>
    <n v="0"/>
    <n v="0"/>
    <n v="0"/>
    <n v="44392"/>
    <n v="44420"/>
    <n v="1"/>
    <n v="1"/>
    <n v="0"/>
    <n v="2021"/>
    <n v="7"/>
    <n v="30"/>
    <n v="6"/>
    <m/>
    <m/>
    <m/>
    <x v="2"/>
    <s v="Recruiter"/>
    <x v="0"/>
    <x v="6"/>
    <x v="3"/>
  </r>
  <r>
    <n v="52997404"/>
    <s v="Data Scientist - Recommendation Systems"/>
    <x v="0"/>
    <s v="Mathematics, Statistics &amp; Information Sciences"/>
    <x v="44"/>
    <n v="37079664"/>
    <m/>
    <m/>
    <d v="2021-07-16T00:00:00"/>
    <n v="44423.999988425923"/>
    <s v="Senior Data Scientist. Greenfield recommendation systems &amp; personalisation. Lead strategy and work direct with Digital, E-commerce &amp; Marketing!"/>
    <s v="Australia"/>
    <x v="2"/>
    <x v="2"/>
    <s v="CBD &amp; Inner Suburbs"/>
    <s v="melbourne"/>
    <x v="0"/>
    <s v="$140K-$155K + Super + 15% Bonus!"/>
    <s v="No"/>
    <s v="https://www.seek.com.au/job/52997404?type=standout#searchRequestToken=fff02712-f56d-44d7-a901-d742794d81f5"/>
    <n v="0"/>
    <n v="1"/>
    <n v="1"/>
    <n v="1"/>
    <n v="0"/>
    <n v="0"/>
    <n v="0"/>
    <n v="0"/>
    <n v="0"/>
    <n v="0"/>
    <n v="1"/>
    <n v="0"/>
    <n v="0"/>
    <n v="1"/>
    <n v="0"/>
    <n v="0"/>
    <n v="0"/>
    <n v="0"/>
    <n v="0"/>
    <n v="0"/>
    <n v="0"/>
    <n v="1"/>
    <n v="0"/>
    <n v="0"/>
    <n v="0"/>
    <n v="44392"/>
    <n v="44420"/>
    <n v="1"/>
    <n v="1"/>
    <n v="0"/>
    <n v="2021"/>
    <n v="7"/>
    <n v="30"/>
    <n v="6"/>
    <n v="140000"/>
    <n v="155000"/>
    <s v="year"/>
    <x v="2"/>
    <s v="Recruiter"/>
    <x v="1"/>
    <x v="6"/>
    <x v="4"/>
  </r>
  <r>
    <n v="52997449"/>
    <s v="Data Scientist - Retail &amp; Property"/>
    <x v="0"/>
    <s v="Mathematics, Statistics &amp; Information Sciences"/>
    <x v="44"/>
    <n v="37079664"/>
    <m/>
    <m/>
    <d v="2021-07-16T00:00:00"/>
    <n v="44423.999988425923"/>
    <s v="Data Scientist &amp; Senior Data Scientist Needed! Digital Analytics, CX, E-commerce &amp; Personalisation projects! ASX50, millions of customers!"/>
    <s v="Australia"/>
    <x v="0"/>
    <x v="0"/>
    <s v="CBD, Inner West &amp; Eastern Suburbs"/>
    <s v="sydney"/>
    <x v="0"/>
    <s v="$120K-$150K Negotiable - based on experience"/>
    <s v="No"/>
    <s v="https://www.seek.com.au/job/52997449?type=standout#searchRequestToken=fff02712-f56d-44d7-a901-d742794d81f5"/>
    <n v="0"/>
    <n v="1"/>
    <n v="1"/>
    <n v="1"/>
    <n v="0"/>
    <n v="0"/>
    <n v="0"/>
    <n v="0"/>
    <n v="0"/>
    <n v="0"/>
    <n v="1"/>
    <n v="0"/>
    <n v="0"/>
    <n v="1"/>
    <n v="0"/>
    <n v="0"/>
    <n v="0"/>
    <n v="0"/>
    <n v="0"/>
    <n v="0"/>
    <n v="0"/>
    <n v="1"/>
    <n v="0"/>
    <n v="0"/>
    <n v="0"/>
    <n v="44392"/>
    <n v="44420"/>
    <n v="1"/>
    <n v="1"/>
    <n v="0"/>
    <n v="2021"/>
    <n v="7"/>
    <n v="30"/>
    <n v="6"/>
    <n v="120000"/>
    <n v="150000"/>
    <s v="year"/>
    <x v="2"/>
    <s v="Recruiter"/>
    <x v="1"/>
    <x v="6"/>
    <x v="4"/>
  </r>
  <r>
    <n v="52999340"/>
    <s v="Data Analyst"/>
    <x v="1"/>
    <s v="Business/Systems Analysts"/>
    <x v="750"/>
    <n v="45665629"/>
    <m/>
    <m/>
    <d v="2021-07-16T00:00:00"/>
    <n v="44423.999988425923"/>
    <s v="Excellent opportunity for a Data Analyst to grow one of the most exciting scale up's in Australia at the moment."/>
    <s v="Australia"/>
    <x v="0"/>
    <x v="0"/>
    <s v="CBD, Inner West &amp; Eastern Suburbs"/>
    <s v="sydney"/>
    <x v="0"/>
    <m/>
    <s v="No"/>
    <s v="https://www.seek.com.au/job/52999340?type=standard#searchRequestToken=fffd7cae-d7a4-44f0-9460-057662fa55c2"/>
    <n v="0"/>
    <n v="1"/>
    <n v="0"/>
    <n v="1"/>
    <n v="0"/>
    <n v="0"/>
    <n v="0"/>
    <n v="0"/>
    <n v="0"/>
    <n v="0"/>
    <n v="1"/>
    <n v="0"/>
    <n v="0"/>
    <n v="1"/>
    <n v="0"/>
    <n v="0"/>
    <n v="0"/>
    <n v="0"/>
    <n v="0"/>
    <n v="0"/>
    <n v="0"/>
    <n v="1"/>
    <n v="0"/>
    <n v="0"/>
    <n v="0"/>
    <n v="44392"/>
    <n v="44420"/>
    <n v="0"/>
    <n v="1"/>
    <n v="0"/>
    <n v="2021"/>
    <n v="7"/>
    <n v="30"/>
    <n v="5"/>
    <m/>
    <m/>
    <m/>
    <x v="2"/>
    <s v="Direct"/>
    <x v="0"/>
    <x v="6"/>
    <x v="4"/>
  </r>
  <r>
    <n v="52999683"/>
    <s v="Junior Data Scientist"/>
    <x v="0"/>
    <s v="Modelling &amp; Simulation"/>
    <x v="72"/>
    <n v="35398774"/>
    <m/>
    <m/>
    <d v="2021-07-16T00:00:00"/>
    <n v="44423.999988425923"/>
    <s v="CORRELATE RESOURCES : Your trusted Data Analytics Recruitment Partner. APPLY NOW for exclusive opportunities, market insights &amp; ongoing career support"/>
    <s v="Australia"/>
    <x v="0"/>
    <x v="0"/>
    <s v="CBD, Inner West &amp; Eastern Suburbs"/>
    <s v="sydney"/>
    <x v="1"/>
    <s v="Circa $100k"/>
    <s v="No"/>
    <s v="https://www.seek.com.au/job/52999683?type=standout#searchRequestToken=fff4ba18-9a7a-4ef4-883e-be8070462c42"/>
    <n v="1"/>
    <n v="1"/>
    <n v="1"/>
    <n v="1"/>
    <n v="0"/>
    <n v="0"/>
    <n v="0"/>
    <n v="0"/>
    <n v="0"/>
    <n v="1"/>
    <n v="1"/>
    <n v="0"/>
    <n v="1"/>
    <n v="1"/>
    <n v="0"/>
    <n v="0"/>
    <n v="0"/>
    <n v="0"/>
    <n v="0"/>
    <n v="0"/>
    <n v="0"/>
    <n v="1"/>
    <n v="0"/>
    <n v="0"/>
    <n v="0"/>
    <n v="44392"/>
    <n v="44420"/>
    <n v="1"/>
    <n v="1"/>
    <n v="0"/>
    <n v="2021"/>
    <n v="7"/>
    <n v="30"/>
    <n v="9"/>
    <n v="100000"/>
    <n v="100000"/>
    <s v="year"/>
    <x v="2"/>
    <s v="Recruiter"/>
    <x v="1"/>
    <x v="6"/>
    <x v="4"/>
  </r>
  <r>
    <n v="53022846"/>
    <s v="Data Scientist"/>
    <x v="0"/>
    <s v="Mathematics, Statistics &amp; Information Sciences"/>
    <x v="751"/>
    <n v="44312147"/>
    <m/>
    <m/>
    <d v="2021-07-18T00:00:00"/>
    <n v="44425.999988425923"/>
    <s v="We are seeking a developer looking for a role that allows for blend of research, creativity and well as a practical applications of ML theory."/>
    <s v="Australia"/>
    <x v="2"/>
    <x v="2"/>
    <s v="Bayside &amp; South Eastern Suburbs"/>
    <s v="oakleighsouth"/>
    <x v="0"/>
    <m/>
    <s v="No"/>
    <s v="https://www.seek.com.au/job/53022846?type=standard#searchRequestToken=ffce3f10-d65b-49bb-959d-3858ab451d8b"/>
    <n v="0"/>
    <n v="1"/>
    <n v="1"/>
    <n v="1"/>
    <n v="0"/>
    <n v="0"/>
    <n v="0"/>
    <n v="0"/>
    <n v="0"/>
    <n v="0"/>
    <n v="1"/>
    <n v="1"/>
    <n v="0"/>
    <n v="1"/>
    <n v="0"/>
    <n v="0"/>
    <n v="0"/>
    <n v="0"/>
    <n v="0"/>
    <n v="0"/>
    <n v="0"/>
    <n v="0"/>
    <n v="0"/>
    <n v="0"/>
    <n v="0"/>
    <n v="44417"/>
    <n v="44425"/>
    <n v="0"/>
    <n v="1"/>
    <n v="0"/>
    <n v="2021"/>
    <n v="7"/>
    <n v="30"/>
    <n v="6"/>
    <m/>
    <m/>
    <m/>
    <x v="2"/>
    <s v="Direct"/>
    <x v="0"/>
    <x v="6"/>
    <x v="6"/>
  </r>
  <r>
    <n v="53029523"/>
    <s v="Lead Data Scientist"/>
    <x v="1"/>
    <s v="Other"/>
    <x v="256"/>
    <n v="24712589"/>
    <s v="IAG"/>
    <n v="3.4611000000000001"/>
    <d v="2021-07-19T00:00:00"/>
    <n v="44426.999988425923"/>
    <s v="Lead transformation to a data driven business through the creation and execution of a holistic data &amp; analytics strategy!"/>
    <s v="Australia"/>
    <x v="0"/>
    <x v="0"/>
    <s v="CBD, Inner West &amp; Eastern Suburbs"/>
    <s v="sydney"/>
    <x v="0"/>
    <s v="$Neg + 13% Super + Bonus + Additional Benefits"/>
    <s v="Yes"/>
    <s v="https://www.seek.com.au/job/53029523?type=standard#searchRequestToken=fff4ba18-9a7a-4ef4-883e-be8070462c42"/>
    <n v="1"/>
    <n v="1"/>
    <n v="0"/>
    <n v="1"/>
    <n v="0"/>
    <n v="0"/>
    <n v="0"/>
    <n v="0"/>
    <n v="0"/>
    <n v="0"/>
    <n v="1"/>
    <n v="0"/>
    <n v="0"/>
    <n v="1"/>
    <n v="0"/>
    <n v="0"/>
    <n v="0"/>
    <n v="0"/>
    <n v="0"/>
    <n v="0"/>
    <n v="0"/>
    <n v="0"/>
    <n v="0"/>
    <n v="0"/>
    <n v="0"/>
    <n v="44396"/>
    <n v="44410"/>
    <n v="0"/>
    <n v="1"/>
    <n v="0"/>
    <n v="2021"/>
    <n v="7"/>
    <n v="30"/>
    <n v="5"/>
    <m/>
    <m/>
    <m/>
    <x v="2"/>
    <s v="Direct"/>
    <x v="1"/>
    <x v="6"/>
    <x v="1"/>
  </r>
  <r>
    <n v="53029525"/>
    <s v="Lead Data Scientist"/>
    <x v="1"/>
    <s v="Other"/>
    <x v="256"/>
    <n v="24712589"/>
    <s v="IAG"/>
    <m/>
    <d v="2021-07-19T00:00:00"/>
    <n v="44426.999988425923"/>
    <s v="Lead transformation to a data driven business through the creation and execution of a holistic data &amp; analytics strategy!"/>
    <s v="Australia"/>
    <x v="2"/>
    <x v="2"/>
    <s v="CBD &amp; Inner Suburbs"/>
    <s v="melbourne"/>
    <x v="0"/>
    <s v="$Neg + 13% Super + Bonus + Additional Benefits"/>
    <s v="Yes"/>
    <s v="https://www.seek.com.au/job/53029525?type=standard#searchRequestToken=fff4ba18-9a7a-4ef4-883e-be8070462c42"/>
    <n v="1"/>
    <n v="1"/>
    <n v="0"/>
    <n v="1"/>
    <n v="0"/>
    <n v="0"/>
    <n v="0"/>
    <n v="0"/>
    <n v="0"/>
    <n v="0"/>
    <n v="1"/>
    <n v="0"/>
    <n v="0"/>
    <n v="1"/>
    <n v="0"/>
    <n v="0"/>
    <n v="0"/>
    <n v="0"/>
    <n v="0"/>
    <n v="0"/>
    <n v="0"/>
    <n v="0"/>
    <n v="0"/>
    <n v="0"/>
    <n v="0"/>
    <n v="44396"/>
    <n v="44410"/>
    <n v="0"/>
    <n v="1"/>
    <n v="0"/>
    <n v="2021"/>
    <n v="7"/>
    <n v="30"/>
    <n v="5"/>
    <m/>
    <m/>
    <m/>
    <x v="2"/>
    <s v="Direct"/>
    <x v="1"/>
    <x v="6"/>
    <x v="1"/>
  </r>
  <r>
    <n v="53029527"/>
    <s v="Lead Data Scientist"/>
    <x v="1"/>
    <s v="Other"/>
    <x v="256"/>
    <n v="24712589"/>
    <s v="IAG"/>
    <n v="3.4611000000000001"/>
    <d v="2021-07-19T00:00:00"/>
    <n v="44426.999988425923"/>
    <s v="Lead transformation to a data driven business through the creation and execution of a holistic data &amp; analytics strategy!"/>
    <s v="Australia"/>
    <x v="4"/>
    <x v="4"/>
    <s v="CBD &amp; Inner Suburbs"/>
    <s v="brisbane"/>
    <x v="0"/>
    <s v="$Neg + 13% Super + Bonus + Additional Benefits"/>
    <s v="Yes"/>
    <s v="https://www.seek.com.au/job/53029527?type=standard#searchRequestToken=fff4ba18-9a7a-4ef4-883e-be8070462c42"/>
    <n v="1"/>
    <n v="1"/>
    <n v="0"/>
    <n v="1"/>
    <n v="0"/>
    <n v="0"/>
    <n v="0"/>
    <n v="0"/>
    <n v="0"/>
    <n v="0"/>
    <n v="1"/>
    <n v="0"/>
    <n v="0"/>
    <n v="1"/>
    <n v="0"/>
    <n v="0"/>
    <n v="0"/>
    <n v="0"/>
    <n v="0"/>
    <n v="0"/>
    <n v="0"/>
    <n v="0"/>
    <n v="0"/>
    <n v="0"/>
    <n v="0"/>
    <n v="44396"/>
    <n v="44410"/>
    <n v="0"/>
    <n v="1"/>
    <n v="0"/>
    <n v="2021"/>
    <n v="7"/>
    <n v="30"/>
    <n v="5"/>
    <m/>
    <m/>
    <m/>
    <x v="2"/>
    <s v="Direct"/>
    <x v="1"/>
    <x v="6"/>
    <x v="1"/>
  </r>
  <r>
    <n v="53029672"/>
    <s v="Data Engineer"/>
    <x v="1"/>
    <s v="Engineering - Software"/>
    <x v="86"/>
    <n v="22869919"/>
    <m/>
    <m/>
    <d v="2021-07-19T00:00:00"/>
    <n v="44426.999988425923"/>
    <s v="Fantastic new opportunity for a Data Engineer!"/>
    <s v="Australia"/>
    <x v="2"/>
    <x v="2"/>
    <s v="CBD &amp; Inner Suburbs"/>
    <s v="melbourne"/>
    <x v="1"/>
    <m/>
    <s v="No"/>
    <s v="https://www.seek.com.au/job/53029672?type=standout#searchRequestToken=ffdb7738-3859-4210-8474-1e20428ef11e"/>
    <n v="0"/>
    <n v="1"/>
    <n v="0"/>
    <n v="1"/>
    <n v="0"/>
    <n v="0"/>
    <n v="0"/>
    <n v="0"/>
    <n v="0"/>
    <n v="1"/>
    <n v="1"/>
    <n v="1"/>
    <n v="1"/>
    <n v="1"/>
    <n v="0"/>
    <n v="0"/>
    <n v="0"/>
    <n v="0"/>
    <n v="0"/>
    <n v="0"/>
    <n v="0"/>
    <n v="1"/>
    <n v="0"/>
    <n v="0"/>
    <n v="0"/>
    <n v="44396"/>
    <n v="44426"/>
    <n v="1"/>
    <n v="1"/>
    <n v="0"/>
    <n v="2021"/>
    <n v="7"/>
    <n v="30"/>
    <n v="8"/>
    <m/>
    <m/>
    <m/>
    <x v="2"/>
    <s v="Recruiter"/>
    <x v="0"/>
    <x v="6"/>
    <x v="1"/>
  </r>
  <r>
    <n v="53032729"/>
    <s v="Data Scientist"/>
    <x v="0"/>
    <s v="Mathematics, Statistics &amp; Information Sciences"/>
    <x v="752"/>
    <n v="47793459"/>
    <m/>
    <m/>
    <d v="2021-07-19T00:00:00"/>
    <n v="44426.999988425923"/>
    <s v="Looking for a highly energized Data Scientist/Engineer to join our product and R&amp;D teams in our fun but professional culture."/>
    <s v="Australia"/>
    <x v="4"/>
    <x v="18"/>
    <m/>
    <s v="townsville"/>
    <x v="0"/>
    <m/>
    <s v="No"/>
    <s v="https://www.seek.com.au/job/53032729?type=standout#searchRequestToken=fff4ba18-9a7a-4ef4-883e-be8070462c42"/>
    <n v="1"/>
    <n v="1"/>
    <n v="1"/>
    <n v="1"/>
    <n v="0"/>
    <n v="0"/>
    <n v="0"/>
    <n v="0"/>
    <n v="0"/>
    <n v="0"/>
    <n v="1"/>
    <n v="0"/>
    <n v="0"/>
    <n v="1"/>
    <n v="0"/>
    <n v="0"/>
    <n v="0"/>
    <n v="0"/>
    <n v="0"/>
    <n v="0"/>
    <n v="0"/>
    <n v="0"/>
    <n v="0"/>
    <n v="0"/>
    <n v="0"/>
    <n v="44396"/>
    <n v="44418"/>
    <n v="0"/>
    <n v="1"/>
    <n v="0"/>
    <n v="2021"/>
    <n v="7"/>
    <n v="30"/>
    <n v="6"/>
    <m/>
    <m/>
    <m/>
    <x v="2"/>
    <s v="Direct"/>
    <x v="0"/>
    <x v="6"/>
    <x v="1"/>
  </r>
  <r>
    <n v="53043690"/>
    <s v="Senior Analyst"/>
    <x v="1"/>
    <s v="Other"/>
    <x v="256"/>
    <n v="24712589"/>
    <s v="IAG"/>
    <n v="3.4611000000000001"/>
    <d v="2021-07-19T00:00:00"/>
    <n v="44426.999988425923"/>
    <s v="Join an award winning Analytics team to work on ways to leverage Analytics &amp; AI to improve our customer experience here at IAG!"/>
    <s v="Australia"/>
    <x v="0"/>
    <x v="0"/>
    <s v="CBD, Inner West &amp; Eastern Suburbs"/>
    <s v="sydney"/>
    <x v="0"/>
    <s v="$Neg + 13% Super + Bonus + Additional Benefits"/>
    <s v="Yes"/>
    <s v="https://www.seek.com.au/job/53043690?type=standard#searchRequestToken=ff7e4afd-d830-44bf-ac8d-f55465ae6cd8"/>
    <n v="1"/>
    <n v="1"/>
    <n v="0"/>
    <n v="1"/>
    <n v="0"/>
    <n v="0"/>
    <n v="0"/>
    <n v="0"/>
    <n v="0"/>
    <n v="0"/>
    <n v="1"/>
    <n v="0"/>
    <n v="0"/>
    <n v="1"/>
    <n v="0"/>
    <n v="0"/>
    <n v="0"/>
    <n v="0"/>
    <n v="0"/>
    <n v="0"/>
    <n v="0"/>
    <n v="0"/>
    <n v="0"/>
    <n v="0"/>
    <n v="0"/>
    <n v="44396"/>
    <n v="44405"/>
    <n v="0"/>
    <n v="1"/>
    <n v="0"/>
    <n v="2021"/>
    <n v="7"/>
    <n v="30"/>
    <n v="5"/>
    <m/>
    <m/>
    <m/>
    <x v="2"/>
    <s v="Direct"/>
    <x v="1"/>
    <x v="6"/>
    <x v="1"/>
  </r>
  <r>
    <n v="53043692"/>
    <s v="Senior Analyst"/>
    <x v="1"/>
    <s v="Other"/>
    <x v="256"/>
    <n v="24712589"/>
    <s v="IAG"/>
    <m/>
    <d v="2021-07-19T00:00:00"/>
    <n v="44426.999988425923"/>
    <s v="Join an award winning Analytics team to work on ways to leverage Analytics &amp; AI to improve our customer experience here at IAG!"/>
    <s v="Australia"/>
    <x v="2"/>
    <x v="2"/>
    <s v="CBD &amp; Inner Suburbs"/>
    <s v="melbourne"/>
    <x v="0"/>
    <s v="$Neg + 13% Super + Bonus + Additional Benefits"/>
    <s v="Yes"/>
    <s v="https://www.seek.com.au/job/53043692?type=standard#searchRequestToken=ff7e4afd-d830-44bf-ac8d-f55465ae6cd8"/>
    <n v="1"/>
    <n v="1"/>
    <n v="0"/>
    <n v="1"/>
    <n v="0"/>
    <n v="0"/>
    <n v="0"/>
    <n v="0"/>
    <n v="0"/>
    <n v="0"/>
    <n v="1"/>
    <n v="0"/>
    <n v="0"/>
    <n v="1"/>
    <n v="0"/>
    <n v="0"/>
    <n v="0"/>
    <n v="0"/>
    <n v="0"/>
    <n v="0"/>
    <n v="0"/>
    <n v="0"/>
    <n v="0"/>
    <n v="0"/>
    <n v="0"/>
    <n v="44396"/>
    <n v="44405"/>
    <n v="0"/>
    <n v="1"/>
    <n v="0"/>
    <n v="2021"/>
    <n v="7"/>
    <n v="30"/>
    <n v="5"/>
    <m/>
    <m/>
    <m/>
    <x v="2"/>
    <s v="Direct"/>
    <x v="1"/>
    <x v="6"/>
    <x v="1"/>
  </r>
  <r>
    <n v="53043693"/>
    <s v="Senior Analyst"/>
    <x v="1"/>
    <s v="Other"/>
    <x v="256"/>
    <n v="24712589"/>
    <s v="IAG"/>
    <n v="3.4611000000000001"/>
    <d v="2021-07-19T00:00:00"/>
    <n v="44426.999988425923"/>
    <s v="Join an award winning Analytics team to work on ways to leverage Analytics &amp; AI to improve our customer experience here at IAG!"/>
    <s v="Australia"/>
    <x v="4"/>
    <x v="4"/>
    <s v="CBD &amp; Inner Suburbs"/>
    <s v="brisbane"/>
    <x v="0"/>
    <s v="$Neg + 13% Super + Bonus + Additional Benefits"/>
    <s v="Yes"/>
    <s v="https://www.seek.com.au/job/53043693?type=standard#searchRequestToken=ff7e4afd-d830-44bf-ac8d-f55465ae6cd8"/>
    <n v="1"/>
    <n v="1"/>
    <n v="0"/>
    <n v="1"/>
    <n v="0"/>
    <n v="0"/>
    <n v="0"/>
    <n v="0"/>
    <n v="0"/>
    <n v="0"/>
    <n v="1"/>
    <n v="0"/>
    <n v="0"/>
    <n v="1"/>
    <n v="0"/>
    <n v="0"/>
    <n v="0"/>
    <n v="0"/>
    <n v="0"/>
    <n v="0"/>
    <n v="0"/>
    <n v="0"/>
    <n v="0"/>
    <n v="0"/>
    <n v="0"/>
    <n v="44396"/>
    <n v="44403"/>
    <n v="0"/>
    <n v="1"/>
    <n v="0"/>
    <n v="2021"/>
    <n v="7"/>
    <n v="30"/>
    <n v="5"/>
    <m/>
    <m/>
    <m/>
    <x v="2"/>
    <s v="Direct"/>
    <x v="1"/>
    <x v="6"/>
    <x v="1"/>
  </r>
  <r>
    <n v="53044329"/>
    <s v="Data Scientist"/>
    <x v="0"/>
    <s v="Mathematics, Statistics &amp; Information Sciences"/>
    <x v="68"/>
    <n v="11239135"/>
    <s v="Bunnings Warehouse"/>
    <n v="3.6318000000000001"/>
    <d v="2021-07-19T00:00:00"/>
    <n v="44426.937442129631"/>
    <s v="We are looking for an experienced Data Scientist to join our growing Data &amp; Analytics team."/>
    <s v="Australia"/>
    <x v="2"/>
    <x v="2"/>
    <s v="CBD &amp; Inner Suburbs"/>
    <s v="melbourne"/>
    <x v="0"/>
    <m/>
    <s v="No"/>
    <s v="https://www.seek.com.au/job/53044329?type=standout#searchRequestToken=fff4ba18-9a7a-4ef4-883e-be8070462c42"/>
    <n v="1"/>
    <n v="1"/>
    <n v="1"/>
    <n v="1"/>
    <n v="0"/>
    <n v="0"/>
    <n v="0"/>
    <n v="0"/>
    <n v="0"/>
    <n v="0"/>
    <n v="1"/>
    <n v="0"/>
    <n v="0"/>
    <n v="1"/>
    <n v="0"/>
    <n v="0"/>
    <n v="0"/>
    <n v="0"/>
    <n v="0"/>
    <n v="0"/>
    <n v="0"/>
    <n v="1"/>
    <n v="0"/>
    <n v="0"/>
    <n v="0"/>
    <n v="44396"/>
    <n v="44426"/>
    <n v="0"/>
    <n v="1"/>
    <n v="0"/>
    <n v="2021"/>
    <n v="7"/>
    <n v="29"/>
    <n v="7"/>
    <m/>
    <m/>
    <m/>
    <x v="2"/>
    <s v="Direct"/>
    <x v="0"/>
    <x v="6"/>
    <x v="1"/>
  </r>
  <r>
    <n v="53049219"/>
    <s v="Data Scientist"/>
    <x v="1"/>
    <s v="Developers/Programmers"/>
    <x v="93"/>
    <n v="3665"/>
    <m/>
    <m/>
    <d v="2021-07-20T00:00:00"/>
    <n v="44427.451678240737"/>
    <s v="Strong Data Scientist to help develop, run and maintain Dynamic Simulation Models that in particular use Stella Architect."/>
    <s v="Australia"/>
    <x v="0"/>
    <x v="0"/>
    <m/>
    <m/>
    <x v="1"/>
    <s v="competitive"/>
    <s v="No"/>
    <s v="https://www.seek.com.au/job/53049219?type=standard#searchRequestToken=ffda8ad3-ffd7-4ed4-9c69-e2350075a7e9"/>
    <n v="0"/>
    <n v="1"/>
    <n v="1"/>
    <n v="1"/>
    <n v="0"/>
    <n v="0"/>
    <n v="0"/>
    <n v="0"/>
    <n v="0"/>
    <n v="0"/>
    <n v="1"/>
    <n v="1"/>
    <n v="0"/>
    <n v="1"/>
    <n v="0"/>
    <n v="0"/>
    <n v="0"/>
    <n v="0"/>
    <n v="0"/>
    <n v="0"/>
    <n v="0"/>
    <n v="0"/>
    <n v="0"/>
    <n v="0"/>
    <n v="0"/>
    <n v="44397"/>
    <n v="44427"/>
    <n v="1"/>
    <n v="1"/>
    <n v="0"/>
    <n v="2021"/>
    <n v="7"/>
    <n v="29"/>
    <n v="6"/>
    <m/>
    <m/>
    <m/>
    <x v="2"/>
    <s v="Recruiter"/>
    <x v="1"/>
    <x v="6"/>
    <x v="2"/>
  </r>
  <r>
    <n v="53050897"/>
    <s v="Data Scientist"/>
    <x v="1"/>
    <s v="Business/Systems Analysts"/>
    <x v="6"/>
    <n v="27705684"/>
    <m/>
    <m/>
    <d v="2021-07-20T00:00:00"/>
    <n v="44427.48773148148"/>
    <s v="The organisation is a customer centric employer who place great importance on enabling the people they service to succeed."/>
    <s v="Australia"/>
    <x v="2"/>
    <x v="2"/>
    <s v="CBD &amp; Inner Suburbs"/>
    <s v="melbourne"/>
    <x v="0"/>
    <m/>
    <s v="No"/>
    <s v="https://www.seek.com.au/job/53050897?type=standard#searchRequestToken=ffded4c1-de60-47cb-a87b-3815463c479e"/>
    <n v="1"/>
    <n v="1"/>
    <n v="1"/>
    <n v="1"/>
    <n v="0"/>
    <n v="0"/>
    <n v="0"/>
    <n v="0"/>
    <n v="0"/>
    <n v="0"/>
    <n v="1"/>
    <n v="0"/>
    <n v="0"/>
    <n v="1"/>
    <n v="0"/>
    <n v="0"/>
    <n v="0"/>
    <n v="0"/>
    <n v="0"/>
    <n v="0"/>
    <n v="0"/>
    <n v="0"/>
    <n v="0"/>
    <n v="0"/>
    <n v="0"/>
    <n v="44397"/>
    <n v="44427"/>
    <n v="1"/>
    <n v="1"/>
    <n v="0"/>
    <n v="2021"/>
    <n v="7"/>
    <n v="29"/>
    <n v="6"/>
    <m/>
    <m/>
    <m/>
    <x v="2"/>
    <s v="Recruiter"/>
    <x v="0"/>
    <x v="6"/>
    <x v="2"/>
  </r>
  <r>
    <n v="53056086"/>
    <s v="Data Scientist"/>
    <x v="0"/>
    <s v="Mathematics, Statistics &amp; Information Sciences"/>
    <x v="577"/>
    <n v="45194038"/>
    <m/>
    <m/>
    <d v="2021-07-20T00:00:00"/>
    <n v="44427.999988425923"/>
    <s v="Join our best in class development team, and become a part of a revolutionary, state of the art start-up company with a globally recognised reputation"/>
    <s v="Australia"/>
    <x v="6"/>
    <x v="6"/>
    <m/>
    <s v="kenttown"/>
    <x v="0"/>
    <m/>
    <s v="No"/>
    <s v="https://www.seek.com.au/job/53056086?type=standout#searchRequestToken=ffce3f10-d65b-49bb-959d-3858ab451d8b"/>
    <n v="1"/>
    <n v="1"/>
    <n v="1"/>
    <n v="1"/>
    <n v="0"/>
    <n v="0"/>
    <n v="0"/>
    <n v="0"/>
    <n v="0"/>
    <n v="0"/>
    <n v="1"/>
    <n v="1"/>
    <n v="0"/>
    <n v="1"/>
    <n v="0"/>
    <n v="0"/>
    <n v="0"/>
    <n v="0"/>
    <n v="0"/>
    <n v="0"/>
    <n v="0"/>
    <n v="0"/>
    <n v="0"/>
    <n v="0"/>
    <n v="0"/>
    <n v="44397"/>
    <n v="44427"/>
    <n v="0"/>
    <n v="1"/>
    <n v="0"/>
    <n v="2021"/>
    <n v="7"/>
    <n v="30"/>
    <n v="7"/>
    <m/>
    <m/>
    <m/>
    <x v="2"/>
    <s v="Direct"/>
    <x v="0"/>
    <x v="6"/>
    <x v="2"/>
  </r>
  <r>
    <n v="53058090"/>
    <s v="Senior Data Scientist"/>
    <x v="0"/>
    <s v="Mathematics, Statistics &amp; Information Sciences"/>
    <x v="488"/>
    <n v="23011806"/>
    <s v="ME Bank"/>
    <n v="3.0303"/>
    <d v="2021-07-20T00:00:00"/>
    <n v="44427.999988425923"/>
    <s v="Develop, maintain &amp; improve data science services &amp; products as you collaborate with different peeps &amp; exciting projects across ME #workwithME"/>
    <s v="Australia"/>
    <x v="2"/>
    <x v="2"/>
    <s v="CBD &amp; Inner Suburbs"/>
    <s v="melbourne"/>
    <x v="0"/>
    <s v="Covid-safe I Work from Home I Flexible hours"/>
    <s v="Yes"/>
    <s v="https://www.seek.com.au/job/53058090?type=standout#searchRequestToken=fffd5430-1cf6-4c1c-88c3-e6efddc37b48"/>
    <n v="0"/>
    <n v="1"/>
    <n v="1"/>
    <n v="1"/>
    <n v="0"/>
    <n v="0"/>
    <n v="0"/>
    <n v="0"/>
    <n v="0"/>
    <n v="0"/>
    <n v="1"/>
    <n v="0"/>
    <n v="0"/>
    <n v="1"/>
    <n v="0"/>
    <n v="0"/>
    <n v="0"/>
    <n v="0"/>
    <n v="0"/>
    <n v="0"/>
    <n v="0"/>
    <n v="1"/>
    <n v="0"/>
    <n v="0"/>
    <n v="0"/>
    <n v="44397"/>
    <n v="44427"/>
    <n v="0"/>
    <n v="1"/>
    <n v="0"/>
    <n v="2021"/>
    <n v="7"/>
    <n v="30"/>
    <n v="6"/>
    <m/>
    <m/>
    <m/>
    <x v="2"/>
    <s v="Direct"/>
    <x v="1"/>
    <x v="6"/>
    <x v="2"/>
  </r>
  <r>
    <n v="53063813"/>
    <s v="Bigdata Engineer / Spark Scala"/>
    <x v="1"/>
    <s v="Developers/Programmers"/>
    <x v="125"/>
    <n v="28245416"/>
    <s v="Cognizant"/>
    <n v="3.2656000000000001"/>
    <d v="2021-07-20T00:00:00"/>
    <n v="44427.999988425923"/>
    <s v="Join Cognizant as an experienced Bigdata engineer on exciting projects!"/>
    <s v="Australia"/>
    <x v="2"/>
    <x v="2"/>
    <s v="CBD &amp; Inner Suburbs"/>
    <s v="melbourne"/>
    <x v="0"/>
    <m/>
    <s v="No"/>
    <s v="https://www.seek.com.au/job/53063813?type=standout#searchRequestToken=fff32b02-7cdc-4c4a-b33e-4a4ff228df66"/>
    <n v="0"/>
    <n v="1"/>
    <n v="0"/>
    <n v="1"/>
    <n v="0"/>
    <n v="0"/>
    <n v="0"/>
    <n v="0"/>
    <n v="0"/>
    <n v="1"/>
    <n v="1"/>
    <n v="1"/>
    <n v="1"/>
    <n v="0"/>
    <n v="0"/>
    <n v="0"/>
    <n v="0"/>
    <n v="0"/>
    <n v="0"/>
    <n v="0"/>
    <n v="0"/>
    <n v="1"/>
    <n v="0"/>
    <n v="0"/>
    <n v="0"/>
    <n v="44397"/>
    <n v="44427"/>
    <n v="0"/>
    <n v="1"/>
    <n v="0"/>
    <n v="2021"/>
    <n v="7"/>
    <n v="30"/>
    <n v="7"/>
    <m/>
    <m/>
    <m/>
    <x v="2"/>
    <s v="Direct"/>
    <x v="0"/>
    <x v="6"/>
    <x v="2"/>
  </r>
  <r>
    <n v="53064068"/>
    <s v="Data Architect/Data Modeler"/>
    <x v="1"/>
    <s v="Architects"/>
    <x v="125"/>
    <n v="28245416"/>
    <s v="Cognizant"/>
    <n v="3.2656000000000001"/>
    <d v="2021-07-20T00:00:00"/>
    <n v="44427.999988425923"/>
    <s v="Seeking application for experienced : Data Architect/Data Modeler to join our team of talented engineers."/>
    <s v="Australia"/>
    <x v="2"/>
    <x v="2"/>
    <s v="CBD &amp; Inner Suburbs"/>
    <s v="melbourne"/>
    <x v="0"/>
    <m/>
    <s v="No"/>
    <s v="https://www.seek.com.au/job/53064068?type=standout#searchRequestToken=fff32b02-7cdc-4c4a-b33e-4a4ff228df66"/>
    <n v="0"/>
    <n v="1"/>
    <n v="0"/>
    <n v="1"/>
    <n v="0"/>
    <n v="0"/>
    <n v="0"/>
    <n v="0"/>
    <n v="0"/>
    <n v="0"/>
    <n v="1"/>
    <n v="0"/>
    <n v="1"/>
    <n v="1"/>
    <n v="0"/>
    <n v="0"/>
    <n v="0"/>
    <n v="0"/>
    <n v="0"/>
    <n v="0"/>
    <n v="0"/>
    <n v="0"/>
    <n v="0"/>
    <n v="0"/>
    <n v="0"/>
    <n v="44397"/>
    <n v="44427"/>
    <n v="0"/>
    <n v="1"/>
    <n v="0"/>
    <n v="2021"/>
    <n v="7"/>
    <n v="30"/>
    <n v="5"/>
    <m/>
    <m/>
    <m/>
    <x v="2"/>
    <s v="Direct"/>
    <x v="0"/>
    <x v="6"/>
    <x v="2"/>
  </r>
  <r>
    <n v="53064944"/>
    <s v="Senior Data Scientist"/>
    <x v="0"/>
    <s v="Other"/>
    <x v="753"/>
    <n v="42031122"/>
    <s v="Network Ten"/>
    <n v="3.5769000000000002"/>
    <d v="2021-07-21T00:00:00"/>
    <n v="44428.999988425923"/>
    <s v="Senior Data Scientist at PlutoTV"/>
    <s v="Nation - Other"/>
    <x v="9"/>
    <x v="28"/>
    <s v="USA &amp; Canada"/>
    <m/>
    <x v="0"/>
    <m/>
    <s v="Yes"/>
    <s v="https://www.seek.com.au/job/53064944?type=standout#searchRequestToken=ffdb7738-3859-4210-8474-1e20428ef11e"/>
    <n v="1"/>
    <n v="1"/>
    <n v="1"/>
    <n v="1"/>
    <n v="0"/>
    <n v="0"/>
    <n v="0"/>
    <n v="0"/>
    <n v="0"/>
    <n v="0"/>
    <n v="1"/>
    <n v="0"/>
    <n v="0"/>
    <n v="1"/>
    <n v="0"/>
    <n v="0"/>
    <n v="0"/>
    <n v="0"/>
    <n v="0"/>
    <n v="0"/>
    <n v="0"/>
    <n v="1"/>
    <n v="0"/>
    <n v="0"/>
    <n v="0"/>
    <n v="44397"/>
    <n v="44414"/>
    <n v="0"/>
    <n v="0"/>
    <n v="0"/>
    <n v="2021"/>
    <n v="7"/>
    <n v="30"/>
    <n v="7"/>
    <m/>
    <m/>
    <m/>
    <x v="2"/>
    <s v="Direct"/>
    <x v="0"/>
    <x v="6"/>
    <x v="0"/>
  </r>
  <r>
    <n v="53068403"/>
    <s v="Asset Data Scientist"/>
    <x v="18"/>
    <s v="Analysis &amp; Reporting"/>
    <x v="754"/>
    <n v="14451688"/>
    <s v="V/Line"/>
    <n v="3.12"/>
    <d v="2021-07-21T00:00:00"/>
    <n v="44412.999988425923"/>
    <s v="Work with a supportive team, to define, establish and imbed key tools and processes to support asset reliability and performance data."/>
    <s v="Australia"/>
    <x v="2"/>
    <x v="2"/>
    <s v="CBD &amp; Inner Suburbs"/>
    <s v="melbourne"/>
    <x v="0"/>
    <m/>
    <s v="No"/>
    <s v="https://www.seek.com.au/job/53068403?type=standout#searchRequestToken=ffe32dcb-16dd-4797-9d09-4e2e3bc6d021"/>
    <n v="1"/>
    <n v="1"/>
    <n v="1"/>
    <n v="1"/>
    <n v="0"/>
    <n v="0"/>
    <n v="1"/>
    <n v="0"/>
    <n v="0"/>
    <n v="0"/>
    <n v="1"/>
    <n v="0"/>
    <n v="0"/>
    <n v="1"/>
    <n v="0"/>
    <n v="0"/>
    <n v="0"/>
    <n v="0"/>
    <n v="0"/>
    <n v="0"/>
    <n v="0"/>
    <n v="0"/>
    <n v="0"/>
    <n v="0"/>
    <n v="0"/>
    <n v="44398"/>
    <n v="44412"/>
    <n v="0"/>
    <n v="1"/>
    <n v="0"/>
    <n v="2021"/>
    <n v="7"/>
    <n v="14"/>
    <n v="7"/>
    <m/>
    <m/>
    <m/>
    <x v="2"/>
    <s v="Direct"/>
    <x v="0"/>
    <x v="6"/>
    <x v="0"/>
  </r>
  <r>
    <n v="53068404"/>
    <s v="Asset Data Scientist"/>
    <x v="4"/>
    <s v="Government - State"/>
    <x v="754"/>
    <n v="14451688"/>
    <s v="V/Line"/>
    <n v="3.12"/>
    <d v="2021-07-21T00:00:00"/>
    <n v="44412.999988425923"/>
    <s v="Work with a supportive team, to define, establish and imbed key tools and processes to support asset reliability and performance data."/>
    <s v="Australia"/>
    <x v="2"/>
    <x v="2"/>
    <s v="CBD &amp; Inner Suburbs"/>
    <s v="melbourne"/>
    <x v="0"/>
    <m/>
    <s v="No"/>
    <s v="https://www.seek.com.au/job/53068404?type=standout#searchRequestToken=ffe32dcb-16dd-4797-9d09-4e2e3bc6d021"/>
    <n v="1"/>
    <n v="1"/>
    <n v="1"/>
    <n v="1"/>
    <n v="0"/>
    <n v="0"/>
    <n v="1"/>
    <n v="0"/>
    <n v="0"/>
    <n v="0"/>
    <n v="1"/>
    <n v="0"/>
    <n v="0"/>
    <n v="1"/>
    <n v="0"/>
    <n v="0"/>
    <n v="0"/>
    <n v="0"/>
    <n v="0"/>
    <n v="0"/>
    <n v="0"/>
    <n v="0"/>
    <n v="0"/>
    <n v="0"/>
    <n v="0"/>
    <n v="44398"/>
    <n v="44412"/>
    <n v="0"/>
    <n v="1"/>
    <n v="1"/>
    <n v="2021"/>
    <n v="7"/>
    <n v="14"/>
    <n v="7"/>
    <m/>
    <m/>
    <m/>
    <x v="2"/>
    <s v="Direct"/>
    <x v="0"/>
    <x v="6"/>
    <x v="0"/>
  </r>
  <r>
    <n v="53070828"/>
    <s v="Data Strategist"/>
    <x v="1"/>
    <s v="Consultants"/>
    <x v="755"/>
    <n v="37061693"/>
    <m/>
    <m/>
    <d v="2021-07-21T00:00:00"/>
    <n v="44428.999988425923"/>
    <s v="Ewert Leaf Innovation Lab (ELi) is currently in need of a Data Science specialist to join our team and build our data capabilities."/>
    <s v="Australia"/>
    <x v="2"/>
    <x v="2"/>
    <s v="CBD &amp; Inner Suburbs"/>
    <s v="southmelbourne"/>
    <x v="0"/>
    <m/>
    <s v="No"/>
    <s v="https://www.seek.com.au/job/53070828?type=standard#searchRequestToken=fff5d1a0-c8aa-4130-b88a-cb3fe1e45740"/>
    <n v="1"/>
    <n v="1"/>
    <n v="1"/>
    <n v="1"/>
    <n v="0"/>
    <n v="0"/>
    <n v="0"/>
    <n v="0"/>
    <n v="0"/>
    <n v="0"/>
    <n v="1"/>
    <n v="0"/>
    <n v="1"/>
    <n v="1"/>
    <n v="0"/>
    <n v="0"/>
    <n v="0"/>
    <n v="0"/>
    <n v="0"/>
    <n v="0"/>
    <n v="0"/>
    <n v="0"/>
    <n v="0"/>
    <n v="0"/>
    <n v="0"/>
    <n v="44398"/>
    <n v="44428"/>
    <n v="0"/>
    <n v="1"/>
    <n v="0"/>
    <n v="2021"/>
    <n v="7"/>
    <n v="30"/>
    <n v="7"/>
    <m/>
    <m/>
    <m/>
    <x v="2"/>
    <s v="Direct"/>
    <x v="0"/>
    <x v="6"/>
    <x v="0"/>
  </r>
  <r>
    <n v="53073358"/>
    <s v="Data Scientist"/>
    <x v="1"/>
    <s v="Engineering - Software"/>
    <x v="756"/>
    <n v="51001811"/>
    <m/>
    <m/>
    <d v="2021-07-21T00:00:00"/>
    <n v="44428.999988425923"/>
    <s v="We're at it again! We're on the look out for our next team member in Data Science to help us scale our AI-powered product."/>
    <s v="Australia"/>
    <x v="0"/>
    <x v="0"/>
    <s v="CBD, Inner West &amp; Eastern Suburbs"/>
    <s v="sydney"/>
    <x v="0"/>
    <m/>
    <s v="No"/>
    <s v="https://www.seek.com.au/job/53073358?type=standard#searchRequestToken=fffd5430-1cf6-4c1c-88c3-e6efddc37b48"/>
    <n v="0"/>
    <n v="1"/>
    <n v="1"/>
    <n v="1"/>
    <n v="0"/>
    <n v="0"/>
    <n v="0"/>
    <n v="0"/>
    <n v="0"/>
    <n v="0"/>
    <n v="1"/>
    <n v="1"/>
    <n v="0"/>
    <n v="1"/>
    <n v="0"/>
    <n v="0"/>
    <n v="0"/>
    <n v="0"/>
    <n v="0"/>
    <n v="0"/>
    <n v="0"/>
    <n v="0"/>
    <n v="0"/>
    <n v="0"/>
    <n v="0"/>
    <n v="44398"/>
    <n v="44428"/>
    <n v="0"/>
    <n v="1"/>
    <n v="0"/>
    <n v="2021"/>
    <n v="7"/>
    <n v="30"/>
    <n v="6"/>
    <m/>
    <m/>
    <m/>
    <x v="2"/>
    <s v="Direct"/>
    <x v="0"/>
    <x v="6"/>
    <x v="0"/>
  </r>
  <r>
    <n v="53074886"/>
    <s v="Data Scientist"/>
    <x v="0"/>
    <s v="Modelling &amp; Simulation"/>
    <x v="757"/>
    <n v="23770103"/>
    <s v="Sunsuper"/>
    <n v="3.7925"/>
    <d v="2021-07-21T00:00:00"/>
    <n v="44428.999988425923"/>
    <s v="Play a key role improving customer experience and engagement through complex data analysis and advanced analytics/machine learning solutions."/>
    <s v="Australia"/>
    <x v="4"/>
    <x v="4"/>
    <s v="CBD &amp; Inner Suburbs"/>
    <s v="milton"/>
    <x v="0"/>
    <s v="Great salary + 14% super + bonus"/>
    <s v="Yes"/>
    <s v="https://www.seek.com.au/job/53074886?type=standout#searchRequestToken=ff927f0f-7096-45a6-94b2-632249427ce8"/>
    <n v="1"/>
    <n v="1"/>
    <n v="1"/>
    <n v="1"/>
    <n v="0"/>
    <n v="0"/>
    <n v="0"/>
    <n v="0"/>
    <n v="0"/>
    <n v="0"/>
    <n v="1"/>
    <n v="0"/>
    <n v="0"/>
    <n v="1"/>
    <n v="0"/>
    <n v="0"/>
    <n v="0"/>
    <n v="0"/>
    <n v="0"/>
    <n v="0"/>
    <n v="0"/>
    <n v="0"/>
    <n v="0"/>
    <n v="0"/>
    <n v="0"/>
    <n v="44398"/>
    <n v="44411"/>
    <n v="0"/>
    <n v="1"/>
    <n v="0"/>
    <n v="2021"/>
    <n v="7"/>
    <n v="30"/>
    <n v="6"/>
    <m/>
    <m/>
    <m/>
    <x v="2"/>
    <s v="Direct"/>
    <x v="1"/>
    <x v="6"/>
    <x v="0"/>
  </r>
  <r>
    <n v="53076538"/>
    <s v="Technical Specialist"/>
    <x v="1"/>
    <s v="Other"/>
    <x v="736"/>
    <n v="41391648"/>
    <s v="Australian Department of Defence"/>
    <n v="3.9236"/>
    <d v="2021-07-21T00:00:00"/>
    <n v="44410.999988425923"/>
    <s v="An exciting opportunity exists for an enthusiastic, dedicated and highly motivated individual to join our research and development department."/>
    <s v="Australia"/>
    <x v="5"/>
    <x v="29"/>
    <m/>
    <s v="alicesprings"/>
    <x v="0"/>
    <s v="$82,282 - $93,993 (plus super)"/>
    <s v="No"/>
    <s v="https://www.seek.com.au/job/53076538?type=standout#searchRequestToken=ffafacb1-df51-4979-aa64-a5f35a1ab058"/>
    <n v="0"/>
    <n v="1"/>
    <n v="0"/>
    <n v="1"/>
    <n v="0"/>
    <n v="0"/>
    <n v="0"/>
    <n v="0"/>
    <n v="0"/>
    <n v="0"/>
    <n v="0"/>
    <n v="1"/>
    <n v="0"/>
    <n v="0"/>
    <n v="0"/>
    <n v="0"/>
    <n v="0"/>
    <n v="0"/>
    <n v="0"/>
    <n v="0"/>
    <n v="0"/>
    <n v="0"/>
    <n v="1"/>
    <n v="0"/>
    <n v="0"/>
    <n v="44398"/>
    <n v="44410"/>
    <n v="0"/>
    <n v="1"/>
    <n v="0"/>
    <n v="2021"/>
    <n v="7"/>
    <n v="12"/>
    <n v="4"/>
    <n v="82282"/>
    <n v="93993"/>
    <s v="year"/>
    <x v="2"/>
    <s v="Direct"/>
    <x v="1"/>
    <x v="6"/>
    <x v="0"/>
  </r>
  <r>
    <n v="53076690"/>
    <s v="Senior Data Scientist"/>
    <x v="0"/>
    <s v="Modelling &amp; Simulation"/>
    <x v="183"/>
    <n v="26878441"/>
    <s v="News Corp"/>
    <n v="3.1008"/>
    <d v="2021-07-21T00:00:00"/>
    <n v="44428.999988425923"/>
    <s v="Enhance product offering through predicting audience intent, device and people identification and forecasting campaign effectiveness."/>
    <s v="Australia"/>
    <x v="0"/>
    <x v="0"/>
    <m/>
    <m/>
    <x v="0"/>
    <m/>
    <s v="Yes"/>
    <s v="https://www.seek.com.au/job/53076690?type=standout#searchRequestToken=ffbf8cda-7368-42a4-b26f-837acfafb0e2"/>
    <n v="0"/>
    <n v="1"/>
    <n v="1"/>
    <n v="1"/>
    <n v="0"/>
    <n v="0"/>
    <n v="0"/>
    <n v="0"/>
    <n v="0"/>
    <n v="0"/>
    <n v="1"/>
    <n v="0"/>
    <n v="0"/>
    <n v="1"/>
    <n v="0"/>
    <n v="0"/>
    <n v="0"/>
    <n v="0"/>
    <n v="0"/>
    <n v="0"/>
    <n v="0"/>
    <n v="0"/>
    <n v="0"/>
    <n v="0"/>
    <n v="0"/>
    <n v="44398"/>
    <n v="44426"/>
    <n v="0"/>
    <n v="1"/>
    <n v="0"/>
    <n v="2021"/>
    <n v="7"/>
    <n v="30"/>
    <n v="5"/>
    <m/>
    <m/>
    <m/>
    <x v="2"/>
    <s v="Direct"/>
    <x v="0"/>
    <x v="6"/>
    <x v="0"/>
  </r>
  <r>
    <n v="53078041"/>
    <s v="Senior Python Developer"/>
    <x v="1"/>
    <s v="Developers/Programmers"/>
    <x v="492"/>
    <n v="39118171"/>
    <m/>
    <m/>
    <d v="2021-07-21T00:00:00"/>
    <n v="44428.999988425923"/>
    <s v="Incredible opportunity for a passionate and highly driven Senior Python Engineer who is looking to join a rapidly-expanding fintech startup"/>
    <s v="Australia"/>
    <x v="0"/>
    <x v="0"/>
    <s v="North Shore &amp; Northern Beaches"/>
    <s v="northsydney"/>
    <x v="0"/>
    <s v="$80,000 - $120,000"/>
    <s v="No"/>
    <s v="https://www.seek.com.au/job/53078041?type=standout#searchRequestToken=ffed5333-5830-4458-a0c4-f11ee070618c"/>
    <n v="0"/>
    <n v="1"/>
    <n v="1"/>
    <n v="1"/>
    <n v="0"/>
    <n v="0"/>
    <n v="0"/>
    <n v="0"/>
    <n v="0"/>
    <n v="1"/>
    <n v="1"/>
    <n v="1"/>
    <n v="1"/>
    <n v="1"/>
    <n v="0"/>
    <n v="0"/>
    <n v="0"/>
    <n v="0"/>
    <n v="0"/>
    <n v="0"/>
    <n v="1"/>
    <n v="1"/>
    <n v="1"/>
    <n v="0"/>
    <n v="0"/>
    <n v="44398"/>
    <n v="44428"/>
    <n v="0"/>
    <n v="1"/>
    <n v="0"/>
    <n v="2021"/>
    <n v="7"/>
    <n v="30"/>
    <n v="11"/>
    <n v="80000"/>
    <n v="120000"/>
    <s v="year"/>
    <x v="2"/>
    <s v="Direct"/>
    <x v="1"/>
    <x v="6"/>
    <x v="0"/>
  </r>
  <r>
    <n v="53082831"/>
    <s v="Senior Data Scientist"/>
    <x v="0"/>
    <s v="Mathematics, Statistics &amp; Information Sciences"/>
    <x v="77"/>
    <n v="22452219"/>
    <s v="QBE Insurance"/>
    <n v="3.2570999999999999"/>
    <d v="2021-07-21T00:00:00"/>
    <n v="44428.999988425923"/>
    <s v="A rare opportunity within our Data Analytics &amp; Business Optimisation team to help us transform the insurance industry! Contact ann.nguyen@qbe.com"/>
    <s v="Australia"/>
    <x v="0"/>
    <x v="0"/>
    <s v="CBD, Inner West &amp; Eastern Suburbs"/>
    <s v="sydney"/>
    <x v="0"/>
    <m/>
    <s v="No"/>
    <s v="https://www.seek.com.au/job/53082831?type=standard#searchRequestToken=fffd5430-1cf6-4c1c-88c3-e6efddc37b48"/>
    <n v="1"/>
    <n v="1"/>
    <n v="1"/>
    <n v="1"/>
    <n v="0"/>
    <n v="0"/>
    <n v="0"/>
    <n v="0"/>
    <n v="0"/>
    <n v="1"/>
    <n v="1"/>
    <n v="0"/>
    <n v="1"/>
    <n v="1"/>
    <n v="0"/>
    <n v="0"/>
    <n v="0"/>
    <n v="0"/>
    <n v="0"/>
    <n v="0"/>
    <n v="0"/>
    <n v="0"/>
    <n v="0"/>
    <n v="0"/>
    <n v="0"/>
    <n v="44398"/>
    <n v="44428"/>
    <n v="0"/>
    <n v="1"/>
    <n v="0"/>
    <n v="2021"/>
    <n v="7"/>
    <n v="30"/>
    <n v="8"/>
    <m/>
    <m/>
    <m/>
    <x v="2"/>
    <s v="Direct"/>
    <x v="0"/>
    <x v="6"/>
    <x v="0"/>
  </r>
  <r>
    <n v="53082961"/>
    <s v="NEW ROLE - Data Scientist - $1000 p/d - 6 Mth Contract - High Profile Project"/>
    <x v="1"/>
    <s v="Consultants"/>
    <x v="129"/>
    <n v="21200132"/>
    <m/>
    <m/>
    <d v="2021-07-21T00:00:00"/>
    <n v="44428.999988425923"/>
    <s v="Brand New Contract - Banking/Fin. Services - Work with a Progressive Market Leader with a Highly Talented team of Data Scientists"/>
    <s v="Australia"/>
    <x v="0"/>
    <x v="0"/>
    <s v="CBD, Inner West &amp; Eastern Suburbs"/>
    <s v="sydney"/>
    <x v="0"/>
    <s v="$1000 p/d 6 month rolling Contract"/>
    <s v="No"/>
    <s v="https://www.seek.com.au/job/53082961?type=standard#searchRequestToken=fffd7cae-d7a4-44f0-9460-057662fa55c2"/>
    <n v="1"/>
    <n v="1"/>
    <n v="1"/>
    <n v="1"/>
    <n v="0"/>
    <n v="0"/>
    <n v="0"/>
    <n v="0"/>
    <n v="0"/>
    <n v="0"/>
    <n v="1"/>
    <n v="1"/>
    <n v="1"/>
    <n v="1"/>
    <n v="0"/>
    <n v="0"/>
    <n v="0"/>
    <n v="0"/>
    <n v="0"/>
    <n v="0"/>
    <n v="0"/>
    <n v="1"/>
    <n v="0"/>
    <n v="0"/>
    <n v="0"/>
    <n v="44398"/>
    <n v="44426"/>
    <n v="1"/>
    <n v="1"/>
    <n v="0"/>
    <n v="2021"/>
    <n v="7"/>
    <n v="30"/>
    <n v="9"/>
    <m/>
    <m/>
    <m/>
    <x v="2"/>
    <s v="Recruiter"/>
    <x v="1"/>
    <x v="6"/>
    <x v="0"/>
  </r>
  <r>
    <n v="53084166"/>
    <s v="Data Scientist"/>
    <x v="1"/>
    <s v="Product Management &amp; Development"/>
    <x v="279"/>
    <n v="39356396"/>
    <s v="Rio Tinto"/>
    <n v="3.5381999999999998"/>
    <d v="2021-07-21T00:00:00"/>
    <n v="44428.999988425923"/>
    <s v="Join a growing product-focused organisation, creating solutions that matter for users that genuinely care about the outcomes"/>
    <s v="Australia"/>
    <x v="4"/>
    <x v="4"/>
    <m/>
    <m/>
    <x v="0"/>
    <m/>
    <s v="No"/>
    <s v="https://www.seek.com.au/job/53084166?type=standout#searchRequestToken=ffdb7738-3859-4210-8474-1e20428ef11e"/>
    <n v="1"/>
    <n v="1"/>
    <n v="1"/>
    <n v="1"/>
    <n v="0"/>
    <n v="0"/>
    <n v="0"/>
    <n v="0"/>
    <n v="0"/>
    <n v="0"/>
    <n v="1"/>
    <n v="0"/>
    <n v="1"/>
    <n v="1"/>
    <n v="0"/>
    <n v="0"/>
    <n v="0"/>
    <n v="0"/>
    <n v="0"/>
    <n v="0"/>
    <n v="0"/>
    <n v="1"/>
    <n v="0"/>
    <n v="0"/>
    <n v="0"/>
    <n v="44398"/>
    <n v="44407"/>
    <n v="0"/>
    <n v="1"/>
    <n v="0"/>
    <n v="2021"/>
    <n v="7"/>
    <n v="30"/>
    <n v="8"/>
    <m/>
    <m/>
    <m/>
    <x v="2"/>
    <s v="Direct"/>
    <x v="0"/>
    <x v="6"/>
    <x v="0"/>
  </r>
  <r>
    <n v="53084312"/>
    <s v="Data Scientist"/>
    <x v="1"/>
    <s v="Product Management &amp; Development"/>
    <x v="279"/>
    <n v="39356396"/>
    <s v="Rio Tinto"/>
    <n v="3.5381999999999998"/>
    <d v="2021-07-22T00:00:00"/>
    <n v="44429.999988425923"/>
    <s v="Be part of a team of people with a passion for Data and AI product delivery"/>
    <s v="Australia"/>
    <x v="4"/>
    <x v="4"/>
    <m/>
    <m/>
    <x v="0"/>
    <m/>
    <s v="No"/>
    <s v="https://www.seek.com.au/job/53084312?type=standout#searchRequestToken=ffdb7738-3859-4210-8474-1e20428ef11e"/>
    <n v="1"/>
    <n v="1"/>
    <n v="1"/>
    <n v="1"/>
    <n v="0"/>
    <n v="0"/>
    <n v="0"/>
    <n v="0"/>
    <n v="0"/>
    <n v="0"/>
    <n v="1"/>
    <n v="0"/>
    <n v="1"/>
    <n v="1"/>
    <n v="0"/>
    <n v="0"/>
    <n v="0"/>
    <n v="0"/>
    <n v="0"/>
    <n v="0"/>
    <n v="0"/>
    <n v="1"/>
    <n v="0"/>
    <n v="0"/>
    <n v="0"/>
    <n v="44398"/>
    <n v="44407"/>
    <n v="0"/>
    <n v="1"/>
    <n v="0"/>
    <n v="2021"/>
    <n v="7"/>
    <n v="30"/>
    <n v="8"/>
    <m/>
    <m/>
    <m/>
    <x v="2"/>
    <s v="Direct"/>
    <x v="0"/>
    <x v="6"/>
    <x v="3"/>
  </r>
  <r>
    <n v="53095493"/>
    <s v="Health Data Scientist or Early Career Health Data Scientist"/>
    <x v="9"/>
    <s v="Clinical/Medical Research"/>
    <x v="367"/>
    <n v="20759263"/>
    <s v="Murdoch Childrens Research Institute"/>
    <m/>
    <d v="2021-07-22T00:00:00"/>
    <n v="44427.999988425923"/>
    <s v="Apply your analytics, data and statistical expertise to solving real world problems for real people here at MCRI!!"/>
    <s v="Australia"/>
    <x v="2"/>
    <x v="2"/>
    <s v="CBD &amp; Inner Suburbs"/>
    <s v="parkville"/>
    <x v="0"/>
    <s v="$85,000 - $109,999"/>
    <s v="No"/>
    <s v="https://www.seek.com.au/job/53095493?type=standout#searchRequestToken=fffd5430-1cf6-4c1c-88c3-e6efddc37b48"/>
    <n v="1"/>
    <n v="1"/>
    <n v="1"/>
    <n v="1"/>
    <n v="1"/>
    <n v="0"/>
    <n v="1"/>
    <n v="0"/>
    <n v="0"/>
    <n v="0"/>
    <n v="1"/>
    <n v="0"/>
    <n v="0"/>
    <n v="1"/>
    <n v="1"/>
    <n v="0"/>
    <n v="0"/>
    <n v="0"/>
    <n v="0"/>
    <n v="0"/>
    <n v="0"/>
    <n v="0"/>
    <n v="0"/>
    <n v="0"/>
    <n v="0"/>
    <n v="44399"/>
    <n v="44427"/>
    <n v="0"/>
    <n v="1"/>
    <n v="0"/>
    <n v="2021"/>
    <n v="7"/>
    <n v="28"/>
    <n v="9"/>
    <n v="85000"/>
    <n v="109999"/>
    <s v="year"/>
    <x v="2"/>
    <s v="Direct"/>
    <x v="1"/>
    <x v="6"/>
    <x v="3"/>
  </r>
  <r>
    <n v="53098713"/>
    <s v="Data Analytics Audit Manager, Internal Audit"/>
    <x v="12"/>
    <s v="Audit - Internal"/>
    <x v="758"/>
    <n v="25677361"/>
    <s v="HSBC"/>
    <n v="3.6221999999999999"/>
    <d v="2021-07-22T00:00:00"/>
    <n v="44429.999988425923"/>
    <s v="Data Analytics Internal Audit Manager – dual role with internal audit activities while using yr data analytics exp as a SME supporting global..."/>
    <s v="Australia"/>
    <x v="0"/>
    <x v="0"/>
    <s v="CBD, Inner West &amp; Eastern Suburbs"/>
    <s v="sydney"/>
    <x v="0"/>
    <m/>
    <s v="No"/>
    <s v="https://www.seek.com.au/job/53098713?type=standard#searchRequestToken=ffc9d2ee-ef81-4f6a-83d6-6003d63ce061"/>
    <n v="1"/>
    <n v="1"/>
    <n v="0"/>
    <n v="1"/>
    <n v="0"/>
    <n v="0"/>
    <n v="0"/>
    <n v="0"/>
    <n v="0"/>
    <n v="0"/>
    <n v="1"/>
    <n v="0"/>
    <n v="0"/>
    <n v="1"/>
    <n v="0"/>
    <n v="0"/>
    <n v="0"/>
    <n v="0"/>
    <n v="0"/>
    <n v="0"/>
    <n v="0"/>
    <n v="0"/>
    <n v="0"/>
    <n v="0"/>
    <n v="0"/>
    <n v="44399"/>
    <n v="44420"/>
    <n v="0"/>
    <n v="1"/>
    <n v="0"/>
    <n v="2021"/>
    <n v="7"/>
    <n v="30"/>
    <n v="5"/>
    <m/>
    <m/>
    <m/>
    <x v="2"/>
    <s v="Direct"/>
    <x v="0"/>
    <x v="6"/>
    <x v="3"/>
  </r>
  <r>
    <n v="53101858"/>
    <s v="Power BI Developer / Data Analyst"/>
    <x v="1"/>
    <s v="Business/Systems Analysts"/>
    <x v="759"/>
    <n v="25102921"/>
    <m/>
    <m/>
    <d v="2021-07-22T00:00:00"/>
    <n v="44429.999988425923"/>
    <s v="Rare opportunity to work on a unique project automating analytics and designing dashboards &amp; a fabulous legacy for your career"/>
    <s v="Australia"/>
    <x v="0"/>
    <x v="0"/>
    <m/>
    <m/>
    <x v="1"/>
    <m/>
    <s v="No"/>
    <s v="https://www.seek.com.au/job/53101858?type=standout#searchRequestToken=fff87172-07dd-4409-b7a6-29617b30898e"/>
    <n v="0"/>
    <n v="1"/>
    <n v="0"/>
    <n v="1"/>
    <n v="0"/>
    <n v="0"/>
    <n v="0"/>
    <n v="0"/>
    <n v="0"/>
    <n v="0"/>
    <n v="1"/>
    <n v="0"/>
    <n v="0"/>
    <n v="1"/>
    <n v="0"/>
    <n v="0"/>
    <n v="0"/>
    <n v="0"/>
    <n v="0"/>
    <n v="0"/>
    <n v="0"/>
    <n v="0"/>
    <n v="0"/>
    <n v="0"/>
    <n v="0"/>
    <n v="44399"/>
    <n v="44429"/>
    <n v="1"/>
    <n v="1"/>
    <n v="0"/>
    <n v="2021"/>
    <n v="7"/>
    <n v="30"/>
    <n v="4"/>
    <m/>
    <m/>
    <m/>
    <x v="2"/>
    <s v="Recruiter"/>
    <x v="0"/>
    <x v="6"/>
    <x v="3"/>
  </r>
  <r>
    <n v="53106767"/>
    <s v="Data Scientist, Risk Analytics &amp; Reporting"/>
    <x v="2"/>
    <s v="Compliance &amp; Risk"/>
    <x v="760"/>
    <n v="24250521"/>
    <s v="Rabobank"/>
    <n v="3.3332999999999999"/>
    <d v="2021-07-23T00:00:00"/>
    <n v="44430.999988425923"/>
    <s v="Rabobank is the world’s leading specialist in food and agribusiness. We are in search for an exceptional Data Scientist to work within ERM team."/>
    <s v="Australia"/>
    <x v="0"/>
    <x v="0"/>
    <s v="CBD, Inner West &amp; Eastern Suburbs"/>
    <s v="sydney"/>
    <x v="0"/>
    <m/>
    <s v="No"/>
    <s v="https://www.seek.com.au/job/53106767?type=standout#searchRequestToken=fff32b02-7cdc-4c4a-b33e-4a4ff228df66"/>
    <n v="1"/>
    <n v="1"/>
    <n v="0"/>
    <n v="1"/>
    <n v="0"/>
    <n v="0"/>
    <n v="0"/>
    <n v="0"/>
    <n v="0"/>
    <n v="0"/>
    <n v="1"/>
    <n v="0"/>
    <n v="0"/>
    <n v="1"/>
    <n v="0"/>
    <n v="0"/>
    <n v="0"/>
    <n v="0"/>
    <n v="0"/>
    <n v="0"/>
    <n v="0"/>
    <n v="0"/>
    <n v="0"/>
    <n v="0"/>
    <n v="0"/>
    <n v="44399"/>
    <n v="44430"/>
    <n v="0"/>
    <n v="1"/>
    <n v="0"/>
    <n v="2021"/>
    <n v="7"/>
    <n v="30"/>
    <n v="5"/>
    <m/>
    <m/>
    <m/>
    <x v="2"/>
    <s v="Direct"/>
    <x v="0"/>
    <x v="6"/>
    <x v="4"/>
  </r>
  <r>
    <n v="53109358"/>
    <s v="Data Engineer - Python, Hadoop"/>
    <x v="1"/>
    <s v="Developers/Programmers"/>
    <x v="133"/>
    <n v="28815495"/>
    <m/>
    <m/>
    <d v="2021-07-23T00:00:00"/>
    <n v="44430.999988425923"/>
    <s v="Data Engineer - Hadoop - Python - Azure - EDW"/>
    <s v="Australia"/>
    <x v="0"/>
    <x v="0"/>
    <s v="CBD, Inner West &amp; Eastern Suburbs"/>
    <s v="sydney"/>
    <x v="0"/>
    <m/>
    <s v="No"/>
    <s v="https://www.seek.com.au/job/53109358?type=standard#searchRequestToken=ffdb7738-3859-4210-8474-1e20428ef11e"/>
    <n v="0"/>
    <n v="1"/>
    <n v="0"/>
    <n v="1"/>
    <n v="0"/>
    <n v="0"/>
    <n v="0"/>
    <n v="0"/>
    <n v="0"/>
    <n v="1"/>
    <n v="1"/>
    <n v="1"/>
    <n v="1"/>
    <n v="0"/>
    <n v="0"/>
    <n v="0"/>
    <n v="0"/>
    <n v="0"/>
    <n v="1"/>
    <n v="0"/>
    <n v="0"/>
    <n v="1"/>
    <n v="0"/>
    <n v="0"/>
    <n v="0"/>
    <n v="44400"/>
    <n v="44430"/>
    <n v="1"/>
    <n v="1"/>
    <n v="0"/>
    <n v="2021"/>
    <n v="7"/>
    <n v="30"/>
    <n v="8"/>
    <m/>
    <m/>
    <m/>
    <x v="2"/>
    <s v="Recruiter"/>
    <x v="0"/>
    <x v="6"/>
    <x v="4"/>
  </r>
  <r>
    <n v="53109846"/>
    <s v="Assistant Directors: Data Scientist, Data Analyst and Data Manager"/>
    <x v="4"/>
    <s v="Other"/>
    <x v="509"/>
    <n v="3561584"/>
    <s v="Australian Department of Defence"/>
    <n v="3.9236"/>
    <d v="2021-07-23T00:00:00"/>
    <n v="44416.999988425923"/>
    <s v="Multiple Positions - Assistant Directors: Data Scientist, Data Analyst and Data Manager Executive Level 1"/>
    <s v="Australia"/>
    <x v="1"/>
    <x v="1"/>
    <m/>
    <s v="russell"/>
    <x v="0"/>
    <s v="$103,994 – $117,305 (plus Super)"/>
    <s v="No"/>
    <s v="https://www.seek.com.au/job/53109846?type=standout#searchRequestToken=ffc9d2ee-ef81-4f6a-83d6-6003d63ce061"/>
    <n v="0"/>
    <n v="1"/>
    <n v="1"/>
    <n v="1"/>
    <n v="0"/>
    <n v="0"/>
    <n v="0"/>
    <n v="0"/>
    <n v="0"/>
    <n v="0"/>
    <n v="1"/>
    <n v="0"/>
    <n v="0"/>
    <n v="1"/>
    <n v="0"/>
    <n v="0"/>
    <n v="0"/>
    <n v="0"/>
    <n v="0"/>
    <n v="0"/>
    <n v="0"/>
    <n v="0"/>
    <n v="0"/>
    <n v="0"/>
    <n v="0"/>
    <n v="44400"/>
    <n v="44416"/>
    <n v="0"/>
    <n v="1"/>
    <n v="0"/>
    <n v="2021"/>
    <n v="7"/>
    <n v="16"/>
    <n v="5"/>
    <n v="103994"/>
    <n v="117305"/>
    <s v="year"/>
    <x v="2"/>
    <s v="Direct"/>
    <x v="1"/>
    <x v="6"/>
    <x v="4"/>
  </r>
  <r>
    <n v="53109847"/>
    <s v="Assistant Directors: Data Scientist, Data Analyst and Data Manager"/>
    <x v="4"/>
    <s v="Government - Federal"/>
    <x v="509"/>
    <n v="3561584"/>
    <s v="Australian Department of Defence"/>
    <n v="3.9236"/>
    <d v="2021-07-23T00:00:00"/>
    <n v="44416.999988425923"/>
    <s v="Multiple Positions - Assistant Directors: Data Scientist, Data Analyst and Data Manager Executive Level 1"/>
    <s v="Australia"/>
    <x v="1"/>
    <x v="1"/>
    <m/>
    <s v="russell"/>
    <x v="0"/>
    <s v="$103,994 – $117,305 (plus Super)"/>
    <s v="No"/>
    <s v="https://www.seek.com.au/job/53109847?type=standout#searchRequestToken=ffe35ed1-4ef4-476c-b6d5-f2524412db38"/>
    <n v="0"/>
    <n v="1"/>
    <n v="1"/>
    <n v="1"/>
    <n v="0"/>
    <n v="0"/>
    <n v="0"/>
    <n v="0"/>
    <n v="0"/>
    <n v="0"/>
    <n v="1"/>
    <n v="0"/>
    <n v="0"/>
    <n v="1"/>
    <n v="0"/>
    <n v="0"/>
    <n v="0"/>
    <n v="0"/>
    <n v="0"/>
    <n v="0"/>
    <n v="0"/>
    <n v="0"/>
    <n v="0"/>
    <n v="0"/>
    <n v="0"/>
    <n v="44400"/>
    <n v="44416"/>
    <n v="0"/>
    <n v="1"/>
    <n v="1"/>
    <n v="2021"/>
    <n v="7"/>
    <n v="16"/>
    <n v="5"/>
    <n v="103994"/>
    <n v="117305"/>
    <s v="year"/>
    <x v="2"/>
    <s v="Direct"/>
    <x v="1"/>
    <x v="6"/>
    <x v="4"/>
  </r>
  <r>
    <n v="53115120"/>
    <s v="Customer Insights Analyst"/>
    <x v="7"/>
    <s v="Analysts"/>
    <x v="72"/>
    <n v="35398774"/>
    <m/>
    <m/>
    <d v="2021-07-23T00:00:00"/>
    <n v="44430.999988425923"/>
    <s v="CORRELATE RESOURCES : Your trusted Data Analytics Recruitment Partner. APPLY NOW for exclusive opportunities, market insights &amp; ongoing career support"/>
    <s v="Australia"/>
    <x v="0"/>
    <x v="0"/>
    <s v="CBD, Inner West &amp; Eastern Suburbs"/>
    <s v="sydney"/>
    <x v="0"/>
    <m/>
    <s v="No"/>
    <s v="https://www.seek.com.au/job/53115120?type=standout#searchRequestToken=fffd7cae-d7a4-44f0-9460-057662fa55c2"/>
    <n v="1"/>
    <n v="1"/>
    <n v="0"/>
    <n v="1"/>
    <n v="0"/>
    <n v="0"/>
    <n v="0"/>
    <n v="0"/>
    <n v="0"/>
    <n v="0"/>
    <n v="1"/>
    <n v="0"/>
    <n v="0"/>
    <n v="1"/>
    <n v="0"/>
    <n v="0"/>
    <n v="0"/>
    <n v="0"/>
    <n v="0"/>
    <n v="0"/>
    <n v="0"/>
    <n v="0"/>
    <n v="0"/>
    <n v="0"/>
    <n v="0"/>
    <n v="44400"/>
    <n v="44428"/>
    <n v="1"/>
    <n v="1"/>
    <n v="0"/>
    <n v="2021"/>
    <n v="7"/>
    <n v="30"/>
    <n v="5"/>
    <m/>
    <m/>
    <m/>
    <x v="2"/>
    <s v="Recruiter"/>
    <x v="0"/>
    <x v="6"/>
    <x v="4"/>
  </r>
  <r>
    <n v="53117067"/>
    <s v="Actuarial Analyst"/>
    <x v="10"/>
    <s v="Actuarial"/>
    <x v="262"/>
    <n v="21093652"/>
    <s v="PetSure"/>
    <n v="3.0356999999999998"/>
    <d v="2021-07-23T00:00:00"/>
    <n v="44430.999988425923"/>
    <s v="Are you looking for an analytical or actuarial adventure? We’re looking for a passionate individual to join our Product and Pricing team."/>
    <s v="Australia"/>
    <x v="0"/>
    <x v="0"/>
    <s v="North Shore &amp; Northern Beaches"/>
    <s v="chatswood"/>
    <x v="0"/>
    <m/>
    <s v="No"/>
    <s v="https://www.seek.com.au/job/53117067?type=standout#searchRequestToken=ffed5333-5830-4458-a0c4-f11ee070618c"/>
    <n v="1"/>
    <n v="1"/>
    <n v="0"/>
    <n v="1"/>
    <n v="0"/>
    <n v="0"/>
    <n v="0"/>
    <n v="0"/>
    <n v="0"/>
    <n v="0"/>
    <n v="1"/>
    <n v="0"/>
    <n v="0"/>
    <n v="1"/>
    <n v="0"/>
    <n v="0"/>
    <n v="0"/>
    <n v="0"/>
    <n v="0"/>
    <n v="0"/>
    <n v="0"/>
    <n v="0"/>
    <n v="0"/>
    <n v="0"/>
    <n v="0"/>
    <n v="44400"/>
    <n v="44430"/>
    <n v="0"/>
    <n v="1"/>
    <n v="0"/>
    <n v="2021"/>
    <n v="7"/>
    <n v="30"/>
    <n v="5"/>
    <m/>
    <m/>
    <m/>
    <x v="2"/>
    <s v="Direct"/>
    <x v="0"/>
    <x v="6"/>
    <x v="4"/>
  </r>
  <r>
    <n v="53117610"/>
    <s v="Senior Manager, Consumer Data"/>
    <x v="15"/>
    <s v="Management - Area/Multi-site"/>
    <x v="722"/>
    <n v="25208354"/>
    <m/>
    <m/>
    <d v="2021-07-23T00:00:00"/>
    <n v="44430.999988425923"/>
    <s v="We currently have an exciting opportunity for an experienced Senior Manager, within Consumer Data to join our Melbourne Team for a 12mths contract."/>
    <s v="Australia"/>
    <x v="2"/>
    <x v="2"/>
    <m/>
    <s v="stkilda"/>
    <x v="0"/>
    <m/>
    <s v="Yes"/>
    <s v="https://www.seek.com.au/job/53117610?type=standard#searchRequestToken=fffd5430-1cf6-4c1c-88c3-e6efddc37b48"/>
    <n v="0"/>
    <n v="0"/>
    <n v="0"/>
    <n v="1"/>
    <n v="0"/>
    <n v="0"/>
    <n v="0"/>
    <n v="0"/>
    <n v="0"/>
    <n v="0"/>
    <n v="1"/>
    <n v="0"/>
    <n v="0"/>
    <n v="1"/>
    <n v="0"/>
    <n v="0"/>
    <n v="0"/>
    <n v="0"/>
    <n v="0"/>
    <n v="0"/>
    <n v="0"/>
    <n v="0"/>
    <n v="0"/>
    <n v="0"/>
    <n v="0"/>
    <n v="44400"/>
    <n v="44428"/>
    <n v="0"/>
    <n v="1"/>
    <n v="0"/>
    <n v="2021"/>
    <n v="7"/>
    <n v="30"/>
    <n v="3"/>
    <m/>
    <m/>
    <m/>
    <x v="2"/>
    <s v="Direct"/>
    <x v="0"/>
    <x v="6"/>
    <x v="4"/>
  </r>
  <r>
    <n v="53117889"/>
    <s v="Data Scientist"/>
    <x v="1"/>
    <s v="Product Management &amp; Development"/>
    <x v="761"/>
    <n v="1802911"/>
    <s v="WorkCover Queensland"/>
    <n v="3.5789"/>
    <d v="2021-07-23T00:00:00"/>
    <n v="44430.999988425923"/>
    <s v="Be part of a dynamic team, working on projects that impact the lives of everyday working Queenslanders as well as supporting strategic outcomes"/>
    <s v="Australia"/>
    <x v="4"/>
    <x v="4"/>
    <s v="CBD &amp; Inner Suburbs"/>
    <s v="brisbane"/>
    <x v="0"/>
    <s v="Competitive remuneration on offer"/>
    <s v="Yes"/>
    <s v="https://www.seek.com.au/job/53117889?type=standard#searchRequestToken=ffe35ed1-4ef4-476c-b6d5-f2524412db38"/>
    <n v="1"/>
    <n v="1"/>
    <n v="1"/>
    <n v="1"/>
    <n v="0"/>
    <n v="0"/>
    <n v="0"/>
    <n v="0"/>
    <n v="0"/>
    <n v="0"/>
    <n v="1"/>
    <n v="0"/>
    <n v="0"/>
    <n v="1"/>
    <n v="0"/>
    <n v="0"/>
    <n v="0"/>
    <n v="0"/>
    <n v="0"/>
    <n v="0"/>
    <n v="0"/>
    <n v="0"/>
    <n v="0"/>
    <n v="0"/>
    <n v="0"/>
    <n v="44400"/>
    <n v="44413"/>
    <n v="0"/>
    <n v="1"/>
    <n v="0"/>
    <n v="2021"/>
    <n v="7"/>
    <n v="30"/>
    <n v="6"/>
    <m/>
    <m/>
    <m/>
    <x v="2"/>
    <s v="Direct"/>
    <x v="1"/>
    <x v="6"/>
    <x v="4"/>
  </r>
  <r>
    <n v="53117890"/>
    <s v="Data Scientist"/>
    <x v="0"/>
    <s v="Mathematics, Statistics &amp; Information Sciences"/>
    <x v="761"/>
    <n v="1802911"/>
    <s v="WorkCover Queensland"/>
    <n v="3.5789"/>
    <d v="2021-07-23T00:00:00"/>
    <n v="44430.999988425923"/>
    <s v="Be part of a dynamic team, working on projects that impact the lives of everyday working Queenslanders as well as supporting strategic outcomes"/>
    <s v="Australia"/>
    <x v="4"/>
    <x v="4"/>
    <s v="CBD &amp; Inner Suburbs"/>
    <s v="brisbane"/>
    <x v="0"/>
    <s v="Competitive remuneration on offer"/>
    <s v="Yes"/>
    <s v="https://www.seek.com.au/job/53117890?type=standard#searchRequestToken=ffe35ed1-4ef4-476c-b6d5-f2524412db38"/>
    <n v="1"/>
    <n v="1"/>
    <n v="1"/>
    <n v="1"/>
    <n v="0"/>
    <n v="0"/>
    <n v="0"/>
    <n v="0"/>
    <n v="0"/>
    <n v="0"/>
    <n v="1"/>
    <n v="0"/>
    <n v="0"/>
    <n v="1"/>
    <n v="0"/>
    <n v="0"/>
    <n v="0"/>
    <n v="0"/>
    <n v="0"/>
    <n v="0"/>
    <n v="0"/>
    <n v="0"/>
    <n v="0"/>
    <n v="0"/>
    <n v="0"/>
    <n v="44400"/>
    <n v="44413"/>
    <n v="0"/>
    <n v="1"/>
    <n v="1"/>
    <n v="2021"/>
    <n v="7"/>
    <n v="30"/>
    <n v="6"/>
    <m/>
    <m/>
    <m/>
    <x v="2"/>
    <s v="Direct"/>
    <x v="1"/>
    <x v="6"/>
    <x v="4"/>
  </r>
  <r>
    <n v="53119981"/>
    <s v="Data Scientist"/>
    <x v="1"/>
    <s v="Other"/>
    <x v="338"/>
    <n v="15951804"/>
    <s v="MYOB"/>
    <n v="3.7094"/>
    <d v="2021-07-23T00:00:00"/>
    <n v="44430.687800925924"/>
    <s v="Work with your team to design &amp; develop new data-driven products to support the role of accountancy and its relationships with thousands of businesses"/>
    <s v="Australia"/>
    <x v="2"/>
    <x v="2"/>
    <s v="CBD &amp; Inner Suburbs"/>
    <s v="richmond"/>
    <x v="0"/>
    <s v="Attractive salary and employee benefits"/>
    <s v="No"/>
    <s v="https://www.seek.com.au/job/53119981?type=standout#searchRequestToken=ffe35ed1-4ef4-476c-b6d5-f2524412db38"/>
    <n v="1"/>
    <n v="1"/>
    <n v="1"/>
    <n v="1"/>
    <n v="0"/>
    <n v="0"/>
    <n v="0"/>
    <n v="0"/>
    <n v="0"/>
    <n v="0"/>
    <n v="1"/>
    <n v="0"/>
    <n v="0"/>
    <n v="1"/>
    <n v="0"/>
    <n v="0"/>
    <n v="0"/>
    <n v="0"/>
    <n v="0"/>
    <n v="0"/>
    <n v="0"/>
    <n v="0"/>
    <n v="0"/>
    <n v="0"/>
    <n v="0"/>
    <n v="44400"/>
    <n v="44430"/>
    <n v="1"/>
    <n v="1"/>
    <n v="0"/>
    <n v="2021"/>
    <n v="7"/>
    <n v="29"/>
    <n v="6"/>
    <m/>
    <m/>
    <m/>
    <x v="2"/>
    <s v="Recruiter"/>
    <x v="1"/>
    <x v="6"/>
    <x v="4"/>
  </r>
  <r>
    <n v="53122337"/>
    <s v="Data Scientist"/>
    <x v="0"/>
    <s v="Mathematics, Statistics &amp; Information Sciences"/>
    <x v="85"/>
    <n v="2684"/>
    <m/>
    <m/>
    <d v="2021-07-23T00:00:00"/>
    <n v="44430.744444444441"/>
    <s v="Time to flex your Data Science muscles? A large IT Consultancy is looking for Several Data Scientists for a Media client! Sydney or Melbourne location"/>
    <s v="Australia"/>
    <x v="0"/>
    <x v="0"/>
    <s v="CBD, Inner West &amp; Eastern Suburbs"/>
    <s v="sydney"/>
    <x v="0"/>
    <s v="up to $140k p.a."/>
    <s v="No"/>
    <s v="https://www.seek.com.au/job/53122337?type=standout#searchRequestToken=ffe35ed1-4ef4-476c-b6d5-f2524412db38"/>
    <n v="0"/>
    <n v="1"/>
    <n v="1"/>
    <n v="1"/>
    <n v="0"/>
    <n v="0"/>
    <n v="0"/>
    <n v="0"/>
    <n v="0"/>
    <n v="0"/>
    <n v="1"/>
    <n v="1"/>
    <n v="0"/>
    <n v="1"/>
    <n v="0"/>
    <n v="0"/>
    <n v="0"/>
    <n v="0"/>
    <n v="0"/>
    <n v="0"/>
    <n v="0"/>
    <n v="1"/>
    <n v="0"/>
    <n v="0"/>
    <n v="0"/>
    <n v="44400"/>
    <n v="44430"/>
    <n v="0"/>
    <n v="1"/>
    <n v="0"/>
    <n v="2021"/>
    <n v="7"/>
    <n v="29"/>
    <n v="7"/>
    <n v="140000"/>
    <n v="140000"/>
    <s v="year"/>
    <x v="2"/>
    <s v="Direct"/>
    <x v="1"/>
    <x v="6"/>
    <x v="4"/>
  </r>
  <r>
    <n v="53130192"/>
    <s v="Quant Systems Specialist"/>
    <x v="1"/>
    <s v="Database Development &amp; Administration"/>
    <x v="313"/>
    <n v="1862248"/>
    <s v="Tabcorp"/>
    <n v="3.2965"/>
    <d v="2021-07-26T00:00:00"/>
    <n v="44433.999988425923"/>
    <s v="Be part of our Trading Solutions Team. Building world-class platforms and analytical solutions!"/>
    <s v="Australia"/>
    <x v="0"/>
    <x v="0"/>
    <s v="CBD, Inner West &amp; Eastern Suburbs"/>
    <s v="sydney"/>
    <x v="0"/>
    <m/>
    <s v="Yes"/>
    <s v="https://www.seek.com.au/job/53130192?type=standout#searchRequestToken=ffc68017-61cc-4032-8ade-139bd92ace8a"/>
    <n v="1"/>
    <n v="1"/>
    <n v="0"/>
    <n v="1"/>
    <n v="0"/>
    <n v="0"/>
    <n v="0"/>
    <n v="0"/>
    <n v="0"/>
    <n v="0"/>
    <n v="1"/>
    <n v="1"/>
    <n v="0"/>
    <n v="1"/>
    <n v="0"/>
    <n v="0"/>
    <n v="0"/>
    <n v="0"/>
    <n v="0"/>
    <n v="0"/>
    <n v="0"/>
    <n v="0"/>
    <n v="0"/>
    <n v="0"/>
    <n v="0"/>
    <n v="44402"/>
    <n v="44413"/>
    <n v="0"/>
    <n v="1"/>
    <n v="0"/>
    <n v="2021"/>
    <n v="7"/>
    <n v="30"/>
    <n v="6"/>
    <m/>
    <m/>
    <m/>
    <x v="2"/>
    <s v="Direct"/>
    <x v="0"/>
    <x v="6"/>
    <x v="1"/>
  </r>
  <r>
    <n v="53130193"/>
    <s v="Quant Systems Specialist"/>
    <x v="2"/>
    <s v="Stockbroking &amp; Trading"/>
    <x v="313"/>
    <n v="1862248"/>
    <s v="Tabcorp"/>
    <n v="3.2965"/>
    <d v="2021-07-26T00:00:00"/>
    <n v="44433.999988425923"/>
    <s v="Be part of our Trading Solutions Team. Building world-class platforms and analytical solutions!"/>
    <s v="Australia"/>
    <x v="0"/>
    <x v="0"/>
    <s v="CBD, Inner West &amp; Eastern Suburbs"/>
    <s v="sydney"/>
    <x v="0"/>
    <m/>
    <s v="Yes"/>
    <s v="https://www.seek.com.au/job/53130193?type=standout#searchRequestToken=ffd6d2d4-07fa-42f9-9ec8-28cf6876ddad"/>
    <n v="1"/>
    <n v="1"/>
    <n v="1"/>
    <n v="1"/>
    <n v="0"/>
    <n v="0"/>
    <n v="0"/>
    <n v="0"/>
    <n v="0"/>
    <n v="0"/>
    <n v="1"/>
    <n v="1"/>
    <n v="0"/>
    <n v="1"/>
    <n v="0"/>
    <n v="0"/>
    <n v="0"/>
    <n v="0"/>
    <n v="0"/>
    <n v="0"/>
    <n v="0"/>
    <n v="0"/>
    <n v="0"/>
    <n v="0"/>
    <n v="0"/>
    <n v="44402"/>
    <n v="44413"/>
    <n v="0"/>
    <n v="1"/>
    <n v="0"/>
    <n v="2021"/>
    <n v="7"/>
    <n v="30"/>
    <n v="7"/>
    <m/>
    <m/>
    <m/>
    <x v="2"/>
    <s v="Direct"/>
    <x v="0"/>
    <x v="6"/>
    <x v="1"/>
  </r>
  <r>
    <n v="53132954"/>
    <s v="Senior Data Scientist - UP TO 190k FULL TIME"/>
    <x v="1"/>
    <s v="Other"/>
    <x v="72"/>
    <n v="35398774"/>
    <m/>
    <m/>
    <d v="2021-07-26T00:00:00"/>
    <n v="44433.999988425923"/>
    <s v="Employing the industry's brightest analytical minds, offering a hot bed for innovation and unparalleled opportunities for career development &amp; growth"/>
    <s v="Australia"/>
    <x v="0"/>
    <x v="0"/>
    <s v="CBD, Inner West &amp; Eastern Suburbs"/>
    <s v="sydney"/>
    <x v="0"/>
    <s v="150,000 + super + Bonus"/>
    <s v="No"/>
    <s v="https://www.seek.com.au/job/53132954?type=standout#searchRequestToken=fffd5430-1cf6-4c1c-88c3-e6efddc37b48"/>
    <n v="1"/>
    <n v="1"/>
    <n v="1"/>
    <n v="1"/>
    <n v="0"/>
    <n v="0"/>
    <n v="0"/>
    <n v="0"/>
    <n v="0"/>
    <n v="1"/>
    <n v="1"/>
    <n v="1"/>
    <n v="1"/>
    <n v="1"/>
    <n v="0"/>
    <n v="0"/>
    <n v="0"/>
    <n v="0"/>
    <n v="0"/>
    <n v="0"/>
    <n v="0"/>
    <n v="1"/>
    <n v="0"/>
    <n v="0"/>
    <n v="0"/>
    <n v="44403"/>
    <n v="44431"/>
    <n v="1"/>
    <n v="1"/>
    <n v="0"/>
    <n v="2021"/>
    <n v="7"/>
    <n v="30"/>
    <n v="10"/>
    <n v="150000"/>
    <n v="150000"/>
    <s v="year"/>
    <x v="2"/>
    <s v="Recruiter"/>
    <x v="1"/>
    <x v="6"/>
    <x v="1"/>
  </r>
  <r>
    <n v="53137709"/>
    <s v="Research Data Scientist"/>
    <x v="3"/>
    <s v="Research &amp; Fellowships"/>
    <x v="187"/>
    <n v="45079971"/>
    <s v="The University of Sydney"/>
    <n v="3.6556999999999999"/>
    <d v="2021-07-26T00:00:00"/>
    <n v="44433.540995370371"/>
    <s v="Fantastic opportunity to join the University Research Portfolio"/>
    <s v="Australia"/>
    <x v="0"/>
    <x v="0"/>
    <s v="CBD, Inner West &amp; Eastern Suburbs"/>
    <s v="camperdown"/>
    <x v="0"/>
    <m/>
    <s v="No"/>
    <s v="https://www.seek.com.au/job/53137709?type=standout#searchRequestToken=ffedcc20-8b32-4802-9341-9bce267ea667"/>
    <n v="1"/>
    <n v="1"/>
    <n v="1"/>
    <n v="1"/>
    <n v="0"/>
    <n v="0"/>
    <n v="0"/>
    <n v="0"/>
    <n v="0"/>
    <n v="0"/>
    <n v="1"/>
    <n v="0"/>
    <n v="0"/>
    <n v="1"/>
    <n v="0"/>
    <n v="0"/>
    <n v="0"/>
    <n v="0"/>
    <n v="0"/>
    <n v="0"/>
    <n v="0"/>
    <n v="0"/>
    <n v="0"/>
    <n v="0"/>
    <n v="0"/>
    <n v="44403"/>
    <n v="44433"/>
    <n v="0"/>
    <n v="1"/>
    <n v="0"/>
    <n v="2021"/>
    <n v="7"/>
    <n v="29"/>
    <n v="6"/>
    <m/>
    <m/>
    <m/>
    <x v="2"/>
    <s v="Direct"/>
    <x v="0"/>
    <x v="6"/>
    <x v="1"/>
  </r>
  <r>
    <n v="53144122"/>
    <s v="Data Scientist"/>
    <x v="1"/>
    <s v="Other"/>
    <x v="725"/>
    <n v="26225131"/>
    <s v="Serco"/>
    <n v="2.8298999999999999"/>
    <d v="2021-07-26T00:00:00"/>
    <n v="44433.999988425923"/>
    <s v="Develop the use of data science and support Enterprise Workforce Solutions to consolidate its value proposition as the WFM Hub."/>
    <s v="Australia"/>
    <x v="2"/>
    <x v="2"/>
    <s v="CBD &amp; Inner Suburbs"/>
    <s v="melbourne"/>
    <x v="1"/>
    <m/>
    <s v="Yes"/>
    <s v="https://www.seek.com.au/job/53144122?type=standout#searchRequestToken=ffedcc20-8b32-4802-9341-9bce267ea667"/>
    <n v="0"/>
    <n v="1"/>
    <n v="1"/>
    <n v="1"/>
    <n v="0"/>
    <n v="0"/>
    <n v="0"/>
    <n v="0"/>
    <n v="0"/>
    <n v="0"/>
    <n v="1"/>
    <n v="0"/>
    <n v="1"/>
    <n v="1"/>
    <n v="0"/>
    <n v="0"/>
    <n v="0"/>
    <n v="0"/>
    <n v="0"/>
    <n v="0"/>
    <n v="0"/>
    <n v="0"/>
    <n v="0"/>
    <n v="0"/>
    <n v="0"/>
    <n v="44403"/>
    <n v="44433"/>
    <n v="0"/>
    <n v="1"/>
    <n v="0"/>
    <n v="2021"/>
    <n v="7"/>
    <n v="30"/>
    <n v="6"/>
    <m/>
    <m/>
    <m/>
    <x v="2"/>
    <s v="Direct"/>
    <x v="0"/>
    <x v="6"/>
    <x v="1"/>
  </r>
  <r>
    <n v="53150743"/>
    <s v="Trainee Data Scientist"/>
    <x v="0"/>
    <s v="Mathematics, Statistics &amp; Information Sciences"/>
    <x v="494"/>
    <n v="10189109"/>
    <s v="The Social Research Centre"/>
    <n v="2.6667000000000001"/>
    <d v="2021-07-27T00:00:00"/>
    <n v="44434.999988425923"/>
    <s v="Excellent opportunity to work with expert data scientists and analysts in the social research space."/>
    <s v="Australia"/>
    <x v="2"/>
    <x v="2"/>
    <s v="CBD &amp; Inner Suburbs"/>
    <s v="melbourne"/>
    <x v="0"/>
    <m/>
    <s v="No"/>
    <s v="https://www.seek.com.au/job/53150743?type=standard#searchRequestToken=ffc68017-61cc-4032-8ade-139bd92ace8a"/>
    <n v="1"/>
    <n v="1"/>
    <n v="1"/>
    <n v="1"/>
    <n v="0"/>
    <n v="0"/>
    <n v="0"/>
    <n v="0"/>
    <n v="0"/>
    <n v="0"/>
    <n v="1"/>
    <n v="0"/>
    <n v="0"/>
    <n v="1"/>
    <n v="0"/>
    <n v="0"/>
    <n v="0"/>
    <n v="0"/>
    <n v="0"/>
    <n v="0"/>
    <n v="0"/>
    <n v="0"/>
    <n v="0"/>
    <n v="0"/>
    <n v="0"/>
    <n v="44403"/>
    <n v="44417"/>
    <n v="0"/>
    <n v="1"/>
    <n v="0"/>
    <n v="2021"/>
    <n v="7"/>
    <n v="30"/>
    <n v="6"/>
    <m/>
    <m/>
    <m/>
    <x v="2"/>
    <s v="Direct"/>
    <x v="0"/>
    <x v="6"/>
    <x v="2"/>
  </r>
  <r>
    <n v="53152759"/>
    <s v="Data and insights analyst - Global SAAS company - Great fun!"/>
    <x v="1"/>
    <s v="Business/Systems Analysts"/>
    <x v="53"/>
    <n v="45907166"/>
    <m/>
    <m/>
    <d v="2021-07-27T00:00:00"/>
    <n v="44434.999988425923"/>
    <s v="A Global SAAS company is looking for a data and insights analyst to work as part of their business systems team"/>
    <s v="Australia"/>
    <x v="0"/>
    <x v="0"/>
    <s v="CBD, Inner West &amp; Eastern Suburbs"/>
    <s v="sydney"/>
    <x v="0"/>
    <m/>
    <s v="No"/>
    <s v="https://www.seek.com.au/job/53152759?type=standard#searchRequestToken=fffd7cae-d7a4-44f0-9460-057662fa55c2"/>
    <n v="0"/>
    <n v="1"/>
    <n v="0"/>
    <n v="1"/>
    <n v="0"/>
    <n v="0"/>
    <n v="0"/>
    <n v="0"/>
    <n v="0"/>
    <n v="0"/>
    <n v="1"/>
    <n v="1"/>
    <n v="0"/>
    <n v="1"/>
    <n v="0"/>
    <n v="0"/>
    <n v="0"/>
    <n v="0"/>
    <n v="0"/>
    <n v="0"/>
    <n v="0"/>
    <n v="0"/>
    <n v="0"/>
    <n v="0"/>
    <n v="0"/>
    <n v="44403"/>
    <n v="44434"/>
    <n v="0"/>
    <n v="1"/>
    <n v="0"/>
    <n v="2021"/>
    <n v="7"/>
    <n v="30"/>
    <n v="5"/>
    <m/>
    <m/>
    <m/>
    <x v="2"/>
    <s v="Direct"/>
    <x v="0"/>
    <x v="6"/>
    <x v="2"/>
  </r>
  <r>
    <n v="53163361"/>
    <s v="Marketing Technology Data Engineer"/>
    <x v="1"/>
    <s v="Engineering - Software"/>
    <x v="182"/>
    <n v="24245624"/>
    <s v="Greenstone Financial Services"/>
    <n v="3.8252000000000002"/>
    <d v="2021-07-27T00:00:00"/>
    <n v="44434.622106481482"/>
    <s v="You will be responsible for designing and building our data warehouses that combine data from third party APIs such as Google Ads &amp; Facebook"/>
    <s v="Australia"/>
    <x v="0"/>
    <x v="0"/>
    <s v="North West &amp; Hills District"/>
    <s v="bellavista"/>
    <x v="0"/>
    <m/>
    <s v="No"/>
    <s v="https://www.seek.com.au/job/53163361?type=standout#searchRequestToken=fff5d1a0-c8aa-4130-b88a-cb3fe1e45740"/>
    <n v="0"/>
    <n v="1"/>
    <n v="0"/>
    <n v="1"/>
    <n v="0"/>
    <n v="0"/>
    <n v="0"/>
    <n v="0"/>
    <n v="0"/>
    <n v="1"/>
    <n v="1"/>
    <n v="1"/>
    <n v="1"/>
    <n v="1"/>
    <n v="0"/>
    <n v="0"/>
    <n v="0"/>
    <n v="0"/>
    <n v="0"/>
    <n v="0"/>
    <n v="0"/>
    <n v="1"/>
    <n v="0"/>
    <n v="0"/>
    <n v="0"/>
    <n v="44404"/>
    <n v="44434"/>
    <n v="0"/>
    <n v="1"/>
    <n v="0"/>
    <n v="2021"/>
    <n v="7"/>
    <n v="29"/>
    <n v="8"/>
    <m/>
    <m/>
    <m/>
    <x v="2"/>
    <s v="Direct"/>
    <x v="0"/>
    <x v="6"/>
    <x v="2"/>
  </r>
  <r>
    <n v="53163706"/>
    <s v="Senior Data Scientist"/>
    <x v="0"/>
    <s v="Mathematics, Statistics &amp; Information Sciences"/>
    <x v="218"/>
    <n v="8133080"/>
    <s v="Suncorp"/>
    <n v="3.4142000000000001"/>
    <d v="2021-07-27T00:00:00"/>
    <n v="44434.999988425923"/>
    <s v="Have a leading role in designing and delivering technically difficult Data Science and AI initiatives that produce significant business value."/>
    <s v="Australia"/>
    <x v="0"/>
    <x v="0"/>
    <m/>
    <m/>
    <x v="0"/>
    <m/>
    <s v="Yes"/>
    <s v="https://www.seek.com.au/job/53163706?type=standout#searchRequestToken=ffda8ad3-ffd7-4ed4-9c69-e2350075a7e9"/>
    <n v="0"/>
    <n v="1"/>
    <n v="1"/>
    <n v="1"/>
    <n v="0"/>
    <n v="0"/>
    <n v="0"/>
    <n v="0"/>
    <n v="0"/>
    <n v="0"/>
    <n v="0"/>
    <n v="0"/>
    <n v="0"/>
    <n v="1"/>
    <n v="0"/>
    <n v="0"/>
    <n v="0"/>
    <n v="0"/>
    <n v="0"/>
    <n v="0"/>
    <n v="0"/>
    <n v="0"/>
    <n v="0"/>
    <n v="0"/>
    <n v="0"/>
    <n v="44404"/>
    <n v="44432"/>
    <n v="0"/>
    <n v="1"/>
    <n v="0"/>
    <n v="2021"/>
    <n v="7"/>
    <n v="30"/>
    <n v="4"/>
    <m/>
    <m/>
    <m/>
    <x v="2"/>
    <s v="Direct"/>
    <x v="0"/>
    <x v="6"/>
    <x v="2"/>
  </r>
  <r>
    <n v="53168714"/>
    <s v="Data Scientist"/>
    <x v="1"/>
    <s v="Other"/>
    <x v="220"/>
    <n v="39690481"/>
    <m/>
    <m/>
    <d v="2021-07-27T00:00:00"/>
    <n v="44434.750115740739"/>
    <s v="Be a part of building one of Australia's largest enterprise data platforms!"/>
    <s v="Australia"/>
    <x v="2"/>
    <x v="2"/>
    <m/>
    <m/>
    <x v="1"/>
    <s v="100 + per hour"/>
    <s v="No"/>
    <s v="https://www.seek.com.au/job/53168714?type=standard#searchRequestToken=ffe35ed1-4ef4-476c-b6d5-f2524412db38"/>
    <n v="1"/>
    <n v="1"/>
    <n v="1"/>
    <n v="1"/>
    <n v="0"/>
    <n v="0"/>
    <n v="0"/>
    <n v="0"/>
    <n v="0"/>
    <n v="0"/>
    <n v="1"/>
    <n v="0"/>
    <n v="0"/>
    <n v="1"/>
    <n v="0"/>
    <n v="0"/>
    <n v="0"/>
    <n v="0"/>
    <n v="0"/>
    <n v="0"/>
    <n v="0"/>
    <n v="0"/>
    <n v="0"/>
    <n v="0"/>
    <n v="0"/>
    <n v="44404"/>
    <n v="44434"/>
    <n v="1"/>
    <n v="1"/>
    <n v="0"/>
    <n v="2021"/>
    <n v="7"/>
    <n v="29"/>
    <n v="6"/>
    <n v="100"/>
    <n v="100"/>
    <s v="hour"/>
    <x v="2"/>
    <s v="Recruiter"/>
    <x v="1"/>
    <x v="6"/>
    <x v="2"/>
  </r>
  <r>
    <n v="53169607"/>
    <s v="Data Scientist: ML/AI Applications"/>
    <x v="1"/>
    <s v="Database Development &amp; Administration"/>
    <x v="10"/>
    <n v="47370483"/>
    <s v="CSIRO"/>
    <n v="3.7816999999999998"/>
    <d v="2021-07-27T00:00:00"/>
    <n v="44434.999988425923"/>
    <s v="Lead the development of machine learning, artificial intelligence and computer vision applications for CSIRO's Energy Business Unit!"/>
    <s v="Australia"/>
    <x v="3"/>
    <x v="3"/>
    <s v="CBD, Inner &amp; Western Suburbs"/>
    <s v="perth"/>
    <x v="0"/>
    <s v="AU $100k to AU $109k plus up to 15.4% super"/>
    <s v="No"/>
    <s v="https://www.seek.com.au/job/53169607?type=standout#searchRequestToken=ffed5333-5830-4458-a0c4-f11ee070618c"/>
    <n v="1"/>
    <n v="1"/>
    <n v="1"/>
    <n v="1"/>
    <n v="0"/>
    <n v="0"/>
    <n v="0"/>
    <n v="0"/>
    <n v="1"/>
    <n v="0"/>
    <n v="1"/>
    <n v="1"/>
    <n v="0"/>
    <n v="1"/>
    <n v="1"/>
    <n v="0"/>
    <n v="0"/>
    <n v="0"/>
    <n v="0"/>
    <n v="0"/>
    <n v="0"/>
    <n v="0"/>
    <n v="0"/>
    <n v="0"/>
    <n v="0"/>
    <n v="44404"/>
    <n v="44434"/>
    <n v="0"/>
    <n v="1"/>
    <n v="0"/>
    <n v="2021"/>
    <n v="7"/>
    <n v="30"/>
    <n v="9"/>
    <n v="100000"/>
    <n v="109000"/>
    <s v="year"/>
    <x v="2"/>
    <s v="Direct"/>
    <x v="1"/>
    <x v="6"/>
    <x v="2"/>
  </r>
  <r>
    <n v="53173542"/>
    <s v="Data Scientist"/>
    <x v="0"/>
    <s v="Mathematics, Statistics &amp; Information Sciences"/>
    <x v="762"/>
    <n v="47600867"/>
    <m/>
    <m/>
    <d v="2021-07-28T00:00:00"/>
    <n v="44435.999988425923"/>
    <s v="The Program Budgeting team is looking for an experienced Data Scientist (VPS 5) to join its team on a full-time ongoing basis."/>
    <s v="Australia"/>
    <x v="2"/>
    <x v="2"/>
    <m/>
    <m/>
    <x v="0"/>
    <m/>
    <s v="No"/>
    <s v="https://www.seek.com.au/job/53173542?type=standard#searchRequestToken=fffd7cae-d7a4-44f0-9460-057662fa55c2"/>
    <n v="0"/>
    <n v="1"/>
    <n v="1"/>
    <n v="1"/>
    <n v="0"/>
    <n v="0"/>
    <n v="0"/>
    <n v="0"/>
    <n v="0"/>
    <n v="0"/>
    <n v="1"/>
    <n v="0"/>
    <n v="0"/>
    <n v="1"/>
    <n v="0"/>
    <n v="0"/>
    <n v="0"/>
    <n v="0"/>
    <n v="0"/>
    <n v="0"/>
    <n v="0"/>
    <n v="0"/>
    <n v="0"/>
    <n v="0"/>
    <n v="0"/>
    <n v="44405"/>
    <n v="44419"/>
    <n v="0"/>
    <n v="1"/>
    <n v="0"/>
    <n v="2021"/>
    <n v="7"/>
    <n v="30"/>
    <n v="5"/>
    <m/>
    <m/>
    <m/>
    <x v="2"/>
    <s v="Direct"/>
    <x v="0"/>
    <x v="6"/>
    <x v="0"/>
  </r>
  <r>
    <n v="53180248"/>
    <s v="Data Scientist"/>
    <x v="6"/>
    <s v="Analysis &amp; Reporting"/>
    <x v="763"/>
    <n v="47584200"/>
    <m/>
    <m/>
    <d v="2021-07-28T00:00:00"/>
    <n v="44435.999988425923"/>
    <s v="Responsible for simulation and supply chain modelling services, modelling and analysis to answer strategic questions, and ad-hoc analysis."/>
    <s v="Australia"/>
    <x v="4"/>
    <x v="4"/>
    <s v="CBD &amp; Inner Suburbs"/>
    <s v="brisbane"/>
    <x v="0"/>
    <m/>
    <s v="No"/>
    <s v="https://www.seek.com.au/job/53180248?type=standout#searchRequestToken=fff87172-07dd-4409-b7a6-29617b30898e"/>
    <n v="1"/>
    <n v="1"/>
    <n v="1"/>
    <n v="1"/>
    <n v="0"/>
    <n v="0"/>
    <n v="0"/>
    <n v="0"/>
    <n v="0"/>
    <n v="0"/>
    <n v="1"/>
    <n v="1"/>
    <n v="0"/>
    <n v="1"/>
    <n v="0"/>
    <n v="0"/>
    <n v="0"/>
    <n v="0"/>
    <n v="0"/>
    <n v="0"/>
    <n v="0"/>
    <n v="0"/>
    <n v="0"/>
    <n v="0"/>
    <n v="0"/>
    <n v="44405"/>
    <n v="44432"/>
    <n v="0"/>
    <n v="1"/>
    <n v="0"/>
    <n v="2021"/>
    <n v="7"/>
    <n v="30"/>
    <n v="7"/>
    <m/>
    <m/>
    <m/>
    <x v="2"/>
    <s v="Direct"/>
    <x v="0"/>
    <x v="6"/>
    <x v="0"/>
  </r>
  <r>
    <n v="53184673"/>
    <s v="Senior Data Scientist"/>
    <x v="1"/>
    <s v="Other"/>
    <x v="559"/>
    <n v="23607543"/>
    <m/>
    <m/>
    <d v="2021-07-28T00:00:00"/>
    <n v="44435.999988425923"/>
    <s v="Senior Data Scientist needed to play an important role in the design, development and operation of a Machine Learning platform and capability"/>
    <s v="Australia"/>
    <x v="2"/>
    <x v="2"/>
    <s v="CBD &amp; Inner Suburbs"/>
    <s v="melbourne"/>
    <x v="0"/>
    <m/>
    <s v="Yes"/>
    <s v="https://www.seek.com.au/job/53184673?type=standout#searchRequestToken=fffd5430-1cf6-4c1c-88c3-e6efddc37b48"/>
    <n v="0"/>
    <n v="1"/>
    <n v="1"/>
    <n v="1"/>
    <n v="0"/>
    <n v="0"/>
    <n v="0"/>
    <n v="0"/>
    <n v="0"/>
    <n v="0"/>
    <n v="1"/>
    <n v="0"/>
    <n v="0"/>
    <n v="1"/>
    <n v="0"/>
    <n v="0"/>
    <n v="0"/>
    <n v="0"/>
    <n v="0"/>
    <n v="0"/>
    <n v="0"/>
    <n v="0"/>
    <n v="0"/>
    <n v="0"/>
    <n v="0"/>
    <n v="44405"/>
    <n v="44435"/>
    <n v="1"/>
    <n v="1"/>
    <n v="0"/>
    <n v="2021"/>
    <n v="7"/>
    <n v="30"/>
    <n v="5"/>
    <m/>
    <m/>
    <m/>
    <x v="2"/>
    <s v="Recruiter"/>
    <x v="0"/>
    <x v="6"/>
    <x v="0"/>
  </r>
  <r>
    <n v="53185361"/>
    <s v="Analyst/ Junior Data Scientist"/>
    <x v="1"/>
    <s v="Other"/>
    <x v="256"/>
    <n v="24712589"/>
    <s v="IAG"/>
    <n v="3.4611000000000001"/>
    <d v="2021-07-28T00:00:00"/>
    <n v="44435.999988425923"/>
    <s v="Are you interested in using AI and data analysis to improve customer experience?"/>
    <s v="Australia"/>
    <x v="0"/>
    <x v="0"/>
    <s v="CBD, Inner West &amp; Eastern Suburbs"/>
    <s v="sydney"/>
    <x v="0"/>
    <s v="$Neg + 13% Super + Bonus + Additional Benefits"/>
    <s v="Yes"/>
    <s v="https://www.seek.com.au/job/53185361?type=standard#searchRequestToken=ff98c386-916b-4b84-9a1f-af1cea43c788"/>
    <n v="1"/>
    <n v="1"/>
    <n v="1"/>
    <n v="1"/>
    <n v="0"/>
    <n v="0"/>
    <n v="0"/>
    <n v="0"/>
    <n v="0"/>
    <n v="0"/>
    <n v="1"/>
    <n v="0"/>
    <n v="0"/>
    <n v="1"/>
    <n v="0"/>
    <n v="0"/>
    <n v="0"/>
    <n v="0"/>
    <n v="0"/>
    <n v="0"/>
    <n v="0"/>
    <n v="0"/>
    <n v="0"/>
    <n v="0"/>
    <n v="0"/>
    <n v="44405"/>
    <n v="44410"/>
    <n v="0"/>
    <n v="1"/>
    <n v="0"/>
    <n v="2021"/>
    <n v="7"/>
    <n v="30"/>
    <n v="6"/>
    <m/>
    <m/>
    <m/>
    <x v="2"/>
    <s v="Direct"/>
    <x v="1"/>
    <x v="6"/>
    <x v="0"/>
  </r>
  <r>
    <n v="53185364"/>
    <s v="Analyst/ Junior Data Scientist"/>
    <x v="1"/>
    <s v="Other"/>
    <x v="256"/>
    <n v="24712589"/>
    <s v="IAG"/>
    <n v="3.4611000000000001"/>
    <d v="2021-07-28T00:00:00"/>
    <n v="44435.999988425923"/>
    <s v="Are you interested in using AI and data analysis to improve customer experience?"/>
    <s v="Australia"/>
    <x v="2"/>
    <x v="2"/>
    <s v="CBD &amp; Inner Suburbs"/>
    <s v="melbourne"/>
    <x v="0"/>
    <s v="$Neg + 13% Super + Bonus + Additional Benefits"/>
    <s v="Yes"/>
    <s v="https://www.seek.com.au/job/53185364?type=standard#searchRequestToken=ff98c386-916b-4b84-9a1f-af1cea43c788"/>
    <n v="1"/>
    <n v="1"/>
    <n v="1"/>
    <n v="1"/>
    <n v="0"/>
    <n v="0"/>
    <n v="0"/>
    <n v="0"/>
    <n v="0"/>
    <n v="0"/>
    <n v="1"/>
    <n v="0"/>
    <n v="0"/>
    <n v="1"/>
    <n v="0"/>
    <n v="0"/>
    <n v="0"/>
    <n v="0"/>
    <n v="0"/>
    <n v="0"/>
    <n v="0"/>
    <n v="0"/>
    <n v="0"/>
    <n v="0"/>
    <n v="0"/>
    <n v="44405"/>
    <n v="44410"/>
    <n v="0"/>
    <n v="1"/>
    <n v="0"/>
    <n v="2021"/>
    <n v="7"/>
    <n v="30"/>
    <n v="6"/>
    <m/>
    <m/>
    <m/>
    <x v="2"/>
    <s v="Direct"/>
    <x v="1"/>
    <x v="6"/>
    <x v="0"/>
  </r>
  <r>
    <n v="53186229"/>
    <s v="Snr Data Scientist"/>
    <x v="1"/>
    <s v="Database Development &amp; Administration"/>
    <x v="764"/>
    <n v="30039460"/>
    <m/>
    <m/>
    <d v="2021-07-28T00:00:00"/>
    <n v="44435.999988425923"/>
    <s v="Snr Data Scientist working with a Key Government Agency"/>
    <s v="Australia"/>
    <x v="1"/>
    <x v="1"/>
    <m/>
    <m/>
    <x v="0"/>
    <m/>
    <s v="Yes"/>
    <s v="https://www.seek.com.au/job/53186229?type=standout#searchRequestToken=ffebcc36-cb8e-439d-813b-0758bb7182dd"/>
    <n v="0"/>
    <n v="1"/>
    <n v="1"/>
    <n v="1"/>
    <n v="0"/>
    <n v="0"/>
    <n v="0"/>
    <n v="0"/>
    <n v="0"/>
    <n v="0"/>
    <n v="1"/>
    <n v="0"/>
    <n v="0"/>
    <n v="1"/>
    <n v="0"/>
    <n v="0"/>
    <n v="0"/>
    <n v="0"/>
    <n v="0"/>
    <n v="0"/>
    <n v="0"/>
    <n v="0"/>
    <n v="0"/>
    <n v="0"/>
    <n v="0"/>
    <n v="44405"/>
    <n v="44435"/>
    <n v="0"/>
    <n v="1"/>
    <n v="0"/>
    <n v="2021"/>
    <n v="7"/>
    <n v="30"/>
    <n v="5"/>
    <m/>
    <m/>
    <m/>
    <x v="2"/>
    <s v="Direct"/>
    <x v="0"/>
    <x v="6"/>
    <x v="0"/>
  </r>
  <r>
    <n v="53186344"/>
    <s v="Senior Analyst"/>
    <x v="1"/>
    <s v="Other"/>
    <x v="256"/>
    <n v="24712589"/>
    <s v="IAG"/>
    <n v="3.4611000000000001"/>
    <d v="2021-07-28T00:00:00"/>
    <n v="44435.999988425923"/>
    <s v="Join an award winning Analytics team to work on ways to leverage Analytics &amp; AI to improve our customer experience here at IAG!"/>
    <s v="Australia"/>
    <x v="0"/>
    <x v="0"/>
    <s v="CBD, Inner West &amp; Eastern Suburbs"/>
    <s v="sydney"/>
    <x v="0"/>
    <s v="$Neg + 13% Super + Bonus + Additional Benefits"/>
    <s v="Yes"/>
    <s v="https://www.seek.com.au/job/53186344?type=standard#searchRequestToken=ffb2abdf-98a8-425f-82de-946657cc1ac6"/>
    <n v="1"/>
    <n v="1"/>
    <n v="0"/>
    <n v="1"/>
    <n v="0"/>
    <n v="0"/>
    <n v="0"/>
    <n v="0"/>
    <n v="0"/>
    <n v="0"/>
    <n v="1"/>
    <n v="0"/>
    <n v="0"/>
    <n v="1"/>
    <n v="0"/>
    <n v="0"/>
    <n v="0"/>
    <n v="0"/>
    <n v="0"/>
    <n v="0"/>
    <n v="0"/>
    <n v="0"/>
    <n v="0"/>
    <n v="0"/>
    <n v="0"/>
    <n v="44405"/>
    <n v="44414"/>
    <n v="0"/>
    <n v="1"/>
    <n v="0"/>
    <n v="2021"/>
    <n v="7"/>
    <n v="30"/>
    <n v="5"/>
    <m/>
    <m/>
    <m/>
    <x v="2"/>
    <s v="Direct"/>
    <x v="1"/>
    <x v="6"/>
    <x v="0"/>
  </r>
  <r>
    <n v="53186531"/>
    <s v="Junior Data Scientist"/>
    <x v="1"/>
    <s v="Database Development &amp; Administration"/>
    <x v="765"/>
    <n v="25785232"/>
    <m/>
    <m/>
    <d v="2021-07-28T00:00:00"/>
    <n v="44432.999988425923"/>
    <s v="The ACT Revenue Office's Business Intelligence team is the forefront of data driven taxation compliance program &amp; delivering digital services to ACT"/>
    <s v="Australia"/>
    <x v="1"/>
    <x v="1"/>
    <m/>
    <s v="canberra"/>
    <x v="0"/>
    <s v="$111,887 - $120,436"/>
    <s v="No"/>
    <s v="https://www.seek.com.au/job/53186531?type=standout#searchRequestToken=ffedcc20-8b32-4802-9341-9bce267ea667"/>
    <n v="0"/>
    <n v="1"/>
    <n v="1"/>
    <n v="1"/>
    <n v="0"/>
    <n v="0"/>
    <n v="0"/>
    <n v="0"/>
    <n v="1"/>
    <n v="0"/>
    <n v="1"/>
    <n v="0"/>
    <n v="0"/>
    <n v="1"/>
    <n v="0"/>
    <n v="0"/>
    <n v="0"/>
    <n v="0"/>
    <n v="0"/>
    <n v="0"/>
    <n v="0"/>
    <n v="0"/>
    <n v="0"/>
    <n v="0"/>
    <n v="0"/>
    <n v="44405"/>
    <n v="44432"/>
    <n v="0"/>
    <n v="1"/>
    <n v="0"/>
    <n v="2021"/>
    <n v="7"/>
    <n v="27"/>
    <n v="6"/>
    <n v="111887"/>
    <n v="120436"/>
    <s v="year"/>
    <x v="2"/>
    <s v="Direct"/>
    <x v="1"/>
    <x v="6"/>
    <x v="0"/>
  </r>
  <r>
    <n v="53186532"/>
    <s v="Junior Data Scientist"/>
    <x v="4"/>
    <s v="Government - State"/>
    <x v="765"/>
    <n v="25785232"/>
    <m/>
    <m/>
    <d v="2021-07-28T00:00:00"/>
    <n v="44432.999988425923"/>
    <s v="The ACT Revenue Office's Business Intelligence team is the forefront of data driven taxation compliance program &amp; delivering digital services to ACT"/>
    <s v="Australia"/>
    <x v="1"/>
    <x v="1"/>
    <m/>
    <s v="canberra"/>
    <x v="0"/>
    <s v="$111,887 - $120,436"/>
    <s v="No"/>
    <s v="https://www.seek.com.au/job/53186532?type=standout#searchRequestToken=ffedcc20-8b32-4802-9341-9bce267ea667"/>
    <n v="0"/>
    <n v="1"/>
    <n v="1"/>
    <n v="1"/>
    <n v="0"/>
    <n v="0"/>
    <n v="0"/>
    <n v="0"/>
    <n v="1"/>
    <n v="0"/>
    <n v="1"/>
    <n v="0"/>
    <n v="0"/>
    <n v="1"/>
    <n v="0"/>
    <n v="0"/>
    <n v="0"/>
    <n v="0"/>
    <n v="0"/>
    <n v="0"/>
    <n v="0"/>
    <n v="0"/>
    <n v="0"/>
    <n v="0"/>
    <n v="0"/>
    <n v="44405"/>
    <n v="44432"/>
    <n v="0"/>
    <n v="1"/>
    <n v="1"/>
    <n v="2021"/>
    <n v="7"/>
    <n v="27"/>
    <n v="6"/>
    <n v="111887"/>
    <n v="120436"/>
    <s v="year"/>
    <x v="2"/>
    <s v="Direct"/>
    <x v="1"/>
    <x v="6"/>
    <x v="0"/>
  </r>
  <r>
    <n v="53186921"/>
    <s v="APS6 Data Analyst, Intelligence &amp; EL1 Senior Data Scientist, Intelligence"/>
    <x v="2"/>
    <s v="Other"/>
    <x v="143"/>
    <n v="34554680"/>
    <m/>
    <m/>
    <d v="2021-07-28T00:00:00"/>
    <n v="44419.999988425923"/>
    <s v="Come and work for AUSTRAC, Australia's anti-money laundering and counter terrorism financing regulator."/>
    <s v="Australia"/>
    <x v="1"/>
    <x v="1"/>
    <m/>
    <s v="canberra"/>
    <x v="0"/>
    <m/>
    <s v="No"/>
    <s v="https://www.seek.com.au/job/53186921?type=standout#searchRequestToken=ffda8ad3-ffd7-4ed4-9c69-e2350075a7e9"/>
    <n v="0"/>
    <n v="1"/>
    <n v="1"/>
    <n v="1"/>
    <n v="0"/>
    <n v="0"/>
    <n v="0"/>
    <n v="0"/>
    <n v="0"/>
    <n v="0"/>
    <n v="1"/>
    <n v="0"/>
    <n v="0"/>
    <n v="1"/>
    <n v="0"/>
    <n v="0"/>
    <n v="0"/>
    <n v="0"/>
    <n v="0"/>
    <n v="0"/>
    <n v="0"/>
    <n v="0"/>
    <n v="0"/>
    <n v="0"/>
    <n v="0"/>
    <n v="44405"/>
    <n v="44419"/>
    <n v="0"/>
    <n v="1"/>
    <n v="0"/>
    <n v="2021"/>
    <n v="7"/>
    <n v="14"/>
    <n v="5"/>
    <m/>
    <m/>
    <m/>
    <x v="2"/>
    <s v="Direct"/>
    <x v="0"/>
    <x v="6"/>
    <x v="0"/>
  </r>
  <r>
    <n v="53186922"/>
    <s v="APS6 Data Analyst, Intelligence &amp; EL1 Senior Data Scientist, Intelligence"/>
    <x v="4"/>
    <s v="Government - Federal"/>
    <x v="143"/>
    <n v="34554680"/>
    <m/>
    <m/>
    <d v="2021-07-28T00:00:00"/>
    <n v="44419.999988425923"/>
    <s v="Come and work for AUSTRAC, Australia's anti-money laundering and counter terrorism financing regulator."/>
    <s v="Australia"/>
    <x v="1"/>
    <x v="1"/>
    <m/>
    <s v="canberra"/>
    <x v="0"/>
    <m/>
    <s v="No"/>
    <s v="https://www.seek.com.au/job/53186922?type=standout#searchRequestToken=ffda8ad3-ffd7-4ed4-9c69-e2350075a7e9"/>
    <n v="0"/>
    <n v="1"/>
    <n v="1"/>
    <n v="1"/>
    <n v="0"/>
    <n v="0"/>
    <n v="0"/>
    <n v="0"/>
    <n v="0"/>
    <n v="0"/>
    <n v="1"/>
    <n v="0"/>
    <n v="0"/>
    <n v="1"/>
    <n v="0"/>
    <n v="0"/>
    <n v="0"/>
    <n v="0"/>
    <n v="0"/>
    <n v="0"/>
    <n v="0"/>
    <n v="0"/>
    <n v="0"/>
    <n v="0"/>
    <n v="0"/>
    <n v="44405"/>
    <n v="44419"/>
    <n v="0"/>
    <n v="1"/>
    <n v="1"/>
    <n v="2021"/>
    <n v="7"/>
    <n v="14"/>
    <n v="5"/>
    <m/>
    <m/>
    <m/>
    <x v="2"/>
    <s v="Direct"/>
    <x v="0"/>
    <x v="6"/>
    <x v="0"/>
  </r>
  <r>
    <n v="53186938"/>
    <s v="APS6 Data Analyst, Intelligence &amp; EL1 Senior Data Scientist, Intelligence"/>
    <x v="2"/>
    <s v="Other"/>
    <x v="143"/>
    <n v="34554680"/>
    <m/>
    <m/>
    <d v="2021-07-28T00:00:00"/>
    <n v="44419.999988425923"/>
    <s v="Come and work for AUSTRAC, Australia's anti-money laundering and counter terrorism financing regulator."/>
    <s v="Australia"/>
    <x v="2"/>
    <x v="2"/>
    <s v="CBD &amp; Inner Suburbs"/>
    <s v="melbourne"/>
    <x v="0"/>
    <m/>
    <s v="No"/>
    <s v="https://www.seek.com.au/job/53186938?type=standout#searchRequestToken=ffc68017-61cc-4032-8ade-139bd92ace8a"/>
    <n v="0"/>
    <n v="1"/>
    <n v="1"/>
    <n v="1"/>
    <n v="0"/>
    <n v="0"/>
    <n v="0"/>
    <n v="0"/>
    <n v="0"/>
    <n v="0"/>
    <n v="1"/>
    <n v="0"/>
    <n v="0"/>
    <n v="1"/>
    <n v="0"/>
    <n v="0"/>
    <n v="0"/>
    <n v="0"/>
    <n v="0"/>
    <n v="0"/>
    <n v="0"/>
    <n v="0"/>
    <n v="0"/>
    <n v="0"/>
    <n v="0"/>
    <n v="44405"/>
    <n v="44419"/>
    <n v="0"/>
    <n v="1"/>
    <n v="0"/>
    <n v="2021"/>
    <n v="7"/>
    <n v="14"/>
    <n v="5"/>
    <m/>
    <m/>
    <m/>
    <x v="2"/>
    <s v="Direct"/>
    <x v="0"/>
    <x v="6"/>
    <x v="0"/>
  </r>
  <r>
    <n v="53186939"/>
    <s v="APS6 Data Analyst, Intelligence &amp; EL1 Senior Data Scientist, Intelligence"/>
    <x v="4"/>
    <s v="Government - Federal"/>
    <x v="143"/>
    <n v="34554680"/>
    <m/>
    <m/>
    <d v="2021-07-28T00:00:00"/>
    <n v="44419.999988425923"/>
    <s v="Come and work for AUSTRAC, Australia's anti-money laundering and counter terrorism financing regulator."/>
    <s v="Australia"/>
    <x v="2"/>
    <x v="2"/>
    <s v="CBD &amp; Inner Suburbs"/>
    <s v="melbourne"/>
    <x v="0"/>
    <m/>
    <s v="No"/>
    <s v="https://www.seek.com.au/job/53186939?type=standout#searchRequestToken=ffc68017-61cc-4032-8ade-139bd92ace8a"/>
    <n v="0"/>
    <n v="1"/>
    <n v="1"/>
    <n v="1"/>
    <n v="0"/>
    <n v="0"/>
    <n v="0"/>
    <n v="0"/>
    <n v="0"/>
    <n v="0"/>
    <n v="1"/>
    <n v="0"/>
    <n v="0"/>
    <n v="1"/>
    <n v="0"/>
    <n v="0"/>
    <n v="0"/>
    <n v="0"/>
    <n v="0"/>
    <n v="0"/>
    <n v="0"/>
    <n v="0"/>
    <n v="0"/>
    <n v="0"/>
    <n v="0"/>
    <n v="44405"/>
    <n v="44419"/>
    <n v="0"/>
    <n v="1"/>
    <n v="1"/>
    <n v="2021"/>
    <n v="7"/>
    <n v="14"/>
    <n v="5"/>
    <m/>
    <m/>
    <m/>
    <x v="2"/>
    <s v="Direct"/>
    <x v="0"/>
    <x v="6"/>
    <x v="0"/>
  </r>
  <r>
    <n v="53186953"/>
    <s v="APS6 Data Analyst, Intelligence &amp; EL1 Senior Data Scientist, Intelligence"/>
    <x v="2"/>
    <s v="Other"/>
    <x v="143"/>
    <n v="34554680"/>
    <m/>
    <m/>
    <d v="2021-07-28T00:00:00"/>
    <n v="44419.999988425923"/>
    <s v="Come and work for AUSTRAC, Australia's anti-money laundering and counter terrorism financing regulator."/>
    <s v="Australia"/>
    <x v="0"/>
    <x v="0"/>
    <s v="CBD, Inner West &amp; Eastern Suburbs"/>
    <s v="sydney"/>
    <x v="0"/>
    <m/>
    <s v="No"/>
    <s v="https://www.seek.com.au/job/53186953?type=standout#searchRequestToken=ffda8ad3-ffd7-4ed4-9c69-e2350075a7e9"/>
    <n v="0"/>
    <n v="1"/>
    <n v="0"/>
    <n v="1"/>
    <n v="0"/>
    <n v="0"/>
    <n v="0"/>
    <n v="0"/>
    <n v="0"/>
    <n v="0"/>
    <n v="1"/>
    <n v="0"/>
    <n v="0"/>
    <n v="1"/>
    <n v="0"/>
    <n v="0"/>
    <n v="0"/>
    <n v="0"/>
    <n v="0"/>
    <n v="0"/>
    <n v="0"/>
    <n v="0"/>
    <n v="0"/>
    <n v="0"/>
    <n v="0"/>
    <n v="44405"/>
    <n v="44419"/>
    <n v="0"/>
    <n v="1"/>
    <n v="0"/>
    <n v="2021"/>
    <n v="7"/>
    <n v="14"/>
    <n v="4"/>
    <m/>
    <m/>
    <m/>
    <x v="2"/>
    <s v="Direct"/>
    <x v="0"/>
    <x v="6"/>
    <x v="0"/>
  </r>
  <r>
    <n v="53186954"/>
    <s v="APS6 Data Analyst, Intelligence &amp; EL1 Senior Data Scientist, Intelligence"/>
    <x v="4"/>
    <s v="Government - Federal"/>
    <x v="143"/>
    <n v="34554680"/>
    <m/>
    <m/>
    <d v="2021-07-28T00:00:00"/>
    <n v="44419.999988425923"/>
    <s v="Come and work for AUSTRAC, Australia's anti-money laundering and counter terrorism financing regulator."/>
    <s v="Australia"/>
    <x v="0"/>
    <x v="0"/>
    <s v="CBD, Inner West &amp; Eastern Suburbs"/>
    <s v="sydney"/>
    <x v="0"/>
    <m/>
    <s v="No"/>
    <s v="https://www.seek.com.au/job/53186954?type=standout#searchRequestToken=ffda8ad3-ffd7-4ed4-9c69-e2350075a7e9"/>
    <n v="0"/>
    <n v="1"/>
    <n v="1"/>
    <n v="1"/>
    <n v="0"/>
    <n v="0"/>
    <n v="0"/>
    <n v="0"/>
    <n v="0"/>
    <n v="0"/>
    <n v="1"/>
    <n v="0"/>
    <n v="0"/>
    <n v="1"/>
    <n v="0"/>
    <n v="0"/>
    <n v="0"/>
    <n v="0"/>
    <n v="0"/>
    <n v="0"/>
    <n v="0"/>
    <n v="0"/>
    <n v="0"/>
    <n v="0"/>
    <n v="0"/>
    <n v="44405"/>
    <n v="44419"/>
    <n v="0"/>
    <n v="1"/>
    <n v="1"/>
    <n v="2021"/>
    <n v="7"/>
    <n v="14"/>
    <n v="5"/>
    <m/>
    <m/>
    <m/>
    <x v="2"/>
    <s v="Direct"/>
    <x v="0"/>
    <x v="6"/>
    <x v="0"/>
  </r>
  <r>
    <n v="53187209"/>
    <s v="Data Scientist"/>
    <x v="1"/>
    <s v="Developers/Programmers"/>
    <x v="765"/>
    <n v="25785232"/>
    <m/>
    <m/>
    <d v="2021-07-28T00:00:00"/>
    <n v="44432.999988425923"/>
    <s v="ACT Revenue Office's Business Intelligence team is at the forefront of data driven taxation compliance program &amp; delivering digital services to ACT"/>
    <s v="Australia"/>
    <x v="1"/>
    <x v="1"/>
    <m/>
    <s v="canberra"/>
    <x v="0"/>
    <s v="$131,773 - $153,041"/>
    <s v="No"/>
    <s v="https://www.seek.com.au/job/53187209?type=standout#searchRequestToken=fffd5430-1cf6-4c1c-88c3-e6efddc37b48"/>
    <n v="0"/>
    <n v="1"/>
    <n v="1"/>
    <n v="1"/>
    <n v="0"/>
    <n v="0"/>
    <n v="0"/>
    <n v="0"/>
    <n v="0"/>
    <n v="0"/>
    <n v="1"/>
    <n v="0"/>
    <n v="0"/>
    <n v="1"/>
    <n v="0"/>
    <n v="0"/>
    <n v="0"/>
    <n v="0"/>
    <n v="0"/>
    <n v="0"/>
    <n v="0"/>
    <n v="0"/>
    <n v="0"/>
    <n v="0"/>
    <n v="0"/>
    <n v="44405"/>
    <n v="44432"/>
    <n v="0"/>
    <n v="1"/>
    <n v="0"/>
    <n v="2021"/>
    <n v="7"/>
    <n v="27"/>
    <n v="5"/>
    <n v="131773"/>
    <n v="153041"/>
    <s v="year"/>
    <x v="2"/>
    <s v="Direct"/>
    <x v="1"/>
    <x v="6"/>
    <x v="0"/>
  </r>
  <r>
    <n v="53187210"/>
    <s v="Data Scientist"/>
    <x v="4"/>
    <s v="Government - State"/>
    <x v="765"/>
    <n v="25785232"/>
    <m/>
    <m/>
    <d v="2021-07-28T00:00:00"/>
    <n v="44432.999988425923"/>
    <s v="ACT Revenue Office's Business Intelligence team is at the forefront of data driven taxation compliance program &amp; delivering digital services to ACT"/>
    <s v="Australia"/>
    <x v="1"/>
    <x v="1"/>
    <m/>
    <s v="canberra"/>
    <x v="0"/>
    <s v="$131,773 - $153,041"/>
    <s v="No"/>
    <s v="https://www.seek.com.au/job/53187210?type=standout#searchRequestToken=fffd5430-1cf6-4c1c-88c3-e6efddc37b48"/>
    <n v="0"/>
    <n v="1"/>
    <n v="1"/>
    <n v="1"/>
    <n v="0"/>
    <n v="0"/>
    <n v="0"/>
    <n v="0"/>
    <n v="0"/>
    <n v="0"/>
    <n v="1"/>
    <n v="0"/>
    <n v="0"/>
    <n v="1"/>
    <n v="0"/>
    <n v="0"/>
    <n v="0"/>
    <n v="0"/>
    <n v="0"/>
    <n v="0"/>
    <n v="0"/>
    <n v="0"/>
    <n v="0"/>
    <n v="0"/>
    <n v="0"/>
    <n v="44405"/>
    <n v="44432"/>
    <n v="0"/>
    <n v="1"/>
    <n v="1"/>
    <n v="2021"/>
    <n v="7"/>
    <n v="27"/>
    <n v="5"/>
    <n v="131773"/>
    <n v="153041"/>
    <s v="year"/>
    <x v="2"/>
    <s v="Direct"/>
    <x v="1"/>
    <x v="6"/>
    <x v="0"/>
  </r>
  <r>
    <n v="53187297"/>
    <s v="Senior Analyst"/>
    <x v="1"/>
    <s v="Other"/>
    <x v="256"/>
    <n v="24712589"/>
    <s v="IAG"/>
    <n v="3.4611000000000001"/>
    <d v="2021-07-28T00:00:00"/>
    <n v="44435.999988425923"/>
    <s v="Join an award winning Analytics team to work on ways to leverage Analytics &amp; AI to improve our customer experience here at IAG!"/>
    <s v="Australia"/>
    <x v="2"/>
    <x v="2"/>
    <s v="CBD &amp; Inner Suburbs"/>
    <s v="melbourne"/>
    <x v="0"/>
    <s v="$Neg + 13% Super + Bonus + Additional Benefits"/>
    <s v="Yes"/>
    <s v="https://www.seek.com.au/job/53187297?type=standard#searchRequestToken=ffb2abdf-98a8-425f-82de-946657cc1ac6"/>
    <n v="1"/>
    <n v="1"/>
    <n v="0"/>
    <n v="1"/>
    <n v="0"/>
    <n v="0"/>
    <n v="0"/>
    <n v="0"/>
    <n v="0"/>
    <n v="0"/>
    <n v="1"/>
    <n v="0"/>
    <n v="0"/>
    <n v="1"/>
    <n v="0"/>
    <n v="0"/>
    <n v="0"/>
    <n v="0"/>
    <n v="0"/>
    <n v="0"/>
    <n v="0"/>
    <n v="0"/>
    <n v="0"/>
    <n v="0"/>
    <n v="0"/>
    <n v="44405"/>
    <n v="44414"/>
    <n v="0"/>
    <n v="1"/>
    <n v="0"/>
    <n v="2021"/>
    <n v="7"/>
    <n v="30"/>
    <n v="5"/>
    <m/>
    <m/>
    <m/>
    <x v="2"/>
    <s v="Direct"/>
    <x v="1"/>
    <x v="6"/>
    <x v="0"/>
  </r>
  <r>
    <n v="53189449"/>
    <s v="Data Scientist"/>
    <x v="1"/>
    <s v="Business/Systems Analysts"/>
    <x v="404"/>
    <n v="20248832"/>
    <s v="AMP"/>
    <n v="3.3469000000000002"/>
    <d v="2021-07-28T00:00:00"/>
    <n v="44435.999988425923"/>
    <s v="We're transforming our business and we need people like you to join us on this journey."/>
    <s v="Australia"/>
    <x v="0"/>
    <x v="0"/>
    <m/>
    <m/>
    <x v="0"/>
    <m/>
    <s v="No"/>
    <s v="https://www.seek.com.au/job/53189449?type=standout#searchRequestToken=fc4c0e6e-bf9a-440a-aa28-46516937d421"/>
    <n v="0"/>
    <n v="1"/>
    <n v="1"/>
    <n v="1"/>
    <n v="0"/>
    <n v="0"/>
    <n v="0"/>
    <n v="0"/>
    <n v="0"/>
    <n v="1"/>
    <n v="1"/>
    <n v="1"/>
    <n v="1"/>
    <n v="1"/>
    <n v="0"/>
    <n v="0"/>
    <n v="0"/>
    <n v="0"/>
    <n v="0"/>
    <n v="0"/>
    <n v="0"/>
    <n v="1"/>
    <n v="0"/>
    <n v="0"/>
    <n v="0"/>
    <n v="44405"/>
    <n v="44406"/>
    <n v="0"/>
    <n v="1"/>
    <n v="0"/>
    <n v="2021"/>
    <n v="7"/>
    <n v="30"/>
    <n v="9"/>
    <m/>
    <m/>
    <m/>
    <x v="2"/>
    <s v="Direct"/>
    <x v="0"/>
    <x v="6"/>
    <x v="0"/>
  </r>
  <r>
    <n v="53190374"/>
    <s v="Health Data Analyst/Scientist"/>
    <x v="0"/>
    <s v="Mathematics, Statistics &amp; Information Sciences"/>
    <x v="766"/>
    <n v="3283471"/>
    <m/>
    <m/>
    <d v="2021-07-28T00:00:00"/>
    <n v="44435.999988425923"/>
    <s v="Seeking expressions of interest from Data Analysts/Scientists with experience interrogating state and national health datasets."/>
    <s v="Australia"/>
    <x v="2"/>
    <x v="2"/>
    <s v="CBD &amp; Inner Suburbs"/>
    <s v="melbourne"/>
    <x v="1"/>
    <m/>
    <s v="No"/>
    <s v="https://www.seek.com.au/job/53190374?type=standout#searchRequestToken=ffb2abdf-98a8-425f-82de-946657cc1ac6"/>
    <n v="1"/>
    <n v="1"/>
    <n v="1"/>
    <n v="1"/>
    <n v="0"/>
    <n v="0"/>
    <n v="0"/>
    <n v="0"/>
    <n v="0"/>
    <n v="1"/>
    <n v="1"/>
    <n v="1"/>
    <n v="0"/>
    <n v="1"/>
    <n v="0"/>
    <n v="0"/>
    <n v="0"/>
    <n v="0"/>
    <n v="0"/>
    <n v="0"/>
    <n v="0"/>
    <n v="0"/>
    <n v="0"/>
    <n v="0"/>
    <n v="0"/>
    <n v="44405"/>
    <n v="44412"/>
    <n v="0"/>
    <n v="1"/>
    <n v="0"/>
    <n v="2021"/>
    <n v="7"/>
    <n v="30"/>
    <n v="8"/>
    <m/>
    <m/>
    <m/>
    <x v="2"/>
    <s v="Direct"/>
    <x v="0"/>
    <x v="6"/>
    <x v="0"/>
  </r>
  <r>
    <n v="53190872"/>
    <s v="Senior Analyst - Sales &amp; Workforce Forecasting"/>
    <x v="0"/>
    <s v="Mathematics, Statistics &amp; Information Sciences"/>
    <x v="44"/>
    <n v="37079664"/>
    <m/>
    <m/>
    <d v="2021-07-29T00:00:00"/>
    <n v="44436.999988425923"/>
    <s v="Senior Analytics role - Huge business impact! Statistical modelling! Large Sales Forecast model in R &amp; SQL. Potential to work with Python &amp; big data!"/>
    <s v="Australia"/>
    <x v="0"/>
    <x v="0"/>
    <s v="CBD, Inner West &amp; Eastern Suburbs"/>
    <s v="sydney"/>
    <x v="0"/>
    <s v="$120-$140K+Super+ Bonus"/>
    <s v="No"/>
    <s v="https://www.seek.com.au/job/53190872?type=standout#searchRequestToken=fffd7cae-d7a4-44f0-9460-057662fa55c2"/>
    <n v="1"/>
    <n v="1"/>
    <n v="0"/>
    <n v="1"/>
    <n v="0"/>
    <n v="0"/>
    <n v="0"/>
    <n v="0"/>
    <n v="0"/>
    <n v="0"/>
    <n v="1"/>
    <n v="0"/>
    <n v="0"/>
    <n v="1"/>
    <n v="0"/>
    <n v="0"/>
    <n v="0"/>
    <n v="0"/>
    <n v="0"/>
    <n v="0"/>
    <n v="0"/>
    <n v="0"/>
    <n v="0"/>
    <n v="0"/>
    <n v="0"/>
    <n v="44405"/>
    <n v="44433"/>
    <n v="1"/>
    <n v="1"/>
    <n v="0"/>
    <n v="2021"/>
    <n v="7"/>
    <n v="30"/>
    <n v="5"/>
    <m/>
    <m/>
    <m/>
    <x v="2"/>
    <s v="Recruiter"/>
    <x v="1"/>
    <x v="6"/>
    <x v="3"/>
  </r>
  <r>
    <n v="53192795"/>
    <s v="Data Scientist"/>
    <x v="0"/>
    <s v="Mathematics, Statistics &amp; Information Sciences"/>
    <x v="767"/>
    <n v="32925516"/>
    <m/>
    <m/>
    <d v="2021-07-29T00:00:00"/>
    <n v="44436.999988425923"/>
    <s v="Join a successful green-tech start-up as our Data Scientist where you will help us develop our new and existing products using your brilliant mind"/>
    <s v="Australia"/>
    <x v="0"/>
    <x v="0"/>
    <s v="CBD, Inner West &amp; Eastern Suburbs"/>
    <s v="sydney"/>
    <x v="0"/>
    <m/>
    <s v="No"/>
    <s v="https://www.seek.com.au/job/53192795?type=standard#searchRequestToken=fffd5430-1cf6-4c1c-88c3-e6efddc37b48"/>
    <n v="0"/>
    <n v="1"/>
    <n v="1"/>
    <n v="1"/>
    <n v="0"/>
    <n v="0"/>
    <n v="0"/>
    <n v="0"/>
    <n v="0"/>
    <n v="0"/>
    <n v="1"/>
    <n v="0"/>
    <n v="0"/>
    <n v="1"/>
    <n v="0"/>
    <n v="0"/>
    <n v="0"/>
    <n v="0"/>
    <n v="0"/>
    <n v="0"/>
    <n v="0"/>
    <n v="0"/>
    <n v="0"/>
    <n v="0"/>
    <n v="0"/>
    <n v="44406"/>
    <n v="44436"/>
    <n v="0"/>
    <n v="1"/>
    <n v="0"/>
    <n v="2021"/>
    <n v="7"/>
    <n v="30"/>
    <n v="5"/>
    <m/>
    <m/>
    <m/>
    <x v="2"/>
    <s v="Direct"/>
    <x v="0"/>
    <x v="6"/>
    <x v="3"/>
  </r>
  <r>
    <n v="53195266"/>
    <s v="Data Scientist - Customer Insights Pharmaceutical Industry"/>
    <x v="5"/>
    <s v="Market Research &amp; Analysis"/>
    <x v="646"/>
    <n v="26669673"/>
    <m/>
    <m/>
    <d v="2021-07-29T00:00:00"/>
    <n v="44436.999988425923"/>
    <s v="Opportunity to join a global pharmaceutical company in their customer engagement business unit to work in their prescription med business. Apply now!"/>
    <s v="Australia"/>
    <x v="0"/>
    <x v="0"/>
    <s v="Ryde &amp; Macquarie Park"/>
    <m/>
    <x v="0"/>
    <s v="Lisa Fox 0488 022 779"/>
    <s v="No"/>
    <s v="https://www.seek.com.au/job/53195266?type=standard#searchRequestToken=fff32b02-7cdc-4c4a-b33e-4a4ff228df66"/>
    <n v="1"/>
    <n v="1"/>
    <n v="0"/>
    <n v="1"/>
    <n v="0"/>
    <n v="0"/>
    <n v="0"/>
    <n v="0"/>
    <n v="0"/>
    <n v="0"/>
    <n v="1"/>
    <n v="0"/>
    <n v="0"/>
    <n v="1"/>
    <n v="0"/>
    <n v="0"/>
    <n v="0"/>
    <n v="0"/>
    <n v="0"/>
    <n v="0"/>
    <n v="0"/>
    <n v="0"/>
    <n v="0"/>
    <n v="0"/>
    <n v="0"/>
    <n v="44406"/>
    <n v="44434"/>
    <n v="0"/>
    <n v="1"/>
    <n v="0"/>
    <n v="2021"/>
    <n v="7"/>
    <n v="30"/>
    <n v="5"/>
    <m/>
    <m/>
    <m/>
    <x v="2"/>
    <s v="Direct"/>
    <x v="1"/>
    <x v="6"/>
    <x v="3"/>
  </r>
  <r>
    <n v="53195633"/>
    <s v="Data Engineer"/>
    <x v="1"/>
    <s v="Engineering - Software"/>
    <x v="182"/>
    <n v="24245624"/>
    <s v="Greenstone Financial Services"/>
    <n v="3.8252000000000002"/>
    <d v="2021-07-29T00:00:00"/>
    <n v="44436.45721064815"/>
    <s v="You will be responsible for designing and building our data warehouses that combine data from third party APIs such as Google Ads &amp; Facebook"/>
    <s v="Australia"/>
    <x v="0"/>
    <x v="0"/>
    <s v="North West &amp; Hills District"/>
    <s v="bellavista"/>
    <x v="0"/>
    <m/>
    <s v="No"/>
    <s v="https://www.seek.com.au/job/53195633?type=standout#searchRequestToken=fff87172-07dd-4409-b7a6-29617b30898e"/>
    <n v="0"/>
    <n v="1"/>
    <n v="0"/>
    <n v="1"/>
    <n v="0"/>
    <n v="0"/>
    <n v="0"/>
    <n v="0"/>
    <n v="0"/>
    <n v="1"/>
    <n v="1"/>
    <n v="1"/>
    <n v="1"/>
    <n v="1"/>
    <n v="0"/>
    <n v="0"/>
    <n v="0"/>
    <n v="0"/>
    <n v="0"/>
    <n v="0"/>
    <n v="0"/>
    <n v="1"/>
    <n v="0"/>
    <n v="0"/>
    <n v="0"/>
    <n v="44406"/>
    <n v="44436"/>
    <n v="0"/>
    <n v="1"/>
    <n v="0"/>
    <n v="2021"/>
    <n v="7"/>
    <n v="29"/>
    <n v="8"/>
    <m/>
    <m/>
    <m/>
    <x v="2"/>
    <s v="Direct"/>
    <x v="0"/>
    <x v="6"/>
    <x v="3"/>
  </r>
  <r>
    <n v="53195784"/>
    <s v="Credit Risk Strategy Manager"/>
    <x v="2"/>
    <s v="Credit"/>
    <x v="768"/>
    <n v="36898680"/>
    <s v="PayPal"/>
    <n v="3.1667000000000001"/>
    <d v="2021-07-29T00:00:00"/>
    <n v="44436.999988425923"/>
    <s v="Derive insights from data and communicate those insights to a non-technical audience through presentations and documentation"/>
    <s v="Australia"/>
    <x v="0"/>
    <x v="0"/>
    <s v="CBD, Inner West &amp; Eastern Suburbs"/>
    <s v="sydney"/>
    <x v="0"/>
    <m/>
    <s v="No"/>
    <s v="https://www.seek.com.au/job/53195784?type=standout#searchRequestToken=fff9747d-069f-41bc-adcc-b6808541f430"/>
    <n v="0"/>
    <n v="1"/>
    <n v="0"/>
    <n v="1"/>
    <n v="0"/>
    <n v="0"/>
    <n v="0"/>
    <n v="0"/>
    <n v="0"/>
    <n v="0"/>
    <n v="1"/>
    <n v="0"/>
    <n v="1"/>
    <n v="1"/>
    <n v="0"/>
    <n v="0"/>
    <n v="0"/>
    <n v="0"/>
    <n v="0"/>
    <n v="0"/>
    <n v="0"/>
    <n v="1"/>
    <n v="0"/>
    <n v="0"/>
    <n v="0"/>
    <n v="44406"/>
    <n v="44436"/>
    <n v="0"/>
    <n v="1"/>
    <n v="0"/>
    <n v="2021"/>
    <n v="7"/>
    <n v="30"/>
    <n v="6"/>
    <m/>
    <m/>
    <m/>
    <x v="2"/>
    <s v="Direct"/>
    <x v="0"/>
    <x v="6"/>
    <x v="3"/>
  </r>
  <r>
    <n v="53196671"/>
    <s v="Junior Data Analyst"/>
    <x v="1"/>
    <s v="Database Development &amp; Administration"/>
    <x v="613"/>
    <n v="26508019"/>
    <s v="Datacom"/>
    <n v="2.7077"/>
    <d v="2021-07-29T00:00:00"/>
    <n v="44436.999988425923"/>
    <s v="You will be responsible for delivering analytical solutions and insights though data science techniques to support the strategic needs of Datacom."/>
    <s v="Australia"/>
    <x v="6"/>
    <x v="6"/>
    <m/>
    <m/>
    <x v="0"/>
    <m/>
    <s v="No"/>
    <s v="https://www.seek.com.au/job/53196671?type=standout#searchRequestToken=fffd7cae-d7a4-44f0-9460-057662fa55c2"/>
    <n v="1"/>
    <n v="1"/>
    <n v="0"/>
    <n v="1"/>
    <n v="0"/>
    <n v="0"/>
    <n v="0"/>
    <n v="0"/>
    <n v="0"/>
    <n v="0"/>
    <n v="1"/>
    <n v="0"/>
    <n v="0"/>
    <n v="1"/>
    <n v="0"/>
    <n v="0"/>
    <n v="0"/>
    <n v="0"/>
    <n v="0"/>
    <n v="0"/>
    <n v="0"/>
    <n v="0"/>
    <n v="0"/>
    <n v="0"/>
    <n v="0"/>
    <n v="44406"/>
    <n v="44434"/>
    <n v="0"/>
    <n v="1"/>
    <n v="0"/>
    <n v="2021"/>
    <n v="7"/>
    <n v="30"/>
    <n v="5"/>
    <m/>
    <m/>
    <m/>
    <x v="2"/>
    <s v="Direct"/>
    <x v="0"/>
    <x v="6"/>
    <x v="3"/>
  </r>
  <r>
    <n v="53201456"/>
    <s v="Data Scientist"/>
    <x v="22"/>
    <s v="Gaming"/>
    <x v="168"/>
    <n v="39376717"/>
    <s v="Betfair"/>
    <n v="3.25"/>
    <d v="2021-07-29T00:00:00"/>
    <n v="44436.999988425923"/>
    <s v="Are you looking for the next step in your Data Science career?"/>
    <s v="Australia"/>
    <x v="2"/>
    <x v="2"/>
    <s v="CBD &amp; Inner Suburbs"/>
    <s v="melbourne"/>
    <x v="0"/>
    <m/>
    <s v="Yes"/>
    <s v="https://www.seek.com.au/job/53201456?type=standout#searchRequestToken=ffebcc36-cb8e-439d-813b-0758bb7182dd"/>
    <n v="1"/>
    <n v="1"/>
    <n v="1"/>
    <n v="1"/>
    <n v="0"/>
    <n v="0"/>
    <n v="0"/>
    <n v="0"/>
    <n v="0"/>
    <n v="0"/>
    <n v="1"/>
    <n v="0"/>
    <n v="0"/>
    <n v="1"/>
    <n v="0"/>
    <n v="0"/>
    <n v="0"/>
    <n v="0"/>
    <n v="0"/>
    <n v="0"/>
    <n v="0"/>
    <n v="0"/>
    <n v="0"/>
    <n v="0"/>
    <n v="0"/>
    <n v="44406"/>
    <n v="44436"/>
    <n v="0"/>
    <n v="1"/>
    <n v="0"/>
    <n v="2021"/>
    <n v="7"/>
    <n v="30"/>
    <n v="6"/>
    <m/>
    <m/>
    <m/>
    <x v="2"/>
    <s v="Direct"/>
    <x v="0"/>
    <x v="6"/>
    <x v="3"/>
  </r>
  <r>
    <n v="53207435"/>
    <s v="Data Scientist"/>
    <x v="1"/>
    <s v="Other"/>
    <x v="256"/>
    <n v="24712589"/>
    <s v="IAG"/>
    <n v="3.4651000000000001"/>
    <d v="2021-07-29T00:00:00"/>
    <n v="44436.999988425923"/>
    <s v="Join an established, highly collaborative and award winning team!"/>
    <s v="Australia"/>
    <x v="0"/>
    <x v="0"/>
    <s v="CBD, Inner West &amp; Eastern Suburbs"/>
    <s v="sydney"/>
    <x v="0"/>
    <s v="$Neg + 13% Super + Bonus + Additional Benefits"/>
    <s v="Yes"/>
    <s v="https://www.seek.com.au/job/53207435?type=standard#searchRequestToken=fffd7cae-d7a4-44f0-9460-057662fa55c2"/>
    <n v="1"/>
    <n v="1"/>
    <n v="1"/>
    <n v="1"/>
    <n v="0"/>
    <n v="0"/>
    <n v="0"/>
    <n v="0"/>
    <n v="0"/>
    <n v="0"/>
    <n v="1"/>
    <n v="0"/>
    <n v="0"/>
    <n v="1"/>
    <n v="0"/>
    <n v="0"/>
    <n v="0"/>
    <n v="0"/>
    <n v="0"/>
    <n v="0"/>
    <n v="0"/>
    <n v="0"/>
    <n v="0"/>
    <n v="0"/>
    <n v="0"/>
    <n v="44406"/>
    <n v="44420"/>
    <n v="0"/>
    <n v="1"/>
    <n v="0"/>
    <n v="2021"/>
    <n v="7"/>
    <n v="30"/>
    <n v="6"/>
    <m/>
    <m/>
    <m/>
    <x v="2"/>
    <s v="Direct"/>
    <x v="1"/>
    <x v="6"/>
    <x v="3"/>
  </r>
  <r>
    <n v="53208192"/>
    <s v="Data Scientist"/>
    <x v="1"/>
    <s v="Other"/>
    <x v="256"/>
    <n v="24712589"/>
    <s v="IAG"/>
    <n v="3.4651000000000001"/>
    <d v="2021-07-29T00:00:00"/>
    <n v="44436.999988425923"/>
    <s v="Join an established, highly collaborative and award winning Analytics team!"/>
    <s v="Australia"/>
    <x v="2"/>
    <x v="2"/>
    <s v="CBD &amp; Inner Suburbs"/>
    <s v="melbourne"/>
    <x v="0"/>
    <s v="$Neg + 13% Super + Bonus + Additional Benefits"/>
    <s v="Yes"/>
    <s v="https://www.seek.com.au/job/53208192?type=standard#searchRequestToken=ffb2abdf-98a8-425f-82de-946657cc1ac6"/>
    <n v="1"/>
    <n v="1"/>
    <n v="1"/>
    <n v="1"/>
    <n v="0"/>
    <n v="0"/>
    <n v="0"/>
    <n v="0"/>
    <n v="0"/>
    <n v="0"/>
    <n v="1"/>
    <n v="0"/>
    <n v="0"/>
    <n v="1"/>
    <n v="0"/>
    <n v="0"/>
    <n v="0"/>
    <n v="0"/>
    <n v="0"/>
    <n v="0"/>
    <n v="0"/>
    <n v="0"/>
    <n v="0"/>
    <n v="0"/>
    <n v="0"/>
    <n v="44406"/>
    <n v="44420"/>
    <n v="0"/>
    <n v="1"/>
    <n v="0"/>
    <n v="2021"/>
    <n v="7"/>
    <n v="30"/>
    <n v="6"/>
    <m/>
    <m/>
    <m/>
    <x v="2"/>
    <s v="Direct"/>
    <x v="1"/>
    <x v="6"/>
    <x v="3"/>
  </r>
  <r>
    <n v="53209661"/>
    <s v="Senior Insights Analyst- Customer"/>
    <x v="7"/>
    <s v="Analysts"/>
    <x v="72"/>
    <n v="35398774"/>
    <m/>
    <m/>
    <d v="2021-07-29T00:00:00"/>
    <n v="44436.999988425923"/>
    <s v="CORRELATE RESOURCES : Your trusted Data Analytics Recruitment Partner. APPLY NOW for exclusive opportunities, market insights &amp; ongoing career support"/>
    <s v="Australia"/>
    <x v="0"/>
    <x v="0"/>
    <s v="CBD, Inner West &amp; Eastern Suburbs"/>
    <s v="sydney"/>
    <x v="0"/>
    <m/>
    <s v="No"/>
    <s v="https://www.seek.com.au/job/53209661?type=standout#searchRequestToken=fffd7cae-d7a4-44f0-9460-057662fa55c2"/>
    <n v="1"/>
    <n v="1"/>
    <n v="0"/>
    <n v="1"/>
    <n v="0"/>
    <n v="0"/>
    <n v="0"/>
    <n v="0"/>
    <n v="0"/>
    <n v="0"/>
    <n v="1"/>
    <n v="0"/>
    <n v="0"/>
    <n v="1"/>
    <n v="0"/>
    <n v="0"/>
    <n v="0"/>
    <n v="0"/>
    <n v="0"/>
    <n v="0"/>
    <n v="0"/>
    <n v="0"/>
    <n v="0"/>
    <n v="0"/>
    <n v="0"/>
    <n v="44406"/>
    <n v="44434"/>
    <n v="1"/>
    <n v="1"/>
    <n v="0"/>
    <n v="2021"/>
    <n v="7"/>
    <n v="30"/>
    <n v="5"/>
    <m/>
    <m/>
    <m/>
    <x v="2"/>
    <s v="Recruiter"/>
    <x v="0"/>
    <x v="6"/>
    <x v="3"/>
  </r>
  <r>
    <n v="53222501"/>
    <s v="Data Scientist"/>
    <x v="4"/>
    <s v="Other"/>
    <x v="130"/>
    <n v="20742799"/>
    <s v="WorkSafe Victoria"/>
    <n v="3.4914999999999998"/>
    <d v="2021-07-30T00:00:00"/>
    <n v="44437.999988425923"/>
    <s v="A great opportunity for a Data Scientist to join WorkSafe Victoria in a permanent capacity"/>
    <s v="Australia"/>
    <x v="2"/>
    <x v="13"/>
    <m/>
    <s v="geelong"/>
    <x v="0"/>
    <s v="$132,814.00 per annum + superannuation"/>
    <s v="Yes"/>
    <s v="https://www.seek.com.au/job/53222501?type=standout#searchRequestToken=ffc9d2ee-ef81-4f6a-83d6-6003d63ce061"/>
    <n v="1"/>
    <n v="1"/>
    <n v="1"/>
    <n v="1"/>
    <n v="0"/>
    <n v="0"/>
    <n v="0"/>
    <n v="0"/>
    <n v="0"/>
    <n v="0"/>
    <n v="1"/>
    <n v="0"/>
    <n v="0"/>
    <n v="1"/>
    <n v="0"/>
    <n v="0"/>
    <n v="0"/>
    <n v="0"/>
    <n v="0"/>
    <n v="0"/>
    <n v="0"/>
    <n v="0"/>
    <n v="0"/>
    <n v="0"/>
    <n v="0"/>
    <n v="44407"/>
    <n v="44419"/>
    <n v="0"/>
    <n v="1"/>
    <n v="0"/>
    <n v="2021"/>
    <n v="7"/>
    <n v="30"/>
    <n v="6"/>
    <n v="132814"/>
    <n v="132814"/>
    <s v="year"/>
    <x v="2"/>
    <s v="Direct"/>
    <x v="1"/>
    <x v="6"/>
    <x v="4"/>
  </r>
  <r>
    <n v="53222502"/>
    <s v="Data Scientist"/>
    <x v="4"/>
    <s v="Government - State"/>
    <x v="130"/>
    <n v="20742799"/>
    <s v="WorkSafe Victoria"/>
    <n v="3.4914999999999998"/>
    <d v="2021-07-30T00:00:00"/>
    <n v="44437.999988425923"/>
    <s v="A great opportunity for a Data Scientist to join WorkSafe Victoria in a permanent capacity"/>
    <s v="Australia"/>
    <x v="2"/>
    <x v="13"/>
    <m/>
    <s v="geelong"/>
    <x v="0"/>
    <s v="$132,814.00 per annum + superannuation"/>
    <s v="Yes"/>
    <s v="https://www.seek.com.au/job/53222502?type=standout#searchRequestToken=ffda8ad3-ffd7-4ed4-9c69-e2350075a7e9"/>
    <n v="1"/>
    <n v="1"/>
    <n v="1"/>
    <n v="1"/>
    <n v="0"/>
    <n v="0"/>
    <n v="0"/>
    <n v="0"/>
    <n v="0"/>
    <n v="0"/>
    <n v="1"/>
    <n v="0"/>
    <n v="0"/>
    <n v="1"/>
    <n v="0"/>
    <n v="0"/>
    <n v="0"/>
    <n v="0"/>
    <n v="0"/>
    <n v="0"/>
    <n v="0"/>
    <n v="0"/>
    <n v="0"/>
    <n v="0"/>
    <n v="0"/>
    <n v="44407"/>
    <n v="44419"/>
    <n v="0"/>
    <n v="1"/>
    <n v="0"/>
    <n v="2021"/>
    <n v="7"/>
    <n v="30"/>
    <n v="6"/>
    <n v="132814"/>
    <n v="132814"/>
    <s v="year"/>
    <x v="2"/>
    <s v="Direct"/>
    <x v="1"/>
    <x v="6"/>
    <x v="4"/>
  </r>
  <r>
    <n v="53228566"/>
    <s v="Senior Biostatistician - Pharmaceutical/Biotechnology"/>
    <x v="0"/>
    <s v="Mathematics, Statistics &amp; Information Sciences"/>
    <x v="769"/>
    <n v="12949333"/>
    <m/>
    <m/>
    <d v="2021-07-30T00:00:00"/>
    <n v="44437.999988425923"/>
    <s v="You will be responsible for analysing shotgun metagenomics datasets for research clients and assisting with other R&amp;D projects."/>
    <s v="Australia"/>
    <x v="4"/>
    <x v="4"/>
    <s v="CBD &amp; Inner Suburbs"/>
    <s v="brisbane"/>
    <x v="0"/>
    <m/>
    <s v="No"/>
    <s v="https://www.seek.com.au/job/53228566?type=standout#searchRequestToken=fffd5430-1cf6-4c1c-88c3-e6efddc37b48"/>
    <n v="1"/>
    <n v="1"/>
    <n v="1"/>
    <n v="1"/>
    <n v="0"/>
    <n v="0"/>
    <n v="0"/>
    <n v="0"/>
    <n v="0"/>
    <n v="0"/>
    <n v="1"/>
    <n v="0"/>
    <n v="0"/>
    <n v="1"/>
    <n v="0"/>
    <n v="0"/>
    <n v="0"/>
    <n v="0"/>
    <n v="0"/>
    <n v="0"/>
    <n v="0"/>
    <n v="0"/>
    <n v="0"/>
    <n v="0"/>
    <n v="0"/>
    <n v="44407"/>
    <n v="44437"/>
    <n v="1"/>
    <n v="1"/>
    <n v="0"/>
    <n v="2021"/>
    <n v="7"/>
    <n v="30"/>
    <n v="6"/>
    <m/>
    <m/>
    <m/>
    <x v="2"/>
    <s v="Recruiter"/>
    <x v="0"/>
    <x v="6"/>
    <x v="4"/>
  </r>
  <r>
    <n v="53230528"/>
    <s v="Data Scientist (Fixed Term)"/>
    <x v="2"/>
    <s v="Analysis &amp; Reporting"/>
    <x v="530"/>
    <n v="41963588"/>
    <s v="Equifax Australia &amp; New Zealand"/>
    <n v="4.25"/>
    <d v="2021-07-30T00:00:00"/>
    <n v="44437.999988425923"/>
    <s v="This is a fixed term opportunity based in Sydney or Melbourne for 24 months."/>
    <s v="Australia"/>
    <x v="2"/>
    <x v="2"/>
    <s v="CBD &amp; Inner Suburbs"/>
    <s v="melbourne"/>
    <x v="0"/>
    <m/>
    <s v="No"/>
    <s v="https://www.seek.com.au/job/53230528?type=standout#searchRequestToken=ffedcc20-8b32-4802-9341-9bce267ea667"/>
    <n v="0"/>
    <n v="1"/>
    <n v="1"/>
    <n v="1"/>
    <n v="0"/>
    <n v="0"/>
    <n v="0"/>
    <n v="0"/>
    <n v="0"/>
    <n v="0"/>
    <n v="1"/>
    <n v="0"/>
    <n v="0"/>
    <n v="1"/>
    <n v="0"/>
    <n v="0"/>
    <n v="0"/>
    <n v="0"/>
    <n v="0"/>
    <n v="0"/>
    <n v="0"/>
    <n v="0"/>
    <n v="0"/>
    <n v="0"/>
    <n v="0"/>
    <n v="44407"/>
    <n v="44437"/>
    <n v="0"/>
    <n v="1"/>
    <n v="0"/>
    <n v="2021"/>
    <n v="7"/>
    <n v="30"/>
    <n v="5"/>
    <m/>
    <m/>
    <m/>
    <x v="2"/>
    <s v="Direct"/>
    <x v="0"/>
    <x v="6"/>
    <x v="4"/>
  </r>
  <r>
    <n v="53235912"/>
    <s v="ICT Replacement Roles for our Federal Government Clients"/>
    <x v="1"/>
    <s v="Help Desk &amp; IT Support"/>
    <x v="770"/>
    <n v="47129641"/>
    <m/>
    <m/>
    <d v="2021-07-31T00:00:00"/>
    <n v="44438.999988425923"/>
    <s v="Immediate Replacement ICT roles required for our Federal Government Clients and interviews will be arranged for shortlisted candidates"/>
    <s v="Australia"/>
    <x v="1"/>
    <x v="1"/>
    <m/>
    <s v="canberra"/>
    <x v="1"/>
    <m/>
    <s v="No"/>
    <s v="https://www.seek.com.au/job/53235912?type=standard#searchRequestToken=ffce3f10-d65b-49bb-959d-3858ab451d8b"/>
    <n v="0"/>
    <n v="0"/>
    <n v="0"/>
    <n v="0"/>
    <n v="0"/>
    <n v="0"/>
    <n v="0"/>
    <n v="0"/>
    <n v="0"/>
    <n v="0"/>
    <n v="0"/>
    <n v="1"/>
    <n v="0"/>
    <n v="0"/>
    <n v="0"/>
    <n v="0"/>
    <n v="0"/>
    <n v="0"/>
    <n v="0"/>
    <n v="0"/>
    <n v="0"/>
    <n v="0"/>
    <n v="1"/>
    <n v="0"/>
    <n v="0"/>
    <n v="44408"/>
    <n v="44438"/>
    <n v="0"/>
    <n v="1"/>
    <n v="0"/>
    <n v="2021"/>
    <n v="7"/>
    <n v="30"/>
    <n v="2"/>
    <m/>
    <m/>
    <m/>
    <x v="2"/>
    <s v="Direct"/>
    <x v="0"/>
    <x v="6"/>
    <x v="5"/>
  </r>
  <r>
    <n v="53238328"/>
    <s v="Senior Data Scientist x4 ($700-$800 per day)"/>
    <x v="7"/>
    <s v="Analysts"/>
    <x v="72"/>
    <n v="35398774"/>
    <m/>
    <m/>
    <d v="2021-08-02T00:00:00"/>
    <n v="44440.999988425923"/>
    <s v="CORRELATE RESOURCES : Your trusted Data Analytics Recruitment Partner. APPLY NOW for exclusive opportunities, market insights &amp; ongoing career support"/>
    <s v="Australia"/>
    <x v="2"/>
    <x v="2"/>
    <s v="CBD &amp; Inner Suburbs"/>
    <s v="melbourne"/>
    <x v="1"/>
    <s v="$700-800pd"/>
    <s v="No"/>
    <s v="https://www.seek.com.au/job/53238328?type=standout#searchRequestToken=fffd7cae-d7a4-44f0-9460-057662fa55c2"/>
    <n v="1"/>
    <n v="1"/>
    <n v="1"/>
    <n v="1"/>
    <n v="0"/>
    <n v="0"/>
    <n v="0"/>
    <n v="0"/>
    <n v="0"/>
    <n v="0"/>
    <n v="1"/>
    <n v="0"/>
    <n v="0"/>
    <n v="1"/>
    <n v="0"/>
    <n v="0"/>
    <n v="0"/>
    <n v="0"/>
    <n v="0"/>
    <n v="0"/>
    <n v="0"/>
    <n v="0"/>
    <n v="0"/>
    <n v="0"/>
    <n v="0"/>
    <n v="44409"/>
    <n v="44437"/>
    <n v="1"/>
    <n v="1"/>
    <n v="0"/>
    <n v="2021"/>
    <n v="8"/>
    <n v="30"/>
    <n v="6"/>
    <n v="700"/>
    <n v="800"/>
    <s v="day"/>
    <x v="2"/>
    <s v="Recruiter"/>
    <x v="1"/>
    <x v="7"/>
    <x v="1"/>
  </r>
  <r>
    <n v="53242693"/>
    <s v="Data Scientist"/>
    <x v="0"/>
    <s v="Mathematics, Statistics &amp; Information Sciences"/>
    <x v="632"/>
    <n v="14593573"/>
    <s v="yourtown"/>
    <n v="3.9056999999999999"/>
    <d v="2021-08-02T00:00:00"/>
    <n v="44440.999988425923"/>
    <s v="Use data to help shape strategic priorities and investment in service delivery and achieve optimum outcomes to improve the lives of children and young"/>
    <s v="Australia"/>
    <x v="4"/>
    <x v="4"/>
    <s v="CBD &amp; Inner Suburbs"/>
    <s v="brisbane"/>
    <x v="0"/>
    <s v="Base salary + Super + Salary Packaging"/>
    <s v="No"/>
    <s v="https://www.seek.com.au/job/53242693?type=standout#searchRequestToken=ffded4c1-de60-47cb-a87b-3815463c479e"/>
    <n v="1"/>
    <n v="1"/>
    <n v="1"/>
    <n v="1"/>
    <n v="0"/>
    <n v="0"/>
    <n v="0"/>
    <n v="0"/>
    <n v="0"/>
    <n v="0"/>
    <n v="1"/>
    <n v="0"/>
    <n v="0"/>
    <n v="1"/>
    <n v="0"/>
    <n v="0"/>
    <n v="0"/>
    <n v="0"/>
    <n v="0"/>
    <n v="0"/>
    <n v="0"/>
    <n v="0"/>
    <n v="0"/>
    <n v="0"/>
    <n v="0"/>
    <n v="44410"/>
    <n v="44424"/>
    <n v="0"/>
    <n v="1"/>
    <n v="0"/>
    <n v="2021"/>
    <n v="8"/>
    <n v="30"/>
    <n v="6"/>
    <m/>
    <m/>
    <m/>
    <x v="2"/>
    <s v="Direct"/>
    <x v="1"/>
    <x v="7"/>
    <x v="1"/>
  </r>
  <r>
    <n v="53244573"/>
    <s v="Senior Data Engineer - Sydney or Melbourne"/>
    <x v="1"/>
    <s v="Consultants"/>
    <x v="771"/>
    <n v="41673141"/>
    <m/>
    <m/>
    <d v="2021-08-02T00:00:00"/>
    <n v="44440.999988425923"/>
    <s v="Lead architecture and design to appropriately incorporate statistical analysis into Kablamo’s customers’ products and platforms"/>
    <s v="Australia"/>
    <x v="0"/>
    <x v="0"/>
    <s v="CBD, Inner West &amp; Eastern Suburbs"/>
    <s v="sydney"/>
    <x v="0"/>
    <m/>
    <s v="No"/>
    <s v="https://www.seek.com.au/job/53244573?type=standard#searchRequestToken=fffbf75f-61c3-4eca-86be-40a735f1cbe6"/>
    <n v="1"/>
    <n v="1"/>
    <n v="1"/>
    <n v="1"/>
    <n v="0"/>
    <n v="0"/>
    <n v="0"/>
    <n v="0"/>
    <n v="0"/>
    <n v="1"/>
    <n v="1"/>
    <n v="1"/>
    <n v="1"/>
    <n v="1"/>
    <n v="0"/>
    <n v="0"/>
    <n v="0"/>
    <n v="0"/>
    <n v="0"/>
    <n v="0"/>
    <n v="0"/>
    <n v="1"/>
    <n v="0"/>
    <n v="0"/>
    <n v="0"/>
    <n v="44410"/>
    <n v="44440"/>
    <n v="0"/>
    <n v="1"/>
    <n v="0"/>
    <n v="2021"/>
    <n v="8"/>
    <n v="30"/>
    <n v="10"/>
    <m/>
    <m/>
    <m/>
    <x v="2"/>
    <s v="Direct"/>
    <x v="0"/>
    <x v="7"/>
    <x v="1"/>
  </r>
  <r>
    <n v="53244687"/>
    <s v="Associate Director, Product (Data Analytics) - DSPARK"/>
    <x v="1"/>
    <s v="Product Management &amp; Development"/>
    <x v="194"/>
    <n v="3432"/>
    <s v="Optus"/>
    <n v="3.4788999999999999"/>
    <d v="2021-08-02T00:00:00"/>
    <n v="44440.999988425923"/>
    <s v="You possess substantial experience in product management, software development, or business analysis for software or analytics products."/>
    <s v="Australia"/>
    <x v="0"/>
    <x v="0"/>
    <s v="Ryde &amp; Macquarie Park"/>
    <m/>
    <x v="0"/>
    <m/>
    <s v="Yes"/>
    <s v="https://www.seek.com.au/job/53244687?type=standout#searchRequestToken=fffd7cae-d7a4-44f0-9460-057662fa55c2"/>
    <n v="0"/>
    <n v="1"/>
    <n v="0"/>
    <n v="1"/>
    <n v="0"/>
    <n v="0"/>
    <n v="0"/>
    <n v="0"/>
    <n v="0"/>
    <n v="0"/>
    <n v="1"/>
    <n v="0"/>
    <n v="0"/>
    <n v="1"/>
    <n v="0"/>
    <n v="0"/>
    <n v="0"/>
    <n v="0"/>
    <n v="0"/>
    <n v="0"/>
    <n v="0"/>
    <n v="0"/>
    <n v="0"/>
    <n v="0"/>
    <n v="0"/>
    <n v="44410"/>
    <n v="44425"/>
    <n v="0"/>
    <n v="1"/>
    <n v="0"/>
    <n v="2021"/>
    <n v="8"/>
    <n v="30"/>
    <n v="4"/>
    <m/>
    <m/>
    <m/>
    <x v="2"/>
    <s v="Direct"/>
    <x v="0"/>
    <x v="7"/>
    <x v="1"/>
  </r>
  <r>
    <n v="53253716"/>
    <s v="Senior Data Scientist"/>
    <x v="1"/>
    <s v="Other"/>
    <x v="232"/>
    <n v="35282565"/>
    <m/>
    <m/>
    <d v="2021-08-02T00:00:00"/>
    <n v="44440.999988425923"/>
    <s v="Newly Created Position. Growth and Innovation mindset. Own the Data Strategy"/>
    <s v="Australia"/>
    <x v="3"/>
    <x v="3"/>
    <s v="CBD, Inner &amp; Western Suburbs"/>
    <s v="perth"/>
    <x v="0"/>
    <m/>
    <s v="No"/>
    <s v="https://www.seek.com.au/job/53253716?type=standard#searchRequestToken=fffd7cae-d7a4-44f0-9460-057662fa55c2"/>
    <n v="0"/>
    <n v="1"/>
    <n v="0"/>
    <n v="1"/>
    <n v="0"/>
    <n v="0"/>
    <n v="0"/>
    <n v="0"/>
    <n v="0"/>
    <n v="0"/>
    <n v="1"/>
    <n v="0"/>
    <n v="0"/>
    <n v="1"/>
    <n v="0"/>
    <n v="0"/>
    <n v="0"/>
    <n v="0"/>
    <n v="0"/>
    <n v="0"/>
    <n v="0"/>
    <n v="0"/>
    <n v="0"/>
    <n v="0"/>
    <n v="0"/>
    <n v="44410"/>
    <n v="44440"/>
    <n v="1"/>
    <n v="1"/>
    <n v="0"/>
    <n v="2021"/>
    <n v="8"/>
    <n v="30"/>
    <n v="4"/>
    <m/>
    <m/>
    <m/>
    <x v="2"/>
    <s v="Recruiter"/>
    <x v="0"/>
    <x v="7"/>
    <x v="1"/>
  </r>
  <r>
    <n v="53258027"/>
    <s v="Data Scientist"/>
    <x v="1"/>
    <s v="Other"/>
    <x v="558"/>
    <n v="46282724"/>
    <m/>
    <m/>
    <d v="2021-08-02T00:00:00"/>
    <n v="44440.733865740738"/>
    <s v="Join one of the leading Data Science teams in the country! Initial 6-month contract (high chance of extension) Cutting edge technology"/>
    <s v="Australia"/>
    <x v="0"/>
    <x v="0"/>
    <s v="CBD, Inner West &amp; Eastern Suburbs"/>
    <s v="surryhills"/>
    <x v="1"/>
    <s v="90000"/>
    <s v="No"/>
    <s v="https://www.seek.com.au/job/53258027?type=standard#searchRequestToken=fffd5430-1cf6-4c1c-88c3-e6efddc37b48"/>
    <n v="1"/>
    <n v="1"/>
    <n v="1"/>
    <n v="1"/>
    <n v="0"/>
    <n v="0"/>
    <n v="0"/>
    <n v="0"/>
    <n v="0"/>
    <n v="0"/>
    <n v="1"/>
    <n v="0"/>
    <n v="1"/>
    <n v="1"/>
    <n v="0"/>
    <n v="0"/>
    <n v="0"/>
    <n v="0"/>
    <n v="0"/>
    <n v="0"/>
    <n v="0"/>
    <n v="1"/>
    <n v="0"/>
    <n v="0"/>
    <n v="0"/>
    <n v="44410"/>
    <n v="44440"/>
    <n v="0"/>
    <n v="1"/>
    <n v="0"/>
    <n v="2021"/>
    <n v="8"/>
    <n v="29"/>
    <n v="8"/>
    <n v="90000"/>
    <n v="90000"/>
    <s v="year"/>
    <x v="2"/>
    <s v="Direct"/>
    <x v="1"/>
    <x v="7"/>
    <x v="1"/>
  </r>
  <r>
    <n v="53258461"/>
    <s v="Data Scientist"/>
    <x v="1"/>
    <s v="Other"/>
    <x v="278"/>
    <n v="35055316"/>
    <m/>
    <m/>
    <d v="2021-08-02T00:00:00"/>
    <n v="44440.999988425923"/>
    <s v="Machine Learning, Statistical, Predictive, Simulation modelling for FINTECH firm who has and is realising their ambitious growth. Help them continue."/>
    <s v="Australia"/>
    <x v="0"/>
    <x v="0"/>
    <s v="Parramatta &amp; Western Suburbs"/>
    <m/>
    <x v="0"/>
    <s v="Great Remuneration Package"/>
    <s v="No"/>
    <s v="https://www.seek.com.au/job/53258461?type=standard#searchRequestToken=fffd7cae-d7a4-44f0-9460-057662fa55c2"/>
    <n v="1"/>
    <n v="1"/>
    <n v="1"/>
    <n v="1"/>
    <n v="0"/>
    <n v="0"/>
    <n v="0"/>
    <n v="0"/>
    <n v="0"/>
    <n v="0"/>
    <n v="1"/>
    <n v="0"/>
    <n v="0"/>
    <n v="1"/>
    <n v="0"/>
    <n v="0"/>
    <n v="0"/>
    <n v="0"/>
    <n v="0"/>
    <n v="0"/>
    <n v="0"/>
    <n v="0"/>
    <n v="0"/>
    <n v="0"/>
    <n v="0"/>
    <n v="44410"/>
    <n v="44438"/>
    <n v="1"/>
    <n v="1"/>
    <n v="0"/>
    <n v="2021"/>
    <n v="8"/>
    <n v="30"/>
    <n v="6"/>
    <m/>
    <m/>
    <m/>
    <x v="2"/>
    <s v="Recruiter"/>
    <x v="1"/>
    <x v="7"/>
    <x v="1"/>
  </r>
  <r>
    <n v="53280318"/>
    <s v="Data Scientist - Sydney"/>
    <x v="0"/>
    <s v="Mathematics, Statistics &amp; Information Sciences"/>
    <x v="154"/>
    <n v="41809881"/>
    <s v="GrainCorp"/>
    <n v="3.6922999999999999"/>
    <d v="2021-08-03T00:00:00"/>
    <n v="44441.999988425923"/>
    <s v="Join a thriving Australian agribusiness; an essential service in the food local and global supply chain!"/>
    <s v="Australia"/>
    <x v="0"/>
    <x v="0"/>
    <s v="CBD, Inner West &amp; Eastern Suburbs"/>
    <s v="sydney"/>
    <x v="0"/>
    <m/>
    <s v="Yes"/>
    <s v="https://www.seek.com.au/job/53280318?type=standout#searchRequestToken=ffe05470-9e1b-40af-88ff-c4327923f5e8"/>
    <n v="1"/>
    <n v="1"/>
    <n v="1"/>
    <n v="1"/>
    <n v="0"/>
    <n v="0"/>
    <n v="0"/>
    <n v="0"/>
    <n v="0"/>
    <n v="0"/>
    <n v="1"/>
    <n v="0"/>
    <n v="0"/>
    <n v="1"/>
    <n v="0"/>
    <n v="0"/>
    <n v="0"/>
    <n v="0"/>
    <n v="0"/>
    <n v="0"/>
    <n v="0"/>
    <n v="0"/>
    <n v="0"/>
    <n v="0"/>
    <n v="0"/>
    <n v="44411"/>
    <n v="44441"/>
    <n v="0"/>
    <n v="1"/>
    <n v="0"/>
    <n v="2021"/>
    <n v="8"/>
    <n v="30"/>
    <n v="6"/>
    <m/>
    <m/>
    <m/>
    <x v="2"/>
    <s v="Direct"/>
    <x v="0"/>
    <x v="7"/>
    <x v="2"/>
  </r>
  <r>
    <n v="53282447"/>
    <s v="Data Analyst / Business Analyst"/>
    <x v="2"/>
    <s v="Analysis &amp; Reporting"/>
    <x v="772"/>
    <n v="5133543"/>
    <m/>
    <m/>
    <d v="2021-08-03T00:00:00"/>
    <n v="44441.999988425923"/>
    <s v="Provide data modelling, analysis and reporting, govt client, revenue forecasts, suits Data Scientist use PowerBI, SQL, SAP BI, learning opportunity!"/>
    <s v="Australia"/>
    <x v="4"/>
    <x v="4"/>
    <s v="CBD &amp; Inner Suburbs"/>
    <s v="brisbane"/>
    <x v="1"/>
    <m/>
    <s v="No"/>
    <s v="https://www.seek.com.au/job/53282447?type=standard#searchRequestToken=fffd7cae-d7a4-44f0-9460-057662fa55c2"/>
    <n v="0"/>
    <n v="1"/>
    <n v="0"/>
    <n v="1"/>
    <n v="0"/>
    <n v="0"/>
    <n v="0"/>
    <n v="0"/>
    <n v="0"/>
    <n v="0"/>
    <n v="1"/>
    <n v="0"/>
    <n v="0"/>
    <n v="1"/>
    <n v="0"/>
    <n v="0"/>
    <n v="0"/>
    <n v="0"/>
    <n v="0"/>
    <n v="0"/>
    <n v="0"/>
    <n v="0"/>
    <n v="0"/>
    <n v="0"/>
    <n v="0"/>
    <n v="44411"/>
    <n v="44439"/>
    <n v="1"/>
    <n v="1"/>
    <n v="0"/>
    <n v="2021"/>
    <n v="8"/>
    <n v="30"/>
    <n v="4"/>
    <m/>
    <m/>
    <m/>
    <x v="2"/>
    <s v="Recruiter"/>
    <x v="0"/>
    <x v="7"/>
    <x v="2"/>
  </r>
  <r>
    <n v="53287844"/>
    <s v="Senior Data Scientist"/>
    <x v="0"/>
    <s v="Mathematics, Statistics &amp; Information Sciences"/>
    <x v="513"/>
    <n v="45745332"/>
    <m/>
    <m/>
    <d v="2021-08-04T00:00:00"/>
    <n v="44442.999988425923"/>
    <s v="Key data scientist role in a global analytics consultancy. Opportunity for rapid progression in our fast-paced environment"/>
    <s v="Australia"/>
    <x v="2"/>
    <x v="2"/>
    <s v="CBD &amp; Inner Suburbs"/>
    <s v="melbourne"/>
    <x v="0"/>
    <m/>
    <s v="No"/>
    <s v="https://www.seek.com.au/job/53287844?type=standard#searchRequestToken=fffd7cae-d7a4-44f0-9460-057662fa55c2"/>
    <n v="1"/>
    <n v="1"/>
    <n v="1"/>
    <n v="1"/>
    <n v="0"/>
    <n v="0"/>
    <n v="0"/>
    <n v="0"/>
    <n v="0"/>
    <n v="0"/>
    <n v="1"/>
    <n v="0"/>
    <n v="0"/>
    <n v="1"/>
    <n v="0"/>
    <n v="0"/>
    <n v="0"/>
    <n v="0"/>
    <n v="0"/>
    <n v="0"/>
    <n v="0"/>
    <n v="0"/>
    <n v="0"/>
    <n v="0"/>
    <n v="0"/>
    <n v="44412"/>
    <n v="44442"/>
    <n v="0"/>
    <n v="1"/>
    <n v="0"/>
    <n v="2021"/>
    <n v="8"/>
    <n v="30"/>
    <n v="6"/>
    <m/>
    <m/>
    <m/>
    <x v="2"/>
    <s v="Direct"/>
    <x v="0"/>
    <x v="7"/>
    <x v="0"/>
  </r>
  <r>
    <n v="53299335"/>
    <s v="Graduate / Intermediate Embedded Systems Engineer"/>
    <x v="1"/>
    <s v="Engineering - Software"/>
    <x v="709"/>
    <n v="35443698"/>
    <m/>
    <m/>
    <d v="2021-08-04T00:00:00"/>
    <n v="44442.999988425923"/>
    <s v="Passionate about IoT, work across our farm based mesh network sensor platform, which can shape the future of agriculture, solving real-world problems."/>
    <s v="Australia"/>
    <x v="0"/>
    <x v="0"/>
    <s v="CBD, Inner West &amp; Eastern Suburbs"/>
    <s v="surryhills"/>
    <x v="0"/>
    <m/>
    <s v="No"/>
    <s v="https://www.seek.com.au/job/53299335?type=standard#searchRequestToken=fc9650f3-83e2-4d44-81ec-f207030afb08"/>
    <n v="0"/>
    <n v="1"/>
    <n v="0"/>
    <n v="0"/>
    <n v="0"/>
    <n v="0"/>
    <n v="0"/>
    <n v="0"/>
    <n v="1"/>
    <n v="0"/>
    <n v="0"/>
    <n v="1"/>
    <n v="0"/>
    <n v="0"/>
    <n v="0"/>
    <n v="0"/>
    <n v="0"/>
    <n v="0"/>
    <n v="0"/>
    <n v="0"/>
    <n v="0"/>
    <n v="0"/>
    <n v="0"/>
    <n v="0"/>
    <n v="0"/>
    <n v="44412"/>
    <n v="44417"/>
    <n v="0"/>
    <n v="1"/>
    <n v="0"/>
    <n v="2021"/>
    <n v="8"/>
    <n v="30"/>
    <n v="3"/>
    <m/>
    <m/>
    <m/>
    <x v="2"/>
    <s v="Direct"/>
    <x v="0"/>
    <x v="7"/>
    <x v="0"/>
  </r>
  <r>
    <n v="53304564"/>
    <s v="Geospatial Data Scientist - Early Career"/>
    <x v="6"/>
    <s v="Mining - Exploration &amp; Geoscience"/>
    <x v="298"/>
    <n v="21659343"/>
    <s v="Fortescue Metals Group"/>
    <n v="3.4460999999999999"/>
    <d v="2021-08-04T00:00:00"/>
    <n v="44442.999988425923"/>
    <s v="This is an exciting opportunity to join an innovative and collaborative team in the Geospatial department at Fortescue Metals Group."/>
    <s v="Australia"/>
    <x v="3"/>
    <x v="3"/>
    <m/>
    <m/>
    <x v="0"/>
    <m/>
    <s v="Yes"/>
    <s v="https://www.seek.com.au/job/53304564?type=standout#searchRequestToken=fffd5430-1cf6-4c1c-88c3-e6efddc37b48"/>
    <n v="1"/>
    <n v="1"/>
    <n v="1"/>
    <n v="1"/>
    <n v="0"/>
    <n v="0"/>
    <n v="0"/>
    <n v="0"/>
    <n v="0"/>
    <n v="0"/>
    <n v="1"/>
    <n v="0"/>
    <n v="0"/>
    <n v="1"/>
    <n v="0"/>
    <n v="0"/>
    <n v="0"/>
    <n v="0"/>
    <n v="0"/>
    <n v="0"/>
    <n v="0"/>
    <n v="0"/>
    <n v="1"/>
    <n v="0"/>
    <n v="0"/>
    <n v="44412"/>
    <n v="44428"/>
    <n v="0"/>
    <n v="1"/>
    <n v="0"/>
    <n v="2021"/>
    <n v="8"/>
    <n v="30"/>
    <n v="7"/>
    <m/>
    <m/>
    <m/>
    <x v="2"/>
    <s v="Direct"/>
    <x v="0"/>
    <x v="7"/>
    <x v="0"/>
  </r>
  <r>
    <n v="53309183"/>
    <s v="Rolling Recruitment - Technologist Careers"/>
    <x v="1"/>
    <s v="Other"/>
    <x v="736"/>
    <n v="41391648"/>
    <s v="Australian Department of Defence"/>
    <n v="3.9236"/>
    <d v="2021-08-05T00:00:00"/>
    <n v="44423.999988425923"/>
    <s v="The Australian Signals Directorate is seeking to fill a number of ASD4-6 positions within the agency."/>
    <s v="Australia"/>
    <x v="1"/>
    <x v="1"/>
    <m/>
    <s v="canberra"/>
    <x v="0"/>
    <s v="$68,442 - $93,993 (plus 15.4% superannuation)"/>
    <s v="No"/>
    <s v="https://www.seek.com.au/job/53309183?type=standout#searchRequestToken=fff32b02-7cdc-4c4a-b33e-4a4ff228df66"/>
    <n v="0"/>
    <n v="1"/>
    <n v="0"/>
    <n v="1"/>
    <n v="0"/>
    <n v="0"/>
    <n v="0"/>
    <n v="1"/>
    <n v="1"/>
    <n v="0"/>
    <n v="0"/>
    <n v="1"/>
    <n v="0"/>
    <n v="0"/>
    <n v="0"/>
    <n v="0"/>
    <n v="0"/>
    <n v="0"/>
    <n v="0"/>
    <n v="0"/>
    <n v="0"/>
    <n v="0"/>
    <n v="1"/>
    <n v="0"/>
    <n v="0"/>
    <n v="44413"/>
    <n v="44423"/>
    <n v="0"/>
    <n v="1"/>
    <n v="0"/>
    <n v="2021"/>
    <n v="8"/>
    <n v="10"/>
    <n v="6"/>
    <n v="68442"/>
    <n v="93993"/>
    <s v="year"/>
    <x v="2"/>
    <s v="Direct"/>
    <x v="1"/>
    <x v="7"/>
    <x v="3"/>
  </r>
  <r>
    <n v="53315581"/>
    <s v="Engineering Data Scientist"/>
    <x v="11"/>
    <s v="Other"/>
    <x v="773"/>
    <n v="2312131"/>
    <m/>
    <m/>
    <d v="2021-08-05T00:00:00"/>
    <n v="44443.999988425923"/>
    <s v="Working as part of our Data Engineering and Applied Intelligence (DE&amp;AI) team, you will be responsible for leading the development of data analytic..."/>
    <s v="Australia"/>
    <x v="6"/>
    <x v="6"/>
    <m/>
    <m/>
    <x v="0"/>
    <m/>
    <s v="No"/>
    <s v="https://www.seek.com.au/job/53315581?type=standout#searchRequestToken=ffebcc36-cb8e-439d-813b-0758bb7182dd"/>
    <n v="0"/>
    <n v="1"/>
    <n v="1"/>
    <n v="1"/>
    <n v="0"/>
    <n v="0"/>
    <n v="0"/>
    <n v="0"/>
    <n v="0"/>
    <n v="0"/>
    <n v="1"/>
    <n v="0"/>
    <n v="0"/>
    <n v="1"/>
    <n v="0"/>
    <n v="0"/>
    <n v="0"/>
    <n v="0"/>
    <n v="0"/>
    <n v="0"/>
    <n v="0"/>
    <n v="0"/>
    <n v="0"/>
    <n v="0"/>
    <n v="0"/>
    <n v="44413"/>
    <n v="44427"/>
    <n v="0"/>
    <n v="1"/>
    <n v="0"/>
    <n v="2021"/>
    <n v="8"/>
    <n v="30"/>
    <n v="5"/>
    <m/>
    <m/>
    <m/>
    <x v="2"/>
    <s v="Direct"/>
    <x v="0"/>
    <x v="7"/>
    <x v="3"/>
  </r>
  <r>
    <n v="53315669"/>
    <s v="Engineering Data Scientist"/>
    <x v="11"/>
    <s v="Other"/>
    <x v="773"/>
    <n v="2312131"/>
    <m/>
    <m/>
    <d v="2021-08-05T00:00:00"/>
    <n v="44443.999988425923"/>
    <s v="Work as part of a dynamic team, delivering data analytics solutions to our customers."/>
    <s v="Australia"/>
    <x v="0"/>
    <x v="11"/>
    <m/>
    <m/>
    <x v="0"/>
    <m/>
    <s v="No"/>
    <s v="https://www.seek.com.au/job/53315669?type=standout#searchRequestToken=fffd7cae-d7a4-44f0-9460-057662fa55c2"/>
    <n v="0"/>
    <n v="1"/>
    <n v="1"/>
    <n v="1"/>
    <n v="0"/>
    <n v="0"/>
    <n v="0"/>
    <n v="0"/>
    <n v="0"/>
    <n v="0"/>
    <n v="1"/>
    <n v="0"/>
    <n v="0"/>
    <n v="1"/>
    <n v="0"/>
    <n v="0"/>
    <n v="0"/>
    <n v="0"/>
    <n v="0"/>
    <n v="0"/>
    <n v="0"/>
    <n v="0"/>
    <n v="0"/>
    <n v="0"/>
    <n v="0"/>
    <n v="44413"/>
    <n v="44427"/>
    <n v="0"/>
    <n v="1"/>
    <n v="0"/>
    <n v="2021"/>
    <n v="8"/>
    <n v="30"/>
    <n v="5"/>
    <m/>
    <m/>
    <m/>
    <x v="2"/>
    <s v="Direct"/>
    <x v="0"/>
    <x v="7"/>
    <x v="3"/>
  </r>
  <r>
    <n v="53315752"/>
    <s v="Engineering Data Scientist"/>
    <x v="11"/>
    <s v="Other"/>
    <x v="773"/>
    <n v="2312131"/>
    <m/>
    <m/>
    <d v="2021-08-05T00:00:00"/>
    <n v="44443.999988425923"/>
    <s v="Work as part of a dynamic team, delivering data analytics solutions to our customers."/>
    <s v="Australia"/>
    <x v="4"/>
    <x v="4"/>
    <m/>
    <m/>
    <x v="0"/>
    <m/>
    <s v="No"/>
    <s v="https://www.seek.com.au/job/53315752?type=standout#searchRequestToken=ffded4c1-de60-47cb-a87b-3815463c479e"/>
    <n v="1"/>
    <n v="1"/>
    <n v="1"/>
    <n v="1"/>
    <n v="0"/>
    <n v="0"/>
    <n v="0"/>
    <n v="0"/>
    <n v="0"/>
    <n v="0"/>
    <n v="1"/>
    <n v="0"/>
    <n v="0"/>
    <n v="1"/>
    <n v="0"/>
    <n v="0"/>
    <n v="0"/>
    <n v="0"/>
    <n v="0"/>
    <n v="0"/>
    <n v="0"/>
    <n v="0"/>
    <n v="0"/>
    <n v="0"/>
    <n v="0"/>
    <n v="44413"/>
    <n v="44427"/>
    <n v="0"/>
    <n v="1"/>
    <n v="0"/>
    <n v="2021"/>
    <n v="8"/>
    <n v="30"/>
    <n v="6"/>
    <m/>
    <m/>
    <m/>
    <x v="2"/>
    <s v="Direct"/>
    <x v="0"/>
    <x v="7"/>
    <x v="3"/>
  </r>
  <r>
    <n v="53315861"/>
    <s v="Engineering Data Scientist"/>
    <x v="11"/>
    <s v="Other"/>
    <x v="773"/>
    <n v="2312131"/>
    <m/>
    <m/>
    <d v="2021-08-05T00:00:00"/>
    <n v="44443.999988425923"/>
    <s v="Work as part of a dynamic team, delivering data analytics solutions to our customers."/>
    <s v="Australia"/>
    <x v="0"/>
    <x v="11"/>
    <m/>
    <m/>
    <x v="0"/>
    <m/>
    <s v="No"/>
    <s v="https://www.seek.com.au/job/53315861?type=standout#searchRequestToken=fffd7cae-d7a4-44f0-9460-057662fa55c2"/>
    <n v="1"/>
    <n v="1"/>
    <n v="1"/>
    <n v="1"/>
    <n v="0"/>
    <n v="0"/>
    <n v="0"/>
    <n v="0"/>
    <n v="0"/>
    <n v="0"/>
    <n v="1"/>
    <n v="0"/>
    <n v="0"/>
    <n v="1"/>
    <n v="0"/>
    <n v="0"/>
    <n v="0"/>
    <n v="0"/>
    <n v="0"/>
    <n v="0"/>
    <n v="0"/>
    <n v="0"/>
    <n v="0"/>
    <n v="0"/>
    <n v="0"/>
    <n v="44413"/>
    <n v="44427"/>
    <n v="0"/>
    <n v="1"/>
    <n v="0"/>
    <n v="2021"/>
    <n v="8"/>
    <n v="30"/>
    <n v="6"/>
    <m/>
    <m/>
    <m/>
    <x v="2"/>
    <s v="Direct"/>
    <x v="0"/>
    <x v="7"/>
    <x v="3"/>
  </r>
  <r>
    <n v="53322299"/>
    <s v="Data Scientist"/>
    <x v="1"/>
    <s v="Developers/Programmers"/>
    <x v="7"/>
    <n v="45665646"/>
    <m/>
    <m/>
    <d v="2021-08-05T00:00:00"/>
    <n v="44443.688900462963"/>
    <s v="Organisation is developing an innovative tool for their clients. Work with in an industry leader in their field and a highly talented team."/>
    <s v="Australia"/>
    <x v="3"/>
    <x v="3"/>
    <m/>
    <m/>
    <x v="0"/>
    <m/>
    <s v="No"/>
    <s v="https://www.seek.com.au/job/53322299?type=standard#searchRequestToken=ffedcc20-8b32-4802-9341-9bce267ea667"/>
    <n v="0"/>
    <n v="1"/>
    <n v="1"/>
    <n v="1"/>
    <n v="0"/>
    <n v="0"/>
    <n v="0"/>
    <n v="0"/>
    <n v="0"/>
    <n v="0"/>
    <n v="1"/>
    <n v="0"/>
    <n v="0"/>
    <n v="1"/>
    <n v="0"/>
    <n v="0"/>
    <n v="0"/>
    <n v="0"/>
    <n v="0"/>
    <n v="0"/>
    <n v="0"/>
    <n v="0"/>
    <n v="0"/>
    <n v="0"/>
    <n v="0"/>
    <n v="44413"/>
    <n v="44443"/>
    <n v="1"/>
    <n v="1"/>
    <n v="0"/>
    <n v="2021"/>
    <n v="8"/>
    <n v="29"/>
    <n v="5"/>
    <m/>
    <m/>
    <m/>
    <x v="2"/>
    <s v="Recruiter"/>
    <x v="0"/>
    <x v="7"/>
    <x v="3"/>
  </r>
  <r>
    <n v="53329898"/>
    <s v="Senior Data Scientist - Credit Risk"/>
    <x v="2"/>
    <s v="Compliance &amp; Risk"/>
    <x v="666"/>
    <n v="39087537"/>
    <s v="Toyota Financial Services"/>
    <n v="2.931"/>
    <d v="2021-08-06T00:00:00"/>
    <n v="44444.999988425923"/>
    <s v="Our Risk Management Department is looking for a Senior Data Scientist to join our team at Head Office."/>
    <s v="Australia"/>
    <x v="0"/>
    <x v="0"/>
    <s v="North Shore &amp; Northern Beaches"/>
    <s v="stleonards"/>
    <x v="1"/>
    <m/>
    <s v="No"/>
    <s v="https://www.seek.com.au/job/53329898?type=standout#searchRequestToken=fffd7cae-d7a4-44f0-9460-057662fa55c2"/>
    <n v="1"/>
    <n v="1"/>
    <n v="0"/>
    <n v="1"/>
    <n v="0"/>
    <n v="0"/>
    <n v="0"/>
    <n v="0"/>
    <n v="0"/>
    <n v="0"/>
    <n v="1"/>
    <n v="0"/>
    <n v="0"/>
    <n v="1"/>
    <n v="0"/>
    <n v="0"/>
    <n v="0"/>
    <n v="0"/>
    <n v="0"/>
    <n v="0"/>
    <n v="0"/>
    <n v="0"/>
    <n v="0"/>
    <n v="0"/>
    <n v="0"/>
    <n v="44414"/>
    <n v="44440"/>
    <n v="0"/>
    <n v="1"/>
    <n v="0"/>
    <n v="2021"/>
    <n v="8"/>
    <n v="30"/>
    <n v="5"/>
    <m/>
    <m/>
    <m/>
    <x v="2"/>
    <s v="Direct"/>
    <x v="0"/>
    <x v="7"/>
    <x v="4"/>
  </r>
  <r>
    <n v="53332291"/>
    <s v="Principal Geometallurgist"/>
    <x v="7"/>
    <s v="Analysts"/>
    <x v="774"/>
    <n v="32016153"/>
    <s v="AMC Consultants"/>
    <n v="3.7143000000000002"/>
    <d v="2021-08-06T00:00:00"/>
    <n v="44444.999988425923"/>
    <s v="In response to the increased demand for our geometallurgical services, AMC Consultants is looking for a Principal Geometallurgist."/>
    <s v="Australia"/>
    <x v="4"/>
    <x v="4"/>
    <s v="CBD &amp; Inner Suburbs"/>
    <s v="thegap"/>
    <x v="0"/>
    <m/>
    <s v="No"/>
    <s v="https://www.seek.com.au/job/53332291?type=standard#searchRequestToken=fffbf75f-61c3-4eca-86be-40a735f1cbe6"/>
    <n v="1"/>
    <n v="1"/>
    <n v="0"/>
    <n v="1"/>
    <n v="0"/>
    <n v="0"/>
    <n v="0"/>
    <n v="0"/>
    <n v="0"/>
    <n v="0"/>
    <n v="1"/>
    <n v="0"/>
    <n v="0"/>
    <n v="1"/>
    <n v="0"/>
    <n v="0"/>
    <n v="0"/>
    <n v="0"/>
    <n v="0"/>
    <n v="0"/>
    <n v="0"/>
    <n v="0"/>
    <n v="0"/>
    <n v="0"/>
    <n v="0"/>
    <n v="44414"/>
    <n v="44444"/>
    <n v="0"/>
    <n v="1"/>
    <n v="0"/>
    <n v="2021"/>
    <n v="8"/>
    <n v="30"/>
    <n v="5"/>
    <m/>
    <m/>
    <m/>
    <x v="2"/>
    <s v="Direct"/>
    <x v="0"/>
    <x v="7"/>
    <x v="4"/>
  </r>
  <r>
    <n v="53332298"/>
    <s v="Principal Geometallurgist"/>
    <x v="7"/>
    <s v="Analysts"/>
    <x v="774"/>
    <n v="37698290"/>
    <s v="AMC Consultants"/>
    <n v="3.7143000000000002"/>
    <d v="2021-08-06T00:00:00"/>
    <n v="44444.999988425923"/>
    <s v="In response to the increased demand for our geometallurgical services, AMC Consultants is looking for a Principal Geometallurgist."/>
    <s v="Australia"/>
    <x v="6"/>
    <x v="6"/>
    <m/>
    <m/>
    <x v="0"/>
    <m/>
    <s v="No"/>
    <s v="https://www.seek.com.au/job/53332298?type=standard#searchRequestToken=fffbf75f-61c3-4eca-86be-40a735f1cbe6"/>
    <n v="1"/>
    <n v="1"/>
    <n v="0"/>
    <n v="1"/>
    <n v="0"/>
    <n v="0"/>
    <n v="0"/>
    <n v="0"/>
    <n v="0"/>
    <n v="0"/>
    <n v="1"/>
    <n v="0"/>
    <n v="0"/>
    <n v="1"/>
    <n v="0"/>
    <n v="0"/>
    <n v="0"/>
    <n v="0"/>
    <n v="0"/>
    <n v="0"/>
    <n v="0"/>
    <n v="0"/>
    <n v="0"/>
    <n v="0"/>
    <n v="0"/>
    <n v="44414"/>
    <n v="44444"/>
    <n v="0"/>
    <n v="1"/>
    <n v="0"/>
    <n v="2021"/>
    <n v="8"/>
    <n v="30"/>
    <n v="5"/>
    <m/>
    <m/>
    <m/>
    <x v="2"/>
    <s v="Direct"/>
    <x v="0"/>
    <x v="7"/>
    <x v="4"/>
  </r>
  <r>
    <n v="53332305"/>
    <s v="Principal Geometallurgist"/>
    <x v="7"/>
    <s v="Analysts"/>
    <x v="775"/>
    <n v="41176390"/>
    <s v="AMC Consultants"/>
    <n v="3.7143000000000002"/>
    <d v="2021-08-06T00:00:00"/>
    <n v="44444.999988425923"/>
    <s v="In response to the increased demand for our geometallurgical services, AMC Consultants is looking for a Principal Geometallurgist."/>
    <s v="Australia"/>
    <x v="2"/>
    <x v="2"/>
    <s v="CBD &amp; Inner Suburbs"/>
    <s v="collingwood"/>
    <x v="0"/>
    <m/>
    <s v="No"/>
    <s v="https://www.seek.com.au/job/53332305?type=standard#searchRequestToken=fffbf75f-61c3-4eca-86be-40a735f1cbe6"/>
    <n v="1"/>
    <n v="1"/>
    <n v="0"/>
    <n v="1"/>
    <n v="0"/>
    <n v="0"/>
    <n v="0"/>
    <n v="0"/>
    <n v="0"/>
    <n v="0"/>
    <n v="1"/>
    <n v="0"/>
    <n v="0"/>
    <n v="0"/>
    <n v="0"/>
    <n v="0"/>
    <n v="0"/>
    <n v="0"/>
    <n v="0"/>
    <n v="0"/>
    <n v="0"/>
    <n v="0"/>
    <n v="0"/>
    <n v="0"/>
    <n v="0"/>
    <n v="44414"/>
    <n v="44444"/>
    <n v="0"/>
    <n v="1"/>
    <n v="0"/>
    <n v="2021"/>
    <n v="8"/>
    <n v="30"/>
    <n v="4"/>
    <m/>
    <m/>
    <m/>
    <x v="2"/>
    <s v="Direct"/>
    <x v="0"/>
    <x v="7"/>
    <x v="4"/>
  </r>
  <r>
    <n v="53332310"/>
    <s v="Principal Geometallurgist"/>
    <x v="7"/>
    <s v="Analysts"/>
    <x v="774"/>
    <n v="33498795"/>
    <s v="AMC Consultants"/>
    <n v="3.7143000000000002"/>
    <d v="2021-08-06T00:00:00"/>
    <n v="44444.999988425923"/>
    <s v="In response to the increased demand for our geometallurgical services, AMC Consultants is looking for a Principal Geometallurgist."/>
    <s v="Australia"/>
    <x v="3"/>
    <x v="3"/>
    <s v="CBD, Inner &amp; Western Suburbs"/>
    <s v="perth"/>
    <x v="0"/>
    <m/>
    <s v="No"/>
    <s v="https://www.seek.com.au/job/53332310?type=standard#searchRequestToken=fffbf75f-61c3-4eca-86be-40a735f1cbe6"/>
    <n v="1"/>
    <n v="1"/>
    <n v="0"/>
    <n v="1"/>
    <n v="0"/>
    <n v="0"/>
    <n v="0"/>
    <n v="0"/>
    <n v="0"/>
    <n v="0"/>
    <n v="1"/>
    <n v="0"/>
    <n v="0"/>
    <n v="1"/>
    <n v="0"/>
    <n v="0"/>
    <n v="0"/>
    <n v="0"/>
    <n v="0"/>
    <n v="0"/>
    <n v="0"/>
    <n v="0"/>
    <n v="0"/>
    <n v="0"/>
    <n v="0"/>
    <n v="44414"/>
    <n v="44442"/>
    <n v="0"/>
    <n v="1"/>
    <n v="0"/>
    <n v="2021"/>
    <n v="8"/>
    <n v="30"/>
    <n v="5"/>
    <m/>
    <m/>
    <m/>
    <x v="2"/>
    <s v="Direct"/>
    <x v="0"/>
    <x v="7"/>
    <x v="4"/>
  </r>
  <r>
    <n v="53334425"/>
    <s v="Lead Data Scientist"/>
    <x v="1"/>
    <s v="Management"/>
    <x v="776"/>
    <n v="46659091"/>
    <m/>
    <m/>
    <d v="2021-08-06T00:00:00"/>
    <n v="44444.999988425923"/>
    <s v="Working closely with senior stakeholders, you will deliver data science projects based on the strategic roadmap on time"/>
    <s v="Australia"/>
    <x v="0"/>
    <x v="0"/>
    <s v="CBD, Inner West &amp; Eastern Suburbs"/>
    <s v="surryhills"/>
    <x v="0"/>
    <m/>
    <s v="Yes"/>
    <s v="https://www.seek.com.au/job/53334425?type=standout#searchRequestToken=fffd7cae-d7a4-44f0-9460-057662fa55c2"/>
    <n v="1"/>
    <n v="1"/>
    <n v="1"/>
    <n v="1"/>
    <n v="0"/>
    <n v="0"/>
    <n v="0"/>
    <n v="0"/>
    <n v="0"/>
    <n v="0"/>
    <n v="1"/>
    <n v="0"/>
    <n v="1"/>
    <n v="1"/>
    <n v="0"/>
    <n v="0"/>
    <n v="0"/>
    <n v="0"/>
    <n v="0"/>
    <n v="0"/>
    <n v="0"/>
    <n v="1"/>
    <n v="0"/>
    <n v="0"/>
    <n v="0"/>
    <n v="44414"/>
    <n v="44444"/>
    <n v="0"/>
    <n v="1"/>
    <n v="0"/>
    <n v="2021"/>
    <n v="8"/>
    <n v="30"/>
    <n v="8"/>
    <m/>
    <m/>
    <m/>
    <x v="2"/>
    <s v="Direct"/>
    <x v="0"/>
    <x v="7"/>
    <x v="4"/>
  </r>
  <r>
    <n v="53347835"/>
    <s v="Data Scientist Manager"/>
    <x v="1"/>
    <s v="Developers/Programmers"/>
    <x v="776"/>
    <n v="46659091"/>
    <m/>
    <m/>
    <d v="2021-08-06T00:00:00"/>
    <n v="44444.999988425923"/>
    <s v="We're looking for a Data Science Manager to lead and mentor a talented team in Woolies X."/>
    <s v="Australia"/>
    <x v="0"/>
    <x v="0"/>
    <s v="CBD, Inner West &amp; Eastern Suburbs"/>
    <s v="surryhills"/>
    <x v="0"/>
    <m/>
    <s v="Yes"/>
    <s v="https://www.seek.com.au/job/53347835?type=standout#searchRequestToken=fffd7cae-d7a4-44f0-9460-057662fa55c2"/>
    <n v="1"/>
    <n v="1"/>
    <n v="1"/>
    <n v="1"/>
    <n v="0"/>
    <n v="0"/>
    <n v="0"/>
    <n v="0"/>
    <n v="0"/>
    <n v="0"/>
    <n v="1"/>
    <n v="0"/>
    <n v="1"/>
    <n v="1"/>
    <n v="0"/>
    <n v="0"/>
    <n v="0"/>
    <n v="0"/>
    <n v="0"/>
    <n v="0"/>
    <n v="0"/>
    <n v="1"/>
    <n v="0"/>
    <n v="0"/>
    <n v="0"/>
    <n v="44414"/>
    <n v="44444"/>
    <n v="0"/>
    <n v="1"/>
    <n v="0"/>
    <n v="2021"/>
    <n v="8"/>
    <n v="30"/>
    <n v="8"/>
    <m/>
    <m/>
    <m/>
    <x v="2"/>
    <s v="Direct"/>
    <x v="0"/>
    <x v="7"/>
    <x v="4"/>
  </r>
  <r>
    <n v="53359325"/>
    <s v="Market Researcher"/>
    <x v="5"/>
    <s v="Market Research &amp; Analysis"/>
    <x v="667"/>
    <n v="15104525"/>
    <m/>
    <m/>
    <d v="2021-08-09T00:00:00"/>
    <n v="44431.999988425923"/>
    <s v="We're looking for a commercially savvy Market Researcher with strong technical skills to join our team at NZTE!"/>
    <s v="Australia"/>
    <x v="0"/>
    <x v="0"/>
    <s v="CBD, Inner West &amp; Eastern Suburbs"/>
    <s v="sydney"/>
    <x v="0"/>
    <m/>
    <s v="No"/>
    <s v="https://www.seek.com.au/job/53359325?type=standout#searchRequestToken=ff8b85c7-6ba1-4d19-96c4-db595d8b0cd6"/>
    <n v="0"/>
    <n v="0"/>
    <n v="0"/>
    <n v="1"/>
    <n v="0"/>
    <n v="0"/>
    <n v="1"/>
    <n v="0"/>
    <n v="1"/>
    <n v="0"/>
    <n v="1"/>
    <n v="0"/>
    <n v="0"/>
    <n v="0"/>
    <n v="0"/>
    <n v="0"/>
    <n v="0"/>
    <n v="0"/>
    <n v="0"/>
    <n v="0"/>
    <n v="0"/>
    <n v="0"/>
    <n v="0"/>
    <n v="0"/>
    <n v="0"/>
    <n v="44417"/>
    <n v="44431"/>
    <n v="0"/>
    <n v="1"/>
    <n v="0"/>
    <n v="2021"/>
    <n v="8"/>
    <n v="14"/>
    <n v="4"/>
    <m/>
    <m/>
    <m/>
    <x v="2"/>
    <s v="Direct"/>
    <x v="0"/>
    <x v="7"/>
    <x v="1"/>
  </r>
  <r>
    <n v="53359326"/>
    <s v="Market Researcher"/>
    <x v="4"/>
    <s v="Government"/>
    <x v="667"/>
    <n v="15104525"/>
    <m/>
    <m/>
    <d v="2021-08-09T00:00:00"/>
    <n v="44431.999988425923"/>
    <s v="We're looking for a commercially savvy Market Researcher with strong technical skills to join our team at NZTE!"/>
    <s v="Australia"/>
    <x v="0"/>
    <x v="0"/>
    <s v="CBD, Inner West &amp; Eastern Suburbs"/>
    <s v="sydney"/>
    <x v="0"/>
    <m/>
    <s v="No"/>
    <s v="https://www.seek.com.au/job/53359326?type=standout#searchRequestToken=ff8b85c7-6ba1-4d19-96c4-db595d8b0cd6"/>
    <n v="0"/>
    <n v="0"/>
    <n v="0"/>
    <n v="1"/>
    <n v="0"/>
    <n v="0"/>
    <n v="1"/>
    <n v="0"/>
    <n v="1"/>
    <n v="0"/>
    <n v="1"/>
    <n v="0"/>
    <n v="0"/>
    <n v="1"/>
    <n v="0"/>
    <n v="0"/>
    <n v="0"/>
    <n v="0"/>
    <n v="0"/>
    <n v="0"/>
    <n v="0"/>
    <n v="0"/>
    <n v="0"/>
    <n v="0"/>
    <n v="0"/>
    <n v="44417"/>
    <n v="44431"/>
    <n v="0"/>
    <n v="1"/>
    <n v="1"/>
    <n v="2021"/>
    <n v="8"/>
    <n v="14"/>
    <n v="5"/>
    <m/>
    <m/>
    <m/>
    <x v="2"/>
    <s v="Direct"/>
    <x v="0"/>
    <x v="7"/>
    <x v="1"/>
  </r>
  <r>
    <n v="53363796"/>
    <s v="Data Scientist"/>
    <x v="1"/>
    <s v="Engineering - Software"/>
    <x v="337"/>
    <n v="559343"/>
    <s v="Curtin University"/>
    <n v="3.7081"/>
    <d v="2021-08-09T00:00:00"/>
    <n v="44447.999988425923"/>
    <s v="Work with Curtin School of Population Health and the WA Cancer Registry to improve outcomes for Western Australian cancer patients"/>
    <s v="Australia"/>
    <x v="3"/>
    <x v="3"/>
    <s v="Fremantle &amp; Southern Suburbs"/>
    <m/>
    <x v="0"/>
    <m/>
    <s v="Yes"/>
    <s v="https://www.seek.com.au/job/53363796?type=standout#searchRequestToken=ffebcc36-cb8e-439d-813b-0758bb7182dd"/>
    <n v="1"/>
    <n v="1"/>
    <n v="1"/>
    <n v="1"/>
    <n v="0"/>
    <n v="0"/>
    <n v="0"/>
    <n v="0"/>
    <n v="0"/>
    <n v="0"/>
    <n v="1"/>
    <n v="0"/>
    <n v="0"/>
    <n v="1"/>
    <n v="0"/>
    <n v="0"/>
    <n v="0"/>
    <n v="0"/>
    <n v="0"/>
    <n v="0"/>
    <n v="0"/>
    <n v="0"/>
    <n v="0"/>
    <n v="0"/>
    <n v="0"/>
    <n v="44417"/>
    <n v="44445"/>
    <n v="0"/>
    <n v="1"/>
    <n v="0"/>
    <n v="2021"/>
    <n v="8"/>
    <n v="30"/>
    <n v="6"/>
    <m/>
    <m/>
    <m/>
    <x v="2"/>
    <s v="Direct"/>
    <x v="0"/>
    <x v="7"/>
    <x v="1"/>
  </r>
  <r>
    <n v="53363797"/>
    <s v="Data Scientist"/>
    <x v="3"/>
    <s v="Other"/>
    <x v="337"/>
    <n v="559343"/>
    <s v="Curtin University"/>
    <n v="3.7081"/>
    <d v="2021-08-09T00:00:00"/>
    <n v="44447.999988425923"/>
    <s v="Work with Curtin School of Population Health and the WA Cancer Registry to improve outcomes for Western Australian cancer patients"/>
    <s v="Australia"/>
    <x v="3"/>
    <x v="3"/>
    <s v="Fremantle &amp; Southern Suburbs"/>
    <m/>
    <x v="0"/>
    <m/>
    <s v="Yes"/>
    <s v="https://www.seek.com.au/job/53363797?type=standout#searchRequestToken=fffbf75f-61c3-4eca-86be-40a735f1cbe6"/>
    <n v="1"/>
    <n v="1"/>
    <n v="1"/>
    <n v="1"/>
    <n v="0"/>
    <n v="0"/>
    <n v="0"/>
    <n v="0"/>
    <n v="0"/>
    <n v="0"/>
    <n v="1"/>
    <n v="0"/>
    <n v="0"/>
    <n v="1"/>
    <n v="0"/>
    <n v="0"/>
    <n v="0"/>
    <n v="0"/>
    <n v="0"/>
    <n v="0"/>
    <n v="0"/>
    <n v="0"/>
    <n v="0"/>
    <n v="0"/>
    <n v="0"/>
    <n v="44417"/>
    <n v="44445"/>
    <n v="0"/>
    <n v="1"/>
    <n v="0"/>
    <n v="2021"/>
    <n v="8"/>
    <n v="30"/>
    <n v="6"/>
    <m/>
    <m/>
    <m/>
    <x v="2"/>
    <s v="Direct"/>
    <x v="0"/>
    <x v="7"/>
    <x v="1"/>
  </r>
  <r>
    <n v="53370462"/>
    <s v="HR Reporting Analyst"/>
    <x v="1"/>
    <s v="Business/Systems Analysts"/>
    <x v="777"/>
    <n v="25828616"/>
    <s v="AMP"/>
    <n v="3.3469000000000002"/>
    <d v="2021-08-09T00:00:00"/>
    <n v="44447.999988425923"/>
    <s v="You have an analytical mind-set and the ability to problem solve and deliver outcomes. You come with an excellent statistical knowledge"/>
    <s v="Australia"/>
    <x v="0"/>
    <x v="0"/>
    <m/>
    <m/>
    <x v="1"/>
    <m/>
    <s v="No"/>
    <s v="https://www.seek.com.au/job/53370462?type=standout#searchRequestToken=fff87172-07dd-4409-b7a6-29617b30898e"/>
    <n v="1"/>
    <n v="1"/>
    <n v="0"/>
    <n v="1"/>
    <n v="0"/>
    <n v="0"/>
    <n v="0"/>
    <n v="0"/>
    <n v="0"/>
    <n v="0"/>
    <n v="1"/>
    <n v="0"/>
    <n v="0"/>
    <n v="1"/>
    <n v="0"/>
    <n v="0"/>
    <n v="0"/>
    <n v="0"/>
    <n v="0"/>
    <n v="0"/>
    <n v="0"/>
    <n v="0"/>
    <n v="0"/>
    <n v="0"/>
    <n v="0"/>
    <n v="44417"/>
    <n v="44438"/>
    <n v="0"/>
    <n v="1"/>
    <n v="0"/>
    <n v="2021"/>
    <n v="8"/>
    <n v="30"/>
    <n v="5"/>
    <m/>
    <m/>
    <m/>
    <x v="2"/>
    <s v="Direct"/>
    <x v="0"/>
    <x v="7"/>
    <x v="1"/>
  </r>
  <r>
    <n v="53371451"/>
    <s v="Data Scientist"/>
    <x v="0"/>
    <s v="Mathematics, Statistics &amp; Information Sciences"/>
    <x v="778"/>
    <n v="27041949"/>
    <m/>
    <m/>
    <d v="2021-08-09T00:00:00"/>
    <n v="44447.682476851849"/>
    <s v="Data Scientist | Design &amp; build software to interpret data | Global construction materials company | Experience in data science &amp; engineering"/>
    <s v="Australia"/>
    <x v="0"/>
    <x v="0"/>
    <s v="Parramatta &amp; Western Suburbs"/>
    <m/>
    <x v="1"/>
    <m/>
    <s v="No"/>
    <s v="https://www.seek.com.au/job/53371451?type=standard#searchRequestToken=fffd5430-1cf6-4c1c-88c3-e6efddc37b48"/>
    <n v="1"/>
    <n v="1"/>
    <n v="1"/>
    <n v="1"/>
    <n v="0"/>
    <n v="0"/>
    <n v="0"/>
    <n v="0"/>
    <n v="0"/>
    <n v="0"/>
    <n v="1"/>
    <n v="0"/>
    <n v="0"/>
    <n v="1"/>
    <n v="0"/>
    <n v="0"/>
    <n v="0"/>
    <n v="0"/>
    <n v="0"/>
    <n v="0"/>
    <n v="0"/>
    <n v="0"/>
    <n v="0"/>
    <n v="0"/>
    <n v="0"/>
    <n v="44417"/>
    <n v="44447"/>
    <n v="1"/>
    <n v="1"/>
    <n v="0"/>
    <n v="2021"/>
    <n v="8"/>
    <n v="29"/>
    <n v="6"/>
    <m/>
    <m/>
    <m/>
    <x v="2"/>
    <s v="Recruiter"/>
    <x v="0"/>
    <x v="7"/>
    <x v="1"/>
  </r>
  <r>
    <n v="53373138"/>
    <s v="Senior Data Scientist"/>
    <x v="0"/>
    <s v="Mathematics, Statistics &amp; Information Sciences"/>
    <x v="779"/>
    <n v="30254581"/>
    <m/>
    <m/>
    <d v="2021-08-09T00:00:00"/>
    <n v="44447.999988425923"/>
    <s v="Join a newly formed team, where you will be responsible for the development and delivery of the company’s core change management platform features."/>
    <s v="Australia"/>
    <x v="2"/>
    <x v="2"/>
    <s v="CBD &amp; Inner Suburbs"/>
    <s v="melbourne"/>
    <x v="0"/>
    <s v="$140,000 - $159,999"/>
    <s v="No"/>
    <s v="https://www.seek.com.au/job/53373138?type=standard#searchRequestToken=fffd5430-1cf6-4c1c-88c3-e6efddc37b48"/>
    <n v="0"/>
    <n v="1"/>
    <n v="1"/>
    <n v="1"/>
    <n v="0"/>
    <n v="0"/>
    <n v="0"/>
    <n v="0"/>
    <n v="0"/>
    <n v="0"/>
    <n v="1"/>
    <n v="0"/>
    <n v="0"/>
    <n v="1"/>
    <n v="0"/>
    <n v="0"/>
    <n v="0"/>
    <n v="0"/>
    <n v="0"/>
    <n v="0"/>
    <n v="0"/>
    <n v="1"/>
    <n v="0"/>
    <n v="0"/>
    <n v="0"/>
    <n v="44417"/>
    <n v="44447"/>
    <n v="1"/>
    <n v="1"/>
    <n v="0"/>
    <n v="2021"/>
    <n v="8"/>
    <n v="30"/>
    <n v="6"/>
    <n v="140000"/>
    <n v="159999"/>
    <s v="year"/>
    <x v="2"/>
    <s v="Recruiter"/>
    <x v="1"/>
    <x v="7"/>
    <x v="1"/>
  </r>
  <r>
    <n v="53374669"/>
    <s v="Data Scientist"/>
    <x v="0"/>
    <s v="Mathematics, Statistics &amp; Information Sciences"/>
    <x v="780"/>
    <n v="28097384"/>
    <m/>
    <m/>
    <d v="2021-08-09T00:00:00"/>
    <n v="44447.999988425923"/>
    <s v="Play a major role in the developing, deployment and maintenance of cutting-edge image recognition models! And so much more!"/>
    <s v="Australia"/>
    <x v="3"/>
    <x v="3"/>
    <s v="CBD, Inner &amp; Western Suburbs"/>
    <s v="subiaco"/>
    <x v="0"/>
    <m/>
    <s v="No"/>
    <s v="https://www.seek.com.au/job/53374669?type=standout#searchRequestToken=ffebcc36-cb8e-439d-813b-0758bb7182dd"/>
    <n v="0"/>
    <n v="1"/>
    <n v="1"/>
    <n v="1"/>
    <n v="0"/>
    <n v="0"/>
    <n v="0"/>
    <n v="0"/>
    <n v="0"/>
    <n v="0"/>
    <n v="1"/>
    <n v="0"/>
    <n v="0"/>
    <n v="1"/>
    <n v="0"/>
    <n v="0"/>
    <n v="0"/>
    <n v="0"/>
    <n v="0"/>
    <n v="0"/>
    <n v="0"/>
    <n v="0"/>
    <n v="1"/>
    <n v="0"/>
    <n v="0"/>
    <n v="44417"/>
    <n v="44440"/>
    <n v="0"/>
    <n v="1"/>
    <n v="0"/>
    <n v="2021"/>
    <n v="8"/>
    <n v="30"/>
    <n v="6"/>
    <m/>
    <m/>
    <m/>
    <x v="2"/>
    <s v="Direct"/>
    <x v="0"/>
    <x v="7"/>
    <x v="1"/>
  </r>
  <r>
    <n v="53375133"/>
    <s v="Data Scientist with Top Fund Manager"/>
    <x v="0"/>
    <s v="Mathematics, Statistics &amp; Information Sciences"/>
    <x v="411"/>
    <n v="33244316"/>
    <m/>
    <m/>
    <d v="2021-08-09T00:00:00"/>
    <n v="44448.958321759259"/>
    <s v="A challenging and highly stimulating data science role with a sophisticated fixed income investment management business working with an existing team."/>
    <s v="Australia"/>
    <x v="0"/>
    <x v="0"/>
    <s v="CBD, Inner West &amp; Eastern Suburbs"/>
    <s v="sydney"/>
    <x v="0"/>
    <m/>
    <s v="No"/>
    <s v="https://www.seek.com.au/job/53375133?type=standout#searchRequestToken=fffbf75f-61c3-4eca-86be-40a735f1cbe6"/>
    <n v="1"/>
    <n v="1"/>
    <n v="1"/>
    <n v="1"/>
    <n v="0"/>
    <n v="0"/>
    <n v="0"/>
    <n v="0"/>
    <n v="0"/>
    <n v="0"/>
    <n v="1"/>
    <n v="0"/>
    <n v="0"/>
    <n v="1"/>
    <n v="0"/>
    <n v="0"/>
    <n v="0"/>
    <n v="0"/>
    <n v="0"/>
    <n v="0"/>
    <n v="0"/>
    <n v="0"/>
    <n v="0"/>
    <n v="0"/>
    <n v="0"/>
    <n v="44417"/>
    <n v="44448"/>
    <n v="0"/>
    <n v="1"/>
    <n v="0"/>
    <n v="2021"/>
    <n v="8"/>
    <n v="31"/>
    <n v="6"/>
    <m/>
    <m/>
    <m/>
    <x v="2"/>
    <s v="Direct"/>
    <x v="0"/>
    <x v="7"/>
    <x v="1"/>
  </r>
  <r>
    <n v="53380318"/>
    <s v="Sr Leader, Analytics and Data Science"/>
    <x v="1"/>
    <s v="Business/Systems Analysts"/>
    <x v="323"/>
    <n v="21190750"/>
    <s v="CoreLogic"/>
    <n v="2.5499999999999998"/>
    <d v="2021-08-10T00:00:00"/>
    <n v="44448.42224537037"/>
    <s v="The Snr Leader, Analytics &amp; Data Science is the team leader and subject matter expert for CoreLogic Market Insights analytics."/>
    <s v="Australia"/>
    <x v="0"/>
    <x v="0"/>
    <m/>
    <m/>
    <x v="0"/>
    <m/>
    <s v="No"/>
    <s v="https://www.seek.com.au/job/53380318?type=standout#searchRequestToken=ffe9539e-b18a-4173-bfbf-65c31ece565e"/>
    <n v="0"/>
    <n v="1"/>
    <n v="0"/>
    <n v="1"/>
    <n v="0"/>
    <n v="0"/>
    <n v="0"/>
    <n v="0"/>
    <n v="0"/>
    <n v="0"/>
    <n v="1"/>
    <n v="0"/>
    <n v="0"/>
    <n v="1"/>
    <n v="0"/>
    <n v="0"/>
    <n v="0"/>
    <n v="0"/>
    <n v="0"/>
    <n v="0"/>
    <n v="0"/>
    <n v="0"/>
    <n v="0"/>
    <n v="0"/>
    <n v="0"/>
    <n v="44418"/>
    <n v="44447"/>
    <n v="0"/>
    <n v="1"/>
    <n v="0"/>
    <n v="2021"/>
    <n v="8"/>
    <n v="29"/>
    <n v="4"/>
    <m/>
    <m/>
    <m/>
    <x v="2"/>
    <s v="Direct"/>
    <x v="0"/>
    <x v="7"/>
    <x v="2"/>
  </r>
  <r>
    <n v="53382909"/>
    <s v="Data Scientist"/>
    <x v="0"/>
    <s v="Mathematics, Statistics &amp; Information Sciences"/>
    <x v="372"/>
    <n v="19950640"/>
    <s v="Australian Finance Group"/>
    <n v="3.25"/>
    <d v="2021-08-10T00:00:00"/>
    <n v="44448.999988425923"/>
    <s v="Opportunity for a data enthusiast to play a lead role in customer experience and operational improvements in an industry leading fin services company."/>
    <s v="Australia"/>
    <x v="3"/>
    <x v="3"/>
    <s v="CBD, Inner &amp; Western Suburbs"/>
    <s v="westperth"/>
    <x v="0"/>
    <m/>
    <s v="No"/>
    <s v="https://www.seek.com.au/job/53382909?type=standout#searchRequestToken=fff75f4b-d3e9-4b31-ae94-c4ab3c2955fc"/>
    <n v="1"/>
    <n v="1"/>
    <n v="1"/>
    <n v="1"/>
    <n v="0"/>
    <n v="0"/>
    <n v="0"/>
    <n v="0"/>
    <n v="0"/>
    <n v="1"/>
    <n v="1"/>
    <n v="1"/>
    <n v="0"/>
    <n v="1"/>
    <n v="0"/>
    <n v="0"/>
    <n v="0"/>
    <n v="0"/>
    <n v="0"/>
    <n v="0"/>
    <n v="0"/>
    <n v="0"/>
    <n v="1"/>
    <n v="0"/>
    <n v="0"/>
    <n v="44418"/>
    <n v="44448"/>
    <n v="0"/>
    <n v="1"/>
    <n v="0"/>
    <n v="2021"/>
    <n v="8"/>
    <n v="30"/>
    <n v="9"/>
    <m/>
    <m/>
    <m/>
    <x v="2"/>
    <s v="Direct"/>
    <x v="0"/>
    <x v="7"/>
    <x v="2"/>
  </r>
  <r>
    <n v="53384927"/>
    <s v="Data Scientist"/>
    <x v="1"/>
    <s v="Engineering - Software"/>
    <x v="237"/>
    <n v="25785404"/>
    <m/>
    <m/>
    <d v="2021-08-10T00:00:00"/>
    <n v="44448.999988425923"/>
    <s v="Data Scientist to join tech driven &amp; growing FS Company. Amazon SageMaker, Machine Learning, NLP, Data Lake, RDS. 130-150K Base + Super + Equity"/>
    <s v="Australia"/>
    <x v="0"/>
    <x v="0"/>
    <s v="North West &amp; Hills District"/>
    <s v="northbridge"/>
    <x v="0"/>
    <s v="North West Sydney, $130K-$150K Base+Super+Equity"/>
    <s v="No"/>
    <s v="https://www.seek.com.au/job/53384927?type=standard#searchRequestToken=fff75f4b-d3e9-4b31-ae94-c4ab3c2955fc"/>
    <n v="1"/>
    <n v="1"/>
    <n v="1"/>
    <n v="1"/>
    <n v="0"/>
    <n v="0"/>
    <n v="0"/>
    <n v="0"/>
    <n v="0"/>
    <n v="0"/>
    <n v="1"/>
    <n v="0"/>
    <n v="0"/>
    <n v="1"/>
    <n v="0"/>
    <n v="0"/>
    <n v="0"/>
    <n v="0"/>
    <n v="0"/>
    <n v="0"/>
    <n v="0"/>
    <n v="0"/>
    <n v="0"/>
    <n v="0"/>
    <n v="0"/>
    <n v="44418"/>
    <n v="44446"/>
    <n v="1"/>
    <n v="1"/>
    <n v="0"/>
    <n v="2021"/>
    <n v="8"/>
    <n v="30"/>
    <n v="6"/>
    <n v="130000"/>
    <n v="150000"/>
    <s v="year"/>
    <x v="2"/>
    <s v="Recruiter"/>
    <x v="1"/>
    <x v="7"/>
    <x v="2"/>
  </r>
  <r>
    <n v="53386076"/>
    <s v="Customer Senior Data Scientist"/>
    <x v="1"/>
    <s v="Business/Systems Analysts"/>
    <x v="433"/>
    <n v="5169537"/>
    <s v="Transurban Group"/>
    <n v="3.1556000000000002"/>
    <d v="2021-08-10T00:00:00"/>
    <n v="44448.536990740737"/>
    <s v="The Senior Data Scientist plays an important role in the success of the organisation through the analysis of customer data, attaining insights."/>
    <s v="Australia"/>
    <x v="2"/>
    <x v="2"/>
    <s v="CBD &amp; Inner Suburbs"/>
    <s v="docklands"/>
    <x v="0"/>
    <s v="+ BONUS + EMPLOYEE PERKS"/>
    <s v="No"/>
    <s v="https://www.seek.com.au/job/53386076?type=standout#searchRequestToken=fff87172-07dd-4409-b7a6-29617b30898e"/>
    <n v="1"/>
    <n v="1"/>
    <n v="1"/>
    <n v="1"/>
    <n v="0"/>
    <n v="0"/>
    <n v="0"/>
    <n v="0"/>
    <n v="0"/>
    <n v="0"/>
    <n v="1"/>
    <n v="0"/>
    <n v="0"/>
    <n v="1"/>
    <n v="0"/>
    <n v="0"/>
    <n v="0"/>
    <n v="0"/>
    <n v="0"/>
    <n v="0"/>
    <n v="0"/>
    <n v="0"/>
    <n v="0"/>
    <n v="0"/>
    <n v="0"/>
    <n v="44418"/>
    <n v="44428"/>
    <n v="0"/>
    <n v="1"/>
    <n v="0"/>
    <n v="2021"/>
    <n v="8"/>
    <n v="29"/>
    <n v="6"/>
    <m/>
    <m/>
    <m/>
    <x v="2"/>
    <s v="Direct"/>
    <x v="1"/>
    <x v="7"/>
    <x v="2"/>
  </r>
  <r>
    <n v="53390042"/>
    <s v="Start your new career as a Data Analyst"/>
    <x v="1"/>
    <s v="Consultants"/>
    <x v="644"/>
    <n v="39371635"/>
    <m/>
    <m/>
    <d v="2021-08-12T00:00:00"/>
    <n v="44450.999988425923"/>
    <s v="Start your career as a Data Analyst/ Data Scientist Consultant. The Data School provides paid training and industry experience in Tableau and Alteryx."/>
    <s v="Australia"/>
    <x v="2"/>
    <x v="2"/>
    <s v="CBD &amp; Inner Suburbs"/>
    <s v="melbourne"/>
    <x v="0"/>
    <s v="$56,000 - $59,999"/>
    <s v="No"/>
    <s v="https://www.seek.com.au/job/53390042?type=standard#searchRequestToken=fff87172-07dd-4409-b7a6-29617b30898e"/>
    <n v="0"/>
    <n v="1"/>
    <n v="0"/>
    <n v="1"/>
    <n v="0"/>
    <n v="0"/>
    <n v="0"/>
    <n v="0"/>
    <n v="0"/>
    <n v="0"/>
    <n v="1"/>
    <n v="0"/>
    <n v="0"/>
    <n v="1"/>
    <n v="0"/>
    <n v="0"/>
    <n v="0"/>
    <n v="0"/>
    <n v="0"/>
    <n v="0"/>
    <n v="0"/>
    <n v="0"/>
    <n v="0"/>
    <n v="0"/>
    <n v="0"/>
    <n v="44420"/>
    <n v="44450"/>
    <n v="0"/>
    <n v="1"/>
    <n v="0"/>
    <n v="2021"/>
    <n v="8"/>
    <n v="30"/>
    <n v="4"/>
    <n v="56000"/>
    <n v="59999"/>
    <s v="year"/>
    <x v="2"/>
    <s v="Direct"/>
    <x v="1"/>
    <x v="7"/>
    <x v="3"/>
  </r>
  <r>
    <n v="53390477"/>
    <s v="Snr Python Engineer"/>
    <x v="1"/>
    <s v="Engineering - Software"/>
    <x v="572"/>
    <n v="42032524"/>
    <m/>
    <m/>
    <d v="2021-08-10T00:00:00"/>
    <n v="44448.999988425923"/>
    <s v="This future Melbourne unicorn just closed a Series A, and we're helping them to expand their team even further."/>
    <s v="Australia"/>
    <x v="2"/>
    <x v="2"/>
    <s v="CBD &amp; Inner Suburbs"/>
    <s v="richmond"/>
    <x v="0"/>
    <s v="$140,000 - $159,999 + ESOP @10%-15% of base."/>
    <s v="No"/>
    <s v="https://www.seek.com.au/job/53390477?type=standout#searchRequestToken=ff823a13-0aca-4d32-9688-dafaf1bf23cb"/>
    <n v="0"/>
    <n v="1"/>
    <n v="0"/>
    <n v="1"/>
    <n v="0"/>
    <n v="0"/>
    <n v="0"/>
    <n v="0"/>
    <n v="0"/>
    <n v="0"/>
    <n v="0"/>
    <n v="1"/>
    <n v="0"/>
    <n v="0"/>
    <n v="0"/>
    <n v="0"/>
    <n v="0"/>
    <n v="0"/>
    <n v="0"/>
    <n v="0"/>
    <n v="0"/>
    <n v="0"/>
    <n v="1"/>
    <n v="0"/>
    <n v="0"/>
    <n v="44418"/>
    <n v="44448"/>
    <n v="0"/>
    <n v="1"/>
    <n v="0"/>
    <n v="2021"/>
    <n v="8"/>
    <n v="30"/>
    <n v="4"/>
    <n v="140000"/>
    <n v="159999"/>
    <s v="year"/>
    <x v="2"/>
    <s v="Direct"/>
    <x v="1"/>
    <x v="7"/>
    <x v="2"/>
  </r>
  <r>
    <n v="53390618"/>
    <s v="Principal Data Scientist"/>
    <x v="0"/>
    <s v="Mathematics, Statistics &amp; Information Sciences"/>
    <x v="79"/>
    <n v="25395658"/>
    <s v="Sportsbet"/>
    <m/>
    <d v="2021-08-10T00:00:00"/>
    <n v="44448.999988425923"/>
    <s v="Want to progress your Data Science career, but prefer a technical track over management?"/>
    <s v="Australia"/>
    <x v="2"/>
    <x v="2"/>
    <m/>
    <m/>
    <x v="0"/>
    <m/>
    <s v="Yes"/>
    <s v="https://www.seek.com.au/job/53390618?type=standout#searchRequestToken=fffd5430-1cf6-4c1c-88c3-e6efddc37b48"/>
    <n v="1"/>
    <n v="1"/>
    <n v="1"/>
    <n v="1"/>
    <n v="0"/>
    <n v="0"/>
    <n v="0"/>
    <n v="0"/>
    <n v="0"/>
    <n v="0"/>
    <n v="1"/>
    <n v="0"/>
    <n v="0"/>
    <n v="1"/>
    <n v="0"/>
    <n v="0"/>
    <n v="0"/>
    <n v="0"/>
    <n v="0"/>
    <n v="0"/>
    <n v="0"/>
    <n v="1"/>
    <n v="0"/>
    <n v="0"/>
    <n v="0"/>
    <n v="44418"/>
    <n v="44448"/>
    <n v="0"/>
    <n v="1"/>
    <n v="0"/>
    <n v="2021"/>
    <n v="8"/>
    <n v="30"/>
    <n v="7"/>
    <m/>
    <m/>
    <m/>
    <x v="2"/>
    <s v="Direct"/>
    <x v="0"/>
    <x v="7"/>
    <x v="2"/>
  </r>
  <r>
    <n v="53390860"/>
    <s v="Mid/Senior DevOps Engineer"/>
    <x v="1"/>
    <s v="Engineering - Software"/>
    <x v="572"/>
    <n v="42032524"/>
    <m/>
    <m/>
    <d v="2021-08-10T00:00:00"/>
    <n v="44448.999988425923"/>
    <s v="This future Melbourne unicorn just closed a Series A, and we're helping them to expand their team even further."/>
    <s v="Australia"/>
    <x v="2"/>
    <x v="2"/>
    <s v="CBD &amp; Inner Suburbs"/>
    <s v="melbourne"/>
    <x v="0"/>
    <s v="In line with exp. $140k - $170 + Super + ESOP"/>
    <s v="No"/>
    <s v="https://www.seek.com.au/job/53390860?type=standout#searchRequestToken=fe789d46-f874-4007-99c8-2424d0566ca6"/>
    <n v="0"/>
    <n v="1"/>
    <n v="0"/>
    <n v="1"/>
    <n v="0"/>
    <n v="0"/>
    <n v="0"/>
    <n v="0"/>
    <n v="0"/>
    <n v="0"/>
    <n v="0"/>
    <n v="1"/>
    <n v="0"/>
    <n v="0"/>
    <n v="0"/>
    <n v="0"/>
    <n v="0"/>
    <n v="0"/>
    <n v="0"/>
    <n v="0"/>
    <n v="0"/>
    <n v="0"/>
    <n v="0"/>
    <n v="0"/>
    <n v="0"/>
    <n v="44418"/>
    <n v="44424"/>
    <n v="0"/>
    <n v="1"/>
    <n v="0"/>
    <n v="2021"/>
    <n v="8"/>
    <n v="30"/>
    <n v="3"/>
    <n v="140000"/>
    <n v="140000"/>
    <s v="year"/>
    <x v="2"/>
    <s v="Direct"/>
    <x v="1"/>
    <x v="7"/>
    <x v="2"/>
  </r>
  <r>
    <n v="53403177"/>
    <s v="Data Scientist"/>
    <x v="1"/>
    <s v="Other"/>
    <x v="781"/>
    <n v="36361383"/>
    <s v="Thiess"/>
    <n v="3.6684000000000001"/>
    <d v="2021-08-11T00:00:00"/>
    <n v="44449.999988425923"/>
    <s v="An exciting opportunity exists for a Data Scientist to join Thiess in the Brisbane head office."/>
    <s v="Australia"/>
    <x v="4"/>
    <x v="4"/>
    <m/>
    <m/>
    <x v="0"/>
    <m/>
    <s v="Yes"/>
    <s v="https://www.seek.com.au/job/53403177?type=standout#searchRequestToken=ffebcc36-cb8e-439d-813b-0758bb7182dd"/>
    <n v="1"/>
    <n v="1"/>
    <n v="1"/>
    <n v="1"/>
    <n v="0"/>
    <n v="0"/>
    <n v="0"/>
    <n v="0"/>
    <n v="0"/>
    <n v="0"/>
    <n v="1"/>
    <n v="0"/>
    <n v="0"/>
    <n v="1"/>
    <n v="0"/>
    <n v="0"/>
    <n v="0"/>
    <n v="0"/>
    <n v="0"/>
    <n v="0"/>
    <n v="0"/>
    <n v="0"/>
    <n v="0"/>
    <n v="0"/>
    <n v="0"/>
    <n v="44419"/>
    <n v="44432"/>
    <n v="0"/>
    <n v="1"/>
    <n v="0"/>
    <n v="2021"/>
    <n v="8"/>
    <n v="30"/>
    <n v="6"/>
    <m/>
    <m/>
    <m/>
    <x v="2"/>
    <s v="Direct"/>
    <x v="0"/>
    <x v="7"/>
    <x v="0"/>
  </r>
  <r>
    <n v="53408228"/>
    <s v="Data Engineer"/>
    <x v="1"/>
    <s v="Engineering - Software"/>
    <x v="782"/>
    <n v="14444632"/>
    <s v="Newmont"/>
    <n v="3.641"/>
    <d v="2021-08-11T00:00:00"/>
    <n v="44449.999988425923"/>
    <s v="Develop and refine code that supports reporting, continuous improvement and service management of the Autonomous Fleet at Newmont Boddington Gold."/>
    <s v="Australia"/>
    <x v="3"/>
    <x v="3"/>
    <m/>
    <m/>
    <x v="0"/>
    <m/>
    <s v="No"/>
    <s v="https://www.seek.com.au/job/53408228?type=standout#searchRequestToken=fff87172-07dd-4409-b7a6-29617b30898e"/>
    <n v="0"/>
    <n v="1"/>
    <n v="0"/>
    <n v="1"/>
    <n v="0"/>
    <n v="0"/>
    <n v="0"/>
    <n v="0"/>
    <n v="0"/>
    <n v="1"/>
    <n v="1"/>
    <n v="1"/>
    <n v="1"/>
    <n v="1"/>
    <n v="0"/>
    <n v="0"/>
    <n v="0"/>
    <n v="0"/>
    <n v="0"/>
    <n v="0"/>
    <n v="0"/>
    <n v="1"/>
    <n v="0"/>
    <n v="0"/>
    <n v="0"/>
    <n v="44419"/>
    <n v="44438"/>
    <n v="0"/>
    <n v="1"/>
    <n v="0"/>
    <n v="2021"/>
    <n v="8"/>
    <n v="30"/>
    <n v="8"/>
    <m/>
    <m/>
    <m/>
    <x v="2"/>
    <s v="Direct"/>
    <x v="0"/>
    <x v="7"/>
    <x v="0"/>
  </r>
  <r>
    <n v="53409641"/>
    <s v="Data Analyst"/>
    <x v="1"/>
    <s v="Business/Systems Analysts"/>
    <x v="783"/>
    <n v="36468567"/>
    <m/>
    <m/>
    <d v="2021-08-11T00:00:00"/>
    <n v="44449.999988425923"/>
    <s v="Come on board and show us all the magic data can drive and let's grow together!"/>
    <s v="Australia"/>
    <x v="2"/>
    <x v="2"/>
    <s v="CBD &amp; Inner Suburbs"/>
    <s v="melbourne"/>
    <x v="0"/>
    <s v="$65,000 - 72,500 per year"/>
    <s v="Yes"/>
    <s v="https://www.seek.com.au/job/53409641?type=standout#searchRequestToken=fff87172-07dd-4409-b7a6-29617b30898e"/>
    <n v="0"/>
    <n v="1"/>
    <n v="0"/>
    <n v="1"/>
    <n v="0"/>
    <n v="0"/>
    <n v="1"/>
    <n v="0"/>
    <n v="0"/>
    <n v="0"/>
    <n v="1"/>
    <n v="0"/>
    <n v="0"/>
    <n v="1"/>
    <n v="0"/>
    <n v="0"/>
    <n v="0"/>
    <n v="0"/>
    <n v="0"/>
    <n v="0"/>
    <n v="0"/>
    <n v="0"/>
    <n v="1"/>
    <n v="0"/>
    <n v="0"/>
    <n v="44419"/>
    <n v="44449"/>
    <n v="0"/>
    <n v="1"/>
    <n v="0"/>
    <n v="2021"/>
    <n v="8"/>
    <n v="30"/>
    <n v="6"/>
    <n v="65000"/>
    <n v="72500"/>
    <s v="year"/>
    <x v="2"/>
    <s v="Direct"/>
    <x v="1"/>
    <x v="7"/>
    <x v="0"/>
  </r>
  <r>
    <n v="53411710"/>
    <s v="Senior AI Ethics Leader"/>
    <x v="1"/>
    <s v="Other"/>
    <x v="180"/>
    <n v="27372708"/>
    <s v="SEEK"/>
    <n v="4.3819999999999997"/>
    <d v="2021-08-11T00:00:00"/>
    <n v="44449.999988425923"/>
    <s v="Lead the development of our AI Ethics framework, drive definition and implementation for best of breed techniques across Southeast Asia and ANZ."/>
    <s v="Australia"/>
    <x v="2"/>
    <x v="2"/>
    <s v="CBD &amp; Inner Suburbs"/>
    <s v="melbourne"/>
    <x v="0"/>
    <s v="$180,000 - $200,000"/>
    <s v="No"/>
    <s v="https://www.seek.com.au/job/53411710?type=standout#searchRequestToken=fffbf75f-61c3-4eca-86be-40a735f1cbe6"/>
    <n v="0"/>
    <n v="1"/>
    <n v="1"/>
    <n v="1"/>
    <n v="0"/>
    <n v="0"/>
    <n v="0"/>
    <n v="0"/>
    <n v="0"/>
    <n v="0"/>
    <n v="1"/>
    <n v="1"/>
    <n v="0"/>
    <n v="1"/>
    <n v="0"/>
    <n v="0"/>
    <n v="0"/>
    <n v="0"/>
    <n v="0"/>
    <n v="0"/>
    <n v="0"/>
    <n v="0"/>
    <n v="1"/>
    <n v="0"/>
    <n v="0"/>
    <n v="44419"/>
    <n v="44449"/>
    <n v="0"/>
    <n v="1"/>
    <n v="0"/>
    <n v="2021"/>
    <n v="8"/>
    <n v="30"/>
    <n v="7"/>
    <n v="180000"/>
    <n v="200000"/>
    <s v="year"/>
    <x v="2"/>
    <s v="Direct"/>
    <x v="1"/>
    <x v="7"/>
    <x v="0"/>
  </r>
  <r>
    <n v="53414365"/>
    <s v="Data Scientist"/>
    <x v="0"/>
    <s v="Mathematics, Statistics &amp; Information Sciences"/>
    <x v="784"/>
    <n v="19472790"/>
    <m/>
    <m/>
    <d v="2021-08-11T00:00:00"/>
    <n v="44449.999988425923"/>
    <s v="Federal Government Dept in Canberra | Assist scientists with decision support tools &amp; database applications | 6-month contract to be reviewed |"/>
    <s v="Australia"/>
    <x v="1"/>
    <x v="1"/>
    <m/>
    <m/>
    <x v="1"/>
    <m/>
    <s v="No"/>
    <s v="https://www.seek.com.au/job/53414365?type=standout#searchRequestToken=fffd5430-1cf6-4c1c-88c3-e6efddc37b48"/>
    <n v="1"/>
    <n v="1"/>
    <n v="1"/>
    <n v="1"/>
    <n v="0"/>
    <n v="0"/>
    <n v="0"/>
    <n v="0"/>
    <n v="0"/>
    <n v="0"/>
    <n v="0"/>
    <n v="0"/>
    <n v="0"/>
    <n v="1"/>
    <n v="0"/>
    <n v="0"/>
    <n v="0"/>
    <n v="0"/>
    <n v="0"/>
    <n v="0"/>
    <n v="0"/>
    <n v="0"/>
    <n v="0"/>
    <n v="0"/>
    <n v="0"/>
    <n v="44419"/>
    <n v="44449"/>
    <n v="0"/>
    <n v="1"/>
    <n v="0"/>
    <n v="2021"/>
    <n v="8"/>
    <n v="30"/>
    <n v="5"/>
    <m/>
    <m/>
    <m/>
    <x v="2"/>
    <s v="Direct"/>
    <x v="0"/>
    <x v="7"/>
    <x v="0"/>
  </r>
  <r>
    <n v="53417621"/>
    <s v="Customer Insights &amp; Data Analyst"/>
    <x v="1"/>
    <s v="Database Development &amp; Administration"/>
    <x v="738"/>
    <n v="33394429"/>
    <s v="Australian College of Nursing"/>
    <n v="3"/>
    <d v="2021-08-11T00:00:00"/>
    <n v="44449.999988425923"/>
    <s v="Reporting to the COO, the Customer Insights &amp; Data Analyst will run, develop, and use data analysis tools to integrate ACN's data to enable more infor"/>
    <s v="Australia"/>
    <x v="0"/>
    <x v="0"/>
    <s v="Parramatta &amp; Western Suburbs"/>
    <m/>
    <x v="1"/>
    <m/>
    <s v="No"/>
    <s v="https://www.seek.com.au/job/53417621?type=standard#searchRequestToken=fff87172-07dd-4409-b7a6-29617b30898e"/>
    <n v="0"/>
    <n v="1"/>
    <n v="0"/>
    <n v="1"/>
    <n v="0"/>
    <n v="0"/>
    <n v="0"/>
    <n v="0"/>
    <n v="0"/>
    <n v="0"/>
    <n v="1"/>
    <n v="0"/>
    <n v="0"/>
    <n v="1"/>
    <n v="0"/>
    <n v="0"/>
    <n v="0"/>
    <n v="0"/>
    <n v="0"/>
    <n v="0"/>
    <n v="0"/>
    <n v="0"/>
    <n v="0"/>
    <n v="0"/>
    <n v="0"/>
    <n v="44419"/>
    <n v="44449"/>
    <n v="0"/>
    <n v="1"/>
    <n v="0"/>
    <n v="2021"/>
    <n v="8"/>
    <n v="30"/>
    <n v="4"/>
    <m/>
    <m/>
    <m/>
    <x v="2"/>
    <s v="Direct"/>
    <x v="0"/>
    <x v="7"/>
    <x v="0"/>
  </r>
  <r>
    <n v="53446016"/>
    <s v="Start your new career as a Data Analyst"/>
    <x v="1"/>
    <s v="Consultants"/>
    <x v="644"/>
    <n v="39371635"/>
    <m/>
    <m/>
    <d v="2021-08-13T00:00:00"/>
    <n v="44451.999988425923"/>
    <s v="Start your career as a Data Analyst/ Data Scientist Consultant. The Data School provides paid training and industry experience in Tableau and Alteryx."/>
    <s v="Australia"/>
    <x v="0"/>
    <x v="0"/>
    <s v="CBD, Inner West &amp; Eastern Suburbs"/>
    <s v="sydney"/>
    <x v="0"/>
    <s v="$56,000 - $59,999"/>
    <s v="No"/>
    <s v="https://www.seek.com.au/job/53446016?type=standout#searchRequestToken=fff87172-07dd-4409-b7a6-29617b30898e"/>
    <n v="0"/>
    <n v="1"/>
    <n v="0"/>
    <n v="1"/>
    <n v="0"/>
    <n v="0"/>
    <n v="0"/>
    <n v="0"/>
    <n v="0"/>
    <n v="0"/>
    <n v="1"/>
    <n v="0"/>
    <n v="0"/>
    <n v="1"/>
    <n v="0"/>
    <n v="0"/>
    <n v="0"/>
    <n v="0"/>
    <n v="0"/>
    <n v="0"/>
    <n v="0"/>
    <n v="0"/>
    <n v="0"/>
    <n v="0"/>
    <n v="0"/>
    <n v="44421"/>
    <n v="44451"/>
    <n v="0"/>
    <n v="1"/>
    <n v="0"/>
    <n v="2021"/>
    <n v="8"/>
    <n v="30"/>
    <n v="4"/>
    <n v="56000"/>
    <n v="59999"/>
    <s v="year"/>
    <x v="2"/>
    <s v="Direct"/>
    <x v="1"/>
    <x v="7"/>
    <x v="4"/>
  </r>
  <r>
    <n v="53447053"/>
    <s v="Senior Data Scientist"/>
    <x v="0"/>
    <s v="Mathematics, Statistics &amp; Information Sciences"/>
    <x v="785"/>
    <n v="31855520"/>
    <m/>
    <m/>
    <d v="2021-08-13T00:00:00"/>
    <n v="44451.999988425923"/>
    <s v="Do you enjoy working with data to improve athlete performance?"/>
    <s v="Australia"/>
    <x v="0"/>
    <x v="0"/>
    <s v="Parramatta &amp; Western Suburbs"/>
    <s v="sydneyolympicpark"/>
    <x v="0"/>
    <s v="$110,000 - $129,999"/>
    <s v="No"/>
    <s v="https://www.seek.com.au/job/53447053?type=standard#searchRequestToken=ffebcc36-cb8e-439d-813b-0758bb7182dd"/>
    <n v="1"/>
    <n v="1"/>
    <n v="1"/>
    <n v="1"/>
    <n v="0"/>
    <n v="0"/>
    <n v="0"/>
    <n v="0"/>
    <n v="0"/>
    <n v="0"/>
    <n v="1"/>
    <n v="0"/>
    <n v="0"/>
    <n v="1"/>
    <n v="0"/>
    <n v="0"/>
    <n v="0"/>
    <n v="0"/>
    <n v="0"/>
    <n v="0"/>
    <n v="0"/>
    <n v="0"/>
    <n v="0"/>
    <n v="0"/>
    <n v="0"/>
    <n v="44421"/>
    <n v="44439"/>
    <n v="0"/>
    <n v="1"/>
    <n v="0"/>
    <n v="2021"/>
    <n v="8"/>
    <n v="30"/>
    <n v="6"/>
    <n v="110000"/>
    <n v="129999"/>
    <s v="year"/>
    <x v="2"/>
    <s v="Direct"/>
    <x v="1"/>
    <x v="7"/>
    <x v="4"/>
  </r>
  <r>
    <n v="53454943"/>
    <s v="Senior Data Scientist"/>
    <x v="0"/>
    <s v="Mathematics, Statistics &amp; Information Sciences"/>
    <x v="786"/>
    <n v="21893221"/>
    <s v="Cleanaway"/>
    <n v="2.7703000000000002"/>
    <d v="2021-08-13T00:00:00"/>
    <n v="44451.999988425923"/>
    <s v="ASX100 iconic brand in its D&amp;A journey - Lead Cleanaways next generation Advanced Analytics, AI and ML solutions. Set and create a platform to be used"/>
    <s v="Australia"/>
    <x v="2"/>
    <x v="2"/>
    <s v="CBD &amp; Inner Suburbs"/>
    <s v="stkilda"/>
    <x v="0"/>
    <s v="A leader in sustainability and renewable resources"/>
    <s v="Yes"/>
    <s v="https://www.seek.com.au/job/53454943?type=standout#searchRequestToken=ffebcc36-cb8e-439d-813b-0758bb7182dd"/>
    <n v="0"/>
    <n v="1"/>
    <n v="1"/>
    <n v="1"/>
    <n v="0"/>
    <n v="0"/>
    <n v="0"/>
    <n v="0"/>
    <n v="0"/>
    <n v="0"/>
    <n v="1"/>
    <n v="1"/>
    <n v="0"/>
    <n v="1"/>
    <n v="0"/>
    <n v="0"/>
    <n v="0"/>
    <n v="0"/>
    <n v="0"/>
    <n v="0"/>
    <n v="0"/>
    <n v="0"/>
    <n v="0"/>
    <n v="0"/>
    <n v="0"/>
    <n v="44421"/>
    <n v="44451"/>
    <n v="0"/>
    <n v="1"/>
    <n v="0"/>
    <n v="2021"/>
    <n v="8"/>
    <n v="30"/>
    <n v="6"/>
    <m/>
    <m/>
    <m/>
    <x v="2"/>
    <s v="Direct"/>
    <x v="1"/>
    <x v="7"/>
    <x v="4"/>
  </r>
  <r>
    <n v="53459560"/>
    <s v="Data Scientist"/>
    <x v="1"/>
    <s v="Other"/>
    <x v="776"/>
    <n v="46659091"/>
    <m/>
    <m/>
    <d v="2021-08-13T00:00:00"/>
    <n v="44451.999988425923"/>
    <s v="Join an exciting team working with the latest in technoiogy and access to some of the largest Data sets in Australia."/>
    <s v="Australia"/>
    <x v="0"/>
    <x v="0"/>
    <s v="CBD, Inner West &amp; Eastern Suburbs"/>
    <s v="surryhills"/>
    <x v="0"/>
    <m/>
    <s v="Yes"/>
    <s v="https://www.seek.com.au/job/53459560?type=standout#searchRequestToken=fff75f4b-d3e9-4b31-ae94-c4ab3c2955fc"/>
    <n v="1"/>
    <n v="1"/>
    <n v="1"/>
    <n v="1"/>
    <n v="0"/>
    <n v="0"/>
    <n v="0"/>
    <n v="0"/>
    <n v="0"/>
    <n v="0"/>
    <n v="1"/>
    <n v="0"/>
    <n v="1"/>
    <n v="1"/>
    <n v="0"/>
    <n v="0"/>
    <n v="0"/>
    <n v="0"/>
    <n v="0"/>
    <n v="0"/>
    <n v="0"/>
    <n v="1"/>
    <n v="0"/>
    <n v="0"/>
    <n v="0"/>
    <n v="44421"/>
    <n v="44451"/>
    <n v="0"/>
    <n v="1"/>
    <n v="0"/>
    <n v="2021"/>
    <n v="8"/>
    <n v="30"/>
    <n v="8"/>
    <m/>
    <m/>
    <m/>
    <x v="2"/>
    <s v="Direct"/>
    <x v="0"/>
    <x v="7"/>
    <x v="4"/>
  </r>
  <r>
    <n v="53461339"/>
    <s v="Data Scientist"/>
    <x v="1"/>
    <s v="Other"/>
    <x v="787"/>
    <n v="28592984"/>
    <m/>
    <m/>
    <d v="2021-08-13T00:00:00"/>
    <n v="44451.751921296287"/>
    <s v="Exciting opportunity for a newly created role, working with a collaborative and like-minded team! Take your career to the next level in 2021!"/>
    <s v="Australia"/>
    <x v="6"/>
    <x v="6"/>
    <m/>
    <m/>
    <x v="0"/>
    <s v="Attractive Package"/>
    <s v="No"/>
    <s v="https://www.seek.com.au/job/53461339?type=standout#searchRequestToken=ffebcc36-cb8e-439d-813b-0758bb7182dd"/>
    <n v="0"/>
    <n v="1"/>
    <n v="1"/>
    <n v="1"/>
    <n v="0"/>
    <n v="0"/>
    <n v="0"/>
    <n v="0"/>
    <n v="0"/>
    <n v="0"/>
    <n v="1"/>
    <n v="0"/>
    <n v="0"/>
    <n v="1"/>
    <n v="0"/>
    <n v="0"/>
    <n v="0"/>
    <n v="0"/>
    <n v="0"/>
    <n v="0"/>
    <n v="0"/>
    <n v="0"/>
    <n v="0"/>
    <n v="0"/>
    <n v="0"/>
    <n v="44421"/>
    <n v="44451"/>
    <n v="0"/>
    <n v="1"/>
    <n v="0"/>
    <n v="2021"/>
    <n v="8"/>
    <n v="29"/>
    <n v="5"/>
    <m/>
    <m/>
    <m/>
    <x v="2"/>
    <s v="Direct"/>
    <x v="1"/>
    <x v="7"/>
    <x v="4"/>
  </r>
  <r>
    <n v="53463792"/>
    <s v="Merchandise Analyst - Pricing &amp; Inventory"/>
    <x v="15"/>
    <s v="Planning"/>
    <x v="788"/>
    <n v="45108298"/>
    <m/>
    <m/>
    <d v="2021-08-14T00:00:00"/>
    <n v="44452.999988425923"/>
    <s v="Do your best work in a flexible, people focussed setting as a Merchandise Analyst with a focus on inventory and pricing."/>
    <s v="Australia"/>
    <x v="2"/>
    <x v="2"/>
    <s v="CBD &amp; Inner Suburbs"/>
    <s v="melbourne"/>
    <x v="0"/>
    <m/>
    <s v="No"/>
    <s v="https://www.seek.com.au/job/53463792?type=standout#searchRequestToken=ffe05470-9e1b-40af-88ff-c4327923f5e8"/>
    <n v="0"/>
    <n v="0"/>
    <n v="0"/>
    <n v="1"/>
    <n v="0"/>
    <n v="0"/>
    <n v="0"/>
    <n v="0"/>
    <n v="0"/>
    <n v="0"/>
    <n v="1"/>
    <n v="0"/>
    <n v="0"/>
    <n v="0"/>
    <n v="0"/>
    <n v="0"/>
    <n v="0"/>
    <n v="0"/>
    <n v="0"/>
    <n v="0"/>
    <n v="0"/>
    <n v="0"/>
    <n v="0"/>
    <n v="0"/>
    <n v="0"/>
    <n v="44422"/>
    <n v="44450"/>
    <n v="0"/>
    <n v="1"/>
    <n v="0"/>
    <n v="2021"/>
    <n v="8"/>
    <n v="30"/>
    <n v="2"/>
    <m/>
    <m/>
    <m/>
    <x v="2"/>
    <s v="Direct"/>
    <x v="0"/>
    <x v="7"/>
    <x v="5"/>
  </r>
  <r>
    <n v="53471288"/>
    <s v="Data Scientist"/>
    <x v="1"/>
    <s v="Database Development &amp; Administration"/>
    <x v="2"/>
    <n v="28031400"/>
    <m/>
    <m/>
    <d v="2021-08-16T00:00:00"/>
    <n v="44454.436249999999"/>
    <s v="This company has huge amounts of data at their disposal and a team that focuses on using the latest Data Science tools in the market to solve them!"/>
    <s v="Australia"/>
    <x v="0"/>
    <x v="0"/>
    <s v="CBD, Inner West &amp; Eastern Suburbs"/>
    <s v="sydney"/>
    <x v="0"/>
    <s v="attractive package"/>
    <s v="No"/>
    <s v="https://www.seek.com.au/job/53471288?type=standard#searchRequestToken=fff87172-07dd-4409-b7a6-29617b30898e"/>
    <n v="1"/>
    <n v="1"/>
    <n v="1"/>
    <n v="1"/>
    <n v="0"/>
    <n v="0"/>
    <n v="0"/>
    <n v="0"/>
    <n v="0"/>
    <n v="0"/>
    <n v="1"/>
    <n v="0"/>
    <n v="0"/>
    <n v="1"/>
    <n v="0"/>
    <n v="0"/>
    <n v="0"/>
    <n v="0"/>
    <n v="0"/>
    <n v="0"/>
    <n v="0"/>
    <n v="0"/>
    <n v="0"/>
    <n v="0"/>
    <n v="0"/>
    <n v="44424"/>
    <n v="44453"/>
    <n v="1"/>
    <n v="1"/>
    <n v="0"/>
    <n v="2021"/>
    <n v="8"/>
    <n v="29"/>
    <n v="6"/>
    <m/>
    <m/>
    <m/>
    <x v="2"/>
    <s v="Recruiter"/>
    <x v="1"/>
    <x v="7"/>
    <x v="1"/>
  </r>
  <r>
    <n v="53482395"/>
    <s v="Data Scientist - Retail Bank"/>
    <x v="2"/>
    <s v="Analysis &amp; Reporting"/>
    <x v="6"/>
    <n v="27705684"/>
    <m/>
    <m/>
    <d v="2021-08-16T00:00:00"/>
    <n v="44454.676458333342"/>
    <s v="Data Scientist - Retail Bank - SYD Data Scientist within Advanced Analytics with focus on ML techniques 4-5+ years' experience across ML/ NLP/ Python"/>
    <s v="Australia"/>
    <x v="0"/>
    <x v="0"/>
    <s v="CBD, Inner West &amp; Eastern Suburbs"/>
    <s v="sydney"/>
    <x v="0"/>
    <s v="$145000.00 - $150000.00 p.a. + plus super"/>
    <s v="No"/>
    <s v="https://www.seek.com.au/job/53482395?type=standard#searchRequestToken=ffedcc20-8b32-4802-9341-9bce267ea667"/>
    <n v="0"/>
    <n v="1"/>
    <n v="1"/>
    <n v="1"/>
    <n v="0"/>
    <n v="0"/>
    <n v="0"/>
    <n v="0"/>
    <n v="0"/>
    <n v="0"/>
    <n v="1"/>
    <n v="0"/>
    <n v="1"/>
    <n v="1"/>
    <n v="0"/>
    <n v="0"/>
    <n v="0"/>
    <n v="0"/>
    <n v="0"/>
    <n v="0"/>
    <n v="0"/>
    <n v="1"/>
    <n v="0"/>
    <n v="0"/>
    <n v="0"/>
    <n v="44424"/>
    <n v="44454"/>
    <n v="1"/>
    <n v="1"/>
    <n v="0"/>
    <n v="2021"/>
    <n v="8"/>
    <n v="29"/>
    <n v="7"/>
    <n v="145000"/>
    <n v="150000"/>
    <s v="year"/>
    <x v="2"/>
    <s v="Recruiter"/>
    <x v="1"/>
    <x v="7"/>
    <x v="1"/>
  </r>
  <r>
    <n v="53482637"/>
    <s v="Quant Systems Specialist"/>
    <x v="2"/>
    <s v="Stockbroking &amp; Trading"/>
    <x v="313"/>
    <n v="1862248"/>
    <s v="Tabcorp"/>
    <n v="3.2700999999999998"/>
    <d v="2021-08-16T00:00:00"/>
    <n v="44454.999988425923"/>
    <s v="Be part of our Trading Solutions Team. Building world-class platforms and analytical solutions!"/>
    <s v="Australia"/>
    <x v="0"/>
    <x v="0"/>
    <s v="CBD, Inner West &amp; Eastern Suburbs"/>
    <s v="sydney"/>
    <x v="0"/>
    <m/>
    <s v="Yes"/>
    <s v="https://www.seek.com.au/job/53482637?type=standout#searchRequestToken=ffedcc20-8b32-4802-9341-9bce267ea667"/>
    <n v="1"/>
    <n v="1"/>
    <n v="1"/>
    <n v="1"/>
    <n v="0"/>
    <n v="0"/>
    <n v="0"/>
    <n v="0"/>
    <n v="0"/>
    <n v="0"/>
    <n v="1"/>
    <n v="1"/>
    <n v="0"/>
    <n v="1"/>
    <n v="0"/>
    <n v="0"/>
    <n v="0"/>
    <n v="0"/>
    <n v="0"/>
    <n v="0"/>
    <n v="0"/>
    <n v="0"/>
    <n v="0"/>
    <n v="0"/>
    <n v="0"/>
    <n v="44424"/>
    <n v="44434"/>
    <n v="0"/>
    <n v="1"/>
    <n v="0"/>
    <n v="2021"/>
    <n v="8"/>
    <n v="30"/>
    <n v="7"/>
    <m/>
    <m/>
    <m/>
    <x v="2"/>
    <s v="Direct"/>
    <x v="0"/>
    <x v="7"/>
    <x v="1"/>
  </r>
  <r>
    <n v="53482638"/>
    <s v="Quant Systems Specialist"/>
    <x v="1"/>
    <s v="Database Development &amp; Administration"/>
    <x v="313"/>
    <n v="1862248"/>
    <s v="Tabcorp"/>
    <n v="3.2700999999999998"/>
    <d v="2021-08-16T00:00:00"/>
    <n v="44454.999988425923"/>
    <s v="Be part of our Trading Solutions Team. Building world-class platforms and analytical solutions!"/>
    <s v="Australia"/>
    <x v="0"/>
    <x v="0"/>
    <s v="CBD, Inner West &amp; Eastern Suburbs"/>
    <s v="sydney"/>
    <x v="0"/>
    <m/>
    <s v="Yes"/>
    <s v="https://www.seek.com.au/job/53482638?type=standout#searchRequestToken=fff87172-07dd-4409-b7a6-29617b30898e"/>
    <n v="1"/>
    <n v="1"/>
    <n v="0"/>
    <n v="1"/>
    <n v="0"/>
    <n v="0"/>
    <n v="0"/>
    <n v="0"/>
    <n v="0"/>
    <n v="0"/>
    <n v="1"/>
    <n v="1"/>
    <n v="0"/>
    <n v="1"/>
    <n v="0"/>
    <n v="0"/>
    <n v="0"/>
    <n v="0"/>
    <n v="0"/>
    <n v="0"/>
    <n v="0"/>
    <n v="0"/>
    <n v="0"/>
    <n v="0"/>
    <n v="0"/>
    <n v="44424"/>
    <n v="44434"/>
    <n v="0"/>
    <n v="1"/>
    <n v="0"/>
    <n v="2021"/>
    <n v="8"/>
    <n v="30"/>
    <n v="6"/>
    <m/>
    <m/>
    <m/>
    <x v="2"/>
    <s v="Direct"/>
    <x v="0"/>
    <x v="7"/>
    <x v="1"/>
  </r>
  <r>
    <n v="53485525"/>
    <s v="Data Scientist"/>
    <x v="1"/>
    <s v="Other"/>
    <x v="34"/>
    <n v="26475017"/>
    <m/>
    <m/>
    <d v="2021-08-16T00:00:00"/>
    <n v="44454.999988425923"/>
    <s v="Experienced Senior Data Scientist to work within a Financial services client."/>
    <s v="Australia"/>
    <x v="2"/>
    <x v="2"/>
    <m/>
    <m/>
    <x v="0"/>
    <s v="150,000-180,000"/>
    <s v="No"/>
    <s v="https://www.seek.com.au/job/53485525?type=standard#searchRequestToken=fff87172-07dd-4409-b7a6-29617b30898e"/>
    <n v="1"/>
    <n v="1"/>
    <n v="1"/>
    <n v="1"/>
    <n v="0"/>
    <n v="0"/>
    <n v="0"/>
    <n v="0"/>
    <n v="0"/>
    <n v="0"/>
    <n v="1"/>
    <n v="0"/>
    <n v="0"/>
    <n v="1"/>
    <n v="0"/>
    <n v="0"/>
    <n v="0"/>
    <n v="0"/>
    <n v="0"/>
    <n v="0"/>
    <n v="0"/>
    <n v="0"/>
    <n v="0"/>
    <n v="0"/>
    <n v="0"/>
    <n v="44424"/>
    <n v="44452"/>
    <n v="1"/>
    <n v="1"/>
    <n v="0"/>
    <n v="2021"/>
    <n v="8"/>
    <n v="30"/>
    <n v="6"/>
    <n v="150000"/>
    <n v="180000"/>
    <s v="year"/>
    <x v="2"/>
    <s v="Recruiter"/>
    <x v="1"/>
    <x v="7"/>
    <x v="1"/>
  </r>
  <r>
    <n v="53489885"/>
    <s v="Senior Data Scientist"/>
    <x v="1"/>
    <s v="Business/Systems Analysts"/>
    <x v="789"/>
    <n v="21767825"/>
    <s v="CBHS Health Fund"/>
    <n v="3.1429"/>
    <d v="2021-08-17T00:00:00"/>
    <n v="44455.999988425923"/>
    <s v="This is a fantastic 12 month contract opportunity for a Senior Data Scientist to join an agile and innovative data and advanced analytics team."/>
    <s v="Australia"/>
    <x v="0"/>
    <x v="0"/>
    <s v="Parramatta &amp; Western Suburbs"/>
    <s v="parramatta"/>
    <x v="1"/>
    <m/>
    <s v="No"/>
    <s v="https://www.seek.com.au/job/53489885?type=standout#searchRequestToken=fff87172-07dd-4409-b7a6-29617b30898e"/>
    <n v="1"/>
    <n v="1"/>
    <n v="1"/>
    <n v="1"/>
    <n v="0"/>
    <n v="0"/>
    <n v="0"/>
    <n v="0"/>
    <n v="0"/>
    <n v="0"/>
    <n v="1"/>
    <n v="1"/>
    <n v="1"/>
    <n v="1"/>
    <n v="0"/>
    <n v="0"/>
    <n v="0"/>
    <n v="0"/>
    <n v="0"/>
    <n v="0"/>
    <n v="0"/>
    <n v="0"/>
    <n v="0"/>
    <n v="0"/>
    <n v="0"/>
    <n v="44424"/>
    <n v="44455"/>
    <n v="0"/>
    <n v="1"/>
    <n v="0"/>
    <n v="2021"/>
    <n v="8"/>
    <n v="30"/>
    <n v="8"/>
    <m/>
    <m/>
    <m/>
    <x v="2"/>
    <s v="Direct"/>
    <x v="0"/>
    <x v="7"/>
    <x v="2"/>
  </r>
  <r>
    <n v="53492666"/>
    <s v="Data Engineer"/>
    <x v="1"/>
    <s v="Engineering - Software"/>
    <x v="790"/>
    <n v="2197889"/>
    <s v="Anglo American"/>
    <n v="3.3913000000000002"/>
    <d v="2021-08-17T00:00:00"/>
    <n v="44455.999988425923"/>
    <s v="We are looking for a savvy Data Engineer to join our growing team of Analytics experts."/>
    <s v="Australia"/>
    <x v="4"/>
    <x v="4"/>
    <s v="CBD &amp; Inner Suburbs"/>
    <s v="brisbane"/>
    <x v="0"/>
    <m/>
    <s v="No"/>
    <s v="https://www.seek.com.au/job/53492666?type=standout#searchRequestToken=fff87172-07dd-4409-b7a6-29617b30898e"/>
    <n v="0"/>
    <n v="1"/>
    <n v="0"/>
    <n v="1"/>
    <n v="0"/>
    <n v="0"/>
    <n v="0"/>
    <n v="0"/>
    <n v="0"/>
    <n v="1"/>
    <n v="1"/>
    <n v="1"/>
    <n v="1"/>
    <n v="1"/>
    <n v="0"/>
    <n v="0"/>
    <n v="0"/>
    <n v="0"/>
    <n v="0"/>
    <n v="0"/>
    <n v="0"/>
    <n v="1"/>
    <n v="0"/>
    <n v="0"/>
    <n v="0"/>
    <n v="44425"/>
    <n v="44437"/>
    <n v="0"/>
    <n v="1"/>
    <n v="0"/>
    <n v="2021"/>
    <n v="8"/>
    <n v="30"/>
    <n v="8"/>
    <m/>
    <m/>
    <m/>
    <x v="2"/>
    <s v="Direct"/>
    <x v="0"/>
    <x v="7"/>
    <x v="2"/>
  </r>
  <r>
    <n v="53503466"/>
    <s v="Data Scientist and Program Performance Manager"/>
    <x v="0"/>
    <s v="Mathematics, Statistics &amp; Information Sciences"/>
    <x v="791"/>
    <n v="28203825"/>
    <m/>
    <m/>
    <d v="2021-08-17T00:00:00"/>
    <n v="44455.999988425923"/>
    <s v="Seeking an experienced Data Scientist to ensure the quality and validity of health service data in order to drive business growth and performance"/>
    <s v="Australia"/>
    <x v="0"/>
    <x v="0"/>
    <s v="CBD, Inner West &amp; Eastern Suburbs"/>
    <s v="surryhills"/>
    <x v="0"/>
    <s v="$90,000 - $99,999"/>
    <s v="No"/>
    <s v="https://www.seek.com.au/job/53503466?type=standard#searchRequestToken=fff75f4b-d3e9-4b31-ae94-c4ab3c2955fc"/>
    <n v="1"/>
    <n v="1"/>
    <n v="1"/>
    <n v="1"/>
    <n v="0"/>
    <n v="0"/>
    <n v="0"/>
    <n v="0"/>
    <n v="0"/>
    <n v="0"/>
    <n v="1"/>
    <n v="0"/>
    <n v="0"/>
    <n v="1"/>
    <n v="0"/>
    <n v="0"/>
    <n v="0"/>
    <n v="0"/>
    <n v="0"/>
    <n v="0"/>
    <n v="0"/>
    <n v="0"/>
    <n v="0"/>
    <n v="0"/>
    <n v="0"/>
    <n v="44425"/>
    <n v="44455"/>
    <n v="0"/>
    <n v="1"/>
    <n v="0"/>
    <n v="2021"/>
    <n v="8"/>
    <n v="30"/>
    <n v="6"/>
    <n v="90000"/>
    <n v="99999"/>
    <s v="year"/>
    <x v="2"/>
    <s v="Direct"/>
    <x v="1"/>
    <x v="7"/>
    <x v="2"/>
  </r>
  <r>
    <n v="53503554"/>
    <s v="Data Scientist"/>
    <x v="1"/>
    <s v="Telecommunications"/>
    <x v="194"/>
    <n v="3432"/>
    <s v="Optus"/>
    <m/>
    <d v="2021-08-17T00:00:00"/>
    <n v="44455.999988425923"/>
    <s v="The Data Scientist is responsible for the development of capabilities to support the Data Science and Analytics communities within Optus"/>
    <s v="Australia"/>
    <x v="0"/>
    <x v="0"/>
    <s v="Ryde &amp; Macquarie Park"/>
    <m/>
    <x v="0"/>
    <m/>
    <s v="Yes"/>
    <s v="https://www.seek.com.au/job/53503554?type=standout#searchRequestToken=fff75f4b-d3e9-4b31-ae94-c4ab3c2955fc"/>
    <n v="1"/>
    <n v="1"/>
    <n v="1"/>
    <n v="1"/>
    <n v="0"/>
    <n v="0"/>
    <n v="0"/>
    <n v="0"/>
    <n v="1"/>
    <n v="1"/>
    <n v="1"/>
    <n v="1"/>
    <n v="0"/>
    <n v="1"/>
    <n v="0"/>
    <n v="0"/>
    <n v="0"/>
    <n v="0"/>
    <n v="0"/>
    <n v="0"/>
    <n v="0"/>
    <n v="0"/>
    <n v="0"/>
    <n v="0"/>
    <n v="0"/>
    <n v="44425"/>
    <n v="44455"/>
    <n v="0"/>
    <n v="1"/>
    <n v="0"/>
    <n v="2021"/>
    <n v="8"/>
    <n v="30"/>
    <n v="9"/>
    <m/>
    <m/>
    <m/>
    <x v="2"/>
    <s v="Direct"/>
    <x v="0"/>
    <x v="7"/>
    <x v="2"/>
  </r>
  <r>
    <n v="53504328"/>
    <s v="Data Scientist Team Lead"/>
    <x v="0"/>
    <s v="Mathematics, Statistics &amp; Information Sciences"/>
    <x v="792"/>
    <n v="28332115"/>
    <s v="Caterpillar"/>
    <n v="3.7029999999999998"/>
    <d v="2021-09-15T00:00:00"/>
    <n v="44485.999988425923"/>
    <s v="Caterpillar is looking for a Data Engineer Team Lead to join the team in our Brisbane office"/>
    <s v="Australia"/>
    <x v="4"/>
    <x v="4"/>
    <s v="CBD &amp; Inner Suburbs"/>
    <s v="brisbane"/>
    <x v="0"/>
    <s v="Fantastic Opportunity to Lead a Data Science Team"/>
    <s v="No"/>
    <s v="https://www.seek.com.au/job/53504328?type=standout#searchRequestToken=fffe47e9-8273-47c1-8d35-8b64c87695ed"/>
    <n v="1"/>
    <n v="1"/>
    <n v="1"/>
    <n v="1"/>
    <n v="0"/>
    <n v="0"/>
    <n v="0"/>
    <n v="0"/>
    <n v="0"/>
    <n v="0"/>
    <n v="1"/>
    <n v="1"/>
    <n v="0"/>
    <n v="1"/>
    <n v="0"/>
    <n v="0"/>
    <n v="0"/>
    <n v="0"/>
    <n v="0"/>
    <n v="0"/>
    <n v="0"/>
    <n v="0"/>
    <n v="0"/>
    <n v="0"/>
    <n v="0"/>
    <n v="44455"/>
    <n v="44485"/>
    <n v="0"/>
    <n v="1"/>
    <n v="0"/>
    <n v="2021"/>
    <n v="9"/>
    <n v="31"/>
    <n v="7"/>
    <m/>
    <m/>
    <m/>
    <x v="2"/>
    <s v="Direct"/>
    <x v="1"/>
    <x v="8"/>
    <x v="0"/>
  </r>
  <r>
    <n v="53505708"/>
    <s v="Senior Business Analyst"/>
    <x v="1"/>
    <s v="Quality Assurance &amp; Control"/>
    <x v="793"/>
    <n v="46958431"/>
    <m/>
    <m/>
    <d v="2021-08-17T00:00:00"/>
    <n v="44455.999988425923"/>
    <s v="Senior Business Analyst"/>
    <s v="Australia"/>
    <x v="2"/>
    <x v="30"/>
    <m/>
    <s v="shepparton"/>
    <x v="0"/>
    <s v="$85,000 - $89,999"/>
    <s v="No"/>
    <s v="https://www.seek.com.au/job/53505708?type=standard#searchRequestToken=fff87172-07dd-4409-b7a6-29617b30898e"/>
    <n v="0"/>
    <n v="0"/>
    <n v="0"/>
    <n v="1"/>
    <n v="0"/>
    <n v="0"/>
    <n v="0"/>
    <n v="0"/>
    <n v="0"/>
    <n v="0"/>
    <n v="1"/>
    <n v="0"/>
    <n v="0"/>
    <n v="1"/>
    <n v="0"/>
    <n v="0"/>
    <n v="0"/>
    <n v="0"/>
    <n v="0"/>
    <n v="0"/>
    <n v="0"/>
    <n v="0"/>
    <n v="0"/>
    <n v="0"/>
    <n v="0"/>
    <n v="44425"/>
    <n v="44455"/>
    <n v="0"/>
    <n v="1"/>
    <n v="0"/>
    <n v="2021"/>
    <n v="8"/>
    <n v="30"/>
    <n v="3"/>
    <n v="85000"/>
    <n v="89999"/>
    <s v="year"/>
    <x v="2"/>
    <s v="Direct"/>
    <x v="1"/>
    <x v="7"/>
    <x v="2"/>
  </r>
  <r>
    <n v="53506095"/>
    <s v="Data Scientist"/>
    <x v="1"/>
    <s v="Other"/>
    <x v="794"/>
    <n v="32039088"/>
    <m/>
    <m/>
    <d v="2021-08-17T00:00:00"/>
    <n v="44455.999988425923"/>
    <s v="Are you a data person? Even better are you a BIG data person? Well if so this role just might be for you."/>
    <s v="Australia"/>
    <x v="6"/>
    <x v="6"/>
    <m/>
    <m/>
    <x v="0"/>
    <m/>
    <s v="No"/>
    <s v="https://www.seek.com.au/job/53506095?type=standout#searchRequestToken=fff87172-07dd-4409-b7a6-29617b30898e"/>
    <n v="0"/>
    <n v="1"/>
    <n v="1"/>
    <n v="1"/>
    <n v="0"/>
    <n v="0"/>
    <n v="0"/>
    <n v="0"/>
    <n v="0"/>
    <n v="0"/>
    <n v="1"/>
    <n v="0"/>
    <n v="0"/>
    <n v="1"/>
    <n v="0"/>
    <n v="0"/>
    <n v="0"/>
    <n v="0"/>
    <n v="0"/>
    <n v="0"/>
    <n v="0"/>
    <n v="0"/>
    <n v="0"/>
    <n v="0"/>
    <n v="0"/>
    <n v="44425"/>
    <n v="44453"/>
    <n v="1"/>
    <n v="1"/>
    <n v="0"/>
    <n v="2021"/>
    <n v="8"/>
    <n v="30"/>
    <n v="5"/>
    <m/>
    <m/>
    <m/>
    <x v="2"/>
    <s v="Recruiter"/>
    <x v="0"/>
    <x v="7"/>
    <x v="2"/>
  </r>
  <r>
    <n v="53510131"/>
    <s v="Senior Data Scientist"/>
    <x v="0"/>
    <s v="Mathematics, Statistics &amp; Information Sciences"/>
    <x v="180"/>
    <n v="27372708"/>
    <s v="SEEK"/>
    <n v="4.3806000000000003"/>
    <d v="2021-08-18T00:00:00"/>
    <n v="44456.999988425923"/>
    <s v="As a Senior Data Scientist you will mentor and guide across a functional team, helping to solve analytical, data and technical challenges."/>
    <s v="Australia"/>
    <x v="2"/>
    <x v="2"/>
    <s v="CBD &amp; Inner Suburbs"/>
    <s v="melbourne"/>
    <x v="0"/>
    <m/>
    <s v="No"/>
    <s v="https://www.seek.com.au/job/53510131?type=standout#searchRequestToken=fffbf75f-61c3-4eca-86be-40a735f1cbe6"/>
    <n v="0"/>
    <n v="1"/>
    <n v="1"/>
    <n v="1"/>
    <n v="0"/>
    <n v="0"/>
    <n v="0"/>
    <n v="0"/>
    <n v="0"/>
    <n v="1"/>
    <n v="1"/>
    <n v="0"/>
    <n v="0"/>
    <n v="1"/>
    <n v="0"/>
    <n v="0"/>
    <n v="0"/>
    <n v="0"/>
    <n v="0"/>
    <n v="0"/>
    <n v="0"/>
    <n v="1"/>
    <n v="0"/>
    <n v="0"/>
    <n v="0"/>
    <n v="44425"/>
    <n v="44456"/>
    <n v="0"/>
    <n v="1"/>
    <n v="0"/>
    <n v="2021"/>
    <n v="8"/>
    <n v="30"/>
    <n v="7"/>
    <m/>
    <m/>
    <m/>
    <x v="2"/>
    <s v="Direct"/>
    <x v="0"/>
    <x v="7"/>
    <x v="0"/>
  </r>
  <r>
    <n v="53512566"/>
    <s v="Associate Director Product Manager"/>
    <x v="1"/>
    <s v="Product Management &amp; Development"/>
    <x v="194"/>
    <n v="3432"/>
    <s v="Optus"/>
    <n v="3.4782999999999999"/>
    <d v="2021-08-18T00:00:00"/>
    <n v="44456.999988425923"/>
    <s v="Build and maintain product roadmap to create value for users and grow the product features"/>
    <s v="Australia"/>
    <x v="0"/>
    <x v="0"/>
    <s v="Ryde &amp; Macquarie Park"/>
    <m/>
    <x v="0"/>
    <m/>
    <s v="No"/>
    <s v="https://www.seek.com.au/job/53512566?type=standout#searchRequestToken=ff7c5429-b683-424e-ba15-5c1238f02465"/>
    <n v="0"/>
    <n v="1"/>
    <n v="0"/>
    <n v="0"/>
    <n v="0"/>
    <n v="0"/>
    <n v="0"/>
    <n v="0"/>
    <n v="0"/>
    <n v="0"/>
    <n v="1"/>
    <n v="0"/>
    <n v="0"/>
    <n v="1"/>
    <n v="0"/>
    <n v="0"/>
    <n v="0"/>
    <n v="0"/>
    <n v="0"/>
    <n v="0"/>
    <n v="0"/>
    <n v="0"/>
    <n v="0"/>
    <n v="0"/>
    <n v="0"/>
    <n v="44426"/>
    <n v="44439"/>
    <n v="0"/>
    <n v="1"/>
    <n v="0"/>
    <n v="2021"/>
    <n v="8"/>
    <n v="30"/>
    <n v="3"/>
    <m/>
    <m/>
    <m/>
    <x v="2"/>
    <s v="Direct"/>
    <x v="0"/>
    <x v="7"/>
    <x v="0"/>
  </r>
  <r>
    <n v="53524754"/>
    <s v="Financial Crime Risk Manager - Investigations &amp; Reporting - 12 Month MTC"/>
    <x v="2"/>
    <s v="Compliance &amp; Risk"/>
    <x v="5"/>
    <n v="23039563"/>
    <s v="Macquarie Group"/>
    <n v="3.2368000000000001"/>
    <d v="2021-08-18T00:00:00"/>
    <n v="44456.999988425923"/>
    <s v="We have an exciting opportunity for an experienced AML Investigations and Intelligence Manager to join our Australian Financial Crime Risk Team."/>
    <s v="Australia"/>
    <x v="0"/>
    <x v="0"/>
    <s v="CBD, Inner West &amp; Eastern Suburbs"/>
    <s v="sydney"/>
    <x v="0"/>
    <m/>
    <s v="Yes"/>
    <s v="https://www.seek.com.au/job/53524754?type=standout#searchRequestToken=fffbf75f-61c3-4eca-86be-40a735f1cbe6"/>
    <n v="0"/>
    <n v="0"/>
    <n v="0"/>
    <n v="0"/>
    <n v="0"/>
    <n v="0"/>
    <n v="0"/>
    <n v="0"/>
    <n v="1"/>
    <n v="0"/>
    <n v="1"/>
    <n v="0"/>
    <n v="0"/>
    <n v="1"/>
    <n v="0"/>
    <n v="0"/>
    <n v="0"/>
    <n v="0"/>
    <n v="0"/>
    <n v="0"/>
    <n v="0"/>
    <n v="0"/>
    <n v="0"/>
    <n v="0"/>
    <n v="0"/>
    <n v="44426"/>
    <n v="44456"/>
    <n v="0"/>
    <n v="1"/>
    <n v="0"/>
    <n v="2021"/>
    <n v="8"/>
    <n v="30"/>
    <n v="3"/>
    <m/>
    <m/>
    <m/>
    <x v="2"/>
    <s v="Direct"/>
    <x v="0"/>
    <x v="7"/>
    <x v="0"/>
  </r>
  <r>
    <n v="53525632"/>
    <s v="Senior Data Scientist - Machine learning"/>
    <x v="1"/>
    <s v="Engineering - Software"/>
    <x v="48"/>
    <n v="22081129"/>
    <m/>
    <m/>
    <d v="2021-08-18T00:00:00"/>
    <n v="44456.766875000001"/>
    <s v="Senior Data Scientist with good experience in working on Machine learning models is needed to join a growing product company in Sydney area."/>
    <s v="Australia"/>
    <x v="0"/>
    <x v="0"/>
    <m/>
    <m/>
    <x v="0"/>
    <s v="plus super"/>
    <s v="No"/>
    <s v="https://www.seek.com.au/job/53525632?type=standard#searchRequestToken=fff75f4b-d3e9-4b31-ae94-c4ab3c2955fc"/>
    <n v="1"/>
    <n v="1"/>
    <n v="1"/>
    <n v="1"/>
    <n v="0"/>
    <n v="0"/>
    <n v="0"/>
    <n v="0"/>
    <n v="0"/>
    <n v="0"/>
    <n v="1"/>
    <n v="1"/>
    <n v="0"/>
    <n v="1"/>
    <n v="0"/>
    <n v="0"/>
    <n v="0"/>
    <n v="0"/>
    <n v="0"/>
    <n v="0"/>
    <n v="0"/>
    <n v="1"/>
    <n v="0"/>
    <n v="0"/>
    <n v="0"/>
    <n v="44426"/>
    <n v="44456"/>
    <n v="1"/>
    <n v="1"/>
    <n v="0"/>
    <n v="2021"/>
    <n v="8"/>
    <n v="29"/>
    <n v="8"/>
    <m/>
    <m/>
    <m/>
    <x v="2"/>
    <s v="Recruiter"/>
    <x v="1"/>
    <x v="7"/>
    <x v="0"/>
  </r>
  <r>
    <n v="53525763"/>
    <s v="Senior Data Scientist - 6 month + contract"/>
    <x v="0"/>
    <s v="Mathematics, Statistics &amp; Information Sciences"/>
    <x v="665"/>
    <n v="36182037"/>
    <m/>
    <m/>
    <d v="2021-08-18T00:00:00"/>
    <n v="44456.999988425923"/>
    <s v="Contract Data Scientist - 6 Month + contract - Flexible Working Environment - Top ASX Listed Company"/>
    <s v="Australia"/>
    <x v="2"/>
    <x v="2"/>
    <s v="CBD &amp; Inner Suburbs"/>
    <s v="melbourne"/>
    <x v="1"/>
    <s v="$850-$1000+ per day"/>
    <s v="No"/>
    <s v="https://www.seek.com.au/job/53525763?type=standard#searchRequestToken=febaf2c7-0aae-4a39-b169-d2de42e9ef13"/>
    <n v="1"/>
    <n v="1"/>
    <n v="1"/>
    <n v="1"/>
    <n v="0"/>
    <n v="0"/>
    <n v="0"/>
    <n v="0"/>
    <n v="0"/>
    <n v="0"/>
    <n v="1"/>
    <n v="0"/>
    <n v="1"/>
    <n v="1"/>
    <n v="0"/>
    <n v="0"/>
    <n v="0"/>
    <n v="0"/>
    <n v="0"/>
    <n v="0"/>
    <n v="0"/>
    <n v="1"/>
    <n v="0"/>
    <n v="0"/>
    <n v="0"/>
    <n v="44432"/>
    <n v="44433"/>
    <n v="1"/>
    <n v="1"/>
    <n v="0"/>
    <n v="2021"/>
    <n v="8"/>
    <n v="30"/>
    <n v="8"/>
    <n v="850"/>
    <n v="1000"/>
    <s v="day"/>
    <x v="2"/>
    <s v="Recruiter"/>
    <x v="1"/>
    <x v="7"/>
    <x v="0"/>
  </r>
  <r>
    <n v="53526246"/>
    <s v="Data Scientist"/>
    <x v="1"/>
    <s v="Developers/Programmers"/>
    <x v="776"/>
    <n v="46659091"/>
    <m/>
    <m/>
    <d v="2021-08-18T00:00:00"/>
    <n v="44456.999988425923"/>
    <s v="Work on a range of data science projects for Woolies X"/>
    <s v="Australia"/>
    <x v="0"/>
    <x v="0"/>
    <s v="CBD, Inner West &amp; Eastern Suburbs"/>
    <s v="surryhills"/>
    <x v="0"/>
    <m/>
    <s v="Yes"/>
    <s v="https://www.seek.com.au/job/53526246?type=standout#searchRequestToken=fff75f4b-d3e9-4b31-ae94-c4ab3c2955fc"/>
    <n v="1"/>
    <n v="1"/>
    <n v="1"/>
    <n v="1"/>
    <n v="0"/>
    <n v="0"/>
    <n v="0"/>
    <n v="0"/>
    <n v="0"/>
    <n v="0"/>
    <n v="1"/>
    <n v="0"/>
    <n v="1"/>
    <n v="1"/>
    <n v="0"/>
    <n v="0"/>
    <n v="0"/>
    <n v="0"/>
    <n v="0"/>
    <n v="0"/>
    <n v="0"/>
    <n v="1"/>
    <n v="0"/>
    <n v="0"/>
    <n v="0"/>
    <n v="44426"/>
    <n v="44456"/>
    <n v="0"/>
    <n v="1"/>
    <n v="0"/>
    <n v="2021"/>
    <n v="8"/>
    <n v="30"/>
    <n v="8"/>
    <m/>
    <m/>
    <m/>
    <x v="2"/>
    <s v="Direct"/>
    <x v="0"/>
    <x v="7"/>
    <x v="0"/>
  </r>
  <r>
    <n v="53530361"/>
    <s v="Data Scientist"/>
    <x v="9"/>
    <s v="Other"/>
    <x v="645"/>
    <n v="1224437"/>
    <s v="Boehringer Ingelheim"/>
    <n v="3.1303999999999998"/>
    <d v="2021-08-19T00:00:00"/>
    <n v="44457.999988425923"/>
    <s v="Data Scientist (214586) OUR COMPANY At Boehringer Ingelheim we develop breakthrough therapies and innovative healthcare solutions in areas of un..."/>
    <s v="Australia"/>
    <x v="0"/>
    <x v="0"/>
    <s v="Ryde &amp; Macquarie Park"/>
    <m/>
    <x v="0"/>
    <m/>
    <s v="No"/>
    <s v="https://www.seek.com.au/job/53530361?type=standout#searchRequestToken=ffedcc20-8b32-4802-9341-9bce267ea667"/>
    <n v="1"/>
    <n v="1"/>
    <n v="1"/>
    <n v="1"/>
    <n v="0"/>
    <n v="0"/>
    <n v="0"/>
    <n v="0"/>
    <n v="0"/>
    <n v="0"/>
    <n v="1"/>
    <n v="0"/>
    <n v="0"/>
    <n v="1"/>
    <n v="0"/>
    <n v="0"/>
    <n v="0"/>
    <n v="0"/>
    <n v="0"/>
    <n v="0"/>
    <n v="0"/>
    <n v="0"/>
    <n v="0"/>
    <n v="0"/>
    <n v="0"/>
    <n v="44427"/>
    <n v="44444"/>
    <n v="0"/>
    <n v="1"/>
    <n v="0"/>
    <n v="2021"/>
    <n v="8"/>
    <n v="30"/>
    <n v="6"/>
    <m/>
    <m/>
    <m/>
    <x v="2"/>
    <s v="Direct"/>
    <x v="0"/>
    <x v="7"/>
    <x v="3"/>
  </r>
  <r>
    <n v="53532762"/>
    <s v="Machine Learning Data Engineer: Advance Analytics"/>
    <x v="1"/>
    <s v="Developers/Programmers"/>
    <x v="250"/>
    <n v="36442093"/>
    <s v="George Weston Foods"/>
    <n v="3.4337"/>
    <d v="2021-08-19T00:00:00"/>
    <n v="44457.999988425923"/>
    <s v="This is an exciting opportunity to support a highly visible, growing strategic initiative driving productivity and efficiency across GWF."/>
    <s v="Australia"/>
    <x v="0"/>
    <x v="0"/>
    <s v="Ryde &amp; Macquarie Park"/>
    <m/>
    <x v="0"/>
    <m/>
    <s v="No"/>
    <s v="https://www.seek.com.au/job/53532762?type=standout#searchRequestToken=fff75f4b-d3e9-4b31-ae94-c4ab3c2955fc"/>
    <n v="1"/>
    <n v="1"/>
    <n v="1"/>
    <n v="1"/>
    <n v="0"/>
    <n v="0"/>
    <n v="0"/>
    <n v="0"/>
    <n v="0"/>
    <n v="1"/>
    <n v="1"/>
    <n v="1"/>
    <n v="1"/>
    <n v="1"/>
    <n v="0"/>
    <n v="0"/>
    <n v="0"/>
    <n v="0"/>
    <n v="0"/>
    <n v="0"/>
    <n v="0"/>
    <n v="1"/>
    <n v="0"/>
    <n v="0"/>
    <n v="0"/>
    <n v="44427"/>
    <n v="44448"/>
    <n v="0"/>
    <n v="1"/>
    <n v="0"/>
    <n v="2021"/>
    <n v="8"/>
    <n v="30"/>
    <n v="10"/>
    <m/>
    <m/>
    <m/>
    <x v="2"/>
    <s v="Direct"/>
    <x v="0"/>
    <x v="7"/>
    <x v="3"/>
  </r>
  <r>
    <n v="53533345"/>
    <s v="Data Scientist"/>
    <x v="1"/>
    <s v="Engineering - Software"/>
    <x v="193"/>
    <n v="20101884"/>
    <m/>
    <m/>
    <d v="2021-08-19T00:00:00"/>
    <n v="44457.999988425923"/>
    <s v="Using cutting edge technology, are you ready to be part of a team and take the company to the next level and stay one step ahead of the competition?"/>
    <s v="Australia"/>
    <x v="4"/>
    <x v="4"/>
    <s v="CBD &amp; Inner Suburbs"/>
    <s v="brisbane"/>
    <x v="0"/>
    <s v="$130,000"/>
    <s v="Yes"/>
    <s v="https://www.seek.com.au/job/53533345?type=standard#searchRequestToken=ffe05470-9e1b-40af-88ff-c4327923f5e8"/>
    <n v="1"/>
    <n v="1"/>
    <n v="1"/>
    <n v="1"/>
    <n v="0"/>
    <n v="0"/>
    <n v="0"/>
    <n v="0"/>
    <n v="0"/>
    <n v="0"/>
    <n v="1"/>
    <n v="1"/>
    <n v="0"/>
    <n v="1"/>
    <n v="1"/>
    <n v="0"/>
    <n v="0"/>
    <n v="0"/>
    <n v="1"/>
    <n v="0"/>
    <n v="0"/>
    <n v="0"/>
    <n v="1"/>
    <n v="0"/>
    <n v="0"/>
    <n v="44427"/>
    <n v="44455"/>
    <n v="0"/>
    <n v="1"/>
    <n v="0"/>
    <n v="2021"/>
    <n v="8"/>
    <n v="30"/>
    <n v="10"/>
    <n v="130000"/>
    <n v="130000"/>
    <s v="year"/>
    <x v="2"/>
    <s v="Direct"/>
    <x v="1"/>
    <x v="7"/>
    <x v="3"/>
  </r>
  <r>
    <n v="53533779"/>
    <s v="Senior Data Scientist Financial Crime"/>
    <x v="2"/>
    <s v="Other"/>
    <x v="218"/>
    <n v="8133080"/>
    <s v="Suncorp"/>
    <n v="3.4142000000000001"/>
    <d v="2021-08-19T00:00:00"/>
    <n v="44457.999988425923"/>
    <s v="Lead the development and delivery of monitoring, detection and real time decisioning strategies and tactics deployed."/>
    <s v="Australia"/>
    <x v="4"/>
    <x v="4"/>
    <s v="CBD &amp; Inner Suburbs"/>
    <s v="brisbane"/>
    <x v="0"/>
    <m/>
    <s v="Yes"/>
    <s v="https://www.seek.com.au/job/53533779?type=standout#searchRequestToken=ffb013f5-13a2-497a-abd4-dacdb948b98f"/>
    <n v="0"/>
    <n v="1"/>
    <n v="0"/>
    <n v="1"/>
    <n v="0"/>
    <n v="0"/>
    <n v="0"/>
    <n v="0"/>
    <n v="0"/>
    <n v="0"/>
    <n v="1"/>
    <n v="0"/>
    <n v="0"/>
    <n v="1"/>
    <n v="0"/>
    <n v="0"/>
    <n v="0"/>
    <n v="0"/>
    <n v="0"/>
    <n v="0"/>
    <n v="0"/>
    <n v="0"/>
    <n v="0"/>
    <n v="0"/>
    <n v="0"/>
    <n v="44427"/>
    <n v="44441"/>
    <n v="0"/>
    <n v="1"/>
    <n v="0"/>
    <n v="2021"/>
    <n v="8"/>
    <n v="30"/>
    <n v="4"/>
    <m/>
    <m/>
    <m/>
    <x v="2"/>
    <s v="Direct"/>
    <x v="0"/>
    <x v="7"/>
    <x v="3"/>
  </r>
  <r>
    <n v="53534255"/>
    <s v="Data Scientist"/>
    <x v="1"/>
    <s v="Engineering - Software"/>
    <x v="369"/>
    <n v="29387504"/>
    <m/>
    <m/>
    <d v="2021-08-19T00:00:00"/>
    <n v="44457.999988425923"/>
    <s v="Join an Australian Unicorn - grow their data science practice - personalisation project"/>
    <s v="Australia"/>
    <x v="0"/>
    <x v="0"/>
    <s v="CBD, Inner West &amp; Eastern Suburbs"/>
    <s v="sydney"/>
    <x v="0"/>
    <s v="$150,000 - $170,000"/>
    <s v="No"/>
    <s v="https://www.seek.com.au/job/53534255?type=standard#searchRequestToken=ffdcabf0-1d15-4c63-aff5-0e4a74871b73"/>
    <n v="0"/>
    <n v="1"/>
    <n v="1"/>
    <n v="1"/>
    <n v="0"/>
    <n v="0"/>
    <n v="0"/>
    <n v="0"/>
    <n v="0"/>
    <n v="0"/>
    <n v="1"/>
    <n v="0"/>
    <n v="0"/>
    <n v="1"/>
    <n v="0"/>
    <n v="0"/>
    <n v="0"/>
    <n v="0"/>
    <n v="0"/>
    <n v="0"/>
    <n v="0"/>
    <n v="0"/>
    <n v="0"/>
    <n v="0"/>
    <n v="0"/>
    <n v="44427"/>
    <n v="44455"/>
    <n v="1"/>
    <n v="1"/>
    <n v="0"/>
    <n v="2021"/>
    <n v="8"/>
    <n v="30"/>
    <n v="5"/>
    <n v="150000"/>
    <n v="170000"/>
    <s v="year"/>
    <x v="2"/>
    <s v="Recruiter"/>
    <x v="1"/>
    <x v="7"/>
    <x v="3"/>
  </r>
  <r>
    <n v="53538791"/>
    <s v="Software Engineer (AI)"/>
    <x v="1"/>
    <s v="Engineering - Software"/>
    <x v="660"/>
    <n v="26440737"/>
    <m/>
    <m/>
    <d v="2021-08-19T00:00:00"/>
    <n v="44457.999988425923"/>
    <s v="Software Engineer (AI) - Melbourne, Victoria"/>
    <s v="Australia"/>
    <x v="2"/>
    <x v="2"/>
    <s v="CBD &amp; Inner Suburbs"/>
    <s v="melbourne"/>
    <x v="0"/>
    <m/>
    <s v="No"/>
    <s v="https://www.seek.com.au/job/53538791?type=standard#searchRequestToken=fff75f4b-d3e9-4b31-ae94-c4ab3c2955fc"/>
    <n v="1"/>
    <n v="1"/>
    <n v="1"/>
    <n v="1"/>
    <n v="0"/>
    <n v="0"/>
    <n v="0"/>
    <n v="0"/>
    <n v="0"/>
    <n v="0"/>
    <n v="0"/>
    <n v="1"/>
    <n v="0"/>
    <n v="0"/>
    <n v="0"/>
    <n v="0"/>
    <n v="0"/>
    <n v="0"/>
    <n v="0"/>
    <n v="0"/>
    <n v="0"/>
    <n v="0"/>
    <n v="1"/>
    <n v="0"/>
    <n v="0"/>
    <n v="44427"/>
    <n v="44457"/>
    <n v="0"/>
    <n v="1"/>
    <n v="0"/>
    <n v="2021"/>
    <n v="8"/>
    <n v="30"/>
    <n v="6"/>
    <m/>
    <m/>
    <m/>
    <x v="2"/>
    <s v="Direct"/>
    <x v="0"/>
    <x v="7"/>
    <x v="3"/>
  </r>
  <r>
    <n v="53538959"/>
    <s v="Senior Data Scientist"/>
    <x v="1"/>
    <s v="Database Development &amp; Administration"/>
    <x v="660"/>
    <n v="26440737"/>
    <m/>
    <m/>
    <d v="2021-08-19T00:00:00"/>
    <n v="44457.999988425923"/>
    <s v="Euclideon is looking for a Senior Data Scientist in our AI-based solutions team, Melbourne."/>
    <s v="Australia"/>
    <x v="2"/>
    <x v="2"/>
    <s v="CBD &amp; Inner Suburbs"/>
    <s v="melbourne"/>
    <x v="0"/>
    <m/>
    <s v="No"/>
    <s v="https://www.seek.com.au/job/53538959?type=standard#searchRequestToken=ffedcc20-8b32-4802-9341-9bce267ea667"/>
    <n v="1"/>
    <n v="1"/>
    <n v="1"/>
    <n v="1"/>
    <n v="0"/>
    <n v="0"/>
    <n v="0"/>
    <n v="0"/>
    <n v="0"/>
    <n v="0"/>
    <n v="1"/>
    <n v="1"/>
    <n v="0"/>
    <n v="1"/>
    <n v="0"/>
    <n v="0"/>
    <n v="0"/>
    <n v="0"/>
    <n v="0"/>
    <n v="0"/>
    <n v="0"/>
    <n v="0"/>
    <n v="0"/>
    <n v="0"/>
    <n v="0"/>
    <n v="44427"/>
    <n v="44457"/>
    <n v="0"/>
    <n v="1"/>
    <n v="0"/>
    <n v="2021"/>
    <n v="8"/>
    <n v="30"/>
    <n v="7"/>
    <m/>
    <m/>
    <m/>
    <x v="2"/>
    <s v="Direct"/>
    <x v="0"/>
    <x v="7"/>
    <x v="3"/>
  </r>
  <r>
    <n v="53539465"/>
    <s v="Principal Data Analyst"/>
    <x v="1"/>
    <s v="Management"/>
    <x v="152"/>
    <n v="600892"/>
    <s v="Energy Australia"/>
    <n v="2.9813999999999998"/>
    <d v="2021-08-19T00:00:00"/>
    <n v="44457.999988425923"/>
    <s v="Play a key role in shaping how to model and present data to enable our key stakeholders to self-service for majority and critical decisions"/>
    <s v="Australia"/>
    <x v="2"/>
    <x v="2"/>
    <s v="CBD &amp; Inner Suburbs"/>
    <s v="clayton"/>
    <x v="0"/>
    <m/>
    <s v="Yes"/>
    <s v="https://www.seek.com.au/job/53539465?type=standout#searchRequestToken=ffed8eff-7363-4355-86ba-7a339201d4ce"/>
    <n v="0"/>
    <n v="1"/>
    <n v="0"/>
    <n v="1"/>
    <n v="0"/>
    <n v="0"/>
    <n v="0"/>
    <n v="0"/>
    <n v="0"/>
    <n v="0"/>
    <n v="1"/>
    <n v="0"/>
    <n v="0"/>
    <n v="1"/>
    <n v="0"/>
    <n v="0"/>
    <n v="0"/>
    <n v="0"/>
    <n v="0"/>
    <n v="0"/>
    <n v="0"/>
    <n v="0"/>
    <n v="0"/>
    <n v="0"/>
    <n v="0"/>
    <n v="44427"/>
    <n v="44455"/>
    <n v="0"/>
    <n v="1"/>
    <n v="0"/>
    <n v="2021"/>
    <n v="8"/>
    <n v="30"/>
    <n v="4"/>
    <m/>
    <m/>
    <m/>
    <x v="2"/>
    <s v="Direct"/>
    <x v="0"/>
    <x v="7"/>
    <x v="3"/>
  </r>
  <r>
    <n v="53540391"/>
    <s v="Principal Data Scientist"/>
    <x v="1"/>
    <s v="Management"/>
    <x v="152"/>
    <n v="600892"/>
    <s v="Energy Australia"/>
    <n v="2.9813999999999998"/>
    <d v="2021-08-19T00:00:00"/>
    <n v="44457.999988425923"/>
    <s v="Leadership role to boost analytical and problem-solving expertise, drive strong data-driven culture across the organisation and lead a small team"/>
    <s v="Australia"/>
    <x v="2"/>
    <x v="2"/>
    <s v="CBD &amp; Inner Suburbs"/>
    <s v="clayton"/>
    <x v="0"/>
    <m/>
    <s v="Yes"/>
    <s v="https://www.seek.com.au/job/53540391?type=standout#searchRequestToken=fff6eb7f-b528-4e39-b0ee-30df7701fd91"/>
    <n v="1"/>
    <n v="1"/>
    <n v="1"/>
    <n v="1"/>
    <n v="0"/>
    <n v="0"/>
    <n v="0"/>
    <n v="0"/>
    <n v="0"/>
    <n v="0"/>
    <n v="1"/>
    <n v="0"/>
    <n v="0"/>
    <n v="1"/>
    <n v="0"/>
    <n v="0"/>
    <n v="0"/>
    <n v="0"/>
    <n v="0"/>
    <n v="0"/>
    <n v="0"/>
    <n v="0"/>
    <n v="0"/>
    <n v="0"/>
    <n v="0"/>
    <n v="44427"/>
    <n v="44454"/>
    <n v="0"/>
    <n v="1"/>
    <n v="0"/>
    <n v="2021"/>
    <n v="8"/>
    <n v="30"/>
    <n v="6"/>
    <m/>
    <m/>
    <m/>
    <x v="2"/>
    <s v="Direct"/>
    <x v="0"/>
    <x v="7"/>
    <x v="3"/>
  </r>
  <r>
    <n v="53540446"/>
    <s v="Data Scientist"/>
    <x v="2"/>
    <s v="Analysis &amp; Reporting"/>
    <x v="6"/>
    <n v="27705684"/>
    <m/>
    <m/>
    <d v="2021-08-19T00:00:00"/>
    <n v="44457.641655092593"/>
    <s v="Multiple Data Scientist opportunities in Financial Services offering a flexible, supportive &amp; collaborative work environment"/>
    <s v="Australia"/>
    <x v="0"/>
    <x v="0"/>
    <s v="CBD, Inner West &amp; Eastern Suburbs"/>
    <s v="sydney"/>
    <x v="0"/>
    <s v="super + bonus + benefits"/>
    <s v="No"/>
    <s v="https://www.seek.com.au/job/53540446?type=standard#searchRequestToken=fff6eb7f-b528-4e39-b0ee-30df7701fd91"/>
    <n v="1"/>
    <n v="1"/>
    <n v="1"/>
    <n v="1"/>
    <n v="0"/>
    <n v="0"/>
    <n v="0"/>
    <n v="0"/>
    <n v="0"/>
    <n v="0"/>
    <n v="1"/>
    <n v="0"/>
    <n v="0"/>
    <n v="1"/>
    <n v="0"/>
    <n v="0"/>
    <n v="0"/>
    <n v="0"/>
    <n v="0"/>
    <n v="0"/>
    <n v="0"/>
    <n v="0"/>
    <n v="0"/>
    <n v="0"/>
    <n v="0"/>
    <n v="44427"/>
    <n v="44457"/>
    <n v="1"/>
    <n v="1"/>
    <n v="0"/>
    <n v="2021"/>
    <n v="8"/>
    <n v="29"/>
    <n v="6"/>
    <m/>
    <m/>
    <m/>
    <x v="2"/>
    <s v="Recruiter"/>
    <x v="1"/>
    <x v="7"/>
    <x v="3"/>
  </r>
  <r>
    <n v="53542796"/>
    <s v="Software Engineer/Data Scientist Hybrid role, Sydney $110-140K"/>
    <x v="1"/>
    <s v="Developers/Programmers"/>
    <x v="115"/>
    <n v="27398075"/>
    <m/>
    <m/>
    <d v="2021-08-19T00:00:00"/>
    <n v="44457.999988425923"/>
    <s v="High profile start-up are looking for high calibre Software Engineers/Data Scientists to join one of the most innovative company's in Sydney."/>
    <s v="Australia"/>
    <x v="0"/>
    <x v="0"/>
    <s v="CBD, Inner West &amp; Eastern Suburbs"/>
    <s v="sydney"/>
    <x v="0"/>
    <m/>
    <s v="No"/>
    <s v="https://www.seek.com.au/job/53542796?type=standard#searchRequestToken=fff75f4b-d3e9-4b31-ae94-c4ab3c2955fc"/>
    <n v="1"/>
    <n v="1"/>
    <n v="1"/>
    <n v="1"/>
    <n v="0"/>
    <n v="0"/>
    <n v="0"/>
    <n v="0"/>
    <n v="0"/>
    <n v="1"/>
    <n v="1"/>
    <n v="1"/>
    <n v="1"/>
    <n v="1"/>
    <n v="0"/>
    <n v="0"/>
    <n v="0"/>
    <n v="0"/>
    <n v="1"/>
    <n v="0"/>
    <n v="0"/>
    <n v="1"/>
    <n v="0"/>
    <n v="0"/>
    <n v="0"/>
    <n v="44427"/>
    <n v="44455"/>
    <n v="1"/>
    <n v="1"/>
    <n v="0"/>
    <n v="2021"/>
    <n v="8"/>
    <n v="30"/>
    <n v="11"/>
    <m/>
    <m/>
    <m/>
    <x v="2"/>
    <s v="Recruiter"/>
    <x v="0"/>
    <x v="7"/>
    <x v="3"/>
  </r>
  <r>
    <n v="53559967"/>
    <s v="Senior Medical Data Scientist"/>
    <x v="9"/>
    <s v="Clinical/Medical Research"/>
    <x v="795"/>
    <n v="22293967"/>
    <s v="Novotech"/>
    <n v="4"/>
    <d v="2021-08-20T00:00:00"/>
    <n v="44458.999988425923"/>
    <s v="You will be responsible for medical data analyses, clinical data processing and interpretation in more complex clinical trials."/>
    <s v="Australia"/>
    <x v="0"/>
    <x v="0"/>
    <s v="CBD, Inner West &amp; Eastern Suburbs"/>
    <s v="sydney"/>
    <x v="0"/>
    <m/>
    <s v="No"/>
    <s v="https://www.seek.com.au/job/53559967?type=standard#searchRequestToken=fff6eb7f-b528-4e39-b0ee-30df7701fd91"/>
    <n v="0"/>
    <n v="1"/>
    <n v="1"/>
    <n v="1"/>
    <n v="0"/>
    <n v="0"/>
    <n v="0"/>
    <n v="0"/>
    <n v="0"/>
    <n v="0"/>
    <n v="1"/>
    <n v="0"/>
    <n v="0"/>
    <n v="1"/>
    <n v="0"/>
    <n v="0"/>
    <n v="0"/>
    <n v="0"/>
    <n v="0"/>
    <n v="0"/>
    <n v="0"/>
    <n v="0"/>
    <n v="0"/>
    <n v="0"/>
    <n v="0"/>
    <n v="44428"/>
    <n v="44458"/>
    <n v="0"/>
    <n v="1"/>
    <n v="0"/>
    <n v="2021"/>
    <n v="8"/>
    <n v="30"/>
    <n v="5"/>
    <m/>
    <m/>
    <m/>
    <x v="2"/>
    <s v="Direct"/>
    <x v="0"/>
    <x v="7"/>
    <x v="4"/>
  </r>
  <r>
    <n v="53561861"/>
    <s v="Medical Data Scientist"/>
    <x v="9"/>
    <s v="Clinical/Medical Research"/>
    <x v="795"/>
    <n v="22293967"/>
    <s v="Novotech"/>
    <n v="4"/>
    <d v="2021-08-20T00:00:00"/>
    <n v="44458.999988425923"/>
    <s v="You will be responsible for the analysis of clinical trial data in partnership with the medical monitors."/>
    <s v="Australia"/>
    <x v="0"/>
    <x v="0"/>
    <s v="CBD, Inner West &amp; Eastern Suburbs"/>
    <s v="sydney"/>
    <x v="0"/>
    <m/>
    <s v="No"/>
    <s v="https://www.seek.com.au/job/53561861?type=standard#searchRequestToken=ffdcabf0-1d15-4c63-aff5-0e4a74871b73"/>
    <n v="0"/>
    <n v="1"/>
    <n v="1"/>
    <n v="1"/>
    <n v="0"/>
    <n v="0"/>
    <n v="0"/>
    <n v="0"/>
    <n v="0"/>
    <n v="0"/>
    <n v="1"/>
    <n v="0"/>
    <n v="0"/>
    <n v="1"/>
    <n v="0"/>
    <n v="0"/>
    <n v="0"/>
    <n v="0"/>
    <n v="0"/>
    <n v="0"/>
    <n v="0"/>
    <n v="0"/>
    <n v="0"/>
    <n v="0"/>
    <n v="0"/>
    <n v="44428"/>
    <n v="44458"/>
    <n v="0"/>
    <n v="1"/>
    <n v="0"/>
    <n v="2021"/>
    <n v="8"/>
    <n v="30"/>
    <n v="5"/>
    <m/>
    <m/>
    <m/>
    <x v="2"/>
    <s v="Direct"/>
    <x v="0"/>
    <x v="7"/>
    <x v="4"/>
  </r>
  <r>
    <n v="53562181"/>
    <s v="Data Scientist"/>
    <x v="1"/>
    <s v="Engineering - Software"/>
    <x v="796"/>
    <n v="45592369"/>
    <s v="Ventia"/>
    <n v="2.9230999999999998"/>
    <d v="2021-08-20T00:00:00"/>
    <n v="44458.999988425923"/>
    <s v="Advance your professional Data Science career with exposure to multiple industries - Government, Industrial, Resources, Energy &amp; more!"/>
    <s v="Australia"/>
    <x v="0"/>
    <x v="0"/>
    <s v="North Shore &amp; Northern Beaches"/>
    <m/>
    <x v="0"/>
    <m/>
    <s v="Yes"/>
    <s v="https://www.seek.com.au/job/53562181?type=standout#searchRequestToken=ffedcc20-8b32-4802-9341-9bce267ea667"/>
    <n v="1"/>
    <n v="1"/>
    <n v="1"/>
    <n v="1"/>
    <n v="0"/>
    <n v="0"/>
    <n v="0"/>
    <n v="0"/>
    <n v="0"/>
    <n v="0"/>
    <n v="1"/>
    <n v="0"/>
    <n v="0"/>
    <n v="1"/>
    <n v="0"/>
    <n v="0"/>
    <n v="0"/>
    <n v="0"/>
    <n v="0"/>
    <n v="0"/>
    <n v="0"/>
    <n v="0"/>
    <n v="0"/>
    <n v="0"/>
    <n v="0"/>
    <n v="44428"/>
    <n v="44449"/>
    <n v="0"/>
    <n v="1"/>
    <n v="0"/>
    <n v="2021"/>
    <n v="8"/>
    <n v="30"/>
    <n v="6"/>
    <m/>
    <m/>
    <m/>
    <x v="2"/>
    <s v="Direct"/>
    <x v="0"/>
    <x v="7"/>
    <x v="4"/>
  </r>
  <r>
    <n v="53563190"/>
    <s v="Data Scientist"/>
    <x v="0"/>
    <s v="Mathematics, Statistics &amp; Information Sciences"/>
    <x v="577"/>
    <n v="45194038"/>
    <m/>
    <m/>
    <d v="2021-08-20T00:00:00"/>
    <n v="44458.999988425923"/>
    <s v="Join our best in class development team, and become a part of a revolutionary, state of the art start-up company with a globally recognised reputation"/>
    <s v="Australia"/>
    <x v="6"/>
    <x v="6"/>
    <m/>
    <s v="kenttown"/>
    <x v="0"/>
    <m/>
    <s v="No"/>
    <s v="https://www.seek.com.au/job/53563190?type=standout#searchRequestToken=ffe66ab6-421e-428b-8a4a-e2a26a4c7b4a"/>
    <n v="1"/>
    <n v="1"/>
    <n v="1"/>
    <n v="1"/>
    <n v="0"/>
    <n v="0"/>
    <n v="0"/>
    <n v="0"/>
    <n v="0"/>
    <n v="0"/>
    <n v="1"/>
    <n v="1"/>
    <n v="0"/>
    <n v="1"/>
    <n v="0"/>
    <n v="0"/>
    <n v="0"/>
    <n v="0"/>
    <n v="0"/>
    <n v="0"/>
    <n v="0"/>
    <n v="0"/>
    <n v="0"/>
    <n v="0"/>
    <n v="0"/>
    <n v="44428"/>
    <n v="44458"/>
    <n v="0"/>
    <n v="1"/>
    <n v="0"/>
    <n v="2021"/>
    <n v="8"/>
    <n v="30"/>
    <n v="7"/>
    <m/>
    <m/>
    <m/>
    <x v="2"/>
    <s v="Direct"/>
    <x v="0"/>
    <x v="7"/>
    <x v="4"/>
  </r>
  <r>
    <n v="53564771"/>
    <s v="Senior Data Scientist"/>
    <x v="0"/>
    <s v="Mathematics, Statistics &amp; Information Sciences"/>
    <x v="225"/>
    <n v="37914626"/>
    <m/>
    <m/>
    <d v="2021-08-20T00:00:00"/>
    <n v="44458.999988425923"/>
    <s v="Experienced Data Scientist to join an innovative team, advanced analytics solutions. The role is to build their new bespoke personalisation engine"/>
    <s v="Australia"/>
    <x v="4"/>
    <x v="0"/>
    <m/>
    <m/>
    <x v="0"/>
    <s v="$160k - $200k"/>
    <s v="No"/>
    <s v="https://www.seek.com.au/job/53564771?type=standard#searchRequestToken=fff6c384-604e-4da4-8333-b358d133e41a"/>
    <n v="1"/>
    <n v="1"/>
    <n v="1"/>
    <n v="1"/>
    <n v="0"/>
    <n v="0"/>
    <n v="0"/>
    <n v="0"/>
    <n v="0"/>
    <n v="0"/>
    <n v="1"/>
    <n v="1"/>
    <n v="0"/>
    <n v="1"/>
    <n v="0"/>
    <n v="0"/>
    <n v="0"/>
    <n v="0"/>
    <n v="0"/>
    <n v="0"/>
    <n v="0"/>
    <n v="0"/>
    <n v="0"/>
    <n v="0"/>
    <n v="0"/>
    <n v="44428"/>
    <n v="44456"/>
    <n v="1"/>
    <n v="1"/>
    <n v="0"/>
    <n v="2021"/>
    <n v="8"/>
    <n v="30"/>
    <n v="7"/>
    <n v="160000"/>
    <n v="200000"/>
    <s v="year"/>
    <x v="2"/>
    <s v="Recruiter"/>
    <x v="1"/>
    <x v="7"/>
    <x v="4"/>
  </r>
  <r>
    <n v="53566191"/>
    <s v="Principal Data Scientist"/>
    <x v="1"/>
    <s v="Team Leaders"/>
    <x v="388"/>
    <n v="21673808"/>
    <s v="Alcoa"/>
    <n v="3.8208000000000002"/>
    <d v="2021-08-20T00:00:00"/>
    <n v="44458.999988425923"/>
    <s v="Alcoa is built on a foundation of strong values and best practices that have led to efficiency, safety, sustainability and stronger communities."/>
    <s v="Australia"/>
    <x v="3"/>
    <x v="3"/>
    <s v="Fremantle &amp; Southern Suburbs"/>
    <s v="booragoon"/>
    <x v="0"/>
    <s v="Competitive Remuneration Package"/>
    <s v="No"/>
    <s v="https://www.seek.com.au/job/53566191?type=standout#searchRequestToken=ffed8eff-7363-4355-86ba-7a339201d4ce"/>
    <n v="0"/>
    <n v="1"/>
    <n v="1"/>
    <n v="1"/>
    <n v="0"/>
    <n v="0"/>
    <n v="0"/>
    <n v="0"/>
    <n v="0"/>
    <n v="0"/>
    <n v="1"/>
    <n v="0"/>
    <n v="0"/>
    <n v="1"/>
    <n v="0"/>
    <n v="0"/>
    <n v="0"/>
    <n v="0"/>
    <n v="0"/>
    <n v="0"/>
    <n v="0"/>
    <n v="0"/>
    <n v="0"/>
    <n v="0"/>
    <n v="0"/>
    <n v="44428"/>
    <n v="44455"/>
    <n v="0"/>
    <n v="1"/>
    <n v="0"/>
    <n v="2021"/>
    <n v="8"/>
    <n v="30"/>
    <n v="5"/>
    <m/>
    <m/>
    <m/>
    <x v="2"/>
    <s v="Direct"/>
    <x v="1"/>
    <x v="7"/>
    <x v="4"/>
  </r>
  <r>
    <n v="53573118"/>
    <s v="Senior Data Scientist (Customer Data &amp; Analytics)"/>
    <x v="1"/>
    <s v="Other"/>
    <x v="433"/>
    <n v="5169537"/>
    <s v="Transurban Group"/>
    <n v="3.1556000000000002"/>
    <d v="2021-08-23T00:00:00"/>
    <n v="44461.342858796299"/>
    <s v="The Senior Data Scientist plays an important role in the success of the organisation through the analysis of customer data, attaining insights."/>
    <s v="Australia"/>
    <x v="2"/>
    <x v="2"/>
    <s v="CBD &amp; Inner Suburbs"/>
    <s v="docklands"/>
    <x v="0"/>
    <s v="+ BONUS + EMPLOYEE PERKS"/>
    <s v="No"/>
    <s v="https://www.seek.com.au/job/53573118?type=standout#searchRequestToken=fff6c384-604e-4da4-8333-b358d133e41a"/>
    <n v="1"/>
    <n v="1"/>
    <n v="0"/>
    <n v="1"/>
    <n v="0"/>
    <n v="0"/>
    <n v="0"/>
    <n v="0"/>
    <n v="0"/>
    <n v="0"/>
    <n v="1"/>
    <n v="0"/>
    <n v="0"/>
    <n v="1"/>
    <n v="0"/>
    <n v="0"/>
    <n v="0"/>
    <n v="0"/>
    <n v="0"/>
    <n v="0"/>
    <n v="0"/>
    <n v="0"/>
    <n v="0"/>
    <n v="0"/>
    <n v="0"/>
    <n v="44430"/>
    <n v="44452"/>
    <n v="0"/>
    <n v="1"/>
    <n v="0"/>
    <n v="2021"/>
    <n v="8"/>
    <n v="29"/>
    <n v="5"/>
    <m/>
    <m/>
    <m/>
    <x v="2"/>
    <s v="Direct"/>
    <x v="1"/>
    <x v="7"/>
    <x v="1"/>
  </r>
  <r>
    <n v="53576479"/>
    <s v="Senior Cloud Engineer (Backend)"/>
    <x v="1"/>
    <s v="Other"/>
    <x v="96"/>
    <n v="26734030"/>
    <s v="Deloitte"/>
    <n v="3.2637999999999998"/>
    <d v="2021-08-23T00:00:00"/>
    <n v="44461.999988425923"/>
    <s v="Our team brings diverse thinkers from multiple disciplines to work together in a dynamic, fast-paced and creative environment."/>
    <s v="Australia"/>
    <x v="2"/>
    <x v="2"/>
    <s v="CBD &amp; Inner Suburbs"/>
    <s v="melbourne"/>
    <x v="0"/>
    <m/>
    <s v="Yes"/>
    <s v="https://www.seek.com.au/job/53576479?type=standout#searchRequestToken=fffbf75f-61c3-4eca-86be-40a735f1cbe6"/>
    <n v="0"/>
    <n v="1"/>
    <n v="0"/>
    <n v="1"/>
    <n v="0"/>
    <n v="0"/>
    <n v="0"/>
    <n v="0"/>
    <n v="0"/>
    <n v="0"/>
    <n v="1"/>
    <n v="1"/>
    <n v="1"/>
    <n v="0"/>
    <n v="0"/>
    <n v="0"/>
    <n v="0"/>
    <n v="0"/>
    <n v="0"/>
    <n v="0"/>
    <n v="0"/>
    <n v="1"/>
    <n v="1"/>
    <n v="0"/>
    <n v="0"/>
    <n v="44431"/>
    <n v="44452"/>
    <n v="0"/>
    <n v="1"/>
    <n v="0"/>
    <n v="2021"/>
    <n v="8"/>
    <n v="30"/>
    <n v="7"/>
    <m/>
    <m/>
    <m/>
    <x v="2"/>
    <s v="Direct"/>
    <x v="0"/>
    <x v="7"/>
    <x v="1"/>
  </r>
  <r>
    <n v="53578197"/>
    <s v="Senior Data Scientist"/>
    <x v="0"/>
    <s v="Mathematics, Statistics &amp; Information Sciences"/>
    <x v="124"/>
    <n v="11268388"/>
    <s v="Bupa"/>
    <n v="3.0116000000000001"/>
    <d v="2021-08-23T00:00:00"/>
    <n v="44461.498773148152"/>
    <s v="Do you want to work for value driven organisation actually helping people? Bupa - helping people live longer, healthier, happier lives!"/>
    <s v="Australia"/>
    <x v="2"/>
    <x v="2"/>
    <s v="CBD &amp; Inner Suburbs"/>
    <s v="melbourne"/>
    <x v="1"/>
    <m/>
    <s v="No"/>
    <s v="https://www.seek.com.au/job/53578197?type=standard#searchRequestToken=fff6eb7f-b528-4e39-b0ee-30df7701fd91"/>
    <n v="1"/>
    <n v="1"/>
    <n v="1"/>
    <n v="1"/>
    <n v="0"/>
    <n v="0"/>
    <n v="0"/>
    <n v="0"/>
    <n v="0"/>
    <n v="0"/>
    <n v="1"/>
    <n v="0"/>
    <n v="0"/>
    <n v="1"/>
    <n v="0"/>
    <n v="0"/>
    <n v="0"/>
    <n v="0"/>
    <n v="0"/>
    <n v="0"/>
    <n v="0"/>
    <n v="0"/>
    <n v="0"/>
    <n v="0"/>
    <n v="0"/>
    <n v="44431"/>
    <n v="44451"/>
    <n v="0"/>
    <n v="1"/>
    <n v="0"/>
    <n v="2021"/>
    <n v="8"/>
    <n v="29"/>
    <n v="6"/>
    <m/>
    <m/>
    <m/>
    <x v="2"/>
    <s v="Direct"/>
    <x v="0"/>
    <x v="7"/>
    <x v="1"/>
  </r>
  <r>
    <n v="53584717"/>
    <s v="Data Scientist"/>
    <x v="0"/>
    <s v="Mathematics, Statistics &amp; Information Sciences"/>
    <x v="796"/>
    <n v="45592369"/>
    <s v="Ventia"/>
    <n v="2.9"/>
    <d v="2021-08-23T00:00:00"/>
    <n v="44461.999988425923"/>
    <s v="Advance your professional Data Science career with exposure to multiple industries - Government, Industrial, Resources, Energy &amp; more!"/>
    <s v="Australia"/>
    <x v="2"/>
    <x v="2"/>
    <s v="CBD &amp; Inner Suburbs"/>
    <s v="melbourne"/>
    <x v="0"/>
    <m/>
    <s v="No"/>
    <s v="https://www.seek.com.au/job/53584717?type=standard#searchRequestToken=fff6c384-604e-4da4-8333-b358d133e41a"/>
    <n v="1"/>
    <n v="1"/>
    <n v="1"/>
    <n v="1"/>
    <n v="0"/>
    <n v="0"/>
    <n v="0"/>
    <n v="0"/>
    <n v="0"/>
    <n v="0"/>
    <n v="1"/>
    <n v="0"/>
    <n v="0"/>
    <n v="1"/>
    <n v="0"/>
    <n v="0"/>
    <n v="0"/>
    <n v="0"/>
    <n v="0"/>
    <n v="0"/>
    <n v="0"/>
    <n v="0"/>
    <n v="0"/>
    <n v="0"/>
    <n v="0"/>
    <n v="44431"/>
    <n v="44461"/>
    <n v="0"/>
    <n v="1"/>
    <n v="0"/>
    <n v="2021"/>
    <n v="8"/>
    <n v="30"/>
    <n v="6"/>
    <m/>
    <m/>
    <m/>
    <x v="2"/>
    <s v="Direct"/>
    <x v="0"/>
    <x v="7"/>
    <x v="1"/>
  </r>
  <r>
    <n v="53585083"/>
    <s v="Senior Data Engineer/Data Scientist"/>
    <x v="1"/>
    <s v="Developers/Programmers"/>
    <x v="229"/>
    <n v="41973991"/>
    <m/>
    <m/>
    <d v="2021-08-23T00:00:00"/>
    <n v="44461.999988425923"/>
    <s v="Senior Data Engineering opportunity in a Financial Markets firm- Sydney CBD location, working in a high performing team building an AI driven platform"/>
    <s v="Australia"/>
    <x v="0"/>
    <x v="0"/>
    <s v="CBD, Inner West &amp; Eastern Suburbs"/>
    <s v="sydney"/>
    <x v="0"/>
    <s v="$150,000 - $179,999"/>
    <s v="No"/>
    <s v="https://www.seek.com.au/job/53585083?type=standout#searchRequestToken=fff6eb7f-b528-4e39-b0ee-30df7701fd91"/>
    <n v="0"/>
    <n v="1"/>
    <n v="0"/>
    <n v="1"/>
    <n v="0"/>
    <n v="0"/>
    <n v="0"/>
    <n v="0"/>
    <n v="0"/>
    <n v="1"/>
    <n v="1"/>
    <n v="1"/>
    <n v="1"/>
    <n v="1"/>
    <n v="0"/>
    <n v="0"/>
    <n v="0"/>
    <n v="0"/>
    <n v="0"/>
    <n v="0"/>
    <n v="0"/>
    <n v="1"/>
    <n v="0"/>
    <n v="0"/>
    <n v="0"/>
    <n v="44431"/>
    <n v="44461"/>
    <n v="0"/>
    <n v="1"/>
    <n v="0"/>
    <n v="2021"/>
    <n v="8"/>
    <n v="30"/>
    <n v="8"/>
    <n v="150000"/>
    <n v="179999"/>
    <s v="year"/>
    <x v="2"/>
    <s v="Direct"/>
    <x v="1"/>
    <x v="7"/>
    <x v="1"/>
  </r>
  <r>
    <n v="53586215"/>
    <s v="Business Planner"/>
    <x v="6"/>
    <s v="Analysis &amp; Reporting"/>
    <x v="797"/>
    <n v="37297241"/>
    <m/>
    <m/>
    <d v="2021-08-23T00:00:00"/>
    <n v="44461.999988425923"/>
    <s v="Awesome position available for an experienced Financial and Adapative Planner, great room for growth and development."/>
    <s v="Australia"/>
    <x v="2"/>
    <x v="2"/>
    <s v="Northern Suburbs"/>
    <s v="bundoora"/>
    <x v="0"/>
    <m/>
    <s v="No"/>
    <s v="https://www.seek.com.au/job/53586215?type=standout#searchRequestToken=f8bc5fd1-fd1c-4c9b-95e9-81d228da0795"/>
    <n v="0"/>
    <n v="0"/>
    <n v="0"/>
    <n v="1"/>
    <n v="0"/>
    <n v="0"/>
    <n v="0"/>
    <n v="0"/>
    <n v="0"/>
    <n v="0"/>
    <n v="1"/>
    <n v="0"/>
    <n v="0"/>
    <n v="1"/>
    <n v="0"/>
    <n v="0"/>
    <n v="0"/>
    <n v="0"/>
    <n v="0"/>
    <n v="0"/>
    <n v="0"/>
    <n v="0"/>
    <n v="0"/>
    <n v="0"/>
    <n v="0"/>
    <n v="44433"/>
    <n v="44433"/>
    <n v="0"/>
    <n v="1"/>
    <n v="0"/>
    <n v="2021"/>
    <n v="8"/>
    <n v="30"/>
    <n v="3"/>
    <m/>
    <m/>
    <m/>
    <x v="2"/>
    <s v="Direct"/>
    <x v="0"/>
    <x v="7"/>
    <x v="1"/>
  </r>
  <r>
    <n v="53590854"/>
    <s v="Senior Data Scientist"/>
    <x v="0"/>
    <s v="Mathematics, Statistics &amp; Information Sciences"/>
    <x v="362"/>
    <n v="36983305"/>
    <m/>
    <m/>
    <d v="2021-08-23T00:00:00"/>
    <n v="44461.999988425923"/>
    <s v="Senior Data Scientist needed to join an Advanced Analytics programme addressing both Fraud and Operational inefficiencies within the Insurance sector"/>
    <s v="Australia"/>
    <x v="0"/>
    <x v="0"/>
    <m/>
    <m/>
    <x v="0"/>
    <s v="$160,000 and $190,000"/>
    <s v="No"/>
    <s v="https://www.seek.com.au/job/53590854?type=standout#searchRequestToken=fff6c384-604e-4da4-8333-b358d133e41a"/>
    <n v="1"/>
    <n v="1"/>
    <n v="1"/>
    <n v="1"/>
    <n v="0"/>
    <n v="0"/>
    <n v="0"/>
    <n v="0"/>
    <n v="0"/>
    <n v="0"/>
    <n v="1"/>
    <n v="0"/>
    <n v="0"/>
    <n v="1"/>
    <n v="0"/>
    <n v="0"/>
    <n v="0"/>
    <n v="0"/>
    <n v="0"/>
    <n v="0"/>
    <n v="0"/>
    <n v="0"/>
    <n v="0"/>
    <n v="0"/>
    <n v="0"/>
    <n v="44431"/>
    <n v="44459"/>
    <n v="1"/>
    <n v="1"/>
    <n v="0"/>
    <n v="2021"/>
    <n v="8"/>
    <n v="30"/>
    <n v="6"/>
    <n v="160000"/>
    <n v="190000"/>
    <s v="year"/>
    <x v="2"/>
    <s v="Recruiter"/>
    <x v="1"/>
    <x v="7"/>
    <x v="1"/>
  </r>
  <r>
    <n v="53592193"/>
    <s v="EL1, Senior Data Scientist"/>
    <x v="0"/>
    <s v="Mathematics, Statistics &amp; Information Sciences"/>
    <x v="798"/>
    <n v="25614153"/>
    <m/>
    <m/>
    <d v="2021-08-24T00:00:00"/>
    <n v="44444.999988425923"/>
    <s v="The Australian Criminal Intelligence Commission (ACIC) is Australia’s national criminal intelligence agency"/>
    <s v="Australia"/>
    <x v="1"/>
    <x v="1"/>
    <m/>
    <s v="canberra"/>
    <x v="0"/>
    <s v="$103,746 to $125,076"/>
    <s v="No"/>
    <s v="https://www.seek.com.au/job/53592193?type=standout#searchRequestToken=fffbf75f-61c3-4eca-86be-40a735f1cbe6"/>
    <n v="0"/>
    <n v="1"/>
    <n v="1"/>
    <n v="1"/>
    <n v="0"/>
    <n v="0"/>
    <n v="0"/>
    <n v="0"/>
    <n v="0"/>
    <n v="0"/>
    <n v="1"/>
    <n v="0"/>
    <n v="0"/>
    <n v="1"/>
    <n v="0"/>
    <n v="0"/>
    <n v="0"/>
    <n v="0"/>
    <n v="0"/>
    <n v="0"/>
    <n v="0"/>
    <n v="0"/>
    <n v="0"/>
    <n v="0"/>
    <n v="0"/>
    <n v="44431"/>
    <n v="44444"/>
    <n v="0"/>
    <n v="1"/>
    <n v="0"/>
    <n v="2021"/>
    <n v="8"/>
    <n v="12"/>
    <n v="5"/>
    <n v="103746"/>
    <n v="125076"/>
    <s v="year"/>
    <x v="2"/>
    <s v="Direct"/>
    <x v="1"/>
    <x v="7"/>
    <x v="2"/>
  </r>
  <r>
    <n v="53593052"/>
    <s v="Senior Data Scientist - Multiple mid-senior Permanent Roles 120k-180k"/>
    <x v="1"/>
    <s v="Other"/>
    <x v="72"/>
    <n v="35398774"/>
    <m/>
    <m/>
    <d v="2021-08-24T00:00:00"/>
    <n v="44462.999988425923"/>
    <s v="Employing the industry's brightest analytical minds, offering a hot bed for innovation and unparalleled opportunities for career development &amp; growth"/>
    <s v="Australia"/>
    <x v="0"/>
    <x v="0"/>
    <s v="CBD, Inner West &amp; Eastern Suburbs"/>
    <s v="sydney"/>
    <x v="0"/>
    <s v="150,000 + super + Bonus"/>
    <s v="No"/>
    <s v="https://www.seek.com.au/job/53593052?type=standout#searchRequestToken=fff6c384-604e-4da4-8333-b358d133e41a"/>
    <n v="1"/>
    <n v="1"/>
    <n v="1"/>
    <n v="1"/>
    <n v="0"/>
    <n v="0"/>
    <n v="0"/>
    <n v="0"/>
    <n v="0"/>
    <n v="1"/>
    <n v="1"/>
    <n v="1"/>
    <n v="1"/>
    <n v="1"/>
    <n v="0"/>
    <n v="0"/>
    <n v="0"/>
    <n v="0"/>
    <n v="0"/>
    <n v="0"/>
    <n v="0"/>
    <n v="1"/>
    <n v="0"/>
    <n v="0"/>
    <n v="0"/>
    <n v="44431"/>
    <n v="44459"/>
    <n v="1"/>
    <n v="1"/>
    <n v="0"/>
    <n v="2021"/>
    <n v="8"/>
    <n v="30"/>
    <n v="10"/>
    <n v="150000"/>
    <n v="150000"/>
    <s v="year"/>
    <x v="2"/>
    <s v="Recruiter"/>
    <x v="1"/>
    <x v="7"/>
    <x v="2"/>
  </r>
  <r>
    <n v="53621371"/>
    <s v="Junior Data Scientist"/>
    <x v="0"/>
    <s v="Mathematics, Statistics &amp; Information Sciences"/>
    <x v="41"/>
    <n v="39090289"/>
    <m/>
    <m/>
    <d v="2021-08-25T00:00:00"/>
    <n v="44463.999988425923"/>
    <s v="Use the latest in advanced analytics tools and tech, including Python, R, AWS, Snowflake and DataRobot"/>
    <s v="Australia"/>
    <x v="3"/>
    <x v="3"/>
    <s v="CBD, Inner &amp; Western Suburbs"/>
    <s v="perth"/>
    <x v="0"/>
    <m/>
    <s v="No"/>
    <s v="https://www.seek.com.au/job/53621371?type=standard#searchRequestToken=fff6eb7f-b528-4e39-b0ee-30df7701fd91"/>
    <n v="1"/>
    <n v="1"/>
    <n v="1"/>
    <n v="1"/>
    <n v="0"/>
    <n v="0"/>
    <n v="0"/>
    <n v="0"/>
    <n v="0"/>
    <n v="0"/>
    <n v="1"/>
    <n v="0"/>
    <n v="0"/>
    <n v="1"/>
    <n v="0"/>
    <n v="0"/>
    <n v="0"/>
    <n v="0"/>
    <n v="0"/>
    <n v="0"/>
    <n v="0"/>
    <n v="0"/>
    <n v="0"/>
    <n v="0"/>
    <n v="0"/>
    <n v="44433"/>
    <n v="44453"/>
    <n v="1"/>
    <n v="1"/>
    <n v="0"/>
    <n v="2021"/>
    <n v="8"/>
    <n v="30"/>
    <n v="6"/>
    <m/>
    <m/>
    <m/>
    <x v="2"/>
    <s v="Recruiter"/>
    <x v="0"/>
    <x v="7"/>
    <x v="0"/>
  </r>
  <r>
    <n v="53622808"/>
    <s v="Senior Data Scientist"/>
    <x v="1"/>
    <s v="Other"/>
    <x v="218"/>
    <n v="8133080"/>
    <s v="Suncorp"/>
    <n v="3.415"/>
    <d v="2021-08-25T00:00:00"/>
    <n v="44463.999988425923"/>
    <s v="The data science team aspires to create value from data through the use of advanced analytics, cognitive computing and AI."/>
    <s v="Australia"/>
    <x v="2"/>
    <x v="2"/>
    <s v="CBD &amp; Inner Suburbs"/>
    <s v="melbourne"/>
    <x v="0"/>
    <m/>
    <s v="Yes"/>
    <s v="https://www.seek.com.au/job/53622808?type=standard#searchRequestToken=ffe02709-37f6-4bfd-9f02-f45cb2e46fcf"/>
    <n v="0"/>
    <n v="1"/>
    <n v="1"/>
    <n v="1"/>
    <n v="0"/>
    <n v="0"/>
    <n v="0"/>
    <n v="0"/>
    <n v="0"/>
    <n v="0"/>
    <n v="1"/>
    <n v="0"/>
    <n v="0"/>
    <n v="1"/>
    <n v="0"/>
    <n v="0"/>
    <n v="0"/>
    <n v="0"/>
    <n v="0"/>
    <n v="0"/>
    <n v="0"/>
    <n v="0"/>
    <n v="0"/>
    <n v="0"/>
    <n v="0"/>
    <n v="44433"/>
    <n v="44449"/>
    <n v="0"/>
    <n v="1"/>
    <n v="0"/>
    <n v="2021"/>
    <n v="8"/>
    <n v="30"/>
    <n v="5"/>
    <m/>
    <m/>
    <m/>
    <x v="2"/>
    <s v="Direct"/>
    <x v="0"/>
    <x v="7"/>
    <x v="0"/>
  </r>
  <r>
    <n v="53623431"/>
    <s v="Senior Data Scientist"/>
    <x v="1"/>
    <s v="Other"/>
    <x v="218"/>
    <n v="8133080"/>
    <s v="Suncorp"/>
    <n v="3.415"/>
    <d v="2021-08-25T00:00:00"/>
    <n v="44463.999988425923"/>
    <s v="The data science team aspires to create value from data through the use of advanced analytics, cognitive computing and AI."/>
    <s v="Australia"/>
    <x v="4"/>
    <x v="4"/>
    <s v="CBD &amp; Inner Suburbs"/>
    <s v="brisbane"/>
    <x v="0"/>
    <m/>
    <s v="Yes"/>
    <s v="https://www.seek.com.au/job/53623431?type=standard#searchRequestToken=ff50f6d0-e997-4dcf-97bf-f8f64c85137f"/>
    <n v="0"/>
    <n v="1"/>
    <n v="1"/>
    <n v="1"/>
    <n v="0"/>
    <n v="0"/>
    <n v="0"/>
    <n v="0"/>
    <n v="0"/>
    <n v="0"/>
    <n v="1"/>
    <n v="0"/>
    <n v="0"/>
    <n v="1"/>
    <n v="0"/>
    <n v="0"/>
    <n v="0"/>
    <n v="0"/>
    <n v="0"/>
    <n v="0"/>
    <n v="0"/>
    <n v="0"/>
    <n v="0"/>
    <n v="0"/>
    <n v="0"/>
    <n v="44433"/>
    <n v="44449"/>
    <n v="0"/>
    <n v="1"/>
    <n v="0"/>
    <n v="2021"/>
    <n v="8"/>
    <n v="30"/>
    <n v="5"/>
    <m/>
    <m/>
    <m/>
    <x v="2"/>
    <s v="Direct"/>
    <x v="0"/>
    <x v="7"/>
    <x v="0"/>
  </r>
  <r>
    <n v="53623460"/>
    <s v="Senior Data Scientist"/>
    <x v="1"/>
    <s v="Other"/>
    <x v="218"/>
    <n v="8133080"/>
    <s v="Suncorp"/>
    <n v="3.415"/>
    <d v="2021-08-25T00:00:00"/>
    <n v="44463.999988425923"/>
    <s v="The data science team aspires to create value from data through the use of advanced analytics, cognitive computing and AI."/>
    <s v="Australia"/>
    <x v="0"/>
    <x v="0"/>
    <s v="CBD, Inner West &amp; Eastern Suburbs"/>
    <s v="sydney"/>
    <x v="0"/>
    <m/>
    <s v="Yes"/>
    <s v="https://www.seek.com.au/job/53623460?type=standard#searchRequestToken=ff5daa84-afb0-4ad8-98d3-1a839d71d3ab"/>
    <n v="0"/>
    <n v="1"/>
    <n v="1"/>
    <n v="1"/>
    <n v="0"/>
    <n v="0"/>
    <n v="0"/>
    <n v="0"/>
    <n v="0"/>
    <n v="0"/>
    <n v="1"/>
    <n v="0"/>
    <n v="0"/>
    <n v="1"/>
    <n v="0"/>
    <n v="0"/>
    <n v="0"/>
    <n v="0"/>
    <n v="0"/>
    <n v="0"/>
    <n v="0"/>
    <n v="0"/>
    <n v="0"/>
    <n v="0"/>
    <n v="0"/>
    <n v="44433"/>
    <n v="44449"/>
    <n v="0"/>
    <n v="1"/>
    <n v="0"/>
    <n v="2021"/>
    <n v="8"/>
    <n v="30"/>
    <n v="5"/>
    <m/>
    <m/>
    <m/>
    <x v="2"/>
    <s v="Direct"/>
    <x v="0"/>
    <x v="7"/>
    <x v="0"/>
  </r>
  <r>
    <n v="53624628"/>
    <s v="Technical Lead (Senior Java Microservices)"/>
    <x v="1"/>
    <s v="Developers/Programmers"/>
    <x v="799"/>
    <n v="36882266"/>
    <s v="DXC Technology"/>
    <n v="2.7044999999999999"/>
    <d v="2021-08-25T00:00:00"/>
    <n v="44463.999988425923"/>
    <s v="Seeking an accomplished tech leader, that is customer focused, a team player &amp; with substantial software engineering experience."/>
    <s v="Australia"/>
    <x v="2"/>
    <x v="2"/>
    <s v="CBD &amp; Inner Suburbs"/>
    <s v="melbourne"/>
    <x v="0"/>
    <m/>
    <s v="No"/>
    <s v="https://www.seek.com.au/job/53624628?type=standout#searchRequestToken=f75f5ea7-5066-414c-a33d-cae0999cee51"/>
    <n v="0"/>
    <n v="1"/>
    <n v="0"/>
    <n v="1"/>
    <n v="0"/>
    <n v="0"/>
    <n v="0"/>
    <n v="0"/>
    <n v="0"/>
    <n v="0"/>
    <n v="0"/>
    <n v="1"/>
    <n v="0"/>
    <n v="0"/>
    <n v="0"/>
    <n v="0"/>
    <n v="0"/>
    <n v="0"/>
    <n v="0"/>
    <n v="0"/>
    <n v="0"/>
    <n v="0"/>
    <n v="1"/>
    <n v="0"/>
    <n v="0"/>
    <n v="44433"/>
    <n v="44433"/>
    <n v="0"/>
    <n v="1"/>
    <n v="0"/>
    <n v="2021"/>
    <n v="8"/>
    <n v="30"/>
    <n v="4"/>
    <m/>
    <m/>
    <m/>
    <x v="2"/>
    <s v="Direct"/>
    <x v="0"/>
    <x v="7"/>
    <x v="0"/>
  </r>
  <r>
    <n v="53625058"/>
    <s v="Engineering Manager / Senior Architect"/>
    <x v="23"/>
    <s v="Architecture"/>
    <x v="799"/>
    <n v="36882266"/>
    <s v="DXC Technology"/>
    <n v="2.7044999999999999"/>
    <d v="2021-08-25T00:00:00"/>
    <n v="44463.999988425923"/>
    <s v="This opportunity will enable you to drive the design and architecture decisions across multiple squads and mentor the Software Engineers."/>
    <s v="Australia"/>
    <x v="2"/>
    <x v="2"/>
    <s v="CBD &amp; Inner Suburbs"/>
    <s v="melbourne"/>
    <x v="0"/>
    <m/>
    <s v="No"/>
    <s v="https://www.seek.com.au/job/53625058?type=standout#searchRequestToken=f75f5ea7-5066-414c-a33d-cae0999cee51"/>
    <n v="0"/>
    <n v="0"/>
    <n v="0"/>
    <n v="0"/>
    <n v="0"/>
    <n v="0"/>
    <n v="0"/>
    <n v="0"/>
    <n v="0"/>
    <n v="0"/>
    <n v="0"/>
    <n v="1"/>
    <n v="0"/>
    <n v="0"/>
    <n v="0"/>
    <n v="0"/>
    <n v="0"/>
    <n v="0"/>
    <n v="0"/>
    <n v="0"/>
    <n v="0"/>
    <n v="0"/>
    <n v="0"/>
    <n v="0"/>
    <n v="0"/>
    <n v="44433"/>
    <n v="44433"/>
    <n v="0"/>
    <n v="1"/>
    <n v="0"/>
    <n v="2021"/>
    <n v="8"/>
    <n v="30"/>
    <n v="1"/>
    <m/>
    <m/>
    <m/>
    <x v="2"/>
    <s v="Direct"/>
    <x v="0"/>
    <x v="7"/>
    <x v="0"/>
  </r>
  <r>
    <n v="53626752"/>
    <s v="Data Scientist"/>
    <x v="0"/>
    <s v="Mathematics, Statistics &amp; Information Sciences"/>
    <x v="180"/>
    <n v="27372708"/>
    <s v="SEEK"/>
    <n v="4.3806000000000003"/>
    <d v="2021-08-25T00:00:00"/>
    <n v="44463.999988425923"/>
    <s v="Come and join our AI Platform Services (AIPS) team to help research, design and build ML data driven products to support our multiple business units."/>
    <s v="Australia"/>
    <x v="2"/>
    <x v="2"/>
    <s v="CBD &amp; Inner Suburbs"/>
    <s v="melbourne"/>
    <x v="0"/>
    <m/>
    <s v="No"/>
    <s v="https://www.seek.com.au/job/53626752?type=standout#searchRequestToken=fd02973a-d7a5-4a5f-b736-54fb6c2c3592"/>
    <n v="0"/>
    <n v="1"/>
    <n v="1"/>
    <n v="1"/>
    <n v="0"/>
    <n v="0"/>
    <n v="0"/>
    <n v="0"/>
    <n v="0"/>
    <n v="0"/>
    <n v="1"/>
    <n v="1"/>
    <n v="0"/>
    <n v="1"/>
    <n v="0"/>
    <n v="0"/>
    <n v="0"/>
    <n v="0"/>
    <n v="0"/>
    <n v="0"/>
    <n v="0"/>
    <n v="0"/>
    <n v="0"/>
    <n v="0"/>
    <n v="0"/>
    <n v="44433"/>
    <n v="44433"/>
    <n v="0"/>
    <n v="1"/>
    <n v="0"/>
    <n v="2021"/>
    <n v="8"/>
    <n v="30"/>
    <n v="6"/>
    <m/>
    <m/>
    <m/>
    <x v="2"/>
    <s v="Direct"/>
    <x v="0"/>
    <x v="7"/>
    <x v="0"/>
  </r>
  <r>
    <n v="53627774"/>
    <s v="Data Scientist/Data Analyst"/>
    <x v="0"/>
    <s v="Mathematics, Statistics &amp; Information Sciences"/>
    <x v="180"/>
    <n v="27372708"/>
    <s v="SEEK"/>
    <n v="4.3829000000000002"/>
    <d v="2021-08-25T00:00:00"/>
    <n v="44463.999988425923"/>
    <s v="Join our growing Data Science / Analysis function within the AI Platform Services team and work with some of the best in the field."/>
    <s v="Australia"/>
    <x v="2"/>
    <x v="2"/>
    <s v="CBD &amp; Inner Suburbs"/>
    <s v="melbourne"/>
    <x v="0"/>
    <m/>
    <s v="No"/>
    <s v="https://www.seek.com.au/job/53627774?type=standout#searchRequestToken=ffed8eff-7363-4355-86ba-7a339201d4ce"/>
    <n v="1"/>
    <n v="1"/>
    <n v="1"/>
    <n v="1"/>
    <n v="0"/>
    <n v="0"/>
    <n v="0"/>
    <n v="0"/>
    <n v="0"/>
    <n v="1"/>
    <n v="1"/>
    <n v="1"/>
    <n v="1"/>
    <n v="1"/>
    <n v="0"/>
    <n v="0"/>
    <n v="0"/>
    <n v="0"/>
    <n v="0"/>
    <n v="0"/>
    <n v="0"/>
    <n v="1"/>
    <n v="0"/>
    <n v="0"/>
    <n v="0"/>
    <n v="44433"/>
    <n v="44463"/>
    <n v="0"/>
    <n v="1"/>
    <n v="0"/>
    <n v="2021"/>
    <n v="8"/>
    <n v="30"/>
    <n v="10"/>
    <m/>
    <m/>
    <m/>
    <x v="2"/>
    <s v="Direct"/>
    <x v="0"/>
    <x v="7"/>
    <x v="0"/>
  </r>
  <r>
    <n v="53628937"/>
    <s v="Solutions Engineer"/>
    <x v="24"/>
    <s v="Sales - Pre &amp; Post"/>
    <x v="614"/>
    <n v="25648791"/>
    <s v="Nearmap"/>
    <n v="3.4"/>
    <d v="2021-08-25T00:00:00"/>
    <n v="44463.999988425923"/>
    <s v="A great opportunity for a driven Solutions Engineer to become a trusted advisor to the business and our customers, within a high performing sales team"/>
    <s v="Australia"/>
    <x v="0"/>
    <x v="0"/>
    <s v="CBD, Inner West &amp; Eastern Suburbs"/>
    <s v="barangaroo"/>
    <x v="0"/>
    <m/>
    <s v="No"/>
    <s v="https://www.seek.com.au/job/53628937?type=standout#searchRequestToken=ff91756b-39b4-4f5d-8f1c-e5dc4ad24e7b"/>
    <n v="0"/>
    <n v="1"/>
    <n v="0"/>
    <n v="1"/>
    <n v="0"/>
    <n v="0"/>
    <n v="0"/>
    <n v="0"/>
    <n v="0"/>
    <n v="0"/>
    <n v="0"/>
    <n v="1"/>
    <n v="0"/>
    <n v="0"/>
    <n v="0"/>
    <n v="0"/>
    <n v="0"/>
    <n v="0"/>
    <n v="0"/>
    <n v="0"/>
    <n v="0"/>
    <n v="0"/>
    <n v="1"/>
    <n v="0"/>
    <n v="0"/>
    <n v="44433"/>
    <n v="44463"/>
    <n v="0"/>
    <n v="1"/>
    <n v="0"/>
    <n v="2021"/>
    <n v="8"/>
    <n v="30"/>
    <n v="4"/>
    <m/>
    <m/>
    <m/>
    <x v="2"/>
    <s v="Direct"/>
    <x v="0"/>
    <x v="7"/>
    <x v="0"/>
  </r>
  <r>
    <n v="53632861"/>
    <s v="Data Scientist"/>
    <x v="0"/>
    <s v="Mathematics, Statistics &amp; Information Sciences"/>
    <x v="180"/>
    <n v="27372708"/>
    <s v="SEEK"/>
    <n v="4.3829000000000002"/>
    <d v="2021-08-26T00:00:00"/>
    <n v="44464.999988425923"/>
    <s v="Come and join our AI Platform Services (AIPS) team helping to research, design and build ML data driven products to support multiple business units."/>
    <s v="Australia"/>
    <x v="2"/>
    <x v="2"/>
    <s v="CBD &amp; Inner Suburbs"/>
    <s v="melbourne"/>
    <x v="0"/>
    <m/>
    <s v="No"/>
    <s v="https://www.seek.com.au/job/53632861?type=standout#searchRequestToken=ffdcabf0-1d15-4c63-aff5-0e4a74871b73"/>
    <n v="0"/>
    <n v="1"/>
    <n v="1"/>
    <n v="1"/>
    <n v="0"/>
    <n v="0"/>
    <n v="0"/>
    <n v="0"/>
    <n v="0"/>
    <n v="0"/>
    <n v="1"/>
    <n v="0"/>
    <n v="0"/>
    <n v="1"/>
    <n v="0"/>
    <n v="0"/>
    <n v="0"/>
    <n v="0"/>
    <n v="0"/>
    <n v="0"/>
    <n v="0"/>
    <n v="0"/>
    <n v="0"/>
    <n v="0"/>
    <n v="0"/>
    <n v="44433"/>
    <n v="44464"/>
    <n v="0"/>
    <n v="1"/>
    <n v="0"/>
    <n v="2021"/>
    <n v="8"/>
    <n v="30"/>
    <n v="5"/>
    <m/>
    <m/>
    <m/>
    <x v="2"/>
    <s v="Direct"/>
    <x v="0"/>
    <x v="7"/>
    <x v="3"/>
  </r>
  <r>
    <n v="53644077"/>
    <s v="Data Scientist"/>
    <x v="0"/>
    <s v="Mathematics, Statistics &amp; Information Sciences"/>
    <x v="98"/>
    <n v="40110707"/>
    <m/>
    <m/>
    <d v="2021-08-26T00:00:00"/>
    <n v="44464.999988425923"/>
    <s v="You are excited to play a role in growing a fledgling data science programme and will use your understanding of advanced analytics and statistical mod"/>
    <s v="Australia"/>
    <x v="0"/>
    <x v="0"/>
    <s v="CBD, Inner West &amp; Eastern Suburbs"/>
    <s v="sydney"/>
    <x v="0"/>
    <m/>
    <s v="Yes"/>
    <s v="https://www.seek.com.au/job/53644077?type=standout#searchRequestToken=fff6eb7f-b528-4e39-b0ee-30df7701fd91"/>
    <n v="1"/>
    <n v="1"/>
    <n v="1"/>
    <n v="1"/>
    <n v="0"/>
    <n v="0"/>
    <n v="0"/>
    <n v="0"/>
    <n v="0"/>
    <n v="0"/>
    <n v="1"/>
    <n v="0"/>
    <n v="0"/>
    <n v="1"/>
    <n v="0"/>
    <n v="0"/>
    <n v="0"/>
    <n v="0"/>
    <n v="0"/>
    <n v="0"/>
    <n v="0"/>
    <n v="0"/>
    <n v="0"/>
    <n v="0"/>
    <n v="0"/>
    <n v="44434"/>
    <n v="44462"/>
    <n v="0"/>
    <n v="1"/>
    <n v="0"/>
    <n v="2021"/>
    <n v="8"/>
    <n v="30"/>
    <n v="6"/>
    <m/>
    <m/>
    <m/>
    <x v="2"/>
    <s v="Direct"/>
    <x v="0"/>
    <x v="7"/>
    <x v="3"/>
  </r>
  <r>
    <n v="53653497"/>
    <s v="Junior Data Science"/>
    <x v="1"/>
    <s v="Other"/>
    <x v="72"/>
    <n v="35398774"/>
    <m/>
    <m/>
    <d v="2021-08-27T00:00:00"/>
    <n v="44465.999988425923"/>
    <s v="Employing the industry's brightest analytical minds, offering a hot bed for innovation and unparalleled opportunities for career development &amp; growth"/>
    <s v="Australia"/>
    <x v="2"/>
    <x v="2"/>
    <s v="CBD &amp; Inner Suburbs"/>
    <s v="melbourne"/>
    <x v="0"/>
    <s v="Up to $450 pd"/>
    <s v="No"/>
    <s v="https://www.seek.com.au/job/53653497?type=standout#searchRequestToken=fff75f4b-d3e9-4b31-ae94-c4ab3c2955fc"/>
    <n v="1"/>
    <n v="1"/>
    <n v="1"/>
    <n v="1"/>
    <n v="0"/>
    <n v="0"/>
    <n v="0"/>
    <n v="0"/>
    <n v="0"/>
    <n v="1"/>
    <n v="1"/>
    <n v="0"/>
    <n v="1"/>
    <n v="1"/>
    <n v="0"/>
    <n v="0"/>
    <n v="0"/>
    <n v="0"/>
    <n v="0"/>
    <n v="0"/>
    <n v="0"/>
    <n v="1"/>
    <n v="0"/>
    <n v="0"/>
    <n v="0"/>
    <n v="44435"/>
    <n v="44463"/>
    <n v="1"/>
    <n v="1"/>
    <n v="0"/>
    <n v="2021"/>
    <n v="8"/>
    <n v="30"/>
    <n v="9"/>
    <n v="450"/>
    <n v="450"/>
    <s v="day"/>
    <x v="2"/>
    <s v="Recruiter"/>
    <x v="1"/>
    <x v="7"/>
    <x v="4"/>
  </r>
  <r>
    <n v="53653681"/>
    <s v="Data Scientist"/>
    <x v="0"/>
    <s v="Mathematics, Statistics &amp; Information Sciences"/>
    <x v="800"/>
    <n v="44578086"/>
    <m/>
    <m/>
    <d v="2021-08-27T00:00:00"/>
    <n v="44465.999988425923"/>
    <s v="About The Role Joining our Data Science team, you will play a key role in developing end-to-end data science &amp; ML solutions that will be..."/>
    <s v="Australia"/>
    <x v="4"/>
    <x v="4"/>
    <m/>
    <m/>
    <x v="0"/>
    <s v="competitive"/>
    <s v="No"/>
    <s v="https://www.seek.com.au/job/53653681?type=standout#searchRequestToken=fff6eb7f-b528-4e39-b0ee-30df7701fd91"/>
    <n v="1"/>
    <n v="1"/>
    <n v="1"/>
    <n v="1"/>
    <n v="0"/>
    <n v="0"/>
    <n v="0"/>
    <n v="0"/>
    <n v="0"/>
    <n v="1"/>
    <n v="1"/>
    <n v="0"/>
    <n v="0"/>
    <n v="1"/>
    <n v="0"/>
    <n v="0"/>
    <n v="0"/>
    <n v="0"/>
    <n v="0"/>
    <n v="0"/>
    <n v="0"/>
    <n v="0"/>
    <n v="1"/>
    <n v="0"/>
    <n v="0"/>
    <n v="44435"/>
    <n v="44465"/>
    <n v="0"/>
    <n v="1"/>
    <n v="0"/>
    <n v="2021"/>
    <n v="8"/>
    <n v="30"/>
    <n v="8"/>
    <m/>
    <m/>
    <m/>
    <x v="2"/>
    <s v="Direct"/>
    <x v="1"/>
    <x v="7"/>
    <x v="4"/>
  </r>
  <r>
    <n v="53657477"/>
    <s v="Pricing Analyst / Data Scientist"/>
    <x v="18"/>
    <s v="Analysis &amp; Reporting"/>
    <x v="801"/>
    <n v="12613985"/>
    <s v="CSR Limited"/>
    <n v="3.5402999999999998"/>
    <d v="2021-08-27T00:00:00"/>
    <n v="44465.999988425923"/>
    <s v="Amazing opportunity to grow your career with a leading Australian company! Flexibility to be based in any city!"/>
    <s v="Australia"/>
    <x v="0"/>
    <x v="0"/>
    <s v="CBD, Inner West &amp; Eastern Suburbs"/>
    <s v="northryde"/>
    <x v="0"/>
    <s v="Attractive salary + 12% super + leave loading!"/>
    <s v="Yes"/>
    <s v="https://www.seek.com.au/job/53657477?type=standout#searchRequestToken=fde16a5e-d675-476d-9f8c-4e310cca0acb"/>
    <n v="0"/>
    <n v="1"/>
    <n v="0"/>
    <n v="1"/>
    <n v="0"/>
    <n v="0"/>
    <n v="0"/>
    <n v="0"/>
    <n v="0"/>
    <n v="0"/>
    <n v="1"/>
    <n v="0"/>
    <n v="0"/>
    <n v="1"/>
    <n v="0"/>
    <n v="0"/>
    <n v="0"/>
    <n v="0"/>
    <n v="0"/>
    <n v="0"/>
    <n v="0"/>
    <n v="0"/>
    <n v="0"/>
    <n v="0"/>
    <n v="0"/>
    <n v="44435"/>
    <n v="44438"/>
    <n v="0"/>
    <n v="1"/>
    <n v="0"/>
    <n v="2021"/>
    <n v="8"/>
    <n v="30"/>
    <n v="4"/>
    <m/>
    <m/>
    <m/>
    <x v="2"/>
    <s v="Direct"/>
    <x v="1"/>
    <x v="7"/>
    <x v="4"/>
  </r>
  <r>
    <n v="53670483"/>
    <s v="Tech / Product / Design Recruitment Consultants (Multiple Roles)"/>
    <x v="8"/>
    <s v="Recruitment - Agency"/>
    <x v="179"/>
    <n v="34276930"/>
    <m/>
    <m/>
    <d v="2021-08-28T00:00:00"/>
    <n v="44466.999988425923"/>
    <s v="Opportunity to build a career with a successful startup &amp; work with some of the best companies in AU | Top Comm Structure with HUGE earning potential!"/>
    <s v="Australia"/>
    <x v="0"/>
    <x v="0"/>
    <m/>
    <s v="surryhills"/>
    <x v="0"/>
    <s v="OTE $200/300k+"/>
    <s v="No"/>
    <s v="https://www.seek.com.au/job/53670483?type=standard#searchRequestToken=ffb2b626-8acc-4d9d-a918-9fb568f65b23"/>
    <n v="0"/>
    <n v="1"/>
    <n v="0"/>
    <n v="1"/>
    <n v="0"/>
    <n v="0"/>
    <n v="0"/>
    <n v="1"/>
    <n v="0"/>
    <n v="1"/>
    <n v="0"/>
    <n v="1"/>
    <n v="0"/>
    <n v="0"/>
    <n v="0"/>
    <n v="0"/>
    <n v="0"/>
    <n v="0"/>
    <n v="0"/>
    <n v="0"/>
    <n v="1"/>
    <n v="0"/>
    <n v="1"/>
    <n v="0"/>
    <n v="0"/>
    <n v="44435"/>
    <n v="44463"/>
    <n v="1"/>
    <n v="1"/>
    <n v="0"/>
    <n v="2021"/>
    <n v="8"/>
    <n v="30"/>
    <n v="7"/>
    <m/>
    <m/>
    <m/>
    <x v="2"/>
    <s v="Recruiter"/>
    <x v="1"/>
    <x v="7"/>
    <x v="5"/>
  </r>
  <r>
    <n v="53671513"/>
    <s v="Technical Data Analyst - ASX Listed Financial House"/>
    <x v="1"/>
    <s v="Developers/Programmers"/>
    <x v="336"/>
    <n v="34308753"/>
    <m/>
    <m/>
    <d v="2021-08-28T00:00:00"/>
    <n v="44466.999988425923"/>
    <s v="ASX Listed financial house are on the lookout for a Data Analyst - collaborate with a Data Scientist. Develop dashboards and present your insights."/>
    <s v="Australia"/>
    <x v="0"/>
    <x v="0"/>
    <m/>
    <s v="sydney"/>
    <x v="0"/>
    <s v="Fantastic culture and career growth opportunities"/>
    <s v="No"/>
    <s v="https://www.seek.com.au/job/53671513?type=standard#searchRequestToken=fff6c384-604e-4da4-8333-b358d133e41a"/>
    <n v="1"/>
    <n v="1"/>
    <n v="0"/>
    <n v="1"/>
    <n v="0"/>
    <n v="0"/>
    <n v="0"/>
    <n v="0"/>
    <n v="0"/>
    <n v="0"/>
    <n v="1"/>
    <n v="0"/>
    <n v="0"/>
    <n v="1"/>
    <n v="0"/>
    <n v="0"/>
    <n v="0"/>
    <n v="0"/>
    <n v="0"/>
    <n v="0"/>
    <n v="0"/>
    <n v="0"/>
    <n v="0"/>
    <n v="0"/>
    <n v="0"/>
    <n v="44436"/>
    <n v="44466"/>
    <n v="1"/>
    <n v="1"/>
    <n v="0"/>
    <n v="2021"/>
    <n v="8"/>
    <n v="30"/>
    <n v="5"/>
    <m/>
    <m/>
    <m/>
    <x v="2"/>
    <s v="Recruiter"/>
    <x v="1"/>
    <x v="7"/>
    <x v="5"/>
  </r>
  <r>
    <n v="53671560"/>
    <s v="Data Scientist - ASX Listed Fintech"/>
    <x v="1"/>
    <s v="Database Development &amp; Administration"/>
    <x v="336"/>
    <n v="34308753"/>
    <m/>
    <m/>
    <d v="2021-08-28T00:00:00"/>
    <n v="44466.999988425923"/>
    <s v="ASX Listed Fintech. Drive the Data Science framework in a true Agile and leading edge environment in financial products and technology - great team!"/>
    <s v="Australia"/>
    <x v="0"/>
    <x v="0"/>
    <m/>
    <m/>
    <x v="0"/>
    <s v="Prestigious, fintech company - make your mark!"/>
    <s v="No"/>
    <s v="https://www.seek.com.au/job/53671560?type=standard#searchRequestToken=fff6c384-604e-4da4-8333-b358d133e41a"/>
    <n v="1"/>
    <n v="1"/>
    <n v="1"/>
    <n v="1"/>
    <n v="0"/>
    <n v="0"/>
    <n v="0"/>
    <n v="0"/>
    <n v="0"/>
    <n v="0"/>
    <n v="1"/>
    <n v="0"/>
    <n v="0"/>
    <n v="1"/>
    <n v="0"/>
    <n v="0"/>
    <n v="0"/>
    <n v="0"/>
    <n v="0"/>
    <n v="0"/>
    <n v="0"/>
    <n v="0"/>
    <n v="0"/>
    <n v="0"/>
    <n v="0"/>
    <n v="44436"/>
    <n v="44466"/>
    <n v="1"/>
    <n v="1"/>
    <n v="0"/>
    <n v="2021"/>
    <n v="8"/>
    <n v="30"/>
    <n v="6"/>
    <m/>
    <m/>
    <m/>
    <x v="2"/>
    <s v="Recruiter"/>
    <x v="1"/>
    <x v="7"/>
    <x v="5"/>
  </r>
  <r>
    <n v="53676728"/>
    <s v="Data Scientist"/>
    <x v="1"/>
    <s v="Engineering - Software"/>
    <x v="237"/>
    <n v="25785404"/>
    <m/>
    <m/>
    <d v="2021-08-30T00:00:00"/>
    <n v="44468.999988425923"/>
    <s v="Data Scientist to join tech driven &amp; growing FS Company. Amazon SageMaker, Machine Learning, NLP, Data Lake, RDS. 130-150K Base + Super + Equity"/>
    <s v="Australia"/>
    <x v="0"/>
    <x v="0"/>
    <s v="North West &amp; Hills District"/>
    <s v="northbridge"/>
    <x v="0"/>
    <s v="North West Sydney, $130K-$150K Base+Super+Equity"/>
    <s v="No"/>
    <s v="https://www.seek.com.au/job/53676728?type=standard#searchRequestToken=fff6c384-604e-4da4-8333-b358d133e41a"/>
    <n v="1"/>
    <n v="1"/>
    <n v="1"/>
    <n v="1"/>
    <n v="0"/>
    <n v="0"/>
    <n v="0"/>
    <n v="0"/>
    <n v="0"/>
    <n v="0"/>
    <n v="1"/>
    <n v="0"/>
    <n v="0"/>
    <n v="1"/>
    <n v="0"/>
    <n v="0"/>
    <n v="0"/>
    <n v="0"/>
    <n v="0"/>
    <n v="0"/>
    <n v="0"/>
    <n v="0"/>
    <n v="0"/>
    <n v="0"/>
    <n v="0"/>
    <n v="44437"/>
    <n v="44465"/>
    <n v="1"/>
    <n v="1"/>
    <n v="0"/>
    <n v="2021"/>
    <n v="8"/>
    <n v="30"/>
    <n v="6"/>
    <n v="130000"/>
    <n v="150000"/>
    <s v="year"/>
    <x v="2"/>
    <s v="Recruiter"/>
    <x v="1"/>
    <x v="7"/>
    <x v="1"/>
  </r>
  <r>
    <n v="53677841"/>
    <s v="Data Engineer - ETL - Automation"/>
    <x v="1"/>
    <s v="Database Development &amp; Administration"/>
    <x v="133"/>
    <n v="28815495"/>
    <m/>
    <m/>
    <d v="2021-08-30T00:00:00"/>
    <n v="44468.999988425923"/>
    <s v="Data Engineer - Apache Beam - Informatica - ETL - Cloud"/>
    <s v="Australia"/>
    <x v="0"/>
    <x v="0"/>
    <s v="CBD, Inner West &amp; Eastern Suburbs"/>
    <s v="sydney"/>
    <x v="0"/>
    <m/>
    <s v="No"/>
    <s v="https://www.seek.com.au/job/53677841?type=standard#searchRequestToken=ffe9539e-b18a-4173-bfbf-65c31ece565e"/>
    <n v="0"/>
    <n v="1"/>
    <n v="0"/>
    <n v="1"/>
    <n v="0"/>
    <n v="0"/>
    <n v="0"/>
    <n v="0"/>
    <n v="0"/>
    <n v="1"/>
    <n v="1"/>
    <n v="1"/>
    <n v="1"/>
    <n v="1"/>
    <n v="0"/>
    <n v="0"/>
    <n v="0"/>
    <n v="0"/>
    <n v="0"/>
    <n v="0"/>
    <n v="0"/>
    <n v="1"/>
    <n v="0"/>
    <n v="0"/>
    <n v="0"/>
    <n v="44438"/>
    <n v="44468"/>
    <n v="1"/>
    <n v="1"/>
    <n v="0"/>
    <n v="2021"/>
    <n v="8"/>
    <n v="30"/>
    <n v="8"/>
    <m/>
    <m/>
    <m/>
    <x v="2"/>
    <s v="Recruiter"/>
    <x v="0"/>
    <x v="7"/>
    <x v="1"/>
  </r>
  <r>
    <n v="53683246"/>
    <s v="Data Scientist"/>
    <x v="4"/>
    <s v="Government - Federal"/>
    <x v="301"/>
    <n v="23444011"/>
    <m/>
    <m/>
    <d v="2021-08-30T00:00:00"/>
    <n v="44468.539444444446"/>
    <s v="Build foundational analytic tools &amp; apply the latest data analytics techniques (AI &amp; ML) to solve a high profile real-world challenge (R or Python)"/>
    <s v="Australia"/>
    <x v="1"/>
    <x v="1"/>
    <m/>
    <s v="canberra"/>
    <x v="1"/>
    <s v="$100 - $160 p.h. including Super"/>
    <s v="No"/>
    <s v="https://www.seek.com.au/job/53683246?type=standout#searchRequestToken=fff6c384-604e-4da4-8333-b358d133e41a"/>
    <n v="1"/>
    <n v="1"/>
    <n v="1"/>
    <n v="1"/>
    <n v="0"/>
    <n v="0"/>
    <n v="0"/>
    <n v="0"/>
    <n v="0"/>
    <n v="0"/>
    <n v="1"/>
    <n v="0"/>
    <n v="0"/>
    <n v="1"/>
    <n v="0"/>
    <n v="0"/>
    <n v="0"/>
    <n v="0"/>
    <n v="0"/>
    <n v="0"/>
    <n v="0"/>
    <n v="0"/>
    <n v="0"/>
    <n v="0"/>
    <n v="0"/>
    <n v="44438"/>
    <n v="44467"/>
    <n v="1"/>
    <n v="1"/>
    <n v="0"/>
    <n v="2021"/>
    <n v="8"/>
    <n v="29"/>
    <n v="6"/>
    <n v="100"/>
    <n v="160"/>
    <s v="hour"/>
    <x v="2"/>
    <s v="Recruiter"/>
    <x v="1"/>
    <x v="7"/>
    <x v="1"/>
  </r>
  <r>
    <n v="53686140"/>
    <s v="Data Scientist"/>
    <x v="0"/>
    <s v="Mathematics, Statistics &amp; Information Sciences"/>
    <x v="802"/>
    <n v="45095487"/>
    <m/>
    <m/>
    <d v="2021-08-30T00:00:00"/>
    <n v="44468.999988425923"/>
    <s v="Data Scientist, joining an innovative data science team within a young agtech business. Melbourne or work remote."/>
    <s v="Australia"/>
    <x v="3"/>
    <x v="3"/>
    <s v="CBD, Inner &amp; Western Suburbs"/>
    <s v="perth"/>
    <x v="0"/>
    <m/>
    <s v="No"/>
    <s v="https://www.seek.com.au/job/53686140?type=standard#searchRequestToken=ffe66ab6-421e-428b-8a4a-e2a26a4c7b4a"/>
    <n v="0"/>
    <n v="1"/>
    <n v="1"/>
    <n v="1"/>
    <n v="0"/>
    <n v="0"/>
    <n v="0"/>
    <n v="0"/>
    <n v="0"/>
    <n v="0"/>
    <n v="1"/>
    <n v="0"/>
    <n v="0"/>
    <n v="1"/>
    <n v="0"/>
    <n v="0"/>
    <n v="0"/>
    <n v="0"/>
    <n v="0"/>
    <n v="0"/>
    <n v="0"/>
    <n v="0"/>
    <n v="0"/>
    <n v="0"/>
    <n v="0"/>
    <n v="44438"/>
    <n v="44468"/>
    <n v="0"/>
    <n v="1"/>
    <n v="0"/>
    <n v="2021"/>
    <n v="8"/>
    <n v="30"/>
    <n v="5"/>
    <m/>
    <m/>
    <m/>
    <x v="2"/>
    <s v="Direct"/>
    <x v="0"/>
    <x v="7"/>
    <x v="1"/>
  </r>
  <r>
    <n v="53689837"/>
    <s v="Principal/Lead Data Scientist"/>
    <x v="1"/>
    <s v="Management"/>
    <x v="392"/>
    <n v="25549939"/>
    <m/>
    <m/>
    <d v="2021-08-30T00:00:00"/>
    <n v="44468.999988425923"/>
    <s v="Principal Data Science looking to lead the Machine Learning transformation in Data."/>
    <s v="Australia"/>
    <x v="2"/>
    <x v="2"/>
    <s v="CBD &amp; Inner Suburbs"/>
    <s v="melbourne"/>
    <x v="0"/>
    <m/>
    <s v="No"/>
    <s v="https://www.seek.com.au/job/53689837?type=standard#searchRequestToken=fff6c384-604e-4da4-8333-b358d133e41a"/>
    <n v="1"/>
    <n v="1"/>
    <n v="1"/>
    <n v="1"/>
    <n v="0"/>
    <n v="0"/>
    <n v="0"/>
    <n v="0"/>
    <n v="0"/>
    <n v="0"/>
    <n v="1"/>
    <n v="0"/>
    <n v="0"/>
    <n v="1"/>
    <n v="0"/>
    <n v="0"/>
    <n v="0"/>
    <n v="0"/>
    <n v="0"/>
    <n v="0"/>
    <n v="0"/>
    <n v="1"/>
    <n v="0"/>
    <n v="0"/>
    <n v="0"/>
    <n v="44438"/>
    <n v="44455"/>
    <n v="1"/>
    <n v="1"/>
    <n v="0"/>
    <n v="2021"/>
    <n v="8"/>
    <n v="30"/>
    <n v="7"/>
    <m/>
    <m/>
    <m/>
    <x v="2"/>
    <s v="Recruiter"/>
    <x v="0"/>
    <x v="7"/>
    <x v="1"/>
  </r>
  <r>
    <n v="53691491"/>
    <s v="Lead Data Scientist"/>
    <x v="1"/>
    <s v="Consultants"/>
    <x v="462"/>
    <n v="28936488"/>
    <m/>
    <m/>
    <d v="2021-08-30T00:00:00"/>
    <n v="44468.716956018521"/>
    <s v="Extensive experience in solving real life complex business problems using machine learning. Hands-on experience in deploying machine learning solution"/>
    <s v="Australia"/>
    <x v="3"/>
    <x v="3"/>
    <s v="CBD, Inner &amp; Western Suburbs"/>
    <s v="perth"/>
    <x v="1"/>
    <m/>
    <s v="No"/>
    <s v="https://www.seek.com.au/job/53691491?type=standout#searchRequestToken=fff6c384-604e-4da4-8333-b358d133e41a"/>
    <n v="1"/>
    <n v="1"/>
    <n v="1"/>
    <n v="1"/>
    <n v="0"/>
    <n v="0"/>
    <n v="0"/>
    <n v="0"/>
    <n v="0"/>
    <n v="0"/>
    <n v="1"/>
    <n v="1"/>
    <n v="0"/>
    <n v="1"/>
    <n v="0"/>
    <n v="0"/>
    <n v="0"/>
    <n v="0"/>
    <n v="0"/>
    <n v="0"/>
    <n v="0"/>
    <n v="0"/>
    <n v="0"/>
    <n v="0"/>
    <n v="0"/>
    <n v="44438"/>
    <n v="44468"/>
    <n v="0"/>
    <n v="1"/>
    <n v="0"/>
    <n v="2021"/>
    <n v="8"/>
    <n v="29"/>
    <n v="7"/>
    <m/>
    <m/>
    <m/>
    <x v="2"/>
    <s v="Direct"/>
    <x v="0"/>
    <x v="7"/>
    <x v="1"/>
  </r>
  <r>
    <n v="53692674"/>
    <s v="Data Scientist - Financial Crimes- six month contract"/>
    <x v="1"/>
    <s v="Other"/>
    <x v="404"/>
    <n v="20248832"/>
    <s v="AMP"/>
    <n v="3.3469000000000002"/>
    <d v="2021-08-30T00:00:00"/>
    <n v="44468.999988425923"/>
    <s v="As an experienced Data Scientist, you are well versed in advanced statistical analysis, data mining, &amp; data visualisation techniques. 6 month contract"/>
    <s v="Australia"/>
    <x v="0"/>
    <x v="0"/>
    <s v="CBD, Inner West &amp; Eastern Suburbs"/>
    <s v="sydney"/>
    <x v="1"/>
    <s v="competitive salary + 12% super"/>
    <s v="Yes"/>
    <s v="https://www.seek.com.au/job/53692674?type=standout#searchRequestToken=fff6c384-604e-4da4-8333-b358d133e41a"/>
    <n v="1"/>
    <n v="1"/>
    <n v="1"/>
    <n v="1"/>
    <n v="0"/>
    <n v="0"/>
    <n v="0"/>
    <n v="0"/>
    <n v="0"/>
    <n v="0"/>
    <n v="1"/>
    <n v="0"/>
    <n v="0"/>
    <n v="1"/>
    <n v="0"/>
    <n v="0"/>
    <n v="0"/>
    <n v="0"/>
    <n v="0"/>
    <n v="0"/>
    <n v="0"/>
    <n v="0"/>
    <n v="0"/>
    <n v="0"/>
    <n v="0"/>
    <n v="44438"/>
    <n v="44468"/>
    <n v="0"/>
    <n v="1"/>
    <n v="0"/>
    <n v="2021"/>
    <n v="8"/>
    <n v="30"/>
    <n v="6"/>
    <m/>
    <m/>
    <m/>
    <x v="2"/>
    <s v="Direct"/>
    <x v="1"/>
    <x v="7"/>
    <x v="1"/>
  </r>
  <r>
    <n v="53694706"/>
    <s v="Senior Data and Insights Analyst - Globally admired Fintech"/>
    <x v="1"/>
    <s v="Developers/Programmers"/>
    <x v="336"/>
    <n v="34308753"/>
    <m/>
    <m/>
    <d v="2021-08-31T00:00:00"/>
    <n v="44469.999988425923"/>
    <s v="Global Fintech are on the lookout for a Senior Data Analyst - collaborate with a Data Scientist. Develop dashboards and present your insights."/>
    <s v="Australia"/>
    <x v="0"/>
    <x v="0"/>
    <m/>
    <s v="sydney"/>
    <x v="0"/>
    <s v="Fantastic culture and career growth opportunities"/>
    <s v="No"/>
    <s v="https://www.seek.com.au/job/53694706?type=standard#searchRequestToken=fff6c384-604e-4da4-8333-b358d133e41a"/>
    <n v="1"/>
    <n v="1"/>
    <n v="0"/>
    <n v="1"/>
    <n v="0"/>
    <n v="0"/>
    <n v="0"/>
    <n v="0"/>
    <n v="0"/>
    <n v="0"/>
    <n v="1"/>
    <n v="0"/>
    <n v="0"/>
    <n v="1"/>
    <n v="0"/>
    <n v="0"/>
    <n v="0"/>
    <n v="0"/>
    <n v="0"/>
    <n v="0"/>
    <n v="0"/>
    <n v="0"/>
    <n v="0"/>
    <n v="0"/>
    <n v="0"/>
    <n v="44438"/>
    <n v="44468"/>
    <n v="1"/>
    <n v="1"/>
    <n v="0"/>
    <n v="2021"/>
    <n v="8"/>
    <n v="30"/>
    <n v="5"/>
    <m/>
    <m/>
    <m/>
    <x v="2"/>
    <s v="Recruiter"/>
    <x v="1"/>
    <x v="7"/>
    <x v="2"/>
  </r>
  <r>
    <n v="53700003"/>
    <s v="Data Scientist"/>
    <x v="1"/>
    <s v="Other"/>
    <x v="16"/>
    <n v="32277792"/>
    <s v="Annalect"/>
    <n v="4"/>
    <d v="2021-08-31T00:00:00"/>
    <n v="44469.999988425923"/>
    <s v="Annalect, Omnicom Media Group"/>
    <s v="Australia"/>
    <x v="0"/>
    <x v="0"/>
    <m/>
    <m/>
    <x v="0"/>
    <m/>
    <s v="No"/>
    <s v="https://www.seek.com.au/job/53700003?type=standard#searchRequestToken=fff6eb7f-b528-4e39-b0ee-30df7701fd91"/>
    <n v="0"/>
    <n v="1"/>
    <n v="1"/>
    <n v="1"/>
    <n v="0"/>
    <n v="0"/>
    <n v="0"/>
    <n v="0"/>
    <n v="0"/>
    <n v="0"/>
    <n v="1"/>
    <n v="0"/>
    <n v="1"/>
    <n v="1"/>
    <n v="0"/>
    <n v="0"/>
    <n v="0"/>
    <n v="0"/>
    <n v="0"/>
    <n v="0"/>
    <n v="0"/>
    <n v="1"/>
    <n v="0"/>
    <n v="0"/>
    <n v="0"/>
    <n v="44439"/>
    <n v="44469"/>
    <n v="0"/>
    <n v="1"/>
    <n v="0"/>
    <n v="2021"/>
    <n v="8"/>
    <n v="30"/>
    <n v="7"/>
    <m/>
    <m/>
    <m/>
    <x v="2"/>
    <s v="Direct"/>
    <x v="0"/>
    <x v="7"/>
    <x v="2"/>
  </r>
  <r>
    <n v="53700078"/>
    <s v="Data Analyst / Junior Data Scientist"/>
    <x v="1"/>
    <s v="Other"/>
    <x v="599"/>
    <n v="24662953"/>
    <s v="Freelancer.com"/>
    <n v="3.9"/>
    <d v="2021-08-31T00:00:00"/>
    <n v="44469.999988425923"/>
    <s v="Twelve time Webby award-winning Freelancer.com is hiring a Junior Data Scientist to join its award winning team"/>
    <s v="Australia"/>
    <x v="0"/>
    <x v="0"/>
    <s v="CBD, Inner West &amp; Eastern Suburbs"/>
    <s v="sydney"/>
    <x v="0"/>
    <m/>
    <s v="Yes"/>
    <s v="https://www.seek.com.au/job/53700078?type=standout#searchRequestToken=ffbfd990-da22-4b33-81bb-0d34d52bcd63"/>
    <n v="0"/>
    <n v="1"/>
    <n v="0"/>
    <n v="1"/>
    <n v="0"/>
    <n v="0"/>
    <n v="0"/>
    <n v="0"/>
    <n v="0"/>
    <n v="0"/>
    <n v="1"/>
    <n v="0"/>
    <n v="0"/>
    <n v="1"/>
    <n v="0"/>
    <n v="0"/>
    <n v="0"/>
    <n v="0"/>
    <n v="0"/>
    <n v="0"/>
    <n v="0"/>
    <n v="0"/>
    <n v="0"/>
    <n v="0"/>
    <n v="0"/>
    <n v="44439"/>
    <n v="44469"/>
    <n v="0"/>
    <n v="1"/>
    <n v="0"/>
    <n v="2021"/>
    <n v="8"/>
    <n v="30"/>
    <n v="4"/>
    <m/>
    <m/>
    <m/>
    <x v="2"/>
    <s v="Direct"/>
    <x v="0"/>
    <x v="7"/>
    <x v="2"/>
  </r>
  <r>
    <n v="53703230"/>
    <s v="Lead Data Scientist"/>
    <x v="1"/>
    <s v="Other"/>
    <x v="256"/>
    <n v="24712589"/>
    <s v="IAG"/>
    <m/>
    <d v="2021-08-31T00:00:00"/>
    <n v="44469.999988425923"/>
    <s v="Lead transformation to a data driven business through the creation and execution of a holistic data &amp; analytics strategy!"/>
    <s v="Australia"/>
    <x v="0"/>
    <x v="0"/>
    <s v="CBD, Inner West &amp; Eastern Suburbs"/>
    <s v="sydney"/>
    <x v="0"/>
    <s v="$Neg + 13% Super + Bonus + Additional Benefits"/>
    <s v="Yes"/>
    <s v="https://www.seek.com.au/job/53703230?type=standard#searchRequestToken=fff6c384-604e-4da4-8333-b358d133e41a"/>
    <n v="1"/>
    <n v="1"/>
    <n v="0"/>
    <n v="1"/>
    <n v="0"/>
    <n v="0"/>
    <n v="0"/>
    <n v="0"/>
    <n v="0"/>
    <n v="0"/>
    <n v="1"/>
    <n v="0"/>
    <n v="0"/>
    <n v="1"/>
    <n v="0"/>
    <n v="0"/>
    <n v="0"/>
    <n v="0"/>
    <n v="0"/>
    <n v="0"/>
    <n v="0"/>
    <n v="0"/>
    <n v="0"/>
    <n v="0"/>
    <n v="0"/>
    <n v="44439"/>
    <n v="44453"/>
    <n v="0"/>
    <n v="1"/>
    <n v="0"/>
    <n v="2021"/>
    <n v="8"/>
    <n v="30"/>
    <n v="5"/>
    <m/>
    <m/>
    <m/>
    <x v="2"/>
    <s v="Direct"/>
    <x v="1"/>
    <x v="7"/>
    <x v="2"/>
  </r>
  <r>
    <n v="53711426"/>
    <s v="Analyst - Sustainability &amp; Climate Change (Climate Data Scientist)"/>
    <x v="7"/>
    <s v="Environment &amp; Sustainability Consulting"/>
    <x v="96"/>
    <n v="26734030"/>
    <s v="Deloitte"/>
    <n v="3.3"/>
    <d v="2021-08-31T00:00:00"/>
    <n v="44469.999988425923"/>
    <s v="Join a growing team, partner with global organisations and make a difference"/>
    <s v="Australia"/>
    <x v="3"/>
    <x v="3"/>
    <s v="CBD, Inner &amp; Western Suburbs"/>
    <s v="perth"/>
    <x v="0"/>
    <m/>
    <s v="Yes"/>
    <s v="https://www.seek.com.au/job/53711426?type=standout#searchRequestToken=ffe9539e-b18a-4173-bfbf-65c31ece565e"/>
    <n v="1"/>
    <n v="1"/>
    <n v="1"/>
    <n v="1"/>
    <n v="0"/>
    <n v="0"/>
    <n v="0"/>
    <n v="0"/>
    <n v="0"/>
    <n v="0"/>
    <n v="1"/>
    <n v="0"/>
    <n v="0"/>
    <n v="1"/>
    <n v="0"/>
    <n v="0"/>
    <n v="0"/>
    <n v="0"/>
    <n v="0"/>
    <n v="0"/>
    <n v="0"/>
    <n v="0"/>
    <n v="0"/>
    <n v="0"/>
    <n v="0"/>
    <n v="44439"/>
    <n v="44469"/>
    <n v="0"/>
    <n v="1"/>
    <n v="0"/>
    <n v="2021"/>
    <n v="8"/>
    <n v="30"/>
    <n v="6"/>
    <m/>
    <m/>
    <m/>
    <x v="2"/>
    <s v="Direct"/>
    <x v="0"/>
    <x v="7"/>
    <x v="2"/>
  </r>
  <r>
    <n v="53720079"/>
    <s v="Data Scientist/Analyst"/>
    <x v="1"/>
    <s v="Database Development &amp; Administration"/>
    <x v="134"/>
    <n v="20369320"/>
    <m/>
    <m/>
    <d v="2021-09-01T00:00:00"/>
    <n v="44470.999988425923"/>
    <s v="Bring your exceptional data analysis skills to this exciting permanent workforce planning role!"/>
    <s v="Australia"/>
    <x v="6"/>
    <x v="6"/>
    <m/>
    <s v="adelaide"/>
    <x v="0"/>
    <m/>
    <s v="No"/>
    <s v="https://www.seek.com.au/job/53720079?type=standout#searchRequestToken=ffe02709-37f6-4bfd-9f02-f45cb2e46fcf"/>
    <n v="0"/>
    <n v="1"/>
    <n v="1"/>
    <n v="1"/>
    <n v="0"/>
    <n v="0"/>
    <n v="0"/>
    <n v="0"/>
    <n v="0"/>
    <n v="0"/>
    <n v="1"/>
    <n v="0"/>
    <n v="0"/>
    <n v="1"/>
    <n v="0"/>
    <n v="0"/>
    <n v="0"/>
    <n v="0"/>
    <n v="0"/>
    <n v="0"/>
    <n v="0"/>
    <n v="0"/>
    <n v="0"/>
    <n v="0"/>
    <n v="0"/>
    <n v="44440"/>
    <n v="44469"/>
    <n v="1"/>
    <n v="1"/>
    <n v="0"/>
    <n v="2021"/>
    <n v="9"/>
    <n v="30"/>
    <n v="5"/>
    <m/>
    <m/>
    <m/>
    <x v="2"/>
    <s v="Recruiter"/>
    <x v="0"/>
    <x v="8"/>
    <x v="0"/>
  </r>
  <r>
    <n v="53720708"/>
    <s v="Data Scientist"/>
    <x v="0"/>
    <s v="Mathematics, Statistics &amp; Information Sciences"/>
    <x v="549"/>
    <n v="35574255"/>
    <m/>
    <m/>
    <d v="2021-09-01T00:00:00"/>
    <n v="44470.999988425923"/>
    <s v="Exciting new role to join our Data &amp; Analytics team"/>
    <s v="Australia"/>
    <x v="0"/>
    <x v="0"/>
    <m/>
    <m/>
    <x v="0"/>
    <m/>
    <s v="No"/>
    <s v="https://www.seek.com.au/job/53720708?type=standout#searchRequestToken=ffed8eff-7363-4355-86ba-7a339201d4ce"/>
    <n v="1"/>
    <n v="1"/>
    <n v="1"/>
    <n v="1"/>
    <n v="0"/>
    <n v="0"/>
    <n v="0"/>
    <n v="0"/>
    <n v="0"/>
    <n v="0"/>
    <n v="1"/>
    <n v="0"/>
    <n v="0"/>
    <n v="1"/>
    <n v="0"/>
    <n v="0"/>
    <n v="0"/>
    <n v="0"/>
    <n v="0"/>
    <n v="0"/>
    <n v="0"/>
    <n v="0"/>
    <n v="0"/>
    <n v="0"/>
    <n v="0"/>
    <n v="44440"/>
    <n v="44452"/>
    <n v="0"/>
    <n v="1"/>
    <n v="0"/>
    <n v="2021"/>
    <n v="9"/>
    <n v="30"/>
    <n v="6"/>
    <m/>
    <m/>
    <m/>
    <x v="2"/>
    <s v="Direct"/>
    <x v="0"/>
    <x v="8"/>
    <x v="0"/>
  </r>
  <r>
    <n v="53722450"/>
    <s v="Insights Analyst"/>
    <x v="1"/>
    <s v="Business/Systems Analysts"/>
    <x v="744"/>
    <n v="46880764"/>
    <m/>
    <m/>
    <d v="2021-09-01T00:00:00"/>
    <n v="44470.999988425923"/>
    <s v="Newly created opportunity to join our growing, innovative and pragmatic Business Intelligence team."/>
    <s v="Australia"/>
    <x v="0"/>
    <x v="0"/>
    <s v="CBD, Inner West &amp; Eastern Suburbs"/>
    <s v="sydney"/>
    <x v="0"/>
    <m/>
    <s v="No"/>
    <s v="https://www.seek.com.au/job/53722450?type=standard#searchRequestToken=fff75f4b-d3e9-4b31-ae94-c4ab3c2955fc"/>
    <n v="1"/>
    <n v="1"/>
    <n v="0"/>
    <n v="1"/>
    <n v="0"/>
    <n v="0"/>
    <n v="0"/>
    <n v="0"/>
    <n v="0"/>
    <n v="0"/>
    <n v="1"/>
    <n v="0"/>
    <n v="0"/>
    <n v="1"/>
    <n v="0"/>
    <n v="0"/>
    <n v="0"/>
    <n v="0"/>
    <n v="0"/>
    <n v="0"/>
    <n v="0"/>
    <n v="0"/>
    <n v="0"/>
    <n v="0"/>
    <n v="0"/>
    <n v="44440"/>
    <n v="44470"/>
    <n v="0"/>
    <n v="1"/>
    <n v="0"/>
    <n v="2021"/>
    <n v="9"/>
    <n v="30"/>
    <n v="5"/>
    <m/>
    <m/>
    <m/>
    <x v="2"/>
    <s v="Direct"/>
    <x v="0"/>
    <x v="8"/>
    <x v="0"/>
  </r>
  <r>
    <n v="53727207"/>
    <s v="Junior Data Engineer"/>
    <x v="1"/>
    <s v="Engineering - Software"/>
    <x v="182"/>
    <n v="24245624"/>
    <s v="Greenstone Financial Services"/>
    <n v="3.8252000000000002"/>
    <d v="2021-09-01T00:00:00"/>
    <n v="44470.593715277777"/>
    <s v="You will be responsible for designing and building our data warehouses that combine data from third party APIs such as Google Ads &amp; Facebook"/>
    <s v="Australia"/>
    <x v="0"/>
    <x v="0"/>
    <s v="North West &amp; Hills District"/>
    <s v="bellavista"/>
    <x v="0"/>
    <m/>
    <s v="No"/>
    <s v="https://www.seek.com.au/job/53727207?type=standout#searchRequestToken=ff5f452c-1e86-4aa5-9482-cf419ac262ab"/>
    <n v="1"/>
    <n v="1"/>
    <n v="0"/>
    <n v="1"/>
    <n v="0"/>
    <n v="0"/>
    <n v="0"/>
    <n v="0"/>
    <n v="0"/>
    <n v="1"/>
    <n v="1"/>
    <n v="1"/>
    <n v="1"/>
    <n v="1"/>
    <n v="0"/>
    <n v="0"/>
    <n v="0"/>
    <n v="0"/>
    <n v="0"/>
    <n v="0"/>
    <n v="0"/>
    <n v="1"/>
    <n v="0"/>
    <n v="0"/>
    <n v="0"/>
    <n v="44440"/>
    <n v="44466"/>
    <n v="0"/>
    <n v="1"/>
    <n v="0"/>
    <n v="2021"/>
    <n v="9"/>
    <n v="29"/>
    <n v="9"/>
    <m/>
    <m/>
    <m/>
    <x v="2"/>
    <s v="Direct"/>
    <x v="0"/>
    <x v="8"/>
    <x v="0"/>
  </r>
  <r>
    <n v="53727920"/>
    <s v="Data Scientist - Neural Networks, LSTM &amp; Timeseries data"/>
    <x v="0"/>
    <s v="Mathematics, Statistics &amp; Information Sciences"/>
    <x v="44"/>
    <n v="37079664"/>
    <m/>
    <m/>
    <d v="2021-09-01T00:00:00"/>
    <n v="44470.999988425923"/>
    <s v="Data Scientist for successful scale-up! Neural Network experience - specifically RNN such as LSTM models and CNNs. Great team! Exciting Data sets!"/>
    <s v="Australia"/>
    <x v="0"/>
    <x v="0"/>
    <s v="CBD, Inner West &amp; Eastern Suburbs"/>
    <s v="sydney"/>
    <x v="0"/>
    <s v="Competitive Salary - Discussed during interviews"/>
    <s v="No"/>
    <s v="https://www.seek.com.au/job/53727920?type=standout#searchRequestToken=ffe66ab6-421e-428b-8a4a-e2a26a4c7b4a"/>
    <n v="0"/>
    <n v="1"/>
    <n v="1"/>
    <n v="1"/>
    <n v="0"/>
    <n v="0"/>
    <n v="0"/>
    <n v="0"/>
    <n v="0"/>
    <n v="0"/>
    <n v="1"/>
    <n v="0"/>
    <n v="0"/>
    <n v="1"/>
    <n v="0"/>
    <n v="0"/>
    <n v="0"/>
    <n v="0"/>
    <n v="0"/>
    <n v="0"/>
    <n v="0"/>
    <n v="0"/>
    <n v="0"/>
    <n v="0"/>
    <n v="0"/>
    <n v="44440"/>
    <n v="44468"/>
    <n v="1"/>
    <n v="1"/>
    <n v="0"/>
    <n v="2021"/>
    <n v="9"/>
    <n v="30"/>
    <n v="5"/>
    <m/>
    <m/>
    <m/>
    <x v="2"/>
    <s v="Recruiter"/>
    <x v="1"/>
    <x v="8"/>
    <x v="0"/>
  </r>
  <r>
    <n v="53728777"/>
    <s v="Data Analyst / Data Scientist"/>
    <x v="1"/>
    <s v="Other"/>
    <x v="104"/>
    <n v="27843869"/>
    <m/>
    <m/>
    <d v="2021-09-01T00:00:00"/>
    <n v="44470.999988425923"/>
    <s v="Weekly reporting – updating weekly vaccination coverage reports with refreshed data. Modifying weekly reports in response to evolving priorities"/>
    <s v="Australia"/>
    <x v="1"/>
    <x v="1"/>
    <m/>
    <s v="Phillip"/>
    <x v="1"/>
    <s v="$800 - $1000 p day All Client fees disclosed"/>
    <s v="No"/>
    <s v="https://www.seek.com.au/job/53728777?type=standout#searchRequestToken=ffe02709-37f6-4bfd-9f02-f45cb2e46fcf"/>
    <n v="1"/>
    <n v="1"/>
    <n v="0"/>
    <n v="1"/>
    <n v="0"/>
    <n v="0"/>
    <n v="0"/>
    <n v="0"/>
    <n v="0"/>
    <n v="0"/>
    <n v="1"/>
    <n v="0"/>
    <n v="0"/>
    <n v="1"/>
    <n v="0"/>
    <n v="0"/>
    <n v="0"/>
    <n v="0"/>
    <n v="0"/>
    <n v="0"/>
    <n v="0"/>
    <n v="0"/>
    <n v="0"/>
    <n v="0"/>
    <n v="0"/>
    <n v="44440"/>
    <n v="44470"/>
    <n v="1"/>
    <n v="1"/>
    <n v="0"/>
    <n v="2021"/>
    <n v="9"/>
    <n v="30"/>
    <n v="5"/>
    <m/>
    <m/>
    <m/>
    <x v="2"/>
    <s v="Recruiter"/>
    <x v="1"/>
    <x v="8"/>
    <x v="0"/>
  </r>
  <r>
    <n v="53730946"/>
    <s v="Data Scientist"/>
    <x v="6"/>
    <s v="Analysis &amp; Reporting"/>
    <x v="279"/>
    <n v="39356396"/>
    <s v="Rio Tinto"/>
    <n v="3.5367000000000002"/>
    <d v="2021-09-01T00:00:00"/>
    <n v="44470.999988425923"/>
    <s v="Do you love data, do you enjoy with with complex problems and solving them with creative solutions, this is the job for you...."/>
    <s v="Australia"/>
    <x v="4"/>
    <x v="4"/>
    <m/>
    <m/>
    <x v="0"/>
    <m/>
    <s v="No"/>
    <s v="https://www.seek.com.au/job/53730946?type=standout#searchRequestToken=ffe66ab6-421e-428b-8a4a-e2a26a4c7b4a"/>
    <n v="1"/>
    <n v="1"/>
    <n v="1"/>
    <n v="1"/>
    <n v="0"/>
    <n v="0"/>
    <n v="0"/>
    <n v="0"/>
    <n v="0"/>
    <n v="0"/>
    <n v="1"/>
    <n v="0"/>
    <n v="0"/>
    <n v="1"/>
    <n v="0"/>
    <n v="0"/>
    <n v="1"/>
    <n v="0"/>
    <n v="0"/>
    <n v="0"/>
    <n v="0"/>
    <n v="0"/>
    <n v="0"/>
    <n v="0"/>
    <n v="0"/>
    <n v="44440"/>
    <n v="44452"/>
    <n v="0"/>
    <n v="1"/>
    <n v="0"/>
    <n v="2021"/>
    <n v="9"/>
    <n v="30"/>
    <n v="7"/>
    <m/>
    <m/>
    <m/>
    <x v="2"/>
    <s v="Direct"/>
    <x v="0"/>
    <x v="8"/>
    <x v="0"/>
  </r>
  <r>
    <n v="53731129"/>
    <s v="Data Scientist"/>
    <x v="1"/>
    <s v="Other"/>
    <x v="223"/>
    <n v="29609521"/>
    <m/>
    <m/>
    <d v="2021-09-01T00:00:00"/>
    <n v="44470.999988425923"/>
    <s v="A federal government department is seeking to hire a Data Analyst/Scientist on an initial 3 month contract with extensions possible."/>
    <s v="Australia"/>
    <x v="1"/>
    <x v="1"/>
    <m/>
    <m/>
    <x v="1"/>
    <m/>
    <s v="No"/>
    <s v="https://www.seek.com.au/job/53731129?type=standard#searchRequestToken=fff6eb7f-b528-4e39-b0ee-30df7701fd91"/>
    <n v="0"/>
    <n v="1"/>
    <n v="1"/>
    <n v="1"/>
    <n v="0"/>
    <n v="0"/>
    <n v="0"/>
    <n v="0"/>
    <n v="0"/>
    <n v="0"/>
    <n v="1"/>
    <n v="0"/>
    <n v="0"/>
    <n v="1"/>
    <n v="0"/>
    <n v="0"/>
    <n v="0"/>
    <n v="0"/>
    <n v="0"/>
    <n v="0"/>
    <n v="0"/>
    <n v="0"/>
    <n v="0"/>
    <n v="0"/>
    <n v="0"/>
    <n v="44440"/>
    <n v="44468"/>
    <n v="1"/>
    <n v="1"/>
    <n v="0"/>
    <n v="2021"/>
    <n v="9"/>
    <n v="30"/>
    <n v="5"/>
    <m/>
    <m/>
    <m/>
    <x v="2"/>
    <s v="Recruiter"/>
    <x v="0"/>
    <x v="8"/>
    <x v="0"/>
  </r>
  <r>
    <n v="53732074"/>
    <s v="Principal Data Scientist | Digital Factory |"/>
    <x v="1"/>
    <s v="Engineering - Software"/>
    <x v="371"/>
    <n v="2456535"/>
    <s v="BHP"/>
    <n v="3.5865999999999998"/>
    <d v="2021-09-01T00:00:00"/>
    <n v="44470.999988425923"/>
    <s v="BHP is looking for an innovative Principal Data Scientist to join Digital Factory!"/>
    <s v="Australia"/>
    <x v="4"/>
    <x v="4"/>
    <s v="CBD &amp; Inner Suburbs"/>
    <s v="brisbane"/>
    <x v="0"/>
    <s v="https://youtu.be/zN9uQ9_QTgQ"/>
    <s v="Yes"/>
    <s v="https://www.seek.com.au/job/53732074?type=standout#searchRequestToken=ffed8eff-7363-4355-86ba-7a339201d4ce"/>
    <n v="1"/>
    <n v="1"/>
    <n v="1"/>
    <n v="1"/>
    <n v="0"/>
    <n v="0"/>
    <n v="0"/>
    <n v="0"/>
    <n v="0"/>
    <n v="0"/>
    <n v="1"/>
    <n v="0"/>
    <n v="1"/>
    <n v="1"/>
    <n v="0"/>
    <n v="0"/>
    <n v="0"/>
    <n v="0"/>
    <n v="0"/>
    <n v="0"/>
    <n v="0"/>
    <n v="1"/>
    <n v="0"/>
    <n v="0"/>
    <n v="0"/>
    <n v="44440"/>
    <n v="44447"/>
    <n v="0"/>
    <n v="1"/>
    <n v="0"/>
    <n v="2021"/>
    <n v="9"/>
    <n v="30"/>
    <n v="8"/>
    <m/>
    <m/>
    <m/>
    <x v="2"/>
    <s v="Direct"/>
    <x v="1"/>
    <x v="8"/>
    <x v="0"/>
  </r>
  <r>
    <n v="53742337"/>
    <s v="Data Analyst / Data Scientist"/>
    <x v="4"/>
    <s v="Government - Federal"/>
    <x v="20"/>
    <n v="34945822"/>
    <m/>
    <m/>
    <d v="2021-09-02T00:00:00"/>
    <n v="44471.999988425923"/>
    <s v="Our large Federal Government client is seeking to engage the services of a Data Analyst / Data Scientist for a prominent project."/>
    <s v="Australia"/>
    <x v="1"/>
    <x v="1"/>
    <m/>
    <s v="canberra"/>
    <x v="1"/>
    <m/>
    <s v="No"/>
    <s v="https://www.seek.com.au/job/53742337?type=standout#searchRequestToken=ffed8eff-7363-4355-86ba-7a339201d4ce"/>
    <n v="1"/>
    <n v="1"/>
    <n v="0"/>
    <n v="1"/>
    <n v="0"/>
    <n v="0"/>
    <n v="0"/>
    <n v="0"/>
    <n v="0"/>
    <n v="0"/>
    <n v="1"/>
    <n v="0"/>
    <n v="0"/>
    <n v="1"/>
    <n v="0"/>
    <n v="0"/>
    <n v="0"/>
    <n v="0"/>
    <n v="0"/>
    <n v="0"/>
    <n v="0"/>
    <n v="0"/>
    <n v="0"/>
    <n v="0"/>
    <n v="0"/>
    <n v="44441"/>
    <n v="44469"/>
    <n v="1"/>
    <n v="1"/>
    <n v="0"/>
    <n v="2021"/>
    <n v="9"/>
    <n v="30"/>
    <n v="5"/>
    <m/>
    <m/>
    <m/>
    <x v="2"/>
    <s v="Recruiter"/>
    <x v="0"/>
    <x v="8"/>
    <x v="3"/>
  </r>
  <r>
    <n v="53752831"/>
    <s v="Data Scientist"/>
    <x v="1"/>
    <s v="Other"/>
    <x v="406"/>
    <n v="37209003"/>
    <m/>
    <m/>
    <d v="2021-09-02T00:00:00"/>
    <n v="44471.999988425923"/>
    <s v="Be responsible for providing data analysis, AI solutions &amp; technical advice to assist optimising reliability, productivity &amp; more."/>
    <s v="Australia"/>
    <x v="0"/>
    <x v="0"/>
    <s v="North Shore &amp; Northern Beaches"/>
    <s v="northsydney"/>
    <x v="0"/>
    <m/>
    <s v="Yes"/>
    <s v="https://www.seek.com.au/job/53752831?type=standout#searchRequestToken=fffc1cc2-fa24-423c-81b0-8b863441bcd1"/>
    <n v="0"/>
    <n v="1"/>
    <n v="1"/>
    <n v="1"/>
    <n v="0"/>
    <n v="0"/>
    <n v="0"/>
    <n v="0"/>
    <n v="0"/>
    <n v="0"/>
    <n v="1"/>
    <n v="0"/>
    <n v="0"/>
    <n v="1"/>
    <n v="0"/>
    <n v="0"/>
    <n v="0"/>
    <n v="0"/>
    <n v="0"/>
    <n v="0"/>
    <n v="0"/>
    <n v="0"/>
    <n v="0"/>
    <n v="0"/>
    <n v="0"/>
    <n v="44441"/>
    <n v="44471"/>
    <n v="1"/>
    <n v="1"/>
    <n v="0"/>
    <n v="2021"/>
    <n v="9"/>
    <n v="30"/>
    <n v="5"/>
    <m/>
    <m/>
    <m/>
    <x v="2"/>
    <s v="Recruiter"/>
    <x v="0"/>
    <x v="8"/>
    <x v="3"/>
  </r>
  <r>
    <n v="53754004"/>
    <s v="Data Scientist - Digital and Marketing Analytics"/>
    <x v="0"/>
    <s v="Modelling &amp; Simulation"/>
    <x v="44"/>
    <n v="37079664"/>
    <m/>
    <m/>
    <d v="2021-09-02T00:00:00"/>
    <n v="44471.999988425923"/>
    <s v="Data Scientist Needed! Digital Analytics, Customer Experience, E-commerce &amp; Personalisation projects! Top 100 ASX, millions of customers!"/>
    <s v="Australia"/>
    <x v="0"/>
    <x v="0"/>
    <s v="CBD, Inner West &amp; Eastern Suburbs"/>
    <s v="sydney"/>
    <x v="0"/>
    <m/>
    <s v="No"/>
    <s v="https://www.seek.com.au/job/53754004?type=standout#searchRequestToken=ffed8eff-7363-4355-86ba-7a339201d4ce"/>
    <n v="0"/>
    <n v="1"/>
    <n v="0"/>
    <n v="1"/>
    <n v="0"/>
    <n v="0"/>
    <n v="0"/>
    <n v="0"/>
    <n v="0"/>
    <n v="0"/>
    <n v="1"/>
    <n v="0"/>
    <n v="0"/>
    <n v="1"/>
    <n v="0"/>
    <n v="0"/>
    <n v="0"/>
    <n v="0"/>
    <n v="0"/>
    <n v="0"/>
    <n v="0"/>
    <n v="1"/>
    <n v="0"/>
    <n v="0"/>
    <n v="0"/>
    <n v="44441"/>
    <n v="44469"/>
    <n v="1"/>
    <n v="1"/>
    <n v="0"/>
    <n v="2021"/>
    <n v="9"/>
    <n v="30"/>
    <n v="5"/>
    <m/>
    <m/>
    <m/>
    <x v="2"/>
    <s v="Recruiter"/>
    <x v="0"/>
    <x v="8"/>
    <x v="3"/>
  </r>
  <r>
    <n v="53756379"/>
    <s v="Senior Lead Data Scientist"/>
    <x v="1"/>
    <s v="Database Development &amp; Administration"/>
    <x v="803"/>
    <n v="26080207"/>
    <m/>
    <m/>
    <d v="2021-09-03T00:00:00"/>
    <n v="44472.999988425923"/>
    <s v="Play an integral role in the delivery of the Australian Teacher Workforce Data initiative."/>
    <s v="Australia"/>
    <x v="2"/>
    <x v="2"/>
    <s v="CBD &amp; Inner Suburbs"/>
    <s v="melbourne"/>
    <x v="0"/>
    <m/>
    <s v="No"/>
    <s v="https://www.seek.com.au/job/53756379?type=standard#searchRequestToken=ffed8eff-7363-4355-86ba-7a339201d4ce"/>
    <n v="1"/>
    <n v="1"/>
    <n v="0"/>
    <n v="1"/>
    <n v="1"/>
    <n v="0"/>
    <n v="0"/>
    <n v="0"/>
    <n v="0"/>
    <n v="0"/>
    <n v="1"/>
    <n v="0"/>
    <n v="0"/>
    <n v="1"/>
    <n v="0"/>
    <n v="0"/>
    <n v="0"/>
    <n v="0"/>
    <n v="0"/>
    <n v="0"/>
    <n v="0"/>
    <n v="0"/>
    <n v="0"/>
    <n v="0"/>
    <n v="0"/>
    <n v="44441"/>
    <n v="44451"/>
    <n v="0"/>
    <n v="1"/>
    <n v="0"/>
    <n v="2021"/>
    <n v="9"/>
    <n v="30"/>
    <n v="6"/>
    <m/>
    <m/>
    <m/>
    <x v="2"/>
    <s v="Direct"/>
    <x v="0"/>
    <x v="8"/>
    <x v="4"/>
  </r>
  <r>
    <n v="53758157"/>
    <s v="Senior Data Scientist Financial Crime"/>
    <x v="2"/>
    <s v="Analysis &amp; Reporting"/>
    <x v="218"/>
    <n v="8133080"/>
    <s v="Suncorp"/>
    <n v="3.415"/>
    <d v="2021-09-03T00:00:00"/>
    <n v="44472.999988425923"/>
    <s v="High performing collaborative team using the most advanced and modern techniques and technologies to stop financial crime to protect our customers"/>
    <s v="Australia"/>
    <x v="4"/>
    <x v="4"/>
    <m/>
    <m/>
    <x v="0"/>
    <m/>
    <s v="Yes"/>
    <s v="https://www.seek.com.au/job/53758157?type=standard#searchRequestToken=ffe02709-37f6-4bfd-9f02-f45cb2e46fcf"/>
    <n v="1"/>
    <n v="1"/>
    <n v="1"/>
    <n v="1"/>
    <n v="0"/>
    <n v="0"/>
    <n v="0"/>
    <n v="0"/>
    <n v="0"/>
    <n v="0"/>
    <n v="1"/>
    <n v="0"/>
    <n v="0"/>
    <n v="1"/>
    <n v="0"/>
    <n v="0"/>
    <n v="0"/>
    <n v="0"/>
    <n v="0"/>
    <n v="0"/>
    <n v="0"/>
    <n v="0"/>
    <n v="0"/>
    <n v="0"/>
    <n v="0"/>
    <n v="44441"/>
    <n v="44472"/>
    <n v="0"/>
    <n v="1"/>
    <n v="0"/>
    <n v="2021"/>
    <n v="9"/>
    <n v="30"/>
    <n v="6"/>
    <m/>
    <m/>
    <m/>
    <x v="2"/>
    <s v="Direct"/>
    <x v="0"/>
    <x v="8"/>
    <x v="4"/>
  </r>
  <r>
    <n v="53760847"/>
    <s v="Data Scientist"/>
    <x v="1"/>
    <s v="Other"/>
    <x v="112"/>
    <n v="28936525"/>
    <m/>
    <m/>
    <d v="2021-09-03T00:00:00"/>
    <n v="44472.515914351847"/>
    <s v="With plush modern offices reminiscent of Silicon Valley, situated close to public transport, great cafes and bars, this is a fantastic company!"/>
    <s v="Australia"/>
    <x v="6"/>
    <x v="6"/>
    <m/>
    <s v="adelaide"/>
    <x v="0"/>
    <m/>
    <s v="No"/>
    <s v="https://www.seek.com.au/job/53760847?type=standout#searchRequestToken=fffc1cc2-fa24-423c-81b0-8b863441bcd1"/>
    <n v="1"/>
    <n v="1"/>
    <n v="1"/>
    <n v="1"/>
    <n v="0"/>
    <n v="0"/>
    <n v="0"/>
    <n v="0"/>
    <n v="0"/>
    <n v="1"/>
    <n v="1"/>
    <n v="1"/>
    <n v="0"/>
    <n v="1"/>
    <n v="0"/>
    <n v="0"/>
    <n v="0"/>
    <n v="0"/>
    <n v="0"/>
    <n v="0"/>
    <n v="0"/>
    <n v="0"/>
    <n v="0"/>
    <n v="0"/>
    <n v="0"/>
    <n v="44442"/>
    <n v="44472"/>
    <n v="1"/>
    <n v="1"/>
    <n v="0"/>
    <n v="2021"/>
    <n v="9"/>
    <n v="30"/>
    <n v="8"/>
    <m/>
    <m/>
    <m/>
    <x v="2"/>
    <s v="Recruiter"/>
    <x v="0"/>
    <x v="8"/>
    <x v="4"/>
  </r>
  <r>
    <n v="53761881"/>
    <s v="Integration/ML Data Engineer"/>
    <x v="1"/>
    <s v="Engineering - Software"/>
    <x v="250"/>
    <n v="36442093"/>
    <s v="George Weston Foods"/>
    <n v="3.4337"/>
    <d v="2021-09-03T00:00:00"/>
    <n v="44472.999988425923"/>
    <s v="This is an exciting opportunity to support a highly visible, growing strategic initiative driving productivity and efficiency across GWF"/>
    <s v="Australia"/>
    <x v="0"/>
    <x v="0"/>
    <s v="Ryde &amp; Macquarie Park"/>
    <m/>
    <x v="0"/>
    <m/>
    <s v="No"/>
    <s v="https://www.seek.com.au/job/53761881?type=standout#searchRequestToken=fff75f4b-d3e9-4b31-ae94-c4ab3c2955fc"/>
    <n v="1"/>
    <n v="1"/>
    <n v="1"/>
    <n v="1"/>
    <n v="0"/>
    <n v="0"/>
    <n v="0"/>
    <n v="0"/>
    <n v="0"/>
    <n v="1"/>
    <n v="1"/>
    <n v="1"/>
    <n v="1"/>
    <n v="1"/>
    <n v="0"/>
    <n v="0"/>
    <n v="0"/>
    <n v="0"/>
    <n v="0"/>
    <n v="0"/>
    <n v="0"/>
    <n v="1"/>
    <n v="0"/>
    <n v="0"/>
    <n v="0"/>
    <n v="44442"/>
    <n v="44448"/>
    <n v="0"/>
    <n v="1"/>
    <n v="0"/>
    <n v="2021"/>
    <n v="9"/>
    <n v="30"/>
    <n v="10"/>
    <m/>
    <m/>
    <m/>
    <x v="2"/>
    <s v="Direct"/>
    <x v="0"/>
    <x v="8"/>
    <x v="4"/>
  </r>
  <r>
    <n v="53766436"/>
    <s v="Manager, Data Scientist"/>
    <x v="10"/>
    <s v="Other"/>
    <x v="804"/>
    <n v="25128106"/>
    <s v="AIA Australia"/>
    <n v="3.3"/>
    <d v="2021-09-03T00:00:00"/>
    <n v="44472.999988425923"/>
    <s v="Support analytics initiatives to enhance business processes and outcomes for AIA Australia"/>
    <s v="Australia"/>
    <x v="0"/>
    <x v="0"/>
    <m/>
    <m/>
    <x v="0"/>
    <m/>
    <s v="No"/>
    <s v="https://www.seek.com.au/job/53766436?type=standout#searchRequestToken=ffed8eff-7363-4355-86ba-7a339201d4ce"/>
    <n v="1"/>
    <n v="1"/>
    <n v="1"/>
    <n v="1"/>
    <n v="0"/>
    <n v="0"/>
    <n v="0"/>
    <n v="0"/>
    <n v="0"/>
    <n v="0"/>
    <n v="1"/>
    <n v="0"/>
    <n v="0"/>
    <n v="1"/>
    <n v="0"/>
    <n v="0"/>
    <n v="0"/>
    <n v="0"/>
    <n v="0"/>
    <n v="0"/>
    <n v="0"/>
    <n v="0"/>
    <n v="0"/>
    <n v="0"/>
    <n v="0"/>
    <n v="44442"/>
    <n v="44472"/>
    <n v="0"/>
    <n v="1"/>
    <n v="0"/>
    <n v="2021"/>
    <n v="9"/>
    <n v="30"/>
    <n v="6"/>
    <m/>
    <m/>
    <m/>
    <x v="2"/>
    <s v="Direct"/>
    <x v="0"/>
    <x v="8"/>
    <x v="4"/>
  </r>
  <r>
    <n v="53766513"/>
    <s v="Manager, Data Scientist"/>
    <x v="10"/>
    <s v="Other"/>
    <x v="804"/>
    <n v="25128106"/>
    <s v="AIA Australia"/>
    <n v="3.3"/>
    <d v="2021-09-03T00:00:00"/>
    <n v="44472.999988425923"/>
    <s v="Support analytics initiatives to enhance business processes and outcomes for AIA Australia"/>
    <s v="Australia"/>
    <x v="2"/>
    <x v="2"/>
    <s v="CBD &amp; Inner Suburbs"/>
    <s v="melbourne"/>
    <x v="0"/>
    <m/>
    <s v="No"/>
    <s v="https://www.seek.com.au/job/53766513?type=standout#searchRequestToken=ffed8eff-7363-4355-86ba-7a339201d4ce"/>
    <n v="1"/>
    <n v="1"/>
    <n v="1"/>
    <n v="1"/>
    <n v="0"/>
    <n v="0"/>
    <n v="0"/>
    <n v="0"/>
    <n v="0"/>
    <n v="0"/>
    <n v="1"/>
    <n v="0"/>
    <n v="0"/>
    <n v="1"/>
    <n v="0"/>
    <n v="0"/>
    <n v="0"/>
    <n v="0"/>
    <n v="0"/>
    <n v="0"/>
    <n v="0"/>
    <n v="0"/>
    <n v="0"/>
    <n v="0"/>
    <n v="0"/>
    <n v="44442"/>
    <n v="44472"/>
    <n v="0"/>
    <n v="1"/>
    <n v="0"/>
    <n v="2021"/>
    <n v="9"/>
    <n v="30"/>
    <n v="6"/>
    <m/>
    <m/>
    <m/>
    <x v="2"/>
    <s v="Direct"/>
    <x v="0"/>
    <x v="8"/>
    <x v="4"/>
  </r>
  <r>
    <n v="53770077"/>
    <s v="Senior Data Scientist"/>
    <x v="0"/>
    <s v="Mathematics, Statistics &amp; Information Sciences"/>
    <x v="588"/>
    <n v="46666376"/>
    <m/>
    <m/>
    <d v="2021-09-03T00:00:00"/>
    <n v="44472.999988425923"/>
    <s v="Sr. Data Scientist will help shape Visa and partner’s business strategies by interpreting data, generate meaningful insights that informs the strategy"/>
    <s v="Australia"/>
    <x v="0"/>
    <x v="0"/>
    <s v="CBD, Inner West &amp; Eastern Suburbs"/>
    <s v="sydney"/>
    <x v="0"/>
    <s v="KPI related bonus + Super + WFH + Insurances"/>
    <s v="No"/>
    <s v="https://www.seek.com.au/job/53770077?type=standard#searchRequestToken=fffc1cc2-fa24-423c-81b0-8b863441bcd1"/>
    <n v="1"/>
    <n v="1"/>
    <n v="0"/>
    <n v="1"/>
    <n v="0"/>
    <n v="0"/>
    <n v="0"/>
    <n v="0"/>
    <n v="0"/>
    <n v="0"/>
    <n v="1"/>
    <n v="0"/>
    <n v="0"/>
    <n v="1"/>
    <n v="0"/>
    <n v="0"/>
    <n v="0"/>
    <n v="0"/>
    <n v="0"/>
    <n v="0"/>
    <n v="0"/>
    <n v="1"/>
    <n v="0"/>
    <n v="0"/>
    <n v="0"/>
    <n v="44442"/>
    <n v="44472"/>
    <n v="0"/>
    <n v="1"/>
    <n v="0"/>
    <n v="2021"/>
    <n v="9"/>
    <n v="30"/>
    <n v="6"/>
    <m/>
    <m/>
    <m/>
    <x v="2"/>
    <s v="Direct"/>
    <x v="1"/>
    <x v="8"/>
    <x v="4"/>
  </r>
  <r>
    <n v="53771403"/>
    <s v="Senior Sales Engineer"/>
    <x v="1"/>
    <s v="Sales - Pre &amp; Post"/>
    <x v="614"/>
    <n v="25648791"/>
    <s v="Nearmap"/>
    <n v="3.4"/>
    <d v="2021-09-03T00:00:00"/>
    <n v="44472.999988425923"/>
    <s v="Fantastic opportunity for a skilled Sales Engineer to join our team in supporting our Enterprise and Government customers and prospects."/>
    <s v="Australia"/>
    <x v="0"/>
    <x v="0"/>
    <s v="CBD, Inner West &amp; Eastern Suburbs"/>
    <s v="Barangaroo"/>
    <x v="0"/>
    <m/>
    <s v="No"/>
    <s v="https://www.seek.com.au/job/53771403?type=standout#searchRequestToken=ffce4c01-9dc6-432f-a31a-7b68c8339d71"/>
    <n v="0"/>
    <n v="1"/>
    <n v="0"/>
    <n v="1"/>
    <n v="0"/>
    <n v="0"/>
    <n v="0"/>
    <n v="0"/>
    <n v="0"/>
    <n v="0"/>
    <n v="0"/>
    <n v="1"/>
    <n v="0"/>
    <n v="0"/>
    <n v="0"/>
    <n v="0"/>
    <n v="0"/>
    <n v="0"/>
    <n v="0"/>
    <n v="0"/>
    <n v="0"/>
    <n v="0"/>
    <n v="1"/>
    <n v="0"/>
    <n v="0"/>
    <n v="44442"/>
    <n v="44472"/>
    <n v="0"/>
    <n v="1"/>
    <n v="0"/>
    <n v="2021"/>
    <n v="9"/>
    <n v="30"/>
    <n v="4"/>
    <m/>
    <m/>
    <m/>
    <x v="2"/>
    <s v="Direct"/>
    <x v="0"/>
    <x v="8"/>
    <x v="4"/>
  </r>
  <r>
    <n v="53772017"/>
    <s v="Data Scientist"/>
    <x v="1"/>
    <s v="Developers/Programmers"/>
    <x v="359"/>
    <n v="35353359"/>
    <s v="Catch Group Pty Ltd"/>
    <m/>
    <d v="2021-09-03T00:00:00"/>
    <n v="44472.999988425923"/>
    <s v="Support in the design, development and operation of Catch’s advanced analytics capabilities."/>
    <s v="Australia"/>
    <x v="2"/>
    <x v="2"/>
    <s v="Bayside &amp; South Eastern Suburbs"/>
    <s v="bentleigheast"/>
    <x v="0"/>
    <m/>
    <s v="No"/>
    <s v="https://www.seek.com.au/job/53772017?type=standout#searchRequestToken=fffc1cc2-fa24-423c-81b0-8b863441bcd1"/>
    <n v="1"/>
    <n v="1"/>
    <n v="1"/>
    <n v="1"/>
    <n v="0"/>
    <n v="0"/>
    <n v="0"/>
    <n v="0"/>
    <n v="0"/>
    <n v="0"/>
    <n v="1"/>
    <n v="0"/>
    <n v="0"/>
    <n v="1"/>
    <n v="0"/>
    <n v="0"/>
    <n v="0"/>
    <n v="0"/>
    <n v="0"/>
    <n v="0"/>
    <n v="0"/>
    <n v="0"/>
    <n v="0"/>
    <n v="0"/>
    <n v="0"/>
    <n v="44442"/>
    <n v="44472"/>
    <n v="0"/>
    <n v="1"/>
    <n v="0"/>
    <n v="2021"/>
    <n v="9"/>
    <n v="30"/>
    <n v="6"/>
    <m/>
    <m/>
    <m/>
    <x v="2"/>
    <s v="Direct"/>
    <x v="0"/>
    <x v="8"/>
    <x v="4"/>
  </r>
  <r>
    <n v="53772667"/>
    <s v="Senior Data Engineer - Machine Learning Focus"/>
    <x v="1"/>
    <s v="Engineering - Software"/>
    <x v="44"/>
    <n v="37079664"/>
    <m/>
    <m/>
    <d v="2021-09-03T00:00:00"/>
    <n v="44472.999988425923"/>
    <s v="Perfect role for a lead data engineer / machine learning engineer or algorithmic programmer has been working on data platforms in recent years."/>
    <s v="Australia"/>
    <x v="0"/>
    <x v="0"/>
    <s v="CBD, Inner West &amp; Eastern Suburbs"/>
    <s v="sydney"/>
    <x v="0"/>
    <s v="Negotiable - Very Competitive!"/>
    <s v="No"/>
    <s v="https://www.seek.com.au/job/53772667?type=standout#searchRequestToken=fffc1cc2-fa24-423c-81b0-8b863441bcd1"/>
    <n v="0"/>
    <n v="1"/>
    <n v="1"/>
    <n v="1"/>
    <n v="0"/>
    <n v="0"/>
    <n v="0"/>
    <n v="0"/>
    <n v="0"/>
    <n v="1"/>
    <n v="1"/>
    <n v="1"/>
    <n v="1"/>
    <n v="0"/>
    <n v="0"/>
    <n v="0"/>
    <n v="0"/>
    <n v="0"/>
    <n v="0"/>
    <n v="0"/>
    <n v="0"/>
    <n v="1"/>
    <n v="0"/>
    <n v="0"/>
    <n v="0"/>
    <n v="44448"/>
    <n v="44470"/>
    <n v="1"/>
    <n v="1"/>
    <n v="0"/>
    <n v="2021"/>
    <n v="9"/>
    <n v="30"/>
    <n v="8"/>
    <m/>
    <m/>
    <m/>
    <x v="2"/>
    <s v="Recruiter"/>
    <x v="1"/>
    <x v="8"/>
    <x v="4"/>
  </r>
  <r>
    <n v="53783416"/>
    <s v="Senior Data Scientist"/>
    <x v="0"/>
    <s v="Mathematics, Statistics &amp; Information Sciences"/>
    <x v="789"/>
    <n v="21767825"/>
    <s v="CBHS Health Fund"/>
    <n v="3.1429"/>
    <d v="2021-09-06T00:00:00"/>
    <n v="44475.999988425923"/>
    <s v="This is a fantastic 12 month contract opportunity for a Senior Data Scientist to join an agile and innovative data and advanced analytics team."/>
    <s v="Australia"/>
    <x v="0"/>
    <x v="0"/>
    <s v="Parramatta &amp; Western Suburbs"/>
    <s v="parramatta"/>
    <x v="1"/>
    <m/>
    <s v="No"/>
    <s v="https://www.seek.com.au/job/53783416?type=standout#searchRequestToken=ffed8eff-7363-4355-86ba-7a339201d4ce"/>
    <n v="1"/>
    <n v="1"/>
    <n v="1"/>
    <n v="1"/>
    <n v="0"/>
    <n v="0"/>
    <n v="0"/>
    <n v="0"/>
    <n v="0"/>
    <n v="0"/>
    <n v="1"/>
    <n v="0"/>
    <n v="0"/>
    <n v="1"/>
    <n v="0"/>
    <n v="0"/>
    <n v="0"/>
    <n v="0"/>
    <n v="0"/>
    <n v="0"/>
    <n v="0"/>
    <n v="0"/>
    <n v="0"/>
    <n v="0"/>
    <n v="0"/>
    <n v="44445"/>
    <n v="44475"/>
    <n v="0"/>
    <n v="1"/>
    <n v="0"/>
    <n v="2021"/>
    <n v="9"/>
    <n v="30"/>
    <n v="6"/>
    <m/>
    <m/>
    <m/>
    <x v="2"/>
    <s v="Direct"/>
    <x v="0"/>
    <x v="8"/>
    <x v="1"/>
  </r>
  <r>
    <n v="53784901"/>
    <s v="Data Scientist"/>
    <x v="1"/>
    <s v="Other"/>
    <x v="205"/>
    <n v="37854646"/>
    <m/>
    <m/>
    <d v="2021-09-06T00:00:00"/>
    <n v="44475.999988425923"/>
    <s v="Amazing opportunity for a driven Data Scientist who excels with Stakeholder Management"/>
    <s v="Australia"/>
    <x v="0"/>
    <x v="0"/>
    <s v="CBD, Inner West &amp; Eastern Suburbs"/>
    <s v="sydney"/>
    <x v="0"/>
    <m/>
    <s v="No"/>
    <s v="https://www.seek.com.au/job/53784901?type=standout#searchRequestToken=fff88ad6-a188-48ca-b0be-afc808bc70f5"/>
    <n v="1"/>
    <n v="1"/>
    <n v="1"/>
    <n v="1"/>
    <n v="0"/>
    <n v="0"/>
    <n v="0"/>
    <n v="0"/>
    <n v="0"/>
    <n v="0"/>
    <n v="1"/>
    <n v="0"/>
    <n v="0"/>
    <n v="1"/>
    <n v="0"/>
    <n v="0"/>
    <n v="0"/>
    <n v="0"/>
    <n v="0"/>
    <n v="0"/>
    <n v="0"/>
    <n v="1"/>
    <n v="0"/>
    <n v="0"/>
    <n v="0"/>
    <n v="44445"/>
    <n v="44470"/>
    <n v="0"/>
    <n v="1"/>
    <n v="0"/>
    <n v="2021"/>
    <n v="9"/>
    <n v="30"/>
    <n v="7"/>
    <m/>
    <m/>
    <m/>
    <x v="2"/>
    <s v="Direct"/>
    <x v="0"/>
    <x v="8"/>
    <x v="1"/>
  </r>
  <r>
    <n v="53790687"/>
    <s v="APS6 Data Scientist"/>
    <x v="4"/>
    <s v="Other"/>
    <x v="798"/>
    <n v="25614153"/>
    <m/>
    <m/>
    <d v="2021-09-06T00:00:00"/>
    <n v="44458.999988425923"/>
    <s v="The Australian Criminal Intelligence Commission (ACIC) is Australia’s national criminal intelligence agency."/>
    <s v="Australia"/>
    <x v="1"/>
    <x v="1"/>
    <m/>
    <s v="canberra"/>
    <x v="0"/>
    <s v="$82,288 - $93,121"/>
    <s v="No"/>
    <s v="https://www.seek.com.au/job/53790687?type=standout#searchRequestToken=ffed8eff-7363-4355-86ba-7a339201d4ce"/>
    <n v="0"/>
    <n v="1"/>
    <n v="1"/>
    <n v="1"/>
    <n v="0"/>
    <n v="0"/>
    <n v="0"/>
    <n v="0"/>
    <n v="0"/>
    <n v="0"/>
    <n v="1"/>
    <n v="0"/>
    <n v="0"/>
    <n v="1"/>
    <n v="0"/>
    <n v="0"/>
    <n v="0"/>
    <n v="0"/>
    <n v="0"/>
    <n v="0"/>
    <n v="0"/>
    <n v="0"/>
    <n v="0"/>
    <n v="0"/>
    <n v="0"/>
    <n v="44445"/>
    <n v="44458"/>
    <n v="0"/>
    <n v="1"/>
    <n v="0"/>
    <n v="2021"/>
    <n v="9"/>
    <n v="13"/>
    <n v="5"/>
    <n v="82288"/>
    <n v="93121"/>
    <s v="year"/>
    <x v="2"/>
    <s v="Direct"/>
    <x v="1"/>
    <x v="8"/>
    <x v="1"/>
  </r>
  <r>
    <n v="53791283"/>
    <s v="Data Scientist"/>
    <x v="0"/>
    <s v="Mathematics, Statistics &amp; Information Sciences"/>
    <x v="422"/>
    <n v="29439808"/>
    <m/>
    <m/>
    <d v="2021-09-06T00:00:00"/>
    <n v="44475.999988425923"/>
    <s v="Great opportunity for a data scientist to lead hypothesis-driven analysis projects using data collected from patients and medical devices."/>
    <s v="Australia"/>
    <x v="0"/>
    <x v="0"/>
    <s v="North Shore &amp; Northern Beaches"/>
    <s v="Artarmon"/>
    <x v="0"/>
    <m/>
    <s v="No"/>
    <s v="https://www.seek.com.au/job/53791283?type=standout#searchRequestToken=ffb1a38b-e044-4e51-8a04-0f87042e90d8"/>
    <n v="0"/>
    <n v="1"/>
    <n v="1"/>
    <n v="1"/>
    <n v="0"/>
    <n v="0"/>
    <n v="0"/>
    <n v="0"/>
    <n v="0"/>
    <n v="0"/>
    <n v="1"/>
    <n v="0"/>
    <n v="0"/>
    <n v="1"/>
    <n v="0"/>
    <n v="0"/>
    <n v="0"/>
    <n v="0"/>
    <n v="0"/>
    <n v="0"/>
    <n v="0"/>
    <n v="0"/>
    <n v="0"/>
    <n v="0"/>
    <n v="0"/>
    <n v="44445"/>
    <n v="44475"/>
    <n v="0"/>
    <n v="1"/>
    <n v="0"/>
    <n v="2021"/>
    <n v="9"/>
    <n v="30"/>
    <n v="5"/>
    <m/>
    <m/>
    <m/>
    <x v="2"/>
    <s v="Direct"/>
    <x v="0"/>
    <x v="8"/>
    <x v="1"/>
  </r>
  <r>
    <n v="53793290"/>
    <s v="Senior Data Scientist"/>
    <x v="1"/>
    <s v="Database Development &amp; Administration"/>
    <x v="354"/>
    <n v="25421433"/>
    <m/>
    <m/>
    <d v="2021-09-06T00:00:00"/>
    <n v="44475.732442129629"/>
    <s v="A large consumer focused business are looking to grow their Data Science capability with two Senior Data Scientists."/>
    <s v="Australia"/>
    <x v="0"/>
    <x v="0"/>
    <s v="CBD, Inner West &amp; Eastern Suburbs"/>
    <s v="sydney"/>
    <x v="0"/>
    <s v="$150,000 - $160,000 + super + bonus, WFH options"/>
    <s v="No"/>
    <s v="https://www.seek.com.au/job/53793290?type=standard#searchRequestToken=fffc1cc2-fa24-423c-81b0-8b863441bcd1"/>
    <n v="0"/>
    <n v="1"/>
    <n v="1"/>
    <n v="1"/>
    <n v="0"/>
    <n v="0"/>
    <n v="0"/>
    <n v="0"/>
    <n v="0"/>
    <n v="0"/>
    <n v="1"/>
    <n v="0"/>
    <n v="0"/>
    <n v="1"/>
    <n v="0"/>
    <n v="0"/>
    <n v="0"/>
    <n v="0"/>
    <n v="0"/>
    <n v="0"/>
    <n v="0"/>
    <n v="0"/>
    <n v="0"/>
    <n v="0"/>
    <n v="0"/>
    <n v="44445"/>
    <n v="44475"/>
    <n v="1"/>
    <n v="1"/>
    <n v="0"/>
    <n v="2021"/>
    <n v="9"/>
    <n v="30"/>
    <n v="5"/>
    <n v="150000"/>
    <n v="160000"/>
    <s v="year"/>
    <x v="2"/>
    <s v="Recruiter"/>
    <x v="1"/>
    <x v="8"/>
    <x v="1"/>
  </r>
  <r>
    <n v="53794795"/>
    <s v="Data Science Engineer"/>
    <x v="1"/>
    <s v="Developers/Programmers"/>
    <x v="805"/>
    <n v="23748589"/>
    <m/>
    <m/>
    <d v="2021-09-06T00:00:00"/>
    <n v="44475.999988425923"/>
    <s v="Looking for a passionate Data Science Engineer to embark on the organisation's digitalisation project and work closely with the data scientist team."/>
    <s v="Australia"/>
    <x v="4"/>
    <x v="4"/>
    <s v="CBD &amp; Inner Suburbs"/>
    <s v="brisbane"/>
    <x v="0"/>
    <s v="$130,000"/>
    <s v="No"/>
    <s v="https://www.seek.com.au/job/53794795?type=standard#searchRequestToken=ffeac0e5-8f25-4c91-ace6-44b2c19a4d98"/>
    <n v="0"/>
    <n v="1"/>
    <n v="1"/>
    <n v="1"/>
    <n v="0"/>
    <n v="0"/>
    <n v="0"/>
    <n v="0"/>
    <n v="0"/>
    <n v="1"/>
    <n v="1"/>
    <n v="1"/>
    <n v="1"/>
    <n v="1"/>
    <n v="0"/>
    <n v="0"/>
    <n v="0"/>
    <n v="0"/>
    <n v="0"/>
    <n v="0"/>
    <n v="0"/>
    <n v="1"/>
    <n v="0"/>
    <n v="0"/>
    <n v="0"/>
    <n v="44445"/>
    <n v="44473"/>
    <n v="0"/>
    <n v="1"/>
    <n v="0"/>
    <n v="2021"/>
    <n v="9"/>
    <n v="30"/>
    <n v="9"/>
    <n v="130000"/>
    <n v="130000"/>
    <s v="year"/>
    <x v="2"/>
    <s v="Direct"/>
    <x v="1"/>
    <x v="8"/>
    <x v="1"/>
  </r>
  <r>
    <n v="53795021"/>
    <s v="Data Science Engineer"/>
    <x v="1"/>
    <s v="Database Development &amp; Administration"/>
    <x v="805"/>
    <n v="23748589"/>
    <m/>
    <m/>
    <d v="2021-09-06T00:00:00"/>
    <n v="44475.999988425923"/>
    <s v="Looking for a passionate Data Science Engineer to embark on the organisation's digitalisation project and work closely with the data scientist team."/>
    <s v="Australia"/>
    <x v="0"/>
    <x v="0"/>
    <s v="CBD, Inner West &amp; Eastern Suburbs"/>
    <s v="sydney"/>
    <x v="0"/>
    <s v="$130,000"/>
    <s v="No"/>
    <s v="https://www.seek.com.au/job/53795021?type=standard#searchRequestToken=fffc1cc2-fa24-423c-81b0-8b863441bcd1"/>
    <n v="0"/>
    <n v="1"/>
    <n v="1"/>
    <n v="1"/>
    <n v="0"/>
    <n v="0"/>
    <n v="0"/>
    <n v="0"/>
    <n v="0"/>
    <n v="1"/>
    <n v="1"/>
    <n v="1"/>
    <n v="1"/>
    <n v="1"/>
    <n v="0"/>
    <n v="0"/>
    <n v="0"/>
    <n v="0"/>
    <n v="0"/>
    <n v="0"/>
    <n v="0"/>
    <n v="1"/>
    <n v="0"/>
    <n v="0"/>
    <n v="0"/>
    <n v="44445"/>
    <n v="44473"/>
    <n v="0"/>
    <n v="1"/>
    <n v="0"/>
    <n v="2021"/>
    <n v="9"/>
    <n v="30"/>
    <n v="9"/>
    <n v="130000"/>
    <n v="130000"/>
    <s v="year"/>
    <x v="2"/>
    <s v="Direct"/>
    <x v="1"/>
    <x v="8"/>
    <x v="1"/>
  </r>
  <r>
    <n v="53796746"/>
    <s v="Data Scientist"/>
    <x v="0"/>
    <s v="Mathematics, Statistics &amp; Information Sciences"/>
    <x v="218"/>
    <n v="8133080"/>
    <s v="Suncorp"/>
    <n v="3.415"/>
    <d v="2021-09-06T00:00:00"/>
    <n v="44475.999988425923"/>
    <s v="• We are currently recruiting a team of Data Science Specialists at Senior Analyst, Data Scientist and Senior Data Scientist levels."/>
    <s v="Australia"/>
    <x v="0"/>
    <x v="0"/>
    <m/>
    <m/>
    <x v="0"/>
    <s v="Fantastic package on offer!"/>
    <s v="No"/>
    <s v="https://www.seek.com.au/job/53796746?type=standout#searchRequestToken=ffdc42a7-cb99-43be-91c1-51b09523ea93"/>
    <n v="0"/>
    <n v="1"/>
    <n v="1"/>
    <n v="1"/>
    <n v="0"/>
    <n v="0"/>
    <n v="0"/>
    <n v="0"/>
    <n v="0"/>
    <n v="0"/>
    <n v="1"/>
    <n v="0"/>
    <n v="0"/>
    <n v="1"/>
    <n v="0"/>
    <n v="0"/>
    <n v="0"/>
    <n v="0"/>
    <n v="0"/>
    <n v="0"/>
    <n v="0"/>
    <n v="0"/>
    <n v="0"/>
    <n v="0"/>
    <n v="0"/>
    <n v="44445"/>
    <n v="44475"/>
    <n v="0"/>
    <n v="1"/>
    <n v="0"/>
    <n v="2021"/>
    <n v="9"/>
    <n v="30"/>
    <n v="5"/>
    <m/>
    <m/>
    <m/>
    <x v="2"/>
    <s v="Direct"/>
    <x v="1"/>
    <x v="8"/>
    <x v="1"/>
  </r>
  <r>
    <n v="53800901"/>
    <s v="Senior Data Scientist (2x)"/>
    <x v="0"/>
    <s v="Mathematics, Statistics &amp; Information Sciences"/>
    <x v="44"/>
    <n v="37079664"/>
    <m/>
    <m/>
    <d v="2021-09-07T00:00:00"/>
    <n v="44476.999988425923"/>
    <s v="Senior Data Scientist who will heavily be involved in a major digital transformation in one of Australia's largest companies."/>
    <s v="Australia"/>
    <x v="0"/>
    <x v="0"/>
    <s v="CBD, Inner West &amp; Eastern Suburbs"/>
    <s v="sydney"/>
    <x v="0"/>
    <m/>
    <s v="No"/>
    <s v="https://www.seek.com.au/job/53800901?type=standout#searchRequestToken=fffc1cc2-fa24-423c-81b0-8b863441bcd1"/>
    <n v="0"/>
    <n v="1"/>
    <n v="1"/>
    <n v="1"/>
    <n v="0"/>
    <n v="0"/>
    <n v="0"/>
    <n v="0"/>
    <n v="0"/>
    <n v="0"/>
    <n v="1"/>
    <n v="0"/>
    <n v="0"/>
    <n v="1"/>
    <n v="0"/>
    <n v="0"/>
    <n v="0"/>
    <n v="0"/>
    <n v="0"/>
    <n v="0"/>
    <n v="0"/>
    <n v="1"/>
    <n v="0"/>
    <n v="0"/>
    <n v="0"/>
    <n v="44446"/>
    <n v="44473"/>
    <n v="1"/>
    <n v="1"/>
    <n v="0"/>
    <n v="2021"/>
    <n v="9"/>
    <n v="30"/>
    <n v="6"/>
    <m/>
    <m/>
    <m/>
    <x v="2"/>
    <s v="Recruiter"/>
    <x v="0"/>
    <x v="8"/>
    <x v="2"/>
  </r>
  <r>
    <n v="53801074"/>
    <s v="Data Scientist"/>
    <x v="1"/>
    <s v="Database Development &amp; Administration"/>
    <x v="749"/>
    <n v="29321933"/>
    <m/>
    <m/>
    <d v="2021-09-07T00:00:00"/>
    <n v="44476.476145833331"/>
    <s v="Leading business financer seeking a fulltime perm Data Scientist within the customer/risk management team"/>
    <s v="Australia"/>
    <x v="0"/>
    <x v="0"/>
    <s v="CBD, Inner West &amp; Eastern Suburbs"/>
    <s v="sydney"/>
    <x v="0"/>
    <m/>
    <s v="No"/>
    <s v="https://www.seek.com.au/job/53801074?type=standard#searchRequestToken=fff88ad6-a188-48ca-b0be-afc808bc70f5"/>
    <n v="1"/>
    <n v="1"/>
    <n v="1"/>
    <n v="1"/>
    <n v="0"/>
    <n v="0"/>
    <n v="0"/>
    <n v="0"/>
    <n v="0"/>
    <n v="0"/>
    <n v="1"/>
    <n v="0"/>
    <n v="0"/>
    <n v="1"/>
    <n v="0"/>
    <n v="0"/>
    <n v="0"/>
    <n v="0"/>
    <n v="0"/>
    <n v="0"/>
    <n v="0"/>
    <n v="0"/>
    <n v="0"/>
    <n v="0"/>
    <n v="0"/>
    <n v="44446"/>
    <n v="44475"/>
    <n v="0"/>
    <n v="1"/>
    <n v="0"/>
    <n v="2021"/>
    <n v="9"/>
    <n v="30"/>
    <n v="6"/>
    <m/>
    <m/>
    <m/>
    <x v="2"/>
    <s v="Direct"/>
    <x v="0"/>
    <x v="8"/>
    <x v="2"/>
  </r>
  <r>
    <n v="53801958"/>
    <s v="Data Scientist"/>
    <x v="1"/>
    <s v="Other"/>
    <x v="725"/>
    <n v="26225131"/>
    <s v="Serco"/>
    <n v="2.8235000000000001"/>
    <d v="2021-09-07T00:00:00"/>
    <n v="44476.999988425923"/>
    <s v="Develop the use of data science and support Enterprise Workforce Solutions to consolidate its value proposition as the WFM Hub."/>
    <s v="Australia"/>
    <x v="2"/>
    <x v="2"/>
    <s v="CBD &amp; Inner Suburbs"/>
    <s v="melbourne"/>
    <x v="1"/>
    <m/>
    <s v="Yes"/>
    <s v="https://www.seek.com.au/job/53801958?type=standout#searchRequestToken=be1974a6-b0be-431a-b08c-35cd5ed1c137"/>
    <n v="0"/>
    <n v="1"/>
    <n v="1"/>
    <n v="1"/>
    <n v="0"/>
    <n v="0"/>
    <n v="0"/>
    <n v="0"/>
    <n v="0"/>
    <n v="0"/>
    <n v="1"/>
    <n v="0"/>
    <n v="1"/>
    <n v="1"/>
    <n v="0"/>
    <n v="0"/>
    <n v="0"/>
    <n v="0"/>
    <n v="0"/>
    <n v="0"/>
    <n v="0"/>
    <n v="0"/>
    <n v="0"/>
    <n v="0"/>
    <n v="0"/>
    <n v="44446"/>
    <n v="44446"/>
    <n v="0"/>
    <n v="1"/>
    <n v="0"/>
    <n v="2021"/>
    <n v="9"/>
    <n v="30"/>
    <n v="6"/>
    <m/>
    <m/>
    <m/>
    <x v="2"/>
    <s v="Direct"/>
    <x v="0"/>
    <x v="8"/>
    <x v="2"/>
  </r>
  <r>
    <n v="53802050"/>
    <s v="Quant Developer"/>
    <x v="2"/>
    <s v="Stockbroking &amp; Trading"/>
    <x v="313"/>
    <n v="1862248"/>
    <s v="Tabcorp"/>
    <n v="3.2700999999999998"/>
    <d v="2021-09-07T00:00:00"/>
    <n v="44476.999988425923"/>
    <s v="Be part of our Trading Solutions Team. Building world-class platforms and analytical solutions!"/>
    <s v="Australia"/>
    <x v="0"/>
    <x v="0"/>
    <s v="CBD, Inner West &amp; Eastern Suburbs"/>
    <s v="sydney"/>
    <x v="0"/>
    <m/>
    <s v="Yes"/>
    <s v="https://www.seek.com.au/job/53802050?type=standout#searchRequestToken=ffe66ab6-421e-428b-8a4a-e2a26a4c7b4a"/>
    <n v="1"/>
    <n v="1"/>
    <n v="1"/>
    <n v="1"/>
    <n v="0"/>
    <n v="0"/>
    <n v="0"/>
    <n v="0"/>
    <n v="0"/>
    <n v="0"/>
    <n v="1"/>
    <n v="1"/>
    <n v="0"/>
    <n v="1"/>
    <n v="0"/>
    <n v="0"/>
    <n v="0"/>
    <n v="0"/>
    <n v="0"/>
    <n v="0"/>
    <n v="0"/>
    <n v="0"/>
    <n v="0"/>
    <n v="0"/>
    <n v="0"/>
    <n v="44446"/>
    <n v="44460"/>
    <n v="0"/>
    <n v="1"/>
    <n v="0"/>
    <n v="2021"/>
    <n v="9"/>
    <n v="30"/>
    <n v="7"/>
    <m/>
    <m/>
    <m/>
    <x v="2"/>
    <s v="Direct"/>
    <x v="0"/>
    <x v="8"/>
    <x v="2"/>
  </r>
  <r>
    <n v="53802051"/>
    <s v="Quant Developer"/>
    <x v="1"/>
    <s v="Database Development &amp; Administration"/>
    <x v="313"/>
    <n v="1862248"/>
    <s v="Tabcorp"/>
    <n v="3.2700999999999998"/>
    <d v="2021-09-07T00:00:00"/>
    <n v="44476.999988425923"/>
    <s v="Be part of our Trading Solutions Team. Building world-class platforms and analytical solutions!"/>
    <s v="Australia"/>
    <x v="0"/>
    <x v="0"/>
    <s v="CBD, Inner West &amp; Eastern Suburbs"/>
    <s v="sydney"/>
    <x v="0"/>
    <m/>
    <s v="Yes"/>
    <s v="https://www.seek.com.au/job/53802051?type=standout#searchRequestToken=ff71f226-fefe-4023-b858-7e081c3fc366"/>
    <n v="1"/>
    <n v="1"/>
    <n v="0"/>
    <n v="1"/>
    <n v="0"/>
    <n v="0"/>
    <n v="0"/>
    <n v="0"/>
    <n v="0"/>
    <n v="0"/>
    <n v="1"/>
    <n v="1"/>
    <n v="0"/>
    <n v="1"/>
    <n v="0"/>
    <n v="0"/>
    <n v="0"/>
    <n v="0"/>
    <n v="0"/>
    <n v="0"/>
    <n v="0"/>
    <n v="0"/>
    <n v="0"/>
    <n v="0"/>
    <n v="0"/>
    <n v="44446"/>
    <n v="44460"/>
    <n v="0"/>
    <n v="1"/>
    <n v="1"/>
    <n v="2021"/>
    <n v="9"/>
    <n v="30"/>
    <n v="6"/>
    <m/>
    <m/>
    <m/>
    <x v="2"/>
    <s v="Direct"/>
    <x v="0"/>
    <x v="8"/>
    <x v="2"/>
  </r>
  <r>
    <n v="53808344"/>
    <s v="Data Scientist - Contract - Perth CBD"/>
    <x v="1"/>
    <s v="Developers/Programmers"/>
    <x v="559"/>
    <n v="23607522"/>
    <m/>
    <m/>
    <d v="2021-09-07T00:00:00"/>
    <n v="44476.651087962957"/>
    <s v="Premier mining client looking for experienced Data Scientist"/>
    <s v="Australia"/>
    <x v="3"/>
    <x v="3"/>
    <s v="CBD, Inner &amp; Western Suburbs"/>
    <s v="perth"/>
    <x v="1"/>
    <s v="$1200"/>
    <s v="No"/>
    <s v="https://www.seek.com.au/job/53808344?type=standout#searchRequestToken=fff88ad6-a188-48ca-b0be-afc808bc70f5"/>
    <n v="1"/>
    <n v="1"/>
    <n v="1"/>
    <n v="1"/>
    <n v="0"/>
    <n v="0"/>
    <n v="0"/>
    <n v="0"/>
    <n v="0"/>
    <n v="0"/>
    <n v="1"/>
    <n v="1"/>
    <n v="0"/>
    <n v="1"/>
    <n v="0"/>
    <n v="0"/>
    <n v="0"/>
    <n v="0"/>
    <n v="0"/>
    <n v="0"/>
    <n v="0"/>
    <n v="0"/>
    <n v="0"/>
    <n v="0"/>
    <n v="0"/>
    <n v="44446"/>
    <n v="44476"/>
    <n v="1"/>
    <n v="1"/>
    <n v="0"/>
    <n v="2021"/>
    <n v="9"/>
    <n v="30"/>
    <n v="7"/>
    <m/>
    <m/>
    <m/>
    <x v="2"/>
    <s v="Recruiter"/>
    <x v="1"/>
    <x v="8"/>
    <x v="2"/>
  </r>
  <r>
    <n v="53810437"/>
    <s v="ML Ops / ML Engineering - Principal Technologist"/>
    <x v="1"/>
    <s v="Architects"/>
    <x v="605"/>
    <n v="37450110"/>
    <s v="AGL Energy"/>
    <n v="3.1320999999999999"/>
    <d v="2021-09-07T00:00:00"/>
    <n v="44476.697893518518"/>
    <s v="The role is accountable for leading the ML Engineering capability and maturity at AGL"/>
    <s v="Australia"/>
    <x v="2"/>
    <x v="2"/>
    <s v="CBD &amp; Inner Suburbs"/>
    <s v="melbourne"/>
    <x v="0"/>
    <m/>
    <s v="No"/>
    <s v="https://www.seek.com.au/job/53810437?type=standout#searchRequestToken=fff6eb7f-b528-4e39-b0ee-30df7701fd91"/>
    <n v="1"/>
    <n v="1"/>
    <n v="1"/>
    <n v="1"/>
    <n v="0"/>
    <n v="0"/>
    <n v="0"/>
    <n v="0"/>
    <n v="1"/>
    <n v="0"/>
    <n v="1"/>
    <n v="1"/>
    <n v="1"/>
    <n v="0"/>
    <n v="0"/>
    <n v="0"/>
    <n v="0"/>
    <n v="0"/>
    <n v="0"/>
    <n v="0"/>
    <n v="0"/>
    <n v="1"/>
    <n v="1"/>
    <n v="0"/>
    <n v="0"/>
    <n v="44446"/>
    <n v="44463"/>
    <n v="0"/>
    <n v="1"/>
    <n v="0"/>
    <n v="2021"/>
    <n v="9"/>
    <n v="30"/>
    <n v="10"/>
    <m/>
    <m/>
    <m/>
    <x v="2"/>
    <s v="Direct"/>
    <x v="0"/>
    <x v="8"/>
    <x v="2"/>
  </r>
  <r>
    <n v="53812695"/>
    <s v="Senior Actuarial Analyst"/>
    <x v="10"/>
    <s v="Actuarial"/>
    <x v="455"/>
    <n v="16630032"/>
    <s v="HBF Health"/>
    <n v="2.9148999999999998"/>
    <d v="2021-09-07T00:00:00"/>
    <n v="44476.999988425923"/>
    <s v="This is an exciting time to join HBF, and as we continue to grow we are seeking new talent to join our Actuarial team."/>
    <s v="Australia"/>
    <x v="3"/>
    <x v="3"/>
    <s v="CBD, Inner &amp; Western Suburbs"/>
    <s v="perth"/>
    <x v="0"/>
    <m/>
    <s v="Yes"/>
    <s v="https://www.seek.com.au/job/53812695?type=standout#searchRequestToken=ffa10447-c802-4a9b-a613-efa854e6b0a0"/>
    <n v="1"/>
    <n v="1"/>
    <n v="0"/>
    <n v="1"/>
    <n v="0"/>
    <n v="0"/>
    <n v="0"/>
    <n v="0"/>
    <n v="0"/>
    <n v="0"/>
    <n v="1"/>
    <n v="0"/>
    <n v="0"/>
    <n v="1"/>
    <n v="0"/>
    <n v="0"/>
    <n v="0"/>
    <n v="0"/>
    <n v="0"/>
    <n v="0"/>
    <n v="0"/>
    <n v="0"/>
    <n v="0"/>
    <n v="0"/>
    <n v="0"/>
    <n v="44446"/>
    <n v="44465"/>
    <n v="0"/>
    <n v="1"/>
    <n v="0"/>
    <n v="2021"/>
    <n v="9"/>
    <n v="30"/>
    <n v="5"/>
    <m/>
    <m/>
    <m/>
    <x v="2"/>
    <s v="Direct"/>
    <x v="0"/>
    <x v="8"/>
    <x v="2"/>
  </r>
  <r>
    <n v="53816123"/>
    <s v="Senior Data Scientist - Financial Crime"/>
    <x v="1"/>
    <s v="Developers/Programmers"/>
    <x v="336"/>
    <n v="34308753"/>
    <m/>
    <m/>
    <d v="2021-09-08T00:00:00"/>
    <n v="44477.999988425923"/>
    <s v="Senior Data Scientist required to join a key financial crime team in a stable finance company. 6 months - strong possibility of extension. Good Rate!"/>
    <s v="Australia"/>
    <x v="0"/>
    <x v="0"/>
    <m/>
    <m/>
    <x v="0"/>
    <s v="Excellent Daily Rate"/>
    <s v="No"/>
    <s v="https://www.seek.com.au/job/53816123?type=standard#searchRequestToken=fffc1cc2-fa24-423c-81b0-8b863441bcd1"/>
    <n v="1"/>
    <n v="1"/>
    <n v="0"/>
    <n v="1"/>
    <n v="0"/>
    <n v="0"/>
    <n v="0"/>
    <n v="0"/>
    <n v="0"/>
    <n v="0"/>
    <n v="1"/>
    <n v="0"/>
    <n v="0"/>
    <n v="1"/>
    <n v="0"/>
    <n v="0"/>
    <n v="0"/>
    <n v="0"/>
    <n v="0"/>
    <n v="0"/>
    <n v="0"/>
    <n v="0"/>
    <n v="0"/>
    <n v="0"/>
    <n v="0"/>
    <n v="44446"/>
    <n v="44476"/>
    <n v="1"/>
    <n v="1"/>
    <n v="0"/>
    <n v="2021"/>
    <n v="9"/>
    <n v="30"/>
    <n v="5"/>
    <m/>
    <m/>
    <m/>
    <x v="2"/>
    <s v="Recruiter"/>
    <x v="1"/>
    <x v="8"/>
    <x v="0"/>
  </r>
  <r>
    <n v="53820916"/>
    <s v="Data Scientist"/>
    <x v="1"/>
    <s v="Engineering - Software"/>
    <x v="354"/>
    <n v="25421433"/>
    <m/>
    <m/>
    <d v="2021-09-08T00:00:00"/>
    <n v="44477.506041666667"/>
    <s v="Amazing opportunity for an experienced Data Scientist to leverage from their extensive R, SQL and Machine Learning expertise."/>
    <s v="Australia"/>
    <x v="4"/>
    <x v="4"/>
    <s v="CBD &amp; Inner Suburbs"/>
    <s v="brisbane"/>
    <x v="0"/>
    <s v="Permanent Position"/>
    <s v="No"/>
    <s v="https://www.seek.com.au/job/53820916?type=standard#searchRequestToken=ffd54fec-88ef-44a2-8d53-4c46cb977d82"/>
    <n v="1"/>
    <n v="1"/>
    <n v="1"/>
    <n v="1"/>
    <n v="0"/>
    <n v="0"/>
    <n v="0"/>
    <n v="0"/>
    <n v="0"/>
    <n v="0"/>
    <n v="1"/>
    <n v="0"/>
    <n v="0"/>
    <n v="1"/>
    <n v="0"/>
    <n v="0"/>
    <n v="0"/>
    <n v="0"/>
    <n v="0"/>
    <n v="0"/>
    <n v="0"/>
    <n v="0"/>
    <n v="0"/>
    <n v="0"/>
    <n v="0"/>
    <n v="44447"/>
    <n v="44476"/>
    <n v="1"/>
    <n v="1"/>
    <n v="0"/>
    <n v="2021"/>
    <n v="9"/>
    <n v="30"/>
    <n v="6"/>
    <m/>
    <m/>
    <m/>
    <x v="2"/>
    <s v="Recruiter"/>
    <x v="1"/>
    <x v="8"/>
    <x v="0"/>
  </r>
  <r>
    <n v="53832029"/>
    <s v="Actuarial Graduate"/>
    <x v="10"/>
    <s v="Actuarial"/>
    <x v="262"/>
    <n v="21093652"/>
    <s v="PetSure"/>
    <n v="3.0356999999999998"/>
    <d v="2021-09-08T00:00:00"/>
    <n v="44477.999988425923"/>
    <s v="Are you looking for an analytical or actuarial adventure? We’re looking for a passionate individual to join our Product and Pricing team."/>
    <s v="Australia"/>
    <x v="0"/>
    <x v="0"/>
    <s v="North Shore &amp; Northern Beaches"/>
    <s v="Chatswood"/>
    <x v="0"/>
    <m/>
    <s v="No"/>
    <s v="https://www.seek.com.au/job/53832029?type=standout#searchRequestToken=ff9c73ab-0a1b-409e-8919-687f19b4be7f"/>
    <n v="1"/>
    <n v="1"/>
    <n v="0"/>
    <n v="1"/>
    <n v="0"/>
    <n v="0"/>
    <n v="0"/>
    <n v="0"/>
    <n v="0"/>
    <n v="0"/>
    <n v="0"/>
    <n v="0"/>
    <n v="0"/>
    <n v="1"/>
    <n v="0"/>
    <n v="0"/>
    <n v="0"/>
    <n v="0"/>
    <n v="0"/>
    <n v="0"/>
    <n v="0"/>
    <n v="0"/>
    <n v="0"/>
    <n v="0"/>
    <n v="0"/>
    <n v="44447"/>
    <n v="44477"/>
    <n v="0"/>
    <n v="1"/>
    <n v="0"/>
    <n v="2021"/>
    <n v="9"/>
    <n v="30"/>
    <n v="4"/>
    <m/>
    <m/>
    <m/>
    <x v="2"/>
    <s v="Direct"/>
    <x v="0"/>
    <x v="8"/>
    <x v="0"/>
  </r>
  <r>
    <n v="53832368"/>
    <s v="Data Scientist"/>
    <x v="1"/>
    <s v="Developers/Programmers"/>
    <x v="231"/>
    <n v="5067594"/>
    <s v="Bendigo &amp; Adelaide Bank"/>
    <n v="3.0047999999999999"/>
    <d v="2021-09-08T00:00:00"/>
    <n v="44477.999988425923"/>
    <s v="Two exciting roles, one focussing on our Customer Intelligence Hub and the other supporting the Lending Process Automation project."/>
    <s v="Australia"/>
    <x v="2"/>
    <x v="2"/>
    <s v="CBD &amp; Inner Suburbs"/>
    <s v="melbourne"/>
    <x v="0"/>
    <s v="Permanent salary (base plus super plus benefits)"/>
    <s v="Yes"/>
    <s v="https://www.seek.com.au/job/53832368?type=standout#searchRequestToken=ffb4badb-b2ab-46d0-815c-4013328d69b5"/>
    <n v="1"/>
    <n v="1"/>
    <n v="1"/>
    <n v="1"/>
    <n v="0"/>
    <n v="0"/>
    <n v="0"/>
    <n v="0"/>
    <n v="0"/>
    <n v="0"/>
    <n v="1"/>
    <n v="0"/>
    <n v="0"/>
    <n v="1"/>
    <n v="0"/>
    <n v="0"/>
    <n v="0"/>
    <n v="0"/>
    <n v="0"/>
    <n v="0"/>
    <n v="0"/>
    <n v="1"/>
    <n v="0"/>
    <n v="0"/>
    <n v="0"/>
    <n v="44447"/>
    <n v="44468"/>
    <n v="0"/>
    <n v="1"/>
    <n v="0"/>
    <n v="2021"/>
    <n v="9"/>
    <n v="30"/>
    <n v="7"/>
    <m/>
    <m/>
    <m/>
    <x v="2"/>
    <s v="Direct"/>
    <x v="1"/>
    <x v="8"/>
    <x v="0"/>
  </r>
  <r>
    <n v="53836229"/>
    <s v="Data Scientist"/>
    <x v="11"/>
    <s v="Systems Engineering"/>
    <x v="806"/>
    <n v="40916502"/>
    <m/>
    <m/>
    <d v="2021-09-09T00:00:00"/>
    <n v="44478.999988425923"/>
    <s v="Naval Ship Management (Australia) Pty Ltd (NSM) has an opportunity for an experienced Data Scientist to join their team on Garden Island."/>
    <s v="Australia"/>
    <x v="0"/>
    <x v="0"/>
    <s v="CBD, Inner West &amp; Eastern Suburbs"/>
    <s v="sydney"/>
    <x v="0"/>
    <m/>
    <s v="No"/>
    <s v="https://www.seek.com.au/job/53836229?type=standout#searchRequestToken=fff28844-2a97-4bb6-8699-924c9fa136bb"/>
    <n v="0"/>
    <n v="1"/>
    <n v="1"/>
    <n v="1"/>
    <n v="0"/>
    <n v="0"/>
    <n v="0"/>
    <n v="0"/>
    <n v="0"/>
    <n v="0"/>
    <n v="1"/>
    <n v="0"/>
    <n v="0"/>
    <n v="1"/>
    <n v="0"/>
    <n v="0"/>
    <n v="0"/>
    <n v="0"/>
    <n v="0"/>
    <n v="0"/>
    <n v="0"/>
    <n v="0"/>
    <n v="0"/>
    <n v="0"/>
    <n v="0"/>
    <n v="44447"/>
    <n v="44478"/>
    <n v="0"/>
    <n v="1"/>
    <n v="0"/>
    <n v="2021"/>
    <n v="9"/>
    <n v="30"/>
    <n v="5"/>
    <m/>
    <m/>
    <m/>
    <x v="2"/>
    <s v="Direct"/>
    <x v="0"/>
    <x v="8"/>
    <x v="3"/>
  </r>
  <r>
    <n v="53842715"/>
    <s v="Associate Data Scientist"/>
    <x v="5"/>
    <s v="Other"/>
    <x v="16"/>
    <n v="32277792"/>
    <s v="Annalect"/>
    <n v="4"/>
    <d v="2021-09-09T00:00:00"/>
    <n v="44478.999988425923"/>
    <s v="Annalect, Omnicom Media Group"/>
    <s v="Australia"/>
    <x v="0"/>
    <x v="0"/>
    <m/>
    <m/>
    <x v="0"/>
    <m/>
    <s v="No"/>
    <s v="https://www.seek.com.au/job/53842715?type=standard#searchRequestToken=fffe47e9-8273-47c1-8d35-8b64c87695ed"/>
    <n v="0"/>
    <n v="1"/>
    <n v="1"/>
    <n v="1"/>
    <n v="0"/>
    <n v="0"/>
    <n v="0"/>
    <n v="0"/>
    <n v="0"/>
    <n v="0"/>
    <n v="1"/>
    <n v="0"/>
    <n v="1"/>
    <n v="1"/>
    <n v="0"/>
    <n v="0"/>
    <n v="0"/>
    <n v="0"/>
    <n v="0"/>
    <n v="0"/>
    <n v="0"/>
    <n v="1"/>
    <n v="0"/>
    <n v="0"/>
    <n v="0"/>
    <n v="44448"/>
    <n v="44478"/>
    <n v="0"/>
    <n v="1"/>
    <n v="0"/>
    <n v="2021"/>
    <n v="9"/>
    <n v="30"/>
    <n v="7"/>
    <m/>
    <m/>
    <m/>
    <x v="2"/>
    <s v="Direct"/>
    <x v="0"/>
    <x v="8"/>
    <x v="3"/>
  </r>
  <r>
    <n v="53852203"/>
    <s v="Data Landscaping Analyst"/>
    <x v="1"/>
    <s v="Other"/>
    <x v="807"/>
    <n v="41984352"/>
    <m/>
    <m/>
    <d v="2021-09-09T00:00:00"/>
    <n v="44478.999988425923"/>
    <s v="OUR SOLUTION Demyst unlocks innovation with the power of data."/>
    <s v="Australia"/>
    <x v="0"/>
    <x v="0"/>
    <m/>
    <m/>
    <x v="0"/>
    <s v="$80,000 - 120,000 per year"/>
    <s v="No"/>
    <s v="https://www.seek.com.au/job/53852203?type=standout#searchRequestToken=feebdacd-d6cc-412e-9c84-fca81ea86970"/>
    <n v="0"/>
    <n v="1"/>
    <n v="0"/>
    <n v="1"/>
    <n v="0"/>
    <n v="0"/>
    <n v="0"/>
    <n v="0"/>
    <n v="0"/>
    <n v="0"/>
    <n v="1"/>
    <n v="0"/>
    <n v="0"/>
    <n v="1"/>
    <n v="0"/>
    <n v="0"/>
    <n v="0"/>
    <n v="0"/>
    <n v="0"/>
    <n v="0"/>
    <n v="0"/>
    <n v="0"/>
    <n v="0"/>
    <n v="0"/>
    <n v="0"/>
    <n v="44448"/>
    <n v="44454"/>
    <n v="0"/>
    <n v="1"/>
    <n v="0"/>
    <n v="2021"/>
    <n v="9"/>
    <n v="30"/>
    <n v="4"/>
    <n v="80000"/>
    <n v="120000"/>
    <s v="year"/>
    <x v="2"/>
    <s v="Direct"/>
    <x v="1"/>
    <x v="8"/>
    <x v="3"/>
  </r>
  <r>
    <n v="53853319"/>
    <s v="Data Scientist"/>
    <x v="1"/>
    <s v="Other"/>
    <x v="808"/>
    <n v="45001127"/>
    <m/>
    <m/>
    <d v="2021-09-10T00:00:00"/>
    <n v="44479.999988425923"/>
    <s v="Data Science with a purpose. Join our start-up's Data team and help Australians find better pathways to better health."/>
    <s v="Australia"/>
    <x v="0"/>
    <x v="11"/>
    <m/>
    <s v="newcastle"/>
    <x v="0"/>
    <m/>
    <s v="No"/>
    <s v="https://www.seek.com.au/job/53853319?type=standard#searchRequestToken=ffb4badb-b2ab-46d0-815c-4013328d69b5"/>
    <n v="1"/>
    <n v="1"/>
    <n v="1"/>
    <n v="1"/>
    <n v="0"/>
    <n v="0"/>
    <n v="0"/>
    <n v="0"/>
    <n v="0"/>
    <n v="0"/>
    <n v="1"/>
    <n v="0"/>
    <n v="0"/>
    <n v="1"/>
    <n v="0"/>
    <n v="0"/>
    <n v="0"/>
    <n v="0"/>
    <n v="0"/>
    <n v="0"/>
    <n v="0"/>
    <n v="0"/>
    <n v="0"/>
    <n v="0"/>
    <n v="0"/>
    <n v="44448"/>
    <n v="44474"/>
    <n v="0"/>
    <n v="1"/>
    <n v="0"/>
    <n v="2021"/>
    <n v="9"/>
    <n v="30"/>
    <n v="6"/>
    <m/>
    <m/>
    <m/>
    <x v="2"/>
    <s v="Direct"/>
    <x v="0"/>
    <x v="8"/>
    <x v="4"/>
  </r>
  <r>
    <n v="53856517"/>
    <s v="Data Scientist - Retail Bank"/>
    <x v="2"/>
    <s v="Analysis &amp; Reporting"/>
    <x v="6"/>
    <n v="27705684"/>
    <m/>
    <m/>
    <d v="2021-09-10T00:00:00"/>
    <n v="44479.488576388889"/>
    <s v="Data Scientist - Retail Bank - SYD Data Scientist within Advanced Analytics with focus on ML techniques 4-5+ years' experience across ML/ NLP/ Python"/>
    <s v="Australia"/>
    <x v="0"/>
    <x v="0"/>
    <s v="CBD, Inner West &amp; Eastern Suburbs"/>
    <s v="sydney"/>
    <x v="0"/>
    <s v="$145000.00 - $150000.00 p.a. + plus super"/>
    <s v="No"/>
    <s v="https://www.seek.com.au/job/53856517?type=standard#searchRequestToken=fff28844-2a97-4bb6-8699-924c9fa136bb"/>
    <n v="0"/>
    <n v="1"/>
    <n v="1"/>
    <n v="1"/>
    <n v="0"/>
    <n v="0"/>
    <n v="0"/>
    <n v="0"/>
    <n v="0"/>
    <n v="0"/>
    <n v="1"/>
    <n v="0"/>
    <n v="1"/>
    <n v="1"/>
    <n v="0"/>
    <n v="0"/>
    <n v="0"/>
    <n v="0"/>
    <n v="0"/>
    <n v="0"/>
    <n v="0"/>
    <n v="1"/>
    <n v="0"/>
    <n v="0"/>
    <n v="0"/>
    <n v="44449"/>
    <n v="44479"/>
    <n v="1"/>
    <n v="1"/>
    <n v="0"/>
    <n v="2021"/>
    <n v="9"/>
    <n v="30"/>
    <n v="7"/>
    <n v="145000"/>
    <n v="150000"/>
    <s v="year"/>
    <x v="2"/>
    <s v="Recruiter"/>
    <x v="1"/>
    <x v="8"/>
    <x v="4"/>
  </r>
  <r>
    <n v="53856739"/>
    <s v="Integration/ML Data Engineer"/>
    <x v="1"/>
    <s v="Engineering - Software"/>
    <x v="250"/>
    <n v="36442093"/>
    <s v="George Weston Foods"/>
    <n v="3.4337"/>
    <d v="2021-09-10T00:00:00"/>
    <n v="44479.999988425923"/>
    <s v="This is an exciting opportunity to support a highly visible, growing strategic initiative driving productivity and efficiency across GWF"/>
    <s v="Australia"/>
    <x v="0"/>
    <x v="0"/>
    <s v="Ryde &amp; Macquarie Park"/>
    <m/>
    <x v="0"/>
    <m/>
    <s v="No"/>
    <s v="https://www.seek.com.au/job/53856739?type=standout#searchRequestToken=ffab8922-ab51-4df4-b522-b0a21299497b"/>
    <n v="1"/>
    <n v="1"/>
    <n v="1"/>
    <n v="1"/>
    <n v="0"/>
    <n v="0"/>
    <n v="0"/>
    <n v="0"/>
    <n v="0"/>
    <n v="1"/>
    <n v="1"/>
    <n v="1"/>
    <n v="1"/>
    <n v="1"/>
    <n v="0"/>
    <n v="0"/>
    <n v="0"/>
    <n v="0"/>
    <n v="0"/>
    <n v="0"/>
    <n v="0"/>
    <n v="1"/>
    <n v="0"/>
    <n v="0"/>
    <n v="0"/>
    <n v="44449"/>
    <n v="44470"/>
    <n v="0"/>
    <n v="1"/>
    <n v="0"/>
    <n v="2021"/>
    <n v="9"/>
    <n v="30"/>
    <n v="10"/>
    <m/>
    <m/>
    <m/>
    <x v="2"/>
    <s v="Direct"/>
    <x v="0"/>
    <x v="8"/>
    <x v="4"/>
  </r>
  <r>
    <n v="53860192"/>
    <s v="Physicist/Data Scientist"/>
    <x v="0"/>
    <s v="Chemistry &amp; Physics"/>
    <x v="809"/>
    <n v="40274805"/>
    <m/>
    <m/>
    <d v="2021-09-10T00:00:00"/>
    <n v="44479.999988425923"/>
    <s v="Physics background? Experienced in instrumentation, X-ray or nuclear spectroscopy, statistical analysis and scientific programming? Join our team!"/>
    <s v="Australia"/>
    <x v="6"/>
    <x v="6"/>
    <m/>
    <s v="adelaide"/>
    <x v="0"/>
    <m/>
    <s v="No"/>
    <s v="https://www.seek.com.au/job/53860192?type=standard#searchRequestToken=fffe47e9-8273-47c1-8d35-8b64c87695ed"/>
    <n v="0"/>
    <n v="1"/>
    <n v="1"/>
    <n v="1"/>
    <n v="0"/>
    <n v="0"/>
    <n v="0"/>
    <n v="0"/>
    <n v="0"/>
    <n v="0"/>
    <n v="1"/>
    <n v="0"/>
    <n v="0"/>
    <n v="1"/>
    <n v="0"/>
    <n v="0"/>
    <n v="0"/>
    <n v="0"/>
    <n v="0"/>
    <n v="0"/>
    <n v="0"/>
    <n v="0"/>
    <n v="0"/>
    <n v="0"/>
    <n v="0"/>
    <n v="44449"/>
    <n v="44479"/>
    <n v="0"/>
    <n v="1"/>
    <n v="0"/>
    <n v="2021"/>
    <n v="9"/>
    <n v="30"/>
    <n v="5"/>
    <m/>
    <m/>
    <m/>
    <x v="2"/>
    <s v="Direct"/>
    <x v="0"/>
    <x v="8"/>
    <x v="4"/>
  </r>
  <r>
    <n v="53861477"/>
    <s v="Senior Cloud Engineer (Backend)"/>
    <x v="0"/>
    <s v="Other"/>
    <x v="96"/>
    <n v="26734030"/>
    <s v="Deloitte"/>
    <n v="3.3"/>
    <d v="2021-09-10T00:00:00"/>
    <n v="44479.999988425923"/>
    <s v="Work in a start-up like environment – opportunity to develop new features!"/>
    <s v="Australia"/>
    <x v="2"/>
    <x v="2"/>
    <s v="CBD &amp; Inner Suburbs"/>
    <s v="melbourne"/>
    <x v="0"/>
    <m/>
    <s v="No"/>
    <s v="https://www.seek.com.au/job/53861477?type=standout#searchRequestToken=fffc1cc2-fa24-423c-81b0-8b863441bcd1"/>
    <n v="0"/>
    <n v="1"/>
    <n v="0"/>
    <n v="1"/>
    <n v="0"/>
    <n v="0"/>
    <n v="0"/>
    <n v="0"/>
    <n v="0"/>
    <n v="1"/>
    <n v="1"/>
    <n v="1"/>
    <n v="1"/>
    <n v="1"/>
    <n v="0"/>
    <n v="0"/>
    <n v="0"/>
    <n v="0"/>
    <n v="0"/>
    <n v="0"/>
    <n v="0"/>
    <n v="1"/>
    <n v="1"/>
    <n v="0"/>
    <n v="0"/>
    <n v="44449"/>
    <n v="44479"/>
    <n v="0"/>
    <n v="1"/>
    <n v="0"/>
    <n v="2021"/>
    <n v="9"/>
    <n v="30"/>
    <n v="9"/>
    <m/>
    <m/>
    <m/>
    <x v="2"/>
    <s v="Direct"/>
    <x v="0"/>
    <x v="8"/>
    <x v="4"/>
  </r>
  <r>
    <n v="53863638"/>
    <s v="Senior Analyst, People Analytics &amp; Reporting"/>
    <x v="8"/>
    <s v="Other"/>
    <x v="124"/>
    <n v="11268388"/>
    <s v="Bupa"/>
    <n v="3.0116000000000001"/>
    <d v="2021-09-10T00:00:00"/>
    <n v="44479.647581018522"/>
    <s v="Lead an attrition project to deliver insights &amp; advice on how to improve attrition across Bupa ANZ. 12m fixed term with flexible location."/>
    <s v="Australia"/>
    <x v="2"/>
    <x v="2"/>
    <m/>
    <m/>
    <x v="1"/>
    <s v="Insurance discounts &amp; flexible location"/>
    <s v="No"/>
    <s v="https://www.seek.com.au/job/53863638?type=standard#searchRequestToken=ffef9ce0-3118-49f8-8d2a-fdad48752d02"/>
    <n v="1"/>
    <n v="1"/>
    <n v="0"/>
    <n v="1"/>
    <n v="0"/>
    <n v="0"/>
    <n v="0"/>
    <n v="0"/>
    <n v="0"/>
    <n v="0"/>
    <n v="1"/>
    <n v="0"/>
    <n v="0"/>
    <n v="1"/>
    <n v="0"/>
    <n v="0"/>
    <n v="0"/>
    <n v="0"/>
    <n v="0"/>
    <n v="0"/>
    <n v="0"/>
    <n v="0"/>
    <n v="0"/>
    <n v="0"/>
    <n v="0"/>
    <n v="44449"/>
    <n v="44479"/>
    <n v="0"/>
    <n v="1"/>
    <n v="0"/>
    <n v="2021"/>
    <n v="9"/>
    <n v="30"/>
    <n v="5"/>
    <m/>
    <m/>
    <m/>
    <x v="2"/>
    <s v="Direct"/>
    <x v="1"/>
    <x v="8"/>
    <x v="4"/>
  </r>
  <r>
    <n v="53867812"/>
    <s v="Customer Business Analyst"/>
    <x v="7"/>
    <s v="Analysts"/>
    <x v="810"/>
    <n v="41589590"/>
    <m/>
    <m/>
    <d v="2021-09-10T00:00:00"/>
    <n v="44479.999988425923"/>
    <s v="Great opportunity for a motivated business focused Customer Business Analyst to join our team. Ideally role is in Sydney but can be Adel, Melb or Bris"/>
    <s v="Australia"/>
    <x v="0"/>
    <x v="0"/>
    <s v="Ryde &amp; Macquarie Park"/>
    <s v="macquariepark"/>
    <x v="1"/>
    <m/>
    <s v="No"/>
    <s v="https://www.seek.com.au/job/53867812?type=standout#searchRequestToken=ffeac0e5-8f25-4c91-ace6-44b2c19a4d98"/>
    <n v="0"/>
    <n v="0"/>
    <n v="0"/>
    <n v="1"/>
    <n v="0"/>
    <n v="0"/>
    <n v="0"/>
    <n v="0"/>
    <n v="0"/>
    <n v="0"/>
    <n v="1"/>
    <n v="0"/>
    <n v="0"/>
    <n v="1"/>
    <n v="0"/>
    <n v="0"/>
    <n v="0"/>
    <n v="0"/>
    <n v="0"/>
    <n v="0"/>
    <n v="0"/>
    <n v="0"/>
    <n v="0"/>
    <n v="0"/>
    <n v="0"/>
    <n v="44449"/>
    <n v="44479"/>
    <n v="0"/>
    <n v="1"/>
    <n v="0"/>
    <n v="2021"/>
    <n v="9"/>
    <n v="30"/>
    <n v="3"/>
    <m/>
    <m/>
    <m/>
    <x v="2"/>
    <s v="Direct"/>
    <x v="0"/>
    <x v="8"/>
    <x v="4"/>
  </r>
  <r>
    <n v="53867949"/>
    <s v="Customer Business Analyst"/>
    <x v="7"/>
    <s v="Analysts"/>
    <x v="810"/>
    <n v="41589590"/>
    <m/>
    <m/>
    <d v="2021-09-10T00:00:00"/>
    <n v="44479.999988425923"/>
    <s v="Great opportunity for a motivated business focused Customer Business Analyst to join our team. Ideally role is in Sydney or Adel, can be Melb or Bris"/>
    <s v="Australia"/>
    <x v="6"/>
    <x v="6"/>
    <m/>
    <s v="Parkside"/>
    <x v="1"/>
    <m/>
    <s v="No"/>
    <s v="https://www.seek.com.au/job/53867949?type=standout#searchRequestToken=fff88ad6-a188-48ca-b0be-afc808bc70f5"/>
    <n v="0"/>
    <n v="0"/>
    <n v="0"/>
    <n v="1"/>
    <n v="0"/>
    <n v="0"/>
    <n v="0"/>
    <n v="0"/>
    <n v="0"/>
    <n v="0"/>
    <n v="1"/>
    <n v="0"/>
    <n v="0"/>
    <n v="1"/>
    <n v="0"/>
    <n v="0"/>
    <n v="0"/>
    <n v="0"/>
    <n v="0"/>
    <n v="0"/>
    <n v="0"/>
    <n v="0"/>
    <n v="0"/>
    <n v="0"/>
    <n v="0"/>
    <n v="44449"/>
    <n v="44479"/>
    <n v="0"/>
    <n v="1"/>
    <n v="0"/>
    <n v="2021"/>
    <n v="9"/>
    <n v="30"/>
    <n v="3"/>
    <m/>
    <m/>
    <m/>
    <x v="2"/>
    <s v="Direct"/>
    <x v="0"/>
    <x v="8"/>
    <x v="4"/>
  </r>
  <r>
    <n v="53868103"/>
    <s v="Junior Data Scientist"/>
    <x v="1"/>
    <s v="Business/Systems Analysts"/>
    <x v="811"/>
    <n v="30066250"/>
    <s v="Nine Network"/>
    <n v="3"/>
    <d v="2021-09-10T00:00:00"/>
    <n v="44479.999988425923"/>
    <s v="This role is perfect for an aspiring Junior Data Scientist."/>
    <s v="Australia"/>
    <x v="0"/>
    <x v="0"/>
    <s v="North Shore &amp; Northern Beaches"/>
    <s v="northsydney"/>
    <x v="0"/>
    <m/>
    <s v="No"/>
    <s v="https://www.seek.com.au/job/53868103?type=standout#searchRequestToken=fffe47e9-8273-47c1-8d35-8b64c87695ed"/>
    <n v="0"/>
    <n v="1"/>
    <n v="1"/>
    <n v="1"/>
    <n v="0"/>
    <n v="0"/>
    <n v="0"/>
    <n v="0"/>
    <n v="0"/>
    <n v="0"/>
    <n v="1"/>
    <n v="0"/>
    <n v="1"/>
    <n v="1"/>
    <n v="0"/>
    <n v="0"/>
    <n v="0"/>
    <n v="0"/>
    <n v="0"/>
    <n v="0"/>
    <n v="0"/>
    <n v="1"/>
    <n v="0"/>
    <n v="0"/>
    <n v="0"/>
    <n v="44449"/>
    <n v="44479"/>
    <n v="0"/>
    <n v="1"/>
    <n v="0"/>
    <n v="2021"/>
    <n v="9"/>
    <n v="30"/>
    <n v="7"/>
    <m/>
    <m/>
    <m/>
    <x v="2"/>
    <s v="Direct"/>
    <x v="0"/>
    <x v="8"/>
    <x v="4"/>
  </r>
  <r>
    <n v="53868661"/>
    <s v="Senior Actuarial Analyst/ Date Scientist"/>
    <x v="10"/>
    <s v="Actuarial"/>
    <x v="218"/>
    <n v="8133080"/>
    <s v="Suncorp"/>
    <n v="3.415"/>
    <d v="2021-09-10T00:00:00"/>
    <n v="44479.999988425923"/>
    <s v="Start or step up your actuarial career within this fantastic supportive team"/>
    <s v="Australia"/>
    <x v="0"/>
    <x v="0"/>
    <s v="CBD, Inner West &amp; Eastern Suburbs"/>
    <s v="sydney"/>
    <x v="0"/>
    <s v="Great salary and friendly culture"/>
    <s v="Yes"/>
    <s v="https://www.seek.com.au/job/53868661?type=standard#searchRequestToken=ffcfc50c-8214-4c11-868e-47cf85b6b86d"/>
    <n v="0"/>
    <n v="1"/>
    <n v="0"/>
    <n v="1"/>
    <n v="0"/>
    <n v="0"/>
    <n v="0"/>
    <n v="0"/>
    <n v="0"/>
    <n v="0"/>
    <n v="1"/>
    <n v="0"/>
    <n v="0"/>
    <n v="1"/>
    <n v="0"/>
    <n v="0"/>
    <n v="0"/>
    <n v="0"/>
    <n v="0"/>
    <n v="0"/>
    <n v="0"/>
    <n v="0"/>
    <n v="0"/>
    <n v="0"/>
    <n v="0"/>
    <n v="44449"/>
    <n v="44475"/>
    <n v="0"/>
    <n v="1"/>
    <n v="0"/>
    <n v="2021"/>
    <n v="9"/>
    <n v="30"/>
    <n v="4"/>
    <m/>
    <m/>
    <m/>
    <x v="2"/>
    <s v="Direct"/>
    <x v="1"/>
    <x v="8"/>
    <x v="4"/>
  </r>
  <r>
    <n v="53870762"/>
    <s v="Senior Insights Analyst- Customer"/>
    <x v="7"/>
    <s v="Analysts"/>
    <x v="72"/>
    <n v="35398774"/>
    <m/>
    <m/>
    <d v="2021-09-10T00:00:00"/>
    <n v="44479.999988425923"/>
    <s v="CORRELATE RESOURCES : Your trusted Data Analytics Recruitment Partner. APPLY NOW for exclusive opportunities, market insights &amp; ongoing career support"/>
    <s v="Australia"/>
    <x v="0"/>
    <x v="0"/>
    <s v="CBD, Inner West &amp; Eastern Suburbs"/>
    <s v="sydney"/>
    <x v="1"/>
    <m/>
    <s v="No"/>
    <s v="https://www.seek.com.au/job/53870762?type=standout#searchRequestToken=ffef9ce0-3118-49f8-8d2a-fdad48752d02"/>
    <n v="1"/>
    <n v="1"/>
    <n v="0"/>
    <n v="1"/>
    <n v="0"/>
    <n v="0"/>
    <n v="0"/>
    <n v="0"/>
    <n v="0"/>
    <n v="0"/>
    <n v="1"/>
    <n v="0"/>
    <n v="0"/>
    <n v="1"/>
    <n v="0"/>
    <n v="0"/>
    <n v="0"/>
    <n v="0"/>
    <n v="0"/>
    <n v="0"/>
    <n v="0"/>
    <n v="0"/>
    <n v="0"/>
    <n v="0"/>
    <n v="0"/>
    <n v="44449"/>
    <n v="44477"/>
    <n v="1"/>
    <n v="1"/>
    <n v="0"/>
    <n v="2021"/>
    <n v="9"/>
    <n v="30"/>
    <n v="5"/>
    <m/>
    <m/>
    <m/>
    <x v="2"/>
    <s v="Recruiter"/>
    <x v="0"/>
    <x v="8"/>
    <x v="4"/>
  </r>
  <r>
    <n v="53872572"/>
    <s v="BI Developer"/>
    <x v="1"/>
    <s v="Database Development &amp; Administration"/>
    <x v="85"/>
    <n v="2684"/>
    <m/>
    <m/>
    <d v="2021-09-11T00:00:00"/>
    <n v="44480.070011574076"/>
    <s v="Enhance the data and analytics platform to create a strong, trusted and sustainable data foundation and information delivery service."/>
    <s v="Australia"/>
    <x v="4"/>
    <x v="4"/>
    <s v="CBD &amp; Inner Suburbs"/>
    <s v="brisbane"/>
    <x v="1"/>
    <m/>
    <s v="No"/>
    <s v="https://www.seek.com.au/job/53872572?type=standout#searchRequestToken=ff02d620-1dcc-44bb-9933-fd3b3ee85cf6"/>
    <n v="0"/>
    <n v="1"/>
    <n v="0"/>
    <n v="1"/>
    <n v="0"/>
    <n v="0"/>
    <n v="0"/>
    <n v="0"/>
    <n v="0"/>
    <n v="0"/>
    <n v="1"/>
    <n v="0"/>
    <n v="0"/>
    <n v="0"/>
    <n v="0"/>
    <n v="0"/>
    <n v="0"/>
    <n v="0"/>
    <n v="0"/>
    <n v="0"/>
    <n v="0"/>
    <n v="0"/>
    <n v="0"/>
    <n v="0"/>
    <n v="0"/>
    <n v="44449"/>
    <n v="44454"/>
    <n v="0"/>
    <n v="1"/>
    <n v="0"/>
    <n v="2021"/>
    <n v="9"/>
    <n v="30"/>
    <n v="3"/>
    <m/>
    <m/>
    <m/>
    <x v="2"/>
    <s v="Direct"/>
    <x v="0"/>
    <x v="8"/>
    <x v="5"/>
  </r>
  <r>
    <n v="53878059"/>
    <s v="Lead Data Scientist - up to $250k package"/>
    <x v="7"/>
    <s v="Analysts"/>
    <x v="72"/>
    <n v="35398774"/>
    <m/>
    <m/>
    <d v="2021-09-13T00:00:00"/>
    <n v="44482.999988425923"/>
    <s v="CORRELATE RESOURCES : Your trusted Data Analytics Recruitment Partner. APPLY NOW for exclusive opportunities, market insights &amp; ongoing career support"/>
    <s v="Australia"/>
    <x v="0"/>
    <x v="0"/>
    <s v="CBD, Inner West &amp; Eastern Suburbs"/>
    <s v="sydney"/>
    <x v="0"/>
    <s v="Up to $190,000 + super + 20% bonus"/>
    <s v="No"/>
    <s v="https://www.seek.com.au/job/53878059?type=standout#searchRequestToken=fffe47e9-8273-47c1-8d35-8b64c87695ed"/>
    <n v="1"/>
    <n v="1"/>
    <n v="1"/>
    <n v="1"/>
    <n v="0"/>
    <n v="0"/>
    <n v="0"/>
    <n v="0"/>
    <n v="0"/>
    <n v="1"/>
    <n v="1"/>
    <n v="0"/>
    <n v="1"/>
    <n v="1"/>
    <n v="0"/>
    <n v="0"/>
    <n v="0"/>
    <n v="0"/>
    <n v="0"/>
    <n v="0"/>
    <n v="0"/>
    <n v="1"/>
    <n v="0"/>
    <n v="0"/>
    <n v="0"/>
    <n v="44451"/>
    <n v="44479"/>
    <n v="1"/>
    <n v="1"/>
    <n v="0"/>
    <n v="2021"/>
    <n v="9"/>
    <n v="30"/>
    <n v="9"/>
    <n v="190000"/>
    <n v="190000"/>
    <s v="year"/>
    <x v="2"/>
    <s v="Recruiter"/>
    <x v="1"/>
    <x v="8"/>
    <x v="1"/>
  </r>
  <r>
    <n v="53878061"/>
    <s v="Senior Data Scientist (CONTRACT: $700-$800 per day) REMOTE work available"/>
    <x v="7"/>
    <s v="Analysts"/>
    <x v="72"/>
    <n v="35398774"/>
    <m/>
    <m/>
    <d v="2021-09-13T00:00:00"/>
    <n v="44482.999988425923"/>
    <s v="CORRELATE RESOURCES : Your trusted Data Analytics Recruitment Partner. APPLY NOW for exclusive opportunities, market insights &amp; ongoing career support"/>
    <s v="Australia"/>
    <x v="2"/>
    <x v="2"/>
    <m/>
    <m/>
    <x v="1"/>
    <s v="$700-800pd"/>
    <s v="No"/>
    <s v="https://www.seek.com.au/job/53878061?type=standout#searchRequestToken=ffb4badb-b2ab-46d0-815c-4013328d69b5"/>
    <n v="1"/>
    <n v="1"/>
    <n v="1"/>
    <n v="1"/>
    <n v="0"/>
    <n v="0"/>
    <n v="0"/>
    <n v="0"/>
    <n v="0"/>
    <n v="0"/>
    <n v="1"/>
    <n v="1"/>
    <n v="0"/>
    <n v="1"/>
    <n v="0"/>
    <n v="0"/>
    <n v="0"/>
    <n v="0"/>
    <n v="0"/>
    <n v="0"/>
    <n v="0"/>
    <n v="0"/>
    <n v="0"/>
    <n v="0"/>
    <n v="0"/>
    <n v="44451"/>
    <n v="44479"/>
    <n v="1"/>
    <n v="1"/>
    <n v="0"/>
    <n v="2021"/>
    <n v="9"/>
    <n v="30"/>
    <n v="7"/>
    <n v="700"/>
    <n v="800"/>
    <s v="day"/>
    <x v="2"/>
    <s v="Recruiter"/>
    <x v="1"/>
    <x v="8"/>
    <x v="1"/>
  </r>
  <r>
    <n v="53884996"/>
    <s v="Data Scientist"/>
    <x v="1"/>
    <s v="Other"/>
    <x v="725"/>
    <n v="26225131"/>
    <s v="Serco"/>
    <n v="2.8235000000000001"/>
    <d v="2021-09-13T00:00:00"/>
    <n v="44482.999988425923"/>
    <s v="Develop the use of data science and support Enterprise Workforce Solutions to consolidate its value proposition as the WFM Hub."/>
    <s v="Australia"/>
    <x v="2"/>
    <x v="2"/>
    <s v="CBD &amp; Inner Suburbs"/>
    <s v="melbourne"/>
    <x v="1"/>
    <m/>
    <s v="Yes"/>
    <s v="https://www.seek.com.au/job/53884996?type=standout#searchRequestToken=fffe47e9-8273-47c1-8d35-8b64c87695ed"/>
    <n v="0"/>
    <n v="1"/>
    <n v="1"/>
    <n v="1"/>
    <n v="0"/>
    <n v="0"/>
    <n v="0"/>
    <n v="0"/>
    <n v="0"/>
    <n v="0"/>
    <n v="1"/>
    <n v="0"/>
    <n v="1"/>
    <n v="1"/>
    <n v="0"/>
    <n v="0"/>
    <n v="0"/>
    <n v="0"/>
    <n v="0"/>
    <n v="0"/>
    <n v="0"/>
    <n v="0"/>
    <n v="0"/>
    <n v="0"/>
    <n v="0"/>
    <n v="44452"/>
    <n v="44482"/>
    <n v="0"/>
    <n v="1"/>
    <n v="0"/>
    <n v="2021"/>
    <n v="9"/>
    <n v="30"/>
    <n v="6"/>
    <m/>
    <m/>
    <m/>
    <x v="2"/>
    <s v="Direct"/>
    <x v="0"/>
    <x v="8"/>
    <x v="1"/>
  </r>
  <r>
    <n v="53885439"/>
    <s v="Data Scientist &amp; Software Engineer"/>
    <x v="0"/>
    <s v="Mathematics, Statistics &amp; Information Sciences"/>
    <x v="812"/>
    <n v="33990174"/>
    <m/>
    <m/>
    <d v="2021-09-13T00:00:00"/>
    <n v="44482.999988425923"/>
    <s v="At Jacaranda Finance, we have a simple purpose: To make borrowing money a simple and fair experience."/>
    <s v="Australia"/>
    <x v="4"/>
    <x v="4"/>
    <s v="CBD &amp; Inner Suburbs"/>
    <s v="Milton"/>
    <x v="0"/>
    <s v="$100,000 - $139,999"/>
    <s v="No"/>
    <s v="https://www.seek.com.au/job/53885439?type=standard#searchRequestToken=fff909bc-666c-4f6d-9548-b38d2ab17782"/>
    <n v="0"/>
    <n v="1"/>
    <n v="1"/>
    <n v="1"/>
    <n v="0"/>
    <n v="0"/>
    <n v="0"/>
    <n v="0"/>
    <n v="0"/>
    <n v="0"/>
    <n v="1"/>
    <n v="1"/>
    <n v="0"/>
    <n v="1"/>
    <n v="0"/>
    <n v="0"/>
    <n v="0"/>
    <n v="0"/>
    <n v="0"/>
    <n v="0"/>
    <n v="0"/>
    <n v="0"/>
    <n v="0"/>
    <n v="0"/>
    <n v="0"/>
    <n v="44452"/>
    <n v="44482"/>
    <n v="0"/>
    <n v="1"/>
    <n v="0"/>
    <n v="2021"/>
    <n v="9"/>
    <n v="30"/>
    <n v="6"/>
    <n v="100000"/>
    <n v="139999"/>
    <s v="year"/>
    <x v="2"/>
    <s v="Direct"/>
    <x v="1"/>
    <x v="8"/>
    <x v="1"/>
  </r>
  <r>
    <n v="53886519"/>
    <s v="Data Scientist"/>
    <x v="0"/>
    <s v="Mathematics, Statistics &amp; Information Sciences"/>
    <x v="780"/>
    <n v="28097384"/>
    <m/>
    <m/>
    <d v="2021-09-13T00:00:00"/>
    <n v="44482.999988425923"/>
    <s v="Play a key role in shaping our State-of-the-art facial recognition technology as we continue to transform the digital verification industry."/>
    <s v="Australia"/>
    <x v="3"/>
    <x v="3"/>
    <s v="CBD, Inner &amp; Western Suburbs"/>
    <s v="Subiaco"/>
    <x v="0"/>
    <m/>
    <s v="No"/>
    <s v="https://www.seek.com.au/job/53886519?type=standout#searchRequestToken=fffe47e9-8273-47c1-8d35-8b64c87695ed"/>
    <n v="0"/>
    <n v="1"/>
    <n v="1"/>
    <n v="1"/>
    <n v="0"/>
    <n v="0"/>
    <n v="0"/>
    <n v="0"/>
    <n v="0"/>
    <n v="0"/>
    <n v="1"/>
    <n v="1"/>
    <n v="0"/>
    <n v="1"/>
    <n v="0"/>
    <n v="0"/>
    <n v="0"/>
    <n v="0"/>
    <n v="0"/>
    <n v="0"/>
    <n v="0"/>
    <n v="0"/>
    <n v="1"/>
    <n v="0"/>
    <n v="0"/>
    <n v="44452"/>
    <n v="44482"/>
    <n v="0"/>
    <n v="1"/>
    <n v="0"/>
    <n v="2021"/>
    <n v="9"/>
    <n v="30"/>
    <n v="7"/>
    <m/>
    <m/>
    <m/>
    <x v="2"/>
    <s v="Direct"/>
    <x v="0"/>
    <x v="8"/>
    <x v="1"/>
  </r>
  <r>
    <n v="53890277"/>
    <s v="Data Scientist"/>
    <x v="1"/>
    <s v="Engineering - Software"/>
    <x v="2"/>
    <n v="28031400"/>
    <m/>
    <m/>
    <d v="2021-09-13T00:00:00"/>
    <n v="44482.700162037043"/>
    <s v="This software technology organisation is looking for a Data Scientist with experience with graphical simulations and security clearance."/>
    <s v="Australia"/>
    <x v="6"/>
    <x v="6"/>
    <m/>
    <m/>
    <x v="0"/>
    <s v="Competitive Salary"/>
    <s v="No"/>
    <s v="https://www.seek.com.au/job/53890277?type=standard#searchRequestToken=fffe47e9-8273-47c1-8d35-8b64c87695ed"/>
    <n v="0"/>
    <n v="1"/>
    <n v="1"/>
    <n v="1"/>
    <n v="0"/>
    <n v="0"/>
    <n v="0"/>
    <n v="0"/>
    <n v="0"/>
    <n v="0"/>
    <n v="1"/>
    <n v="1"/>
    <n v="0"/>
    <n v="1"/>
    <n v="0"/>
    <n v="0"/>
    <n v="0"/>
    <n v="0"/>
    <n v="0"/>
    <n v="0"/>
    <n v="0"/>
    <n v="0"/>
    <n v="0"/>
    <n v="0"/>
    <n v="0"/>
    <n v="44452"/>
    <n v="44482"/>
    <n v="1"/>
    <n v="1"/>
    <n v="0"/>
    <n v="2021"/>
    <n v="9"/>
    <n v="30"/>
    <n v="6"/>
    <m/>
    <m/>
    <m/>
    <x v="2"/>
    <s v="Recruiter"/>
    <x v="1"/>
    <x v="8"/>
    <x v="1"/>
  </r>
  <r>
    <n v="53891985"/>
    <s v="Data Scientist"/>
    <x v="0"/>
    <s v="Modelling &amp; Simulation"/>
    <x v="168"/>
    <n v="39376717"/>
    <s v="Betfair"/>
    <n v="3.3"/>
    <d v="2021-09-13T00:00:00"/>
    <n v="44482.999988425923"/>
    <s v="Are you looking for the next step in your Data Science career?"/>
    <s v="Australia"/>
    <x v="2"/>
    <x v="2"/>
    <s v="CBD &amp; Inner Suburbs"/>
    <s v="melbourne"/>
    <x v="0"/>
    <m/>
    <s v="Yes"/>
    <s v="https://www.seek.com.au/job/53891985?type=standout#searchRequestToken=ffb4badb-b2ab-46d0-815c-4013328d69b5"/>
    <n v="1"/>
    <n v="1"/>
    <n v="1"/>
    <n v="1"/>
    <n v="0"/>
    <n v="0"/>
    <n v="0"/>
    <n v="0"/>
    <n v="0"/>
    <n v="0"/>
    <n v="1"/>
    <n v="0"/>
    <n v="0"/>
    <n v="1"/>
    <n v="0"/>
    <n v="0"/>
    <n v="0"/>
    <n v="0"/>
    <n v="0"/>
    <n v="0"/>
    <n v="0"/>
    <n v="0"/>
    <n v="0"/>
    <n v="0"/>
    <n v="0"/>
    <n v="44452"/>
    <n v="44475"/>
    <n v="0"/>
    <n v="1"/>
    <n v="0"/>
    <n v="2021"/>
    <n v="9"/>
    <n v="30"/>
    <n v="6"/>
    <m/>
    <m/>
    <m/>
    <x v="2"/>
    <s v="Direct"/>
    <x v="0"/>
    <x v="8"/>
    <x v="1"/>
  </r>
  <r>
    <n v="53894001"/>
    <s v="Senior Data Scientist"/>
    <x v="0"/>
    <s v="Mathematics, Statistics &amp; Information Sciences"/>
    <x v="448"/>
    <n v="25038674"/>
    <s v="HCL Australia Services"/>
    <n v="3.3"/>
    <d v="2021-09-13T00:00:00"/>
    <n v="44482.999988425923"/>
    <s v="Senior Data Scientist"/>
    <s v="Australia"/>
    <x v="0"/>
    <x v="0"/>
    <s v="CBD, Inner West &amp; Eastern Suburbs"/>
    <s v="sydney"/>
    <x v="0"/>
    <m/>
    <s v="No"/>
    <s v="https://www.seek.com.au/job/53894001?type=standard#searchRequestToken=ffeb390d-459a-498a-a7e7-a567f7d2e5a2"/>
    <n v="1"/>
    <n v="1"/>
    <n v="1"/>
    <n v="1"/>
    <n v="0"/>
    <n v="0"/>
    <n v="0"/>
    <n v="0"/>
    <n v="0"/>
    <n v="0"/>
    <n v="1"/>
    <n v="0"/>
    <n v="0"/>
    <n v="1"/>
    <n v="0"/>
    <n v="0"/>
    <n v="0"/>
    <n v="0"/>
    <n v="0"/>
    <n v="0"/>
    <n v="0"/>
    <n v="1"/>
    <n v="0"/>
    <n v="0"/>
    <n v="0"/>
    <n v="44452"/>
    <n v="44482"/>
    <n v="0"/>
    <n v="1"/>
    <n v="0"/>
    <n v="2021"/>
    <n v="9"/>
    <n v="30"/>
    <n v="7"/>
    <m/>
    <m/>
    <m/>
    <x v="2"/>
    <s v="Direct"/>
    <x v="0"/>
    <x v="8"/>
    <x v="1"/>
  </r>
  <r>
    <n v="53894393"/>
    <s v="Data Scientist - Marketing &amp; Digital"/>
    <x v="1"/>
    <s v="Other"/>
    <x v="291"/>
    <n v="22319711"/>
    <m/>
    <m/>
    <d v="2021-09-13T00:00:00"/>
    <n v="44482.999988425923"/>
    <s v="Work with cutting-edge technologies and help build predictive and machine learning models with the support of an amazing Data Engineering team."/>
    <s v="Australia"/>
    <x v="2"/>
    <x v="2"/>
    <s v="CBD &amp; Inner Suburbs"/>
    <s v="melbourne"/>
    <x v="0"/>
    <m/>
    <s v="No"/>
    <s v="https://www.seek.com.au/job/53894393?type=standout#searchRequestToken=fff88ad6-a188-48ca-b0be-afc808bc70f5"/>
    <n v="1"/>
    <n v="1"/>
    <n v="1"/>
    <n v="1"/>
    <n v="0"/>
    <n v="0"/>
    <n v="0"/>
    <n v="0"/>
    <n v="0"/>
    <n v="0"/>
    <n v="1"/>
    <n v="0"/>
    <n v="0"/>
    <n v="1"/>
    <n v="0"/>
    <n v="0"/>
    <n v="0"/>
    <n v="0"/>
    <n v="0"/>
    <n v="0"/>
    <n v="0"/>
    <n v="0"/>
    <n v="0"/>
    <n v="0"/>
    <n v="0"/>
    <n v="44452"/>
    <n v="44482"/>
    <n v="1"/>
    <n v="1"/>
    <n v="0"/>
    <n v="2021"/>
    <n v="9"/>
    <n v="30"/>
    <n v="6"/>
    <m/>
    <m/>
    <m/>
    <x v="2"/>
    <s v="Recruiter"/>
    <x v="0"/>
    <x v="8"/>
    <x v="1"/>
  </r>
  <r>
    <n v="53898456"/>
    <s v="Data Analyst"/>
    <x v="1"/>
    <s v="Business/Systems Analysts"/>
    <x v="813"/>
    <n v="21763977"/>
    <m/>
    <m/>
    <d v="2021-09-14T00:00:00"/>
    <n v="44483.999988425923"/>
    <s v="Australian Founded Tech Powerhouse with US HQ and massive global growth. Family culture with a diverse Australian team. Looking for data analyst."/>
    <s v="Australia"/>
    <x v="0"/>
    <x v="0"/>
    <s v="CBD, Inner West &amp; Eastern Suburbs"/>
    <s v="sydney"/>
    <x v="0"/>
    <s v="$70000 - $80000 Plus Super"/>
    <s v="No"/>
    <s v="https://www.seek.com.au/job/53898456?type=standard#searchRequestToken=ffee10b9-68d2-4288-8aa8-80fd044cab50"/>
    <n v="0"/>
    <n v="1"/>
    <n v="0"/>
    <n v="1"/>
    <n v="0"/>
    <n v="0"/>
    <n v="0"/>
    <n v="0"/>
    <n v="0"/>
    <n v="0"/>
    <n v="1"/>
    <n v="0"/>
    <n v="0"/>
    <n v="1"/>
    <n v="0"/>
    <n v="0"/>
    <n v="0"/>
    <n v="0"/>
    <n v="0"/>
    <n v="0"/>
    <n v="0"/>
    <n v="0"/>
    <n v="0"/>
    <n v="0"/>
    <n v="0"/>
    <n v="44452"/>
    <n v="44480"/>
    <n v="0"/>
    <n v="1"/>
    <n v="0"/>
    <n v="2021"/>
    <n v="9"/>
    <n v="30"/>
    <n v="4"/>
    <n v="70000"/>
    <n v="80000"/>
    <s v="year"/>
    <x v="2"/>
    <s v="Direct"/>
    <x v="1"/>
    <x v="8"/>
    <x v="2"/>
  </r>
  <r>
    <n v="53901335"/>
    <s v="Senior Data Scientist"/>
    <x v="0"/>
    <s v="Mathematics, Statistics &amp; Information Sciences"/>
    <x v="77"/>
    <n v="22452219"/>
    <s v="QBE Insurance"/>
    <n v="3.3"/>
    <d v="2021-09-14T00:00:00"/>
    <n v="44483.999988425923"/>
    <s v="QBE have multiple roles available within our growing Data Science team. Excellent benefits, flexible and/or remote working plus annual bonus on offer."/>
    <s v="Australia"/>
    <x v="0"/>
    <x v="0"/>
    <s v="CBD, Inner West &amp; Eastern Suburbs"/>
    <s v="sydney"/>
    <x v="0"/>
    <m/>
    <s v="No"/>
    <s v="https://www.seek.com.au/job/53901335?type=standout#searchRequestToken=ffd54fec-88ef-44a2-8d53-4c46cb977d82"/>
    <n v="1"/>
    <n v="1"/>
    <n v="1"/>
    <n v="1"/>
    <n v="0"/>
    <n v="0"/>
    <n v="0"/>
    <n v="0"/>
    <n v="0"/>
    <n v="1"/>
    <n v="1"/>
    <n v="0"/>
    <n v="1"/>
    <n v="1"/>
    <n v="0"/>
    <n v="0"/>
    <n v="0"/>
    <n v="0"/>
    <n v="0"/>
    <n v="0"/>
    <n v="0"/>
    <n v="0"/>
    <n v="0"/>
    <n v="0"/>
    <n v="0"/>
    <n v="44453"/>
    <n v="44483"/>
    <n v="0"/>
    <n v="1"/>
    <n v="0"/>
    <n v="2021"/>
    <n v="9"/>
    <n v="30"/>
    <n v="8"/>
    <m/>
    <m/>
    <m/>
    <x v="2"/>
    <s v="Direct"/>
    <x v="0"/>
    <x v="8"/>
    <x v="2"/>
  </r>
  <r>
    <n v="53901854"/>
    <s v="Data Scientists – Address Register"/>
    <x v="0"/>
    <s v="Mathematics, Statistics &amp; Information Sciences"/>
    <x v="565"/>
    <n v="586471"/>
    <s v="Australian Bureau of Statistics"/>
    <n v="4.3140000000000001"/>
    <d v="2021-09-14T00:00:00"/>
    <n v="44461.999988425923"/>
    <s v="The Australian Bureau of Statistics seeks Data Scientists to manage a critical piece of ABS statistical infrastructure, the Address Register."/>
    <s v="Australia"/>
    <x v="2"/>
    <x v="2"/>
    <s v="CBD &amp; Inner Suburbs"/>
    <s v="melbourne"/>
    <x v="0"/>
    <s v="$75,200 to $95,401 plus 15.4% super and allowances"/>
    <s v="No"/>
    <s v="https://www.seek.com.au/job/53901854?type=standout#searchRequestToken=ff8e893c-42b1-4337-8596-dd753f6fe7ea"/>
    <n v="1"/>
    <n v="1"/>
    <n v="1"/>
    <n v="1"/>
    <n v="0"/>
    <n v="0"/>
    <n v="0"/>
    <n v="0"/>
    <n v="0"/>
    <n v="1"/>
    <n v="1"/>
    <n v="1"/>
    <n v="0"/>
    <n v="1"/>
    <n v="0"/>
    <n v="0"/>
    <n v="0"/>
    <n v="0"/>
    <n v="0"/>
    <n v="0"/>
    <n v="0"/>
    <n v="0"/>
    <n v="0"/>
    <n v="0"/>
    <n v="0"/>
    <n v="44453"/>
    <n v="44461"/>
    <n v="0"/>
    <n v="1"/>
    <n v="0"/>
    <n v="2021"/>
    <n v="9"/>
    <n v="8"/>
    <n v="8"/>
    <n v="75200"/>
    <n v="95401"/>
    <s v="year"/>
    <x v="2"/>
    <s v="Direct"/>
    <x v="1"/>
    <x v="8"/>
    <x v="2"/>
  </r>
  <r>
    <n v="53901855"/>
    <s v="Data Scientists – Address Register"/>
    <x v="4"/>
    <s v="Government - Federal"/>
    <x v="565"/>
    <n v="586471"/>
    <s v="Australian Bureau of Statistics"/>
    <n v="4.3140000000000001"/>
    <d v="2021-09-14T00:00:00"/>
    <n v="44461.999988425923"/>
    <s v="The Australian Bureau of Statistics seeks Data Scientists to manage a critical piece of ABS statistical infrastructure, the Address Register."/>
    <s v="Australia"/>
    <x v="2"/>
    <x v="2"/>
    <s v="CBD &amp; Inner Suburbs"/>
    <s v="melbourne"/>
    <x v="0"/>
    <s v="$75,200 to $95,401 plus 15.4% super and allowances"/>
    <s v="No"/>
    <s v="https://www.seek.com.au/job/53901855?type=standout#searchRequestToken=ff7ad153-b4af-44dd-bcf3-d845bd855d32"/>
    <n v="1"/>
    <n v="1"/>
    <n v="1"/>
    <n v="1"/>
    <n v="0"/>
    <n v="0"/>
    <n v="0"/>
    <n v="0"/>
    <n v="0"/>
    <n v="1"/>
    <n v="1"/>
    <n v="1"/>
    <n v="0"/>
    <n v="1"/>
    <n v="0"/>
    <n v="0"/>
    <n v="0"/>
    <n v="0"/>
    <n v="0"/>
    <n v="0"/>
    <n v="0"/>
    <n v="0"/>
    <n v="0"/>
    <n v="0"/>
    <n v="0"/>
    <n v="44453"/>
    <n v="44461"/>
    <n v="0"/>
    <n v="1"/>
    <n v="1"/>
    <n v="2021"/>
    <n v="9"/>
    <n v="8"/>
    <n v="8"/>
    <n v="75200"/>
    <n v="95401"/>
    <s v="year"/>
    <x v="2"/>
    <s v="Direct"/>
    <x v="1"/>
    <x v="8"/>
    <x v="2"/>
  </r>
  <r>
    <n v="53901877"/>
    <s v="Data Scientists – Address Register"/>
    <x v="0"/>
    <s v="Mathematics, Statistics &amp; Information Sciences"/>
    <x v="565"/>
    <n v="586471"/>
    <s v="Australian Bureau of Statistics"/>
    <n v="4.3140000000000001"/>
    <d v="2021-09-14T00:00:00"/>
    <n v="44461.999988425923"/>
    <s v="The Australian Bureau of Statistics seeks Data Scientists to manage a critical piece of ABS statistical infrastructure, the Address Register."/>
    <s v="Australia"/>
    <x v="1"/>
    <x v="1"/>
    <m/>
    <s v="canberra"/>
    <x v="0"/>
    <s v="$75,200 to $95,401 plus 15.4% super and allowances"/>
    <s v="No"/>
    <s v="https://www.seek.com.au/job/53901877?type=standout#searchRequestToken=ffd9ca07-5032-4c27-96cd-163535f0f9c7"/>
    <n v="1"/>
    <n v="1"/>
    <n v="1"/>
    <n v="1"/>
    <n v="0"/>
    <n v="0"/>
    <n v="0"/>
    <n v="0"/>
    <n v="0"/>
    <n v="1"/>
    <n v="1"/>
    <n v="1"/>
    <n v="0"/>
    <n v="1"/>
    <n v="0"/>
    <n v="0"/>
    <n v="0"/>
    <n v="0"/>
    <n v="0"/>
    <n v="0"/>
    <n v="0"/>
    <n v="0"/>
    <n v="0"/>
    <n v="0"/>
    <n v="0"/>
    <n v="44453"/>
    <n v="44461"/>
    <n v="0"/>
    <n v="1"/>
    <n v="0"/>
    <n v="2021"/>
    <n v="9"/>
    <n v="8"/>
    <n v="8"/>
    <n v="75200"/>
    <n v="95401"/>
    <s v="year"/>
    <x v="2"/>
    <s v="Direct"/>
    <x v="1"/>
    <x v="8"/>
    <x v="2"/>
  </r>
  <r>
    <n v="53901878"/>
    <s v="Data Scientists – Address Register"/>
    <x v="4"/>
    <s v="Government - Federal"/>
    <x v="565"/>
    <n v="586471"/>
    <s v="Australian Bureau of Statistics"/>
    <n v="4.3140000000000001"/>
    <d v="2021-09-14T00:00:00"/>
    <n v="44461.999988425923"/>
    <s v="The Australian Bureau of Statistics seeks Data Scientists to manage a critical piece of ABS statistical infrastructure, the Address Register."/>
    <s v="Australia"/>
    <x v="1"/>
    <x v="1"/>
    <m/>
    <s v="canberra"/>
    <x v="0"/>
    <s v="$75,200 to $95,401 plus 15.4% super and allowances"/>
    <s v="No"/>
    <s v="https://www.seek.com.au/job/53901878?type=standout#searchRequestToken=ff404f11-9fd3-4c16-896a-1fd794548df0"/>
    <n v="1"/>
    <n v="1"/>
    <n v="1"/>
    <n v="1"/>
    <n v="0"/>
    <n v="0"/>
    <n v="0"/>
    <n v="0"/>
    <n v="0"/>
    <n v="1"/>
    <n v="1"/>
    <n v="1"/>
    <n v="0"/>
    <n v="1"/>
    <n v="0"/>
    <n v="0"/>
    <n v="0"/>
    <n v="0"/>
    <n v="0"/>
    <n v="0"/>
    <n v="0"/>
    <n v="0"/>
    <n v="0"/>
    <n v="0"/>
    <n v="0"/>
    <n v="44453"/>
    <n v="44461"/>
    <n v="0"/>
    <n v="1"/>
    <n v="1"/>
    <n v="2021"/>
    <n v="9"/>
    <n v="8"/>
    <n v="8"/>
    <n v="75200"/>
    <n v="95401"/>
    <s v="year"/>
    <x v="2"/>
    <s v="Direct"/>
    <x v="1"/>
    <x v="8"/>
    <x v="2"/>
  </r>
  <r>
    <n v="53903477"/>
    <s v="Senior Data Scientist"/>
    <x v="0"/>
    <s v="Mathematics, Statistics &amp; Information Sciences"/>
    <x v="448"/>
    <n v="25038674"/>
    <s v="HCL Australia Services"/>
    <n v="3.3"/>
    <d v="2021-09-14T00:00:00"/>
    <n v="44483.999988425923"/>
    <s v="Career Opportunity - Senior Data Scientist"/>
    <s v="Australia"/>
    <x v="2"/>
    <x v="2"/>
    <s v="CBD &amp; Inner Suburbs"/>
    <s v="melbourne"/>
    <x v="0"/>
    <m/>
    <s v="No"/>
    <s v="https://www.seek.com.au/job/53903477?type=standard#searchRequestToken=ffeb390d-459a-498a-a7e7-a567f7d2e5a2"/>
    <n v="1"/>
    <n v="1"/>
    <n v="1"/>
    <n v="1"/>
    <n v="0"/>
    <n v="0"/>
    <n v="0"/>
    <n v="0"/>
    <n v="0"/>
    <n v="0"/>
    <n v="1"/>
    <n v="0"/>
    <n v="0"/>
    <n v="1"/>
    <n v="0"/>
    <n v="0"/>
    <n v="0"/>
    <n v="0"/>
    <n v="0"/>
    <n v="0"/>
    <n v="0"/>
    <n v="1"/>
    <n v="0"/>
    <n v="0"/>
    <n v="0"/>
    <n v="44453"/>
    <n v="44483"/>
    <n v="0"/>
    <n v="1"/>
    <n v="0"/>
    <n v="2021"/>
    <n v="9"/>
    <n v="30"/>
    <n v="7"/>
    <m/>
    <m/>
    <m/>
    <x v="2"/>
    <s v="Direct"/>
    <x v="0"/>
    <x v="8"/>
    <x v="2"/>
  </r>
  <r>
    <n v="53904487"/>
    <s v="Data Scientist: ML/AI Applications"/>
    <x v="1"/>
    <s v="Other"/>
    <x v="10"/>
    <n v="47370483"/>
    <s v="CSIRO"/>
    <n v="3.8"/>
    <d v="2021-09-14T00:00:00"/>
    <n v="44483.999988425923"/>
    <s v="Spearhead the development of ML, AI and computer vision applications for geological characterization using state of the art methods."/>
    <s v="Australia"/>
    <x v="3"/>
    <x v="3"/>
    <s v="CBD, Inner &amp; Western Suburbs"/>
    <s v="perth"/>
    <x v="0"/>
    <s v="$100-$109k base pay + up to 15.4% superannuation"/>
    <s v="No"/>
    <s v="https://www.seek.com.au/job/53904487?type=standout#searchRequestToken=fffc1cc2-fa24-423c-81b0-8b863441bcd1"/>
    <n v="1"/>
    <n v="1"/>
    <n v="1"/>
    <n v="1"/>
    <n v="0"/>
    <n v="0"/>
    <n v="0"/>
    <n v="0"/>
    <n v="1"/>
    <n v="0"/>
    <n v="1"/>
    <n v="1"/>
    <n v="0"/>
    <n v="1"/>
    <n v="1"/>
    <n v="0"/>
    <n v="0"/>
    <n v="0"/>
    <n v="0"/>
    <n v="0"/>
    <n v="0"/>
    <n v="0"/>
    <n v="0"/>
    <n v="0"/>
    <n v="0"/>
    <n v="44453"/>
    <n v="44482"/>
    <n v="0"/>
    <n v="1"/>
    <n v="0"/>
    <n v="2021"/>
    <n v="9"/>
    <n v="30"/>
    <n v="9"/>
    <m/>
    <m/>
    <m/>
    <x v="2"/>
    <s v="Direct"/>
    <x v="1"/>
    <x v="8"/>
    <x v="2"/>
  </r>
  <r>
    <n v="53905543"/>
    <s v="Start your new career as a Data Analyst"/>
    <x v="1"/>
    <s v="Consultants"/>
    <x v="644"/>
    <n v="39371635"/>
    <m/>
    <m/>
    <d v="2021-09-14T00:00:00"/>
    <n v="44483.999988425923"/>
    <s v="Start your career as a Data Analyst/ Data Scientist Consultant. The Data School provides paid training and industry experience in Tableau and Alteryx."/>
    <s v="Australia"/>
    <x v="0"/>
    <x v="0"/>
    <s v="CBD, Inner West &amp; Eastern Suburbs"/>
    <s v="sydney"/>
    <x v="0"/>
    <s v="$56,000 - $59,999"/>
    <s v="No"/>
    <s v="https://www.seek.com.au/job/53905543?type=standout#searchRequestToken=ffee10b9-68d2-4288-8aa8-80fd044cab50"/>
    <n v="0"/>
    <n v="1"/>
    <n v="0"/>
    <n v="1"/>
    <n v="0"/>
    <n v="0"/>
    <n v="0"/>
    <n v="0"/>
    <n v="0"/>
    <n v="0"/>
    <n v="1"/>
    <n v="0"/>
    <n v="0"/>
    <n v="1"/>
    <n v="0"/>
    <n v="0"/>
    <n v="0"/>
    <n v="0"/>
    <n v="0"/>
    <n v="0"/>
    <n v="0"/>
    <n v="0"/>
    <n v="0"/>
    <n v="0"/>
    <n v="0"/>
    <n v="44453"/>
    <n v="44483"/>
    <n v="0"/>
    <n v="1"/>
    <n v="0"/>
    <n v="2021"/>
    <n v="9"/>
    <n v="30"/>
    <n v="4"/>
    <n v="56000"/>
    <n v="59999"/>
    <s v="year"/>
    <x v="2"/>
    <s v="Direct"/>
    <x v="1"/>
    <x v="8"/>
    <x v="2"/>
  </r>
  <r>
    <n v="53906172"/>
    <s v="Asset Data Scientist"/>
    <x v="11"/>
    <s v="Other"/>
    <x v="814"/>
    <n v="20797189"/>
    <m/>
    <m/>
    <d v="2021-09-14T00:00:00"/>
    <n v="44483.999988425923"/>
    <s v="The role will be attractive to those that have a strong drive to succeed and enjoy a challenging and fast paced and dynamic work environment."/>
    <s v="Australia"/>
    <x v="4"/>
    <x v="4"/>
    <s v="CBD &amp; Inner Suburbs"/>
    <s v="brisbane"/>
    <x v="0"/>
    <m/>
    <s v="No"/>
    <s v="https://www.seek.com.au/job/53906172?type=standout#searchRequestToken=fffe47e9-8273-47c1-8d35-8b64c87695ed"/>
    <n v="0"/>
    <n v="1"/>
    <n v="1"/>
    <n v="1"/>
    <n v="0"/>
    <n v="0"/>
    <n v="0"/>
    <n v="0"/>
    <n v="0"/>
    <n v="0"/>
    <n v="1"/>
    <n v="0"/>
    <n v="0"/>
    <n v="1"/>
    <n v="0"/>
    <n v="0"/>
    <n v="0"/>
    <n v="0"/>
    <n v="0"/>
    <n v="0"/>
    <n v="0"/>
    <n v="0"/>
    <n v="0"/>
    <n v="0"/>
    <n v="0"/>
    <n v="44453"/>
    <n v="44482"/>
    <n v="0"/>
    <n v="1"/>
    <n v="0"/>
    <n v="2021"/>
    <n v="9"/>
    <n v="30"/>
    <n v="5"/>
    <m/>
    <m/>
    <m/>
    <x v="2"/>
    <s v="Direct"/>
    <x v="0"/>
    <x v="8"/>
    <x v="2"/>
  </r>
  <r>
    <n v="53907933"/>
    <s v="Principal - Responsible AI"/>
    <x v="1"/>
    <s v="Other"/>
    <x v="180"/>
    <n v="27372708"/>
    <s v="SEEK"/>
    <n v="4.4000000000000004"/>
    <d v="2021-09-14T00:00:00"/>
    <n v="44483.999988425923"/>
    <s v="Lead the development of our AI Ethics framework, drive definition and implementation for best of breed techniques across Southeast Asia and ANZ."/>
    <s v="Australia"/>
    <x v="2"/>
    <x v="2"/>
    <s v="CBD &amp; Inner Suburbs"/>
    <s v="melbourne"/>
    <x v="0"/>
    <m/>
    <s v="No"/>
    <s v="https://www.seek.com.au/job/53907933?type=standout#searchRequestToken=ffce4c01-9dc6-432f-a31a-7b68c8339d71"/>
    <n v="0"/>
    <n v="1"/>
    <n v="1"/>
    <n v="1"/>
    <n v="0"/>
    <n v="0"/>
    <n v="0"/>
    <n v="0"/>
    <n v="0"/>
    <n v="0"/>
    <n v="1"/>
    <n v="1"/>
    <n v="0"/>
    <n v="1"/>
    <n v="0"/>
    <n v="0"/>
    <n v="0"/>
    <n v="0"/>
    <n v="0"/>
    <n v="0"/>
    <n v="0"/>
    <n v="0"/>
    <n v="0"/>
    <n v="0"/>
    <n v="0"/>
    <n v="44453"/>
    <n v="44483"/>
    <n v="0"/>
    <n v="1"/>
    <n v="0"/>
    <n v="2021"/>
    <n v="9"/>
    <n v="30"/>
    <n v="6"/>
    <m/>
    <m/>
    <m/>
    <x v="2"/>
    <s v="Direct"/>
    <x v="0"/>
    <x v="8"/>
    <x v="2"/>
  </r>
  <r>
    <n v="53909622"/>
    <s v="Senior Data Science Consultant | Data Scientist"/>
    <x v="0"/>
    <s v="Mathematics, Statistics &amp; Information Sciences"/>
    <x v="115"/>
    <n v="27398075"/>
    <m/>
    <m/>
    <d v="2021-09-14T00:00:00"/>
    <n v="44483.999988425923"/>
    <s v="This is a high impact role for a global firm. You will be an integral part of Data Science practice (APAC) and consult in a range of industries."/>
    <s v="Australia"/>
    <x v="2"/>
    <x v="2"/>
    <s v="CBD &amp; Inner Suburbs"/>
    <s v="melbourne"/>
    <x v="0"/>
    <m/>
    <s v="No"/>
    <s v="https://www.seek.com.au/job/53909622?type=standard#searchRequestToken=fffc1cc2-fa24-423c-81b0-8b863441bcd1"/>
    <n v="1"/>
    <n v="1"/>
    <n v="1"/>
    <n v="1"/>
    <n v="0"/>
    <n v="0"/>
    <n v="0"/>
    <n v="0"/>
    <n v="1"/>
    <n v="0"/>
    <n v="1"/>
    <n v="0"/>
    <n v="0"/>
    <n v="1"/>
    <n v="0"/>
    <n v="0"/>
    <n v="0"/>
    <n v="0"/>
    <n v="0"/>
    <n v="0"/>
    <n v="0"/>
    <n v="0"/>
    <n v="0"/>
    <n v="0"/>
    <n v="0"/>
    <n v="44453"/>
    <n v="44481"/>
    <n v="1"/>
    <n v="1"/>
    <n v="0"/>
    <n v="2021"/>
    <n v="9"/>
    <n v="30"/>
    <n v="7"/>
    <m/>
    <m/>
    <m/>
    <x v="2"/>
    <s v="Recruiter"/>
    <x v="0"/>
    <x v="8"/>
    <x v="2"/>
  </r>
  <r>
    <n v="53909960"/>
    <s v="Start your new career as a Data Analyst"/>
    <x v="1"/>
    <s v="Consultants"/>
    <x v="644"/>
    <n v="39371635"/>
    <m/>
    <m/>
    <d v="2021-09-14T00:00:00"/>
    <n v="44483.999988425923"/>
    <s v="Start your career as a Data Analyst/ Data Scientist Consultant. The Data School provides paid training and industry experience in Tableau and Alteryx."/>
    <s v="Australia"/>
    <x v="2"/>
    <x v="2"/>
    <s v="CBD &amp; Inner Suburbs"/>
    <s v="melbourne"/>
    <x v="0"/>
    <s v="$56,000 - $59,999"/>
    <s v="No"/>
    <s v="https://www.seek.com.au/job/53909960?type=standout#searchRequestToken=ffee10b9-68d2-4288-8aa8-80fd044cab50"/>
    <n v="0"/>
    <n v="1"/>
    <n v="0"/>
    <n v="1"/>
    <n v="0"/>
    <n v="0"/>
    <n v="0"/>
    <n v="0"/>
    <n v="0"/>
    <n v="0"/>
    <n v="1"/>
    <n v="0"/>
    <n v="0"/>
    <n v="1"/>
    <n v="0"/>
    <n v="0"/>
    <n v="0"/>
    <n v="0"/>
    <n v="0"/>
    <n v="0"/>
    <n v="0"/>
    <n v="0"/>
    <n v="0"/>
    <n v="0"/>
    <n v="0"/>
    <n v="44453"/>
    <n v="44483"/>
    <n v="0"/>
    <n v="1"/>
    <n v="0"/>
    <n v="2021"/>
    <n v="9"/>
    <n v="30"/>
    <n v="4"/>
    <n v="56000"/>
    <n v="59999"/>
    <s v="year"/>
    <x v="2"/>
    <s v="Direct"/>
    <x v="1"/>
    <x v="8"/>
    <x v="2"/>
  </r>
  <r>
    <n v="53911613"/>
    <s v="Data Engineer"/>
    <x v="1"/>
    <s v="Engineering - Software"/>
    <x v="34"/>
    <n v="26475017"/>
    <m/>
    <m/>
    <d v="2021-09-14T00:00:00"/>
    <n v="44483.999988425923"/>
    <s v="Outstanding opportunity for a data engineer to join a high performing team on an innovative transformation."/>
    <s v="Australia"/>
    <x v="3"/>
    <x v="3"/>
    <s v="CBD, Inner &amp; Western Suburbs"/>
    <s v="perth"/>
    <x v="0"/>
    <s v="100,000 - 120,000"/>
    <s v="No"/>
    <s v="https://www.seek.com.au/job/53911613?type=standard#searchRequestToken=ffdec3ff-db93-48c8-826c-ef78719421a4"/>
    <n v="0"/>
    <n v="1"/>
    <n v="0"/>
    <n v="1"/>
    <n v="0"/>
    <n v="0"/>
    <n v="0"/>
    <n v="0"/>
    <n v="0"/>
    <n v="1"/>
    <n v="1"/>
    <n v="1"/>
    <n v="1"/>
    <n v="1"/>
    <n v="0"/>
    <n v="0"/>
    <n v="0"/>
    <n v="0"/>
    <n v="0"/>
    <n v="0"/>
    <n v="0"/>
    <n v="1"/>
    <n v="0"/>
    <n v="0"/>
    <n v="0"/>
    <n v="44453"/>
    <n v="44481"/>
    <n v="1"/>
    <n v="1"/>
    <n v="0"/>
    <n v="2021"/>
    <n v="9"/>
    <n v="30"/>
    <n v="8"/>
    <n v="100000"/>
    <n v="120000"/>
    <s v="year"/>
    <x v="2"/>
    <s v="Recruiter"/>
    <x v="1"/>
    <x v="8"/>
    <x v="2"/>
  </r>
  <r>
    <n v="53911707"/>
    <s v="Senior Data Analyst Opportunity at Engineering Analytics Tech Start-up"/>
    <x v="1"/>
    <s v="Business/Systems Analysts"/>
    <x v="729"/>
    <n v="37529827"/>
    <m/>
    <m/>
    <d v="2021-09-14T00:00:00"/>
    <n v="44483.999988425923"/>
    <s v="Too much software for an engineer, too much engineer for a software dev. We are looking for people that are keen analysts with a flair for dev."/>
    <s v="Australia"/>
    <x v="6"/>
    <x v="6"/>
    <m/>
    <s v="Eastwood"/>
    <x v="0"/>
    <m/>
    <s v="No"/>
    <s v="https://www.seek.com.au/job/53911707?type=standout#searchRequestToken=fffe47e9-8273-47c1-8d35-8b64c87695ed"/>
    <n v="0"/>
    <n v="1"/>
    <n v="0"/>
    <n v="1"/>
    <n v="0"/>
    <n v="0"/>
    <n v="0"/>
    <n v="0"/>
    <n v="0"/>
    <n v="0"/>
    <n v="1"/>
    <n v="1"/>
    <n v="1"/>
    <n v="1"/>
    <n v="0"/>
    <n v="0"/>
    <n v="0"/>
    <n v="0"/>
    <n v="0"/>
    <n v="0"/>
    <n v="0"/>
    <n v="0"/>
    <n v="0"/>
    <n v="0"/>
    <n v="0"/>
    <n v="44453"/>
    <n v="44483"/>
    <n v="0"/>
    <n v="1"/>
    <n v="0"/>
    <n v="2021"/>
    <n v="9"/>
    <n v="30"/>
    <n v="6"/>
    <m/>
    <m/>
    <m/>
    <x v="2"/>
    <s v="Direct"/>
    <x v="0"/>
    <x v="8"/>
    <x v="2"/>
  </r>
  <r>
    <n v="53913866"/>
    <s v="Senior Data Scientist Consultant"/>
    <x v="0"/>
    <s v="Mathematics, Statistics &amp; Information Sciences"/>
    <x v="815"/>
    <n v="37903736"/>
    <m/>
    <m/>
    <d v="2021-09-14T00:00:00"/>
    <n v="44483.999988425923"/>
    <s v="This is a client facing role where you will get to apply your data skills on commercial project to help make data driven decisions."/>
    <s v="Australia"/>
    <x v="0"/>
    <x v="0"/>
    <s v="CBD, Inner West &amp; Eastern Suburbs"/>
    <s v="Pyrmont"/>
    <x v="0"/>
    <s v="$125,000 + super + inncentive"/>
    <s v="No"/>
    <s v="https://www.seek.com.au/job/53913866?type=standout#searchRequestToken=fff7c0d3-0e44-42b4-aab6-28c937c3b716"/>
    <n v="1"/>
    <n v="1"/>
    <n v="1"/>
    <n v="1"/>
    <n v="0"/>
    <n v="0"/>
    <n v="0"/>
    <n v="0"/>
    <n v="0"/>
    <n v="0"/>
    <n v="1"/>
    <n v="0"/>
    <n v="0"/>
    <n v="1"/>
    <n v="0"/>
    <n v="0"/>
    <n v="0"/>
    <n v="0"/>
    <n v="0"/>
    <n v="0"/>
    <n v="0"/>
    <n v="1"/>
    <n v="0"/>
    <n v="0"/>
    <n v="0"/>
    <n v="44453"/>
    <n v="44483"/>
    <n v="0"/>
    <n v="1"/>
    <n v="0"/>
    <n v="2021"/>
    <n v="9"/>
    <n v="30"/>
    <n v="7"/>
    <n v="125000"/>
    <n v="125000"/>
    <s v="year"/>
    <x v="2"/>
    <s v="Direct"/>
    <x v="1"/>
    <x v="8"/>
    <x v="2"/>
  </r>
  <r>
    <n v="53917770"/>
    <s v="Data Scientist - ML, NLP"/>
    <x v="1"/>
    <s v="Engineering - Software"/>
    <x v="237"/>
    <n v="25785404"/>
    <m/>
    <m/>
    <d v="2021-09-15T00:00:00"/>
    <n v="44484.999988425923"/>
    <s v="Data Scientist to join tech driven &amp; growing FS Company. Amazon SageMaker, Machine Learning, NLP, Data Lake, RDS. 130-150K Base + Super + Equity"/>
    <s v="Australia"/>
    <x v="0"/>
    <x v="0"/>
    <s v="North West &amp; Hills District"/>
    <s v="Northbridge"/>
    <x v="0"/>
    <s v="North West Sydney, $130K-$150K Base+Super+Equity"/>
    <s v="No"/>
    <s v="https://www.seek.com.au/job/53917770?type=standard#searchRequestToken=fffe47e9-8273-47c1-8d35-8b64c87695ed"/>
    <n v="1"/>
    <n v="1"/>
    <n v="1"/>
    <n v="1"/>
    <n v="0"/>
    <n v="0"/>
    <n v="0"/>
    <n v="0"/>
    <n v="0"/>
    <n v="0"/>
    <n v="1"/>
    <n v="1"/>
    <n v="0"/>
    <n v="1"/>
    <n v="0"/>
    <n v="0"/>
    <n v="0"/>
    <n v="0"/>
    <n v="0"/>
    <n v="0"/>
    <n v="0"/>
    <n v="0"/>
    <n v="0"/>
    <n v="0"/>
    <n v="0"/>
    <n v="44453"/>
    <n v="44481"/>
    <n v="1"/>
    <n v="1"/>
    <n v="0"/>
    <n v="2021"/>
    <n v="9"/>
    <n v="30"/>
    <n v="7"/>
    <n v="130000"/>
    <n v="150000"/>
    <s v="year"/>
    <x v="2"/>
    <s v="Recruiter"/>
    <x v="1"/>
    <x v="8"/>
    <x v="0"/>
  </r>
  <r>
    <n v="53923652"/>
    <s v="Junior Data Analyst"/>
    <x v="1"/>
    <s v="Database Development &amp; Administration"/>
    <x v="613"/>
    <n v="26508019"/>
    <s v="Datacom"/>
    <n v="2.7038000000000002"/>
    <d v="2021-09-15T00:00:00"/>
    <n v="44484.999988425923"/>
    <s v="You will be responsible for delivering analytical solutions and insights though data science techniques to support the strategic needs of Datacom."/>
    <s v="Australia"/>
    <x v="6"/>
    <x v="6"/>
    <m/>
    <m/>
    <x v="0"/>
    <m/>
    <s v="No"/>
    <s v="https://www.seek.com.au/job/53923652?type=standout#searchRequestToken=ffef9ce0-3118-49f8-8d2a-fdad48752d02"/>
    <n v="1"/>
    <n v="1"/>
    <n v="0"/>
    <n v="1"/>
    <n v="0"/>
    <n v="0"/>
    <n v="0"/>
    <n v="0"/>
    <n v="0"/>
    <n v="0"/>
    <n v="1"/>
    <n v="0"/>
    <n v="0"/>
    <n v="1"/>
    <n v="0"/>
    <n v="0"/>
    <n v="0"/>
    <n v="0"/>
    <n v="0"/>
    <n v="0"/>
    <n v="0"/>
    <n v="0"/>
    <n v="0"/>
    <n v="0"/>
    <n v="0"/>
    <n v="44454"/>
    <n v="44482"/>
    <n v="0"/>
    <n v="1"/>
    <n v="0"/>
    <n v="2021"/>
    <n v="9"/>
    <n v="30"/>
    <n v="5"/>
    <m/>
    <m/>
    <m/>
    <x v="2"/>
    <s v="Direct"/>
    <x v="0"/>
    <x v="8"/>
    <x v="0"/>
  </r>
  <r>
    <n v="53929793"/>
    <s v="Data Engineer / Data Scientist"/>
    <x v="1"/>
    <s v="Engineering - Software"/>
    <x v="95"/>
    <n v="28935941"/>
    <m/>
    <m/>
    <d v="2021-09-15T00:00:00"/>
    <n v="44484.710879629631"/>
    <s v="Data Engineer/Data Scientist role involves assembling data so that it is presentable for business requirements."/>
    <s v="Australia"/>
    <x v="2"/>
    <x v="2"/>
    <m/>
    <m/>
    <x v="1"/>
    <m/>
    <s v="No"/>
    <s v="https://www.seek.com.au/job/53929793?type=standout#searchRequestToken=fffe47e9-8273-47c1-8d35-8b64c87695ed"/>
    <n v="1"/>
    <n v="1"/>
    <n v="0"/>
    <n v="1"/>
    <n v="0"/>
    <n v="0"/>
    <n v="0"/>
    <n v="0"/>
    <n v="0"/>
    <n v="1"/>
    <n v="1"/>
    <n v="1"/>
    <n v="1"/>
    <n v="1"/>
    <n v="0"/>
    <n v="0"/>
    <n v="0"/>
    <n v="0"/>
    <n v="0"/>
    <n v="0"/>
    <n v="0"/>
    <n v="1"/>
    <n v="0"/>
    <n v="0"/>
    <n v="0"/>
    <n v="44454"/>
    <n v="44484"/>
    <n v="1"/>
    <n v="1"/>
    <n v="0"/>
    <n v="2021"/>
    <n v="9"/>
    <n v="30"/>
    <n v="9"/>
    <m/>
    <m/>
    <m/>
    <x v="2"/>
    <s v="Recruiter"/>
    <x v="0"/>
    <x v="8"/>
    <x v="0"/>
  </r>
  <r>
    <n v="53931261"/>
    <s v="Lead Data Scientist, Healthcare Analytics and AI"/>
    <x v="0"/>
    <s v="Other"/>
    <x v="816"/>
    <n v="30506438"/>
    <m/>
    <m/>
    <d v="2021-09-15T00:00:00"/>
    <n v="44484.999988425923"/>
    <s v="Join Telstra Health as our Lead Data Scientist in our Data, Analytics and Artificial Intelligence team."/>
    <s v="Australia"/>
    <x v="0"/>
    <x v="0"/>
    <s v="CBD, Inner West &amp; Eastern Suburbs"/>
    <s v="sydney"/>
    <x v="0"/>
    <m/>
    <s v="No"/>
    <s v="https://www.seek.com.au/job/53931261?type=standard#searchRequestToken=fff28844-2a97-4bb6-8699-924c9fa136bb"/>
    <n v="0"/>
    <n v="1"/>
    <n v="1"/>
    <n v="1"/>
    <n v="0"/>
    <n v="0"/>
    <n v="0"/>
    <n v="0"/>
    <n v="0"/>
    <n v="0"/>
    <n v="1"/>
    <n v="0"/>
    <n v="0"/>
    <n v="1"/>
    <n v="0"/>
    <n v="0"/>
    <n v="0"/>
    <n v="0"/>
    <n v="0"/>
    <n v="0"/>
    <n v="0"/>
    <n v="0"/>
    <n v="0"/>
    <n v="0"/>
    <n v="0"/>
    <n v="44454"/>
    <n v="44483"/>
    <n v="0"/>
    <n v="1"/>
    <n v="0"/>
    <n v="2021"/>
    <n v="9"/>
    <n v="30"/>
    <n v="5"/>
    <m/>
    <m/>
    <m/>
    <x v="2"/>
    <s v="Direct"/>
    <x v="0"/>
    <x v="8"/>
    <x v="0"/>
  </r>
  <r>
    <n v="53933914"/>
    <s v="Data Scientist"/>
    <x v="2"/>
    <s v="Analysis &amp; Reporting"/>
    <x v="6"/>
    <n v="27705684"/>
    <m/>
    <m/>
    <d v="2021-09-15T00:00:00"/>
    <n v="44484.880023148151"/>
    <s v="Growing Fintech backed by well known brand with excellent potential for growth and development from advanced analytics to data science"/>
    <s v="Australia"/>
    <x v="0"/>
    <x v="0"/>
    <s v="CBD, Inner West &amp; Eastern Suburbs"/>
    <s v="sydney"/>
    <x v="0"/>
    <s v="$130k - $150k p.a. + super"/>
    <s v="No"/>
    <s v="https://www.seek.com.au/job/53933914?type=standard#searchRequestToken=fff88ad6-a188-48ca-b0be-afc808bc70f5"/>
    <n v="0"/>
    <n v="1"/>
    <n v="1"/>
    <n v="1"/>
    <n v="0"/>
    <n v="0"/>
    <n v="0"/>
    <n v="0"/>
    <n v="0"/>
    <n v="0"/>
    <n v="1"/>
    <n v="0"/>
    <n v="0"/>
    <n v="1"/>
    <n v="0"/>
    <n v="0"/>
    <n v="0"/>
    <n v="0"/>
    <n v="0"/>
    <n v="0"/>
    <n v="0"/>
    <n v="0"/>
    <n v="0"/>
    <n v="0"/>
    <n v="0"/>
    <n v="44454"/>
    <n v="44484"/>
    <n v="1"/>
    <n v="1"/>
    <n v="0"/>
    <n v="2021"/>
    <n v="9"/>
    <n v="30"/>
    <n v="5"/>
    <n v="130000"/>
    <n v="150000"/>
    <s v="year"/>
    <x v="2"/>
    <s v="Recruiter"/>
    <x v="1"/>
    <x v="8"/>
    <x v="0"/>
  </r>
  <r>
    <n v="53935076"/>
    <s v="Data Scientist"/>
    <x v="1"/>
    <s v="Database Development &amp; Administration"/>
    <x v="817"/>
    <n v="45123597"/>
    <m/>
    <m/>
    <d v="2021-09-16T00:00:00"/>
    <n v="44485.999988425923"/>
    <s v="Bring your passion for machine learning and create new models to support our exciting journey as we lead the BNPL space across Europe."/>
    <s v="Australia"/>
    <x v="0"/>
    <x v="0"/>
    <s v="CBD, Inner West &amp; Eastern Suburbs"/>
    <s v="sydney"/>
    <x v="0"/>
    <m/>
    <s v="No"/>
    <s v="https://www.seek.com.au/job/53935076?type=standout#searchRequestToken=fff28844-2a97-4bb6-8699-924c9fa136bb"/>
    <n v="0"/>
    <n v="1"/>
    <n v="1"/>
    <n v="1"/>
    <n v="0"/>
    <n v="0"/>
    <n v="0"/>
    <n v="0"/>
    <n v="0"/>
    <n v="0"/>
    <n v="1"/>
    <n v="0"/>
    <n v="0"/>
    <n v="1"/>
    <n v="0"/>
    <n v="0"/>
    <n v="0"/>
    <n v="0"/>
    <n v="0"/>
    <n v="0"/>
    <n v="0"/>
    <n v="0"/>
    <n v="0"/>
    <n v="0"/>
    <n v="0"/>
    <n v="44454"/>
    <n v="44485"/>
    <n v="0"/>
    <n v="1"/>
    <n v="0"/>
    <n v="2021"/>
    <n v="9"/>
    <n v="30"/>
    <n v="5"/>
    <m/>
    <m/>
    <m/>
    <x v="2"/>
    <s v="Direct"/>
    <x v="0"/>
    <x v="8"/>
    <x v="3"/>
  </r>
  <r>
    <n v="53939589"/>
    <s v="DataOps Architect | 3-month rolling contract | Remote Work"/>
    <x v="1"/>
    <s v="Architects"/>
    <x v="389"/>
    <n v="22952456"/>
    <m/>
    <m/>
    <d v="2021-09-16T00:00:00"/>
    <n v="44485.999988425923"/>
    <s v="A global consulting firm is on a look out for a DataOps Architect for a rolling contract"/>
    <s v="Australia"/>
    <x v="0"/>
    <x v="0"/>
    <m/>
    <m/>
    <x v="1"/>
    <m/>
    <s v="No"/>
    <s v="https://www.seek.com.au/job/53939589?type=standard#searchRequestToken=ffce4c01-9dc6-432f-a31a-7b68c8339d71"/>
    <n v="0"/>
    <n v="1"/>
    <n v="0"/>
    <n v="1"/>
    <n v="0"/>
    <n v="0"/>
    <n v="0"/>
    <n v="0"/>
    <n v="0"/>
    <n v="0"/>
    <n v="0"/>
    <n v="1"/>
    <n v="0"/>
    <n v="0"/>
    <n v="0"/>
    <n v="0"/>
    <n v="0"/>
    <n v="0"/>
    <n v="0"/>
    <n v="0"/>
    <n v="0"/>
    <n v="0"/>
    <n v="0"/>
    <n v="0"/>
    <n v="0"/>
    <n v="44455"/>
    <n v="44482"/>
    <n v="1"/>
    <n v="1"/>
    <n v="0"/>
    <n v="2021"/>
    <n v="9"/>
    <n v="30"/>
    <n v="3"/>
    <m/>
    <m/>
    <m/>
    <x v="2"/>
    <s v="Recruiter"/>
    <x v="0"/>
    <x v="8"/>
    <x v="3"/>
  </r>
  <r>
    <n v="53941808"/>
    <s v="Data Scientist"/>
    <x v="1"/>
    <s v="Developers/Programmers"/>
    <x v="578"/>
    <n v="8848666"/>
    <m/>
    <m/>
    <d v="2021-09-16T00:00:00"/>
    <n v="44485.999988425923"/>
    <s v="We are seeking an experienced Data Scientist to join our team located in Perth WA."/>
    <s v="Australia"/>
    <x v="3"/>
    <x v="3"/>
    <s v="CBD, Inner &amp; Western Suburbs"/>
    <s v="perth"/>
    <x v="0"/>
    <m/>
    <s v="No"/>
    <s v="https://www.seek.com.au/job/53941808?type=standout#searchRequestToken=ffe175a7-e51a-4d5f-840c-86334b81b0a7"/>
    <n v="0"/>
    <n v="1"/>
    <n v="1"/>
    <n v="1"/>
    <n v="0"/>
    <n v="0"/>
    <n v="0"/>
    <n v="0"/>
    <n v="0"/>
    <n v="0"/>
    <n v="1"/>
    <n v="1"/>
    <n v="1"/>
    <n v="1"/>
    <n v="0"/>
    <n v="0"/>
    <n v="0"/>
    <n v="0"/>
    <n v="0"/>
    <n v="0"/>
    <n v="0"/>
    <n v="0"/>
    <n v="1"/>
    <n v="0"/>
    <n v="0"/>
    <n v="44455"/>
    <n v="44485"/>
    <n v="0"/>
    <n v="1"/>
    <n v="0"/>
    <n v="2021"/>
    <n v="9"/>
    <n v="30"/>
    <n v="8"/>
    <m/>
    <m/>
    <m/>
    <x v="2"/>
    <s v="Direct"/>
    <x v="0"/>
    <x v="8"/>
    <x v="3"/>
  </r>
  <r>
    <n v="53947751"/>
    <s v="Data Scientist"/>
    <x v="1"/>
    <s v="Other"/>
    <x v="2"/>
    <n v="28031400"/>
    <m/>
    <m/>
    <d v="2021-09-16T00:00:00"/>
    <n v="44485.694560185177"/>
    <s v="Looking for a skilled Data Scientist, interested to work for Defence. Holding an Australian AGSVA security clearance is mandatory."/>
    <s v="Australia"/>
    <x v="2"/>
    <x v="2"/>
    <s v="CBD &amp; Inner Suburbs"/>
    <s v="portmelbourne"/>
    <x v="0"/>
    <s v="$80-135k plus super (depending on experience)"/>
    <s v="No"/>
    <s v="https://www.seek.com.au/job/53947751?type=standard#searchRequestToken=ffd762c7-736f-4991-9349-5af11ffe4074"/>
    <n v="0"/>
    <n v="1"/>
    <n v="1"/>
    <n v="1"/>
    <n v="0"/>
    <n v="0"/>
    <n v="0"/>
    <n v="0"/>
    <n v="0"/>
    <n v="0"/>
    <n v="1"/>
    <n v="0"/>
    <n v="0"/>
    <n v="1"/>
    <n v="0"/>
    <n v="0"/>
    <n v="0"/>
    <n v="0"/>
    <n v="0"/>
    <n v="0"/>
    <n v="0"/>
    <n v="0"/>
    <n v="0"/>
    <n v="0"/>
    <n v="0"/>
    <n v="44455"/>
    <n v="44485"/>
    <n v="1"/>
    <n v="1"/>
    <n v="0"/>
    <n v="2021"/>
    <n v="9"/>
    <n v="30"/>
    <n v="5"/>
    <m/>
    <m/>
    <m/>
    <x v="2"/>
    <s v="Recruiter"/>
    <x v="1"/>
    <x v="8"/>
    <x v="3"/>
  </r>
  <r>
    <n v="53949878"/>
    <s v="Data Scientist"/>
    <x v="8"/>
    <s v="Remuneration &amp; Benefits"/>
    <x v="471"/>
    <n v="21760843"/>
    <s v="CPB Contractors"/>
    <n v="3.7029999999999998"/>
    <d v="2021-09-16T00:00:00"/>
    <n v="44485.999988425923"/>
    <s v="CPB Contractor's is seeking an experienced data scientist to assist in the effective delivery of our operations!"/>
    <s v="Australia"/>
    <x v="0"/>
    <x v="0"/>
    <m/>
    <m/>
    <x v="0"/>
    <m/>
    <s v="No"/>
    <s v="https://www.seek.com.au/job/53949878?type=standout#searchRequestToken=ff9b2a22-8fb8-43a4-9b1d-22f9c9b87bb2"/>
    <n v="1"/>
    <n v="1"/>
    <n v="1"/>
    <n v="1"/>
    <n v="0"/>
    <n v="0"/>
    <n v="0"/>
    <n v="0"/>
    <n v="0"/>
    <n v="0"/>
    <n v="1"/>
    <n v="0"/>
    <n v="0"/>
    <n v="1"/>
    <n v="0"/>
    <n v="0"/>
    <n v="0"/>
    <n v="0"/>
    <n v="0"/>
    <n v="0"/>
    <n v="0"/>
    <n v="0"/>
    <n v="0"/>
    <n v="0"/>
    <n v="0"/>
    <n v="44455"/>
    <n v="44474"/>
    <n v="0"/>
    <n v="1"/>
    <n v="0"/>
    <n v="2021"/>
    <n v="9"/>
    <n v="30"/>
    <n v="6"/>
    <m/>
    <m/>
    <m/>
    <x v="2"/>
    <s v="Direct"/>
    <x v="0"/>
    <x v="8"/>
    <x v="3"/>
  </r>
  <r>
    <n v="53950681"/>
    <s v="Data Science Consultant"/>
    <x v="0"/>
    <s v="Mathematics, Statistics &amp; Information Sciences"/>
    <x v="44"/>
    <n v="37079664"/>
    <m/>
    <m/>
    <d v="2021-09-16T00:00:00"/>
    <n v="44485.999988425923"/>
    <s v="Amazing opportunity to be part of a mature start up that is backed by a major brand in Australia and across Asia Pacific."/>
    <s v="Australia"/>
    <x v="0"/>
    <x v="0"/>
    <s v="CBD, Inner West &amp; Eastern Suburbs"/>
    <s v="sydney"/>
    <x v="0"/>
    <m/>
    <s v="No"/>
    <s v="https://www.seek.com.au/job/53950681?type=standout#searchRequestToken=fff88ad6-a188-48ca-b0be-afc808bc70f5"/>
    <n v="1"/>
    <n v="1"/>
    <n v="1"/>
    <n v="1"/>
    <n v="0"/>
    <n v="0"/>
    <n v="0"/>
    <n v="0"/>
    <n v="0"/>
    <n v="1"/>
    <n v="1"/>
    <n v="1"/>
    <n v="0"/>
    <n v="1"/>
    <n v="0"/>
    <n v="0"/>
    <n v="0"/>
    <n v="0"/>
    <n v="0"/>
    <n v="0"/>
    <n v="0"/>
    <n v="1"/>
    <n v="1"/>
    <n v="0"/>
    <n v="0"/>
    <n v="44455"/>
    <n v="44483"/>
    <n v="1"/>
    <n v="1"/>
    <n v="0"/>
    <n v="2021"/>
    <n v="9"/>
    <n v="30"/>
    <n v="10"/>
    <m/>
    <m/>
    <m/>
    <x v="2"/>
    <s v="Recruiter"/>
    <x v="0"/>
    <x v="8"/>
    <x v="3"/>
  </r>
  <r>
    <n v="53951218"/>
    <s v="Data Scientist"/>
    <x v="0"/>
    <s v="Modelling &amp; Simulation"/>
    <x v="622"/>
    <n v="36169439"/>
    <s v="Latitude Financial Services"/>
    <n v="2.8448000000000002"/>
    <d v="2021-09-16T00:00:00"/>
    <n v="44485.78087962963"/>
    <s v="Support Latitude Financial Risk Modelling Centre of Excellence by developing, maintaining and advancing quantitative models ."/>
    <s v="Australia"/>
    <x v="2"/>
    <x v="2"/>
    <s v="CBD &amp; Inner Suburbs"/>
    <s v="docklands"/>
    <x v="0"/>
    <m/>
    <s v="No"/>
    <s v="https://www.seek.com.au/job/53951218?type=standout#searchRequestToken=fff46006-c3a8-4755-bd71-cb92995b3f6e"/>
    <n v="1"/>
    <n v="1"/>
    <n v="1"/>
    <n v="1"/>
    <n v="0"/>
    <n v="0"/>
    <n v="0"/>
    <n v="0"/>
    <n v="0"/>
    <n v="0"/>
    <n v="1"/>
    <n v="0"/>
    <n v="0"/>
    <n v="1"/>
    <n v="0"/>
    <n v="0"/>
    <n v="0"/>
    <n v="0"/>
    <n v="0"/>
    <n v="0"/>
    <n v="0"/>
    <n v="0"/>
    <n v="0"/>
    <n v="0"/>
    <n v="0"/>
    <n v="44455"/>
    <n v="44485"/>
    <n v="0"/>
    <n v="1"/>
    <n v="0"/>
    <n v="2021"/>
    <n v="9"/>
    <n v="30"/>
    <n v="6"/>
    <m/>
    <m/>
    <m/>
    <x v="2"/>
    <s v="Direct"/>
    <x v="0"/>
    <x v="8"/>
    <x v="3"/>
  </r>
  <r>
    <n v="53955424"/>
    <s v="Data Scientist"/>
    <x v="1"/>
    <s v="Business/Systems Analysts"/>
    <x v="818"/>
    <n v="20905035"/>
    <s v="The King's School"/>
    <n v="3.2"/>
    <d v="2021-09-17T00:00:00"/>
    <n v="44486.999988425923"/>
    <s v="We are seeking an experienced Data Scientist to oversee the data analytics across The King’s School."/>
    <s v="Australia"/>
    <x v="0"/>
    <x v="0"/>
    <s v="Parramatta &amp; Western Suburbs"/>
    <s v="northparramatta"/>
    <x v="0"/>
    <m/>
    <s v="No"/>
    <s v="https://www.seek.com.au/job/53955424?type=standout#searchRequestToken=ffebedac-0d49-4a90-a35c-a5ad3520d762"/>
    <n v="1"/>
    <n v="1"/>
    <n v="1"/>
    <n v="1"/>
    <n v="0"/>
    <n v="0"/>
    <n v="0"/>
    <n v="0"/>
    <n v="0"/>
    <n v="0"/>
    <n v="1"/>
    <n v="0"/>
    <n v="0"/>
    <n v="1"/>
    <n v="0"/>
    <n v="0"/>
    <n v="0"/>
    <n v="0"/>
    <n v="0"/>
    <n v="0"/>
    <n v="0"/>
    <n v="0"/>
    <n v="0"/>
    <n v="0"/>
    <n v="0"/>
    <n v="44455"/>
    <n v="44486"/>
    <n v="0"/>
    <n v="1"/>
    <n v="0"/>
    <n v="2021"/>
    <n v="9"/>
    <n v="30"/>
    <n v="6"/>
    <m/>
    <m/>
    <m/>
    <x v="2"/>
    <s v="Direct"/>
    <x v="0"/>
    <x v="8"/>
    <x v="4"/>
  </r>
  <r>
    <n v="53961186"/>
    <s v="CERC Postdoctoral Fellowship in 4D Minerals Data Science"/>
    <x v="3"/>
    <s v="Research &amp; Fellowships"/>
    <x v="10"/>
    <n v="47370483"/>
    <s v="CSIRO"/>
    <n v="3.8"/>
    <d v="2021-09-17T00:00:00"/>
    <n v="44486.999988425923"/>
    <s v="This is an exciting opportunity to integrate geological knowledge and data to predict mineral distributions and improve processing productivity!"/>
    <s v="Australia"/>
    <x v="0"/>
    <x v="0"/>
    <s v="Southern Suburbs &amp; Sutherland Shire"/>
    <s v="lucasheights"/>
    <x v="0"/>
    <s v="AU$89k - AU$98k plus up to 15.4% superannuation"/>
    <s v="No"/>
    <s v="https://www.seek.com.au/job/53961186?type=standout#searchRequestToken=ffef9ce0-3118-49f8-8d2a-fdad48752d02"/>
    <n v="1"/>
    <n v="1"/>
    <n v="1"/>
    <n v="1"/>
    <n v="0"/>
    <n v="0"/>
    <n v="0"/>
    <n v="0"/>
    <n v="0"/>
    <n v="0"/>
    <n v="1"/>
    <n v="1"/>
    <n v="0"/>
    <n v="0"/>
    <n v="1"/>
    <n v="0"/>
    <n v="0"/>
    <n v="0"/>
    <n v="0"/>
    <n v="0"/>
    <n v="0"/>
    <n v="0"/>
    <n v="0"/>
    <n v="0"/>
    <n v="0"/>
    <n v="44456"/>
    <n v="44486"/>
    <n v="0"/>
    <n v="1"/>
    <n v="0"/>
    <n v="2021"/>
    <n v="9"/>
    <n v="30"/>
    <n v="7"/>
    <n v="89000"/>
    <n v="98000"/>
    <s v="year"/>
    <x v="2"/>
    <s v="Direct"/>
    <x v="1"/>
    <x v="8"/>
    <x v="4"/>
  </r>
  <r>
    <n v="53965754"/>
    <s v="Data Scientist ASX listed MedTech global focus"/>
    <x v="0"/>
    <s v="Mathematics, Statistics &amp; Information Sciences"/>
    <x v="609"/>
    <n v="43521592"/>
    <m/>
    <m/>
    <d v="2021-09-17T00:00:00"/>
    <n v="44486.999988425923"/>
    <s v="Data Scientist with a keen interest in MedTech looking to join an innovative ASX listed MedTech where our core focus is to save lives globally"/>
    <s v="Australia"/>
    <x v="0"/>
    <x v="0"/>
    <s v="CBD, Inner West &amp; Eastern Suburbs"/>
    <s v="sydney"/>
    <x v="0"/>
    <m/>
    <s v="No"/>
    <s v="https://www.seek.com.au/job/53965754?type=standard#searchRequestToken=fffe47e9-8273-47c1-8d35-8b64c87695ed"/>
    <n v="0"/>
    <n v="1"/>
    <n v="1"/>
    <n v="1"/>
    <n v="0"/>
    <n v="0"/>
    <n v="0"/>
    <n v="0"/>
    <n v="0"/>
    <n v="0"/>
    <n v="1"/>
    <n v="0"/>
    <n v="0"/>
    <n v="1"/>
    <n v="0"/>
    <n v="0"/>
    <n v="0"/>
    <n v="0"/>
    <n v="0"/>
    <n v="0"/>
    <n v="0"/>
    <n v="0"/>
    <n v="0"/>
    <n v="0"/>
    <n v="0"/>
    <n v="44456"/>
    <n v="44486"/>
    <n v="0"/>
    <n v="1"/>
    <n v="0"/>
    <n v="2021"/>
    <n v="9"/>
    <n v="30"/>
    <n v="5"/>
    <m/>
    <m/>
    <m/>
    <x v="2"/>
    <s v="Direct"/>
    <x v="0"/>
    <x v="8"/>
    <x v="4"/>
  </r>
  <r>
    <n v="53966779"/>
    <s v="Principal Data Analyst"/>
    <x v="1"/>
    <s v="Management"/>
    <x v="152"/>
    <n v="600892"/>
    <s v="Energy Australia"/>
    <n v="3"/>
    <d v="2021-09-17T00:00:00"/>
    <n v="44486.999988425923"/>
    <s v="Play a key role in shaping how to model and present data to enable our key stakeholders to self-service for majority and critical decisions"/>
    <s v="Australia"/>
    <x v="2"/>
    <x v="2"/>
    <s v="CBD &amp; Inner Suburbs"/>
    <s v="melbourne"/>
    <x v="0"/>
    <m/>
    <s v="Yes"/>
    <s v="https://www.seek.com.au/job/53966779?type=standout#searchRequestToken=fffc1cc2-fa24-423c-81b0-8b863441bcd1"/>
    <n v="0"/>
    <n v="1"/>
    <n v="0"/>
    <n v="1"/>
    <n v="0"/>
    <n v="0"/>
    <n v="0"/>
    <n v="0"/>
    <n v="0"/>
    <n v="0"/>
    <n v="1"/>
    <n v="0"/>
    <n v="0"/>
    <n v="1"/>
    <n v="0"/>
    <n v="0"/>
    <n v="0"/>
    <n v="0"/>
    <n v="0"/>
    <n v="0"/>
    <n v="0"/>
    <n v="0"/>
    <n v="0"/>
    <n v="0"/>
    <n v="0"/>
    <n v="44456"/>
    <n v="44470"/>
    <n v="0"/>
    <n v="1"/>
    <n v="0"/>
    <n v="2021"/>
    <n v="9"/>
    <n v="30"/>
    <n v="4"/>
    <m/>
    <m/>
    <m/>
    <x v="2"/>
    <s v="Direct"/>
    <x v="0"/>
    <x v="8"/>
    <x v="4"/>
  </r>
  <r>
    <n v="53975165"/>
    <s v="Senior Data Scientist"/>
    <x v="0"/>
    <s v="Mathematics, Statistics &amp; Information Sciences"/>
    <x v="786"/>
    <n v="21893221"/>
    <s v="Cleanaway"/>
    <n v="2.8"/>
    <d v="2021-09-18T00:00:00"/>
    <n v="44487.999988425923"/>
    <s v="ASX100 iconic brand in its D&amp;A journey - Lead Cleanaways next generation Advanced Analytics, AI and ML solutions. Set and create a platform to be used"/>
    <s v="Australia"/>
    <x v="2"/>
    <x v="2"/>
    <s v="CBD &amp; Inner Suburbs"/>
    <s v="stkilda"/>
    <x v="0"/>
    <s v="A leader in sustainability and renewable resources"/>
    <s v="Yes"/>
    <s v="https://www.seek.com.au/job/53975165?type=standout#searchRequestToken=fffe47e9-8273-47c1-8d35-8b64c87695ed"/>
    <n v="0"/>
    <n v="1"/>
    <n v="1"/>
    <n v="1"/>
    <n v="0"/>
    <n v="0"/>
    <n v="0"/>
    <n v="0"/>
    <n v="0"/>
    <n v="0"/>
    <n v="1"/>
    <n v="1"/>
    <n v="0"/>
    <n v="1"/>
    <n v="0"/>
    <n v="0"/>
    <n v="0"/>
    <n v="0"/>
    <n v="0"/>
    <n v="0"/>
    <n v="0"/>
    <n v="0"/>
    <n v="0"/>
    <n v="0"/>
    <n v="0"/>
    <n v="44456"/>
    <n v="44485"/>
    <n v="0"/>
    <n v="1"/>
    <n v="0"/>
    <n v="2021"/>
    <n v="9"/>
    <n v="30"/>
    <n v="6"/>
    <m/>
    <m/>
    <m/>
    <x v="2"/>
    <s v="Direct"/>
    <x v="1"/>
    <x v="8"/>
    <x v="5"/>
  </r>
  <r>
    <n v="53982519"/>
    <s v="Data Scientist"/>
    <x v="4"/>
    <s v="Government - State"/>
    <x v="130"/>
    <n v="20742799"/>
    <s v="WorkSafe Victoria"/>
    <n v="3.5"/>
    <d v="2021-09-20T00:00:00"/>
    <n v="44489.999988425923"/>
    <s v="A great opportunity for a Data Scientist to join WorkSafe Victoria in a permanent capacity"/>
    <s v="Australia"/>
    <x v="2"/>
    <x v="13"/>
    <m/>
    <m/>
    <x v="0"/>
    <m/>
    <s v="Yes"/>
    <s v="https://www.seek.com.au/job/53982519?type=standout#searchRequestToken=ffeac0e5-8f25-4c91-ace6-44b2c19a4d98"/>
    <n v="1"/>
    <n v="1"/>
    <n v="1"/>
    <n v="1"/>
    <n v="0"/>
    <n v="0"/>
    <n v="0"/>
    <n v="0"/>
    <n v="0"/>
    <n v="0"/>
    <n v="1"/>
    <n v="0"/>
    <n v="0"/>
    <n v="1"/>
    <n v="0"/>
    <n v="0"/>
    <n v="0"/>
    <n v="0"/>
    <n v="0"/>
    <n v="0"/>
    <n v="0"/>
    <n v="0"/>
    <n v="0"/>
    <n v="0"/>
    <n v="0"/>
    <n v="44459"/>
    <n v="44472"/>
    <n v="0"/>
    <n v="1"/>
    <n v="0"/>
    <n v="2021"/>
    <n v="9"/>
    <n v="30"/>
    <n v="6"/>
    <m/>
    <m/>
    <m/>
    <x v="2"/>
    <s v="Direct"/>
    <x v="0"/>
    <x v="8"/>
    <x v="1"/>
  </r>
  <r>
    <n v="53993582"/>
    <s v="Data Scientist"/>
    <x v="1"/>
    <s v="Business/Systems Analysts"/>
    <x v="65"/>
    <n v="45561455"/>
    <m/>
    <m/>
    <d v="2021-09-20T00:00:00"/>
    <n v="44489.713472222233"/>
    <s v="Exciting opportunity for a Data Scientist on a permanent basis. The position will be based in Perth."/>
    <s v="Australia"/>
    <x v="3"/>
    <x v="3"/>
    <m/>
    <m/>
    <x v="0"/>
    <m/>
    <s v="No"/>
    <s v="https://www.seek.com.au/job/53993582?type=standard#searchRequestToken=fff88ad6-a188-48ca-b0be-afc808bc70f5"/>
    <n v="1"/>
    <n v="1"/>
    <n v="1"/>
    <n v="1"/>
    <n v="0"/>
    <n v="0"/>
    <n v="0"/>
    <n v="0"/>
    <n v="1"/>
    <n v="1"/>
    <n v="1"/>
    <n v="1"/>
    <n v="1"/>
    <n v="1"/>
    <n v="0"/>
    <n v="0"/>
    <n v="0"/>
    <n v="0"/>
    <n v="0"/>
    <n v="0"/>
    <n v="0"/>
    <n v="1"/>
    <n v="0"/>
    <n v="0"/>
    <n v="0"/>
    <n v="44459"/>
    <n v="44489"/>
    <n v="1"/>
    <n v="1"/>
    <n v="0"/>
    <n v="2021"/>
    <n v="9"/>
    <n v="30"/>
    <n v="11"/>
    <m/>
    <m/>
    <m/>
    <x v="2"/>
    <s v="Recruiter"/>
    <x v="0"/>
    <x v="8"/>
    <x v="1"/>
  </r>
  <r>
    <n v="53995802"/>
    <s v="Research Data Scientist"/>
    <x v="1"/>
    <s v="Engineering - Network"/>
    <x v="486"/>
    <n v="26331750"/>
    <s v="The University of Queensland"/>
    <n v="3.9140999999999999"/>
    <d v="2021-09-20T00:00:00"/>
    <n v="44489.999988425923"/>
    <s v="An exciting opportunity exists for a Research Data Scientist to lead and manage the development of the ATLAS surveillance infrastructure’s expansion"/>
    <s v="Australia"/>
    <x v="4"/>
    <x v="4"/>
    <s v="CBD &amp; Inner Suburbs"/>
    <s v="stlucia"/>
    <x v="0"/>
    <s v="$100,264.90 - $112,583.95 plus super of 17%"/>
    <s v="Yes"/>
    <s v="https://www.seek.com.au/job/53995802?type=standout#searchRequestToken=fffc1cc2-fa24-423c-81b0-8b863441bcd1"/>
    <n v="1"/>
    <n v="1"/>
    <n v="1"/>
    <n v="1"/>
    <n v="0"/>
    <n v="0"/>
    <n v="0"/>
    <n v="0"/>
    <n v="0"/>
    <n v="0"/>
    <n v="1"/>
    <n v="0"/>
    <n v="0"/>
    <n v="1"/>
    <n v="0"/>
    <n v="0"/>
    <n v="0"/>
    <n v="0"/>
    <n v="0"/>
    <n v="0"/>
    <n v="0"/>
    <n v="0"/>
    <n v="0"/>
    <n v="0"/>
    <n v="0"/>
    <n v="44459"/>
    <n v="44470"/>
    <n v="0"/>
    <n v="1"/>
    <n v="0"/>
    <n v="2021"/>
    <n v="9"/>
    <n v="30"/>
    <n v="6"/>
    <n v="100265"/>
    <n v="112584"/>
    <s v="year"/>
    <x v="2"/>
    <s v="Direct"/>
    <x v="1"/>
    <x v="8"/>
    <x v="1"/>
  </r>
  <r>
    <n v="53995803"/>
    <s v="Research Data Scientist"/>
    <x v="3"/>
    <s v="Other"/>
    <x v="486"/>
    <n v="26331750"/>
    <s v="The University of Queensland"/>
    <n v="3.9140999999999999"/>
    <d v="2021-09-20T00:00:00"/>
    <n v="44489.999988425923"/>
    <s v="An exciting opportunity exists for a Research Data Scientist to lead and manage the development of the ATLAS surveillance infrastructure’s expansion"/>
    <s v="Australia"/>
    <x v="4"/>
    <x v="4"/>
    <s v="CBD &amp; Inner Suburbs"/>
    <s v="stlucia"/>
    <x v="0"/>
    <s v="$100,264.90 - $112,583.95 plus super of 17%"/>
    <s v="Yes"/>
    <s v="https://www.seek.com.au/job/53995803?type=standout#searchRequestToken=fffc1cc2-fa24-423c-81b0-8b863441bcd1"/>
    <n v="1"/>
    <n v="1"/>
    <n v="1"/>
    <n v="1"/>
    <n v="0"/>
    <n v="0"/>
    <n v="0"/>
    <n v="0"/>
    <n v="0"/>
    <n v="0"/>
    <n v="1"/>
    <n v="0"/>
    <n v="0"/>
    <n v="1"/>
    <n v="0"/>
    <n v="0"/>
    <n v="0"/>
    <n v="0"/>
    <n v="0"/>
    <n v="0"/>
    <n v="0"/>
    <n v="0"/>
    <n v="0"/>
    <n v="0"/>
    <n v="0"/>
    <n v="44459"/>
    <n v="44470"/>
    <n v="0"/>
    <n v="1"/>
    <n v="1"/>
    <n v="2021"/>
    <n v="9"/>
    <n v="30"/>
    <n v="6"/>
    <n v="100265"/>
    <n v="112584"/>
    <s v="year"/>
    <x v="2"/>
    <s v="Direct"/>
    <x v="1"/>
    <x v="8"/>
    <x v="1"/>
  </r>
  <r>
    <n v="53999260"/>
    <s v="Data Scientist"/>
    <x v="0"/>
    <s v="Environmental, Earth &amp; Geosciences"/>
    <x v="819"/>
    <n v="3675975"/>
    <s v="Country Fire Authority (CFA)"/>
    <n v="3.6"/>
    <d v="2021-09-21T00:00:00"/>
    <n v="44490.999988425923"/>
    <s v="Join one of the world's largest, and most highly regarded, community-based emergency services organisations."/>
    <s v="Australia"/>
    <x v="2"/>
    <x v="2"/>
    <s v="Eastern Suburbs"/>
    <s v="burwoodeast"/>
    <x v="0"/>
    <m/>
    <s v="No"/>
    <s v="https://www.seek.com.au/job/53999260?type=standout#searchRequestToken=ffb60406-beea-4e78-8b93-525bc95f6b61"/>
    <n v="1"/>
    <n v="1"/>
    <n v="1"/>
    <n v="1"/>
    <n v="0"/>
    <n v="0"/>
    <n v="0"/>
    <n v="0"/>
    <n v="0"/>
    <n v="0"/>
    <n v="1"/>
    <n v="0"/>
    <n v="0"/>
    <n v="1"/>
    <n v="0"/>
    <n v="0"/>
    <n v="0"/>
    <n v="0"/>
    <n v="0"/>
    <n v="0"/>
    <n v="0"/>
    <n v="0"/>
    <n v="1"/>
    <n v="0"/>
    <n v="0"/>
    <n v="44460"/>
    <n v="44474"/>
    <n v="0"/>
    <n v="1"/>
    <n v="0"/>
    <n v="2021"/>
    <n v="9"/>
    <n v="30"/>
    <n v="7"/>
    <m/>
    <m/>
    <m/>
    <x v="2"/>
    <s v="Direct"/>
    <x v="0"/>
    <x v="8"/>
    <x v="2"/>
  </r>
  <r>
    <n v="53999261"/>
    <s v="Data Scientist"/>
    <x v="4"/>
    <s v="Government - State"/>
    <x v="819"/>
    <n v="3675975"/>
    <s v="Country Fire Authority (CFA)"/>
    <n v="3.6"/>
    <d v="2021-09-21T00:00:00"/>
    <n v="44490.999988425923"/>
    <s v="Join one of the world's largest, and most highly regarded, community-based emergency services organisations."/>
    <s v="Australia"/>
    <x v="2"/>
    <x v="2"/>
    <s v="Eastern Suburbs"/>
    <s v="burwoodeast"/>
    <x v="0"/>
    <m/>
    <s v="No"/>
    <s v="https://www.seek.com.au/job/53999261?type=standout#searchRequestToken=ff9ca7bf-3ee9-4ab4-bc74-e6892e840076"/>
    <n v="1"/>
    <n v="1"/>
    <n v="1"/>
    <n v="1"/>
    <n v="0"/>
    <n v="0"/>
    <n v="0"/>
    <n v="0"/>
    <n v="0"/>
    <n v="0"/>
    <n v="1"/>
    <n v="0"/>
    <n v="0"/>
    <n v="1"/>
    <n v="0"/>
    <n v="0"/>
    <n v="0"/>
    <n v="0"/>
    <n v="0"/>
    <n v="0"/>
    <n v="0"/>
    <n v="0"/>
    <n v="1"/>
    <n v="0"/>
    <n v="0"/>
    <n v="44460"/>
    <n v="44474"/>
    <n v="0"/>
    <n v="1"/>
    <n v="1"/>
    <n v="2021"/>
    <n v="9"/>
    <n v="30"/>
    <n v="7"/>
    <m/>
    <m/>
    <m/>
    <x v="2"/>
    <s v="Direct"/>
    <x v="0"/>
    <x v="8"/>
    <x v="2"/>
  </r>
  <r>
    <n v="54003943"/>
    <s v="Data Scientist"/>
    <x v="10"/>
    <s v="Actuarial"/>
    <x v="804"/>
    <n v="25128106"/>
    <s v="AIA Australia"/>
    <n v="3.3"/>
    <d v="2021-09-21T00:00:00"/>
    <n v="44490.999988425923"/>
    <s v="Support analytics initiatives to enhance business processes and outcomes for AIA Australia"/>
    <s v="Australia"/>
    <x v="0"/>
    <x v="0"/>
    <m/>
    <m/>
    <x v="0"/>
    <m/>
    <s v="No"/>
    <s v="https://www.seek.com.au/job/54003943?type=standout#searchRequestToken=fff909bc-666c-4f6d-9548-b38d2ab17782"/>
    <n v="1"/>
    <n v="1"/>
    <n v="1"/>
    <n v="1"/>
    <n v="0"/>
    <n v="0"/>
    <n v="0"/>
    <n v="0"/>
    <n v="0"/>
    <n v="0"/>
    <n v="1"/>
    <n v="0"/>
    <n v="0"/>
    <n v="1"/>
    <n v="0"/>
    <n v="0"/>
    <n v="0"/>
    <n v="0"/>
    <n v="0"/>
    <n v="0"/>
    <n v="0"/>
    <n v="0"/>
    <n v="0"/>
    <n v="0"/>
    <n v="0"/>
    <n v="44460"/>
    <n v="44490"/>
    <n v="0"/>
    <n v="1"/>
    <n v="0"/>
    <n v="2021"/>
    <n v="9"/>
    <n v="30"/>
    <n v="6"/>
    <m/>
    <m/>
    <m/>
    <x v="2"/>
    <s v="Direct"/>
    <x v="0"/>
    <x v="8"/>
    <x v="2"/>
  </r>
  <r>
    <n v="54006007"/>
    <s v="Lead Data Scientist"/>
    <x v="5"/>
    <s v="Marketing Communications"/>
    <x v="820"/>
    <n v="55114035"/>
    <s v="Digitas"/>
    <n v="4"/>
    <d v="2021-09-21T00:00:00"/>
    <n v="44490.999988425923"/>
    <s v="We’re looking for an outstanding Lead Data Scientist – an experienced problem solver and passionate evangelist of all things data and data technology."/>
    <s v="Australia"/>
    <x v="2"/>
    <x v="0"/>
    <s v="CBD, Inner West &amp; Eastern Suburbs"/>
    <s v="Southbank"/>
    <x v="0"/>
    <m/>
    <s v="No"/>
    <s v="https://www.seek.com.au/job/54006007?type=standard#searchRequestToken=fff88ad6-a188-48ca-b0be-afc808bc70f5"/>
    <n v="1"/>
    <n v="1"/>
    <n v="1"/>
    <n v="1"/>
    <n v="0"/>
    <n v="0"/>
    <n v="0"/>
    <n v="0"/>
    <n v="0"/>
    <n v="0"/>
    <n v="1"/>
    <n v="0"/>
    <n v="1"/>
    <n v="1"/>
    <n v="0"/>
    <n v="0"/>
    <n v="0"/>
    <n v="0"/>
    <n v="0"/>
    <n v="0"/>
    <n v="0"/>
    <n v="1"/>
    <n v="0"/>
    <n v="0"/>
    <n v="0"/>
    <n v="44460"/>
    <n v="44490"/>
    <n v="0"/>
    <n v="1"/>
    <n v="0"/>
    <n v="2021"/>
    <n v="9"/>
    <n v="30"/>
    <n v="8"/>
    <m/>
    <m/>
    <m/>
    <x v="2"/>
    <s v="Direct"/>
    <x v="0"/>
    <x v="8"/>
    <x v="2"/>
  </r>
  <r>
    <n v="54006753"/>
    <s v="Quantitative Analyst - Sports and Racing"/>
    <x v="1"/>
    <s v="Business/Systems Analysts"/>
    <x v="701"/>
    <n v="45731366"/>
    <m/>
    <m/>
    <d v="2021-09-21T00:00:00"/>
    <n v="44490.999988425923"/>
    <s v="We are looking for a quantitative analyst to drive our horse racing and sports modelling."/>
    <s v="Australia"/>
    <x v="0"/>
    <x v="0"/>
    <s v="CBD, Inner West &amp; Eastern Suburbs"/>
    <s v="Darlinghurst"/>
    <x v="0"/>
    <m/>
    <s v="No"/>
    <s v="https://www.seek.com.au/job/54006753?type=standout#searchRequestToken=fff28844-2a97-4bb6-8699-924c9fa136bb"/>
    <n v="1"/>
    <n v="1"/>
    <n v="1"/>
    <n v="1"/>
    <n v="0"/>
    <n v="0"/>
    <n v="0"/>
    <n v="0"/>
    <n v="0"/>
    <n v="0"/>
    <n v="1"/>
    <n v="0"/>
    <n v="0"/>
    <n v="1"/>
    <n v="0"/>
    <n v="0"/>
    <n v="0"/>
    <n v="0"/>
    <n v="0"/>
    <n v="0"/>
    <n v="0"/>
    <n v="0"/>
    <n v="0"/>
    <n v="0"/>
    <n v="0"/>
    <n v="44460"/>
    <n v="44490"/>
    <n v="0"/>
    <n v="1"/>
    <n v="0"/>
    <n v="2021"/>
    <n v="9"/>
    <n v="30"/>
    <n v="6"/>
    <m/>
    <m/>
    <m/>
    <x v="2"/>
    <s v="Direct"/>
    <x v="0"/>
    <x v="8"/>
    <x v="2"/>
  </r>
  <r>
    <n v="54012707"/>
    <s v="Senior Data Scientist"/>
    <x v="0"/>
    <s v="Mathematics, Statistics &amp; Information Sciences"/>
    <x v="180"/>
    <n v="27372708"/>
    <s v="SEEK"/>
    <n v="4.4000000000000004"/>
    <d v="2021-09-21T00:00:00"/>
    <n v="44490.999988425923"/>
    <s v="Join our highly skilled team of Data Scientists to design, build and support end-to-end Machine Learning based products for hirers and job seekers."/>
    <s v="Australia"/>
    <x v="2"/>
    <x v="2"/>
    <s v="CBD &amp; Inner Suburbs"/>
    <s v="melbourne"/>
    <x v="0"/>
    <m/>
    <s v="No"/>
    <s v="https://www.seek.com.au/job/54012707?type=standout#searchRequestToken=fffe47e9-8273-47c1-8d35-8b64c87695ed"/>
    <n v="0"/>
    <n v="1"/>
    <n v="1"/>
    <n v="1"/>
    <n v="0"/>
    <n v="0"/>
    <n v="0"/>
    <n v="0"/>
    <n v="0"/>
    <n v="0"/>
    <n v="0"/>
    <n v="0"/>
    <n v="0"/>
    <n v="1"/>
    <n v="0"/>
    <n v="0"/>
    <n v="0"/>
    <n v="0"/>
    <n v="0"/>
    <n v="0"/>
    <n v="0"/>
    <n v="1"/>
    <n v="0"/>
    <n v="0"/>
    <n v="0"/>
    <n v="44460"/>
    <n v="44490"/>
    <n v="0"/>
    <n v="1"/>
    <n v="0"/>
    <n v="2021"/>
    <n v="9"/>
    <n v="30"/>
    <n v="5"/>
    <m/>
    <m/>
    <m/>
    <x v="2"/>
    <s v="Direct"/>
    <x v="0"/>
    <x v="8"/>
    <x v="2"/>
  </r>
  <r>
    <n v="54014280"/>
    <s v="Data Scientist x 2"/>
    <x v="1"/>
    <s v="Business/Systems Analysts"/>
    <x v="821"/>
    <n v="20730794"/>
    <s v="Department of Premier &amp; Cabinet VIC"/>
    <n v="4"/>
    <d v="2021-09-21T00:00:00"/>
    <n v="44490.999988425923"/>
    <s v="The Department of Premier and Cabinet has an exciting opportunity for 2 experienced Data Scientist's to join the Victorian Centre for Data Insights."/>
    <s v="Australia"/>
    <x v="2"/>
    <x v="2"/>
    <m/>
    <m/>
    <x v="0"/>
    <s v="$125,893 - $168,473"/>
    <s v="No"/>
    <s v="https://www.seek.com.au/job/54014280?type=standout#searchRequestToken=ffdee64e-3f98-4b74-a51c-05d24ae47946"/>
    <n v="0"/>
    <n v="1"/>
    <n v="1"/>
    <n v="1"/>
    <n v="0"/>
    <n v="0"/>
    <n v="0"/>
    <n v="0"/>
    <n v="0"/>
    <n v="0"/>
    <n v="1"/>
    <n v="0"/>
    <n v="0"/>
    <n v="1"/>
    <n v="0"/>
    <n v="0"/>
    <n v="0"/>
    <n v="0"/>
    <n v="0"/>
    <n v="0"/>
    <n v="0"/>
    <n v="0"/>
    <n v="0"/>
    <n v="0"/>
    <n v="0"/>
    <n v="44460"/>
    <n v="44474"/>
    <n v="0"/>
    <n v="1"/>
    <n v="0"/>
    <n v="2021"/>
    <n v="9"/>
    <n v="30"/>
    <n v="5"/>
    <n v="125893"/>
    <n v="168473"/>
    <s v="year"/>
    <x v="2"/>
    <s v="Direct"/>
    <x v="1"/>
    <x v="8"/>
    <x v="2"/>
  </r>
  <r>
    <n v="54014281"/>
    <s v="Data Scientist x 2"/>
    <x v="4"/>
    <s v="Government - State"/>
    <x v="821"/>
    <n v="20730794"/>
    <s v="Department of Premier &amp; Cabinet VIC"/>
    <n v="4"/>
    <d v="2021-09-21T00:00:00"/>
    <n v="44490.999988425923"/>
    <s v="The Department of Premier and Cabinet has an exciting opportunity for 2 experienced Data Scientist's to join the Victorian Centre for Data Insights."/>
    <s v="Australia"/>
    <x v="2"/>
    <x v="2"/>
    <m/>
    <m/>
    <x v="0"/>
    <s v="$125,893 - $168,473"/>
    <s v="No"/>
    <s v="https://www.seek.com.au/job/54014281?type=standout#searchRequestToken=ff93d8eb-6d6d-44d8-a276-f647cc4fdbf5"/>
    <n v="0"/>
    <n v="1"/>
    <n v="1"/>
    <n v="1"/>
    <n v="0"/>
    <n v="0"/>
    <n v="0"/>
    <n v="0"/>
    <n v="0"/>
    <n v="0"/>
    <n v="1"/>
    <n v="0"/>
    <n v="0"/>
    <n v="1"/>
    <n v="0"/>
    <n v="0"/>
    <n v="0"/>
    <n v="0"/>
    <n v="0"/>
    <n v="0"/>
    <n v="0"/>
    <n v="0"/>
    <n v="0"/>
    <n v="0"/>
    <n v="0"/>
    <n v="44460"/>
    <n v="44474"/>
    <n v="0"/>
    <n v="1"/>
    <n v="1"/>
    <n v="2021"/>
    <n v="9"/>
    <n v="30"/>
    <n v="5"/>
    <n v="125893"/>
    <n v="168473"/>
    <s v="year"/>
    <x v="2"/>
    <s v="Direct"/>
    <x v="1"/>
    <x v="8"/>
    <x v="2"/>
  </r>
  <r>
    <n v="54015902"/>
    <s v="Geospatial Data Scientist - LiDAR Support"/>
    <x v="0"/>
    <s v="Environmental, Earth &amp; Geosciences"/>
    <x v="298"/>
    <n v="21659343"/>
    <s v="Fortescue Metals Group"/>
    <n v="3.4319000000000002"/>
    <d v="2021-09-21T00:00:00"/>
    <n v="44490.999988425923"/>
    <s v="This is an exciting opportunity to join the growing Geospatial team at Fortescue."/>
    <s v="Australia"/>
    <x v="3"/>
    <x v="3"/>
    <m/>
    <m/>
    <x v="0"/>
    <m/>
    <s v="Yes"/>
    <s v="https://www.seek.com.au/job/54015902?type=standout#searchRequestToken=ffd762c7-736f-4991-9349-5af11ffe4074"/>
    <n v="1"/>
    <n v="1"/>
    <n v="1"/>
    <n v="1"/>
    <n v="0"/>
    <n v="0"/>
    <n v="0"/>
    <n v="0"/>
    <n v="0"/>
    <n v="0"/>
    <n v="1"/>
    <n v="0"/>
    <n v="0"/>
    <n v="1"/>
    <n v="0"/>
    <n v="0"/>
    <n v="0"/>
    <n v="0"/>
    <n v="0"/>
    <n v="0"/>
    <n v="0"/>
    <n v="0"/>
    <n v="1"/>
    <n v="0"/>
    <n v="0"/>
    <n v="44460"/>
    <n v="44477"/>
    <n v="0"/>
    <n v="1"/>
    <n v="0"/>
    <n v="2021"/>
    <n v="9"/>
    <n v="30"/>
    <n v="7"/>
    <m/>
    <m/>
    <m/>
    <x v="2"/>
    <s v="Direct"/>
    <x v="0"/>
    <x v="8"/>
    <x v="2"/>
  </r>
  <r>
    <n v="54016903"/>
    <s v="Data Scientist - Retail Bank"/>
    <x v="2"/>
    <s v="Analysis &amp; Reporting"/>
    <x v="6"/>
    <n v="27705684"/>
    <m/>
    <m/>
    <d v="2021-09-21T00:00:00"/>
    <n v="44490.868784722217"/>
    <s v="Data Scientist - Retail Bank - SYD Data Scientist within Advanced Analytics with focus on ML techniques 4-5+ years' experience across ML/ Python"/>
    <s v="Australia"/>
    <x v="0"/>
    <x v="0"/>
    <s v="CBD, Inner West &amp; Eastern Suburbs"/>
    <s v="sydney"/>
    <x v="0"/>
    <s v="$145000.00 - $150000.00 p.a. + plus super"/>
    <s v="No"/>
    <s v="https://www.seek.com.au/job/54016903?type=standard#searchRequestToken=ffebedac-0d49-4a90-a35c-a5ad3520d762"/>
    <n v="0"/>
    <n v="1"/>
    <n v="1"/>
    <n v="1"/>
    <n v="0"/>
    <n v="0"/>
    <n v="0"/>
    <n v="0"/>
    <n v="0"/>
    <n v="0"/>
    <n v="1"/>
    <n v="0"/>
    <n v="1"/>
    <n v="1"/>
    <n v="0"/>
    <n v="0"/>
    <n v="0"/>
    <n v="0"/>
    <n v="0"/>
    <n v="0"/>
    <n v="0"/>
    <n v="1"/>
    <n v="0"/>
    <n v="0"/>
    <n v="0"/>
    <n v="44460"/>
    <n v="44490"/>
    <n v="1"/>
    <n v="1"/>
    <n v="0"/>
    <n v="2021"/>
    <n v="9"/>
    <n v="30"/>
    <n v="7"/>
    <n v="145000"/>
    <n v="150000"/>
    <s v="year"/>
    <x v="2"/>
    <s v="Recruiter"/>
    <x v="1"/>
    <x v="8"/>
    <x v="2"/>
  </r>
  <r>
    <n v="54020705"/>
    <s v="Data Scientist (Senior-Mid roles available)"/>
    <x v="0"/>
    <s v="Mathematics, Statistics &amp; Information Sciences"/>
    <x v="225"/>
    <n v="37914626"/>
    <m/>
    <m/>
    <d v="2021-09-22T00:00:00"/>
    <n v="44491.999988425923"/>
    <s v="Experienced Data Scientist to join an innovative team, advanced analytics solutions. The role is to build their new bespoke personalisation engine"/>
    <s v="Australia"/>
    <x v="4"/>
    <x v="0"/>
    <s v="CBD, Inner West &amp; Eastern Suburbs"/>
    <s v="sydney"/>
    <x v="0"/>
    <s v="$120k - $170k"/>
    <s v="No"/>
    <s v="https://www.seek.com.au/job/54020705?type=standard#searchRequestToken=fff88ad6-a188-48ca-b0be-afc808bc70f5"/>
    <n v="1"/>
    <n v="1"/>
    <n v="1"/>
    <n v="1"/>
    <n v="0"/>
    <n v="0"/>
    <n v="0"/>
    <n v="0"/>
    <n v="0"/>
    <n v="0"/>
    <n v="1"/>
    <n v="1"/>
    <n v="0"/>
    <n v="1"/>
    <n v="0"/>
    <n v="0"/>
    <n v="0"/>
    <n v="0"/>
    <n v="0"/>
    <n v="0"/>
    <n v="0"/>
    <n v="0"/>
    <n v="0"/>
    <n v="0"/>
    <n v="0"/>
    <n v="44460"/>
    <n v="44488"/>
    <n v="1"/>
    <n v="1"/>
    <n v="0"/>
    <n v="2021"/>
    <n v="9"/>
    <n v="30"/>
    <n v="7"/>
    <n v="120000"/>
    <n v="170000"/>
    <s v="year"/>
    <x v="2"/>
    <s v="Recruiter"/>
    <x v="1"/>
    <x v="8"/>
    <x v="0"/>
  </r>
  <r>
    <n v="54031735"/>
    <s v="Product Data Scientist"/>
    <x v="4"/>
    <s v="Government - State"/>
    <x v="822"/>
    <n v="36784889"/>
    <s v="TAFE NSW"/>
    <n v="3.1166"/>
    <d v="2021-09-22T00:00:00"/>
    <n v="44491.999988425923"/>
    <s v="An exciting opportunity to combine your skills with TAFE NSW!"/>
    <s v="Australia"/>
    <x v="0"/>
    <x v="0"/>
    <m/>
    <m/>
    <x v="0"/>
    <m/>
    <s v="No"/>
    <s v="https://www.seek.com.au/job/54031735?type=standard#searchRequestToken=ffe9659a-45d5-4a91-92a7-c64368b046c5"/>
    <n v="1"/>
    <n v="1"/>
    <n v="1"/>
    <n v="1"/>
    <n v="0"/>
    <n v="0"/>
    <n v="0"/>
    <n v="0"/>
    <n v="0"/>
    <n v="0"/>
    <n v="1"/>
    <n v="0"/>
    <n v="0"/>
    <n v="1"/>
    <n v="1"/>
    <n v="0"/>
    <n v="0"/>
    <n v="0"/>
    <n v="0"/>
    <n v="0"/>
    <n v="0"/>
    <n v="0"/>
    <n v="0"/>
    <n v="0"/>
    <n v="0"/>
    <n v="44461"/>
    <n v="44480"/>
    <n v="0"/>
    <n v="1"/>
    <n v="0"/>
    <n v="2021"/>
    <n v="9"/>
    <n v="30"/>
    <n v="7"/>
    <m/>
    <m/>
    <m/>
    <x v="2"/>
    <s v="Direct"/>
    <x v="0"/>
    <x v="8"/>
    <x v="0"/>
  </r>
  <r>
    <n v="54031837"/>
    <s v="Product Data Scientist"/>
    <x v="4"/>
    <s v="Government - State"/>
    <x v="822"/>
    <n v="36784889"/>
    <s v="TAFE NSW"/>
    <n v="3.1166"/>
    <d v="2021-09-22T00:00:00"/>
    <n v="44481.041655092587"/>
    <s v="An exciting opportunity to combine your skills with TAFE NSW!"/>
    <s v="Australia"/>
    <x v="0"/>
    <x v="11"/>
    <m/>
    <s v="newcastle"/>
    <x v="0"/>
    <m/>
    <s v="No"/>
    <s v="https://www.seek.com.au/job/54031837?type=standard#searchRequestToken=ffeac0e5-8f25-4c91-ace6-44b2c19a4d98"/>
    <n v="1"/>
    <n v="1"/>
    <n v="1"/>
    <n v="1"/>
    <n v="0"/>
    <n v="0"/>
    <n v="0"/>
    <n v="0"/>
    <n v="0"/>
    <n v="0"/>
    <n v="1"/>
    <n v="0"/>
    <n v="0"/>
    <n v="1"/>
    <n v="1"/>
    <n v="0"/>
    <n v="0"/>
    <n v="0"/>
    <n v="0"/>
    <n v="0"/>
    <n v="0"/>
    <n v="0"/>
    <n v="0"/>
    <n v="0"/>
    <n v="0"/>
    <n v="44461"/>
    <n v="44480"/>
    <n v="0"/>
    <n v="1"/>
    <n v="0"/>
    <n v="2021"/>
    <n v="9"/>
    <n v="19"/>
    <n v="7"/>
    <m/>
    <m/>
    <m/>
    <x v="2"/>
    <s v="Direct"/>
    <x v="0"/>
    <x v="8"/>
    <x v="0"/>
  </r>
  <r>
    <n v="54031865"/>
    <s v="Product Data Scientist"/>
    <x v="4"/>
    <s v="Government - State"/>
    <x v="822"/>
    <n v="36784889"/>
    <s v="TAFE NSW"/>
    <n v="3.1166"/>
    <d v="2021-09-22T00:00:00"/>
    <n v="44481.041655092587"/>
    <s v="An exciting opportunity to combine your skills with TAFE NSW!"/>
    <s v="Australia"/>
    <x v="0"/>
    <x v="31"/>
    <m/>
    <s v="coffsharbour"/>
    <x v="0"/>
    <m/>
    <s v="No"/>
    <s v="https://www.seek.com.au/job/54031865?type=standard#searchRequestToken=fff46006-c3a8-4755-bd71-cb92995b3f6e"/>
    <n v="1"/>
    <n v="1"/>
    <n v="1"/>
    <n v="1"/>
    <n v="0"/>
    <n v="0"/>
    <n v="0"/>
    <n v="0"/>
    <n v="0"/>
    <n v="0"/>
    <n v="1"/>
    <n v="0"/>
    <n v="0"/>
    <n v="1"/>
    <n v="1"/>
    <n v="0"/>
    <n v="0"/>
    <n v="0"/>
    <n v="0"/>
    <n v="0"/>
    <n v="0"/>
    <n v="0"/>
    <n v="0"/>
    <n v="0"/>
    <n v="0"/>
    <n v="44461"/>
    <n v="44480"/>
    <n v="0"/>
    <n v="1"/>
    <n v="0"/>
    <n v="2021"/>
    <n v="9"/>
    <n v="19"/>
    <n v="7"/>
    <m/>
    <m/>
    <m/>
    <x v="2"/>
    <s v="Direct"/>
    <x v="0"/>
    <x v="8"/>
    <x v="0"/>
  </r>
  <r>
    <n v="54031886"/>
    <s v="Product Data Scientist"/>
    <x v="4"/>
    <s v="Government - State"/>
    <x v="822"/>
    <n v="36784889"/>
    <s v="TAFE NSW"/>
    <n v="3.1166"/>
    <d v="2021-09-22T00:00:00"/>
    <n v="44481.041655092587"/>
    <s v="An exciting opportunity to combine your skills with TAFE NSW!"/>
    <s v="Australia"/>
    <x v="0"/>
    <x v="32"/>
    <m/>
    <s v="Kingscliff"/>
    <x v="0"/>
    <m/>
    <s v="No"/>
    <s v="https://www.seek.com.au/job/54031886?type=standard#searchRequestToken=ffe9659a-45d5-4a91-92a7-c64368b046c5"/>
    <n v="1"/>
    <n v="1"/>
    <n v="1"/>
    <n v="1"/>
    <n v="0"/>
    <n v="0"/>
    <n v="0"/>
    <n v="0"/>
    <n v="0"/>
    <n v="0"/>
    <n v="1"/>
    <n v="0"/>
    <n v="0"/>
    <n v="1"/>
    <n v="1"/>
    <n v="0"/>
    <n v="0"/>
    <n v="0"/>
    <n v="0"/>
    <n v="0"/>
    <n v="0"/>
    <n v="0"/>
    <n v="0"/>
    <n v="0"/>
    <n v="0"/>
    <n v="44461"/>
    <n v="44480"/>
    <n v="0"/>
    <n v="1"/>
    <n v="0"/>
    <n v="2021"/>
    <n v="9"/>
    <n v="19"/>
    <n v="7"/>
    <m/>
    <m/>
    <m/>
    <x v="2"/>
    <s v="Direct"/>
    <x v="0"/>
    <x v="8"/>
    <x v="0"/>
  </r>
  <r>
    <n v="54031907"/>
    <s v="Product Data Scientist"/>
    <x v="4"/>
    <s v="Government - State"/>
    <x v="822"/>
    <n v="36784889"/>
    <s v="TAFE NSW"/>
    <n v="3.1166"/>
    <d v="2021-09-22T00:00:00"/>
    <n v="44481.041655092587"/>
    <s v="An exciting opportunity to combine your skills with TAFE NSW!"/>
    <s v="Australia"/>
    <x v="0"/>
    <x v="19"/>
    <m/>
    <s v="Albury"/>
    <x v="0"/>
    <m/>
    <s v="No"/>
    <s v="https://www.seek.com.au/job/54031907?type=standard#searchRequestToken=ffe9659a-45d5-4a91-92a7-c64368b046c5"/>
    <n v="1"/>
    <n v="1"/>
    <n v="1"/>
    <n v="1"/>
    <n v="0"/>
    <n v="0"/>
    <n v="0"/>
    <n v="0"/>
    <n v="0"/>
    <n v="0"/>
    <n v="1"/>
    <n v="0"/>
    <n v="0"/>
    <n v="1"/>
    <n v="1"/>
    <n v="0"/>
    <n v="0"/>
    <n v="0"/>
    <n v="0"/>
    <n v="0"/>
    <n v="0"/>
    <n v="0"/>
    <n v="0"/>
    <n v="0"/>
    <n v="0"/>
    <n v="44461"/>
    <n v="44480"/>
    <n v="0"/>
    <n v="1"/>
    <n v="0"/>
    <n v="2021"/>
    <n v="9"/>
    <n v="19"/>
    <n v="7"/>
    <m/>
    <m/>
    <m/>
    <x v="2"/>
    <s v="Direct"/>
    <x v="0"/>
    <x v="8"/>
    <x v="0"/>
  </r>
  <r>
    <n v="54031942"/>
    <s v="Product Data Scientist"/>
    <x v="4"/>
    <s v="Government - State"/>
    <x v="822"/>
    <n v="36784889"/>
    <s v="TAFE NSW"/>
    <n v="3.1166"/>
    <d v="2021-09-22T00:00:00"/>
    <n v="44481.041655092587"/>
    <s v="An exciting opportunity to combine your skills with TAFE NSW!"/>
    <s v="Australia"/>
    <x v="0"/>
    <x v="33"/>
    <m/>
    <s v="Wollongong"/>
    <x v="0"/>
    <m/>
    <s v="No"/>
    <s v="https://www.seek.com.au/job/54031942?type=standard#searchRequestToken=ffe9659a-45d5-4a91-92a7-c64368b046c5"/>
    <n v="1"/>
    <n v="1"/>
    <n v="1"/>
    <n v="1"/>
    <n v="0"/>
    <n v="0"/>
    <n v="0"/>
    <n v="0"/>
    <n v="0"/>
    <n v="0"/>
    <n v="1"/>
    <n v="0"/>
    <n v="0"/>
    <n v="1"/>
    <n v="1"/>
    <n v="0"/>
    <n v="0"/>
    <n v="0"/>
    <n v="0"/>
    <n v="0"/>
    <n v="0"/>
    <n v="0"/>
    <n v="0"/>
    <n v="0"/>
    <n v="0"/>
    <n v="44461"/>
    <n v="44480"/>
    <n v="0"/>
    <n v="1"/>
    <n v="0"/>
    <n v="2021"/>
    <n v="9"/>
    <n v="19"/>
    <n v="7"/>
    <m/>
    <m/>
    <m/>
    <x v="2"/>
    <s v="Direct"/>
    <x v="0"/>
    <x v="8"/>
    <x v="0"/>
  </r>
  <r>
    <n v="54031974"/>
    <s v="Product Data Scientist"/>
    <x v="4"/>
    <s v="Government - State"/>
    <x v="822"/>
    <n v="36784889"/>
    <s v="TAFE NSW"/>
    <n v="3.1166"/>
    <d v="2021-09-22T00:00:00"/>
    <n v="44481.041655092587"/>
    <s v="An exciting opportunity to combine your skills with TAFE NSW!"/>
    <s v="Australia"/>
    <x v="0"/>
    <x v="10"/>
    <m/>
    <s v="Bathurst"/>
    <x v="0"/>
    <m/>
    <s v="No"/>
    <s v="https://www.seek.com.au/job/54031974?type=standard#searchRequestToken=fff46006-c3a8-4755-bd71-cb92995b3f6e"/>
    <n v="1"/>
    <n v="1"/>
    <n v="1"/>
    <n v="1"/>
    <n v="0"/>
    <n v="0"/>
    <n v="0"/>
    <n v="0"/>
    <n v="0"/>
    <n v="0"/>
    <n v="1"/>
    <n v="0"/>
    <n v="0"/>
    <n v="1"/>
    <n v="1"/>
    <n v="0"/>
    <n v="0"/>
    <n v="0"/>
    <n v="0"/>
    <n v="0"/>
    <n v="0"/>
    <n v="0"/>
    <n v="0"/>
    <n v="0"/>
    <n v="0"/>
    <n v="44461"/>
    <n v="44480"/>
    <n v="0"/>
    <n v="1"/>
    <n v="0"/>
    <n v="2021"/>
    <n v="9"/>
    <n v="19"/>
    <n v="7"/>
    <m/>
    <m/>
    <m/>
    <x v="2"/>
    <s v="Direct"/>
    <x v="0"/>
    <x v="8"/>
    <x v="0"/>
  </r>
  <r>
    <n v="54031996"/>
    <s v="Product Data Scientist"/>
    <x v="4"/>
    <s v="Government - State"/>
    <x v="822"/>
    <n v="36784889"/>
    <s v="TAFE NSW"/>
    <n v="3.1166"/>
    <d v="2021-09-22T00:00:00"/>
    <n v="44481.041655092587"/>
    <s v="An exciting opportunity to combine your skills with TAFE NSW!"/>
    <s v="Australia"/>
    <x v="0"/>
    <x v="8"/>
    <m/>
    <s v="Tamworth"/>
    <x v="0"/>
    <m/>
    <s v="No"/>
    <s v="https://www.seek.com.au/job/54031996?type=standard#searchRequestToken=fff46006-c3a8-4755-bd71-cb92995b3f6e"/>
    <n v="1"/>
    <n v="1"/>
    <n v="1"/>
    <n v="1"/>
    <n v="0"/>
    <n v="0"/>
    <n v="0"/>
    <n v="0"/>
    <n v="0"/>
    <n v="0"/>
    <n v="1"/>
    <n v="0"/>
    <n v="0"/>
    <n v="1"/>
    <n v="1"/>
    <n v="0"/>
    <n v="0"/>
    <n v="0"/>
    <n v="0"/>
    <n v="0"/>
    <n v="0"/>
    <n v="0"/>
    <n v="0"/>
    <n v="0"/>
    <n v="0"/>
    <n v="44461"/>
    <n v="44480"/>
    <n v="0"/>
    <n v="1"/>
    <n v="0"/>
    <n v="2021"/>
    <n v="9"/>
    <n v="19"/>
    <n v="7"/>
    <m/>
    <m/>
    <m/>
    <x v="2"/>
    <s v="Direct"/>
    <x v="0"/>
    <x v="8"/>
    <x v="0"/>
  </r>
  <r>
    <n v="54035647"/>
    <s v="Data Science Graduate"/>
    <x v="1"/>
    <s v="Business/Systems Analysts"/>
    <x v="823"/>
    <n v="45662982"/>
    <s v="South East Water"/>
    <n v="3"/>
    <d v="2021-09-22T00:00:00"/>
    <n v="44491.999988425923"/>
    <s v="An exciting opportunity for a Data Science Graduate to join the South East Water team on a 3 year contract"/>
    <s v="Australia"/>
    <x v="2"/>
    <x v="2"/>
    <s v="Bayside &amp; South Eastern Suburbs"/>
    <m/>
    <x v="0"/>
    <m/>
    <s v="Yes"/>
    <s v="https://www.seek.com.au/job/54035647?type=standard#searchRequestToken=fff88ad6-a188-48ca-b0be-afc808bc70f5"/>
    <n v="0"/>
    <n v="1"/>
    <n v="0"/>
    <n v="1"/>
    <n v="0"/>
    <n v="0"/>
    <n v="0"/>
    <n v="0"/>
    <n v="0"/>
    <n v="0"/>
    <n v="1"/>
    <n v="0"/>
    <n v="0"/>
    <n v="1"/>
    <n v="0"/>
    <n v="0"/>
    <n v="0"/>
    <n v="0"/>
    <n v="0"/>
    <n v="0"/>
    <n v="0"/>
    <n v="0"/>
    <n v="0"/>
    <n v="0"/>
    <n v="0"/>
    <n v="44461"/>
    <n v="44472"/>
    <n v="0"/>
    <n v="1"/>
    <n v="0"/>
    <n v="2021"/>
    <n v="9"/>
    <n v="30"/>
    <n v="4"/>
    <m/>
    <m/>
    <m/>
    <x v="2"/>
    <s v="Direct"/>
    <x v="0"/>
    <x v="8"/>
    <x v="0"/>
  </r>
  <r>
    <n v="54037785"/>
    <s v="Senior Data Scientist"/>
    <x v="0"/>
    <s v="Mathematics, Statistics &amp; Information Sciences"/>
    <x v="180"/>
    <n v="27372708"/>
    <s v="SEEK"/>
    <n v="4.4000000000000004"/>
    <d v="2021-09-23T00:00:00"/>
    <n v="44492.999988425923"/>
    <s v="Join us and see why we've been recognized as the Best Place to Work Overall and the #1 Best Place to Work - Tech Industry"/>
    <s v="Australia"/>
    <x v="0"/>
    <x v="0"/>
    <s v="CBD, Inner West &amp; Eastern Suburbs"/>
    <s v="sydney"/>
    <x v="0"/>
    <m/>
    <s v="No"/>
    <s v="https://www.seek.com.au/job/54037785?type=standout#searchRequestToken=fff9aab1-aa04-4670-9316-875e44bd752e"/>
    <n v="0"/>
    <n v="1"/>
    <n v="1"/>
    <n v="1"/>
    <n v="0"/>
    <n v="0"/>
    <n v="0"/>
    <n v="0"/>
    <n v="0"/>
    <n v="0"/>
    <n v="0"/>
    <n v="0"/>
    <n v="0"/>
    <n v="1"/>
    <n v="0"/>
    <n v="0"/>
    <n v="0"/>
    <n v="0"/>
    <n v="0"/>
    <n v="0"/>
    <n v="0"/>
    <n v="1"/>
    <n v="0"/>
    <n v="0"/>
    <n v="0"/>
    <n v="44461"/>
    <n v="44492"/>
    <n v="0"/>
    <n v="1"/>
    <n v="0"/>
    <n v="2021"/>
    <n v="9"/>
    <n v="30"/>
    <n v="5"/>
    <m/>
    <m/>
    <m/>
    <x v="2"/>
    <s v="Direct"/>
    <x v="0"/>
    <x v="8"/>
    <x v="3"/>
  </r>
  <r>
    <n v="54041918"/>
    <s v="Data Scientist - Big 4 Bank - SQL, VBA"/>
    <x v="1"/>
    <s v="Business/Systems Analysts"/>
    <x v="7"/>
    <n v="45669036"/>
    <m/>
    <m/>
    <d v="2021-09-23T00:00:00"/>
    <n v="44492.502511574072"/>
    <s v="Big four bank looking for eager Data Scientist (VBA, SQL, Python or Jupyter) to standarize workflow in finance change and data science teams."/>
    <s v="Australia"/>
    <x v="0"/>
    <x v="0"/>
    <s v="CBD, Inner West &amp; Eastern Suburbs"/>
    <s v="sydney"/>
    <x v="0"/>
    <s v="$130k - $140k p.a. + super + bonus"/>
    <s v="No"/>
    <s v="https://www.seek.com.au/job/54041918?type=standard#searchRequestToken=ffeb3371-a36a-43ee-94bc-61e5f587e773"/>
    <n v="0"/>
    <n v="1"/>
    <n v="1"/>
    <n v="1"/>
    <n v="0"/>
    <n v="0"/>
    <n v="0"/>
    <n v="0"/>
    <n v="0"/>
    <n v="0"/>
    <n v="1"/>
    <n v="0"/>
    <n v="0"/>
    <n v="1"/>
    <n v="0"/>
    <n v="0"/>
    <n v="0"/>
    <n v="0"/>
    <n v="0"/>
    <n v="0"/>
    <n v="0"/>
    <n v="0"/>
    <n v="0"/>
    <n v="0"/>
    <n v="0"/>
    <n v="44462"/>
    <n v="44492"/>
    <n v="1"/>
    <n v="1"/>
    <n v="0"/>
    <n v="2021"/>
    <n v="9"/>
    <n v="30"/>
    <n v="5"/>
    <n v="130000"/>
    <n v="140000"/>
    <s v="year"/>
    <x v="2"/>
    <s v="Recruiter"/>
    <x v="1"/>
    <x v="8"/>
    <x v="3"/>
  </r>
  <r>
    <n v="54048762"/>
    <s v="Data &amp; Insights Manager - Globally Recognized Financial House"/>
    <x v="1"/>
    <s v="Developers/Programmers"/>
    <x v="336"/>
    <n v="34308753"/>
    <m/>
    <m/>
    <d v="2021-09-23T00:00:00"/>
    <n v="44492.999988425923"/>
    <s v="ASX Listed Fintech are on the lookout for a Senior Data Analyst Python, Tableau and SQL."/>
    <s v="Australia"/>
    <x v="0"/>
    <x v="0"/>
    <m/>
    <m/>
    <x v="0"/>
    <s v="Fantastic culture and career growth opportunities"/>
    <s v="No"/>
    <s v="https://www.seek.com.au/job/54048762?type=standard#searchRequestToken=ffeb9c26-a09d-4708-85bd-dcc0b0c7b680"/>
    <n v="0"/>
    <n v="1"/>
    <n v="0"/>
    <n v="1"/>
    <n v="0"/>
    <n v="0"/>
    <n v="0"/>
    <n v="0"/>
    <n v="0"/>
    <n v="0"/>
    <n v="1"/>
    <n v="0"/>
    <n v="0"/>
    <n v="1"/>
    <n v="0"/>
    <n v="0"/>
    <n v="0"/>
    <n v="0"/>
    <n v="0"/>
    <n v="0"/>
    <n v="0"/>
    <n v="0"/>
    <n v="0"/>
    <n v="0"/>
    <n v="0"/>
    <n v="44462"/>
    <n v="44492"/>
    <n v="1"/>
    <n v="1"/>
    <n v="0"/>
    <n v="2021"/>
    <n v="9"/>
    <n v="30"/>
    <n v="4"/>
    <m/>
    <m/>
    <m/>
    <x v="2"/>
    <s v="Recruiter"/>
    <x v="1"/>
    <x v="8"/>
    <x v="3"/>
  </r>
  <r>
    <n v="54048764"/>
    <s v="Data &amp; Insights Manager - Globally Recognized Financial House"/>
    <x v="1"/>
    <s v="Developers/Programmers"/>
    <x v="336"/>
    <n v="34308753"/>
    <m/>
    <m/>
    <d v="2021-09-23T00:00:00"/>
    <n v="44492.999988425923"/>
    <s v="ASX Listed Fintech are on the lookout for a Senior Data Analyst Python, Tableau and SQL."/>
    <s v="Australia"/>
    <x v="0"/>
    <x v="0"/>
    <s v="CBD, Inner West &amp; Eastern Suburbs"/>
    <s v="sydney"/>
    <x v="0"/>
    <s v="Fantastic culture and career growth opportunities"/>
    <s v="No"/>
    <s v="https://www.seek.com.au/job/54048764?type=standard#searchRequestToken=ffeb9c26-a09d-4708-85bd-dcc0b0c7b680"/>
    <n v="0"/>
    <n v="1"/>
    <n v="0"/>
    <n v="1"/>
    <n v="0"/>
    <n v="0"/>
    <n v="0"/>
    <n v="0"/>
    <n v="0"/>
    <n v="0"/>
    <n v="1"/>
    <n v="0"/>
    <n v="0"/>
    <n v="1"/>
    <n v="0"/>
    <n v="0"/>
    <n v="0"/>
    <n v="0"/>
    <n v="0"/>
    <n v="0"/>
    <n v="0"/>
    <n v="0"/>
    <n v="0"/>
    <n v="0"/>
    <n v="0"/>
    <n v="44462"/>
    <n v="44492"/>
    <n v="1"/>
    <n v="1"/>
    <n v="0"/>
    <n v="2021"/>
    <n v="9"/>
    <n v="30"/>
    <n v="4"/>
    <m/>
    <m/>
    <m/>
    <x v="2"/>
    <s v="Recruiter"/>
    <x v="1"/>
    <x v="8"/>
    <x v="3"/>
  </r>
  <r>
    <n v="54053519"/>
    <s v="Data Scientist (Agricultural Systems)"/>
    <x v="0"/>
    <s v="Mathematics, Statistics &amp; Information Sciences"/>
    <x v="10"/>
    <n v="47370483"/>
    <s v="CSIRO"/>
    <m/>
    <d v="2021-09-23T00:00:00"/>
    <n v="44492.999988425923"/>
    <s v="Great opportunity for an early-career data analyst to learn new skills &amp; programs and grow their career in R&amp;D sector!"/>
    <s v="Australia"/>
    <x v="1"/>
    <x v="1"/>
    <m/>
    <m/>
    <x v="0"/>
    <s v="AU$100K to AU$108K pa + up to 15.4% superannuation"/>
    <s v="Yes"/>
    <s v="https://www.seek.com.au/job/54053519?type=standout#searchRequestToken=fffe47e9-8273-47c1-8d35-8b64c87695ed"/>
    <n v="1"/>
    <n v="1"/>
    <n v="1"/>
    <n v="1"/>
    <n v="0"/>
    <n v="0"/>
    <n v="0"/>
    <n v="0"/>
    <n v="0"/>
    <n v="0"/>
    <n v="1"/>
    <n v="0"/>
    <n v="0"/>
    <n v="1"/>
    <n v="0"/>
    <n v="0"/>
    <n v="0"/>
    <n v="0"/>
    <n v="0"/>
    <n v="0"/>
    <n v="0"/>
    <n v="0"/>
    <n v="0"/>
    <n v="0"/>
    <n v="0"/>
    <n v="44462"/>
    <n v="44492"/>
    <n v="0"/>
    <n v="1"/>
    <n v="0"/>
    <n v="2021"/>
    <n v="9"/>
    <n v="30"/>
    <n v="6"/>
    <n v="100000"/>
    <n v="108000"/>
    <s v="year"/>
    <x v="2"/>
    <s v="Direct"/>
    <x v="1"/>
    <x v="8"/>
    <x v="3"/>
  </r>
  <r>
    <n v="54053520"/>
    <s v="Data Scientist (Agricultural Systems)"/>
    <x v="4"/>
    <s v="Government - Federal"/>
    <x v="10"/>
    <n v="47370483"/>
    <s v="CSIRO"/>
    <n v="3.8"/>
    <d v="2021-09-23T00:00:00"/>
    <n v="44492.999988425923"/>
    <s v="Great opportunity for an early-career data analyst to learn new skills &amp; programs and grow their career in R&amp;D sector!"/>
    <s v="Australia"/>
    <x v="1"/>
    <x v="1"/>
    <m/>
    <m/>
    <x v="0"/>
    <s v="AU$100K to AU$108K pa + up to 15.4% superannuation"/>
    <s v="Yes"/>
    <s v="https://www.seek.com.au/job/54053520?type=standout#searchRequestToken=fff909bc-666c-4f6d-9548-b38d2ab17782"/>
    <n v="1"/>
    <n v="1"/>
    <n v="1"/>
    <n v="1"/>
    <n v="0"/>
    <n v="0"/>
    <n v="0"/>
    <n v="0"/>
    <n v="0"/>
    <n v="0"/>
    <n v="1"/>
    <n v="0"/>
    <n v="0"/>
    <n v="1"/>
    <n v="0"/>
    <n v="0"/>
    <n v="0"/>
    <n v="0"/>
    <n v="0"/>
    <n v="0"/>
    <n v="0"/>
    <n v="0"/>
    <n v="0"/>
    <n v="0"/>
    <n v="0"/>
    <n v="44462"/>
    <n v="44492"/>
    <n v="0"/>
    <n v="1"/>
    <n v="0"/>
    <n v="2021"/>
    <n v="9"/>
    <n v="30"/>
    <n v="6"/>
    <n v="100000"/>
    <n v="108000"/>
    <s v="year"/>
    <x v="2"/>
    <s v="Direct"/>
    <x v="1"/>
    <x v="8"/>
    <x v="3"/>
  </r>
  <r>
    <n v="54058885"/>
    <s v="Data Scientist"/>
    <x v="0"/>
    <s v="Mathematics, Statistics &amp; Information Sciences"/>
    <x v="549"/>
    <n v="35574255"/>
    <m/>
    <m/>
    <d v="2021-09-24T00:00:00"/>
    <n v="44493.999988425923"/>
    <s v="Exciting new role to join our Data &amp; Analytics team"/>
    <s v="Australia"/>
    <x v="0"/>
    <x v="0"/>
    <m/>
    <m/>
    <x v="0"/>
    <m/>
    <s v="No"/>
    <s v="https://www.seek.com.au/job/54058885?type=standout#searchRequestToken=fff909bc-666c-4f6d-9548-b38d2ab17782"/>
    <n v="1"/>
    <n v="1"/>
    <n v="1"/>
    <n v="1"/>
    <n v="0"/>
    <n v="0"/>
    <n v="0"/>
    <n v="0"/>
    <n v="0"/>
    <n v="0"/>
    <n v="1"/>
    <n v="0"/>
    <n v="0"/>
    <n v="1"/>
    <n v="0"/>
    <n v="0"/>
    <n v="0"/>
    <n v="0"/>
    <n v="0"/>
    <n v="0"/>
    <n v="0"/>
    <n v="0"/>
    <n v="0"/>
    <n v="0"/>
    <n v="0"/>
    <n v="44462"/>
    <n v="44490"/>
    <n v="0"/>
    <n v="1"/>
    <n v="0"/>
    <n v="2021"/>
    <n v="9"/>
    <n v="30"/>
    <n v="6"/>
    <m/>
    <m/>
    <m/>
    <x v="2"/>
    <s v="Direct"/>
    <x v="0"/>
    <x v="8"/>
    <x v="4"/>
  </r>
  <r>
    <n v="54060099"/>
    <s v="Senior Data Engineer - Part Time - All locations in Aus considered"/>
    <x v="1"/>
    <s v="Developers/Programmers"/>
    <x v="771"/>
    <n v="41673141"/>
    <m/>
    <m/>
    <d v="2021-09-24T00:00:00"/>
    <n v="44493.999988425923"/>
    <s v="Lead architecture and design to appropriately incorporate statistical analysis into Kablamo’s customers’ products and platforms"/>
    <s v="Australia"/>
    <x v="0"/>
    <x v="0"/>
    <s v="CBD, Inner West &amp; Eastern Suburbs"/>
    <s v="sydney"/>
    <x v="3"/>
    <m/>
    <s v="No"/>
    <s v="https://www.seek.com.au/job/54060099?type=standard#searchRequestToken=fffe47e9-8273-47c1-8d35-8b64c87695ed"/>
    <n v="1"/>
    <n v="1"/>
    <n v="1"/>
    <n v="1"/>
    <n v="0"/>
    <n v="0"/>
    <n v="0"/>
    <n v="0"/>
    <n v="0"/>
    <n v="1"/>
    <n v="1"/>
    <n v="1"/>
    <n v="1"/>
    <n v="1"/>
    <n v="0"/>
    <n v="0"/>
    <n v="0"/>
    <n v="0"/>
    <n v="0"/>
    <n v="0"/>
    <n v="0"/>
    <n v="1"/>
    <n v="0"/>
    <n v="0"/>
    <n v="0"/>
    <n v="44463"/>
    <n v="44493"/>
    <n v="0"/>
    <n v="1"/>
    <n v="0"/>
    <n v="2021"/>
    <n v="9"/>
    <n v="30"/>
    <n v="10"/>
    <m/>
    <m/>
    <m/>
    <x v="2"/>
    <s v="Direct"/>
    <x v="0"/>
    <x v="8"/>
    <x v="4"/>
  </r>
  <r>
    <n v="54060317"/>
    <s v="Senior Data Scientist"/>
    <x v="0"/>
    <s v="Mathematics, Statistics &amp; Information Sciences"/>
    <x v="824"/>
    <n v="47405074"/>
    <m/>
    <m/>
    <d v="2021-09-24T00:00:00"/>
    <n v="44493.999988425923"/>
    <s v="We're looking for multiple Senior Data Scientist to join us at Endeavour Group! Our brands include Dan Murphy's, BWS &amp; Jimmy Brings!"/>
    <s v="Australia"/>
    <x v="0"/>
    <x v="0"/>
    <s v="CBD, Inner West &amp; Eastern Suburbs"/>
    <s v="surryhills"/>
    <x v="0"/>
    <m/>
    <s v="Yes"/>
    <s v="https://www.seek.com.au/job/54060317?type=standard#searchRequestToken=ffebedac-0d49-4a90-a35c-a5ad3520d762"/>
    <n v="0"/>
    <n v="1"/>
    <n v="1"/>
    <n v="1"/>
    <n v="0"/>
    <n v="0"/>
    <n v="0"/>
    <n v="0"/>
    <n v="0"/>
    <n v="0"/>
    <n v="1"/>
    <n v="0"/>
    <n v="0"/>
    <n v="1"/>
    <n v="0"/>
    <n v="0"/>
    <n v="0"/>
    <n v="0"/>
    <n v="0"/>
    <n v="0"/>
    <n v="0"/>
    <n v="0"/>
    <n v="0"/>
    <n v="0"/>
    <n v="0"/>
    <n v="44463"/>
    <n v="44488"/>
    <n v="0"/>
    <n v="1"/>
    <n v="0"/>
    <n v="2021"/>
    <n v="9"/>
    <n v="30"/>
    <n v="5"/>
    <m/>
    <m/>
    <m/>
    <x v="2"/>
    <s v="Direct"/>
    <x v="0"/>
    <x v="8"/>
    <x v="4"/>
  </r>
  <r>
    <n v="54063357"/>
    <s v="Data Scientist"/>
    <x v="1"/>
    <s v="Engineering - Software"/>
    <x v="382"/>
    <n v="8513902"/>
    <s v="Scentre Group"/>
    <n v="3.6"/>
    <d v="2021-09-24T00:00:00"/>
    <n v="44493.999988425923"/>
    <s v="Strengthening Scentre Group’s growing Data Science capability, you will be supporting and strengthening our strategic insights and analytics team!"/>
    <s v="Australia"/>
    <x v="0"/>
    <x v="0"/>
    <s v="CBD, Inner West &amp; Eastern Suburbs"/>
    <s v="sydney"/>
    <x v="0"/>
    <s v="Generous Salary plus benefits"/>
    <s v="Yes"/>
    <s v="https://www.seek.com.au/job/54063357?type=standout#searchRequestToken=ffd40aa8-f460-488e-964a-04220028dd74"/>
    <n v="1"/>
    <n v="1"/>
    <n v="1"/>
    <n v="1"/>
    <n v="0"/>
    <n v="0"/>
    <n v="0"/>
    <n v="0"/>
    <n v="0"/>
    <n v="0"/>
    <n v="1"/>
    <n v="0"/>
    <n v="0"/>
    <n v="1"/>
    <n v="0"/>
    <n v="0"/>
    <n v="0"/>
    <n v="0"/>
    <n v="0"/>
    <n v="0"/>
    <n v="0"/>
    <n v="0"/>
    <n v="0"/>
    <n v="0"/>
    <n v="0"/>
    <n v="44463"/>
    <n v="44493"/>
    <n v="0"/>
    <n v="1"/>
    <n v="0"/>
    <n v="2021"/>
    <n v="9"/>
    <n v="30"/>
    <n v="6"/>
    <m/>
    <m/>
    <m/>
    <x v="2"/>
    <s v="Direct"/>
    <x v="1"/>
    <x v="8"/>
    <x v="4"/>
  </r>
  <r>
    <n v="54063399"/>
    <s v="Data Scientist"/>
    <x v="1"/>
    <s v="Other"/>
    <x v="776"/>
    <n v="46659091"/>
    <m/>
    <m/>
    <d v="2021-09-24T00:00:00"/>
    <n v="44493.999988425923"/>
    <s v="Join an exciting team working with the latest in technoiogy and access to some of the largest Data sets in Australia."/>
    <s v="Australia"/>
    <x v="0"/>
    <x v="0"/>
    <s v="CBD, Inner West &amp; Eastern Suburbs"/>
    <s v="surryhills"/>
    <x v="0"/>
    <m/>
    <s v="Yes"/>
    <s v="https://www.seek.com.au/job/54063399?type=standout#searchRequestToken=fff909bc-666c-4f6d-9548-b38d2ab17782"/>
    <n v="1"/>
    <n v="1"/>
    <n v="1"/>
    <n v="1"/>
    <n v="0"/>
    <n v="0"/>
    <n v="0"/>
    <n v="0"/>
    <n v="0"/>
    <n v="0"/>
    <n v="1"/>
    <n v="0"/>
    <n v="1"/>
    <n v="1"/>
    <n v="0"/>
    <n v="0"/>
    <n v="0"/>
    <n v="0"/>
    <n v="0"/>
    <n v="0"/>
    <n v="0"/>
    <n v="1"/>
    <n v="0"/>
    <n v="0"/>
    <n v="0"/>
    <n v="44463"/>
    <n v="44480"/>
    <n v="0"/>
    <n v="1"/>
    <n v="0"/>
    <n v="2021"/>
    <n v="9"/>
    <n v="30"/>
    <n v="8"/>
    <m/>
    <m/>
    <m/>
    <x v="2"/>
    <s v="Direct"/>
    <x v="0"/>
    <x v="8"/>
    <x v="4"/>
  </r>
  <r>
    <n v="54065083"/>
    <s v="Senior Data Scientist - Geosciences"/>
    <x v="6"/>
    <s v="Mining - Exploration &amp; Geoscience"/>
    <x v="790"/>
    <n v="2197889"/>
    <s v="Anglo American"/>
    <n v="3.4"/>
    <d v="2021-09-24T00:00:00"/>
    <n v="44493.999988425923"/>
    <s v="Opportunity to join a team of passionate &amp; supportive industry leading experts where you can really drive your future career"/>
    <s v="Australia"/>
    <x v="4"/>
    <x v="4"/>
    <s v="CBD &amp; Inner Suburbs"/>
    <s v="brisbane"/>
    <x v="0"/>
    <m/>
    <s v="No"/>
    <s v="https://www.seek.com.au/job/54065083?type=standout#searchRequestToken=fff28844-2a97-4bb6-8699-924c9fa136bb"/>
    <n v="0"/>
    <n v="1"/>
    <n v="1"/>
    <n v="1"/>
    <n v="0"/>
    <n v="0"/>
    <n v="0"/>
    <n v="0"/>
    <n v="0"/>
    <n v="0"/>
    <n v="1"/>
    <n v="0"/>
    <n v="0"/>
    <n v="1"/>
    <n v="0"/>
    <n v="0"/>
    <n v="0"/>
    <n v="0"/>
    <n v="0"/>
    <n v="0"/>
    <n v="0"/>
    <n v="0"/>
    <n v="0"/>
    <n v="0"/>
    <n v="0"/>
    <n v="44463"/>
    <n v="44480"/>
    <n v="0"/>
    <n v="1"/>
    <n v="0"/>
    <n v="2021"/>
    <n v="9"/>
    <n v="30"/>
    <n v="5"/>
    <m/>
    <m/>
    <m/>
    <x v="2"/>
    <s v="Direct"/>
    <x v="0"/>
    <x v="8"/>
    <x v="4"/>
  </r>
  <r>
    <n v="54065151"/>
    <s v="Senior Data Scientist - Geosciences"/>
    <x v="6"/>
    <s v="Analysis &amp; Reporting"/>
    <x v="790"/>
    <n v="2197889"/>
    <s v="Anglo American"/>
    <n v="3.4"/>
    <d v="2021-09-24T00:00:00"/>
    <n v="44493.999988425923"/>
    <s v="Opportunity to join a team of passionate &amp; supportive industry leading experts where you can really drive your future career"/>
    <s v="Australia"/>
    <x v="3"/>
    <x v="3"/>
    <s v="CBD, Inner &amp; Western Suburbs"/>
    <s v="perth"/>
    <x v="0"/>
    <m/>
    <s v="No"/>
    <s v="https://www.seek.com.au/job/54065151?type=standout#searchRequestToken=fff909bc-666c-4f6d-9548-b38d2ab17782"/>
    <n v="0"/>
    <n v="1"/>
    <n v="1"/>
    <n v="1"/>
    <n v="0"/>
    <n v="0"/>
    <n v="0"/>
    <n v="0"/>
    <n v="0"/>
    <n v="0"/>
    <n v="1"/>
    <n v="0"/>
    <n v="0"/>
    <n v="1"/>
    <n v="0"/>
    <n v="0"/>
    <n v="0"/>
    <n v="0"/>
    <n v="0"/>
    <n v="0"/>
    <n v="0"/>
    <n v="0"/>
    <n v="0"/>
    <n v="0"/>
    <n v="0"/>
    <n v="44463"/>
    <n v="44480"/>
    <n v="0"/>
    <n v="1"/>
    <n v="0"/>
    <n v="2021"/>
    <n v="9"/>
    <n v="30"/>
    <n v="5"/>
    <m/>
    <m/>
    <m/>
    <x v="2"/>
    <s v="Direct"/>
    <x v="0"/>
    <x v="8"/>
    <x v="4"/>
  </r>
  <r>
    <n v="54071805"/>
    <s v="Data Scientist, Economic Research (2 positions available)"/>
    <x v="2"/>
    <s v="Other"/>
    <x v="825"/>
    <n v="1210312"/>
    <s v="Reserve Bank of Australia"/>
    <n v="3.1063999999999998"/>
    <d v="2021-09-24T00:00:00"/>
    <n v="44493.999988425923"/>
    <s v="2 x Data Scientist opportunities to join a new Data Science Hub! Strong quantitative skills using Big Data sets &amp; programming (Python, R, Git) skills"/>
    <s v="Australia"/>
    <x v="0"/>
    <x v="0"/>
    <s v="CBD, Inner West &amp; Eastern Suburbs"/>
    <s v="sydney"/>
    <x v="0"/>
    <m/>
    <s v="Yes"/>
    <s v="https://www.seek.com.au/job/54071805?type=standout#searchRequestToken=ff3b9528-4367-4532-8f21-37bb7ec0fba7"/>
    <n v="1"/>
    <n v="1"/>
    <n v="1"/>
    <n v="1"/>
    <n v="0"/>
    <n v="0"/>
    <n v="0"/>
    <n v="0"/>
    <n v="0"/>
    <n v="0"/>
    <n v="1"/>
    <n v="0"/>
    <n v="0"/>
    <n v="1"/>
    <n v="0"/>
    <n v="0"/>
    <n v="0"/>
    <n v="0"/>
    <n v="0"/>
    <n v="0"/>
    <n v="0"/>
    <n v="0"/>
    <n v="0"/>
    <n v="0"/>
    <n v="0"/>
    <n v="44463"/>
    <n v="44469"/>
    <n v="0"/>
    <n v="1"/>
    <n v="0"/>
    <n v="2021"/>
    <n v="9"/>
    <n v="30"/>
    <n v="6"/>
    <m/>
    <m/>
    <m/>
    <x v="2"/>
    <s v="Direct"/>
    <x v="0"/>
    <x v="8"/>
    <x v="4"/>
  </r>
  <r>
    <n v="54071806"/>
    <s v="Data Scientist, Economic Research (2 positions available)"/>
    <x v="4"/>
    <s v="Government - Federal"/>
    <x v="825"/>
    <n v="1210312"/>
    <s v="Reserve Bank of Australia"/>
    <n v="3.1063999999999998"/>
    <d v="2021-09-24T00:00:00"/>
    <n v="44493.999988425923"/>
    <s v="2 x Data Scientist opportunities to join a new Data Science Hub! Strong quantitative skills using Big Data sets &amp; programming (Python, R, Git) skills"/>
    <s v="Australia"/>
    <x v="0"/>
    <x v="0"/>
    <s v="CBD, Inner West &amp; Eastern Suburbs"/>
    <s v="sydney"/>
    <x v="0"/>
    <m/>
    <s v="Yes"/>
    <s v="https://www.seek.com.au/job/54071806?type=standout#searchRequestToken=fef48787-75e5-428b-9923-0551b31b4c9d"/>
    <n v="1"/>
    <n v="1"/>
    <n v="1"/>
    <n v="1"/>
    <n v="0"/>
    <n v="0"/>
    <n v="0"/>
    <n v="0"/>
    <n v="0"/>
    <n v="0"/>
    <n v="1"/>
    <n v="0"/>
    <n v="0"/>
    <n v="1"/>
    <n v="0"/>
    <n v="0"/>
    <n v="0"/>
    <n v="0"/>
    <n v="0"/>
    <n v="0"/>
    <n v="0"/>
    <n v="0"/>
    <n v="0"/>
    <n v="0"/>
    <n v="0"/>
    <n v="44463"/>
    <n v="44469"/>
    <n v="0"/>
    <n v="1"/>
    <n v="1"/>
    <n v="2021"/>
    <n v="9"/>
    <n v="30"/>
    <n v="6"/>
    <m/>
    <m/>
    <m/>
    <x v="2"/>
    <s v="Direct"/>
    <x v="0"/>
    <x v="8"/>
    <x v="4"/>
  </r>
  <r>
    <n v="54073333"/>
    <s v="Recruitment Consultant (Multiple Roles)"/>
    <x v="8"/>
    <s v="Recruitment - Agency"/>
    <x v="179"/>
    <n v="34276930"/>
    <m/>
    <m/>
    <d v="2021-09-25T00:00:00"/>
    <n v="44494.999988425923"/>
    <s v="Opportunity to build a career with a successful startup &amp; work with some of the best companies in AU | Top Comm Structure with HUGE earning potential!"/>
    <s v="Australia"/>
    <x v="0"/>
    <x v="0"/>
    <s v="CBD, Inner West &amp; Eastern Suburbs"/>
    <s v="surryhills"/>
    <x v="0"/>
    <s v="OTE $200/300k+"/>
    <s v="No"/>
    <s v="https://www.seek.com.au/job/54073333?type=standout#searchRequestToken=fffc1cc2-fa24-423c-81b0-8b863441bcd1"/>
    <n v="0"/>
    <n v="1"/>
    <n v="0"/>
    <n v="1"/>
    <n v="0"/>
    <n v="0"/>
    <n v="0"/>
    <n v="1"/>
    <n v="0"/>
    <n v="1"/>
    <n v="0"/>
    <n v="1"/>
    <n v="0"/>
    <n v="0"/>
    <n v="0"/>
    <n v="0"/>
    <n v="0"/>
    <n v="0"/>
    <n v="0"/>
    <n v="0"/>
    <n v="1"/>
    <n v="0"/>
    <n v="1"/>
    <n v="0"/>
    <n v="0"/>
    <n v="44463"/>
    <n v="44491"/>
    <n v="1"/>
    <n v="1"/>
    <n v="0"/>
    <n v="2021"/>
    <n v="9"/>
    <n v="30"/>
    <n v="7"/>
    <m/>
    <m/>
    <m/>
    <x v="2"/>
    <s v="Recruiter"/>
    <x v="1"/>
    <x v="8"/>
    <x v="5"/>
  </r>
  <r>
    <n v="54075499"/>
    <s v="Data Scientist"/>
    <x v="1"/>
    <s v="Engineering - Software"/>
    <x v="369"/>
    <n v="29387504"/>
    <m/>
    <m/>
    <d v="2021-09-25T00:00:00"/>
    <n v="44494.999988425923"/>
    <s v="Join an Australian Unicorn - grow their data science practice - personalisation project"/>
    <s v="Australia"/>
    <x v="0"/>
    <x v="0"/>
    <s v="CBD, Inner West &amp; Eastern Suburbs"/>
    <s v="sydney"/>
    <x v="0"/>
    <s v="$150,000 - $170,000"/>
    <s v="No"/>
    <s v="https://www.seek.com.au/job/54075499?type=standard#searchRequestToken=fff46006-c3a8-4755-bd71-cb92995b3f6e"/>
    <n v="0"/>
    <n v="1"/>
    <n v="1"/>
    <n v="1"/>
    <n v="0"/>
    <n v="0"/>
    <n v="0"/>
    <n v="0"/>
    <n v="0"/>
    <n v="0"/>
    <n v="1"/>
    <n v="0"/>
    <n v="0"/>
    <n v="1"/>
    <n v="0"/>
    <n v="0"/>
    <n v="0"/>
    <n v="0"/>
    <n v="0"/>
    <n v="0"/>
    <n v="0"/>
    <n v="0"/>
    <n v="0"/>
    <n v="0"/>
    <n v="0"/>
    <n v="44464"/>
    <n v="44492"/>
    <n v="1"/>
    <n v="1"/>
    <n v="0"/>
    <n v="2021"/>
    <n v="9"/>
    <n v="30"/>
    <n v="5"/>
    <n v="150000"/>
    <n v="170000"/>
    <s v="year"/>
    <x v="2"/>
    <s v="Recruiter"/>
    <x v="1"/>
    <x v="8"/>
    <x v="5"/>
  </r>
  <r>
    <n v="54080405"/>
    <s v="Data Scientist, Economic Research (2 positions available)"/>
    <x v="0"/>
    <s v="Mathematics, Statistics &amp; Information Sciences"/>
    <x v="825"/>
    <n v="1210312"/>
    <s v="Reserve Bank of Australia"/>
    <n v="3.1063999999999998"/>
    <d v="2021-09-27T00:00:00"/>
    <n v="44496.999988425923"/>
    <s v="2 x Data Scientist opportunities to join a new Data Science Hub! Strong quantitative skills using Big Data sets &amp; programming (Python, R, Git) skills"/>
    <s v="Australia"/>
    <x v="0"/>
    <x v="0"/>
    <s v="CBD, Inner West &amp; Eastern Suburbs"/>
    <s v="sydney"/>
    <x v="0"/>
    <m/>
    <s v="Yes"/>
    <s v="https://www.seek.com.au/job/54080405?type=standout#searchRequestToken=fef48787-75e5-428b-9923-0551b31b4c9d"/>
    <n v="1"/>
    <n v="1"/>
    <n v="1"/>
    <n v="1"/>
    <n v="0"/>
    <n v="0"/>
    <n v="0"/>
    <n v="0"/>
    <n v="0"/>
    <n v="0"/>
    <n v="1"/>
    <n v="0"/>
    <n v="0"/>
    <n v="1"/>
    <n v="0"/>
    <n v="0"/>
    <n v="0"/>
    <n v="0"/>
    <n v="0"/>
    <n v="0"/>
    <n v="0"/>
    <n v="0"/>
    <n v="0"/>
    <n v="0"/>
    <n v="0"/>
    <n v="44465"/>
    <n v="44469"/>
    <n v="0"/>
    <n v="1"/>
    <n v="0"/>
    <n v="2021"/>
    <n v="9"/>
    <n v="30"/>
    <n v="6"/>
    <m/>
    <m/>
    <m/>
    <x v="2"/>
    <s v="Direct"/>
    <x v="0"/>
    <x v="8"/>
    <x v="1"/>
  </r>
  <r>
    <n v="54080406"/>
    <s v="Data Scientist, Economic Research (2 positions available)"/>
    <x v="4"/>
    <s v="Government - Federal"/>
    <x v="825"/>
    <n v="1210312"/>
    <s v="Reserve Bank of Australia"/>
    <n v="3.1063999999999998"/>
    <d v="2021-09-27T00:00:00"/>
    <n v="44496.999988425923"/>
    <s v="2 x Data Scientist opportunities to join a new Data Science Hub! Strong quantitative skills using Big Data sets &amp; programming (Python, R, Git) skills"/>
    <s v="Australia"/>
    <x v="0"/>
    <x v="0"/>
    <s v="CBD, Inner West &amp; Eastern Suburbs"/>
    <s v="sydney"/>
    <x v="0"/>
    <m/>
    <s v="Yes"/>
    <s v="https://www.seek.com.au/job/54080406?type=standout#searchRequestToken=ff3b9528-4367-4532-8f21-37bb7ec0fba7"/>
    <n v="1"/>
    <n v="1"/>
    <n v="1"/>
    <n v="1"/>
    <n v="0"/>
    <n v="0"/>
    <n v="0"/>
    <n v="0"/>
    <n v="0"/>
    <n v="0"/>
    <n v="1"/>
    <n v="0"/>
    <n v="0"/>
    <n v="1"/>
    <n v="0"/>
    <n v="0"/>
    <n v="0"/>
    <n v="0"/>
    <n v="0"/>
    <n v="0"/>
    <n v="0"/>
    <n v="0"/>
    <n v="0"/>
    <n v="0"/>
    <n v="0"/>
    <n v="44465"/>
    <n v="44469"/>
    <n v="0"/>
    <n v="1"/>
    <n v="1"/>
    <n v="2021"/>
    <n v="9"/>
    <n v="30"/>
    <n v="6"/>
    <m/>
    <m/>
    <m/>
    <x v="2"/>
    <s v="Direct"/>
    <x v="0"/>
    <x v="8"/>
    <x v="1"/>
  </r>
  <r>
    <n v="54085323"/>
    <s v="Data Scientist"/>
    <x v="4"/>
    <s v="Policy, Planning &amp; Regulation"/>
    <x v="134"/>
    <n v="20369320"/>
    <m/>
    <m/>
    <d v="2021-09-27T00:00:00"/>
    <n v="44496.999988425923"/>
    <s v="Undertake complex data analysis using advanced statistical techniques. Translate findings so they are easily understood to facilitate policy advice."/>
    <s v="Australia"/>
    <x v="1"/>
    <x v="1"/>
    <m/>
    <s v="canberra"/>
    <x v="1"/>
    <m/>
    <s v="No"/>
    <s v="https://www.seek.com.au/job/54085323?type=standout#searchRequestToken=fff60e89-e38a-42ab-84ec-75e808e47204"/>
    <n v="1"/>
    <n v="1"/>
    <n v="1"/>
    <n v="1"/>
    <n v="0"/>
    <n v="0"/>
    <n v="0"/>
    <n v="0"/>
    <n v="0"/>
    <n v="0"/>
    <n v="1"/>
    <n v="0"/>
    <n v="0"/>
    <n v="1"/>
    <n v="0"/>
    <n v="0"/>
    <n v="0"/>
    <n v="0"/>
    <n v="0"/>
    <n v="0"/>
    <n v="0"/>
    <n v="0"/>
    <n v="0"/>
    <n v="0"/>
    <n v="0"/>
    <n v="44466"/>
    <n v="44496"/>
    <n v="1"/>
    <n v="1"/>
    <n v="0"/>
    <n v="2021"/>
    <n v="9"/>
    <n v="30"/>
    <n v="6"/>
    <m/>
    <m/>
    <m/>
    <x v="2"/>
    <s v="Recruiter"/>
    <x v="0"/>
    <x v="8"/>
    <x v="1"/>
  </r>
  <r>
    <n v="54089170"/>
    <s v="Data Analyst"/>
    <x v="4"/>
    <s v="Government - Federal"/>
    <x v="301"/>
    <n v="23444011"/>
    <m/>
    <m/>
    <d v="2021-09-27T00:00:00"/>
    <n v="44496.664537037039"/>
    <s v="Advance your data career with multiple opportunities for high performing data analysts &amp; data scientists. Power BI. Tableau. QLIK. SQL. R. Python."/>
    <s v="Australia"/>
    <x v="1"/>
    <x v="1"/>
    <m/>
    <s v="canberra"/>
    <x v="1"/>
    <s v="Rates to attract high performers"/>
    <s v="No"/>
    <s v="https://www.seek.com.au/job/54089170?type=standout#searchRequestToken=ffff77c5-4b8e-44cf-890e-8fdc6c3a5af6"/>
    <n v="1"/>
    <n v="1"/>
    <n v="0"/>
    <n v="1"/>
    <n v="1"/>
    <n v="0"/>
    <n v="1"/>
    <n v="0"/>
    <n v="0"/>
    <n v="0"/>
    <n v="1"/>
    <n v="0"/>
    <n v="0"/>
    <n v="1"/>
    <n v="0"/>
    <n v="0"/>
    <n v="0"/>
    <n v="0"/>
    <n v="0"/>
    <n v="0"/>
    <n v="0"/>
    <n v="0"/>
    <n v="0"/>
    <n v="0"/>
    <n v="0"/>
    <n v="44466"/>
    <n v="44496"/>
    <n v="1"/>
    <n v="1"/>
    <n v="0"/>
    <n v="2021"/>
    <n v="9"/>
    <n v="30"/>
    <n v="7"/>
    <m/>
    <m/>
    <m/>
    <x v="2"/>
    <s v="Recruiter"/>
    <x v="1"/>
    <x v="8"/>
    <x v="1"/>
  </r>
  <r>
    <n v="54089520"/>
    <s v="Power BI Developer / Data Analyst"/>
    <x v="1"/>
    <s v="Business/Systems Analysts"/>
    <x v="759"/>
    <n v="25102921"/>
    <m/>
    <m/>
    <d v="2021-09-27T00:00:00"/>
    <n v="44496.999988425923"/>
    <s v="Rare opportunity to work on a unique project automating analytics and designing dashboards &amp; a fabulous legacy for your career"/>
    <s v="Australia"/>
    <x v="0"/>
    <x v="0"/>
    <m/>
    <m/>
    <x v="1"/>
    <m/>
    <s v="No"/>
    <s v="https://www.seek.com.au/job/54089520?type=standout#searchRequestToken=fff28844-2a97-4bb6-8699-924c9fa136bb"/>
    <n v="0"/>
    <n v="0"/>
    <n v="0"/>
    <n v="1"/>
    <n v="0"/>
    <n v="0"/>
    <n v="0"/>
    <n v="0"/>
    <n v="0"/>
    <n v="0"/>
    <n v="1"/>
    <n v="0"/>
    <n v="0"/>
    <n v="1"/>
    <n v="0"/>
    <n v="0"/>
    <n v="0"/>
    <n v="0"/>
    <n v="0"/>
    <n v="0"/>
    <n v="0"/>
    <n v="0"/>
    <n v="0"/>
    <n v="0"/>
    <n v="0"/>
    <n v="44466"/>
    <n v="44496"/>
    <n v="1"/>
    <n v="1"/>
    <n v="0"/>
    <n v="2021"/>
    <n v="9"/>
    <n v="30"/>
    <n v="3"/>
    <m/>
    <m/>
    <m/>
    <x v="2"/>
    <s v="Recruiter"/>
    <x v="0"/>
    <x v="8"/>
    <x v="1"/>
  </r>
  <r>
    <n v="54089913"/>
    <s v="Remote - IBM Watson – AI &amp; Analytics / Data Scientist / Cognitive / Consultant"/>
    <x v="1"/>
    <s v="Consultants"/>
    <x v="172"/>
    <n v="20361318"/>
    <m/>
    <m/>
    <d v="2021-09-27T00:00:00"/>
    <n v="44496.999988425923"/>
    <s v="REMOTE! New opportunity, just in! Immediate start available. Work from anywhere WITHIN AUSTRALIA."/>
    <s v="Australia"/>
    <x v="2"/>
    <x v="2"/>
    <s v="CBD &amp; Inner Suburbs"/>
    <s v="melbourne"/>
    <x v="0"/>
    <m/>
    <s v="No"/>
    <s v="https://www.seek.com.au/job/54089913?type=standard#searchRequestToken=ffdee64e-3f98-4b74-a51c-05d24ae47946"/>
    <n v="0"/>
    <n v="1"/>
    <n v="1"/>
    <n v="1"/>
    <n v="0"/>
    <n v="0"/>
    <n v="0"/>
    <n v="0"/>
    <n v="0"/>
    <n v="0"/>
    <n v="1"/>
    <n v="0"/>
    <n v="0"/>
    <n v="1"/>
    <n v="0"/>
    <n v="0"/>
    <n v="0"/>
    <n v="0"/>
    <n v="0"/>
    <n v="0"/>
    <n v="0"/>
    <n v="0"/>
    <n v="0"/>
    <n v="0"/>
    <n v="0"/>
    <n v="44466"/>
    <n v="44496"/>
    <n v="0"/>
    <n v="1"/>
    <n v="0"/>
    <n v="2021"/>
    <n v="9"/>
    <n v="30"/>
    <n v="5"/>
    <m/>
    <m/>
    <m/>
    <x v="2"/>
    <s v="Direct"/>
    <x v="0"/>
    <x v="8"/>
    <x v="1"/>
  </r>
  <r>
    <n v="54098983"/>
    <s v="Data Scientist"/>
    <x v="0"/>
    <s v="Mathematics, Statistics &amp; Information Sciences"/>
    <x v="662"/>
    <n v="26888191"/>
    <m/>
    <m/>
    <d v="2021-09-28T00:00:00"/>
    <n v="44497.999988425923"/>
    <s v="Lexer helps brands and retailers drive incremental sales by providing data, software &amp; services that deliver an enriched customer view."/>
    <s v="Australia"/>
    <x v="2"/>
    <x v="2"/>
    <s v="CBD &amp; Inner Suburbs"/>
    <s v="melbourne"/>
    <x v="0"/>
    <m/>
    <s v="No"/>
    <s v="https://www.seek.com.au/job/54098983?type=standard#searchRequestToken=fff7471a-35ef-49b0-a549-35a86c8a3ece"/>
    <n v="1"/>
    <n v="1"/>
    <n v="1"/>
    <n v="1"/>
    <n v="0"/>
    <n v="0"/>
    <n v="0"/>
    <n v="0"/>
    <n v="0"/>
    <n v="0"/>
    <n v="1"/>
    <n v="0"/>
    <n v="0"/>
    <n v="1"/>
    <n v="0"/>
    <n v="0"/>
    <n v="0"/>
    <n v="0"/>
    <n v="0"/>
    <n v="0"/>
    <n v="0"/>
    <n v="1"/>
    <n v="0"/>
    <n v="0"/>
    <n v="0"/>
    <n v="44467"/>
    <n v="44497"/>
    <n v="0"/>
    <n v="1"/>
    <n v="0"/>
    <n v="2021"/>
    <n v="9"/>
    <n v="30"/>
    <n v="7"/>
    <m/>
    <m/>
    <m/>
    <x v="2"/>
    <s v="Direct"/>
    <x v="0"/>
    <x v="8"/>
    <x v="2"/>
  </r>
  <r>
    <n v="54110619"/>
    <s v="Senior Data Scientist"/>
    <x v="7"/>
    <s v="Other"/>
    <x v="826"/>
    <n v="37579515"/>
    <m/>
    <m/>
    <d v="2021-09-28T00:00:00"/>
    <n v="44497.999988425923"/>
    <s v="Lynxx is an advanced analytics, operations research and visualisation consultancy, looking for an experienced Data Scientist to join the team."/>
    <s v="Australia"/>
    <x v="6"/>
    <x v="6"/>
    <m/>
    <s v="adelaide"/>
    <x v="0"/>
    <m/>
    <s v="No"/>
    <s v="https://www.seek.com.au/job/54110619?type=standout#searchRequestToken=fff46006-c3a8-4755-bd71-cb92995b3f6e"/>
    <n v="1"/>
    <n v="1"/>
    <n v="1"/>
    <n v="1"/>
    <n v="0"/>
    <n v="0"/>
    <n v="0"/>
    <n v="0"/>
    <n v="0"/>
    <n v="0"/>
    <n v="1"/>
    <n v="0"/>
    <n v="0"/>
    <n v="1"/>
    <n v="0"/>
    <n v="0"/>
    <n v="0"/>
    <n v="0"/>
    <n v="0"/>
    <n v="0"/>
    <n v="0"/>
    <n v="0"/>
    <n v="0"/>
    <n v="0"/>
    <n v="0"/>
    <n v="44467"/>
    <n v="44497"/>
    <n v="0"/>
    <n v="1"/>
    <n v="0"/>
    <n v="2021"/>
    <n v="9"/>
    <n v="30"/>
    <n v="6"/>
    <m/>
    <m/>
    <m/>
    <x v="2"/>
    <s v="Direct"/>
    <x v="0"/>
    <x v="8"/>
    <x v="2"/>
  </r>
  <r>
    <n v="54113875"/>
    <s v="Data Scientist"/>
    <x v="1"/>
    <s v="Other"/>
    <x v="558"/>
    <n v="46282724"/>
    <m/>
    <m/>
    <d v="2021-09-28T00:00:00"/>
    <n v="44497.852881944447"/>
    <s v="Join one of the leading Data Science teams in the country! - Initial 6-month contract (high chance of extension) - Cutting edge technology"/>
    <s v="Australia"/>
    <x v="0"/>
    <x v="0"/>
    <s v="CBD, Inner West &amp; Eastern Suburbs"/>
    <s v="surryhills"/>
    <x v="1"/>
    <m/>
    <s v="No"/>
    <s v="https://www.seek.com.au/job/54113875?type=standard#searchRequestToken=fff9aab1-aa04-4670-9316-875e44bd752e"/>
    <n v="1"/>
    <n v="1"/>
    <n v="1"/>
    <n v="1"/>
    <n v="0"/>
    <n v="0"/>
    <n v="0"/>
    <n v="0"/>
    <n v="0"/>
    <n v="0"/>
    <n v="1"/>
    <n v="0"/>
    <n v="1"/>
    <n v="1"/>
    <n v="0"/>
    <n v="0"/>
    <n v="0"/>
    <n v="0"/>
    <n v="0"/>
    <n v="0"/>
    <n v="0"/>
    <n v="1"/>
    <n v="0"/>
    <n v="0"/>
    <n v="0"/>
    <n v="44467"/>
    <n v="44497"/>
    <n v="0"/>
    <n v="1"/>
    <n v="0"/>
    <n v="2021"/>
    <n v="9"/>
    <n v="30"/>
    <n v="8"/>
    <m/>
    <m/>
    <m/>
    <x v="2"/>
    <s v="Direct"/>
    <x v="0"/>
    <x v="8"/>
    <x v="2"/>
  </r>
  <r>
    <n v="54121103"/>
    <s v="Data Scientist"/>
    <x v="0"/>
    <s v="Mathematics, Statistics &amp; Information Sciences"/>
    <x v="173"/>
    <n v="25143305"/>
    <m/>
    <m/>
    <d v="2021-09-29T00:00:00"/>
    <n v="44498.999988425923"/>
    <s v="Looking for a permanent , full time Data Scientist to join our engaging and diverse team in the Brisbane office!"/>
    <s v="Australia"/>
    <x v="4"/>
    <x v="4"/>
    <s v="CBD &amp; Inner Suburbs"/>
    <s v="brisbane"/>
    <x v="0"/>
    <m/>
    <s v="No"/>
    <s v="https://www.seek.com.au/job/54121103?type=standard#searchRequestToken=fff60e89-e38a-42ab-84ec-75e808e47204"/>
    <n v="0"/>
    <n v="1"/>
    <n v="1"/>
    <n v="1"/>
    <n v="0"/>
    <n v="0"/>
    <n v="0"/>
    <n v="0"/>
    <n v="0"/>
    <n v="0"/>
    <n v="1"/>
    <n v="0"/>
    <n v="0"/>
    <n v="1"/>
    <n v="1"/>
    <n v="0"/>
    <n v="0"/>
    <n v="0"/>
    <n v="0"/>
    <n v="0"/>
    <n v="0"/>
    <n v="0"/>
    <n v="0"/>
    <n v="0"/>
    <n v="0"/>
    <n v="44468"/>
    <n v="44498"/>
    <n v="0"/>
    <n v="1"/>
    <n v="0"/>
    <n v="2021"/>
    <n v="9"/>
    <n v="30"/>
    <n v="6"/>
    <m/>
    <m/>
    <m/>
    <x v="2"/>
    <s v="Direct"/>
    <x v="0"/>
    <x v="8"/>
    <x v="0"/>
  </r>
  <r>
    <n v="54123787"/>
    <s v="Team Lead - Data Scientist and Software Engineers"/>
    <x v="1"/>
    <s v="Engineering - Software"/>
    <x v="173"/>
    <n v="25143305"/>
    <m/>
    <m/>
    <d v="2021-09-29T00:00:00"/>
    <n v="44498.999988425923"/>
    <s v="We are looking for a full time, permanent Team Leader to motivate and engage with our Data Scientists and Software Engineers based in Brisbane!"/>
    <s v="Australia"/>
    <x v="4"/>
    <x v="4"/>
    <s v="CBD &amp; Inner Suburbs"/>
    <s v="brisbane"/>
    <x v="0"/>
    <m/>
    <s v="No"/>
    <s v="https://www.seek.com.au/job/54123787?type=standard#searchRequestToken=ffeb3371-a36a-43ee-94bc-61e5f587e773"/>
    <n v="0"/>
    <n v="1"/>
    <n v="1"/>
    <n v="1"/>
    <n v="0"/>
    <n v="0"/>
    <n v="0"/>
    <n v="0"/>
    <n v="0"/>
    <n v="1"/>
    <n v="1"/>
    <n v="1"/>
    <n v="0"/>
    <n v="1"/>
    <n v="1"/>
    <n v="0"/>
    <n v="0"/>
    <n v="0"/>
    <n v="0"/>
    <n v="0"/>
    <n v="0"/>
    <n v="0"/>
    <n v="0"/>
    <n v="0"/>
    <n v="0"/>
    <n v="44468"/>
    <n v="44498"/>
    <n v="0"/>
    <n v="1"/>
    <n v="0"/>
    <n v="2021"/>
    <n v="9"/>
    <n v="30"/>
    <n v="8"/>
    <m/>
    <m/>
    <m/>
    <x v="2"/>
    <s v="Direct"/>
    <x v="0"/>
    <x v="8"/>
    <x v="0"/>
  </r>
  <r>
    <n v="54129350"/>
    <s v="Pricing Analyst / Data Scientist"/>
    <x v="18"/>
    <s v="Analysis &amp; Reporting"/>
    <x v="801"/>
    <n v="12613985"/>
    <s v="CSR Limited"/>
    <n v="3.5"/>
    <d v="2021-09-29T00:00:00"/>
    <n v="44498.999988425923"/>
    <s v="Amazing opportunity to grow your career with a leading Australian company! Flexibility to be based in any city!"/>
    <s v="Australia"/>
    <x v="0"/>
    <x v="0"/>
    <s v="CBD, Inner West &amp; Eastern Suburbs"/>
    <s v="sydney"/>
    <x v="0"/>
    <s v="Attractive salary + 12% super + leave loading!"/>
    <s v="Yes"/>
    <s v="https://www.seek.com.au/job/54129350?type=standout#searchRequestToken=fffe47e9-8273-47c1-8d35-8b64c87695ed"/>
    <n v="0"/>
    <n v="0"/>
    <n v="0"/>
    <n v="1"/>
    <n v="0"/>
    <n v="0"/>
    <n v="0"/>
    <n v="0"/>
    <n v="0"/>
    <n v="0"/>
    <n v="1"/>
    <n v="0"/>
    <n v="0"/>
    <n v="1"/>
    <n v="0"/>
    <n v="0"/>
    <n v="0"/>
    <n v="0"/>
    <n v="0"/>
    <n v="0"/>
    <n v="0"/>
    <n v="0"/>
    <n v="0"/>
    <n v="0"/>
    <n v="0"/>
    <n v="44468"/>
    <n v="44498"/>
    <n v="0"/>
    <n v="1"/>
    <n v="0"/>
    <n v="2021"/>
    <n v="9"/>
    <n v="30"/>
    <n v="3"/>
    <m/>
    <m/>
    <m/>
    <x v="2"/>
    <s v="Direct"/>
    <x v="1"/>
    <x v="8"/>
    <x v="0"/>
  </r>
  <r>
    <n v="54131340"/>
    <s v="Machine Learning Engineer / Data Scientist"/>
    <x v="0"/>
    <s v="Mathematics, Statistics &amp; Information Sciences"/>
    <x v="827"/>
    <n v="46423229"/>
    <m/>
    <m/>
    <d v="2021-09-29T00:00:00"/>
    <n v="44498.999988425923"/>
    <s v="Do you have a passion for analysing challenging problems through data and developing novel, practical, analytics solutions that make a difference?"/>
    <s v="Australia"/>
    <x v="1"/>
    <x v="1"/>
    <m/>
    <s v="canberra"/>
    <x v="0"/>
    <m/>
    <s v="No"/>
    <s v="https://www.seek.com.au/job/54131340?type=standout#searchRequestToken=fff60e89-e38a-42ab-84ec-75e808e47204"/>
    <n v="0"/>
    <n v="1"/>
    <n v="1"/>
    <n v="1"/>
    <n v="0"/>
    <n v="0"/>
    <n v="0"/>
    <n v="0"/>
    <n v="0"/>
    <n v="0"/>
    <n v="1"/>
    <n v="1"/>
    <n v="0"/>
    <n v="1"/>
    <n v="0"/>
    <n v="0"/>
    <n v="0"/>
    <n v="0"/>
    <n v="0"/>
    <n v="0"/>
    <n v="0"/>
    <n v="1"/>
    <n v="0"/>
    <n v="0"/>
    <n v="0"/>
    <n v="44468"/>
    <n v="44498"/>
    <n v="0"/>
    <n v="1"/>
    <n v="0"/>
    <n v="2021"/>
    <n v="9"/>
    <n v="30"/>
    <n v="7"/>
    <m/>
    <m/>
    <m/>
    <x v="2"/>
    <s v="Direct"/>
    <x v="0"/>
    <x v="8"/>
    <x v="0"/>
  </r>
  <r>
    <n v="54134032"/>
    <s v="Data Scientist - Azure experience"/>
    <x v="1"/>
    <s v="Engineering - Software"/>
    <x v="48"/>
    <n v="22081129"/>
    <m/>
    <m/>
    <d v="2021-09-29T00:00:00"/>
    <n v="44498.845902777779"/>
    <s v="Data Scientist with hands on experience working with Azure cloud to join a growing data and analytics division in Melbourne area."/>
    <s v="Australia"/>
    <x v="2"/>
    <x v="2"/>
    <m/>
    <m/>
    <x v="0"/>
    <s v="plus super"/>
    <s v="No"/>
    <s v="https://www.seek.com.au/job/54134032?type=standout#searchRequestToken=ffebedac-0d49-4a90-a35c-a5ad3520d762"/>
    <n v="1"/>
    <n v="1"/>
    <n v="1"/>
    <n v="1"/>
    <n v="0"/>
    <n v="0"/>
    <n v="0"/>
    <n v="0"/>
    <n v="0"/>
    <n v="0"/>
    <n v="1"/>
    <n v="0"/>
    <n v="0"/>
    <n v="1"/>
    <n v="0"/>
    <n v="0"/>
    <n v="0"/>
    <n v="0"/>
    <n v="0"/>
    <n v="0"/>
    <n v="0"/>
    <n v="0"/>
    <n v="0"/>
    <n v="0"/>
    <n v="0"/>
    <n v="44468"/>
    <n v="44498"/>
    <n v="1"/>
    <n v="1"/>
    <n v="0"/>
    <n v="2021"/>
    <n v="9"/>
    <n v="30"/>
    <n v="6"/>
    <m/>
    <m/>
    <m/>
    <x v="2"/>
    <s v="Recruiter"/>
    <x v="1"/>
    <x v="8"/>
    <x v="0"/>
  </r>
  <r>
    <n v="54134332"/>
    <s v="Data Scientist"/>
    <x v="9"/>
    <s v="Other"/>
    <x v="542"/>
    <n v="13209902"/>
    <s v="Western Health"/>
    <n v="3.4"/>
    <d v="2021-09-29T00:00:00"/>
    <n v="44498.999988425923"/>
    <s v="We are seeking a Data Scientist to join the Performance Unit at Western Health"/>
    <s v="Australia"/>
    <x v="2"/>
    <x v="2"/>
    <s v="Western Suburbs"/>
    <s v="Footscray"/>
    <x v="0"/>
    <m/>
    <s v="Yes"/>
    <s v="https://www.seek.com.au/job/54134332?type=standard#searchRequestToken=fff46006-c3a8-4755-bd71-cb92995b3f6e"/>
    <n v="1"/>
    <n v="1"/>
    <n v="1"/>
    <n v="1"/>
    <n v="0"/>
    <n v="0"/>
    <n v="0"/>
    <n v="0"/>
    <n v="0"/>
    <n v="0"/>
    <n v="1"/>
    <n v="0"/>
    <n v="0"/>
    <n v="1"/>
    <n v="0"/>
    <n v="0"/>
    <n v="0"/>
    <n v="0"/>
    <n v="0"/>
    <n v="0"/>
    <n v="0"/>
    <n v="0"/>
    <n v="0"/>
    <n v="0"/>
    <n v="0"/>
    <n v="44468"/>
    <n v="44482"/>
    <n v="0"/>
    <n v="1"/>
    <n v="0"/>
    <n v="2021"/>
    <n v="9"/>
    <n v="30"/>
    <n v="6"/>
    <m/>
    <m/>
    <m/>
    <x v="2"/>
    <s v="Direct"/>
    <x v="0"/>
    <x v="8"/>
    <x v="0"/>
  </r>
  <r>
    <n v="54137823"/>
    <s v="Senior Data Scientist - AI/ML"/>
    <x v="1"/>
    <s v="Database Development &amp; Administration"/>
    <x v="2"/>
    <n v="28031400"/>
    <m/>
    <m/>
    <d v="2021-09-30T00:00:00"/>
    <n v="44499.45820601852"/>
    <s v="Join an innovative company that is using the latest tools and techniques in ML/AI across vast unique data sets!"/>
    <s v="Australia"/>
    <x v="0"/>
    <x v="0"/>
    <s v="CBD, Inner West &amp; Eastern Suburbs"/>
    <s v="sydney"/>
    <x v="1"/>
    <s v="Great Day Rates On Offer"/>
    <s v="No"/>
    <s v="https://www.seek.com.au/job/54137823?type=standard#searchRequestToken=fff9aab1-aa04-4670-9316-875e44bd752e"/>
    <n v="0"/>
    <n v="1"/>
    <n v="1"/>
    <n v="1"/>
    <n v="0"/>
    <n v="0"/>
    <n v="0"/>
    <n v="0"/>
    <n v="0"/>
    <n v="0"/>
    <n v="1"/>
    <n v="1"/>
    <n v="1"/>
    <n v="1"/>
    <n v="0"/>
    <n v="0"/>
    <n v="0"/>
    <n v="0"/>
    <n v="0"/>
    <n v="0"/>
    <n v="0"/>
    <n v="0"/>
    <n v="0"/>
    <n v="0"/>
    <n v="0"/>
    <n v="44469"/>
    <n v="44498"/>
    <n v="1"/>
    <n v="1"/>
    <n v="0"/>
    <n v="2021"/>
    <n v="9"/>
    <n v="30"/>
    <n v="7"/>
    <m/>
    <m/>
    <m/>
    <x v="2"/>
    <s v="Recruiter"/>
    <x v="1"/>
    <x v="8"/>
    <x v="3"/>
  </r>
  <r>
    <n v="54140488"/>
    <s v="Senior Business Intelligence Developer"/>
    <x v="1"/>
    <s v="Developers/Programmers"/>
    <x v="707"/>
    <n v="21858980"/>
    <s v="Komatsu"/>
    <n v="3.2"/>
    <d v="2021-09-30T00:00:00"/>
    <n v="44499.999988425923"/>
    <s v="Design, develop, and support reports and dashboards and provide data analysis to Komatsu Australia Mining Business teams"/>
    <s v="Australia"/>
    <x v="4"/>
    <x v="4"/>
    <s v="CBD &amp; Inner Suburbs"/>
    <s v="wacol"/>
    <x v="0"/>
    <m/>
    <s v="No"/>
    <s v="https://www.seek.com.au/job/54140488?type=standout#searchRequestToken=ffee10b9-68d2-4288-8aa8-80fd044cab50"/>
    <n v="0"/>
    <n v="1"/>
    <n v="0"/>
    <n v="1"/>
    <n v="0"/>
    <n v="0"/>
    <n v="0"/>
    <n v="0"/>
    <n v="0"/>
    <n v="0"/>
    <n v="1"/>
    <n v="0"/>
    <n v="0"/>
    <n v="0"/>
    <n v="0"/>
    <n v="0"/>
    <n v="0"/>
    <n v="0"/>
    <n v="0"/>
    <n v="0"/>
    <n v="0"/>
    <n v="0"/>
    <n v="0"/>
    <n v="0"/>
    <n v="0"/>
    <n v="44469"/>
    <n v="44498"/>
    <n v="0"/>
    <n v="1"/>
    <n v="0"/>
    <n v="2021"/>
    <n v="9"/>
    <n v="30"/>
    <n v="3"/>
    <m/>
    <m/>
    <m/>
    <x v="2"/>
    <s v="Direct"/>
    <x v="0"/>
    <x v="8"/>
    <x v="3"/>
  </r>
  <r>
    <n v="54141154"/>
    <s v="Data Scientist, Economic Research (2 positions available)"/>
    <x v="2"/>
    <s v="Other"/>
    <x v="825"/>
    <n v="1210312"/>
    <s v="Reserve Bank of Australia"/>
    <n v="3.1"/>
    <d v="2021-09-30T00:00:00"/>
    <n v="44499.999988425923"/>
    <s v="2 x Data Scientist opportunities to join a new Data Science Hub! Strong quantitative skills using Big Data sets &amp; programming (Python, R, Git) skills"/>
    <s v="Australia"/>
    <x v="0"/>
    <x v="0"/>
    <s v="CBD, Inner West &amp; Eastern Suburbs"/>
    <s v="sydney"/>
    <x v="0"/>
    <m/>
    <s v="Yes"/>
    <s v="https://www.seek.com.au/job/54141154?type=standout#searchRequestToken=ffeb3371-a36a-43ee-94bc-61e5f587e773"/>
    <n v="1"/>
    <n v="1"/>
    <n v="1"/>
    <n v="1"/>
    <n v="0"/>
    <n v="0"/>
    <n v="0"/>
    <n v="0"/>
    <n v="0"/>
    <n v="0"/>
    <n v="1"/>
    <n v="0"/>
    <n v="0"/>
    <n v="1"/>
    <n v="0"/>
    <n v="0"/>
    <n v="0"/>
    <n v="0"/>
    <n v="0"/>
    <n v="0"/>
    <n v="0"/>
    <n v="0"/>
    <n v="0"/>
    <n v="0"/>
    <n v="0"/>
    <n v="44469"/>
    <n v="44479"/>
    <n v="0"/>
    <n v="1"/>
    <n v="0"/>
    <n v="2021"/>
    <n v="9"/>
    <n v="30"/>
    <n v="6"/>
    <m/>
    <m/>
    <m/>
    <x v="2"/>
    <s v="Direct"/>
    <x v="0"/>
    <x v="8"/>
    <x v="3"/>
  </r>
  <r>
    <n v="54141155"/>
    <s v="Data Scientist, Economic Research (2 positions available)"/>
    <x v="4"/>
    <s v="Government - Federal"/>
    <x v="825"/>
    <n v="1210312"/>
    <s v="Reserve Bank of Australia"/>
    <n v="3.1"/>
    <d v="2021-09-30T00:00:00"/>
    <n v="44499.999988425923"/>
    <s v="2 x Data Scientist opportunities to join a new Data Science Hub! Strong quantitative skills using Big Data sets &amp; programming (Python, R, Git) skills"/>
    <s v="Australia"/>
    <x v="0"/>
    <x v="0"/>
    <s v="CBD, Inner West &amp; Eastern Suburbs"/>
    <s v="sydney"/>
    <x v="0"/>
    <m/>
    <s v="Yes"/>
    <s v="https://www.seek.com.au/job/54141155?type=standout#searchRequestToken=ffeb3371-a36a-43ee-94bc-61e5f587e773"/>
    <n v="1"/>
    <n v="1"/>
    <n v="1"/>
    <n v="1"/>
    <n v="0"/>
    <n v="0"/>
    <n v="0"/>
    <n v="0"/>
    <n v="0"/>
    <n v="0"/>
    <n v="1"/>
    <n v="0"/>
    <n v="0"/>
    <n v="1"/>
    <n v="0"/>
    <n v="0"/>
    <n v="0"/>
    <n v="0"/>
    <n v="0"/>
    <n v="0"/>
    <n v="0"/>
    <n v="0"/>
    <n v="0"/>
    <n v="0"/>
    <n v="0"/>
    <n v="44469"/>
    <n v="44479"/>
    <n v="0"/>
    <n v="1"/>
    <n v="1"/>
    <n v="2021"/>
    <n v="9"/>
    <n v="30"/>
    <n v="6"/>
    <m/>
    <m/>
    <m/>
    <x v="2"/>
    <s v="Direct"/>
    <x v="0"/>
    <x v="8"/>
    <x v="3"/>
  </r>
  <r>
    <n v="54141156"/>
    <s v="Data Scientist, Economic Research (2 positions available)"/>
    <x v="0"/>
    <s v="Mathematics, Statistics &amp; Information Sciences"/>
    <x v="825"/>
    <n v="1210312"/>
    <s v="Reserve Bank of Australia"/>
    <n v="3.1"/>
    <d v="2021-09-30T00:00:00"/>
    <n v="44499.999988425923"/>
    <s v="2 x Data Scientist opportunities to join a new Data Science Hub! Strong quantitative skills using Big Data sets &amp; programming (Python, R, Git) skills"/>
    <s v="Australia"/>
    <x v="0"/>
    <x v="0"/>
    <s v="CBD, Inner West &amp; Eastern Suburbs"/>
    <s v="sydney"/>
    <x v="0"/>
    <m/>
    <s v="Yes"/>
    <s v="https://www.seek.com.au/job/54141156?type=standout#searchRequestToken=fff46006-c3a8-4755-bd71-cb92995b3f6e"/>
    <n v="1"/>
    <n v="1"/>
    <n v="1"/>
    <n v="1"/>
    <n v="0"/>
    <n v="0"/>
    <n v="0"/>
    <n v="0"/>
    <n v="0"/>
    <n v="0"/>
    <n v="1"/>
    <n v="0"/>
    <n v="0"/>
    <n v="1"/>
    <n v="0"/>
    <n v="0"/>
    <n v="0"/>
    <n v="0"/>
    <n v="0"/>
    <n v="0"/>
    <n v="0"/>
    <n v="0"/>
    <n v="0"/>
    <n v="0"/>
    <n v="0"/>
    <n v="44469"/>
    <n v="44479"/>
    <n v="0"/>
    <n v="1"/>
    <n v="1"/>
    <n v="2021"/>
    <n v="9"/>
    <n v="30"/>
    <n v="6"/>
    <m/>
    <m/>
    <m/>
    <x v="2"/>
    <s v="Direct"/>
    <x v="0"/>
    <x v="8"/>
    <x v="3"/>
  </r>
  <r>
    <n v="54141157"/>
    <s v="Data Scientist, Economic Research (2 positions available)"/>
    <x v="4"/>
    <s v="Government - Federal"/>
    <x v="825"/>
    <n v="1210312"/>
    <s v="Reserve Bank of Australia"/>
    <n v="3.1"/>
    <d v="2021-09-30T00:00:00"/>
    <n v="44499.999988425923"/>
    <s v="2 x Data Scientist opportunities to join a new Data Science Hub! Strong quantitative skills using Big Data sets &amp; programming (Python, R, Git) skills"/>
    <s v="Australia"/>
    <x v="0"/>
    <x v="0"/>
    <s v="CBD, Inner West &amp; Eastern Suburbs"/>
    <s v="sydney"/>
    <x v="0"/>
    <m/>
    <s v="Yes"/>
    <s v="https://www.seek.com.au/job/54141157?type=standout#searchRequestToken=ffeb3371-a36a-43ee-94bc-61e5f587e773"/>
    <n v="1"/>
    <n v="1"/>
    <n v="1"/>
    <n v="1"/>
    <n v="0"/>
    <n v="0"/>
    <n v="0"/>
    <n v="0"/>
    <n v="0"/>
    <n v="0"/>
    <n v="1"/>
    <n v="0"/>
    <n v="0"/>
    <n v="1"/>
    <n v="0"/>
    <n v="0"/>
    <n v="0"/>
    <n v="0"/>
    <n v="0"/>
    <n v="0"/>
    <n v="0"/>
    <n v="0"/>
    <n v="0"/>
    <n v="0"/>
    <n v="0"/>
    <n v="44469"/>
    <n v="44479"/>
    <n v="0"/>
    <n v="1"/>
    <n v="1"/>
    <n v="2021"/>
    <n v="9"/>
    <n v="30"/>
    <n v="6"/>
    <m/>
    <m/>
    <m/>
    <x v="2"/>
    <s v="Direct"/>
    <x v="0"/>
    <x v="8"/>
    <x v="3"/>
  </r>
  <r>
    <n v="54146154"/>
    <s v="Data Scientist (AWS)"/>
    <x v="1"/>
    <s v="Database Development &amp; Administration"/>
    <x v="253"/>
    <n v="35879080"/>
    <m/>
    <m/>
    <d v="2021-09-30T00:00:00"/>
    <n v="44499.999988425923"/>
    <s v="AWS Data Scientist. Initial 3 Month Contract (with 6 months extension). Daily rates available"/>
    <s v="Australia"/>
    <x v="4"/>
    <x v="4"/>
    <s v="CBD &amp; Inner Suburbs"/>
    <s v="brisbane"/>
    <x v="1"/>
    <m/>
    <s v="No"/>
    <s v="https://www.seek.com.au/job/54146154?type=standard#searchRequestToken=ffeb3371-a36a-43ee-94bc-61e5f587e773"/>
    <n v="0"/>
    <n v="1"/>
    <n v="1"/>
    <n v="1"/>
    <n v="0"/>
    <n v="0"/>
    <n v="0"/>
    <n v="0"/>
    <n v="0"/>
    <n v="1"/>
    <n v="1"/>
    <n v="1"/>
    <n v="1"/>
    <n v="1"/>
    <n v="0"/>
    <n v="0"/>
    <n v="0"/>
    <n v="0"/>
    <n v="0"/>
    <n v="0"/>
    <n v="0"/>
    <n v="1"/>
    <n v="0"/>
    <n v="0"/>
    <n v="0"/>
    <n v="44469"/>
    <n v="44480"/>
    <n v="0"/>
    <n v="1"/>
    <n v="0"/>
    <n v="2021"/>
    <n v="9"/>
    <n v="30"/>
    <n v="9"/>
    <m/>
    <m/>
    <m/>
    <x v="2"/>
    <s v="Direct"/>
    <x v="0"/>
    <x v="8"/>
    <x v="3"/>
  </r>
  <r>
    <n v="54151733"/>
    <s v="Data Scientist - 12 mth secondment/FTC"/>
    <x v="1"/>
    <s v="Other"/>
    <x v="194"/>
    <n v="3432"/>
    <s v="Optus"/>
    <n v="3.5"/>
    <d v="2021-09-30T00:00:00"/>
    <n v="44499.999988425923"/>
    <s v="Take a lead role to drive the adoption of data science, ensuring the analytical assets produced are robust, scalable and add value."/>
    <s v="Australia"/>
    <x v="0"/>
    <x v="0"/>
    <s v="Ryde &amp; Macquarie Park"/>
    <s v="Epping"/>
    <x v="1"/>
    <m/>
    <s v="No"/>
    <s v="https://www.seek.com.au/job/54151733?type=standout#searchRequestToken=fff9aab1-aa04-4670-9316-875e44bd752e"/>
    <n v="1"/>
    <n v="1"/>
    <n v="1"/>
    <n v="1"/>
    <n v="0"/>
    <n v="0"/>
    <n v="0"/>
    <n v="0"/>
    <n v="0"/>
    <n v="1"/>
    <n v="1"/>
    <n v="0"/>
    <n v="1"/>
    <n v="1"/>
    <n v="0"/>
    <n v="0"/>
    <n v="0"/>
    <n v="0"/>
    <n v="0"/>
    <n v="0"/>
    <n v="0"/>
    <n v="0"/>
    <n v="0"/>
    <n v="0"/>
    <n v="0"/>
    <n v="44469"/>
    <n v="44499"/>
    <n v="0"/>
    <n v="1"/>
    <n v="0"/>
    <n v="2021"/>
    <n v="9"/>
    <n v="30"/>
    <n v="8"/>
    <m/>
    <m/>
    <m/>
    <x v="2"/>
    <s v="Direct"/>
    <x v="0"/>
    <x v="8"/>
    <x v="3"/>
  </r>
  <r>
    <n v="54151945"/>
    <s v="Big Data Engineer"/>
    <x v="1"/>
    <s v="Developers/Programmers"/>
    <x v="30"/>
    <n v="22424905"/>
    <m/>
    <m/>
    <d v="2021-09-30T00:00:00"/>
    <n v="44499.776666666658"/>
    <s v="Newly created opportunity for a Data engineer with strong AWS skills and DW expertise."/>
    <s v="Australia"/>
    <x v="0"/>
    <x v="0"/>
    <m/>
    <m/>
    <x v="1"/>
    <s v="$800 - $1k per day"/>
    <s v="No"/>
    <s v="https://www.seek.com.au/job/54151945?type=standout#searchRequestToken=ffe67d6e-4bdd-4563-89e0-5d1bf734a55c"/>
    <n v="0"/>
    <n v="1"/>
    <n v="0"/>
    <n v="1"/>
    <n v="0"/>
    <n v="0"/>
    <n v="0"/>
    <n v="0"/>
    <n v="0"/>
    <n v="1"/>
    <n v="0"/>
    <n v="1"/>
    <n v="1"/>
    <n v="0"/>
    <n v="0"/>
    <n v="0"/>
    <n v="0"/>
    <n v="0"/>
    <n v="1"/>
    <n v="0"/>
    <n v="0"/>
    <n v="1"/>
    <n v="0"/>
    <n v="0"/>
    <n v="0"/>
    <n v="44469"/>
    <n v="44499"/>
    <n v="1"/>
    <n v="1"/>
    <n v="0"/>
    <n v="2021"/>
    <n v="9"/>
    <n v="30"/>
    <n v="7"/>
    <n v="800"/>
    <n v="1000"/>
    <s v="day"/>
    <x v="2"/>
    <s v="Recruiter"/>
    <x v="1"/>
    <x v="8"/>
    <x v="3"/>
  </r>
  <r>
    <n v="54152156"/>
    <s v="Senior Manager - Data Science / Advanced Analytics"/>
    <x v="0"/>
    <s v="Mathematics, Statistics &amp; Information Sciences"/>
    <x v="665"/>
    <n v="36182037"/>
    <m/>
    <m/>
    <d v="2021-09-30T00:00:00"/>
    <n v="44499.999988425923"/>
    <m/>
    <s v="Australia"/>
    <x v="2"/>
    <x v="2"/>
    <s v="CBD &amp; Inner Suburbs"/>
    <s v="melbourne"/>
    <x v="0"/>
    <s v="$200,000+"/>
    <m/>
    <s v="https://www.seek.com.au/job/54152156?type=standard#searchRequestToken=ffec3be8-832f-4640-8594-90c3769dadd4"/>
    <n v="1"/>
    <n v="1"/>
    <n v="0"/>
    <n v="1"/>
    <n v="0"/>
    <n v="0"/>
    <n v="0"/>
    <n v="0"/>
    <n v="0"/>
    <n v="0"/>
    <n v="1"/>
    <n v="0"/>
    <n v="1"/>
    <n v="1"/>
    <n v="0"/>
    <n v="0"/>
    <n v="0"/>
    <n v="0"/>
    <n v="0"/>
    <n v="0"/>
    <n v="0"/>
    <n v="1"/>
    <n v="0"/>
    <n v="0"/>
    <n v="0"/>
    <n v="44488"/>
    <n v="44495"/>
    <n v="1"/>
    <n v="1"/>
    <n v="0"/>
    <n v="2021"/>
    <n v="9"/>
    <n v="30"/>
    <n v="7"/>
    <n v="200000"/>
    <n v="200000"/>
    <s v="year"/>
    <x v="2"/>
    <s v="Recruiter"/>
    <x v="1"/>
    <x v="8"/>
    <x v="3"/>
  </r>
  <r>
    <n v="54162429"/>
    <s v="Data Scientist - Financial Crimes- six month contract"/>
    <x v="1"/>
    <s v="Other"/>
    <x v="404"/>
    <n v="20248832"/>
    <s v="AMP"/>
    <n v="3.3"/>
    <d v="2021-10-01T00:00:00"/>
    <n v="44500.999988425923"/>
    <s v="As an experienced Data Scientist, you are well versed in advanced statistical analysis, data mining, &amp; data visualisation techniques. 6 month contract"/>
    <s v="Australia"/>
    <x v="0"/>
    <x v="0"/>
    <s v="CBD, Inner West &amp; Eastern Suburbs"/>
    <s v="sydney"/>
    <x v="1"/>
    <s v="competitive salary + 12% super/day rate contract"/>
    <s v="Yes"/>
    <s v="https://www.seek.com.au/job/54162429?type=standout#searchRequestToken=fff909bc-666c-4f6d-9548-b38d2ab17782"/>
    <n v="1"/>
    <n v="1"/>
    <n v="1"/>
    <n v="1"/>
    <n v="0"/>
    <n v="0"/>
    <n v="0"/>
    <n v="0"/>
    <n v="0"/>
    <n v="0"/>
    <n v="1"/>
    <n v="0"/>
    <n v="0"/>
    <n v="1"/>
    <n v="0"/>
    <n v="0"/>
    <n v="0"/>
    <n v="0"/>
    <n v="0"/>
    <n v="0"/>
    <n v="0"/>
    <n v="0"/>
    <n v="0"/>
    <n v="0"/>
    <n v="0"/>
    <n v="44470"/>
    <n v="44491"/>
    <n v="0"/>
    <n v="1"/>
    <n v="0"/>
    <n v="2021"/>
    <n v="10"/>
    <n v="30"/>
    <n v="6"/>
    <m/>
    <m/>
    <m/>
    <x v="2"/>
    <s v="Direct"/>
    <x v="1"/>
    <x v="9"/>
    <x v="4"/>
  </r>
  <r>
    <n v="54168517"/>
    <s v="Senior Data Scientist (3 positions available!)"/>
    <x v="1"/>
    <s v="Other"/>
    <x v="446"/>
    <n v="41306022"/>
    <m/>
    <m/>
    <d v="2021-10-01T00:00:00"/>
    <n v="44500.671620370369"/>
    <s v="Great opportunity for a Sr. Data Scientist to join a Global Tech company to help build their Australian Center of Excellence!"/>
    <s v="Australia"/>
    <x v="6"/>
    <x v="6"/>
    <m/>
    <s v="adelaide"/>
    <x v="0"/>
    <s v="$140,000"/>
    <s v="No"/>
    <s v="https://www.seek.com.au/job/54168517?type=standard#searchRequestToken=ffebedac-0d49-4a90-a35c-a5ad3520d762"/>
    <n v="0"/>
    <n v="1"/>
    <n v="1"/>
    <n v="1"/>
    <n v="0"/>
    <n v="0"/>
    <n v="0"/>
    <n v="0"/>
    <n v="1"/>
    <n v="0"/>
    <n v="1"/>
    <n v="1"/>
    <n v="0"/>
    <n v="1"/>
    <n v="0"/>
    <n v="0"/>
    <n v="0"/>
    <n v="0"/>
    <n v="0"/>
    <n v="0"/>
    <n v="0"/>
    <n v="0"/>
    <n v="0"/>
    <n v="0"/>
    <n v="0"/>
    <n v="44470"/>
    <n v="44500"/>
    <n v="0"/>
    <n v="1"/>
    <n v="0"/>
    <n v="2021"/>
    <n v="10"/>
    <n v="30"/>
    <n v="7"/>
    <n v="140000"/>
    <n v="140000"/>
    <s v="year"/>
    <x v="2"/>
    <s v="Direct"/>
    <x v="1"/>
    <x v="9"/>
    <x v="4"/>
  </r>
  <r>
    <n v="54169416"/>
    <s v="Staff Data Scientist (leadership position)"/>
    <x v="1"/>
    <s v="Other"/>
    <x v="446"/>
    <n v="41306022"/>
    <m/>
    <m/>
    <d v="2021-10-01T00:00:00"/>
    <n v="44500.688726851848"/>
    <s v="Join a Global Tech Company and help build their Centre of Excellence in Australia!"/>
    <s v="Australia"/>
    <x v="6"/>
    <x v="6"/>
    <m/>
    <s v="adelaide"/>
    <x v="0"/>
    <s v="$160000"/>
    <s v="No"/>
    <s v="https://www.seek.com.au/job/54169416?type=standard#searchRequestToken=fff46006-c3a8-4755-bd71-cb92995b3f6e"/>
    <n v="0"/>
    <n v="1"/>
    <n v="1"/>
    <n v="1"/>
    <n v="0"/>
    <n v="0"/>
    <n v="0"/>
    <n v="0"/>
    <n v="1"/>
    <n v="0"/>
    <n v="1"/>
    <n v="1"/>
    <n v="0"/>
    <n v="1"/>
    <n v="0"/>
    <n v="0"/>
    <n v="0"/>
    <n v="0"/>
    <n v="0"/>
    <n v="0"/>
    <n v="0"/>
    <n v="0"/>
    <n v="0"/>
    <n v="0"/>
    <n v="0"/>
    <n v="44470"/>
    <n v="44500"/>
    <n v="0"/>
    <n v="1"/>
    <n v="0"/>
    <n v="2021"/>
    <n v="10"/>
    <n v="30"/>
    <n v="7"/>
    <n v="160000"/>
    <n v="160000"/>
    <s v="year"/>
    <x v="2"/>
    <s v="Direct"/>
    <x v="1"/>
    <x v="9"/>
    <x v="4"/>
  </r>
  <r>
    <n v="54171607"/>
    <s v="Principal Data Scientist (2 positions available)"/>
    <x v="1"/>
    <s v="Other"/>
    <x v="446"/>
    <n v="41306022"/>
    <m/>
    <m/>
    <d v="2021-10-01T00:00:00"/>
    <n v="44500.729479166657"/>
    <s v="This is an exciting opportunity for 2 Principal Data Scientists to join a Global Tech Company to help build their Australian Centre of Excellence!"/>
    <s v="Australia"/>
    <x v="6"/>
    <x v="6"/>
    <m/>
    <s v="adelaide"/>
    <x v="0"/>
    <s v="$180000"/>
    <s v="No"/>
    <s v="https://www.seek.com.au/job/54171607?type=standard#searchRequestToken=fffe47e9-8273-47c1-8d35-8b64c87695ed"/>
    <n v="0"/>
    <n v="1"/>
    <n v="1"/>
    <n v="1"/>
    <n v="0"/>
    <n v="0"/>
    <n v="0"/>
    <n v="0"/>
    <n v="1"/>
    <n v="0"/>
    <n v="1"/>
    <n v="1"/>
    <n v="0"/>
    <n v="1"/>
    <n v="0"/>
    <n v="0"/>
    <n v="0"/>
    <n v="0"/>
    <n v="0"/>
    <n v="0"/>
    <n v="0"/>
    <n v="0"/>
    <n v="0"/>
    <n v="0"/>
    <n v="0"/>
    <n v="44470"/>
    <n v="44500"/>
    <n v="0"/>
    <n v="1"/>
    <n v="0"/>
    <n v="2021"/>
    <n v="10"/>
    <n v="30"/>
    <n v="7"/>
    <n v="180000"/>
    <n v="180000"/>
    <s v="year"/>
    <x v="2"/>
    <s v="Direct"/>
    <x v="1"/>
    <x v="9"/>
    <x v="4"/>
  </r>
  <r>
    <n v="54176172"/>
    <s v="Data Scientist / Engineer"/>
    <x v="1"/>
    <s v="Other"/>
    <x v="828"/>
    <n v="41546642"/>
    <m/>
    <m/>
    <d v="2021-10-02T00:00:00"/>
    <n v="44501.999988425923"/>
    <s v="We are looking for a well-rounded data professional to add to our growing team."/>
    <s v="Australia"/>
    <x v="0"/>
    <x v="11"/>
    <m/>
    <m/>
    <x v="0"/>
    <m/>
    <s v="No"/>
    <s v="https://www.seek.com.au/job/54176172?type=standard#searchRequestToken=ffec3be8-832f-4640-8594-90c3769dadd4"/>
    <n v="0"/>
    <n v="1"/>
    <n v="1"/>
    <n v="1"/>
    <n v="0"/>
    <n v="0"/>
    <n v="0"/>
    <n v="0"/>
    <n v="0"/>
    <n v="0"/>
    <n v="1"/>
    <n v="0"/>
    <n v="1"/>
    <n v="1"/>
    <n v="0"/>
    <n v="0"/>
    <n v="0"/>
    <n v="0"/>
    <n v="0"/>
    <n v="0"/>
    <n v="0"/>
    <n v="0"/>
    <n v="0"/>
    <n v="0"/>
    <n v="0"/>
    <n v="44470"/>
    <n v="44500"/>
    <n v="0"/>
    <n v="1"/>
    <n v="0"/>
    <n v="2021"/>
    <n v="10"/>
    <n v="30"/>
    <n v="6"/>
    <m/>
    <m/>
    <m/>
    <x v="2"/>
    <s v="Direct"/>
    <x v="0"/>
    <x v="9"/>
    <x v="5"/>
  </r>
  <r>
    <n v="54182433"/>
    <s v="Exploration Data Scientist"/>
    <x v="6"/>
    <s v="Mining - Exploration &amp; Geoscience"/>
    <x v="585"/>
    <n v="22045257"/>
    <m/>
    <m/>
    <d v="2021-10-04T00:00:00"/>
    <n v="44503.999988425923"/>
    <s v="Support exploration activities by extracting insight from data collected, in order to assist making informed and positive decisions for the business."/>
    <s v="Australia"/>
    <x v="2"/>
    <x v="14"/>
    <m/>
    <s v="Bendigo"/>
    <x v="0"/>
    <m/>
    <s v="No"/>
    <s v="https://www.seek.com.au/job/54182433?type=standout#searchRequestToken=ffd40aa8-f460-488e-964a-04220028dd74"/>
    <n v="1"/>
    <n v="1"/>
    <n v="1"/>
    <n v="1"/>
    <n v="0"/>
    <n v="0"/>
    <n v="0"/>
    <n v="0"/>
    <n v="0"/>
    <n v="0"/>
    <n v="1"/>
    <n v="0"/>
    <n v="0"/>
    <n v="1"/>
    <n v="0"/>
    <n v="0"/>
    <n v="0"/>
    <n v="0"/>
    <n v="0"/>
    <n v="0"/>
    <n v="0"/>
    <n v="0"/>
    <n v="0"/>
    <n v="0"/>
    <n v="0"/>
    <n v="44472"/>
    <n v="44488"/>
    <n v="0"/>
    <n v="1"/>
    <n v="0"/>
    <n v="2021"/>
    <n v="10"/>
    <n v="30"/>
    <n v="6"/>
    <m/>
    <m/>
    <m/>
    <x v="2"/>
    <s v="Direct"/>
    <x v="0"/>
    <x v="9"/>
    <x v="1"/>
  </r>
  <r>
    <n v="54187354"/>
    <s v="Senior Data Scientist"/>
    <x v="1"/>
    <s v="Other"/>
    <x v="7"/>
    <n v="45719600"/>
    <m/>
    <m/>
    <d v="2021-10-04T00:00:00"/>
    <n v="44503.6246875"/>
    <s v="Support and lead elements of the planning, development and execution of the Data Science road map across consumers and the wider organisation"/>
    <s v="Australia"/>
    <x v="0"/>
    <x v="0"/>
    <s v="Ryde &amp; Macquarie Park"/>
    <s v="North Ryde"/>
    <x v="0"/>
    <s v="Attractive Salary Package"/>
    <s v="No"/>
    <s v="https://www.seek.com.au/job/54187354?type=standard#searchRequestToken=ffeda022-f781-487a-8363-f5f971aea2aa"/>
    <n v="1"/>
    <n v="1"/>
    <n v="1"/>
    <n v="1"/>
    <n v="0"/>
    <n v="0"/>
    <n v="0"/>
    <n v="0"/>
    <n v="0"/>
    <n v="1"/>
    <n v="1"/>
    <n v="1"/>
    <n v="1"/>
    <n v="1"/>
    <n v="0"/>
    <n v="0"/>
    <n v="0"/>
    <n v="0"/>
    <n v="0"/>
    <n v="0"/>
    <n v="0"/>
    <n v="1"/>
    <n v="0"/>
    <n v="0"/>
    <n v="0"/>
    <n v="44473"/>
    <n v="44503"/>
    <n v="1"/>
    <n v="1"/>
    <n v="0"/>
    <n v="2021"/>
    <n v="10"/>
    <n v="29"/>
    <n v="10"/>
    <m/>
    <m/>
    <m/>
    <x v="2"/>
    <s v="Recruiter"/>
    <x v="1"/>
    <x v="9"/>
    <x v="1"/>
  </r>
  <r>
    <n v="54188821"/>
    <s v="Data Scientist"/>
    <x v="0"/>
    <s v="Mathematics, Statistics &amp; Information Sciences"/>
    <x v="829"/>
    <n v="55116464"/>
    <m/>
    <m/>
    <d v="2021-10-07T00:00:00"/>
    <n v="44506.999988425923"/>
    <s v="Exciting Data Scientist Role - Greenfield opportunity, large financial upside, competitive package, generous bonus, flexible working arrangement"/>
    <s v="Australia"/>
    <x v="0"/>
    <x v="0"/>
    <s v="CBD, Inner West &amp; Eastern Suburbs"/>
    <s v="sydney"/>
    <x v="0"/>
    <m/>
    <s v="No"/>
    <s v="https://www.seek.com.au/job/54188821?type=standard#searchRequestToken=ffeda022-f781-487a-8363-f5f971aea2aa"/>
    <n v="0"/>
    <n v="1"/>
    <n v="1"/>
    <n v="1"/>
    <n v="0"/>
    <n v="0"/>
    <n v="0"/>
    <n v="0"/>
    <n v="0"/>
    <n v="0"/>
    <n v="1"/>
    <n v="1"/>
    <n v="0"/>
    <n v="1"/>
    <n v="0"/>
    <n v="0"/>
    <n v="0"/>
    <n v="0"/>
    <n v="0"/>
    <n v="0"/>
    <n v="0"/>
    <n v="0"/>
    <n v="0"/>
    <n v="0"/>
    <n v="0"/>
    <n v="44475"/>
    <n v="44505"/>
    <n v="0"/>
    <n v="1"/>
    <n v="0"/>
    <n v="2021"/>
    <n v="10"/>
    <n v="30"/>
    <n v="6"/>
    <m/>
    <m/>
    <m/>
    <x v="2"/>
    <s v="Direct"/>
    <x v="0"/>
    <x v="9"/>
    <x v="3"/>
  </r>
  <r>
    <n v="54189332"/>
    <s v="Manager, Data Science"/>
    <x v="1"/>
    <s v="Management"/>
    <x v="462"/>
    <n v="28936488"/>
    <m/>
    <m/>
    <d v="2021-10-04T00:00:00"/>
    <n v="44503.710428240738"/>
    <s v="You will be an experienced data scientist with extensive hands-on experience in machine and deep learning, statistical modelling, software development"/>
    <s v="Australia"/>
    <x v="3"/>
    <x v="3"/>
    <m/>
    <m/>
    <x v="0"/>
    <m/>
    <s v="No"/>
    <s v="https://www.seek.com.au/job/54189332?type=standout#searchRequestToken=ffebedac-0d49-4a90-a35c-a5ad3520d762"/>
    <n v="1"/>
    <n v="1"/>
    <n v="1"/>
    <n v="1"/>
    <n v="0"/>
    <n v="0"/>
    <n v="0"/>
    <n v="0"/>
    <n v="0"/>
    <n v="0"/>
    <n v="1"/>
    <n v="0"/>
    <n v="0"/>
    <n v="1"/>
    <n v="0"/>
    <n v="0"/>
    <n v="0"/>
    <n v="0"/>
    <n v="0"/>
    <n v="0"/>
    <n v="0"/>
    <n v="0"/>
    <n v="0"/>
    <n v="0"/>
    <n v="0"/>
    <n v="44473"/>
    <n v="44503"/>
    <n v="0"/>
    <n v="1"/>
    <n v="0"/>
    <n v="2021"/>
    <n v="10"/>
    <n v="29"/>
    <n v="6"/>
    <m/>
    <m/>
    <m/>
    <x v="2"/>
    <s v="Direct"/>
    <x v="0"/>
    <x v="9"/>
    <x v="1"/>
  </r>
  <r>
    <n v="54189979"/>
    <s v="Data Scientist"/>
    <x v="0"/>
    <s v="Mathematics, Statistics &amp; Information Sciences"/>
    <x v="497"/>
    <n v="21339827"/>
    <m/>
    <m/>
    <d v="2021-10-04T00:00:00"/>
    <n v="44503.999988425923"/>
    <s v="Apply computational and analytical methods to biological datasets in medical research."/>
    <s v="Australia"/>
    <x v="2"/>
    <x v="2"/>
    <s v="CBD &amp; Inner Suburbs"/>
    <s v="fitzroy"/>
    <x v="0"/>
    <m/>
    <s v="No"/>
    <s v="https://www.seek.com.au/job/54189979?type=standout#searchRequestToken=ffebedac-0d49-4a90-a35c-a5ad3520d762"/>
    <n v="1"/>
    <n v="1"/>
    <n v="1"/>
    <n v="1"/>
    <n v="0"/>
    <n v="0"/>
    <n v="0"/>
    <n v="0"/>
    <n v="0"/>
    <n v="0"/>
    <n v="0"/>
    <n v="1"/>
    <n v="0"/>
    <n v="1"/>
    <n v="0"/>
    <n v="0"/>
    <n v="0"/>
    <n v="0"/>
    <n v="0"/>
    <n v="0"/>
    <n v="0"/>
    <n v="0"/>
    <n v="0"/>
    <n v="0"/>
    <n v="0"/>
    <n v="44473"/>
    <n v="44484"/>
    <n v="0"/>
    <n v="1"/>
    <n v="0"/>
    <n v="2021"/>
    <n v="10"/>
    <n v="30"/>
    <n v="6"/>
    <m/>
    <m/>
    <m/>
    <x v="2"/>
    <s v="Direct"/>
    <x v="0"/>
    <x v="9"/>
    <x v="1"/>
  </r>
  <r>
    <n v="54192177"/>
    <s v="Junior Data Scientist - Social Media Analytics"/>
    <x v="0"/>
    <s v="Mathematics, Statistics &amp; Information Sciences"/>
    <x v="44"/>
    <n v="37079664"/>
    <m/>
    <m/>
    <d v="2021-10-05T00:00:00"/>
    <n v="44504.999988425923"/>
    <s v="Junior Data Science role for someone with 1-4 years of data science experience! Large Social Media datasets, fantastic manager &amp; room to progress!"/>
    <s v="Australia"/>
    <x v="0"/>
    <x v="0"/>
    <s v="CBD, Inner West &amp; Eastern Suburbs"/>
    <s v="sydney"/>
    <x v="0"/>
    <s v="$80K - $100K, negotiable"/>
    <s v="No"/>
    <s v="https://www.seek.com.au/job/54192177?type=standout#searchRequestToken=fff46006-c3a8-4755-bd71-cb92995b3f6e"/>
    <n v="0"/>
    <n v="1"/>
    <n v="1"/>
    <n v="1"/>
    <n v="0"/>
    <n v="0"/>
    <n v="0"/>
    <n v="0"/>
    <n v="0"/>
    <n v="0"/>
    <n v="1"/>
    <n v="0"/>
    <n v="0"/>
    <n v="1"/>
    <n v="0"/>
    <n v="0"/>
    <n v="0"/>
    <n v="0"/>
    <n v="0"/>
    <n v="0"/>
    <n v="0"/>
    <n v="0"/>
    <n v="0"/>
    <n v="0"/>
    <n v="0"/>
    <n v="44473"/>
    <n v="44501"/>
    <n v="1"/>
    <n v="1"/>
    <n v="0"/>
    <n v="2021"/>
    <n v="10"/>
    <n v="30"/>
    <n v="5"/>
    <n v="80000"/>
    <n v="100000"/>
    <s v="year"/>
    <x v="2"/>
    <s v="Recruiter"/>
    <x v="1"/>
    <x v="9"/>
    <x v="2"/>
  </r>
  <r>
    <n v="54193318"/>
    <s v="Lead, Data Science - Sydney, Brisbane or Melbourne"/>
    <x v="1"/>
    <s v="Other"/>
    <x v="256"/>
    <n v="24712589"/>
    <s v="IAG"/>
    <n v="3.5"/>
    <d v="2021-10-05T00:00:00"/>
    <n v="44504.999988425923"/>
    <s v="Lead transformation to a data driven business through the creation and execution of a holistic data &amp; analytics strategy!"/>
    <s v="Australia"/>
    <x v="0"/>
    <x v="0"/>
    <s v="CBD, Inner West &amp; Eastern Suburbs"/>
    <s v="sydney"/>
    <x v="0"/>
    <s v="$Neg + 13% Super + Bonus + Additional Benefits"/>
    <s v="Yes"/>
    <s v="https://www.seek.com.au/job/54193318?type=standard#searchRequestToken=ffef9ce0-3118-49f8-8d2a-fdad48752d02"/>
    <n v="1"/>
    <n v="1"/>
    <n v="0"/>
    <n v="1"/>
    <n v="0"/>
    <n v="0"/>
    <n v="0"/>
    <n v="0"/>
    <n v="0"/>
    <n v="0"/>
    <n v="1"/>
    <n v="0"/>
    <n v="0"/>
    <n v="1"/>
    <n v="0"/>
    <n v="0"/>
    <n v="0"/>
    <n v="0"/>
    <n v="0"/>
    <n v="0"/>
    <n v="0"/>
    <n v="0"/>
    <n v="0"/>
    <n v="0"/>
    <n v="0"/>
    <n v="44473"/>
    <n v="44486"/>
    <n v="0"/>
    <n v="1"/>
    <n v="0"/>
    <n v="2021"/>
    <n v="10"/>
    <n v="30"/>
    <n v="5"/>
    <m/>
    <m/>
    <m/>
    <x v="2"/>
    <s v="Direct"/>
    <x v="1"/>
    <x v="9"/>
    <x v="2"/>
  </r>
  <r>
    <n v="54198055"/>
    <s v="Digital Data Analyst"/>
    <x v="5"/>
    <s v="Market Research &amp; Analysis"/>
    <x v="830"/>
    <n v="1136010"/>
    <s v="NIB Health Funds"/>
    <n v="3.7"/>
    <d v="2021-10-05T00:00:00"/>
    <n v="44504.999988425923"/>
    <s v="Share insights &amp; analysis on the performance of nib's digital assets and work with stakeholders in providing solutions to elevate our digital offering"/>
    <s v="Australia"/>
    <x v="0"/>
    <x v="11"/>
    <m/>
    <m/>
    <x v="0"/>
    <m/>
    <s v="No"/>
    <s v="https://www.seek.com.au/job/54198055?type=standout#searchRequestToken=ffee10b9-68d2-4288-8aa8-80fd044cab50"/>
    <n v="1"/>
    <n v="1"/>
    <n v="0"/>
    <n v="1"/>
    <n v="0"/>
    <n v="0"/>
    <n v="0"/>
    <n v="0"/>
    <n v="0"/>
    <n v="0"/>
    <n v="1"/>
    <n v="0"/>
    <n v="0"/>
    <n v="1"/>
    <n v="0"/>
    <n v="0"/>
    <n v="0"/>
    <n v="0"/>
    <n v="0"/>
    <n v="0"/>
    <n v="0"/>
    <n v="0"/>
    <n v="0"/>
    <n v="0"/>
    <n v="0"/>
    <n v="44474"/>
    <n v="44488"/>
    <n v="0"/>
    <n v="1"/>
    <n v="0"/>
    <n v="2021"/>
    <n v="10"/>
    <n v="30"/>
    <n v="5"/>
    <m/>
    <m/>
    <m/>
    <x v="2"/>
    <s v="Direct"/>
    <x v="0"/>
    <x v="9"/>
    <x v="2"/>
  </r>
  <r>
    <n v="54204035"/>
    <s v="Data Scientist"/>
    <x v="1"/>
    <s v="Other"/>
    <x v="256"/>
    <n v="24712589"/>
    <s v="IAG"/>
    <n v="3.5"/>
    <d v="2021-10-05T00:00:00"/>
    <n v="44504.999988425923"/>
    <s v="Join an established, highly collaborative and award winning team!"/>
    <s v="Australia"/>
    <x v="0"/>
    <x v="0"/>
    <s v="CBD, Inner West &amp; Eastern Suburbs"/>
    <s v="sydney"/>
    <x v="0"/>
    <s v="$Neg + 13% Super + Bonus + Additional Benefits"/>
    <s v="Yes"/>
    <s v="https://www.seek.com.au/job/54204035?type=standard#searchRequestToken=fff909bc-666c-4f6d-9548-b38d2ab17782"/>
    <n v="1"/>
    <n v="1"/>
    <n v="1"/>
    <n v="1"/>
    <n v="0"/>
    <n v="0"/>
    <n v="0"/>
    <n v="0"/>
    <n v="0"/>
    <n v="0"/>
    <n v="1"/>
    <n v="0"/>
    <n v="0"/>
    <n v="1"/>
    <n v="0"/>
    <n v="0"/>
    <n v="0"/>
    <n v="0"/>
    <n v="0"/>
    <n v="0"/>
    <n v="0"/>
    <n v="0"/>
    <n v="0"/>
    <n v="0"/>
    <n v="0"/>
    <n v="44474"/>
    <n v="44488"/>
    <n v="0"/>
    <n v="1"/>
    <n v="0"/>
    <n v="2021"/>
    <n v="10"/>
    <n v="30"/>
    <n v="6"/>
    <m/>
    <m/>
    <m/>
    <x v="2"/>
    <s v="Direct"/>
    <x v="1"/>
    <x v="9"/>
    <x v="2"/>
  </r>
  <r>
    <n v="54204039"/>
    <s v="Data Scientist"/>
    <x v="1"/>
    <s v="Other"/>
    <x v="256"/>
    <n v="24712589"/>
    <s v="IAG"/>
    <n v="3.5"/>
    <d v="2021-10-05T00:00:00"/>
    <n v="44504.999988425923"/>
    <s v="Join an established, highly collaborative and award winning Analytics team!"/>
    <s v="Australia"/>
    <x v="2"/>
    <x v="2"/>
    <s v="CBD &amp; Inner Suburbs"/>
    <s v="melbourne"/>
    <x v="0"/>
    <s v="$Neg + 13% Super + Bonus + Additional Benefits"/>
    <s v="Yes"/>
    <s v="https://www.seek.com.au/job/54204039?type=standard#searchRequestToken=fff909bc-666c-4f6d-9548-b38d2ab17782"/>
    <n v="1"/>
    <n v="1"/>
    <n v="1"/>
    <n v="1"/>
    <n v="0"/>
    <n v="0"/>
    <n v="0"/>
    <n v="0"/>
    <n v="0"/>
    <n v="0"/>
    <n v="1"/>
    <n v="0"/>
    <n v="0"/>
    <n v="1"/>
    <n v="0"/>
    <n v="0"/>
    <n v="0"/>
    <n v="0"/>
    <n v="0"/>
    <n v="0"/>
    <n v="0"/>
    <n v="0"/>
    <n v="0"/>
    <n v="0"/>
    <n v="0"/>
    <n v="44474"/>
    <n v="44488"/>
    <n v="0"/>
    <n v="1"/>
    <n v="0"/>
    <n v="2021"/>
    <n v="10"/>
    <n v="30"/>
    <n v="6"/>
    <m/>
    <m/>
    <m/>
    <x v="2"/>
    <s v="Direct"/>
    <x v="1"/>
    <x v="9"/>
    <x v="2"/>
  </r>
  <r>
    <n v="54208485"/>
    <s v="Senior Data Scientist"/>
    <x v="0"/>
    <s v="Mathematics, Statistics &amp; Information Sciences"/>
    <x v="368"/>
    <n v="22895028"/>
    <s v="Xero"/>
    <m/>
    <d v="2021-10-05T00:00:00"/>
    <n v="44504.999988425923"/>
    <s v="Produce the actionable insights that inform the ongoing effort to make Xero the preferred platform for app developers and small businesses."/>
    <s v="Australia"/>
    <x v="2"/>
    <x v="2"/>
    <s v="CBD &amp; Inner Suburbs"/>
    <s v="melbourne"/>
    <x v="0"/>
    <m/>
    <s v="No"/>
    <s v="https://www.seek.com.au/job/54208485?type=standout#searchRequestToken=ffee10b9-68d2-4288-8aa8-80fd044cab50"/>
    <n v="0"/>
    <n v="1"/>
    <n v="1"/>
    <n v="1"/>
    <n v="0"/>
    <n v="0"/>
    <n v="0"/>
    <n v="0"/>
    <n v="0"/>
    <n v="0"/>
    <n v="1"/>
    <n v="0"/>
    <n v="0"/>
    <n v="1"/>
    <n v="0"/>
    <n v="0"/>
    <n v="0"/>
    <n v="0"/>
    <n v="0"/>
    <n v="0"/>
    <n v="0"/>
    <n v="0"/>
    <n v="0"/>
    <n v="0"/>
    <n v="0"/>
    <n v="44474"/>
    <n v="44504"/>
    <n v="0"/>
    <n v="1"/>
    <n v="0"/>
    <n v="2021"/>
    <n v="10"/>
    <n v="30"/>
    <n v="5"/>
    <m/>
    <m/>
    <m/>
    <x v="2"/>
    <s v="Direct"/>
    <x v="0"/>
    <x v="9"/>
    <x v="2"/>
  </r>
  <r>
    <n v="54209897"/>
    <s v="Data Scientist"/>
    <x v="1"/>
    <s v="Engineering - Software"/>
    <x v="179"/>
    <n v="34276930"/>
    <m/>
    <m/>
    <d v="2021-10-05T00:00:00"/>
    <n v="44504.999988425923"/>
    <s v="Data Scientist Machine Learning Greenfield projects, agile start-up environment"/>
    <s v="Australia"/>
    <x v="0"/>
    <x v="0"/>
    <s v="CBD, Inner West &amp; Eastern Suburbs"/>
    <s v="sydney"/>
    <x v="0"/>
    <m/>
    <s v="No"/>
    <s v="https://www.seek.com.au/job/54209897?type=standard#searchRequestToken=ffd1d0f4-2dd3-4531-9506-53062e737a2f"/>
    <n v="0"/>
    <n v="1"/>
    <n v="1"/>
    <n v="1"/>
    <n v="0"/>
    <n v="0"/>
    <n v="0"/>
    <n v="0"/>
    <n v="0"/>
    <n v="0"/>
    <n v="1"/>
    <n v="0"/>
    <n v="0"/>
    <n v="1"/>
    <n v="0"/>
    <n v="0"/>
    <n v="0"/>
    <n v="0"/>
    <n v="0"/>
    <n v="0"/>
    <n v="0"/>
    <n v="0"/>
    <n v="0"/>
    <n v="0"/>
    <n v="0"/>
    <n v="44474"/>
    <n v="44502"/>
    <n v="1"/>
    <n v="1"/>
    <n v="0"/>
    <n v="2021"/>
    <n v="10"/>
    <n v="30"/>
    <n v="5"/>
    <m/>
    <m/>
    <m/>
    <x v="2"/>
    <s v="Recruiter"/>
    <x v="0"/>
    <x v="9"/>
    <x v="2"/>
  </r>
  <r>
    <n v="54215137"/>
    <s v="Data Scientist/BI Analyst"/>
    <x v="1"/>
    <s v="Business/Systems Analysts"/>
    <x v="346"/>
    <n v="1073099"/>
    <s v="World Vision"/>
    <n v="3.4"/>
    <d v="2021-10-06T00:00:00"/>
    <n v="44505.999988425923"/>
    <s v="The role is designed to help WVA to discover, interpret and communicate the information hidden in structured and unstructured data sets."/>
    <s v="Australia"/>
    <x v="2"/>
    <x v="2"/>
    <s v="Eastern Suburbs"/>
    <m/>
    <x v="0"/>
    <m/>
    <s v="Yes"/>
    <s v="https://www.seek.com.au/job/54215137?type=standout#searchRequestToken=ffff77c5-4b8e-44cf-890e-8fdc6c3a5af6"/>
    <n v="1"/>
    <n v="1"/>
    <n v="1"/>
    <n v="1"/>
    <n v="1"/>
    <n v="0"/>
    <n v="1"/>
    <n v="0"/>
    <n v="0"/>
    <n v="0"/>
    <n v="1"/>
    <n v="0"/>
    <n v="0"/>
    <n v="1"/>
    <n v="0"/>
    <n v="0"/>
    <n v="0"/>
    <n v="0"/>
    <n v="0"/>
    <n v="0"/>
    <n v="0"/>
    <n v="0"/>
    <n v="0"/>
    <n v="0"/>
    <n v="0"/>
    <n v="44474"/>
    <n v="44505"/>
    <n v="0"/>
    <n v="1"/>
    <n v="0"/>
    <n v="2021"/>
    <n v="10"/>
    <n v="30"/>
    <n v="8"/>
    <m/>
    <m/>
    <m/>
    <x v="2"/>
    <s v="Direct"/>
    <x v="0"/>
    <x v="9"/>
    <x v="0"/>
  </r>
  <r>
    <n v="54217935"/>
    <s v="Data Scientist"/>
    <x v="1"/>
    <s v="Engineering - Software"/>
    <x v="590"/>
    <n v="23329518"/>
    <s v="IP Australia"/>
    <n v="3"/>
    <d v="2021-10-06T00:00:00"/>
    <n v="44486.999988425923"/>
    <s v="We are seeking a highly motivated and experienced Data Scientist who is interested in driving innovation &amp; delivery in a fast-paced environment."/>
    <s v="Australia"/>
    <x v="1"/>
    <x v="1"/>
    <m/>
    <s v="canberra"/>
    <x v="0"/>
    <s v="$105,575 to $118,824"/>
    <s v="No"/>
    <s v="https://www.seek.com.au/job/54217935?type=standout#searchRequestToken=ffeb390d-459a-498a-a7e7-a567f7d2e5a2"/>
    <n v="0"/>
    <n v="1"/>
    <n v="1"/>
    <n v="1"/>
    <n v="0"/>
    <n v="0"/>
    <n v="0"/>
    <n v="0"/>
    <n v="0"/>
    <n v="0"/>
    <n v="1"/>
    <n v="0"/>
    <n v="0"/>
    <n v="1"/>
    <n v="0"/>
    <n v="0"/>
    <n v="0"/>
    <n v="0"/>
    <n v="0"/>
    <n v="0"/>
    <n v="0"/>
    <n v="0"/>
    <n v="0"/>
    <n v="0"/>
    <n v="0"/>
    <n v="44475"/>
    <n v="44486"/>
    <n v="0"/>
    <n v="1"/>
    <n v="0"/>
    <n v="2021"/>
    <n v="10"/>
    <n v="11"/>
    <n v="5"/>
    <n v="105575"/>
    <n v="118824"/>
    <s v="year"/>
    <x v="2"/>
    <s v="Direct"/>
    <x v="1"/>
    <x v="9"/>
    <x v="0"/>
  </r>
  <r>
    <n v="54217936"/>
    <s v="Data Scientist"/>
    <x v="4"/>
    <s v="Government - Federal"/>
    <x v="590"/>
    <n v="23329518"/>
    <s v="IP Australia"/>
    <n v="3"/>
    <d v="2021-10-06T00:00:00"/>
    <n v="44486.999988425923"/>
    <s v="We are seeking a highly motivated and experienced Data Scientist who is interested in driving innovation &amp; delivery in a fast-paced environment."/>
    <s v="Australia"/>
    <x v="1"/>
    <x v="1"/>
    <m/>
    <s v="canberra"/>
    <x v="0"/>
    <s v="$105,575 to $118,824"/>
    <s v="No"/>
    <s v="https://www.seek.com.au/job/54217936?type=standout#searchRequestToken=ffeb390d-459a-498a-a7e7-a567f7d2e5a2"/>
    <n v="0"/>
    <n v="1"/>
    <n v="1"/>
    <n v="1"/>
    <n v="0"/>
    <n v="0"/>
    <n v="0"/>
    <n v="0"/>
    <n v="0"/>
    <n v="0"/>
    <n v="1"/>
    <n v="0"/>
    <n v="0"/>
    <n v="1"/>
    <n v="0"/>
    <n v="0"/>
    <n v="0"/>
    <n v="0"/>
    <n v="0"/>
    <n v="0"/>
    <n v="0"/>
    <n v="0"/>
    <n v="0"/>
    <n v="0"/>
    <n v="0"/>
    <n v="44475"/>
    <n v="44486"/>
    <n v="0"/>
    <n v="1"/>
    <n v="1"/>
    <n v="2021"/>
    <n v="10"/>
    <n v="11"/>
    <n v="5"/>
    <n v="105575"/>
    <n v="118824"/>
    <s v="year"/>
    <x v="2"/>
    <s v="Direct"/>
    <x v="1"/>
    <x v="9"/>
    <x v="0"/>
  </r>
  <r>
    <n v="54218925"/>
    <s v="Graduate Data Scientist"/>
    <x v="1"/>
    <s v="Business/Systems Analysts"/>
    <x v="202"/>
    <n v="28352802"/>
    <s v="Cash Converters"/>
    <n v="3"/>
    <d v="2021-10-06T00:00:00"/>
    <n v="44505.999988425923"/>
    <s v="Do you want to enjoy coming to work everyday in brand new corporate offices, working in a team where you will learn, grow and be mentored to succeed?"/>
    <s v="Australia"/>
    <x v="3"/>
    <x v="3"/>
    <s v="CBD, Inner &amp; Western Suburbs"/>
    <s v="perth"/>
    <x v="0"/>
    <s v="Attractive Package + Career Growth!"/>
    <s v="No"/>
    <s v="https://www.seek.com.au/job/54218925?type=standout#searchRequestToken=fff9aab1-aa04-4670-9316-875e44bd752e"/>
    <n v="1"/>
    <n v="1"/>
    <n v="1"/>
    <n v="1"/>
    <n v="0"/>
    <n v="0"/>
    <n v="0"/>
    <n v="0"/>
    <n v="0"/>
    <n v="0"/>
    <n v="1"/>
    <n v="0"/>
    <n v="0"/>
    <n v="1"/>
    <n v="0"/>
    <n v="0"/>
    <n v="0"/>
    <n v="0"/>
    <n v="0"/>
    <n v="0"/>
    <n v="0"/>
    <n v="0"/>
    <n v="0"/>
    <n v="0"/>
    <n v="0"/>
    <n v="44475"/>
    <n v="44505"/>
    <n v="0"/>
    <n v="1"/>
    <n v="0"/>
    <n v="2021"/>
    <n v="10"/>
    <n v="30"/>
    <n v="6"/>
    <m/>
    <m/>
    <m/>
    <x v="2"/>
    <s v="Direct"/>
    <x v="1"/>
    <x v="9"/>
    <x v="0"/>
  </r>
  <r>
    <n v="54219695"/>
    <s v="Data Scientist / Data Architect"/>
    <x v="1"/>
    <s v="Architects"/>
    <x v="831"/>
    <n v="39588222"/>
    <s v="Jacobs"/>
    <n v="3.3"/>
    <d v="2021-10-06T00:00:00"/>
    <n v="44505.999988425923"/>
    <s v="Define the logical Data Model and manage the data experts to achieve daily outcomes. Your focus will be master data, data analysis and data modelling"/>
    <s v="Australia"/>
    <x v="1"/>
    <x v="1"/>
    <m/>
    <m/>
    <x v="0"/>
    <m/>
    <s v="No"/>
    <s v="https://www.seek.com.au/job/54219695?type=standard#searchRequestToken=fff46006-c3a8-4755-bd71-cb92995b3f6e"/>
    <n v="0"/>
    <n v="1"/>
    <n v="1"/>
    <n v="1"/>
    <n v="0"/>
    <n v="0"/>
    <n v="0"/>
    <n v="0"/>
    <n v="0"/>
    <n v="0"/>
    <n v="1"/>
    <n v="0"/>
    <n v="0"/>
    <n v="1"/>
    <n v="0"/>
    <n v="0"/>
    <n v="0"/>
    <n v="0"/>
    <n v="0"/>
    <n v="0"/>
    <n v="0"/>
    <n v="0"/>
    <n v="0"/>
    <n v="0"/>
    <n v="0"/>
    <n v="44475"/>
    <n v="44503"/>
    <n v="0"/>
    <n v="1"/>
    <n v="0"/>
    <n v="2021"/>
    <n v="10"/>
    <n v="30"/>
    <n v="5"/>
    <m/>
    <m/>
    <m/>
    <x v="2"/>
    <s v="Direct"/>
    <x v="0"/>
    <x v="9"/>
    <x v="0"/>
  </r>
  <r>
    <n v="54220917"/>
    <s v="Data Analyst"/>
    <x v="1"/>
    <s v="Engineering - Software"/>
    <x v="778"/>
    <n v="27041949"/>
    <m/>
    <m/>
    <d v="2021-10-06T00:00:00"/>
    <n v="44505.53707175926"/>
    <s v="Data Analyst | Design and build software solutions | Construction materials company | Experience in engineering | Western Sydney | Contract role"/>
    <s v="Australia"/>
    <x v="0"/>
    <x v="0"/>
    <s v="Parramatta &amp; Western Suburbs"/>
    <m/>
    <x v="1"/>
    <m/>
    <s v="No"/>
    <s v="https://www.seek.com.au/job/54220917?type=standard#searchRequestToken=fff3a9cb-312a-4ead-8bfb-17044594b10c"/>
    <n v="1"/>
    <n v="1"/>
    <n v="0"/>
    <n v="1"/>
    <n v="0"/>
    <n v="0"/>
    <n v="0"/>
    <n v="0"/>
    <n v="0"/>
    <n v="0"/>
    <n v="1"/>
    <n v="0"/>
    <n v="0"/>
    <n v="1"/>
    <n v="0"/>
    <n v="0"/>
    <n v="0"/>
    <n v="0"/>
    <n v="0"/>
    <n v="0"/>
    <n v="0"/>
    <n v="0"/>
    <n v="0"/>
    <n v="0"/>
    <n v="0"/>
    <n v="44475"/>
    <n v="44505"/>
    <n v="1"/>
    <n v="1"/>
    <n v="0"/>
    <n v="2021"/>
    <n v="10"/>
    <n v="29"/>
    <n v="5"/>
    <m/>
    <m/>
    <m/>
    <x v="2"/>
    <s v="Recruiter"/>
    <x v="0"/>
    <x v="9"/>
    <x v="0"/>
  </r>
  <r>
    <n v="54225540"/>
    <s v="Senior Data Scientist"/>
    <x v="0"/>
    <s v="Mathematics, Statistics &amp; Information Sciences"/>
    <x v="832"/>
    <n v="563040"/>
    <s v="Wesfarmers"/>
    <n v="3.6"/>
    <d v="2021-10-06T00:00:00"/>
    <n v="44505.999988425923"/>
    <s v="Our talented and agile team of data scientists, engineers and analytics leads co-create and solve complex problems."/>
    <s v="Australia"/>
    <x v="2"/>
    <x v="2"/>
    <s v="CBD &amp; Inner Suburbs"/>
    <s v="melbourne"/>
    <x v="0"/>
    <m/>
    <s v="No"/>
    <s v="https://www.seek.com.au/job/54225540?type=standout#searchRequestToken=ffaa6111-b94c-4782-9302-a9489ae9ed6e"/>
    <n v="0"/>
    <n v="1"/>
    <n v="1"/>
    <n v="1"/>
    <n v="0"/>
    <n v="0"/>
    <n v="0"/>
    <n v="0"/>
    <n v="0"/>
    <n v="0"/>
    <n v="1"/>
    <n v="0"/>
    <n v="0"/>
    <n v="1"/>
    <n v="0"/>
    <n v="0"/>
    <n v="0"/>
    <n v="0"/>
    <n v="0"/>
    <n v="0"/>
    <n v="0"/>
    <n v="1"/>
    <n v="0"/>
    <n v="0"/>
    <n v="0"/>
    <n v="44475"/>
    <n v="44505"/>
    <n v="0"/>
    <n v="1"/>
    <n v="0"/>
    <n v="2021"/>
    <n v="10"/>
    <n v="30"/>
    <n v="6"/>
    <m/>
    <m/>
    <m/>
    <x v="2"/>
    <s v="Direct"/>
    <x v="0"/>
    <x v="9"/>
    <x v="0"/>
  </r>
  <r>
    <n v="54227443"/>
    <s v="Senior Data Scientist"/>
    <x v="10"/>
    <s v="Other"/>
    <x v="218"/>
    <n v="8133080"/>
    <s v="Suncorp"/>
    <n v="3.4"/>
    <d v="2021-10-06T00:00:00"/>
    <n v="44505.999988425923"/>
    <s v="Apply your creative thinking to solving complex problems using vast and diverse data sets!"/>
    <s v="Australia"/>
    <x v="0"/>
    <x v="0"/>
    <s v="CBD, Inner West &amp; Eastern Suburbs"/>
    <s v="sydney"/>
    <x v="0"/>
    <m/>
    <s v="Yes"/>
    <s v="https://www.seek.com.au/job/54227443?type=standard#searchRequestToken=ffc86521-4f42-4c78-a948-61fa1ea3fdd9"/>
    <n v="0"/>
    <n v="1"/>
    <n v="1"/>
    <n v="1"/>
    <n v="0"/>
    <n v="0"/>
    <n v="0"/>
    <n v="0"/>
    <n v="0"/>
    <n v="0"/>
    <n v="1"/>
    <n v="0"/>
    <n v="0"/>
    <n v="1"/>
    <n v="0"/>
    <n v="0"/>
    <n v="0"/>
    <n v="0"/>
    <n v="0"/>
    <n v="0"/>
    <n v="0"/>
    <n v="0"/>
    <n v="0"/>
    <n v="0"/>
    <n v="0"/>
    <n v="44475"/>
    <n v="44484"/>
    <n v="0"/>
    <n v="1"/>
    <n v="0"/>
    <n v="2021"/>
    <n v="10"/>
    <n v="30"/>
    <n v="5"/>
    <m/>
    <m/>
    <m/>
    <x v="2"/>
    <s v="Direct"/>
    <x v="0"/>
    <x v="9"/>
    <x v="0"/>
  </r>
  <r>
    <n v="54228969"/>
    <s v="Data Analyst - NV1"/>
    <x v="1"/>
    <s v="Business/Systems Analysts"/>
    <x v="400"/>
    <n v="29348225"/>
    <m/>
    <m/>
    <d v="2021-10-06T00:00:00"/>
    <n v="44505.709050925929"/>
    <s v="My client is looking for a Multiple Permanent and Contract experienced Data Analysts / Data Scientist consultants from Mid to Senior level"/>
    <s v="Australia"/>
    <x v="1"/>
    <x v="1"/>
    <m/>
    <s v="canberra"/>
    <x v="1"/>
    <s v="$700 - $1100 p.d."/>
    <s v="No"/>
    <s v="https://www.seek.com.au/job/54228969?type=standard#searchRequestToken=ffee10b9-68d2-4288-8aa8-80fd044cab50"/>
    <n v="0"/>
    <n v="1"/>
    <n v="0"/>
    <n v="1"/>
    <n v="0"/>
    <n v="0"/>
    <n v="0"/>
    <n v="0"/>
    <n v="0"/>
    <n v="0"/>
    <n v="1"/>
    <n v="0"/>
    <n v="0"/>
    <n v="1"/>
    <n v="0"/>
    <n v="0"/>
    <n v="0"/>
    <n v="0"/>
    <n v="0"/>
    <n v="0"/>
    <n v="0"/>
    <n v="0"/>
    <n v="0"/>
    <n v="0"/>
    <n v="0"/>
    <n v="44475"/>
    <n v="44505"/>
    <n v="1"/>
    <n v="1"/>
    <n v="0"/>
    <n v="2021"/>
    <n v="10"/>
    <n v="29"/>
    <n v="4"/>
    <n v="700"/>
    <n v="1100"/>
    <s v="day"/>
    <x v="2"/>
    <s v="Recruiter"/>
    <x v="1"/>
    <x v="9"/>
    <x v="0"/>
  </r>
  <r>
    <n v="54229280"/>
    <s v="BI Engineer"/>
    <x v="1"/>
    <s v="Database Development &amp; Administration"/>
    <x v="833"/>
    <n v="38549532"/>
    <m/>
    <m/>
    <d v="2021-10-06T00:00:00"/>
    <n v="44505.999988425923"/>
    <s v="If the prospect of optimising or re-designing our company’s data architecture excites you, read more about the role!"/>
    <s v="Australia"/>
    <x v="0"/>
    <x v="0"/>
    <s v="CBD, Inner West &amp; Eastern Suburbs"/>
    <s v="Waterloo"/>
    <x v="0"/>
    <m/>
    <s v="No"/>
    <s v="https://www.seek.com.au/job/54229280?type=standard#searchRequestToken=fff28844-2a97-4bb6-8699-924c9fa136bb"/>
    <n v="0"/>
    <n v="1"/>
    <n v="0"/>
    <n v="1"/>
    <n v="0"/>
    <n v="0"/>
    <n v="0"/>
    <n v="0"/>
    <n v="0"/>
    <n v="1"/>
    <n v="1"/>
    <n v="1"/>
    <n v="1"/>
    <n v="1"/>
    <n v="0"/>
    <n v="0"/>
    <n v="0"/>
    <n v="0"/>
    <n v="0"/>
    <n v="0"/>
    <n v="0"/>
    <n v="1"/>
    <n v="1"/>
    <n v="0"/>
    <n v="0"/>
    <n v="44475"/>
    <n v="44505"/>
    <n v="0"/>
    <n v="1"/>
    <n v="0"/>
    <n v="2021"/>
    <n v="10"/>
    <n v="30"/>
    <n v="9"/>
    <m/>
    <m/>
    <m/>
    <x v="2"/>
    <s v="Direct"/>
    <x v="0"/>
    <x v="9"/>
    <x v="0"/>
  </r>
  <r>
    <n v="54229978"/>
    <s v="Senior Data Scientist - Financial Crime Analytics"/>
    <x v="2"/>
    <s v="Analysis &amp; Reporting"/>
    <x v="218"/>
    <n v="8133080"/>
    <s v="Suncorp"/>
    <n v="3.4"/>
    <d v="2021-10-06T00:00:00"/>
    <n v="44505.999988425923"/>
    <s v="High performing collaborative team using the most advanced and modern techniques and technologies to stop financial crime to protect our customers"/>
    <s v="Australia"/>
    <x v="4"/>
    <x v="4"/>
    <m/>
    <m/>
    <x v="0"/>
    <m/>
    <s v="Yes"/>
    <s v="https://www.seek.com.au/job/54229978?type=standard#searchRequestToken=ffee10b9-68d2-4288-8aa8-80fd044cab50"/>
    <n v="1"/>
    <n v="1"/>
    <n v="1"/>
    <n v="1"/>
    <n v="0"/>
    <n v="0"/>
    <n v="0"/>
    <n v="0"/>
    <n v="0"/>
    <n v="0"/>
    <n v="1"/>
    <n v="0"/>
    <n v="0"/>
    <n v="1"/>
    <n v="0"/>
    <n v="0"/>
    <n v="0"/>
    <n v="0"/>
    <n v="0"/>
    <n v="0"/>
    <n v="0"/>
    <n v="0"/>
    <n v="0"/>
    <n v="0"/>
    <n v="0"/>
    <n v="44475"/>
    <n v="44497"/>
    <n v="0"/>
    <n v="1"/>
    <n v="0"/>
    <n v="2021"/>
    <n v="10"/>
    <n v="30"/>
    <n v="6"/>
    <m/>
    <m/>
    <m/>
    <x v="2"/>
    <s v="Direct"/>
    <x v="0"/>
    <x v="9"/>
    <x v="0"/>
  </r>
  <r>
    <n v="54230765"/>
    <s v="Senior Data Scientist"/>
    <x v="1"/>
    <s v="Consultants"/>
    <x v="834"/>
    <n v="37660310"/>
    <m/>
    <m/>
    <d v="2021-10-06T00:00:00"/>
    <n v="44505.999988425923"/>
    <s v="seeking a Senior Data Scientist to report directly to the Head of Analytics and collaborate closely with senior stakeholders throughout the company."/>
    <s v="Australia"/>
    <x v="2"/>
    <x v="2"/>
    <s v="CBD &amp; Inner Suburbs"/>
    <s v="melbourne"/>
    <x v="0"/>
    <s v="negotiable + STI/LTI"/>
    <s v="No"/>
    <s v="https://www.seek.com.au/job/54230765?type=standard#searchRequestToken=ffee10b9-68d2-4288-8aa8-80fd044cab50"/>
    <n v="1"/>
    <n v="1"/>
    <n v="0"/>
    <n v="1"/>
    <n v="0"/>
    <n v="0"/>
    <n v="0"/>
    <n v="0"/>
    <n v="1"/>
    <n v="1"/>
    <n v="1"/>
    <n v="0"/>
    <n v="1"/>
    <n v="1"/>
    <n v="0"/>
    <n v="0"/>
    <n v="0"/>
    <n v="0"/>
    <n v="0"/>
    <n v="0"/>
    <n v="0"/>
    <n v="0"/>
    <n v="0"/>
    <n v="0"/>
    <n v="0"/>
    <n v="44475"/>
    <n v="44503"/>
    <n v="0"/>
    <n v="1"/>
    <n v="0"/>
    <n v="2021"/>
    <n v="10"/>
    <n v="30"/>
    <n v="8"/>
    <m/>
    <m/>
    <m/>
    <x v="2"/>
    <s v="Direct"/>
    <x v="1"/>
    <x v="9"/>
    <x v="0"/>
  </r>
  <r>
    <n v="54232934"/>
    <s v="Data Scientist"/>
    <x v="1"/>
    <s v="Database Development &amp; Administration"/>
    <x v="589"/>
    <n v="39992815"/>
    <m/>
    <m/>
    <d v="2021-10-06T00:00:00"/>
    <n v="44505.999988425923"/>
    <s v="Permanent Data Science or Machine Learning Engineer Opportunity"/>
    <s v="Australia"/>
    <x v="4"/>
    <x v="4"/>
    <m/>
    <m/>
    <x v="0"/>
    <s v="$120000 - $145000 per annum"/>
    <s v="No"/>
    <s v="https://www.seek.com.au/job/54232934?type=standout#searchRequestToken=fefbf170-7f56-47f7-a086-2482c425dfaf"/>
    <n v="0"/>
    <n v="1"/>
    <n v="1"/>
    <n v="1"/>
    <n v="0"/>
    <n v="0"/>
    <n v="0"/>
    <n v="0"/>
    <n v="0"/>
    <n v="0"/>
    <n v="1"/>
    <n v="1"/>
    <n v="0"/>
    <n v="1"/>
    <n v="0"/>
    <n v="0"/>
    <n v="0"/>
    <n v="0"/>
    <n v="0"/>
    <n v="0"/>
    <n v="0"/>
    <n v="1"/>
    <n v="0"/>
    <n v="0"/>
    <n v="0"/>
    <n v="44475"/>
    <n v="44477"/>
    <n v="0"/>
    <n v="1"/>
    <n v="0"/>
    <n v="2021"/>
    <n v="10"/>
    <n v="30"/>
    <n v="7"/>
    <n v="120000"/>
    <n v="145000"/>
    <s v="year"/>
    <x v="2"/>
    <s v="Direct"/>
    <x v="1"/>
    <x v="9"/>
    <x v="0"/>
  </r>
  <r>
    <n v="54239780"/>
    <s v="Principal Data Analyst"/>
    <x v="1"/>
    <s v="Management"/>
    <x v="152"/>
    <n v="600892"/>
    <s v="Energy Australia"/>
    <n v="3"/>
    <d v="2021-10-07T00:00:00"/>
    <n v="44506.999988425923"/>
    <s v="Play a key role in shaping how to model and present data to enable our key stakeholders to self-service for majority and critical decisions"/>
    <s v="Australia"/>
    <x v="2"/>
    <x v="2"/>
    <s v="CBD &amp; Inner Suburbs"/>
    <s v="melbourne"/>
    <x v="0"/>
    <m/>
    <s v="Yes"/>
    <s v="https://www.seek.com.au/job/54239780?type=standout#searchRequestToken=ffee10b9-68d2-4288-8aa8-80fd044cab50"/>
    <n v="0"/>
    <n v="1"/>
    <n v="0"/>
    <n v="1"/>
    <n v="0"/>
    <n v="0"/>
    <n v="0"/>
    <n v="0"/>
    <n v="0"/>
    <n v="0"/>
    <n v="1"/>
    <n v="0"/>
    <n v="0"/>
    <n v="1"/>
    <n v="0"/>
    <n v="0"/>
    <n v="0"/>
    <n v="0"/>
    <n v="0"/>
    <n v="0"/>
    <n v="0"/>
    <n v="0"/>
    <n v="0"/>
    <n v="0"/>
    <n v="0"/>
    <n v="44476"/>
    <n v="44491"/>
    <n v="0"/>
    <n v="1"/>
    <n v="0"/>
    <n v="2021"/>
    <n v="10"/>
    <n v="30"/>
    <n v="4"/>
    <m/>
    <m/>
    <m/>
    <x v="2"/>
    <s v="Direct"/>
    <x v="0"/>
    <x v="9"/>
    <x v="3"/>
  </r>
  <r>
    <n v="54239952"/>
    <s v="Senior Actuarial/ Actuarial Analyst/ Data Scientist"/>
    <x v="10"/>
    <s v="Actuarial"/>
    <x v="218"/>
    <n v="8133080"/>
    <s v="Suncorp"/>
    <n v="3.4"/>
    <d v="2021-10-07T00:00:00"/>
    <n v="44506.999988425923"/>
    <s v="Start or step up your actuarial career within this fantastic supportive team"/>
    <s v="Australia"/>
    <x v="0"/>
    <x v="0"/>
    <s v="CBD, Inner West &amp; Eastern Suburbs"/>
    <s v="sydney"/>
    <x v="0"/>
    <s v="Great salary and friendly culture"/>
    <s v="Yes"/>
    <s v="https://www.seek.com.au/job/54239952?type=standard#searchRequestToken=fff7471a-35ef-49b0-a549-35a86c8a3ece"/>
    <n v="0"/>
    <n v="1"/>
    <n v="0"/>
    <n v="1"/>
    <n v="0"/>
    <n v="0"/>
    <n v="0"/>
    <n v="0"/>
    <n v="0"/>
    <n v="0"/>
    <n v="1"/>
    <n v="0"/>
    <n v="0"/>
    <n v="1"/>
    <n v="0"/>
    <n v="0"/>
    <n v="0"/>
    <n v="0"/>
    <n v="0"/>
    <n v="0"/>
    <n v="0"/>
    <n v="0"/>
    <n v="0"/>
    <n v="0"/>
    <n v="0"/>
    <n v="44476"/>
    <n v="44493"/>
    <n v="0"/>
    <n v="1"/>
    <n v="0"/>
    <n v="2021"/>
    <n v="10"/>
    <n v="30"/>
    <n v="4"/>
    <m/>
    <m/>
    <m/>
    <x v="2"/>
    <s v="Direct"/>
    <x v="1"/>
    <x v="9"/>
    <x v="3"/>
  </r>
  <r>
    <n v="54241268"/>
    <s v="Data Scientist"/>
    <x v="1"/>
    <s v="Database Development &amp; Administration"/>
    <x v="149"/>
    <n v="39892149"/>
    <m/>
    <m/>
    <d v="2021-10-07T00:00:00"/>
    <n v="44506.512997685182"/>
    <s v="Location of work: ACT, NSW Long contract opportunity NV1 clearance required"/>
    <s v="Australia"/>
    <x v="1"/>
    <x v="1"/>
    <m/>
    <s v="canberra"/>
    <x v="1"/>
    <m/>
    <s v="No"/>
    <s v="https://www.seek.com.au/job/54241268?type=standard#searchRequestToken=fff9aab1-aa04-4670-9316-875e44bd752e"/>
    <n v="1"/>
    <n v="1"/>
    <n v="1"/>
    <n v="1"/>
    <n v="0"/>
    <n v="0"/>
    <n v="0"/>
    <n v="0"/>
    <n v="0"/>
    <n v="0"/>
    <n v="1"/>
    <n v="1"/>
    <n v="1"/>
    <n v="1"/>
    <n v="0"/>
    <n v="0"/>
    <n v="0"/>
    <n v="0"/>
    <n v="0"/>
    <n v="0"/>
    <n v="0"/>
    <n v="0"/>
    <n v="0"/>
    <n v="0"/>
    <n v="0"/>
    <n v="44476"/>
    <n v="44495"/>
    <n v="0"/>
    <n v="1"/>
    <n v="0"/>
    <n v="2021"/>
    <n v="10"/>
    <n v="29"/>
    <n v="8"/>
    <m/>
    <m/>
    <m/>
    <x v="2"/>
    <s v="Direct"/>
    <x v="0"/>
    <x v="9"/>
    <x v="3"/>
  </r>
  <r>
    <n v="54242620"/>
    <s v="Azure Data Scientist"/>
    <x v="1"/>
    <s v="Engineering - Software"/>
    <x v="448"/>
    <n v="25038674"/>
    <s v="HCL Australia Services"/>
    <n v="3.3"/>
    <d v="2021-10-07T00:00:00"/>
    <n v="44506.999988425923"/>
    <s v="Deliver Intelligent Insights as a client facing Data Scientist providing expertise in building Data Science Solutions applying AI/ML techniques &gt;"/>
    <s v="Australia"/>
    <x v="2"/>
    <x v="2"/>
    <s v="CBD &amp; Inner Suburbs"/>
    <s v="melbourne"/>
    <x v="0"/>
    <m/>
    <s v="No"/>
    <s v="https://www.seek.com.au/job/54242620?type=standard#searchRequestToken=ffebedac-0d49-4a90-a35c-a5ad3520d762"/>
    <n v="1"/>
    <n v="1"/>
    <n v="1"/>
    <n v="1"/>
    <n v="0"/>
    <n v="0"/>
    <n v="0"/>
    <n v="0"/>
    <n v="0"/>
    <n v="0"/>
    <n v="1"/>
    <n v="1"/>
    <n v="0"/>
    <n v="1"/>
    <n v="0"/>
    <n v="0"/>
    <n v="0"/>
    <n v="0"/>
    <n v="0"/>
    <n v="0"/>
    <n v="0"/>
    <n v="0"/>
    <n v="0"/>
    <n v="0"/>
    <n v="0"/>
    <n v="44476"/>
    <n v="44505"/>
    <n v="0"/>
    <n v="1"/>
    <n v="0"/>
    <n v="2021"/>
    <n v="10"/>
    <n v="30"/>
    <n v="7"/>
    <m/>
    <m/>
    <m/>
    <x v="2"/>
    <s v="Direct"/>
    <x v="0"/>
    <x v="9"/>
    <x v="3"/>
  </r>
  <r>
    <n v="54248628"/>
    <s v="Customer Insights &amp; Data Analyst"/>
    <x v="1"/>
    <s v="Business/Systems Analysts"/>
    <x v="738"/>
    <n v="33394429"/>
    <s v="Australian College of Nursing"/>
    <n v="3"/>
    <d v="2021-10-07T00:00:00"/>
    <n v="44506.999988425923"/>
    <s v="Reporting to the COO, the Customer Insights &amp; Data Analyst will run, develop, and use data analysis tools to integrate ACN's data to enable more infor"/>
    <s v="Australia"/>
    <x v="0"/>
    <x v="0"/>
    <s v="Parramatta &amp; Western Suburbs"/>
    <m/>
    <x v="1"/>
    <m/>
    <s v="No"/>
    <s v="https://www.seek.com.au/job/54248628?type=standard#searchRequestToken=ffee10b9-68d2-4288-8aa8-80fd044cab50"/>
    <n v="0"/>
    <n v="1"/>
    <n v="0"/>
    <n v="1"/>
    <n v="0"/>
    <n v="0"/>
    <n v="0"/>
    <n v="0"/>
    <n v="0"/>
    <n v="0"/>
    <n v="1"/>
    <n v="0"/>
    <n v="0"/>
    <n v="1"/>
    <n v="0"/>
    <n v="0"/>
    <n v="0"/>
    <n v="0"/>
    <n v="0"/>
    <n v="0"/>
    <n v="0"/>
    <n v="0"/>
    <n v="0"/>
    <n v="0"/>
    <n v="0"/>
    <n v="44476"/>
    <n v="44505"/>
    <n v="0"/>
    <n v="1"/>
    <n v="0"/>
    <n v="2021"/>
    <n v="10"/>
    <n v="30"/>
    <n v="4"/>
    <m/>
    <m/>
    <m/>
    <x v="2"/>
    <s v="Direct"/>
    <x v="0"/>
    <x v="9"/>
    <x v="3"/>
  </r>
  <r>
    <n v="54249019"/>
    <s v="Senior Data Scientist"/>
    <x v="1"/>
    <s v="Other"/>
    <x v="16"/>
    <n v="32277792"/>
    <s v="Annalect"/>
    <n v="4"/>
    <d v="2021-10-07T00:00:00"/>
    <n v="44506.999988425923"/>
    <s v="Annalect, Omnicom Media Group"/>
    <s v="Australia"/>
    <x v="0"/>
    <x v="0"/>
    <m/>
    <m/>
    <x v="0"/>
    <m/>
    <s v="No"/>
    <s v="https://www.seek.com.au/job/54249019?type=standard#searchRequestToken=fff9aab1-aa04-4670-9316-875e44bd752e"/>
    <n v="1"/>
    <n v="1"/>
    <n v="1"/>
    <n v="1"/>
    <n v="0"/>
    <n v="0"/>
    <n v="0"/>
    <n v="0"/>
    <n v="0"/>
    <n v="1"/>
    <n v="1"/>
    <n v="0"/>
    <n v="1"/>
    <n v="1"/>
    <n v="0"/>
    <n v="0"/>
    <n v="0"/>
    <n v="0"/>
    <n v="0"/>
    <n v="0"/>
    <n v="0"/>
    <n v="1"/>
    <n v="0"/>
    <n v="0"/>
    <n v="0"/>
    <n v="44476"/>
    <n v="44505"/>
    <n v="0"/>
    <n v="1"/>
    <n v="0"/>
    <n v="2021"/>
    <n v="10"/>
    <n v="30"/>
    <n v="9"/>
    <m/>
    <m/>
    <m/>
    <x v="2"/>
    <s v="Direct"/>
    <x v="0"/>
    <x v="9"/>
    <x v="3"/>
  </r>
  <r>
    <n v="54249165"/>
    <s v="Data Scientist/Data Analyst"/>
    <x v="0"/>
    <s v="Mathematics, Statistics &amp; Information Sciences"/>
    <x v="180"/>
    <n v="27372708"/>
    <s v="SEEK"/>
    <n v="4.4000000000000004"/>
    <d v="2021-10-07T00:00:00"/>
    <n v="44506.999988425923"/>
    <s v="Join our growing Data Science / Analysis function within the AI Platform Services team, working with industry leaders on high profile global projects."/>
    <s v="Australia"/>
    <x v="2"/>
    <x v="2"/>
    <s v="CBD &amp; Inner Suburbs"/>
    <s v="melbourne"/>
    <x v="0"/>
    <s v="Base + Super + Profit Share"/>
    <s v="No"/>
    <s v="https://www.seek.com.au/job/54249165?type=standout#searchRequestToken=ff280870-e85f-48c9-986f-b989e29095bb"/>
    <n v="1"/>
    <n v="1"/>
    <n v="1"/>
    <n v="1"/>
    <n v="0"/>
    <n v="0"/>
    <n v="0"/>
    <n v="0"/>
    <n v="0"/>
    <n v="1"/>
    <n v="1"/>
    <n v="1"/>
    <n v="1"/>
    <n v="1"/>
    <n v="0"/>
    <n v="0"/>
    <n v="0"/>
    <n v="0"/>
    <n v="0"/>
    <n v="0"/>
    <n v="0"/>
    <n v="1"/>
    <n v="0"/>
    <n v="0"/>
    <n v="0"/>
    <n v="44476"/>
    <n v="44497"/>
    <n v="0"/>
    <n v="1"/>
    <n v="0"/>
    <n v="2021"/>
    <n v="10"/>
    <n v="30"/>
    <n v="10"/>
    <m/>
    <m/>
    <m/>
    <x v="2"/>
    <s v="Direct"/>
    <x v="1"/>
    <x v="9"/>
    <x v="3"/>
  </r>
  <r>
    <n v="54249579"/>
    <s v="Data Scientist"/>
    <x v="0"/>
    <s v="Other"/>
    <x v="835"/>
    <n v="20730798"/>
    <s v="Department of Environment, Land, Water and Planning VIC"/>
    <n v="3.4"/>
    <d v="2021-10-07T00:00:00"/>
    <n v="44506.999988425923"/>
    <s v="develop, deploy, and manage predictive and machine learning models to support strategic and operational decision making to reduce the impact of bus..."/>
    <s v="Australia"/>
    <x v="2"/>
    <x v="2"/>
    <m/>
    <m/>
    <x v="0"/>
    <m/>
    <s v="No"/>
    <s v="https://www.seek.com.au/job/54249579?type=standout#searchRequestToken=ffaa6111-b94c-4782-9302-a9489ae9ed6e"/>
    <n v="1"/>
    <n v="1"/>
    <n v="1"/>
    <n v="1"/>
    <n v="0"/>
    <n v="0"/>
    <n v="0"/>
    <n v="0"/>
    <n v="0"/>
    <n v="0"/>
    <n v="1"/>
    <n v="0"/>
    <n v="0"/>
    <n v="1"/>
    <n v="0"/>
    <n v="0"/>
    <n v="0"/>
    <n v="0"/>
    <n v="0"/>
    <n v="0"/>
    <n v="0"/>
    <n v="0"/>
    <n v="0"/>
    <n v="0"/>
    <n v="0"/>
    <n v="44476"/>
    <n v="44490"/>
    <n v="0"/>
    <n v="1"/>
    <n v="0"/>
    <n v="2021"/>
    <n v="10"/>
    <n v="30"/>
    <n v="6"/>
    <m/>
    <m/>
    <m/>
    <x v="2"/>
    <s v="Direct"/>
    <x v="0"/>
    <x v="9"/>
    <x v="3"/>
  </r>
  <r>
    <n v="54249580"/>
    <s v="Data Scientist"/>
    <x v="4"/>
    <s v="Government - State"/>
    <x v="835"/>
    <n v="20730798"/>
    <s v="Department of Environment, Land, Water and Planning VIC"/>
    <n v="3.4"/>
    <d v="2021-10-07T00:00:00"/>
    <n v="44506.999988425923"/>
    <s v="develop, deploy, and manage predictive and machine learning models to support strategic and operational decision making to reduce the impact of bus..."/>
    <s v="Australia"/>
    <x v="2"/>
    <x v="2"/>
    <m/>
    <m/>
    <x v="0"/>
    <m/>
    <s v="No"/>
    <s v="https://www.seek.com.au/job/54249580?type=standout#searchRequestToken=ffaa6111-b94c-4782-9302-a9489ae9ed6e"/>
    <n v="1"/>
    <n v="1"/>
    <n v="1"/>
    <n v="1"/>
    <n v="0"/>
    <n v="0"/>
    <n v="0"/>
    <n v="0"/>
    <n v="0"/>
    <n v="0"/>
    <n v="1"/>
    <n v="0"/>
    <n v="0"/>
    <n v="1"/>
    <n v="0"/>
    <n v="0"/>
    <n v="0"/>
    <n v="0"/>
    <n v="0"/>
    <n v="0"/>
    <n v="0"/>
    <n v="0"/>
    <n v="0"/>
    <n v="0"/>
    <n v="0"/>
    <n v="44476"/>
    <n v="44490"/>
    <n v="0"/>
    <n v="1"/>
    <n v="1"/>
    <n v="2021"/>
    <n v="10"/>
    <n v="30"/>
    <n v="6"/>
    <m/>
    <m/>
    <m/>
    <x v="2"/>
    <s v="Direct"/>
    <x v="0"/>
    <x v="9"/>
    <x v="3"/>
  </r>
  <r>
    <n v="54250609"/>
    <s v="Data Scientist"/>
    <x v="1"/>
    <s v="Other"/>
    <x v="86"/>
    <n v="22869919"/>
    <m/>
    <m/>
    <d v="2021-10-07T00:00:00"/>
    <n v="44506.999988425923"/>
    <s v="Working on an amazing project relating to modernisation delivering digital services to the Department."/>
    <s v="Australia"/>
    <x v="1"/>
    <x v="1"/>
    <m/>
    <m/>
    <x v="1"/>
    <m/>
    <s v="No"/>
    <s v="https://www.seek.com.au/job/54250609?type=standout#searchRequestToken=fff9aab1-aa04-4670-9316-875e44bd752e"/>
    <n v="1"/>
    <n v="1"/>
    <n v="1"/>
    <n v="1"/>
    <n v="0"/>
    <n v="0"/>
    <n v="0"/>
    <n v="0"/>
    <n v="0"/>
    <n v="0"/>
    <n v="1"/>
    <n v="0"/>
    <n v="1"/>
    <n v="1"/>
    <n v="0"/>
    <n v="0"/>
    <n v="0"/>
    <n v="0"/>
    <n v="0"/>
    <n v="0"/>
    <n v="0"/>
    <n v="0"/>
    <n v="0"/>
    <n v="0"/>
    <n v="0"/>
    <n v="44476"/>
    <n v="44505"/>
    <n v="1"/>
    <n v="1"/>
    <n v="0"/>
    <n v="2021"/>
    <n v="10"/>
    <n v="30"/>
    <n v="7"/>
    <m/>
    <m/>
    <m/>
    <x v="2"/>
    <s v="Recruiter"/>
    <x v="0"/>
    <x v="9"/>
    <x v="3"/>
  </r>
  <r>
    <n v="54252241"/>
    <s v="Data Scientist"/>
    <x v="1"/>
    <s v="Developers/Programmers"/>
    <x v="231"/>
    <n v="5067594"/>
    <s v="Bendigo &amp; Adelaide Bank"/>
    <n v="3"/>
    <d v="2021-10-07T00:00:00"/>
    <n v="44506.999988425923"/>
    <s v="New role focussing on the Lending Process Automation project. Experience with Optical Character Recognition technology eg AWS Textract would be ideal."/>
    <s v="Australia"/>
    <x v="2"/>
    <x v="2"/>
    <s v="CBD &amp; Inner Suburbs"/>
    <s v="melbourne"/>
    <x v="0"/>
    <s v="Perm role + benefits (more info on our website)"/>
    <s v="Yes"/>
    <s v="https://www.seek.com.au/job/54252241?type=standout#searchRequestToken=fff46006-c3a8-4755-bd71-cb92995b3f6e"/>
    <n v="0"/>
    <n v="1"/>
    <n v="1"/>
    <n v="1"/>
    <n v="0"/>
    <n v="0"/>
    <n v="0"/>
    <n v="0"/>
    <n v="1"/>
    <n v="0"/>
    <n v="1"/>
    <n v="1"/>
    <n v="0"/>
    <n v="1"/>
    <n v="0"/>
    <n v="0"/>
    <n v="0"/>
    <n v="0"/>
    <n v="0"/>
    <n v="0"/>
    <n v="0"/>
    <n v="0"/>
    <n v="0"/>
    <n v="0"/>
    <n v="0"/>
    <n v="44476"/>
    <n v="44481"/>
    <n v="0"/>
    <n v="1"/>
    <n v="0"/>
    <n v="2021"/>
    <n v="10"/>
    <n v="30"/>
    <n v="7"/>
    <m/>
    <m/>
    <m/>
    <x v="2"/>
    <s v="Direct"/>
    <x v="1"/>
    <x v="9"/>
    <x v="3"/>
  </r>
  <r>
    <n v="54253634"/>
    <s v="Graduate Data Scientist"/>
    <x v="0"/>
    <s v="Mathematics, Statistics &amp; Information Sciences"/>
    <x v="205"/>
    <n v="37854646"/>
    <m/>
    <m/>
    <d v="2021-10-07T00:00:00"/>
    <n v="44506.999988425923"/>
    <s v="Amazing opportunity for a driven and aspiring Data Scientist who excels with Stakeholder Management"/>
    <s v="Australia"/>
    <x v="3"/>
    <x v="3"/>
    <s v="CBD, Inner &amp; Western Suburbs"/>
    <s v="perth"/>
    <x v="0"/>
    <m/>
    <s v="No"/>
    <s v="https://www.seek.com.au/job/54253634?type=standout#searchRequestToken=fff9aab1-aa04-4670-9316-875e44bd752e"/>
    <n v="1"/>
    <n v="1"/>
    <n v="1"/>
    <n v="1"/>
    <n v="0"/>
    <n v="0"/>
    <n v="0"/>
    <n v="0"/>
    <n v="0"/>
    <n v="0"/>
    <n v="1"/>
    <n v="0"/>
    <n v="0"/>
    <n v="1"/>
    <n v="0"/>
    <n v="0"/>
    <n v="0"/>
    <n v="0"/>
    <n v="0"/>
    <n v="0"/>
    <n v="0"/>
    <n v="0"/>
    <n v="0"/>
    <n v="0"/>
    <n v="0"/>
    <n v="44476"/>
    <n v="44505"/>
    <n v="0"/>
    <n v="1"/>
    <n v="0"/>
    <n v="2021"/>
    <n v="10"/>
    <n v="30"/>
    <n v="6"/>
    <m/>
    <m/>
    <m/>
    <x v="2"/>
    <s v="Direct"/>
    <x v="0"/>
    <x v="9"/>
    <x v="3"/>
  </r>
  <r>
    <n v="54254227"/>
    <s v="Senior Data Scientist - Financial Crime"/>
    <x v="2"/>
    <s v="Analysis &amp; Reporting"/>
    <x v="336"/>
    <n v="34308753"/>
    <m/>
    <m/>
    <d v="2021-10-07T00:00:00"/>
    <n v="44506.999988425923"/>
    <s v="Senior Data Scientist required to join a key financial crime team in a stable finance company."/>
    <s v="Australia"/>
    <x v="0"/>
    <x v="0"/>
    <s v="CBD, Inner West &amp; Eastern Suburbs"/>
    <s v="sydney"/>
    <x v="0"/>
    <s v="Fantastic culture and career growth opportunities"/>
    <s v="No"/>
    <s v="https://www.seek.com.au/job/54254227?type=standard#searchRequestToken=ffee10b9-68d2-4288-8aa8-80fd044cab50"/>
    <n v="1"/>
    <n v="1"/>
    <n v="0"/>
    <n v="1"/>
    <n v="0"/>
    <n v="0"/>
    <n v="0"/>
    <n v="0"/>
    <n v="0"/>
    <n v="0"/>
    <n v="1"/>
    <n v="0"/>
    <n v="0"/>
    <n v="1"/>
    <n v="0"/>
    <n v="0"/>
    <n v="0"/>
    <n v="0"/>
    <n v="0"/>
    <n v="0"/>
    <n v="0"/>
    <n v="0"/>
    <n v="0"/>
    <n v="0"/>
    <n v="0"/>
    <n v="44476"/>
    <n v="44505"/>
    <n v="1"/>
    <n v="1"/>
    <n v="0"/>
    <n v="2021"/>
    <n v="10"/>
    <n v="30"/>
    <n v="5"/>
    <m/>
    <m/>
    <m/>
    <x v="2"/>
    <s v="Recruiter"/>
    <x v="1"/>
    <x v="9"/>
    <x v="3"/>
  </r>
  <r>
    <n v="54254565"/>
    <s v="Data Scientist"/>
    <x v="1"/>
    <s v="Developers/Programmers"/>
    <x v="749"/>
    <n v="29308280"/>
    <m/>
    <m/>
    <d v="2021-10-07T00:00:00"/>
    <n v="44506.95652777778"/>
    <s v="Data Scientist opportunity within a Government Department for an initial 8-month contract."/>
    <s v="Australia"/>
    <x v="1"/>
    <x v="1"/>
    <m/>
    <s v="canberra"/>
    <x v="1"/>
    <m/>
    <s v="No"/>
    <s v="https://www.seek.com.au/job/54254565?type=standard#searchRequestToken=fff909bc-666c-4f6d-9548-b38d2ab17782"/>
    <n v="1"/>
    <n v="1"/>
    <n v="1"/>
    <n v="1"/>
    <n v="0"/>
    <n v="0"/>
    <n v="0"/>
    <n v="0"/>
    <n v="0"/>
    <n v="0"/>
    <n v="1"/>
    <n v="0"/>
    <n v="1"/>
    <n v="1"/>
    <n v="0"/>
    <n v="0"/>
    <n v="0"/>
    <n v="0"/>
    <n v="0"/>
    <n v="0"/>
    <n v="0"/>
    <n v="0"/>
    <n v="0"/>
    <n v="0"/>
    <n v="0"/>
    <n v="44476"/>
    <n v="44505"/>
    <n v="0"/>
    <n v="1"/>
    <n v="0"/>
    <n v="2021"/>
    <n v="10"/>
    <n v="29"/>
    <n v="7"/>
    <m/>
    <m/>
    <m/>
    <x v="2"/>
    <s v="Direct"/>
    <x v="0"/>
    <x v="9"/>
    <x v="3"/>
  </r>
  <r>
    <n v="54256410"/>
    <s v="Senior Data Scientist"/>
    <x v="1"/>
    <s v="Other"/>
    <x v="218"/>
    <n v="8133080"/>
    <s v="Suncorp"/>
    <n v="3.4"/>
    <d v="2021-10-08T00:00:00"/>
    <n v="44507.999988425923"/>
    <s v="Apply your creative thinking to solving complex problems using vast and diverse data sets!"/>
    <s v="Australia"/>
    <x v="4"/>
    <x v="4"/>
    <s v="CBD &amp; Inner Suburbs"/>
    <s v="brisbane"/>
    <x v="0"/>
    <m/>
    <s v="Yes"/>
    <s v="https://www.seek.com.au/job/54256410?type=standard#searchRequestToken=fff46006-c3a8-4755-bd71-cb92995b3f6e"/>
    <n v="0"/>
    <n v="1"/>
    <n v="1"/>
    <n v="1"/>
    <n v="0"/>
    <n v="0"/>
    <n v="0"/>
    <n v="0"/>
    <n v="0"/>
    <n v="0"/>
    <n v="1"/>
    <n v="0"/>
    <n v="0"/>
    <n v="1"/>
    <n v="0"/>
    <n v="0"/>
    <n v="0"/>
    <n v="0"/>
    <n v="0"/>
    <n v="0"/>
    <n v="0"/>
    <n v="0"/>
    <n v="0"/>
    <n v="0"/>
    <n v="0"/>
    <n v="44476"/>
    <n v="44484"/>
    <n v="0"/>
    <n v="1"/>
    <n v="0"/>
    <n v="2021"/>
    <n v="10"/>
    <n v="30"/>
    <n v="5"/>
    <m/>
    <m/>
    <m/>
    <x v="2"/>
    <s v="Direct"/>
    <x v="0"/>
    <x v="9"/>
    <x v="4"/>
  </r>
  <r>
    <n v="54256411"/>
    <s v="Senior Data Scientist"/>
    <x v="1"/>
    <s v="Other"/>
    <x v="218"/>
    <n v="8133080"/>
    <s v="Suncorp"/>
    <m/>
    <d v="2021-10-08T00:00:00"/>
    <n v="44507.999988425923"/>
    <s v="Apply your creative thinking to solving complex problems using vast and diverse data sets!"/>
    <s v="Australia"/>
    <x v="2"/>
    <x v="2"/>
    <s v="CBD &amp; Inner Suburbs"/>
    <s v="melbourne"/>
    <x v="0"/>
    <m/>
    <s v="Yes"/>
    <s v="https://www.seek.com.au/job/54256411?type=standard#searchRequestToken=fff46006-c3a8-4755-bd71-cb92995b3f6e"/>
    <n v="0"/>
    <n v="1"/>
    <n v="1"/>
    <n v="1"/>
    <n v="0"/>
    <n v="0"/>
    <n v="0"/>
    <n v="0"/>
    <n v="0"/>
    <n v="0"/>
    <n v="1"/>
    <n v="0"/>
    <n v="0"/>
    <n v="1"/>
    <n v="0"/>
    <n v="0"/>
    <n v="0"/>
    <n v="0"/>
    <n v="0"/>
    <n v="0"/>
    <n v="0"/>
    <n v="0"/>
    <n v="0"/>
    <n v="0"/>
    <n v="0"/>
    <n v="44476"/>
    <n v="44484"/>
    <n v="0"/>
    <n v="1"/>
    <n v="0"/>
    <n v="2021"/>
    <n v="10"/>
    <n v="30"/>
    <n v="5"/>
    <m/>
    <m/>
    <m/>
    <x v="2"/>
    <s v="Direct"/>
    <x v="0"/>
    <x v="9"/>
    <x v="4"/>
  </r>
  <r>
    <n v="54256851"/>
    <s v="Data Analyst"/>
    <x v="0"/>
    <s v="Mathematics, Statistics &amp; Information Sciences"/>
    <x v="803"/>
    <n v="26080207"/>
    <m/>
    <m/>
    <d v="2021-10-08T00:00:00"/>
    <n v="44507.999988425923"/>
    <s v="Use your data skills to play a central role in the delivery of a national education initiative."/>
    <s v="Australia"/>
    <x v="2"/>
    <x v="2"/>
    <s v="CBD &amp; Inner Suburbs"/>
    <s v="melbourne"/>
    <x v="0"/>
    <m/>
    <s v="No"/>
    <s v="https://www.seek.com.au/job/54256851?type=standout#searchRequestToken=ff38f710-2f4d-4b83-a9f5-76f7410d176d"/>
    <n v="1"/>
    <n v="1"/>
    <n v="0"/>
    <n v="1"/>
    <n v="1"/>
    <n v="0"/>
    <n v="0"/>
    <n v="0"/>
    <n v="0"/>
    <n v="0"/>
    <n v="1"/>
    <n v="0"/>
    <n v="0"/>
    <n v="1"/>
    <n v="0"/>
    <n v="0"/>
    <n v="0"/>
    <n v="0"/>
    <n v="0"/>
    <n v="0"/>
    <n v="0"/>
    <n v="0"/>
    <n v="0"/>
    <n v="0"/>
    <n v="0"/>
    <n v="44476"/>
    <n v="44494"/>
    <n v="0"/>
    <n v="1"/>
    <n v="0"/>
    <n v="2021"/>
    <n v="10"/>
    <n v="30"/>
    <n v="6"/>
    <m/>
    <m/>
    <m/>
    <x v="2"/>
    <s v="Direct"/>
    <x v="0"/>
    <x v="9"/>
    <x v="4"/>
  </r>
  <r>
    <n v="54257508"/>
    <s v="Data Scientist"/>
    <x v="1"/>
    <s v="Other"/>
    <x v="223"/>
    <n v="29609521"/>
    <m/>
    <m/>
    <d v="2021-10-08T00:00:00"/>
    <n v="44507.999988425923"/>
    <s v="We are seeking a Data Scientist to join an insurance organization."/>
    <s v="Australia"/>
    <x v="4"/>
    <x v="4"/>
    <s v="CBD &amp; Inner Suburbs"/>
    <s v="brisbane"/>
    <x v="0"/>
    <s v="$120,000"/>
    <s v="No"/>
    <s v="https://www.seek.com.au/job/54257508?type=standard#searchRequestToken=ff9f014c-e308-4ab9-ad27-452a36aad7de"/>
    <n v="1"/>
    <n v="1"/>
    <n v="1"/>
    <n v="1"/>
    <n v="0"/>
    <n v="0"/>
    <n v="0"/>
    <n v="0"/>
    <n v="0"/>
    <n v="0"/>
    <n v="1"/>
    <n v="0"/>
    <n v="0"/>
    <n v="1"/>
    <n v="0"/>
    <n v="0"/>
    <n v="0"/>
    <n v="0"/>
    <n v="0"/>
    <n v="0"/>
    <n v="0"/>
    <n v="0"/>
    <n v="0"/>
    <n v="0"/>
    <n v="0"/>
    <n v="44476"/>
    <n v="44504"/>
    <n v="1"/>
    <n v="1"/>
    <n v="0"/>
    <n v="2021"/>
    <n v="10"/>
    <n v="30"/>
    <n v="6"/>
    <n v="120000"/>
    <n v="120000"/>
    <s v="year"/>
    <x v="2"/>
    <s v="Recruiter"/>
    <x v="1"/>
    <x v="9"/>
    <x v="4"/>
  </r>
  <r>
    <n v="54258520"/>
    <s v="Graduate ++ / Junior Developer / Data Scientist - FinTech / Neobanking"/>
    <x v="1"/>
    <s v="Developers/Programmers"/>
    <x v="836"/>
    <n v="31784205"/>
    <m/>
    <m/>
    <d v="2021-10-08T00:00:00"/>
    <n v="44507.999988425923"/>
    <s v="Graduate / Junior software developer - Payments, Fintech, Regtech"/>
    <s v="Australia"/>
    <x v="2"/>
    <x v="2"/>
    <s v="CBD &amp; Inner Suburbs"/>
    <s v="East Melbourne"/>
    <x v="0"/>
    <s v="$65,000 - $74,999 based on experience"/>
    <s v="No"/>
    <s v="https://www.seek.com.au/job/54258520?type=standard#searchRequestToken=ff91e9d8-d3d7-48aa-8661-0dff2f4cdd69"/>
    <n v="0"/>
    <n v="0"/>
    <n v="0"/>
    <n v="1"/>
    <n v="0"/>
    <n v="0"/>
    <n v="0"/>
    <n v="0"/>
    <n v="0"/>
    <n v="0"/>
    <n v="0"/>
    <n v="1"/>
    <n v="0"/>
    <n v="0"/>
    <n v="0"/>
    <n v="0"/>
    <n v="0"/>
    <n v="0"/>
    <n v="0"/>
    <n v="0"/>
    <n v="0"/>
    <n v="0"/>
    <n v="1"/>
    <n v="0"/>
    <n v="0"/>
    <n v="44477"/>
    <n v="44506"/>
    <n v="0"/>
    <n v="1"/>
    <n v="0"/>
    <n v="2021"/>
    <n v="10"/>
    <n v="30"/>
    <n v="3"/>
    <n v="65000"/>
    <n v="74999"/>
    <s v="year"/>
    <x v="2"/>
    <s v="Direct"/>
    <x v="1"/>
    <x v="9"/>
    <x v="4"/>
  </r>
  <r>
    <n v="54259863"/>
    <s v="Senior Data Scientist"/>
    <x v="1"/>
    <s v="Business/Systems Analysts"/>
    <x v="837"/>
    <n v="46949948"/>
    <m/>
    <m/>
    <d v="2021-10-08T00:00:00"/>
    <n v="44507.999988425923"/>
    <s v="Help build Machine Learning and AI products | Act as the translation point between the business and technical data scientists | Identify opportunities"/>
    <s v="Australia"/>
    <x v="0"/>
    <x v="0"/>
    <s v="CBD, Inner West &amp; Eastern Suburbs"/>
    <s v="sydney"/>
    <x v="0"/>
    <s v="Base salary + super + employee share options"/>
    <s v="No"/>
    <s v="https://www.seek.com.au/job/54259863?type=standout#searchRequestToken=ffb0822d-efc9-46ee-80c4-80dfef8d844e"/>
    <n v="0"/>
    <n v="1"/>
    <n v="1"/>
    <n v="1"/>
    <n v="0"/>
    <n v="0"/>
    <n v="0"/>
    <n v="0"/>
    <n v="0"/>
    <n v="0"/>
    <n v="1"/>
    <n v="0"/>
    <n v="0"/>
    <n v="1"/>
    <n v="0"/>
    <n v="0"/>
    <n v="0"/>
    <n v="0"/>
    <n v="0"/>
    <n v="0"/>
    <n v="0"/>
    <n v="0"/>
    <n v="0"/>
    <n v="0"/>
    <n v="0"/>
    <n v="44477"/>
    <n v="44504"/>
    <n v="0"/>
    <n v="1"/>
    <n v="0"/>
    <n v="2021"/>
    <n v="10"/>
    <n v="30"/>
    <n v="5"/>
    <m/>
    <m/>
    <m/>
    <x v="2"/>
    <s v="Direct"/>
    <x v="1"/>
    <x v="9"/>
    <x v="4"/>
  </r>
  <r>
    <n v="54260942"/>
    <s v="Data Scientist"/>
    <x v="1"/>
    <s v="Business/Systems Analysts"/>
    <x v="666"/>
    <n v="39087537"/>
    <s v="Toyota Financial Services"/>
    <n v="2.9"/>
    <d v="2021-10-08T00:00:00"/>
    <n v="44507.999988425923"/>
    <s v="Our Risk Management department located in St Leonards is currently seeking to appoint a Data Scientist on a permanent full-time basis."/>
    <s v="Australia"/>
    <x v="0"/>
    <x v="0"/>
    <s v="North Shore &amp; Northern Beaches"/>
    <s v="St Leonards"/>
    <x v="0"/>
    <m/>
    <s v="No"/>
    <s v="https://www.seek.com.au/job/54260942?type=standout#searchRequestToken=ffeda022-f781-487a-8363-f5f971aea2aa"/>
    <n v="1"/>
    <n v="1"/>
    <n v="1"/>
    <n v="1"/>
    <n v="0"/>
    <n v="0"/>
    <n v="0"/>
    <n v="0"/>
    <n v="0"/>
    <n v="0"/>
    <n v="1"/>
    <n v="0"/>
    <n v="0"/>
    <n v="1"/>
    <n v="0"/>
    <n v="0"/>
    <n v="0"/>
    <n v="0"/>
    <n v="0"/>
    <n v="0"/>
    <n v="0"/>
    <n v="0"/>
    <n v="0"/>
    <n v="0"/>
    <n v="0"/>
    <n v="44477"/>
    <n v="44504"/>
    <n v="0"/>
    <n v="1"/>
    <n v="0"/>
    <n v="2021"/>
    <n v="10"/>
    <n v="30"/>
    <n v="6"/>
    <m/>
    <m/>
    <m/>
    <x v="2"/>
    <s v="Direct"/>
    <x v="0"/>
    <x v="9"/>
    <x v="4"/>
  </r>
  <r>
    <n v="54266315"/>
    <s v="Research Data Scientist"/>
    <x v="11"/>
    <s v="Process Engineering"/>
    <x v="486"/>
    <n v="26331750"/>
    <s v="The University of Queensland"/>
    <n v="3.9"/>
    <d v="2021-10-08T00:00:00"/>
    <n v="44507.585787037038"/>
    <s v="An exciting opportunity exists for a Research Data Scientist to lead and manage the development of the ATLAS surveillance infrastructure's expansion"/>
    <s v="Australia"/>
    <x v="4"/>
    <x v="4"/>
    <s v="CBD &amp; Inner Suburbs"/>
    <s v="St Lucia"/>
    <x v="0"/>
    <s v="$100k - $112k p.a. + plus 17% superannuation"/>
    <s v="No"/>
    <s v="https://www.seek.com.au/job/54266315?type=standout#searchRequestToken=fff9aab1-aa04-4670-9316-875e44bd752e"/>
    <n v="1"/>
    <n v="1"/>
    <n v="1"/>
    <n v="1"/>
    <n v="0"/>
    <n v="0"/>
    <n v="0"/>
    <n v="0"/>
    <n v="0"/>
    <n v="0"/>
    <n v="1"/>
    <n v="0"/>
    <n v="0"/>
    <n v="1"/>
    <n v="0"/>
    <n v="0"/>
    <n v="0"/>
    <n v="0"/>
    <n v="0"/>
    <n v="0"/>
    <n v="0"/>
    <n v="0"/>
    <n v="0"/>
    <n v="0"/>
    <n v="0"/>
    <n v="44477"/>
    <n v="44506"/>
    <n v="0"/>
    <n v="1"/>
    <n v="0"/>
    <n v="2021"/>
    <n v="10"/>
    <n v="29"/>
    <n v="6"/>
    <n v="100000"/>
    <n v="112000"/>
    <s v="year"/>
    <x v="2"/>
    <s v="Direct"/>
    <x v="1"/>
    <x v="9"/>
    <x v="4"/>
  </r>
  <r>
    <n v="54266316"/>
    <s v="Research Data Scientist"/>
    <x v="3"/>
    <s v="Other"/>
    <x v="486"/>
    <n v="26331750"/>
    <s v="The University of Queensland"/>
    <n v="3.9"/>
    <d v="2021-10-08T00:00:00"/>
    <n v="44507.585787037038"/>
    <s v="An exciting opportunity exists for a Research Data Scientist to lead and manage the development of the ATLAS surveillance infrastructure's expansion"/>
    <s v="Australia"/>
    <x v="4"/>
    <x v="4"/>
    <s v="CBD &amp; Inner Suburbs"/>
    <s v="St Lucia"/>
    <x v="0"/>
    <s v="$100k - $112k p.a. + plus 17% superannuation"/>
    <s v="No"/>
    <s v="https://www.seek.com.au/job/54266316?type=standout#searchRequestToken=fff9aab1-aa04-4670-9316-875e44bd752e"/>
    <n v="1"/>
    <n v="1"/>
    <n v="1"/>
    <n v="1"/>
    <n v="0"/>
    <n v="0"/>
    <n v="0"/>
    <n v="0"/>
    <n v="0"/>
    <n v="0"/>
    <n v="1"/>
    <n v="0"/>
    <n v="0"/>
    <n v="1"/>
    <n v="0"/>
    <n v="0"/>
    <n v="0"/>
    <n v="0"/>
    <n v="0"/>
    <n v="0"/>
    <n v="0"/>
    <n v="0"/>
    <n v="0"/>
    <n v="0"/>
    <n v="0"/>
    <n v="44477"/>
    <n v="44506"/>
    <n v="0"/>
    <n v="1"/>
    <n v="0"/>
    <n v="2021"/>
    <n v="10"/>
    <n v="29"/>
    <n v="6"/>
    <n v="100000"/>
    <n v="112000"/>
    <s v="year"/>
    <x v="2"/>
    <s v="Direct"/>
    <x v="1"/>
    <x v="9"/>
    <x v="4"/>
  </r>
  <r>
    <n v="54270155"/>
    <s v="Research Data Scientist"/>
    <x v="1"/>
    <s v="Engineering - Network"/>
    <x v="486"/>
    <n v="26331750"/>
    <s v="The University of Queensland"/>
    <n v="3.9"/>
    <d v="2021-10-08T00:00:00"/>
    <n v="44507.647499999999"/>
    <s v="An exciting opportunity exists for a Research Data Scientist to lead and manage the development of the ATLAS surveillance infrastructure's expansion"/>
    <s v="Australia"/>
    <x v="4"/>
    <x v="4"/>
    <s v="CBD &amp; Inner Suburbs"/>
    <s v="St Lucia"/>
    <x v="0"/>
    <s v="$100k - $112k p.a. + plus 17% superannuation"/>
    <s v="No"/>
    <s v="https://www.seek.com.au/job/54270155?type=standout#searchRequestToken=fff46006-c3a8-4755-bd71-cb92995b3f6e"/>
    <n v="1"/>
    <n v="1"/>
    <n v="1"/>
    <n v="1"/>
    <n v="0"/>
    <n v="0"/>
    <n v="0"/>
    <n v="0"/>
    <n v="0"/>
    <n v="0"/>
    <n v="1"/>
    <n v="0"/>
    <n v="0"/>
    <n v="1"/>
    <n v="0"/>
    <n v="0"/>
    <n v="0"/>
    <n v="0"/>
    <n v="0"/>
    <n v="0"/>
    <n v="0"/>
    <n v="0"/>
    <n v="0"/>
    <n v="0"/>
    <n v="0"/>
    <n v="44477"/>
    <n v="44486"/>
    <n v="0"/>
    <n v="1"/>
    <n v="0"/>
    <n v="2021"/>
    <n v="10"/>
    <n v="29"/>
    <n v="6"/>
    <n v="100000"/>
    <n v="112000"/>
    <s v="year"/>
    <x v="2"/>
    <s v="Direct"/>
    <x v="1"/>
    <x v="9"/>
    <x v="4"/>
  </r>
  <r>
    <n v="54270156"/>
    <s v="Research Data Scientist"/>
    <x v="3"/>
    <s v="Other"/>
    <x v="486"/>
    <n v="26331750"/>
    <s v="The University of Queensland"/>
    <n v="3.9"/>
    <d v="2021-10-08T00:00:00"/>
    <n v="44507.647499999999"/>
    <s v="An exciting opportunity exists for a Research Data Scientist to lead and manage the development of the ATLAS surveillance infrastructure's expansion"/>
    <s v="Australia"/>
    <x v="4"/>
    <x v="4"/>
    <s v="CBD &amp; Inner Suburbs"/>
    <s v="St Lucia"/>
    <x v="0"/>
    <s v="$100k - $112k p.a. + plus 17% superannuation"/>
    <s v="No"/>
    <s v="https://www.seek.com.au/job/54270156?type=standout#searchRequestToken=ffc86521-4f42-4c78-a948-61fa1ea3fdd9"/>
    <n v="1"/>
    <n v="1"/>
    <n v="1"/>
    <n v="1"/>
    <n v="0"/>
    <n v="0"/>
    <n v="0"/>
    <n v="0"/>
    <n v="0"/>
    <n v="0"/>
    <n v="1"/>
    <n v="0"/>
    <n v="0"/>
    <n v="1"/>
    <n v="0"/>
    <n v="0"/>
    <n v="0"/>
    <n v="0"/>
    <n v="0"/>
    <n v="0"/>
    <n v="0"/>
    <n v="0"/>
    <n v="0"/>
    <n v="0"/>
    <n v="0"/>
    <n v="44477"/>
    <n v="44486"/>
    <n v="0"/>
    <n v="1"/>
    <n v="1"/>
    <n v="2021"/>
    <n v="10"/>
    <n v="29"/>
    <n v="6"/>
    <n v="100000"/>
    <n v="112000"/>
    <s v="year"/>
    <x v="2"/>
    <s v="Direct"/>
    <x v="1"/>
    <x v="9"/>
    <x v="4"/>
  </r>
  <r>
    <n v="54273288"/>
    <s v="Data Science Engineer"/>
    <x v="1"/>
    <s v="Database Development &amp; Administration"/>
    <x v="805"/>
    <n v="23748589"/>
    <m/>
    <m/>
    <d v="2021-10-08T00:00:00"/>
    <n v="44507.999988425923"/>
    <s v="Looking for a passionate Data Science Engineer to embark on the organisation's digitalisation project and work closely with the data scientist team."/>
    <s v="Australia"/>
    <x v="0"/>
    <x v="0"/>
    <s v="CBD, Inner West &amp; Eastern Suburbs"/>
    <s v="sydney"/>
    <x v="0"/>
    <s v="$110,000 - $130,000"/>
    <s v="No"/>
    <s v="https://www.seek.com.au/job/54273288?type=standard#searchRequestToken=ffeda022-f781-487a-8363-f5f971aea2aa"/>
    <n v="0"/>
    <n v="1"/>
    <n v="1"/>
    <n v="1"/>
    <n v="0"/>
    <n v="0"/>
    <n v="0"/>
    <n v="0"/>
    <n v="0"/>
    <n v="1"/>
    <n v="1"/>
    <n v="1"/>
    <n v="1"/>
    <n v="1"/>
    <n v="0"/>
    <n v="0"/>
    <n v="0"/>
    <n v="0"/>
    <n v="0"/>
    <n v="0"/>
    <n v="0"/>
    <n v="1"/>
    <n v="0"/>
    <n v="0"/>
    <n v="0"/>
    <n v="44477"/>
    <n v="44505"/>
    <n v="0"/>
    <n v="1"/>
    <n v="0"/>
    <n v="2021"/>
    <n v="10"/>
    <n v="30"/>
    <n v="9"/>
    <n v="110000"/>
    <n v="130000"/>
    <s v="year"/>
    <x v="2"/>
    <s v="Direct"/>
    <x v="1"/>
    <x v="9"/>
    <x v="4"/>
  </r>
  <r>
    <n v="54275090"/>
    <s v="Data Scientist / Academic Performance Analyst"/>
    <x v="1"/>
    <s v="Business/Systems Analysts"/>
    <x v="838"/>
    <n v="20576204"/>
    <s v="The University of Newcastle"/>
    <n v="3.1"/>
    <d v="2021-10-08T00:00:00"/>
    <n v="44493.999988425923"/>
    <s v="Two Unique Opportunities to join the Academic Excellence Team Enjoy challenges of solving complex data problems and support key initiatives"/>
    <s v="Australia"/>
    <x v="0"/>
    <x v="11"/>
    <m/>
    <s v="newcastle"/>
    <x v="0"/>
    <s v="$102,667 - $119,778 + 17% Super"/>
    <s v="No"/>
    <s v="https://www.seek.com.au/job/54275090?type=standout#searchRequestToken=ffd1d0f4-2dd3-4531-9506-53062e737a2f"/>
    <n v="0"/>
    <n v="1"/>
    <n v="1"/>
    <n v="1"/>
    <n v="0"/>
    <n v="0"/>
    <n v="0"/>
    <n v="0"/>
    <n v="0"/>
    <n v="0"/>
    <n v="1"/>
    <n v="0"/>
    <n v="0"/>
    <n v="1"/>
    <n v="0"/>
    <n v="0"/>
    <n v="0"/>
    <n v="0"/>
    <n v="0"/>
    <n v="0"/>
    <n v="0"/>
    <n v="0"/>
    <n v="0"/>
    <n v="0"/>
    <n v="0"/>
    <n v="44477"/>
    <n v="44493"/>
    <n v="0"/>
    <n v="1"/>
    <n v="0"/>
    <n v="2021"/>
    <n v="10"/>
    <n v="16"/>
    <n v="5"/>
    <n v="102667"/>
    <n v="119778"/>
    <s v="year"/>
    <x v="2"/>
    <s v="Direct"/>
    <x v="1"/>
    <x v="9"/>
    <x v="4"/>
  </r>
  <r>
    <n v="54275091"/>
    <s v="Data Scientist / Academic Performance Analyst"/>
    <x v="3"/>
    <s v="Other"/>
    <x v="838"/>
    <n v="20576204"/>
    <s v="The University of Newcastle"/>
    <n v="3.1"/>
    <d v="2021-10-08T00:00:00"/>
    <n v="44493.999988425923"/>
    <s v="Two Unique Opportunities to join the Academic Excellence Team Enjoy challenges of solving complex data problems and support key initiatives"/>
    <s v="Australia"/>
    <x v="0"/>
    <x v="11"/>
    <m/>
    <s v="newcastle"/>
    <x v="0"/>
    <s v="$102,667 - $119,778 + 17% Super"/>
    <s v="No"/>
    <s v="https://www.seek.com.au/job/54275091?type=standout#searchRequestToken=ffec3be8-832f-4640-8594-90c3769dadd4"/>
    <n v="0"/>
    <n v="1"/>
    <n v="1"/>
    <n v="1"/>
    <n v="0"/>
    <n v="0"/>
    <n v="0"/>
    <n v="0"/>
    <n v="0"/>
    <n v="0"/>
    <n v="1"/>
    <n v="0"/>
    <n v="0"/>
    <n v="1"/>
    <n v="0"/>
    <n v="0"/>
    <n v="0"/>
    <n v="0"/>
    <n v="0"/>
    <n v="0"/>
    <n v="0"/>
    <n v="0"/>
    <n v="0"/>
    <n v="0"/>
    <n v="0"/>
    <n v="44477"/>
    <n v="44493"/>
    <n v="0"/>
    <n v="1"/>
    <n v="1"/>
    <n v="2021"/>
    <n v="10"/>
    <n v="16"/>
    <n v="5"/>
    <n v="102667"/>
    <n v="119778"/>
    <s v="year"/>
    <x v="2"/>
    <s v="Direct"/>
    <x v="1"/>
    <x v="9"/>
    <x v="4"/>
  </r>
  <r>
    <n v="54275865"/>
    <s v="Data Scientist - Health Insurance"/>
    <x v="1"/>
    <s v="Engineering - Software"/>
    <x v="44"/>
    <n v="37079664"/>
    <m/>
    <m/>
    <d v="2021-10-08T00:00:00"/>
    <n v="44507.999988425923"/>
    <s v="Junior-Mid level Data Science role for someone with 2-4 years experience!"/>
    <s v="Australia"/>
    <x v="0"/>
    <x v="0"/>
    <s v="Parramatta &amp; Western Suburbs"/>
    <s v="parramatta"/>
    <x v="0"/>
    <s v="100k-140k depending on experience!"/>
    <s v="No"/>
    <s v="https://www.seek.com.au/job/54275865?type=standout#searchRequestToken=ffeda022-f781-487a-8363-f5f971aea2aa"/>
    <n v="1"/>
    <n v="1"/>
    <n v="1"/>
    <n v="1"/>
    <n v="0"/>
    <n v="0"/>
    <n v="0"/>
    <n v="0"/>
    <n v="0"/>
    <n v="0"/>
    <n v="1"/>
    <n v="0"/>
    <n v="0"/>
    <n v="1"/>
    <n v="0"/>
    <n v="0"/>
    <n v="0"/>
    <n v="0"/>
    <n v="0"/>
    <n v="0"/>
    <n v="0"/>
    <n v="0"/>
    <n v="0"/>
    <n v="0"/>
    <n v="0"/>
    <n v="44477"/>
    <n v="44505"/>
    <n v="1"/>
    <n v="1"/>
    <n v="0"/>
    <n v="2021"/>
    <n v="10"/>
    <n v="30"/>
    <n v="6"/>
    <n v="100000"/>
    <n v="140000"/>
    <s v="year"/>
    <x v="2"/>
    <s v="Recruiter"/>
    <x v="1"/>
    <x v="9"/>
    <x v="4"/>
  </r>
  <r>
    <n v="54285913"/>
    <s v="Lead Data Scientist - up to $230k package"/>
    <x v="7"/>
    <s v="Analysts"/>
    <x v="72"/>
    <n v="35398774"/>
    <m/>
    <m/>
    <d v="2021-10-11T00:00:00"/>
    <n v="44511.070486111108"/>
    <s v="CORRELATE RESOURCES : Your trusted Data Analytics Recruitment Partner. APPLY NOW for exclusive opportunities, market insights &amp; ongoing career support"/>
    <s v="Australia"/>
    <x v="0"/>
    <x v="0"/>
    <s v="CBD, Inner West &amp; Eastern Suburbs"/>
    <s v="sydney"/>
    <x v="0"/>
    <s v="Up to $175,000 + super + 16% bonus"/>
    <s v="No"/>
    <s v="https://www.seek.com.au/job/54285913?type=standout#searchRequestToken=ffeb9c26-a09d-4708-85bd-dcc0b0c7b680"/>
    <n v="1"/>
    <n v="1"/>
    <n v="1"/>
    <n v="1"/>
    <n v="0"/>
    <n v="0"/>
    <n v="0"/>
    <n v="0"/>
    <n v="0"/>
    <n v="1"/>
    <n v="1"/>
    <n v="0"/>
    <n v="1"/>
    <n v="1"/>
    <n v="0"/>
    <n v="0"/>
    <n v="0"/>
    <n v="0"/>
    <n v="0"/>
    <n v="0"/>
    <n v="0"/>
    <n v="1"/>
    <n v="0"/>
    <n v="0"/>
    <n v="0"/>
    <n v="44479"/>
    <n v="44493"/>
    <n v="1"/>
    <n v="1"/>
    <n v="0"/>
    <n v="2021"/>
    <n v="10"/>
    <n v="30"/>
    <n v="9"/>
    <n v="175000"/>
    <n v="175000"/>
    <s v="year"/>
    <x v="2"/>
    <s v="Recruiter"/>
    <x v="1"/>
    <x v="9"/>
    <x v="1"/>
  </r>
  <r>
    <n v="54289701"/>
    <s v="Lead Data Scientist - up to $230k package"/>
    <x v="7"/>
    <s v="Analysts"/>
    <x v="72"/>
    <n v="35398774"/>
    <m/>
    <m/>
    <d v="2021-10-11T00:00:00"/>
    <n v="44510.999988425923"/>
    <s v="CORRELATE RESOURCES : Your trusted Data Analytics Recruitment Partner. APPLY NOW for exclusive opportunities, market insights &amp; ongoing career support"/>
    <s v="Australia"/>
    <x v="0"/>
    <x v="0"/>
    <s v="CBD, Inner West &amp; Eastern Suburbs"/>
    <s v="sydney"/>
    <x v="0"/>
    <s v="Up to $175,000 + super + 16% bonus"/>
    <s v="No"/>
    <s v="https://www.seek.com.au/job/54289701?type=standout#searchRequestToken=f9ce5055-a7b8-4440-b640-b4fcf5ed86dd"/>
    <n v="1"/>
    <n v="1"/>
    <n v="1"/>
    <n v="1"/>
    <n v="0"/>
    <n v="0"/>
    <n v="0"/>
    <n v="0"/>
    <n v="0"/>
    <n v="1"/>
    <n v="1"/>
    <n v="0"/>
    <n v="1"/>
    <n v="1"/>
    <n v="0"/>
    <n v="0"/>
    <n v="0"/>
    <n v="0"/>
    <n v="0"/>
    <n v="0"/>
    <n v="0"/>
    <n v="1"/>
    <n v="0"/>
    <n v="0"/>
    <n v="0"/>
    <n v="44480"/>
    <n v="44480"/>
    <n v="1"/>
    <n v="1"/>
    <n v="0"/>
    <n v="2021"/>
    <n v="10"/>
    <n v="30"/>
    <n v="9"/>
    <n v="175000"/>
    <n v="175000"/>
    <s v="year"/>
    <x v="2"/>
    <s v="Recruiter"/>
    <x v="1"/>
    <x v="9"/>
    <x v="1"/>
  </r>
  <r>
    <n v="54289709"/>
    <s v="Data Scientist"/>
    <x v="1"/>
    <s v="Other"/>
    <x v="362"/>
    <n v="36983305"/>
    <m/>
    <m/>
    <d v="2021-10-11T00:00:00"/>
    <n v="44510.999988425923"/>
    <s v="Permanent opportunity for Junior - Mid level Data Scientists to work along commercial team to solve multiple challenges."/>
    <s v="Australia"/>
    <x v="0"/>
    <x v="0"/>
    <m/>
    <m/>
    <x v="0"/>
    <m/>
    <s v="No"/>
    <s v="https://www.seek.com.au/job/54289709?type=standout#searchRequestToken=ffe06820-b8ae-4167-bd9d-52ef168dd610"/>
    <n v="1"/>
    <n v="1"/>
    <n v="1"/>
    <n v="1"/>
    <n v="0"/>
    <n v="0"/>
    <n v="0"/>
    <n v="0"/>
    <n v="0"/>
    <n v="0"/>
    <n v="1"/>
    <n v="0"/>
    <n v="0"/>
    <n v="1"/>
    <n v="0"/>
    <n v="0"/>
    <n v="0"/>
    <n v="0"/>
    <n v="0"/>
    <n v="0"/>
    <n v="0"/>
    <n v="0"/>
    <n v="0"/>
    <n v="0"/>
    <n v="0"/>
    <n v="44480"/>
    <n v="44506"/>
    <n v="1"/>
    <n v="1"/>
    <n v="0"/>
    <n v="2021"/>
    <n v="10"/>
    <n v="30"/>
    <n v="6"/>
    <m/>
    <m/>
    <m/>
    <x v="2"/>
    <s v="Recruiter"/>
    <x v="0"/>
    <x v="9"/>
    <x v="1"/>
  </r>
  <r>
    <n v="54291200"/>
    <s v="Data Engineer"/>
    <x v="1"/>
    <s v="Developers/Programmers"/>
    <x v="790"/>
    <n v="2197889"/>
    <s v="Anglo American"/>
    <n v="3.4"/>
    <d v="2021-10-11T00:00:00"/>
    <n v="44510.999988425923"/>
    <s v="Excellence is the vision. You'll make it a reality. Opportunity to join a team of passionate and supportive industry-leading experts."/>
    <s v="Australia"/>
    <x v="4"/>
    <x v="4"/>
    <s v="CBD &amp; Inner Suburbs"/>
    <s v="brisbane"/>
    <x v="0"/>
    <m/>
    <s v="No"/>
    <s v="https://www.seek.com.au/job/54291200?type=standout#searchRequestToken=ffe0c013-c529-4e69-b165-6ac353b097bf"/>
    <n v="0"/>
    <n v="1"/>
    <n v="0"/>
    <n v="1"/>
    <n v="0"/>
    <n v="0"/>
    <n v="0"/>
    <n v="0"/>
    <n v="0"/>
    <n v="1"/>
    <n v="1"/>
    <n v="1"/>
    <n v="1"/>
    <n v="1"/>
    <n v="0"/>
    <n v="0"/>
    <n v="0"/>
    <n v="0"/>
    <n v="0"/>
    <n v="0"/>
    <n v="0"/>
    <n v="1"/>
    <n v="0"/>
    <n v="0"/>
    <n v="0"/>
    <n v="44480"/>
    <n v="44502"/>
    <n v="0"/>
    <n v="1"/>
    <n v="0"/>
    <n v="2021"/>
    <n v="10"/>
    <n v="30"/>
    <n v="8"/>
    <m/>
    <m/>
    <m/>
    <x v="2"/>
    <s v="Direct"/>
    <x v="0"/>
    <x v="9"/>
    <x v="1"/>
  </r>
  <r>
    <n v="54291510"/>
    <s v="Data Scientist and Quantitative Analyst"/>
    <x v="0"/>
    <s v="Mathematics, Statistics &amp; Information Sciences"/>
    <x v="839"/>
    <n v="46701391"/>
    <m/>
    <m/>
    <d v="2021-10-11T00:00:00"/>
    <n v="44510.999988425923"/>
    <s v="Dynamic and collaborative organisation is seeking a data scientist and quantitative analyst to join our growing team!"/>
    <s v="Australia"/>
    <x v="1"/>
    <x v="1"/>
    <m/>
    <s v="canberra"/>
    <x v="0"/>
    <m/>
    <s v="No"/>
    <s v="https://www.seek.com.au/job/54291510?type=standout#searchRequestToken=ffeda022-f781-487a-8363-f5f971aea2aa"/>
    <n v="1"/>
    <n v="1"/>
    <n v="1"/>
    <n v="1"/>
    <n v="0"/>
    <n v="0"/>
    <n v="0"/>
    <n v="0"/>
    <n v="0"/>
    <n v="0"/>
    <n v="1"/>
    <n v="0"/>
    <n v="0"/>
    <n v="1"/>
    <n v="0"/>
    <n v="0"/>
    <n v="0"/>
    <n v="0"/>
    <n v="0"/>
    <n v="0"/>
    <n v="0"/>
    <n v="0"/>
    <n v="0"/>
    <n v="0"/>
    <n v="0"/>
    <n v="44480"/>
    <n v="44510"/>
    <n v="0"/>
    <n v="1"/>
    <n v="0"/>
    <n v="2021"/>
    <n v="10"/>
    <n v="30"/>
    <n v="6"/>
    <m/>
    <m/>
    <m/>
    <x v="2"/>
    <s v="Direct"/>
    <x v="0"/>
    <x v="9"/>
    <x v="1"/>
  </r>
  <r>
    <n v="54296142"/>
    <s v="Rolling Recruitment - Technologist Careers"/>
    <x v="1"/>
    <s v="Other"/>
    <x v="736"/>
    <n v="41391648"/>
    <s v="Australian Department of Defence"/>
    <n v="3.9"/>
    <d v="2021-10-11T00:00:00"/>
    <n v="44501.041655092587"/>
    <s v="The Australian Signals Directorate is seeking to fill a number of ASD4-6 positions within the agency."/>
    <s v="Australia"/>
    <x v="1"/>
    <x v="1"/>
    <m/>
    <s v="canberra"/>
    <x v="0"/>
    <s v="$69,811 - $95,873 (plus 15.4% superannuation)"/>
    <s v="No"/>
    <s v="https://www.seek.com.au/job/54296142?type=standout#searchRequestToken=ffe67d6e-4bdd-4563-89e0-5d1bf734a55c"/>
    <n v="0"/>
    <n v="1"/>
    <n v="0"/>
    <n v="1"/>
    <n v="0"/>
    <n v="0"/>
    <n v="0"/>
    <n v="1"/>
    <n v="1"/>
    <n v="0"/>
    <n v="0"/>
    <n v="1"/>
    <n v="0"/>
    <n v="0"/>
    <n v="0"/>
    <n v="0"/>
    <n v="0"/>
    <n v="0"/>
    <n v="0"/>
    <n v="0"/>
    <n v="0"/>
    <n v="0"/>
    <n v="1"/>
    <n v="0"/>
    <n v="0"/>
    <n v="44480"/>
    <n v="44500"/>
    <n v="0"/>
    <n v="1"/>
    <n v="0"/>
    <n v="2021"/>
    <n v="10"/>
    <n v="20"/>
    <n v="6"/>
    <n v="69811"/>
    <n v="95873"/>
    <s v="year"/>
    <x v="2"/>
    <s v="Direct"/>
    <x v="1"/>
    <x v="9"/>
    <x v="1"/>
  </r>
  <r>
    <n v="54296266"/>
    <s v="Rolling Recruitment - Technologist Careers"/>
    <x v="1"/>
    <s v="Other"/>
    <x v="736"/>
    <n v="41391648"/>
    <s v="Australian Department of Defence"/>
    <n v="3.9"/>
    <d v="2021-10-11T00:00:00"/>
    <n v="44501.041655092587"/>
    <s v="The Australian Signals Directorate is seeking to fill a number of ASD4-6 positions within the agency."/>
    <s v="Australia"/>
    <x v="0"/>
    <x v="0"/>
    <s v="CBD, Inner West &amp; Eastern Suburbs"/>
    <s v="sydney"/>
    <x v="0"/>
    <s v="$69,811 - $95,873 (plus 15.4% superannuation)"/>
    <s v="No"/>
    <s v="https://www.seek.com.au/job/54296266?type=standout#searchRequestToken=ffe67d6e-4bdd-4563-89e0-5d1bf734a55c"/>
    <n v="0"/>
    <n v="1"/>
    <n v="0"/>
    <n v="1"/>
    <n v="0"/>
    <n v="0"/>
    <n v="0"/>
    <n v="1"/>
    <n v="1"/>
    <n v="0"/>
    <n v="0"/>
    <n v="1"/>
    <n v="0"/>
    <n v="0"/>
    <n v="0"/>
    <n v="0"/>
    <n v="0"/>
    <n v="0"/>
    <n v="0"/>
    <n v="0"/>
    <n v="0"/>
    <n v="0"/>
    <n v="1"/>
    <n v="0"/>
    <n v="0"/>
    <n v="44480"/>
    <n v="44500"/>
    <n v="0"/>
    <n v="1"/>
    <n v="0"/>
    <n v="2021"/>
    <n v="10"/>
    <n v="20"/>
    <n v="6"/>
    <n v="69811"/>
    <n v="95873"/>
    <s v="year"/>
    <x v="2"/>
    <s v="Direct"/>
    <x v="1"/>
    <x v="9"/>
    <x v="1"/>
  </r>
  <r>
    <n v="54296267"/>
    <s v="Rolling Recruitment - Technologist Careers"/>
    <x v="1"/>
    <s v="Other"/>
    <x v="736"/>
    <n v="41391648"/>
    <s v="Australian Department of Defence"/>
    <n v="3.9"/>
    <d v="2021-10-11T00:00:00"/>
    <n v="44501.041655092587"/>
    <s v="The Australian Signals Directorate is seeking to fill a number of ASD4-6 positions within the agency."/>
    <s v="Australia"/>
    <x v="2"/>
    <x v="2"/>
    <s v="CBD &amp; Inner Suburbs"/>
    <s v="melbourne"/>
    <x v="0"/>
    <s v="$69,811 - $95,873 (plus 15.4% superannuation)"/>
    <s v="No"/>
    <s v="https://www.seek.com.au/job/54296267?type=standout#searchRequestToken=ffbcf633-9f67-4cf0-a1a6-df7a0b321f81"/>
    <n v="0"/>
    <n v="1"/>
    <n v="0"/>
    <n v="1"/>
    <n v="0"/>
    <n v="0"/>
    <n v="0"/>
    <n v="1"/>
    <n v="1"/>
    <n v="0"/>
    <n v="0"/>
    <n v="1"/>
    <n v="0"/>
    <n v="0"/>
    <n v="0"/>
    <n v="0"/>
    <n v="0"/>
    <n v="0"/>
    <n v="0"/>
    <n v="0"/>
    <n v="0"/>
    <n v="0"/>
    <n v="1"/>
    <n v="0"/>
    <n v="0"/>
    <n v="44480"/>
    <n v="44500"/>
    <n v="0"/>
    <n v="1"/>
    <n v="0"/>
    <n v="2021"/>
    <n v="10"/>
    <n v="20"/>
    <n v="6"/>
    <n v="69811"/>
    <n v="95873"/>
    <s v="year"/>
    <x v="2"/>
    <s v="Direct"/>
    <x v="1"/>
    <x v="9"/>
    <x v="1"/>
  </r>
  <r>
    <n v="54296268"/>
    <s v="Rolling Recruitment - Technologist Careers"/>
    <x v="1"/>
    <s v="Other"/>
    <x v="736"/>
    <n v="41391648"/>
    <s v="Australian Department of Defence"/>
    <n v="3.9"/>
    <d v="2021-10-11T00:00:00"/>
    <n v="44501.041655092587"/>
    <s v="The Australian Signals Directorate is seeking to fill a number of ASD4-6 positions within the agency."/>
    <s v="Australia"/>
    <x v="6"/>
    <x v="6"/>
    <m/>
    <s v="adelaide"/>
    <x v="0"/>
    <s v="$69,811 - $95,873 (plus 15.4% superannuation)"/>
    <s v="No"/>
    <s v="https://www.seek.com.au/job/54296268?type=standout#searchRequestToken=ffbcf633-9f67-4cf0-a1a6-df7a0b321f81"/>
    <n v="0"/>
    <n v="1"/>
    <n v="0"/>
    <n v="1"/>
    <n v="0"/>
    <n v="0"/>
    <n v="0"/>
    <n v="1"/>
    <n v="1"/>
    <n v="0"/>
    <n v="0"/>
    <n v="1"/>
    <n v="0"/>
    <n v="0"/>
    <n v="0"/>
    <n v="0"/>
    <n v="0"/>
    <n v="0"/>
    <n v="0"/>
    <n v="0"/>
    <n v="0"/>
    <n v="0"/>
    <n v="1"/>
    <n v="0"/>
    <n v="0"/>
    <n v="44480"/>
    <n v="44500"/>
    <n v="0"/>
    <n v="1"/>
    <n v="0"/>
    <n v="2021"/>
    <n v="10"/>
    <n v="20"/>
    <n v="6"/>
    <n v="69811"/>
    <n v="95873"/>
    <s v="year"/>
    <x v="2"/>
    <s v="Direct"/>
    <x v="1"/>
    <x v="9"/>
    <x v="1"/>
  </r>
  <r>
    <n v="54296269"/>
    <s v="Rolling Recruitment - Technologist Careers"/>
    <x v="1"/>
    <s v="Other"/>
    <x v="736"/>
    <n v="41391648"/>
    <s v="Australian Department of Defence"/>
    <n v="3.9"/>
    <d v="2021-10-11T00:00:00"/>
    <n v="44501.041655092587"/>
    <s v="The Australian Signals Directorate is seeking to fill a number of ASD4-6 positions within the agency."/>
    <s v="Australia"/>
    <x v="3"/>
    <x v="3"/>
    <s v="CBD, Inner &amp; Western Suburbs"/>
    <s v="perth"/>
    <x v="0"/>
    <s v="$69,811 - $95,873 (plus 15.4% superannuation)"/>
    <s v="No"/>
    <s v="https://www.seek.com.au/job/54296269?type=standout#searchRequestToken=ffebedac-0d49-4a90-a35c-a5ad3520d762"/>
    <n v="0"/>
    <n v="1"/>
    <n v="0"/>
    <n v="1"/>
    <n v="0"/>
    <n v="0"/>
    <n v="0"/>
    <n v="1"/>
    <n v="1"/>
    <n v="0"/>
    <n v="0"/>
    <n v="1"/>
    <n v="0"/>
    <n v="0"/>
    <n v="0"/>
    <n v="0"/>
    <n v="0"/>
    <n v="0"/>
    <n v="0"/>
    <n v="0"/>
    <n v="0"/>
    <n v="0"/>
    <n v="1"/>
    <n v="0"/>
    <n v="0"/>
    <n v="44480"/>
    <n v="44500"/>
    <n v="0"/>
    <n v="1"/>
    <n v="1"/>
    <n v="2021"/>
    <n v="10"/>
    <n v="20"/>
    <n v="6"/>
    <n v="69811"/>
    <n v="95873"/>
    <s v="year"/>
    <x v="2"/>
    <s v="Direct"/>
    <x v="1"/>
    <x v="9"/>
    <x v="1"/>
  </r>
  <r>
    <n v="54296270"/>
    <s v="Rolling Recruitment - Technologist Careers"/>
    <x v="1"/>
    <s v="Other"/>
    <x v="736"/>
    <n v="41391648"/>
    <s v="Australian Department of Defence"/>
    <n v="3.9"/>
    <d v="2021-10-11T00:00:00"/>
    <n v="44501.041655092587"/>
    <s v="The Australian Signals Directorate is seeking to fill a number of ASD4-6 positions within the agency."/>
    <s v="Australia"/>
    <x v="4"/>
    <x v="4"/>
    <s v="CBD &amp; Inner Suburbs"/>
    <s v="brisbane"/>
    <x v="0"/>
    <s v="$69,811 - $95,873 (plus 15.4% superannuation)"/>
    <s v="No"/>
    <s v="https://www.seek.com.au/job/54296270?type=standout#searchRequestToken=ffe67d6e-4bdd-4563-89e0-5d1bf734a55c"/>
    <n v="0"/>
    <n v="1"/>
    <n v="0"/>
    <n v="1"/>
    <n v="0"/>
    <n v="0"/>
    <n v="0"/>
    <n v="1"/>
    <n v="1"/>
    <n v="0"/>
    <n v="0"/>
    <n v="1"/>
    <n v="0"/>
    <n v="0"/>
    <n v="0"/>
    <n v="0"/>
    <n v="0"/>
    <n v="0"/>
    <n v="0"/>
    <n v="0"/>
    <n v="0"/>
    <n v="0"/>
    <n v="1"/>
    <n v="0"/>
    <n v="0"/>
    <n v="44480"/>
    <n v="44500"/>
    <n v="0"/>
    <n v="1"/>
    <n v="0"/>
    <n v="2021"/>
    <n v="10"/>
    <n v="20"/>
    <n v="6"/>
    <n v="69811"/>
    <n v="95873"/>
    <s v="year"/>
    <x v="2"/>
    <s v="Direct"/>
    <x v="1"/>
    <x v="9"/>
    <x v="1"/>
  </r>
  <r>
    <n v="54296271"/>
    <s v="Rolling Recruitment - Technologist Careers"/>
    <x v="1"/>
    <s v="Other"/>
    <x v="736"/>
    <n v="41391648"/>
    <s v="Australian Department of Defence"/>
    <n v="3.9"/>
    <d v="2021-10-11T00:00:00"/>
    <n v="44501.041655092587"/>
    <s v="The Australian Signals Directorate is seeking to fill a number of ASD4-6 positions within the agency."/>
    <s v="Australia"/>
    <x v="5"/>
    <x v="5"/>
    <m/>
    <s v="darwin"/>
    <x v="0"/>
    <s v="$69,811 - $95,873 (plus 15.4% superannuation)"/>
    <s v="No"/>
    <s v="https://www.seek.com.au/job/54296271?type=standout#searchRequestToken=ffe67d6e-4bdd-4563-89e0-5d1bf734a55c"/>
    <n v="0"/>
    <n v="1"/>
    <n v="0"/>
    <n v="1"/>
    <n v="0"/>
    <n v="0"/>
    <n v="0"/>
    <n v="1"/>
    <n v="1"/>
    <n v="0"/>
    <n v="0"/>
    <n v="1"/>
    <n v="0"/>
    <n v="0"/>
    <n v="0"/>
    <n v="0"/>
    <n v="0"/>
    <n v="0"/>
    <n v="0"/>
    <n v="0"/>
    <n v="0"/>
    <n v="0"/>
    <n v="1"/>
    <n v="0"/>
    <n v="0"/>
    <n v="44480"/>
    <n v="44500"/>
    <n v="0"/>
    <n v="1"/>
    <n v="0"/>
    <n v="2021"/>
    <n v="10"/>
    <n v="20"/>
    <n v="6"/>
    <n v="69811"/>
    <n v="95873"/>
    <s v="year"/>
    <x v="2"/>
    <s v="Direct"/>
    <x v="1"/>
    <x v="9"/>
    <x v="1"/>
  </r>
  <r>
    <n v="54297827"/>
    <s v="Rolling Recruitment - Language Careers"/>
    <x v="7"/>
    <s v="Other"/>
    <x v="736"/>
    <n v="41391648"/>
    <s v="Australian Department of Defence"/>
    <n v="3.9"/>
    <d v="2021-10-11T00:00:00"/>
    <n v="44501.041655092587"/>
    <s v="The Australian Signals Directorate is seeking to fill a number of ASD4-6 positions within the agency."/>
    <s v="Australia"/>
    <x v="1"/>
    <x v="1"/>
    <m/>
    <s v="canberra"/>
    <x v="0"/>
    <s v="$69,811 - $95,873 (plus 15.4% superannuation)"/>
    <s v="No"/>
    <s v="https://www.seek.com.au/job/54297827?type=standout#searchRequestToken=fff60e89-e38a-42ab-84ec-75e808e47204"/>
    <n v="0"/>
    <n v="0"/>
    <n v="0"/>
    <n v="1"/>
    <n v="0"/>
    <n v="0"/>
    <n v="0"/>
    <n v="0"/>
    <n v="0"/>
    <n v="0"/>
    <n v="1"/>
    <n v="0"/>
    <n v="0"/>
    <n v="0"/>
    <n v="0"/>
    <n v="0"/>
    <n v="0"/>
    <n v="0"/>
    <n v="0"/>
    <n v="0"/>
    <n v="0"/>
    <n v="0"/>
    <n v="0"/>
    <n v="0"/>
    <n v="0"/>
    <n v="44480"/>
    <n v="44500"/>
    <n v="0"/>
    <n v="1"/>
    <n v="0"/>
    <n v="2021"/>
    <n v="10"/>
    <n v="20"/>
    <n v="2"/>
    <n v="69811"/>
    <n v="95873"/>
    <s v="year"/>
    <x v="2"/>
    <s v="Direct"/>
    <x v="1"/>
    <x v="9"/>
    <x v="1"/>
  </r>
  <r>
    <n v="54298256"/>
    <s v="Rolling Recruitment - Language Careers"/>
    <x v="7"/>
    <s v="Other"/>
    <x v="736"/>
    <n v="41391648"/>
    <s v="Australian Department of Defence"/>
    <n v="3.9"/>
    <d v="2021-10-11T00:00:00"/>
    <n v="44501.041655092587"/>
    <s v="The Australian Signals Directorate is seeking to fill a number of ASD4-6 positions within the agency."/>
    <s v="Australia"/>
    <x v="2"/>
    <x v="2"/>
    <s v="CBD &amp; Inner Suburbs"/>
    <s v="melbourne"/>
    <x v="0"/>
    <s v="$69,811 - $95,873 (plus 15.4% superannuation)"/>
    <s v="No"/>
    <s v="https://www.seek.com.au/job/54298256?type=standout#searchRequestToken=fff7471a-35ef-49b0-a549-35a86c8a3ece"/>
    <n v="0"/>
    <n v="0"/>
    <n v="0"/>
    <n v="1"/>
    <n v="0"/>
    <n v="0"/>
    <n v="0"/>
    <n v="0"/>
    <n v="0"/>
    <n v="0"/>
    <n v="1"/>
    <n v="0"/>
    <n v="0"/>
    <n v="0"/>
    <n v="0"/>
    <n v="0"/>
    <n v="0"/>
    <n v="0"/>
    <n v="0"/>
    <n v="0"/>
    <n v="0"/>
    <n v="0"/>
    <n v="0"/>
    <n v="0"/>
    <n v="0"/>
    <n v="44480"/>
    <n v="44500"/>
    <n v="0"/>
    <n v="1"/>
    <n v="0"/>
    <n v="2021"/>
    <n v="10"/>
    <n v="20"/>
    <n v="2"/>
    <n v="69811"/>
    <n v="95873"/>
    <s v="year"/>
    <x v="2"/>
    <s v="Direct"/>
    <x v="1"/>
    <x v="9"/>
    <x v="1"/>
  </r>
  <r>
    <n v="54298257"/>
    <s v="Rolling Recruitment - Language Careers"/>
    <x v="7"/>
    <s v="Other"/>
    <x v="736"/>
    <n v="41391648"/>
    <s v="Australian Department of Defence"/>
    <n v="3.9"/>
    <d v="2021-10-11T00:00:00"/>
    <n v="44501.041655092587"/>
    <s v="The Australian Signals Directorate is seeking to fill a number of ASD4-6 positions within the agency."/>
    <s v="Australia"/>
    <x v="0"/>
    <x v="0"/>
    <s v="CBD, Inner West &amp; Eastern Suburbs"/>
    <s v="sydney"/>
    <x v="0"/>
    <s v="$69,811 - $95,873 (plus 15.4% superannuation)"/>
    <s v="No"/>
    <s v="https://www.seek.com.au/job/54298257?type=standout#searchRequestToken=fff7471a-35ef-49b0-a549-35a86c8a3ece"/>
    <n v="0"/>
    <n v="0"/>
    <n v="0"/>
    <n v="1"/>
    <n v="0"/>
    <n v="0"/>
    <n v="0"/>
    <n v="0"/>
    <n v="0"/>
    <n v="0"/>
    <n v="1"/>
    <n v="0"/>
    <n v="0"/>
    <n v="1"/>
    <n v="0"/>
    <n v="0"/>
    <n v="0"/>
    <n v="0"/>
    <n v="0"/>
    <n v="0"/>
    <n v="0"/>
    <n v="0"/>
    <n v="0"/>
    <n v="0"/>
    <n v="0"/>
    <n v="44480"/>
    <n v="44500"/>
    <n v="0"/>
    <n v="1"/>
    <n v="1"/>
    <n v="2021"/>
    <n v="10"/>
    <n v="20"/>
    <n v="3"/>
    <n v="69811"/>
    <n v="95873"/>
    <s v="year"/>
    <x v="2"/>
    <s v="Direct"/>
    <x v="1"/>
    <x v="9"/>
    <x v="1"/>
  </r>
  <r>
    <n v="54298259"/>
    <s v="Rolling Recruitment - Language Careers"/>
    <x v="7"/>
    <s v="Other"/>
    <x v="736"/>
    <n v="41391648"/>
    <s v="Australian Department of Defence"/>
    <n v="3.9"/>
    <d v="2021-10-11T00:00:00"/>
    <n v="44501.041655092587"/>
    <s v="The Australian Signals Directorate is seeking to fill a number of ASD4-6 positions within the agency."/>
    <s v="Australia"/>
    <x v="3"/>
    <x v="3"/>
    <s v="CBD, Inner &amp; Western Suburbs"/>
    <s v="perth"/>
    <x v="0"/>
    <s v="$69,811 - $95,873 (plus 15.4% superannuation)"/>
    <s v="No"/>
    <s v="https://www.seek.com.au/job/54298259?type=standout#searchRequestToken=ffd9d484-de51-43ab-a637-4cf0ad86e189"/>
    <n v="0"/>
    <n v="0"/>
    <n v="0"/>
    <n v="1"/>
    <n v="0"/>
    <n v="0"/>
    <n v="0"/>
    <n v="0"/>
    <n v="0"/>
    <n v="0"/>
    <n v="1"/>
    <n v="0"/>
    <n v="0"/>
    <n v="0"/>
    <n v="0"/>
    <n v="0"/>
    <n v="0"/>
    <n v="0"/>
    <n v="0"/>
    <n v="0"/>
    <n v="0"/>
    <n v="0"/>
    <n v="0"/>
    <n v="0"/>
    <n v="0"/>
    <n v="44480"/>
    <n v="44500"/>
    <n v="0"/>
    <n v="1"/>
    <n v="0"/>
    <n v="2021"/>
    <n v="10"/>
    <n v="20"/>
    <n v="2"/>
    <n v="69811"/>
    <n v="95873"/>
    <s v="year"/>
    <x v="2"/>
    <s v="Direct"/>
    <x v="1"/>
    <x v="9"/>
    <x v="1"/>
  </r>
  <r>
    <n v="54298262"/>
    <s v="Rolling Recruitment - Language Careers"/>
    <x v="7"/>
    <s v="Other"/>
    <x v="736"/>
    <n v="41391648"/>
    <s v="Australian Department of Defence"/>
    <n v="3.9"/>
    <d v="2021-10-11T00:00:00"/>
    <n v="44501.041655092587"/>
    <s v="The Australian Signals Directorate is seeking to fill a number of ASD4-6 positions within the agency."/>
    <s v="Australia"/>
    <x v="6"/>
    <x v="6"/>
    <m/>
    <s v="adelaide"/>
    <x v="0"/>
    <s v="$69,811 - $95,873 (plus 15.4% superannuation)"/>
    <s v="No"/>
    <s v="https://www.seek.com.au/job/54298262?type=standout#searchRequestToken=fff7471a-35ef-49b0-a549-35a86c8a3ece"/>
    <n v="0"/>
    <n v="0"/>
    <n v="0"/>
    <n v="1"/>
    <n v="0"/>
    <n v="0"/>
    <n v="0"/>
    <n v="0"/>
    <n v="0"/>
    <n v="0"/>
    <n v="1"/>
    <n v="0"/>
    <n v="0"/>
    <n v="0"/>
    <n v="0"/>
    <n v="0"/>
    <n v="0"/>
    <n v="0"/>
    <n v="0"/>
    <n v="0"/>
    <n v="0"/>
    <n v="0"/>
    <n v="0"/>
    <n v="0"/>
    <n v="0"/>
    <n v="44480"/>
    <n v="44500"/>
    <n v="0"/>
    <n v="1"/>
    <n v="0"/>
    <n v="2021"/>
    <n v="10"/>
    <n v="20"/>
    <n v="2"/>
    <n v="69811"/>
    <n v="95873"/>
    <s v="year"/>
    <x v="2"/>
    <s v="Direct"/>
    <x v="1"/>
    <x v="9"/>
    <x v="1"/>
  </r>
  <r>
    <n v="54298263"/>
    <s v="Rolling Recruitment - Language Careers"/>
    <x v="7"/>
    <s v="Other"/>
    <x v="736"/>
    <n v="41391648"/>
    <s v="Australian Department of Defence"/>
    <n v="3.9"/>
    <d v="2021-10-11T00:00:00"/>
    <n v="44501.041655092587"/>
    <s v="The Australian Signals Directorate is seeking to fill a number of ASD4-6 positions within the agency."/>
    <s v="Australia"/>
    <x v="4"/>
    <x v="4"/>
    <s v="CBD &amp; Inner Suburbs"/>
    <s v="brisbane"/>
    <x v="0"/>
    <s v="$69,811 - $95,873 (plus 15.4% superannuation)"/>
    <s v="No"/>
    <s v="https://www.seek.com.au/job/54298263?type=standout#searchRequestToken=fff7471a-35ef-49b0-a549-35a86c8a3ece"/>
    <n v="0"/>
    <n v="0"/>
    <n v="0"/>
    <n v="1"/>
    <n v="0"/>
    <n v="0"/>
    <n v="0"/>
    <n v="0"/>
    <n v="0"/>
    <n v="0"/>
    <n v="1"/>
    <n v="0"/>
    <n v="0"/>
    <n v="1"/>
    <n v="0"/>
    <n v="0"/>
    <n v="0"/>
    <n v="0"/>
    <n v="0"/>
    <n v="0"/>
    <n v="0"/>
    <n v="0"/>
    <n v="0"/>
    <n v="0"/>
    <n v="0"/>
    <n v="44480"/>
    <n v="44500"/>
    <n v="0"/>
    <n v="1"/>
    <n v="0"/>
    <n v="2021"/>
    <n v="10"/>
    <n v="20"/>
    <n v="3"/>
    <n v="69811"/>
    <n v="95873"/>
    <s v="year"/>
    <x v="2"/>
    <s v="Direct"/>
    <x v="1"/>
    <x v="9"/>
    <x v="1"/>
  </r>
  <r>
    <n v="54298264"/>
    <s v="Rolling Recruitment - Language Careers"/>
    <x v="7"/>
    <s v="Other"/>
    <x v="736"/>
    <n v="41391648"/>
    <s v="Australian Department of Defence"/>
    <n v="3.9"/>
    <d v="2021-10-11T00:00:00"/>
    <n v="44501.041655092587"/>
    <s v="The Australian Signals Directorate is seeking to fill a number of ASD4-6 positions within the agency."/>
    <s v="Australia"/>
    <x v="5"/>
    <x v="5"/>
    <m/>
    <s v="darwin"/>
    <x v="0"/>
    <s v="$69,811 - $95,873 (plus 15.4% superannuation)"/>
    <s v="No"/>
    <s v="https://www.seek.com.au/job/54298264?type=standout#searchRequestToken=fff7471a-35ef-49b0-a549-35a86c8a3ece"/>
    <n v="0"/>
    <n v="0"/>
    <n v="0"/>
    <n v="1"/>
    <n v="0"/>
    <n v="0"/>
    <n v="0"/>
    <n v="0"/>
    <n v="0"/>
    <n v="0"/>
    <n v="1"/>
    <n v="0"/>
    <n v="0"/>
    <n v="0"/>
    <n v="0"/>
    <n v="0"/>
    <n v="0"/>
    <n v="0"/>
    <n v="0"/>
    <n v="0"/>
    <n v="0"/>
    <n v="0"/>
    <n v="0"/>
    <n v="0"/>
    <n v="0"/>
    <n v="44480"/>
    <n v="44500"/>
    <n v="0"/>
    <n v="1"/>
    <n v="1"/>
    <n v="2021"/>
    <n v="10"/>
    <n v="20"/>
    <n v="2"/>
    <n v="69811"/>
    <n v="95873"/>
    <s v="year"/>
    <x v="2"/>
    <s v="Direct"/>
    <x v="1"/>
    <x v="9"/>
    <x v="1"/>
  </r>
  <r>
    <n v="54298412"/>
    <s v="Rolling Recruitment - Language Careers"/>
    <x v="8"/>
    <s v="Other"/>
    <x v="736"/>
    <n v="41391648"/>
    <s v="Australian Department of Defence"/>
    <n v="3.9"/>
    <d v="2021-10-11T00:00:00"/>
    <n v="44501.041655092587"/>
    <s v="The Australian Signals Directorate is seeking to fill a number of ASD 4-6 positions within the agency."/>
    <s v="Australia"/>
    <x v="1"/>
    <x v="1"/>
    <m/>
    <s v="canberra"/>
    <x v="0"/>
    <s v="$69,811 - $95,873 (plus 15.4% superannuation)"/>
    <s v="No"/>
    <s v="https://www.seek.com.au/job/54298412?type=standout#searchRequestToken=fff60e89-e38a-42ab-84ec-75e808e47204"/>
    <n v="0"/>
    <n v="0"/>
    <n v="0"/>
    <n v="1"/>
    <n v="0"/>
    <n v="0"/>
    <n v="0"/>
    <n v="0"/>
    <n v="0"/>
    <n v="0"/>
    <n v="1"/>
    <n v="0"/>
    <n v="0"/>
    <n v="0"/>
    <n v="0"/>
    <n v="0"/>
    <n v="0"/>
    <n v="0"/>
    <n v="0"/>
    <n v="0"/>
    <n v="0"/>
    <n v="0"/>
    <n v="0"/>
    <n v="0"/>
    <n v="0"/>
    <n v="44480"/>
    <n v="44500"/>
    <n v="0"/>
    <n v="1"/>
    <n v="0"/>
    <n v="2021"/>
    <n v="10"/>
    <n v="20"/>
    <n v="2"/>
    <n v="69811"/>
    <n v="95873"/>
    <s v="year"/>
    <x v="2"/>
    <s v="Direct"/>
    <x v="1"/>
    <x v="9"/>
    <x v="1"/>
  </r>
  <r>
    <n v="54298414"/>
    <s v="Rolling Recruitment - Language Careers"/>
    <x v="8"/>
    <s v="Other"/>
    <x v="736"/>
    <n v="41391648"/>
    <s v="Australian Department of Defence"/>
    <n v="3.9"/>
    <d v="2021-10-11T00:00:00"/>
    <n v="44501.041655092587"/>
    <s v="The Australian Signals Directorate is seeking to fill a number of ASD 4-6 positions within the agency."/>
    <s v="Australia"/>
    <x v="2"/>
    <x v="2"/>
    <s v="CBD &amp; Inner Suburbs"/>
    <s v="melbourne"/>
    <x v="0"/>
    <s v="$69,811 - $95,873 (plus 15.4% superannuation)"/>
    <s v="No"/>
    <s v="https://www.seek.com.au/job/54298414?type=standout#searchRequestToken=ffd9d484-de51-43ab-a637-4cf0ad86e189"/>
    <n v="0"/>
    <n v="0"/>
    <n v="0"/>
    <n v="1"/>
    <n v="0"/>
    <n v="0"/>
    <n v="0"/>
    <n v="0"/>
    <n v="0"/>
    <n v="0"/>
    <n v="1"/>
    <n v="0"/>
    <n v="0"/>
    <n v="0"/>
    <n v="0"/>
    <n v="0"/>
    <n v="0"/>
    <n v="0"/>
    <n v="0"/>
    <n v="0"/>
    <n v="0"/>
    <n v="0"/>
    <n v="0"/>
    <n v="0"/>
    <n v="0"/>
    <n v="44480"/>
    <n v="44500"/>
    <n v="0"/>
    <n v="1"/>
    <n v="0"/>
    <n v="2021"/>
    <n v="10"/>
    <n v="20"/>
    <n v="2"/>
    <n v="69811"/>
    <n v="95873"/>
    <s v="year"/>
    <x v="2"/>
    <s v="Direct"/>
    <x v="1"/>
    <x v="9"/>
    <x v="1"/>
  </r>
  <r>
    <n v="54298418"/>
    <s v="Rolling Recruitment - Language Careers"/>
    <x v="8"/>
    <s v="Other"/>
    <x v="736"/>
    <n v="41391648"/>
    <s v="Australian Department of Defence"/>
    <n v="3.9"/>
    <d v="2021-10-11T00:00:00"/>
    <n v="44501.041655092587"/>
    <s v="The Australian Signals Directorate is seeking to fill a number of ASD 4-6 positions within the agency."/>
    <s v="Australia"/>
    <x v="0"/>
    <x v="0"/>
    <s v="CBD, Inner West &amp; Eastern Suburbs"/>
    <s v="sydney"/>
    <x v="0"/>
    <s v="$69,811 - $95,873 (plus 15.4% superannuation)"/>
    <s v="No"/>
    <s v="https://www.seek.com.au/job/54298418?type=standout#searchRequestToken=ffd9d484-de51-43ab-a637-4cf0ad86e189"/>
    <n v="0"/>
    <n v="0"/>
    <n v="0"/>
    <n v="1"/>
    <n v="0"/>
    <n v="0"/>
    <n v="0"/>
    <n v="0"/>
    <n v="0"/>
    <n v="0"/>
    <n v="1"/>
    <n v="0"/>
    <n v="0"/>
    <n v="0"/>
    <n v="0"/>
    <n v="0"/>
    <n v="0"/>
    <n v="0"/>
    <n v="0"/>
    <n v="0"/>
    <n v="0"/>
    <n v="0"/>
    <n v="0"/>
    <n v="0"/>
    <n v="0"/>
    <n v="44480"/>
    <n v="44500"/>
    <n v="0"/>
    <n v="1"/>
    <n v="0"/>
    <n v="2021"/>
    <n v="10"/>
    <n v="20"/>
    <n v="2"/>
    <n v="69811"/>
    <n v="95873"/>
    <s v="year"/>
    <x v="2"/>
    <s v="Direct"/>
    <x v="1"/>
    <x v="9"/>
    <x v="1"/>
  </r>
  <r>
    <n v="54298419"/>
    <s v="Rolling Recruitment - Language Careers"/>
    <x v="8"/>
    <s v="Other"/>
    <x v="736"/>
    <n v="41391648"/>
    <s v="Australian Department of Defence"/>
    <n v="3.9"/>
    <d v="2021-10-11T00:00:00"/>
    <n v="44501.041655092587"/>
    <s v="The Australian Signals Directorate is seeking to fill a number of ASD 4-6 positions within the agency."/>
    <s v="Australia"/>
    <x v="3"/>
    <x v="3"/>
    <s v="CBD, Inner &amp; Western Suburbs"/>
    <s v="perth"/>
    <x v="0"/>
    <s v="$69,811 - $95,873 (plus 15.4% superannuation)"/>
    <s v="No"/>
    <s v="https://www.seek.com.au/job/54298419?type=standout#searchRequestToken=ff6a8775-73f9-499c-beaa-09a0e3cdb137"/>
    <n v="0"/>
    <n v="0"/>
    <n v="0"/>
    <n v="1"/>
    <n v="0"/>
    <n v="0"/>
    <n v="0"/>
    <n v="0"/>
    <n v="0"/>
    <n v="0"/>
    <n v="0"/>
    <n v="0"/>
    <n v="0"/>
    <n v="0"/>
    <n v="0"/>
    <n v="0"/>
    <n v="0"/>
    <n v="0"/>
    <n v="0"/>
    <n v="0"/>
    <n v="0"/>
    <n v="0"/>
    <n v="0"/>
    <n v="0"/>
    <n v="0"/>
    <n v="44480"/>
    <n v="44500"/>
    <n v="0"/>
    <n v="1"/>
    <n v="0"/>
    <n v="2021"/>
    <n v="10"/>
    <n v="20"/>
    <n v="1"/>
    <n v="69811"/>
    <n v="95873"/>
    <s v="year"/>
    <x v="2"/>
    <s v="Direct"/>
    <x v="1"/>
    <x v="9"/>
    <x v="1"/>
  </r>
  <r>
    <n v="54298420"/>
    <s v="Rolling Recruitment - Language Careers"/>
    <x v="8"/>
    <s v="Other"/>
    <x v="736"/>
    <n v="41391648"/>
    <s v="Australian Department of Defence"/>
    <n v="3.9"/>
    <d v="2021-10-11T00:00:00"/>
    <n v="44501.041655092587"/>
    <s v="The Australian Signals Directorate is seeking to fill a number of ASD 4-6 positions within the agency."/>
    <s v="Australia"/>
    <x v="5"/>
    <x v="5"/>
    <m/>
    <s v="darwin"/>
    <x v="0"/>
    <s v="$69,811 - $95,873 (plus 15.4% superannuation)"/>
    <s v="No"/>
    <s v="https://www.seek.com.au/job/54298420?type=standout#searchRequestToken=ff6a8775-73f9-499c-beaa-09a0e3cdb137"/>
    <n v="0"/>
    <n v="0"/>
    <n v="0"/>
    <n v="1"/>
    <n v="0"/>
    <n v="0"/>
    <n v="0"/>
    <n v="0"/>
    <n v="0"/>
    <n v="0"/>
    <n v="0"/>
    <n v="0"/>
    <n v="0"/>
    <n v="0"/>
    <n v="0"/>
    <n v="0"/>
    <n v="0"/>
    <n v="0"/>
    <n v="0"/>
    <n v="0"/>
    <n v="0"/>
    <n v="0"/>
    <n v="0"/>
    <n v="0"/>
    <n v="0"/>
    <n v="44480"/>
    <n v="44500"/>
    <n v="0"/>
    <n v="1"/>
    <n v="0"/>
    <n v="2021"/>
    <n v="10"/>
    <n v="20"/>
    <n v="1"/>
    <n v="69811"/>
    <n v="95873"/>
    <s v="year"/>
    <x v="2"/>
    <s v="Direct"/>
    <x v="1"/>
    <x v="9"/>
    <x v="1"/>
  </r>
  <r>
    <n v="54298421"/>
    <s v="Rolling Recruitment - Language Careers"/>
    <x v="8"/>
    <s v="Other"/>
    <x v="736"/>
    <n v="41391648"/>
    <s v="Australian Department of Defence"/>
    <n v="3.9"/>
    <d v="2021-10-11T00:00:00"/>
    <n v="44501.041655092587"/>
    <s v="The Australian Signals Directorate is seeking to fill a number of ASD 4-6 positions within the agency."/>
    <s v="Australia"/>
    <x v="6"/>
    <x v="6"/>
    <m/>
    <s v="adelaide"/>
    <x v="0"/>
    <s v="$69,811 - $95,873 (plus 15.4% superannuation)"/>
    <s v="No"/>
    <s v="https://www.seek.com.au/job/54298421?type=standout#searchRequestToken=feffe276-a34e-4f81-800f-2964e2154d5f"/>
    <n v="0"/>
    <n v="0"/>
    <n v="0"/>
    <n v="1"/>
    <n v="0"/>
    <n v="0"/>
    <n v="0"/>
    <n v="0"/>
    <n v="0"/>
    <n v="0"/>
    <n v="0"/>
    <n v="0"/>
    <n v="0"/>
    <n v="0"/>
    <n v="0"/>
    <n v="0"/>
    <n v="0"/>
    <n v="0"/>
    <n v="0"/>
    <n v="0"/>
    <n v="0"/>
    <n v="0"/>
    <n v="0"/>
    <n v="0"/>
    <n v="0"/>
    <n v="44480"/>
    <n v="44500"/>
    <n v="0"/>
    <n v="1"/>
    <n v="1"/>
    <n v="2021"/>
    <n v="10"/>
    <n v="20"/>
    <n v="1"/>
    <n v="69811"/>
    <n v="95873"/>
    <s v="year"/>
    <x v="2"/>
    <s v="Direct"/>
    <x v="1"/>
    <x v="9"/>
    <x v="1"/>
  </r>
  <r>
    <n v="54298422"/>
    <s v="Rolling Recruitment - Language Careers"/>
    <x v="8"/>
    <s v="Other"/>
    <x v="736"/>
    <n v="41391648"/>
    <s v="Australian Department of Defence"/>
    <n v="3.9"/>
    <d v="2021-10-11T00:00:00"/>
    <n v="44501.041655092587"/>
    <s v="The Australian Signals Directorate is seeking to fill a number of ASD 4-6 positions within the agency."/>
    <s v="Australia"/>
    <x v="4"/>
    <x v="4"/>
    <s v="CBD &amp; Inner Suburbs"/>
    <s v="brisbane"/>
    <x v="0"/>
    <s v="$69,811 - $95,873 (plus 15.4% superannuation)"/>
    <s v="No"/>
    <s v="https://www.seek.com.au/job/54298422?type=standout#searchRequestToken=fff60e89-e38a-42ab-84ec-75e808e47204"/>
    <n v="0"/>
    <n v="0"/>
    <n v="0"/>
    <n v="1"/>
    <n v="0"/>
    <n v="0"/>
    <n v="0"/>
    <n v="0"/>
    <n v="0"/>
    <n v="0"/>
    <n v="1"/>
    <n v="0"/>
    <n v="0"/>
    <n v="0"/>
    <n v="0"/>
    <n v="0"/>
    <n v="0"/>
    <n v="0"/>
    <n v="0"/>
    <n v="0"/>
    <n v="0"/>
    <n v="0"/>
    <n v="0"/>
    <n v="0"/>
    <n v="0"/>
    <n v="44480"/>
    <n v="44500"/>
    <n v="0"/>
    <n v="1"/>
    <n v="1"/>
    <n v="2021"/>
    <n v="10"/>
    <n v="20"/>
    <n v="2"/>
    <n v="69811"/>
    <n v="95873"/>
    <s v="year"/>
    <x v="2"/>
    <s v="Direct"/>
    <x v="1"/>
    <x v="9"/>
    <x v="1"/>
  </r>
  <r>
    <n v="54298694"/>
    <s v="Rolling Recruitment - Language Careers"/>
    <x v="3"/>
    <s v="Other"/>
    <x v="736"/>
    <n v="41391648"/>
    <s v="Australian Department of Defence"/>
    <n v="3.9"/>
    <d v="2021-10-11T00:00:00"/>
    <n v="44501.041655092587"/>
    <s v="The Australian Signals Directorate is seeking to fill a number of ASD4-6 positions within the agency."/>
    <s v="Australia"/>
    <x v="1"/>
    <x v="1"/>
    <m/>
    <s v="canberra"/>
    <x v="0"/>
    <s v="$69,811 - $95,873 (plus 15.4% superannuation)"/>
    <s v="No"/>
    <s v="https://www.seek.com.au/job/54298694?type=standout#searchRequestToken=fff60e89-e38a-42ab-84ec-75e808e47204"/>
    <n v="0"/>
    <n v="0"/>
    <n v="0"/>
    <n v="1"/>
    <n v="0"/>
    <n v="0"/>
    <n v="0"/>
    <n v="0"/>
    <n v="0"/>
    <n v="0"/>
    <n v="1"/>
    <n v="0"/>
    <n v="0"/>
    <n v="0"/>
    <n v="0"/>
    <n v="0"/>
    <n v="0"/>
    <n v="0"/>
    <n v="0"/>
    <n v="0"/>
    <n v="0"/>
    <n v="0"/>
    <n v="0"/>
    <n v="0"/>
    <n v="0"/>
    <n v="44480"/>
    <n v="44500"/>
    <n v="0"/>
    <n v="1"/>
    <n v="0"/>
    <n v="2021"/>
    <n v="10"/>
    <n v="20"/>
    <n v="2"/>
    <n v="69811"/>
    <n v="95873"/>
    <s v="year"/>
    <x v="2"/>
    <s v="Direct"/>
    <x v="1"/>
    <x v="9"/>
    <x v="1"/>
  </r>
  <r>
    <n v="54298696"/>
    <s v="Rolling Recruitment - Language Careers"/>
    <x v="3"/>
    <s v="Other"/>
    <x v="736"/>
    <n v="41391648"/>
    <s v="Australian Department of Defence"/>
    <n v="3.9"/>
    <d v="2021-10-11T00:00:00"/>
    <n v="44501.041655092587"/>
    <s v="The Australian Signals Directorate is seeking to fill a number of ASD4-6 positions within the agency."/>
    <s v="Australia"/>
    <x v="0"/>
    <x v="0"/>
    <s v="CBD, Inner West &amp; Eastern Suburbs"/>
    <s v="sydney"/>
    <x v="0"/>
    <s v="$69,811 - $95,873 (plus 15.4% superannuation)"/>
    <s v="No"/>
    <s v="https://www.seek.com.au/job/54298696?type=standout#searchRequestToken=fff7471a-35ef-49b0-a549-35a86c8a3ece"/>
    <n v="0"/>
    <n v="0"/>
    <n v="0"/>
    <n v="1"/>
    <n v="0"/>
    <n v="0"/>
    <n v="0"/>
    <n v="0"/>
    <n v="0"/>
    <n v="0"/>
    <n v="1"/>
    <n v="0"/>
    <n v="0"/>
    <n v="0"/>
    <n v="0"/>
    <n v="0"/>
    <n v="0"/>
    <n v="0"/>
    <n v="0"/>
    <n v="0"/>
    <n v="0"/>
    <n v="0"/>
    <n v="0"/>
    <n v="0"/>
    <n v="0"/>
    <n v="44480"/>
    <n v="44500"/>
    <n v="0"/>
    <n v="1"/>
    <n v="0"/>
    <n v="2021"/>
    <n v="10"/>
    <n v="20"/>
    <n v="2"/>
    <n v="69811"/>
    <n v="95873"/>
    <s v="year"/>
    <x v="2"/>
    <s v="Direct"/>
    <x v="1"/>
    <x v="9"/>
    <x v="1"/>
  </r>
  <r>
    <n v="54298698"/>
    <s v="Rolling Recruitment - Language Careers"/>
    <x v="3"/>
    <s v="Other"/>
    <x v="736"/>
    <n v="41391648"/>
    <s v="Australian Department of Defence"/>
    <n v="3.9"/>
    <d v="2021-10-11T00:00:00"/>
    <n v="44501.041655092587"/>
    <s v="The Australian Signals Directorate is seeking to fill a number of ASD4-6 positions within the agency."/>
    <s v="Australia"/>
    <x v="2"/>
    <x v="2"/>
    <s v="CBD &amp; Inner Suburbs"/>
    <s v="melbourne"/>
    <x v="0"/>
    <s v="$69,811 - $95,873 (plus 15.4% superannuation)"/>
    <s v="No"/>
    <s v="https://www.seek.com.au/job/54298698?type=standout#searchRequestToken=fff7471a-35ef-49b0-a549-35a86c8a3ece"/>
    <n v="0"/>
    <n v="0"/>
    <n v="0"/>
    <n v="1"/>
    <n v="0"/>
    <n v="0"/>
    <n v="0"/>
    <n v="0"/>
    <n v="0"/>
    <n v="0"/>
    <n v="1"/>
    <n v="0"/>
    <n v="0"/>
    <n v="0"/>
    <n v="0"/>
    <n v="0"/>
    <n v="0"/>
    <n v="0"/>
    <n v="0"/>
    <n v="0"/>
    <n v="0"/>
    <n v="0"/>
    <n v="0"/>
    <n v="0"/>
    <n v="0"/>
    <n v="44480"/>
    <n v="44500"/>
    <n v="0"/>
    <n v="1"/>
    <n v="0"/>
    <n v="2021"/>
    <n v="10"/>
    <n v="20"/>
    <n v="2"/>
    <n v="69811"/>
    <n v="95873"/>
    <s v="year"/>
    <x v="2"/>
    <s v="Direct"/>
    <x v="1"/>
    <x v="9"/>
    <x v="1"/>
  </r>
  <r>
    <n v="54298699"/>
    <s v="Rolling Recruitment - Language Careers"/>
    <x v="3"/>
    <s v="Other"/>
    <x v="736"/>
    <n v="41391648"/>
    <s v="Australian Department of Defence"/>
    <n v="3.9"/>
    <d v="2021-10-11T00:00:00"/>
    <n v="44501.041655092587"/>
    <s v="The Australian Signals Directorate is seeking to fill a number of ASD4-6 positions within the agency."/>
    <s v="Australia"/>
    <x v="3"/>
    <x v="3"/>
    <s v="CBD, Inner &amp; Western Suburbs"/>
    <s v="perth"/>
    <x v="0"/>
    <s v="$69,811 - $95,873 (plus 15.4% superannuation)"/>
    <s v="No"/>
    <s v="https://www.seek.com.au/job/54298699?type=standout#searchRequestToken=ffd9d484-de51-43ab-a637-4cf0ad86e189"/>
    <n v="0"/>
    <n v="0"/>
    <n v="0"/>
    <n v="1"/>
    <n v="0"/>
    <n v="0"/>
    <n v="0"/>
    <n v="0"/>
    <n v="0"/>
    <n v="0"/>
    <n v="1"/>
    <n v="0"/>
    <n v="0"/>
    <n v="0"/>
    <n v="0"/>
    <n v="0"/>
    <n v="0"/>
    <n v="0"/>
    <n v="0"/>
    <n v="0"/>
    <n v="0"/>
    <n v="0"/>
    <n v="0"/>
    <n v="0"/>
    <n v="0"/>
    <n v="44480"/>
    <n v="44500"/>
    <n v="0"/>
    <n v="1"/>
    <n v="0"/>
    <n v="2021"/>
    <n v="10"/>
    <n v="20"/>
    <n v="2"/>
    <n v="69811"/>
    <n v="95873"/>
    <s v="year"/>
    <x v="2"/>
    <s v="Direct"/>
    <x v="1"/>
    <x v="9"/>
    <x v="1"/>
  </r>
  <r>
    <n v="54298701"/>
    <s v="Rolling Recruitment - Language Careers"/>
    <x v="3"/>
    <s v="Other"/>
    <x v="736"/>
    <n v="41391648"/>
    <s v="Australian Department of Defence"/>
    <n v="3.9"/>
    <d v="2021-10-11T00:00:00"/>
    <n v="44501.041655092587"/>
    <s v="The Australian Signals Directorate is seeking to fill a number of ASD4-6 positions within the agency."/>
    <s v="Australia"/>
    <x v="4"/>
    <x v="4"/>
    <s v="CBD &amp; Inner Suburbs"/>
    <s v="brisbane"/>
    <x v="0"/>
    <s v="$69,811 - $95,873 (plus 15.4% superannuation)"/>
    <s v="No"/>
    <s v="https://www.seek.com.au/job/54298701?type=standout#searchRequestToken=ffd9d484-de51-43ab-a637-4cf0ad86e189"/>
    <n v="0"/>
    <n v="0"/>
    <n v="0"/>
    <n v="1"/>
    <n v="0"/>
    <n v="0"/>
    <n v="0"/>
    <n v="0"/>
    <n v="0"/>
    <n v="0"/>
    <n v="1"/>
    <n v="0"/>
    <n v="0"/>
    <n v="0"/>
    <n v="0"/>
    <n v="0"/>
    <n v="0"/>
    <n v="0"/>
    <n v="0"/>
    <n v="0"/>
    <n v="0"/>
    <n v="0"/>
    <n v="0"/>
    <n v="0"/>
    <n v="0"/>
    <n v="44480"/>
    <n v="44500"/>
    <n v="0"/>
    <n v="1"/>
    <n v="1"/>
    <n v="2021"/>
    <n v="10"/>
    <n v="20"/>
    <n v="2"/>
    <n v="69811"/>
    <n v="95873"/>
    <s v="year"/>
    <x v="2"/>
    <s v="Direct"/>
    <x v="1"/>
    <x v="9"/>
    <x v="1"/>
  </r>
  <r>
    <n v="54298702"/>
    <s v="Rolling Recruitment - Language Careers"/>
    <x v="3"/>
    <s v="Other"/>
    <x v="736"/>
    <n v="41391648"/>
    <s v="Australian Department of Defence"/>
    <n v="3.9"/>
    <d v="2021-10-11T00:00:00"/>
    <n v="44501.041655092587"/>
    <s v="The Australian Signals Directorate is seeking to fill a number of ASD4-6 positions within the agency."/>
    <s v="Australia"/>
    <x v="6"/>
    <x v="6"/>
    <m/>
    <s v="adelaide"/>
    <x v="0"/>
    <s v="$69,811 - $95,873 (plus 15.4% superannuation)"/>
    <s v="No"/>
    <s v="https://www.seek.com.au/job/54298702?type=standout#searchRequestToken=fff7471a-35ef-49b0-a549-35a86c8a3ece"/>
    <n v="0"/>
    <n v="0"/>
    <n v="0"/>
    <n v="1"/>
    <n v="0"/>
    <n v="0"/>
    <n v="0"/>
    <n v="0"/>
    <n v="0"/>
    <n v="0"/>
    <n v="1"/>
    <n v="0"/>
    <n v="0"/>
    <n v="0"/>
    <n v="0"/>
    <n v="0"/>
    <n v="0"/>
    <n v="0"/>
    <n v="0"/>
    <n v="0"/>
    <n v="0"/>
    <n v="0"/>
    <n v="0"/>
    <n v="0"/>
    <n v="0"/>
    <n v="44480"/>
    <n v="44500"/>
    <n v="0"/>
    <n v="1"/>
    <n v="0"/>
    <n v="2021"/>
    <n v="10"/>
    <n v="20"/>
    <n v="2"/>
    <n v="69811"/>
    <n v="95873"/>
    <s v="year"/>
    <x v="2"/>
    <s v="Direct"/>
    <x v="1"/>
    <x v="9"/>
    <x v="1"/>
  </r>
  <r>
    <n v="54298705"/>
    <s v="Rolling Recruitment - Language Careers"/>
    <x v="3"/>
    <s v="Other"/>
    <x v="736"/>
    <n v="41391648"/>
    <s v="Australian Department of Defence"/>
    <n v="3.9"/>
    <d v="2021-10-11T00:00:00"/>
    <n v="44501.041655092587"/>
    <s v="The Australian Signals Directorate is seeking to fill a number of ASD4-6 positions within the agency."/>
    <s v="Australia"/>
    <x v="5"/>
    <x v="5"/>
    <m/>
    <s v="darwin"/>
    <x v="0"/>
    <s v="$69,811 - $95,873 (plus 15.4% superannuation)"/>
    <s v="No"/>
    <s v="https://www.seek.com.au/job/54298705?type=standout#searchRequestToken=fff7471a-35ef-49b0-a549-35a86c8a3ece"/>
    <n v="0"/>
    <n v="0"/>
    <n v="0"/>
    <n v="1"/>
    <n v="0"/>
    <n v="0"/>
    <n v="0"/>
    <n v="0"/>
    <n v="0"/>
    <n v="0"/>
    <n v="1"/>
    <n v="0"/>
    <n v="0"/>
    <n v="0"/>
    <n v="0"/>
    <n v="0"/>
    <n v="0"/>
    <n v="0"/>
    <n v="0"/>
    <n v="0"/>
    <n v="0"/>
    <n v="0"/>
    <n v="0"/>
    <n v="0"/>
    <n v="0"/>
    <n v="44480"/>
    <n v="44500"/>
    <n v="0"/>
    <n v="1"/>
    <n v="0"/>
    <n v="2021"/>
    <n v="10"/>
    <n v="20"/>
    <n v="2"/>
    <n v="69811"/>
    <n v="95873"/>
    <s v="year"/>
    <x v="2"/>
    <s v="Direct"/>
    <x v="1"/>
    <x v="9"/>
    <x v="1"/>
  </r>
  <r>
    <n v="54298708"/>
    <s v="Rolling Recruitment - Language Careers"/>
    <x v="1"/>
    <s v="Other"/>
    <x v="736"/>
    <n v="41391648"/>
    <s v="Australian Department of Defence"/>
    <n v="3.9"/>
    <d v="2021-10-11T00:00:00"/>
    <n v="44501.041655092587"/>
    <s v="The Australian Signals Directorate is seeking to fill a number of ASD4-6 positions within the agency."/>
    <s v="Australia"/>
    <x v="1"/>
    <x v="1"/>
    <m/>
    <s v="canberra"/>
    <x v="0"/>
    <s v="$69,811 - $95,873 (plus 15.4% superannuation)"/>
    <s v="No"/>
    <s v="https://www.seek.com.au/job/54298708?type=standout#searchRequestToken=fff7471a-35ef-49b0-a549-35a86c8a3ece"/>
    <n v="0"/>
    <n v="0"/>
    <n v="0"/>
    <n v="1"/>
    <n v="0"/>
    <n v="0"/>
    <n v="0"/>
    <n v="0"/>
    <n v="0"/>
    <n v="0"/>
    <n v="1"/>
    <n v="0"/>
    <n v="0"/>
    <n v="0"/>
    <n v="0"/>
    <n v="0"/>
    <n v="0"/>
    <n v="0"/>
    <n v="0"/>
    <n v="0"/>
    <n v="0"/>
    <n v="0"/>
    <n v="0"/>
    <n v="0"/>
    <n v="0"/>
    <n v="44480"/>
    <n v="44500"/>
    <n v="0"/>
    <n v="1"/>
    <n v="0"/>
    <n v="2021"/>
    <n v="10"/>
    <n v="20"/>
    <n v="2"/>
    <n v="69811"/>
    <n v="95873"/>
    <s v="year"/>
    <x v="2"/>
    <s v="Direct"/>
    <x v="1"/>
    <x v="9"/>
    <x v="1"/>
  </r>
  <r>
    <n v="54298709"/>
    <s v="Rolling Recruitment - Language Careers"/>
    <x v="1"/>
    <s v="Other"/>
    <x v="736"/>
    <n v="41391648"/>
    <s v="Australian Department of Defence"/>
    <m/>
    <d v="2021-10-11T00:00:00"/>
    <n v="44501.041655092587"/>
    <s v="The Australian Signals Directorate is seeking to fill a number of ASD4-6 positions within the agency."/>
    <s v="Australia"/>
    <x v="0"/>
    <x v="0"/>
    <s v="CBD, Inner West &amp; Eastern Suburbs"/>
    <s v="sydney"/>
    <x v="0"/>
    <s v="$69,811 - $95,873 (plus 15.4% superannuation)"/>
    <s v="No"/>
    <s v="https://www.seek.com.au/job/54298709?type=standout#searchRequestToken=fff7471a-35ef-49b0-a549-35a86c8a3ece"/>
    <n v="0"/>
    <n v="0"/>
    <n v="0"/>
    <n v="1"/>
    <n v="0"/>
    <n v="0"/>
    <n v="0"/>
    <n v="0"/>
    <n v="0"/>
    <n v="0"/>
    <n v="1"/>
    <n v="0"/>
    <n v="0"/>
    <n v="1"/>
    <n v="0"/>
    <n v="0"/>
    <n v="0"/>
    <n v="0"/>
    <n v="0"/>
    <n v="0"/>
    <n v="0"/>
    <n v="0"/>
    <n v="0"/>
    <n v="0"/>
    <n v="0"/>
    <n v="44480"/>
    <n v="44500"/>
    <n v="0"/>
    <n v="1"/>
    <n v="0"/>
    <n v="2021"/>
    <n v="10"/>
    <n v="20"/>
    <n v="3"/>
    <n v="69811"/>
    <n v="95873"/>
    <s v="year"/>
    <x v="2"/>
    <s v="Direct"/>
    <x v="1"/>
    <x v="9"/>
    <x v="1"/>
  </r>
  <r>
    <n v="54298710"/>
    <s v="Rolling Recruitment - Language Careers"/>
    <x v="1"/>
    <s v="Other"/>
    <x v="736"/>
    <n v="41391648"/>
    <s v="Australian Department of Defence"/>
    <n v="3.9"/>
    <d v="2021-10-11T00:00:00"/>
    <n v="44501.041655092587"/>
    <s v="The Australian Signals Directorate is seeking to fill a number of ASD4-6 positions within the agency."/>
    <s v="Australia"/>
    <x v="2"/>
    <x v="2"/>
    <s v="CBD &amp; Inner Suburbs"/>
    <s v="melbourne"/>
    <x v="0"/>
    <s v="$69,811 - $95,873 (plus 15.4% superannuation)"/>
    <s v="No"/>
    <s v="https://www.seek.com.au/job/54298710?type=standout#searchRequestToken=fff7471a-35ef-49b0-a549-35a86c8a3ece"/>
    <n v="0"/>
    <n v="0"/>
    <n v="0"/>
    <n v="1"/>
    <n v="0"/>
    <n v="0"/>
    <n v="0"/>
    <n v="0"/>
    <n v="0"/>
    <n v="0"/>
    <n v="1"/>
    <n v="0"/>
    <n v="0"/>
    <n v="0"/>
    <n v="0"/>
    <n v="0"/>
    <n v="0"/>
    <n v="0"/>
    <n v="0"/>
    <n v="0"/>
    <n v="0"/>
    <n v="0"/>
    <n v="0"/>
    <n v="0"/>
    <n v="0"/>
    <n v="44480"/>
    <n v="44500"/>
    <n v="0"/>
    <n v="1"/>
    <n v="0"/>
    <n v="2021"/>
    <n v="10"/>
    <n v="20"/>
    <n v="2"/>
    <n v="69811"/>
    <n v="95873"/>
    <s v="year"/>
    <x v="2"/>
    <s v="Direct"/>
    <x v="1"/>
    <x v="9"/>
    <x v="1"/>
  </r>
  <r>
    <n v="54298712"/>
    <s v="Rolling Recruitment - Language Careers"/>
    <x v="1"/>
    <s v="Other"/>
    <x v="736"/>
    <n v="41391648"/>
    <s v="Australian Department of Defence"/>
    <n v="3.9"/>
    <d v="2021-10-11T00:00:00"/>
    <n v="44501.041655092587"/>
    <s v="The Australian Signals Directorate is seeking to fill a number of ASD4-6 positions within the agency."/>
    <s v="Australia"/>
    <x v="3"/>
    <x v="3"/>
    <s v="CBD, Inner &amp; Western Suburbs"/>
    <s v="perth"/>
    <x v="0"/>
    <s v="$69,811 - $95,873 (plus 15.4% superannuation)"/>
    <s v="No"/>
    <s v="https://www.seek.com.au/job/54298712?type=standout#searchRequestToken=fff7471a-35ef-49b0-a549-35a86c8a3ece"/>
    <n v="0"/>
    <n v="0"/>
    <n v="0"/>
    <n v="1"/>
    <n v="0"/>
    <n v="0"/>
    <n v="0"/>
    <n v="0"/>
    <n v="0"/>
    <n v="0"/>
    <n v="1"/>
    <n v="0"/>
    <n v="0"/>
    <n v="0"/>
    <n v="0"/>
    <n v="0"/>
    <n v="0"/>
    <n v="0"/>
    <n v="0"/>
    <n v="0"/>
    <n v="0"/>
    <n v="0"/>
    <n v="0"/>
    <n v="0"/>
    <n v="0"/>
    <n v="44480"/>
    <n v="44500"/>
    <n v="0"/>
    <n v="1"/>
    <n v="0"/>
    <n v="2021"/>
    <n v="10"/>
    <n v="20"/>
    <n v="2"/>
    <n v="69811"/>
    <n v="95873"/>
    <s v="year"/>
    <x v="2"/>
    <s v="Direct"/>
    <x v="1"/>
    <x v="9"/>
    <x v="1"/>
  </r>
  <r>
    <n v="54298716"/>
    <s v="Rolling Recruitment - Language Careers"/>
    <x v="1"/>
    <s v="Other"/>
    <x v="736"/>
    <n v="41391648"/>
    <s v="Australian Department of Defence"/>
    <n v="3.9"/>
    <d v="2021-10-11T00:00:00"/>
    <n v="44501.041655092587"/>
    <s v="The Australian Signals Directorate is seeking to fill a number of ASD4-6 positions within the agency."/>
    <s v="Australia"/>
    <x v="5"/>
    <x v="5"/>
    <m/>
    <s v="darwin"/>
    <x v="0"/>
    <s v="$69,811 - $95,873 (plus 15.4% superannuation)"/>
    <s v="No"/>
    <s v="https://www.seek.com.au/job/54298716?type=standout#searchRequestToken=fff7471a-35ef-49b0-a549-35a86c8a3ece"/>
    <n v="0"/>
    <n v="0"/>
    <n v="0"/>
    <n v="1"/>
    <n v="0"/>
    <n v="0"/>
    <n v="0"/>
    <n v="0"/>
    <n v="0"/>
    <n v="0"/>
    <n v="1"/>
    <n v="0"/>
    <n v="0"/>
    <n v="0"/>
    <n v="0"/>
    <n v="0"/>
    <n v="0"/>
    <n v="0"/>
    <n v="0"/>
    <n v="0"/>
    <n v="0"/>
    <n v="0"/>
    <n v="0"/>
    <n v="0"/>
    <n v="0"/>
    <n v="44480"/>
    <n v="44500"/>
    <n v="0"/>
    <n v="1"/>
    <n v="0"/>
    <n v="2021"/>
    <n v="10"/>
    <n v="20"/>
    <n v="2"/>
    <n v="69811"/>
    <n v="95873"/>
    <s v="year"/>
    <x v="2"/>
    <s v="Direct"/>
    <x v="1"/>
    <x v="9"/>
    <x v="1"/>
  </r>
  <r>
    <n v="54298718"/>
    <s v="Rolling Recruitment - Language Careers"/>
    <x v="1"/>
    <s v="Other"/>
    <x v="736"/>
    <n v="41391648"/>
    <s v="Australian Department of Defence"/>
    <n v="3.9"/>
    <d v="2021-10-11T00:00:00"/>
    <n v="44501.041655092587"/>
    <s v="The Australian Signals Directorate is seeking to fill a number of ASD4-6 positions within the agency."/>
    <s v="Australia"/>
    <x v="6"/>
    <x v="6"/>
    <m/>
    <s v="adelaide"/>
    <x v="0"/>
    <s v="$69,811 - $95,873 (plus 15.4% superannuation)"/>
    <s v="No"/>
    <s v="https://www.seek.com.au/job/54298718?type=standout#searchRequestToken=fff7471a-35ef-49b0-a549-35a86c8a3ece"/>
    <n v="0"/>
    <n v="0"/>
    <n v="0"/>
    <n v="1"/>
    <n v="0"/>
    <n v="0"/>
    <n v="0"/>
    <n v="0"/>
    <n v="0"/>
    <n v="0"/>
    <n v="1"/>
    <n v="0"/>
    <n v="0"/>
    <n v="0"/>
    <n v="0"/>
    <n v="0"/>
    <n v="0"/>
    <n v="0"/>
    <n v="0"/>
    <n v="0"/>
    <n v="0"/>
    <n v="0"/>
    <n v="0"/>
    <n v="0"/>
    <n v="0"/>
    <n v="44480"/>
    <n v="44500"/>
    <n v="0"/>
    <n v="1"/>
    <n v="1"/>
    <n v="2021"/>
    <n v="10"/>
    <n v="20"/>
    <n v="2"/>
    <n v="69811"/>
    <n v="95873"/>
    <s v="year"/>
    <x v="2"/>
    <s v="Direct"/>
    <x v="1"/>
    <x v="9"/>
    <x v="1"/>
  </r>
  <r>
    <n v="54298719"/>
    <s v="Rolling Recruitment - Language Careers"/>
    <x v="1"/>
    <s v="Other"/>
    <x v="736"/>
    <n v="41391648"/>
    <s v="Australian Department of Defence"/>
    <n v="3.9"/>
    <d v="2021-10-11T00:00:00"/>
    <n v="44501.041655092587"/>
    <s v="The Australian Signals Directorate is seeking to fill a number of ASD4-6 positions within the agency."/>
    <s v="Australia"/>
    <x v="4"/>
    <x v="4"/>
    <s v="CBD &amp; Inner Suburbs"/>
    <s v="brisbane"/>
    <x v="0"/>
    <s v="$69,811 - $95,873 (plus 15.4% superannuation)"/>
    <s v="No"/>
    <s v="https://www.seek.com.au/job/54298719?type=standout#searchRequestToken=fff7471a-35ef-49b0-a549-35a86c8a3ece"/>
    <n v="0"/>
    <n v="0"/>
    <n v="0"/>
    <n v="1"/>
    <n v="0"/>
    <n v="0"/>
    <n v="0"/>
    <n v="0"/>
    <n v="0"/>
    <n v="0"/>
    <n v="1"/>
    <n v="0"/>
    <n v="0"/>
    <n v="0"/>
    <n v="0"/>
    <n v="0"/>
    <n v="0"/>
    <n v="0"/>
    <n v="0"/>
    <n v="0"/>
    <n v="0"/>
    <n v="0"/>
    <n v="0"/>
    <n v="0"/>
    <n v="0"/>
    <n v="44480"/>
    <n v="44500"/>
    <n v="0"/>
    <n v="1"/>
    <n v="0"/>
    <n v="2021"/>
    <n v="10"/>
    <n v="20"/>
    <n v="2"/>
    <n v="69811"/>
    <n v="95873"/>
    <s v="year"/>
    <x v="2"/>
    <s v="Direct"/>
    <x v="1"/>
    <x v="9"/>
    <x v="1"/>
  </r>
  <r>
    <n v="54301301"/>
    <s v="Data Scientist/Analyst, (Manufacturing) Hastings VIC"/>
    <x v="18"/>
    <s v="Analysis &amp; Reporting"/>
    <x v="840"/>
    <n v="20781165"/>
    <s v="BlueScope Steel"/>
    <n v="3.6"/>
    <d v="2021-10-11T00:00:00"/>
    <n v="44510.999988425923"/>
    <s v="Join our digital transformation team as a Data Scientist/Analyst and support the Manufacturing team as they transition to Industry 4.0"/>
    <s v="Australia"/>
    <x v="2"/>
    <x v="34"/>
    <m/>
    <s v="Hastings"/>
    <x v="0"/>
    <m/>
    <s v="No"/>
    <s v="https://www.seek.com.au/job/54301301?type=standout#searchRequestToken=ff8eab3b-6887-4315-a6a8-3eaadc271704"/>
    <n v="0"/>
    <n v="1"/>
    <n v="1"/>
    <n v="1"/>
    <n v="0"/>
    <n v="0"/>
    <n v="0"/>
    <n v="0"/>
    <n v="0"/>
    <n v="0"/>
    <n v="1"/>
    <n v="0"/>
    <n v="0"/>
    <n v="1"/>
    <n v="0"/>
    <n v="0"/>
    <n v="0"/>
    <n v="0"/>
    <n v="0"/>
    <n v="0"/>
    <n v="0"/>
    <n v="0"/>
    <n v="0"/>
    <n v="0"/>
    <n v="0"/>
    <n v="44480"/>
    <n v="44484"/>
    <n v="0"/>
    <n v="1"/>
    <n v="0"/>
    <n v="2021"/>
    <n v="10"/>
    <n v="30"/>
    <n v="5"/>
    <m/>
    <m/>
    <m/>
    <x v="2"/>
    <s v="Direct"/>
    <x v="0"/>
    <x v="9"/>
    <x v="1"/>
  </r>
  <r>
    <n v="54301491"/>
    <s v="Data Scientist/Analyst, (Manufacturing) Hastings VIC"/>
    <x v="1"/>
    <s v="Business/Systems Analysts"/>
    <x v="840"/>
    <n v="20781165"/>
    <s v="BlueScope Steel"/>
    <n v="3.6"/>
    <d v="2021-10-11T00:00:00"/>
    <n v="44510.999988425923"/>
    <s v="Join our team as a Data Scientist/Analyst is to support the Manufacturing team as they transition to Industry 4.0"/>
    <s v="Australia"/>
    <x v="2"/>
    <x v="34"/>
    <m/>
    <s v="Hastings"/>
    <x v="0"/>
    <m/>
    <s v="No"/>
    <s v="https://www.seek.com.au/job/54301491?type=standout#searchRequestToken=ff8eab3b-6887-4315-a6a8-3eaadc271704"/>
    <n v="0"/>
    <n v="1"/>
    <n v="1"/>
    <n v="1"/>
    <n v="0"/>
    <n v="0"/>
    <n v="0"/>
    <n v="0"/>
    <n v="0"/>
    <n v="0"/>
    <n v="1"/>
    <n v="0"/>
    <n v="0"/>
    <n v="1"/>
    <n v="0"/>
    <n v="0"/>
    <n v="0"/>
    <n v="0"/>
    <n v="0"/>
    <n v="0"/>
    <n v="0"/>
    <n v="0"/>
    <n v="0"/>
    <n v="0"/>
    <n v="0"/>
    <n v="44480"/>
    <n v="44484"/>
    <n v="0"/>
    <n v="1"/>
    <n v="0"/>
    <n v="2021"/>
    <n v="10"/>
    <n v="30"/>
    <n v="5"/>
    <m/>
    <m/>
    <m/>
    <x v="2"/>
    <s v="Direct"/>
    <x v="0"/>
    <x v="9"/>
    <x v="1"/>
  </r>
  <r>
    <n v="54302401"/>
    <s v="Senior Java Software Engineer"/>
    <x v="1"/>
    <s v="Engineering - Software"/>
    <x v="492"/>
    <n v="39118171"/>
    <m/>
    <m/>
    <d v="2021-10-11T00:00:00"/>
    <n v="44510.999988425923"/>
    <m/>
    <s v="Australia"/>
    <x v="0"/>
    <x v="0"/>
    <s v="North Shore &amp; Northern Beaches"/>
    <s v="North Sydney"/>
    <x v="0"/>
    <s v="$100,000 - $149,999"/>
    <m/>
    <s v="https://www.seek.com.au/job/54302401?type=standout#searchRequestToken=fffc1094-b047-4f27-ba94-dbf89cbd536b"/>
    <n v="0"/>
    <n v="1"/>
    <n v="0"/>
    <n v="0"/>
    <n v="0"/>
    <n v="0"/>
    <n v="0"/>
    <n v="0"/>
    <n v="0"/>
    <n v="0"/>
    <n v="0"/>
    <n v="1"/>
    <n v="0"/>
    <n v="0"/>
    <n v="0"/>
    <n v="0"/>
    <n v="0"/>
    <n v="0"/>
    <n v="0"/>
    <n v="0"/>
    <n v="0"/>
    <n v="0"/>
    <n v="0"/>
    <n v="0"/>
    <n v="0"/>
    <n v="44506"/>
    <n v="44510"/>
    <n v="0"/>
    <n v="1"/>
    <n v="0"/>
    <n v="2021"/>
    <n v="10"/>
    <n v="30"/>
    <n v="2"/>
    <n v="100000"/>
    <n v="149999"/>
    <s v="year"/>
    <x v="2"/>
    <s v="Direct"/>
    <x v="1"/>
    <x v="9"/>
    <x v="1"/>
  </r>
  <r>
    <n v="54330489"/>
    <s v="Data Scientist"/>
    <x v="13"/>
    <s v="Other"/>
    <x v="811"/>
    <n v="30066250"/>
    <s v="Nine Network"/>
    <n v="3"/>
    <d v="2021-10-13T00:00:00"/>
    <n v="44512.999988425923"/>
    <m/>
    <s v="Australia"/>
    <x v="0"/>
    <x v="0"/>
    <s v="North Shore &amp; Northern Beaches"/>
    <s v="North Sydney"/>
    <x v="0"/>
    <m/>
    <s v="No"/>
    <s v="https://www.seek.com.au/job/54330489?type=standout#searchRequestToken=ffeb9c26-a09d-4708-85bd-dcc0b0c7b680"/>
    <n v="0"/>
    <n v="1"/>
    <n v="1"/>
    <n v="1"/>
    <n v="0"/>
    <n v="0"/>
    <n v="0"/>
    <n v="0"/>
    <n v="0"/>
    <n v="0"/>
    <n v="1"/>
    <n v="0"/>
    <n v="0"/>
    <n v="1"/>
    <n v="0"/>
    <n v="0"/>
    <n v="0"/>
    <n v="0"/>
    <n v="0"/>
    <n v="0"/>
    <n v="0"/>
    <n v="0"/>
    <n v="0"/>
    <n v="0"/>
    <n v="0"/>
    <n v="44481"/>
    <n v="44512"/>
    <n v="0"/>
    <n v="1"/>
    <n v="0"/>
    <n v="2021"/>
    <n v="10"/>
    <n v="30"/>
    <n v="5"/>
    <m/>
    <m/>
    <m/>
    <x v="2"/>
    <s v="Direct"/>
    <x v="0"/>
    <x v="9"/>
    <x v="0"/>
  </r>
  <r>
    <n v="54331786"/>
    <s v="Data Scientist"/>
    <x v="1"/>
    <s v="Developers/Programmers"/>
    <x v="231"/>
    <n v="5067594"/>
    <s v="Bendigo &amp; Adelaide Bank"/>
    <n v="3"/>
    <d v="2021-10-13T00:00:00"/>
    <n v="44512.999988425923"/>
    <m/>
    <s v="Australia"/>
    <x v="2"/>
    <x v="2"/>
    <s v="CBD &amp; Inner Suburbs"/>
    <s v="melbourne"/>
    <x v="0"/>
    <s v="Perm role + benefits (more info on our website)"/>
    <s v="Yes"/>
    <s v="https://www.seek.com.au/job/54331786?type=standout#searchRequestToken=ff44dae4-4075-4692-980b-d04a37c5f467"/>
    <n v="0"/>
    <n v="1"/>
    <n v="1"/>
    <n v="1"/>
    <n v="0"/>
    <n v="0"/>
    <n v="0"/>
    <n v="0"/>
    <n v="1"/>
    <n v="0"/>
    <n v="1"/>
    <n v="1"/>
    <n v="0"/>
    <n v="1"/>
    <n v="0"/>
    <n v="0"/>
    <n v="0"/>
    <n v="0"/>
    <n v="0"/>
    <n v="0"/>
    <n v="0"/>
    <n v="0"/>
    <n v="0"/>
    <n v="0"/>
    <n v="0"/>
    <n v="44481"/>
    <n v="44490"/>
    <n v="0"/>
    <n v="1"/>
    <n v="0"/>
    <n v="2021"/>
    <n v="10"/>
    <n v="30"/>
    <n v="7"/>
    <m/>
    <m/>
    <m/>
    <x v="2"/>
    <s v="Direct"/>
    <x v="1"/>
    <x v="9"/>
    <x v="0"/>
  </r>
  <r>
    <n v="54335429"/>
    <s v="APS6 Data Scientist"/>
    <x v="4"/>
    <s v="Government - Federal"/>
    <x v="226"/>
    <n v="34080570"/>
    <m/>
    <m/>
    <d v="2021-10-13T00:00:00"/>
    <n v="44512.999988425923"/>
    <m/>
    <s v="Australia"/>
    <x v="0"/>
    <x v="0"/>
    <s v="CBD, Inner West &amp; Eastern Suburbs"/>
    <s v="sydney"/>
    <x v="1"/>
    <m/>
    <s v="No"/>
    <s v="https://www.seek.com.au/job/54335429?type=standard#searchRequestToken=ffeda022-f781-487a-8363-f5f971aea2aa"/>
    <n v="0"/>
    <n v="1"/>
    <n v="1"/>
    <n v="1"/>
    <n v="0"/>
    <n v="0"/>
    <n v="0"/>
    <n v="0"/>
    <n v="0"/>
    <n v="0"/>
    <n v="1"/>
    <n v="1"/>
    <n v="0"/>
    <n v="1"/>
    <n v="0"/>
    <n v="0"/>
    <n v="0"/>
    <n v="0"/>
    <n v="0"/>
    <n v="0"/>
    <n v="0"/>
    <n v="0"/>
    <n v="0"/>
    <n v="0"/>
    <n v="0"/>
    <n v="44482"/>
    <n v="44510"/>
    <n v="1"/>
    <n v="1"/>
    <n v="0"/>
    <n v="2021"/>
    <n v="10"/>
    <n v="30"/>
    <n v="6"/>
    <m/>
    <m/>
    <m/>
    <x v="2"/>
    <s v="Recruiter"/>
    <x v="0"/>
    <x v="9"/>
    <x v="0"/>
  </r>
  <r>
    <n v="54338328"/>
    <s v="Senior Data Scientist"/>
    <x v="0"/>
    <s v="Mathematics, Statistics &amp; Information Sciences"/>
    <x v="362"/>
    <n v="36983305"/>
    <m/>
    <m/>
    <d v="2021-10-13T00:00:00"/>
    <n v="44512.999988425923"/>
    <m/>
    <s v="Australia"/>
    <x v="0"/>
    <x v="0"/>
    <m/>
    <m/>
    <x v="0"/>
    <s v="$160,000 to $190,000 inclusive of super"/>
    <s v="No"/>
    <s v="https://www.seek.com.au/job/54338328?type=standout#searchRequestToken=ffeda022-f781-487a-8363-f5f971aea2aa"/>
    <n v="1"/>
    <n v="1"/>
    <n v="1"/>
    <n v="1"/>
    <n v="0"/>
    <n v="0"/>
    <n v="0"/>
    <n v="0"/>
    <n v="0"/>
    <n v="0"/>
    <n v="1"/>
    <n v="0"/>
    <n v="0"/>
    <n v="1"/>
    <n v="0"/>
    <n v="0"/>
    <n v="0"/>
    <n v="0"/>
    <n v="0"/>
    <n v="0"/>
    <n v="0"/>
    <n v="0"/>
    <n v="0"/>
    <n v="0"/>
    <n v="0"/>
    <n v="44482"/>
    <n v="44510"/>
    <n v="1"/>
    <n v="1"/>
    <n v="0"/>
    <n v="2021"/>
    <n v="10"/>
    <n v="30"/>
    <n v="6"/>
    <n v="160000"/>
    <n v="190000"/>
    <s v="year"/>
    <x v="2"/>
    <s v="Recruiter"/>
    <x v="1"/>
    <x v="9"/>
    <x v="0"/>
  </r>
  <r>
    <n v="54341071"/>
    <s v="Data Scientist"/>
    <x v="1"/>
    <s v="Engineering - Software"/>
    <x v="841"/>
    <n v="35591392"/>
    <m/>
    <m/>
    <d v="2021-10-13T00:00:00"/>
    <n v="44512.999988425923"/>
    <m/>
    <s v="Australia"/>
    <x v="4"/>
    <x v="4"/>
    <s v="CBD &amp; Inner Suburbs"/>
    <s v="brisbane"/>
    <x v="0"/>
    <m/>
    <s v="No"/>
    <s v="https://www.seek.com.au/job/54341071?type=standard#searchRequestToken=ffeda022-f781-487a-8363-f5f971aea2aa"/>
    <n v="0"/>
    <n v="1"/>
    <n v="1"/>
    <n v="1"/>
    <n v="0"/>
    <n v="0"/>
    <n v="0"/>
    <n v="1"/>
    <n v="0"/>
    <n v="0"/>
    <n v="1"/>
    <n v="0"/>
    <n v="0"/>
    <n v="1"/>
    <n v="0"/>
    <n v="0"/>
    <n v="0"/>
    <n v="0"/>
    <n v="0"/>
    <n v="0"/>
    <n v="0"/>
    <n v="0"/>
    <n v="0"/>
    <n v="0"/>
    <n v="0"/>
    <n v="44482"/>
    <n v="44503"/>
    <n v="0"/>
    <n v="1"/>
    <n v="0"/>
    <n v="2021"/>
    <n v="10"/>
    <n v="30"/>
    <n v="6"/>
    <m/>
    <m/>
    <m/>
    <x v="2"/>
    <s v="Direct"/>
    <x v="0"/>
    <x v="9"/>
    <x v="0"/>
  </r>
  <r>
    <n v="54343633"/>
    <s v="Senior Data Scientist"/>
    <x v="8"/>
    <s v="Other"/>
    <x v="471"/>
    <n v="21760843"/>
    <s v="CPB Contractors"/>
    <n v="3.7"/>
    <d v="2021-10-13T00:00:00"/>
    <n v="44512.999988425923"/>
    <m/>
    <s v="Australia"/>
    <x v="0"/>
    <x v="0"/>
    <m/>
    <m/>
    <x v="0"/>
    <m/>
    <s v="Yes"/>
    <s v="https://www.seek.com.au/job/54343633?type=standout#searchRequestToken=ffe67d6e-4bdd-4563-89e0-5d1bf734a55c"/>
    <n v="1"/>
    <n v="1"/>
    <n v="0"/>
    <n v="1"/>
    <n v="0"/>
    <n v="0"/>
    <n v="0"/>
    <n v="0"/>
    <n v="0"/>
    <n v="0"/>
    <n v="1"/>
    <n v="0"/>
    <n v="0"/>
    <n v="1"/>
    <n v="0"/>
    <n v="0"/>
    <n v="0"/>
    <n v="0"/>
    <n v="0"/>
    <n v="0"/>
    <n v="0"/>
    <n v="0"/>
    <n v="0"/>
    <n v="0"/>
    <n v="0"/>
    <n v="44482"/>
    <n v="44501"/>
    <n v="0"/>
    <n v="1"/>
    <n v="0"/>
    <n v="2021"/>
    <n v="10"/>
    <n v="30"/>
    <n v="5"/>
    <m/>
    <m/>
    <m/>
    <x v="2"/>
    <s v="Direct"/>
    <x v="0"/>
    <x v="9"/>
    <x v="0"/>
  </r>
  <r>
    <n v="54344187"/>
    <s v="Data Scientist"/>
    <x v="8"/>
    <s v="Remuneration &amp; Benefits"/>
    <x v="471"/>
    <n v="21760843"/>
    <s v="CPB Contractors"/>
    <n v="3.7"/>
    <d v="2021-10-13T00:00:00"/>
    <n v="44512.999988425923"/>
    <m/>
    <s v="Australia"/>
    <x v="0"/>
    <x v="0"/>
    <m/>
    <m/>
    <x v="0"/>
    <m/>
    <s v="No"/>
    <s v="https://www.seek.com.au/job/54344187?type=standout#searchRequestToken=fff9aab1-aa04-4670-9316-875e44bd752e"/>
    <n v="1"/>
    <n v="1"/>
    <n v="1"/>
    <n v="1"/>
    <n v="0"/>
    <n v="0"/>
    <n v="0"/>
    <n v="0"/>
    <n v="0"/>
    <n v="0"/>
    <n v="1"/>
    <n v="0"/>
    <n v="0"/>
    <n v="1"/>
    <n v="0"/>
    <n v="0"/>
    <n v="0"/>
    <n v="0"/>
    <n v="0"/>
    <n v="0"/>
    <n v="0"/>
    <n v="0"/>
    <n v="0"/>
    <n v="0"/>
    <n v="0"/>
    <n v="44482"/>
    <n v="44501"/>
    <n v="0"/>
    <n v="1"/>
    <n v="0"/>
    <n v="2021"/>
    <n v="10"/>
    <n v="30"/>
    <n v="6"/>
    <m/>
    <m/>
    <m/>
    <x v="2"/>
    <s v="Direct"/>
    <x v="0"/>
    <x v="9"/>
    <x v="0"/>
  </r>
  <r>
    <n v="54344786"/>
    <s v="Junior Data Scientist"/>
    <x v="8"/>
    <s v="Other"/>
    <x v="471"/>
    <n v="21760843"/>
    <s v="CPB Contractors"/>
    <n v="3.7"/>
    <d v="2021-10-13T00:00:00"/>
    <n v="44512.999988425923"/>
    <m/>
    <s v="Australia"/>
    <x v="0"/>
    <x v="0"/>
    <m/>
    <m/>
    <x v="0"/>
    <m/>
    <s v="Yes"/>
    <s v="https://www.seek.com.au/job/54344786?type=standout#searchRequestToken=ffeb9c26-a09d-4708-85bd-dcc0b0c7b680"/>
    <n v="1"/>
    <n v="1"/>
    <n v="0"/>
    <n v="1"/>
    <n v="0"/>
    <n v="0"/>
    <n v="0"/>
    <n v="0"/>
    <n v="0"/>
    <n v="0"/>
    <n v="1"/>
    <n v="0"/>
    <n v="0"/>
    <n v="1"/>
    <n v="0"/>
    <n v="0"/>
    <n v="0"/>
    <n v="0"/>
    <n v="0"/>
    <n v="0"/>
    <n v="0"/>
    <n v="0"/>
    <n v="0"/>
    <n v="0"/>
    <n v="0"/>
    <n v="44482"/>
    <n v="44509"/>
    <n v="0"/>
    <n v="1"/>
    <n v="0"/>
    <n v="2021"/>
    <n v="10"/>
    <n v="30"/>
    <n v="5"/>
    <m/>
    <m/>
    <m/>
    <x v="2"/>
    <s v="Direct"/>
    <x v="0"/>
    <x v="9"/>
    <x v="0"/>
  </r>
  <r>
    <n v="54345799"/>
    <s v="Data Scientist"/>
    <x v="1"/>
    <s v="Engineering - Software"/>
    <x v="193"/>
    <n v="20101884"/>
    <m/>
    <m/>
    <d v="2021-10-13T00:00:00"/>
    <n v="44512.999988425923"/>
    <m/>
    <s v="Australia"/>
    <x v="4"/>
    <x v="4"/>
    <s v="CBD &amp; Inner Suburbs"/>
    <s v="brisbane"/>
    <x v="0"/>
    <s v="LiDar - ML - AI"/>
    <s v="Yes"/>
    <s v="https://www.seek.com.au/job/54345799?type=standard#searchRequestToken=ffd67631-3108-4b2a-b8c0-e636c6cb8a30"/>
    <n v="0"/>
    <n v="1"/>
    <n v="1"/>
    <n v="1"/>
    <n v="0"/>
    <n v="0"/>
    <n v="0"/>
    <n v="0"/>
    <n v="0"/>
    <n v="0"/>
    <n v="1"/>
    <n v="0"/>
    <n v="0"/>
    <n v="1"/>
    <n v="1"/>
    <n v="0"/>
    <n v="0"/>
    <n v="0"/>
    <n v="0"/>
    <n v="0"/>
    <n v="0"/>
    <n v="0"/>
    <n v="0"/>
    <n v="0"/>
    <n v="0"/>
    <n v="44482"/>
    <n v="44510"/>
    <n v="0"/>
    <n v="1"/>
    <n v="0"/>
    <n v="2021"/>
    <n v="10"/>
    <n v="30"/>
    <n v="6"/>
    <m/>
    <m/>
    <m/>
    <x v="2"/>
    <s v="Direct"/>
    <x v="1"/>
    <x v="9"/>
    <x v="0"/>
  </r>
  <r>
    <n v="54346061"/>
    <s v="Data Scientist Team Lead"/>
    <x v="1"/>
    <s v="Engineering - Software"/>
    <x v="193"/>
    <n v="20101884"/>
    <m/>
    <m/>
    <d v="2021-10-13T00:00:00"/>
    <n v="44512.999988425923"/>
    <m/>
    <s v="Australia"/>
    <x v="4"/>
    <x v="4"/>
    <s v="CBD &amp; Inner Suburbs"/>
    <s v="brisbane"/>
    <x v="0"/>
    <s v="ML - LiDAR - AWS"/>
    <s v="Yes"/>
    <s v="https://www.seek.com.au/job/54346061?type=standard#searchRequestToken=ffe06820-b8ae-4167-bd9d-52ef168dd610"/>
    <n v="0"/>
    <n v="1"/>
    <n v="1"/>
    <n v="1"/>
    <n v="0"/>
    <n v="0"/>
    <n v="0"/>
    <n v="0"/>
    <n v="0"/>
    <n v="0"/>
    <n v="1"/>
    <n v="1"/>
    <n v="0"/>
    <n v="1"/>
    <n v="1"/>
    <n v="0"/>
    <n v="0"/>
    <n v="0"/>
    <n v="0"/>
    <n v="0"/>
    <n v="0"/>
    <n v="0"/>
    <n v="0"/>
    <n v="0"/>
    <n v="0"/>
    <n v="44482"/>
    <n v="44510"/>
    <n v="0"/>
    <n v="1"/>
    <n v="0"/>
    <n v="2021"/>
    <n v="10"/>
    <n v="30"/>
    <n v="7"/>
    <m/>
    <m/>
    <m/>
    <x v="2"/>
    <s v="Direct"/>
    <x v="1"/>
    <x v="9"/>
    <x v="0"/>
  </r>
  <r>
    <n v="54351151"/>
    <s v="Senior Data Scientist"/>
    <x v="1"/>
    <s v="Other"/>
    <x v="842"/>
    <n v="46612899"/>
    <m/>
    <m/>
    <d v="2021-10-14T00:00:00"/>
    <n v="44513.999988425923"/>
    <m/>
    <s v="Australia"/>
    <x v="0"/>
    <x v="0"/>
    <m/>
    <m/>
    <x v="0"/>
    <m/>
    <s v="Yes"/>
    <s v="https://www.seek.com.au/job/54351151?type=standout#searchRequestToken=fff7471a-35ef-49b0-a549-35a86c8a3ece"/>
    <n v="1"/>
    <n v="1"/>
    <n v="1"/>
    <n v="1"/>
    <n v="0"/>
    <n v="0"/>
    <n v="0"/>
    <n v="0"/>
    <n v="0"/>
    <n v="0"/>
    <n v="1"/>
    <n v="1"/>
    <n v="0"/>
    <n v="1"/>
    <n v="0"/>
    <n v="0"/>
    <n v="0"/>
    <n v="0"/>
    <n v="0"/>
    <n v="0"/>
    <n v="0"/>
    <n v="0"/>
    <n v="0"/>
    <n v="0"/>
    <n v="0"/>
    <n v="44482"/>
    <n v="44512"/>
    <n v="0"/>
    <n v="1"/>
    <n v="0"/>
    <n v="2021"/>
    <n v="10"/>
    <n v="30"/>
    <n v="7"/>
    <m/>
    <m/>
    <m/>
    <x v="2"/>
    <s v="Direct"/>
    <x v="0"/>
    <x v="9"/>
    <x v="3"/>
  </r>
  <r>
    <n v="54352856"/>
    <s v="Data Science Manager"/>
    <x v="1"/>
    <s v="Management"/>
    <x v="153"/>
    <n v="31457491"/>
    <m/>
    <m/>
    <d v="2021-10-14T00:00:00"/>
    <n v="44513.427141203712"/>
    <m/>
    <s v="Australia"/>
    <x v="2"/>
    <x v="2"/>
    <m/>
    <m/>
    <x v="0"/>
    <s v="$180,000 - $220,000 p.a."/>
    <s v="No"/>
    <s v="https://www.seek.com.au/job/54352856?type=standout#searchRequestToken=ffd1d0f4-2dd3-4531-9506-53062e737a2f"/>
    <n v="1"/>
    <n v="1"/>
    <n v="0"/>
    <n v="1"/>
    <n v="0"/>
    <n v="0"/>
    <n v="0"/>
    <n v="0"/>
    <n v="0"/>
    <n v="0"/>
    <n v="1"/>
    <n v="0"/>
    <n v="0"/>
    <n v="1"/>
    <n v="0"/>
    <n v="0"/>
    <n v="0"/>
    <n v="0"/>
    <n v="0"/>
    <n v="0"/>
    <n v="0"/>
    <n v="0"/>
    <n v="0"/>
    <n v="0"/>
    <n v="0"/>
    <n v="44482"/>
    <n v="44512"/>
    <n v="1"/>
    <n v="1"/>
    <n v="0"/>
    <n v="2021"/>
    <n v="10"/>
    <n v="29"/>
    <n v="5"/>
    <n v="180000"/>
    <n v="220000"/>
    <s v="year"/>
    <x v="2"/>
    <s v="Recruiter"/>
    <x v="1"/>
    <x v="9"/>
    <x v="3"/>
  </r>
  <r>
    <n v="54354258"/>
    <s v="Data Scientist - Actuarial"/>
    <x v="0"/>
    <s v="Mathematics, Statistics &amp; Information Sciences"/>
    <x v="96"/>
    <n v="26734030"/>
    <s v="Deloitte"/>
    <n v="3.3"/>
    <d v="2021-10-14T00:00:00"/>
    <n v="44513.999988425923"/>
    <m/>
    <s v="Australia"/>
    <x v="0"/>
    <x v="26"/>
    <m/>
    <m/>
    <x v="0"/>
    <m/>
    <s v="Yes"/>
    <s v="https://www.seek.com.au/job/54354258?type=standout#searchRequestToken=ffe06820-b8ae-4167-bd9d-52ef168dd610"/>
    <n v="1"/>
    <n v="1"/>
    <n v="1"/>
    <n v="1"/>
    <n v="0"/>
    <n v="0"/>
    <n v="0"/>
    <n v="0"/>
    <n v="1"/>
    <n v="0"/>
    <n v="1"/>
    <n v="0"/>
    <n v="0"/>
    <n v="1"/>
    <n v="0"/>
    <n v="0"/>
    <n v="0"/>
    <n v="0"/>
    <n v="0"/>
    <n v="0"/>
    <n v="0"/>
    <n v="0"/>
    <n v="0"/>
    <n v="0"/>
    <n v="0"/>
    <n v="44483"/>
    <n v="44513"/>
    <n v="0"/>
    <n v="1"/>
    <n v="0"/>
    <n v="2021"/>
    <n v="10"/>
    <n v="30"/>
    <n v="7"/>
    <m/>
    <m/>
    <m/>
    <x v="2"/>
    <s v="Direct"/>
    <x v="0"/>
    <x v="9"/>
    <x v="3"/>
  </r>
  <r>
    <n v="54358093"/>
    <s v="Data Scientist, Data Engineer and Data Analyst - Multiple Roles"/>
    <x v="1"/>
    <s v="Developers/Programmers"/>
    <x v="510"/>
    <n v="4728926"/>
    <s v="Australian Federal Police"/>
    <m/>
    <d v="2021-10-14T00:00:00"/>
    <n v="44496.999988425923"/>
    <m/>
    <s v="Australia"/>
    <x v="1"/>
    <x v="1"/>
    <m/>
    <s v="canberra"/>
    <x v="0"/>
    <s v="$105,974.00- $ 113,500.00 +15.4% superannuation"/>
    <s v="No"/>
    <s v="https://www.seek.com.au/job/54358093?type=standout#searchRequestToken=fff3a9cb-312a-4ead-8bfb-17044594b10c"/>
    <n v="1"/>
    <n v="1"/>
    <n v="1"/>
    <n v="1"/>
    <n v="0"/>
    <n v="0"/>
    <n v="0"/>
    <n v="0"/>
    <n v="0"/>
    <n v="0"/>
    <n v="1"/>
    <n v="1"/>
    <n v="1"/>
    <n v="1"/>
    <n v="0"/>
    <n v="0"/>
    <n v="0"/>
    <n v="0"/>
    <n v="0"/>
    <n v="0"/>
    <n v="0"/>
    <n v="1"/>
    <n v="0"/>
    <n v="0"/>
    <n v="0"/>
    <n v="44483"/>
    <n v="44496"/>
    <n v="0"/>
    <n v="1"/>
    <n v="0"/>
    <n v="2021"/>
    <n v="10"/>
    <n v="13"/>
    <n v="9"/>
    <n v="105974"/>
    <n v="113500"/>
    <s v="year"/>
    <x v="2"/>
    <s v="Direct"/>
    <x v="1"/>
    <x v="9"/>
    <x v="3"/>
  </r>
  <r>
    <n v="54358094"/>
    <s v="Data Scientist, Data Engineer and Data Analyst - Multiple Roles"/>
    <x v="4"/>
    <s v="Government - Federal"/>
    <x v="510"/>
    <n v="4728926"/>
    <s v="Australian Federal Police"/>
    <n v="3.4"/>
    <d v="2021-10-14T00:00:00"/>
    <n v="44496.999988425923"/>
    <m/>
    <s v="Australia"/>
    <x v="1"/>
    <x v="1"/>
    <m/>
    <s v="canberra"/>
    <x v="0"/>
    <s v="$105,974.00- $ 113,500.00 +15.4% superannuation"/>
    <s v="No"/>
    <s v="https://www.seek.com.au/job/54358094?type=standout#searchRequestToken=fff3a9cb-312a-4ead-8bfb-17044594b10c"/>
    <n v="1"/>
    <n v="1"/>
    <n v="1"/>
    <n v="1"/>
    <n v="0"/>
    <n v="0"/>
    <n v="0"/>
    <n v="0"/>
    <n v="0"/>
    <n v="0"/>
    <n v="1"/>
    <n v="1"/>
    <n v="1"/>
    <n v="1"/>
    <n v="0"/>
    <n v="0"/>
    <n v="0"/>
    <n v="0"/>
    <n v="0"/>
    <n v="0"/>
    <n v="0"/>
    <n v="1"/>
    <n v="0"/>
    <n v="0"/>
    <n v="0"/>
    <n v="44483"/>
    <n v="44496"/>
    <n v="0"/>
    <n v="1"/>
    <n v="1"/>
    <n v="2021"/>
    <n v="10"/>
    <n v="13"/>
    <n v="9"/>
    <n v="105974"/>
    <n v="113500"/>
    <s v="year"/>
    <x v="2"/>
    <s v="Direct"/>
    <x v="1"/>
    <x v="9"/>
    <x v="3"/>
  </r>
  <r>
    <n v="54358112"/>
    <s v="Data Scientist, Data Engineer and Data Analyst - Multiple Roles"/>
    <x v="1"/>
    <s v="Developers/Programmers"/>
    <x v="510"/>
    <n v="4728926"/>
    <s v="Australian Federal Police"/>
    <n v="3.4"/>
    <d v="2021-10-14T00:00:00"/>
    <n v="44496.999988425923"/>
    <m/>
    <s v="Australia"/>
    <x v="4"/>
    <x v="4"/>
    <s v="CBD &amp; Inner Suburbs"/>
    <s v="brisbane"/>
    <x v="0"/>
    <s v="$105,974.00- $ 113,500.00 +15.4% superannuation"/>
    <s v="No"/>
    <s v="https://www.seek.com.au/job/54358112?type=standout#searchRequestToken=fff3a9cb-312a-4ead-8bfb-17044594b10c"/>
    <n v="1"/>
    <n v="1"/>
    <n v="1"/>
    <n v="1"/>
    <n v="0"/>
    <n v="0"/>
    <n v="0"/>
    <n v="0"/>
    <n v="0"/>
    <n v="0"/>
    <n v="1"/>
    <n v="1"/>
    <n v="1"/>
    <n v="1"/>
    <n v="0"/>
    <n v="0"/>
    <n v="0"/>
    <n v="0"/>
    <n v="0"/>
    <n v="0"/>
    <n v="0"/>
    <n v="0"/>
    <n v="0"/>
    <n v="0"/>
    <n v="0"/>
    <n v="44483"/>
    <n v="44496"/>
    <n v="0"/>
    <n v="1"/>
    <n v="0"/>
    <n v="2021"/>
    <n v="10"/>
    <n v="13"/>
    <n v="8"/>
    <n v="105974"/>
    <n v="113500"/>
    <s v="year"/>
    <x v="2"/>
    <s v="Direct"/>
    <x v="1"/>
    <x v="9"/>
    <x v="3"/>
  </r>
  <r>
    <n v="54358113"/>
    <s v="Data Scientist, Data Engineer and Data Analyst - Multiple Roles"/>
    <x v="4"/>
    <s v="Government - Federal"/>
    <x v="510"/>
    <n v="4728926"/>
    <s v="Australian Federal Police"/>
    <n v="3.4"/>
    <d v="2021-10-14T00:00:00"/>
    <n v="44496.999988425923"/>
    <m/>
    <s v="Australia"/>
    <x v="4"/>
    <x v="4"/>
    <s v="CBD &amp; Inner Suburbs"/>
    <s v="brisbane"/>
    <x v="0"/>
    <s v="$105,974.00- $ 113,500.00 +15.4% superannuation"/>
    <s v="No"/>
    <s v="https://www.seek.com.au/job/54358113?type=standout#searchRequestToken=fff3a9cb-312a-4ead-8bfb-17044594b10c"/>
    <n v="1"/>
    <n v="1"/>
    <n v="1"/>
    <n v="1"/>
    <n v="0"/>
    <n v="0"/>
    <n v="0"/>
    <n v="0"/>
    <n v="0"/>
    <n v="0"/>
    <n v="1"/>
    <n v="1"/>
    <n v="1"/>
    <n v="1"/>
    <n v="0"/>
    <n v="0"/>
    <n v="0"/>
    <n v="0"/>
    <n v="0"/>
    <n v="0"/>
    <n v="0"/>
    <n v="0"/>
    <n v="0"/>
    <n v="0"/>
    <n v="0"/>
    <n v="44483"/>
    <n v="44496"/>
    <n v="0"/>
    <n v="1"/>
    <n v="1"/>
    <n v="2021"/>
    <n v="10"/>
    <n v="13"/>
    <n v="8"/>
    <n v="105974"/>
    <n v="113500"/>
    <s v="year"/>
    <x v="2"/>
    <s v="Direct"/>
    <x v="1"/>
    <x v="9"/>
    <x v="3"/>
  </r>
  <r>
    <n v="54358137"/>
    <s v="Data Scientist, Data Engineer and Data Analyst - Multiple Roles"/>
    <x v="1"/>
    <s v="Developers/Programmers"/>
    <x v="510"/>
    <n v="4728926"/>
    <s v="Australian Federal Police"/>
    <n v="3.4"/>
    <d v="2021-10-14T00:00:00"/>
    <n v="44496.999988425923"/>
    <m/>
    <s v="Australia"/>
    <x v="2"/>
    <x v="2"/>
    <s v="CBD &amp; Inner Suburbs"/>
    <s v="melbourne"/>
    <x v="0"/>
    <s v="$105,974.00- $ 113,500.00 +15.4% superannuation"/>
    <s v="No"/>
    <s v="https://www.seek.com.au/job/54358137?type=standout#searchRequestToken=fff3a9cb-312a-4ead-8bfb-17044594b10c"/>
    <n v="1"/>
    <n v="1"/>
    <n v="1"/>
    <n v="1"/>
    <n v="0"/>
    <n v="0"/>
    <n v="0"/>
    <n v="0"/>
    <n v="0"/>
    <n v="0"/>
    <n v="1"/>
    <n v="1"/>
    <n v="1"/>
    <n v="1"/>
    <n v="0"/>
    <n v="0"/>
    <n v="0"/>
    <n v="0"/>
    <n v="0"/>
    <n v="0"/>
    <n v="0"/>
    <n v="1"/>
    <n v="0"/>
    <n v="0"/>
    <n v="0"/>
    <n v="44483"/>
    <n v="44496"/>
    <n v="0"/>
    <n v="1"/>
    <n v="0"/>
    <n v="2021"/>
    <n v="10"/>
    <n v="13"/>
    <n v="9"/>
    <n v="105974"/>
    <n v="113500"/>
    <s v="year"/>
    <x v="2"/>
    <s v="Direct"/>
    <x v="1"/>
    <x v="9"/>
    <x v="3"/>
  </r>
  <r>
    <n v="54358138"/>
    <s v="Data Scientist, Data Engineer and Data Analyst - Multiple Roles"/>
    <x v="4"/>
    <s v="Government - Federal"/>
    <x v="510"/>
    <n v="4728926"/>
    <s v="Australian Federal Police"/>
    <m/>
    <d v="2021-10-14T00:00:00"/>
    <n v="44496.999988425923"/>
    <m/>
    <s v="Australia"/>
    <x v="2"/>
    <x v="2"/>
    <s v="CBD &amp; Inner Suburbs"/>
    <s v="melbourne"/>
    <x v="0"/>
    <s v="$105,974.00- $ 113,500.00 +15.4% superannuation"/>
    <s v="No"/>
    <s v="https://www.seek.com.au/job/54358138?type=standout#searchRequestToken=ffbaa495-3b09-423b-b78b-546119a43f99"/>
    <n v="1"/>
    <n v="1"/>
    <n v="1"/>
    <n v="1"/>
    <n v="0"/>
    <n v="0"/>
    <n v="0"/>
    <n v="0"/>
    <n v="0"/>
    <n v="0"/>
    <n v="1"/>
    <n v="1"/>
    <n v="1"/>
    <n v="1"/>
    <n v="0"/>
    <n v="0"/>
    <n v="0"/>
    <n v="0"/>
    <n v="0"/>
    <n v="0"/>
    <n v="0"/>
    <n v="0"/>
    <n v="0"/>
    <n v="0"/>
    <n v="0"/>
    <n v="44483"/>
    <n v="44496"/>
    <n v="0"/>
    <n v="1"/>
    <n v="0"/>
    <n v="2021"/>
    <n v="10"/>
    <n v="13"/>
    <n v="8"/>
    <n v="105974"/>
    <n v="113500"/>
    <s v="year"/>
    <x v="2"/>
    <s v="Direct"/>
    <x v="1"/>
    <x v="9"/>
    <x v="3"/>
  </r>
  <r>
    <n v="54359736"/>
    <s v="Data Scientist - Fraud and Financial Crime - APAC"/>
    <x v="1"/>
    <s v="Consultants"/>
    <x v="843"/>
    <n v="29614561"/>
    <m/>
    <m/>
    <d v="2021-10-14T00:00:00"/>
    <n v="44513.999988425923"/>
    <m/>
    <s v="Australia"/>
    <x v="0"/>
    <x v="0"/>
    <s v="CBD, Inner West &amp; Eastern Suburbs"/>
    <s v="sydney"/>
    <x v="0"/>
    <s v="Up to $230k depending on experience!"/>
    <s v="No"/>
    <s v="https://www.seek.com.au/job/54359736?type=standout#searchRequestToken=fff9aab1-aa04-4670-9316-875e44bd752e"/>
    <n v="1"/>
    <n v="1"/>
    <n v="1"/>
    <n v="1"/>
    <n v="0"/>
    <n v="0"/>
    <n v="0"/>
    <n v="0"/>
    <n v="0"/>
    <n v="0"/>
    <n v="1"/>
    <n v="0"/>
    <n v="0"/>
    <n v="1"/>
    <n v="0"/>
    <n v="0"/>
    <n v="0"/>
    <n v="0"/>
    <n v="0"/>
    <n v="0"/>
    <n v="0"/>
    <n v="0"/>
    <n v="0"/>
    <n v="0"/>
    <n v="0"/>
    <n v="44483"/>
    <n v="44511"/>
    <n v="0"/>
    <n v="1"/>
    <n v="0"/>
    <n v="2021"/>
    <n v="10"/>
    <n v="30"/>
    <n v="6"/>
    <n v="230000"/>
    <n v="230000"/>
    <s v="year"/>
    <x v="2"/>
    <s v="Direct"/>
    <x v="1"/>
    <x v="9"/>
    <x v="3"/>
  </r>
  <r>
    <n v="54367228"/>
    <s v="Data Analyst - Mid Level (Python, SQL &amp; Tableau)"/>
    <x v="1"/>
    <s v="Other"/>
    <x v="461"/>
    <n v="25502044"/>
    <m/>
    <m/>
    <d v="2021-10-14T00:00:00"/>
    <n v="44513.999988425923"/>
    <m/>
    <s v="Australia"/>
    <x v="0"/>
    <x v="0"/>
    <s v="CBD, Inner West &amp; Eastern Suburbs"/>
    <s v="sydney"/>
    <x v="0"/>
    <m/>
    <s v="No"/>
    <s v="https://www.seek.com.au/job/54367228?type=standard#searchRequestToken=ff894e69-db42-4a60-b11d-9e4ded51e542"/>
    <n v="0"/>
    <n v="1"/>
    <n v="0"/>
    <n v="1"/>
    <n v="0"/>
    <n v="0"/>
    <n v="0"/>
    <n v="0"/>
    <n v="0"/>
    <n v="0"/>
    <n v="1"/>
    <n v="0"/>
    <n v="0"/>
    <n v="1"/>
    <n v="0"/>
    <n v="0"/>
    <n v="0"/>
    <n v="0"/>
    <n v="0"/>
    <n v="0"/>
    <n v="0"/>
    <n v="0"/>
    <n v="0"/>
    <n v="0"/>
    <n v="0"/>
    <n v="44483"/>
    <n v="44511"/>
    <n v="0"/>
    <n v="1"/>
    <n v="0"/>
    <n v="2021"/>
    <n v="10"/>
    <n v="30"/>
    <n v="4"/>
    <m/>
    <m/>
    <m/>
    <x v="2"/>
    <s v="Direct"/>
    <x v="0"/>
    <x v="9"/>
    <x v="3"/>
  </r>
  <r>
    <n v="54373456"/>
    <s v="Senior Insights Analyst- Customer"/>
    <x v="7"/>
    <s v="Analysts"/>
    <x v="72"/>
    <n v="35398774"/>
    <m/>
    <m/>
    <d v="2021-10-15T00:00:00"/>
    <n v="44514.999988425923"/>
    <m/>
    <s v="Australia"/>
    <x v="0"/>
    <x v="0"/>
    <s v="CBD, Inner West &amp; Eastern Suburbs"/>
    <s v="sydney"/>
    <x v="1"/>
    <m/>
    <s v="No"/>
    <s v="https://www.seek.com.au/job/54373456?type=standout#searchRequestToken=fffc1094-b047-4f27-ba94-dbf89cbd536b"/>
    <n v="1"/>
    <n v="1"/>
    <n v="0"/>
    <n v="1"/>
    <n v="0"/>
    <n v="0"/>
    <n v="0"/>
    <n v="0"/>
    <n v="0"/>
    <n v="0"/>
    <n v="1"/>
    <n v="0"/>
    <n v="0"/>
    <n v="1"/>
    <n v="0"/>
    <n v="0"/>
    <n v="0"/>
    <n v="0"/>
    <n v="0"/>
    <n v="0"/>
    <n v="0"/>
    <n v="0"/>
    <n v="0"/>
    <n v="0"/>
    <n v="0"/>
    <n v="44483"/>
    <n v="44511"/>
    <n v="1"/>
    <n v="1"/>
    <n v="0"/>
    <n v="2021"/>
    <n v="10"/>
    <n v="30"/>
    <n v="5"/>
    <m/>
    <m/>
    <m/>
    <x v="2"/>
    <s v="Recruiter"/>
    <x v="0"/>
    <x v="9"/>
    <x v="4"/>
  </r>
  <r>
    <n v="54373966"/>
    <s v="ML Ops / ML Engineering - Principal Technologist"/>
    <x v="1"/>
    <s v="Engineering - Software"/>
    <x v="605"/>
    <n v="37450110"/>
    <s v="AGL Energy"/>
    <n v="3.1"/>
    <d v="2021-10-15T00:00:00"/>
    <n v="44514.419456018521"/>
    <m/>
    <s v="Australia"/>
    <x v="2"/>
    <x v="2"/>
    <s v="CBD &amp; Inner Suburbs"/>
    <s v="melbourne"/>
    <x v="0"/>
    <m/>
    <s v="No"/>
    <s v="https://www.seek.com.au/job/54373966?type=standout#searchRequestToken=ff91e9d8-d3d7-48aa-8661-0dff2f4cdd69"/>
    <n v="1"/>
    <n v="1"/>
    <n v="1"/>
    <n v="1"/>
    <n v="0"/>
    <n v="0"/>
    <n v="0"/>
    <n v="0"/>
    <n v="1"/>
    <n v="0"/>
    <n v="1"/>
    <n v="1"/>
    <n v="0"/>
    <n v="0"/>
    <n v="0"/>
    <n v="0"/>
    <n v="0"/>
    <n v="0"/>
    <n v="0"/>
    <n v="0"/>
    <n v="0"/>
    <n v="0"/>
    <n v="1"/>
    <n v="0"/>
    <n v="0"/>
    <n v="44484"/>
    <n v="44489"/>
    <n v="0"/>
    <n v="1"/>
    <n v="0"/>
    <n v="2021"/>
    <n v="10"/>
    <n v="29"/>
    <n v="8"/>
    <m/>
    <m/>
    <m/>
    <x v="2"/>
    <s v="Direct"/>
    <x v="0"/>
    <x v="9"/>
    <x v="4"/>
  </r>
  <r>
    <n v="54374705"/>
    <s v="Senior Data Scientist"/>
    <x v="1"/>
    <s v="Developers/Programmers"/>
    <x v="330"/>
    <n v="43028454"/>
    <m/>
    <m/>
    <d v="2021-10-15T00:00:00"/>
    <n v="44514.999988425923"/>
    <m/>
    <s v="Australia"/>
    <x v="0"/>
    <x v="0"/>
    <s v="CBD, Inner West &amp; Eastern Suburbs"/>
    <s v="sydney"/>
    <x v="0"/>
    <s v="$130-150k base"/>
    <s v="No"/>
    <s v="https://www.seek.com.au/job/54374705?type=standout#searchRequestToken=fff9aab1-aa04-4670-9316-875e44bd752e"/>
    <n v="0"/>
    <n v="1"/>
    <n v="1"/>
    <n v="1"/>
    <n v="0"/>
    <n v="0"/>
    <n v="0"/>
    <n v="0"/>
    <n v="0"/>
    <n v="0"/>
    <n v="1"/>
    <n v="0"/>
    <n v="0"/>
    <n v="1"/>
    <n v="0"/>
    <n v="0"/>
    <n v="0"/>
    <n v="0"/>
    <n v="0"/>
    <n v="0"/>
    <n v="0"/>
    <n v="0"/>
    <n v="0"/>
    <n v="0"/>
    <n v="0"/>
    <n v="44484"/>
    <n v="44509"/>
    <n v="1"/>
    <n v="1"/>
    <n v="0"/>
    <n v="2021"/>
    <n v="10"/>
    <n v="30"/>
    <n v="5"/>
    <m/>
    <m/>
    <m/>
    <x v="2"/>
    <s v="Recruiter"/>
    <x v="1"/>
    <x v="9"/>
    <x v="4"/>
  </r>
  <r>
    <n v="54375221"/>
    <s v="Data Scientist"/>
    <x v="1"/>
    <s v="Developers/Programmers"/>
    <x v="330"/>
    <n v="43028454"/>
    <m/>
    <m/>
    <d v="2021-10-15T00:00:00"/>
    <n v="44514.999988425923"/>
    <m/>
    <s v="Australia"/>
    <x v="0"/>
    <x v="0"/>
    <s v="CBD, Inner West &amp; Eastern Suburbs"/>
    <s v="sydney"/>
    <x v="0"/>
    <s v="$130-150k base"/>
    <s v="No"/>
    <s v="https://www.seek.com.au/job/54375221?type=standout#searchRequestToken=fff9aab1-aa04-4670-9316-875e44bd752e"/>
    <n v="0"/>
    <n v="1"/>
    <n v="1"/>
    <n v="1"/>
    <n v="0"/>
    <n v="0"/>
    <n v="0"/>
    <n v="0"/>
    <n v="0"/>
    <n v="0"/>
    <n v="1"/>
    <n v="0"/>
    <n v="0"/>
    <n v="1"/>
    <n v="0"/>
    <n v="0"/>
    <n v="0"/>
    <n v="0"/>
    <n v="0"/>
    <n v="0"/>
    <n v="0"/>
    <n v="0"/>
    <n v="0"/>
    <n v="0"/>
    <n v="0"/>
    <n v="44484"/>
    <n v="44506"/>
    <n v="1"/>
    <n v="1"/>
    <n v="0"/>
    <n v="2021"/>
    <n v="10"/>
    <n v="30"/>
    <n v="5"/>
    <m/>
    <m/>
    <m/>
    <x v="2"/>
    <s v="Recruiter"/>
    <x v="1"/>
    <x v="9"/>
    <x v="4"/>
  </r>
  <r>
    <n v="54380771"/>
    <s v="Data Scientist"/>
    <x v="1"/>
    <s v="Other"/>
    <x v="800"/>
    <n v="44578086"/>
    <m/>
    <m/>
    <d v="2021-10-15T00:00:00"/>
    <n v="44514.999988425923"/>
    <m/>
    <s v="Australia"/>
    <x v="4"/>
    <x v="4"/>
    <m/>
    <m/>
    <x v="0"/>
    <m/>
    <s v="Yes"/>
    <s v="https://www.seek.com.au/job/54380771?type=standout#searchRequestToken=ff560ab1-c9b2-4413-bf78-911dad728cff"/>
    <n v="1"/>
    <n v="1"/>
    <n v="1"/>
    <n v="1"/>
    <n v="0"/>
    <n v="0"/>
    <n v="0"/>
    <n v="0"/>
    <n v="0"/>
    <n v="1"/>
    <n v="1"/>
    <n v="0"/>
    <n v="0"/>
    <n v="1"/>
    <n v="0"/>
    <n v="0"/>
    <n v="0"/>
    <n v="0"/>
    <n v="0"/>
    <n v="0"/>
    <n v="0"/>
    <n v="0"/>
    <n v="1"/>
    <n v="0"/>
    <n v="0"/>
    <n v="44484"/>
    <n v="44497"/>
    <n v="0"/>
    <n v="1"/>
    <n v="0"/>
    <n v="2021"/>
    <n v="10"/>
    <n v="30"/>
    <n v="8"/>
    <m/>
    <m/>
    <m/>
    <x v="2"/>
    <s v="Direct"/>
    <x v="0"/>
    <x v="9"/>
    <x v="4"/>
  </r>
  <r>
    <n v="54383200"/>
    <s v="Data Scientist - Experimentation"/>
    <x v="0"/>
    <s v="Modelling &amp; Simulation"/>
    <x v="180"/>
    <n v="27372708"/>
    <s v="SEEK"/>
    <n v="4.4000000000000004"/>
    <d v="2021-10-15T00:00:00"/>
    <n v="44514.999988425923"/>
    <m/>
    <s v="Australia"/>
    <x v="2"/>
    <x v="2"/>
    <s v="CBD &amp; Inner Suburbs"/>
    <s v="melbourne"/>
    <x v="0"/>
    <m/>
    <s v="No"/>
    <s v="https://www.seek.com.au/job/54383200?type=standout#searchRequestToken=ffeb9c26-a09d-4708-85bd-dcc0b0c7b680"/>
    <n v="1"/>
    <n v="1"/>
    <n v="1"/>
    <n v="1"/>
    <n v="0"/>
    <n v="0"/>
    <n v="0"/>
    <n v="0"/>
    <n v="0"/>
    <n v="0"/>
    <n v="1"/>
    <n v="0"/>
    <n v="0"/>
    <n v="1"/>
    <n v="0"/>
    <n v="0"/>
    <n v="0"/>
    <n v="0"/>
    <n v="0"/>
    <n v="0"/>
    <n v="0"/>
    <n v="0"/>
    <n v="0"/>
    <n v="0"/>
    <n v="0"/>
    <n v="44484"/>
    <n v="44514"/>
    <n v="0"/>
    <n v="1"/>
    <n v="0"/>
    <n v="2021"/>
    <n v="10"/>
    <n v="30"/>
    <n v="6"/>
    <m/>
    <m/>
    <m/>
    <x v="2"/>
    <s v="Direct"/>
    <x v="0"/>
    <x v="9"/>
    <x v="4"/>
  </r>
  <r>
    <n v="54383285"/>
    <s v="Data Scientist - Experimentation"/>
    <x v="0"/>
    <s v="Modelling &amp; Simulation"/>
    <x v="180"/>
    <n v="27372708"/>
    <s v="SEEK"/>
    <n v="4.4000000000000004"/>
    <d v="2021-10-15T00:00:00"/>
    <n v="44514.999988425923"/>
    <m/>
    <s v="Australia"/>
    <x v="0"/>
    <x v="0"/>
    <s v="CBD, Inner West &amp; Eastern Suburbs"/>
    <s v="sydney"/>
    <x v="0"/>
    <m/>
    <s v="No"/>
    <s v="https://www.seek.com.au/job/54383285?type=standout#searchRequestToken=ffeb9c26-a09d-4708-85bd-dcc0b0c7b680"/>
    <n v="1"/>
    <n v="1"/>
    <n v="1"/>
    <n v="1"/>
    <n v="0"/>
    <n v="0"/>
    <n v="0"/>
    <n v="0"/>
    <n v="0"/>
    <n v="0"/>
    <n v="1"/>
    <n v="0"/>
    <n v="0"/>
    <n v="1"/>
    <n v="0"/>
    <n v="0"/>
    <n v="0"/>
    <n v="0"/>
    <n v="0"/>
    <n v="0"/>
    <n v="0"/>
    <n v="0"/>
    <n v="0"/>
    <n v="0"/>
    <n v="0"/>
    <n v="44484"/>
    <n v="44514"/>
    <n v="0"/>
    <n v="1"/>
    <n v="0"/>
    <n v="2021"/>
    <n v="10"/>
    <n v="30"/>
    <n v="6"/>
    <m/>
    <m/>
    <m/>
    <x v="2"/>
    <s v="Direct"/>
    <x v="0"/>
    <x v="9"/>
    <x v="4"/>
  </r>
  <r>
    <n v="54384443"/>
    <s v="Senior Data Scientist - Fraud Analytics (Insurance)"/>
    <x v="1"/>
    <s v="Engineering - Software"/>
    <x v="44"/>
    <n v="37079664"/>
    <m/>
    <m/>
    <d v="2021-10-15T00:00:00"/>
    <n v="44514.999988425923"/>
    <m/>
    <s v="Australia"/>
    <x v="0"/>
    <x v="0"/>
    <s v="CBD, Inner West &amp; Eastern Suburbs"/>
    <s v="sydney"/>
    <x v="0"/>
    <s v="140k+ depending on experience!"/>
    <s v="No"/>
    <s v="https://www.seek.com.au/job/54384443?type=standout#searchRequestToken=ffbaa495-3b09-423b-b78b-546119a43f99"/>
    <n v="1"/>
    <n v="1"/>
    <n v="1"/>
    <n v="1"/>
    <n v="0"/>
    <n v="0"/>
    <n v="0"/>
    <n v="0"/>
    <n v="0"/>
    <n v="0"/>
    <n v="1"/>
    <n v="0"/>
    <n v="0"/>
    <n v="1"/>
    <n v="0"/>
    <n v="0"/>
    <n v="0"/>
    <n v="0"/>
    <n v="0"/>
    <n v="0"/>
    <n v="0"/>
    <n v="1"/>
    <n v="0"/>
    <n v="0"/>
    <n v="0"/>
    <n v="44484"/>
    <n v="44512"/>
    <n v="1"/>
    <n v="1"/>
    <n v="0"/>
    <n v="2021"/>
    <n v="10"/>
    <n v="30"/>
    <n v="7"/>
    <n v="140000"/>
    <n v="140000"/>
    <s v="year"/>
    <x v="2"/>
    <s v="Recruiter"/>
    <x v="1"/>
    <x v="9"/>
    <x v="4"/>
  </r>
  <r>
    <n v="54385180"/>
    <s v="Data Scientist / Data Engineer / Data Analyst / Data Architect"/>
    <x v="1"/>
    <s v="Consultants"/>
    <x v="498"/>
    <n v="22297007"/>
    <m/>
    <m/>
    <d v="2021-10-15T00:00:00"/>
    <n v="44514.999988425923"/>
    <m/>
    <s v="Australia"/>
    <x v="1"/>
    <x v="1"/>
    <m/>
    <m/>
    <x v="1"/>
    <s v="$900 - $1280 per day, Inc. Super"/>
    <s v="No"/>
    <s v="https://www.seek.com.au/job/54385180?type=standard#searchRequestToken=ff91e9d8-d3d7-48aa-8661-0dff2f4cdd69"/>
    <n v="1"/>
    <n v="1"/>
    <n v="0"/>
    <n v="1"/>
    <n v="0"/>
    <n v="0"/>
    <n v="0"/>
    <n v="0"/>
    <n v="0"/>
    <n v="1"/>
    <n v="1"/>
    <n v="1"/>
    <n v="1"/>
    <n v="1"/>
    <n v="0"/>
    <n v="0"/>
    <n v="0"/>
    <n v="0"/>
    <n v="0"/>
    <n v="0"/>
    <n v="0"/>
    <n v="1"/>
    <n v="0"/>
    <n v="0"/>
    <n v="0"/>
    <n v="44484"/>
    <n v="44495"/>
    <n v="0"/>
    <n v="1"/>
    <n v="0"/>
    <n v="2021"/>
    <n v="10"/>
    <n v="30"/>
    <n v="9"/>
    <n v="900"/>
    <n v="1280"/>
    <s v="day"/>
    <x v="2"/>
    <s v="Direct"/>
    <x v="1"/>
    <x v="9"/>
    <x v="4"/>
  </r>
  <r>
    <n v="54385666"/>
    <s v="Principal Data Scientist"/>
    <x v="1"/>
    <s v="Management"/>
    <x v="152"/>
    <n v="600892"/>
    <s v="Energy Australia"/>
    <n v="3"/>
    <d v="2021-10-15T00:00:00"/>
    <n v="44514.999988425923"/>
    <m/>
    <s v="Australia"/>
    <x v="2"/>
    <x v="2"/>
    <s v="CBD &amp; Inner Suburbs"/>
    <s v="melbourne"/>
    <x v="0"/>
    <m/>
    <s v="Yes"/>
    <s v="https://www.seek.com.au/job/54385666?type=standout#searchRequestToken=fff3a9cb-312a-4ead-8bfb-17044594b10c"/>
    <n v="1"/>
    <n v="1"/>
    <n v="1"/>
    <n v="1"/>
    <n v="0"/>
    <n v="0"/>
    <n v="0"/>
    <n v="0"/>
    <n v="0"/>
    <n v="0"/>
    <n v="1"/>
    <n v="0"/>
    <n v="0"/>
    <n v="1"/>
    <n v="0"/>
    <n v="0"/>
    <n v="0"/>
    <n v="0"/>
    <n v="0"/>
    <n v="0"/>
    <n v="0"/>
    <n v="0"/>
    <n v="0"/>
    <n v="0"/>
    <n v="0"/>
    <n v="44484"/>
    <n v="44501"/>
    <n v="0"/>
    <n v="1"/>
    <n v="0"/>
    <n v="2021"/>
    <n v="10"/>
    <n v="30"/>
    <n v="6"/>
    <m/>
    <m/>
    <m/>
    <x v="2"/>
    <s v="Direct"/>
    <x v="0"/>
    <x v="9"/>
    <x v="4"/>
  </r>
  <r>
    <n v="54385788"/>
    <s v="Senior Analyst, People Analytics &amp; Reporting"/>
    <x v="8"/>
    <s v="Other"/>
    <x v="124"/>
    <n v="11268388"/>
    <s v="Bupa"/>
    <n v="3"/>
    <d v="2021-10-15T00:00:00"/>
    <n v="44514.647893518522"/>
    <m/>
    <s v="Australia"/>
    <x v="2"/>
    <x v="2"/>
    <m/>
    <m/>
    <x v="1"/>
    <s v="Insurance discounts &amp; flexible location"/>
    <s v="No"/>
    <s v="https://www.seek.com.au/job/54385788?type=standout#searchRequestToken=fffc1094-b047-4f27-ba94-dbf89cbd536b"/>
    <n v="1"/>
    <n v="1"/>
    <n v="0"/>
    <n v="1"/>
    <n v="0"/>
    <n v="0"/>
    <n v="0"/>
    <n v="0"/>
    <n v="0"/>
    <n v="0"/>
    <n v="1"/>
    <n v="0"/>
    <n v="0"/>
    <n v="1"/>
    <n v="0"/>
    <n v="0"/>
    <n v="0"/>
    <n v="0"/>
    <n v="0"/>
    <n v="0"/>
    <n v="0"/>
    <n v="0"/>
    <n v="0"/>
    <n v="0"/>
    <n v="0"/>
    <n v="44484"/>
    <n v="44514"/>
    <n v="0"/>
    <n v="1"/>
    <n v="0"/>
    <n v="2021"/>
    <n v="10"/>
    <n v="29"/>
    <n v="5"/>
    <m/>
    <m/>
    <m/>
    <x v="2"/>
    <s v="Direct"/>
    <x v="1"/>
    <x v="9"/>
    <x v="4"/>
  </r>
  <r>
    <n v="54386013"/>
    <s v="Data Scientist / Data Engineer / Data Analyst / Data Architect"/>
    <x v="1"/>
    <s v="Consultants"/>
    <x v="498"/>
    <n v="22297007"/>
    <m/>
    <m/>
    <d v="2021-10-15T00:00:00"/>
    <n v="44514.999988425923"/>
    <m/>
    <s v="Australia"/>
    <x v="6"/>
    <x v="6"/>
    <m/>
    <m/>
    <x v="0"/>
    <s v="$900 - $1280 per day, Inc. Super"/>
    <s v="No"/>
    <s v="https://www.seek.com.au/job/54386013?type=standard#searchRequestToken=ff91e9d8-d3d7-48aa-8661-0dff2f4cdd69"/>
    <n v="1"/>
    <n v="1"/>
    <n v="0"/>
    <n v="1"/>
    <n v="0"/>
    <n v="0"/>
    <n v="0"/>
    <n v="0"/>
    <n v="0"/>
    <n v="1"/>
    <n v="1"/>
    <n v="1"/>
    <n v="1"/>
    <n v="1"/>
    <n v="0"/>
    <n v="0"/>
    <n v="0"/>
    <n v="0"/>
    <n v="0"/>
    <n v="0"/>
    <n v="0"/>
    <n v="1"/>
    <n v="0"/>
    <n v="0"/>
    <n v="0"/>
    <n v="44484"/>
    <n v="44495"/>
    <n v="0"/>
    <n v="1"/>
    <n v="0"/>
    <n v="2021"/>
    <n v="10"/>
    <n v="30"/>
    <n v="9"/>
    <n v="900"/>
    <n v="1280"/>
    <s v="day"/>
    <x v="2"/>
    <s v="Direct"/>
    <x v="1"/>
    <x v="9"/>
    <x v="4"/>
  </r>
  <r>
    <n v="54386176"/>
    <s v="Senior Analyst, People Analytics &amp; Reporting"/>
    <x v="8"/>
    <s v="Other"/>
    <x v="124"/>
    <n v="11268388"/>
    <s v="Bupa"/>
    <n v="3"/>
    <d v="2021-10-15T00:00:00"/>
    <n v="44514.65452546296"/>
    <m/>
    <s v="Australia"/>
    <x v="2"/>
    <x v="2"/>
    <m/>
    <m/>
    <x v="1"/>
    <s v="Insurance discounts &amp; flexible location"/>
    <s v="No"/>
    <s v="https://www.seek.com.au/job/54386176?type=standout#searchRequestToken=fffc1094-b047-4f27-ba94-dbf89cbd536b"/>
    <n v="1"/>
    <n v="1"/>
    <n v="0"/>
    <n v="1"/>
    <n v="0"/>
    <n v="0"/>
    <n v="0"/>
    <n v="0"/>
    <n v="0"/>
    <n v="0"/>
    <n v="1"/>
    <n v="0"/>
    <n v="0"/>
    <n v="1"/>
    <n v="0"/>
    <n v="0"/>
    <n v="0"/>
    <n v="0"/>
    <n v="0"/>
    <n v="0"/>
    <n v="0"/>
    <n v="0"/>
    <n v="0"/>
    <n v="0"/>
    <n v="0"/>
    <n v="44484"/>
    <n v="44514"/>
    <n v="0"/>
    <n v="1"/>
    <n v="0"/>
    <n v="2021"/>
    <n v="10"/>
    <n v="29"/>
    <n v="5"/>
    <m/>
    <m/>
    <m/>
    <x v="2"/>
    <s v="Direct"/>
    <x v="1"/>
    <x v="9"/>
    <x v="4"/>
  </r>
  <r>
    <n v="54386672"/>
    <s v="Data Scientist"/>
    <x v="1"/>
    <s v="Database Development &amp; Administration"/>
    <x v="844"/>
    <n v="1383282"/>
    <s v="REA Group"/>
    <n v="3.8"/>
    <d v="2021-10-15T00:00:00"/>
    <n v="44514.66375"/>
    <m/>
    <s v="Australia"/>
    <x v="0"/>
    <x v="0"/>
    <m/>
    <m/>
    <x v="0"/>
    <m/>
    <s v="No"/>
    <s v="https://www.seek.com.au/job/54386672?type=standout#searchRequestToken=ffeda022-f781-487a-8363-f5f971aea2aa"/>
    <n v="1"/>
    <n v="1"/>
    <n v="1"/>
    <n v="1"/>
    <n v="0"/>
    <n v="0"/>
    <n v="0"/>
    <n v="0"/>
    <n v="0"/>
    <n v="0"/>
    <n v="1"/>
    <n v="0"/>
    <n v="0"/>
    <n v="1"/>
    <n v="0"/>
    <n v="0"/>
    <n v="0"/>
    <n v="0"/>
    <n v="0"/>
    <n v="0"/>
    <n v="0"/>
    <n v="0"/>
    <n v="0"/>
    <n v="0"/>
    <n v="0"/>
    <n v="44484"/>
    <n v="44514"/>
    <n v="0"/>
    <n v="1"/>
    <n v="0"/>
    <n v="2021"/>
    <n v="10"/>
    <n v="29"/>
    <n v="6"/>
    <m/>
    <m/>
    <m/>
    <x v="2"/>
    <s v="Direct"/>
    <x v="0"/>
    <x v="9"/>
    <x v="4"/>
  </r>
  <r>
    <n v="54388413"/>
    <s v="Data Scientist Team Lead"/>
    <x v="1"/>
    <s v="Other"/>
    <x v="552"/>
    <n v="35293445"/>
    <m/>
    <m/>
    <d v="2021-10-15T00:00:00"/>
    <n v="44514.690046296288"/>
    <m/>
    <s v="Australia"/>
    <x v="4"/>
    <x v="4"/>
    <s v="CBD &amp; Inner Suburbs"/>
    <s v="brisbane"/>
    <x v="0"/>
    <s v="$140k - $150k + super (negotiable)"/>
    <s v="No"/>
    <s v="https://www.seek.com.au/job/54388413?type=standard#searchRequestToken=ffbaa495-3b09-423b-b78b-546119a43f99"/>
    <n v="1"/>
    <n v="1"/>
    <n v="1"/>
    <n v="1"/>
    <n v="0"/>
    <n v="0"/>
    <n v="0"/>
    <n v="0"/>
    <n v="0"/>
    <n v="0"/>
    <n v="1"/>
    <n v="1"/>
    <n v="0"/>
    <n v="1"/>
    <n v="0"/>
    <n v="0"/>
    <n v="0"/>
    <n v="0"/>
    <n v="0"/>
    <n v="0"/>
    <n v="0"/>
    <n v="0"/>
    <n v="0"/>
    <n v="0"/>
    <n v="0"/>
    <n v="44484"/>
    <n v="44514"/>
    <n v="1"/>
    <n v="1"/>
    <n v="0"/>
    <n v="2021"/>
    <n v="10"/>
    <n v="29"/>
    <n v="7"/>
    <n v="140000"/>
    <n v="150000"/>
    <s v="year"/>
    <x v="2"/>
    <s v="Recruiter"/>
    <x v="1"/>
    <x v="9"/>
    <x v="4"/>
  </r>
  <r>
    <n v="54388640"/>
    <s v="Senior Data Scientist"/>
    <x v="1"/>
    <s v="Engineering - Software"/>
    <x v="48"/>
    <n v="22081129"/>
    <m/>
    <m/>
    <d v="2021-10-15T00:00:00"/>
    <n v="44514.694571759261"/>
    <m/>
    <s v="Australia"/>
    <x v="2"/>
    <x v="2"/>
    <m/>
    <m/>
    <x v="0"/>
    <s v="plus super + Bonus"/>
    <s v="No"/>
    <s v="https://www.seek.com.au/job/54388640?type=standout#searchRequestToken=ffeb9c26-a09d-4708-85bd-dcc0b0c7b680"/>
    <n v="1"/>
    <n v="1"/>
    <n v="1"/>
    <n v="1"/>
    <n v="0"/>
    <n v="0"/>
    <n v="0"/>
    <n v="0"/>
    <n v="0"/>
    <n v="0"/>
    <n v="1"/>
    <n v="0"/>
    <n v="0"/>
    <n v="1"/>
    <n v="0"/>
    <n v="0"/>
    <n v="0"/>
    <n v="0"/>
    <n v="0"/>
    <n v="0"/>
    <n v="0"/>
    <n v="1"/>
    <n v="0"/>
    <n v="0"/>
    <n v="0"/>
    <n v="44484"/>
    <n v="44514"/>
    <n v="1"/>
    <n v="1"/>
    <n v="0"/>
    <n v="2021"/>
    <n v="10"/>
    <n v="29"/>
    <n v="7"/>
    <m/>
    <m/>
    <m/>
    <x v="2"/>
    <s v="Recruiter"/>
    <x v="1"/>
    <x v="9"/>
    <x v="4"/>
  </r>
  <r>
    <n v="54389285"/>
    <s v="Start your new career as a Data Analyst"/>
    <x v="1"/>
    <s v="Consultants"/>
    <x v="644"/>
    <n v="39371635"/>
    <m/>
    <m/>
    <d v="2021-10-15T00:00:00"/>
    <n v="44514.999988425923"/>
    <m/>
    <s v="Australia"/>
    <x v="0"/>
    <x v="0"/>
    <s v="CBD, Inner West &amp; Eastern Suburbs"/>
    <s v="sydney"/>
    <x v="0"/>
    <s v="$56,000 - $59,999"/>
    <s v="No"/>
    <s v="https://www.seek.com.au/job/54389285?type=standard#searchRequestToken=ffbaa495-3b09-423b-b78b-546119a43f99"/>
    <n v="0"/>
    <n v="1"/>
    <n v="0"/>
    <n v="1"/>
    <n v="0"/>
    <n v="0"/>
    <n v="0"/>
    <n v="0"/>
    <n v="0"/>
    <n v="0"/>
    <n v="1"/>
    <n v="0"/>
    <n v="0"/>
    <n v="1"/>
    <n v="0"/>
    <n v="0"/>
    <n v="0"/>
    <n v="0"/>
    <n v="0"/>
    <n v="0"/>
    <n v="0"/>
    <n v="0"/>
    <n v="0"/>
    <n v="0"/>
    <n v="0"/>
    <n v="44484"/>
    <n v="44512"/>
    <n v="0"/>
    <n v="1"/>
    <n v="0"/>
    <n v="2021"/>
    <n v="10"/>
    <n v="30"/>
    <n v="4"/>
    <n v="56000"/>
    <n v="59999"/>
    <s v="year"/>
    <x v="2"/>
    <s v="Direct"/>
    <x v="1"/>
    <x v="9"/>
    <x v="4"/>
  </r>
  <r>
    <n v="54389321"/>
    <s v="Start your new career as a Data Analyst"/>
    <x v="1"/>
    <s v="Consultants"/>
    <x v="644"/>
    <n v="39371635"/>
    <m/>
    <m/>
    <d v="2021-10-15T00:00:00"/>
    <n v="44514.999988425923"/>
    <m/>
    <s v="Australia"/>
    <x v="2"/>
    <x v="2"/>
    <s v="CBD &amp; Inner Suburbs"/>
    <s v="melbourne"/>
    <x v="0"/>
    <s v="$56,000 - $59,999"/>
    <s v="No"/>
    <s v="https://www.seek.com.au/job/54389321?type=standout#searchRequestToken=ff894e69-db42-4a60-b11d-9e4ded51e542"/>
    <n v="0"/>
    <n v="1"/>
    <n v="0"/>
    <n v="1"/>
    <n v="0"/>
    <n v="0"/>
    <n v="0"/>
    <n v="0"/>
    <n v="0"/>
    <n v="0"/>
    <n v="1"/>
    <n v="0"/>
    <n v="0"/>
    <n v="1"/>
    <n v="0"/>
    <n v="0"/>
    <n v="0"/>
    <n v="0"/>
    <n v="0"/>
    <n v="0"/>
    <n v="0"/>
    <n v="0"/>
    <n v="0"/>
    <n v="0"/>
    <n v="0"/>
    <n v="44484"/>
    <n v="44512"/>
    <n v="0"/>
    <n v="1"/>
    <n v="0"/>
    <n v="2021"/>
    <n v="10"/>
    <n v="30"/>
    <n v="4"/>
    <n v="56000"/>
    <n v="59999"/>
    <s v="year"/>
    <x v="2"/>
    <s v="Direct"/>
    <x v="1"/>
    <x v="9"/>
    <x v="4"/>
  </r>
  <r>
    <n v="54389823"/>
    <s v="Senior Data Scientist"/>
    <x v="1"/>
    <s v="Developers/Programmers"/>
    <x v="845"/>
    <n v="18396347"/>
    <s v="hipages Group"/>
    <n v="3.3"/>
    <d v="2021-10-15T00:00:00"/>
    <n v="44514.999988425923"/>
    <m/>
    <s v="Australia"/>
    <x v="0"/>
    <x v="0"/>
    <s v="CBD, Inner West &amp; Eastern Suburbs"/>
    <s v="sydney"/>
    <x v="0"/>
    <m/>
    <s v="No"/>
    <s v="https://www.seek.com.au/job/54389823?type=standout#searchRequestToken=ffdd6853-5154-404b-8f90-39ae5e311cb5"/>
    <n v="1"/>
    <n v="1"/>
    <n v="1"/>
    <n v="1"/>
    <n v="0"/>
    <n v="0"/>
    <n v="0"/>
    <n v="0"/>
    <n v="0"/>
    <n v="1"/>
    <n v="1"/>
    <n v="0"/>
    <n v="0"/>
    <n v="1"/>
    <n v="0"/>
    <n v="0"/>
    <n v="0"/>
    <n v="0"/>
    <n v="0"/>
    <n v="0"/>
    <n v="0"/>
    <n v="1"/>
    <n v="0"/>
    <n v="0"/>
    <n v="0"/>
    <n v="44484"/>
    <n v="44514"/>
    <n v="0"/>
    <n v="1"/>
    <n v="0"/>
    <n v="2021"/>
    <n v="10"/>
    <n v="30"/>
    <n v="8"/>
    <m/>
    <m/>
    <m/>
    <x v="2"/>
    <s v="Direct"/>
    <x v="0"/>
    <x v="9"/>
    <x v="4"/>
  </r>
  <r>
    <n v="54390394"/>
    <s v="Lead Data Scientist"/>
    <x v="1"/>
    <s v="Team Leaders"/>
    <x v="846"/>
    <n v="39690466"/>
    <m/>
    <m/>
    <d v="2021-10-15T00:00:00"/>
    <n v="44514.725324074083"/>
    <m/>
    <s v="Australia"/>
    <x v="4"/>
    <x v="4"/>
    <s v="CBD &amp; Inner Suburbs"/>
    <s v="brisbane"/>
    <x v="0"/>
    <m/>
    <s v="No"/>
    <s v="https://www.seek.com.au/job/54390394?type=standard#searchRequestToken=fff9aab1-aa04-4670-9316-875e44bd752e"/>
    <n v="1"/>
    <n v="1"/>
    <n v="1"/>
    <n v="1"/>
    <n v="0"/>
    <n v="0"/>
    <n v="0"/>
    <n v="0"/>
    <n v="0"/>
    <n v="0"/>
    <n v="1"/>
    <n v="1"/>
    <n v="0"/>
    <n v="1"/>
    <n v="0"/>
    <n v="0"/>
    <n v="0"/>
    <n v="0"/>
    <n v="0"/>
    <n v="0"/>
    <n v="0"/>
    <n v="0"/>
    <n v="0"/>
    <n v="0"/>
    <n v="0"/>
    <n v="44484"/>
    <n v="44514"/>
    <n v="0"/>
    <n v="1"/>
    <n v="0"/>
    <n v="2021"/>
    <n v="10"/>
    <n v="29"/>
    <n v="7"/>
    <m/>
    <m/>
    <m/>
    <x v="2"/>
    <s v="Direct"/>
    <x v="0"/>
    <x v="9"/>
    <x v="4"/>
  </r>
  <r>
    <n v="54397189"/>
    <s v="Data Scientist Team Leader (Mining Technology Product Development)"/>
    <x v="1"/>
    <s v="Team Leaders"/>
    <x v="847"/>
    <n v="19613163"/>
    <m/>
    <m/>
    <d v="2021-10-17T00:00:00"/>
    <n v="44516.999988425923"/>
    <m/>
    <s v="Australia"/>
    <x v="4"/>
    <x v="4"/>
    <s v="CBD &amp; Inner Suburbs"/>
    <s v="brisbane"/>
    <x v="0"/>
    <s v="$130k-$160k base + 12% super + bonus"/>
    <s v="No"/>
    <s v="https://www.seek.com.au/job/54397189?type=standard#searchRequestToken=ffeda022-f781-487a-8363-f5f971aea2aa"/>
    <n v="1"/>
    <n v="1"/>
    <n v="1"/>
    <n v="1"/>
    <n v="0"/>
    <n v="0"/>
    <n v="0"/>
    <n v="0"/>
    <n v="0"/>
    <n v="0"/>
    <n v="1"/>
    <n v="1"/>
    <n v="0"/>
    <n v="1"/>
    <n v="0"/>
    <n v="0"/>
    <n v="0"/>
    <n v="0"/>
    <n v="0"/>
    <n v="0"/>
    <n v="0"/>
    <n v="0"/>
    <n v="0"/>
    <n v="0"/>
    <n v="0"/>
    <n v="44486"/>
    <n v="44503"/>
    <n v="1"/>
    <n v="1"/>
    <n v="0"/>
    <n v="2021"/>
    <n v="10"/>
    <n v="30"/>
    <n v="7"/>
    <n v="130000"/>
    <n v="160000"/>
    <s v="year"/>
    <x v="2"/>
    <s v="Recruiter"/>
    <x v="1"/>
    <x v="9"/>
    <x v="6"/>
  </r>
  <r>
    <n v="54417386"/>
    <s v="Senior Data Scientist"/>
    <x v="1"/>
    <s v="Engineering - Software"/>
    <x v="179"/>
    <n v="34276930"/>
    <m/>
    <m/>
    <d v="2021-10-18T00:00:00"/>
    <n v="44517.999988425923"/>
    <m/>
    <s v="Australia"/>
    <x v="0"/>
    <x v="0"/>
    <s v="CBD, Inner West &amp; Eastern Suburbs"/>
    <s v="sydney"/>
    <x v="0"/>
    <m/>
    <m/>
    <s v="https://www.seek.com.au/job/54417386?type=standard#searchRequestToken=ffbaa495-3b09-423b-b78b-546119a43f99"/>
    <n v="1"/>
    <n v="1"/>
    <n v="1"/>
    <n v="1"/>
    <n v="0"/>
    <n v="0"/>
    <n v="0"/>
    <n v="0"/>
    <n v="0"/>
    <n v="1"/>
    <n v="1"/>
    <n v="0"/>
    <n v="0"/>
    <n v="1"/>
    <n v="0"/>
    <n v="0"/>
    <n v="0"/>
    <n v="0"/>
    <n v="0"/>
    <n v="0"/>
    <n v="0"/>
    <n v="1"/>
    <n v="0"/>
    <n v="0"/>
    <n v="0"/>
    <n v="44487"/>
    <n v="44493"/>
    <n v="1"/>
    <n v="1"/>
    <n v="0"/>
    <n v="2021"/>
    <n v="10"/>
    <n v="30"/>
    <n v="8"/>
    <m/>
    <m/>
    <m/>
    <x v="2"/>
    <s v="Recruiter"/>
    <x v="0"/>
    <x v="9"/>
    <x v="1"/>
  </r>
  <r>
    <n v="54418538"/>
    <s v="Client Facing Data Scientist/Analyst"/>
    <x v="1"/>
    <s v="Consultants"/>
    <x v="492"/>
    <n v="39118171"/>
    <m/>
    <m/>
    <d v="2021-10-18T00:00:00"/>
    <n v="44517.999988425923"/>
    <m/>
    <s v="Australia"/>
    <x v="0"/>
    <x v="0"/>
    <s v="North Shore &amp; Northern Beaches"/>
    <s v="North Sydney"/>
    <x v="0"/>
    <s v="$120,000 - $159,999"/>
    <m/>
    <s v="https://www.seek.com.au/job/54418538?type=standout#searchRequestToken=ffeda022-f781-487a-8363-f5f971aea2aa"/>
    <n v="1"/>
    <n v="1"/>
    <n v="1"/>
    <n v="1"/>
    <n v="0"/>
    <n v="0"/>
    <n v="0"/>
    <n v="0"/>
    <n v="0"/>
    <n v="0"/>
    <n v="1"/>
    <n v="0"/>
    <n v="0"/>
    <n v="1"/>
    <n v="0"/>
    <n v="0"/>
    <n v="0"/>
    <n v="0"/>
    <n v="0"/>
    <n v="0"/>
    <n v="0"/>
    <n v="0"/>
    <n v="0"/>
    <n v="0"/>
    <n v="0"/>
    <n v="44487"/>
    <n v="44517"/>
    <n v="0"/>
    <n v="1"/>
    <n v="0"/>
    <n v="2021"/>
    <n v="10"/>
    <n v="30"/>
    <n v="6"/>
    <n v="120000"/>
    <n v="159999"/>
    <s v="year"/>
    <x v="2"/>
    <s v="Direct"/>
    <x v="1"/>
    <x v="9"/>
    <x v="1"/>
  </r>
  <r>
    <n v="54420004"/>
    <s v="Data Scientist"/>
    <x v="1"/>
    <s v="Business/Systems Analysts"/>
    <x v="848"/>
    <n v="21150476"/>
    <s v="Westrac"/>
    <n v="2.9"/>
    <d v="2021-10-18T00:00:00"/>
    <n v="44517.999988425923"/>
    <m/>
    <s v="Australia"/>
    <x v="3"/>
    <x v="3"/>
    <m/>
    <m/>
    <x v="0"/>
    <s v="Full-Time Permanent + Competitive Salary"/>
    <m/>
    <s v="https://www.seek.com.au/job/54420004?type=standout#searchRequestToken=ffbaa495-3b09-423b-b78b-546119a43f99"/>
    <n v="0"/>
    <n v="1"/>
    <n v="1"/>
    <n v="1"/>
    <n v="0"/>
    <n v="0"/>
    <n v="0"/>
    <n v="0"/>
    <n v="0"/>
    <n v="0"/>
    <n v="1"/>
    <n v="0"/>
    <n v="0"/>
    <n v="1"/>
    <n v="0"/>
    <n v="0"/>
    <n v="0"/>
    <n v="0"/>
    <n v="0"/>
    <n v="0"/>
    <n v="0"/>
    <n v="0"/>
    <n v="0"/>
    <n v="0"/>
    <n v="0"/>
    <n v="44487"/>
    <n v="44516"/>
    <n v="0"/>
    <n v="1"/>
    <n v="0"/>
    <n v="2021"/>
    <n v="10"/>
    <n v="30"/>
    <n v="5"/>
    <m/>
    <m/>
    <m/>
    <x v="2"/>
    <s v="Direct"/>
    <x v="1"/>
    <x v="9"/>
    <x v="1"/>
  </r>
  <r>
    <n v="54427399"/>
    <s v="Junior Data Analyst"/>
    <x v="1"/>
    <s v="Database Development &amp; Administration"/>
    <x v="613"/>
    <n v="26508019"/>
    <s v="Datacom"/>
    <n v="2.7"/>
    <d v="2021-10-19T00:00:00"/>
    <n v="44518.999988425923"/>
    <m/>
    <s v="Australia"/>
    <x v="6"/>
    <x v="6"/>
    <m/>
    <m/>
    <x v="0"/>
    <m/>
    <m/>
    <s v="https://www.seek.com.au/job/54427399?type=standout#searchRequestToken=ffbaa495-3b09-423b-b78b-546119a43f99"/>
    <n v="1"/>
    <n v="1"/>
    <n v="0"/>
    <n v="1"/>
    <n v="0"/>
    <n v="0"/>
    <n v="0"/>
    <n v="0"/>
    <n v="0"/>
    <n v="0"/>
    <n v="1"/>
    <n v="0"/>
    <n v="0"/>
    <n v="1"/>
    <n v="0"/>
    <n v="0"/>
    <n v="0"/>
    <n v="0"/>
    <n v="0"/>
    <n v="0"/>
    <n v="0"/>
    <n v="0"/>
    <n v="0"/>
    <n v="0"/>
    <n v="0"/>
    <n v="44488"/>
    <n v="44515"/>
    <n v="0"/>
    <n v="1"/>
    <n v="0"/>
    <n v="2021"/>
    <n v="10"/>
    <n v="30"/>
    <n v="5"/>
    <m/>
    <m/>
    <m/>
    <x v="2"/>
    <s v="Direct"/>
    <x v="0"/>
    <x v="9"/>
    <x v="2"/>
  </r>
  <r>
    <n v="54428030"/>
    <s v="Senior Data Scientist | 12 Months Fixed Term Contract"/>
    <x v="1"/>
    <s v="Other"/>
    <x v="232"/>
    <n v="35282565"/>
    <m/>
    <m/>
    <d v="2021-10-19T00:00:00"/>
    <n v="44518.999988425923"/>
    <m/>
    <s v="Australia"/>
    <x v="0"/>
    <x v="0"/>
    <s v="Parramatta &amp; Western Suburbs"/>
    <s v="parramatta"/>
    <x v="0"/>
    <m/>
    <m/>
    <s v="https://www.seek.com.au/job/54428030?type=standard#searchRequestToken=ffbaa495-3b09-423b-b78b-546119a43f99"/>
    <n v="1"/>
    <n v="1"/>
    <n v="1"/>
    <n v="1"/>
    <n v="0"/>
    <n v="0"/>
    <n v="0"/>
    <n v="0"/>
    <n v="0"/>
    <n v="0"/>
    <n v="1"/>
    <n v="0"/>
    <n v="1"/>
    <n v="1"/>
    <n v="0"/>
    <n v="0"/>
    <n v="0"/>
    <n v="0"/>
    <n v="0"/>
    <n v="0"/>
    <n v="0"/>
    <n v="0"/>
    <n v="0"/>
    <n v="0"/>
    <n v="0"/>
    <n v="44488"/>
    <n v="44518"/>
    <n v="1"/>
    <n v="1"/>
    <n v="0"/>
    <n v="2021"/>
    <n v="10"/>
    <n v="30"/>
    <n v="7"/>
    <m/>
    <m/>
    <m/>
    <x v="2"/>
    <s v="Recruiter"/>
    <x v="0"/>
    <x v="9"/>
    <x v="2"/>
  </r>
  <r>
    <n v="54428277"/>
    <s v="Data Scientist / Analyst"/>
    <x v="1"/>
    <s v="Other"/>
    <x v="232"/>
    <n v="35282565"/>
    <m/>
    <m/>
    <d v="2021-10-19T00:00:00"/>
    <n v="44518.999988425923"/>
    <m/>
    <s v="Australia"/>
    <x v="0"/>
    <x v="0"/>
    <s v="Parramatta &amp; Western Suburbs"/>
    <s v="parramatta"/>
    <x v="0"/>
    <m/>
    <m/>
    <s v="https://www.seek.com.au/job/54428277?type=standard#searchRequestToken=ffcfbb55-b827-4573-8f8b-8029b91eb3e4"/>
    <n v="1"/>
    <n v="1"/>
    <n v="1"/>
    <n v="1"/>
    <n v="0"/>
    <n v="0"/>
    <n v="0"/>
    <n v="0"/>
    <n v="0"/>
    <n v="0"/>
    <n v="1"/>
    <n v="0"/>
    <n v="0"/>
    <n v="1"/>
    <n v="0"/>
    <n v="0"/>
    <n v="0"/>
    <n v="0"/>
    <n v="0"/>
    <n v="0"/>
    <n v="0"/>
    <n v="0"/>
    <n v="0"/>
    <n v="0"/>
    <n v="0"/>
    <n v="44488"/>
    <n v="44518"/>
    <n v="1"/>
    <n v="1"/>
    <n v="0"/>
    <n v="2021"/>
    <n v="10"/>
    <n v="30"/>
    <n v="6"/>
    <m/>
    <m/>
    <m/>
    <x v="2"/>
    <s v="Recruiter"/>
    <x v="0"/>
    <x v="9"/>
    <x v="2"/>
  </r>
  <r>
    <n v="54429011"/>
    <s v="Data Analyst / Business Analyst"/>
    <x v="2"/>
    <s v="Analysis &amp; Reporting"/>
    <x v="772"/>
    <n v="5133543"/>
    <m/>
    <m/>
    <d v="2021-10-19T00:00:00"/>
    <n v="44518.999988425923"/>
    <m/>
    <s v="Australia"/>
    <x v="4"/>
    <x v="4"/>
    <s v="CBD &amp; Inner Suburbs"/>
    <s v="brisbane"/>
    <x v="1"/>
    <m/>
    <m/>
    <s v="https://www.seek.com.au/job/54429011?type=standard#searchRequestToken=fffc1094-b047-4f27-ba94-dbf89cbd536b"/>
    <n v="0"/>
    <n v="1"/>
    <n v="0"/>
    <n v="1"/>
    <n v="0"/>
    <n v="0"/>
    <n v="0"/>
    <n v="0"/>
    <n v="0"/>
    <n v="0"/>
    <n v="1"/>
    <n v="0"/>
    <n v="0"/>
    <n v="1"/>
    <n v="0"/>
    <n v="0"/>
    <n v="0"/>
    <n v="0"/>
    <n v="0"/>
    <n v="0"/>
    <n v="0"/>
    <n v="0"/>
    <n v="0"/>
    <n v="0"/>
    <n v="0"/>
    <n v="44488"/>
    <n v="44516"/>
    <n v="1"/>
    <n v="1"/>
    <n v="0"/>
    <n v="2021"/>
    <n v="10"/>
    <n v="30"/>
    <n v="4"/>
    <m/>
    <m/>
    <m/>
    <x v="2"/>
    <s v="Recruiter"/>
    <x v="0"/>
    <x v="9"/>
    <x v="2"/>
  </r>
  <r>
    <n v="54437867"/>
    <s v="Data Scientist"/>
    <x v="1"/>
    <s v="Database Development &amp; Administration"/>
    <x v="806"/>
    <n v="40916502"/>
    <m/>
    <m/>
    <d v="2021-10-19T00:00:00"/>
    <n v="44518.999988425923"/>
    <m/>
    <s v="Australia"/>
    <x v="0"/>
    <x v="0"/>
    <s v="CBD, Inner West &amp; Eastern Suburbs"/>
    <s v="sydney"/>
    <x v="0"/>
    <m/>
    <m/>
    <s v="https://www.seek.com.au/job/54437867?type=standout#searchRequestToken=ffd0080f-ab15-4c30-97cc-b3fcfa6cab25"/>
    <n v="0"/>
    <n v="1"/>
    <n v="1"/>
    <n v="1"/>
    <n v="0"/>
    <n v="0"/>
    <n v="0"/>
    <n v="0"/>
    <n v="0"/>
    <n v="0"/>
    <n v="1"/>
    <n v="0"/>
    <n v="0"/>
    <n v="1"/>
    <n v="0"/>
    <n v="0"/>
    <n v="0"/>
    <n v="0"/>
    <n v="0"/>
    <n v="0"/>
    <n v="0"/>
    <n v="0"/>
    <n v="0"/>
    <n v="0"/>
    <n v="0"/>
    <n v="44488"/>
    <n v="44518"/>
    <n v="0"/>
    <n v="1"/>
    <n v="0"/>
    <n v="2021"/>
    <n v="10"/>
    <n v="30"/>
    <n v="5"/>
    <m/>
    <m/>
    <m/>
    <x v="2"/>
    <s v="Direct"/>
    <x v="0"/>
    <x v="9"/>
    <x v="2"/>
  </r>
  <r>
    <n v="54438097"/>
    <s v="Machine Learning Engineer / Data Scientist"/>
    <x v="1"/>
    <s v="Engineering - Software"/>
    <x v="827"/>
    <n v="46423229"/>
    <m/>
    <m/>
    <d v="2021-10-19T00:00:00"/>
    <n v="44518.999988425923"/>
    <m/>
    <s v="Australia"/>
    <x v="2"/>
    <x v="2"/>
    <s v="CBD &amp; Inner Suburbs"/>
    <s v="melbourne"/>
    <x v="0"/>
    <m/>
    <m/>
    <s v="https://www.seek.com.au/job/54438097?type=standout#searchRequestToken=ffd4bb74-310e-4656-b148-f560a5c0d21e"/>
    <n v="0"/>
    <n v="1"/>
    <n v="1"/>
    <n v="1"/>
    <n v="0"/>
    <n v="0"/>
    <n v="0"/>
    <n v="0"/>
    <n v="0"/>
    <n v="0"/>
    <n v="1"/>
    <n v="1"/>
    <n v="0"/>
    <n v="1"/>
    <n v="0"/>
    <n v="0"/>
    <n v="0"/>
    <n v="0"/>
    <n v="0"/>
    <n v="0"/>
    <n v="0"/>
    <n v="1"/>
    <n v="0"/>
    <n v="0"/>
    <n v="0"/>
    <n v="44488"/>
    <n v="44518"/>
    <n v="0"/>
    <n v="1"/>
    <n v="0"/>
    <n v="2021"/>
    <n v="10"/>
    <n v="30"/>
    <n v="7"/>
    <m/>
    <m/>
    <m/>
    <x v="2"/>
    <s v="Direct"/>
    <x v="0"/>
    <x v="9"/>
    <x v="2"/>
  </r>
  <r>
    <n v="54439128"/>
    <s v="Data Scientist"/>
    <x v="2"/>
    <s v="Other"/>
    <x v="849"/>
    <n v="21587716"/>
    <s v="AustralianSuper"/>
    <n v="4"/>
    <d v="2021-10-19T00:00:00"/>
    <n v="44518.684502314813"/>
    <m/>
    <s v="Australia"/>
    <x v="2"/>
    <x v="2"/>
    <m/>
    <m/>
    <x v="0"/>
    <m/>
    <m/>
    <s v="https://www.seek.com.au/job/54439128?type=standout#searchRequestToken=ffcbee38-f1ab-45b4-9070-c309d6a08665"/>
    <n v="1"/>
    <n v="1"/>
    <n v="1"/>
    <n v="1"/>
    <n v="0"/>
    <n v="0"/>
    <n v="0"/>
    <n v="0"/>
    <n v="0"/>
    <n v="0"/>
    <n v="1"/>
    <n v="0"/>
    <n v="0"/>
    <n v="1"/>
    <n v="0"/>
    <n v="0"/>
    <n v="0"/>
    <n v="0"/>
    <n v="0"/>
    <n v="0"/>
    <n v="0"/>
    <n v="0"/>
    <n v="0"/>
    <n v="0"/>
    <n v="0"/>
    <n v="44488"/>
    <n v="44518"/>
    <n v="0"/>
    <n v="1"/>
    <n v="0"/>
    <n v="2021"/>
    <n v="10"/>
    <n v="29"/>
    <n v="6"/>
    <m/>
    <m/>
    <m/>
    <x v="2"/>
    <s v="Direct"/>
    <x v="0"/>
    <x v="9"/>
    <x v="2"/>
  </r>
  <r>
    <n v="54440865"/>
    <s v="Senior Data Scientist (Knowledge Graph)"/>
    <x v="0"/>
    <s v="Mathematics, Statistics &amp; Information Sciences"/>
    <x v="180"/>
    <n v="27372708"/>
    <s v="SEEK"/>
    <n v="4.4000000000000004"/>
    <d v="2021-10-19T00:00:00"/>
    <n v="44518.999988425923"/>
    <m/>
    <s v="Australia"/>
    <x v="0"/>
    <x v="0"/>
    <s v="CBD, Inner West &amp; Eastern Suburbs"/>
    <s v="sydney"/>
    <x v="0"/>
    <s v="Base + Super + Profit Share"/>
    <m/>
    <s v="https://www.seek.com.au/job/54440865?type=standout#searchRequestToken=fff3a9cb-312a-4ead-8bfb-17044594b10c"/>
    <n v="0"/>
    <n v="1"/>
    <n v="1"/>
    <n v="1"/>
    <n v="0"/>
    <n v="0"/>
    <n v="0"/>
    <n v="0"/>
    <n v="0"/>
    <n v="0"/>
    <n v="1"/>
    <n v="0"/>
    <n v="0"/>
    <n v="1"/>
    <n v="0"/>
    <n v="0"/>
    <n v="0"/>
    <n v="0"/>
    <n v="0"/>
    <n v="0"/>
    <n v="0"/>
    <n v="1"/>
    <n v="0"/>
    <n v="0"/>
    <n v="0"/>
    <n v="44488"/>
    <n v="44518"/>
    <n v="0"/>
    <n v="1"/>
    <n v="0"/>
    <n v="2021"/>
    <n v="10"/>
    <n v="30"/>
    <n v="6"/>
    <m/>
    <m/>
    <m/>
    <x v="2"/>
    <s v="Direct"/>
    <x v="1"/>
    <x v="9"/>
    <x v="2"/>
  </r>
  <r>
    <n v="54440943"/>
    <s v="Data Professionals"/>
    <x v="0"/>
    <s v="Mathematics, Statistics &amp; Information Sciences"/>
    <x v="565"/>
    <n v="586471"/>
    <s v="Australian Bureau of Statistics"/>
    <n v="4.3"/>
    <d v="2021-10-19T00:00:00"/>
    <n v="44500.999988425923"/>
    <m/>
    <s v="Australia"/>
    <x v="1"/>
    <x v="1"/>
    <m/>
    <s v="canberra"/>
    <x v="0"/>
    <s v="$73,725 - $93,530"/>
    <m/>
    <s v="https://www.seek.com.au/job/54440943?type=standout#searchRequestToken=fff3a9cb-312a-4ead-8bfb-17044594b10c"/>
    <n v="0"/>
    <n v="1"/>
    <n v="1"/>
    <n v="1"/>
    <n v="0"/>
    <n v="0"/>
    <n v="0"/>
    <n v="0"/>
    <n v="0"/>
    <n v="0"/>
    <n v="1"/>
    <n v="0"/>
    <n v="0"/>
    <n v="1"/>
    <n v="0"/>
    <n v="0"/>
    <n v="0"/>
    <n v="0"/>
    <n v="0"/>
    <n v="0"/>
    <n v="0"/>
    <n v="0"/>
    <n v="0"/>
    <n v="0"/>
    <n v="0"/>
    <n v="44488"/>
    <n v="44500"/>
    <n v="0"/>
    <n v="1"/>
    <n v="0"/>
    <n v="2021"/>
    <n v="10"/>
    <n v="12"/>
    <n v="5"/>
    <n v="73725"/>
    <n v="93530"/>
    <s v="year"/>
    <x v="2"/>
    <s v="Direct"/>
    <x v="1"/>
    <x v="9"/>
    <x v="2"/>
  </r>
  <r>
    <n v="54440944"/>
    <s v="Data Professionals"/>
    <x v="4"/>
    <s v="Government - Federal"/>
    <x v="565"/>
    <n v="586471"/>
    <s v="Australian Bureau of Statistics"/>
    <n v="4.3"/>
    <d v="2021-10-19T00:00:00"/>
    <n v="44500.999988425923"/>
    <m/>
    <s v="Australia"/>
    <x v="1"/>
    <x v="1"/>
    <m/>
    <s v="canberra"/>
    <x v="0"/>
    <s v="$73,725 - $93,530"/>
    <m/>
    <s v="https://www.seek.com.au/job/54440944?type=standout#searchRequestToken=fff9aab1-aa04-4670-9316-875e44bd752e"/>
    <n v="0"/>
    <n v="1"/>
    <n v="1"/>
    <n v="1"/>
    <n v="0"/>
    <n v="0"/>
    <n v="0"/>
    <n v="0"/>
    <n v="0"/>
    <n v="1"/>
    <n v="1"/>
    <n v="1"/>
    <n v="1"/>
    <n v="1"/>
    <n v="0"/>
    <n v="0"/>
    <n v="0"/>
    <n v="0"/>
    <n v="0"/>
    <n v="0"/>
    <n v="0"/>
    <n v="1"/>
    <n v="0"/>
    <n v="0"/>
    <n v="0"/>
    <n v="44488"/>
    <n v="44500"/>
    <n v="0"/>
    <n v="1"/>
    <n v="1"/>
    <n v="2021"/>
    <n v="10"/>
    <n v="12"/>
    <n v="9"/>
    <n v="73725"/>
    <n v="93530"/>
    <s v="year"/>
    <x v="2"/>
    <s v="Direct"/>
    <x v="1"/>
    <x v="9"/>
    <x v="2"/>
  </r>
  <r>
    <n v="54441069"/>
    <s v="Data Professionals"/>
    <x v="0"/>
    <s v="Mathematics, Statistics &amp; Information Sciences"/>
    <x v="565"/>
    <n v="586471"/>
    <s v="Australian Bureau of Statistics"/>
    <n v="4.3"/>
    <d v="2021-10-19T00:00:00"/>
    <n v="44500.999988425923"/>
    <m/>
    <s v="Australia"/>
    <x v="2"/>
    <x v="2"/>
    <s v="CBD &amp; Inner Suburbs"/>
    <s v="melbourne"/>
    <x v="0"/>
    <s v="$73,725 - $93,530 (+15.4% super &amp; allowances)"/>
    <m/>
    <s v="https://www.seek.com.au/job/54441069?type=standout#searchRequestToken=fff3a9cb-312a-4ead-8bfb-17044594b10c"/>
    <n v="0"/>
    <n v="1"/>
    <n v="1"/>
    <n v="1"/>
    <n v="0"/>
    <n v="0"/>
    <n v="0"/>
    <n v="0"/>
    <n v="0"/>
    <n v="0"/>
    <n v="1"/>
    <n v="0"/>
    <n v="0"/>
    <n v="1"/>
    <n v="0"/>
    <n v="0"/>
    <n v="0"/>
    <n v="0"/>
    <n v="0"/>
    <n v="0"/>
    <n v="0"/>
    <n v="0"/>
    <n v="0"/>
    <n v="0"/>
    <n v="0"/>
    <n v="44488"/>
    <n v="44500"/>
    <n v="0"/>
    <n v="1"/>
    <n v="0"/>
    <n v="2021"/>
    <n v="10"/>
    <n v="12"/>
    <n v="5"/>
    <n v="73725"/>
    <n v="93530"/>
    <s v="year"/>
    <x v="2"/>
    <s v="Direct"/>
    <x v="1"/>
    <x v="9"/>
    <x v="2"/>
  </r>
  <r>
    <n v="54441070"/>
    <s v="Data Professionals"/>
    <x v="4"/>
    <s v="Government - Federal"/>
    <x v="565"/>
    <n v="586471"/>
    <s v="Australian Bureau of Statistics"/>
    <n v="4.3"/>
    <d v="2021-10-19T00:00:00"/>
    <n v="44500.999988425923"/>
    <m/>
    <s v="Australia"/>
    <x v="2"/>
    <x v="2"/>
    <s v="CBD &amp; Inner Suburbs"/>
    <s v="melbourne"/>
    <x v="0"/>
    <s v="$73,725 - $93,530 (+15.4% super &amp; allowances)"/>
    <m/>
    <s v="https://www.seek.com.au/job/54441070?type=standout#searchRequestToken=ff4433d4-0d46-48a7-ad9e-032c4acd4689"/>
    <n v="0"/>
    <n v="1"/>
    <n v="1"/>
    <n v="1"/>
    <n v="0"/>
    <n v="0"/>
    <n v="0"/>
    <n v="0"/>
    <n v="0"/>
    <n v="0"/>
    <n v="1"/>
    <n v="1"/>
    <n v="1"/>
    <n v="1"/>
    <n v="0"/>
    <n v="0"/>
    <n v="0"/>
    <n v="0"/>
    <n v="0"/>
    <n v="0"/>
    <n v="0"/>
    <n v="0"/>
    <n v="0"/>
    <n v="0"/>
    <n v="0"/>
    <n v="44488"/>
    <n v="44500"/>
    <n v="0"/>
    <n v="1"/>
    <n v="1"/>
    <n v="2021"/>
    <n v="10"/>
    <n v="12"/>
    <n v="7"/>
    <n v="73725"/>
    <n v="93530"/>
    <s v="year"/>
    <x v="2"/>
    <s v="Direct"/>
    <x v="1"/>
    <x v="9"/>
    <x v="2"/>
  </r>
  <r>
    <n v="54441206"/>
    <s v="Data Professionals"/>
    <x v="0"/>
    <s v="Mathematics, Statistics &amp; Information Sciences"/>
    <x v="565"/>
    <n v="586471"/>
    <s v="Australian Bureau of Statistics"/>
    <n v="4.3"/>
    <d v="2021-10-19T00:00:00"/>
    <n v="44500.999988425923"/>
    <m/>
    <s v="Australia"/>
    <x v="6"/>
    <x v="6"/>
    <m/>
    <s v="adelaide"/>
    <x v="0"/>
    <s v="$73,725 - $93,530 (+ 15.4% super &amp; allowances)"/>
    <m/>
    <s v="https://www.seek.com.au/job/54441206?type=standout#searchRequestToken=fff3a9cb-312a-4ead-8bfb-17044594b10c"/>
    <n v="0"/>
    <n v="1"/>
    <n v="1"/>
    <n v="1"/>
    <n v="0"/>
    <n v="0"/>
    <n v="0"/>
    <n v="0"/>
    <n v="0"/>
    <n v="0"/>
    <n v="1"/>
    <n v="0"/>
    <n v="0"/>
    <n v="1"/>
    <n v="0"/>
    <n v="0"/>
    <n v="0"/>
    <n v="0"/>
    <n v="0"/>
    <n v="0"/>
    <n v="0"/>
    <n v="0"/>
    <n v="0"/>
    <n v="0"/>
    <n v="0"/>
    <n v="44488"/>
    <n v="44500"/>
    <n v="0"/>
    <n v="1"/>
    <n v="0"/>
    <n v="2021"/>
    <n v="10"/>
    <n v="12"/>
    <n v="5"/>
    <n v="73725"/>
    <n v="93530"/>
    <s v="year"/>
    <x v="2"/>
    <s v="Direct"/>
    <x v="1"/>
    <x v="9"/>
    <x v="2"/>
  </r>
  <r>
    <n v="54441207"/>
    <s v="Data Professionals"/>
    <x v="4"/>
    <s v="Government - Federal"/>
    <x v="565"/>
    <n v="586471"/>
    <s v="Australian Bureau of Statistics"/>
    <n v="4.3"/>
    <d v="2021-10-19T00:00:00"/>
    <n v="44500.999988425923"/>
    <m/>
    <s v="Australia"/>
    <x v="6"/>
    <x v="6"/>
    <m/>
    <s v="adelaide"/>
    <x v="0"/>
    <s v="$73,725 - $93,530 (+ 15.4% super &amp; allowances)"/>
    <m/>
    <s v="https://www.seek.com.au/job/54441207?type=standout#searchRequestToken=ff9dac23-591d-4a28-9729-0c6a907acc68"/>
    <n v="0"/>
    <n v="1"/>
    <n v="1"/>
    <n v="1"/>
    <n v="0"/>
    <n v="0"/>
    <n v="0"/>
    <n v="0"/>
    <n v="0"/>
    <n v="0"/>
    <n v="1"/>
    <n v="1"/>
    <n v="1"/>
    <n v="1"/>
    <n v="0"/>
    <n v="0"/>
    <n v="0"/>
    <n v="0"/>
    <n v="0"/>
    <n v="0"/>
    <n v="0"/>
    <n v="0"/>
    <n v="0"/>
    <n v="0"/>
    <n v="0"/>
    <n v="44488"/>
    <n v="44500"/>
    <n v="0"/>
    <n v="1"/>
    <n v="1"/>
    <n v="2021"/>
    <n v="10"/>
    <n v="12"/>
    <n v="7"/>
    <n v="73725"/>
    <n v="93530"/>
    <s v="year"/>
    <x v="2"/>
    <s v="Direct"/>
    <x v="1"/>
    <x v="9"/>
    <x v="2"/>
  </r>
  <r>
    <n v="54441331"/>
    <s v="Principal Data Scientist"/>
    <x v="10"/>
    <s v="Actuarial"/>
    <x v="256"/>
    <n v="24712589"/>
    <s v="IAG"/>
    <n v="3.5"/>
    <d v="2021-10-19T00:00:00"/>
    <n v="44518.999988425923"/>
    <m/>
    <s v="Australia"/>
    <x v="0"/>
    <x v="0"/>
    <s v="CBD, Inner West &amp; Eastern Suburbs"/>
    <s v="sydney"/>
    <x v="0"/>
    <s v="13% Super, flexible work and competitive salary"/>
    <m/>
    <s v="https://www.seek.com.au/job/54441331?type=standard#searchRequestToken=fff9aab1-aa04-4670-9316-875e44bd752e"/>
    <n v="1"/>
    <n v="1"/>
    <n v="1"/>
    <n v="1"/>
    <n v="0"/>
    <n v="0"/>
    <n v="0"/>
    <n v="0"/>
    <n v="0"/>
    <n v="0"/>
    <n v="1"/>
    <n v="0"/>
    <n v="0"/>
    <n v="1"/>
    <n v="0"/>
    <n v="0"/>
    <n v="0"/>
    <n v="0"/>
    <n v="0"/>
    <n v="0"/>
    <n v="0"/>
    <n v="0"/>
    <n v="0"/>
    <n v="0"/>
    <n v="0"/>
    <n v="44488"/>
    <n v="44504"/>
    <n v="0"/>
    <n v="1"/>
    <n v="0"/>
    <n v="2021"/>
    <n v="10"/>
    <n v="30"/>
    <n v="6"/>
    <m/>
    <m/>
    <m/>
    <x v="2"/>
    <s v="Direct"/>
    <x v="1"/>
    <x v="9"/>
    <x v="2"/>
  </r>
  <r>
    <n v="54441337"/>
    <s v="Data Professionals"/>
    <x v="1"/>
    <s v="Consultants"/>
    <x v="565"/>
    <n v="586471"/>
    <s v="Australian Bureau of Statistics"/>
    <n v="4.3"/>
    <d v="2021-10-19T00:00:00"/>
    <n v="44500.999988425923"/>
    <m/>
    <s v="Australia"/>
    <x v="6"/>
    <x v="6"/>
    <m/>
    <s v="adelaide"/>
    <x v="0"/>
    <s v="$73,725 - $93,530 (+ 15.4% super &amp; allowances)"/>
    <m/>
    <s v="https://www.seek.com.au/job/54441337?type=standout#searchRequestToken=ff9dac23-591d-4a28-9729-0c6a907acc68"/>
    <n v="0"/>
    <n v="1"/>
    <n v="1"/>
    <n v="1"/>
    <n v="0"/>
    <n v="0"/>
    <n v="0"/>
    <n v="0"/>
    <n v="0"/>
    <n v="1"/>
    <n v="1"/>
    <n v="1"/>
    <n v="1"/>
    <n v="1"/>
    <n v="0"/>
    <n v="0"/>
    <n v="0"/>
    <n v="0"/>
    <n v="0"/>
    <n v="0"/>
    <n v="0"/>
    <n v="1"/>
    <n v="0"/>
    <n v="0"/>
    <n v="0"/>
    <n v="44488"/>
    <n v="44500"/>
    <n v="0"/>
    <n v="1"/>
    <n v="0"/>
    <n v="2021"/>
    <n v="10"/>
    <n v="12"/>
    <n v="9"/>
    <n v="73725"/>
    <n v="93530"/>
    <s v="year"/>
    <x v="2"/>
    <s v="Direct"/>
    <x v="1"/>
    <x v="9"/>
    <x v="2"/>
  </r>
  <r>
    <n v="54441338"/>
    <s v="Data Professionals"/>
    <x v="4"/>
    <s v="Government - Federal"/>
    <x v="565"/>
    <n v="586471"/>
    <s v="Australian Bureau of Statistics"/>
    <n v="4.3"/>
    <d v="2021-10-19T00:00:00"/>
    <n v="44500.999988425923"/>
    <m/>
    <s v="Australia"/>
    <x v="6"/>
    <x v="6"/>
    <m/>
    <s v="adelaide"/>
    <x v="0"/>
    <s v="$73,725 - $93,530 (+ 15.4% super &amp; allowances)"/>
    <m/>
    <s v="https://www.seek.com.au/job/54441338?type=standout#searchRequestToken=ff9dac23-591d-4a28-9729-0c6a907acc68"/>
    <n v="0"/>
    <n v="1"/>
    <n v="1"/>
    <n v="1"/>
    <n v="0"/>
    <n v="0"/>
    <n v="0"/>
    <n v="0"/>
    <n v="0"/>
    <n v="0"/>
    <n v="1"/>
    <n v="1"/>
    <n v="1"/>
    <n v="1"/>
    <n v="0"/>
    <n v="0"/>
    <n v="0"/>
    <n v="0"/>
    <n v="0"/>
    <n v="0"/>
    <n v="0"/>
    <n v="0"/>
    <n v="0"/>
    <n v="0"/>
    <n v="0"/>
    <n v="44488"/>
    <n v="44500"/>
    <n v="0"/>
    <n v="1"/>
    <n v="0"/>
    <n v="2021"/>
    <n v="10"/>
    <n v="12"/>
    <n v="7"/>
    <n v="73725"/>
    <n v="93530"/>
    <s v="year"/>
    <x v="2"/>
    <s v="Direct"/>
    <x v="1"/>
    <x v="9"/>
    <x v="2"/>
  </r>
  <r>
    <n v="54441503"/>
    <s v="Data Professionals"/>
    <x v="1"/>
    <s v="Consultants"/>
    <x v="565"/>
    <n v="586471"/>
    <s v="Australian Bureau of Statistics"/>
    <n v="4.3"/>
    <d v="2021-10-19T00:00:00"/>
    <n v="44500.999988425923"/>
    <m/>
    <s v="Australia"/>
    <x v="1"/>
    <x v="1"/>
    <m/>
    <s v="canberra"/>
    <x v="0"/>
    <s v="$73,725 - $93,530 (+ 15.4% super &amp; allowances)"/>
    <m/>
    <s v="https://www.seek.com.au/job/54441503?type=standout#searchRequestToken=ff9dac23-591d-4a28-9729-0c6a907acc68"/>
    <n v="0"/>
    <n v="1"/>
    <n v="1"/>
    <n v="1"/>
    <n v="0"/>
    <n v="0"/>
    <n v="0"/>
    <n v="0"/>
    <n v="0"/>
    <n v="1"/>
    <n v="1"/>
    <n v="1"/>
    <n v="1"/>
    <n v="1"/>
    <n v="0"/>
    <n v="0"/>
    <n v="0"/>
    <n v="0"/>
    <n v="0"/>
    <n v="0"/>
    <n v="0"/>
    <n v="1"/>
    <n v="0"/>
    <n v="0"/>
    <n v="0"/>
    <n v="44488"/>
    <n v="44500"/>
    <n v="0"/>
    <n v="1"/>
    <n v="0"/>
    <n v="2021"/>
    <n v="10"/>
    <n v="12"/>
    <n v="9"/>
    <n v="73725"/>
    <n v="93530"/>
    <s v="year"/>
    <x v="2"/>
    <s v="Direct"/>
    <x v="1"/>
    <x v="9"/>
    <x v="2"/>
  </r>
  <r>
    <n v="54441504"/>
    <s v="Data Professionals"/>
    <x v="4"/>
    <s v="Government - Federal"/>
    <x v="565"/>
    <n v="586471"/>
    <s v="Australian Bureau of Statistics"/>
    <n v="4.3"/>
    <d v="2021-10-19T00:00:00"/>
    <n v="44500.999988425923"/>
    <m/>
    <s v="Australia"/>
    <x v="1"/>
    <x v="1"/>
    <m/>
    <s v="canberra"/>
    <x v="0"/>
    <s v="$73,725 - $93,530 (+ 15.4% super &amp; allowances)"/>
    <m/>
    <s v="https://www.seek.com.au/job/54441504?type=standout#searchRequestToken=fff9aab1-aa04-4670-9316-875e44bd752e"/>
    <n v="0"/>
    <n v="1"/>
    <n v="1"/>
    <n v="1"/>
    <n v="0"/>
    <n v="0"/>
    <n v="0"/>
    <n v="0"/>
    <n v="0"/>
    <n v="1"/>
    <n v="1"/>
    <n v="1"/>
    <n v="1"/>
    <n v="1"/>
    <n v="0"/>
    <n v="0"/>
    <n v="0"/>
    <n v="0"/>
    <n v="0"/>
    <n v="0"/>
    <n v="0"/>
    <n v="1"/>
    <n v="0"/>
    <n v="0"/>
    <n v="0"/>
    <n v="44488"/>
    <n v="44500"/>
    <n v="0"/>
    <n v="1"/>
    <n v="1"/>
    <n v="2021"/>
    <n v="10"/>
    <n v="12"/>
    <n v="9"/>
    <n v="73725"/>
    <n v="93530"/>
    <s v="year"/>
    <x v="2"/>
    <s v="Direct"/>
    <x v="1"/>
    <x v="9"/>
    <x v="2"/>
  </r>
  <r>
    <n v="54441579"/>
    <s v="Data Professionals"/>
    <x v="1"/>
    <s v="Consultants"/>
    <x v="565"/>
    <n v="586471"/>
    <s v="Australian Bureau of Statistics"/>
    <n v="4.3"/>
    <d v="2021-10-19T00:00:00"/>
    <n v="44500.999988425923"/>
    <m/>
    <s v="Australia"/>
    <x v="2"/>
    <x v="2"/>
    <s v="CBD &amp; Inner Suburbs"/>
    <s v="melbourne"/>
    <x v="0"/>
    <s v="$73,725 - $93,530 (+ 15.4% super &amp; allowances)"/>
    <m/>
    <s v="https://www.seek.com.au/job/54441579?type=standout#searchRequestToken=ffbaa495-3b09-423b-b78b-546119a43f99"/>
    <n v="0"/>
    <n v="1"/>
    <n v="0"/>
    <n v="1"/>
    <n v="0"/>
    <n v="0"/>
    <n v="0"/>
    <n v="0"/>
    <n v="0"/>
    <n v="0"/>
    <n v="1"/>
    <n v="1"/>
    <n v="0"/>
    <n v="1"/>
    <n v="0"/>
    <n v="0"/>
    <n v="0"/>
    <n v="0"/>
    <n v="0"/>
    <n v="0"/>
    <n v="0"/>
    <n v="0"/>
    <n v="0"/>
    <n v="0"/>
    <n v="0"/>
    <n v="44488"/>
    <n v="44500"/>
    <n v="0"/>
    <n v="1"/>
    <n v="0"/>
    <n v="2021"/>
    <n v="10"/>
    <n v="12"/>
    <n v="5"/>
    <n v="73725"/>
    <n v="93530"/>
    <s v="year"/>
    <x v="2"/>
    <s v="Direct"/>
    <x v="1"/>
    <x v="9"/>
    <x v="2"/>
  </r>
  <r>
    <n v="54441580"/>
    <s v="Data Professionals"/>
    <x v="4"/>
    <s v="Government - Federal"/>
    <x v="565"/>
    <n v="586471"/>
    <s v="Australian Bureau of Statistics"/>
    <n v="4.3"/>
    <d v="2021-10-19T00:00:00"/>
    <n v="44500.999988425923"/>
    <m/>
    <s v="Australia"/>
    <x v="2"/>
    <x v="2"/>
    <s v="CBD &amp; Inner Suburbs"/>
    <s v="melbourne"/>
    <x v="0"/>
    <s v="$73,725 - $93,530 (+ 15.4% super &amp; allowances)"/>
    <m/>
    <s v="https://www.seek.com.au/job/54441580?type=standout#searchRequestToken=ff4433d4-0d46-48a7-ad9e-032c4acd4689"/>
    <n v="0"/>
    <n v="1"/>
    <n v="1"/>
    <n v="1"/>
    <n v="0"/>
    <n v="0"/>
    <n v="0"/>
    <n v="0"/>
    <n v="0"/>
    <n v="0"/>
    <n v="1"/>
    <n v="1"/>
    <n v="1"/>
    <n v="1"/>
    <n v="0"/>
    <n v="0"/>
    <n v="0"/>
    <n v="0"/>
    <n v="0"/>
    <n v="0"/>
    <n v="0"/>
    <n v="0"/>
    <n v="0"/>
    <n v="0"/>
    <n v="0"/>
    <n v="44488"/>
    <n v="44500"/>
    <n v="0"/>
    <n v="1"/>
    <n v="1"/>
    <n v="2021"/>
    <n v="10"/>
    <n v="12"/>
    <n v="7"/>
    <n v="73725"/>
    <n v="93530"/>
    <s v="year"/>
    <x v="2"/>
    <s v="Direct"/>
    <x v="1"/>
    <x v="9"/>
    <x v="2"/>
  </r>
  <r>
    <n v="54444475"/>
    <s v="Data Scientist"/>
    <x v="2"/>
    <s v="Analysis &amp; Reporting"/>
    <x v="622"/>
    <n v="36169439"/>
    <s v="Latitude Financial Services"/>
    <n v="2.8"/>
    <d v="2021-10-19T00:00:00"/>
    <n v="44518.902199074073"/>
    <m/>
    <s v="Australia"/>
    <x v="2"/>
    <x v="2"/>
    <s v="CBD &amp; Inner Suburbs"/>
    <s v="docklands"/>
    <x v="0"/>
    <m/>
    <m/>
    <s v="https://www.seek.com.au/job/54444475?type=standout#searchRequestToken=ffcbee38-f1ab-45b4-9070-c309d6a08665"/>
    <n v="1"/>
    <n v="1"/>
    <n v="0"/>
    <n v="1"/>
    <n v="0"/>
    <n v="0"/>
    <n v="0"/>
    <n v="0"/>
    <n v="0"/>
    <n v="0"/>
    <n v="1"/>
    <n v="0"/>
    <n v="0"/>
    <n v="1"/>
    <n v="0"/>
    <n v="0"/>
    <n v="0"/>
    <n v="0"/>
    <n v="0"/>
    <n v="0"/>
    <n v="0"/>
    <n v="0"/>
    <n v="0"/>
    <n v="0"/>
    <n v="0"/>
    <n v="44488"/>
    <n v="44518"/>
    <n v="0"/>
    <n v="1"/>
    <n v="0"/>
    <n v="2021"/>
    <n v="10"/>
    <n v="29"/>
    <n v="5"/>
    <m/>
    <m/>
    <m/>
    <x v="2"/>
    <s v="Direct"/>
    <x v="0"/>
    <x v="9"/>
    <x v="2"/>
  </r>
  <r>
    <n v="54447926"/>
    <s v="Asset Data Scientist"/>
    <x v="11"/>
    <s v="Other"/>
    <x v="814"/>
    <n v="20797189"/>
    <m/>
    <m/>
    <d v="2021-10-20T00:00:00"/>
    <n v="44519.999988425923"/>
    <m/>
    <s v="Australia"/>
    <x v="4"/>
    <x v="4"/>
    <s v="CBD &amp; Inner Suburbs"/>
    <s v="brisbane"/>
    <x v="0"/>
    <m/>
    <m/>
    <s v="https://www.seek.com.au/job/54447926?type=standout#searchRequestToken=fffef19c-6854-4114-b7d3-9748754cf62b"/>
    <n v="0"/>
    <n v="1"/>
    <n v="1"/>
    <n v="1"/>
    <n v="0"/>
    <n v="0"/>
    <n v="0"/>
    <n v="0"/>
    <n v="0"/>
    <n v="0"/>
    <n v="1"/>
    <n v="0"/>
    <n v="0"/>
    <n v="1"/>
    <n v="0"/>
    <n v="0"/>
    <n v="0"/>
    <n v="0"/>
    <n v="0"/>
    <n v="0"/>
    <n v="0"/>
    <n v="0"/>
    <n v="0"/>
    <n v="0"/>
    <n v="0"/>
    <n v="44488"/>
    <n v="44518"/>
    <n v="0"/>
    <n v="1"/>
    <n v="0"/>
    <n v="2021"/>
    <n v="10"/>
    <n v="30"/>
    <n v="5"/>
    <m/>
    <m/>
    <m/>
    <x v="2"/>
    <s v="Direct"/>
    <x v="0"/>
    <x v="9"/>
    <x v="0"/>
  </r>
  <r>
    <n v="54452658"/>
    <s v="Breeding Data Scientist"/>
    <x v="0"/>
    <s v="Mathematics, Statistics &amp; Information Sciences"/>
    <x v="850"/>
    <n v="31602793"/>
    <m/>
    <m/>
    <d v="2021-10-20T00:00:00"/>
    <n v="44519.999988425923"/>
    <m/>
    <s v="Australia"/>
    <x v="6"/>
    <x v="35"/>
    <m/>
    <s v="Roseworthy"/>
    <x v="0"/>
    <m/>
    <m/>
    <s v="https://www.seek.com.au/job/54452658?type=standout#searchRequestToken=fff3a9cb-312a-4ead-8bfb-17044594b10c"/>
    <n v="1"/>
    <n v="1"/>
    <n v="1"/>
    <n v="1"/>
    <n v="0"/>
    <n v="0"/>
    <n v="0"/>
    <n v="0"/>
    <n v="0"/>
    <n v="0"/>
    <n v="1"/>
    <n v="0"/>
    <n v="0"/>
    <n v="1"/>
    <n v="0"/>
    <n v="0"/>
    <n v="0"/>
    <n v="0"/>
    <n v="0"/>
    <n v="0"/>
    <n v="0"/>
    <n v="0"/>
    <n v="0"/>
    <n v="0"/>
    <n v="0"/>
    <n v="44489"/>
    <n v="44519"/>
    <n v="0"/>
    <n v="1"/>
    <n v="0"/>
    <n v="2021"/>
    <n v="10"/>
    <n v="30"/>
    <n v="6"/>
    <m/>
    <m/>
    <m/>
    <x v="2"/>
    <s v="Direct"/>
    <x v="0"/>
    <x v="9"/>
    <x v="0"/>
  </r>
  <r>
    <n v="54453423"/>
    <s v=": Data Analystics Consultants - Across Australia"/>
    <x v="1"/>
    <s v="Consultants"/>
    <x v="39"/>
    <n v="38343086"/>
    <m/>
    <m/>
    <d v="2021-10-20T00:00:00"/>
    <n v="44519.999988425923"/>
    <m/>
    <s v="Australia"/>
    <x v="0"/>
    <x v="0"/>
    <s v="CBD, Inner West &amp; Eastern Suburbs"/>
    <s v="sydney"/>
    <x v="0"/>
    <s v="$100,000 - $129,999"/>
    <m/>
    <s v="https://www.seek.com.au/job/54453423?type=standard#searchRequestToken=ffcf070c-c5db-4b49-80da-520c5f7a1cdd"/>
    <n v="0"/>
    <n v="1"/>
    <n v="0"/>
    <n v="1"/>
    <n v="0"/>
    <n v="0"/>
    <n v="0"/>
    <n v="0"/>
    <n v="0"/>
    <n v="1"/>
    <n v="1"/>
    <n v="1"/>
    <n v="1"/>
    <n v="1"/>
    <n v="0"/>
    <n v="0"/>
    <n v="0"/>
    <n v="0"/>
    <n v="0"/>
    <n v="0"/>
    <n v="0"/>
    <n v="1"/>
    <n v="0"/>
    <n v="0"/>
    <n v="0"/>
    <n v="44489"/>
    <n v="44519"/>
    <n v="1"/>
    <n v="1"/>
    <n v="0"/>
    <n v="2021"/>
    <n v="10"/>
    <n v="30"/>
    <n v="8"/>
    <n v="100000"/>
    <n v="129999"/>
    <s v="year"/>
    <x v="2"/>
    <s v="Recruiter"/>
    <x v="1"/>
    <x v="9"/>
    <x v="0"/>
  </r>
  <r>
    <n v="54453553"/>
    <s v=": Infrastructure Engineer/Admin"/>
    <x v="1"/>
    <s v="Networks &amp; Systems Administration"/>
    <x v="39"/>
    <n v="38343086"/>
    <m/>
    <m/>
    <d v="2021-10-20T00:00:00"/>
    <n v="44519.999988425923"/>
    <m/>
    <s v="Australia"/>
    <x v="2"/>
    <x v="2"/>
    <s v="CBD &amp; Inner Suburbs"/>
    <s v="melbourne"/>
    <x v="0"/>
    <s v="$100,000 - $129,999"/>
    <m/>
    <s v="https://www.seek.com.au/job/54453553?type=standard#searchRequestToken=fffef19c-6854-4114-b7d3-9748754cf62b"/>
    <n v="0"/>
    <n v="1"/>
    <n v="0"/>
    <n v="1"/>
    <n v="0"/>
    <n v="0"/>
    <n v="0"/>
    <n v="0"/>
    <n v="0"/>
    <n v="1"/>
    <n v="1"/>
    <n v="1"/>
    <n v="1"/>
    <n v="1"/>
    <n v="0"/>
    <n v="0"/>
    <n v="0"/>
    <n v="0"/>
    <n v="0"/>
    <n v="0"/>
    <n v="0"/>
    <n v="1"/>
    <n v="0"/>
    <n v="0"/>
    <n v="0"/>
    <n v="44489"/>
    <n v="44519"/>
    <n v="1"/>
    <n v="1"/>
    <n v="0"/>
    <n v="2021"/>
    <n v="10"/>
    <n v="30"/>
    <n v="8"/>
    <n v="100000"/>
    <n v="129999"/>
    <s v="year"/>
    <x v="2"/>
    <s v="Recruiter"/>
    <x v="1"/>
    <x v="9"/>
    <x v="0"/>
  </r>
  <r>
    <n v="54454876"/>
    <s v="Data Scientist"/>
    <x v="1"/>
    <s v="Database Development &amp; Administration"/>
    <x v="851"/>
    <n v="11077259"/>
    <s v="Sodexo"/>
    <n v="2.6"/>
    <d v="2021-10-20T00:00:00"/>
    <n v="44519.999988425923"/>
    <m/>
    <s v="Australia"/>
    <x v="3"/>
    <x v="3"/>
    <s v="CBD, Inner &amp; Western Suburbs"/>
    <s v="perth"/>
    <x v="0"/>
    <m/>
    <m/>
    <s v="https://www.seek.com.au/job/54454876?type=standout#searchRequestToken=f7ab57b6-dacf-42b0-81fc-20e51e0c8f82"/>
    <n v="0"/>
    <n v="1"/>
    <n v="1"/>
    <n v="1"/>
    <n v="0"/>
    <n v="0"/>
    <n v="0"/>
    <n v="0"/>
    <n v="0"/>
    <n v="0"/>
    <n v="1"/>
    <n v="0"/>
    <n v="0"/>
    <n v="1"/>
    <n v="0"/>
    <n v="0"/>
    <n v="0"/>
    <n v="0"/>
    <n v="0"/>
    <n v="0"/>
    <n v="0"/>
    <n v="1"/>
    <n v="0"/>
    <n v="0"/>
    <n v="0"/>
    <n v="44489"/>
    <n v="44489"/>
    <n v="0"/>
    <n v="1"/>
    <n v="0"/>
    <n v="2021"/>
    <n v="10"/>
    <n v="30"/>
    <n v="6"/>
    <m/>
    <m/>
    <m/>
    <x v="2"/>
    <s v="Direct"/>
    <x v="0"/>
    <x v="9"/>
    <x v="0"/>
  </r>
  <r>
    <n v="54463409"/>
    <s v="Senior Data Scientist"/>
    <x v="0"/>
    <s v="Modelling &amp; Simulation"/>
    <x v="852"/>
    <n v="21276498"/>
    <s v="Australia Post"/>
    <n v="3.5"/>
    <d v="2021-10-20T00:00:00"/>
    <n v="44519.999988425923"/>
    <m/>
    <s v="Australia"/>
    <x v="2"/>
    <x v="2"/>
    <s v="CBD &amp; Inner Suburbs"/>
    <s v="melbourne"/>
    <x v="0"/>
    <m/>
    <m/>
    <s v="https://www.seek.com.au/job/54463409?type=standout#searchRequestToken=fff3a9cb-312a-4ead-8bfb-17044594b10c"/>
    <n v="1"/>
    <n v="1"/>
    <n v="1"/>
    <n v="1"/>
    <n v="0"/>
    <n v="0"/>
    <n v="0"/>
    <n v="0"/>
    <n v="0"/>
    <n v="0"/>
    <n v="1"/>
    <n v="0"/>
    <n v="1"/>
    <n v="1"/>
    <n v="0"/>
    <n v="0"/>
    <n v="0"/>
    <n v="0"/>
    <n v="0"/>
    <n v="0"/>
    <n v="0"/>
    <n v="1"/>
    <n v="0"/>
    <n v="0"/>
    <n v="0"/>
    <n v="44491"/>
    <n v="44517"/>
    <n v="0"/>
    <n v="1"/>
    <n v="0"/>
    <n v="2021"/>
    <n v="10"/>
    <n v="30"/>
    <n v="8"/>
    <m/>
    <m/>
    <m/>
    <x v="2"/>
    <s v="Direct"/>
    <x v="0"/>
    <x v="9"/>
    <x v="0"/>
  </r>
  <r>
    <n v="54463410"/>
    <s v="Senior Data Scientist"/>
    <x v="4"/>
    <s v="Government - Federal"/>
    <x v="852"/>
    <n v="21276498"/>
    <s v="Australia Post"/>
    <n v="3.5"/>
    <d v="2021-10-20T00:00:00"/>
    <n v="44519.999988425923"/>
    <m/>
    <s v="Australia"/>
    <x v="2"/>
    <x v="2"/>
    <s v="CBD &amp; Inner Suburbs"/>
    <s v="melbourne"/>
    <x v="0"/>
    <m/>
    <m/>
    <s v="https://www.seek.com.au/job/54463410?type=standout#searchRequestToken=fff9aab1-aa04-4670-9316-875e44bd752e"/>
    <n v="1"/>
    <n v="1"/>
    <n v="1"/>
    <n v="1"/>
    <n v="0"/>
    <n v="0"/>
    <n v="0"/>
    <n v="0"/>
    <n v="0"/>
    <n v="0"/>
    <n v="1"/>
    <n v="0"/>
    <n v="1"/>
    <n v="1"/>
    <n v="0"/>
    <n v="0"/>
    <n v="0"/>
    <n v="0"/>
    <n v="0"/>
    <n v="0"/>
    <n v="0"/>
    <n v="1"/>
    <n v="0"/>
    <n v="0"/>
    <n v="0"/>
    <n v="44491"/>
    <n v="44517"/>
    <n v="0"/>
    <n v="1"/>
    <n v="1"/>
    <n v="2021"/>
    <n v="10"/>
    <n v="30"/>
    <n v="8"/>
    <m/>
    <m/>
    <m/>
    <x v="2"/>
    <s v="Direct"/>
    <x v="0"/>
    <x v="9"/>
    <x v="0"/>
  </r>
  <r>
    <n v="54465536"/>
    <s v="Graduate Engineer (Data Scientist/Analyst)"/>
    <x v="11"/>
    <s v="Other"/>
    <x v="637"/>
    <n v="23949520"/>
    <m/>
    <m/>
    <d v="2021-10-20T00:00:00"/>
    <n v="44519.999988425923"/>
    <m/>
    <s v="Australia"/>
    <x v="4"/>
    <x v="4"/>
    <s v="CBD &amp; Inner Suburbs"/>
    <s v="brisbane"/>
    <x v="0"/>
    <m/>
    <m/>
    <s v="https://www.seek.com.au/job/54465536?type=standout#searchRequestToken=ffe06820-b8ae-4167-bd9d-52ef168dd610"/>
    <n v="0"/>
    <n v="1"/>
    <n v="0"/>
    <n v="1"/>
    <n v="0"/>
    <n v="0"/>
    <n v="0"/>
    <n v="0"/>
    <n v="0"/>
    <n v="0"/>
    <n v="1"/>
    <n v="0"/>
    <n v="0"/>
    <n v="1"/>
    <n v="0"/>
    <n v="0"/>
    <n v="0"/>
    <n v="0"/>
    <n v="0"/>
    <n v="0"/>
    <n v="0"/>
    <n v="0"/>
    <n v="0"/>
    <n v="0"/>
    <n v="0"/>
    <n v="44489"/>
    <n v="44509"/>
    <n v="0"/>
    <n v="1"/>
    <n v="0"/>
    <n v="2021"/>
    <n v="10"/>
    <n v="30"/>
    <n v="4"/>
    <m/>
    <m/>
    <m/>
    <x v="2"/>
    <s v="Direct"/>
    <x v="0"/>
    <x v="9"/>
    <x v="0"/>
  </r>
  <r>
    <n v="54480554"/>
    <s v="Senior Analyst, Audit"/>
    <x v="2"/>
    <s v="Analysis &amp; Reporting"/>
    <x v="573"/>
    <n v="25632203"/>
    <s v="NAB"/>
    <n v="3.2"/>
    <d v="2021-10-21T00:00:00"/>
    <n v="44520.999988425923"/>
    <m/>
    <s v="Australia"/>
    <x v="2"/>
    <x v="2"/>
    <m/>
    <m/>
    <x v="0"/>
    <m/>
    <m/>
    <s v="https://www.seek.com.au/job/54480554?type=standout#searchRequestToken=ffbaa495-3b09-423b-b78b-546119a43f99"/>
    <n v="0"/>
    <n v="1"/>
    <n v="0"/>
    <n v="1"/>
    <n v="0"/>
    <n v="0"/>
    <n v="0"/>
    <n v="0"/>
    <n v="0"/>
    <n v="0"/>
    <n v="1"/>
    <n v="0"/>
    <n v="0"/>
    <n v="1"/>
    <n v="0"/>
    <n v="0"/>
    <n v="0"/>
    <n v="0"/>
    <n v="0"/>
    <n v="0"/>
    <n v="0"/>
    <n v="0"/>
    <n v="0"/>
    <n v="0"/>
    <n v="0"/>
    <n v="44490"/>
    <n v="44502"/>
    <n v="0"/>
    <n v="1"/>
    <n v="0"/>
    <n v="2021"/>
    <n v="10"/>
    <n v="30"/>
    <n v="4"/>
    <m/>
    <m/>
    <m/>
    <x v="2"/>
    <s v="Direct"/>
    <x v="0"/>
    <x v="9"/>
    <x v="3"/>
  </r>
  <r>
    <n v="54483875"/>
    <s v="Data Scientist"/>
    <x v="0"/>
    <s v="Mathematics, Statistics &amp; Information Sciences"/>
    <x v="180"/>
    <n v="27372708"/>
    <s v="SEEK"/>
    <n v="4.4000000000000004"/>
    <d v="2021-10-21T00:00:00"/>
    <n v="44520.999988425923"/>
    <m/>
    <s v="Australia"/>
    <x v="2"/>
    <x v="2"/>
    <s v="CBD &amp; Inner Suburbs"/>
    <s v="melbourne"/>
    <x v="0"/>
    <s v="Base + Super + Profit Share"/>
    <m/>
    <s v="https://www.seek.com.au/job/54483875?type=standout#searchRequestToken=ff4ae688-189b-4fd8-94d3-cedeb9524fda"/>
    <n v="0"/>
    <n v="1"/>
    <n v="1"/>
    <n v="1"/>
    <n v="0"/>
    <n v="0"/>
    <n v="0"/>
    <n v="0"/>
    <n v="0"/>
    <n v="0"/>
    <n v="1"/>
    <n v="0"/>
    <n v="0"/>
    <n v="1"/>
    <n v="0"/>
    <n v="0"/>
    <n v="0"/>
    <n v="0"/>
    <n v="0"/>
    <n v="0"/>
    <n v="0"/>
    <n v="1"/>
    <n v="0"/>
    <n v="0"/>
    <n v="0"/>
    <n v="44490"/>
    <n v="44517"/>
    <n v="0"/>
    <n v="1"/>
    <n v="0"/>
    <n v="2021"/>
    <n v="10"/>
    <n v="30"/>
    <n v="6"/>
    <m/>
    <m/>
    <m/>
    <x v="2"/>
    <s v="Direct"/>
    <x v="1"/>
    <x v="9"/>
    <x v="3"/>
  </r>
  <r>
    <n v="54485325"/>
    <s v="Data Scientist - HITL"/>
    <x v="0"/>
    <s v="Mathematics, Statistics &amp; Information Sciences"/>
    <x v="853"/>
    <n v="2563491"/>
    <m/>
    <m/>
    <d v="2021-10-21T00:00:00"/>
    <n v="44520.999988425923"/>
    <m/>
    <s v="Australia"/>
    <x v="2"/>
    <x v="2"/>
    <m/>
    <m/>
    <x v="1"/>
    <s v="Salary based on experience"/>
    <m/>
    <s v="https://www.seek.com.au/job/54485325?type=standard#searchRequestToken=ffe06820-b8ae-4167-bd9d-52ef168dd610"/>
    <n v="1"/>
    <n v="1"/>
    <n v="1"/>
    <n v="1"/>
    <n v="0"/>
    <n v="0"/>
    <n v="0"/>
    <n v="0"/>
    <n v="0"/>
    <n v="0"/>
    <n v="1"/>
    <n v="0"/>
    <n v="0"/>
    <n v="1"/>
    <n v="0"/>
    <n v="0"/>
    <n v="0"/>
    <n v="0"/>
    <n v="0"/>
    <n v="0"/>
    <n v="0"/>
    <n v="0"/>
    <n v="0"/>
    <n v="0"/>
    <n v="0"/>
    <n v="44490"/>
    <n v="44520"/>
    <n v="1"/>
    <n v="1"/>
    <n v="0"/>
    <n v="2021"/>
    <n v="10"/>
    <n v="30"/>
    <n v="6"/>
    <m/>
    <m/>
    <m/>
    <x v="2"/>
    <s v="Recruiter"/>
    <x v="1"/>
    <x v="9"/>
    <x v="3"/>
  </r>
  <r>
    <n v="54492746"/>
    <s v="Data Scientist"/>
    <x v="0"/>
    <s v="Mathematics, Statistics &amp; Information Sciences"/>
    <x v="313"/>
    <n v="1862248"/>
    <s v="Tabcorp"/>
    <n v="3.3"/>
    <d v="2021-10-22T00:00:00"/>
    <n v="44521.999988425923"/>
    <m/>
    <s v="Australia"/>
    <x v="4"/>
    <x v="4"/>
    <s v="CBD &amp; Inner Suburbs"/>
    <s v="brisbane"/>
    <x v="0"/>
    <s v="Enjoy a Flexi Day on us!"/>
    <m/>
    <s v="https://www.seek.com.au/job/54492746?type=standout#searchRequestToken=ffcbee38-f1ab-45b4-9070-c309d6a08665"/>
    <n v="1"/>
    <n v="1"/>
    <n v="1"/>
    <n v="1"/>
    <n v="0"/>
    <n v="0"/>
    <n v="0"/>
    <n v="0"/>
    <n v="0"/>
    <n v="1"/>
    <n v="1"/>
    <n v="0"/>
    <n v="0"/>
    <n v="1"/>
    <n v="0"/>
    <n v="0"/>
    <n v="0"/>
    <n v="0"/>
    <n v="0"/>
    <n v="0"/>
    <n v="0"/>
    <n v="1"/>
    <n v="0"/>
    <n v="0"/>
    <n v="0"/>
    <n v="44490"/>
    <n v="44521"/>
    <n v="0"/>
    <n v="1"/>
    <n v="0"/>
    <n v="2021"/>
    <n v="10"/>
    <n v="30"/>
    <n v="8"/>
    <m/>
    <m/>
    <m/>
    <x v="2"/>
    <s v="Direct"/>
    <x v="1"/>
    <x v="9"/>
    <x v="4"/>
  </r>
  <r>
    <n v="54492840"/>
    <s v="Data Scientist"/>
    <x v="0"/>
    <s v="Mathematics, Statistics &amp; Information Sciences"/>
    <x v="313"/>
    <n v="1862248"/>
    <s v="Tabcorp"/>
    <n v="3.3"/>
    <d v="2021-10-22T00:00:00"/>
    <n v="44521.999988425923"/>
    <m/>
    <s v="Australia"/>
    <x v="0"/>
    <x v="0"/>
    <s v="CBD, Inner West &amp; Eastern Suburbs"/>
    <s v="sydney"/>
    <x v="0"/>
    <s v="Enjoy a Flexi Day on us!"/>
    <m/>
    <s v="https://www.seek.com.au/job/54492840?type=standout#searchRequestToken=fffef19c-6854-4114-b7d3-9748754cf62b"/>
    <n v="1"/>
    <n v="1"/>
    <n v="1"/>
    <n v="1"/>
    <n v="0"/>
    <n v="0"/>
    <n v="0"/>
    <n v="0"/>
    <n v="0"/>
    <n v="1"/>
    <n v="1"/>
    <n v="0"/>
    <n v="0"/>
    <n v="1"/>
    <n v="0"/>
    <n v="0"/>
    <n v="0"/>
    <n v="0"/>
    <n v="0"/>
    <n v="0"/>
    <n v="0"/>
    <n v="1"/>
    <n v="0"/>
    <n v="0"/>
    <n v="0"/>
    <n v="44490"/>
    <n v="44521"/>
    <n v="0"/>
    <n v="1"/>
    <n v="0"/>
    <n v="2021"/>
    <n v="10"/>
    <n v="30"/>
    <n v="8"/>
    <m/>
    <m/>
    <m/>
    <x v="2"/>
    <s v="Direct"/>
    <x v="1"/>
    <x v="9"/>
    <x v="4"/>
  </r>
  <r>
    <n v="54492910"/>
    <s v="Data Scientist"/>
    <x v="0"/>
    <s v="Mathematics, Statistics &amp; Information Sciences"/>
    <x v="313"/>
    <n v="1862248"/>
    <s v="Tabcorp"/>
    <n v="3.3"/>
    <d v="2021-10-22T00:00:00"/>
    <n v="44521.999988425923"/>
    <m/>
    <s v="Australia"/>
    <x v="2"/>
    <x v="2"/>
    <s v="CBD &amp; Inner Suburbs"/>
    <s v="melbourne"/>
    <x v="0"/>
    <s v="Enjoy a Flexi Day on us!"/>
    <m/>
    <s v="https://www.seek.com.au/job/54492910?type=standout#searchRequestToken=ffcbee38-f1ab-45b4-9070-c309d6a08665"/>
    <n v="1"/>
    <n v="1"/>
    <n v="1"/>
    <n v="1"/>
    <n v="0"/>
    <n v="0"/>
    <n v="0"/>
    <n v="0"/>
    <n v="0"/>
    <n v="1"/>
    <n v="1"/>
    <n v="0"/>
    <n v="0"/>
    <n v="1"/>
    <n v="0"/>
    <n v="0"/>
    <n v="0"/>
    <n v="0"/>
    <n v="0"/>
    <n v="0"/>
    <n v="0"/>
    <n v="1"/>
    <n v="0"/>
    <n v="0"/>
    <n v="0"/>
    <n v="44490"/>
    <n v="44521"/>
    <n v="0"/>
    <n v="1"/>
    <n v="0"/>
    <n v="2021"/>
    <n v="10"/>
    <n v="30"/>
    <n v="8"/>
    <m/>
    <m/>
    <m/>
    <x v="2"/>
    <s v="Direct"/>
    <x v="1"/>
    <x v="9"/>
    <x v="4"/>
  </r>
  <r>
    <n v="54493980"/>
    <s v="Senior Data Scientist - Medical"/>
    <x v="1"/>
    <s v="Developers/Programmers"/>
    <x v="330"/>
    <n v="43028454"/>
    <m/>
    <m/>
    <d v="2021-10-22T00:00:00"/>
    <n v="44521.999988425923"/>
    <m/>
    <s v="Australia"/>
    <x v="0"/>
    <x v="0"/>
    <s v="CBD, Inner West &amp; Eastern Suburbs"/>
    <s v="sydney"/>
    <x v="0"/>
    <s v="$140-160k base"/>
    <m/>
    <s v="https://www.seek.com.au/job/54493980?type=standout#searchRequestToken=ffeb9c26-a09d-4708-85bd-dcc0b0c7b680"/>
    <n v="0"/>
    <n v="1"/>
    <n v="1"/>
    <n v="1"/>
    <n v="0"/>
    <n v="0"/>
    <n v="0"/>
    <n v="0"/>
    <n v="0"/>
    <n v="0"/>
    <n v="1"/>
    <n v="0"/>
    <n v="0"/>
    <n v="1"/>
    <n v="0"/>
    <n v="0"/>
    <n v="0"/>
    <n v="0"/>
    <n v="0"/>
    <n v="0"/>
    <n v="0"/>
    <n v="0"/>
    <n v="0"/>
    <n v="0"/>
    <n v="0"/>
    <n v="44490"/>
    <n v="44521"/>
    <n v="1"/>
    <n v="1"/>
    <n v="0"/>
    <n v="2021"/>
    <n v="10"/>
    <n v="30"/>
    <n v="5"/>
    <m/>
    <m/>
    <m/>
    <x v="2"/>
    <s v="Recruiter"/>
    <x v="1"/>
    <x v="9"/>
    <x v="4"/>
  </r>
  <r>
    <n v="54496023"/>
    <s v="Senior Data Scientist (AIPS CQ - NLP)"/>
    <x v="1"/>
    <s v="Management"/>
    <x v="180"/>
    <n v="27372708"/>
    <s v="SEEK"/>
    <m/>
    <d v="2021-10-22T00:00:00"/>
    <n v="44521.999988425923"/>
    <m/>
    <s v="Australia"/>
    <x v="2"/>
    <x v="2"/>
    <s v="CBD &amp; Inner Suburbs"/>
    <s v="melbourne"/>
    <x v="0"/>
    <s v="Base + Super + Bonus"/>
    <m/>
    <s v="https://www.seek.com.au/job/54496023?type=standout#searchRequestToken=ffd4bb74-310e-4656-b148-f560a5c0d21e"/>
    <n v="0"/>
    <n v="1"/>
    <n v="1"/>
    <n v="1"/>
    <n v="0"/>
    <n v="0"/>
    <n v="0"/>
    <n v="0"/>
    <n v="0"/>
    <n v="0"/>
    <n v="1"/>
    <n v="1"/>
    <n v="0"/>
    <n v="1"/>
    <n v="0"/>
    <n v="0"/>
    <n v="0"/>
    <n v="0"/>
    <n v="0"/>
    <n v="0"/>
    <n v="0"/>
    <n v="0"/>
    <n v="0"/>
    <n v="0"/>
    <n v="0"/>
    <n v="44491"/>
    <n v="44521"/>
    <n v="0"/>
    <n v="1"/>
    <n v="0"/>
    <n v="2021"/>
    <n v="10"/>
    <n v="30"/>
    <n v="6"/>
    <m/>
    <m/>
    <m/>
    <x v="2"/>
    <s v="Direct"/>
    <x v="1"/>
    <x v="9"/>
    <x v="4"/>
  </r>
  <r>
    <n v="54496261"/>
    <s v="Data Scientist"/>
    <x v="1"/>
    <s v="Engineering - Software"/>
    <x v="854"/>
    <n v="38581761"/>
    <m/>
    <m/>
    <d v="2021-10-22T00:00:00"/>
    <n v="44521.999988425923"/>
    <m/>
    <s v="Australia"/>
    <x v="0"/>
    <x v="0"/>
    <s v="Parramatta &amp; Western Suburbs"/>
    <m/>
    <x v="0"/>
    <m/>
    <m/>
    <s v="https://www.seek.com.au/job/54496261?type=standout#searchRequestToken=ffcf070c-c5db-4b49-80da-520c5f7a1cdd"/>
    <n v="1"/>
    <n v="1"/>
    <n v="1"/>
    <n v="1"/>
    <n v="0"/>
    <n v="0"/>
    <n v="0"/>
    <n v="0"/>
    <n v="1"/>
    <n v="0"/>
    <n v="1"/>
    <n v="0"/>
    <n v="0"/>
    <n v="1"/>
    <n v="0"/>
    <n v="0"/>
    <n v="0"/>
    <n v="0"/>
    <n v="0"/>
    <n v="0"/>
    <n v="0"/>
    <n v="0"/>
    <n v="0"/>
    <n v="0"/>
    <n v="0"/>
    <n v="44491"/>
    <n v="44521"/>
    <n v="0"/>
    <n v="1"/>
    <n v="0"/>
    <n v="2021"/>
    <n v="10"/>
    <n v="30"/>
    <n v="7"/>
    <m/>
    <m/>
    <m/>
    <x v="2"/>
    <s v="Direct"/>
    <x v="0"/>
    <x v="9"/>
    <x v="4"/>
  </r>
  <r>
    <n v="54498866"/>
    <s v="Senior Data Scientist"/>
    <x v="0"/>
    <s v="Mathematics, Statistics &amp; Information Sciences"/>
    <x v="180"/>
    <n v="27372708"/>
    <s v="SEEK"/>
    <n v="4.4000000000000004"/>
    <d v="2021-10-22T00:00:00"/>
    <n v="44521.999988425923"/>
    <m/>
    <s v="Australia"/>
    <x v="2"/>
    <x v="2"/>
    <s v="CBD &amp; Inner Suburbs"/>
    <s v="melbourne"/>
    <x v="0"/>
    <m/>
    <m/>
    <s v="https://www.seek.com.au/job/54498866?type=standout#searchRequestToken=fff7471a-35ef-49b0-a549-35a86c8a3ece"/>
    <n v="0"/>
    <n v="1"/>
    <n v="1"/>
    <n v="1"/>
    <n v="0"/>
    <n v="0"/>
    <n v="0"/>
    <n v="0"/>
    <n v="0"/>
    <n v="1"/>
    <n v="1"/>
    <n v="0"/>
    <n v="0"/>
    <n v="1"/>
    <n v="0"/>
    <n v="0"/>
    <n v="0"/>
    <n v="0"/>
    <n v="0"/>
    <n v="0"/>
    <n v="0"/>
    <n v="1"/>
    <n v="0"/>
    <n v="0"/>
    <n v="0"/>
    <n v="44491"/>
    <n v="44521"/>
    <n v="0"/>
    <n v="1"/>
    <n v="0"/>
    <n v="2021"/>
    <n v="10"/>
    <n v="30"/>
    <n v="7"/>
    <m/>
    <m/>
    <m/>
    <x v="2"/>
    <s v="Direct"/>
    <x v="0"/>
    <x v="9"/>
    <x v="4"/>
  </r>
  <r>
    <n v="54501724"/>
    <s v="Data Scientist/Data Analyt"/>
    <x v="1"/>
    <s v="Business/Systems Analysts"/>
    <x v="406"/>
    <n v="37209003"/>
    <m/>
    <m/>
    <d v="2021-10-22T00:00:00"/>
    <n v="44521.999988425923"/>
    <m/>
    <s v="Australia"/>
    <x v="0"/>
    <x v="0"/>
    <s v="CBD, Inner West &amp; Eastern Suburbs"/>
    <s v="sydney"/>
    <x v="0"/>
    <m/>
    <m/>
    <s v="https://www.seek.com.au/job/54501724?type=standout#searchRequestToken=fffc1094-b047-4f27-ba94-dbf89cbd536b"/>
    <n v="1"/>
    <n v="1"/>
    <n v="0"/>
    <n v="1"/>
    <n v="0"/>
    <n v="0"/>
    <n v="0"/>
    <n v="0"/>
    <n v="0"/>
    <n v="0"/>
    <n v="1"/>
    <n v="0"/>
    <n v="0"/>
    <n v="1"/>
    <n v="0"/>
    <n v="0"/>
    <n v="0"/>
    <n v="0"/>
    <n v="0"/>
    <n v="0"/>
    <n v="0"/>
    <n v="0"/>
    <n v="0"/>
    <n v="0"/>
    <n v="0"/>
    <n v="44491"/>
    <n v="44521"/>
    <n v="1"/>
    <n v="1"/>
    <n v="0"/>
    <n v="2021"/>
    <n v="10"/>
    <n v="30"/>
    <n v="5"/>
    <m/>
    <m/>
    <m/>
    <x v="2"/>
    <s v="Recruiter"/>
    <x v="0"/>
    <x v="9"/>
    <x v="4"/>
  </r>
  <r>
    <n v="54509476"/>
    <s v="NEW ROLE - Data Scientist - 6 Mth Contract - High Profile Project"/>
    <x v="1"/>
    <s v="Consultants"/>
    <x v="129"/>
    <n v="21200132"/>
    <m/>
    <m/>
    <d v="2021-10-22T00:00:00"/>
    <n v="44521.999988425923"/>
    <m/>
    <s v="Australia"/>
    <x v="0"/>
    <x v="0"/>
    <s v="CBD, Inner West &amp; Eastern Suburbs"/>
    <s v="sydney"/>
    <x v="0"/>
    <m/>
    <m/>
    <s v="https://www.seek.com.au/job/54509476?type=standard#searchRequestToken=fffef19c-6854-4114-b7d3-9748754cf62b"/>
    <n v="1"/>
    <n v="1"/>
    <n v="1"/>
    <n v="1"/>
    <n v="0"/>
    <n v="0"/>
    <n v="0"/>
    <n v="0"/>
    <n v="0"/>
    <n v="0"/>
    <n v="1"/>
    <n v="1"/>
    <n v="1"/>
    <n v="1"/>
    <n v="0"/>
    <n v="0"/>
    <n v="0"/>
    <n v="0"/>
    <n v="0"/>
    <n v="0"/>
    <n v="0"/>
    <n v="1"/>
    <n v="0"/>
    <n v="0"/>
    <n v="0"/>
    <n v="44491"/>
    <n v="44519"/>
    <n v="1"/>
    <n v="1"/>
    <n v="0"/>
    <n v="2021"/>
    <n v="10"/>
    <n v="30"/>
    <n v="9"/>
    <m/>
    <m/>
    <m/>
    <x v="2"/>
    <s v="Recruiter"/>
    <x v="0"/>
    <x v="9"/>
    <x v="4"/>
  </r>
  <r>
    <n v="54516365"/>
    <s v="Data Scientist Team Leader (Mining Technology Product Development)"/>
    <x v="1"/>
    <s v="Team Leaders"/>
    <x v="847"/>
    <n v="19613163"/>
    <m/>
    <m/>
    <d v="2021-10-24T00:00:00"/>
    <n v="44523.999988425923"/>
    <m/>
    <s v="Australia"/>
    <x v="4"/>
    <x v="4"/>
    <s v="CBD &amp; Inner Suburbs"/>
    <s v="brisbane"/>
    <x v="0"/>
    <s v="$130k-$160k base + 12% super + 20% bonus"/>
    <m/>
    <s v="https://www.seek.com.au/job/54516365?type=standard#searchRequestToken=ffcfbb55-b827-4573-8f8b-8029b91eb3e4"/>
    <n v="1"/>
    <n v="1"/>
    <n v="1"/>
    <n v="1"/>
    <n v="0"/>
    <n v="0"/>
    <n v="0"/>
    <n v="0"/>
    <n v="0"/>
    <n v="0"/>
    <n v="1"/>
    <n v="1"/>
    <n v="0"/>
    <n v="1"/>
    <n v="0"/>
    <n v="0"/>
    <n v="0"/>
    <n v="0"/>
    <n v="0"/>
    <n v="0"/>
    <n v="0"/>
    <n v="0"/>
    <n v="0"/>
    <n v="0"/>
    <n v="0"/>
    <n v="44493"/>
    <n v="44503"/>
    <n v="1"/>
    <n v="1"/>
    <n v="0"/>
    <n v="2021"/>
    <n v="10"/>
    <n v="30"/>
    <n v="7"/>
    <n v="130000"/>
    <n v="160000"/>
    <s v="year"/>
    <x v="2"/>
    <s v="Recruiter"/>
    <x v="1"/>
    <x v="9"/>
    <x v="6"/>
  </r>
  <r>
    <n v="54516438"/>
    <s v="Data Scientist"/>
    <x v="1"/>
    <s v="Engineering - Software"/>
    <x v="179"/>
    <n v="34276930"/>
    <m/>
    <m/>
    <d v="2021-10-24T00:00:00"/>
    <n v="44523.999988425923"/>
    <m/>
    <s v="Australia"/>
    <x v="0"/>
    <x v="0"/>
    <s v="CBD, Inner West &amp; Eastern Suburbs"/>
    <s v="sydney"/>
    <x v="0"/>
    <m/>
    <m/>
    <s v="https://www.seek.com.au/job/54516438?type=standard#searchRequestToken=fffef19c-6854-4114-b7d3-9748754cf62b"/>
    <n v="1"/>
    <n v="1"/>
    <n v="1"/>
    <n v="1"/>
    <n v="0"/>
    <n v="0"/>
    <n v="0"/>
    <n v="0"/>
    <n v="0"/>
    <n v="1"/>
    <n v="1"/>
    <n v="0"/>
    <n v="0"/>
    <n v="1"/>
    <n v="0"/>
    <n v="0"/>
    <n v="0"/>
    <n v="0"/>
    <n v="0"/>
    <n v="0"/>
    <n v="0"/>
    <n v="0"/>
    <n v="0"/>
    <n v="0"/>
    <n v="0"/>
    <n v="44493"/>
    <n v="44521"/>
    <n v="1"/>
    <n v="1"/>
    <n v="0"/>
    <n v="2021"/>
    <n v="10"/>
    <n v="30"/>
    <n v="7"/>
    <m/>
    <m/>
    <m/>
    <x v="2"/>
    <s v="Recruiter"/>
    <x v="0"/>
    <x v="9"/>
    <x v="6"/>
  </r>
  <r>
    <n v="54517903"/>
    <s v="Internship Information Technology - Data engineer"/>
    <x v="1"/>
    <s v="Business/Systems Analysts"/>
    <x v="855"/>
    <n v="46809292"/>
    <m/>
    <m/>
    <d v="2021-10-25T00:00:00"/>
    <n v="44524.999988425923"/>
    <m/>
    <s v="Australia"/>
    <x v="2"/>
    <x v="2"/>
    <s v="CBD &amp; Inner Suburbs"/>
    <s v="melbourne"/>
    <x v="0"/>
    <m/>
    <m/>
    <s v="https://www.seek.com.au/job/54517903?type=standard#searchRequestToken=ffd5f475-abf6-46aa-a70e-ddd742e1cfb1"/>
    <n v="0"/>
    <n v="1"/>
    <n v="0"/>
    <n v="1"/>
    <n v="0"/>
    <n v="0"/>
    <n v="0"/>
    <n v="0"/>
    <n v="0"/>
    <n v="1"/>
    <n v="1"/>
    <n v="1"/>
    <n v="1"/>
    <n v="1"/>
    <n v="0"/>
    <n v="0"/>
    <n v="0"/>
    <n v="0"/>
    <n v="0"/>
    <n v="0"/>
    <n v="0"/>
    <n v="1"/>
    <n v="0"/>
    <n v="0"/>
    <n v="0"/>
    <n v="44493"/>
    <n v="44524"/>
    <n v="0"/>
    <n v="1"/>
    <n v="0"/>
    <n v="2021"/>
    <n v="10"/>
    <n v="30"/>
    <n v="8"/>
    <m/>
    <m/>
    <m/>
    <x v="2"/>
    <s v="Direct"/>
    <x v="0"/>
    <x v="9"/>
    <x v="1"/>
  </r>
  <r>
    <n v="54519224"/>
    <s v="Lead Data Scientist - up to $220k package"/>
    <x v="7"/>
    <s v="Analysts"/>
    <x v="72"/>
    <n v="35398774"/>
    <m/>
    <m/>
    <d v="2021-10-25T00:00:00"/>
    <n v="44524.999988425923"/>
    <m/>
    <s v="Australia"/>
    <x v="0"/>
    <x v="0"/>
    <s v="CBD, Inner West &amp; Eastern Suburbs"/>
    <s v="sydney"/>
    <x v="0"/>
    <s v="Up to $175,000 + super + 16% bonus"/>
    <m/>
    <s v="https://www.seek.com.au/job/54519224?type=standout#searchRequestToken=ffd0080f-ab15-4c30-97cc-b3fcfa6cab25"/>
    <n v="1"/>
    <n v="1"/>
    <n v="1"/>
    <n v="1"/>
    <n v="0"/>
    <n v="0"/>
    <n v="0"/>
    <n v="0"/>
    <n v="0"/>
    <n v="1"/>
    <n v="1"/>
    <n v="0"/>
    <n v="1"/>
    <n v="1"/>
    <n v="0"/>
    <n v="0"/>
    <n v="0"/>
    <n v="0"/>
    <n v="0"/>
    <n v="0"/>
    <n v="0"/>
    <n v="1"/>
    <n v="0"/>
    <n v="0"/>
    <n v="0"/>
    <n v="44493"/>
    <n v="44521"/>
    <n v="1"/>
    <n v="1"/>
    <n v="0"/>
    <n v="2021"/>
    <n v="10"/>
    <n v="30"/>
    <n v="9"/>
    <n v="175000"/>
    <n v="175000"/>
    <s v="year"/>
    <x v="2"/>
    <s v="Recruiter"/>
    <x v="1"/>
    <x v="9"/>
    <x v="1"/>
  </r>
  <r>
    <n v="54520365"/>
    <s v="Senior Data Scientist - AI/ML"/>
    <x v="1"/>
    <s v="Database Development &amp; Administration"/>
    <x v="2"/>
    <n v="28031400"/>
    <m/>
    <m/>
    <d v="2021-10-25T00:00:00"/>
    <n v="44524.43074074074"/>
    <m/>
    <s v="Australia"/>
    <x v="0"/>
    <x v="0"/>
    <s v="CBD, Inner West &amp; Eastern Suburbs"/>
    <s v="sydney"/>
    <x v="1"/>
    <s v="$800-$1k p.d."/>
    <m/>
    <s v="https://www.seek.com.au/job/54520365?type=standard#searchRequestToken=ffb2dc5e-d549-46d0-82b9-6069ec9f19b6"/>
    <n v="0"/>
    <n v="1"/>
    <n v="1"/>
    <n v="1"/>
    <n v="0"/>
    <n v="0"/>
    <n v="0"/>
    <n v="0"/>
    <n v="0"/>
    <n v="0"/>
    <n v="1"/>
    <n v="1"/>
    <n v="1"/>
    <n v="1"/>
    <n v="0"/>
    <n v="0"/>
    <n v="0"/>
    <n v="0"/>
    <n v="0"/>
    <n v="0"/>
    <n v="0"/>
    <n v="0"/>
    <n v="0"/>
    <n v="0"/>
    <n v="0"/>
    <n v="44493"/>
    <n v="44523"/>
    <n v="1"/>
    <n v="1"/>
    <n v="0"/>
    <n v="2021"/>
    <n v="10"/>
    <n v="29"/>
    <n v="7"/>
    <n v="800"/>
    <n v="1000"/>
    <s v="day"/>
    <x v="2"/>
    <s v="Recruiter"/>
    <x v="1"/>
    <x v="9"/>
    <x v="1"/>
  </r>
  <r>
    <n v="54522354"/>
    <s v="Data Scientist"/>
    <x v="0"/>
    <s v="Mathematics, Statistics &amp; Information Sciences"/>
    <x v="856"/>
    <n v="45756874"/>
    <m/>
    <m/>
    <d v="2021-10-25T00:00:00"/>
    <n v="44524.999988425923"/>
    <m/>
    <s v="Australia"/>
    <x v="6"/>
    <x v="6"/>
    <m/>
    <s v="adelaide"/>
    <x v="0"/>
    <m/>
    <m/>
    <s v="https://www.seek.com.au/job/54522354?type=standout#searchRequestToken=ff33beca-3740-4532-aa31-b48c8f7732c7"/>
    <n v="1"/>
    <n v="1"/>
    <n v="1"/>
    <n v="1"/>
    <n v="0"/>
    <n v="0"/>
    <n v="0"/>
    <n v="0"/>
    <n v="0"/>
    <n v="0"/>
    <n v="1"/>
    <n v="0"/>
    <n v="0"/>
    <n v="1"/>
    <n v="0"/>
    <n v="0"/>
    <n v="0"/>
    <n v="0"/>
    <n v="0"/>
    <n v="0"/>
    <n v="0"/>
    <n v="0"/>
    <n v="0"/>
    <n v="0"/>
    <n v="0"/>
    <n v="44494"/>
    <n v="44501"/>
    <n v="0"/>
    <n v="1"/>
    <n v="0"/>
    <n v="2021"/>
    <n v="10"/>
    <n v="30"/>
    <n v="6"/>
    <m/>
    <m/>
    <m/>
    <x v="2"/>
    <s v="Direct"/>
    <x v="0"/>
    <x v="9"/>
    <x v="1"/>
  </r>
  <r>
    <n v="54528910"/>
    <s v="Senior Data Scientist"/>
    <x v="1"/>
    <s v="Consultants"/>
    <x v="51"/>
    <n v="27683018"/>
    <m/>
    <m/>
    <d v="2021-10-25T00:00:00"/>
    <n v="44524.615555555552"/>
    <m/>
    <s v="Australia"/>
    <x v="0"/>
    <x v="0"/>
    <m/>
    <m/>
    <x v="0"/>
    <s v="+ super"/>
    <m/>
    <s v="https://www.seek.com.au/job/54528910?type=standard#searchRequestToken=fffef19c-6854-4114-b7d3-9748754cf62b"/>
    <n v="1"/>
    <n v="1"/>
    <n v="1"/>
    <n v="1"/>
    <n v="0"/>
    <n v="0"/>
    <n v="0"/>
    <n v="0"/>
    <n v="0"/>
    <n v="0"/>
    <n v="1"/>
    <n v="0"/>
    <n v="1"/>
    <n v="1"/>
    <n v="0"/>
    <n v="0"/>
    <n v="0"/>
    <n v="0"/>
    <n v="0"/>
    <n v="0"/>
    <n v="0"/>
    <n v="1"/>
    <n v="0"/>
    <n v="0"/>
    <n v="0"/>
    <n v="44494"/>
    <n v="44524"/>
    <n v="1"/>
    <n v="1"/>
    <n v="0"/>
    <n v="2021"/>
    <n v="10"/>
    <n v="29"/>
    <n v="8"/>
    <m/>
    <m/>
    <m/>
    <x v="2"/>
    <s v="Recruiter"/>
    <x v="1"/>
    <x v="9"/>
    <x v="1"/>
  </r>
  <r>
    <n v="54533352"/>
    <s v="EL 2 Director | Emergency, Food Relief and Microfinance"/>
    <x v="4"/>
    <s v="Government - Federal"/>
    <x v="656"/>
    <n v="46648913"/>
    <m/>
    <m/>
    <d v="2021-10-25T00:00:00"/>
    <n v="44524.698738425926"/>
    <m/>
    <s v="Australia"/>
    <x v="1"/>
    <x v="1"/>
    <m/>
    <s v="canberra"/>
    <x v="0"/>
    <s v="EL2 annual salary"/>
    <m/>
    <s v="https://www.seek.com.au/job/54533352?type=standout#searchRequestToken=ffd4bb74-310e-4656-b148-f560a5c0d21e"/>
    <n v="0"/>
    <n v="0"/>
    <n v="0"/>
    <n v="1"/>
    <n v="0"/>
    <n v="0"/>
    <n v="0"/>
    <n v="0"/>
    <n v="0"/>
    <n v="0"/>
    <n v="1"/>
    <n v="0"/>
    <n v="0"/>
    <n v="1"/>
    <n v="0"/>
    <n v="0"/>
    <n v="0"/>
    <n v="0"/>
    <n v="0"/>
    <n v="0"/>
    <n v="0"/>
    <n v="0"/>
    <n v="0"/>
    <n v="0"/>
    <n v="0"/>
    <n v="44494"/>
    <n v="44524"/>
    <n v="1"/>
    <n v="1"/>
    <n v="0"/>
    <n v="2021"/>
    <n v="10"/>
    <n v="29"/>
    <n v="3"/>
    <m/>
    <m/>
    <m/>
    <x v="2"/>
    <s v="Recruiter"/>
    <x v="1"/>
    <x v="9"/>
    <x v="1"/>
  </r>
  <r>
    <n v="54534826"/>
    <s v="Senior Data Scientist"/>
    <x v="0"/>
    <s v="Mathematics, Statistics &amp; Information Sciences"/>
    <x v="337"/>
    <n v="559343"/>
    <s v="Curtin University"/>
    <n v="3.7"/>
    <d v="2021-10-25T00:00:00"/>
    <n v="44524.999988425923"/>
    <m/>
    <s v="Australia"/>
    <x v="3"/>
    <x v="3"/>
    <s v="Fremantle &amp; Southern Suburbs"/>
    <m/>
    <x v="0"/>
    <m/>
    <m/>
    <s v="https://www.seek.com.au/job/54534826?type=standout#searchRequestToken=fff3a9cb-312a-4ead-8bfb-17044594b10c"/>
    <n v="0"/>
    <n v="1"/>
    <n v="1"/>
    <n v="1"/>
    <n v="0"/>
    <n v="0"/>
    <n v="0"/>
    <n v="0"/>
    <n v="1"/>
    <n v="0"/>
    <n v="1"/>
    <n v="0"/>
    <n v="0"/>
    <n v="1"/>
    <n v="0"/>
    <n v="0"/>
    <n v="0"/>
    <n v="0"/>
    <n v="0"/>
    <n v="0"/>
    <n v="0"/>
    <n v="0"/>
    <n v="0"/>
    <n v="0"/>
    <n v="0"/>
    <n v="44494"/>
    <n v="44506"/>
    <n v="0"/>
    <n v="1"/>
    <n v="0"/>
    <n v="2021"/>
    <n v="10"/>
    <n v="30"/>
    <n v="6"/>
    <m/>
    <m/>
    <m/>
    <x v="2"/>
    <s v="Direct"/>
    <x v="0"/>
    <x v="9"/>
    <x v="1"/>
  </r>
  <r>
    <n v="54534827"/>
    <s v="Senior Data Scientist"/>
    <x v="3"/>
    <s v="Other"/>
    <x v="337"/>
    <n v="559343"/>
    <s v="Curtin University"/>
    <n v="3.7"/>
    <d v="2021-10-25T00:00:00"/>
    <n v="44524.999988425923"/>
    <m/>
    <s v="Australia"/>
    <x v="3"/>
    <x v="3"/>
    <s v="Fremantle &amp; Southern Suburbs"/>
    <m/>
    <x v="0"/>
    <m/>
    <m/>
    <s v="https://www.seek.com.au/job/54534827?type=standout#searchRequestToken=fff3a9cb-312a-4ead-8bfb-17044594b10c"/>
    <n v="0"/>
    <n v="1"/>
    <n v="1"/>
    <n v="1"/>
    <n v="0"/>
    <n v="0"/>
    <n v="0"/>
    <n v="0"/>
    <n v="1"/>
    <n v="0"/>
    <n v="1"/>
    <n v="0"/>
    <n v="0"/>
    <n v="1"/>
    <n v="0"/>
    <n v="0"/>
    <n v="0"/>
    <n v="0"/>
    <n v="0"/>
    <n v="0"/>
    <n v="0"/>
    <n v="0"/>
    <n v="0"/>
    <n v="0"/>
    <n v="0"/>
    <n v="44494"/>
    <n v="44506"/>
    <n v="0"/>
    <n v="1"/>
    <n v="1"/>
    <n v="2021"/>
    <n v="10"/>
    <n v="30"/>
    <n v="6"/>
    <m/>
    <m/>
    <m/>
    <x v="2"/>
    <s v="Direct"/>
    <x v="0"/>
    <x v="9"/>
    <x v="1"/>
  </r>
  <r>
    <n v="54537084"/>
    <s v="Data Scientist/ Tableau Administrator/ Data Engineer"/>
    <x v="1"/>
    <s v="Database Development &amp; Administration"/>
    <x v="329"/>
    <n v="38262319"/>
    <m/>
    <m/>
    <d v="2021-10-25T00:00:00"/>
    <n v="44524.999988425923"/>
    <m/>
    <s v="Australia"/>
    <x v="0"/>
    <x v="0"/>
    <m/>
    <m/>
    <x v="0"/>
    <s v="$80,000 - $119,999"/>
    <m/>
    <s v="https://www.seek.com.au/job/54537084?type=standard#searchRequestToken=ffd67631-3108-4b2a-b8c0-e636c6cb8a30"/>
    <n v="1"/>
    <n v="1"/>
    <n v="0"/>
    <n v="1"/>
    <n v="0"/>
    <n v="0"/>
    <n v="0"/>
    <n v="0"/>
    <n v="0"/>
    <n v="1"/>
    <n v="1"/>
    <n v="1"/>
    <n v="1"/>
    <n v="1"/>
    <n v="1"/>
    <n v="0"/>
    <n v="0"/>
    <n v="0"/>
    <n v="0"/>
    <n v="0"/>
    <n v="0"/>
    <n v="1"/>
    <n v="0"/>
    <n v="0"/>
    <n v="0"/>
    <n v="44494"/>
    <n v="44524"/>
    <n v="0"/>
    <n v="1"/>
    <n v="0"/>
    <n v="2021"/>
    <n v="10"/>
    <n v="30"/>
    <n v="10"/>
    <n v="80000"/>
    <n v="119999"/>
    <s v="year"/>
    <x v="2"/>
    <s v="Direct"/>
    <x v="1"/>
    <x v="9"/>
    <x v="1"/>
  </r>
  <r>
    <n v="54540935"/>
    <s v="Azure Data Scientist"/>
    <x v="1"/>
    <s v="Other"/>
    <x v="4"/>
    <n v="45561458"/>
    <m/>
    <m/>
    <d v="2021-10-26T00:00:00"/>
    <n v="44525.403379629628"/>
    <m/>
    <s v="Australia"/>
    <x v="1"/>
    <x v="1"/>
    <m/>
    <s v="canberra"/>
    <x v="1"/>
    <m/>
    <m/>
    <s v="https://www.seek.com.au/job/54540935?type=standard#searchRequestToken=fffef19c-6854-4114-b7d3-9748754cf62b"/>
    <n v="0"/>
    <n v="1"/>
    <n v="1"/>
    <n v="1"/>
    <n v="0"/>
    <n v="0"/>
    <n v="0"/>
    <n v="0"/>
    <n v="0"/>
    <n v="0"/>
    <n v="1"/>
    <n v="0"/>
    <n v="0"/>
    <n v="1"/>
    <n v="0"/>
    <n v="0"/>
    <n v="0"/>
    <n v="0"/>
    <n v="0"/>
    <n v="0"/>
    <n v="0"/>
    <n v="0"/>
    <n v="0"/>
    <n v="0"/>
    <n v="0"/>
    <n v="44494"/>
    <n v="44524"/>
    <n v="0"/>
    <n v="1"/>
    <n v="0"/>
    <n v="2021"/>
    <n v="10"/>
    <n v="29"/>
    <n v="5"/>
    <m/>
    <m/>
    <m/>
    <x v="2"/>
    <s v="Direct"/>
    <x v="0"/>
    <x v="9"/>
    <x v="2"/>
  </r>
  <r>
    <n v="54541302"/>
    <s v="Data Scientist"/>
    <x v="0"/>
    <s v="Mathematics, Statistics &amp; Information Sciences"/>
    <x v="108"/>
    <n v="22696683"/>
    <s v="Orica"/>
    <n v="3.2"/>
    <d v="2021-10-26T00:00:00"/>
    <n v="44525.999988425923"/>
    <m/>
    <s v="Australia"/>
    <x v="0"/>
    <x v="11"/>
    <m/>
    <s v="newcastle"/>
    <x v="0"/>
    <m/>
    <m/>
    <s v="https://www.seek.com.au/job/54541302?type=standout#searchRequestToken=ffd0080f-ab15-4c30-97cc-b3fcfa6cab25"/>
    <n v="0"/>
    <n v="1"/>
    <n v="1"/>
    <n v="1"/>
    <n v="0"/>
    <n v="0"/>
    <n v="0"/>
    <n v="0"/>
    <n v="0"/>
    <n v="0"/>
    <n v="1"/>
    <n v="0"/>
    <n v="0"/>
    <n v="1"/>
    <n v="0"/>
    <n v="0"/>
    <n v="0"/>
    <n v="0"/>
    <n v="0"/>
    <n v="0"/>
    <n v="0"/>
    <n v="0"/>
    <n v="0"/>
    <n v="0"/>
    <n v="0"/>
    <n v="44494"/>
    <n v="44525"/>
    <n v="0"/>
    <n v="1"/>
    <n v="0"/>
    <n v="2021"/>
    <n v="10"/>
    <n v="30"/>
    <n v="5"/>
    <m/>
    <m/>
    <m/>
    <x v="2"/>
    <s v="Direct"/>
    <x v="0"/>
    <x v="9"/>
    <x v="2"/>
  </r>
  <r>
    <n v="54542593"/>
    <s v="Consultant - Data Scientist"/>
    <x v="1"/>
    <s v="Consultants"/>
    <x v="7"/>
    <n v="45652577"/>
    <m/>
    <m/>
    <d v="2021-10-26T00:00:00"/>
    <n v="44525.440937500003"/>
    <m/>
    <s v="Australia"/>
    <x v="2"/>
    <x v="2"/>
    <m/>
    <m/>
    <x v="0"/>
    <s v="$120 - $145 p.a."/>
    <m/>
    <s v="https://www.seek.com.au/job/54542593?type=standard#searchRequestToken=ffcf070c-c5db-4b49-80da-520c5f7a1cdd"/>
    <n v="0"/>
    <n v="1"/>
    <n v="1"/>
    <n v="1"/>
    <n v="0"/>
    <n v="0"/>
    <n v="0"/>
    <n v="0"/>
    <n v="0"/>
    <n v="0"/>
    <n v="1"/>
    <n v="0"/>
    <n v="0"/>
    <n v="1"/>
    <n v="0"/>
    <n v="0"/>
    <n v="0"/>
    <n v="0"/>
    <n v="0"/>
    <n v="0"/>
    <n v="0"/>
    <n v="1"/>
    <n v="0"/>
    <n v="0"/>
    <n v="0"/>
    <n v="44494"/>
    <n v="44524"/>
    <n v="1"/>
    <n v="1"/>
    <n v="0"/>
    <n v="2021"/>
    <n v="10"/>
    <n v="29"/>
    <n v="6"/>
    <m/>
    <m/>
    <m/>
    <x v="2"/>
    <s v="Recruiter"/>
    <x v="1"/>
    <x v="9"/>
    <x v="2"/>
  </r>
  <r>
    <n v="54544703"/>
    <s v="Data Science Engineer"/>
    <x v="1"/>
    <s v="Database Development &amp; Administration"/>
    <x v="805"/>
    <n v="23748589"/>
    <m/>
    <m/>
    <d v="2021-10-26T00:00:00"/>
    <n v="44525.999988425923"/>
    <m/>
    <s v="Australia"/>
    <x v="0"/>
    <x v="0"/>
    <s v="CBD, Inner West &amp; Eastern Suburbs"/>
    <s v="sydney"/>
    <x v="0"/>
    <s v="$130,000 - $150,000"/>
    <m/>
    <s v="https://www.seek.com.au/job/54544703?type=standard#searchRequestToken=ffd0080f-ab15-4c30-97cc-b3fcfa6cab25"/>
    <n v="0"/>
    <n v="1"/>
    <n v="1"/>
    <n v="1"/>
    <n v="0"/>
    <n v="0"/>
    <n v="0"/>
    <n v="0"/>
    <n v="0"/>
    <n v="1"/>
    <n v="1"/>
    <n v="1"/>
    <n v="1"/>
    <n v="1"/>
    <n v="0"/>
    <n v="0"/>
    <n v="0"/>
    <n v="0"/>
    <n v="0"/>
    <n v="0"/>
    <n v="0"/>
    <n v="1"/>
    <n v="0"/>
    <n v="0"/>
    <n v="0"/>
    <n v="44495"/>
    <n v="44522"/>
    <n v="0"/>
    <n v="1"/>
    <n v="0"/>
    <n v="2021"/>
    <n v="10"/>
    <n v="30"/>
    <n v="9"/>
    <n v="130000"/>
    <n v="150000"/>
    <s v="year"/>
    <x v="2"/>
    <s v="Direct"/>
    <x v="1"/>
    <x v="9"/>
    <x v="2"/>
  </r>
  <r>
    <n v="54552826"/>
    <s v="Senior Data Analysts"/>
    <x v="1"/>
    <s v="Developers/Programmers"/>
    <x v="586"/>
    <n v="20480845"/>
    <s v="Data#3"/>
    <n v="3.8"/>
    <d v="2021-10-26T00:00:00"/>
    <n v="44525.999988425923"/>
    <m/>
    <s v="Australia"/>
    <x v="4"/>
    <x v="4"/>
    <s v="CBD &amp; Inner Suburbs"/>
    <s v="brisbane"/>
    <x v="1"/>
    <s v="Multiple Roles, Initial 6 months, Start ASAP"/>
    <m/>
    <s v="https://www.seek.com.au/job/54552826?type=standard#searchRequestToken=ff9f014c-e308-4ab9-ad27-452a36aad7de"/>
    <n v="0"/>
    <n v="1"/>
    <n v="0"/>
    <n v="1"/>
    <n v="0"/>
    <n v="0"/>
    <n v="0"/>
    <n v="0"/>
    <n v="0"/>
    <n v="0"/>
    <n v="1"/>
    <n v="1"/>
    <n v="1"/>
    <n v="1"/>
    <n v="0"/>
    <n v="0"/>
    <n v="0"/>
    <n v="0"/>
    <n v="0"/>
    <n v="0"/>
    <n v="0"/>
    <n v="0"/>
    <n v="0"/>
    <n v="0"/>
    <n v="0"/>
    <n v="44495"/>
    <n v="44525"/>
    <n v="0"/>
    <n v="1"/>
    <n v="0"/>
    <n v="2021"/>
    <n v="10"/>
    <n v="30"/>
    <n v="6"/>
    <m/>
    <m/>
    <m/>
    <x v="2"/>
    <s v="Direct"/>
    <x v="1"/>
    <x v="9"/>
    <x v="2"/>
  </r>
  <r>
    <n v="54553278"/>
    <s v="Head of Data Science - Pricing &amp; Performance"/>
    <x v="1"/>
    <s v="Management"/>
    <x v="180"/>
    <n v="27372708"/>
    <s v="SEEK"/>
    <n v="4.4000000000000004"/>
    <d v="2021-10-26T00:00:00"/>
    <n v="44525.999988425923"/>
    <m/>
    <s v="Australia"/>
    <x v="2"/>
    <x v="2"/>
    <s v="CBD &amp; Inner Suburbs"/>
    <s v="melbourne"/>
    <x v="0"/>
    <s v="Base + Super + Profit Share bonus"/>
    <m/>
    <s v="https://www.seek.com.au/job/54553278?type=standout#searchRequestToken=ffb2dc5e-d549-46d0-82b9-6069ec9f19b6"/>
    <n v="0"/>
    <n v="1"/>
    <n v="1"/>
    <n v="1"/>
    <n v="0"/>
    <n v="0"/>
    <n v="0"/>
    <n v="0"/>
    <n v="0"/>
    <n v="0"/>
    <n v="1"/>
    <n v="0"/>
    <n v="0"/>
    <n v="1"/>
    <n v="0"/>
    <n v="0"/>
    <n v="0"/>
    <n v="0"/>
    <n v="0"/>
    <n v="0"/>
    <n v="0"/>
    <n v="0"/>
    <n v="0"/>
    <n v="0"/>
    <n v="0"/>
    <n v="44495"/>
    <n v="44525"/>
    <n v="0"/>
    <n v="1"/>
    <n v="0"/>
    <n v="2021"/>
    <n v="10"/>
    <n v="30"/>
    <n v="5"/>
    <m/>
    <m/>
    <m/>
    <x v="2"/>
    <s v="Direct"/>
    <x v="1"/>
    <x v="9"/>
    <x v="2"/>
  </r>
  <r>
    <n v="54556535"/>
    <s v="Data Scientist"/>
    <x v="0"/>
    <s v="Mathematics, Statistics &amp; Information Sciences"/>
    <x v="857"/>
    <n v="32501186"/>
    <s v="Zurich Financial Services"/>
    <n v="3.2"/>
    <d v="2021-10-26T00:00:00"/>
    <n v="44525.999988425923"/>
    <m/>
    <s v="Australia"/>
    <x v="0"/>
    <x v="0"/>
    <s v="North Shore &amp; Northern Beaches"/>
    <s v="North Sydney"/>
    <x v="0"/>
    <s v="Base + Super + Bonus"/>
    <m/>
    <s v="https://www.seek.com.au/job/54556535?type=standout#searchRequestToken=ffc05bfb-0591-4dd2-a7f4-35a98462d13c"/>
    <n v="1"/>
    <n v="1"/>
    <n v="1"/>
    <n v="1"/>
    <n v="0"/>
    <n v="0"/>
    <n v="1"/>
    <n v="0"/>
    <n v="0"/>
    <n v="0"/>
    <n v="1"/>
    <n v="0"/>
    <n v="0"/>
    <n v="1"/>
    <n v="0"/>
    <n v="0"/>
    <n v="0"/>
    <n v="0"/>
    <n v="0"/>
    <n v="0"/>
    <n v="0"/>
    <n v="0"/>
    <n v="0"/>
    <n v="0"/>
    <n v="0"/>
    <n v="44495"/>
    <n v="44525"/>
    <n v="0"/>
    <n v="1"/>
    <n v="0"/>
    <n v="2021"/>
    <n v="10"/>
    <n v="30"/>
    <n v="7"/>
    <m/>
    <m/>
    <m/>
    <x v="2"/>
    <s v="Direct"/>
    <x v="1"/>
    <x v="9"/>
    <x v="2"/>
  </r>
  <r>
    <n v="54557688"/>
    <s v="Senior Data Scientist"/>
    <x v="0"/>
    <s v="Mathematics, Statistics &amp; Information Sciences"/>
    <x v="124"/>
    <n v="11268388"/>
    <s v="Bupa"/>
    <n v="3"/>
    <d v="2021-10-26T00:00:00"/>
    <n v="44525.732303240737"/>
    <m/>
    <s v="Australia"/>
    <x v="2"/>
    <x v="2"/>
    <s v="CBD &amp; Inner Suburbs"/>
    <s v="melbourne"/>
    <x v="0"/>
    <s v="Competitive Base + a host of desirable benefits!"/>
    <m/>
    <s v="https://www.seek.com.au/job/54557688?type=standout#searchRequestToken=ffcfbb55-b827-4573-8f8b-8029b91eb3e4"/>
    <n v="1"/>
    <n v="1"/>
    <n v="1"/>
    <n v="1"/>
    <n v="0"/>
    <n v="0"/>
    <n v="0"/>
    <n v="0"/>
    <n v="0"/>
    <n v="0"/>
    <n v="1"/>
    <n v="0"/>
    <n v="0"/>
    <n v="1"/>
    <n v="0"/>
    <n v="0"/>
    <n v="0"/>
    <n v="0"/>
    <n v="0"/>
    <n v="0"/>
    <n v="0"/>
    <n v="0"/>
    <n v="0"/>
    <n v="0"/>
    <n v="0"/>
    <n v="44495"/>
    <n v="44525"/>
    <n v="0"/>
    <n v="1"/>
    <n v="0"/>
    <n v="2021"/>
    <n v="10"/>
    <n v="29"/>
    <n v="6"/>
    <m/>
    <m/>
    <m/>
    <x v="2"/>
    <s v="Direct"/>
    <x v="1"/>
    <x v="9"/>
    <x v="2"/>
  </r>
  <r>
    <n v="54567727"/>
    <s v="Data Scientist-Analyst"/>
    <x v="1"/>
    <s v="Database Development &amp; Administration"/>
    <x v="858"/>
    <n v="6383310"/>
    <s v="Maurice Blackburn Lawyers"/>
    <n v="3.3"/>
    <d v="2021-10-27T00:00:00"/>
    <n v="44526.999988425923"/>
    <m/>
    <s v="Australia"/>
    <x v="2"/>
    <x v="2"/>
    <s v="CBD &amp; Inner Suburbs"/>
    <s v="melbourne"/>
    <x v="0"/>
    <m/>
    <m/>
    <s v="https://www.seek.com.au/job/54567727?type=standout#searchRequestToken=ffcf070c-c5db-4b49-80da-520c5f7a1cdd"/>
    <n v="1"/>
    <n v="1"/>
    <n v="0"/>
    <n v="1"/>
    <n v="0"/>
    <n v="0"/>
    <n v="0"/>
    <n v="0"/>
    <n v="0"/>
    <n v="0"/>
    <n v="1"/>
    <n v="0"/>
    <n v="0"/>
    <n v="1"/>
    <n v="0"/>
    <n v="0"/>
    <n v="0"/>
    <n v="0"/>
    <n v="0"/>
    <n v="0"/>
    <n v="0"/>
    <n v="0"/>
    <n v="0"/>
    <n v="0"/>
    <n v="0"/>
    <n v="44496"/>
    <n v="44526"/>
    <n v="0"/>
    <n v="1"/>
    <n v="0"/>
    <n v="2021"/>
    <n v="10"/>
    <n v="30"/>
    <n v="5"/>
    <m/>
    <m/>
    <m/>
    <x v="2"/>
    <s v="Direct"/>
    <x v="0"/>
    <x v="9"/>
    <x v="0"/>
  </r>
  <r>
    <n v="54571020"/>
    <s v="Data Analyst - Contract"/>
    <x v="1"/>
    <s v="Business/Systems Analysts"/>
    <x v="327"/>
    <n v="30657493"/>
    <m/>
    <m/>
    <d v="2021-10-27T00:00:00"/>
    <n v="44526.999988425923"/>
    <m/>
    <s v="Australia"/>
    <x v="4"/>
    <x v="4"/>
    <s v="CBD &amp; Inner Suburbs"/>
    <s v="brisbane"/>
    <x v="1"/>
    <s v="Day Rate $600 per day"/>
    <m/>
    <s v="https://www.seek.com.au/job/54571020?type=standout#searchRequestToken=fffc1094-b047-4f27-ba94-dbf89cbd536b"/>
    <n v="0"/>
    <n v="1"/>
    <n v="0"/>
    <n v="1"/>
    <n v="0"/>
    <n v="0"/>
    <n v="0"/>
    <n v="0"/>
    <n v="0"/>
    <n v="0"/>
    <n v="1"/>
    <n v="0"/>
    <n v="0"/>
    <n v="1"/>
    <n v="0"/>
    <n v="0"/>
    <n v="0"/>
    <n v="0"/>
    <n v="0"/>
    <n v="0"/>
    <n v="0"/>
    <n v="0"/>
    <n v="0"/>
    <n v="0"/>
    <n v="0"/>
    <n v="44496"/>
    <n v="44526"/>
    <n v="1"/>
    <n v="1"/>
    <n v="0"/>
    <n v="2021"/>
    <n v="10"/>
    <n v="30"/>
    <n v="4"/>
    <n v="600"/>
    <n v="600"/>
    <s v="day"/>
    <x v="2"/>
    <s v="Recruiter"/>
    <x v="1"/>
    <x v="9"/>
    <x v="0"/>
  </r>
  <r>
    <n v="54572336"/>
    <s v="Technical Consultant"/>
    <x v="1"/>
    <s v="Consultants"/>
    <x v="492"/>
    <n v="39118171"/>
    <m/>
    <m/>
    <d v="2021-10-27T00:00:00"/>
    <n v="44526.999988425923"/>
    <m/>
    <s v="Australia"/>
    <x v="0"/>
    <x v="0"/>
    <s v="North Shore &amp; Northern Beaches"/>
    <s v="North Sydney"/>
    <x v="0"/>
    <m/>
    <m/>
    <s v="https://www.seek.com.au/job/54572336?type=standard#searchRequestToken=ffe67d6e-4bdd-4563-89e0-5d1bf734a55c"/>
    <n v="0"/>
    <n v="1"/>
    <n v="0"/>
    <n v="1"/>
    <n v="0"/>
    <n v="0"/>
    <n v="0"/>
    <n v="0"/>
    <n v="0"/>
    <n v="0"/>
    <n v="1"/>
    <n v="1"/>
    <n v="0"/>
    <n v="1"/>
    <n v="0"/>
    <n v="0"/>
    <n v="0"/>
    <n v="0"/>
    <n v="0"/>
    <n v="0"/>
    <n v="0"/>
    <n v="0"/>
    <n v="0"/>
    <n v="0"/>
    <n v="0"/>
    <n v="44496"/>
    <n v="44526"/>
    <n v="0"/>
    <n v="1"/>
    <n v="0"/>
    <n v="2021"/>
    <n v="10"/>
    <n v="30"/>
    <n v="5"/>
    <m/>
    <m/>
    <m/>
    <x v="2"/>
    <s v="Direct"/>
    <x v="0"/>
    <x v="9"/>
    <x v="0"/>
  </r>
  <r>
    <n v="54578375"/>
    <s v="Recruitment Consultant (Multiple Roles)"/>
    <x v="1"/>
    <s v="Other"/>
    <x v="179"/>
    <n v="34276930"/>
    <m/>
    <m/>
    <d v="2021-10-27T00:00:00"/>
    <n v="44526.999988425923"/>
    <m/>
    <s v="Australia"/>
    <x v="0"/>
    <x v="0"/>
    <s v="CBD, Inner West &amp; Eastern Suburbs"/>
    <s v="Surry Hills"/>
    <x v="0"/>
    <s v="OTE $200/300k+"/>
    <m/>
    <s v="https://www.seek.com.au/job/54578375?type=standout#searchRequestToken=ffff9712-4b43-4c26-9cd1-991c95dc913f"/>
    <n v="0"/>
    <n v="1"/>
    <n v="0"/>
    <n v="1"/>
    <n v="0"/>
    <n v="0"/>
    <n v="0"/>
    <n v="1"/>
    <n v="0"/>
    <n v="1"/>
    <n v="1"/>
    <n v="1"/>
    <n v="0"/>
    <n v="0"/>
    <n v="0"/>
    <n v="0"/>
    <n v="0"/>
    <n v="0"/>
    <n v="0"/>
    <n v="0"/>
    <n v="1"/>
    <n v="0"/>
    <n v="1"/>
    <n v="0"/>
    <n v="0"/>
    <n v="44496"/>
    <n v="44524"/>
    <n v="1"/>
    <n v="1"/>
    <n v="0"/>
    <n v="2021"/>
    <n v="10"/>
    <n v="30"/>
    <n v="8"/>
    <m/>
    <m/>
    <m/>
    <x v="2"/>
    <s v="Recruiter"/>
    <x v="1"/>
    <x v="9"/>
    <x v="0"/>
  </r>
  <r>
    <n v="54578544"/>
    <s v="Senior Data Scientist"/>
    <x v="12"/>
    <s v="Analysis &amp; Reporting"/>
    <x v="325"/>
    <n v="20522766"/>
    <s v="La Trobe University"/>
    <n v="3.1"/>
    <d v="2021-10-27T00:00:00"/>
    <n v="44526.999988425923"/>
    <m/>
    <s v="Australia"/>
    <x v="2"/>
    <x v="2"/>
    <s v="Northern Suburbs"/>
    <s v="Bundoora"/>
    <x v="0"/>
    <m/>
    <m/>
    <s v="https://www.seek.com.au/job/54578544?type=standard#searchRequestToken=ffcfbb55-b827-4573-8f8b-8029b91eb3e4"/>
    <n v="0"/>
    <n v="1"/>
    <n v="1"/>
    <n v="1"/>
    <n v="0"/>
    <n v="0"/>
    <n v="0"/>
    <n v="0"/>
    <n v="0"/>
    <n v="0"/>
    <n v="1"/>
    <n v="0"/>
    <n v="0"/>
    <n v="1"/>
    <n v="0"/>
    <n v="0"/>
    <n v="0"/>
    <n v="0"/>
    <n v="0"/>
    <n v="0"/>
    <n v="0"/>
    <n v="0"/>
    <n v="0"/>
    <n v="0"/>
    <n v="0"/>
    <n v="44496"/>
    <n v="44510"/>
    <n v="0"/>
    <n v="1"/>
    <n v="0"/>
    <n v="2021"/>
    <n v="10"/>
    <n v="30"/>
    <n v="5"/>
    <m/>
    <m/>
    <m/>
    <x v="2"/>
    <s v="Direct"/>
    <x v="0"/>
    <x v="9"/>
    <x v="0"/>
  </r>
  <r>
    <n v="54578545"/>
    <s v="Senior Data Scientist"/>
    <x v="3"/>
    <s v="Other"/>
    <x v="325"/>
    <n v="20522766"/>
    <s v="La Trobe University"/>
    <n v="3.1"/>
    <d v="2021-10-27T00:00:00"/>
    <n v="44526.999988425923"/>
    <m/>
    <s v="Australia"/>
    <x v="2"/>
    <x v="2"/>
    <s v="Northern Suburbs"/>
    <s v="Bundoora"/>
    <x v="0"/>
    <m/>
    <m/>
    <s v="https://www.seek.com.au/job/54578545?type=standard#searchRequestToken=ffcfbb55-b827-4573-8f8b-8029b91eb3e4"/>
    <n v="0"/>
    <n v="1"/>
    <n v="1"/>
    <n v="1"/>
    <n v="0"/>
    <n v="0"/>
    <n v="0"/>
    <n v="0"/>
    <n v="0"/>
    <n v="0"/>
    <n v="1"/>
    <n v="0"/>
    <n v="0"/>
    <n v="1"/>
    <n v="0"/>
    <n v="0"/>
    <n v="0"/>
    <n v="0"/>
    <n v="0"/>
    <n v="0"/>
    <n v="0"/>
    <n v="0"/>
    <n v="0"/>
    <n v="0"/>
    <n v="0"/>
    <n v="44496"/>
    <n v="44510"/>
    <n v="0"/>
    <n v="1"/>
    <n v="1"/>
    <n v="2021"/>
    <n v="10"/>
    <n v="30"/>
    <n v="5"/>
    <m/>
    <m/>
    <m/>
    <x v="2"/>
    <s v="Direct"/>
    <x v="0"/>
    <x v="9"/>
    <x v="0"/>
  </r>
  <r>
    <n v="54578895"/>
    <s v="Data Scientist"/>
    <x v="1"/>
    <s v="Product Management &amp; Development"/>
    <x v="7"/>
    <n v="45669036"/>
    <m/>
    <m/>
    <d v="2021-10-27T00:00:00"/>
    <n v="44526.709409722222"/>
    <m/>
    <s v="Australia"/>
    <x v="0"/>
    <x v="0"/>
    <m/>
    <m/>
    <x v="0"/>
    <s v="$100k - $120k p.a. + Super"/>
    <m/>
    <s v="https://www.seek.com.au/job/54578895?type=standard#searchRequestToken=fffef19c-6854-4114-b7d3-9748754cf62b"/>
    <n v="0"/>
    <n v="1"/>
    <n v="1"/>
    <n v="1"/>
    <n v="0"/>
    <n v="0"/>
    <n v="0"/>
    <n v="0"/>
    <n v="0"/>
    <n v="0"/>
    <n v="1"/>
    <n v="0"/>
    <n v="0"/>
    <n v="1"/>
    <n v="0"/>
    <n v="0"/>
    <n v="0"/>
    <n v="0"/>
    <n v="0"/>
    <n v="0"/>
    <n v="0"/>
    <n v="0"/>
    <n v="0"/>
    <n v="0"/>
    <n v="0"/>
    <n v="44496"/>
    <n v="44526"/>
    <n v="1"/>
    <n v="1"/>
    <n v="0"/>
    <n v="2021"/>
    <n v="10"/>
    <n v="29"/>
    <n v="5"/>
    <n v="100000"/>
    <n v="120000"/>
    <s v="year"/>
    <x v="2"/>
    <s v="Recruiter"/>
    <x v="1"/>
    <x v="9"/>
    <x v="0"/>
  </r>
  <r>
    <n v="54590018"/>
    <s v="Senior Data Scientist"/>
    <x v="1"/>
    <s v="Business/Systems Analysts"/>
    <x v="6"/>
    <n v="27705684"/>
    <m/>
    <m/>
    <d v="2021-10-28T00:00:00"/>
    <n v="44527.495937500003"/>
    <m/>
    <s v="Australia"/>
    <x v="2"/>
    <x v="2"/>
    <s v="CBD &amp; Inner Suburbs"/>
    <s v="melbourne"/>
    <x v="0"/>
    <m/>
    <m/>
    <s v="https://www.seek.com.au/job/54590018?type=standard#searchRequestToken=ffcbee38-f1ab-45b4-9070-c309d6a08665"/>
    <n v="0"/>
    <n v="1"/>
    <n v="1"/>
    <n v="1"/>
    <n v="0"/>
    <n v="0"/>
    <n v="0"/>
    <n v="0"/>
    <n v="0"/>
    <n v="0"/>
    <n v="1"/>
    <n v="0"/>
    <n v="0"/>
    <n v="1"/>
    <n v="0"/>
    <n v="0"/>
    <n v="0"/>
    <n v="0"/>
    <n v="0"/>
    <n v="0"/>
    <n v="0"/>
    <n v="0"/>
    <n v="0"/>
    <n v="0"/>
    <n v="0"/>
    <n v="44497"/>
    <n v="44526"/>
    <n v="1"/>
    <n v="1"/>
    <n v="0"/>
    <n v="2021"/>
    <n v="10"/>
    <n v="29"/>
    <n v="5"/>
    <m/>
    <m/>
    <m/>
    <x v="2"/>
    <s v="Recruiter"/>
    <x v="0"/>
    <x v="9"/>
    <x v="3"/>
  </r>
  <r>
    <n v="54590786"/>
    <s v="Data Scientist"/>
    <x v="0"/>
    <s v="Mathematics, Statistics &amp; Information Sciences"/>
    <x v="650"/>
    <n v="46509534"/>
    <m/>
    <m/>
    <d v="2021-10-28T00:00:00"/>
    <n v="44527.999988425923"/>
    <m/>
    <s v="Australia"/>
    <x v="0"/>
    <x v="0"/>
    <s v="CBD, Inner West &amp; Eastern Suburbs"/>
    <s v="Bondi Junction"/>
    <x v="0"/>
    <m/>
    <m/>
    <s v="https://www.seek.com.au/job/54590786?type=standout#searchRequestToken=ffd0080f-ab15-4c30-97cc-b3fcfa6cab25"/>
    <n v="0"/>
    <n v="1"/>
    <n v="1"/>
    <n v="1"/>
    <n v="0"/>
    <n v="0"/>
    <n v="0"/>
    <n v="0"/>
    <n v="0"/>
    <n v="0"/>
    <n v="1"/>
    <n v="0"/>
    <n v="0"/>
    <n v="1"/>
    <n v="0"/>
    <n v="0"/>
    <n v="0"/>
    <n v="0"/>
    <n v="0"/>
    <n v="0"/>
    <n v="0"/>
    <n v="1"/>
    <n v="0"/>
    <n v="0"/>
    <n v="0"/>
    <n v="44497"/>
    <n v="44527"/>
    <n v="0"/>
    <n v="1"/>
    <n v="0"/>
    <n v="2021"/>
    <n v="10"/>
    <n v="30"/>
    <n v="6"/>
    <m/>
    <m/>
    <m/>
    <x v="2"/>
    <s v="Direct"/>
    <x v="0"/>
    <x v="9"/>
    <x v="3"/>
  </r>
  <r>
    <n v="54610023"/>
    <s v="Data Scientist"/>
    <x v="1"/>
    <s v="Other"/>
    <x v="16"/>
    <n v="32277792"/>
    <s v="Annalect"/>
    <n v="4"/>
    <d v="2021-10-29T00:00:00"/>
    <n v="44528.999988425923"/>
    <m/>
    <s v="Australia"/>
    <x v="0"/>
    <x v="0"/>
    <m/>
    <m/>
    <x v="0"/>
    <m/>
    <m/>
    <s v="https://www.seek.com.au/job/54610023?type=standard#searchRequestToken=fffef19c-6854-4114-b7d3-9748754cf62b"/>
    <n v="0"/>
    <n v="1"/>
    <n v="1"/>
    <n v="1"/>
    <n v="0"/>
    <n v="0"/>
    <n v="0"/>
    <n v="0"/>
    <n v="0"/>
    <n v="0"/>
    <n v="1"/>
    <n v="0"/>
    <n v="1"/>
    <n v="1"/>
    <n v="0"/>
    <n v="0"/>
    <n v="0"/>
    <n v="0"/>
    <n v="0"/>
    <n v="0"/>
    <n v="0"/>
    <n v="1"/>
    <n v="0"/>
    <n v="0"/>
    <n v="0"/>
    <n v="44497"/>
    <n v="44528"/>
    <n v="0"/>
    <n v="1"/>
    <n v="0"/>
    <n v="2021"/>
    <n v="10"/>
    <n v="30"/>
    <n v="7"/>
    <m/>
    <m/>
    <m/>
    <x v="2"/>
    <s v="Direct"/>
    <x v="0"/>
    <x v="9"/>
    <x v="4"/>
  </r>
  <r>
    <n v="54610213"/>
    <s v="Customer Business Analyst"/>
    <x v="7"/>
    <s v="Analysts"/>
    <x v="810"/>
    <n v="41589590"/>
    <m/>
    <m/>
    <d v="2021-10-29T00:00:00"/>
    <n v="44528.999988425923"/>
    <m/>
    <s v="Australia"/>
    <x v="0"/>
    <x v="0"/>
    <s v="Ryde &amp; Macquarie Park"/>
    <s v="Macquarie Park"/>
    <x v="1"/>
    <m/>
    <m/>
    <s v="https://www.seek.com.au/job/54610213?type=standout#searchRequestToken=fffef19c-6854-4114-b7d3-9748754cf62b"/>
    <n v="0"/>
    <n v="0"/>
    <n v="0"/>
    <n v="1"/>
    <n v="0"/>
    <n v="0"/>
    <n v="0"/>
    <n v="0"/>
    <n v="0"/>
    <n v="0"/>
    <n v="1"/>
    <n v="0"/>
    <n v="0"/>
    <n v="1"/>
    <n v="0"/>
    <n v="0"/>
    <n v="0"/>
    <n v="0"/>
    <n v="0"/>
    <n v="0"/>
    <n v="0"/>
    <n v="0"/>
    <n v="0"/>
    <n v="0"/>
    <n v="0"/>
    <n v="44497"/>
    <n v="44528"/>
    <n v="0"/>
    <n v="1"/>
    <n v="0"/>
    <n v="2021"/>
    <n v="10"/>
    <n v="30"/>
    <n v="3"/>
    <m/>
    <m/>
    <m/>
    <x v="2"/>
    <s v="Direct"/>
    <x v="0"/>
    <x v="9"/>
    <x v="4"/>
  </r>
  <r>
    <n v="54610284"/>
    <s v="Customer Business Analyst"/>
    <x v="7"/>
    <s v="Analysts"/>
    <x v="810"/>
    <n v="41589590"/>
    <m/>
    <m/>
    <d v="2021-10-29T00:00:00"/>
    <n v="44528.999988425923"/>
    <m/>
    <s v="Australia"/>
    <x v="6"/>
    <x v="6"/>
    <m/>
    <s v="adelaide"/>
    <x v="1"/>
    <m/>
    <m/>
    <s v="https://www.seek.com.au/job/54610284?type=standout#searchRequestToken=ffeda022-f781-487a-8363-f5f971aea2aa"/>
    <n v="0"/>
    <n v="0"/>
    <n v="0"/>
    <n v="1"/>
    <n v="0"/>
    <n v="0"/>
    <n v="0"/>
    <n v="0"/>
    <n v="0"/>
    <n v="0"/>
    <n v="1"/>
    <n v="0"/>
    <n v="0"/>
    <n v="1"/>
    <n v="0"/>
    <n v="0"/>
    <n v="0"/>
    <n v="0"/>
    <n v="0"/>
    <n v="0"/>
    <n v="0"/>
    <n v="0"/>
    <n v="0"/>
    <n v="0"/>
    <n v="0"/>
    <n v="44498"/>
    <n v="44528"/>
    <n v="0"/>
    <n v="1"/>
    <n v="0"/>
    <n v="2021"/>
    <n v="10"/>
    <n v="30"/>
    <n v="3"/>
    <m/>
    <m/>
    <m/>
    <x v="2"/>
    <s v="Direct"/>
    <x v="0"/>
    <x v="9"/>
    <x v="4"/>
  </r>
  <r>
    <n v="54610324"/>
    <s v="Customer Business Analyst"/>
    <x v="7"/>
    <s v="Analysts"/>
    <x v="810"/>
    <n v="41589590"/>
    <m/>
    <m/>
    <d v="2021-10-29T00:00:00"/>
    <n v="44528.999988425923"/>
    <m/>
    <s v="Australia"/>
    <x v="2"/>
    <x v="2"/>
    <s v="CBD &amp; Inner Suburbs"/>
    <s v="melbourne"/>
    <x v="1"/>
    <m/>
    <m/>
    <s v="https://www.seek.com.au/job/54610324?type=standout#searchRequestToken=ffeda022-f781-487a-8363-f5f971aea2aa"/>
    <n v="0"/>
    <n v="0"/>
    <n v="0"/>
    <n v="1"/>
    <n v="0"/>
    <n v="0"/>
    <n v="0"/>
    <n v="0"/>
    <n v="0"/>
    <n v="0"/>
    <n v="1"/>
    <n v="0"/>
    <n v="0"/>
    <n v="1"/>
    <n v="0"/>
    <n v="0"/>
    <n v="0"/>
    <n v="0"/>
    <n v="0"/>
    <n v="0"/>
    <n v="0"/>
    <n v="0"/>
    <n v="0"/>
    <n v="0"/>
    <n v="0"/>
    <n v="44498"/>
    <n v="44528"/>
    <n v="0"/>
    <n v="1"/>
    <n v="0"/>
    <n v="2021"/>
    <n v="10"/>
    <n v="30"/>
    <n v="3"/>
    <m/>
    <m/>
    <m/>
    <x v="2"/>
    <s v="Direct"/>
    <x v="0"/>
    <x v="9"/>
    <x v="4"/>
  </r>
  <r>
    <n v="54610620"/>
    <s v="Customer Business Analyst"/>
    <x v="7"/>
    <s v="Analysts"/>
    <x v="810"/>
    <n v="41589590"/>
    <m/>
    <m/>
    <d v="2021-10-29T00:00:00"/>
    <n v="44528.999988425923"/>
    <m/>
    <s v="Australia"/>
    <x v="4"/>
    <x v="4"/>
    <s v="CBD &amp; Inner Suburbs"/>
    <s v="brisbane"/>
    <x v="1"/>
    <m/>
    <m/>
    <s v="https://www.seek.com.au/job/54610620?type=standout#searchRequestToken=ffcbee38-f1ab-45b4-9070-c309d6a08665"/>
    <n v="0"/>
    <n v="0"/>
    <n v="0"/>
    <n v="1"/>
    <n v="0"/>
    <n v="0"/>
    <n v="0"/>
    <n v="0"/>
    <n v="0"/>
    <n v="0"/>
    <n v="1"/>
    <n v="0"/>
    <n v="0"/>
    <n v="1"/>
    <n v="0"/>
    <n v="0"/>
    <n v="0"/>
    <n v="0"/>
    <n v="0"/>
    <n v="0"/>
    <n v="0"/>
    <n v="0"/>
    <n v="0"/>
    <n v="0"/>
    <n v="0"/>
    <n v="44498"/>
    <n v="44528"/>
    <n v="0"/>
    <n v="1"/>
    <n v="0"/>
    <n v="2021"/>
    <n v="10"/>
    <n v="30"/>
    <n v="3"/>
    <m/>
    <m/>
    <m/>
    <x v="2"/>
    <s v="Direct"/>
    <x v="0"/>
    <x v="9"/>
    <x v="4"/>
  </r>
  <r>
    <n v="54616291"/>
    <s v="Senior Data Scientist"/>
    <x v="0"/>
    <s v="Mathematics, Statistics &amp; Information Sciences"/>
    <x v="636"/>
    <n v="27069831"/>
    <s v="The Iconic"/>
    <n v="3.3"/>
    <d v="2021-10-29T00:00:00"/>
    <n v="44528.999988425923"/>
    <m/>
    <s v="Australia"/>
    <x v="0"/>
    <x v="0"/>
    <s v="CBD, Inner West &amp; Eastern Suburbs"/>
    <s v="sydney"/>
    <x v="0"/>
    <m/>
    <m/>
    <s v="https://www.seek.com.au/job/54616291?type=standout#searchRequestToken=fffef19c-6854-4114-b7d3-9748754cf62b"/>
    <n v="1"/>
    <n v="1"/>
    <n v="1"/>
    <n v="1"/>
    <n v="0"/>
    <n v="0"/>
    <n v="0"/>
    <n v="0"/>
    <n v="0"/>
    <n v="0"/>
    <n v="1"/>
    <n v="0"/>
    <n v="0"/>
    <n v="1"/>
    <n v="0"/>
    <n v="0"/>
    <n v="0"/>
    <n v="0"/>
    <n v="0"/>
    <n v="0"/>
    <n v="0"/>
    <n v="0"/>
    <n v="0"/>
    <n v="0"/>
    <n v="0"/>
    <n v="44498"/>
    <n v="44528"/>
    <n v="0"/>
    <n v="1"/>
    <n v="0"/>
    <n v="2021"/>
    <n v="10"/>
    <n v="30"/>
    <n v="6"/>
    <m/>
    <m/>
    <m/>
    <x v="2"/>
    <s v="Direct"/>
    <x v="0"/>
    <x v="9"/>
    <x v="4"/>
  </r>
  <r>
    <n v="54620424"/>
    <s v="Associate Data Scientist"/>
    <x v="1"/>
    <s v="Database Development &amp; Administration"/>
    <x v="16"/>
    <n v="32277792"/>
    <s v="Annalect"/>
    <n v="4"/>
    <d v="2021-10-29T00:00:00"/>
    <n v="44528.999988425923"/>
    <m/>
    <s v="Australia"/>
    <x v="0"/>
    <x v="0"/>
    <m/>
    <m/>
    <x v="0"/>
    <m/>
    <m/>
    <s v="https://www.seek.com.au/job/54620424?type=standard#searchRequestToken=fff3250b-f35e-470c-a18d-2bbd6b4295d1"/>
    <n v="0"/>
    <n v="1"/>
    <n v="1"/>
    <n v="1"/>
    <n v="0"/>
    <n v="0"/>
    <n v="0"/>
    <n v="0"/>
    <n v="0"/>
    <n v="0"/>
    <n v="1"/>
    <n v="0"/>
    <n v="1"/>
    <n v="1"/>
    <n v="0"/>
    <n v="0"/>
    <n v="0"/>
    <n v="0"/>
    <n v="0"/>
    <n v="0"/>
    <n v="0"/>
    <n v="1"/>
    <n v="0"/>
    <n v="0"/>
    <n v="0"/>
    <n v="44498"/>
    <n v="44528"/>
    <n v="0"/>
    <n v="1"/>
    <n v="0"/>
    <n v="2021"/>
    <n v="10"/>
    <n v="30"/>
    <n v="7"/>
    <m/>
    <m/>
    <m/>
    <x v="2"/>
    <s v="Direct"/>
    <x v="0"/>
    <x v="9"/>
    <x v="4"/>
  </r>
  <r>
    <n v="54626060"/>
    <s v="Data Scientist - $100k - $120k package"/>
    <x v="1"/>
    <s v="Database Development &amp; Administration"/>
    <x v="418"/>
    <n v="29939057"/>
    <m/>
    <m/>
    <d v="2021-10-29T00:00:00"/>
    <n v="44528.999988425923"/>
    <m/>
    <s v="Australia"/>
    <x v="4"/>
    <x v="4"/>
    <s v="CBD &amp; Inner Suburbs"/>
    <s v="brisbane"/>
    <x v="0"/>
    <m/>
    <m/>
    <s v="https://www.seek.com.au/job/54626060?type=standard#searchRequestToken=ffcbee38-f1ab-45b4-9070-c309d6a08665"/>
    <n v="1"/>
    <n v="1"/>
    <n v="1"/>
    <n v="1"/>
    <n v="0"/>
    <n v="0"/>
    <n v="0"/>
    <n v="0"/>
    <n v="0"/>
    <n v="1"/>
    <n v="1"/>
    <n v="0"/>
    <n v="1"/>
    <n v="1"/>
    <n v="0"/>
    <n v="0"/>
    <n v="0"/>
    <n v="0"/>
    <n v="0"/>
    <n v="0"/>
    <n v="0"/>
    <n v="0"/>
    <n v="0"/>
    <n v="0"/>
    <n v="0"/>
    <n v="44498"/>
    <n v="44526"/>
    <n v="1"/>
    <n v="1"/>
    <n v="0"/>
    <n v="2021"/>
    <n v="10"/>
    <n v="30"/>
    <n v="8"/>
    <m/>
    <m/>
    <m/>
    <x v="2"/>
    <s v="Recruiter"/>
    <x v="0"/>
    <x v="9"/>
    <x v="4"/>
  </r>
  <r>
    <n v="54626660"/>
    <s v="Strategy Manager-Digital &amp; Analytics"/>
    <x v="7"/>
    <s v="Strategy &amp; Planning"/>
    <x v="859"/>
    <n v="20080671"/>
    <s v="ResMed"/>
    <n v="3.6"/>
    <d v="2021-10-29T00:00:00"/>
    <n v="44528.999988425923"/>
    <m/>
    <s v="Australia"/>
    <x v="0"/>
    <x v="0"/>
    <s v="North West &amp; Hills District"/>
    <s v="Bella Vista"/>
    <x v="0"/>
    <m/>
    <m/>
    <s v="https://www.seek.com.au/job/54626660?type=standout#searchRequestToken=fffef19c-6854-4114-b7d3-9748754cf62b"/>
    <n v="1"/>
    <n v="1"/>
    <n v="0"/>
    <n v="1"/>
    <n v="0"/>
    <n v="0"/>
    <n v="0"/>
    <n v="0"/>
    <n v="0"/>
    <n v="0"/>
    <n v="1"/>
    <n v="0"/>
    <n v="0"/>
    <n v="1"/>
    <n v="0"/>
    <n v="0"/>
    <n v="0"/>
    <n v="0"/>
    <n v="0"/>
    <n v="0"/>
    <n v="0"/>
    <n v="0"/>
    <n v="0"/>
    <n v="0"/>
    <n v="0"/>
    <n v="44498"/>
    <n v="44528"/>
    <n v="0"/>
    <n v="1"/>
    <n v="0"/>
    <n v="2021"/>
    <n v="10"/>
    <n v="30"/>
    <n v="5"/>
    <m/>
    <m/>
    <m/>
    <x v="2"/>
    <s v="Direct"/>
    <x v="0"/>
    <x v="9"/>
    <x v="4"/>
  </r>
  <r>
    <n v="54639370"/>
    <s v="Front End Developer"/>
    <x v="1"/>
    <s v="Developers/Programmers"/>
    <x v="756"/>
    <n v="51001811"/>
    <m/>
    <m/>
    <d v="2021-11-01T00:00:00"/>
    <n v="44531.999988425923"/>
    <m/>
    <s v="Australia"/>
    <x v="0"/>
    <x v="0"/>
    <s v="CBD, Inner West &amp; Eastern Suburbs"/>
    <s v="sydney"/>
    <x v="0"/>
    <s v="$80,000 - $99,999"/>
    <m/>
    <s v="https://www.seek.com.au/job/54639370?type=standard#searchRequestToken=fffc1094-b047-4f27-ba94-dbf89cbd536b"/>
    <n v="0"/>
    <n v="1"/>
    <n v="0"/>
    <n v="1"/>
    <n v="0"/>
    <n v="0"/>
    <n v="0"/>
    <n v="0"/>
    <n v="0"/>
    <n v="0"/>
    <n v="0"/>
    <n v="1"/>
    <n v="0"/>
    <n v="0"/>
    <n v="0"/>
    <n v="0"/>
    <n v="0"/>
    <n v="0"/>
    <n v="0"/>
    <n v="0"/>
    <n v="0"/>
    <n v="0"/>
    <n v="1"/>
    <n v="0"/>
    <n v="0"/>
    <n v="44501"/>
    <n v="44516"/>
    <n v="0"/>
    <n v="1"/>
    <n v="0"/>
    <n v="2021"/>
    <n v="11"/>
    <n v="30"/>
    <n v="4"/>
    <n v="80000"/>
    <n v="99999"/>
    <s v="year"/>
    <x v="2"/>
    <s v="Direct"/>
    <x v="1"/>
    <x v="10"/>
    <x v="1"/>
  </r>
  <r>
    <n v="54639541"/>
    <s v="Back end developer - Django"/>
    <x v="1"/>
    <s v="Developers/Programmers"/>
    <x v="756"/>
    <n v="51001811"/>
    <m/>
    <m/>
    <d v="2021-11-01T00:00:00"/>
    <n v="44531.999988425923"/>
    <m/>
    <s v="Australia"/>
    <x v="0"/>
    <x v="0"/>
    <s v="CBD, Inner West &amp; Eastern Suburbs"/>
    <s v="sydney"/>
    <x v="0"/>
    <s v="$90,000 - $119,999"/>
    <m/>
    <s v="https://www.seek.com.au/job/54639541?type=standard#searchRequestToken=ffa26151-1d05-4550-9693-7fd60bd54adf"/>
    <n v="0"/>
    <n v="1"/>
    <n v="0"/>
    <n v="1"/>
    <n v="0"/>
    <n v="0"/>
    <n v="0"/>
    <n v="0"/>
    <n v="0"/>
    <n v="0"/>
    <n v="0"/>
    <n v="1"/>
    <n v="0"/>
    <n v="0"/>
    <n v="0"/>
    <n v="0"/>
    <n v="0"/>
    <n v="0"/>
    <n v="0"/>
    <n v="0"/>
    <n v="0"/>
    <n v="0"/>
    <n v="1"/>
    <n v="0"/>
    <n v="0"/>
    <n v="44501"/>
    <n v="44531"/>
    <n v="0"/>
    <n v="1"/>
    <n v="0"/>
    <n v="2021"/>
    <n v="11"/>
    <n v="30"/>
    <n v="4"/>
    <n v="90000"/>
    <n v="119999"/>
    <s v="year"/>
    <x v="2"/>
    <s v="Direct"/>
    <x v="1"/>
    <x v="10"/>
    <x v="1"/>
  </r>
  <r>
    <n v="54641074"/>
    <s v="Senior Data Scientist"/>
    <x v="0"/>
    <s v="Mathematics, Statistics &amp; Information Sciences"/>
    <x v="384"/>
    <n v="9163024"/>
    <s v="Findex"/>
    <n v="2.4"/>
    <d v="2021-11-01T00:00:00"/>
    <n v="44531.999988425923"/>
    <m/>
    <s v="Australia"/>
    <x v="2"/>
    <x v="2"/>
    <s v="CBD &amp; Inner Suburbs"/>
    <s v="melbourne"/>
    <x v="0"/>
    <m/>
    <m/>
    <s v="https://www.seek.com.au/job/54641074?type=standout#searchRequestToken=fff3250b-f35e-470c-a18d-2bbd6b4295d1"/>
    <n v="0"/>
    <n v="1"/>
    <n v="1"/>
    <n v="1"/>
    <n v="0"/>
    <n v="0"/>
    <n v="0"/>
    <n v="0"/>
    <n v="0"/>
    <n v="0"/>
    <n v="1"/>
    <n v="1"/>
    <n v="0"/>
    <n v="1"/>
    <n v="0"/>
    <n v="0"/>
    <n v="0"/>
    <n v="0"/>
    <n v="0"/>
    <n v="0"/>
    <n v="0"/>
    <n v="0"/>
    <n v="1"/>
    <n v="0"/>
    <n v="0"/>
    <n v="44501"/>
    <n v="44531"/>
    <n v="0"/>
    <n v="1"/>
    <n v="0"/>
    <n v="2021"/>
    <n v="11"/>
    <n v="30"/>
    <n v="7"/>
    <m/>
    <m/>
    <m/>
    <x v="2"/>
    <s v="Direct"/>
    <x v="0"/>
    <x v="10"/>
    <x v="1"/>
  </r>
  <r>
    <n v="54641103"/>
    <s v="Senior Full-stack Developer"/>
    <x v="1"/>
    <s v="Developers/Programmers"/>
    <x v="384"/>
    <n v="9163024"/>
    <s v="Findex"/>
    <n v="2.4"/>
    <d v="2021-11-01T00:00:00"/>
    <n v="44561.999988425923"/>
    <m/>
    <s v="Australia"/>
    <x v="2"/>
    <x v="2"/>
    <s v="CBD &amp; Inner Suburbs"/>
    <s v="melbourne"/>
    <x v="0"/>
    <m/>
    <m/>
    <s v="https://www.seek.com.au/job/54641103?type=standout#searchRequestToken=fffb2b30-a0bc-49e2-ade9-c71387cd0d38"/>
    <n v="0"/>
    <n v="1"/>
    <n v="0"/>
    <n v="1"/>
    <n v="0"/>
    <n v="0"/>
    <n v="0"/>
    <n v="0"/>
    <n v="0"/>
    <n v="0"/>
    <n v="0"/>
    <n v="1"/>
    <n v="0"/>
    <n v="0"/>
    <n v="0"/>
    <n v="0"/>
    <n v="0"/>
    <n v="0"/>
    <n v="0"/>
    <n v="0"/>
    <n v="0"/>
    <n v="0"/>
    <n v="1"/>
    <n v="0"/>
    <n v="0"/>
    <n v="44501"/>
    <n v="44561"/>
    <n v="0"/>
    <n v="1"/>
    <n v="0"/>
    <n v="2021"/>
    <n v="11"/>
    <n v="60"/>
    <n v="4"/>
    <m/>
    <m/>
    <m/>
    <x v="2"/>
    <s v="Direct"/>
    <x v="0"/>
    <x v="10"/>
    <x v="1"/>
  </r>
  <r>
    <n v="54648599"/>
    <s v="Principal Data Scientist"/>
    <x v="1"/>
    <s v="Management"/>
    <x v="152"/>
    <n v="600892"/>
    <s v="Energy Australia"/>
    <n v="3"/>
    <d v="2021-11-01T00:00:00"/>
    <n v="44531.999988425923"/>
    <m/>
    <s v="Australia"/>
    <x v="2"/>
    <x v="2"/>
    <s v="CBD &amp; Inner Suburbs"/>
    <s v="melbourne"/>
    <x v="0"/>
    <m/>
    <m/>
    <s v="https://www.seek.com.au/job/54648599?type=standout#searchRequestToken=fffef19c-6854-4114-b7d3-9748754cf62b"/>
    <n v="1"/>
    <n v="1"/>
    <n v="1"/>
    <n v="1"/>
    <n v="0"/>
    <n v="0"/>
    <n v="0"/>
    <n v="0"/>
    <n v="0"/>
    <n v="0"/>
    <n v="1"/>
    <n v="0"/>
    <n v="0"/>
    <n v="1"/>
    <n v="0"/>
    <n v="0"/>
    <n v="0"/>
    <n v="0"/>
    <n v="0"/>
    <n v="0"/>
    <n v="0"/>
    <n v="0"/>
    <n v="0"/>
    <n v="0"/>
    <n v="0"/>
    <n v="44501"/>
    <n v="44518"/>
    <n v="0"/>
    <n v="1"/>
    <n v="0"/>
    <n v="2021"/>
    <n v="11"/>
    <n v="30"/>
    <n v="6"/>
    <m/>
    <m/>
    <m/>
    <x v="2"/>
    <s v="Direct"/>
    <x v="0"/>
    <x v="10"/>
    <x v="1"/>
  </r>
  <r>
    <n v="54648992"/>
    <s v="Brandspace Data Scientist"/>
    <x v="1"/>
    <s v="Business/Systems Analysts"/>
    <x v="382"/>
    <n v="8513902"/>
    <s v="Scentre Group"/>
    <n v="3.6"/>
    <d v="2021-11-01T00:00:00"/>
    <n v="44531.999988425923"/>
    <m/>
    <s v="Australia"/>
    <x v="0"/>
    <x v="0"/>
    <s v="CBD, Inner West &amp; Eastern Suburbs"/>
    <s v="sydney"/>
    <x v="0"/>
    <m/>
    <m/>
    <s v="https://www.seek.com.au/job/54648992?type=standout#searchRequestToken=ffcfbb55-b827-4573-8f8b-8029b91eb3e4"/>
    <n v="1"/>
    <n v="1"/>
    <n v="0"/>
    <n v="1"/>
    <n v="0"/>
    <n v="0"/>
    <n v="0"/>
    <n v="0"/>
    <n v="0"/>
    <n v="0"/>
    <n v="1"/>
    <n v="0"/>
    <n v="0"/>
    <n v="1"/>
    <n v="0"/>
    <n v="0"/>
    <n v="0"/>
    <n v="0"/>
    <n v="0"/>
    <n v="0"/>
    <n v="0"/>
    <n v="0"/>
    <n v="0"/>
    <n v="0"/>
    <n v="0"/>
    <n v="44501"/>
    <n v="44531"/>
    <n v="0"/>
    <n v="1"/>
    <n v="0"/>
    <n v="2021"/>
    <n v="11"/>
    <n v="30"/>
    <n v="5"/>
    <m/>
    <m/>
    <m/>
    <x v="2"/>
    <s v="Direct"/>
    <x v="0"/>
    <x v="10"/>
    <x v="1"/>
  </r>
  <r>
    <n v="54648993"/>
    <s v="Brandspace Data Scientist"/>
    <x v="5"/>
    <s v="Market Research &amp; Analysis"/>
    <x v="382"/>
    <n v="8513902"/>
    <s v="Scentre Group"/>
    <n v="3.6"/>
    <d v="2021-11-01T00:00:00"/>
    <n v="44531.999988425923"/>
    <m/>
    <s v="Australia"/>
    <x v="0"/>
    <x v="0"/>
    <s v="CBD, Inner West &amp; Eastern Suburbs"/>
    <s v="sydney"/>
    <x v="0"/>
    <m/>
    <m/>
    <s v="https://www.seek.com.au/job/54648993?type=standout#searchRequestToken=ffcfbb55-b827-4573-8f8b-8029b91eb3e4"/>
    <n v="1"/>
    <n v="1"/>
    <n v="0"/>
    <n v="1"/>
    <n v="0"/>
    <n v="0"/>
    <n v="0"/>
    <n v="0"/>
    <n v="0"/>
    <n v="0"/>
    <n v="1"/>
    <n v="0"/>
    <n v="0"/>
    <n v="1"/>
    <n v="0"/>
    <n v="0"/>
    <n v="0"/>
    <n v="0"/>
    <n v="0"/>
    <n v="0"/>
    <n v="0"/>
    <n v="0"/>
    <n v="0"/>
    <n v="0"/>
    <n v="0"/>
    <n v="44501"/>
    <n v="44531"/>
    <n v="0"/>
    <n v="1"/>
    <n v="1"/>
    <n v="2021"/>
    <n v="11"/>
    <n v="30"/>
    <n v="5"/>
    <m/>
    <m/>
    <m/>
    <x v="2"/>
    <s v="Direct"/>
    <x v="0"/>
    <x v="10"/>
    <x v="1"/>
  </r>
  <r>
    <n v="54651454"/>
    <s v="Data Scientist - (Python, SQL)"/>
    <x v="1"/>
    <s v="Other"/>
    <x v="461"/>
    <n v="25502044"/>
    <m/>
    <m/>
    <d v="2021-11-01T00:00:00"/>
    <n v="44531.999988425923"/>
    <m/>
    <s v="Australia"/>
    <x v="0"/>
    <x v="0"/>
    <s v="CBD, Inner West &amp; Eastern Suburbs"/>
    <s v="sydney"/>
    <x v="0"/>
    <m/>
    <m/>
    <s v="https://www.seek.com.au/job/54651454?type=standard#searchRequestToken=ffb1def4-5411-49bd-b59f-ace68c4ae0c4"/>
    <n v="0"/>
    <n v="1"/>
    <n v="1"/>
    <n v="1"/>
    <n v="0"/>
    <n v="0"/>
    <n v="0"/>
    <n v="0"/>
    <n v="0"/>
    <n v="0"/>
    <n v="1"/>
    <n v="0"/>
    <n v="0"/>
    <n v="1"/>
    <n v="0"/>
    <n v="0"/>
    <n v="0"/>
    <n v="0"/>
    <n v="0"/>
    <n v="0"/>
    <n v="0"/>
    <n v="0"/>
    <n v="0"/>
    <n v="0"/>
    <n v="0"/>
    <n v="44501"/>
    <n v="44529"/>
    <n v="0"/>
    <n v="1"/>
    <n v="0"/>
    <n v="2021"/>
    <n v="11"/>
    <n v="30"/>
    <n v="5"/>
    <m/>
    <m/>
    <m/>
    <x v="2"/>
    <s v="Direct"/>
    <x v="0"/>
    <x v="10"/>
    <x v="1"/>
  </r>
  <r>
    <n v="54651790"/>
    <s v="Data Scientist"/>
    <x v="1"/>
    <s v="Other"/>
    <x v="41"/>
    <n v="39090289"/>
    <m/>
    <m/>
    <d v="2021-11-01T00:00:00"/>
    <n v="44531.999988425923"/>
    <m/>
    <s v="Australia"/>
    <x v="3"/>
    <x v="3"/>
    <m/>
    <m/>
    <x v="0"/>
    <m/>
    <m/>
    <s v="https://www.seek.com.au/job/54651790?type=standard#searchRequestToken=ffcbee38-f1ab-45b4-9070-c309d6a08665"/>
    <n v="1"/>
    <n v="1"/>
    <n v="1"/>
    <n v="1"/>
    <n v="0"/>
    <n v="0"/>
    <n v="0"/>
    <n v="0"/>
    <n v="0"/>
    <n v="0"/>
    <n v="1"/>
    <n v="1"/>
    <n v="0"/>
    <n v="1"/>
    <n v="0"/>
    <n v="0"/>
    <n v="0"/>
    <n v="0"/>
    <n v="0"/>
    <n v="0"/>
    <n v="0"/>
    <n v="0"/>
    <n v="0"/>
    <n v="0"/>
    <n v="0"/>
    <n v="44501"/>
    <n v="44509"/>
    <n v="1"/>
    <n v="1"/>
    <n v="0"/>
    <n v="2021"/>
    <n v="11"/>
    <n v="30"/>
    <n v="7"/>
    <m/>
    <m/>
    <m/>
    <x v="2"/>
    <s v="Recruiter"/>
    <x v="0"/>
    <x v="10"/>
    <x v="1"/>
  </r>
  <r>
    <n v="54652325"/>
    <s v="Principal Data Analyst"/>
    <x v="1"/>
    <s v="Management"/>
    <x v="152"/>
    <n v="600892"/>
    <s v="Energy Australia"/>
    <n v="3"/>
    <d v="2021-11-01T00:00:00"/>
    <n v="44531.999988425923"/>
    <m/>
    <s v="Australia"/>
    <x v="2"/>
    <x v="2"/>
    <s v="CBD &amp; Inner Suburbs"/>
    <s v="melbourne"/>
    <x v="0"/>
    <m/>
    <m/>
    <s v="https://www.seek.com.au/job/54652325?type=standout#searchRequestToken=ff2d25b5-23b8-4521-ab94-cc57aa3d0a20"/>
    <n v="0"/>
    <n v="1"/>
    <n v="0"/>
    <n v="1"/>
    <n v="0"/>
    <n v="0"/>
    <n v="0"/>
    <n v="0"/>
    <n v="0"/>
    <n v="0"/>
    <n v="1"/>
    <n v="0"/>
    <n v="0"/>
    <n v="1"/>
    <n v="0"/>
    <n v="0"/>
    <n v="0"/>
    <n v="0"/>
    <n v="0"/>
    <n v="0"/>
    <n v="0"/>
    <n v="0"/>
    <n v="0"/>
    <n v="0"/>
    <n v="0"/>
    <n v="44501"/>
    <n v="44525"/>
    <n v="0"/>
    <n v="1"/>
    <n v="0"/>
    <n v="2021"/>
    <n v="11"/>
    <n v="30"/>
    <n v="4"/>
    <m/>
    <m/>
    <m/>
    <x v="2"/>
    <s v="Direct"/>
    <x v="0"/>
    <x v="10"/>
    <x v="1"/>
  </r>
  <r>
    <n v="54664305"/>
    <s v="Expression of interest - Data Scientist"/>
    <x v="0"/>
    <s v="Mathematics, Statistics &amp; Information Sciences"/>
    <x v="43"/>
    <n v="38197469"/>
    <m/>
    <m/>
    <d v="2021-11-02T00:00:00"/>
    <n v="44532.999988425923"/>
    <m/>
    <s v="Australia"/>
    <x v="0"/>
    <x v="0"/>
    <s v="CBD, Inner West &amp; Eastern Suburbs"/>
    <s v="sydney"/>
    <x v="0"/>
    <m/>
    <m/>
    <s v="https://www.seek.com.au/job/54664305?type=standard#searchRequestToken=ffdd6853-5154-404b-8f90-39ae5e311cb5"/>
    <n v="1"/>
    <n v="1"/>
    <n v="1"/>
    <n v="1"/>
    <n v="0"/>
    <n v="0"/>
    <n v="0"/>
    <n v="0"/>
    <n v="0"/>
    <n v="1"/>
    <n v="1"/>
    <n v="1"/>
    <n v="0"/>
    <n v="1"/>
    <n v="0"/>
    <n v="0"/>
    <n v="0"/>
    <n v="0"/>
    <n v="0"/>
    <n v="0"/>
    <n v="0"/>
    <n v="1"/>
    <n v="0"/>
    <n v="0"/>
    <n v="0"/>
    <n v="44502"/>
    <n v="44523"/>
    <n v="0"/>
    <n v="1"/>
    <n v="0"/>
    <n v="2021"/>
    <n v="11"/>
    <n v="30"/>
    <n v="9"/>
    <m/>
    <m/>
    <m/>
    <x v="2"/>
    <s v="Direct"/>
    <x v="0"/>
    <x v="10"/>
    <x v="2"/>
  </r>
  <r>
    <n v="54671287"/>
    <s v="Associate Data Scientist"/>
    <x v="0"/>
    <s v="Mathematics, Statistics &amp; Information Sciences"/>
    <x v="243"/>
    <n v="21350153"/>
    <s v="Synergy"/>
    <n v="3.5"/>
    <d v="2021-11-02T00:00:00"/>
    <n v="44532.999988425923"/>
    <m/>
    <s v="Australia"/>
    <x v="3"/>
    <x v="3"/>
    <s v="CBD, Inner &amp; Western Suburbs"/>
    <s v="perth"/>
    <x v="0"/>
    <m/>
    <m/>
    <s v="https://www.seek.com.au/job/54671287?type=standout#searchRequestToken=ffcfba41-4be9-4e85-8fcf-fed480f3b23f"/>
    <n v="0"/>
    <n v="1"/>
    <n v="1"/>
    <n v="1"/>
    <n v="0"/>
    <n v="0"/>
    <n v="0"/>
    <n v="0"/>
    <n v="0"/>
    <n v="0"/>
    <n v="1"/>
    <n v="0"/>
    <n v="0"/>
    <n v="1"/>
    <n v="0"/>
    <n v="0"/>
    <n v="0"/>
    <n v="0"/>
    <n v="0"/>
    <n v="0"/>
    <n v="0"/>
    <n v="0"/>
    <n v="0"/>
    <n v="0"/>
    <n v="0"/>
    <n v="44502"/>
    <n v="44516"/>
    <n v="0"/>
    <n v="1"/>
    <n v="0"/>
    <n v="2021"/>
    <n v="11"/>
    <n v="30"/>
    <n v="5"/>
    <m/>
    <m/>
    <m/>
    <x v="2"/>
    <s v="Direct"/>
    <x v="0"/>
    <x v="10"/>
    <x v="2"/>
  </r>
  <r>
    <n v="54682022"/>
    <s v="Data Scientist"/>
    <x v="0"/>
    <s v="Mathematics, Statistics &amp; Information Sciences"/>
    <x v="384"/>
    <n v="9163024"/>
    <s v="Findex"/>
    <n v="2.4"/>
    <d v="2021-11-03T00:00:00"/>
    <n v="44533.999988425923"/>
    <m/>
    <s v="Australia"/>
    <x v="2"/>
    <x v="2"/>
    <s v="CBD &amp; Inner Suburbs"/>
    <s v="melbourne"/>
    <x v="0"/>
    <m/>
    <m/>
    <s v="https://www.seek.com.au/job/54682022?type=standout#searchRequestToken=ffd0080f-ab15-4c30-97cc-b3fcfa6cab25"/>
    <n v="0"/>
    <n v="1"/>
    <n v="1"/>
    <n v="1"/>
    <n v="0"/>
    <n v="0"/>
    <n v="0"/>
    <n v="0"/>
    <n v="0"/>
    <n v="0"/>
    <n v="1"/>
    <n v="1"/>
    <n v="0"/>
    <n v="1"/>
    <n v="0"/>
    <n v="0"/>
    <n v="0"/>
    <n v="0"/>
    <n v="0"/>
    <n v="0"/>
    <n v="0"/>
    <n v="0"/>
    <n v="1"/>
    <n v="0"/>
    <n v="0"/>
    <n v="44503"/>
    <n v="44533"/>
    <n v="0"/>
    <n v="1"/>
    <n v="0"/>
    <n v="2021"/>
    <n v="11"/>
    <n v="30"/>
    <n v="7"/>
    <m/>
    <m/>
    <m/>
    <x v="2"/>
    <s v="Direct"/>
    <x v="0"/>
    <x v="10"/>
    <x v="0"/>
  </r>
  <r>
    <n v="54682430"/>
    <s v="Data Scientist"/>
    <x v="8"/>
    <s v="Remuneration &amp; Benefits"/>
    <x v="471"/>
    <n v="21760843"/>
    <s v="CPB Contractors"/>
    <n v="3.7"/>
    <d v="2021-11-03T00:00:00"/>
    <n v="44533.999988425923"/>
    <m/>
    <s v="Australia"/>
    <x v="0"/>
    <x v="0"/>
    <m/>
    <m/>
    <x v="0"/>
    <m/>
    <m/>
    <s v="https://www.seek.com.au/job/54682430?type=standout#searchRequestToken=ff86e73e-bc49-40d3-b7f2-ed4c46632f6c"/>
    <n v="1"/>
    <n v="1"/>
    <n v="1"/>
    <n v="1"/>
    <n v="0"/>
    <n v="0"/>
    <n v="0"/>
    <n v="0"/>
    <n v="0"/>
    <n v="0"/>
    <n v="1"/>
    <n v="0"/>
    <n v="0"/>
    <n v="1"/>
    <n v="0"/>
    <n v="0"/>
    <n v="0"/>
    <n v="0"/>
    <n v="0"/>
    <n v="0"/>
    <n v="0"/>
    <n v="0"/>
    <n v="0"/>
    <n v="0"/>
    <n v="0"/>
    <n v="44503"/>
    <n v="44518"/>
    <n v="0"/>
    <n v="1"/>
    <n v="0"/>
    <n v="2021"/>
    <n v="11"/>
    <n v="30"/>
    <n v="6"/>
    <m/>
    <m/>
    <m/>
    <x v="2"/>
    <s v="Direct"/>
    <x v="0"/>
    <x v="10"/>
    <x v="0"/>
  </r>
  <r>
    <n v="54682432"/>
    <s v="Senior Data Scientist"/>
    <x v="8"/>
    <s v="Other"/>
    <x v="471"/>
    <n v="21760843"/>
    <s v="CPB Contractors"/>
    <n v="3.7"/>
    <d v="2021-11-03T00:00:00"/>
    <n v="44533.999988425923"/>
    <m/>
    <s v="Australia"/>
    <x v="0"/>
    <x v="0"/>
    <m/>
    <m/>
    <x v="0"/>
    <m/>
    <m/>
    <s v="https://www.seek.com.au/job/54682432?type=standout#searchRequestToken=ffcf070c-c5db-4b49-80da-520c5f7a1cdd"/>
    <n v="1"/>
    <n v="1"/>
    <n v="0"/>
    <n v="1"/>
    <n v="0"/>
    <n v="0"/>
    <n v="0"/>
    <n v="0"/>
    <n v="0"/>
    <n v="0"/>
    <n v="1"/>
    <n v="0"/>
    <n v="0"/>
    <n v="1"/>
    <n v="0"/>
    <n v="0"/>
    <n v="0"/>
    <n v="0"/>
    <n v="0"/>
    <n v="0"/>
    <n v="0"/>
    <n v="0"/>
    <n v="0"/>
    <n v="0"/>
    <n v="0"/>
    <n v="44503"/>
    <n v="44519"/>
    <n v="0"/>
    <n v="1"/>
    <n v="0"/>
    <n v="2021"/>
    <n v="11"/>
    <n v="30"/>
    <n v="5"/>
    <m/>
    <m/>
    <m/>
    <x v="2"/>
    <s v="Direct"/>
    <x v="0"/>
    <x v="10"/>
    <x v="0"/>
  </r>
  <r>
    <n v="54692826"/>
    <s v="Data Scientist"/>
    <x v="0"/>
    <s v="Mathematics, Statistics &amp; Information Sciences"/>
    <x v="180"/>
    <n v="27372708"/>
    <s v="SEEK"/>
    <n v="4.4000000000000004"/>
    <d v="2021-11-03T00:00:00"/>
    <n v="44533.999988425923"/>
    <m/>
    <s v="Australia"/>
    <x v="2"/>
    <x v="2"/>
    <s v="CBD &amp; Inner Suburbs"/>
    <s v="melbourne"/>
    <x v="0"/>
    <s v="Base + Super + Profit Share Bonus"/>
    <m/>
    <s v="https://www.seek.com.au/job/54692826?type=standout#searchRequestToken=ffd5f475-abf6-46aa-a70e-ddd742e1cfb1"/>
    <n v="0"/>
    <n v="1"/>
    <n v="1"/>
    <n v="1"/>
    <n v="0"/>
    <n v="0"/>
    <n v="0"/>
    <n v="0"/>
    <n v="0"/>
    <n v="0"/>
    <n v="1"/>
    <n v="0"/>
    <n v="0"/>
    <n v="1"/>
    <n v="0"/>
    <n v="0"/>
    <n v="0"/>
    <n v="0"/>
    <n v="0"/>
    <n v="0"/>
    <n v="0"/>
    <n v="0"/>
    <n v="0"/>
    <n v="0"/>
    <n v="0"/>
    <n v="44503"/>
    <n v="44533"/>
    <n v="0"/>
    <n v="1"/>
    <n v="0"/>
    <n v="2021"/>
    <n v="11"/>
    <n v="30"/>
    <n v="5"/>
    <m/>
    <m/>
    <m/>
    <x v="2"/>
    <s v="Direct"/>
    <x v="1"/>
    <x v="10"/>
    <x v="0"/>
  </r>
  <r>
    <n v="54693240"/>
    <s v="Data Scientist"/>
    <x v="1"/>
    <s v="Engineering - Software"/>
    <x v="179"/>
    <n v="34276930"/>
    <m/>
    <m/>
    <d v="2021-11-03T00:00:00"/>
    <n v="44533.999988425923"/>
    <m/>
    <s v="Australia"/>
    <x v="0"/>
    <x v="0"/>
    <s v="CBD, Inner West &amp; Eastern Suburbs"/>
    <s v="sydney"/>
    <x v="0"/>
    <m/>
    <m/>
    <s v="https://www.seek.com.au/job/54693240?type=standard#searchRequestToken=fffef19c-6854-4114-b7d3-9748754cf62b"/>
    <n v="0"/>
    <n v="1"/>
    <n v="1"/>
    <n v="1"/>
    <n v="0"/>
    <n v="0"/>
    <n v="0"/>
    <n v="0"/>
    <n v="0"/>
    <n v="0"/>
    <n v="1"/>
    <n v="1"/>
    <n v="0"/>
    <n v="1"/>
    <n v="0"/>
    <n v="0"/>
    <n v="0"/>
    <n v="0"/>
    <n v="0"/>
    <n v="0"/>
    <n v="0"/>
    <n v="0"/>
    <n v="0"/>
    <n v="0"/>
    <n v="0"/>
    <n v="44503"/>
    <n v="44531"/>
    <n v="1"/>
    <n v="1"/>
    <n v="0"/>
    <n v="2021"/>
    <n v="11"/>
    <n v="30"/>
    <n v="6"/>
    <m/>
    <m/>
    <m/>
    <x v="2"/>
    <s v="Recruiter"/>
    <x v="0"/>
    <x v="10"/>
    <x v="0"/>
  </r>
  <r>
    <n v="54694430"/>
    <s v="Data Scientist - Multiple roles across all levels"/>
    <x v="0"/>
    <s v="Mathematics, Statistics &amp; Information Sciences"/>
    <x v="79"/>
    <n v="25395658"/>
    <s v="Sportsbet"/>
    <n v="3.8"/>
    <d v="2021-11-03T00:00:00"/>
    <n v="44533.999988425923"/>
    <m/>
    <s v="Australia"/>
    <x v="2"/>
    <x v="2"/>
    <m/>
    <m/>
    <x v="0"/>
    <m/>
    <m/>
    <s v="https://www.seek.com.au/job/54694430?type=standout#searchRequestToken=ffcfba41-4be9-4e85-8fcf-fed480f3b23f"/>
    <n v="1"/>
    <n v="1"/>
    <n v="1"/>
    <n v="1"/>
    <n v="0"/>
    <n v="0"/>
    <n v="0"/>
    <n v="0"/>
    <n v="0"/>
    <n v="0"/>
    <n v="1"/>
    <n v="0"/>
    <n v="0"/>
    <n v="1"/>
    <n v="0"/>
    <n v="0"/>
    <n v="0"/>
    <n v="0"/>
    <n v="0"/>
    <n v="0"/>
    <n v="0"/>
    <n v="1"/>
    <n v="0"/>
    <n v="0"/>
    <n v="0"/>
    <n v="44503"/>
    <n v="44533"/>
    <n v="0"/>
    <n v="1"/>
    <n v="0"/>
    <n v="2021"/>
    <n v="11"/>
    <n v="30"/>
    <n v="7"/>
    <m/>
    <m/>
    <m/>
    <x v="2"/>
    <s v="Direct"/>
    <x v="0"/>
    <x v="10"/>
    <x v="0"/>
  </r>
  <r>
    <n v="54699653"/>
    <s v="Junior Data Science / Analyst Engineer"/>
    <x v="1"/>
    <s v="Engineering - Software"/>
    <x v="692"/>
    <n v="4992208"/>
    <m/>
    <m/>
    <d v="2021-11-04T00:00:00"/>
    <n v="44534.999988425923"/>
    <m/>
    <s v="Australia"/>
    <x v="2"/>
    <x v="2"/>
    <s v="CBD &amp; Inner Suburbs"/>
    <s v="melbourne"/>
    <x v="0"/>
    <m/>
    <m/>
    <s v="https://www.seek.com.au/job/54699653?type=standout#searchRequestToken=fff4491b-98c2-4c3f-9445-378675452b4f"/>
    <n v="1"/>
    <n v="1"/>
    <n v="1"/>
    <n v="1"/>
    <n v="0"/>
    <n v="0"/>
    <n v="0"/>
    <n v="0"/>
    <n v="0"/>
    <n v="0"/>
    <n v="1"/>
    <n v="0"/>
    <n v="0"/>
    <n v="1"/>
    <n v="0"/>
    <n v="0"/>
    <n v="0"/>
    <n v="0"/>
    <n v="0"/>
    <n v="0"/>
    <n v="0"/>
    <n v="0"/>
    <n v="0"/>
    <n v="0"/>
    <n v="0"/>
    <n v="44504"/>
    <n v="44534"/>
    <n v="0"/>
    <n v="1"/>
    <n v="0"/>
    <n v="2021"/>
    <n v="11"/>
    <n v="30"/>
    <n v="6"/>
    <m/>
    <m/>
    <m/>
    <x v="2"/>
    <s v="Direct"/>
    <x v="0"/>
    <x v="10"/>
    <x v="3"/>
  </r>
  <r>
    <n v="54700051"/>
    <s v="Data Scientist"/>
    <x v="1"/>
    <s v="Database Development &amp; Administration"/>
    <x v="65"/>
    <n v="45561455"/>
    <m/>
    <m/>
    <d v="2021-11-04T00:00:00"/>
    <n v="44534.423182870371"/>
    <m/>
    <s v="Australia"/>
    <x v="1"/>
    <x v="1"/>
    <m/>
    <s v="canberra"/>
    <x v="1"/>
    <m/>
    <m/>
    <s v="https://www.seek.com.au/job/54700051?type=standard#searchRequestToken=fffef19c-6854-4114-b7d3-9748754cf62b"/>
    <n v="0"/>
    <n v="1"/>
    <n v="1"/>
    <n v="1"/>
    <n v="0"/>
    <n v="0"/>
    <n v="0"/>
    <n v="0"/>
    <n v="0"/>
    <n v="0"/>
    <n v="1"/>
    <n v="0"/>
    <n v="0"/>
    <n v="1"/>
    <n v="0"/>
    <n v="0"/>
    <n v="0"/>
    <n v="0"/>
    <n v="0"/>
    <n v="0"/>
    <n v="0"/>
    <n v="0"/>
    <n v="0"/>
    <n v="0"/>
    <n v="0"/>
    <n v="44504"/>
    <n v="44533"/>
    <n v="1"/>
    <n v="1"/>
    <n v="0"/>
    <n v="2021"/>
    <n v="11"/>
    <n v="29"/>
    <n v="5"/>
    <m/>
    <m/>
    <m/>
    <x v="2"/>
    <s v="Recruiter"/>
    <x v="0"/>
    <x v="10"/>
    <x v="3"/>
  </r>
  <r>
    <n v="54700599"/>
    <s v="Lecturer, Computational Biologist / Bioinformatics Data Scientist"/>
    <x v="3"/>
    <s v="Research &amp; Fellowships"/>
    <x v="860"/>
    <n v="33537701"/>
    <s v="James Cook University"/>
    <n v="3.3"/>
    <d v="2021-11-04T00:00:00"/>
    <n v="44532.999988425923"/>
    <m/>
    <s v="Australia"/>
    <x v="4"/>
    <x v="18"/>
    <m/>
    <s v="Townsville"/>
    <x v="1"/>
    <s v="$68,350 - $113,201 + up to 17% superannuation"/>
    <m/>
    <s v="https://www.seek.com.au/job/54700599?type=standout#searchRequestToken=fffc1094-b047-4f27-ba94-dbf89cbd536b"/>
    <n v="0"/>
    <n v="1"/>
    <n v="0"/>
    <n v="0"/>
    <n v="0"/>
    <n v="0"/>
    <n v="0"/>
    <n v="0"/>
    <n v="0"/>
    <n v="0"/>
    <n v="0"/>
    <n v="0"/>
    <n v="0"/>
    <n v="0"/>
    <n v="0"/>
    <n v="0"/>
    <n v="0"/>
    <n v="0"/>
    <n v="0"/>
    <n v="0"/>
    <n v="0"/>
    <n v="0"/>
    <n v="0"/>
    <n v="0"/>
    <n v="0"/>
    <n v="44504"/>
    <n v="44532"/>
    <n v="0"/>
    <n v="1"/>
    <n v="0"/>
    <n v="2021"/>
    <n v="11"/>
    <n v="28"/>
    <n v="1"/>
    <n v="68350"/>
    <n v="113201"/>
    <s v="year"/>
    <x v="2"/>
    <s v="Direct"/>
    <x v="1"/>
    <x v="10"/>
    <x v="3"/>
  </r>
  <r>
    <n v="54700600"/>
    <s v="Lecturer, Computational Biologist / Bioinformatics Data Scientist"/>
    <x v="3"/>
    <s v="Other"/>
    <x v="860"/>
    <n v="33537701"/>
    <s v="James Cook University"/>
    <m/>
    <d v="2021-11-04T00:00:00"/>
    <n v="44532.999988425923"/>
    <m/>
    <s v="Australia"/>
    <x v="4"/>
    <x v="18"/>
    <m/>
    <s v="Townsville"/>
    <x v="1"/>
    <s v="$68,350 - $113,201 + up to 17% superannuation"/>
    <m/>
    <s v="https://www.seek.com.au/job/54700600?type=standout#searchRequestToken=fffc1094-b047-4f27-ba94-dbf89cbd536b"/>
    <n v="0"/>
    <n v="1"/>
    <n v="0"/>
    <n v="0"/>
    <n v="0"/>
    <n v="0"/>
    <n v="0"/>
    <n v="0"/>
    <n v="0"/>
    <n v="0"/>
    <n v="0"/>
    <n v="0"/>
    <n v="0"/>
    <n v="0"/>
    <n v="0"/>
    <n v="0"/>
    <n v="0"/>
    <n v="0"/>
    <n v="0"/>
    <n v="0"/>
    <n v="0"/>
    <n v="0"/>
    <n v="0"/>
    <n v="0"/>
    <n v="0"/>
    <n v="44504"/>
    <n v="44532"/>
    <n v="0"/>
    <n v="1"/>
    <n v="1"/>
    <n v="2021"/>
    <n v="11"/>
    <n v="28"/>
    <n v="1"/>
    <n v="68350"/>
    <n v="113201"/>
    <s v="year"/>
    <x v="2"/>
    <s v="Direct"/>
    <x v="1"/>
    <x v="10"/>
    <x v="3"/>
  </r>
  <r>
    <n v="54700758"/>
    <s v="Lecturer, Computational Biologist / Bioinformatics Data Scientist"/>
    <x v="3"/>
    <s v="Research &amp; Fellowships"/>
    <x v="860"/>
    <n v="33537701"/>
    <s v="James Cook University"/>
    <n v="3.3"/>
    <d v="2021-11-04T00:00:00"/>
    <n v="44532.999988425923"/>
    <m/>
    <s v="Australia"/>
    <x v="4"/>
    <x v="4"/>
    <s v="CBD &amp; Inner Suburbs"/>
    <s v="brisbane"/>
    <x v="1"/>
    <s v="$68,350 - $113,201 + up to 17% superannuation"/>
    <m/>
    <s v="https://www.seek.com.au/job/54700758?type=standout#searchRequestToken=fffc1094-b047-4f27-ba94-dbf89cbd536b"/>
    <n v="0"/>
    <n v="1"/>
    <n v="0"/>
    <n v="0"/>
    <n v="0"/>
    <n v="0"/>
    <n v="0"/>
    <n v="0"/>
    <n v="0"/>
    <n v="0"/>
    <n v="0"/>
    <n v="0"/>
    <n v="0"/>
    <n v="0"/>
    <n v="0"/>
    <n v="0"/>
    <n v="0"/>
    <n v="0"/>
    <n v="0"/>
    <n v="0"/>
    <n v="0"/>
    <n v="0"/>
    <n v="0"/>
    <n v="0"/>
    <n v="0"/>
    <n v="44504"/>
    <n v="44532"/>
    <n v="0"/>
    <n v="1"/>
    <n v="0"/>
    <n v="2021"/>
    <n v="11"/>
    <n v="28"/>
    <n v="1"/>
    <n v="68350"/>
    <n v="113201"/>
    <s v="year"/>
    <x v="2"/>
    <s v="Direct"/>
    <x v="1"/>
    <x v="10"/>
    <x v="3"/>
  </r>
  <r>
    <n v="54700759"/>
    <s v="Lecturer, Computational Biologist / Bioinformatics Data Scientist"/>
    <x v="3"/>
    <s v="Other"/>
    <x v="860"/>
    <n v="33537701"/>
    <s v="James Cook University"/>
    <n v="3.3"/>
    <d v="2021-11-04T00:00:00"/>
    <n v="44532.999988425923"/>
    <m/>
    <s v="Australia"/>
    <x v="4"/>
    <x v="4"/>
    <s v="CBD &amp; Inner Suburbs"/>
    <s v="brisbane"/>
    <x v="1"/>
    <s v="$68,350 - $113,201 + up to 17% superannuation"/>
    <m/>
    <s v="https://www.seek.com.au/job/54700759?type=standout#searchRequestToken=fffc1094-b047-4f27-ba94-dbf89cbd536b"/>
    <n v="0"/>
    <n v="1"/>
    <n v="0"/>
    <n v="0"/>
    <n v="0"/>
    <n v="0"/>
    <n v="0"/>
    <n v="0"/>
    <n v="0"/>
    <n v="0"/>
    <n v="0"/>
    <n v="0"/>
    <n v="0"/>
    <n v="0"/>
    <n v="0"/>
    <n v="0"/>
    <n v="0"/>
    <n v="0"/>
    <n v="0"/>
    <n v="0"/>
    <n v="0"/>
    <n v="0"/>
    <n v="0"/>
    <n v="0"/>
    <n v="0"/>
    <n v="44504"/>
    <n v="44532"/>
    <n v="0"/>
    <n v="1"/>
    <n v="1"/>
    <n v="2021"/>
    <n v="11"/>
    <n v="28"/>
    <n v="1"/>
    <n v="68350"/>
    <n v="113201"/>
    <s v="year"/>
    <x v="2"/>
    <s v="Direct"/>
    <x v="1"/>
    <x v="10"/>
    <x v="3"/>
  </r>
  <r>
    <n v="54700832"/>
    <s v="Lecturer, Computational Biologist / Bioinformatics Data Scientist"/>
    <x v="3"/>
    <s v="Research &amp; Fellowships"/>
    <x v="860"/>
    <n v="33537701"/>
    <s v="James Cook University"/>
    <n v="3.3"/>
    <d v="2021-11-04T00:00:00"/>
    <n v="44532.999988425923"/>
    <m/>
    <s v="Australia"/>
    <x v="0"/>
    <x v="0"/>
    <s v="CBD, Inner West &amp; Eastern Suburbs"/>
    <s v="sydney"/>
    <x v="1"/>
    <s v="$68,350 - $113,201 + up to 17% superannuation"/>
    <m/>
    <s v="https://www.seek.com.au/job/54700832?type=standout#searchRequestToken=fffc1094-b047-4f27-ba94-dbf89cbd536b"/>
    <n v="0"/>
    <n v="1"/>
    <n v="0"/>
    <n v="0"/>
    <n v="0"/>
    <n v="0"/>
    <n v="0"/>
    <n v="0"/>
    <n v="0"/>
    <n v="0"/>
    <n v="0"/>
    <n v="0"/>
    <n v="0"/>
    <n v="0"/>
    <n v="0"/>
    <n v="0"/>
    <n v="0"/>
    <n v="0"/>
    <n v="0"/>
    <n v="0"/>
    <n v="0"/>
    <n v="0"/>
    <n v="0"/>
    <n v="0"/>
    <n v="0"/>
    <n v="44504"/>
    <n v="44532"/>
    <n v="0"/>
    <n v="1"/>
    <n v="0"/>
    <n v="2021"/>
    <n v="11"/>
    <n v="28"/>
    <n v="1"/>
    <n v="68350"/>
    <n v="113201"/>
    <s v="year"/>
    <x v="2"/>
    <s v="Direct"/>
    <x v="1"/>
    <x v="10"/>
    <x v="3"/>
  </r>
  <r>
    <n v="54700833"/>
    <s v="Lecturer, Computational Biologist / Bioinformatics Data Scientist"/>
    <x v="3"/>
    <s v="Other"/>
    <x v="860"/>
    <n v="33537701"/>
    <s v="James Cook University"/>
    <m/>
    <d v="2021-11-04T00:00:00"/>
    <n v="44532.999988425923"/>
    <m/>
    <s v="Australia"/>
    <x v="0"/>
    <x v="0"/>
    <s v="CBD, Inner West &amp; Eastern Suburbs"/>
    <s v="sydney"/>
    <x v="1"/>
    <s v="$68,350 - $113,201 + up to 17% superannuation"/>
    <m/>
    <s v="https://www.seek.com.au/job/54700833?type=standout#searchRequestToken=fffc1094-b047-4f27-ba94-dbf89cbd536b"/>
    <n v="0"/>
    <n v="1"/>
    <n v="0"/>
    <n v="0"/>
    <n v="0"/>
    <n v="0"/>
    <n v="0"/>
    <n v="0"/>
    <n v="0"/>
    <n v="0"/>
    <n v="0"/>
    <n v="0"/>
    <n v="0"/>
    <n v="0"/>
    <n v="0"/>
    <n v="0"/>
    <n v="0"/>
    <n v="0"/>
    <n v="0"/>
    <n v="0"/>
    <n v="0"/>
    <n v="0"/>
    <n v="0"/>
    <n v="0"/>
    <n v="0"/>
    <n v="44504"/>
    <n v="44532"/>
    <n v="0"/>
    <n v="1"/>
    <n v="1"/>
    <n v="2021"/>
    <n v="11"/>
    <n v="28"/>
    <n v="1"/>
    <n v="68350"/>
    <n v="113201"/>
    <s v="year"/>
    <x v="2"/>
    <s v="Direct"/>
    <x v="1"/>
    <x v="10"/>
    <x v="3"/>
  </r>
  <r>
    <n v="54700892"/>
    <s v="Lecturer, Computational Biologist / Bioinformatics Data Scientist"/>
    <x v="3"/>
    <s v="Research &amp; Fellowships"/>
    <x v="860"/>
    <n v="33537701"/>
    <s v="James Cook University"/>
    <n v="3.3"/>
    <d v="2021-11-04T00:00:00"/>
    <n v="44532.999988425923"/>
    <m/>
    <s v="Australia"/>
    <x v="2"/>
    <x v="2"/>
    <s v="CBD &amp; Inner Suburbs"/>
    <s v="melbourne"/>
    <x v="1"/>
    <s v="$68,350 - $113,201 + up to 17% superannuation"/>
    <m/>
    <s v="https://www.seek.com.au/job/54700892?type=standout#searchRequestToken=fffc1094-b047-4f27-ba94-dbf89cbd536b"/>
    <n v="0"/>
    <n v="1"/>
    <n v="0"/>
    <n v="0"/>
    <n v="0"/>
    <n v="0"/>
    <n v="0"/>
    <n v="0"/>
    <n v="0"/>
    <n v="0"/>
    <n v="0"/>
    <n v="0"/>
    <n v="0"/>
    <n v="0"/>
    <n v="0"/>
    <n v="0"/>
    <n v="0"/>
    <n v="0"/>
    <n v="0"/>
    <n v="0"/>
    <n v="0"/>
    <n v="0"/>
    <n v="0"/>
    <n v="0"/>
    <n v="0"/>
    <n v="44504"/>
    <n v="44532"/>
    <n v="0"/>
    <n v="1"/>
    <n v="0"/>
    <n v="2021"/>
    <n v="11"/>
    <n v="28"/>
    <n v="1"/>
    <n v="68350"/>
    <n v="113201"/>
    <s v="year"/>
    <x v="2"/>
    <s v="Direct"/>
    <x v="1"/>
    <x v="10"/>
    <x v="3"/>
  </r>
  <r>
    <n v="54700893"/>
    <s v="Lecturer, Computational Biologist / Bioinformatics Data Scientist"/>
    <x v="3"/>
    <s v="Other"/>
    <x v="860"/>
    <n v="33537701"/>
    <s v="James Cook University"/>
    <n v="3.3"/>
    <d v="2021-11-04T00:00:00"/>
    <n v="44532.999988425923"/>
    <m/>
    <s v="Australia"/>
    <x v="2"/>
    <x v="2"/>
    <s v="CBD &amp; Inner Suburbs"/>
    <s v="melbourne"/>
    <x v="1"/>
    <s v="$68,350 - $113,201 + up to 17% superannuation"/>
    <m/>
    <s v="https://www.seek.com.au/job/54700893?type=standout#searchRequestToken=fffc1094-b047-4f27-ba94-dbf89cbd536b"/>
    <n v="0"/>
    <n v="1"/>
    <n v="0"/>
    <n v="0"/>
    <n v="0"/>
    <n v="0"/>
    <n v="0"/>
    <n v="0"/>
    <n v="0"/>
    <n v="0"/>
    <n v="0"/>
    <n v="0"/>
    <n v="0"/>
    <n v="0"/>
    <n v="0"/>
    <n v="0"/>
    <n v="0"/>
    <n v="0"/>
    <n v="0"/>
    <n v="0"/>
    <n v="0"/>
    <n v="0"/>
    <n v="0"/>
    <n v="0"/>
    <n v="0"/>
    <n v="44504"/>
    <n v="44532"/>
    <n v="0"/>
    <n v="1"/>
    <n v="1"/>
    <n v="2021"/>
    <n v="11"/>
    <n v="28"/>
    <n v="1"/>
    <n v="68350"/>
    <n v="113201"/>
    <s v="year"/>
    <x v="2"/>
    <s v="Direct"/>
    <x v="1"/>
    <x v="10"/>
    <x v="3"/>
  </r>
  <r>
    <n v="54705128"/>
    <s v="Data Scientist"/>
    <x v="0"/>
    <s v="Mathematics, Statistics &amp; Information Sciences"/>
    <x v="429"/>
    <n v="39061041"/>
    <m/>
    <m/>
    <d v="2021-11-04T00:00:00"/>
    <n v="44534.999988425923"/>
    <m/>
    <s v="Australia"/>
    <x v="0"/>
    <x v="0"/>
    <s v="CBD, Inner West &amp; Eastern Suburbs"/>
    <s v="sydney"/>
    <x v="0"/>
    <m/>
    <m/>
    <s v="https://www.seek.com.au/job/54705128?type=standout#searchRequestToken=fe1e6a87-6c23-4f91-bc53-0bc46fd20e86"/>
    <n v="0"/>
    <n v="1"/>
    <n v="1"/>
    <n v="1"/>
    <n v="0"/>
    <n v="0"/>
    <n v="0"/>
    <n v="0"/>
    <n v="0"/>
    <n v="0"/>
    <n v="1"/>
    <n v="1"/>
    <n v="0"/>
    <n v="1"/>
    <n v="0"/>
    <n v="0"/>
    <n v="0"/>
    <n v="0"/>
    <n v="0"/>
    <n v="0"/>
    <n v="0"/>
    <n v="0"/>
    <n v="0"/>
    <n v="0"/>
    <n v="0"/>
    <n v="44504"/>
    <n v="44532"/>
    <n v="0"/>
    <n v="1"/>
    <n v="0"/>
    <n v="2021"/>
    <n v="11"/>
    <n v="30"/>
    <n v="6"/>
    <m/>
    <m/>
    <m/>
    <x v="2"/>
    <s v="Direct"/>
    <x v="0"/>
    <x v="10"/>
    <x v="3"/>
  </r>
  <r>
    <n v="54705604"/>
    <s v="Postdoctoral/Research Fellow (Epidemiologist)"/>
    <x v="3"/>
    <s v="Research &amp; Fellowships"/>
    <x v="9"/>
    <n v="20132157"/>
    <s v="Australian National University"/>
    <n v="3.8"/>
    <d v="2021-11-04T00:00:00"/>
    <n v="44534.999988425923"/>
    <m/>
    <s v="Australia"/>
    <x v="1"/>
    <x v="1"/>
    <m/>
    <s v="canberra"/>
    <x v="0"/>
    <s v="$74,775 to $115,428 per annum plus 17% Super"/>
    <m/>
    <s v="https://www.seek.com.au/job/54705604?type=standout#searchRequestToken=fffc1094-b047-4f27-ba94-dbf89cbd536b"/>
    <n v="0"/>
    <n v="1"/>
    <n v="0"/>
    <n v="0"/>
    <n v="1"/>
    <n v="0"/>
    <n v="0"/>
    <n v="0"/>
    <n v="0"/>
    <n v="0"/>
    <n v="0"/>
    <n v="0"/>
    <n v="0"/>
    <n v="1"/>
    <n v="0"/>
    <n v="0"/>
    <n v="0"/>
    <n v="0"/>
    <n v="0"/>
    <n v="0"/>
    <n v="0"/>
    <n v="0"/>
    <n v="0"/>
    <n v="0"/>
    <n v="0"/>
    <n v="44504"/>
    <n v="44534"/>
    <n v="0"/>
    <n v="1"/>
    <n v="0"/>
    <n v="2021"/>
    <n v="11"/>
    <n v="30"/>
    <n v="3"/>
    <n v="74775"/>
    <n v="115428"/>
    <s v="year"/>
    <x v="2"/>
    <s v="Direct"/>
    <x v="1"/>
    <x v="10"/>
    <x v="3"/>
  </r>
  <r>
    <n v="54705605"/>
    <s v="Postdoctoral/Research Fellow (Epidemiologist)"/>
    <x v="3"/>
    <s v="Other"/>
    <x v="9"/>
    <n v="20132157"/>
    <s v="Australian National University"/>
    <n v="3.8"/>
    <d v="2021-11-04T00:00:00"/>
    <n v="44534.999988425923"/>
    <m/>
    <s v="Australia"/>
    <x v="1"/>
    <x v="1"/>
    <m/>
    <s v="canberra"/>
    <x v="0"/>
    <s v="$74,775 to $115,428 per annum plus 17% Super"/>
    <m/>
    <s v="https://www.seek.com.au/job/54705605?type=standout#searchRequestToken=ffd4bb74-310e-4656-b148-f560a5c0d21e"/>
    <n v="0"/>
    <n v="1"/>
    <n v="0"/>
    <n v="0"/>
    <n v="1"/>
    <n v="0"/>
    <n v="0"/>
    <n v="0"/>
    <n v="0"/>
    <n v="0"/>
    <n v="0"/>
    <n v="0"/>
    <n v="0"/>
    <n v="1"/>
    <n v="0"/>
    <n v="0"/>
    <n v="0"/>
    <n v="0"/>
    <n v="0"/>
    <n v="0"/>
    <n v="0"/>
    <n v="0"/>
    <n v="0"/>
    <n v="0"/>
    <n v="0"/>
    <n v="44504"/>
    <n v="44534"/>
    <n v="0"/>
    <n v="1"/>
    <n v="0"/>
    <n v="2021"/>
    <n v="11"/>
    <n v="30"/>
    <n v="3"/>
    <n v="74775"/>
    <n v="115428"/>
    <s v="year"/>
    <x v="2"/>
    <s v="Direct"/>
    <x v="1"/>
    <x v="10"/>
    <x v="3"/>
  </r>
  <r>
    <n v="54707383"/>
    <s v="Data Warehouse Engineer/ BI Engineer"/>
    <x v="1"/>
    <s v="Engineering - Software"/>
    <x v="833"/>
    <n v="38549532"/>
    <m/>
    <m/>
    <d v="2021-11-04T00:00:00"/>
    <n v="44564.999988425923"/>
    <m/>
    <s v="Australia"/>
    <x v="0"/>
    <x v="0"/>
    <s v="CBD, Inner West &amp; Eastern Suburbs"/>
    <s v="Waterloo"/>
    <x v="0"/>
    <s v="$140,000 - $149,999"/>
    <m/>
    <s v="https://www.seek.com.au/job/54707383?type=standard#searchRequestToken=fffb2b30-a0bc-49e2-ade9-c71387cd0d38"/>
    <n v="0"/>
    <n v="1"/>
    <n v="0"/>
    <n v="1"/>
    <n v="0"/>
    <n v="0"/>
    <n v="0"/>
    <n v="0"/>
    <n v="0"/>
    <n v="1"/>
    <n v="1"/>
    <n v="1"/>
    <n v="1"/>
    <n v="1"/>
    <n v="0"/>
    <n v="0"/>
    <n v="0"/>
    <n v="0"/>
    <n v="0"/>
    <n v="0"/>
    <n v="0"/>
    <n v="1"/>
    <n v="1"/>
    <n v="0"/>
    <n v="0"/>
    <n v="44504"/>
    <n v="44550"/>
    <n v="0"/>
    <n v="1"/>
    <n v="0"/>
    <n v="2021"/>
    <n v="11"/>
    <n v="60"/>
    <n v="9"/>
    <n v="140000"/>
    <n v="149999"/>
    <s v="year"/>
    <x v="2"/>
    <s v="Direct"/>
    <x v="1"/>
    <x v="10"/>
    <x v="3"/>
  </r>
  <r>
    <n v="54707944"/>
    <s v="Head of Data Science - Pricing &amp; Performance"/>
    <x v="1"/>
    <s v="Management"/>
    <x v="180"/>
    <n v="27372708"/>
    <s v="SEEK"/>
    <n v="4.4000000000000004"/>
    <d v="2021-11-04T00:00:00"/>
    <n v="44534.999988425923"/>
    <m/>
    <s v="Australia"/>
    <x v="0"/>
    <x v="0"/>
    <s v="CBD, Inner West &amp; Eastern Suburbs"/>
    <s v="sydney"/>
    <x v="0"/>
    <m/>
    <m/>
    <s v="https://www.seek.com.au/job/54707944?type=standout#searchRequestToken=ff966ad3-b6c8-4254-93bf-2fec19b498aa"/>
    <n v="0"/>
    <n v="1"/>
    <n v="1"/>
    <n v="1"/>
    <n v="0"/>
    <n v="0"/>
    <n v="0"/>
    <n v="0"/>
    <n v="0"/>
    <n v="0"/>
    <n v="1"/>
    <n v="0"/>
    <n v="0"/>
    <n v="1"/>
    <n v="0"/>
    <n v="0"/>
    <n v="0"/>
    <n v="0"/>
    <n v="0"/>
    <n v="0"/>
    <n v="0"/>
    <n v="0"/>
    <n v="0"/>
    <n v="0"/>
    <n v="0"/>
    <n v="44504"/>
    <n v="44533"/>
    <n v="0"/>
    <n v="1"/>
    <n v="0"/>
    <n v="2021"/>
    <n v="11"/>
    <n v="30"/>
    <n v="5"/>
    <m/>
    <m/>
    <m/>
    <x v="2"/>
    <s v="Direct"/>
    <x v="0"/>
    <x v="10"/>
    <x v="3"/>
  </r>
  <r>
    <n v="54710176"/>
    <s v="Data Scientist, Analysts, Statisticians &amp; Business Analysts"/>
    <x v="4"/>
    <s v="Government - Federal"/>
    <x v="656"/>
    <n v="46648913"/>
    <m/>
    <m/>
    <d v="2021-11-04T00:00:00"/>
    <n v="44534.608217592591"/>
    <m/>
    <s v="Australia"/>
    <x v="1"/>
    <x v="1"/>
    <m/>
    <s v="Phillip"/>
    <x v="1"/>
    <s v="Fortnightly salary"/>
    <m/>
    <s v="https://www.seek.com.au/job/54710176?type=standout#searchRequestToken=ff8f2a55-eff1-45fa-8799-f21f48d9a59a"/>
    <n v="1"/>
    <n v="1"/>
    <n v="0"/>
    <n v="1"/>
    <n v="0"/>
    <n v="0"/>
    <n v="1"/>
    <n v="0"/>
    <n v="0"/>
    <n v="0"/>
    <n v="1"/>
    <n v="0"/>
    <n v="0"/>
    <n v="1"/>
    <n v="0"/>
    <n v="0"/>
    <n v="0"/>
    <n v="0"/>
    <n v="0"/>
    <n v="0"/>
    <n v="0"/>
    <n v="0"/>
    <n v="0"/>
    <n v="0"/>
    <n v="0"/>
    <n v="44504"/>
    <n v="44534"/>
    <n v="1"/>
    <n v="1"/>
    <n v="0"/>
    <n v="2021"/>
    <n v="11"/>
    <n v="29"/>
    <n v="6"/>
    <m/>
    <m/>
    <m/>
    <x v="2"/>
    <s v="Recruiter"/>
    <x v="1"/>
    <x v="10"/>
    <x v="3"/>
  </r>
  <r>
    <n v="54710897"/>
    <s v="Senior Data Analyst Opportunity at Engineering Analytics Tech Scale-up"/>
    <x v="1"/>
    <s v="Developers/Programmers"/>
    <x v="729"/>
    <n v="37529827"/>
    <m/>
    <m/>
    <d v="2021-11-04T00:00:00"/>
    <n v="44534.999988425923"/>
    <m/>
    <s v="Australia"/>
    <x v="6"/>
    <x v="6"/>
    <m/>
    <s v="Eastwood"/>
    <x v="0"/>
    <m/>
    <m/>
    <s v="https://www.seek.com.au/job/54710897?type=standout#searchRequestToken=fff9a63c-91c1-4fe9-9c44-665438749026"/>
    <n v="0"/>
    <n v="1"/>
    <n v="0"/>
    <n v="1"/>
    <n v="0"/>
    <n v="0"/>
    <n v="0"/>
    <n v="0"/>
    <n v="0"/>
    <n v="0"/>
    <n v="1"/>
    <n v="1"/>
    <n v="1"/>
    <n v="1"/>
    <n v="0"/>
    <n v="0"/>
    <n v="0"/>
    <n v="0"/>
    <n v="0"/>
    <n v="0"/>
    <n v="0"/>
    <n v="0"/>
    <n v="0"/>
    <n v="0"/>
    <n v="0"/>
    <n v="44504"/>
    <n v="44534"/>
    <n v="0"/>
    <n v="1"/>
    <n v="0"/>
    <n v="2021"/>
    <n v="11"/>
    <n v="30"/>
    <n v="6"/>
    <m/>
    <m/>
    <m/>
    <x v="2"/>
    <s v="Direct"/>
    <x v="0"/>
    <x v="10"/>
    <x v="3"/>
  </r>
  <r>
    <n v="54712971"/>
    <s v="Senior Data Scientist/Analyst"/>
    <x v="6"/>
    <s v="Analysis &amp; Reporting"/>
    <x v="861"/>
    <n v="46284888"/>
    <s v="Australian Energy Market Commission"/>
    <n v="4.7"/>
    <d v="2021-11-04T00:00:00"/>
    <n v="44534.999988425923"/>
    <m/>
    <s v="Australia"/>
    <x v="0"/>
    <x v="0"/>
    <s v="CBD, Inner West &amp; Eastern Suburbs"/>
    <s v="sydney"/>
    <x v="0"/>
    <m/>
    <m/>
    <s v="https://www.seek.com.au/job/54712971?type=standard#searchRequestToken=fff9a63c-91c1-4fe9-9c44-665438749026"/>
    <n v="1"/>
    <n v="1"/>
    <n v="1"/>
    <n v="1"/>
    <n v="0"/>
    <n v="0"/>
    <n v="0"/>
    <n v="0"/>
    <n v="0"/>
    <n v="0"/>
    <n v="1"/>
    <n v="0"/>
    <n v="0"/>
    <n v="1"/>
    <n v="0"/>
    <n v="0"/>
    <n v="0"/>
    <n v="0"/>
    <n v="0"/>
    <n v="0"/>
    <n v="0"/>
    <n v="0"/>
    <n v="0"/>
    <n v="0"/>
    <n v="0"/>
    <n v="44517"/>
    <n v="44534"/>
    <n v="0"/>
    <n v="1"/>
    <n v="0"/>
    <n v="2021"/>
    <n v="11"/>
    <n v="30"/>
    <n v="6"/>
    <m/>
    <m/>
    <m/>
    <x v="2"/>
    <s v="Direct"/>
    <x v="0"/>
    <x v="10"/>
    <x v="3"/>
  </r>
  <r>
    <n v="54714164"/>
    <s v="Voice of Customer Application Consultant"/>
    <x v="1"/>
    <s v="Consultants"/>
    <x v="862"/>
    <n v="35658908"/>
    <m/>
    <m/>
    <d v="2021-11-04T00:00:00"/>
    <n v="44534.999988425923"/>
    <m/>
    <s v="Australia"/>
    <x v="0"/>
    <x v="0"/>
    <s v="North Shore &amp; Northern Beaches"/>
    <s v="North Sydney"/>
    <x v="0"/>
    <m/>
    <m/>
    <s v="https://www.seek.com.au/job/54714164?type=standard#searchRequestToken=fffef19c-6854-4114-b7d3-9748754cf62b"/>
    <n v="0"/>
    <n v="1"/>
    <n v="0"/>
    <n v="1"/>
    <n v="0"/>
    <n v="0"/>
    <n v="0"/>
    <n v="0"/>
    <n v="0"/>
    <n v="0"/>
    <n v="1"/>
    <n v="0"/>
    <n v="0"/>
    <n v="1"/>
    <n v="0"/>
    <n v="0"/>
    <n v="0"/>
    <n v="0"/>
    <n v="0"/>
    <n v="0"/>
    <n v="0"/>
    <n v="0"/>
    <n v="0"/>
    <n v="0"/>
    <n v="0"/>
    <n v="44504"/>
    <n v="44534"/>
    <n v="0"/>
    <n v="1"/>
    <n v="0"/>
    <n v="2021"/>
    <n v="11"/>
    <n v="30"/>
    <n v="4"/>
    <m/>
    <m/>
    <m/>
    <x v="2"/>
    <s v="Direct"/>
    <x v="0"/>
    <x v="10"/>
    <x v="3"/>
  </r>
  <r>
    <n v="54718749"/>
    <s v="Senior Data Scientist - Digital"/>
    <x v="1"/>
    <s v="Engineering - Software"/>
    <x v="57"/>
    <n v="21742758"/>
    <s v="Coles Group"/>
    <n v="3"/>
    <d v="2021-11-04T00:00:00"/>
    <n v="44534.999988425923"/>
    <m/>
    <s v="Australia"/>
    <x v="2"/>
    <x v="2"/>
    <s v="CBD &amp; Inner Suburbs"/>
    <s v="melbourne"/>
    <x v="0"/>
    <m/>
    <m/>
    <s v="https://www.seek.com.au/job/54718749?type=standard#searchRequestToken=ff437b2a-cda0-4e91-82b3-2edd2f2e5b1d"/>
    <n v="0"/>
    <n v="1"/>
    <n v="1"/>
    <n v="1"/>
    <n v="0"/>
    <n v="0"/>
    <n v="0"/>
    <n v="0"/>
    <n v="0"/>
    <n v="1"/>
    <n v="1"/>
    <n v="0"/>
    <n v="0"/>
    <n v="1"/>
    <n v="0"/>
    <n v="0"/>
    <n v="0"/>
    <n v="0"/>
    <n v="0"/>
    <n v="0"/>
    <n v="0"/>
    <n v="1"/>
    <n v="0"/>
    <n v="0"/>
    <n v="0"/>
    <n v="44504"/>
    <n v="44532"/>
    <n v="0"/>
    <n v="1"/>
    <n v="0"/>
    <n v="2021"/>
    <n v="11"/>
    <n v="30"/>
    <n v="7"/>
    <m/>
    <m/>
    <m/>
    <x v="2"/>
    <s v="Direct"/>
    <x v="0"/>
    <x v="10"/>
    <x v="3"/>
  </r>
  <r>
    <n v="54719654"/>
    <s v="Data Analyst Rolling Stock - Reliability Engineering"/>
    <x v="18"/>
    <s v="Rail &amp; Maritime Transport"/>
    <x v="863"/>
    <n v="36015197"/>
    <s v="Pacific National"/>
    <n v="2.9"/>
    <d v="2021-11-05T00:00:00"/>
    <n v="44535.999988425923"/>
    <m/>
    <s v="Australia"/>
    <x v="0"/>
    <x v="0"/>
    <m/>
    <m/>
    <x v="1"/>
    <m/>
    <m/>
    <s v="https://www.seek.com.au/job/54719654?type=standard#searchRequestToken=ffcf070c-c5db-4b49-80da-520c5f7a1cdd"/>
    <n v="1"/>
    <n v="1"/>
    <n v="0"/>
    <n v="1"/>
    <n v="0"/>
    <n v="1"/>
    <n v="0"/>
    <n v="0"/>
    <n v="0"/>
    <n v="0"/>
    <n v="1"/>
    <n v="1"/>
    <n v="0"/>
    <n v="1"/>
    <n v="0"/>
    <n v="0"/>
    <n v="0"/>
    <n v="0"/>
    <n v="0"/>
    <n v="0"/>
    <n v="0"/>
    <n v="0"/>
    <n v="0"/>
    <n v="0"/>
    <n v="0"/>
    <n v="44504"/>
    <n v="44518"/>
    <n v="0"/>
    <n v="1"/>
    <n v="0"/>
    <n v="2021"/>
    <n v="11"/>
    <n v="30"/>
    <n v="7"/>
    <m/>
    <m/>
    <m/>
    <x v="2"/>
    <s v="Direct"/>
    <x v="0"/>
    <x v="10"/>
    <x v="4"/>
  </r>
  <r>
    <n v="54719917"/>
    <s v="Data Scientist - Fraud Analytics"/>
    <x v="0"/>
    <s v="Mathematics, Statistics &amp; Information Sciences"/>
    <x v="44"/>
    <n v="37079664"/>
    <m/>
    <m/>
    <d v="2021-11-05T00:00:00"/>
    <n v="44535.999988425923"/>
    <m/>
    <s v="Australia"/>
    <x v="0"/>
    <x v="0"/>
    <s v="Parramatta &amp; Western Suburbs"/>
    <m/>
    <x v="0"/>
    <s v="$160K-$170K + Super"/>
    <m/>
    <s v="https://www.seek.com.au/job/54719917?type=standout#searchRequestToken=fff9a63c-91c1-4fe9-9c44-665438749026"/>
    <n v="0"/>
    <n v="1"/>
    <n v="1"/>
    <n v="1"/>
    <n v="0"/>
    <n v="0"/>
    <n v="0"/>
    <n v="0"/>
    <n v="0"/>
    <n v="0"/>
    <n v="1"/>
    <n v="0"/>
    <n v="0"/>
    <n v="1"/>
    <n v="0"/>
    <n v="0"/>
    <n v="0"/>
    <n v="0"/>
    <n v="0"/>
    <n v="0"/>
    <n v="0"/>
    <n v="1"/>
    <n v="0"/>
    <n v="0"/>
    <n v="0"/>
    <n v="44504"/>
    <n v="44532"/>
    <n v="1"/>
    <n v="1"/>
    <n v="0"/>
    <n v="2021"/>
    <n v="11"/>
    <n v="30"/>
    <n v="6"/>
    <n v="160000"/>
    <n v="170000"/>
    <s v="year"/>
    <x v="2"/>
    <s v="Recruiter"/>
    <x v="1"/>
    <x v="10"/>
    <x v="4"/>
  </r>
  <r>
    <n v="54720112"/>
    <s v="Data Scientist"/>
    <x v="1"/>
    <s v="Engineering - Software"/>
    <x v="369"/>
    <n v="29387504"/>
    <m/>
    <m/>
    <d v="2021-11-05T00:00:00"/>
    <n v="44535.999988425923"/>
    <m/>
    <s v="Australia"/>
    <x v="0"/>
    <x v="0"/>
    <s v="CBD, Inner West &amp; Eastern Suburbs"/>
    <s v="sydney"/>
    <x v="0"/>
    <s v="$150,000 - $170,000"/>
    <m/>
    <s v="https://www.seek.com.au/job/54720112?type=standard#searchRequestToken=fffef19c-6854-4114-b7d3-9748754cf62b"/>
    <n v="0"/>
    <n v="1"/>
    <n v="1"/>
    <n v="1"/>
    <n v="0"/>
    <n v="0"/>
    <n v="0"/>
    <n v="0"/>
    <n v="0"/>
    <n v="0"/>
    <n v="1"/>
    <n v="0"/>
    <n v="0"/>
    <n v="1"/>
    <n v="0"/>
    <n v="0"/>
    <n v="0"/>
    <n v="0"/>
    <n v="0"/>
    <n v="0"/>
    <n v="0"/>
    <n v="0"/>
    <n v="0"/>
    <n v="0"/>
    <n v="0"/>
    <n v="44504"/>
    <n v="44532"/>
    <n v="1"/>
    <n v="1"/>
    <n v="0"/>
    <n v="2021"/>
    <n v="11"/>
    <n v="30"/>
    <n v="5"/>
    <n v="150000"/>
    <n v="170000"/>
    <s v="year"/>
    <x v="2"/>
    <s v="Recruiter"/>
    <x v="1"/>
    <x v="10"/>
    <x v="4"/>
  </r>
  <r>
    <n v="54723134"/>
    <s v="Data Scientist"/>
    <x v="7"/>
    <s v="Analysts"/>
    <x v="268"/>
    <n v="10174028"/>
    <s v="Woolworths Group"/>
    <n v="3.1"/>
    <d v="2021-11-05T00:00:00"/>
    <n v="44535.999988425923"/>
    <m/>
    <s v="Australia"/>
    <x v="0"/>
    <x v="0"/>
    <s v="North West &amp; Hills District"/>
    <s v="Bella Vista"/>
    <x v="0"/>
    <m/>
    <m/>
    <s v="https://www.seek.com.au/job/54723134?type=standout#searchRequestToken=ffcbee38-f1ab-45b4-9070-c309d6a08665"/>
    <n v="0"/>
    <n v="1"/>
    <n v="1"/>
    <n v="1"/>
    <n v="0"/>
    <n v="0"/>
    <n v="0"/>
    <n v="0"/>
    <n v="0"/>
    <n v="0"/>
    <n v="1"/>
    <n v="0"/>
    <n v="0"/>
    <n v="1"/>
    <n v="0"/>
    <n v="0"/>
    <n v="0"/>
    <n v="0"/>
    <n v="0"/>
    <n v="0"/>
    <n v="0"/>
    <n v="0"/>
    <n v="0"/>
    <n v="0"/>
    <n v="0"/>
    <n v="44505"/>
    <n v="44529"/>
    <n v="0"/>
    <n v="1"/>
    <n v="0"/>
    <n v="2021"/>
    <n v="11"/>
    <n v="30"/>
    <n v="5"/>
    <m/>
    <m/>
    <m/>
    <x v="2"/>
    <s v="Direct"/>
    <x v="0"/>
    <x v="10"/>
    <x v="4"/>
  </r>
  <r>
    <n v="54728914"/>
    <s v="Software Development Managers, Software Architect, Software Developer"/>
    <x v="1"/>
    <s v="Developers/Programmers"/>
    <x v="864"/>
    <n v="31761555"/>
    <m/>
    <m/>
    <d v="2021-11-05T00:00:00"/>
    <n v="44565.999988425923"/>
    <m/>
    <s v="Australia"/>
    <x v="0"/>
    <x v="0"/>
    <s v="CBD, Inner West &amp; Eastern Suburbs"/>
    <s v="sydney"/>
    <x v="0"/>
    <s v="$100 - $100 per hour"/>
    <m/>
    <s v="https://www.seek.com.au/job/54728914?type=standout#searchRequestToken=fffb2b30-a0bc-49e2-ade9-c71387cd0d38"/>
    <n v="0"/>
    <n v="1"/>
    <n v="0"/>
    <n v="1"/>
    <n v="0"/>
    <n v="0"/>
    <n v="0"/>
    <n v="0"/>
    <n v="0"/>
    <n v="0"/>
    <n v="0"/>
    <n v="1"/>
    <n v="0"/>
    <n v="0"/>
    <n v="0"/>
    <n v="0"/>
    <n v="0"/>
    <n v="0"/>
    <n v="0"/>
    <n v="0"/>
    <n v="0"/>
    <n v="0"/>
    <n v="1"/>
    <n v="0"/>
    <n v="0"/>
    <n v="44522"/>
    <n v="44565"/>
    <n v="0"/>
    <n v="1"/>
    <n v="0"/>
    <n v="2021"/>
    <n v="11"/>
    <n v="60"/>
    <n v="4"/>
    <n v="100"/>
    <n v="100"/>
    <s v="hour"/>
    <x v="2"/>
    <s v="Direct"/>
    <x v="1"/>
    <x v="10"/>
    <x v="4"/>
  </r>
  <r>
    <n v="54729972"/>
    <s v="Marketing Analytics Lead"/>
    <x v="5"/>
    <s v="Marketing Communications"/>
    <x v="346"/>
    <n v="1073099"/>
    <s v="World Vision"/>
    <n v="3.4"/>
    <d v="2021-11-05T00:00:00"/>
    <n v="44535.999988425923"/>
    <m/>
    <s v="Australia"/>
    <x v="2"/>
    <x v="2"/>
    <s v="Eastern Suburbs"/>
    <m/>
    <x v="0"/>
    <m/>
    <m/>
    <s v="https://www.seek.com.au/job/54729972?type=standout#searchRequestToken=fff3250b-f35e-470c-a18d-2bbd6b4295d1"/>
    <n v="0"/>
    <n v="0"/>
    <n v="0"/>
    <n v="1"/>
    <n v="0"/>
    <n v="0"/>
    <n v="0"/>
    <n v="0"/>
    <n v="0"/>
    <n v="0"/>
    <n v="1"/>
    <n v="0"/>
    <n v="0"/>
    <n v="1"/>
    <n v="0"/>
    <n v="0"/>
    <n v="0"/>
    <n v="0"/>
    <n v="0"/>
    <n v="0"/>
    <n v="0"/>
    <n v="0"/>
    <n v="0"/>
    <n v="0"/>
    <n v="0"/>
    <n v="44505"/>
    <n v="44535"/>
    <n v="0"/>
    <n v="1"/>
    <n v="0"/>
    <n v="2021"/>
    <n v="11"/>
    <n v="30"/>
    <n v="3"/>
    <m/>
    <m/>
    <m/>
    <x v="2"/>
    <s v="Direct"/>
    <x v="0"/>
    <x v="10"/>
    <x v="4"/>
  </r>
  <r>
    <n v="54730150"/>
    <s v="Data Scientist"/>
    <x v="0"/>
    <s v="Mathematics, Statistics &amp; Information Sciences"/>
    <x v="496"/>
    <n v="3045711"/>
    <s v="Allianz"/>
    <n v="3.5"/>
    <d v="2021-11-05T00:00:00"/>
    <n v="44535.999988425923"/>
    <m/>
    <s v="Australia"/>
    <x v="0"/>
    <x v="0"/>
    <m/>
    <m/>
    <x v="0"/>
    <m/>
    <m/>
    <s v="https://www.seek.com.au/job/54730150?type=standout#searchRequestToken=ffcbee38-f1ab-45b4-9070-c309d6a08665"/>
    <n v="1"/>
    <n v="1"/>
    <n v="1"/>
    <n v="1"/>
    <n v="0"/>
    <n v="0"/>
    <n v="0"/>
    <n v="0"/>
    <n v="0"/>
    <n v="0"/>
    <n v="1"/>
    <n v="0"/>
    <n v="0"/>
    <n v="1"/>
    <n v="0"/>
    <n v="0"/>
    <n v="0"/>
    <n v="0"/>
    <n v="0"/>
    <n v="0"/>
    <n v="0"/>
    <n v="0"/>
    <n v="0"/>
    <n v="0"/>
    <n v="0"/>
    <n v="44505"/>
    <n v="44526"/>
    <n v="0"/>
    <n v="1"/>
    <n v="0"/>
    <n v="2021"/>
    <n v="11"/>
    <n v="30"/>
    <n v="6"/>
    <m/>
    <m/>
    <m/>
    <x v="2"/>
    <s v="Direct"/>
    <x v="0"/>
    <x v="10"/>
    <x v="4"/>
  </r>
  <r>
    <n v="54734753"/>
    <s v="Senior Data Scientist"/>
    <x v="0"/>
    <s v="Environmental, Earth &amp; Geosciences"/>
    <x v="865"/>
    <n v="24743157"/>
    <m/>
    <m/>
    <d v="2021-11-05T00:00:00"/>
    <n v="44535.999988425923"/>
    <m/>
    <s v="Australia"/>
    <x v="0"/>
    <x v="0"/>
    <m/>
    <m/>
    <x v="0"/>
    <s v="Negotiable depending on experience"/>
    <m/>
    <s v="https://www.seek.com.au/job/54734753?type=standard#searchRequestToken=ffe75abc-b1ad-4202-a058-b6c44e56b3a8"/>
    <n v="0"/>
    <n v="1"/>
    <n v="1"/>
    <n v="1"/>
    <n v="0"/>
    <n v="0"/>
    <n v="0"/>
    <n v="0"/>
    <n v="0"/>
    <n v="0"/>
    <n v="1"/>
    <n v="0"/>
    <n v="0"/>
    <n v="1"/>
    <n v="1"/>
    <n v="0"/>
    <n v="0"/>
    <n v="0"/>
    <n v="0"/>
    <n v="0"/>
    <n v="0"/>
    <n v="0"/>
    <n v="0"/>
    <n v="0"/>
    <n v="0"/>
    <n v="44505"/>
    <n v="44533"/>
    <n v="0"/>
    <n v="1"/>
    <n v="0"/>
    <n v="2021"/>
    <n v="11"/>
    <n v="30"/>
    <n v="6"/>
    <m/>
    <m/>
    <m/>
    <x v="2"/>
    <s v="Direct"/>
    <x v="1"/>
    <x v="10"/>
    <x v="4"/>
  </r>
  <r>
    <n v="54737654"/>
    <s v="Head of Data Science"/>
    <x v="1"/>
    <s v="Management"/>
    <x v="866"/>
    <n v="48628636"/>
    <m/>
    <m/>
    <d v="2021-11-05T00:00:00"/>
    <n v="44535.999988425923"/>
    <m/>
    <s v="Australia"/>
    <x v="0"/>
    <x v="0"/>
    <s v="CBD, Inner West &amp; Eastern Suburbs"/>
    <s v="sydney"/>
    <x v="0"/>
    <m/>
    <m/>
    <s v="https://www.seek.com.au/job/54737654?type=standout#searchRequestToken=ffd5f475-abf6-46aa-a70e-ddd742e1cfb1"/>
    <n v="0"/>
    <n v="1"/>
    <n v="1"/>
    <n v="1"/>
    <n v="0"/>
    <n v="0"/>
    <n v="0"/>
    <n v="0"/>
    <n v="0"/>
    <n v="0"/>
    <n v="1"/>
    <n v="0"/>
    <n v="0"/>
    <n v="1"/>
    <n v="0"/>
    <n v="0"/>
    <n v="0"/>
    <n v="0"/>
    <n v="0"/>
    <n v="0"/>
    <n v="0"/>
    <n v="1"/>
    <n v="0"/>
    <n v="0"/>
    <n v="0"/>
    <n v="44505"/>
    <n v="44535"/>
    <n v="0"/>
    <n v="1"/>
    <n v="0"/>
    <n v="2021"/>
    <n v="11"/>
    <n v="30"/>
    <n v="6"/>
    <m/>
    <m/>
    <m/>
    <x v="2"/>
    <s v="Direct"/>
    <x v="0"/>
    <x v="10"/>
    <x v="4"/>
  </r>
  <r>
    <n v="54738138"/>
    <s v="Technical Data Analyst - ASX Listed Financial House"/>
    <x v="12"/>
    <s v="Analysis &amp; Reporting"/>
    <x v="336"/>
    <n v="34308753"/>
    <m/>
    <m/>
    <d v="2021-11-05T00:00:00"/>
    <n v="44535.999988425923"/>
    <m/>
    <s v="Australia"/>
    <x v="0"/>
    <x v="0"/>
    <s v="CBD, Inner West &amp; Eastern Suburbs"/>
    <s v="sydney"/>
    <x v="0"/>
    <s v="Fantastic culture and career growth opportunities"/>
    <m/>
    <s v="https://www.seek.com.au/job/54738138?type=standard#searchRequestToken=ffca9018-284a-4cda-b81c-496251aa8f2a"/>
    <n v="1"/>
    <n v="1"/>
    <n v="0"/>
    <n v="1"/>
    <n v="0"/>
    <n v="0"/>
    <n v="0"/>
    <n v="0"/>
    <n v="0"/>
    <n v="0"/>
    <n v="1"/>
    <n v="0"/>
    <n v="0"/>
    <n v="1"/>
    <n v="0"/>
    <n v="0"/>
    <n v="0"/>
    <n v="0"/>
    <n v="0"/>
    <n v="0"/>
    <n v="0"/>
    <n v="0"/>
    <n v="0"/>
    <n v="0"/>
    <n v="0"/>
    <n v="44506"/>
    <n v="44535"/>
    <n v="1"/>
    <n v="1"/>
    <n v="0"/>
    <n v="2021"/>
    <n v="11"/>
    <n v="30"/>
    <n v="5"/>
    <m/>
    <m/>
    <m/>
    <x v="2"/>
    <s v="Recruiter"/>
    <x v="1"/>
    <x v="10"/>
    <x v="4"/>
  </r>
  <r>
    <n v="54741813"/>
    <s v="BI &amp; Analytics Developer"/>
    <x v="1"/>
    <s v="Developers/Programmers"/>
    <x v="867"/>
    <n v="38878265"/>
    <s v="Brisbane Airport Corporation"/>
    <n v="3.8"/>
    <d v="2021-11-05T00:00:00"/>
    <n v="44535.999988425923"/>
    <m/>
    <s v="Australia"/>
    <x v="4"/>
    <x v="4"/>
    <s v="CBD &amp; Inner Suburbs"/>
    <s v="brisbane"/>
    <x v="0"/>
    <m/>
    <m/>
    <s v="https://www.seek.com.au/job/54741813?type=standout#searchRequestToken=fffc1094-b047-4f27-ba94-dbf89cbd536b"/>
    <n v="1"/>
    <n v="1"/>
    <n v="0"/>
    <n v="1"/>
    <n v="0"/>
    <n v="0"/>
    <n v="0"/>
    <n v="0"/>
    <n v="0"/>
    <n v="0"/>
    <n v="1"/>
    <n v="0"/>
    <n v="0"/>
    <n v="0"/>
    <n v="0"/>
    <n v="0"/>
    <n v="0"/>
    <n v="0"/>
    <n v="0"/>
    <n v="0"/>
    <n v="0"/>
    <n v="0"/>
    <n v="0"/>
    <n v="0"/>
    <n v="0"/>
    <n v="44506"/>
    <n v="44535"/>
    <n v="0"/>
    <n v="1"/>
    <n v="0"/>
    <n v="2021"/>
    <n v="11"/>
    <n v="30"/>
    <n v="4"/>
    <m/>
    <m/>
    <m/>
    <x v="2"/>
    <s v="Direct"/>
    <x v="0"/>
    <x v="10"/>
    <x v="4"/>
  </r>
  <r>
    <n v="54742707"/>
    <s v="Data Scientist"/>
    <x v="0"/>
    <s v="Mathematics, Statistics &amp; Information Sciences"/>
    <x v="124"/>
    <n v="11268388"/>
    <s v="Bupa"/>
    <n v="3"/>
    <d v="2021-11-05T00:00:00"/>
    <n v="44535.776261574072"/>
    <m/>
    <s v="Australia"/>
    <x v="2"/>
    <x v="2"/>
    <s v="CBD &amp; Inner Suburbs"/>
    <s v="melbourne"/>
    <x v="1"/>
    <s v="Flexible Hours + Work Environment!"/>
    <m/>
    <s v="https://www.seek.com.au/job/54742707?type=standout#searchRequestToken=ffcf070c-c5db-4b49-80da-520c5f7a1cdd"/>
    <n v="1"/>
    <n v="1"/>
    <n v="1"/>
    <n v="1"/>
    <n v="0"/>
    <n v="0"/>
    <n v="0"/>
    <n v="0"/>
    <n v="0"/>
    <n v="0"/>
    <n v="1"/>
    <n v="0"/>
    <n v="0"/>
    <n v="1"/>
    <n v="0"/>
    <n v="0"/>
    <n v="0"/>
    <n v="0"/>
    <n v="0"/>
    <n v="0"/>
    <n v="0"/>
    <n v="0"/>
    <n v="0"/>
    <n v="0"/>
    <n v="0"/>
    <n v="44506"/>
    <n v="44535"/>
    <n v="0"/>
    <n v="1"/>
    <n v="0"/>
    <n v="2021"/>
    <n v="11"/>
    <n v="29"/>
    <n v="6"/>
    <m/>
    <m/>
    <m/>
    <x v="2"/>
    <s v="Direct"/>
    <x v="1"/>
    <x v="10"/>
    <x v="4"/>
  </r>
  <r>
    <n v="54746807"/>
    <s v="Senior Data Scientist"/>
    <x v="0"/>
    <s v="Mathematics, Statistics &amp; Information Sciences"/>
    <x v="786"/>
    <n v="21893221"/>
    <s v="Cleanaway"/>
    <n v="2.8"/>
    <d v="2021-11-06T00:00:00"/>
    <n v="44536.999988425923"/>
    <m/>
    <s v="Australia"/>
    <x v="2"/>
    <x v="2"/>
    <s v="CBD &amp; Inner Suburbs"/>
    <s v="St Kilda"/>
    <x v="0"/>
    <s v="A leader in sustainability and renewable resources"/>
    <m/>
    <s v="https://www.seek.com.au/job/54746807?type=standout#searchRequestToken=fff3250b-f35e-470c-a18d-2bbd6b4295d1"/>
    <n v="0"/>
    <n v="1"/>
    <n v="1"/>
    <n v="1"/>
    <n v="0"/>
    <n v="0"/>
    <n v="0"/>
    <n v="0"/>
    <n v="0"/>
    <n v="0"/>
    <n v="1"/>
    <n v="1"/>
    <n v="0"/>
    <n v="1"/>
    <n v="0"/>
    <n v="0"/>
    <n v="0"/>
    <n v="0"/>
    <n v="0"/>
    <n v="0"/>
    <n v="0"/>
    <n v="0"/>
    <n v="0"/>
    <n v="0"/>
    <n v="0"/>
    <n v="44506"/>
    <n v="44533"/>
    <n v="0"/>
    <n v="1"/>
    <n v="0"/>
    <n v="2021"/>
    <n v="11"/>
    <n v="30"/>
    <n v="6"/>
    <m/>
    <m/>
    <m/>
    <x v="2"/>
    <s v="Direct"/>
    <x v="1"/>
    <x v="10"/>
    <x v="5"/>
  </r>
  <r>
    <n v="54749488"/>
    <s v="Data Analyst"/>
    <x v="10"/>
    <s v="Actuarial"/>
    <x v="196"/>
    <n v="20791446"/>
    <s v="Auto &amp; General"/>
    <n v="3.3"/>
    <d v="2021-11-07T00:00:00"/>
    <n v="44537.999988425923"/>
    <m/>
    <s v="Australia"/>
    <x v="4"/>
    <x v="4"/>
    <s v="CBD &amp; Inner Suburbs"/>
    <s v="Toowong"/>
    <x v="0"/>
    <m/>
    <m/>
    <s v="https://www.seek.com.au/job/54749488?type=standout#searchRequestToken=fff9a63c-91c1-4fe9-9c44-665438749026"/>
    <n v="0"/>
    <n v="1"/>
    <n v="0"/>
    <n v="1"/>
    <n v="0"/>
    <n v="0"/>
    <n v="0"/>
    <n v="0"/>
    <n v="0"/>
    <n v="0"/>
    <n v="1"/>
    <n v="0"/>
    <n v="0"/>
    <n v="1"/>
    <n v="0"/>
    <n v="0"/>
    <n v="0"/>
    <n v="0"/>
    <n v="0"/>
    <n v="0"/>
    <n v="0"/>
    <n v="0"/>
    <n v="0"/>
    <n v="0"/>
    <n v="0"/>
    <n v="44508"/>
    <n v="44537"/>
    <n v="0"/>
    <n v="1"/>
    <n v="0"/>
    <n v="2021"/>
    <n v="11"/>
    <n v="30"/>
    <n v="4"/>
    <m/>
    <m/>
    <m/>
    <x v="2"/>
    <s v="Direct"/>
    <x v="0"/>
    <x v="10"/>
    <x v="6"/>
  </r>
  <r>
    <n v="54755352"/>
    <s v="Data Science Lead"/>
    <x v="0"/>
    <s v="Mathematics, Statistics &amp; Information Sciences"/>
    <x v="868"/>
    <n v="35719369"/>
    <s v="Lendi"/>
    <n v="4"/>
    <d v="2021-11-08T00:00:00"/>
    <n v="44538.999988425923"/>
    <m/>
    <s v="Australia"/>
    <x v="0"/>
    <x v="0"/>
    <s v="CBD, Inner West &amp; Eastern Suburbs"/>
    <s v="sydney"/>
    <x v="0"/>
    <m/>
    <m/>
    <s v="https://www.seek.com.au/job/54755352?type=standout#searchRequestToken=ffcfba41-4be9-4e85-8fcf-fed480f3b23f"/>
    <n v="1"/>
    <n v="1"/>
    <n v="1"/>
    <n v="1"/>
    <n v="0"/>
    <n v="0"/>
    <n v="0"/>
    <n v="0"/>
    <n v="0"/>
    <n v="0"/>
    <n v="1"/>
    <n v="0"/>
    <n v="0"/>
    <n v="1"/>
    <n v="0"/>
    <n v="0"/>
    <n v="0"/>
    <n v="0"/>
    <n v="0"/>
    <n v="0"/>
    <n v="0"/>
    <n v="0"/>
    <n v="0"/>
    <n v="0"/>
    <n v="0"/>
    <n v="44508"/>
    <n v="44538"/>
    <n v="0"/>
    <n v="1"/>
    <n v="0"/>
    <n v="2021"/>
    <n v="11"/>
    <n v="30"/>
    <n v="6"/>
    <m/>
    <m/>
    <m/>
    <x v="2"/>
    <s v="Direct"/>
    <x v="0"/>
    <x v="10"/>
    <x v="1"/>
  </r>
  <r>
    <n v="54757179"/>
    <s v="Start your new career as a Data Analyst"/>
    <x v="1"/>
    <s v="Consultants"/>
    <x v="644"/>
    <n v="39371635"/>
    <m/>
    <m/>
    <d v="2021-11-08T00:00:00"/>
    <n v="44553.999988425923"/>
    <m/>
    <s v="Australia"/>
    <x v="2"/>
    <x v="2"/>
    <s v="CBD &amp; Inner Suburbs"/>
    <s v="melbourne"/>
    <x v="0"/>
    <s v="$56,000 - $59,999"/>
    <m/>
    <s v="https://www.seek.com.au/job/54757179?type=standout#searchRequestToken=ffc59fde-f054-4c28-9923-b1767303119c"/>
    <n v="0"/>
    <n v="1"/>
    <n v="0"/>
    <n v="1"/>
    <n v="0"/>
    <n v="0"/>
    <n v="0"/>
    <n v="0"/>
    <n v="0"/>
    <n v="0"/>
    <n v="1"/>
    <n v="0"/>
    <n v="0"/>
    <n v="1"/>
    <n v="0"/>
    <n v="0"/>
    <n v="0"/>
    <n v="0"/>
    <n v="0"/>
    <n v="0"/>
    <n v="0"/>
    <n v="0"/>
    <n v="0"/>
    <n v="0"/>
    <n v="0"/>
    <n v="44508"/>
    <n v="44553"/>
    <n v="0"/>
    <n v="1"/>
    <n v="0"/>
    <n v="2021"/>
    <n v="11"/>
    <n v="45"/>
    <n v="4"/>
    <n v="56000"/>
    <n v="59999"/>
    <s v="year"/>
    <x v="2"/>
    <s v="Direct"/>
    <x v="1"/>
    <x v="10"/>
    <x v="1"/>
  </r>
  <r>
    <n v="54768298"/>
    <s v="Manager, Data Science"/>
    <x v="1"/>
    <s v="Management"/>
    <x v="462"/>
    <n v="28936488"/>
    <m/>
    <m/>
    <d v="2021-11-08T00:00:00"/>
    <n v="44538.693958333337"/>
    <m/>
    <s v="Australia"/>
    <x v="3"/>
    <x v="3"/>
    <m/>
    <m/>
    <x v="0"/>
    <m/>
    <m/>
    <s v="https://www.seek.com.au/job/54768298?type=standout#searchRequestToken=fff3250b-f35e-470c-a18d-2bbd6b4295d1"/>
    <n v="1"/>
    <n v="1"/>
    <n v="1"/>
    <n v="1"/>
    <n v="0"/>
    <n v="0"/>
    <n v="0"/>
    <n v="0"/>
    <n v="0"/>
    <n v="0"/>
    <n v="1"/>
    <n v="0"/>
    <n v="0"/>
    <n v="1"/>
    <n v="0"/>
    <n v="0"/>
    <n v="0"/>
    <n v="0"/>
    <n v="0"/>
    <n v="0"/>
    <n v="0"/>
    <n v="0"/>
    <n v="0"/>
    <n v="0"/>
    <n v="0"/>
    <n v="44508"/>
    <n v="44538"/>
    <n v="0"/>
    <n v="1"/>
    <n v="0"/>
    <n v="2021"/>
    <n v="11"/>
    <n v="29"/>
    <n v="6"/>
    <m/>
    <m/>
    <m/>
    <x v="2"/>
    <s v="Direct"/>
    <x v="0"/>
    <x v="10"/>
    <x v="1"/>
  </r>
  <r>
    <n v="54770879"/>
    <s v="Data Scientist"/>
    <x v="1"/>
    <s v="Other"/>
    <x v="223"/>
    <n v="29609521"/>
    <m/>
    <m/>
    <d v="2021-11-08T00:00:00"/>
    <n v="44538.999988425923"/>
    <m/>
    <s v="Australia"/>
    <x v="4"/>
    <x v="4"/>
    <s v="CBD &amp; Inner Suburbs"/>
    <s v="brisbane"/>
    <x v="0"/>
    <s v="$120,000"/>
    <m/>
    <s v="https://www.seek.com.au/job/54770879?type=standard#searchRequestToken=ffca9018-284a-4cda-b81c-496251aa8f2a"/>
    <n v="1"/>
    <n v="1"/>
    <n v="1"/>
    <n v="1"/>
    <n v="0"/>
    <n v="0"/>
    <n v="0"/>
    <n v="0"/>
    <n v="0"/>
    <n v="0"/>
    <n v="1"/>
    <n v="0"/>
    <n v="0"/>
    <n v="1"/>
    <n v="0"/>
    <n v="0"/>
    <n v="0"/>
    <n v="0"/>
    <n v="0"/>
    <n v="0"/>
    <n v="0"/>
    <n v="0"/>
    <n v="0"/>
    <n v="0"/>
    <n v="0"/>
    <n v="44508"/>
    <n v="44536"/>
    <n v="1"/>
    <n v="1"/>
    <n v="0"/>
    <n v="2021"/>
    <n v="11"/>
    <n v="30"/>
    <n v="6"/>
    <n v="120000"/>
    <n v="120000"/>
    <s v="year"/>
    <x v="2"/>
    <s v="Recruiter"/>
    <x v="1"/>
    <x v="10"/>
    <x v="1"/>
  </r>
  <r>
    <n v="54798450"/>
    <s v="Data Scientist"/>
    <x v="1"/>
    <s v="Developers/Programmers"/>
    <x v="218"/>
    <n v="8133080"/>
    <s v="Suncorp"/>
    <n v="3.4"/>
    <d v="2021-11-09T00:00:00"/>
    <n v="44539.999988425923"/>
    <m/>
    <s v="Australia"/>
    <x v="2"/>
    <x v="2"/>
    <s v="CBD &amp; Inner Suburbs"/>
    <s v="melbourne"/>
    <x v="0"/>
    <s v="Great salary, friendly and supportive culture"/>
    <m/>
    <s v="https://www.seek.com.au/job/54798450?type=standard#searchRequestToken=ffca9018-284a-4cda-b81c-496251aa8f2a"/>
    <n v="1"/>
    <n v="1"/>
    <n v="1"/>
    <n v="1"/>
    <n v="0"/>
    <n v="0"/>
    <n v="0"/>
    <n v="0"/>
    <n v="0"/>
    <n v="0"/>
    <n v="1"/>
    <n v="0"/>
    <n v="0"/>
    <n v="1"/>
    <n v="0"/>
    <n v="0"/>
    <n v="0"/>
    <n v="0"/>
    <n v="0"/>
    <n v="0"/>
    <n v="0"/>
    <n v="0"/>
    <n v="0"/>
    <n v="0"/>
    <n v="0"/>
    <n v="44509"/>
    <n v="44524"/>
    <n v="0"/>
    <n v="1"/>
    <n v="0"/>
    <n v="2021"/>
    <n v="11"/>
    <n v="30"/>
    <n v="6"/>
    <m/>
    <m/>
    <m/>
    <x v="2"/>
    <s v="Direct"/>
    <x v="1"/>
    <x v="10"/>
    <x v="2"/>
  </r>
  <r>
    <n v="54799362"/>
    <s v="Data Analyst/Scientist"/>
    <x v="1"/>
    <s v="Other"/>
    <x v="869"/>
    <n v="41306130"/>
    <m/>
    <m/>
    <d v="2021-11-09T00:00:00"/>
    <n v="44539.71947916667"/>
    <m/>
    <s v="Australia"/>
    <x v="6"/>
    <x v="6"/>
    <m/>
    <m/>
    <x v="0"/>
    <m/>
    <m/>
    <s v="https://www.seek.com.au/job/54799362?type=standard#searchRequestToken=ffaf0079-c9aa-48e9-a011-57f30d563fcb"/>
    <n v="1"/>
    <n v="1"/>
    <n v="0"/>
    <n v="1"/>
    <n v="0"/>
    <n v="0"/>
    <n v="0"/>
    <n v="0"/>
    <n v="0"/>
    <n v="0"/>
    <n v="1"/>
    <n v="0"/>
    <n v="0"/>
    <n v="1"/>
    <n v="0"/>
    <n v="0"/>
    <n v="0"/>
    <n v="0"/>
    <n v="0"/>
    <n v="0"/>
    <n v="0"/>
    <n v="0"/>
    <n v="0"/>
    <n v="0"/>
    <n v="0"/>
    <n v="44509"/>
    <n v="44534"/>
    <n v="0"/>
    <n v="1"/>
    <n v="0"/>
    <n v="2021"/>
    <n v="11"/>
    <n v="29"/>
    <n v="5"/>
    <m/>
    <m/>
    <m/>
    <x v="2"/>
    <s v="Direct"/>
    <x v="0"/>
    <x v="10"/>
    <x v="2"/>
  </r>
  <r>
    <n v="54803923"/>
    <s v="Senior Data Scientist"/>
    <x v="1"/>
    <s v="Business/Systems Analysts"/>
    <x v="194"/>
    <n v="3432"/>
    <s v="Optus"/>
    <n v="3.5"/>
    <d v="2021-11-09T00:00:00"/>
    <n v="44539.999988425923"/>
    <m/>
    <s v="Australia"/>
    <x v="0"/>
    <x v="0"/>
    <s v="Ryde &amp; Macquarie Park"/>
    <m/>
    <x v="0"/>
    <s v="Attractive Salary, Incentives &amp; Workplace Culture"/>
    <m/>
    <s v="https://www.seek.com.au/job/54803923?type=standout#searchRequestToken=fff9a63c-91c1-4fe9-9c44-665438749026"/>
    <n v="1"/>
    <n v="1"/>
    <n v="0"/>
    <n v="1"/>
    <n v="0"/>
    <n v="0"/>
    <n v="1"/>
    <n v="0"/>
    <n v="0"/>
    <n v="0"/>
    <n v="1"/>
    <n v="0"/>
    <n v="0"/>
    <n v="1"/>
    <n v="0"/>
    <n v="0"/>
    <n v="0"/>
    <n v="0"/>
    <n v="0"/>
    <n v="0"/>
    <n v="0"/>
    <n v="0"/>
    <n v="0"/>
    <n v="0"/>
    <n v="0"/>
    <n v="44509"/>
    <n v="44530"/>
    <n v="0"/>
    <n v="1"/>
    <n v="0"/>
    <n v="2021"/>
    <n v="11"/>
    <n v="30"/>
    <n v="6"/>
    <m/>
    <m/>
    <m/>
    <x v="2"/>
    <s v="Direct"/>
    <x v="1"/>
    <x v="10"/>
    <x v="2"/>
  </r>
  <r>
    <n v="54805326"/>
    <s v="Data Scientist"/>
    <x v="1"/>
    <s v="Business/Systems Analysts"/>
    <x v="683"/>
    <n v="41355415"/>
    <s v="The Department of Customer Service"/>
    <n v="2.8"/>
    <d v="2021-11-10T00:00:00"/>
    <n v="44540.308564814812"/>
    <m/>
    <s v="Australia"/>
    <x v="0"/>
    <x v="0"/>
    <s v="CBD, Inner West &amp; Eastern Suburbs"/>
    <s v="sydney"/>
    <x v="0"/>
    <s v="$131094 - $151609 p.a. + plus Superannuation"/>
    <m/>
    <s v="https://www.seek.com.au/job/54805326?type=standard#searchRequestToken=ffaf0079-c9aa-48e9-a011-57f30d563fcb"/>
    <n v="0"/>
    <n v="1"/>
    <n v="1"/>
    <n v="1"/>
    <n v="0"/>
    <n v="0"/>
    <n v="0"/>
    <n v="0"/>
    <n v="0"/>
    <n v="0"/>
    <n v="1"/>
    <n v="0"/>
    <n v="0"/>
    <n v="1"/>
    <n v="0"/>
    <n v="0"/>
    <n v="0"/>
    <n v="0"/>
    <n v="0"/>
    <n v="0"/>
    <n v="0"/>
    <n v="0"/>
    <n v="0"/>
    <n v="0"/>
    <n v="0"/>
    <n v="44509"/>
    <n v="44524"/>
    <n v="0"/>
    <n v="1"/>
    <n v="0"/>
    <n v="2021"/>
    <n v="11"/>
    <n v="29"/>
    <n v="5"/>
    <n v="131094"/>
    <n v="151609"/>
    <s v="year"/>
    <x v="2"/>
    <s v="Direct"/>
    <x v="1"/>
    <x v="10"/>
    <x v="0"/>
  </r>
  <r>
    <n v="54805496"/>
    <s v="Data Scientist"/>
    <x v="7"/>
    <s v="Analysts"/>
    <x v="683"/>
    <n v="41355415"/>
    <s v="The Department of Customer Service"/>
    <n v="2.8"/>
    <d v="2021-11-10T00:00:00"/>
    <n v="44540.32068287037"/>
    <m/>
    <s v="Australia"/>
    <x v="0"/>
    <x v="0"/>
    <s v="CBD, Inner West &amp; Eastern Suburbs"/>
    <s v="sydney"/>
    <x v="0"/>
    <s v="$131094 - $151609 p.a. + plus Superannuation"/>
    <m/>
    <s v="https://www.seek.com.au/job/54805496?type=standard#searchRequestToken=ffcfba41-4be9-4e85-8fcf-fed480f3b23f"/>
    <n v="0"/>
    <n v="1"/>
    <n v="1"/>
    <n v="1"/>
    <n v="0"/>
    <n v="0"/>
    <n v="0"/>
    <n v="0"/>
    <n v="0"/>
    <n v="0"/>
    <n v="1"/>
    <n v="0"/>
    <n v="0"/>
    <n v="1"/>
    <n v="0"/>
    <n v="0"/>
    <n v="0"/>
    <n v="0"/>
    <n v="0"/>
    <n v="0"/>
    <n v="0"/>
    <n v="0"/>
    <n v="0"/>
    <n v="0"/>
    <n v="0"/>
    <n v="44509"/>
    <n v="44524"/>
    <n v="0"/>
    <n v="1"/>
    <n v="0"/>
    <n v="2021"/>
    <n v="11"/>
    <n v="29"/>
    <n v="5"/>
    <n v="131094"/>
    <n v="151609"/>
    <s v="year"/>
    <x v="2"/>
    <s v="Direct"/>
    <x v="1"/>
    <x v="10"/>
    <x v="0"/>
  </r>
  <r>
    <n v="54806427"/>
    <s v="Data Analytics Engineer"/>
    <x v="1"/>
    <s v="Engineering - Software"/>
    <x v="870"/>
    <n v="45888371"/>
    <m/>
    <m/>
    <d v="2021-11-10T00:00:00"/>
    <n v="44540.999988425923"/>
    <m/>
    <s v="Australia"/>
    <x v="2"/>
    <x v="2"/>
    <s v="CBD &amp; Inner Suburbs"/>
    <s v="melbourne"/>
    <x v="0"/>
    <m/>
    <m/>
    <s v="https://www.seek.com.au/job/54806427?type=standout#searchRequestToken=fff9a63c-91c1-4fe9-9c44-665438749026"/>
    <n v="0"/>
    <n v="1"/>
    <n v="1"/>
    <n v="1"/>
    <n v="0"/>
    <n v="0"/>
    <n v="0"/>
    <n v="0"/>
    <n v="0"/>
    <n v="1"/>
    <n v="1"/>
    <n v="1"/>
    <n v="1"/>
    <n v="1"/>
    <n v="0"/>
    <n v="0"/>
    <n v="0"/>
    <n v="0"/>
    <n v="0"/>
    <n v="0"/>
    <n v="0"/>
    <n v="0"/>
    <n v="0"/>
    <n v="0"/>
    <n v="0"/>
    <n v="44509"/>
    <n v="44529"/>
    <n v="0"/>
    <n v="1"/>
    <n v="0"/>
    <n v="2021"/>
    <n v="11"/>
    <n v="30"/>
    <n v="8"/>
    <m/>
    <m/>
    <m/>
    <x v="2"/>
    <s v="Direct"/>
    <x v="0"/>
    <x v="10"/>
    <x v="0"/>
  </r>
  <r>
    <n v="54807552"/>
    <s v="Data Scientist"/>
    <x v="1"/>
    <s v="Other"/>
    <x v="573"/>
    <n v="25632203"/>
    <s v="NAB"/>
    <n v="3.2"/>
    <d v="2021-11-10T00:00:00"/>
    <n v="44540.999988425923"/>
    <m/>
    <s v="Australia"/>
    <x v="2"/>
    <x v="2"/>
    <s v="CBD &amp; Inner Suburbs"/>
    <s v="melbourne"/>
    <x v="0"/>
    <m/>
    <m/>
    <s v="https://www.seek.com.au/job/54807552?type=standout#searchRequestToken=ffad211f-2135-40eb-a88c-431f32e5842b"/>
    <n v="0"/>
    <n v="1"/>
    <n v="1"/>
    <n v="1"/>
    <n v="0"/>
    <n v="0"/>
    <n v="0"/>
    <n v="0"/>
    <n v="0"/>
    <n v="0"/>
    <n v="1"/>
    <n v="0"/>
    <n v="0"/>
    <n v="1"/>
    <n v="0"/>
    <n v="0"/>
    <n v="0"/>
    <n v="0"/>
    <n v="0"/>
    <n v="0"/>
    <n v="0"/>
    <n v="1"/>
    <n v="0"/>
    <n v="0"/>
    <n v="0"/>
    <n v="44509"/>
    <n v="44529"/>
    <n v="0"/>
    <n v="1"/>
    <n v="0"/>
    <n v="2021"/>
    <n v="11"/>
    <n v="30"/>
    <n v="6"/>
    <m/>
    <m/>
    <m/>
    <x v="2"/>
    <s v="Direct"/>
    <x v="0"/>
    <x v="10"/>
    <x v="0"/>
  </r>
  <r>
    <n v="54821239"/>
    <s v="Senior Data Scientist"/>
    <x v="1"/>
    <s v="Business/Systems Analysts"/>
    <x v="837"/>
    <n v="46949948"/>
    <m/>
    <m/>
    <d v="2021-11-10T00:00:00"/>
    <n v="44540.999988425923"/>
    <m/>
    <s v="Australia"/>
    <x v="0"/>
    <x v="0"/>
    <s v="CBD, Inner West &amp; Eastern Suburbs"/>
    <s v="sydney"/>
    <x v="0"/>
    <s v="Base salary + super + employee share options"/>
    <m/>
    <s v="https://www.seek.com.au/job/54821239?type=standout#searchRequestToken=fff3250b-f35e-470c-a18d-2bbd6b4295d1"/>
    <n v="0"/>
    <n v="1"/>
    <n v="1"/>
    <n v="1"/>
    <n v="0"/>
    <n v="0"/>
    <n v="0"/>
    <n v="0"/>
    <n v="0"/>
    <n v="0"/>
    <n v="1"/>
    <n v="0"/>
    <n v="0"/>
    <n v="1"/>
    <n v="0"/>
    <n v="0"/>
    <n v="0"/>
    <n v="0"/>
    <n v="0"/>
    <n v="0"/>
    <n v="0"/>
    <n v="0"/>
    <n v="0"/>
    <n v="0"/>
    <n v="0"/>
    <n v="44510"/>
    <n v="44530"/>
    <n v="0"/>
    <n v="1"/>
    <n v="0"/>
    <n v="2021"/>
    <n v="11"/>
    <n v="30"/>
    <n v="5"/>
    <m/>
    <m/>
    <m/>
    <x v="2"/>
    <s v="Direct"/>
    <x v="1"/>
    <x v="10"/>
    <x v="0"/>
  </r>
  <r>
    <n v="54821618"/>
    <s v="Senior Data Scientist"/>
    <x v="1"/>
    <s v="Database Development &amp; Administration"/>
    <x v="871"/>
    <n v="29445863"/>
    <s v="Health System Support Group"/>
    <n v="0"/>
    <d v="2021-11-10T00:00:00"/>
    <n v="44540.999988425923"/>
    <m/>
    <s v="Australia"/>
    <x v="0"/>
    <x v="0"/>
    <s v="CBD, Inner West &amp; Eastern Suburbs"/>
    <s v="sydney"/>
    <x v="1"/>
    <m/>
    <m/>
    <s v="https://www.seek.com.au/job/54821618?type=standard#searchRequestToken=fff3250b-f35e-470c-a18d-2bbd6b4295d1"/>
    <n v="1"/>
    <n v="1"/>
    <n v="1"/>
    <n v="1"/>
    <n v="0"/>
    <n v="0"/>
    <n v="0"/>
    <n v="0"/>
    <n v="0"/>
    <n v="0"/>
    <n v="1"/>
    <n v="0"/>
    <n v="0"/>
    <n v="1"/>
    <n v="0"/>
    <n v="0"/>
    <n v="0"/>
    <n v="0"/>
    <n v="0"/>
    <n v="0"/>
    <n v="0"/>
    <n v="0"/>
    <n v="0"/>
    <n v="0"/>
    <n v="0"/>
    <n v="44510"/>
    <n v="44529"/>
    <n v="0"/>
    <n v="1"/>
    <n v="0"/>
    <n v="2021"/>
    <n v="11"/>
    <n v="30"/>
    <n v="6"/>
    <m/>
    <m/>
    <m/>
    <x v="2"/>
    <s v="Direct"/>
    <x v="0"/>
    <x v="10"/>
    <x v="0"/>
  </r>
  <r>
    <n v="54821619"/>
    <s v="Senior Data Scientist"/>
    <x v="4"/>
    <s v="Government - State"/>
    <x v="871"/>
    <n v="29445863"/>
    <s v="Health System Support Group"/>
    <n v="0"/>
    <d v="2021-11-10T00:00:00"/>
    <n v="44540.999988425923"/>
    <m/>
    <s v="Australia"/>
    <x v="0"/>
    <x v="0"/>
    <s v="CBD, Inner West &amp; Eastern Suburbs"/>
    <s v="sydney"/>
    <x v="1"/>
    <m/>
    <m/>
    <s v="https://www.seek.com.au/job/54821619?type=standard#searchRequestToken=fff3250b-f35e-470c-a18d-2bbd6b4295d1"/>
    <n v="1"/>
    <n v="1"/>
    <n v="1"/>
    <n v="1"/>
    <n v="0"/>
    <n v="0"/>
    <n v="0"/>
    <n v="0"/>
    <n v="0"/>
    <n v="0"/>
    <n v="1"/>
    <n v="0"/>
    <n v="0"/>
    <n v="1"/>
    <n v="0"/>
    <n v="0"/>
    <n v="0"/>
    <n v="0"/>
    <n v="0"/>
    <n v="0"/>
    <n v="0"/>
    <n v="0"/>
    <n v="0"/>
    <n v="0"/>
    <n v="0"/>
    <n v="44510"/>
    <n v="44529"/>
    <n v="0"/>
    <n v="1"/>
    <n v="1"/>
    <n v="2021"/>
    <n v="11"/>
    <n v="30"/>
    <n v="6"/>
    <m/>
    <m/>
    <m/>
    <x v="2"/>
    <s v="Direct"/>
    <x v="0"/>
    <x v="10"/>
    <x v="0"/>
  </r>
  <r>
    <n v="54835101"/>
    <s v="Data Scientist - (Product Dev, Mining Tech)"/>
    <x v="1"/>
    <s v="Engineering - Software"/>
    <x v="847"/>
    <n v="19613163"/>
    <m/>
    <m/>
    <d v="2021-11-11T00:00:00"/>
    <n v="44541.999988425923"/>
    <m/>
    <s v="Australia"/>
    <x v="4"/>
    <x v="4"/>
    <s v="CBD &amp; Inner Suburbs"/>
    <s v="brisbane"/>
    <x v="1"/>
    <m/>
    <m/>
    <s v="https://www.seek.com.au/job/54835101?type=standard#searchRequestToken=ffca9018-284a-4cda-b81c-496251aa8f2a"/>
    <n v="1"/>
    <n v="1"/>
    <n v="1"/>
    <n v="1"/>
    <n v="0"/>
    <n v="0"/>
    <n v="0"/>
    <n v="0"/>
    <n v="0"/>
    <n v="0"/>
    <n v="1"/>
    <n v="1"/>
    <n v="0"/>
    <n v="1"/>
    <n v="0"/>
    <n v="0"/>
    <n v="0"/>
    <n v="0"/>
    <n v="0"/>
    <n v="0"/>
    <n v="0"/>
    <n v="0"/>
    <n v="0"/>
    <n v="0"/>
    <n v="0"/>
    <n v="44510"/>
    <n v="44528"/>
    <n v="1"/>
    <n v="1"/>
    <n v="0"/>
    <n v="2021"/>
    <n v="11"/>
    <n v="30"/>
    <n v="7"/>
    <m/>
    <m/>
    <m/>
    <x v="2"/>
    <s v="Recruiter"/>
    <x v="0"/>
    <x v="10"/>
    <x v="3"/>
  </r>
  <r>
    <n v="54835599"/>
    <s v="Data Scientist"/>
    <x v="1"/>
    <s v="Engineering - Software"/>
    <x v="589"/>
    <n v="39992815"/>
    <m/>
    <m/>
    <d v="2021-11-11T00:00:00"/>
    <n v="44541.999988425923"/>
    <m/>
    <s v="Australia"/>
    <x v="2"/>
    <x v="2"/>
    <m/>
    <m/>
    <x v="0"/>
    <m/>
    <m/>
    <s v="https://www.seek.com.au/job/54835599?type=standout#searchRequestToken=ffb3fa77-9dbd-420f-99f1-d48395eded01"/>
    <n v="0"/>
    <n v="1"/>
    <n v="1"/>
    <n v="1"/>
    <n v="0"/>
    <n v="0"/>
    <n v="0"/>
    <n v="0"/>
    <n v="0"/>
    <n v="0"/>
    <n v="1"/>
    <n v="1"/>
    <n v="0"/>
    <n v="1"/>
    <n v="0"/>
    <n v="0"/>
    <n v="0"/>
    <n v="0"/>
    <n v="0"/>
    <n v="0"/>
    <n v="0"/>
    <n v="1"/>
    <n v="0"/>
    <n v="0"/>
    <n v="0"/>
    <n v="44510"/>
    <n v="44541"/>
    <n v="0"/>
    <n v="1"/>
    <n v="0"/>
    <n v="2021"/>
    <n v="11"/>
    <n v="30"/>
    <n v="7"/>
    <m/>
    <m/>
    <m/>
    <x v="2"/>
    <s v="Direct"/>
    <x v="0"/>
    <x v="10"/>
    <x v="3"/>
  </r>
  <r>
    <n v="54837114"/>
    <s v="Operational Data Analyst"/>
    <x v="1"/>
    <s v="Business/Systems Analysts"/>
    <x v="330"/>
    <n v="43028454"/>
    <m/>
    <m/>
    <d v="2021-11-11T00:00:00"/>
    <n v="44541.999988425923"/>
    <m/>
    <s v="Australia"/>
    <x v="0"/>
    <x v="0"/>
    <m/>
    <m/>
    <x v="0"/>
    <s v="$100k-$120k + super"/>
    <m/>
    <s v="https://www.seek.com.au/job/54837114?type=standout#searchRequestToken=ffd5f475-abf6-46aa-a70e-ddd742e1cfb1"/>
    <n v="0"/>
    <n v="1"/>
    <n v="0"/>
    <n v="1"/>
    <n v="0"/>
    <n v="0"/>
    <n v="0"/>
    <n v="0"/>
    <n v="0"/>
    <n v="0"/>
    <n v="1"/>
    <n v="0"/>
    <n v="0"/>
    <n v="1"/>
    <n v="0"/>
    <n v="0"/>
    <n v="0"/>
    <n v="0"/>
    <n v="0"/>
    <n v="0"/>
    <n v="0"/>
    <n v="0"/>
    <n v="0"/>
    <n v="0"/>
    <n v="0"/>
    <n v="44510"/>
    <n v="44541"/>
    <n v="1"/>
    <n v="1"/>
    <n v="0"/>
    <n v="2021"/>
    <n v="11"/>
    <n v="30"/>
    <n v="4"/>
    <n v="100000"/>
    <n v="120000"/>
    <s v="year"/>
    <x v="2"/>
    <s v="Recruiter"/>
    <x v="1"/>
    <x v="10"/>
    <x v="3"/>
  </r>
  <r>
    <n v="54838252"/>
    <s v="Data Scientist"/>
    <x v="1"/>
    <s v="Other"/>
    <x v="710"/>
    <n v="34041211"/>
    <m/>
    <m/>
    <d v="2021-11-11T00:00:00"/>
    <n v="44541.999988425923"/>
    <m/>
    <s v="Australia"/>
    <x v="4"/>
    <x v="24"/>
    <m/>
    <m/>
    <x v="0"/>
    <m/>
    <m/>
    <s v="https://www.seek.com.au/job/54838252?type=standout#searchRequestToken=fff3250b-f35e-470c-a18d-2bbd6b4295d1"/>
    <n v="0"/>
    <n v="1"/>
    <n v="1"/>
    <n v="1"/>
    <n v="0"/>
    <n v="0"/>
    <n v="0"/>
    <n v="0"/>
    <n v="0"/>
    <n v="0"/>
    <n v="1"/>
    <n v="0"/>
    <n v="0"/>
    <n v="1"/>
    <n v="0"/>
    <n v="0"/>
    <n v="0"/>
    <n v="0"/>
    <n v="0"/>
    <n v="0"/>
    <n v="0"/>
    <n v="0"/>
    <n v="0"/>
    <n v="0"/>
    <n v="0"/>
    <n v="44510"/>
    <n v="44533"/>
    <n v="0"/>
    <n v="1"/>
    <n v="0"/>
    <n v="2021"/>
    <n v="11"/>
    <n v="30"/>
    <n v="5"/>
    <m/>
    <m/>
    <m/>
    <x v="2"/>
    <s v="Direct"/>
    <x v="0"/>
    <x v="10"/>
    <x v="3"/>
  </r>
  <r>
    <n v="54838723"/>
    <s v="Data Scientist"/>
    <x v="1"/>
    <s v="Other"/>
    <x v="846"/>
    <n v="39690466"/>
    <m/>
    <m/>
    <d v="2021-11-11T00:00:00"/>
    <n v="44541.443437499998"/>
    <m/>
    <s v="Australia"/>
    <x v="4"/>
    <x v="4"/>
    <s v="CBD &amp; Inner Suburbs"/>
    <s v="brisbane"/>
    <x v="1"/>
    <m/>
    <m/>
    <s v="https://www.seek.com.au/job/54838723?type=standard#searchRequestToken=ffcfba41-4be9-4e85-8fcf-fed480f3b23f"/>
    <n v="1"/>
    <n v="1"/>
    <n v="1"/>
    <n v="1"/>
    <n v="0"/>
    <n v="0"/>
    <n v="0"/>
    <n v="0"/>
    <n v="0"/>
    <n v="0"/>
    <n v="1"/>
    <n v="1"/>
    <n v="0"/>
    <n v="1"/>
    <n v="0"/>
    <n v="0"/>
    <n v="0"/>
    <n v="0"/>
    <n v="0"/>
    <n v="0"/>
    <n v="0"/>
    <n v="0"/>
    <n v="0"/>
    <n v="0"/>
    <n v="0"/>
    <n v="44510"/>
    <n v="44540"/>
    <n v="0"/>
    <n v="1"/>
    <n v="0"/>
    <n v="2021"/>
    <n v="11"/>
    <n v="29"/>
    <n v="7"/>
    <m/>
    <m/>
    <m/>
    <x v="2"/>
    <s v="Direct"/>
    <x v="0"/>
    <x v="10"/>
    <x v="3"/>
  </r>
  <r>
    <n v="54840923"/>
    <s v="Data Scientist"/>
    <x v="1"/>
    <s v="Developers/Programmers"/>
    <x v="377"/>
    <n v="23867203"/>
    <m/>
    <m/>
    <d v="2021-11-11T00:00:00"/>
    <n v="44541.999988425923"/>
    <m/>
    <s v="Australia"/>
    <x v="0"/>
    <x v="0"/>
    <m/>
    <m/>
    <x v="0"/>
    <m/>
    <m/>
    <s v="https://www.seek.com.au/job/54840923?type=standout#searchRequestToken=ffca9018-284a-4cda-b81c-496251aa8f2a"/>
    <n v="1"/>
    <n v="1"/>
    <n v="1"/>
    <n v="1"/>
    <n v="0"/>
    <n v="0"/>
    <n v="0"/>
    <n v="0"/>
    <n v="0"/>
    <n v="1"/>
    <n v="1"/>
    <n v="1"/>
    <n v="1"/>
    <n v="1"/>
    <n v="0"/>
    <n v="0"/>
    <n v="0"/>
    <n v="0"/>
    <n v="0"/>
    <n v="0"/>
    <n v="0"/>
    <n v="1"/>
    <n v="0"/>
    <n v="0"/>
    <n v="0"/>
    <n v="44511"/>
    <n v="44539"/>
    <n v="1"/>
    <n v="1"/>
    <n v="0"/>
    <n v="2021"/>
    <n v="11"/>
    <n v="30"/>
    <n v="10"/>
    <m/>
    <m/>
    <m/>
    <x v="2"/>
    <s v="Recruiter"/>
    <x v="0"/>
    <x v="10"/>
    <x v="3"/>
  </r>
  <r>
    <n v="54852097"/>
    <s v="Data Scientist"/>
    <x v="0"/>
    <s v="Mathematics, Statistics &amp; Information Sciences"/>
    <x v="872"/>
    <n v="25982857"/>
    <m/>
    <m/>
    <d v="2021-11-11T00:00:00"/>
    <n v="44541.999988425923"/>
    <m/>
    <s v="Australia"/>
    <x v="2"/>
    <x v="2"/>
    <m/>
    <m/>
    <x v="0"/>
    <s v="$160k - $180k + Super + Bonus"/>
    <m/>
    <s v="https://www.seek.com.au/job/54852097?type=standout#searchRequestToken=ffb3fa77-9dbd-420f-99f1-d48395eded01"/>
    <n v="1"/>
    <n v="1"/>
    <n v="1"/>
    <n v="1"/>
    <n v="0"/>
    <n v="0"/>
    <n v="0"/>
    <n v="0"/>
    <n v="0"/>
    <n v="0"/>
    <n v="1"/>
    <n v="0"/>
    <n v="0"/>
    <n v="1"/>
    <n v="0"/>
    <n v="0"/>
    <n v="0"/>
    <n v="0"/>
    <n v="0"/>
    <n v="0"/>
    <n v="0"/>
    <n v="0"/>
    <n v="0"/>
    <n v="0"/>
    <n v="0"/>
    <n v="44511"/>
    <n v="44541"/>
    <n v="0"/>
    <n v="1"/>
    <n v="0"/>
    <n v="2021"/>
    <n v="11"/>
    <n v="30"/>
    <n v="6"/>
    <n v="160000"/>
    <n v="180000"/>
    <s v="year"/>
    <x v="2"/>
    <s v="Direct"/>
    <x v="1"/>
    <x v="10"/>
    <x v="3"/>
  </r>
  <r>
    <n v="54852897"/>
    <s v="Data Engineer"/>
    <x v="1"/>
    <s v="Engineering - Software"/>
    <x v="384"/>
    <n v="9163024"/>
    <s v="Findex"/>
    <n v="2.4"/>
    <d v="2021-11-11T00:00:00"/>
    <n v="44541.999988425923"/>
    <m/>
    <s v="Australia"/>
    <x v="2"/>
    <x v="2"/>
    <s v="CBD &amp; Inner Suburbs"/>
    <s v="melbourne"/>
    <x v="1"/>
    <m/>
    <m/>
    <s v="https://www.seek.com.au/job/54852897?type=standout#searchRequestToken=fff9a63c-91c1-4fe9-9c44-665438749026"/>
    <n v="0"/>
    <n v="1"/>
    <n v="0"/>
    <n v="1"/>
    <n v="0"/>
    <n v="0"/>
    <n v="0"/>
    <n v="0"/>
    <n v="0"/>
    <n v="1"/>
    <n v="1"/>
    <n v="1"/>
    <n v="1"/>
    <n v="1"/>
    <n v="0"/>
    <n v="0"/>
    <n v="0"/>
    <n v="0"/>
    <n v="0"/>
    <n v="0"/>
    <n v="0"/>
    <n v="1"/>
    <n v="0"/>
    <n v="0"/>
    <n v="0"/>
    <n v="44511"/>
    <n v="44533"/>
    <n v="0"/>
    <n v="1"/>
    <n v="0"/>
    <n v="2021"/>
    <n v="11"/>
    <n v="30"/>
    <n v="8"/>
    <m/>
    <m/>
    <m/>
    <x v="2"/>
    <s v="Direct"/>
    <x v="0"/>
    <x v="10"/>
    <x v="3"/>
  </r>
  <r>
    <n v="54854083"/>
    <s v="Junior Data Scientist"/>
    <x v="1"/>
    <s v="Database Development &amp; Administration"/>
    <x v="378"/>
    <n v="55341418"/>
    <m/>
    <m/>
    <d v="2021-11-11T00:00:00"/>
    <n v="44541.677557870367"/>
    <m/>
    <s v="Australia"/>
    <x v="0"/>
    <x v="0"/>
    <s v="CBD, Inner West &amp; Eastern Suburbs"/>
    <s v="sydney"/>
    <x v="1"/>
    <m/>
    <m/>
    <s v="https://www.seek.com.au/job/54854083?type=standard#searchRequestToken=ff8bb8c2-0b34-4a5c-9d4f-407a8fe0ad89"/>
    <n v="0"/>
    <n v="1"/>
    <n v="1"/>
    <n v="1"/>
    <n v="0"/>
    <n v="0"/>
    <n v="0"/>
    <n v="0"/>
    <n v="0"/>
    <n v="0"/>
    <n v="1"/>
    <n v="0"/>
    <n v="0"/>
    <n v="1"/>
    <n v="0"/>
    <n v="0"/>
    <n v="0"/>
    <n v="0"/>
    <n v="0"/>
    <n v="0"/>
    <n v="0"/>
    <n v="0"/>
    <n v="0"/>
    <n v="0"/>
    <n v="0"/>
    <n v="44511"/>
    <n v="44523"/>
    <n v="1"/>
    <n v="1"/>
    <n v="0"/>
    <n v="2021"/>
    <n v="11"/>
    <n v="29"/>
    <n v="5"/>
    <m/>
    <m/>
    <m/>
    <x v="2"/>
    <s v="Recruiter"/>
    <x v="0"/>
    <x v="10"/>
    <x v="3"/>
  </r>
  <r>
    <n v="54858084"/>
    <s v="Data Scientist"/>
    <x v="1"/>
    <s v="Other"/>
    <x v="552"/>
    <n v="35293445"/>
    <m/>
    <m/>
    <d v="2021-11-11T00:00:00"/>
    <n v="44541.74559027778"/>
    <m/>
    <s v="Australia"/>
    <x v="4"/>
    <x v="4"/>
    <m/>
    <m/>
    <x v="1"/>
    <m/>
    <m/>
    <s v="https://www.seek.com.au/job/54858084?type=standard#searchRequestToken=fff9a63c-91c1-4fe9-9c44-665438749026"/>
    <n v="1"/>
    <n v="1"/>
    <n v="1"/>
    <n v="1"/>
    <n v="0"/>
    <n v="0"/>
    <n v="0"/>
    <n v="0"/>
    <n v="0"/>
    <n v="0"/>
    <n v="1"/>
    <n v="1"/>
    <n v="0"/>
    <n v="1"/>
    <n v="0"/>
    <n v="0"/>
    <n v="0"/>
    <n v="0"/>
    <n v="0"/>
    <n v="0"/>
    <n v="0"/>
    <n v="0"/>
    <n v="0"/>
    <n v="0"/>
    <n v="0"/>
    <n v="44511"/>
    <n v="44541"/>
    <n v="1"/>
    <n v="1"/>
    <n v="0"/>
    <n v="2021"/>
    <n v="11"/>
    <n v="29"/>
    <n v="7"/>
    <m/>
    <m/>
    <m/>
    <x v="2"/>
    <s v="Recruiter"/>
    <x v="0"/>
    <x v="10"/>
    <x v="3"/>
  </r>
  <r>
    <n v="54858191"/>
    <s v="Data Engineer"/>
    <x v="1"/>
    <s v="Developers/Programmers"/>
    <x v="7"/>
    <n v="45665646"/>
    <m/>
    <m/>
    <d v="2021-11-11T00:00:00"/>
    <n v="44541.749409722222"/>
    <m/>
    <s v="Australia"/>
    <x v="3"/>
    <x v="3"/>
    <m/>
    <m/>
    <x v="0"/>
    <m/>
    <m/>
    <s v="https://www.seek.com.au/job/54858191?type=standard#searchRequestToken=ffd0080f-ab15-4c30-97cc-b3fcfa6cab25"/>
    <n v="0"/>
    <n v="1"/>
    <n v="0"/>
    <n v="1"/>
    <n v="0"/>
    <n v="0"/>
    <n v="0"/>
    <n v="0"/>
    <n v="0"/>
    <n v="1"/>
    <n v="1"/>
    <n v="1"/>
    <n v="1"/>
    <n v="1"/>
    <n v="0"/>
    <n v="0"/>
    <n v="0"/>
    <n v="0"/>
    <n v="0"/>
    <n v="0"/>
    <n v="0"/>
    <n v="1"/>
    <n v="0"/>
    <n v="0"/>
    <n v="0"/>
    <n v="44511"/>
    <n v="44533"/>
    <n v="1"/>
    <n v="1"/>
    <n v="0"/>
    <n v="2021"/>
    <n v="11"/>
    <n v="29"/>
    <n v="8"/>
    <m/>
    <m/>
    <m/>
    <x v="2"/>
    <s v="Recruiter"/>
    <x v="0"/>
    <x v="10"/>
    <x v="3"/>
  </r>
  <r>
    <n v="54864348"/>
    <s v="Senior Data Scientist - 195k Package - fulltime"/>
    <x v="1"/>
    <s v="Other"/>
    <x v="72"/>
    <n v="35398774"/>
    <m/>
    <m/>
    <d v="2021-11-12T00:00:00"/>
    <n v="44542.999988425923"/>
    <m/>
    <s v="Australia"/>
    <x v="0"/>
    <x v="0"/>
    <s v="CBD, Inner West &amp; Eastern Suburbs"/>
    <s v="sydney"/>
    <x v="0"/>
    <s v="155,000 + super + Bonus"/>
    <m/>
    <s v="https://www.seek.com.au/job/54864348?type=standout#searchRequestToken=ffd5734b-15b4-488b-bea4-2a7aa71a77af"/>
    <n v="1"/>
    <n v="1"/>
    <n v="1"/>
    <n v="1"/>
    <n v="0"/>
    <n v="0"/>
    <n v="0"/>
    <n v="0"/>
    <n v="0"/>
    <n v="1"/>
    <n v="1"/>
    <n v="0"/>
    <n v="1"/>
    <n v="1"/>
    <n v="0"/>
    <n v="0"/>
    <n v="0"/>
    <n v="0"/>
    <n v="0"/>
    <n v="0"/>
    <n v="0"/>
    <n v="1"/>
    <n v="0"/>
    <n v="0"/>
    <n v="0"/>
    <n v="44511"/>
    <n v="44539"/>
    <n v="1"/>
    <n v="1"/>
    <n v="0"/>
    <n v="2021"/>
    <n v="11"/>
    <n v="30"/>
    <n v="9"/>
    <n v="155000"/>
    <n v="155000"/>
    <s v="year"/>
    <x v="2"/>
    <s v="Recruiter"/>
    <x v="1"/>
    <x v="10"/>
    <x v="4"/>
  </r>
  <r>
    <n v="54869897"/>
    <s v="EL2, Actuary/Data Scientist - Australian Government Actuary"/>
    <x v="4"/>
    <s v="Government - Federal"/>
    <x v="873"/>
    <n v="22003833"/>
    <s v="The Treasury of Australia"/>
    <n v="4"/>
    <d v="2021-11-12T00:00:00"/>
    <n v="44531.999988425923"/>
    <m/>
    <s v="Australia"/>
    <x v="1"/>
    <x v="1"/>
    <m/>
    <s v="canberra"/>
    <x v="0"/>
    <s v="$145,869 - $167,407"/>
    <m/>
    <s v="https://www.seek.com.au/job/54869897?type=standout#searchRequestToken=ffcfba41-4be9-4e85-8fcf-fed480f3b23f"/>
    <n v="0"/>
    <n v="1"/>
    <n v="1"/>
    <n v="1"/>
    <n v="0"/>
    <n v="0"/>
    <n v="0"/>
    <n v="0"/>
    <n v="0"/>
    <n v="0"/>
    <n v="1"/>
    <n v="0"/>
    <n v="0"/>
    <n v="1"/>
    <n v="0"/>
    <n v="0"/>
    <n v="0"/>
    <n v="0"/>
    <n v="0"/>
    <n v="0"/>
    <n v="0"/>
    <n v="0"/>
    <n v="0"/>
    <n v="0"/>
    <n v="0"/>
    <n v="44512"/>
    <n v="44531"/>
    <n v="0"/>
    <n v="1"/>
    <n v="0"/>
    <n v="2021"/>
    <n v="11"/>
    <n v="19"/>
    <n v="5"/>
    <n v="145869"/>
    <n v="167407"/>
    <s v="year"/>
    <x v="2"/>
    <s v="Direct"/>
    <x v="1"/>
    <x v="10"/>
    <x v="4"/>
  </r>
  <r>
    <n v="54871436"/>
    <s v="Data Scientist, FMCG"/>
    <x v="1"/>
    <s v="Other"/>
    <x v="559"/>
    <n v="23607483"/>
    <m/>
    <m/>
    <d v="2021-11-12T00:00:00"/>
    <n v="44542.507349537038"/>
    <m/>
    <s v="Australia"/>
    <x v="0"/>
    <x v="0"/>
    <m/>
    <m/>
    <x v="0"/>
    <m/>
    <m/>
    <s v="https://www.seek.com.au/job/54871436?type=standout#searchRequestToken=ffcf070c-c5db-4b49-80da-520c5f7a1cdd"/>
    <n v="1"/>
    <n v="1"/>
    <n v="1"/>
    <n v="1"/>
    <n v="0"/>
    <n v="0"/>
    <n v="0"/>
    <n v="0"/>
    <n v="0"/>
    <n v="0"/>
    <n v="1"/>
    <n v="1"/>
    <n v="0"/>
    <n v="1"/>
    <n v="0"/>
    <n v="0"/>
    <n v="0"/>
    <n v="0"/>
    <n v="0"/>
    <n v="0"/>
    <n v="0"/>
    <n v="0"/>
    <n v="0"/>
    <n v="0"/>
    <n v="0"/>
    <n v="44512"/>
    <n v="44542"/>
    <n v="1"/>
    <n v="1"/>
    <n v="0"/>
    <n v="2021"/>
    <n v="11"/>
    <n v="29"/>
    <n v="7"/>
    <m/>
    <m/>
    <m/>
    <x v="2"/>
    <s v="Recruiter"/>
    <x v="0"/>
    <x v="10"/>
    <x v="4"/>
  </r>
  <r>
    <n v="54872203"/>
    <s v="Senior Data Scientist"/>
    <x v="1"/>
    <s v="Other"/>
    <x v="124"/>
    <n v="11268388"/>
    <s v="Bupa"/>
    <n v="3"/>
    <d v="2021-11-12T00:00:00"/>
    <n v="44542.516898148147"/>
    <m/>
    <s v="Australia"/>
    <x v="2"/>
    <x v="2"/>
    <s v="CBD &amp; Inner Suburbs"/>
    <s v="melbourne"/>
    <x v="0"/>
    <s v="Competitive Base + a host of desirable benefits!"/>
    <m/>
    <s v="https://www.seek.com.au/job/54872203?type=standout#searchRequestToken=fff9a63c-91c1-4fe9-9c44-665438749026"/>
    <n v="1"/>
    <n v="1"/>
    <n v="1"/>
    <n v="1"/>
    <n v="0"/>
    <n v="0"/>
    <n v="0"/>
    <n v="0"/>
    <n v="0"/>
    <n v="0"/>
    <n v="1"/>
    <n v="0"/>
    <n v="0"/>
    <n v="1"/>
    <n v="0"/>
    <n v="0"/>
    <n v="0"/>
    <n v="0"/>
    <n v="0"/>
    <n v="0"/>
    <n v="0"/>
    <n v="0"/>
    <n v="0"/>
    <n v="0"/>
    <n v="0"/>
    <n v="44512"/>
    <n v="44542"/>
    <n v="0"/>
    <n v="1"/>
    <n v="0"/>
    <n v="2021"/>
    <n v="11"/>
    <n v="29"/>
    <n v="6"/>
    <m/>
    <m/>
    <m/>
    <x v="2"/>
    <s v="Direct"/>
    <x v="1"/>
    <x v="10"/>
    <x v="4"/>
  </r>
  <r>
    <n v="54882625"/>
    <s v="Principal Data Scientist / DS Lead in MLOps &amp; Platform"/>
    <x v="1"/>
    <s v="Other"/>
    <x v="79"/>
    <n v="25395658"/>
    <s v="Sportsbet"/>
    <n v="3.8"/>
    <d v="2021-11-12T00:00:00"/>
    <n v="44542.999988425923"/>
    <m/>
    <s v="Australia"/>
    <x v="2"/>
    <x v="2"/>
    <m/>
    <m/>
    <x v="0"/>
    <m/>
    <m/>
    <s v="https://www.seek.com.au/job/54882625?type=standout#searchRequestToken=fff3250b-f35e-470c-a18d-2bbd6b4295d1"/>
    <n v="1"/>
    <n v="1"/>
    <n v="1"/>
    <n v="1"/>
    <n v="0"/>
    <n v="0"/>
    <n v="0"/>
    <n v="0"/>
    <n v="0"/>
    <n v="0"/>
    <n v="1"/>
    <n v="0"/>
    <n v="0"/>
    <n v="1"/>
    <n v="0"/>
    <n v="0"/>
    <n v="0"/>
    <n v="0"/>
    <n v="0"/>
    <n v="0"/>
    <n v="0"/>
    <n v="1"/>
    <n v="0"/>
    <n v="0"/>
    <n v="0"/>
    <n v="44512"/>
    <n v="44542"/>
    <n v="0"/>
    <n v="1"/>
    <n v="0"/>
    <n v="2021"/>
    <n v="11"/>
    <n v="30"/>
    <n v="7"/>
    <m/>
    <m/>
    <m/>
    <x v="2"/>
    <s v="Direct"/>
    <x v="0"/>
    <x v="10"/>
    <x v="4"/>
  </r>
  <r>
    <n v="54882626"/>
    <s v="Principal Data Scientist / DS Lead in MLOps &amp; Platform"/>
    <x v="0"/>
    <s v="Mathematics, Statistics &amp; Information Sciences"/>
    <x v="79"/>
    <n v="25395658"/>
    <s v="Sportsbet"/>
    <n v="3.8"/>
    <d v="2021-11-12T00:00:00"/>
    <n v="44542.999988425923"/>
    <m/>
    <s v="Australia"/>
    <x v="2"/>
    <x v="2"/>
    <m/>
    <m/>
    <x v="0"/>
    <m/>
    <m/>
    <s v="https://www.seek.com.au/job/54882626?type=standout#searchRequestToken=ffd0080f-ab15-4c30-97cc-b3fcfa6cab25"/>
    <n v="1"/>
    <n v="1"/>
    <n v="1"/>
    <n v="1"/>
    <n v="0"/>
    <n v="0"/>
    <n v="0"/>
    <n v="0"/>
    <n v="0"/>
    <n v="0"/>
    <n v="1"/>
    <n v="0"/>
    <n v="0"/>
    <n v="1"/>
    <n v="0"/>
    <n v="0"/>
    <n v="0"/>
    <n v="0"/>
    <n v="0"/>
    <n v="0"/>
    <n v="0"/>
    <n v="1"/>
    <n v="0"/>
    <n v="0"/>
    <n v="0"/>
    <n v="44512"/>
    <n v="44542"/>
    <n v="0"/>
    <n v="1"/>
    <n v="1"/>
    <n v="2021"/>
    <n v="11"/>
    <n v="30"/>
    <n v="7"/>
    <m/>
    <m/>
    <m/>
    <x v="2"/>
    <s v="Direct"/>
    <x v="0"/>
    <x v="10"/>
    <x v="4"/>
  </r>
  <r>
    <n v="54882887"/>
    <s v="Junior Petrophysicist"/>
    <x v="6"/>
    <s v="Natural Resources &amp; Water"/>
    <x v="874"/>
    <n v="34084340"/>
    <m/>
    <m/>
    <d v="2021-11-12T00:00:00"/>
    <n v="44542.999988425923"/>
    <m/>
    <s v="Australia"/>
    <x v="3"/>
    <x v="3"/>
    <s v="CBD, Inner &amp; Western Suburbs"/>
    <s v="perth"/>
    <x v="0"/>
    <m/>
    <m/>
    <s v="https://www.seek.com.au/job/54882887?type=standard#searchRequestToken=ffb3fa77-9dbd-420f-99f1-d48395eded01"/>
    <n v="0"/>
    <n v="1"/>
    <n v="1"/>
    <n v="1"/>
    <n v="0"/>
    <n v="0"/>
    <n v="0"/>
    <n v="0"/>
    <n v="0"/>
    <n v="0"/>
    <n v="1"/>
    <n v="0"/>
    <n v="0"/>
    <n v="1"/>
    <n v="0"/>
    <n v="0"/>
    <n v="0"/>
    <n v="0"/>
    <n v="0"/>
    <n v="0"/>
    <n v="0"/>
    <n v="0"/>
    <n v="0"/>
    <n v="0"/>
    <n v="0"/>
    <n v="44512"/>
    <n v="44542"/>
    <n v="0"/>
    <n v="1"/>
    <n v="0"/>
    <n v="2021"/>
    <n v="11"/>
    <n v="30"/>
    <n v="5"/>
    <m/>
    <m/>
    <m/>
    <x v="2"/>
    <s v="Direct"/>
    <x v="0"/>
    <x v="10"/>
    <x v="4"/>
  </r>
  <r>
    <n v="54884036"/>
    <s v="Data Scientist"/>
    <x v="0"/>
    <s v="Mathematics, Statistics &amp; Information Sciences"/>
    <x v="309"/>
    <n v="21856827"/>
    <s v="Imdex"/>
    <n v="2.5"/>
    <d v="2021-11-12T00:00:00"/>
    <n v="44542.999988425923"/>
    <m/>
    <s v="Australia"/>
    <x v="3"/>
    <x v="3"/>
    <s v="Northern Suburbs &amp; Joondalup"/>
    <s v="Balcatta"/>
    <x v="0"/>
    <s v="$110,000 - $149,999"/>
    <m/>
    <s v="https://www.seek.com.au/job/54884036?type=standout#searchRequestToken=ffca9018-284a-4cda-b81c-496251aa8f2a"/>
    <n v="1"/>
    <n v="1"/>
    <n v="1"/>
    <n v="1"/>
    <n v="0"/>
    <n v="0"/>
    <n v="0"/>
    <n v="0"/>
    <n v="0"/>
    <n v="0"/>
    <n v="1"/>
    <n v="0"/>
    <n v="0"/>
    <n v="1"/>
    <n v="0"/>
    <n v="0"/>
    <n v="0"/>
    <n v="0"/>
    <n v="0"/>
    <n v="0"/>
    <n v="0"/>
    <n v="0"/>
    <n v="0"/>
    <n v="0"/>
    <n v="0"/>
    <n v="44512"/>
    <n v="44542"/>
    <n v="0"/>
    <n v="1"/>
    <n v="0"/>
    <n v="2021"/>
    <n v="11"/>
    <n v="30"/>
    <n v="6"/>
    <n v="110000"/>
    <n v="149999"/>
    <s v="year"/>
    <x v="2"/>
    <s v="Direct"/>
    <x v="1"/>
    <x v="10"/>
    <x v="4"/>
  </r>
  <r>
    <n v="54893998"/>
    <s v="Consulting Senior Data Scientist (Internal Centre of Excellence)"/>
    <x v="0"/>
    <s v="Mathematics, Statistics &amp; Information Sciences"/>
    <x v="44"/>
    <n v="37079664"/>
    <m/>
    <m/>
    <d v="2021-11-13T00:00:00"/>
    <n v="44543.999988425923"/>
    <m/>
    <s v="Australia"/>
    <x v="0"/>
    <x v="0"/>
    <s v="CBD, Inner West &amp; Eastern Suburbs"/>
    <s v="sydney"/>
    <x v="0"/>
    <s v="$165000-$190000 Including Super"/>
    <m/>
    <s v="https://www.seek.com.au/job/54893998?type=standout#searchRequestToken=ff4ca878-7df1-487b-8f72-c24aabba35fa"/>
    <n v="0"/>
    <n v="1"/>
    <n v="1"/>
    <n v="1"/>
    <n v="0"/>
    <n v="0"/>
    <n v="0"/>
    <n v="0"/>
    <n v="0"/>
    <n v="0"/>
    <n v="1"/>
    <n v="0"/>
    <n v="0"/>
    <n v="1"/>
    <n v="0"/>
    <n v="0"/>
    <n v="0"/>
    <n v="0"/>
    <n v="0"/>
    <n v="0"/>
    <n v="0"/>
    <n v="1"/>
    <n v="0"/>
    <n v="0"/>
    <n v="0"/>
    <n v="44513"/>
    <n v="44541"/>
    <n v="1"/>
    <n v="1"/>
    <n v="0"/>
    <n v="2021"/>
    <n v="11"/>
    <n v="30"/>
    <n v="6"/>
    <n v="165000"/>
    <n v="190000"/>
    <s v="year"/>
    <x v="2"/>
    <s v="Recruiter"/>
    <x v="1"/>
    <x v="10"/>
    <x v="5"/>
  </r>
  <r>
    <n v="54900579"/>
    <s v="Data Science Engineer"/>
    <x v="1"/>
    <s v="Database Development &amp; Administration"/>
    <x v="805"/>
    <n v="23748589"/>
    <m/>
    <m/>
    <d v="2021-11-15T00:00:00"/>
    <n v="44545.999988425923"/>
    <m/>
    <s v="Australia"/>
    <x v="0"/>
    <x v="0"/>
    <s v="CBD, Inner West &amp; Eastern Suburbs"/>
    <s v="sydney"/>
    <x v="0"/>
    <s v="$130,000 - $150,000"/>
    <m/>
    <s v="https://www.seek.com.au/job/54900579?type=standard#searchRequestToken=fff9a63c-91c1-4fe9-9c44-665438749026"/>
    <n v="0"/>
    <n v="1"/>
    <n v="1"/>
    <n v="1"/>
    <n v="0"/>
    <n v="0"/>
    <n v="0"/>
    <n v="0"/>
    <n v="0"/>
    <n v="1"/>
    <n v="1"/>
    <n v="1"/>
    <n v="1"/>
    <n v="1"/>
    <n v="0"/>
    <n v="0"/>
    <n v="0"/>
    <n v="0"/>
    <n v="0"/>
    <n v="0"/>
    <n v="0"/>
    <n v="1"/>
    <n v="0"/>
    <n v="0"/>
    <n v="0"/>
    <n v="44514"/>
    <n v="44542"/>
    <n v="0"/>
    <n v="1"/>
    <n v="0"/>
    <n v="2021"/>
    <n v="11"/>
    <n v="30"/>
    <n v="9"/>
    <n v="130000"/>
    <n v="150000"/>
    <s v="year"/>
    <x v="2"/>
    <s v="Direct"/>
    <x v="1"/>
    <x v="10"/>
    <x v="1"/>
  </r>
  <r>
    <n v="54910120"/>
    <s v="Senior Data Engineer"/>
    <x v="1"/>
    <s v="Engineering - Software"/>
    <x v="517"/>
    <n v="23424317"/>
    <m/>
    <m/>
    <d v="2021-11-15T00:00:00"/>
    <n v="44545.999988425923"/>
    <m/>
    <s v="Australia"/>
    <x v="0"/>
    <x v="0"/>
    <m/>
    <m/>
    <x v="0"/>
    <m/>
    <m/>
    <s v="https://www.seek.com.au/job/54910120?type=standard#searchRequestToken=ffb3fa77-9dbd-420f-99f1-d48395eded01"/>
    <n v="0"/>
    <n v="1"/>
    <n v="0"/>
    <n v="1"/>
    <n v="0"/>
    <n v="0"/>
    <n v="0"/>
    <n v="0"/>
    <n v="0"/>
    <n v="1"/>
    <n v="1"/>
    <n v="1"/>
    <n v="1"/>
    <n v="1"/>
    <n v="0"/>
    <n v="0"/>
    <n v="0"/>
    <n v="0"/>
    <n v="0"/>
    <n v="0"/>
    <n v="0"/>
    <n v="1"/>
    <n v="0"/>
    <n v="0"/>
    <n v="0"/>
    <n v="44515"/>
    <n v="44543"/>
    <n v="1"/>
    <n v="1"/>
    <n v="0"/>
    <n v="2021"/>
    <n v="11"/>
    <n v="30"/>
    <n v="8"/>
    <m/>
    <m/>
    <m/>
    <x v="2"/>
    <s v="Recruiter"/>
    <x v="0"/>
    <x v="10"/>
    <x v="1"/>
  </r>
  <r>
    <n v="54911513"/>
    <s v="Senior Data Scientist"/>
    <x v="1"/>
    <s v="Other"/>
    <x v="124"/>
    <n v="11268388"/>
    <s v="Bupa"/>
    <n v="3"/>
    <d v="2021-11-15T00:00:00"/>
    <n v="44545.577175925922"/>
    <m/>
    <s v="Australia"/>
    <x v="0"/>
    <x v="0"/>
    <s v="CBD, Inner West &amp; Eastern Suburbs"/>
    <s v="sydney"/>
    <x v="0"/>
    <s v="Competitive Base + a host of desirable benefits!"/>
    <m/>
    <s v="https://www.seek.com.au/job/54911513?type=standout#searchRequestToken=ffd5f475-abf6-46aa-a70e-ddd742e1cfb1"/>
    <n v="1"/>
    <n v="1"/>
    <n v="1"/>
    <n v="1"/>
    <n v="0"/>
    <n v="0"/>
    <n v="0"/>
    <n v="0"/>
    <n v="0"/>
    <n v="0"/>
    <n v="1"/>
    <n v="0"/>
    <n v="0"/>
    <n v="1"/>
    <n v="0"/>
    <n v="0"/>
    <n v="0"/>
    <n v="0"/>
    <n v="0"/>
    <n v="0"/>
    <n v="0"/>
    <n v="0"/>
    <n v="0"/>
    <n v="0"/>
    <n v="0"/>
    <n v="44515"/>
    <n v="44544"/>
    <n v="0"/>
    <n v="1"/>
    <n v="0"/>
    <n v="2021"/>
    <n v="11"/>
    <n v="29"/>
    <n v="6"/>
    <m/>
    <m/>
    <m/>
    <x v="2"/>
    <s v="Direct"/>
    <x v="1"/>
    <x v="10"/>
    <x v="1"/>
  </r>
  <r>
    <n v="54916463"/>
    <s v="Data Scientist"/>
    <x v="10"/>
    <s v="Other"/>
    <x v="456"/>
    <n v="20885930"/>
    <s v="Comcare"/>
    <n v="3.4"/>
    <d v="2021-11-15T00:00:00"/>
    <n v="44529.999988425923"/>
    <m/>
    <s v="Australia"/>
    <x v="1"/>
    <x v="1"/>
    <m/>
    <s v="canberra"/>
    <x v="0"/>
    <s v="$109,141 to $130,046 plus 15.4% superannuation"/>
    <m/>
    <s v="https://www.seek.com.au/job/54916463?type=standout#searchRequestToken=ffc4c2c9-35b6-4df8-8f3c-8848f1854df9"/>
    <n v="1"/>
    <n v="1"/>
    <n v="1"/>
    <n v="1"/>
    <n v="0"/>
    <n v="0"/>
    <n v="0"/>
    <n v="0"/>
    <n v="0"/>
    <n v="0"/>
    <n v="0"/>
    <n v="0"/>
    <n v="0"/>
    <n v="1"/>
    <n v="0"/>
    <n v="0"/>
    <n v="0"/>
    <n v="0"/>
    <n v="0"/>
    <n v="0"/>
    <n v="0"/>
    <n v="0"/>
    <n v="0"/>
    <n v="0"/>
    <n v="0"/>
    <n v="44515"/>
    <n v="44529"/>
    <n v="0"/>
    <n v="1"/>
    <n v="0"/>
    <n v="2021"/>
    <n v="11"/>
    <n v="14"/>
    <n v="5"/>
    <n v="109141"/>
    <n v="130046"/>
    <s v="year"/>
    <x v="2"/>
    <s v="Direct"/>
    <x v="1"/>
    <x v="10"/>
    <x v="1"/>
  </r>
  <r>
    <n v="54916464"/>
    <s v="Data Scientist"/>
    <x v="4"/>
    <s v="Government - Federal"/>
    <x v="456"/>
    <n v="20885930"/>
    <s v="Comcare"/>
    <n v="3.4"/>
    <d v="2021-11-15T00:00:00"/>
    <n v="44529.999988425923"/>
    <m/>
    <s v="Australia"/>
    <x v="1"/>
    <x v="1"/>
    <m/>
    <s v="canberra"/>
    <x v="0"/>
    <s v="$109,141 to $130,046 plus 15.4% superannuation"/>
    <m/>
    <s v="https://www.seek.com.au/job/54916464?type=standout#searchRequestToken=ff28145b-b6e5-426e-8ba0-aa4cab2bcecf"/>
    <n v="1"/>
    <n v="1"/>
    <n v="1"/>
    <n v="1"/>
    <n v="0"/>
    <n v="0"/>
    <n v="0"/>
    <n v="0"/>
    <n v="0"/>
    <n v="0"/>
    <n v="1"/>
    <n v="0"/>
    <n v="0"/>
    <n v="1"/>
    <n v="0"/>
    <n v="0"/>
    <n v="0"/>
    <n v="0"/>
    <n v="0"/>
    <n v="0"/>
    <n v="0"/>
    <n v="0"/>
    <n v="0"/>
    <n v="0"/>
    <n v="0"/>
    <n v="44515"/>
    <n v="44529"/>
    <n v="0"/>
    <n v="1"/>
    <n v="1"/>
    <n v="2021"/>
    <n v="11"/>
    <n v="14"/>
    <n v="6"/>
    <n v="109141"/>
    <n v="130046"/>
    <s v="year"/>
    <x v="2"/>
    <s v="Direct"/>
    <x v="1"/>
    <x v="10"/>
    <x v="1"/>
  </r>
  <r>
    <n v="54916527"/>
    <s v="Data Scientist"/>
    <x v="10"/>
    <s v="Other"/>
    <x v="456"/>
    <n v="20885930"/>
    <s v="Comcare"/>
    <n v="3.4"/>
    <d v="2021-11-15T00:00:00"/>
    <n v="44529.999988425923"/>
    <m/>
    <s v="Australia"/>
    <x v="2"/>
    <x v="2"/>
    <s v="CBD &amp; Inner Suburbs"/>
    <s v="melbourne"/>
    <x v="0"/>
    <s v="$109,141 to $130,046 plus 15.4% superannuation"/>
    <m/>
    <s v="https://www.seek.com.au/job/54916527?type=standout#searchRequestToken=ffaf0079-c9aa-48e9-a011-57f30d563fcb"/>
    <n v="1"/>
    <n v="1"/>
    <n v="1"/>
    <n v="1"/>
    <n v="0"/>
    <n v="0"/>
    <n v="0"/>
    <n v="0"/>
    <n v="0"/>
    <n v="0"/>
    <n v="1"/>
    <n v="0"/>
    <n v="0"/>
    <n v="1"/>
    <n v="0"/>
    <n v="0"/>
    <n v="0"/>
    <n v="0"/>
    <n v="0"/>
    <n v="0"/>
    <n v="0"/>
    <n v="0"/>
    <n v="0"/>
    <n v="0"/>
    <n v="0"/>
    <n v="44515"/>
    <n v="44529"/>
    <n v="0"/>
    <n v="1"/>
    <n v="0"/>
    <n v="2021"/>
    <n v="11"/>
    <n v="14"/>
    <n v="6"/>
    <n v="109141"/>
    <n v="130046"/>
    <s v="year"/>
    <x v="2"/>
    <s v="Direct"/>
    <x v="1"/>
    <x v="10"/>
    <x v="1"/>
  </r>
  <r>
    <n v="54916528"/>
    <s v="Data Scientist"/>
    <x v="4"/>
    <s v="Government - Federal"/>
    <x v="456"/>
    <n v="20885930"/>
    <s v="Comcare"/>
    <n v="3.4"/>
    <d v="2021-11-15T00:00:00"/>
    <n v="44529.999988425923"/>
    <m/>
    <s v="Australia"/>
    <x v="2"/>
    <x v="2"/>
    <s v="CBD &amp; Inner Suburbs"/>
    <s v="melbourne"/>
    <x v="0"/>
    <s v="$109,141 to $130,046 plus 15.4% superannuation"/>
    <m/>
    <s v="https://www.seek.com.au/job/54916528?type=standout#searchRequestToken=ff43d832-9f72-4509-9fb3-d89f130a8213"/>
    <n v="1"/>
    <n v="1"/>
    <n v="1"/>
    <n v="1"/>
    <n v="0"/>
    <n v="0"/>
    <n v="0"/>
    <n v="0"/>
    <n v="0"/>
    <n v="0"/>
    <n v="0"/>
    <n v="0"/>
    <n v="0"/>
    <n v="1"/>
    <n v="0"/>
    <n v="0"/>
    <n v="0"/>
    <n v="0"/>
    <n v="0"/>
    <n v="0"/>
    <n v="0"/>
    <n v="0"/>
    <n v="0"/>
    <n v="0"/>
    <n v="0"/>
    <n v="44515"/>
    <n v="44529"/>
    <n v="0"/>
    <n v="1"/>
    <n v="1"/>
    <n v="2021"/>
    <n v="11"/>
    <n v="14"/>
    <n v="5"/>
    <n v="109141"/>
    <n v="130046"/>
    <s v="year"/>
    <x v="2"/>
    <s v="Direct"/>
    <x v="1"/>
    <x v="10"/>
    <x v="1"/>
  </r>
  <r>
    <n v="54916572"/>
    <s v="Data Scientist"/>
    <x v="10"/>
    <s v="Other"/>
    <x v="456"/>
    <n v="20885930"/>
    <s v="Comcare"/>
    <n v="3.4"/>
    <d v="2021-11-15T00:00:00"/>
    <n v="44529.999988425923"/>
    <m/>
    <s v="Australia"/>
    <x v="7"/>
    <x v="21"/>
    <m/>
    <s v="Launceston"/>
    <x v="0"/>
    <s v="$109,141 to $130,046 plus 15.4% superannuation"/>
    <m/>
    <s v="https://www.seek.com.au/job/54916572?type=standout#searchRequestToken=fffef19c-6854-4114-b7d3-9748754cf62b"/>
    <n v="1"/>
    <n v="1"/>
    <n v="1"/>
    <n v="1"/>
    <n v="0"/>
    <n v="0"/>
    <n v="0"/>
    <n v="0"/>
    <n v="0"/>
    <n v="0"/>
    <n v="0"/>
    <n v="0"/>
    <n v="0"/>
    <n v="1"/>
    <n v="0"/>
    <n v="0"/>
    <n v="0"/>
    <n v="0"/>
    <n v="0"/>
    <n v="0"/>
    <n v="0"/>
    <n v="0"/>
    <n v="0"/>
    <n v="0"/>
    <n v="0"/>
    <n v="44515"/>
    <n v="44529"/>
    <n v="0"/>
    <n v="1"/>
    <n v="0"/>
    <n v="2021"/>
    <n v="11"/>
    <n v="14"/>
    <n v="5"/>
    <n v="109141"/>
    <n v="130046"/>
    <s v="year"/>
    <x v="2"/>
    <s v="Direct"/>
    <x v="1"/>
    <x v="10"/>
    <x v="1"/>
  </r>
  <r>
    <n v="54916573"/>
    <s v="Data Scientist"/>
    <x v="4"/>
    <s v="Government - Federal"/>
    <x v="456"/>
    <n v="20885930"/>
    <s v="Comcare"/>
    <n v="3.4"/>
    <d v="2021-11-15T00:00:00"/>
    <n v="44529.999988425923"/>
    <m/>
    <s v="Australia"/>
    <x v="7"/>
    <x v="21"/>
    <m/>
    <s v="Launceston"/>
    <x v="0"/>
    <s v="$109,141 to $130,046 plus 15.4% superannuation"/>
    <m/>
    <s v="https://www.seek.com.au/job/54916573?type=standout#searchRequestToken=ff28145b-b6e5-426e-8ba0-aa4cab2bcecf"/>
    <n v="1"/>
    <n v="1"/>
    <n v="1"/>
    <n v="1"/>
    <n v="0"/>
    <n v="0"/>
    <n v="0"/>
    <n v="0"/>
    <n v="0"/>
    <n v="0"/>
    <n v="0"/>
    <n v="0"/>
    <n v="0"/>
    <n v="1"/>
    <n v="0"/>
    <n v="0"/>
    <n v="0"/>
    <n v="0"/>
    <n v="0"/>
    <n v="0"/>
    <n v="0"/>
    <n v="0"/>
    <n v="0"/>
    <n v="0"/>
    <n v="0"/>
    <n v="44515"/>
    <n v="44529"/>
    <n v="0"/>
    <n v="1"/>
    <n v="1"/>
    <n v="2021"/>
    <n v="11"/>
    <n v="14"/>
    <n v="5"/>
    <n v="109141"/>
    <n v="130046"/>
    <s v="year"/>
    <x v="2"/>
    <s v="Direct"/>
    <x v="1"/>
    <x v="10"/>
    <x v="1"/>
  </r>
  <r>
    <n v="54917785"/>
    <s v="Senior Data Analyst/Data Scientist"/>
    <x v="1"/>
    <s v="Other"/>
    <x v="875"/>
    <n v="33472484"/>
    <m/>
    <m/>
    <d v="2021-11-15T00:00:00"/>
    <n v="44545.999988425923"/>
    <m/>
    <s v="Australia"/>
    <x v="2"/>
    <x v="2"/>
    <s v="CBD &amp; Inner Suburbs"/>
    <s v="melbourne"/>
    <x v="0"/>
    <s v="$80 - $140k pending experience"/>
    <m/>
    <s v="https://www.seek.com.au/job/54917785?type=standout#searchRequestToken=ffd5f475-abf6-46aa-a70e-ddd742e1cfb1"/>
    <n v="1"/>
    <n v="1"/>
    <n v="0"/>
    <n v="1"/>
    <n v="0"/>
    <n v="0"/>
    <n v="0"/>
    <n v="0"/>
    <n v="0"/>
    <n v="0"/>
    <n v="1"/>
    <n v="0"/>
    <n v="0"/>
    <n v="1"/>
    <n v="0"/>
    <n v="0"/>
    <n v="0"/>
    <n v="0"/>
    <n v="0"/>
    <n v="0"/>
    <n v="0"/>
    <n v="0"/>
    <n v="0"/>
    <n v="0"/>
    <n v="0"/>
    <n v="44515"/>
    <n v="44543"/>
    <n v="0"/>
    <n v="1"/>
    <n v="0"/>
    <n v="2021"/>
    <n v="11"/>
    <n v="30"/>
    <n v="5"/>
    <m/>
    <m/>
    <m/>
    <x v="2"/>
    <s v="Direct"/>
    <x v="1"/>
    <x v="10"/>
    <x v="1"/>
  </r>
  <r>
    <n v="54917903"/>
    <s v="Recruitment Consultant (Multiple Roles)"/>
    <x v="8"/>
    <s v="Recruitment - Agency"/>
    <x v="179"/>
    <n v="34276930"/>
    <m/>
    <m/>
    <d v="2021-11-15T00:00:00"/>
    <n v="44545.999988425923"/>
    <m/>
    <s v="Australia"/>
    <x v="0"/>
    <x v="0"/>
    <s v="CBD, Inner West &amp; Eastern Suburbs"/>
    <s v="Surry Hills"/>
    <x v="0"/>
    <s v="OTE $200/300k+"/>
    <m/>
    <s v="https://www.seek.com.au/job/54917903?type=standout#searchRequestToken=fefcbec7-6f39-464b-b2a8-68e7981630b9"/>
    <n v="0"/>
    <n v="1"/>
    <n v="0"/>
    <n v="1"/>
    <n v="0"/>
    <n v="0"/>
    <n v="0"/>
    <n v="1"/>
    <n v="0"/>
    <n v="1"/>
    <n v="0"/>
    <n v="1"/>
    <n v="0"/>
    <n v="0"/>
    <n v="0"/>
    <n v="0"/>
    <n v="0"/>
    <n v="0"/>
    <n v="0"/>
    <n v="0"/>
    <n v="1"/>
    <n v="0"/>
    <n v="1"/>
    <n v="0"/>
    <n v="0"/>
    <n v="44515"/>
    <n v="44543"/>
    <n v="1"/>
    <n v="1"/>
    <n v="0"/>
    <n v="2021"/>
    <n v="11"/>
    <n v="30"/>
    <n v="7"/>
    <m/>
    <m/>
    <m/>
    <x v="2"/>
    <s v="Recruiter"/>
    <x v="1"/>
    <x v="10"/>
    <x v="1"/>
  </r>
  <r>
    <n v="54918182"/>
    <s v="Senior Clinical Data Scientist"/>
    <x v="9"/>
    <s v="Clinical/Medical Research"/>
    <x v="876"/>
    <n v="20905181"/>
    <s v="Flinders University of South Australia"/>
    <n v="3.5"/>
    <d v="2021-11-15T00:00:00"/>
    <n v="44535.999988425923"/>
    <m/>
    <s v="Australia"/>
    <x v="6"/>
    <x v="6"/>
    <m/>
    <s v="Bedford Park"/>
    <x v="0"/>
    <s v="$127,211 - $134,827 p.a."/>
    <m/>
    <s v="https://www.seek.com.au/job/54918182?type=standout#searchRequestToken=fff3250b-f35e-470c-a18d-2bbd6b4295d1"/>
    <n v="0"/>
    <n v="1"/>
    <n v="1"/>
    <n v="1"/>
    <n v="0"/>
    <n v="0"/>
    <n v="0"/>
    <n v="0"/>
    <n v="0"/>
    <n v="0"/>
    <n v="1"/>
    <n v="0"/>
    <n v="0"/>
    <n v="1"/>
    <n v="0"/>
    <n v="0"/>
    <n v="0"/>
    <n v="0"/>
    <n v="0"/>
    <n v="0"/>
    <n v="0"/>
    <n v="0"/>
    <n v="0"/>
    <n v="0"/>
    <n v="0"/>
    <n v="44515"/>
    <n v="44533"/>
    <n v="0"/>
    <n v="1"/>
    <n v="0"/>
    <n v="2021"/>
    <n v="11"/>
    <n v="20"/>
    <n v="5"/>
    <n v="127211"/>
    <n v="134827"/>
    <s v="year"/>
    <x v="2"/>
    <s v="Direct"/>
    <x v="1"/>
    <x v="10"/>
    <x v="1"/>
  </r>
  <r>
    <n v="54923247"/>
    <s v="Senior Pricing Analyst"/>
    <x v="10"/>
    <s v="Actuarial"/>
    <x v="496"/>
    <n v="3045711"/>
    <s v="Allianz"/>
    <n v="3.5"/>
    <d v="2021-11-15T00:00:00"/>
    <n v="44545.999988425923"/>
    <m/>
    <s v="Australia"/>
    <x v="0"/>
    <x v="0"/>
    <s v="CBD, Inner West &amp; Eastern Suburbs"/>
    <s v="sydney"/>
    <x v="0"/>
    <m/>
    <m/>
    <s v="https://www.seek.com.au/job/54923247?type=standout#searchRequestToken=fff3250b-f35e-470c-a18d-2bbd6b4295d1"/>
    <n v="1"/>
    <n v="1"/>
    <n v="0"/>
    <n v="1"/>
    <n v="0"/>
    <n v="0"/>
    <n v="0"/>
    <n v="0"/>
    <n v="0"/>
    <n v="0"/>
    <n v="1"/>
    <n v="0"/>
    <n v="0"/>
    <n v="1"/>
    <n v="0"/>
    <n v="0"/>
    <n v="0"/>
    <n v="0"/>
    <n v="0"/>
    <n v="0"/>
    <n v="0"/>
    <n v="0"/>
    <n v="0"/>
    <n v="0"/>
    <n v="0"/>
    <n v="44522"/>
    <n v="44536"/>
    <n v="0"/>
    <n v="1"/>
    <n v="0"/>
    <n v="2021"/>
    <n v="11"/>
    <n v="30"/>
    <n v="5"/>
    <m/>
    <m/>
    <m/>
    <x v="2"/>
    <s v="Direct"/>
    <x v="0"/>
    <x v="10"/>
    <x v="1"/>
  </r>
  <r>
    <n v="54928705"/>
    <s v="Data Scientist - NDARC"/>
    <x v="3"/>
    <s v="Research &amp; Fellowships"/>
    <x v="118"/>
    <n v="499892"/>
    <s v="University of New South Wales"/>
    <n v="3.7"/>
    <d v="2021-11-16T00:00:00"/>
    <n v="44546.999988425923"/>
    <m/>
    <s v="Australia"/>
    <x v="0"/>
    <x v="0"/>
    <s v="CBD, Inner West &amp; Eastern Suburbs"/>
    <s v="Randwick"/>
    <x v="0"/>
    <s v="$99K - $125K (dependent on experience) +17% super"/>
    <m/>
    <s v="https://www.seek.com.au/job/54928705?type=standard#searchRequestToken=fff3250b-f35e-470c-a18d-2bbd6b4295d1"/>
    <n v="1"/>
    <n v="1"/>
    <n v="1"/>
    <n v="1"/>
    <n v="0"/>
    <n v="0"/>
    <n v="0"/>
    <n v="0"/>
    <n v="0"/>
    <n v="0"/>
    <n v="1"/>
    <n v="0"/>
    <n v="0"/>
    <n v="1"/>
    <n v="0"/>
    <n v="0"/>
    <n v="0"/>
    <n v="0"/>
    <n v="0"/>
    <n v="0"/>
    <n v="0"/>
    <n v="0"/>
    <n v="0"/>
    <n v="0"/>
    <n v="0"/>
    <n v="44515"/>
    <n v="44534"/>
    <n v="0"/>
    <n v="1"/>
    <n v="0"/>
    <n v="2021"/>
    <n v="11"/>
    <n v="30"/>
    <n v="6"/>
    <n v="99000"/>
    <n v="125000"/>
    <s v="year"/>
    <x v="2"/>
    <s v="Direct"/>
    <x v="1"/>
    <x v="10"/>
    <x v="2"/>
  </r>
  <r>
    <n v="54928706"/>
    <s v="Data Scientist - NDARC"/>
    <x v="3"/>
    <s v="Other"/>
    <x v="118"/>
    <n v="499892"/>
    <s v="University of New South Wales"/>
    <n v="3.7"/>
    <d v="2021-11-16T00:00:00"/>
    <n v="44546.999988425923"/>
    <m/>
    <s v="Australia"/>
    <x v="0"/>
    <x v="0"/>
    <s v="CBD, Inner West &amp; Eastern Suburbs"/>
    <s v="Randwick"/>
    <x v="0"/>
    <s v="$99K - $125K (dependent on experience) +17% super"/>
    <m/>
    <s v="https://www.seek.com.au/job/54928706?type=standard#searchRequestToken=fff3250b-f35e-470c-a18d-2bbd6b4295d1"/>
    <n v="1"/>
    <n v="1"/>
    <n v="1"/>
    <n v="1"/>
    <n v="0"/>
    <n v="0"/>
    <n v="0"/>
    <n v="0"/>
    <n v="0"/>
    <n v="0"/>
    <n v="1"/>
    <n v="0"/>
    <n v="0"/>
    <n v="1"/>
    <n v="0"/>
    <n v="0"/>
    <n v="0"/>
    <n v="0"/>
    <n v="0"/>
    <n v="0"/>
    <n v="0"/>
    <n v="0"/>
    <n v="0"/>
    <n v="0"/>
    <n v="0"/>
    <n v="44515"/>
    <n v="44534"/>
    <n v="0"/>
    <n v="1"/>
    <n v="1"/>
    <n v="2021"/>
    <n v="11"/>
    <n v="30"/>
    <n v="6"/>
    <n v="99000"/>
    <n v="125000"/>
    <s v="year"/>
    <x v="2"/>
    <s v="Direct"/>
    <x v="1"/>
    <x v="10"/>
    <x v="2"/>
  </r>
  <r>
    <n v="54929027"/>
    <s v="Data Scientist"/>
    <x v="1"/>
    <s v="Telecommunications"/>
    <x v="194"/>
    <n v="3432"/>
    <s v="Optus"/>
    <n v="3.5"/>
    <d v="2021-11-16T00:00:00"/>
    <n v="44546.999988425923"/>
    <m/>
    <s v="Australia"/>
    <x v="0"/>
    <x v="0"/>
    <s v="Ryde &amp; Macquarie Park"/>
    <m/>
    <x v="0"/>
    <m/>
    <m/>
    <s v="https://www.seek.com.au/job/54929027?type=standout#searchRequestToken=fff9a63c-91c1-4fe9-9c44-665438749026"/>
    <n v="1"/>
    <n v="1"/>
    <n v="1"/>
    <n v="1"/>
    <n v="0"/>
    <n v="0"/>
    <n v="0"/>
    <n v="0"/>
    <n v="1"/>
    <n v="1"/>
    <n v="1"/>
    <n v="1"/>
    <n v="0"/>
    <n v="1"/>
    <n v="0"/>
    <n v="0"/>
    <n v="0"/>
    <n v="0"/>
    <n v="0"/>
    <n v="0"/>
    <n v="0"/>
    <n v="0"/>
    <n v="0"/>
    <n v="0"/>
    <n v="0"/>
    <n v="44515"/>
    <n v="44546"/>
    <n v="0"/>
    <n v="1"/>
    <n v="0"/>
    <n v="2021"/>
    <n v="11"/>
    <n v="30"/>
    <n v="9"/>
    <m/>
    <m/>
    <m/>
    <x v="2"/>
    <s v="Direct"/>
    <x v="0"/>
    <x v="10"/>
    <x v="2"/>
  </r>
  <r>
    <n v="54948934"/>
    <s v="Data Scientist, BOCSAR"/>
    <x v="7"/>
    <s v="Analysts"/>
    <x v="877"/>
    <n v="44717328"/>
    <m/>
    <m/>
    <d v="2021-11-16T00:00:00"/>
    <n v="44546.999988425923"/>
    <m/>
    <s v="Australia"/>
    <x v="0"/>
    <x v="0"/>
    <s v="CBD, Inner West &amp; Eastern Suburbs"/>
    <s v="sydney"/>
    <x v="0"/>
    <m/>
    <m/>
    <s v="https://www.seek.com.au/job/54948934?type=standard#searchRequestToken=ffaf0079-c9aa-48e9-a011-57f30d563fcb"/>
    <n v="1"/>
    <n v="1"/>
    <n v="1"/>
    <n v="1"/>
    <n v="0"/>
    <n v="0"/>
    <n v="0"/>
    <n v="0"/>
    <n v="0"/>
    <n v="0"/>
    <n v="1"/>
    <n v="0"/>
    <n v="0"/>
    <n v="1"/>
    <n v="0"/>
    <n v="0"/>
    <n v="0"/>
    <n v="0"/>
    <n v="0"/>
    <n v="0"/>
    <n v="0"/>
    <n v="0"/>
    <n v="0"/>
    <n v="0"/>
    <n v="0"/>
    <n v="44516"/>
    <n v="44530"/>
    <n v="0"/>
    <n v="1"/>
    <n v="0"/>
    <n v="2021"/>
    <n v="11"/>
    <n v="30"/>
    <n v="6"/>
    <m/>
    <m/>
    <m/>
    <x v="2"/>
    <s v="Direct"/>
    <x v="0"/>
    <x v="10"/>
    <x v="2"/>
  </r>
  <r>
    <n v="54949873"/>
    <s v="Data Engineer (Regional Applicants Welcome!)"/>
    <x v="1"/>
    <s v="Consultants"/>
    <x v="878"/>
    <n v="38879139"/>
    <m/>
    <m/>
    <d v="2021-11-16T00:00:00"/>
    <n v="44546.999988425923"/>
    <m/>
    <s v="Australia"/>
    <x v="4"/>
    <x v="4"/>
    <s v="CBD &amp; Inner Suburbs"/>
    <s v="brisbane"/>
    <x v="0"/>
    <m/>
    <m/>
    <s v="https://www.seek.com.au/job/54949873?type=standard#searchRequestToken=ffad211f-2135-40eb-a88c-431f32e5842b"/>
    <n v="0"/>
    <n v="1"/>
    <n v="0"/>
    <n v="1"/>
    <n v="0"/>
    <n v="0"/>
    <n v="0"/>
    <n v="0"/>
    <n v="0"/>
    <n v="1"/>
    <n v="1"/>
    <n v="1"/>
    <n v="1"/>
    <n v="1"/>
    <n v="0"/>
    <n v="0"/>
    <n v="0"/>
    <n v="0"/>
    <n v="0"/>
    <n v="0"/>
    <n v="0"/>
    <n v="1"/>
    <n v="0"/>
    <n v="0"/>
    <n v="0"/>
    <n v="44516"/>
    <n v="44533"/>
    <n v="0"/>
    <n v="1"/>
    <n v="0"/>
    <n v="2021"/>
    <n v="11"/>
    <n v="30"/>
    <n v="8"/>
    <m/>
    <m/>
    <m/>
    <x v="2"/>
    <s v="Direct"/>
    <x v="0"/>
    <x v="10"/>
    <x v="2"/>
  </r>
  <r>
    <n v="54950397"/>
    <s v="Data Scientist/Database Developer"/>
    <x v="1"/>
    <s v="Database Development &amp; Administration"/>
    <x v="134"/>
    <n v="20369320"/>
    <m/>
    <m/>
    <d v="2021-11-16T00:00:00"/>
    <n v="44546.999988425923"/>
    <m/>
    <s v="Australia"/>
    <x v="6"/>
    <x v="6"/>
    <m/>
    <s v="Osborne"/>
    <x v="0"/>
    <s v="$100,000 - $129,999"/>
    <m/>
    <s v="https://www.seek.com.au/job/54950397?type=standout#searchRequestToken=fff3250b-f35e-470c-a18d-2bbd6b4295d1"/>
    <n v="0"/>
    <n v="1"/>
    <n v="0"/>
    <n v="1"/>
    <n v="0"/>
    <n v="0"/>
    <n v="0"/>
    <n v="0"/>
    <n v="0"/>
    <n v="0"/>
    <n v="1"/>
    <n v="0"/>
    <n v="0"/>
    <n v="1"/>
    <n v="0"/>
    <n v="0"/>
    <n v="0"/>
    <n v="0"/>
    <n v="0"/>
    <n v="0"/>
    <n v="0"/>
    <n v="0"/>
    <n v="0"/>
    <n v="0"/>
    <n v="0"/>
    <n v="44516"/>
    <n v="44546"/>
    <n v="1"/>
    <n v="1"/>
    <n v="0"/>
    <n v="2021"/>
    <n v="11"/>
    <n v="30"/>
    <n v="4"/>
    <n v="100000"/>
    <n v="129999"/>
    <s v="year"/>
    <x v="2"/>
    <s v="Recruiter"/>
    <x v="1"/>
    <x v="10"/>
    <x v="2"/>
  </r>
  <r>
    <n v="54959276"/>
    <s v="Data Scientist"/>
    <x v="6"/>
    <s v="Analysis &amp; Reporting"/>
    <x v="763"/>
    <n v="47584200"/>
    <m/>
    <m/>
    <d v="2021-11-17T00:00:00"/>
    <n v="44547.999988425923"/>
    <m/>
    <s v="Australia"/>
    <x v="4"/>
    <x v="4"/>
    <s v="CBD &amp; Inner Suburbs"/>
    <s v="brisbane"/>
    <x v="0"/>
    <m/>
    <m/>
    <s v="https://www.seek.com.au/job/54959276?type=standout#searchRequestToken=ffad211f-2135-40eb-a88c-431f32e5842b"/>
    <n v="1"/>
    <n v="1"/>
    <n v="1"/>
    <n v="1"/>
    <n v="0"/>
    <n v="0"/>
    <n v="0"/>
    <n v="0"/>
    <n v="0"/>
    <n v="0"/>
    <n v="1"/>
    <n v="1"/>
    <n v="0"/>
    <n v="1"/>
    <n v="0"/>
    <n v="0"/>
    <n v="0"/>
    <n v="0"/>
    <n v="0"/>
    <n v="0"/>
    <n v="0"/>
    <n v="0"/>
    <n v="0"/>
    <n v="0"/>
    <n v="0"/>
    <n v="44516"/>
    <n v="44547"/>
    <n v="0"/>
    <n v="1"/>
    <n v="0"/>
    <n v="2021"/>
    <n v="11"/>
    <n v="30"/>
    <n v="7"/>
    <m/>
    <m/>
    <m/>
    <x v="2"/>
    <s v="Direct"/>
    <x v="0"/>
    <x v="10"/>
    <x v="0"/>
  </r>
  <r>
    <n v="54960161"/>
    <s v="Data Scientist"/>
    <x v="0"/>
    <s v="Mathematics, Statistics &amp; Information Sciences"/>
    <x v="420"/>
    <n v="24395298"/>
    <m/>
    <m/>
    <d v="2021-11-17T00:00:00"/>
    <n v="44547.999988425923"/>
    <m/>
    <s v="Australia"/>
    <x v="0"/>
    <x v="0"/>
    <s v="Ryde &amp; Macquarie Park"/>
    <m/>
    <x v="0"/>
    <m/>
    <m/>
    <s v="https://www.seek.com.au/job/54960161?type=standout#searchRequestToken=ff3e0785-c5f1-40e8-beed-25dd753cdf60"/>
    <n v="0"/>
    <n v="1"/>
    <n v="1"/>
    <n v="1"/>
    <n v="0"/>
    <n v="0"/>
    <n v="0"/>
    <n v="0"/>
    <n v="0"/>
    <n v="0"/>
    <n v="1"/>
    <n v="0"/>
    <n v="0"/>
    <n v="1"/>
    <n v="0"/>
    <n v="0"/>
    <n v="0"/>
    <n v="0"/>
    <n v="0"/>
    <n v="0"/>
    <n v="0"/>
    <n v="0"/>
    <n v="0"/>
    <n v="0"/>
    <n v="0"/>
    <n v="44516"/>
    <n v="44547"/>
    <n v="0"/>
    <n v="1"/>
    <n v="0"/>
    <n v="2021"/>
    <n v="11"/>
    <n v="30"/>
    <n v="5"/>
    <m/>
    <m/>
    <m/>
    <x v="2"/>
    <s v="Direct"/>
    <x v="0"/>
    <x v="10"/>
    <x v="0"/>
  </r>
  <r>
    <n v="54962832"/>
    <s v="Data Scientist - Graduate Program 2022"/>
    <x v="1"/>
    <s v="Business/Systems Analysts"/>
    <x v="492"/>
    <n v="39118171"/>
    <m/>
    <m/>
    <d v="2021-11-17T00:00:00"/>
    <n v="44547.999988425923"/>
    <m/>
    <s v="Australia"/>
    <x v="0"/>
    <x v="0"/>
    <s v="North Shore &amp; Northern Beaches"/>
    <s v="North Sydney"/>
    <x v="0"/>
    <m/>
    <m/>
    <s v="https://www.seek.com.au/job/54962832?type=standard#searchRequestToken=fff3250b-f35e-470c-a18d-2bbd6b4295d1"/>
    <n v="0"/>
    <n v="1"/>
    <n v="1"/>
    <n v="1"/>
    <n v="0"/>
    <n v="0"/>
    <n v="0"/>
    <n v="0"/>
    <n v="0"/>
    <n v="0"/>
    <n v="1"/>
    <n v="0"/>
    <n v="0"/>
    <n v="1"/>
    <n v="0"/>
    <n v="0"/>
    <n v="0"/>
    <n v="0"/>
    <n v="0"/>
    <n v="0"/>
    <n v="0"/>
    <n v="0"/>
    <n v="0"/>
    <n v="0"/>
    <n v="0"/>
    <n v="44517"/>
    <n v="44532"/>
    <n v="0"/>
    <n v="1"/>
    <n v="0"/>
    <n v="2021"/>
    <n v="11"/>
    <n v="30"/>
    <n v="5"/>
    <m/>
    <m/>
    <m/>
    <x v="2"/>
    <s v="Direct"/>
    <x v="0"/>
    <x v="10"/>
    <x v="0"/>
  </r>
  <r>
    <n v="54962955"/>
    <s v="Software Developer - Graduate Program 2022"/>
    <x v="1"/>
    <s v="Developers/Programmers"/>
    <x v="492"/>
    <n v="39118171"/>
    <m/>
    <m/>
    <d v="2021-11-17T00:00:00"/>
    <n v="44547.999988425923"/>
    <m/>
    <s v="Australia"/>
    <x v="0"/>
    <x v="0"/>
    <s v="North Shore &amp; Northern Beaches"/>
    <s v="North Sydney"/>
    <x v="0"/>
    <m/>
    <m/>
    <s v="https://www.seek.com.au/job/54962955?type=standard#searchRequestToken=ffc4c2c9-35b6-4df8-8f3c-8848f1854df9"/>
    <n v="0"/>
    <n v="1"/>
    <n v="0"/>
    <n v="1"/>
    <n v="0"/>
    <n v="0"/>
    <n v="0"/>
    <n v="0"/>
    <n v="0"/>
    <n v="0"/>
    <n v="0"/>
    <n v="1"/>
    <n v="0"/>
    <n v="0"/>
    <n v="0"/>
    <n v="0"/>
    <n v="0"/>
    <n v="0"/>
    <n v="0"/>
    <n v="0"/>
    <n v="0"/>
    <n v="0"/>
    <n v="1"/>
    <n v="0"/>
    <n v="0"/>
    <n v="44517"/>
    <n v="44532"/>
    <n v="0"/>
    <n v="1"/>
    <n v="0"/>
    <n v="2021"/>
    <n v="11"/>
    <n v="30"/>
    <n v="4"/>
    <m/>
    <m/>
    <m/>
    <x v="2"/>
    <s v="Direct"/>
    <x v="0"/>
    <x v="10"/>
    <x v="0"/>
  </r>
  <r>
    <n v="54963069"/>
    <s v="Business Support - Graduate Program 2022"/>
    <x v="5"/>
    <s v="Other"/>
    <x v="492"/>
    <n v="39118171"/>
    <m/>
    <m/>
    <d v="2021-11-17T00:00:00"/>
    <n v="44547.999988425923"/>
    <m/>
    <s v="Australia"/>
    <x v="0"/>
    <x v="0"/>
    <s v="North Shore &amp; Northern Beaches"/>
    <s v="North Sydney"/>
    <x v="0"/>
    <m/>
    <m/>
    <s v="https://www.seek.com.au/job/54963069?type=standard#searchRequestToken=fffef19c-6854-4114-b7d3-9748754cf62b"/>
    <n v="0"/>
    <n v="1"/>
    <n v="0"/>
    <n v="1"/>
    <n v="0"/>
    <n v="0"/>
    <n v="0"/>
    <n v="0"/>
    <n v="0"/>
    <n v="0"/>
    <n v="1"/>
    <n v="0"/>
    <n v="0"/>
    <n v="0"/>
    <n v="0"/>
    <n v="0"/>
    <n v="0"/>
    <n v="0"/>
    <n v="0"/>
    <n v="0"/>
    <n v="0"/>
    <n v="0"/>
    <n v="0"/>
    <n v="0"/>
    <n v="0"/>
    <n v="44517"/>
    <n v="44520"/>
    <n v="0"/>
    <n v="1"/>
    <n v="0"/>
    <n v="2021"/>
    <n v="11"/>
    <n v="30"/>
    <n v="3"/>
    <m/>
    <m/>
    <m/>
    <x v="2"/>
    <s v="Direct"/>
    <x v="0"/>
    <x v="10"/>
    <x v="0"/>
  </r>
  <r>
    <n v="54971182"/>
    <s v="Data Scientist"/>
    <x v="1"/>
    <s v="Other"/>
    <x v="749"/>
    <n v="29321933"/>
    <m/>
    <m/>
    <d v="2021-11-17T00:00:00"/>
    <n v="44547.636979166673"/>
    <m/>
    <s v="Australia"/>
    <x v="0"/>
    <x v="0"/>
    <s v="CBD, Inner West &amp; Eastern Suburbs"/>
    <s v="sydney"/>
    <x v="0"/>
    <s v="Negotiable"/>
    <m/>
    <s v="https://www.seek.com.au/job/54971182?type=standard#searchRequestToken=ffad211f-2135-40eb-a88c-431f32e5842b"/>
    <n v="1"/>
    <n v="1"/>
    <n v="1"/>
    <n v="1"/>
    <n v="0"/>
    <n v="0"/>
    <n v="0"/>
    <n v="0"/>
    <n v="1"/>
    <n v="0"/>
    <n v="1"/>
    <n v="0"/>
    <n v="0"/>
    <n v="1"/>
    <n v="0"/>
    <n v="0"/>
    <n v="0"/>
    <n v="0"/>
    <n v="0"/>
    <n v="0"/>
    <n v="0"/>
    <n v="0"/>
    <n v="0"/>
    <n v="0"/>
    <n v="0"/>
    <n v="44517"/>
    <n v="44526"/>
    <n v="0"/>
    <n v="1"/>
    <n v="0"/>
    <n v="2021"/>
    <n v="11"/>
    <n v="29"/>
    <n v="7"/>
    <m/>
    <m/>
    <m/>
    <x v="2"/>
    <s v="Direct"/>
    <x v="1"/>
    <x v="10"/>
    <x v="0"/>
  </r>
  <r>
    <n v="54972872"/>
    <s v="Data Scientist"/>
    <x v="1"/>
    <s v="Database Development &amp; Administration"/>
    <x v="879"/>
    <n v="45468722"/>
    <m/>
    <m/>
    <d v="2021-11-17T00:00:00"/>
    <n v="44548.943460648137"/>
    <m/>
    <s v="Australia"/>
    <x v="0"/>
    <x v="0"/>
    <m/>
    <m/>
    <x v="0"/>
    <s v="100K-130k"/>
    <m/>
    <s v="https://www.seek.com.au/job/54972872?type=standard#searchRequestToken=ffe7b43c-22df-4a11-af9a-f720c8ed8d7b"/>
    <n v="1"/>
    <n v="1"/>
    <n v="1"/>
    <n v="1"/>
    <n v="0"/>
    <n v="0"/>
    <n v="0"/>
    <n v="0"/>
    <n v="0"/>
    <n v="0"/>
    <n v="1"/>
    <n v="1"/>
    <n v="0"/>
    <n v="1"/>
    <n v="0"/>
    <n v="0"/>
    <n v="0"/>
    <n v="0"/>
    <n v="0"/>
    <n v="0"/>
    <n v="0"/>
    <n v="0"/>
    <n v="0"/>
    <n v="0"/>
    <n v="0"/>
    <n v="44517"/>
    <n v="44545"/>
    <n v="0"/>
    <n v="1"/>
    <n v="0"/>
    <n v="2021"/>
    <n v="11"/>
    <n v="31"/>
    <n v="7"/>
    <n v="100000"/>
    <n v="130000"/>
    <s v="year"/>
    <x v="2"/>
    <s v="Direct"/>
    <x v="1"/>
    <x v="10"/>
    <x v="0"/>
  </r>
  <r>
    <n v="54974631"/>
    <s v="Junior Data Scientist"/>
    <x v="1"/>
    <s v="Database Development &amp; Administration"/>
    <x v="7"/>
    <n v="45669036"/>
    <m/>
    <m/>
    <d v="2021-11-17T00:00:00"/>
    <n v="44547.702407407407"/>
    <m/>
    <s v="Australia"/>
    <x v="0"/>
    <x v="0"/>
    <m/>
    <m/>
    <x v="0"/>
    <s v="$90k - $100k p.a. + Super"/>
    <m/>
    <s v="https://www.seek.com.au/job/54974631?type=standard#searchRequestToken=ffe7b43c-22df-4a11-af9a-f720c8ed8d7b"/>
    <n v="0"/>
    <n v="1"/>
    <n v="1"/>
    <n v="1"/>
    <n v="0"/>
    <n v="0"/>
    <n v="0"/>
    <n v="0"/>
    <n v="0"/>
    <n v="0"/>
    <n v="1"/>
    <n v="0"/>
    <n v="0"/>
    <n v="1"/>
    <n v="0"/>
    <n v="0"/>
    <n v="0"/>
    <n v="0"/>
    <n v="0"/>
    <n v="0"/>
    <n v="0"/>
    <n v="0"/>
    <n v="0"/>
    <n v="0"/>
    <n v="0"/>
    <n v="44517"/>
    <n v="44546"/>
    <n v="1"/>
    <n v="1"/>
    <n v="0"/>
    <n v="2021"/>
    <n v="11"/>
    <n v="29"/>
    <n v="5"/>
    <n v="90000"/>
    <n v="100000"/>
    <s v="year"/>
    <x v="2"/>
    <s v="Recruiter"/>
    <x v="1"/>
    <x v="10"/>
    <x v="0"/>
  </r>
  <r>
    <n v="54974940"/>
    <s v="Data Engineer"/>
    <x v="1"/>
    <s v="Engineering - Software"/>
    <x v="193"/>
    <n v="20101884"/>
    <m/>
    <m/>
    <d v="2021-11-17T00:00:00"/>
    <n v="44547.999988425923"/>
    <m/>
    <s v="Australia"/>
    <x v="0"/>
    <x v="0"/>
    <s v="CBD, Inner West &amp; Eastern Suburbs"/>
    <s v="sydney"/>
    <x v="0"/>
    <m/>
    <m/>
    <s v="https://www.seek.com.au/job/54974940?type=standard#searchRequestToken=ff6019b7-91c7-4807-8ddc-8f7742abd780"/>
    <n v="0"/>
    <n v="1"/>
    <n v="0"/>
    <n v="1"/>
    <n v="0"/>
    <n v="0"/>
    <n v="0"/>
    <n v="0"/>
    <n v="0"/>
    <n v="1"/>
    <n v="1"/>
    <n v="1"/>
    <n v="1"/>
    <n v="1"/>
    <n v="0"/>
    <n v="0"/>
    <n v="0"/>
    <n v="0"/>
    <n v="0"/>
    <n v="0"/>
    <n v="0"/>
    <n v="1"/>
    <n v="0"/>
    <n v="0"/>
    <n v="0"/>
    <n v="44517"/>
    <n v="44525"/>
    <n v="0"/>
    <n v="1"/>
    <n v="0"/>
    <n v="2021"/>
    <n v="11"/>
    <n v="30"/>
    <n v="8"/>
    <m/>
    <m/>
    <m/>
    <x v="2"/>
    <s v="Direct"/>
    <x v="0"/>
    <x v="10"/>
    <x v="0"/>
  </r>
  <r>
    <n v="54975139"/>
    <s v="Data Scientist (Digital/Web Analytics)"/>
    <x v="5"/>
    <s v="Market Research &amp; Analysis"/>
    <x v="266"/>
    <n v="39282773"/>
    <m/>
    <m/>
    <d v="2021-11-17T00:00:00"/>
    <n v="44547.999988425923"/>
    <m/>
    <s v="Australia"/>
    <x v="2"/>
    <x v="2"/>
    <s v="CBD &amp; Inner Suburbs"/>
    <s v="melbourne"/>
    <x v="0"/>
    <m/>
    <m/>
    <s v="https://www.seek.com.au/job/54975139?type=standard#searchRequestToken=fff9a63c-91c1-4fe9-9c44-665438749026"/>
    <n v="0"/>
    <n v="1"/>
    <n v="1"/>
    <n v="1"/>
    <n v="0"/>
    <n v="0"/>
    <n v="0"/>
    <n v="0"/>
    <n v="0"/>
    <n v="0"/>
    <n v="1"/>
    <n v="0"/>
    <n v="0"/>
    <n v="1"/>
    <n v="0"/>
    <n v="0"/>
    <n v="0"/>
    <n v="0"/>
    <n v="0"/>
    <n v="0"/>
    <n v="0"/>
    <n v="0"/>
    <n v="0"/>
    <n v="0"/>
    <n v="0"/>
    <n v="44517"/>
    <n v="44547"/>
    <n v="0"/>
    <n v="1"/>
    <n v="0"/>
    <n v="2021"/>
    <n v="11"/>
    <n v="30"/>
    <n v="5"/>
    <m/>
    <m/>
    <m/>
    <x v="2"/>
    <s v="Direct"/>
    <x v="0"/>
    <x v="10"/>
    <x v="0"/>
  </r>
  <r>
    <n v="54982205"/>
    <s v="Data Scientist"/>
    <x v="0"/>
    <s v="Mathematics, Statistics &amp; Information Sciences"/>
    <x v="880"/>
    <n v="44099180"/>
    <m/>
    <m/>
    <d v="2021-11-18T00:00:00"/>
    <n v="44548.999988425923"/>
    <m/>
    <s v="Australia"/>
    <x v="0"/>
    <x v="0"/>
    <s v="CBD, Inner West &amp; Eastern Suburbs"/>
    <s v="sydney"/>
    <x v="0"/>
    <m/>
    <m/>
    <s v="https://www.seek.com.au/job/54982205?type=standout#searchRequestToken=fee8fa16-3f3c-411f-b9a6-9bc943de83d7"/>
    <n v="0"/>
    <n v="1"/>
    <n v="1"/>
    <n v="1"/>
    <n v="0"/>
    <n v="0"/>
    <n v="0"/>
    <n v="0"/>
    <n v="0"/>
    <n v="0"/>
    <n v="1"/>
    <n v="0"/>
    <n v="0"/>
    <n v="1"/>
    <n v="0"/>
    <n v="0"/>
    <n v="0"/>
    <n v="0"/>
    <n v="0"/>
    <n v="0"/>
    <n v="0"/>
    <n v="0"/>
    <n v="0"/>
    <n v="0"/>
    <n v="0"/>
    <n v="44517"/>
    <n v="44530"/>
    <n v="0"/>
    <n v="1"/>
    <n v="0"/>
    <n v="2021"/>
    <n v="11"/>
    <n v="30"/>
    <n v="5"/>
    <m/>
    <m/>
    <m/>
    <x v="2"/>
    <s v="Direct"/>
    <x v="0"/>
    <x v="10"/>
    <x v="3"/>
  </r>
  <r>
    <n v="54984734"/>
    <s v="Data Scientist"/>
    <x v="1"/>
    <s v="Engineering - Software"/>
    <x v="382"/>
    <n v="8513902"/>
    <s v="Scentre Group"/>
    <n v="3.6"/>
    <d v="2021-11-18T00:00:00"/>
    <n v="44548.999988425923"/>
    <m/>
    <s v="Australia"/>
    <x v="0"/>
    <x v="0"/>
    <s v="CBD, Inner West &amp; Eastern Suburbs"/>
    <s v="sydney"/>
    <x v="0"/>
    <s v="Generous Salary plus benefits"/>
    <m/>
    <s v="https://www.seek.com.au/job/54984734?type=standout#searchRequestToken=ffad211f-2135-40eb-a88c-431f32e5842b"/>
    <n v="1"/>
    <n v="1"/>
    <n v="1"/>
    <n v="1"/>
    <n v="0"/>
    <n v="0"/>
    <n v="0"/>
    <n v="0"/>
    <n v="0"/>
    <n v="0"/>
    <n v="1"/>
    <n v="0"/>
    <n v="0"/>
    <n v="1"/>
    <n v="0"/>
    <n v="0"/>
    <n v="0"/>
    <n v="0"/>
    <n v="0"/>
    <n v="0"/>
    <n v="0"/>
    <n v="0"/>
    <n v="0"/>
    <n v="0"/>
    <n v="0"/>
    <n v="44518"/>
    <n v="44531"/>
    <n v="0"/>
    <n v="1"/>
    <n v="0"/>
    <n v="2021"/>
    <n v="11"/>
    <n v="30"/>
    <n v="6"/>
    <m/>
    <m/>
    <m/>
    <x v="2"/>
    <s v="Direct"/>
    <x v="1"/>
    <x v="10"/>
    <x v="3"/>
  </r>
  <r>
    <n v="54993228"/>
    <s v="Data Scientist - Global Insurance Company"/>
    <x v="2"/>
    <s v="Analysis &amp; Reporting"/>
    <x v="6"/>
    <n v="27705684"/>
    <m/>
    <m/>
    <d v="2021-11-18T00:00:00"/>
    <n v="44548.625034722223"/>
    <m/>
    <s v="Australia"/>
    <x v="0"/>
    <x v="0"/>
    <s v="CBD, Inner West &amp; Eastern Suburbs"/>
    <s v="sydney"/>
    <x v="0"/>
    <s v="$150000.00 - $160000.00 p.a. + plus super"/>
    <m/>
    <s v="https://www.seek.com.au/job/54993228?type=standard#searchRequestToken=ffe7b43c-22df-4a11-af9a-f720c8ed8d7b"/>
    <n v="0"/>
    <n v="1"/>
    <n v="1"/>
    <n v="1"/>
    <n v="0"/>
    <n v="0"/>
    <n v="0"/>
    <n v="0"/>
    <n v="0"/>
    <n v="0"/>
    <n v="1"/>
    <n v="0"/>
    <n v="0"/>
    <n v="1"/>
    <n v="0"/>
    <n v="0"/>
    <n v="0"/>
    <n v="0"/>
    <n v="0"/>
    <n v="0"/>
    <n v="0"/>
    <n v="0"/>
    <n v="0"/>
    <n v="0"/>
    <n v="0"/>
    <n v="44518"/>
    <n v="44548"/>
    <n v="1"/>
    <n v="1"/>
    <n v="0"/>
    <n v="2021"/>
    <n v="11"/>
    <n v="29"/>
    <n v="5"/>
    <n v="150000"/>
    <n v="160000"/>
    <s v="year"/>
    <x v="2"/>
    <s v="Recruiter"/>
    <x v="1"/>
    <x v="10"/>
    <x v="3"/>
  </r>
  <r>
    <n v="54993379"/>
    <s v="Data Scientist - Global Insurance Company"/>
    <x v="2"/>
    <s v="Analysis &amp; Reporting"/>
    <x v="6"/>
    <n v="27705684"/>
    <m/>
    <m/>
    <d v="2021-11-18T00:00:00"/>
    <n v="44548.626620370371"/>
    <m/>
    <s v="Australia"/>
    <x v="0"/>
    <x v="0"/>
    <s v="CBD, Inner West &amp; Eastern Suburbs"/>
    <s v="sydney"/>
    <x v="0"/>
    <s v="$150k - $160k p.a. + plus super"/>
    <m/>
    <s v="https://www.seek.com.au/job/54993379?type=standard#searchRequestToken=ffe7b43c-22df-4a11-af9a-f720c8ed8d7b"/>
    <n v="0"/>
    <n v="1"/>
    <n v="1"/>
    <n v="1"/>
    <n v="0"/>
    <n v="0"/>
    <n v="0"/>
    <n v="0"/>
    <n v="0"/>
    <n v="0"/>
    <n v="1"/>
    <n v="0"/>
    <n v="0"/>
    <n v="1"/>
    <n v="0"/>
    <n v="0"/>
    <n v="0"/>
    <n v="0"/>
    <n v="0"/>
    <n v="0"/>
    <n v="0"/>
    <n v="0"/>
    <n v="0"/>
    <n v="0"/>
    <n v="0"/>
    <n v="44518"/>
    <n v="44548"/>
    <n v="1"/>
    <n v="1"/>
    <n v="0"/>
    <n v="2021"/>
    <n v="11"/>
    <n v="29"/>
    <n v="5"/>
    <n v="150000"/>
    <n v="160000"/>
    <s v="year"/>
    <x v="2"/>
    <s v="Recruiter"/>
    <x v="1"/>
    <x v="10"/>
    <x v="3"/>
  </r>
  <r>
    <n v="55004858"/>
    <s v="Data Scientist"/>
    <x v="8"/>
    <s v="Remuneration &amp; Benefits"/>
    <x v="471"/>
    <n v="21760843"/>
    <s v="CPB Contractors"/>
    <n v="3.7"/>
    <d v="2021-11-19T00:00:00"/>
    <n v="44549.999988425923"/>
    <m/>
    <s v="Australia"/>
    <x v="0"/>
    <x v="0"/>
    <m/>
    <m/>
    <x v="0"/>
    <m/>
    <m/>
    <s v="https://www.seek.com.au/job/55004858?type=standout#searchRequestToken=ffe7b43c-22df-4a11-af9a-f720c8ed8d7b"/>
    <n v="1"/>
    <n v="1"/>
    <n v="1"/>
    <n v="1"/>
    <n v="0"/>
    <n v="0"/>
    <n v="0"/>
    <n v="0"/>
    <n v="0"/>
    <n v="0"/>
    <n v="1"/>
    <n v="0"/>
    <n v="0"/>
    <n v="1"/>
    <n v="0"/>
    <n v="0"/>
    <n v="0"/>
    <n v="0"/>
    <n v="0"/>
    <n v="0"/>
    <n v="0"/>
    <n v="0"/>
    <n v="0"/>
    <n v="0"/>
    <n v="0"/>
    <n v="44519"/>
    <n v="44549"/>
    <n v="0"/>
    <n v="1"/>
    <n v="0"/>
    <n v="2021"/>
    <n v="11"/>
    <n v="30"/>
    <n v="6"/>
    <m/>
    <m/>
    <m/>
    <x v="2"/>
    <s v="Direct"/>
    <x v="0"/>
    <x v="10"/>
    <x v="4"/>
  </r>
  <r>
    <n v="55007116"/>
    <s v="Data Scientist"/>
    <x v="2"/>
    <s v="Other"/>
    <x v="849"/>
    <n v="21587716"/>
    <s v="AustralianSuper"/>
    <n v="4"/>
    <d v="2021-11-19T00:00:00"/>
    <n v="44549.467175925929"/>
    <m/>
    <s v="Australia"/>
    <x v="2"/>
    <x v="2"/>
    <m/>
    <m/>
    <x v="0"/>
    <m/>
    <m/>
    <s v="https://www.seek.com.au/job/55007116?type=standout#searchRequestToken=ffe7b43c-22df-4a11-af9a-f720c8ed8d7b"/>
    <n v="1"/>
    <n v="1"/>
    <n v="1"/>
    <n v="1"/>
    <n v="0"/>
    <n v="0"/>
    <n v="0"/>
    <n v="0"/>
    <n v="0"/>
    <n v="0"/>
    <n v="1"/>
    <n v="0"/>
    <n v="0"/>
    <n v="1"/>
    <n v="0"/>
    <n v="0"/>
    <n v="0"/>
    <n v="0"/>
    <n v="0"/>
    <n v="0"/>
    <n v="0"/>
    <n v="0"/>
    <n v="0"/>
    <n v="0"/>
    <n v="0"/>
    <n v="44519"/>
    <n v="44548"/>
    <n v="0"/>
    <n v="1"/>
    <n v="0"/>
    <n v="2021"/>
    <n v="11"/>
    <n v="29"/>
    <n v="6"/>
    <m/>
    <m/>
    <m/>
    <x v="2"/>
    <s v="Direct"/>
    <x v="0"/>
    <x v="10"/>
    <x v="4"/>
  </r>
  <r>
    <n v="55007345"/>
    <s v="Data Scientist"/>
    <x v="1"/>
    <s v="Database Development &amp; Administration"/>
    <x v="662"/>
    <n v="26888191"/>
    <m/>
    <m/>
    <d v="2021-11-19T00:00:00"/>
    <n v="44549.999988425923"/>
    <m/>
    <s v="Australia"/>
    <x v="2"/>
    <x v="2"/>
    <s v="CBD &amp; Inner Suburbs"/>
    <s v="melbourne"/>
    <x v="0"/>
    <m/>
    <m/>
    <s v="https://www.seek.com.au/job/55007345?type=standard#searchRequestToken=fff9a63c-91c1-4fe9-9c44-665438749026"/>
    <n v="1"/>
    <n v="1"/>
    <n v="1"/>
    <n v="1"/>
    <n v="0"/>
    <n v="0"/>
    <n v="0"/>
    <n v="0"/>
    <n v="0"/>
    <n v="0"/>
    <n v="1"/>
    <n v="0"/>
    <n v="0"/>
    <n v="1"/>
    <n v="0"/>
    <n v="0"/>
    <n v="0"/>
    <n v="0"/>
    <n v="0"/>
    <n v="0"/>
    <n v="0"/>
    <n v="1"/>
    <n v="0"/>
    <n v="0"/>
    <n v="0"/>
    <n v="44519"/>
    <n v="44549"/>
    <n v="0"/>
    <n v="1"/>
    <n v="0"/>
    <n v="2021"/>
    <n v="11"/>
    <n v="30"/>
    <n v="7"/>
    <m/>
    <m/>
    <m/>
    <x v="2"/>
    <s v="Direct"/>
    <x v="0"/>
    <x v="10"/>
    <x v="4"/>
  </r>
  <r>
    <n v="55012541"/>
    <s v="DATA SCIENTIST (Machine Learning) 18 month minimum contract"/>
    <x v="1"/>
    <s v="Developers/Programmers"/>
    <x v="398"/>
    <n v="44215460"/>
    <m/>
    <m/>
    <d v="2021-11-19T00:00:00"/>
    <n v="44549.999988425923"/>
    <m/>
    <s v="Australia"/>
    <x v="0"/>
    <x v="0"/>
    <s v="CBD, Inner West &amp; Eastern Suburbs"/>
    <s v="Matraville"/>
    <x v="1"/>
    <m/>
    <m/>
    <s v="https://www.seek.com.au/job/55012541?type=standard#searchRequestToken=ffe7b43c-22df-4a11-af9a-f720c8ed8d7b"/>
    <n v="1"/>
    <n v="1"/>
    <n v="1"/>
    <n v="1"/>
    <n v="0"/>
    <n v="0"/>
    <n v="0"/>
    <n v="0"/>
    <n v="0"/>
    <n v="0"/>
    <n v="1"/>
    <n v="1"/>
    <n v="0"/>
    <n v="1"/>
    <n v="0"/>
    <n v="0"/>
    <n v="0"/>
    <n v="0"/>
    <n v="0"/>
    <n v="0"/>
    <n v="0"/>
    <n v="0"/>
    <n v="0"/>
    <n v="0"/>
    <n v="0"/>
    <n v="44519"/>
    <n v="44549"/>
    <n v="0"/>
    <n v="1"/>
    <n v="0"/>
    <n v="2021"/>
    <n v="11"/>
    <n v="30"/>
    <n v="7"/>
    <m/>
    <m/>
    <m/>
    <x v="2"/>
    <s v="Direct"/>
    <x v="0"/>
    <x v="10"/>
    <x v="4"/>
  </r>
  <r>
    <n v="55017521"/>
    <s v="Data Scientist"/>
    <x v="1"/>
    <s v="Database Development &amp; Administration"/>
    <x v="881"/>
    <n v="41456958"/>
    <m/>
    <m/>
    <d v="2021-11-19T00:00:00"/>
    <n v="44549.999988425923"/>
    <m/>
    <s v="Australia"/>
    <x v="0"/>
    <x v="0"/>
    <s v="CBD, Inner West &amp; Eastern Suburbs"/>
    <s v="sydney"/>
    <x v="0"/>
    <m/>
    <m/>
    <s v="https://www.seek.com.au/job/55017521?type=standout#searchRequestToken=ffe7b43c-22df-4a11-af9a-f720c8ed8d7b"/>
    <n v="0"/>
    <n v="1"/>
    <n v="1"/>
    <n v="1"/>
    <n v="0"/>
    <n v="0"/>
    <n v="0"/>
    <n v="0"/>
    <n v="0"/>
    <n v="1"/>
    <n v="1"/>
    <n v="1"/>
    <n v="1"/>
    <n v="1"/>
    <n v="0"/>
    <n v="0"/>
    <n v="0"/>
    <n v="0"/>
    <n v="0"/>
    <n v="0"/>
    <n v="0"/>
    <n v="1"/>
    <n v="0"/>
    <n v="0"/>
    <n v="0"/>
    <n v="44519"/>
    <n v="44549"/>
    <n v="0"/>
    <n v="1"/>
    <n v="0"/>
    <n v="2021"/>
    <n v="11"/>
    <n v="30"/>
    <n v="9"/>
    <m/>
    <m/>
    <m/>
    <x v="2"/>
    <s v="Direct"/>
    <x v="0"/>
    <x v="10"/>
    <x v="4"/>
  </r>
  <r>
    <n v="55017726"/>
    <s v="Senior Data Scientist (Knowledge Graph)"/>
    <x v="0"/>
    <s v="Mathematics, Statistics &amp; Information Sciences"/>
    <x v="180"/>
    <n v="27372708"/>
    <s v="SEEK"/>
    <n v="4.4000000000000004"/>
    <d v="2021-11-19T00:00:00"/>
    <n v="44549.999988425923"/>
    <m/>
    <s v="Australia"/>
    <x v="2"/>
    <x v="2"/>
    <s v="CBD &amp; Inner Suburbs"/>
    <s v="melbourne"/>
    <x v="0"/>
    <s v="Base + Super + Profit Share"/>
    <m/>
    <s v="https://www.seek.com.au/job/55017726?type=standout#searchRequestToken=ffe7b43c-22df-4a11-af9a-f720c8ed8d7b"/>
    <n v="0"/>
    <n v="1"/>
    <n v="1"/>
    <n v="1"/>
    <n v="0"/>
    <n v="0"/>
    <n v="0"/>
    <n v="0"/>
    <n v="0"/>
    <n v="0"/>
    <n v="1"/>
    <n v="0"/>
    <n v="0"/>
    <n v="1"/>
    <n v="0"/>
    <n v="0"/>
    <n v="0"/>
    <n v="0"/>
    <n v="0"/>
    <n v="0"/>
    <n v="0"/>
    <n v="1"/>
    <n v="0"/>
    <n v="0"/>
    <n v="0"/>
    <n v="44519"/>
    <n v="44549"/>
    <n v="0"/>
    <n v="1"/>
    <n v="0"/>
    <n v="2021"/>
    <n v="11"/>
    <n v="30"/>
    <n v="6"/>
    <m/>
    <m/>
    <m/>
    <x v="2"/>
    <s v="Direct"/>
    <x v="1"/>
    <x v="10"/>
    <x v="4"/>
  </r>
  <r>
    <n v="55025843"/>
    <s v="Hadoop Developer"/>
    <x v="1"/>
    <s v="Developers/Programmers"/>
    <x v="329"/>
    <n v="38262319"/>
    <m/>
    <m/>
    <d v="2021-11-20T00:00:00"/>
    <n v="44550.999988425923"/>
    <m/>
    <s v="Australia"/>
    <x v="0"/>
    <x v="0"/>
    <s v="CBD, Inner West &amp; Eastern Suburbs"/>
    <s v="sydney"/>
    <x v="0"/>
    <s v="$90,000 - $119,999"/>
    <m/>
    <s v="https://www.seek.com.au/job/55025843?type=standout#searchRequestToken=ffe00994-8a36-4be0-9ba5-b8ae4667464f"/>
    <n v="0"/>
    <n v="1"/>
    <n v="0"/>
    <n v="1"/>
    <n v="0"/>
    <n v="0"/>
    <n v="0"/>
    <n v="0"/>
    <n v="0"/>
    <n v="1"/>
    <n v="1"/>
    <n v="1"/>
    <n v="1"/>
    <n v="0"/>
    <n v="0"/>
    <n v="0"/>
    <n v="0"/>
    <n v="0"/>
    <n v="1"/>
    <n v="0"/>
    <n v="0"/>
    <n v="1"/>
    <n v="1"/>
    <n v="0"/>
    <n v="0"/>
    <n v="44520"/>
    <n v="44543"/>
    <n v="0"/>
    <n v="1"/>
    <n v="0"/>
    <n v="2021"/>
    <n v="11"/>
    <n v="30"/>
    <n v="9"/>
    <n v="90000"/>
    <n v="119999"/>
    <s v="year"/>
    <x v="2"/>
    <s v="Direct"/>
    <x v="1"/>
    <x v="10"/>
    <x v="5"/>
  </r>
  <r>
    <n v="55033112"/>
    <s v="Senior Data Engineer - Machine Learning"/>
    <x v="1"/>
    <s v="Engineering - Software"/>
    <x v="882"/>
    <n v="45675956"/>
    <s v="Jetstar Airways"/>
    <n v="3.4"/>
    <d v="2021-11-22T00:00:00"/>
    <n v="44552.999988425923"/>
    <m/>
    <s v="Australia"/>
    <x v="2"/>
    <x v="2"/>
    <s v="CBD &amp; Inner Suburbs"/>
    <s v="Collingwood"/>
    <x v="0"/>
    <m/>
    <m/>
    <s v="https://www.seek.com.au/job/55033112?type=standout#searchRequestToken=ffb3fa77-9dbd-420f-99f1-d48395eded01"/>
    <n v="0"/>
    <n v="1"/>
    <n v="1"/>
    <n v="1"/>
    <n v="0"/>
    <n v="0"/>
    <n v="0"/>
    <n v="0"/>
    <n v="0"/>
    <n v="1"/>
    <n v="1"/>
    <n v="1"/>
    <n v="1"/>
    <n v="1"/>
    <n v="0"/>
    <n v="0"/>
    <n v="0"/>
    <n v="0"/>
    <n v="0"/>
    <n v="0"/>
    <n v="0"/>
    <n v="1"/>
    <n v="0"/>
    <n v="0"/>
    <n v="0"/>
    <n v="44521"/>
    <n v="44552"/>
    <n v="0"/>
    <n v="1"/>
    <n v="0"/>
    <n v="2021"/>
    <n v="11"/>
    <n v="30"/>
    <n v="9"/>
    <m/>
    <m/>
    <m/>
    <x v="2"/>
    <s v="Direct"/>
    <x v="0"/>
    <x v="10"/>
    <x v="1"/>
  </r>
  <r>
    <n v="55034214"/>
    <s v="Data Scientist"/>
    <x v="1"/>
    <s v="Database Development &amp; Administration"/>
    <x v="883"/>
    <n v="24833420"/>
    <s v="AHPRA"/>
    <n v="2.4"/>
    <d v="2021-11-22T00:00:00"/>
    <n v="44552.999988425923"/>
    <m/>
    <s v="Australia"/>
    <x v="2"/>
    <x v="2"/>
    <s v="CBD &amp; Inner Suburbs"/>
    <s v="melbourne"/>
    <x v="0"/>
    <s v="From $ 104,567 plus Superannuation"/>
    <m/>
    <s v="https://www.seek.com.au/job/55034214?type=standout#searchRequestToken=ffd5734b-15b4-488b-bea4-2a7aa71a77af"/>
    <n v="1"/>
    <n v="1"/>
    <n v="1"/>
    <n v="1"/>
    <n v="0"/>
    <n v="0"/>
    <n v="0"/>
    <n v="0"/>
    <n v="0"/>
    <n v="0"/>
    <n v="1"/>
    <n v="0"/>
    <n v="0"/>
    <n v="1"/>
    <n v="0"/>
    <n v="0"/>
    <n v="0"/>
    <n v="0"/>
    <n v="0"/>
    <n v="0"/>
    <n v="0"/>
    <n v="0"/>
    <n v="0"/>
    <n v="0"/>
    <n v="0"/>
    <n v="44522"/>
    <n v="44535"/>
    <n v="0"/>
    <n v="1"/>
    <n v="0"/>
    <n v="2021"/>
    <n v="11"/>
    <n v="30"/>
    <n v="6"/>
    <n v="104567"/>
    <n v="104567"/>
    <s v="year"/>
    <x v="2"/>
    <s v="Direct"/>
    <x v="1"/>
    <x v="10"/>
    <x v="1"/>
  </r>
  <r>
    <n v="55034216"/>
    <s v="Data Scientist"/>
    <x v="4"/>
    <s v="Government - State"/>
    <x v="883"/>
    <n v="24833420"/>
    <s v="AHPRA"/>
    <n v="2.4"/>
    <d v="2021-11-22T00:00:00"/>
    <n v="44552.999988425923"/>
    <m/>
    <s v="Australia"/>
    <x v="2"/>
    <x v="2"/>
    <s v="CBD &amp; Inner Suburbs"/>
    <s v="melbourne"/>
    <x v="0"/>
    <s v="From $ 104,567 plus Superannuation"/>
    <m/>
    <s v="https://www.seek.com.au/job/55034216?type=standout#searchRequestToken=fff9a63c-91c1-4fe9-9c44-665438749026"/>
    <n v="1"/>
    <n v="1"/>
    <n v="1"/>
    <n v="1"/>
    <n v="0"/>
    <n v="0"/>
    <n v="0"/>
    <n v="0"/>
    <n v="0"/>
    <n v="0"/>
    <n v="1"/>
    <n v="0"/>
    <n v="0"/>
    <n v="1"/>
    <n v="0"/>
    <n v="0"/>
    <n v="0"/>
    <n v="0"/>
    <n v="0"/>
    <n v="0"/>
    <n v="0"/>
    <n v="0"/>
    <n v="0"/>
    <n v="0"/>
    <n v="0"/>
    <n v="44522"/>
    <n v="44535"/>
    <n v="0"/>
    <n v="1"/>
    <n v="1"/>
    <n v="2021"/>
    <n v="11"/>
    <n v="30"/>
    <n v="6"/>
    <n v="104567"/>
    <n v="104567"/>
    <s v="year"/>
    <x v="2"/>
    <s v="Direct"/>
    <x v="1"/>
    <x v="10"/>
    <x v="1"/>
  </r>
  <r>
    <n v="55034901"/>
    <s v="Senior Analyst, Data and Analytics, Audit"/>
    <x v="2"/>
    <s v="Analysis &amp; Reporting"/>
    <x v="573"/>
    <n v="25632203"/>
    <s v="NAB"/>
    <n v="3.2"/>
    <d v="2021-11-22T00:00:00"/>
    <n v="44552.999988425923"/>
    <m/>
    <s v="Australia"/>
    <x v="2"/>
    <x v="2"/>
    <m/>
    <m/>
    <x v="0"/>
    <m/>
    <m/>
    <s v="https://www.seek.com.au/job/55034901?type=standout#searchRequestToken=ffe7b43c-22df-4a11-af9a-f720c8ed8d7b"/>
    <n v="0"/>
    <n v="1"/>
    <n v="0"/>
    <n v="1"/>
    <n v="0"/>
    <n v="0"/>
    <n v="0"/>
    <n v="0"/>
    <n v="0"/>
    <n v="0"/>
    <n v="1"/>
    <n v="0"/>
    <n v="0"/>
    <n v="1"/>
    <n v="0"/>
    <n v="0"/>
    <n v="0"/>
    <n v="0"/>
    <n v="0"/>
    <n v="0"/>
    <n v="0"/>
    <n v="0"/>
    <n v="0"/>
    <n v="0"/>
    <n v="0"/>
    <n v="44522"/>
    <n v="44552"/>
    <n v="0"/>
    <n v="1"/>
    <n v="0"/>
    <n v="2021"/>
    <n v="11"/>
    <n v="30"/>
    <n v="4"/>
    <m/>
    <m/>
    <m/>
    <x v="2"/>
    <s v="Direct"/>
    <x v="0"/>
    <x v="10"/>
    <x v="1"/>
  </r>
  <r>
    <n v="55037868"/>
    <s v="Data Scientist"/>
    <x v="0"/>
    <s v="Mathematics, Statistics &amp; Information Sciences"/>
    <x v="884"/>
    <n v="43703017"/>
    <m/>
    <m/>
    <d v="2021-11-22T00:00:00"/>
    <n v="44552.999988425923"/>
    <m/>
    <s v="Australia"/>
    <x v="0"/>
    <x v="0"/>
    <s v="CBD, Inner West &amp; Eastern Suburbs"/>
    <s v="sydney"/>
    <x v="0"/>
    <m/>
    <m/>
    <s v="https://www.seek.com.au/job/55037868?type=standard#searchRequestToken=ffe7b43c-22df-4a11-af9a-f720c8ed8d7b"/>
    <n v="1"/>
    <n v="1"/>
    <n v="1"/>
    <n v="1"/>
    <n v="0"/>
    <n v="0"/>
    <n v="0"/>
    <n v="0"/>
    <n v="0"/>
    <n v="0"/>
    <n v="1"/>
    <n v="0"/>
    <n v="0"/>
    <n v="1"/>
    <n v="0"/>
    <n v="0"/>
    <n v="0"/>
    <n v="0"/>
    <n v="0"/>
    <n v="0"/>
    <n v="0"/>
    <n v="0"/>
    <n v="0"/>
    <n v="0"/>
    <n v="0"/>
    <n v="44522"/>
    <n v="44552"/>
    <n v="0"/>
    <n v="1"/>
    <n v="0"/>
    <n v="2021"/>
    <n v="11"/>
    <n v="30"/>
    <n v="6"/>
    <m/>
    <m/>
    <m/>
    <x v="2"/>
    <s v="Direct"/>
    <x v="0"/>
    <x v="10"/>
    <x v="1"/>
  </r>
  <r>
    <n v="55043782"/>
    <s v="Data &amp; Analytics Technical Consultant (Work From Anywhere!)"/>
    <x v="1"/>
    <s v="Consultants"/>
    <x v="878"/>
    <n v="38879139"/>
    <m/>
    <m/>
    <d v="2021-11-22T00:00:00"/>
    <n v="44552.999988425923"/>
    <m/>
    <s v="Australia"/>
    <x v="2"/>
    <x v="2"/>
    <s v="CBD &amp; Inner Suburbs"/>
    <s v="melbourne"/>
    <x v="0"/>
    <m/>
    <m/>
    <s v="https://www.seek.com.au/job/55043782?type=standard#searchRequestToken=fe67f9ff-c290-4442-a073-4f0597fa0c69"/>
    <n v="0"/>
    <n v="1"/>
    <n v="0"/>
    <n v="1"/>
    <n v="0"/>
    <n v="0"/>
    <n v="0"/>
    <n v="0"/>
    <n v="0"/>
    <n v="0"/>
    <n v="1"/>
    <n v="0"/>
    <n v="0"/>
    <n v="1"/>
    <n v="0"/>
    <n v="0"/>
    <n v="0"/>
    <n v="0"/>
    <n v="0"/>
    <n v="0"/>
    <n v="0"/>
    <n v="0"/>
    <n v="0"/>
    <n v="0"/>
    <n v="0"/>
    <n v="44522"/>
    <n v="44533"/>
    <n v="0"/>
    <n v="1"/>
    <n v="0"/>
    <n v="2021"/>
    <n v="11"/>
    <n v="30"/>
    <n v="4"/>
    <m/>
    <m/>
    <m/>
    <x v="2"/>
    <s v="Direct"/>
    <x v="0"/>
    <x v="10"/>
    <x v="1"/>
  </r>
  <r>
    <n v="55045481"/>
    <s v="Data Scientist"/>
    <x v="1"/>
    <s v="Developers/Programmers"/>
    <x v="85"/>
    <n v="2684"/>
    <m/>
    <m/>
    <d v="2021-11-22T00:00:00"/>
    <n v="44552.698576388888"/>
    <m/>
    <s v="Australia"/>
    <x v="3"/>
    <x v="3"/>
    <s v="CBD, Inner &amp; Western Suburbs"/>
    <s v="perth"/>
    <x v="0"/>
    <s v="Flexible work culture"/>
    <m/>
    <s v="https://www.seek.com.au/job/55045481?type=standard#searchRequestToken=ffe7b43c-22df-4a11-af9a-f720c8ed8d7b"/>
    <n v="1"/>
    <n v="1"/>
    <n v="1"/>
    <n v="1"/>
    <n v="0"/>
    <n v="0"/>
    <n v="0"/>
    <n v="0"/>
    <n v="0"/>
    <n v="0"/>
    <n v="1"/>
    <n v="0"/>
    <n v="0"/>
    <n v="1"/>
    <n v="0"/>
    <n v="0"/>
    <n v="0"/>
    <n v="0"/>
    <n v="0"/>
    <n v="0"/>
    <n v="0"/>
    <n v="0"/>
    <n v="0"/>
    <n v="0"/>
    <n v="0"/>
    <n v="44522"/>
    <n v="44552"/>
    <n v="0"/>
    <n v="1"/>
    <n v="0"/>
    <n v="2021"/>
    <n v="11"/>
    <n v="29"/>
    <n v="6"/>
    <m/>
    <m/>
    <m/>
    <x v="2"/>
    <s v="Direct"/>
    <x v="1"/>
    <x v="10"/>
    <x v="1"/>
  </r>
  <r>
    <n v="55046826"/>
    <s v="Software Engineer - AI Applications"/>
    <x v="1"/>
    <s v="Engineering - Software"/>
    <x v="486"/>
    <n v="26331750"/>
    <s v="The University of Queensland"/>
    <n v="3.9"/>
    <d v="2021-11-22T00:00:00"/>
    <n v="44552.723611111112"/>
    <m/>
    <s v="Australia"/>
    <x v="4"/>
    <x v="4"/>
    <s v="CBD &amp; Inner Suburbs"/>
    <s v="St Lucia"/>
    <x v="0"/>
    <s v="+ super of up to 17%"/>
    <m/>
    <s v="https://www.seek.com.au/job/55046826?type=standout#searchRequestToken=fffb2b30-a0bc-49e2-ade9-c71387cd0d38"/>
    <n v="1"/>
    <n v="1"/>
    <n v="1"/>
    <n v="1"/>
    <n v="0"/>
    <n v="0"/>
    <n v="0"/>
    <n v="0"/>
    <n v="0"/>
    <n v="1"/>
    <n v="1"/>
    <n v="1"/>
    <n v="1"/>
    <n v="1"/>
    <n v="0"/>
    <n v="0"/>
    <n v="0"/>
    <n v="0"/>
    <n v="0"/>
    <n v="0"/>
    <n v="0"/>
    <n v="0"/>
    <n v="0"/>
    <n v="0"/>
    <n v="0"/>
    <n v="44522"/>
    <n v="44552"/>
    <n v="0"/>
    <n v="1"/>
    <n v="0"/>
    <n v="2021"/>
    <n v="11"/>
    <n v="29"/>
    <n v="9"/>
    <m/>
    <m/>
    <m/>
    <x v="2"/>
    <s v="Direct"/>
    <x v="1"/>
    <x v="10"/>
    <x v="1"/>
  </r>
  <r>
    <n v="55046827"/>
    <s v="Software Engineer - AI Applications"/>
    <x v="3"/>
    <s v="Other"/>
    <x v="486"/>
    <n v="26331750"/>
    <s v="The University of Queensland"/>
    <n v="3.9"/>
    <d v="2021-11-22T00:00:00"/>
    <n v="44552.723611111112"/>
    <m/>
    <s v="Australia"/>
    <x v="4"/>
    <x v="4"/>
    <s v="CBD &amp; Inner Suburbs"/>
    <s v="St Lucia"/>
    <x v="0"/>
    <s v="+ super of up to 17%"/>
    <m/>
    <s v="https://www.seek.com.au/job/55046827?type=standout#searchRequestToken=fffb2b30-a0bc-49e2-ade9-c71387cd0d38"/>
    <n v="1"/>
    <n v="1"/>
    <n v="1"/>
    <n v="1"/>
    <n v="0"/>
    <n v="0"/>
    <n v="0"/>
    <n v="0"/>
    <n v="0"/>
    <n v="1"/>
    <n v="1"/>
    <n v="1"/>
    <n v="0"/>
    <n v="1"/>
    <n v="0"/>
    <n v="0"/>
    <n v="0"/>
    <n v="0"/>
    <n v="0"/>
    <n v="0"/>
    <n v="0"/>
    <n v="0"/>
    <n v="1"/>
    <n v="0"/>
    <n v="0"/>
    <n v="44522"/>
    <n v="44552"/>
    <n v="0"/>
    <n v="1"/>
    <n v="1"/>
    <n v="2021"/>
    <n v="11"/>
    <n v="29"/>
    <n v="9"/>
    <m/>
    <m/>
    <m/>
    <x v="2"/>
    <s v="Direct"/>
    <x v="1"/>
    <x v="10"/>
    <x v="1"/>
  </r>
  <r>
    <n v="55054534"/>
    <s v="Data Scientist"/>
    <x v="1"/>
    <s v="Other"/>
    <x v="544"/>
    <n v="13581320"/>
    <s v="Downer"/>
    <n v="3.6"/>
    <d v="2021-11-23T00:00:00"/>
    <n v="44553.999988425923"/>
    <m/>
    <s v="Australia"/>
    <x v="0"/>
    <x v="0"/>
    <s v="Ryde &amp; Macquarie Park"/>
    <s v="North Ryde"/>
    <x v="0"/>
    <s v="Base salary + 10% superannuation + flex working"/>
    <m/>
    <s v="https://www.seek.com.au/job/55054534?type=standard#searchRequestToken=ffe7b43c-22df-4a11-af9a-f720c8ed8d7b"/>
    <n v="1"/>
    <n v="1"/>
    <n v="1"/>
    <n v="1"/>
    <n v="0"/>
    <n v="0"/>
    <n v="0"/>
    <n v="0"/>
    <n v="0"/>
    <n v="0"/>
    <n v="1"/>
    <n v="0"/>
    <n v="0"/>
    <n v="1"/>
    <n v="0"/>
    <n v="0"/>
    <n v="0"/>
    <n v="0"/>
    <n v="0"/>
    <n v="0"/>
    <n v="0"/>
    <n v="0"/>
    <n v="0"/>
    <n v="0"/>
    <n v="0"/>
    <n v="44522"/>
    <n v="44553"/>
    <n v="0"/>
    <n v="1"/>
    <n v="0"/>
    <n v="2021"/>
    <n v="11"/>
    <n v="30"/>
    <n v="6"/>
    <m/>
    <m/>
    <m/>
    <x v="2"/>
    <s v="Direct"/>
    <x v="1"/>
    <x v="10"/>
    <x v="2"/>
  </r>
  <r>
    <n v="55054762"/>
    <s v="Foundation Data Analyst"/>
    <x v="1"/>
    <s v="Business/Systems Analysts"/>
    <x v="818"/>
    <n v="20905035"/>
    <s v="The King's School"/>
    <n v="3.2"/>
    <d v="2021-11-23T00:00:00"/>
    <n v="44553.999988425923"/>
    <m/>
    <s v="Australia"/>
    <x v="0"/>
    <x v="0"/>
    <s v="Parramatta &amp; Western Suburbs"/>
    <s v="North Parramatta"/>
    <x v="0"/>
    <m/>
    <m/>
    <s v="https://www.seek.com.au/job/55054762?type=standout#searchRequestToken=ffc59fde-f054-4c28-9923-b1767303119c"/>
    <n v="0"/>
    <n v="1"/>
    <n v="0"/>
    <n v="1"/>
    <n v="0"/>
    <n v="0"/>
    <n v="0"/>
    <n v="0"/>
    <n v="0"/>
    <n v="0"/>
    <n v="1"/>
    <n v="0"/>
    <n v="0"/>
    <n v="1"/>
    <n v="0"/>
    <n v="0"/>
    <n v="0"/>
    <n v="0"/>
    <n v="0"/>
    <n v="0"/>
    <n v="0"/>
    <n v="0"/>
    <n v="0"/>
    <n v="0"/>
    <n v="0"/>
    <n v="44522"/>
    <n v="44553"/>
    <n v="0"/>
    <n v="1"/>
    <n v="0"/>
    <n v="2021"/>
    <n v="11"/>
    <n v="30"/>
    <n v="4"/>
    <m/>
    <m/>
    <m/>
    <x v="2"/>
    <s v="Direct"/>
    <x v="0"/>
    <x v="10"/>
    <x v="2"/>
  </r>
  <r>
    <n v="55055865"/>
    <s v="Data Scientist - Strategy and Insights"/>
    <x v="0"/>
    <s v="Mathematics, Statistics &amp; Information Sciences"/>
    <x v="44"/>
    <n v="37079664"/>
    <m/>
    <m/>
    <d v="2021-11-23T00:00:00"/>
    <n v="44553.999988425923"/>
    <m/>
    <s v="Australia"/>
    <x v="0"/>
    <x v="0"/>
    <s v="CBD, Inner West &amp; Eastern Suburbs"/>
    <s v="sydney"/>
    <x v="0"/>
    <s v="$120-$140K inc super + Bonus"/>
    <m/>
    <s v="https://www.seek.com.au/job/55055865?type=standout#searchRequestToken=ffe7b43c-22df-4a11-af9a-f720c8ed8d7b"/>
    <n v="1"/>
    <n v="1"/>
    <n v="1"/>
    <n v="1"/>
    <n v="0"/>
    <n v="0"/>
    <n v="0"/>
    <n v="0"/>
    <n v="0"/>
    <n v="0"/>
    <n v="1"/>
    <n v="0"/>
    <n v="0"/>
    <n v="1"/>
    <n v="0"/>
    <n v="0"/>
    <n v="0"/>
    <n v="0"/>
    <n v="0"/>
    <n v="0"/>
    <n v="0"/>
    <n v="1"/>
    <n v="0"/>
    <n v="0"/>
    <n v="0"/>
    <n v="44522"/>
    <n v="44550"/>
    <n v="1"/>
    <n v="1"/>
    <n v="0"/>
    <n v="2021"/>
    <n v="11"/>
    <n v="30"/>
    <n v="7"/>
    <m/>
    <m/>
    <m/>
    <x v="2"/>
    <s v="Recruiter"/>
    <x v="1"/>
    <x v="10"/>
    <x v="2"/>
  </r>
  <r>
    <n v="55059570"/>
    <s v="Data Scientist"/>
    <x v="0"/>
    <s v="Mathematics, Statistics &amp; Information Sciences"/>
    <x v="885"/>
    <n v="40294331"/>
    <m/>
    <m/>
    <d v="2021-11-23T00:00:00"/>
    <n v="44553.999988425923"/>
    <m/>
    <s v="Australia"/>
    <x v="4"/>
    <x v="4"/>
    <s v="CBD &amp; Inner Suburbs"/>
    <s v="Milton"/>
    <x v="0"/>
    <m/>
    <m/>
    <s v="https://www.seek.com.au/job/55059570?type=standout#searchRequestToken=fff9a63c-91c1-4fe9-9c44-665438749026"/>
    <n v="1"/>
    <n v="1"/>
    <n v="1"/>
    <n v="1"/>
    <n v="0"/>
    <n v="0"/>
    <n v="0"/>
    <n v="0"/>
    <n v="0"/>
    <n v="0"/>
    <n v="1"/>
    <n v="0"/>
    <n v="0"/>
    <n v="1"/>
    <n v="0"/>
    <n v="0"/>
    <n v="0"/>
    <n v="0"/>
    <n v="0"/>
    <n v="0"/>
    <n v="0"/>
    <n v="0"/>
    <n v="0"/>
    <n v="0"/>
    <n v="0"/>
    <n v="44523"/>
    <n v="44553"/>
    <n v="0"/>
    <n v="1"/>
    <n v="0"/>
    <n v="2021"/>
    <n v="11"/>
    <n v="30"/>
    <n v="6"/>
    <m/>
    <m/>
    <m/>
    <x v="2"/>
    <s v="Direct"/>
    <x v="0"/>
    <x v="10"/>
    <x v="2"/>
  </r>
  <r>
    <n v="55061674"/>
    <s v="Data Scientist"/>
    <x v="0"/>
    <s v="Mathematics, Statistics &amp; Information Sciences"/>
    <x v="43"/>
    <n v="38197469"/>
    <m/>
    <m/>
    <d v="2021-11-23T00:00:00"/>
    <n v="44553.999988425923"/>
    <m/>
    <s v="Australia"/>
    <x v="0"/>
    <x v="0"/>
    <s v="CBD, Inner West &amp; Eastern Suburbs"/>
    <s v="sydney"/>
    <x v="0"/>
    <m/>
    <m/>
    <s v="https://www.seek.com.au/job/55061674?type=standard#searchRequestToken=fffb2b30-a0bc-49e2-ade9-c71387cd0d38"/>
    <n v="1"/>
    <n v="1"/>
    <n v="1"/>
    <n v="1"/>
    <n v="0"/>
    <n v="0"/>
    <n v="0"/>
    <n v="0"/>
    <n v="0"/>
    <n v="1"/>
    <n v="1"/>
    <n v="1"/>
    <n v="0"/>
    <n v="1"/>
    <n v="0"/>
    <n v="0"/>
    <n v="0"/>
    <n v="0"/>
    <n v="0"/>
    <n v="0"/>
    <n v="0"/>
    <n v="1"/>
    <n v="0"/>
    <n v="0"/>
    <n v="0"/>
    <n v="44523"/>
    <n v="44553"/>
    <n v="0"/>
    <n v="1"/>
    <n v="0"/>
    <n v="2021"/>
    <n v="11"/>
    <n v="30"/>
    <n v="9"/>
    <m/>
    <m/>
    <m/>
    <x v="2"/>
    <s v="Direct"/>
    <x v="0"/>
    <x v="10"/>
    <x v="2"/>
  </r>
  <r>
    <n v="55068414"/>
    <s v="Start your new career as a Data Analyst"/>
    <x v="1"/>
    <s v="Consultants"/>
    <x v="644"/>
    <n v="39371635"/>
    <m/>
    <m/>
    <d v="2021-11-23T00:00:00"/>
    <n v="44553.999988425923"/>
    <m/>
    <s v="Australia"/>
    <x v="0"/>
    <x v="0"/>
    <s v="CBD, Inner West &amp; Eastern Suburbs"/>
    <s v="sydney"/>
    <x v="0"/>
    <s v="$56,000 - $59,999"/>
    <m/>
    <s v="https://www.seek.com.au/job/55068414?type=standard#searchRequestToken=ffc59fde-f054-4c28-9923-b1767303119c"/>
    <n v="0"/>
    <n v="1"/>
    <n v="0"/>
    <n v="1"/>
    <n v="0"/>
    <n v="0"/>
    <n v="0"/>
    <n v="0"/>
    <n v="0"/>
    <n v="0"/>
    <n v="1"/>
    <n v="0"/>
    <n v="0"/>
    <n v="1"/>
    <n v="0"/>
    <n v="0"/>
    <n v="0"/>
    <n v="0"/>
    <n v="0"/>
    <n v="0"/>
    <n v="0"/>
    <n v="0"/>
    <n v="0"/>
    <n v="0"/>
    <n v="0"/>
    <n v="44523"/>
    <n v="44553"/>
    <n v="0"/>
    <n v="1"/>
    <n v="0"/>
    <n v="2021"/>
    <n v="11"/>
    <n v="30"/>
    <n v="4"/>
    <n v="56000"/>
    <n v="59999"/>
    <s v="year"/>
    <x v="2"/>
    <s v="Direct"/>
    <x v="1"/>
    <x v="10"/>
    <x v="2"/>
  </r>
  <r>
    <n v="55071450"/>
    <s v="Data Analyst"/>
    <x v="1"/>
    <s v="Business/Systems Analysts"/>
    <x v="330"/>
    <n v="43028454"/>
    <m/>
    <m/>
    <d v="2021-11-23T00:00:00"/>
    <n v="44553.999988425923"/>
    <m/>
    <s v="Australia"/>
    <x v="0"/>
    <x v="0"/>
    <s v="CBD, Inner West &amp; Eastern Suburbs"/>
    <s v="sydney"/>
    <x v="0"/>
    <s v="$100,000 + super"/>
    <m/>
    <s v="https://www.seek.com.au/job/55071450?type=standout#searchRequestToken=ffc59fde-f054-4c28-9923-b1767303119c"/>
    <n v="0"/>
    <n v="1"/>
    <n v="0"/>
    <n v="1"/>
    <n v="0"/>
    <n v="0"/>
    <n v="0"/>
    <n v="0"/>
    <n v="0"/>
    <n v="0"/>
    <n v="1"/>
    <n v="0"/>
    <n v="0"/>
    <n v="1"/>
    <n v="0"/>
    <n v="0"/>
    <n v="0"/>
    <n v="0"/>
    <n v="0"/>
    <n v="0"/>
    <n v="0"/>
    <n v="0"/>
    <n v="0"/>
    <n v="0"/>
    <n v="0"/>
    <n v="44523"/>
    <n v="44553"/>
    <n v="1"/>
    <n v="1"/>
    <n v="0"/>
    <n v="2021"/>
    <n v="11"/>
    <n v="30"/>
    <n v="4"/>
    <n v="100000"/>
    <n v="100000"/>
    <s v="year"/>
    <x v="2"/>
    <s v="Recruiter"/>
    <x v="1"/>
    <x v="10"/>
    <x v="2"/>
  </r>
  <r>
    <n v="55071836"/>
    <s v="Manager, Data Scientist"/>
    <x v="1"/>
    <s v="Other"/>
    <x v="65"/>
    <n v="45561455"/>
    <m/>
    <m/>
    <d v="2021-11-23T00:00:00"/>
    <n v="44553.791909722233"/>
    <m/>
    <s v="Australia"/>
    <x v="3"/>
    <x v="3"/>
    <s v="CBD, Inner &amp; Western Suburbs"/>
    <s v="perth"/>
    <x v="0"/>
    <m/>
    <m/>
    <s v="https://www.seek.com.au/job/55071836?type=standard#searchRequestToken=fffb2b30-a0bc-49e2-ade9-c71387cd0d38"/>
    <n v="1"/>
    <n v="1"/>
    <n v="1"/>
    <n v="1"/>
    <n v="0"/>
    <n v="0"/>
    <n v="0"/>
    <n v="0"/>
    <n v="1"/>
    <n v="1"/>
    <n v="1"/>
    <n v="1"/>
    <n v="1"/>
    <n v="1"/>
    <n v="0"/>
    <n v="0"/>
    <n v="0"/>
    <n v="0"/>
    <n v="0"/>
    <n v="0"/>
    <n v="0"/>
    <n v="1"/>
    <n v="0"/>
    <n v="0"/>
    <n v="0"/>
    <n v="44523"/>
    <n v="44553"/>
    <n v="1"/>
    <n v="1"/>
    <n v="0"/>
    <n v="2021"/>
    <n v="11"/>
    <n v="29"/>
    <n v="11"/>
    <m/>
    <m/>
    <m/>
    <x v="2"/>
    <s v="Recruiter"/>
    <x v="0"/>
    <x v="10"/>
    <x v="2"/>
  </r>
  <r>
    <n v="55072419"/>
    <s v="Data Engineer"/>
    <x v="1"/>
    <s v="Database Development &amp; Administration"/>
    <x v="386"/>
    <n v="20291172"/>
    <m/>
    <m/>
    <d v="2021-11-23T00:00:00"/>
    <n v="44553.999988425923"/>
    <m/>
    <s v="Australia"/>
    <x v="0"/>
    <x v="0"/>
    <s v="CBD, Inner West &amp; Eastern Suburbs"/>
    <s v="sydney"/>
    <x v="0"/>
    <s v="$144k incl super + benefits"/>
    <m/>
    <s v="https://www.seek.com.au/job/55072419?type=standard#searchRequestToken=ffb5f060-f9ca-4145-8a61-bb98c1e8f003"/>
    <n v="0"/>
    <n v="1"/>
    <n v="0"/>
    <n v="1"/>
    <n v="0"/>
    <n v="0"/>
    <n v="0"/>
    <n v="0"/>
    <n v="0"/>
    <n v="1"/>
    <n v="1"/>
    <n v="1"/>
    <n v="1"/>
    <n v="0"/>
    <n v="0"/>
    <n v="0"/>
    <n v="0"/>
    <n v="0"/>
    <n v="0"/>
    <n v="0"/>
    <n v="0"/>
    <n v="1"/>
    <n v="0"/>
    <n v="0"/>
    <n v="0"/>
    <n v="44523"/>
    <n v="44551"/>
    <n v="0"/>
    <n v="1"/>
    <n v="0"/>
    <n v="2021"/>
    <n v="11"/>
    <n v="30"/>
    <n v="7"/>
    <n v="144000"/>
    <n v="144000"/>
    <s v="year"/>
    <x v="2"/>
    <s v="Direct"/>
    <x v="1"/>
    <x v="10"/>
    <x v="2"/>
  </r>
  <r>
    <n v="55075203"/>
    <s v="Data Scientist"/>
    <x v="1"/>
    <s v="Database Development &amp; Administration"/>
    <x v="349"/>
    <n v="34665346"/>
    <m/>
    <m/>
    <d v="2021-11-24T00:00:00"/>
    <n v="44554.999988425923"/>
    <m/>
    <s v="Australia"/>
    <x v="0"/>
    <x v="0"/>
    <s v="CBD, Inner West &amp; Eastern Suburbs"/>
    <s v="sydney"/>
    <x v="0"/>
    <m/>
    <m/>
    <s v="https://www.seek.com.au/job/55075203?type=standard#searchRequestToken=ffe7b43c-22df-4a11-af9a-f720c8ed8d7b"/>
    <n v="0"/>
    <n v="1"/>
    <n v="1"/>
    <n v="1"/>
    <n v="0"/>
    <n v="0"/>
    <n v="0"/>
    <n v="0"/>
    <n v="0"/>
    <n v="0"/>
    <n v="1"/>
    <n v="0"/>
    <n v="0"/>
    <n v="1"/>
    <n v="0"/>
    <n v="0"/>
    <n v="0"/>
    <n v="0"/>
    <n v="0"/>
    <n v="0"/>
    <n v="1"/>
    <n v="0"/>
    <n v="0"/>
    <n v="0"/>
    <n v="0"/>
    <n v="44523"/>
    <n v="44554"/>
    <n v="0"/>
    <n v="1"/>
    <n v="0"/>
    <n v="2021"/>
    <n v="11"/>
    <n v="30"/>
    <n v="6"/>
    <m/>
    <m/>
    <m/>
    <x v="2"/>
    <s v="Direct"/>
    <x v="0"/>
    <x v="10"/>
    <x v="0"/>
  </r>
  <r>
    <n v="55082508"/>
    <s v="Data Scientist"/>
    <x v="0"/>
    <s v="Mathematics, Statistics &amp; Information Sciences"/>
    <x v="886"/>
    <n v="27493644"/>
    <s v="ALDI"/>
    <n v="3"/>
    <d v="2021-11-24T00:00:00"/>
    <n v="44554.999988425923"/>
    <m/>
    <s v="Australia"/>
    <x v="0"/>
    <x v="0"/>
    <s v="Parramatta &amp; Western Suburbs"/>
    <s v="Minchinbury"/>
    <x v="0"/>
    <s v="$121,900 - $139,000 (including super)"/>
    <m/>
    <s v="https://www.seek.com.au/job/55082508?type=standard#searchRequestToken=ffc59fde-f054-4c28-9923-b1767303119c"/>
    <n v="1"/>
    <n v="1"/>
    <n v="1"/>
    <n v="1"/>
    <n v="0"/>
    <n v="0"/>
    <n v="0"/>
    <n v="0"/>
    <n v="0"/>
    <n v="0"/>
    <n v="1"/>
    <n v="0"/>
    <n v="1"/>
    <n v="1"/>
    <n v="0"/>
    <n v="0"/>
    <n v="0"/>
    <n v="0"/>
    <n v="0"/>
    <n v="0"/>
    <n v="0"/>
    <n v="0"/>
    <n v="0"/>
    <n v="0"/>
    <n v="0"/>
    <n v="44524"/>
    <n v="44553"/>
    <n v="0"/>
    <n v="1"/>
    <n v="0"/>
    <n v="2021"/>
    <n v="11"/>
    <n v="30"/>
    <n v="7"/>
    <n v="121900"/>
    <n v="139000"/>
    <s v="year"/>
    <x v="2"/>
    <s v="Direct"/>
    <x v="1"/>
    <x v="10"/>
    <x v="0"/>
  </r>
  <r>
    <n v="55085306"/>
    <s v="Data Scientist"/>
    <x v="0"/>
    <s v="Mathematics, Statistics &amp; Information Sciences"/>
    <x v="887"/>
    <n v="41989016"/>
    <m/>
    <m/>
    <d v="2021-11-24T00:00:00"/>
    <n v="44554.999988425923"/>
    <m/>
    <s v="Australia"/>
    <x v="4"/>
    <x v="4"/>
    <s v="CBD &amp; Inner Suburbs"/>
    <s v="West End"/>
    <x v="0"/>
    <m/>
    <m/>
    <s v="https://www.seek.com.au/job/55085306?type=standout#searchRequestToken=ff676f21-04fb-4a3f-81fb-f2fb81304dba"/>
    <n v="1"/>
    <n v="1"/>
    <n v="1"/>
    <n v="1"/>
    <n v="0"/>
    <n v="0"/>
    <n v="0"/>
    <n v="0"/>
    <n v="0"/>
    <n v="0"/>
    <n v="1"/>
    <n v="0"/>
    <n v="0"/>
    <n v="1"/>
    <n v="0"/>
    <n v="0"/>
    <n v="0"/>
    <n v="0"/>
    <n v="0"/>
    <n v="0"/>
    <n v="0"/>
    <n v="0"/>
    <n v="0"/>
    <n v="0"/>
    <n v="0"/>
    <n v="44524"/>
    <n v="44554"/>
    <n v="0"/>
    <n v="1"/>
    <n v="0"/>
    <n v="2021"/>
    <n v="11"/>
    <n v="30"/>
    <n v="6"/>
    <m/>
    <m/>
    <m/>
    <x v="2"/>
    <s v="Direct"/>
    <x v="0"/>
    <x v="10"/>
    <x v="0"/>
  </r>
  <r>
    <n v="55085339"/>
    <s v="Junior Data Scientist"/>
    <x v="10"/>
    <s v="Other"/>
    <x v="888"/>
    <n v="24016426"/>
    <m/>
    <m/>
    <d v="2021-11-24T00:00:00"/>
    <n v="44554.999988425923"/>
    <m/>
    <s v="Australia"/>
    <x v="0"/>
    <x v="0"/>
    <s v="CBD, Inner West &amp; Eastern Suburbs"/>
    <s v="sydney"/>
    <x v="0"/>
    <m/>
    <m/>
    <s v="https://www.seek.com.au/job/55085339?type=standard#searchRequestToken=ff9bad83-b960-4f60-ba10-5fd2d9b1293a"/>
    <n v="1"/>
    <n v="1"/>
    <n v="0"/>
    <n v="1"/>
    <n v="0"/>
    <n v="0"/>
    <n v="0"/>
    <n v="0"/>
    <n v="0"/>
    <n v="0"/>
    <n v="1"/>
    <n v="0"/>
    <n v="0"/>
    <n v="1"/>
    <n v="0"/>
    <n v="0"/>
    <n v="0"/>
    <n v="0"/>
    <n v="0"/>
    <n v="0"/>
    <n v="0"/>
    <n v="0"/>
    <n v="0"/>
    <n v="0"/>
    <n v="0"/>
    <n v="44524"/>
    <n v="44552"/>
    <n v="0"/>
    <n v="1"/>
    <n v="0"/>
    <n v="2021"/>
    <n v="11"/>
    <n v="30"/>
    <n v="5"/>
    <m/>
    <m/>
    <m/>
    <x v="2"/>
    <s v="Direct"/>
    <x v="0"/>
    <x v="10"/>
    <x v="0"/>
  </r>
  <r>
    <n v="55086400"/>
    <s v="Senior Data Scientist"/>
    <x v="10"/>
    <s v="Other"/>
    <x v="888"/>
    <n v="24016426"/>
    <m/>
    <m/>
    <d v="2021-11-24T00:00:00"/>
    <n v="44554.999988425923"/>
    <m/>
    <s v="Australia"/>
    <x v="0"/>
    <x v="0"/>
    <m/>
    <m/>
    <x v="0"/>
    <m/>
    <m/>
    <s v="https://www.seek.com.au/job/55086400?type=standard#searchRequestToken=fff9a63c-91c1-4fe9-9c44-665438749026"/>
    <n v="1"/>
    <n v="1"/>
    <n v="1"/>
    <n v="1"/>
    <n v="0"/>
    <n v="0"/>
    <n v="0"/>
    <n v="0"/>
    <n v="0"/>
    <n v="0"/>
    <n v="1"/>
    <n v="0"/>
    <n v="0"/>
    <n v="1"/>
    <n v="0"/>
    <n v="0"/>
    <n v="0"/>
    <n v="0"/>
    <n v="0"/>
    <n v="0"/>
    <n v="0"/>
    <n v="0"/>
    <n v="0"/>
    <n v="0"/>
    <n v="0"/>
    <n v="44524"/>
    <n v="44552"/>
    <n v="0"/>
    <n v="1"/>
    <n v="0"/>
    <n v="2021"/>
    <n v="11"/>
    <n v="30"/>
    <n v="6"/>
    <m/>
    <m/>
    <m/>
    <x v="2"/>
    <s v="Direct"/>
    <x v="0"/>
    <x v="10"/>
    <x v="0"/>
  </r>
  <r>
    <n v="55091355"/>
    <s v="Data Scientist"/>
    <x v="0"/>
    <s v="Mathematics, Statistics &amp; Information Sciences"/>
    <x v="187"/>
    <n v="45079971"/>
    <s v="The University of Sydney"/>
    <n v="3.7"/>
    <d v="2021-11-24T00:00:00"/>
    <n v="44554.717175925929"/>
    <m/>
    <s v="Australia"/>
    <x v="0"/>
    <x v="0"/>
    <s v="CBD, Inner West &amp; Eastern Suburbs"/>
    <s v="Darlington"/>
    <x v="1"/>
    <s v="$97k - $106k p.a. + 17% super"/>
    <m/>
    <s v="https://www.seek.com.au/job/55091355?type=standout#searchRequestToken=ff9bad83-b960-4f60-ba10-5fd2d9b1293a"/>
    <n v="0"/>
    <n v="1"/>
    <n v="1"/>
    <n v="1"/>
    <n v="0"/>
    <n v="0"/>
    <n v="0"/>
    <n v="0"/>
    <n v="0"/>
    <n v="0"/>
    <n v="1"/>
    <n v="0"/>
    <n v="0"/>
    <n v="1"/>
    <n v="0"/>
    <n v="0"/>
    <n v="0"/>
    <n v="0"/>
    <n v="0"/>
    <n v="0"/>
    <n v="0"/>
    <n v="0"/>
    <n v="0"/>
    <n v="0"/>
    <n v="0"/>
    <n v="44524"/>
    <n v="44533"/>
    <n v="0"/>
    <n v="1"/>
    <n v="0"/>
    <n v="2021"/>
    <n v="11"/>
    <n v="29"/>
    <n v="5"/>
    <n v="97000"/>
    <n v="106000"/>
    <s v="year"/>
    <x v="2"/>
    <s v="Direct"/>
    <x v="1"/>
    <x v="10"/>
    <x v="0"/>
  </r>
  <r>
    <n v="55091892"/>
    <s v="Data Scientist"/>
    <x v="0"/>
    <s v="Modelling &amp; Simulation"/>
    <x v="622"/>
    <n v="36169439"/>
    <s v="Latitude Financial Services"/>
    <n v="2.8"/>
    <d v="2021-11-24T00:00:00"/>
    <n v="44554.730462962973"/>
    <m/>
    <s v="Australia"/>
    <x v="2"/>
    <x v="2"/>
    <s v="CBD &amp; Inner Suburbs"/>
    <s v="docklands"/>
    <x v="0"/>
    <m/>
    <m/>
    <s v="https://www.seek.com.au/job/55091892?type=standout#searchRequestToken=ff91986f-9a76-4cbd-898f-4aa1af5e2d60"/>
    <n v="1"/>
    <n v="1"/>
    <n v="1"/>
    <n v="1"/>
    <n v="0"/>
    <n v="0"/>
    <n v="0"/>
    <n v="0"/>
    <n v="0"/>
    <n v="0"/>
    <n v="1"/>
    <n v="0"/>
    <n v="0"/>
    <n v="1"/>
    <n v="0"/>
    <n v="0"/>
    <n v="0"/>
    <n v="0"/>
    <n v="0"/>
    <n v="0"/>
    <n v="0"/>
    <n v="0"/>
    <n v="0"/>
    <n v="0"/>
    <n v="0"/>
    <n v="44524"/>
    <n v="44554"/>
    <n v="0"/>
    <n v="1"/>
    <n v="0"/>
    <n v="2021"/>
    <n v="11"/>
    <n v="29"/>
    <n v="6"/>
    <m/>
    <m/>
    <m/>
    <x v="2"/>
    <s v="Direct"/>
    <x v="0"/>
    <x v="10"/>
    <x v="0"/>
  </r>
  <r>
    <n v="55093918"/>
    <s v="Data Scientist"/>
    <x v="0"/>
    <s v="Mathematics, Statistics &amp; Information Sciences"/>
    <x v="595"/>
    <n v="22821229"/>
    <m/>
    <m/>
    <d v="2021-11-24T00:00:00"/>
    <n v="44554.999988425923"/>
    <m/>
    <s v="Australia"/>
    <x v="3"/>
    <x v="3"/>
    <s v="CBD, Inner &amp; Western Suburbs"/>
    <s v="East Perth"/>
    <x v="0"/>
    <m/>
    <m/>
    <s v="https://www.seek.com.au/job/55093918?type=standard#searchRequestToken=ff91986f-9a76-4cbd-898f-4aa1af5e2d60"/>
    <n v="1"/>
    <n v="1"/>
    <n v="1"/>
    <n v="1"/>
    <n v="0"/>
    <n v="0"/>
    <n v="0"/>
    <n v="0"/>
    <n v="0"/>
    <n v="0"/>
    <n v="1"/>
    <n v="0"/>
    <n v="0"/>
    <n v="1"/>
    <n v="0"/>
    <n v="0"/>
    <n v="0"/>
    <n v="0"/>
    <n v="0"/>
    <n v="0"/>
    <n v="0"/>
    <n v="0"/>
    <n v="0"/>
    <n v="0"/>
    <n v="0"/>
    <n v="44524"/>
    <n v="44554"/>
    <n v="0"/>
    <n v="1"/>
    <n v="0"/>
    <n v="2021"/>
    <n v="11"/>
    <n v="30"/>
    <n v="6"/>
    <m/>
    <m/>
    <m/>
    <x v="2"/>
    <s v="Direct"/>
    <x v="0"/>
    <x v="10"/>
    <x v="0"/>
  </r>
  <r>
    <n v="55096953"/>
    <s v="Data Scientist - Multiple mid-senior Contract Roles - $600pd to $750pd"/>
    <x v="1"/>
    <s v="Other"/>
    <x v="72"/>
    <n v="35398774"/>
    <m/>
    <m/>
    <d v="2021-11-25T00:00:00"/>
    <n v="44555.999988425923"/>
    <m/>
    <s v="Australia"/>
    <x v="0"/>
    <x v="0"/>
    <s v="CBD, Inner West &amp; Eastern Suburbs"/>
    <s v="sydney"/>
    <x v="1"/>
    <s v="$600 per day to $750 per day"/>
    <m/>
    <s v="https://www.seek.com.au/job/55096953?type=standout#searchRequestToken=ffe0ca19-3e61-48ee-910f-e8fda09d9860"/>
    <n v="1"/>
    <n v="1"/>
    <n v="1"/>
    <n v="1"/>
    <n v="0"/>
    <n v="0"/>
    <n v="0"/>
    <n v="0"/>
    <n v="0"/>
    <n v="1"/>
    <n v="1"/>
    <n v="0"/>
    <n v="1"/>
    <n v="1"/>
    <n v="0"/>
    <n v="0"/>
    <n v="0"/>
    <n v="0"/>
    <n v="0"/>
    <n v="0"/>
    <n v="0"/>
    <n v="1"/>
    <n v="0"/>
    <n v="0"/>
    <n v="0"/>
    <n v="44525"/>
    <n v="44552"/>
    <n v="1"/>
    <n v="1"/>
    <n v="0"/>
    <n v="2021"/>
    <n v="11"/>
    <n v="30"/>
    <n v="9"/>
    <n v="600"/>
    <n v="750"/>
    <s v="day"/>
    <x v="2"/>
    <s v="Recruiter"/>
    <x v="1"/>
    <x v="10"/>
    <x v="3"/>
  </r>
  <r>
    <n v="55099060"/>
    <s v="Data Engineer Specialist"/>
    <x v="1"/>
    <s v="Engineering - Software"/>
    <x v="250"/>
    <n v="36442093"/>
    <s v="George Weston Foods"/>
    <n v="3.4"/>
    <d v="2021-11-25T00:00:00"/>
    <n v="44555.999988425923"/>
    <m/>
    <s v="Australia"/>
    <x v="0"/>
    <x v="0"/>
    <s v="Ryde &amp; Macquarie Park"/>
    <m/>
    <x v="0"/>
    <m/>
    <m/>
    <s v="https://www.seek.com.au/job/55099060?type=standout#searchRequestToken=ffb3fa77-9dbd-420f-99f1-d48395eded01"/>
    <n v="1"/>
    <n v="1"/>
    <n v="1"/>
    <n v="1"/>
    <n v="0"/>
    <n v="0"/>
    <n v="0"/>
    <n v="0"/>
    <n v="0"/>
    <n v="1"/>
    <n v="1"/>
    <n v="1"/>
    <n v="1"/>
    <n v="1"/>
    <n v="0"/>
    <n v="0"/>
    <n v="0"/>
    <n v="0"/>
    <n v="0"/>
    <n v="0"/>
    <n v="0"/>
    <n v="1"/>
    <n v="0"/>
    <n v="0"/>
    <n v="0"/>
    <n v="44525"/>
    <n v="44546"/>
    <n v="0"/>
    <n v="1"/>
    <n v="0"/>
    <n v="2021"/>
    <n v="11"/>
    <n v="30"/>
    <n v="10"/>
    <m/>
    <m/>
    <m/>
    <x v="2"/>
    <s v="Direct"/>
    <x v="0"/>
    <x v="10"/>
    <x v="3"/>
  </r>
  <r>
    <n v="55100456"/>
    <s v="Mid - Lead Data Scientist Positions - Anywhere in Australia"/>
    <x v="1"/>
    <s v="Developers/Programmers"/>
    <x v="846"/>
    <n v="39690466"/>
    <m/>
    <m/>
    <d v="2021-11-25T00:00:00"/>
    <n v="44555.476481481477"/>
    <m/>
    <s v="Australia"/>
    <x v="2"/>
    <x v="2"/>
    <m/>
    <m/>
    <x v="1"/>
    <m/>
    <m/>
    <s v="https://www.seek.com.au/job/55100456?type=standard#searchRequestToken=ff9bad83-b960-4f60-ba10-5fd2d9b1293a"/>
    <n v="1"/>
    <n v="1"/>
    <n v="1"/>
    <n v="1"/>
    <n v="0"/>
    <n v="0"/>
    <n v="0"/>
    <n v="0"/>
    <n v="0"/>
    <n v="0"/>
    <n v="1"/>
    <n v="0"/>
    <n v="0"/>
    <n v="1"/>
    <n v="0"/>
    <n v="0"/>
    <n v="0"/>
    <n v="0"/>
    <n v="0"/>
    <n v="0"/>
    <n v="0"/>
    <n v="0"/>
    <n v="0"/>
    <n v="0"/>
    <n v="0"/>
    <n v="44525"/>
    <n v="44554"/>
    <n v="0"/>
    <n v="1"/>
    <n v="0"/>
    <n v="2021"/>
    <n v="11"/>
    <n v="29"/>
    <n v="6"/>
    <m/>
    <m/>
    <m/>
    <x v="2"/>
    <s v="Direct"/>
    <x v="0"/>
    <x v="10"/>
    <x v="3"/>
  </r>
  <r>
    <n v="55102506"/>
    <s v="Data Scientist"/>
    <x v="1"/>
    <s v="Developers/Programmers"/>
    <x v="231"/>
    <n v="5067594"/>
    <s v="Bendigo &amp; Adelaide Bank"/>
    <n v="3"/>
    <d v="2021-11-25T00:00:00"/>
    <n v="44555.999988425923"/>
    <m/>
    <s v="Australia"/>
    <x v="2"/>
    <x v="2"/>
    <s v="CBD &amp; Inner Suburbs"/>
    <s v="melbourne"/>
    <x v="0"/>
    <s v="Perm role + benefits (more info on our website)"/>
    <m/>
    <s v="https://www.seek.com.au/job/55102506?type=standout#searchRequestToken=ff9bad83-b960-4f60-ba10-5fd2d9b1293a"/>
    <n v="0"/>
    <n v="1"/>
    <n v="1"/>
    <n v="1"/>
    <n v="0"/>
    <n v="0"/>
    <n v="0"/>
    <n v="0"/>
    <n v="0"/>
    <n v="0"/>
    <n v="1"/>
    <n v="0"/>
    <n v="0"/>
    <n v="1"/>
    <n v="0"/>
    <n v="0"/>
    <n v="0"/>
    <n v="0"/>
    <n v="0"/>
    <n v="0"/>
    <n v="0"/>
    <n v="0"/>
    <n v="0"/>
    <n v="0"/>
    <n v="0"/>
    <n v="44525"/>
    <n v="44539"/>
    <n v="0"/>
    <n v="1"/>
    <n v="0"/>
    <n v="2021"/>
    <n v="11"/>
    <n v="30"/>
    <n v="5"/>
    <m/>
    <m/>
    <m/>
    <x v="2"/>
    <s v="Direct"/>
    <x v="1"/>
    <x v="10"/>
    <x v="3"/>
  </r>
  <r>
    <n v="55103403"/>
    <s v="Senior Data Scientist - Customer Analytics"/>
    <x v="10"/>
    <s v="Other"/>
    <x v="218"/>
    <n v="8133080"/>
    <s v="Suncorp"/>
    <n v="3.4"/>
    <d v="2021-11-25T00:00:00"/>
    <n v="44555.999988425923"/>
    <m/>
    <s v="Australia"/>
    <x v="2"/>
    <x v="2"/>
    <s v="CBD &amp; Inner Suburbs"/>
    <s v="melbourne"/>
    <x v="1"/>
    <m/>
    <m/>
    <s v="https://www.seek.com.au/job/55103403?type=standard#searchRequestToken=ffc59fde-f054-4c28-9923-b1767303119c"/>
    <n v="0"/>
    <n v="1"/>
    <n v="1"/>
    <n v="1"/>
    <n v="0"/>
    <n v="0"/>
    <n v="0"/>
    <n v="0"/>
    <n v="0"/>
    <n v="0"/>
    <n v="1"/>
    <n v="0"/>
    <n v="0"/>
    <n v="1"/>
    <n v="0"/>
    <n v="0"/>
    <n v="0"/>
    <n v="0"/>
    <n v="0"/>
    <n v="0"/>
    <n v="0"/>
    <n v="0"/>
    <n v="0"/>
    <n v="0"/>
    <n v="0"/>
    <n v="44525"/>
    <n v="44539"/>
    <n v="0"/>
    <n v="1"/>
    <n v="0"/>
    <n v="2021"/>
    <n v="11"/>
    <n v="30"/>
    <n v="5"/>
    <m/>
    <m/>
    <m/>
    <x v="2"/>
    <s v="Direct"/>
    <x v="0"/>
    <x v="10"/>
    <x v="3"/>
  </r>
  <r>
    <n v="55103407"/>
    <s v="Senior Data Scientist - Customer Analytics"/>
    <x v="10"/>
    <s v="Other"/>
    <x v="218"/>
    <n v="8133080"/>
    <s v="Suncorp"/>
    <n v="3.4"/>
    <d v="2021-11-25T00:00:00"/>
    <n v="44555.999988425923"/>
    <m/>
    <s v="Australia"/>
    <x v="0"/>
    <x v="0"/>
    <s v="CBD, Inner West &amp; Eastern Suburbs"/>
    <s v="sydney"/>
    <x v="1"/>
    <m/>
    <m/>
    <s v="https://www.seek.com.au/job/55103407?type=standard#searchRequestToken=ffc59fde-f054-4c28-9923-b1767303119c"/>
    <n v="0"/>
    <n v="1"/>
    <n v="1"/>
    <n v="1"/>
    <n v="0"/>
    <n v="0"/>
    <n v="0"/>
    <n v="0"/>
    <n v="0"/>
    <n v="0"/>
    <n v="1"/>
    <n v="0"/>
    <n v="0"/>
    <n v="1"/>
    <n v="0"/>
    <n v="0"/>
    <n v="0"/>
    <n v="0"/>
    <n v="0"/>
    <n v="0"/>
    <n v="0"/>
    <n v="0"/>
    <n v="0"/>
    <n v="0"/>
    <n v="0"/>
    <n v="44525"/>
    <n v="44539"/>
    <n v="0"/>
    <n v="1"/>
    <n v="0"/>
    <n v="2021"/>
    <n v="11"/>
    <n v="30"/>
    <n v="5"/>
    <m/>
    <m/>
    <m/>
    <x v="2"/>
    <s v="Direct"/>
    <x v="0"/>
    <x v="10"/>
    <x v="3"/>
  </r>
  <r>
    <n v="55103408"/>
    <s v="Senior Data Scientist - Customer Analytics"/>
    <x v="10"/>
    <s v="Other"/>
    <x v="218"/>
    <n v="8133080"/>
    <s v="Suncorp"/>
    <n v="3.4"/>
    <d v="2021-11-25T00:00:00"/>
    <n v="44555.999988425923"/>
    <m/>
    <s v="Australia"/>
    <x v="4"/>
    <x v="4"/>
    <s v="CBD &amp; Inner Suburbs"/>
    <s v="brisbane"/>
    <x v="1"/>
    <m/>
    <m/>
    <s v="https://www.seek.com.au/job/55103408?type=standard#searchRequestToken=ffc59fde-f054-4c28-9923-b1767303119c"/>
    <n v="0"/>
    <n v="1"/>
    <n v="1"/>
    <n v="1"/>
    <n v="0"/>
    <n v="0"/>
    <n v="0"/>
    <n v="0"/>
    <n v="0"/>
    <n v="0"/>
    <n v="1"/>
    <n v="0"/>
    <n v="0"/>
    <n v="1"/>
    <n v="0"/>
    <n v="0"/>
    <n v="0"/>
    <n v="0"/>
    <n v="0"/>
    <n v="0"/>
    <n v="0"/>
    <n v="0"/>
    <n v="0"/>
    <n v="0"/>
    <n v="0"/>
    <n v="44525"/>
    <n v="44539"/>
    <n v="0"/>
    <n v="1"/>
    <n v="1"/>
    <n v="2021"/>
    <n v="11"/>
    <n v="30"/>
    <n v="5"/>
    <m/>
    <m/>
    <m/>
    <x v="2"/>
    <s v="Direct"/>
    <x v="0"/>
    <x v="10"/>
    <x v="3"/>
  </r>
  <r>
    <n v="55109965"/>
    <s v="Data Scientist"/>
    <x v="2"/>
    <s v="Analysis &amp; Reporting"/>
    <x v="508"/>
    <n v="40960973"/>
    <m/>
    <m/>
    <d v="2021-11-25T00:00:00"/>
    <n v="44555.999988425923"/>
    <m/>
    <s v="Australia"/>
    <x v="2"/>
    <x v="2"/>
    <s v="CBD &amp; Inner Suburbs"/>
    <s v="melbourne"/>
    <x v="0"/>
    <m/>
    <m/>
    <s v="https://www.seek.com.au/job/55109965?type=standout#searchRequestToken=ff56c530-19b9-4735-9b86-1fa16afb6519"/>
    <n v="0"/>
    <n v="1"/>
    <n v="1"/>
    <n v="1"/>
    <n v="0"/>
    <n v="0"/>
    <n v="0"/>
    <n v="0"/>
    <n v="0"/>
    <n v="0"/>
    <n v="1"/>
    <n v="0"/>
    <n v="0"/>
    <n v="1"/>
    <n v="0"/>
    <n v="0"/>
    <n v="0"/>
    <n v="0"/>
    <n v="0"/>
    <n v="0"/>
    <n v="0"/>
    <n v="0"/>
    <n v="0"/>
    <n v="0"/>
    <n v="0"/>
    <n v="44525"/>
    <n v="44555"/>
    <n v="0"/>
    <n v="1"/>
    <n v="0"/>
    <n v="2021"/>
    <n v="11"/>
    <n v="30"/>
    <n v="5"/>
    <m/>
    <m/>
    <m/>
    <x v="2"/>
    <s v="Direct"/>
    <x v="0"/>
    <x v="10"/>
    <x v="3"/>
  </r>
  <r>
    <n v="55110833"/>
    <s v="Geospatial Data Scientist"/>
    <x v="1"/>
    <s v="Database Development &amp; Administration"/>
    <x v="583"/>
    <n v="527688"/>
    <s v="University of Melbourne"/>
    <n v="3.8"/>
    <d v="2021-11-25T00:00:00"/>
    <n v="44555.999988425923"/>
    <m/>
    <s v="Australia"/>
    <x v="2"/>
    <x v="2"/>
    <s v="CBD &amp; Inner Suburbs"/>
    <s v="melbourne"/>
    <x v="0"/>
    <m/>
    <m/>
    <s v="https://www.seek.com.au/job/55110833?type=standout#searchRequestToken=ff8f2a55-eff1-45fa-8799-f21f48d9a59a"/>
    <n v="0"/>
    <n v="1"/>
    <n v="1"/>
    <n v="1"/>
    <n v="0"/>
    <n v="0"/>
    <n v="0"/>
    <n v="0"/>
    <n v="0"/>
    <n v="0"/>
    <n v="1"/>
    <n v="0"/>
    <n v="0"/>
    <n v="1"/>
    <n v="0"/>
    <n v="0"/>
    <n v="0"/>
    <n v="0"/>
    <n v="0"/>
    <n v="0"/>
    <n v="0"/>
    <n v="0"/>
    <n v="0"/>
    <n v="0"/>
    <n v="0"/>
    <n v="44525"/>
    <n v="44533"/>
    <n v="0"/>
    <n v="1"/>
    <n v="0"/>
    <n v="2021"/>
    <n v="11"/>
    <n v="30"/>
    <n v="5"/>
    <m/>
    <m/>
    <m/>
    <x v="2"/>
    <s v="Direct"/>
    <x v="0"/>
    <x v="10"/>
    <x v="3"/>
  </r>
  <r>
    <n v="55110834"/>
    <s v="Geospatial Data Scientist"/>
    <x v="3"/>
    <s v="Other"/>
    <x v="583"/>
    <n v="527688"/>
    <s v="University of Melbourne"/>
    <n v="3.8"/>
    <d v="2021-11-25T00:00:00"/>
    <n v="44555.999988425923"/>
    <m/>
    <s v="Australia"/>
    <x v="2"/>
    <x v="2"/>
    <s v="CBD &amp; Inner Suburbs"/>
    <s v="melbourne"/>
    <x v="0"/>
    <m/>
    <m/>
    <s v="https://www.seek.com.au/job/55110834?type=standout#searchRequestToken=fdbcdb63-c832-476a-bdef-55061ed7ccc3"/>
    <n v="0"/>
    <n v="1"/>
    <n v="1"/>
    <n v="1"/>
    <n v="0"/>
    <n v="0"/>
    <n v="0"/>
    <n v="0"/>
    <n v="0"/>
    <n v="0"/>
    <n v="1"/>
    <n v="0"/>
    <n v="0"/>
    <n v="1"/>
    <n v="0"/>
    <n v="0"/>
    <n v="0"/>
    <n v="0"/>
    <n v="0"/>
    <n v="0"/>
    <n v="0"/>
    <n v="0"/>
    <n v="0"/>
    <n v="0"/>
    <n v="0"/>
    <n v="44525"/>
    <n v="44533"/>
    <n v="0"/>
    <n v="1"/>
    <n v="1"/>
    <n v="2021"/>
    <n v="11"/>
    <n v="30"/>
    <n v="5"/>
    <m/>
    <m/>
    <m/>
    <x v="2"/>
    <s v="Direct"/>
    <x v="0"/>
    <x v="10"/>
    <x v="3"/>
  </r>
  <r>
    <n v="55112856"/>
    <s v="Analyst - Data Engineering"/>
    <x v="1"/>
    <s v="Engineering - Software"/>
    <x v="138"/>
    <n v="11692450"/>
    <s v="Water Corporation WA"/>
    <n v="3.3"/>
    <d v="2021-11-25T00:00:00"/>
    <n v="44555.999988425923"/>
    <m/>
    <s v="Australia"/>
    <x v="3"/>
    <x v="3"/>
    <s v="CBD, Inner &amp; Western Suburbs"/>
    <s v="Leederville"/>
    <x v="0"/>
    <m/>
    <m/>
    <s v="https://www.seek.com.au/job/55112856?type=standout#searchRequestToken=ffe7b43c-22df-4a11-af9a-f720c8ed8d7b"/>
    <n v="0"/>
    <n v="1"/>
    <n v="0"/>
    <n v="1"/>
    <n v="0"/>
    <n v="0"/>
    <n v="0"/>
    <n v="0"/>
    <n v="0"/>
    <n v="1"/>
    <n v="1"/>
    <n v="1"/>
    <n v="1"/>
    <n v="1"/>
    <n v="0"/>
    <n v="0"/>
    <n v="0"/>
    <n v="0"/>
    <n v="0"/>
    <n v="0"/>
    <n v="0"/>
    <n v="1"/>
    <n v="0"/>
    <n v="0"/>
    <n v="0"/>
    <n v="44525"/>
    <n v="44555"/>
    <n v="0"/>
    <n v="1"/>
    <n v="0"/>
    <n v="2021"/>
    <n v="11"/>
    <n v="30"/>
    <n v="8"/>
    <m/>
    <m/>
    <m/>
    <x v="2"/>
    <s v="Direct"/>
    <x v="0"/>
    <x v="10"/>
    <x v="3"/>
  </r>
  <r>
    <n v="55113034"/>
    <s v="Data Scientist - Vacation Program"/>
    <x v="0"/>
    <s v="Mathematics, Statistics &amp; Information Sciences"/>
    <x v="889"/>
    <n v="34916688"/>
    <m/>
    <m/>
    <d v="2021-11-25T00:00:00"/>
    <n v="44555.999988425923"/>
    <m/>
    <s v="Australia"/>
    <x v="3"/>
    <x v="3"/>
    <s v="CBD, Inner &amp; Western Suburbs"/>
    <s v="perth"/>
    <x v="1"/>
    <m/>
    <m/>
    <s v="https://www.seek.com.au/job/55113034?type=standout#searchRequestToken=ff91986f-9a76-4cbd-898f-4aa1af5e2d60"/>
    <n v="1"/>
    <n v="1"/>
    <n v="1"/>
    <n v="1"/>
    <n v="0"/>
    <n v="0"/>
    <n v="0"/>
    <n v="0"/>
    <n v="0"/>
    <n v="0"/>
    <n v="1"/>
    <n v="0"/>
    <n v="0"/>
    <n v="1"/>
    <n v="0"/>
    <n v="0"/>
    <n v="0"/>
    <n v="0"/>
    <n v="0"/>
    <n v="0"/>
    <n v="0"/>
    <n v="0"/>
    <n v="0"/>
    <n v="0"/>
    <n v="0"/>
    <n v="44525"/>
    <n v="44555"/>
    <n v="0"/>
    <n v="1"/>
    <n v="0"/>
    <n v="2021"/>
    <n v="11"/>
    <n v="30"/>
    <n v="6"/>
    <m/>
    <m/>
    <m/>
    <x v="2"/>
    <s v="Direct"/>
    <x v="0"/>
    <x v="10"/>
    <x v="3"/>
  </r>
  <r>
    <n v="55119212"/>
    <s v="Senior Data Scientist (AIPS-CQ)"/>
    <x v="0"/>
    <s v="Mathematics, Statistics &amp; Information Sciences"/>
    <x v="180"/>
    <n v="27372708"/>
    <s v="SEEK"/>
    <n v="4.4000000000000004"/>
    <d v="2021-11-26T00:00:00"/>
    <n v="44556.999988425923"/>
    <m/>
    <s v="Australia"/>
    <x v="2"/>
    <x v="2"/>
    <s v="CBD &amp; Inner Suburbs"/>
    <s v="melbourne"/>
    <x v="0"/>
    <s v="Base + Super + Bonus"/>
    <m/>
    <s v="https://www.seek.com.au/job/55119212?type=standout#searchRequestToken=ffc60e08-fb03-46cc-8804-d2c30934960e"/>
    <n v="0"/>
    <n v="1"/>
    <n v="1"/>
    <n v="1"/>
    <n v="0"/>
    <n v="0"/>
    <n v="0"/>
    <n v="0"/>
    <n v="0"/>
    <n v="0"/>
    <n v="1"/>
    <n v="0"/>
    <n v="0"/>
    <n v="1"/>
    <n v="0"/>
    <n v="0"/>
    <n v="0"/>
    <n v="0"/>
    <n v="0"/>
    <n v="0"/>
    <n v="0"/>
    <n v="1"/>
    <n v="0"/>
    <n v="0"/>
    <n v="0"/>
    <n v="44525"/>
    <n v="44550"/>
    <n v="0"/>
    <n v="1"/>
    <n v="0"/>
    <n v="2021"/>
    <n v="11"/>
    <n v="30"/>
    <n v="6"/>
    <m/>
    <m/>
    <m/>
    <x v="2"/>
    <s v="Direct"/>
    <x v="1"/>
    <x v="10"/>
    <x v="4"/>
  </r>
  <r>
    <n v="55126752"/>
    <s v="Marketing Data Scientist/Analyst - Publicly Listed Company"/>
    <x v="5"/>
    <s v="Digital &amp; Search Marketing"/>
    <x v="890"/>
    <n v="27761011"/>
    <m/>
    <m/>
    <d v="2021-11-26T00:00:00"/>
    <n v="44556.999988425923"/>
    <m/>
    <s v="Australia"/>
    <x v="0"/>
    <x v="0"/>
    <s v="CBD, Inner West &amp; Eastern Suburbs"/>
    <s v="sydney"/>
    <x v="0"/>
    <m/>
    <m/>
    <s v="https://www.seek.com.au/job/55126752?type=standard#searchRequestToken=fe42dd2a-c591-447d-a776-2da2027933a5"/>
    <n v="0"/>
    <n v="1"/>
    <n v="0"/>
    <n v="1"/>
    <n v="0"/>
    <n v="0"/>
    <n v="0"/>
    <n v="0"/>
    <n v="0"/>
    <n v="0"/>
    <n v="1"/>
    <n v="0"/>
    <n v="0"/>
    <n v="1"/>
    <n v="0"/>
    <n v="0"/>
    <n v="0"/>
    <n v="0"/>
    <n v="0"/>
    <n v="0"/>
    <n v="0"/>
    <n v="0"/>
    <n v="0"/>
    <n v="0"/>
    <n v="0"/>
    <n v="44526"/>
    <n v="44529"/>
    <n v="0"/>
    <n v="1"/>
    <n v="0"/>
    <n v="2021"/>
    <n v="11"/>
    <n v="30"/>
    <n v="4"/>
    <m/>
    <m/>
    <m/>
    <x v="2"/>
    <s v="Direct"/>
    <x v="0"/>
    <x v="10"/>
    <x v="4"/>
  </r>
  <r>
    <n v="55132056"/>
    <s v="Senior Data Scientist"/>
    <x v="4"/>
    <s v="Other"/>
    <x v="891"/>
    <n v="19521112"/>
    <s v="Australian Department of Home Affairs"/>
    <n v="3.1"/>
    <d v="2021-11-26T00:00:00"/>
    <n v="44539.999988425923"/>
    <m/>
    <s v="Australia"/>
    <x v="1"/>
    <x v="1"/>
    <m/>
    <s v="canberra"/>
    <x v="0"/>
    <s v="$101,396 - $118,914 + 15.4% superannuation"/>
    <m/>
    <s v="https://www.seek.com.au/job/55132056?type=standout#searchRequestToken=ff25bd67-c092-4d9f-b59e-a187dddd32b4"/>
    <n v="0"/>
    <n v="1"/>
    <n v="1"/>
    <n v="1"/>
    <n v="0"/>
    <n v="0"/>
    <n v="0"/>
    <n v="0"/>
    <n v="0"/>
    <n v="0"/>
    <n v="1"/>
    <n v="0"/>
    <n v="0"/>
    <n v="1"/>
    <n v="0"/>
    <n v="0"/>
    <n v="0"/>
    <n v="0"/>
    <n v="0"/>
    <n v="0"/>
    <n v="0"/>
    <n v="0"/>
    <n v="0"/>
    <n v="0"/>
    <n v="0"/>
    <n v="44526"/>
    <n v="44533"/>
    <n v="0"/>
    <n v="1"/>
    <n v="0"/>
    <n v="2021"/>
    <n v="11"/>
    <n v="13"/>
    <n v="5"/>
    <n v="101396"/>
    <n v="118914"/>
    <s v="year"/>
    <x v="2"/>
    <s v="Direct"/>
    <x v="1"/>
    <x v="10"/>
    <x v="4"/>
  </r>
  <r>
    <n v="55132057"/>
    <s v="Senior Data Scientist"/>
    <x v="4"/>
    <s v="Government - Federal"/>
    <x v="891"/>
    <n v="19521112"/>
    <s v="Australian Department of Home Affairs"/>
    <n v="3.1"/>
    <d v="2021-11-26T00:00:00"/>
    <n v="44539.999988425923"/>
    <m/>
    <s v="Australia"/>
    <x v="1"/>
    <x v="1"/>
    <m/>
    <s v="canberra"/>
    <x v="0"/>
    <s v="$101,396 - $118,914 + 15.4% superannuation"/>
    <m/>
    <s v="https://www.seek.com.au/job/55132057?type=standout#searchRequestToken=ff25bd67-c092-4d9f-b59e-a187dddd32b4"/>
    <n v="0"/>
    <n v="1"/>
    <n v="1"/>
    <n v="1"/>
    <n v="0"/>
    <n v="0"/>
    <n v="0"/>
    <n v="0"/>
    <n v="0"/>
    <n v="0"/>
    <n v="1"/>
    <n v="0"/>
    <n v="0"/>
    <n v="1"/>
    <n v="0"/>
    <n v="0"/>
    <n v="0"/>
    <n v="0"/>
    <n v="0"/>
    <n v="0"/>
    <n v="0"/>
    <n v="0"/>
    <n v="0"/>
    <n v="0"/>
    <n v="0"/>
    <n v="44526"/>
    <n v="44533"/>
    <n v="0"/>
    <n v="1"/>
    <n v="0"/>
    <n v="2021"/>
    <n v="11"/>
    <n v="13"/>
    <n v="5"/>
    <n v="101396"/>
    <n v="118914"/>
    <s v="year"/>
    <x v="2"/>
    <s v="Direct"/>
    <x v="1"/>
    <x v="10"/>
    <x v="4"/>
  </r>
  <r>
    <n v="55132083"/>
    <s v="Senior Data Scientist"/>
    <x v="4"/>
    <s v="Other"/>
    <x v="891"/>
    <n v="19521112"/>
    <s v="Australian Department of Home Affairs"/>
    <n v="3.1"/>
    <d v="2021-11-26T00:00:00"/>
    <n v="44539.999988425923"/>
    <m/>
    <s v="Australia"/>
    <x v="0"/>
    <x v="0"/>
    <s v="CBD, Inner West &amp; Eastern Suburbs"/>
    <s v="sydney"/>
    <x v="0"/>
    <s v="$101,396 - $118,914 + 15.4% superannuation"/>
    <m/>
    <s v="https://www.seek.com.au/job/55132083?type=standout#searchRequestToken=fdd69023-c470-4ee6-8814-19b20c1e1e64"/>
    <n v="0"/>
    <n v="1"/>
    <n v="1"/>
    <n v="1"/>
    <n v="0"/>
    <n v="0"/>
    <n v="0"/>
    <n v="0"/>
    <n v="0"/>
    <n v="0"/>
    <n v="1"/>
    <n v="0"/>
    <n v="0"/>
    <n v="1"/>
    <n v="0"/>
    <n v="0"/>
    <n v="0"/>
    <n v="0"/>
    <n v="0"/>
    <n v="0"/>
    <n v="0"/>
    <n v="0"/>
    <n v="0"/>
    <n v="0"/>
    <n v="0"/>
    <n v="44526"/>
    <n v="44533"/>
    <n v="0"/>
    <n v="1"/>
    <n v="0"/>
    <n v="2021"/>
    <n v="11"/>
    <n v="13"/>
    <n v="5"/>
    <n v="101396"/>
    <n v="118914"/>
    <s v="year"/>
    <x v="2"/>
    <s v="Direct"/>
    <x v="1"/>
    <x v="10"/>
    <x v="4"/>
  </r>
  <r>
    <n v="55132084"/>
    <s v="Senior Data Scientist"/>
    <x v="4"/>
    <s v="Government - Federal"/>
    <x v="891"/>
    <n v="19521112"/>
    <s v="Australian Department of Home Affairs"/>
    <n v="3.1"/>
    <d v="2021-11-26T00:00:00"/>
    <n v="44539.999988425923"/>
    <m/>
    <s v="Australia"/>
    <x v="0"/>
    <x v="0"/>
    <s v="CBD, Inner West &amp; Eastern Suburbs"/>
    <s v="sydney"/>
    <x v="0"/>
    <s v="$101,396 - $118,914 + 15.4% superannuation"/>
    <m/>
    <s v="https://www.seek.com.au/job/55132084?type=standout#searchRequestToken=fc4c66ed-ecd7-47e5-a0d2-e932d33841a4"/>
    <n v="0"/>
    <n v="1"/>
    <n v="1"/>
    <n v="1"/>
    <n v="0"/>
    <n v="0"/>
    <n v="0"/>
    <n v="0"/>
    <n v="0"/>
    <n v="0"/>
    <n v="1"/>
    <n v="0"/>
    <n v="0"/>
    <n v="1"/>
    <n v="0"/>
    <n v="0"/>
    <n v="0"/>
    <n v="0"/>
    <n v="0"/>
    <n v="0"/>
    <n v="0"/>
    <n v="0"/>
    <n v="0"/>
    <n v="0"/>
    <n v="0"/>
    <n v="44526"/>
    <n v="44533"/>
    <n v="0"/>
    <n v="1"/>
    <n v="1"/>
    <n v="2021"/>
    <n v="11"/>
    <n v="13"/>
    <n v="5"/>
    <n v="101396"/>
    <n v="118914"/>
    <s v="year"/>
    <x v="2"/>
    <s v="Direct"/>
    <x v="1"/>
    <x v="10"/>
    <x v="4"/>
  </r>
  <r>
    <n v="55132100"/>
    <s v="Senior Data Scientist"/>
    <x v="4"/>
    <s v="Other"/>
    <x v="891"/>
    <n v="19521112"/>
    <s v="Australian Department of Home Affairs"/>
    <n v="3.1"/>
    <d v="2021-11-26T00:00:00"/>
    <n v="44539.999988425923"/>
    <m/>
    <s v="Australia"/>
    <x v="2"/>
    <x v="2"/>
    <s v="CBD &amp; Inner Suburbs"/>
    <s v="melbourne"/>
    <x v="0"/>
    <s v="$101,396 - $118,914 + 15.4% superannuation"/>
    <m/>
    <s v="https://www.seek.com.au/job/55132100?type=standout#searchRequestToken=fdd69023-c470-4ee6-8814-19b20c1e1e64"/>
    <n v="0"/>
    <n v="1"/>
    <n v="1"/>
    <n v="1"/>
    <n v="0"/>
    <n v="0"/>
    <n v="0"/>
    <n v="0"/>
    <n v="0"/>
    <n v="0"/>
    <n v="1"/>
    <n v="0"/>
    <n v="0"/>
    <n v="1"/>
    <n v="0"/>
    <n v="0"/>
    <n v="0"/>
    <n v="0"/>
    <n v="0"/>
    <n v="0"/>
    <n v="0"/>
    <n v="0"/>
    <n v="0"/>
    <n v="0"/>
    <n v="0"/>
    <n v="44526"/>
    <n v="44533"/>
    <n v="0"/>
    <n v="1"/>
    <n v="0"/>
    <n v="2021"/>
    <n v="11"/>
    <n v="13"/>
    <n v="5"/>
    <n v="101396"/>
    <n v="118914"/>
    <s v="year"/>
    <x v="2"/>
    <s v="Direct"/>
    <x v="1"/>
    <x v="10"/>
    <x v="4"/>
  </r>
  <r>
    <n v="55132101"/>
    <s v="Senior Data Scientist"/>
    <x v="4"/>
    <s v="Government - Federal"/>
    <x v="891"/>
    <n v="19521112"/>
    <s v="Australian Department of Home Affairs"/>
    <n v="3.1"/>
    <d v="2021-11-26T00:00:00"/>
    <n v="44539.999988425923"/>
    <m/>
    <s v="Australia"/>
    <x v="2"/>
    <x v="2"/>
    <s v="CBD &amp; Inner Suburbs"/>
    <s v="melbourne"/>
    <x v="0"/>
    <s v="$101,396 - $118,914 + 15.4% superannuation"/>
    <m/>
    <s v="https://www.seek.com.au/job/55132101?type=standout#searchRequestToken=fe1e6a87-6c23-4f91-bc53-0bc46fd20e86"/>
    <n v="0"/>
    <n v="1"/>
    <n v="1"/>
    <n v="1"/>
    <n v="0"/>
    <n v="0"/>
    <n v="0"/>
    <n v="0"/>
    <n v="0"/>
    <n v="0"/>
    <n v="1"/>
    <n v="0"/>
    <n v="0"/>
    <n v="1"/>
    <n v="0"/>
    <n v="0"/>
    <n v="0"/>
    <n v="0"/>
    <n v="0"/>
    <n v="0"/>
    <n v="0"/>
    <n v="0"/>
    <n v="0"/>
    <n v="0"/>
    <n v="0"/>
    <n v="44526"/>
    <n v="44533"/>
    <n v="0"/>
    <n v="1"/>
    <n v="0"/>
    <n v="2021"/>
    <n v="11"/>
    <n v="13"/>
    <n v="5"/>
    <n v="101396"/>
    <n v="118914"/>
    <s v="year"/>
    <x v="2"/>
    <s v="Direct"/>
    <x v="1"/>
    <x v="10"/>
    <x v="4"/>
  </r>
  <r>
    <n v="55132824"/>
    <s v="Data Scientists, Data Analysts and Data Engineers"/>
    <x v="4"/>
    <s v="Other"/>
    <x v="891"/>
    <n v="19521112"/>
    <s v="Australian Department of Home Affairs"/>
    <n v="3.1"/>
    <d v="2021-11-26T00:00:00"/>
    <n v="44539.999988425923"/>
    <m/>
    <s v="Australia"/>
    <x v="1"/>
    <x v="1"/>
    <m/>
    <s v="canberra"/>
    <x v="0"/>
    <s v="$67,772 - $94,974 + 15.4% superannuation"/>
    <m/>
    <s v="https://www.seek.com.au/job/55132824?type=standout#searchRequestToken=ffade865-cdc5-42a4-8fe5-4f2d603be851"/>
    <n v="0"/>
    <n v="1"/>
    <n v="1"/>
    <n v="1"/>
    <n v="0"/>
    <n v="0"/>
    <n v="0"/>
    <n v="0"/>
    <n v="0"/>
    <n v="0"/>
    <n v="1"/>
    <n v="0"/>
    <n v="1"/>
    <n v="1"/>
    <n v="0"/>
    <n v="0"/>
    <n v="0"/>
    <n v="0"/>
    <n v="0"/>
    <n v="0"/>
    <n v="0"/>
    <n v="0"/>
    <n v="0"/>
    <n v="0"/>
    <n v="0"/>
    <n v="44526"/>
    <n v="44533"/>
    <n v="0"/>
    <n v="1"/>
    <n v="0"/>
    <n v="2021"/>
    <n v="11"/>
    <n v="13"/>
    <n v="6"/>
    <n v="67772"/>
    <n v="94974"/>
    <s v="year"/>
    <x v="2"/>
    <s v="Direct"/>
    <x v="1"/>
    <x v="10"/>
    <x v="4"/>
  </r>
  <r>
    <n v="55132825"/>
    <s v="Data Scientists, Data Analysts and Data Engineers"/>
    <x v="4"/>
    <s v="Government - Federal"/>
    <x v="891"/>
    <n v="19521112"/>
    <s v="Australian Department of Home Affairs"/>
    <n v="3.1"/>
    <d v="2021-11-26T00:00:00"/>
    <n v="44539.999988425923"/>
    <m/>
    <s v="Australia"/>
    <x v="1"/>
    <x v="1"/>
    <m/>
    <s v="canberra"/>
    <x v="0"/>
    <s v="$67,772 - $94,974 + 15.4% superannuation"/>
    <m/>
    <s v="https://www.seek.com.au/job/55132825?type=standout#searchRequestToken=fff9a63c-91c1-4fe9-9c44-665438749026"/>
    <n v="0"/>
    <n v="1"/>
    <n v="1"/>
    <n v="1"/>
    <n v="0"/>
    <n v="0"/>
    <n v="0"/>
    <n v="0"/>
    <n v="0"/>
    <n v="0"/>
    <n v="1"/>
    <n v="0"/>
    <n v="1"/>
    <n v="1"/>
    <n v="0"/>
    <n v="0"/>
    <n v="0"/>
    <n v="0"/>
    <n v="0"/>
    <n v="0"/>
    <n v="0"/>
    <n v="0"/>
    <n v="0"/>
    <n v="0"/>
    <n v="0"/>
    <n v="44526"/>
    <n v="44533"/>
    <n v="0"/>
    <n v="1"/>
    <n v="1"/>
    <n v="2021"/>
    <n v="11"/>
    <n v="13"/>
    <n v="6"/>
    <n v="67772"/>
    <n v="94974"/>
    <s v="year"/>
    <x v="2"/>
    <s v="Direct"/>
    <x v="1"/>
    <x v="10"/>
    <x v="4"/>
  </r>
  <r>
    <n v="55132856"/>
    <s v="Data Scientists, Data Analysts and Data Engineers"/>
    <x v="4"/>
    <s v="Other"/>
    <x v="891"/>
    <n v="19521112"/>
    <s v="Australian Department of Home Affairs"/>
    <n v="3.1"/>
    <d v="2021-11-26T00:00:00"/>
    <n v="44539.999988425923"/>
    <m/>
    <s v="Australia"/>
    <x v="0"/>
    <x v="0"/>
    <s v="CBD, Inner West &amp; Eastern Suburbs"/>
    <s v="sydney"/>
    <x v="0"/>
    <s v="$67,772 - $94,974 + 15.4% superannuation"/>
    <m/>
    <s v="https://www.seek.com.au/job/55132856?type=standout#searchRequestToken=ffc59fde-f054-4c28-9923-b1767303119c"/>
    <n v="0"/>
    <n v="1"/>
    <n v="1"/>
    <n v="1"/>
    <n v="0"/>
    <n v="0"/>
    <n v="0"/>
    <n v="0"/>
    <n v="0"/>
    <n v="0"/>
    <n v="1"/>
    <n v="0"/>
    <n v="1"/>
    <n v="1"/>
    <n v="0"/>
    <n v="0"/>
    <n v="0"/>
    <n v="0"/>
    <n v="0"/>
    <n v="0"/>
    <n v="0"/>
    <n v="0"/>
    <n v="0"/>
    <n v="0"/>
    <n v="0"/>
    <n v="44526"/>
    <n v="44533"/>
    <n v="0"/>
    <n v="1"/>
    <n v="0"/>
    <n v="2021"/>
    <n v="11"/>
    <n v="13"/>
    <n v="6"/>
    <n v="67772"/>
    <n v="94974"/>
    <s v="year"/>
    <x v="2"/>
    <s v="Direct"/>
    <x v="1"/>
    <x v="10"/>
    <x v="4"/>
  </r>
  <r>
    <n v="55132857"/>
    <s v="Data Scientists, Data Analysts and Data Engineers"/>
    <x v="4"/>
    <s v="Government - Federal"/>
    <x v="891"/>
    <n v="19521112"/>
    <s v="Australian Department of Home Affairs"/>
    <n v="3.1"/>
    <d v="2021-11-26T00:00:00"/>
    <n v="44539.999988425923"/>
    <m/>
    <s v="Australia"/>
    <x v="0"/>
    <x v="0"/>
    <s v="CBD, Inner West &amp; Eastern Suburbs"/>
    <s v="sydney"/>
    <x v="0"/>
    <s v="$67,772 - $94,974 + 15.4% superannuation"/>
    <m/>
    <s v="https://www.seek.com.au/job/55132857?type=standout#searchRequestToken=ffc59fde-f054-4c28-9923-b1767303119c"/>
    <n v="0"/>
    <n v="1"/>
    <n v="1"/>
    <n v="1"/>
    <n v="0"/>
    <n v="0"/>
    <n v="0"/>
    <n v="0"/>
    <n v="0"/>
    <n v="0"/>
    <n v="1"/>
    <n v="0"/>
    <n v="0"/>
    <n v="1"/>
    <n v="0"/>
    <n v="0"/>
    <n v="0"/>
    <n v="0"/>
    <n v="0"/>
    <n v="0"/>
    <n v="0"/>
    <n v="0"/>
    <n v="0"/>
    <n v="0"/>
    <n v="0"/>
    <n v="44526"/>
    <n v="44533"/>
    <n v="0"/>
    <n v="1"/>
    <n v="1"/>
    <n v="2021"/>
    <n v="11"/>
    <n v="13"/>
    <n v="5"/>
    <n v="67772"/>
    <n v="94974"/>
    <s v="year"/>
    <x v="2"/>
    <s v="Direct"/>
    <x v="1"/>
    <x v="10"/>
    <x v="4"/>
  </r>
  <r>
    <n v="55132892"/>
    <s v="Data Scientists, Data Analysts and Data Engineers"/>
    <x v="4"/>
    <s v="Other"/>
    <x v="891"/>
    <n v="19521112"/>
    <s v="Australian Department of Home Affairs"/>
    <n v="3.1"/>
    <d v="2021-11-26T00:00:00"/>
    <n v="44539.999988425923"/>
    <m/>
    <s v="Australia"/>
    <x v="2"/>
    <x v="2"/>
    <s v="CBD &amp; Inner Suburbs"/>
    <s v="melbourne"/>
    <x v="0"/>
    <s v="$67,772 - $94,974 + 15.4% superannuation"/>
    <m/>
    <s v="https://www.seek.com.au/job/55132892?type=standout#searchRequestToken=ff250f1d-c680-4434-847c-a22314d461e0"/>
    <n v="0"/>
    <n v="1"/>
    <n v="1"/>
    <n v="1"/>
    <n v="0"/>
    <n v="0"/>
    <n v="0"/>
    <n v="0"/>
    <n v="0"/>
    <n v="0"/>
    <n v="1"/>
    <n v="1"/>
    <n v="0"/>
    <n v="1"/>
    <n v="0"/>
    <n v="0"/>
    <n v="0"/>
    <n v="0"/>
    <n v="0"/>
    <n v="0"/>
    <n v="0"/>
    <n v="0"/>
    <n v="0"/>
    <n v="0"/>
    <n v="0"/>
    <n v="44526"/>
    <n v="44533"/>
    <n v="0"/>
    <n v="1"/>
    <n v="0"/>
    <n v="2021"/>
    <n v="11"/>
    <n v="13"/>
    <n v="6"/>
    <n v="67772"/>
    <n v="94974"/>
    <s v="year"/>
    <x v="2"/>
    <s v="Direct"/>
    <x v="1"/>
    <x v="10"/>
    <x v="4"/>
  </r>
  <r>
    <n v="55132893"/>
    <s v="Data Scientists, Data Analysts and Data Engineers"/>
    <x v="4"/>
    <s v="Government - Federal"/>
    <x v="891"/>
    <n v="19521112"/>
    <s v="Australian Department of Home Affairs"/>
    <n v="3.1"/>
    <d v="2021-11-26T00:00:00"/>
    <n v="44539.999988425923"/>
    <m/>
    <s v="Australia"/>
    <x v="2"/>
    <x v="2"/>
    <s v="CBD &amp; Inner Suburbs"/>
    <s v="melbourne"/>
    <x v="0"/>
    <s v="$67,772 - $94,974 + 15.4% superannuation"/>
    <m/>
    <s v="https://www.seek.com.au/job/55132893?type=standout#searchRequestToken=feac5299-cb0e-4808-ba96-100c95177727"/>
    <n v="0"/>
    <n v="1"/>
    <n v="1"/>
    <n v="1"/>
    <n v="0"/>
    <n v="0"/>
    <n v="0"/>
    <n v="0"/>
    <n v="0"/>
    <n v="0"/>
    <n v="1"/>
    <n v="1"/>
    <n v="0"/>
    <n v="1"/>
    <n v="0"/>
    <n v="0"/>
    <n v="0"/>
    <n v="0"/>
    <n v="0"/>
    <n v="0"/>
    <n v="0"/>
    <n v="0"/>
    <n v="0"/>
    <n v="0"/>
    <n v="0"/>
    <n v="44526"/>
    <n v="44533"/>
    <n v="0"/>
    <n v="1"/>
    <n v="1"/>
    <n v="2021"/>
    <n v="11"/>
    <n v="13"/>
    <n v="6"/>
    <n v="67772"/>
    <n v="94974"/>
    <s v="year"/>
    <x v="2"/>
    <s v="Direct"/>
    <x v="1"/>
    <x v="10"/>
    <x v="4"/>
  </r>
  <r>
    <n v="55132906"/>
    <s v="Data Scientists, Data Analysts and Data Engineers"/>
    <x v="4"/>
    <s v="Other"/>
    <x v="891"/>
    <n v="19521112"/>
    <s v="Australian Department of Home Affairs"/>
    <n v="3.1"/>
    <d v="2021-11-26T00:00:00"/>
    <n v="44539.999988425923"/>
    <m/>
    <s v="Australia"/>
    <x v="4"/>
    <x v="4"/>
    <s v="CBD &amp; Inner Suburbs"/>
    <s v="brisbane"/>
    <x v="0"/>
    <s v="$67,772 - $94,974 + 15.4% superannuation"/>
    <m/>
    <s v="https://www.seek.com.au/job/55132906?type=standout#searchRequestToken=ffade865-cdc5-42a4-8fe5-4f2d603be851"/>
    <n v="0"/>
    <n v="1"/>
    <n v="1"/>
    <n v="1"/>
    <n v="0"/>
    <n v="0"/>
    <n v="0"/>
    <n v="0"/>
    <n v="0"/>
    <n v="0"/>
    <n v="1"/>
    <n v="1"/>
    <n v="1"/>
    <n v="1"/>
    <n v="0"/>
    <n v="0"/>
    <n v="0"/>
    <n v="0"/>
    <n v="0"/>
    <n v="0"/>
    <n v="0"/>
    <n v="0"/>
    <n v="0"/>
    <n v="0"/>
    <n v="0"/>
    <n v="44526"/>
    <n v="44533"/>
    <n v="0"/>
    <n v="1"/>
    <n v="0"/>
    <n v="2021"/>
    <n v="11"/>
    <n v="13"/>
    <n v="7"/>
    <n v="67772"/>
    <n v="94974"/>
    <s v="year"/>
    <x v="2"/>
    <s v="Direct"/>
    <x v="1"/>
    <x v="10"/>
    <x v="4"/>
  </r>
  <r>
    <n v="55132907"/>
    <s v="Data Scientists, Data Analysts and Data Engineers"/>
    <x v="4"/>
    <s v="Government - Federal"/>
    <x v="891"/>
    <n v="19521112"/>
    <s v="Australian Department of Home Affairs"/>
    <n v="3.1"/>
    <d v="2021-11-26T00:00:00"/>
    <n v="44539.999988425923"/>
    <m/>
    <s v="Australia"/>
    <x v="4"/>
    <x v="4"/>
    <s v="CBD &amp; Inner Suburbs"/>
    <s v="brisbane"/>
    <x v="0"/>
    <s v="$67,772 - $94,974 + 15.4% superannuation"/>
    <m/>
    <s v="https://www.seek.com.au/job/55132907?type=standout#searchRequestToken=ff250f1d-c680-4434-847c-a22314d461e0"/>
    <n v="0"/>
    <n v="1"/>
    <n v="1"/>
    <n v="1"/>
    <n v="0"/>
    <n v="0"/>
    <n v="0"/>
    <n v="0"/>
    <n v="0"/>
    <n v="0"/>
    <n v="1"/>
    <n v="1"/>
    <n v="0"/>
    <n v="1"/>
    <n v="0"/>
    <n v="0"/>
    <n v="0"/>
    <n v="0"/>
    <n v="0"/>
    <n v="0"/>
    <n v="0"/>
    <n v="0"/>
    <n v="0"/>
    <n v="0"/>
    <n v="0"/>
    <n v="44526"/>
    <n v="44533"/>
    <n v="0"/>
    <n v="1"/>
    <n v="0"/>
    <n v="2021"/>
    <n v="11"/>
    <n v="13"/>
    <n v="6"/>
    <n v="67772"/>
    <n v="94974"/>
    <s v="year"/>
    <x v="2"/>
    <s v="Direct"/>
    <x v="1"/>
    <x v="10"/>
    <x v="4"/>
  </r>
  <r>
    <n v="55132926"/>
    <s v="Data Scientists, Data Analysts and Data Engineers"/>
    <x v="4"/>
    <s v="Other"/>
    <x v="891"/>
    <n v="19521112"/>
    <s v="Australian Department of Home Affairs"/>
    <n v="3.1"/>
    <d v="2021-11-26T00:00:00"/>
    <n v="44539.999988425923"/>
    <m/>
    <s v="Australia"/>
    <x v="4"/>
    <x v="4"/>
    <s v="CBD &amp; Inner Suburbs"/>
    <s v="brisbane"/>
    <x v="0"/>
    <s v="$67,772 - $94,974 + 15.4% superannuation"/>
    <m/>
    <s v="https://www.seek.com.au/job/55132926?type=standout#searchRequestToken=ffade865-cdc5-42a4-8fe5-4f2d603be851"/>
    <n v="0"/>
    <n v="1"/>
    <n v="1"/>
    <n v="1"/>
    <n v="0"/>
    <n v="0"/>
    <n v="0"/>
    <n v="0"/>
    <n v="0"/>
    <n v="0"/>
    <n v="1"/>
    <n v="1"/>
    <n v="1"/>
    <n v="1"/>
    <n v="0"/>
    <n v="0"/>
    <n v="0"/>
    <n v="0"/>
    <n v="0"/>
    <n v="0"/>
    <n v="0"/>
    <n v="0"/>
    <n v="0"/>
    <n v="0"/>
    <n v="0"/>
    <n v="44526"/>
    <n v="44533"/>
    <n v="0"/>
    <n v="1"/>
    <n v="0"/>
    <n v="2021"/>
    <n v="11"/>
    <n v="13"/>
    <n v="7"/>
    <n v="67772"/>
    <n v="94974"/>
    <s v="year"/>
    <x v="2"/>
    <s v="Direct"/>
    <x v="1"/>
    <x v="10"/>
    <x v="4"/>
  </r>
  <r>
    <n v="55132927"/>
    <s v="Data Scientists, Data Analysts and Data Engineers"/>
    <x v="4"/>
    <s v="Government - Federal"/>
    <x v="891"/>
    <n v="19521112"/>
    <s v="Australian Department of Home Affairs"/>
    <n v="3.1"/>
    <d v="2021-11-26T00:00:00"/>
    <n v="44539.999988425923"/>
    <m/>
    <s v="Australia"/>
    <x v="4"/>
    <x v="4"/>
    <s v="CBD &amp; Inner Suburbs"/>
    <s v="brisbane"/>
    <x v="0"/>
    <s v="$67,772 - $94,974 + 15.4% superannuation"/>
    <m/>
    <s v="https://www.seek.com.au/job/55132927?type=standout#searchRequestToken=ff250f1d-c680-4434-847c-a22314d461e0"/>
    <n v="0"/>
    <n v="1"/>
    <n v="1"/>
    <n v="1"/>
    <n v="0"/>
    <n v="0"/>
    <n v="0"/>
    <n v="0"/>
    <n v="0"/>
    <n v="0"/>
    <n v="1"/>
    <n v="1"/>
    <n v="0"/>
    <n v="1"/>
    <n v="0"/>
    <n v="0"/>
    <n v="0"/>
    <n v="0"/>
    <n v="0"/>
    <n v="0"/>
    <n v="0"/>
    <n v="0"/>
    <n v="0"/>
    <n v="0"/>
    <n v="0"/>
    <n v="44526"/>
    <n v="44533"/>
    <n v="0"/>
    <n v="1"/>
    <n v="1"/>
    <n v="2021"/>
    <n v="11"/>
    <n v="13"/>
    <n v="6"/>
    <n v="67772"/>
    <n v="94974"/>
    <s v="year"/>
    <x v="2"/>
    <s v="Direct"/>
    <x v="1"/>
    <x v="10"/>
    <x v="4"/>
  </r>
  <r>
    <n v="55135536"/>
    <s v="Data Scientist"/>
    <x v="0"/>
    <s v="Mathematics, Statistics &amp; Information Sciences"/>
    <x v="672"/>
    <n v="22081402"/>
    <s v="RSL Queensland"/>
    <n v="4.0999999999999996"/>
    <d v="2021-11-26T00:00:00"/>
    <n v="44556.999988425923"/>
    <m/>
    <s v="Australia"/>
    <x v="4"/>
    <x v="4"/>
    <s v="CBD &amp; Inner Suburbs"/>
    <s v="brisbane"/>
    <x v="0"/>
    <m/>
    <m/>
    <s v="https://www.seek.com.au/job/55135536?type=standout#searchRequestToken=fff9a63c-91c1-4fe9-9c44-665438749026"/>
    <n v="1"/>
    <n v="1"/>
    <n v="1"/>
    <n v="1"/>
    <n v="0"/>
    <n v="0"/>
    <n v="0"/>
    <n v="0"/>
    <n v="1"/>
    <n v="0"/>
    <n v="1"/>
    <n v="0"/>
    <n v="0"/>
    <n v="1"/>
    <n v="0"/>
    <n v="0"/>
    <n v="0"/>
    <n v="0"/>
    <n v="0"/>
    <n v="0"/>
    <n v="0"/>
    <n v="0"/>
    <n v="0"/>
    <n v="0"/>
    <n v="0"/>
    <n v="44526"/>
    <n v="44556"/>
    <n v="0"/>
    <n v="1"/>
    <n v="0"/>
    <n v="2021"/>
    <n v="11"/>
    <n v="30"/>
    <n v="7"/>
    <m/>
    <m/>
    <m/>
    <x v="2"/>
    <s v="Direct"/>
    <x v="0"/>
    <x v="10"/>
    <x v="4"/>
  </r>
  <r>
    <n v="55142288"/>
    <s v="Data Scientist - $120,000 - $140,000"/>
    <x v="2"/>
    <s v="Analysis &amp; Reporting"/>
    <x v="109"/>
    <n v="37849505"/>
    <m/>
    <m/>
    <d v="2021-11-29T00:00:00"/>
    <n v="44559.321284722217"/>
    <m/>
    <s v="Australia"/>
    <x v="0"/>
    <x v="0"/>
    <s v="CBD, Inner West &amp; Eastern Suburbs"/>
    <s v="sydney"/>
    <x v="0"/>
    <s v="$120k - $140k p.a. + bonus + super"/>
    <m/>
    <s v="https://www.seek.com.au/job/55142288?type=standard#searchRequestToken=ffc60e08-fb03-46cc-8804-d2c30934960e"/>
    <n v="1"/>
    <n v="1"/>
    <n v="1"/>
    <n v="1"/>
    <n v="0"/>
    <n v="0"/>
    <n v="0"/>
    <n v="0"/>
    <n v="0"/>
    <n v="0"/>
    <n v="1"/>
    <n v="0"/>
    <n v="1"/>
    <n v="1"/>
    <n v="0"/>
    <n v="0"/>
    <n v="0"/>
    <n v="0"/>
    <n v="0"/>
    <n v="0"/>
    <n v="0"/>
    <n v="1"/>
    <n v="0"/>
    <n v="0"/>
    <n v="0"/>
    <n v="44528"/>
    <n v="44558"/>
    <n v="1"/>
    <n v="1"/>
    <n v="0"/>
    <n v="2021"/>
    <n v="11"/>
    <n v="29"/>
    <n v="8"/>
    <n v="120000"/>
    <n v="140000"/>
    <s v="year"/>
    <x v="2"/>
    <s v="Recruiter"/>
    <x v="1"/>
    <x v="10"/>
    <x v="1"/>
  </r>
  <r>
    <n v="55143395"/>
    <s v="Lead Data Scientist - up to $220k package"/>
    <x v="7"/>
    <s v="Analysts"/>
    <x v="72"/>
    <n v="35398774"/>
    <m/>
    <m/>
    <d v="2021-11-29T00:00:00"/>
    <n v="44559.999988425923"/>
    <m/>
    <s v="Australia"/>
    <x v="0"/>
    <x v="0"/>
    <s v="CBD, Inner West &amp; Eastern Suburbs"/>
    <s v="sydney"/>
    <x v="0"/>
    <s v="Up to $175,000 + super + 16% bonus"/>
    <m/>
    <s v="https://www.seek.com.au/job/55143395?type=standout#searchRequestToken=ffe0ca19-3e61-48ee-910f-e8fda09d9860"/>
    <n v="1"/>
    <n v="1"/>
    <n v="1"/>
    <n v="1"/>
    <n v="0"/>
    <n v="0"/>
    <n v="0"/>
    <n v="0"/>
    <n v="0"/>
    <n v="1"/>
    <n v="1"/>
    <n v="0"/>
    <n v="1"/>
    <n v="1"/>
    <n v="0"/>
    <n v="0"/>
    <n v="0"/>
    <n v="0"/>
    <n v="0"/>
    <n v="0"/>
    <n v="0"/>
    <n v="1"/>
    <n v="0"/>
    <n v="0"/>
    <n v="0"/>
    <n v="44529"/>
    <n v="44556"/>
    <n v="1"/>
    <n v="1"/>
    <n v="0"/>
    <n v="2021"/>
    <n v="11"/>
    <n v="30"/>
    <n v="9"/>
    <n v="175000"/>
    <n v="175000"/>
    <s v="year"/>
    <x v="2"/>
    <s v="Recruiter"/>
    <x v="1"/>
    <x v="10"/>
    <x v="1"/>
  </r>
  <r>
    <n v="55149720"/>
    <s v="Senior/Lead Data Scientist"/>
    <x v="0"/>
    <s v="Mathematics, Statistics &amp; Information Sciences"/>
    <x v="77"/>
    <n v="54927861"/>
    <s v="QBE Insurance"/>
    <n v="3.3"/>
    <d v="2021-11-29T00:00:00"/>
    <n v="44559.999988425923"/>
    <m/>
    <s v="Australia"/>
    <x v="4"/>
    <x v="4"/>
    <s v="CBD &amp; Inner Suburbs"/>
    <s v="brisbane"/>
    <x v="0"/>
    <m/>
    <m/>
    <s v="https://www.seek.com.au/job/55149720?type=standard#searchRequestToken=ffe0ca19-3e61-48ee-910f-e8fda09d9860"/>
    <n v="1"/>
    <n v="1"/>
    <n v="1"/>
    <n v="1"/>
    <n v="0"/>
    <n v="0"/>
    <n v="0"/>
    <n v="0"/>
    <n v="0"/>
    <n v="1"/>
    <n v="1"/>
    <n v="0"/>
    <n v="1"/>
    <n v="1"/>
    <n v="0"/>
    <n v="0"/>
    <n v="0"/>
    <n v="0"/>
    <n v="0"/>
    <n v="0"/>
    <n v="0"/>
    <n v="0"/>
    <n v="0"/>
    <n v="0"/>
    <n v="0"/>
    <n v="44529"/>
    <n v="44559"/>
    <n v="0"/>
    <n v="1"/>
    <n v="0"/>
    <n v="2021"/>
    <n v="11"/>
    <n v="30"/>
    <n v="8"/>
    <m/>
    <m/>
    <m/>
    <x v="2"/>
    <s v="Direct"/>
    <x v="0"/>
    <x v="10"/>
    <x v="1"/>
  </r>
  <r>
    <n v="55149861"/>
    <s v="Senior/Lead Data Scientist"/>
    <x v="0"/>
    <s v="Mathematics, Statistics &amp; Information Sciences"/>
    <x v="77"/>
    <n v="54927861"/>
    <s v="QBE Insurance"/>
    <n v="3.3"/>
    <d v="2021-11-29T00:00:00"/>
    <n v="44559.999988425923"/>
    <m/>
    <s v="Australia"/>
    <x v="2"/>
    <x v="2"/>
    <s v="CBD &amp; Inner Suburbs"/>
    <s v="melbourne"/>
    <x v="0"/>
    <m/>
    <m/>
    <s v="https://www.seek.com.au/job/55149861?type=standard#searchRequestToken=ffe0ca19-3e61-48ee-910f-e8fda09d9860"/>
    <n v="1"/>
    <n v="1"/>
    <n v="1"/>
    <n v="1"/>
    <n v="0"/>
    <n v="0"/>
    <n v="0"/>
    <n v="0"/>
    <n v="0"/>
    <n v="1"/>
    <n v="1"/>
    <n v="0"/>
    <n v="1"/>
    <n v="1"/>
    <n v="0"/>
    <n v="0"/>
    <n v="0"/>
    <n v="0"/>
    <n v="0"/>
    <n v="0"/>
    <n v="0"/>
    <n v="0"/>
    <n v="0"/>
    <n v="0"/>
    <n v="0"/>
    <n v="44529"/>
    <n v="44559"/>
    <n v="0"/>
    <n v="1"/>
    <n v="0"/>
    <n v="2021"/>
    <n v="11"/>
    <n v="30"/>
    <n v="8"/>
    <m/>
    <m/>
    <m/>
    <x v="2"/>
    <s v="Direct"/>
    <x v="0"/>
    <x v="10"/>
    <x v="1"/>
  </r>
  <r>
    <n v="55157598"/>
    <s v="Data Scientist"/>
    <x v="0"/>
    <s v="Mathematics, Statistics &amp; Information Sciences"/>
    <x v="313"/>
    <n v="1862248"/>
    <s v="Tabcorp"/>
    <n v="3.3"/>
    <d v="2021-11-29T00:00:00"/>
    <n v="44559.999988425923"/>
    <m/>
    <s v="Australia"/>
    <x v="4"/>
    <x v="4"/>
    <s v="CBD &amp; Inner Suburbs"/>
    <s v="brisbane"/>
    <x v="0"/>
    <s v="Enjoy a Flexi Day on us!"/>
    <m/>
    <s v="https://www.seek.com.au/job/55157598?type=standout#searchRequestToken=ffe0ca19-3e61-48ee-910f-e8fda09d9860"/>
    <n v="1"/>
    <n v="1"/>
    <n v="1"/>
    <n v="1"/>
    <n v="0"/>
    <n v="0"/>
    <n v="0"/>
    <n v="0"/>
    <n v="0"/>
    <n v="1"/>
    <n v="1"/>
    <n v="0"/>
    <n v="0"/>
    <n v="1"/>
    <n v="0"/>
    <n v="0"/>
    <n v="0"/>
    <n v="0"/>
    <n v="0"/>
    <n v="0"/>
    <n v="0"/>
    <n v="1"/>
    <n v="0"/>
    <n v="0"/>
    <n v="0"/>
    <n v="44529"/>
    <n v="44559"/>
    <n v="0"/>
    <n v="1"/>
    <n v="0"/>
    <n v="2021"/>
    <n v="11"/>
    <n v="30"/>
    <n v="8"/>
    <m/>
    <m/>
    <m/>
    <x v="2"/>
    <s v="Direct"/>
    <x v="1"/>
    <x v="10"/>
    <x v="1"/>
  </r>
  <r>
    <n v="55157697"/>
    <s v="Data Scientist"/>
    <x v="0"/>
    <s v="Mathematics, Statistics &amp; Information Sciences"/>
    <x v="313"/>
    <n v="1862248"/>
    <s v="Tabcorp"/>
    <n v="3.3"/>
    <d v="2021-11-29T00:00:00"/>
    <n v="44559.999988425923"/>
    <m/>
    <s v="Australia"/>
    <x v="2"/>
    <x v="2"/>
    <s v="CBD &amp; Inner Suburbs"/>
    <s v="melbourne"/>
    <x v="0"/>
    <s v="Enjoy a Flexi Day on us!"/>
    <m/>
    <s v="https://www.seek.com.au/job/55157697?type=standout#searchRequestToken=ffe0ca19-3e61-48ee-910f-e8fda09d9860"/>
    <n v="1"/>
    <n v="1"/>
    <n v="1"/>
    <n v="1"/>
    <n v="0"/>
    <n v="0"/>
    <n v="0"/>
    <n v="0"/>
    <n v="0"/>
    <n v="1"/>
    <n v="1"/>
    <n v="0"/>
    <n v="0"/>
    <n v="1"/>
    <n v="0"/>
    <n v="0"/>
    <n v="0"/>
    <n v="0"/>
    <n v="0"/>
    <n v="0"/>
    <n v="0"/>
    <n v="1"/>
    <n v="0"/>
    <n v="0"/>
    <n v="0"/>
    <n v="44529"/>
    <n v="44559"/>
    <n v="0"/>
    <n v="1"/>
    <n v="0"/>
    <n v="2021"/>
    <n v="11"/>
    <n v="30"/>
    <n v="8"/>
    <m/>
    <m/>
    <m/>
    <x v="2"/>
    <s v="Direct"/>
    <x v="1"/>
    <x v="10"/>
    <x v="1"/>
  </r>
  <r>
    <n v="55163751"/>
    <s v="Spatial Data Scientist"/>
    <x v="0"/>
    <s v="Mathematics, Statistics &amp; Information Sciences"/>
    <x v="802"/>
    <n v="45095487"/>
    <m/>
    <m/>
    <d v="2021-11-30T00:00:00"/>
    <n v="44560.999988425923"/>
    <m/>
    <s v="Australia"/>
    <x v="2"/>
    <x v="2"/>
    <s v="CBD &amp; Inner Suburbs"/>
    <s v="docklands"/>
    <x v="0"/>
    <m/>
    <m/>
    <s v="https://www.seek.com.au/job/55163751?type=standard#searchRequestToken=fea8d63a-3c57-45a3-b950-5dbcb6963e54"/>
    <n v="0"/>
    <n v="1"/>
    <n v="1"/>
    <n v="1"/>
    <n v="0"/>
    <n v="0"/>
    <n v="0"/>
    <n v="0"/>
    <n v="0"/>
    <n v="0"/>
    <n v="1"/>
    <n v="0"/>
    <n v="0"/>
    <n v="1"/>
    <n v="0"/>
    <n v="0"/>
    <n v="0"/>
    <n v="0"/>
    <n v="0"/>
    <n v="0"/>
    <n v="0"/>
    <n v="0"/>
    <n v="0"/>
    <n v="0"/>
    <n v="0"/>
    <n v="44529"/>
    <n v="44552"/>
    <n v="0"/>
    <n v="1"/>
    <n v="0"/>
    <n v="2021"/>
    <n v="11"/>
    <n v="30"/>
    <n v="5"/>
    <m/>
    <m/>
    <m/>
    <x v="2"/>
    <s v="Direct"/>
    <x v="0"/>
    <x v="10"/>
    <x v="2"/>
  </r>
  <r>
    <n v="55175244"/>
    <s v="Senior Data Scientist"/>
    <x v="0"/>
    <s v="Mathematics, Statistics &amp; Information Sciences"/>
    <x v="832"/>
    <n v="563040"/>
    <s v="Wesfarmers"/>
    <n v="3.6"/>
    <d v="2021-11-30T00:00:00"/>
    <n v="44560.999988425923"/>
    <m/>
    <s v="Australia"/>
    <x v="2"/>
    <x v="2"/>
    <s v="CBD &amp; Inner Suburbs"/>
    <s v="melbourne"/>
    <x v="0"/>
    <m/>
    <m/>
    <s v="https://www.seek.com.au/job/55175244?type=standout#searchRequestToken=ffc60e08-fb03-46cc-8804-d2c30934960e"/>
    <n v="0"/>
    <n v="1"/>
    <n v="1"/>
    <n v="1"/>
    <n v="0"/>
    <n v="0"/>
    <n v="0"/>
    <n v="0"/>
    <n v="0"/>
    <n v="0"/>
    <n v="1"/>
    <n v="0"/>
    <n v="0"/>
    <n v="1"/>
    <n v="0"/>
    <n v="0"/>
    <n v="0"/>
    <n v="0"/>
    <n v="0"/>
    <n v="0"/>
    <n v="0"/>
    <n v="1"/>
    <n v="0"/>
    <n v="0"/>
    <n v="0"/>
    <n v="44530"/>
    <n v="44560"/>
    <n v="0"/>
    <n v="1"/>
    <n v="0"/>
    <n v="2021"/>
    <n v="11"/>
    <n v="30"/>
    <n v="6"/>
    <m/>
    <m/>
    <m/>
    <x v="2"/>
    <s v="Direct"/>
    <x v="0"/>
    <x v="10"/>
    <x v="2"/>
  </r>
  <r>
    <n v="55179714"/>
    <s v="Commercial Data and Insights Senior Analyst"/>
    <x v="1"/>
    <s v="Business/Systems Analysts"/>
    <x v="124"/>
    <n v="11268388"/>
    <s v="Bupa"/>
    <n v="3"/>
    <d v="2021-11-30T00:00:00"/>
    <n v="44560.709849537037"/>
    <m/>
    <s v="Australia"/>
    <x v="2"/>
    <x v="2"/>
    <m/>
    <m/>
    <x v="0"/>
    <m/>
    <m/>
    <s v="https://www.seek.com.au/job/55179714?type=standout#searchRequestToken=ffb5f060-f9ca-4145-8a61-bb98c1e8f003"/>
    <n v="1"/>
    <n v="1"/>
    <n v="0"/>
    <n v="1"/>
    <n v="0"/>
    <n v="0"/>
    <n v="0"/>
    <n v="0"/>
    <n v="0"/>
    <n v="1"/>
    <n v="1"/>
    <n v="0"/>
    <n v="1"/>
    <n v="1"/>
    <n v="0"/>
    <n v="0"/>
    <n v="0"/>
    <n v="0"/>
    <n v="0"/>
    <n v="0"/>
    <n v="0"/>
    <n v="1"/>
    <n v="0"/>
    <n v="0"/>
    <n v="0"/>
    <n v="44530"/>
    <n v="44560"/>
    <n v="0"/>
    <n v="1"/>
    <n v="0"/>
    <n v="2021"/>
    <n v="11"/>
    <n v="29"/>
    <n v="8"/>
    <m/>
    <m/>
    <m/>
    <x v="2"/>
    <s v="Direct"/>
    <x v="0"/>
    <x v="10"/>
    <x v="2"/>
  </r>
  <r>
    <n v="55187931"/>
    <s v="PhD/Master (Research) Scholarship: Empowering Communities"/>
    <x v="3"/>
    <s v="Research &amp; Fellowships"/>
    <x v="651"/>
    <n v="9293887"/>
    <s v="Victoria University"/>
    <n v="3.4"/>
    <d v="2021-12-01T00:00:00"/>
    <n v="44561.999988425923"/>
    <m/>
    <s v="Australia"/>
    <x v="2"/>
    <x v="2"/>
    <s v="Western Suburbs"/>
    <s v="Footscray"/>
    <x v="0"/>
    <m/>
    <m/>
    <s v="https://www.seek.com.au/job/55187931?type=standout#searchRequestToken=ee8d472a-d9df-4476-ab10-e1db1a54fcac"/>
    <n v="0"/>
    <n v="0"/>
    <n v="0"/>
    <n v="1"/>
    <n v="0"/>
    <n v="0"/>
    <n v="0"/>
    <n v="0"/>
    <n v="0"/>
    <n v="0"/>
    <n v="0"/>
    <n v="0"/>
    <n v="0"/>
    <n v="0"/>
    <n v="0"/>
    <n v="0"/>
    <n v="0"/>
    <n v="0"/>
    <n v="0"/>
    <n v="0"/>
    <n v="0"/>
    <n v="0"/>
    <n v="0"/>
    <n v="0"/>
    <n v="0"/>
    <n v="44530"/>
    <n v="44533"/>
    <n v="0"/>
    <n v="1"/>
    <n v="0"/>
    <n v="2021"/>
    <n v="12"/>
    <n v="30"/>
    <n v="1"/>
    <m/>
    <m/>
    <m/>
    <x v="2"/>
    <s v="Direct"/>
    <x v="0"/>
    <x v="11"/>
    <x v="0"/>
  </r>
  <r>
    <n v="55187932"/>
    <s v="PhD/Master (Research) Scholarship: Empowering Communities"/>
    <x v="3"/>
    <s v="Other"/>
    <x v="651"/>
    <n v="9293887"/>
    <s v="Victoria University"/>
    <n v="3.4"/>
    <d v="2021-12-01T00:00:00"/>
    <n v="44561.999988425923"/>
    <m/>
    <s v="Australia"/>
    <x v="2"/>
    <x v="2"/>
    <s v="Western Suburbs"/>
    <s v="Footscray"/>
    <x v="0"/>
    <m/>
    <m/>
    <s v="https://www.seek.com.au/job/55187932?type=standout#searchRequestToken=efe4af1e-05c4-41e3-8b90-a197e7abcc37"/>
    <n v="0"/>
    <n v="1"/>
    <n v="0"/>
    <n v="1"/>
    <n v="0"/>
    <n v="0"/>
    <n v="0"/>
    <n v="0"/>
    <n v="0"/>
    <n v="0"/>
    <n v="0"/>
    <n v="0"/>
    <n v="0"/>
    <n v="0"/>
    <n v="0"/>
    <n v="0"/>
    <n v="0"/>
    <n v="0"/>
    <n v="0"/>
    <n v="0"/>
    <n v="0"/>
    <n v="0"/>
    <n v="0"/>
    <n v="0"/>
    <n v="0"/>
    <n v="44530"/>
    <n v="44533"/>
    <n v="0"/>
    <n v="1"/>
    <n v="1"/>
    <n v="2021"/>
    <n v="12"/>
    <n v="30"/>
    <n v="2"/>
    <m/>
    <m/>
    <m/>
    <x v="2"/>
    <s v="Direct"/>
    <x v="0"/>
    <x v="11"/>
    <x v="0"/>
  </r>
  <r>
    <n v="55190785"/>
    <s v="Data Analyst - NV1"/>
    <x v="1"/>
    <s v="Business/Systems Analysts"/>
    <x v="400"/>
    <n v="29348225"/>
    <m/>
    <m/>
    <d v="2021-12-01T00:00:00"/>
    <n v="44561.505543981482"/>
    <m/>
    <s v="Australia"/>
    <x v="1"/>
    <x v="1"/>
    <m/>
    <s v="canberra"/>
    <x v="1"/>
    <s v="$700 - $1100 p.d."/>
    <m/>
    <s v="https://www.seek.com.au/job/55190785?type=standard#searchRequestToken=ff56c530-19b9-4735-9b86-1fa16afb6519"/>
    <n v="0"/>
    <n v="1"/>
    <n v="0"/>
    <n v="1"/>
    <n v="0"/>
    <n v="0"/>
    <n v="0"/>
    <n v="0"/>
    <n v="0"/>
    <n v="0"/>
    <n v="1"/>
    <n v="0"/>
    <n v="0"/>
    <n v="1"/>
    <n v="0"/>
    <n v="0"/>
    <n v="0"/>
    <n v="0"/>
    <n v="0"/>
    <n v="0"/>
    <n v="0"/>
    <n v="0"/>
    <n v="0"/>
    <n v="0"/>
    <n v="0"/>
    <n v="44531"/>
    <n v="44561"/>
    <n v="1"/>
    <n v="1"/>
    <n v="0"/>
    <n v="2021"/>
    <n v="12"/>
    <n v="29"/>
    <n v="4"/>
    <n v="700"/>
    <n v="1100"/>
    <s v="day"/>
    <x v="2"/>
    <s v="Recruiter"/>
    <x v="1"/>
    <x v="11"/>
    <x v="0"/>
  </r>
  <r>
    <n v="55194046"/>
    <s v="Data Science Specialist"/>
    <x v="1"/>
    <s v="Database Development &amp; Administration"/>
    <x v="392"/>
    <n v="25549939"/>
    <m/>
    <m/>
    <d v="2021-12-01T00:00:00"/>
    <n v="44561.999988425923"/>
    <m/>
    <s v="Australia"/>
    <x v="2"/>
    <x v="2"/>
    <s v="CBD &amp; Inner Suburbs"/>
    <s v="melbourne"/>
    <x v="0"/>
    <m/>
    <m/>
    <s v="https://www.seek.com.au/job/55194046?type=standout#searchRequestToken=ffb5f060-f9ca-4145-8a61-bb98c1e8f003"/>
    <n v="1"/>
    <n v="1"/>
    <n v="1"/>
    <n v="1"/>
    <n v="0"/>
    <n v="0"/>
    <n v="0"/>
    <n v="0"/>
    <n v="0"/>
    <n v="1"/>
    <n v="1"/>
    <n v="1"/>
    <n v="1"/>
    <n v="1"/>
    <n v="0"/>
    <n v="0"/>
    <n v="0"/>
    <n v="0"/>
    <n v="0"/>
    <n v="0"/>
    <n v="0"/>
    <n v="1"/>
    <n v="0"/>
    <n v="0"/>
    <n v="0"/>
    <n v="44531"/>
    <n v="44559"/>
    <n v="1"/>
    <n v="1"/>
    <n v="0"/>
    <n v="2021"/>
    <n v="12"/>
    <n v="30"/>
    <n v="10"/>
    <m/>
    <m/>
    <m/>
    <x v="2"/>
    <s v="Recruiter"/>
    <x v="0"/>
    <x v="11"/>
    <x v="0"/>
  </r>
  <r>
    <n v="55200534"/>
    <s v="Data Scientist"/>
    <x v="0"/>
    <s v="Mathematics, Statistics &amp; Information Sciences"/>
    <x v="325"/>
    <n v="20522766"/>
    <s v="La Trobe University"/>
    <n v="3.1"/>
    <d v="2021-12-01T00:00:00"/>
    <n v="44561.999988425923"/>
    <m/>
    <s v="Australia"/>
    <x v="2"/>
    <x v="2"/>
    <s v="Northern Suburbs"/>
    <s v="Bundoora"/>
    <x v="0"/>
    <m/>
    <m/>
    <s v="https://www.seek.com.au/job/55200534?type=standard#searchRequestToken=fa4852a4-ecbb-4cd7-8349-90b183d06c88"/>
    <n v="0"/>
    <n v="1"/>
    <n v="1"/>
    <n v="1"/>
    <n v="0"/>
    <n v="0"/>
    <n v="0"/>
    <n v="0"/>
    <n v="0"/>
    <n v="0"/>
    <n v="1"/>
    <n v="0"/>
    <n v="0"/>
    <n v="1"/>
    <n v="0"/>
    <n v="0"/>
    <n v="0"/>
    <n v="0"/>
    <n v="0"/>
    <n v="0"/>
    <n v="0"/>
    <n v="0"/>
    <n v="0"/>
    <n v="0"/>
    <n v="0"/>
    <n v="44531"/>
    <n v="44533"/>
    <n v="0"/>
    <n v="1"/>
    <n v="0"/>
    <n v="2021"/>
    <n v="12"/>
    <n v="30"/>
    <n v="5"/>
    <m/>
    <m/>
    <m/>
    <x v="2"/>
    <s v="Direct"/>
    <x v="0"/>
    <x v="11"/>
    <x v="0"/>
  </r>
  <r>
    <n v="55200535"/>
    <s v="Data Scientist"/>
    <x v="7"/>
    <s v="Analysts"/>
    <x v="325"/>
    <n v="20522766"/>
    <s v="La Trobe University"/>
    <n v="3.1"/>
    <d v="2021-12-01T00:00:00"/>
    <n v="44561.999988425923"/>
    <m/>
    <s v="Australia"/>
    <x v="2"/>
    <x v="2"/>
    <s v="Northern Suburbs"/>
    <s v="Bundoora"/>
    <x v="0"/>
    <m/>
    <m/>
    <s v="https://www.seek.com.au/job/55200535?type=standard#searchRequestToken=f9cc7d9a-09fc-41e6-85a6-36258dbab150"/>
    <n v="0"/>
    <n v="1"/>
    <n v="1"/>
    <n v="1"/>
    <n v="0"/>
    <n v="0"/>
    <n v="0"/>
    <n v="0"/>
    <n v="0"/>
    <n v="0"/>
    <n v="1"/>
    <n v="0"/>
    <n v="0"/>
    <n v="1"/>
    <n v="0"/>
    <n v="0"/>
    <n v="0"/>
    <n v="0"/>
    <n v="0"/>
    <n v="0"/>
    <n v="0"/>
    <n v="0"/>
    <n v="0"/>
    <n v="0"/>
    <n v="0"/>
    <n v="44531"/>
    <n v="44533"/>
    <n v="0"/>
    <n v="1"/>
    <n v="1"/>
    <n v="2021"/>
    <n v="12"/>
    <n v="30"/>
    <n v="5"/>
    <m/>
    <m/>
    <m/>
    <x v="2"/>
    <s v="Direct"/>
    <x v="0"/>
    <x v="11"/>
    <x v="0"/>
  </r>
  <r>
    <n v="55200536"/>
    <s v="Data Scientist"/>
    <x v="3"/>
    <s v="Other"/>
    <x v="325"/>
    <n v="20522766"/>
    <s v="La Trobe University"/>
    <n v="3.1"/>
    <d v="2021-12-01T00:00:00"/>
    <n v="44561.999988425923"/>
    <m/>
    <s v="Australia"/>
    <x v="2"/>
    <x v="2"/>
    <s v="Northern Suburbs"/>
    <s v="Bundoora"/>
    <x v="0"/>
    <m/>
    <m/>
    <s v="https://www.seek.com.au/job/55200536?type=standard#searchRequestToken=fa4852a4-ecbb-4cd7-8349-90b183d06c88"/>
    <n v="0"/>
    <n v="1"/>
    <n v="1"/>
    <n v="1"/>
    <n v="0"/>
    <n v="0"/>
    <n v="0"/>
    <n v="0"/>
    <n v="0"/>
    <n v="0"/>
    <n v="1"/>
    <n v="0"/>
    <n v="0"/>
    <n v="1"/>
    <n v="0"/>
    <n v="0"/>
    <n v="0"/>
    <n v="0"/>
    <n v="0"/>
    <n v="0"/>
    <n v="0"/>
    <n v="0"/>
    <n v="0"/>
    <n v="0"/>
    <n v="0"/>
    <n v="44531"/>
    <n v="44533"/>
    <n v="0"/>
    <n v="1"/>
    <n v="1"/>
    <n v="2021"/>
    <n v="12"/>
    <n v="30"/>
    <n v="5"/>
    <m/>
    <m/>
    <m/>
    <x v="2"/>
    <s v="Direct"/>
    <x v="0"/>
    <x v="11"/>
    <x v="0"/>
  </r>
  <r>
    <n v="55200537"/>
    <s v="Data Scientist"/>
    <x v="3"/>
    <s v="Other"/>
    <x v="325"/>
    <n v="20522766"/>
    <s v="La Trobe University"/>
    <n v="3.1"/>
    <d v="2021-12-01T00:00:00"/>
    <n v="44561.999988425923"/>
    <m/>
    <s v="Australia"/>
    <x v="2"/>
    <x v="2"/>
    <s v="Northern Suburbs"/>
    <s v="Bundoora"/>
    <x v="0"/>
    <m/>
    <m/>
    <s v="https://www.seek.com.au/job/55200537?type=standard#searchRequestToken=fa4852a4-ecbb-4cd7-8349-90b183d06c88"/>
    <n v="0"/>
    <n v="1"/>
    <n v="1"/>
    <n v="1"/>
    <n v="0"/>
    <n v="0"/>
    <n v="0"/>
    <n v="0"/>
    <n v="0"/>
    <n v="0"/>
    <n v="1"/>
    <n v="0"/>
    <n v="0"/>
    <n v="1"/>
    <n v="0"/>
    <n v="0"/>
    <n v="0"/>
    <n v="0"/>
    <n v="0"/>
    <n v="0"/>
    <n v="0"/>
    <n v="0"/>
    <n v="0"/>
    <n v="0"/>
    <n v="0"/>
    <n v="44531"/>
    <n v="44533"/>
    <n v="0"/>
    <n v="1"/>
    <n v="1"/>
    <n v="2021"/>
    <n v="12"/>
    <n v="30"/>
    <n v="5"/>
    <m/>
    <m/>
    <m/>
    <x v="2"/>
    <s v="Direct"/>
    <x v="0"/>
    <x v="11"/>
    <x v="0"/>
  </r>
  <r>
    <n v="55200668"/>
    <s v="Data Scientist"/>
    <x v="0"/>
    <s v="Mathematics, Statistics &amp; Information Sciences"/>
    <x v="325"/>
    <n v="20522766"/>
    <s v="La Trobe University"/>
    <n v="3.1"/>
    <d v="2021-12-01T00:00:00"/>
    <n v="44561.999988425923"/>
    <m/>
    <s v="Australia"/>
    <x v="2"/>
    <x v="14"/>
    <m/>
    <m/>
    <x v="0"/>
    <m/>
    <m/>
    <s v="https://www.seek.com.au/job/55200668?type=standard#searchRequestToken=fa4852a4-ecbb-4cd7-8349-90b183d06c88"/>
    <n v="0"/>
    <n v="1"/>
    <n v="1"/>
    <n v="1"/>
    <n v="0"/>
    <n v="0"/>
    <n v="0"/>
    <n v="0"/>
    <n v="0"/>
    <n v="0"/>
    <n v="1"/>
    <n v="0"/>
    <n v="0"/>
    <n v="1"/>
    <n v="0"/>
    <n v="0"/>
    <n v="0"/>
    <n v="0"/>
    <n v="0"/>
    <n v="0"/>
    <n v="0"/>
    <n v="0"/>
    <n v="0"/>
    <n v="0"/>
    <n v="0"/>
    <n v="44531"/>
    <n v="44533"/>
    <n v="0"/>
    <n v="1"/>
    <n v="0"/>
    <n v="2021"/>
    <n v="12"/>
    <n v="30"/>
    <n v="5"/>
    <m/>
    <m/>
    <m/>
    <x v="2"/>
    <s v="Direct"/>
    <x v="0"/>
    <x v="11"/>
    <x v="0"/>
  </r>
  <r>
    <n v="55200669"/>
    <s v="Data Scientist"/>
    <x v="3"/>
    <s v="Other"/>
    <x v="325"/>
    <n v="20522766"/>
    <s v="La Trobe University"/>
    <n v="3.1"/>
    <d v="2021-12-01T00:00:00"/>
    <n v="44561.999988425923"/>
    <m/>
    <s v="Australia"/>
    <x v="2"/>
    <x v="14"/>
    <m/>
    <m/>
    <x v="0"/>
    <m/>
    <m/>
    <s v="https://www.seek.com.au/job/55200669?type=standard#searchRequestToken=fa4852a4-ecbb-4cd7-8349-90b183d06c88"/>
    <n v="0"/>
    <n v="1"/>
    <n v="1"/>
    <n v="1"/>
    <n v="0"/>
    <n v="0"/>
    <n v="0"/>
    <n v="0"/>
    <n v="0"/>
    <n v="0"/>
    <n v="1"/>
    <n v="0"/>
    <n v="0"/>
    <n v="1"/>
    <n v="0"/>
    <n v="0"/>
    <n v="0"/>
    <n v="0"/>
    <n v="0"/>
    <n v="0"/>
    <n v="0"/>
    <n v="0"/>
    <n v="0"/>
    <n v="0"/>
    <n v="0"/>
    <n v="44531"/>
    <n v="44533"/>
    <n v="0"/>
    <n v="1"/>
    <n v="0"/>
    <n v="2021"/>
    <n v="12"/>
    <n v="30"/>
    <n v="5"/>
    <m/>
    <m/>
    <m/>
    <x v="2"/>
    <s v="Direct"/>
    <x v="0"/>
    <x v="11"/>
    <x v="0"/>
  </r>
  <r>
    <n v="55200670"/>
    <s v="Data Scientist"/>
    <x v="7"/>
    <s v="Analysts"/>
    <x v="325"/>
    <n v="20522766"/>
    <s v="La Trobe University"/>
    <n v="3.1"/>
    <d v="2021-12-01T00:00:00"/>
    <n v="44561.999988425923"/>
    <m/>
    <s v="Australia"/>
    <x v="2"/>
    <x v="14"/>
    <m/>
    <m/>
    <x v="0"/>
    <m/>
    <m/>
    <s v="https://www.seek.com.au/job/55200670?type=standard#searchRequestToken=fa4852a4-ecbb-4cd7-8349-90b183d06c88"/>
    <n v="0"/>
    <n v="1"/>
    <n v="1"/>
    <n v="1"/>
    <n v="0"/>
    <n v="0"/>
    <n v="0"/>
    <n v="0"/>
    <n v="0"/>
    <n v="0"/>
    <n v="1"/>
    <n v="0"/>
    <n v="0"/>
    <n v="1"/>
    <n v="0"/>
    <n v="0"/>
    <n v="0"/>
    <n v="0"/>
    <n v="0"/>
    <n v="0"/>
    <n v="0"/>
    <n v="0"/>
    <n v="0"/>
    <n v="0"/>
    <n v="0"/>
    <n v="44531"/>
    <n v="44533"/>
    <n v="0"/>
    <n v="1"/>
    <n v="1"/>
    <n v="2021"/>
    <n v="12"/>
    <n v="30"/>
    <n v="5"/>
    <m/>
    <m/>
    <m/>
    <x v="2"/>
    <s v="Direct"/>
    <x v="0"/>
    <x v="11"/>
    <x v="0"/>
  </r>
  <r>
    <n v="55200671"/>
    <s v="Data Scientist"/>
    <x v="3"/>
    <s v="Other"/>
    <x v="325"/>
    <n v="20522766"/>
    <s v="La Trobe University"/>
    <n v="3.1"/>
    <d v="2021-12-01T00:00:00"/>
    <n v="44561.999988425923"/>
    <m/>
    <s v="Australia"/>
    <x v="2"/>
    <x v="14"/>
    <m/>
    <m/>
    <x v="0"/>
    <m/>
    <m/>
    <s v="https://www.seek.com.au/job/55200671?type=standard#searchRequestToken=fa4852a4-ecbb-4cd7-8349-90b183d06c88"/>
    <n v="0"/>
    <n v="1"/>
    <n v="1"/>
    <n v="1"/>
    <n v="0"/>
    <n v="0"/>
    <n v="0"/>
    <n v="0"/>
    <n v="0"/>
    <n v="0"/>
    <n v="1"/>
    <n v="0"/>
    <n v="0"/>
    <n v="1"/>
    <n v="0"/>
    <n v="0"/>
    <n v="0"/>
    <n v="0"/>
    <n v="0"/>
    <n v="0"/>
    <n v="0"/>
    <n v="0"/>
    <n v="0"/>
    <n v="0"/>
    <n v="0"/>
    <n v="44531"/>
    <n v="44533"/>
    <n v="0"/>
    <n v="1"/>
    <n v="1"/>
    <n v="2021"/>
    <n v="12"/>
    <n v="30"/>
    <n v="5"/>
    <m/>
    <m/>
    <m/>
    <x v="2"/>
    <s v="Direct"/>
    <x v="0"/>
    <x v="11"/>
    <x v="0"/>
  </r>
  <r>
    <n v="55200672"/>
    <s v="Data Scientist"/>
    <x v="7"/>
    <s v="Analysts"/>
    <x v="325"/>
    <n v="20522766"/>
    <s v="La Trobe University"/>
    <n v="3.1"/>
    <d v="2021-12-01T00:00:00"/>
    <n v="44561.999988425923"/>
    <m/>
    <s v="Australia"/>
    <x v="2"/>
    <x v="30"/>
    <m/>
    <m/>
    <x v="0"/>
    <m/>
    <m/>
    <s v="https://www.seek.com.au/job/55200672?type=standard#searchRequestToken=fa4852a4-ecbb-4cd7-8349-90b183d06c88"/>
    <n v="0"/>
    <n v="1"/>
    <n v="1"/>
    <n v="1"/>
    <n v="0"/>
    <n v="0"/>
    <n v="0"/>
    <n v="0"/>
    <n v="0"/>
    <n v="0"/>
    <n v="1"/>
    <n v="0"/>
    <n v="0"/>
    <n v="1"/>
    <n v="0"/>
    <n v="0"/>
    <n v="0"/>
    <n v="0"/>
    <n v="0"/>
    <n v="0"/>
    <n v="0"/>
    <n v="0"/>
    <n v="0"/>
    <n v="0"/>
    <n v="0"/>
    <n v="44531"/>
    <n v="44533"/>
    <n v="0"/>
    <n v="1"/>
    <n v="1"/>
    <n v="2021"/>
    <n v="12"/>
    <n v="30"/>
    <n v="5"/>
    <m/>
    <m/>
    <m/>
    <x v="2"/>
    <s v="Direct"/>
    <x v="0"/>
    <x v="11"/>
    <x v="0"/>
  </r>
  <r>
    <n v="55200673"/>
    <s v="Data Scientist"/>
    <x v="3"/>
    <s v="Other"/>
    <x v="325"/>
    <n v="20522766"/>
    <s v="La Trobe University"/>
    <n v="3.1"/>
    <d v="2021-12-01T00:00:00"/>
    <n v="44561.999988425923"/>
    <m/>
    <s v="Australia"/>
    <x v="2"/>
    <x v="30"/>
    <m/>
    <m/>
    <x v="0"/>
    <m/>
    <m/>
    <s v="https://www.seek.com.au/job/55200673?type=standard#searchRequestToken=fa4852a4-ecbb-4cd7-8349-90b183d06c88"/>
    <n v="0"/>
    <n v="1"/>
    <n v="1"/>
    <n v="1"/>
    <n v="0"/>
    <n v="0"/>
    <n v="0"/>
    <n v="0"/>
    <n v="0"/>
    <n v="0"/>
    <n v="1"/>
    <n v="0"/>
    <n v="0"/>
    <n v="1"/>
    <n v="0"/>
    <n v="0"/>
    <n v="0"/>
    <n v="0"/>
    <n v="0"/>
    <n v="0"/>
    <n v="0"/>
    <n v="0"/>
    <n v="0"/>
    <n v="0"/>
    <n v="0"/>
    <n v="44531"/>
    <n v="44533"/>
    <n v="0"/>
    <n v="1"/>
    <n v="1"/>
    <n v="2021"/>
    <n v="12"/>
    <n v="30"/>
    <n v="5"/>
    <m/>
    <m/>
    <m/>
    <x v="2"/>
    <s v="Direct"/>
    <x v="0"/>
    <x v="11"/>
    <x v="0"/>
  </r>
  <r>
    <n v="55200674"/>
    <s v="Data Scientist"/>
    <x v="0"/>
    <s v="Mathematics, Statistics &amp; Information Sciences"/>
    <x v="325"/>
    <n v="20522766"/>
    <s v="La Trobe University"/>
    <n v="3.1"/>
    <d v="2021-12-01T00:00:00"/>
    <n v="44561.999988425923"/>
    <m/>
    <s v="Australia"/>
    <x v="2"/>
    <x v="30"/>
    <m/>
    <m/>
    <x v="0"/>
    <m/>
    <m/>
    <s v="https://www.seek.com.au/job/55200674?type=standard#searchRequestToken=fa4852a4-ecbb-4cd7-8349-90b183d06c88"/>
    <n v="0"/>
    <n v="1"/>
    <n v="1"/>
    <n v="1"/>
    <n v="0"/>
    <n v="0"/>
    <n v="0"/>
    <n v="0"/>
    <n v="0"/>
    <n v="0"/>
    <n v="1"/>
    <n v="0"/>
    <n v="0"/>
    <n v="1"/>
    <n v="0"/>
    <n v="0"/>
    <n v="0"/>
    <n v="0"/>
    <n v="0"/>
    <n v="0"/>
    <n v="0"/>
    <n v="0"/>
    <n v="0"/>
    <n v="0"/>
    <n v="0"/>
    <n v="44531"/>
    <n v="44533"/>
    <n v="0"/>
    <n v="1"/>
    <n v="1"/>
    <n v="2021"/>
    <n v="12"/>
    <n v="30"/>
    <n v="5"/>
    <m/>
    <m/>
    <m/>
    <x v="2"/>
    <s v="Direct"/>
    <x v="0"/>
    <x v="11"/>
    <x v="0"/>
  </r>
  <r>
    <n v="55200675"/>
    <s v="Data Scientist"/>
    <x v="3"/>
    <s v="Other"/>
    <x v="325"/>
    <n v="20522766"/>
    <s v="La Trobe University"/>
    <n v="3.1"/>
    <d v="2021-12-01T00:00:00"/>
    <n v="44561.999988425923"/>
    <m/>
    <s v="Australia"/>
    <x v="2"/>
    <x v="30"/>
    <m/>
    <m/>
    <x v="0"/>
    <m/>
    <m/>
    <s v="https://www.seek.com.au/job/55200675?type=standard#searchRequestToken=fa4852a4-ecbb-4cd7-8349-90b183d06c88"/>
    <n v="0"/>
    <n v="1"/>
    <n v="1"/>
    <n v="1"/>
    <n v="0"/>
    <n v="0"/>
    <n v="0"/>
    <n v="0"/>
    <n v="0"/>
    <n v="0"/>
    <n v="1"/>
    <n v="0"/>
    <n v="0"/>
    <n v="1"/>
    <n v="0"/>
    <n v="0"/>
    <n v="0"/>
    <n v="0"/>
    <n v="0"/>
    <n v="0"/>
    <n v="0"/>
    <n v="0"/>
    <n v="0"/>
    <n v="0"/>
    <n v="0"/>
    <n v="44531"/>
    <n v="44533"/>
    <n v="0"/>
    <n v="1"/>
    <n v="1"/>
    <n v="2021"/>
    <n v="12"/>
    <n v="30"/>
    <n v="5"/>
    <m/>
    <m/>
    <m/>
    <x v="2"/>
    <s v="Direct"/>
    <x v="0"/>
    <x v="11"/>
    <x v="0"/>
  </r>
  <r>
    <n v="55210969"/>
    <s v="Senior Data Scientist"/>
    <x v="12"/>
    <s v="Analysis &amp; Reporting"/>
    <x v="325"/>
    <n v="20522766"/>
    <s v="La Trobe University"/>
    <n v="3.1"/>
    <d v="2021-12-02T00:00:00"/>
    <n v="44562.999988425923"/>
    <m/>
    <s v="Australia"/>
    <x v="2"/>
    <x v="2"/>
    <s v="Northern Suburbs"/>
    <s v="Bundoora"/>
    <x v="0"/>
    <m/>
    <m/>
    <s v="https://www.seek.com.au/job/55210969?type=standard#searchRequestToken=ff25bd67-c092-4d9f-b59e-a187dddd32b4"/>
    <n v="0"/>
    <n v="1"/>
    <n v="1"/>
    <n v="1"/>
    <n v="0"/>
    <n v="0"/>
    <n v="0"/>
    <n v="0"/>
    <n v="0"/>
    <n v="0"/>
    <n v="1"/>
    <n v="0"/>
    <n v="0"/>
    <n v="1"/>
    <n v="0"/>
    <n v="0"/>
    <n v="0"/>
    <n v="0"/>
    <n v="0"/>
    <n v="0"/>
    <n v="0"/>
    <n v="0"/>
    <n v="0"/>
    <n v="0"/>
    <n v="0"/>
    <n v="44532"/>
    <n v="44533"/>
    <n v="0"/>
    <n v="1"/>
    <n v="0"/>
    <n v="2021"/>
    <n v="12"/>
    <n v="30"/>
    <n v="5"/>
    <m/>
    <m/>
    <m/>
    <x v="2"/>
    <s v="Direct"/>
    <x v="0"/>
    <x v="11"/>
    <x v="3"/>
  </r>
  <r>
    <n v="55210970"/>
    <s v="Senior Data Scientist"/>
    <x v="3"/>
    <s v="Other"/>
    <x v="325"/>
    <n v="20522766"/>
    <s v="La Trobe University"/>
    <n v="3.1"/>
    <d v="2021-12-02T00:00:00"/>
    <n v="44562.999988425923"/>
    <m/>
    <s v="Australia"/>
    <x v="2"/>
    <x v="2"/>
    <s v="Northern Suburbs"/>
    <s v="Bundoora"/>
    <x v="0"/>
    <m/>
    <m/>
    <s v="https://www.seek.com.au/job/55210970?type=standard#searchRequestToken=f69ded05-1935-4395-8e55-a9b114255c0d"/>
    <n v="0"/>
    <n v="1"/>
    <n v="1"/>
    <n v="1"/>
    <n v="0"/>
    <n v="0"/>
    <n v="0"/>
    <n v="0"/>
    <n v="0"/>
    <n v="0"/>
    <n v="1"/>
    <n v="0"/>
    <n v="0"/>
    <n v="1"/>
    <n v="0"/>
    <n v="0"/>
    <n v="0"/>
    <n v="0"/>
    <n v="0"/>
    <n v="0"/>
    <n v="0"/>
    <n v="0"/>
    <n v="0"/>
    <n v="0"/>
    <n v="0"/>
    <n v="44532"/>
    <n v="44533"/>
    <n v="0"/>
    <n v="1"/>
    <n v="1"/>
    <n v="2021"/>
    <n v="12"/>
    <n v="30"/>
    <n v="5"/>
    <m/>
    <m/>
    <m/>
    <x v="2"/>
    <s v="Direct"/>
    <x v="0"/>
    <x v="11"/>
    <x v="3"/>
  </r>
  <r>
    <n v="55213013"/>
    <s v="Senior Data Scientist"/>
    <x v="1"/>
    <s v="Business/Systems Analysts"/>
    <x v="666"/>
    <n v="39087537"/>
    <s v="Toyota Financial Services"/>
    <n v="3"/>
    <d v="2021-12-02T00:00:00"/>
    <n v="44562.999988425923"/>
    <m/>
    <s v="Australia"/>
    <x v="0"/>
    <x v="0"/>
    <s v="North Shore &amp; Northern Beaches"/>
    <m/>
    <x v="0"/>
    <m/>
    <m/>
    <s v="https://www.seek.com.au/job/55213013?type=standout#searchRequestToken=ff84377a-da90-408b-a1fc-05c1046d3a23"/>
    <n v="1"/>
    <n v="1"/>
    <n v="1"/>
    <n v="1"/>
    <n v="0"/>
    <n v="0"/>
    <n v="0"/>
    <n v="0"/>
    <n v="0"/>
    <n v="0"/>
    <n v="1"/>
    <n v="0"/>
    <n v="0"/>
    <n v="1"/>
    <n v="0"/>
    <n v="0"/>
    <n v="0"/>
    <n v="0"/>
    <n v="0"/>
    <n v="0"/>
    <n v="0"/>
    <n v="0"/>
    <n v="0"/>
    <n v="0"/>
    <n v="0"/>
    <n v="44532"/>
    <n v="44560"/>
    <n v="0"/>
    <n v="1"/>
    <n v="0"/>
    <n v="2021"/>
    <n v="12"/>
    <n v="30"/>
    <n v="6"/>
    <m/>
    <m/>
    <m/>
    <x v="2"/>
    <s v="Direct"/>
    <x v="0"/>
    <x v="11"/>
    <x v="3"/>
  </r>
  <r>
    <n v="55214483"/>
    <s v="Data Engineer - Python/AWS Cloud"/>
    <x v="1"/>
    <s v="Engineering - Network"/>
    <x v="892"/>
    <n v="35817565"/>
    <m/>
    <m/>
    <d v="2021-12-02T00:00:00"/>
    <n v="44562.999988425923"/>
    <m/>
    <s v="Australia"/>
    <x v="4"/>
    <x v="4"/>
    <m/>
    <m/>
    <x v="1"/>
    <m/>
    <m/>
    <s v="https://www.seek.com.au/job/55214483?type=standard#searchRequestToken=ffb3fa77-9dbd-420f-99f1-d48395eded01"/>
    <n v="0"/>
    <n v="1"/>
    <n v="0"/>
    <n v="1"/>
    <n v="0"/>
    <n v="0"/>
    <n v="0"/>
    <n v="0"/>
    <n v="0"/>
    <n v="1"/>
    <n v="1"/>
    <n v="1"/>
    <n v="1"/>
    <n v="0"/>
    <n v="0"/>
    <n v="0"/>
    <n v="0"/>
    <n v="0"/>
    <n v="0"/>
    <n v="0"/>
    <n v="0"/>
    <n v="1"/>
    <n v="0"/>
    <n v="0"/>
    <n v="0"/>
    <n v="44532"/>
    <n v="44560"/>
    <n v="0"/>
    <n v="1"/>
    <n v="0"/>
    <n v="2021"/>
    <n v="12"/>
    <n v="30"/>
    <n v="7"/>
    <m/>
    <m/>
    <m/>
    <x v="2"/>
    <s v="Direct"/>
    <x v="0"/>
    <x v="11"/>
    <x v="3"/>
  </r>
  <r>
    <n v="55215642"/>
    <s v="Data Scientist"/>
    <x v="1"/>
    <s v="Other"/>
    <x v="558"/>
    <n v="46282724"/>
    <m/>
    <m/>
    <d v="2021-12-02T00:00:00"/>
    <n v="44562.69971064815"/>
    <m/>
    <s v="Australia"/>
    <x v="0"/>
    <x v="0"/>
    <s v="CBD, Inner West &amp; Eastern Suburbs"/>
    <s v="Surry Hills"/>
    <x v="1"/>
    <m/>
    <m/>
    <s v="https://www.seek.com.au/job/55215642?type=standard#searchRequestToken=ffc60e08-fb03-46cc-8804-d2c30934960e"/>
    <n v="1"/>
    <n v="1"/>
    <n v="1"/>
    <n v="1"/>
    <n v="0"/>
    <n v="0"/>
    <n v="0"/>
    <n v="0"/>
    <n v="0"/>
    <n v="0"/>
    <n v="1"/>
    <n v="0"/>
    <n v="1"/>
    <n v="1"/>
    <n v="0"/>
    <n v="0"/>
    <n v="0"/>
    <n v="0"/>
    <n v="0"/>
    <n v="0"/>
    <n v="0"/>
    <n v="1"/>
    <n v="0"/>
    <n v="0"/>
    <n v="0"/>
    <n v="44532"/>
    <n v="44562"/>
    <n v="0"/>
    <n v="1"/>
    <n v="0"/>
    <n v="2021"/>
    <n v="12"/>
    <n v="29"/>
    <n v="8"/>
    <m/>
    <m/>
    <m/>
    <x v="2"/>
    <s v="Direct"/>
    <x v="0"/>
    <x v="11"/>
    <x v="3"/>
  </r>
  <r>
    <n v="55222782"/>
    <s v="Data Scientist"/>
    <x v="0"/>
    <s v="Mathematics, Statistics &amp; Information Sciences"/>
    <x v="701"/>
    <n v="45731366"/>
    <m/>
    <m/>
    <d v="2021-12-03T00:00:00"/>
    <n v="44563.999988425923"/>
    <m/>
    <s v="Australia"/>
    <x v="0"/>
    <x v="0"/>
    <s v="CBD, Inner West &amp; Eastern Suburbs"/>
    <s v="sydney"/>
    <x v="0"/>
    <m/>
    <m/>
    <s v="https://www.seek.com.au/job/55222782?type=standout#searchRequestToken=ff84377a-da90-408b-a1fc-05c1046d3a23"/>
    <n v="1"/>
    <n v="1"/>
    <n v="1"/>
    <n v="1"/>
    <n v="0"/>
    <n v="0"/>
    <n v="0"/>
    <n v="0"/>
    <n v="0"/>
    <n v="0"/>
    <n v="1"/>
    <n v="0"/>
    <n v="0"/>
    <n v="1"/>
    <n v="0"/>
    <n v="0"/>
    <n v="0"/>
    <n v="0"/>
    <n v="0"/>
    <n v="0"/>
    <n v="0"/>
    <n v="0"/>
    <n v="0"/>
    <n v="0"/>
    <n v="0"/>
    <n v="44533"/>
    <n v="44563"/>
    <n v="0"/>
    <n v="1"/>
    <n v="0"/>
    <n v="2021"/>
    <n v="12"/>
    <n v="30"/>
    <n v="6"/>
    <m/>
    <m/>
    <m/>
    <x v="2"/>
    <s v="Direct"/>
    <x v="0"/>
    <x v="11"/>
    <x v="4"/>
  </r>
  <r>
    <n v="55226117"/>
    <s v="Senior Data Scientist"/>
    <x v="1"/>
    <s v="Business/Systems Analysts"/>
    <x v="6"/>
    <n v="27705684"/>
    <m/>
    <m/>
    <d v="2021-12-03T00:00:00"/>
    <n v="44563.559479166674"/>
    <m/>
    <s v="Australia"/>
    <x v="2"/>
    <x v="2"/>
    <s v="CBD &amp; Inner Suburbs"/>
    <s v="melbourne"/>
    <x v="0"/>
    <m/>
    <m/>
    <s v="https://www.seek.com.au/job/55226117?type=standard#searchRequestToken=ff84377a-da90-408b-a1fc-05c1046d3a23"/>
    <n v="1"/>
    <n v="1"/>
    <n v="1"/>
    <n v="1"/>
    <n v="0"/>
    <n v="0"/>
    <n v="0"/>
    <n v="0"/>
    <n v="0"/>
    <n v="0"/>
    <n v="1"/>
    <n v="0"/>
    <n v="0"/>
    <n v="1"/>
    <n v="0"/>
    <n v="0"/>
    <n v="0"/>
    <n v="0"/>
    <n v="0"/>
    <n v="0"/>
    <n v="0"/>
    <n v="0"/>
    <n v="0"/>
    <n v="0"/>
    <n v="0"/>
    <n v="44533"/>
    <n v="44562"/>
    <n v="1"/>
    <n v="1"/>
    <n v="0"/>
    <n v="2021"/>
    <n v="12"/>
    <n v="29"/>
    <n v="6"/>
    <m/>
    <m/>
    <m/>
    <x v="2"/>
    <s v="Recruiter"/>
    <x v="0"/>
    <x v="11"/>
    <x v="4"/>
  </r>
  <r>
    <n v="55231639"/>
    <s v="Junior Data Scientist/Engineer"/>
    <x v="1"/>
    <s v="Engineering - Software"/>
    <x v="405"/>
    <n v="26537413"/>
    <m/>
    <m/>
    <d v="2021-12-03T00:00:00"/>
    <n v="44563.697048611109"/>
    <m/>
    <s v="Australia"/>
    <x v="4"/>
    <x v="4"/>
    <m/>
    <m/>
    <x v="0"/>
    <s v="$80k - $115k p.a."/>
    <m/>
    <s v="https://www.seek.com.au/job/55231639?type=standard#searchRequestToken=fea0e273-f49c-4087-a3ed-7a30e44f7c0f"/>
    <n v="0"/>
    <n v="1"/>
    <n v="0"/>
    <n v="0"/>
    <n v="0"/>
    <n v="0"/>
    <n v="0"/>
    <n v="0"/>
    <n v="0"/>
    <n v="0"/>
    <n v="1"/>
    <n v="0"/>
    <n v="0"/>
    <n v="0"/>
    <n v="0"/>
    <n v="0"/>
    <n v="0"/>
    <n v="0"/>
    <n v="0"/>
    <n v="0"/>
    <n v="0"/>
    <n v="0"/>
    <n v="0"/>
    <n v="0"/>
    <n v="0"/>
    <n v="44533"/>
    <n v="44563"/>
    <n v="1"/>
    <n v="1"/>
    <n v="0"/>
    <n v="2021"/>
    <n v="12"/>
    <n v="29"/>
    <n v="2"/>
    <n v="80000"/>
    <n v="115000"/>
    <s v="year"/>
    <x v="2"/>
    <s v="Recruiter"/>
    <x v="1"/>
    <x v="11"/>
    <x v="4"/>
  </r>
  <r>
    <n v="55232263"/>
    <s v="Associate Data Scientist"/>
    <x v="0"/>
    <s v="Mathematics, Statistics &amp; Information Sciences"/>
    <x v="16"/>
    <n v="32277792"/>
    <s v="Annalect"/>
    <n v="4"/>
    <d v="2021-12-03T00:00:00"/>
    <n v="44563.999988425923"/>
    <m/>
    <s v="Australia"/>
    <x v="0"/>
    <x v="0"/>
    <m/>
    <m/>
    <x v="0"/>
    <m/>
    <m/>
    <s v="https://www.seek.com.au/job/55232263?type=standard#searchRequestToken=ffc60e08-fb03-46cc-8804-d2c30934960e"/>
    <n v="0"/>
    <n v="1"/>
    <n v="0"/>
    <n v="1"/>
    <n v="0"/>
    <n v="0"/>
    <n v="0"/>
    <n v="0"/>
    <n v="0"/>
    <n v="0"/>
    <n v="1"/>
    <n v="0"/>
    <n v="1"/>
    <n v="0"/>
    <n v="0"/>
    <n v="0"/>
    <n v="0"/>
    <n v="0"/>
    <n v="0"/>
    <n v="0"/>
    <n v="0"/>
    <n v="1"/>
    <n v="0"/>
    <n v="0"/>
    <n v="0"/>
    <n v="44533"/>
    <n v="44549"/>
    <n v="0"/>
    <n v="1"/>
    <n v="0"/>
    <n v="2021"/>
    <n v="12"/>
    <n v="30"/>
    <n v="5"/>
    <m/>
    <m/>
    <m/>
    <x v="2"/>
    <s v="Direct"/>
    <x v="0"/>
    <x v="11"/>
    <x v="4"/>
  </r>
  <r>
    <n v="55232705"/>
    <s v="Senior Data Scientist"/>
    <x v="0"/>
    <s v="Mathematics, Statistics &amp; Information Sciences"/>
    <x v="79"/>
    <n v="25395658"/>
    <s v="Sportsbet"/>
    <n v="3.8"/>
    <d v="2021-12-03T00:00:00"/>
    <n v="44563.999988425923"/>
    <m/>
    <s v="Australia"/>
    <x v="2"/>
    <x v="2"/>
    <m/>
    <m/>
    <x v="0"/>
    <m/>
    <m/>
    <s v="https://www.seek.com.au/job/55232705?type=standout#searchRequestToken=ffc60e08-fb03-46cc-8804-d2c30934960e"/>
    <n v="1"/>
    <n v="1"/>
    <n v="0"/>
    <n v="0"/>
    <n v="0"/>
    <n v="0"/>
    <n v="0"/>
    <n v="0"/>
    <n v="0"/>
    <n v="0"/>
    <n v="0"/>
    <n v="0"/>
    <n v="0"/>
    <n v="0"/>
    <n v="0"/>
    <n v="0"/>
    <n v="0"/>
    <n v="0"/>
    <n v="0"/>
    <n v="0"/>
    <n v="0"/>
    <n v="1"/>
    <n v="0"/>
    <n v="0"/>
    <n v="0"/>
    <n v="44533"/>
    <n v="44551"/>
    <n v="0"/>
    <n v="1"/>
    <n v="0"/>
    <n v="2021"/>
    <n v="12"/>
    <n v="30"/>
    <n v="3"/>
    <m/>
    <m/>
    <m/>
    <x v="2"/>
    <s v="Direct"/>
    <x v="0"/>
    <x v="11"/>
    <x v="4"/>
  </r>
  <r>
    <n v="55236292"/>
    <s v="Postdoctoral/Research Fellow (Epidemiologist)"/>
    <x v="3"/>
    <s v="Research &amp; Fellowships"/>
    <x v="9"/>
    <n v="20132157"/>
    <s v="Australian National University"/>
    <n v="3.8"/>
    <d v="2021-12-05T00:00:00"/>
    <n v="44565.999988425923"/>
    <m/>
    <s v="Australia"/>
    <x v="1"/>
    <x v="1"/>
    <m/>
    <s v="canberra"/>
    <x v="0"/>
    <s v="$74,775 to $115,428 per annum plus 17% Super"/>
    <m/>
    <s v="https://www.seek.com.au/job/55236292?type=standout#searchRequestToken=ff6f4061-49f9-4e32-bbc5-e7d3d2d36035"/>
    <n v="0"/>
    <n v="0"/>
    <n v="0"/>
    <n v="0"/>
    <n v="1"/>
    <n v="0"/>
    <n v="0"/>
    <n v="0"/>
    <n v="0"/>
    <n v="0"/>
    <n v="0"/>
    <n v="0"/>
    <n v="0"/>
    <n v="1"/>
    <n v="0"/>
    <n v="0"/>
    <n v="0"/>
    <n v="0"/>
    <n v="0"/>
    <n v="0"/>
    <n v="0"/>
    <n v="0"/>
    <n v="0"/>
    <n v="0"/>
    <n v="0"/>
    <n v="44534"/>
    <n v="44565"/>
    <n v="0"/>
    <n v="1"/>
    <n v="0"/>
    <n v="2021"/>
    <n v="12"/>
    <n v="30"/>
    <n v="2"/>
    <n v="74775"/>
    <n v="115428"/>
    <s v="year"/>
    <x v="2"/>
    <s v="Direct"/>
    <x v="1"/>
    <x v="11"/>
    <x v="6"/>
  </r>
  <r>
    <n v="55236293"/>
    <s v="Postdoctoral/Research Fellow (Epidemiologist)"/>
    <x v="3"/>
    <s v="Other"/>
    <x v="9"/>
    <n v="20132157"/>
    <s v="Australian National University"/>
    <n v="3.8"/>
    <d v="2021-12-05T00:00:00"/>
    <n v="44565.999988425923"/>
    <m/>
    <s v="Australia"/>
    <x v="1"/>
    <x v="1"/>
    <m/>
    <s v="canberra"/>
    <x v="0"/>
    <s v="$74,775 to $115,428 per annum plus 17% Super"/>
    <m/>
    <s v="https://www.seek.com.au/job/55236293?type=standout#searchRequestToken=ff6f4061-49f9-4e32-bbc5-e7d3d2d36035"/>
    <n v="0"/>
    <n v="0"/>
    <n v="0"/>
    <n v="0"/>
    <n v="1"/>
    <n v="0"/>
    <n v="0"/>
    <n v="0"/>
    <n v="0"/>
    <n v="0"/>
    <n v="0"/>
    <n v="0"/>
    <n v="0"/>
    <n v="1"/>
    <n v="0"/>
    <n v="0"/>
    <n v="0"/>
    <n v="0"/>
    <n v="0"/>
    <n v="0"/>
    <n v="0"/>
    <n v="0"/>
    <n v="0"/>
    <n v="0"/>
    <n v="0"/>
    <n v="44534"/>
    <n v="44565"/>
    <n v="0"/>
    <n v="1"/>
    <n v="1"/>
    <n v="2021"/>
    <n v="12"/>
    <n v="30"/>
    <n v="2"/>
    <n v="74775"/>
    <n v="115428"/>
    <s v="year"/>
    <x v="2"/>
    <s v="Direct"/>
    <x v="1"/>
    <x v="11"/>
    <x v="6"/>
  </r>
  <r>
    <n v="55239997"/>
    <s v="Data Scientist"/>
    <x v="1"/>
    <s v="Developers/Programmers"/>
    <x v="377"/>
    <n v="23867203"/>
    <m/>
    <m/>
    <d v="2021-12-06T00:00:00"/>
    <n v="44566.999988425923"/>
    <m/>
    <s v="Australia"/>
    <x v="0"/>
    <x v="0"/>
    <m/>
    <m/>
    <x v="0"/>
    <m/>
    <m/>
    <s v="https://www.seek.com.au/job/55239997?type=standout#searchRequestToken=ff84377a-da90-408b-a1fc-05c1046d3a23"/>
    <n v="1"/>
    <n v="1"/>
    <n v="0"/>
    <n v="1"/>
    <n v="0"/>
    <n v="0"/>
    <n v="0"/>
    <n v="0"/>
    <n v="0"/>
    <n v="0"/>
    <n v="0"/>
    <n v="0"/>
    <n v="0"/>
    <n v="0"/>
    <n v="0"/>
    <n v="0"/>
    <n v="0"/>
    <n v="0"/>
    <n v="0"/>
    <n v="0"/>
    <n v="0"/>
    <n v="0"/>
    <n v="0"/>
    <n v="0"/>
    <n v="0"/>
    <n v="44536"/>
    <n v="44563"/>
    <n v="1"/>
    <n v="1"/>
    <n v="0"/>
    <n v="2021"/>
    <n v="12"/>
    <n v="30"/>
    <n v="3"/>
    <m/>
    <m/>
    <m/>
    <x v="2"/>
    <s v="Recruiter"/>
    <x v="0"/>
    <x v="11"/>
    <x v="1"/>
  </r>
  <r>
    <n v="55241293"/>
    <s v="Senior Java Software Engineer"/>
    <x v="1"/>
    <s v="Engineering - Software"/>
    <x v="492"/>
    <n v="39118171"/>
    <m/>
    <m/>
    <d v="2021-12-06T00:00:00"/>
    <n v="44566.999988425923"/>
    <m/>
    <s v="Australia"/>
    <x v="0"/>
    <x v="0"/>
    <s v="North Shore &amp; Northern Beaches"/>
    <s v="North Sydney"/>
    <x v="0"/>
    <s v="$100,000 - $149,999"/>
    <m/>
    <s v="https://www.seek.com.au/job/55241293?type=standout#searchRequestToken=fef84eca-e18f-4eb2-a7ab-4ccb35b94c52"/>
    <n v="0"/>
    <n v="1"/>
    <n v="0"/>
    <n v="0"/>
    <n v="0"/>
    <n v="0"/>
    <n v="0"/>
    <n v="0"/>
    <n v="0"/>
    <n v="0"/>
    <n v="0"/>
    <n v="1"/>
    <n v="0"/>
    <n v="0"/>
    <n v="0"/>
    <n v="0"/>
    <n v="0"/>
    <n v="0"/>
    <n v="0"/>
    <n v="0"/>
    <n v="0"/>
    <n v="0"/>
    <n v="0"/>
    <n v="0"/>
    <n v="0"/>
    <n v="44536"/>
    <n v="44565"/>
    <n v="0"/>
    <n v="1"/>
    <n v="0"/>
    <n v="2021"/>
    <n v="12"/>
    <n v="30"/>
    <n v="2"/>
    <n v="100000"/>
    <n v="149999"/>
    <s v="year"/>
    <x v="2"/>
    <s v="Direct"/>
    <x v="1"/>
    <x v="11"/>
    <x v="1"/>
  </r>
  <r>
    <n v="55245567"/>
    <s v="Manager, Data Scientist"/>
    <x v="1"/>
    <s v="Other"/>
    <x v="65"/>
    <n v="45561455"/>
    <m/>
    <m/>
    <d v="2021-12-06T00:00:00"/>
    <n v="44566.575231481482"/>
    <m/>
    <s v="Australia"/>
    <x v="3"/>
    <x v="3"/>
    <s v="CBD, Inner &amp; Western Suburbs"/>
    <s v="perth"/>
    <x v="0"/>
    <m/>
    <m/>
    <s v="https://www.seek.com.au/job/55245567?type=standard#searchRequestToken=fffb2b30-a0bc-49e2-ade9-c71387cd0d38"/>
    <n v="1"/>
    <n v="1"/>
    <n v="0"/>
    <n v="1"/>
    <n v="0"/>
    <n v="0"/>
    <n v="0"/>
    <n v="0"/>
    <n v="1"/>
    <n v="1"/>
    <n v="0"/>
    <n v="1"/>
    <n v="1"/>
    <n v="0"/>
    <n v="0"/>
    <n v="0"/>
    <n v="0"/>
    <n v="0"/>
    <n v="0"/>
    <n v="0"/>
    <n v="0"/>
    <n v="1"/>
    <n v="0"/>
    <n v="0"/>
    <n v="0"/>
    <n v="44536"/>
    <n v="44565"/>
    <n v="1"/>
    <n v="1"/>
    <n v="0"/>
    <n v="2021"/>
    <n v="12"/>
    <n v="29"/>
    <n v="8"/>
    <m/>
    <m/>
    <m/>
    <x v="2"/>
    <s v="Recruiter"/>
    <x v="0"/>
    <x v="11"/>
    <x v="1"/>
  </r>
  <r>
    <n v="55249263"/>
    <s v="Data Scientist"/>
    <x v="0"/>
    <s v="Mathematics, Statistics &amp; Information Sciences"/>
    <x v="893"/>
    <n v="37627415"/>
    <s v="Healthscope"/>
    <n v="2.8"/>
    <d v="2021-12-06T00:00:00"/>
    <n v="44566.673159722217"/>
    <m/>
    <s v="Australia"/>
    <x v="2"/>
    <x v="2"/>
    <s v="CBD &amp; Inner Suburbs"/>
    <s v="St Kilda"/>
    <x v="0"/>
    <m/>
    <m/>
    <s v="https://www.seek.com.au/job/55249263?type=standard#searchRequestToken=fea8d63a-3c57-45a3-b950-5dbcb6963e54"/>
    <n v="0"/>
    <n v="1"/>
    <n v="0"/>
    <n v="1"/>
    <n v="0"/>
    <n v="0"/>
    <n v="0"/>
    <n v="0"/>
    <n v="0"/>
    <n v="0"/>
    <n v="0"/>
    <n v="0"/>
    <n v="0"/>
    <n v="0"/>
    <n v="0"/>
    <n v="0"/>
    <n v="0"/>
    <n v="0"/>
    <n v="0"/>
    <n v="0"/>
    <n v="0"/>
    <n v="1"/>
    <n v="0"/>
    <n v="0"/>
    <n v="0"/>
    <n v="44536"/>
    <n v="44545"/>
    <n v="0"/>
    <n v="1"/>
    <n v="0"/>
    <n v="2021"/>
    <n v="12"/>
    <n v="29"/>
    <n v="3"/>
    <m/>
    <m/>
    <m/>
    <x v="2"/>
    <s v="Direct"/>
    <x v="0"/>
    <x v="11"/>
    <x v="1"/>
  </r>
  <r>
    <n v="55249736"/>
    <s v="Data Scientist"/>
    <x v="0"/>
    <s v="Mathematics, Statistics &amp; Information Sciences"/>
    <x v="705"/>
    <n v="5675660"/>
    <s v="Metcash"/>
    <n v="2.8"/>
    <d v="2021-12-06T00:00:00"/>
    <n v="44566.999988425923"/>
    <m/>
    <s v="Australia"/>
    <x v="0"/>
    <x v="0"/>
    <s v="North West &amp; Hills District"/>
    <m/>
    <x v="0"/>
    <m/>
    <m/>
    <s v="https://www.seek.com.au/job/55249736?type=standout#searchRequestToken=ff84377a-da90-408b-a1fc-05c1046d3a23"/>
    <n v="1"/>
    <n v="0"/>
    <n v="0"/>
    <n v="1"/>
    <n v="0"/>
    <n v="0"/>
    <n v="0"/>
    <n v="0"/>
    <n v="0"/>
    <n v="0"/>
    <n v="0"/>
    <n v="0"/>
    <n v="0"/>
    <n v="0"/>
    <n v="0"/>
    <n v="0"/>
    <n v="0"/>
    <n v="0"/>
    <n v="0"/>
    <n v="0"/>
    <n v="0"/>
    <n v="0"/>
    <n v="0"/>
    <n v="0"/>
    <n v="0"/>
    <n v="44536"/>
    <n v="44544"/>
    <n v="0"/>
    <n v="1"/>
    <n v="0"/>
    <n v="2021"/>
    <n v="12"/>
    <n v="30"/>
    <n v="2"/>
    <m/>
    <m/>
    <m/>
    <x v="2"/>
    <s v="Direct"/>
    <x v="0"/>
    <x v="11"/>
    <x v="1"/>
  </r>
  <r>
    <n v="55251651"/>
    <s v="Data Scientist"/>
    <x v="1"/>
    <s v="Engineering - Software"/>
    <x v="179"/>
    <n v="34276930"/>
    <m/>
    <m/>
    <d v="2021-12-06T00:00:00"/>
    <n v="44566.999988425923"/>
    <m/>
    <s v="Australia"/>
    <x v="0"/>
    <x v="0"/>
    <s v="CBD, Inner West &amp; Eastern Suburbs"/>
    <s v="sydney"/>
    <x v="0"/>
    <m/>
    <m/>
    <s v="https://www.seek.com.au/job/55251651?type=standard#searchRequestToken=ffe0ca19-3e61-48ee-910f-e8fda09d9860"/>
    <n v="1"/>
    <n v="1"/>
    <n v="0"/>
    <n v="1"/>
    <n v="0"/>
    <n v="0"/>
    <n v="0"/>
    <n v="0"/>
    <n v="0"/>
    <n v="1"/>
    <n v="0"/>
    <n v="0"/>
    <n v="0"/>
    <n v="0"/>
    <n v="0"/>
    <n v="0"/>
    <n v="0"/>
    <n v="0"/>
    <n v="0"/>
    <n v="0"/>
    <n v="0"/>
    <n v="1"/>
    <n v="0"/>
    <n v="0"/>
    <n v="0"/>
    <n v="44536"/>
    <n v="44564"/>
    <n v="1"/>
    <n v="1"/>
    <n v="0"/>
    <n v="2021"/>
    <n v="12"/>
    <n v="30"/>
    <n v="5"/>
    <m/>
    <m/>
    <m/>
    <x v="2"/>
    <s v="Recruiter"/>
    <x v="0"/>
    <x v="11"/>
    <x v="1"/>
  </r>
  <r>
    <n v="55263551"/>
    <s v="Head of Data Science"/>
    <x v="1"/>
    <s v="Management"/>
    <x v="894"/>
    <n v="48628636"/>
    <m/>
    <m/>
    <d v="2021-12-07T00:00:00"/>
    <n v="44567.999988425923"/>
    <m/>
    <s v="Australia"/>
    <x v="0"/>
    <x v="0"/>
    <s v="CBD, Inner West &amp; Eastern Suburbs"/>
    <s v="Alexandria"/>
    <x v="0"/>
    <m/>
    <m/>
    <s v="https://www.seek.com.au/job/55263551?type=standout#searchRequestToken=e6b7a89c-d22e-44e8-9040-ed5d89a5693a"/>
    <n v="0"/>
    <n v="1"/>
    <n v="0"/>
    <n v="1"/>
    <n v="0"/>
    <n v="0"/>
    <n v="0"/>
    <n v="0"/>
    <n v="0"/>
    <n v="0"/>
    <n v="0"/>
    <n v="0"/>
    <n v="0"/>
    <n v="0"/>
    <n v="0"/>
    <n v="0"/>
    <n v="0"/>
    <n v="0"/>
    <n v="0"/>
    <n v="0"/>
    <n v="0"/>
    <n v="1"/>
    <n v="0"/>
    <n v="0"/>
    <n v="0"/>
    <n v="44537"/>
    <n v="44537"/>
    <n v="0"/>
    <n v="1"/>
    <n v="0"/>
    <n v="2021"/>
    <n v="12"/>
    <n v="30"/>
    <n v="3"/>
    <m/>
    <m/>
    <m/>
    <x v="2"/>
    <s v="Direct"/>
    <x v="0"/>
    <x v="11"/>
    <x v="2"/>
  </r>
  <r>
    <n v="55268970"/>
    <s v="Hadoop Developers"/>
    <x v="1"/>
    <s v="Developers/Programmers"/>
    <x v="556"/>
    <n v="31018106"/>
    <m/>
    <m/>
    <d v="2021-12-08T00:00:00"/>
    <n v="44568.999988425923"/>
    <m/>
    <s v="Australia"/>
    <x v="0"/>
    <x v="0"/>
    <m/>
    <m/>
    <x v="0"/>
    <m/>
    <m/>
    <s v="https://www.seek.com.au/job/55268970?type=standout#searchRequestToken=fffb2b30-a0bc-49e2-ade9-c71387cd0d38"/>
    <n v="0"/>
    <n v="0"/>
    <n v="0"/>
    <n v="1"/>
    <n v="0"/>
    <n v="0"/>
    <n v="0"/>
    <n v="0"/>
    <n v="0"/>
    <n v="1"/>
    <n v="0"/>
    <n v="1"/>
    <n v="1"/>
    <n v="0"/>
    <n v="0"/>
    <n v="0"/>
    <n v="0"/>
    <n v="0"/>
    <n v="0"/>
    <n v="0"/>
    <n v="0"/>
    <n v="1"/>
    <n v="0"/>
    <n v="0"/>
    <n v="0"/>
    <n v="44537"/>
    <n v="44565"/>
    <n v="0"/>
    <n v="1"/>
    <n v="0"/>
    <n v="2021"/>
    <n v="12"/>
    <n v="30"/>
    <n v="5"/>
    <m/>
    <m/>
    <m/>
    <x v="2"/>
    <s v="Direct"/>
    <x v="0"/>
    <x v="11"/>
    <x v="0"/>
  </r>
  <r>
    <n v="55270509"/>
    <s v="Data Scientist - Global Insurance Company"/>
    <x v="2"/>
    <s v="Analysis &amp; Reporting"/>
    <x v="6"/>
    <n v="27705684"/>
    <m/>
    <m/>
    <d v="2021-12-08T00:00:00"/>
    <n v="44568.501585648148"/>
    <m/>
    <s v="Australia"/>
    <x v="0"/>
    <x v="0"/>
    <s v="CBD, Inner West &amp; Eastern Suburbs"/>
    <s v="sydney"/>
    <x v="0"/>
    <s v="$150k - $160k p.a. + plus super"/>
    <m/>
    <s v="https://www.seek.com.au/job/55270509?type=standard#searchRequestToken=ff98a238-93a2-45ad-b73d-48fb194d7658"/>
    <n v="0"/>
    <n v="1"/>
    <n v="0"/>
    <n v="1"/>
    <n v="0"/>
    <n v="0"/>
    <n v="0"/>
    <n v="0"/>
    <n v="0"/>
    <n v="0"/>
    <n v="0"/>
    <n v="0"/>
    <n v="0"/>
    <n v="0"/>
    <n v="0"/>
    <n v="0"/>
    <n v="0"/>
    <n v="0"/>
    <n v="0"/>
    <n v="0"/>
    <n v="0"/>
    <n v="0"/>
    <n v="0"/>
    <n v="0"/>
    <n v="0"/>
    <n v="44538"/>
    <n v="44565"/>
    <n v="1"/>
    <n v="1"/>
    <n v="0"/>
    <n v="2021"/>
    <n v="12"/>
    <n v="29"/>
    <n v="2"/>
    <n v="150000"/>
    <n v="160000"/>
    <s v="year"/>
    <x v="2"/>
    <s v="Recruiter"/>
    <x v="1"/>
    <x v="11"/>
    <x v="0"/>
  </r>
  <r>
    <n v="55270873"/>
    <s v="Associate Data Scientist (AIPS - Recs)"/>
    <x v="0"/>
    <s v="Mathematics, Statistics &amp; Information Sciences"/>
    <x v="180"/>
    <n v="27372708"/>
    <s v="SEEK"/>
    <n v="4.4000000000000004"/>
    <d v="2021-12-08T00:00:00"/>
    <n v="44568.999988425923"/>
    <m/>
    <s v="Australia"/>
    <x v="2"/>
    <x v="2"/>
    <s v="CBD &amp; Inner Suburbs"/>
    <s v="melbourne"/>
    <x v="0"/>
    <s v="Base + Super + Profit Share"/>
    <m/>
    <s v="https://www.seek.com.au/job/55270873?type=standout#searchRequestToken=ff98a238-93a2-45ad-b73d-48fb194d7658"/>
    <n v="0"/>
    <n v="1"/>
    <n v="0"/>
    <n v="1"/>
    <n v="0"/>
    <n v="0"/>
    <n v="0"/>
    <n v="0"/>
    <n v="0"/>
    <n v="1"/>
    <n v="0"/>
    <n v="0"/>
    <n v="0"/>
    <n v="0"/>
    <n v="0"/>
    <n v="0"/>
    <n v="0"/>
    <n v="0"/>
    <n v="0"/>
    <n v="0"/>
    <n v="0"/>
    <n v="0"/>
    <n v="0"/>
    <n v="0"/>
    <n v="0"/>
    <n v="44538"/>
    <n v="44568"/>
    <n v="0"/>
    <n v="1"/>
    <n v="0"/>
    <n v="2021"/>
    <n v="12"/>
    <n v="30"/>
    <n v="3"/>
    <m/>
    <m/>
    <m/>
    <x v="2"/>
    <s v="Direct"/>
    <x v="1"/>
    <x v="11"/>
    <x v="0"/>
  </r>
  <r>
    <n v="55271041"/>
    <s v="Senior Data Scientist"/>
    <x v="0"/>
    <s v="Mathematics, Statistics &amp; Information Sciences"/>
    <x v="180"/>
    <n v="27372708"/>
    <s v="SEEK"/>
    <n v="4.4000000000000004"/>
    <d v="2021-12-08T00:00:00"/>
    <n v="44568.999988425923"/>
    <m/>
    <s v="Australia"/>
    <x v="0"/>
    <x v="0"/>
    <s v="CBD, Inner West &amp; Eastern Suburbs"/>
    <s v="sydney"/>
    <x v="0"/>
    <s v="Base + Super + Profit Share"/>
    <m/>
    <s v="https://www.seek.com.au/job/55271041?type=standout#searchRequestToken=ffc60e08-fb03-46cc-8804-d2c30934960e"/>
    <n v="0"/>
    <n v="1"/>
    <n v="0"/>
    <n v="1"/>
    <n v="0"/>
    <n v="0"/>
    <n v="0"/>
    <n v="0"/>
    <n v="0"/>
    <n v="1"/>
    <n v="0"/>
    <n v="0"/>
    <n v="0"/>
    <n v="0"/>
    <n v="0"/>
    <n v="0"/>
    <n v="0"/>
    <n v="0"/>
    <n v="0"/>
    <n v="0"/>
    <n v="0"/>
    <n v="1"/>
    <n v="0"/>
    <n v="0"/>
    <n v="0"/>
    <n v="44538"/>
    <n v="44568"/>
    <n v="0"/>
    <n v="1"/>
    <n v="0"/>
    <n v="2021"/>
    <n v="12"/>
    <n v="30"/>
    <n v="4"/>
    <m/>
    <m/>
    <m/>
    <x v="2"/>
    <s v="Direct"/>
    <x v="1"/>
    <x v="11"/>
    <x v="0"/>
  </r>
  <r>
    <n v="55274052"/>
    <s v="Senior Data Engineer"/>
    <x v="1"/>
    <s v="Other"/>
    <x v="895"/>
    <n v="2542"/>
    <s v="TechnologyOne"/>
    <n v="3.9"/>
    <d v="2021-12-08T00:00:00"/>
    <n v="44568.999988425923"/>
    <m/>
    <s v="Australia"/>
    <x v="4"/>
    <x v="4"/>
    <s v="CBD &amp; Inner Suburbs"/>
    <s v="brisbane"/>
    <x v="0"/>
    <s v="Attractive Remuneration - Open to Negotiation"/>
    <m/>
    <s v="https://www.seek.com.au/job/55274052?type=standout#searchRequestToken=fffb2b30-a0bc-49e2-ade9-c71387cd0d38"/>
    <n v="0"/>
    <n v="1"/>
    <n v="0"/>
    <n v="1"/>
    <n v="0"/>
    <n v="0"/>
    <n v="0"/>
    <n v="0"/>
    <n v="0"/>
    <n v="1"/>
    <n v="0"/>
    <n v="1"/>
    <n v="0"/>
    <n v="0"/>
    <n v="0"/>
    <n v="0"/>
    <n v="0"/>
    <n v="0"/>
    <n v="0"/>
    <n v="0"/>
    <n v="0"/>
    <n v="1"/>
    <n v="1"/>
    <n v="0"/>
    <n v="0"/>
    <n v="44538"/>
    <n v="44568"/>
    <n v="0"/>
    <n v="1"/>
    <n v="0"/>
    <n v="2021"/>
    <n v="12"/>
    <n v="30"/>
    <n v="6"/>
    <m/>
    <m/>
    <m/>
    <x v="2"/>
    <s v="Direct"/>
    <x v="1"/>
    <x v="11"/>
    <x v="0"/>
  </r>
  <r>
    <n v="55274736"/>
    <s v="Specialist Data Scientist"/>
    <x v="1"/>
    <s v="Product Management &amp; Development"/>
    <x v="279"/>
    <n v="39356396"/>
    <s v="Rio Tinto"/>
    <n v="3.5"/>
    <d v="2021-12-08T00:00:00"/>
    <n v="44568.999988425923"/>
    <m/>
    <s v="Australia"/>
    <x v="3"/>
    <x v="3"/>
    <m/>
    <m/>
    <x v="0"/>
    <m/>
    <m/>
    <s v="https://www.seek.com.au/job/55274736?type=standout#searchRequestToken=ff84377a-da90-408b-a1fc-05c1046d3a23"/>
    <n v="1"/>
    <n v="1"/>
    <n v="0"/>
    <n v="0"/>
    <n v="0"/>
    <n v="0"/>
    <n v="0"/>
    <n v="0"/>
    <n v="0"/>
    <n v="1"/>
    <n v="0"/>
    <n v="0"/>
    <n v="0"/>
    <n v="0"/>
    <n v="0"/>
    <n v="0"/>
    <n v="0"/>
    <n v="0"/>
    <n v="0"/>
    <n v="0"/>
    <n v="0"/>
    <n v="0"/>
    <n v="0"/>
    <n v="0"/>
    <n v="0"/>
    <n v="44538"/>
    <n v="44546"/>
    <n v="0"/>
    <n v="1"/>
    <n v="0"/>
    <n v="2021"/>
    <n v="12"/>
    <n v="30"/>
    <n v="3"/>
    <m/>
    <m/>
    <m/>
    <x v="2"/>
    <s v="Direct"/>
    <x v="0"/>
    <x v="11"/>
    <x v="0"/>
  </r>
  <r>
    <n v="55283712"/>
    <s v="Experienced Data Scientist - Contract."/>
    <x v="0"/>
    <s v="Mathematics, Statistics &amp; Information Sciences"/>
    <x v="28"/>
    <n v="29714902"/>
    <m/>
    <m/>
    <d v="2021-12-09T00:00:00"/>
    <n v="44569.999988425923"/>
    <m/>
    <s v="Australia"/>
    <x v="0"/>
    <x v="0"/>
    <s v="CBD, Inner West &amp; Eastern Suburbs"/>
    <s v="sydney"/>
    <x v="1"/>
    <m/>
    <m/>
    <s v="https://www.seek.com.au/job/55283712?type=standout#searchRequestToken=ffe0ca19-3e61-48ee-910f-e8fda09d9860"/>
    <n v="1"/>
    <n v="1"/>
    <n v="0"/>
    <n v="1"/>
    <n v="0"/>
    <n v="0"/>
    <n v="0"/>
    <n v="0"/>
    <n v="0"/>
    <n v="1"/>
    <n v="1"/>
    <n v="0"/>
    <n v="0"/>
    <n v="0"/>
    <n v="0"/>
    <n v="0"/>
    <n v="0"/>
    <n v="0"/>
    <n v="0"/>
    <n v="0"/>
    <n v="0"/>
    <n v="0"/>
    <n v="0"/>
    <n v="0"/>
    <n v="0"/>
    <n v="44539"/>
    <n v="44569"/>
    <n v="1"/>
    <n v="1"/>
    <n v="0"/>
    <n v="2021"/>
    <n v="12"/>
    <n v="30"/>
    <n v="5"/>
    <m/>
    <m/>
    <m/>
    <x v="2"/>
    <s v="Recruiter"/>
    <x v="0"/>
    <x v="11"/>
    <x v="3"/>
  </r>
  <r>
    <n v="55289594"/>
    <s v="Senior Data Scientist / Consultant"/>
    <x v="1"/>
    <s v="Consultants"/>
    <x v="342"/>
    <n v="21466043"/>
    <s v="Wood."/>
    <m/>
    <d v="2021-12-09T00:00:00"/>
    <n v="44569.999988425923"/>
    <m/>
    <s v="Australia"/>
    <x v="3"/>
    <x v="3"/>
    <s v="CBD, Inner &amp; Western Suburbs"/>
    <s v="perth"/>
    <x v="0"/>
    <m/>
    <m/>
    <s v="https://www.seek.com.au/job/55289594?type=standout#searchRequestToken=ff98a238-93a2-45ad-b73d-48fb194d7658"/>
    <n v="1"/>
    <n v="1"/>
    <n v="0"/>
    <n v="0"/>
    <n v="0"/>
    <n v="0"/>
    <n v="0"/>
    <n v="0"/>
    <n v="0"/>
    <n v="0"/>
    <n v="0"/>
    <n v="0"/>
    <n v="0"/>
    <n v="0"/>
    <n v="0"/>
    <n v="0"/>
    <n v="0"/>
    <n v="0"/>
    <n v="0"/>
    <n v="0"/>
    <n v="0"/>
    <n v="0"/>
    <n v="0"/>
    <n v="0"/>
    <n v="0"/>
    <n v="44539"/>
    <n v="44569"/>
    <n v="0"/>
    <n v="1"/>
    <n v="0"/>
    <n v="2021"/>
    <n v="12"/>
    <n v="30"/>
    <n v="2"/>
    <m/>
    <m/>
    <m/>
    <x v="2"/>
    <s v="Direct"/>
    <x v="0"/>
    <x v="11"/>
    <x v="3"/>
  </r>
  <r>
    <n v="55289689"/>
    <s v="Senior Data Scientist contract - $700pd to $850pd - Commercial experience needed"/>
    <x v="1"/>
    <s v="Other"/>
    <x v="72"/>
    <n v="35398774"/>
    <m/>
    <m/>
    <d v="2021-12-09T00:00:00"/>
    <n v="44569.999988425923"/>
    <m/>
    <s v="Australia"/>
    <x v="0"/>
    <x v="0"/>
    <s v="CBD, Inner West &amp; Eastern Suburbs"/>
    <s v="sydney"/>
    <x v="1"/>
    <s v="$700 per day to $850 per day"/>
    <m/>
    <s v="https://www.seek.com.au/job/55289689?type=standout#searchRequestToken=ffe0ca19-3e61-48ee-910f-e8fda09d9860"/>
    <n v="1"/>
    <n v="1"/>
    <n v="0"/>
    <n v="1"/>
    <n v="0"/>
    <n v="0"/>
    <n v="0"/>
    <n v="0"/>
    <n v="0"/>
    <n v="1"/>
    <n v="0"/>
    <n v="0"/>
    <n v="1"/>
    <n v="0"/>
    <n v="0"/>
    <n v="0"/>
    <n v="0"/>
    <n v="0"/>
    <n v="0"/>
    <n v="0"/>
    <n v="0"/>
    <n v="1"/>
    <n v="0"/>
    <n v="0"/>
    <n v="0"/>
    <n v="44539"/>
    <n v="44565"/>
    <n v="1"/>
    <n v="1"/>
    <n v="0"/>
    <n v="2021"/>
    <n v="12"/>
    <n v="30"/>
    <n v="6"/>
    <n v="700"/>
    <n v="850"/>
    <s v="day"/>
    <x v="2"/>
    <s v="Recruiter"/>
    <x v="1"/>
    <x v="11"/>
    <x v="3"/>
  </r>
  <r>
    <n v="55292829"/>
    <s v="Analyst Data Scientist"/>
    <x v="1"/>
    <s v="Developers/Programmers"/>
    <x v="573"/>
    <n v="25632203"/>
    <s v="NAB"/>
    <n v="3.2"/>
    <d v="2021-12-10T00:00:00"/>
    <n v="44570.999988425923"/>
    <m/>
    <s v="Australia"/>
    <x v="2"/>
    <x v="2"/>
    <m/>
    <m/>
    <x v="0"/>
    <m/>
    <m/>
    <s v="https://www.seek.com.au/job/55292829?type=standout#searchRequestToken=ff4e6f39-cf72-4201-a606-d7c038fad21f"/>
    <n v="1"/>
    <n v="1"/>
    <n v="0"/>
    <n v="1"/>
    <n v="0"/>
    <n v="0"/>
    <n v="0"/>
    <n v="0"/>
    <n v="0"/>
    <n v="0"/>
    <n v="0"/>
    <n v="0"/>
    <n v="0"/>
    <n v="0"/>
    <n v="0"/>
    <n v="0"/>
    <n v="0"/>
    <n v="0"/>
    <n v="0"/>
    <n v="0"/>
    <n v="0"/>
    <n v="0"/>
    <n v="0"/>
    <n v="0"/>
    <n v="0"/>
    <n v="44539"/>
    <n v="44550"/>
    <n v="0"/>
    <n v="1"/>
    <n v="0"/>
    <n v="2021"/>
    <n v="12"/>
    <n v="30"/>
    <n v="3"/>
    <m/>
    <m/>
    <m/>
    <x v="2"/>
    <s v="Direct"/>
    <x v="0"/>
    <x v="11"/>
    <x v="4"/>
  </r>
  <r>
    <n v="55294753"/>
    <s v="Geospatial/Data Scientist"/>
    <x v="0"/>
    <s v="Environmental, Earth &amp; Geosciences"/>
    <x v="896"/>
    <n v="47741089"/>
    <m/>
    <m/>
    <d v="2021-12-10T00:00:00"/>
    <n v="44570.999988425923"/>
    <m/>
    <s v="Australia"/>
    <x v="0"/>
    <x v="0"/>
    <s v="North West &amp; Hills District"/>
    <s v="Dural"/>
    <x v="0"/>
    <s v="$80,000 - $89,999"/>
    <m/>
    <s v="https://www.seek.com.au/job/55294753?type=standard#searchRequestToken=ff98a238-93a2-45ad-b73d-48fb194d7658"/>
    <n v="1"/>
    <n v="1"/>
    <n v="0"/>
    <n v="0"/>
    <n v="0"/>
    <n v="0"/>
    <n v="0"/>
    <n v="0"/>
    <n v="0"/>
    <n v="0"/>
    <n v="0"/>
    <n v="0"/>
    <n v="0"/>
    <n v="0"/>
    <n v="0"/>
    <n v="0"/>
    <n v="0"/>
    <n v="0"/>
    <n v="0"/>
    <n v="0"/>
    <n v="0"/>
    <n v="0"/>
    <n v="0"/>
    <n v="0"/>
    <n v="0"/>
    <n v="44540"/>
    <n v="44570"/>
    <n v="0"/>
    <n v="1"/>
    <n v="0"/>
    <n v="2021"/>
    <n v="12"/>
    <n v="30"/>
    <n v="2"/>
    <n v="80000"/>
    <n v="89999"/>
    <s v="year"/>
    <x v="2"/>
    <s v="Direct"/>
    <x v="1"/>
    <x v="11"/>
    <x v="4"/>
  </r>
  <r>
    <n v="55301492"/>
    <s v="Senior Data Scientist"/>
    <x v="1"/>
    <s v="Business/Systems Analysts"/>
    <x v="194"/>
    <n v="3432"/>
    <s v="Optus"/>
    <n v="3.5"/>
    <d v="2021-12-10T00:00:00"/>
    <n v="44570.999988425923"/>
    <m/>
    <s v="Australia"/>
    <x v="0"/>
    <x v="0"/>
    <s v="Ryde &amp; Macquarie Park"/>
    <m/>
    <x v="0"/>
    <s v="Attractive Salary, Incentives &amp; Workplace Culture"/>
    <m/>
    <s v="https://www.seek.com.au/job/55301492?type=standout#searchRequestToken=ff67c822-7f58-4aea-89e0-a3483de2c103"/>
    <n v="1"/>
    <n v="0"/>
    <n v="0"/>
    <n v="1"/>
    <n v="0"/>
    <n v="0"/>
    <n v="1"/>
    <n v="0"/>
    <n v="0"/>
    <n v="0"/>
    <n v="0"/>
    <n v="0"/>
    <n v="0"/>
    <n v="1"/>
    <n v="0"/>
    <n v="0"/>
    <n v="0"/>
    <n v="0"/>
    <n v="0"/>
    <n v="0"/>
    <n v="0"/>
    <n v="0"/>
    <n v="0"/>
    <n v="0"/>
    <n v="0"/>
    <n v="44540"/>
    <n v="44570"/>
    <n v="0"/>
    <n v="1"/>
    <n v="0"/>
    <n v="2021"/>
    <n v="12"/>
    <n v="30"/>
    <n v="4"/>
    <m/>
    <m/>
    <m/>
    <x v="2"/>
    <s v="Direct"/>
    <x v="1"/>
    <x v="11"/>
    <x v="4"/>
  </r>
  <r>
    <n v="55309813"/>
    <s v="Senior Data Scientist"/>
    <x v="1"/>
    <s v="Database Development &amp; Administration"/>
    <x v="5"/>
    <n v="23039563"/>
    <s v="Macquarie Group"/>
    <n v="3.2"/>
    <d v="2021-12-13T00:00:00"/>
    <n v="44573.999988425923"/>
    <m/>
    <s v="Australia"/>
    <x v="0"/>
    <x v="0"/>
    <m/>
    <m/>
    <x v="0"/>
    <m/>
    <m/>
    <s v="https://www.seek.com.au/job/55309813?type=standout#searchRequestToken=ff98a238-93a2-45ad-b73d-48fb194d7658"/>
    <n v="1"/>
    <n v="1"/>
    <n v="0"/>
    <n v="1"/>
    <n v="0"/>
    <n v="0"/>
    <n v="0"/>
    <n v="0"/>
    <n v="0"/>
    <n v="0"/>
    <n v="0"/>
    <n v="0"/>
    <n v="0"/>
    <n v="0"/>
    <n v="0"/>
    <n v="0"/>
    <n v="0"/>
    <n v="0"/>
    <n v="0"/>
    <n v="0"/>
    <n v="0"/>
    <n v="0"/>
    <n v="0"/>
    <n v="0"/>
    <n v="0"/>
    <n v="44543"/>
    <n v="44573"/>
    <n v="0"/>
    <n v="1"/>
    <n v="0"/>
    <n v="2021"/>
    <n v="12"/>
    <n v="30"/>
    <n v="3"/>
    <m/>
    <m/>
    <m/>
    <x v="2"/>
    <s v="Direct"/>
    <x v="0"/>
    <x v="11"/>
    <x v="1"/>
  </r>
  <r>
    <n v="55323006"/>
    <s v="Data Scientist - Consulting"/>
    <x v="1"/>
    <s v="Consultants"/>
    <x v="330"/>
    <n v="43028454"/>
    <m/>
    <m/>
    <d v="2021-12-14T00:00:00"/>
    <n v="44574.999988425923"/>
    <m/>
    <s v="Australia"/>
    <x v="0"/>
    <x v="0"/>
    <s v="CBD, Inner West &amp; Eastern Suburbs"/>
    <s v="sydney"/>
    <x v="0"/>
    <s v="$130-150k base"/>
    <m/>
    <s v="https://www.seek.com.au/job/55323006?type=standout#searchRequestToken=ff98a238-93a2-45ad-b73d-48fb194d7658"/>
    <n v="0"/>
    <n v="1"/>
    <n v="0"/>
    <n v="1"/>
    <n v="0"/>
    <n v="0"/>
    <n v="0"/>
    <n v="0"/>
    <n v="0"/>
    <n v="0"/>
    <n v="0"/>
    <n v="0"/>
    <n v="0"/>
    <n v="0"/>
    <n v="0"/>
    <n v="0"/>
    <n v="0"/>
    <n v="0"/>
    <n v="0"/>
    <n v="0"/>
    <n v="0"/>
    <n v="0"/>
    <n v="0"/>
    <n v="0"/>
    <n v="0"/>
    <n v="44544"/>
    <n v="44574"/>
    <n v="1"/>
    <n v="1"/>
    <n v="0"/>
    <n v="2021"/>
    <n v="12"/>
    <n v="30"/>
    <n v="2"/>
    <m/>
    <m/>
    <m/>
    <x v="2"/>
    <s v="Recruiter"/>
    <x v="1"/>
    <x v="11"/>
    <x v="2"/>
  </r>
  <r>
    <n v="55323592"/>
    <s v="Lead Data Scientist - Digital Marketing Product"/>
    <x v="0"/>
    <s v="Mathematics, Statistics &amp; Information Sciences"/>
    <x v="44"/>
    <n v="37079664"/>
    <m/>
    <m/>
    <d v="2021-12-14T00:00:00"/>
    <n v="44574.999988425923"/>
    <m/>
    <s v="Australia"/>
    <x v="0"/>
    <x v="0"/>
    <s v="CBD, Inner West &amp; Eastern Suburbs"/>
    <s v="sydney"/>
    <x v="0"/>
    <s v="$165K-$180K Negotiable"/>
    <m/>
    <s v="https://www.seek.com.au/job/55323592?type=standout#searchRequestToken=ffc60e08-fb03-46cc-8804-d2c30934960e"/>
    <n v="0"/>
    <n v="1"/>
    <n v="0"/>
    <n v="1"/>
    <n v="0"/>
    <n v="0"/>
    <n v="0"/>
    <n v="0"/>
    <n v="0"/>
    <n v="0"/>
    <n v="0"/>
    <n v="0"/>
    <n v="0"/>
    <n v="0"/>
    <n v="0"/>
    <n v="0"/>
    <n v="0"/>
    <n v="0"/>
    <n v="0"/>
    <n v="0"/>
    <n v="0"/>
    <n v="1"/>
    <n v="0"/>
    <n v="0"/>
    <n v="0"/>
    <n v="44544"/>
    <n v="44572"/>
    <n v="1"/>
    <n v="1"/>
    <n v="0"/>
    <n v="2021"/>
    <n v="12"/>
    <n v="30"/>
    <n v="3"/>
    <n v="165000"/>
    <n v="180000"/>
    <s v="year"/>
    <x v="2"/>
    <s v="Recruiter"/>
    <x v="1"/>
    <x v="11"/>
    <x v="2"/>
  </r>
  <r>
    <n v="55328765"/>
    <s v="Data Scientist"/>
    <x v="1"/>
    <s v="Other"/>
    <x v="897"/>
    <n v="29554332"/>
    <s v="Pet Circle"/>
    <n v="2.9"/>
    <d v="2021-12-15T00:00:00"/>
    <n v="44575.999988425923"/>
    <m/>
    <s v="Australia"/>
    <x v="0"/>
    <x v="0"/>
    <s v="CBD, Inner West &amp; Eastern Suburbs"/>
    <s v="sydney"/>
    <x v="0"/>
    <m/>
    <m/>
    <s v="https://www.seek.com.au/job/55328765?type=standout#searchRequestToken=ff67c822-7f58-4aea-89e0-a3483de2c103"/>
    <n v="1"/>
    <n v="0"/>
    <n v="0"/>
    <n v="0"/>
    <n v="0"/>
    <n v="0"/>
    <n v="0"/>
    <n v="0"/>
    <n v="0"/>
    <n v="0"/>
    <n v="0"/>
    <n v="0"/>
    <n v="0"/>
    <n v="0"/>
    <n v="0"/>
    <n v="0"/>
    <n v="0"/>
    <n v="0"/>
    <n v="0"/>
    <n v="0"/>
    <n v="0"/>
    <n v="0"/>
    <n v="0"/>
    <n v="0"/>
    <n v="0"/>
    <n v="44544"/>
    <n v="44574"/>
    <n v="0"/>
    <n v="1"/>
    <n v="0"/>
    <n v="2021"/>
    <n v="12"/>
    <n v="30"/>
    <n v="1"/>
    <m/>
    <m/>
    <m/>
    <x v="2"/>
    <s v="Direct"/>
    <x v="0"/>
    <x v="11"/>
    <x v="0"/>
  </r>
  <r>
    <n v="55335860"/>
    <s v="Data Scientist (Prediction &amp; Insights)"/>
    <x v="0"/>
    <s v="Mathematics, Statistics &amp; Information Sciences"/>
    <x v="180"/>
    <n v="27372708"/>
    <s v="SEEK"/>
    <n v="4.4000000000000004"/>
    <d v="2021-12-15T00:00:00"/>
    <n v="44575.999988425923"/>
    <m/>
    <s v="Australia"/>
    <x v="2"/>
    <x v="2"/>
    <s v="CBD &amp; Inner Suburbs"/>
    <s v="melbourne"/>
    <x v="0"/>
    <s v="Base + Super + Bonus"/>
    <m/>
    <s v="https://www.seek.com.au/job/55335860?type=standout#searchRequestToken=ff98a238-93a2-45ad-b73d-48fb194d7658"/>
    <n v="1"/>
    <n v="1"/>
    <n v="0"/>
    <n v="1"/>
    <n v="0"/>
    <n v="0"/>
    <n v="0"/>
    <n v="0"/>
    <n v="0"/>
    <n v="0"/>
    <n v="0"/>
    <n v="0"/>
    <n v="0"/>
    <n v="0"/>
    <n v="0"/>
    <n v="0"/>
    <n v="0"/>
    <n v="0"/>
    <n v="0"/>
    <n v="0"/>
    <n v="0"/>
    <n v="1"/>
    <n v="0"/>
    <n v="0"/>
    <n v="0"/>
    <n v="44545"/>
    <n v="44575"/>
    <n v="0"/>
    <n v="1"/>
    <n v="0"/>
    <n v="2021"/>
    <n v="12"/>
    <n v="30"/>
    <n v="4"/>
    <m/>
    <m/>
    <m/>
    <x v="2"/>
    <s v="Direct"/>
    <x v="1"/>
    <x v="11"/>
    <x v="0"/>
  </r>
  <r>
    <n v="55340418"/>
    <s v="Data Scientist (P&amp;I)"/>
    <x v="0"/>
    <s v="Mathematics, Statistics &amp; Information Sciences"/>
    <x v="180"/>
    <n v="27372708"/>
    <s v="SEEK"/>
    <n v="4.4000000000000004"/>
    <d v="2021-12-16T00:00:00"/>
    <n v="44576.999988425923"/>
    <m/>
    <s v="Australia"/>
    <x v="0"/>
    <x v="0"/>
    <s v="CBD, Inner West &amp; Eastern Suburbs"/>
    <s v="sydney"/>
    <x v="0"/>
    <s v="Base + Super + annual bonus"/>
    <m/>
    <s v="https://www.seek.com.au/job/55340418?type=standout#searchRequestToken=fecc319f-8ad2-4367-9445-b19119d1debc"/>
    <n v="1"/>
    <n v="1"/>
    <n v="0"/>
    <n v="1"/>
    <n v="0"/>
    <n v="0"/>
    <n v="0"/>
    <n v="0"/>
    <n v="0"/>
    <n v="0"/>
    <n v="0"/>
    <n v="0"/>
    <n v="0"/>
    <n v="0"/>
    <n v="0"/>
    <n v="0"/>
    <n v="0"/>
    <n v="0"/>
    <n v="0"/>
    <n v="0"/>
    <n v="0"/>
    <n v="1"/>
    <n v="0"/>
    <n v="0"/>
    <n v="0"/>
    <n v="44545"/>
    <n v="44576"/>
    <n v="0"/>
    <n v="1"/>
    <n v="0"/>
    <n v="2021"/>
    <n v="12"/>
    <n v="30"/>
    <n v="4"/>
    <m/>
    <m/>
    <m/>
    <x v="2"/>
    <s v="Direct"/>
    <x v="1"/>
    <x v="11"/>
    <x v="3"/>
  </r>
  <r>
    <n v="55342428"/>
    <s v="Data Engineer"/>
    <x v="1"/>
    <s v="Database Development &amp; Administration"/>
    <x v="386"/>
    <n v="20291172"/>
    <m/>
    <m/>
    <d v="2021-12-16T00:00:00"/>
    <n v="44576.999988425923"/>
    <m/>
    <s v="Australia"/>
    <x v="0"/>
    <x v="0"/>
    <s v="CBD, Inner West &amp; Eastern Suburbs"/>
    <s v="sydney"/>
    <x v="0"/>
    <s v="$140k + super + benefits"/>
    <m/>
    <s v="https://www.seek.com.au/job/55342428?type=standard#searchRequestToken=ffe0ca19-3e61-48ee-910f-e8fda09d9860"/>
    <n v="0"/>
    <n v="1"/>
    <n v="0"/>
    <n v="0"/>
    <n v="0"/>
    <n v="0"/>
    <n v="0"/>
    <n v="0"/>
    <n v="0"/>
    <n v="1"/>
    <n v="0"/>
    <n v="0"/>
    <n v="0"/>
    <n v="0"/>
    <n v="0"/>
    <n v="0"/>
    <n v="0"/>
    <n v="0"/>
    <n v="0"/>
    <n v="0"/>
    <n v="0"/>
    <n v="1"/>
    <n v="0"/>
    <n v="0"/>
    <n v="0"/>
    <n v="44546"/>
    <n v="44573"/>
    <n v="0"/>
    <n v="1"/>
    <n v="0"/>
    <n v="2021"/>
    <n v="12"/>
    <n v="30"/>
    <n v="3"/>
    <n v="140000"/>
    <n v="140000"/>
    <s v="year"/>
    <x v="2"/>
    <s v="Direct"/>
    <x v="1"/>
    <x v="11"/>
    <x v="3"/>
  </r>
  <r>
    <n v="55345357"/>
    <s v="Data Scientists"/>
    <x v="0"/>
    <s v="Mathematics, Statistics &amp; Information Sciences"/>
    <x v="201"/>
    <n v="37245173"/>
    <m/>
    <m/>
    <d v="2021-12-16T00:00:00"/>
    <n v="44576.999988425923"/>
    <m/>
    <s v="Australia"/>
    <x v="6"/>
    <x v="6"/>
    <m/>
    <s v="adelaide"/>
    <x v="0"/>
    <m/>
    <m/>
    <s v="https://www.seek.com.au/job/55345357?type=standout#searchRequestToken=fd1daa49-534b-44a1-8b45-11e0c089631e"/>
    <n v="0"/>
    <n v="1"/>
    <n v="0"/>
    <n v="0"/>
    <n v="0"/>
    <n v="0"/>
    <n v="0"/>
    <n v="0"/>
    <n v="0"/>
    <n v="0"/>
    <n v="0"/>
    <n v="0"/>
    <n v="0"/>
    <n v="0"/>
    <n v="0"/>
    <n v="0"/>
    <n v="0"/>
    <n v="0"/>
    <n v="0"/>
    <n v="0"/>
    <n v="0"/>
    <n v="0"/>
    <n v="0"/>
    <n v="0"/>
    <n v="0"/>
    <n v="44546"/>
    <n v="44576"/>
    <n v="0"/>
    <n v="1"/>
    <n v="0"/>
    <n v="2021"/>
    <n v="12"/>
    <n v="30"/>
    <n v="1"/>
    <m/>
    <m/>
    <m/>
    <x v="2"/>
    <s v="Direct"/>
    <x v="0"/>
    <x v="11"/>
    <x v="3"/>
  </r>
  <r>
    <n v="55346010"/>
    <s v="Data Scientist - Permanent Opportunity"/>
    <x v="1"/>
    <s v="Other"/>
    <x v="749"/>
    <n v="29321933"/>
    <m/>
    <m/>
    <d v="2021-12-16T00:00:00"/>
    <n v="44576.616307870368"/>
    <m/>
    <s v="Australia"/>
    <x v="0"/>
    <x v="0"/>
    <s v="CBD, Inner West &amp; Eastern Suburbs"/>
    <s v="sydney"/>
    <x v="0"/>
    <s v="Negotiable"/>
    <m/>
    <s v="https://www.seek.com.au/job/55346010?type=standard#searchRequestToken=ff4e6f39-cf72-4201-a606-d7c038fad21f"/>
    <n v="0"/>
    <n v="1"/>
    <n v="0"/>
    <n v="0"/>
    <n v="0"/>
    <n v="0"/>
    <n v="0"/>
    <n v="0"/>
    <n v="0"/>
    <n v="0"/>
    <n v="0"/>
    <n v="0"/>
    <n v="0"/>
    <n v="0"/>
    <n v="0"/>
    <n v="0"/>
    <n v="0"/>
    <n v="0"/>
    <n v="0"/>
    <n v="0"/>
    <n v="0"/>
    <n v="0"/>
    <n v="0"/>
    <n v="0"/>
    <n v="0"/>
    <n v="44546"/>
    <n v="44576"/>
    <n v="0"/>
    <n v="1"/>
    <n v="0"/>
    <n v="2021"/>
    <n v="12"/>
    <n v="29"/>
    <n v="1"/>
    <m/>
    <m/>
    <m/>
    <x v="2"/>
    <s v="Direct"/>
    <x v="1"/>
    <x v="11"/>
    <x v="3"/>
  </r>
  <r>
    <n v="55348235"/>
    <s v="Recruitment Consultant (Multiple Roles)"/>
    <x v="8"/>
    <s v="Recruitment - Agency"/>
    <x v="179"/>
    <n v="34276930"/>
    <m/>
    <m/>
    <d v="2021-12-16T00:00:00"/>
    <n v="44576.999988425923"/>
    <m/>
    <s v="Australia"/>
    <x v="0"/>
    <x v="0"/>
    <s v="CBD, Inner West &amp; Eastern Suburbs"/>
    <s v="Surry Hills"/>
    <x v="0"/>
    <s v="OTE $200/300k+"/>
    <m/>
    <s v="https://www.seek.com.au/job/55348235?type=standard#searchRequestToken=fffc6ae7-a108-4e08-8f93-b8afa28bf829"/>
    <n v="0"/>
    <n v="1"/>
    <n v="0"/>
    <n v="0"/>
    <n v="0"/>
    <n v="0"/>
    <n v="0"/>
    <n v="1"/>
    <n v="0"/>
    <n v="1"/>
    <n v="0"/>
    <n v="1"/>
    <n v="0"/>
    <n v="0"/>
    <n v="0"/>
    <n v="0"/>
    <n v="0"/>
    <n v="0"/>
    <n v="0"/>
    <n v="0"/>
    <n v="1"/>
    <n v="0"/>
    <n v="1"/>
    <n v="0"/>
    <n v="0"/>
    <n v="44546"/>
    <n v="44573"/>
    <n v="1"/>
    <n v="1"/>
    <n v="0"/>
    <n v="2021"/>
    <n v="12"/>
    <n v="30"/>
    <n v="6"/>
    <m/>
    <m/>
    <m/>
    <x v="2"/>
    <s v="Recruiter"/>
    <x v="1"/>
    <x v="11"/>
    <x v="3"/>
  </r>
  <r>
    <n v="55348294"/>
    <s v="Specialist Data Scientist"/>
    <x v="1"/>
    <s v="Database Development &amp; Administration"/>
    <x v="298"/>
    <n v="21659343"/>
    <s v="Fortescue Metals Group"/>
    <n v="3.5"/>
    <d v="2021-12-16T00:00:00"/>
    <n v="44576.999988425923"/>
    <m/>
    <s v="Australia"/>
    <x v="3"/>
    <x v="3"/>
    <s v="CBD, Inner &amp; Western Suburbs"/>
    <s v="perth"/>
    <x v="0"/>
    <m/>
    <m/>
    <s v="https://www.seek.com.au/job/55348294?type=standout#searchRequestToken=ff98a238-93a2-45ad-b73d-48fb194d7658"/>
    <n v="1"/>
    <n v="1"/>
    <n v="0"/>
    <n v="1"/>
    <n v="0"/>
    <n v="0"/>
    <n v="0"/>
    <n v="0"/>
    <n v="0"/>
    <n v="0"/>
    <n v="0"/>
    <n v="0"/>
    <n v="0"/>
    <n v="0"/>
    <n v="0"/>
    <n v="0"/>
    <n v="0"/>
    <n v="0"/>
    <n v="0"/>
    <n v="0"/>
    <n v="0"/>
    <n v="0"/>
    <n v="0"/>
    <n v="0"/>
    <n v="0"/>
    <n v="44546"/>
    <n v="44565"/>
    <n v="0"/>
    <n v="1"/>
    <n v="0"/>
    <n v="2021"/>
    <n v="12"/>
    <n v="30"/>
    <n v="3"/>
    <m/>
    <m/>
    <m/>
    <x v="2"/>
    <s v="Direct"/>
    <x v="0"/>
    <x v="11"/>
    <x v="3"/>
  </r>
  <r>
    <n v="55348525"/>
    <s v="Lead Data Scientist - Contract (Greenfield Projects)"/>
    <x v="0"/>
    <s v="Mathematics, Statistics &amp; Information Sciences"/>
    <x v="44"/>
    <n v="37079664"/>
    <m/>
    <m/>
    <d v="2021-12-16T00:00:00"/>
    <n v="44576.999988425923"/>
    <m/>
    <s v="Australia"/>
    <x v="0"/>
    <x v="0"/>
    <s v="CBD, Inner West &amp; Eastern Suburbs"/>
    <s v="sydney"/>
    <x v="1"/>
    <s v="Attractive Daily Contract Rate $800-$1000 per day"/>
    <m/>
    <s v="https://www.seek.com.au/job/55348525?type=standout#searchRequestToken=ffe47453-ec99-4a2b-8ee1-6de5a74410b1"/>
    <n v="0"/>
    <n v="1"/>
    <n v="0"/>
    <n v="1"/>
    <n v="0"/>
    <n v="0"/>
    <n v="0"/>
    <n v="0"/>
    <n v="1"/>
    <n v="0"/>
    <n v="1"/>
    <n v="0"/>
    <n v="0"/>
    <n v="0"/>
    <n v="0"/>
    <n v="0"/>
    <n v="0"/>
    <n v="0"/>
    <n v="0"/>
    <n v="0"/>
    <n v="0"/>
    <n v="0"/>
    <n v="0"/>
    <n v="0"/>
    <n v="0"/>
    <n v="44546"/>
    <n v="44574"/>
    <n v="1"/>
    <n v="1"/>
    <n v="0"/>
    <n v="2021"/>
    <n v="12"/>
    <n v="30"/>
    <n v="4"/>
    <n v="800"/>
    <n v="1000"/>
    <s v="day"/>
    <x v="2"/>
    <s v="Recruiter"/>
    <x v="1"/>
    <x v="11"/>
    <x v="3"/>
  </r>
  <r>
    <n v="55351846"/>
    <s v="Senior Data Scientist - Insurance"/>
    <x v="0"/>
    <s v="Mathematics, Statistics &amp; Information Sciences"/>
    <x v="44"/>
    <n v="37079664"/>
    <m/>
    <m/>
    <d v="2021-12-17T00:00:00"/>
    <n v="44577.999988425923"/>
    <m/>
    <s v="Australia"/>
    <x v="0"/>
    <x v="0"/>
    <s v="CBD, Inner West &amp; Eastern Suburbs"/>
    <s v="sydney"/>
    <x v="0"/>
    <s v="$130K-$14K inc super + Bonus"/>
    <m/>
    <s v="https://www.seek.com.au/job/55351846?type=standout#searchRequestToken=ff98a238-93a2-45ad-b73d-48fb194d7658"/>
    <n v="0"/>
    <n v="1"/>
    <n v="0"/>
    <n v="1"/>
    <n v="0"/>
    <n v="0"/>
    <n v="0"/>
    <n v="0"/>
    <n v="0"/>
    <n v="0"/>
    <n v="1"/>
    <n v="0"/>
    <n v="0"/>
    <n v="0"/>
    <n v="0"/>
    <n v="0"/>
    <n v="0"/>
    <n v="0"/>
    <n v="0"/>
    <n v="0"/>
    <n v="0"/>
    <n v="0"/>
    <n v="0"/>
    <n v="0"/>
    <n v="0"/>
    <n v="44547"/>
    <n v="44574"/>
    <n v="1"/>
    <n v="1"/>
    <n v="0"/>
    <n v="2021"/>
    <n v="12"/>
    <n v="30"/>
    <n v="3"/>
    <n v="130000"/>
    <n v="130000"/>
    <s v="year"/>
    <x v="2"/>
    <s v="Recruiter"/>
    <x v="1"/>
    <x v="11"/>
    <x v="4"/>
  </r>
  <r>
    <n v="55353487"/>
    <s v="Data Scientist"/>
    <x v="0"/>
    <s v="Mathematics, Statistics &amp; Information Sciences"/>
    <x v="626"/>
    <n v="46342056"/>
    <m/>
    <m/>
    <d v="2021-12-17T00:00:00"/>
    <n v="44577.999988425923"/>
    <m/>
    <s v="Australia"/>
    <x v="3"/>
    <x v="3"/>
    <s v="Fremantle &amp; Southern Suburbs"/>
    <s v="Bentley"/>
    <x v="0"/>
    <m/>
    <m/>
    <s v="https://www.seek.com.au/job/55353487?type=standout#searchRequestToken=fecc319f-8ad2-4367-9445-b19119d1debc"/>
    <n v="0"/>
    <n v="1"/>
    <n v="0"/>
    <n v="1"/>
    <n v="0"/>
    <n v="0"/>
    <n v="0"/>
    <n v="0"/>
    <n v="0"/>
    <n v="0"/>
    <n v="1"/>
    <n v="0"/>
    <n v="0"/>
    <n v="0"/>
    <n v="0"/>
    <n v="0"/>
    <n v="0"/>
    <n v="0"/>
    <n v="0"/>
    <n v="0"/>
    <n v="0"/>
    <n v="0"/>
    <n v="0"/>
    <n v="0"/>
    <n v="0"/>
    <n v="44547"/>
    <n v="44577"/>
    <n v="0"/>
    <n v="1"/>
    <n v="0"/>
    <n v="2021"/>
    <n v="12"/>
    <n v="30"/>
    <n v="3"/>
    <m/>
    <m/>
    <m/>
    <x v="2"/>
    <s v="Direct"/>
    <x v="0"/>
    <x v="11"/>
    <x v="4"/>
  </r>
  <r>
    <n v="55354857"/>
    <s v="Lead Data Engineer (Contract) - Greenfield Projects"/>
    <x v="1"/>
    <s v="Engineering - Software"/>
    <x v="44"/>
    <n v="37079664"/>
    <m/>
    <m/>
    <d v="2021-12-17T00:00:00"/>
    <n v="44577.999988425923"/>
    <m/>
    <s v="Australia"/>
    <x v="0"/>
    <x v="0"/>
    <s v="CBD, Inner West &amp; Eastern Suburbs"/>
    <s v="sydney"/>
    <x v="1"/>
    <s v="Attractive daily rate contract"/>
    <m/>
    <s v="https://www.seek.com.au/job/55354857?type=standout#searchRequestToken=ffe0ca19-3e61-48ee-910f-e8fda09d9860"/>
    <n v="0"/>
    <n v="1"/>
    <n v="0"/>
    <n v="1"/>
    <n v="0"/>
    <n v="0"/>
    <n v="0"/>
    <n v="0"/>
    <n v="0"/>
    <n v="1"/>
    <n v="0"/>
    <n v="0"/>
    <n v="1"/>
    <n v="0"/>
    <n v="0"/>
    <n v="0"/>
    <n v="0"/>
    <n v="0"/>
    <n v="0"/>
    <n v="0"/>
    <n v="0"/>
    <n v="1"/>
    <n v="0"/>
    <n v="0"/>
    <n v="0"/>
    <n v="44547"/>
    <n v="44575"/>
    <n v="1"/>
    <n v="1"/>
    <n v="0"/>
    <n v="2021"/>
    <n v="12"/>
    <n v="30"/>
    <n v="5"/>
    <m/>
    <m/>
    <m/>
    <x v="2"/>
    <s v="Recruiter"/>
    <x v="1"/>
    <x v="11"/>
    <x v="4"/>
  </r>
  <r>
    <n v="55360599"/>
    <s v="Geoscience Data Specialist"/>
    <x v="6"/>
    <s v="Mining - Exploration &amp; Geoscience"/>
    <x v="298"/>
    <n v="21659343"/>
    <s v="Fortescue Metals Group"/>
    <n v="3.5"/>
    <d v="2021-12-17T00:00:00"/>
    <n v="44577.999988425923"/>
    <m/>
    <s v="Australia"/>
    <x v="3"/>
    <x v="3"/>
    <s v="CBD, Inner &amp; Western Suburbs"/>
    <s v="perth"/>
    <x v="0"/>
    <m/>
    <m/>
    <s v="https://www.seek.com.au/job/55360599?type=standout#searchRequestToken=fe5e42ad-8ef8-479e-a281-aabb25fdd826"/>
    <n v="0"/>
    <n v="0"/>
    <n v="0"/>
    <n v="0"/>
    <n v="0"/>
    <n v="0"/>
    <n v="0"/>
    <n v="0"/>
    <n v="0"/>
    <n v="0"/>
    <n v="1"/>
    <n v="0"/>
    <n v="0"/>
    <n v="0"/>
    <n v="0"/>
    <n v="0"/>
    <n v="0"/>
    <n v="0"/>
    <n v="0"/>
    <n v="0"/>
    <n v="0"/>
    <n v="0"/>
    <n v="0"/>
    <n v="0"/>
    <n v="0"/>
    <n v="44547"/>
    <n v="44565"/>
    <n v="0"/>
    <n v="1"/>
    <n v="0"/>
    <n v="2021"/>
    <n v="12"/>
    <n v="30"/>
    <n v="1"/>
    <m/>
    <m/>
    <m/>
    <x v="2"/>
    <s v="Direct"/>
    <x v="0"/>
    <x v="11"/>
    <x v="4"/>
  </r>
  <r>
    <n v="55360693"/>
    <s v="Full Stack Developer (Mid-Level)"/>
    <x v="1"/>
    <s v="Developers/Programmers"/>
    <x v="898"/>
    <n v="44797249"/>
    <m/>
    <m/>
    <d v="2021-12-17T00:00:00"/>
    <n v="44577.999988425923"/>
    <m/>
    <s v="Australia"/>
    <x v="0"/>
    <x v="0"/>
    <s v="CBD, Inner West &amp; Eastern Suburbs"/>
    <s v="sydney"/>
    <x v="1"/>
    <s v="$100,000 - $125,000 base salary"/>
    <m/>
    <s v="https://www.seek.com.au/job/55360693?type=standout#searchRequestToken=fd1daa49-534b-44a1-8b45-11e0c089631e"/>
    <n v="0"/>
    <n v="1"/>
    <n v="0"/>
    <n v="0"/>
    <n v="0"/>
    <n v="0"/>
    <n v="0"/>
    <n v="0"/>
    <n v="0"/>
    <n v="0"/>
    <n v="0"/>
    <n v="0"/>
    <n v="0"/>
    <n v="0"/>
    <n v="0"/>
    <n v="0"/>
    <n v="0"/>
    <n v="0"/>
    <n v="0"/>
    <n v="0"/>
    <n v="0"/>
    <n v="0"/>
    <n v="1"/>
    <n v="0"/>
    <n v="0"/>
    <n v="44547"/>
    <n v="44577"/>
    <n v="0"/>
    <n v="1"/>
    <n v="0"/>
    <n v="2021"/>
    <n v="12"/>
    <n v="30"/>
    <n v="2"/>
    <n v="100000"/>
    <n v="125000"/>
    <s v="year"/>
    <x v="2"/>
    <s v="Direct"/>
    <x v="1"/>
    <x v="11"/>
    <x v="4"/>
  </r>
  <r>
    <n v="55361064"/>
    <s v="Senior Data Engineer"/>
    <x v="1"/>
    <s v="Engineering - Software"/>
    <x v="899"/>
    <n v="32160120"/>
    <s v="HelloFresh"/>
    <n v="3.8"/>
    <d v="2021-12-17T00:00:00"/>
    <n v="44577.999988425923"/>
    <m/>
    <s v="Australia"/>
    <x v="0"/>
    <x v="0"/>
    <s v="CBD, Inner West &amp; Eastern Suburbs"/>
    <s v="Chippendale"/>
    <x v="0"/>
    <m/>
    <m/>
    <s v="https://www.seek.com.au/job/55361064?type=standout#searchRequestToken=ff5ab703-8e90-4098-a5dc-45ec8d7e2954"/>
    <n v="0"/>
    <n v="1"/>
    <n v="0"/>
    <n v="1"/>
    <n v="0"/>
    <n v="0"/>
    <n v="0"/>
    <n v="0"/>
    <n v="0"/>
    <n v="0"/>
    <n v="0"/>
    <n v="0"/>
    <n v="0"/>
    <n v="0"/>
    <n v="0"/>
    <n v="0"/>
    <n v="0"/>
    <n v="0"/>
    <n v="0"/>
    <n v="0"/>
    <n v="0"/>
    <n v="1"/>
    <n v="0"/>
    <n v="0"/>
    <n v="0"/>
    <n v="44547"/>
    <n v="44577"/>
    <n v="0"/>
    <n v="1"/>
    <n v="0"/>
    <n v="2021"/>
    <n v="12"/>
    <n v="30"/>
    <n v="3"/>
    <m/>
    <m/>
    <m/>
    <x v="2"/>
    <s v="Direct"/>
    <x v="0"/>
    <x v="11"/>
    <x v="4"/>
  </r>
  <r>
    <n v="55365704"/>
    <s v="Data Scientist - Multiple roles across all levels"/>
    <x v="0"/>
    <s v="Mathematics, Statistics &amp; Information Sciences"/>
    <x v="79"/>
    <n v="25395658"/>
    <s v="Sportsbet"/>
    <n v="3.8"/>
    <d v="2021-12-20T00:00:00"/>
    <n v="44580.999988425923"/>
    <m/>
    <s v="Australia"/>
    <x v="2"/>
    <x v="2"/>
    <m/>
    <m/>
    <x v="0"/>
    <m/>
    <m/>
    <s v="https://www.seek.com.au/job/55365704?type=standout#searchRequestToken=ff67c822-7f58-4aea-89e0-a3483de2c103"/>
    <n v="1"/>
    <n v="1"/>
    <n v="0"/>
    <n v="0"/>
    <n v="0"/>
    <n v="0"/>
    <n v="0"/>
    <n v="0"/>
    <n v="0"/>
    <n v="0"/>
    <n v="0"/>
    <n v="0"/>
    <n v="0"/>
    <n v="0"/>
    <n v="0"/>
    <n v="0"/>
    <n v="0"/>
    <n v="0"/>
    <n v="0"/>
    <n v="0"/>
    <n v="0"/>
    <n v="1"/>
    <n v="0"/>
    <n v="0"/>
    <n v="0"/>
    <n v="44550"/>
    <n v="44578"/>
    <n v="0"/>
    <n v="1"/>
    <n v="0"/>
    <n v="2021"/>
    <n v="12"/>
    <n v="30"/>
    <n v="3"/>
    <m/>
    <m/>
    <m/>
    <x v="2"/>
    <s v="Direct"/>
    <x v="0"/>
    <x v="11"/>
    <x v="1"/>
  </r>
  <r>
    <n v="55368561"/>
    <s v="Data Scientist"/>
    <x v="1"/>
    <s v="Telecommunications"/>
    <x v="194"/>
    <n v="3432"/>
    <s v="Optus"/>
    <n v="3.5"/>
    <d v="2021-12-20T00:00:00"/>
    <n v="44580.999988425923"/>
    <m/>
    <s v="Australia"/>
    <x v="0"/>
    <x v="0"/>
    <s v="Ryde &amp; Macquarie Park"/>
    <m/>
    <x v="0"/>
    <m/>
    <m/>
    <s v="https://www.seek.com.au/job/55368561?type=standout#searchRequestToken=ffe0ca19-3e61-48ee-910f-e8fda09d9860"/>
    <n v="1"/>
    <n v="1"/>
    <n v="0"/>
    <n v="0"/>
    <n v="0"/>
    <n v="0"/>
    <n v="0"/>
    <n v="0"/>
    <n v="1"/>
    <n v="1"/>
    <n v="0"/>
    <n v="1"/>
    <n v="0"/>
    <n v="0"/>
    <n v="0"/>
    <n v="0"/>
    <n v="0"/>
    <n v="0"/>
    <n v="0"/>
    <n v="0"/>
    <n v="0"/>
    <n v="0"/>
    <n v="0"/>
    <n v="0"/>
    <n v="0"/>
    <n v="44550"/>
    <n v="44580"/>
    <n v="0"/>
    <n v="1"/>
    <n v="0"/>
    <n v="2021"/>
    <n v="12"/>
    <n v="30"/>
    <n v="5"/>
    <m/>
    <m/>
    <m/>
    <x v="2"/>
    <s v="Direct"/>
    <x v="0"/>
    <x v="11"/>
    <x v="1"/>
  </r>
  <r>
    <n v="55371365"/>
    <s v="Data Engineer"/>
    <x v="1"/>
    <s v="Engineering - Software"/>
    <x v="127"/>
    <n v="22669204"/>
    <s v="Youi Insurance"/>
    <n v="3.3"/>
    <d v="2021-12-20T00:00:00"/>
    <n v="44580.999988425923"/>
    <m/>
    <s v="Australia"/>
    <x v="4"/>
    <x v="12"/>
    <m/>
    <m/>
    <x v="0"/>
    <m/>
    <m/>
    <s v="https://www.seek.com.au/job/55371365?type=standout#searchRequestToken=ff98a238-93a2-45ad-b73d-48fb194d7658"/>
    <n v="1"/>
    <n v="1"/>
    <n v="0"/>
    <n v="1"/>
    <n v="0"/>
    <n v="0"/>
    <n v="0"/>
    <n v="0"/>
    <n v="0"/>
    <n v="0"/>
    <n v="0"/>
    <n v="0"/>
    <n v="0"/>
    <n v="0"/>
    <n v="0"/>
    <n v="0"/>
    <n v="0"/>
    <n v="0"/>
    <n v="0"/>
    <n v="0"/>
    <n v="0"/>
    <n v="0"/>
    <n v="0"/>
    <n v="0"/>
    <n v="0"/>
    <n v="44550"/>
    <n v="44580"/>
    <n v="0"/>
    <n v="1"/>
    <n v="0"/>
    <n v="2021"/>
    <n v="12"/>
    <n v="30"/>
    <n v="3"/>
    <m/>
    <m/>
    <m/>
    <x v="2"/>
    <s v="Direct"/>
    <x v="0"/>
    <x v="11"/>
    <x v="1"/>
  </r>
  <r>
    <n v="55379134"/>
    <s v="Data Science and Engineering Consultant"/>
    <x v="1"/>
    <s v="Other"/>
    <x v="900"/>
    <n v="517583"/>
    <s v="Aurecon"/>
    <n v="3.5"/>
    <d v="2021-12-21T00:00:00"/>
    <n v="44581.532118055547"/>
    <m/>
    <s v="Australia"/>
    <x v="4"/>
    <x v="4"/>
    <m/>
    <m/>
    <x v="0"/>
    <m/>
    <m/>
    <s v="https://www.seek.com.au/job/55379134?type=standout#searchRequestToken=ff98a238-93a2-45ad-b73d-48fb194d7658"/>
    <n v="0"/>
    <n v="1"/>
    <n v="0"/>
    <n v="1"/>
    <n v="0"/>
    <n v="0"/>
    <n v="0"/>
    <n v="0"/>
    <n v="0"/>
    <n v="0"/>
    <n v="0"/>
    <n v="0"/>
    <n v="0"/>
    <n v="0"/>
    <n v="0"/>
    <n v="0"/>
    <n v="0"/>
    <n v="0"/>
    <n v="0"/>
    <n v="0"/>
    <n v="0"/>
    <n v="0"/>
    <n v="0"/>
    <n v="0"/>
    <n v="0"/>
    <n v="44551"/>
    <n v="44580"/>
    <n v="0"/>
    <n v="1"/>
    <n v="0"/>
    <n v="2021"/>
    <n v="12"/>
    <n v="29"/>
    <n v="2"/>
    <m/>
    <m/>
    <m/>
    <x v="2"/>
    <s v="Direct"/>
    <x v="0"/>
    <x v="11"/>
    <x v="2"/>
  </r>
  <r>
    <n v="55383164"/>
    <s v="Senior Data Scientist (Knowledge Graph)"/>
    <x v="0"/>
    <s v="Mathematics, Statistics &amp; Information Sciences"/>
    <x v="180"/>
    <n v="27372708"/>
    <s v="SEEK"/>
    <n v="4.4000000000000004"/>
    <d v="2021-12-21T00:00:00"/>
    <n v="44581.999988425923"/>
    <m/>
    <s v="Australia"/>
    <x v="2"/>
    <x v="2"/>
    <s v="CBD &amp; Inner Suburbs"/>
    <s v="melbourne"/>
    <x v="0"/>
    <s v="Base + Super + Profit Share"/>
    <m/>
    <s v="https://www.seek.com.au/job/55383164?type=standout#searchRequestToken=b145b842-5c59-4324-a799-212e3a73f2fa"/>
    <n v="0"/>
    <n v="1"/>
    <n v="0"/>
    <n v="1"/>
    <n v="0"/>
    <n v="0"/>
    <n v="0"/>
    <n v="0"/>
    <n v="0"/>
    <n v="0"/>
    <n v="0"/>
    <n v="0"/>
    <n v="0"/>
    <n v="0"/>
    <n v="0"/>
    <n v="0"/>
    <n v="0"/>
    <n v="0"/>
    <n v="0"/>
    <n v="0"/>
    <n v="0"/>
    <n v="1"/>
    <n v="0"/>
    <n v="0"/>
    <n v="0"/>
    <n v="44551"/>
    <n v="44581"/>
    <n v="0"/>
    <n v="1"/>
    <n v="0"/>
    <n v="2021"/>
    <n v="12"/>
    <n v="30"/>
    <n v="3"/>
    <m/>
    <m/>
    <m/>
    <x v="2"/>
    <s v="Direct"/>
    <x v="1"/>
    <x v="11"/>
    <x v="2"/>
  </r>
  <r>
    <n v="55383185"/>
    <s v="Senior Data Scientist (Knowledge Graph)"/>
    <x v="0"/>
    <s v="Mathematics, Statistics &amp; Information Sciences"/>
    <x v="180"/>
    <n v="27372708"/>
    <s v="SEEK"/>
    <m/>
    <d v="2021-12-21T00:00:00"/>
    <n v="44581.999988425923"/>
    <m/>
    <s v="Australia"/>
    <x v="0"/>
    <x v="0"/>
    <s v="CBD, Inner West &amp; Eastern Suburbs"/>
    <s v="sydney"/>
    <x v="0"/>
    <s v="Base + Super + Profit Share"/>
    <m/>
    <s v="https://www.seek.com.au/job/55383185?type=standout#searchRequestToken=d390d527-9c37-480d-a9d8-11686c2654ff"/>
    <n v="0"/>
    <n v="1"/>
    <n v="0"/>
    <n v="1"/>
    <n v="0"/>
    <n v="0"/>
    <n v="0"/>
    <n v="0"/>
    <n v="0"/>
    <n v="0"/>
    <n v="0"/>
    <n v="0"/>
    <n v="0"/>
    <n v="0"/>
    <n v="0"/>
    <n v="0"/>
    <n v="0"/>
    <n v="0"/>
    <n v="0"/>
    <n v="0"/>
    <n v="0"/>
    <n v="1"/>
    <n v="0"/>
    <n v="0"/>
    <n v="0"/>
    <n v="44551"/>
    <n v="44581"/>
    <n v="0"/>
    <n v="1"/>
    <n v="0"/>
    <n v="2021"/>
    <n v="12"/>
    <n v="30"/>
    <n v="3"/>
    <m/>
    <m/>
    <m/>
    <x v="2"/>
    <s v="Direct"/>
    <x v="1"/>
    <x v="11"/>
    <x v="2"/>
  </r>
  <r>
    <n v="55383776"/>
    <s v="Application Consultant"/>
    <x v="1"/>
    <s v="Consultants"/>
    <x v="862"/>
    <n v="35658908"/>
    <m/>
    <m/>
    <d v="2021-12-21T00:00:00"/>
    <n v="44611.999988425923"/>
    <m/>
    <s v="Australia"/>
    <x v="0"/>
    <x v="0"/>
    <s v="North Shore &amp; Northern Beaches"/>
    <s v="North Sydney"/>
    <x v="0"/>
    <m/>
    <m/>
    <s v="https://www.seek.com.au/job/55383776?type=standard#searchRequestToken=ff56c530-19b9-4735-9b86-1fa16afb6519"/>
    <n v="0"/>
    <n v="0"/>
    <n v="0"/>
    <n v="1"/>
    <n v="0"/>
    <n v="0"/>
    <n v="0"/>
    <n v="0"/>
    <n v="0"/>
    <n v="0"/>
    <n v="1"/>
    <n v="0"/>
    <n v="0"/>
    <n v="0"/>
    <n v="0"/>
    <n v="0"/>
    <n v="0"/>
    <n v="0"/>
    <n v="0"/>
    <n v="0"/>
    <n v="0"/>
    <n v="0"/>
    <n v="0"/>
    <n v="0"/>
    <n v="0"/>
    <n v="44551"/>
    <n v="44586"/>
    <n v="0"/>
    <n v="1"/>
    <n v="0"/>
    <n v="2021"/>
    <n v="12"/>
    <n v="60"/>
    <n v="2"/>
    <m/>
    <m/>
    <m/>
    <x v="2"/>
    <s v="Direct"/>
    <x v="0"/>
    <x v="11"/>
    <x v="2"/>
  </r>
  <r>
    <n v="55384885"/>
    <s v="Managing Consultant – Data Engineer / Data Scientist / Data Analyst"/>
    <x v="1"/>
    <s v="Consultants"/>
    <x v="901"/>
    <n v="43409778"/>
    <m/>
    <m/>
    <d v="2021-12-21T00:00:00"/>
    <n v="44581.999988425923"/>
    <m/>
    <s v="Australia"/>
    <x v="3"/>
    <x v="3"/>
    <m/>
    <m/>
    <x v="0"/>
    <m/>
    <m/>
    <s v="https://www.seek.com.au/job/55384885?type=standout#searchRequestToken=ffb7a0c8-b685-4f8b-a8ee-883f7a014218"/>
    <n v="0"/>
    <n v="1"/>
    <n v="0"/>
    <n v="1"/>
    <n v="0"/>
    <n v="0"/>
    <n v="0"/>
    <n v="0"/>
    <n v="0"/>
    <n v="0"/>
    <n v="0"/>
    <n v="0"/>
    <n v="1"/>
    <n v="0"/>
    <n v="0"/>
    <n v="0"/>
    <n v="0"/>
    <n v="0"/>
    <n v="0"/>
    <n v="0"/>
    <n v="0"/>
    <n v="1"/>
    <n v="0"/>
    <n v="0"/>
    <n v="0"/>
    <n v="44551"/>
    <n v="44580"/>
    <n v="0"/>
    <n v="1"/>
    <n v="0"/>
    <n v="2021"/>
    <n v="12"/>
    <n v="30"/>
    <n v="4"/>
    <m/>
    <m/>
    <m/>
    <x v="2"/>
    <s v="Direct"/>
    <x v="0"/>
    <x v="11"/>
    <x v="2"/>
  </r>
  <r>
    <n v="55392092"/>
    <s v="Senior Data Analyst"/>
    <x v="1"/>
    <s v="Business/Systems Analysts"/>
    <x v="330"/>
    <n v="43028454"/>
    <m/>
    <m/>
    <d v="2021-12-22T00:00:00"/>
    <n v="44582.999988425923"/>
    <m/>
    <s v="Australia"/>
    <x v="0"/>
    <x v="0"/>
    <s v="CBD, Inner West &amp; Eastern Suburbs"/>
    <s v="sydney"/>
    <x v="0"/>
    <s v="$120,000-$140,000 + super"/>
    <m/>
    <s v="https://www.seek.com.au/job/55392092?type=standout#searchRequestToken=ff98a238-93a2-45ad-b73d-48fb194d7658"/>
    <n v="0"/>
    <n v="1"/>
    <n v="0"/>
    <n v="1"/>
    <n v="0"/>
    <n v="0"/>
    <n v="0"/>
    <n v="0"/>
    <n v="0"/>
    <n v="0"/>
    <n v="1"/>
    <n v="0"/>
    <n v="0"/>
    <n v="0"/>
    <n v="0"/>
    <n v="0"/>
    <n v="0"/>
    <n v="0"/>
    <n v="0"/>
    <n v="0"/>
    <n v="0"/>
    <n v="0"/>
    <n v="0"/>
    <n v="0"/>
    <n v="0"/>
    <n v="44552"/>
    <n v="44582"/>
    <n v="1"/>
    <n v="1"/>
    <n v="0"/>
    <n v="2021"/>
    <n v="12"/>
    <n v="30"/>
    <n v="3"/>
    <n v="120000"/>
    <n v="140000"/>
    <s v="year"/>
    <x v="2"/>
    <s v="Recruiter"/>
    <x v="1"/>
    <x v="11"/>
    <x v="0"/>
  </r>
  <r>
    <n v="55392172"/>
    <s v="Data Analyst - NV1"/>
    <x v="1"/>
    <s v="Business/Systems Analysts"/>
    <x v="400"/>
    <n v="29348225"/>
    <m/>
    <m/>
    <d v="2021-12-22T00:00:00"/>
    <n v="44582.608634259261"/>
    <m/>
    <s v="Australia"/>
    <x v="1"/>
    <x v="1"/>
    <m/>
    <s v="canberra"/>
    <x v="1"/>
    <s v="$700 - $1100 p.d."/>
    <m/>
    <s v="https://www.seek.com.au/job/55392172?type=standard#searchRequestToken=fecc319f-8ad2-4367-9445-b19119d1debc"/>
    <n v="0"/>
    <n v="0"/>
    <n v="0"/>
    <n v="1"/>
    <n v="0"/>
    <n v="0"/>
    <n v="0"/>
    <n v="0"/>
    <n v="0"/>
    <n v="0"/>
    <n v="1"/>
    <n v="0"/>
    <n v="0"/>
    <n v="0"/>
    <n v="0"/>
    <n v="0"/>
    <n v="0"/>
    <n v="0"/>
    <n v="0"/>
    <n v="0"/>
    <n v="0"/>
    <n v="0"/>
    <n v="0"/>
    <n v="0"/>
    <n v="0"/>
    <n v="44552"/>
    <n v="44582"/>
    <n v="1"/>
    <n v="1"/>
    <n v="0"/>
    <n v="2021"/>
    <n v="12"/>
    <n v="29"/>
    <n v="2"/>
    <n v="700"/>
    <n v="1100"/>
    <s v="day"/>
    <x v="2"/>
    <s v="Recruiter"/>
    <x v="1"/>
    <x v="11"/>
    <x v="0"/>
  </r>
  <r>
    <n v="55392655"/>
    <s v="Start your new career as a Data Analyst"/>
    <x v="1"/>
    <s v="Consultants"/>
    <x v="644"/>
    <n v="39371635"/>
    <m/>
    <m/>
    <d v="2021-12-22T00:00:00"/>
    <n v="44582.999988425923"/>
    <m/>
    <s v="Australia"/>
    <x v="2"/>
    <x v="2"/>
    <s v="CBD &amp; Inner Suburbs"/>
    <s v="melbourne"/>
    <x v="0"/>
    <s v="$56,000 - $59,999"/>
    <m/>
    <s v="https://www.seek.com.au/job/55392655?type=standard#searchRequestToken=fe5e42ad-8ef8-479e-a281-aabb25fdd826"/>
    <n v="0"/>
    <n v="0"/>
    <n v="0"/>
    <n v="0"/>
    <n v="0"/>
    <n v="0"/>
    <n v="0"/>
    <n v="0"/>
    <n v="0"/>
    <n v="0"/>
    <n v="1"/>
    <n v="0"/>
    <n v="0"/>
    <n v="0"/>
    <n v="0"/>
    <n v="0"/>
    <n v="0"/>
    <n v="0"/>
    <n v="0"/>
    <n v="0"/>
    <n v="0"/>
    <n v="0"/>
    <n v="0"/>
    <n v="0"/>
    <n v="0"/>
    <n v="44552"/>
    <n v="44582"/>
    <n v="0"/>
    <n v="1"/>
    <n v="0"/>
    <n v="2021"/>
    <n v="12"/>
    <n v="30"/>
    <n v="1"/>
    <n v="56000"/>
    <n v="59999"/>
    <s v="year"/>
    <x v="2"/>
    <s v="Direct"/>
    <x v="1"/>
    <x v="11"/>
    <x v="0"/>
  </r>
  <r>
    <n v="55392734"/>
    <s v="Start your new career as a Data Analyst"/>
    <x v="1"/>
    <s v="Consultants"/>
    <x v="644"/>
    <n v="39371635"/>
    <m/>
    <m/>
    <d v="2021-12-22T00:00:00"/>
    <n v="44582.999988425923"/>
    <m/>
    <s v="Australia"/>
    <x v="0"/>
    <x v="0"/>
    <s v="CBD, Inner West &amp; Eastern Suburbs"/>
    <s v="sydney"/>
    <x v="0"/>
    <s v="$56,000 - $59,999"/>
    <m/>
    <s v="https://www.seek.com.au/job/55392734?type=standout"/>
    <n v="0"/>
    <n v="0"/>
    <n v="0"/>
    <n v="0"/>
    <n v="0"/>
    <n v="0"/>
    <n v="0"/>
    <n v="0"/>
    <n v="0"/>
    <n v="0"/>
    <n v="1"/>
    <n v="0"/>
    <n v="0"/>
    <n v="0"/>
    <n v="0"/>
    <n v="0"/>
    <n v="0"/>
    <n v="0"/>
    <n v="0"/>
    <n v="0"/>
    <n v="0"/>
    <n v="0"/>
    <n v="0"/>
    <n v="0"/>
    <n v="0"/>
    <n v="44552"/>
    <n v="44582"/>
    <n v="0"/>
    <n v="1"/>
    <n v="0"/>
    <n v="2021"/>
    <n v="12"/>
    <n v="30"/>
    <n v="1"/>
    <n v="56000"/>
    <n v="59999"/>
    <s v="year"/>
    <x v="2"/>
    <s v="Direct"/>
    <x v="1"/>
    <x v="11"/>
    <x v="0"/>
  </r>
  <r>
    <n v="55399058"/>
    <s v="Senior Data Scientist"/>
    <x v="1"/>
    <s v="Engineering - Software"/>
    <x v="611"/>
    <n v="40219868"/>
    <m/>
    <m/>
    <d v="2021-12-23T00:00:00"/>
    <n v="44583.999988425923"/>
    <m/>
    <s v="Australia"/>
    <x v="0"/>
    <x v="0"/>
    <m/>
    <m/>
    <x v="0"/>
    <m/>
    <m/>
    <s v="https://www.seek.com.au/job/55399058?type=standard#searchRequestToken=ffb7a0c8-b685-4f8b-a8ee-883f7a014218"/>
    <n v="1"/>
    <n v="1"/>
    <n v="0"/>
    <n v="1"/>
    <n v="0"/>
    <n v="0"/>
    <n v="0"/>
    <n v="0"/>
    <n v="0"/>
    <n v="1"/>
    <n v="0"/>
    <n v="0"/>
    <n v="0"/>
    <n v="0"/>
    <n v="0"/>
    <n v="0"/>
    <n v="0"/>
    <n v="0"/>
    <n v="0"/>
    <n v="0"/>
    <n v="0"/>
    <n v="1"/>
    <n v="0"/>
    <n v="0"/>
    <n v="0"/>
    <n v="44553"/>
    <n v="44580"/>
    <n v="1"/>
    <n v="1"/>
    <n v="0"/>
    <n v="2021"/>
    <n v="12"/>
    <n v="30"/>
    <n v="5"/>
    <m/>
    <m/>
    <m/>
    <x v="2"/>
    <s v="Recruiter"/>
    <x v="0"/>
    <x v="11"/>
    <x v="3"/>
  </r>
  <r>
    <n v="55401853"/>
    <s v="Senior Data Scientist"/>
    <x v="1"/>
    <s v="Database Development &amp; Administration"/>
    <x v="902"/>
    <n v="8484849"/>
    <s v="Eastern Health"/>
    <n v="3.3"/>
    <d v="2021-12-23T00:00:00"/>
    <n v="44583.999988425923"/>
    <m/>
    <s v="Australia"/>
    <x v="2"/>
    <x v="2"/>
    <s v="Eastern Suburbs"/>
    <s v="Box Hill"/>
    <x v="0"/>
    <m/>
    <m/>
    <s v="https://www.seek.com.au/job/55401853?type=standout#searchRequestToken=ed2e982d-53ac-439d-94a7-0324a8c898ca"/>
    <n v="1"/>
    <n v="1"/>
    <n v="0"/>
    <n v="0"/>
    <n v="0"/>
    <n v="0"/>
    <n v="0"/>
    <n v="0"/>
    <n v="0"/>
    <n v="0"/>
    <n v="0"/>
    <n v="0"/>
    <n v="0"/>
    <n v="0"/>
    <n v="0"/>
    <n v="0"/>
    <n v="0"/>
    <n v="0"/>
    <n v="0"/>
    <n v="0"/>
    <n v="0"/>
    <n v="0"/>
    <n v="0"/>
    <n v="0"/>
    <n v="0"/>
    <n v="44553"/>
    <n v="44554"/>
    <n v="0"/>
    <n v="1"/>
    <n v="0"/>
    <n v="2021"/>
    <n v="12"/>
    <n v="30"/>
    <n v="2"/>
    <m/>
    <m/>
    <m/>
    <x v="2"/>
    <s v="Direct"/>
    <x v="0"/>
    <x v="11"/>
    <x v="3"/>
  </r>
  <r>
    <n v="55402155"/>
    <s v="Data Professional - Experienced Data Scientist/Analyst - Consulting"/>
    <x v="1"/>
    <s v="Consultants"/>
    <x v="903"/>
    <n v="25863174"/>
    <m/>
    <m/>
    <d v="2021-12-23T00:00:00"/>
    <n v="44583.999988425923"/>
    <m/>
    <s v="Australia"/>
    <x v="2"/>
    <x v="2"/>
    <s v="CBD &amp; Inner Suburbs"/>
    <s v="melbourne"/>
    <x v="0"/>
    <m/>
    <m/>
    <s v="https://www.seek.com.au/job/55402155?type=standout#searchRequestToken=ffb7a0c8-b685-4f8b-a8ee-883f7a014218"/>
    <n v="1"/>
    <n v="1"/>
    <n v="0"/>
    <n v="1"/>
    <n v="0"/>
    <n v="0"/>
    <n v="1"/>
    <n v="0"/>
    <n v="0"/>
    <n v="0"/>
    <n v="0"/>
    <n v="0"/>
    <n v="0"/>
    <n v="1"/>
    <n v="0"/>
    <n v="0"/>
    <n v="0"/>
    <n v="0"/>
    <n v="0"/>
    <n v="0"/>
    <n v="0"/>
    <n v="0"/>
    <n v="0"/>
    <n v="0"/>
    <n v="0"/>
    <n v="44553"/>
    <n v="44583"/>
    <n v="0"/>
    <n v="1"/>
    <n v="0"/>
    <n v="2021"/>
    <n v="12"/>
    <n v="30"/>
    <n v="5"/>
    <m/>
    <m/>
    <m/>
    <x v="2"/>
    <s v="Direct"/>
    <x v="0"/>
    <x v="11"/>
    <x v="3"/>
  </r>
  <r>
    <n v="55403621"/>
    <s v="Senior Data Scientist"/>
    <x v="0"/>
    <s v="Mathematics, Statistics &amp; Information Sciences"/>
    <x v="314"/>
    <n v="29699327"/>
    <m/>
    <m/>
    <d v="2021-12-23T00:00:00"/>
    <n v="44583.999988425923"/>
    <m/>
    <s v="Australia"/>
    <x v="3"/>
    <x v="3"/>
    <s v="Eastern Suburbs"/>
    <m/>
    <x v="0"/>
    <s v="$150,000 - $170,000 + Super"/>
    <m/>
    <s v="https://www.seek.com.au/job/55403621?type=standout#searchRequestToken=ffb7a0c8-b685-4f8b-a8ee-883f7a014218"/>
    <n v="0"/>
    <n v="1"/>
    <n v="0"/>
    <n v="1"/>
    <n v="0"/>
    <n v="0"/>
    <n v="0"/>
    <n v="0"/>
    <n v="0"/>
    <n v="0"/>
    <n v="0"/>
    <n v="0"/>
    <n v="0"/>
    <n v="0"/>
    <n v="0"/>
    <n v="0"/>
    <n v="0"/>
    <n v="0"/>
    <n v="0"/>
    <n v="0"/>
    <n v="0"/>
    <n v="0"/>
    <n v="0"/>
    <n v="0"/>
    <n v="0"/>
    <n v="44553"/>
    <n v="44583"/>
    <n v="1"/>
    <n v="1"/>
    <n v="0"/>
    <n v="2021"/>
    <n v="12"/>
    <n v="30"/>
    <n v="2"/>
    <n v="150000"/>
    <n v="170000"/>
    <s v="year"/>
    <x v="2"/>
    <s v="Recruiter"/>
    <x v="1"/>
    <x v="11"/>
    <x v="3"/>
  </r>
  <r>
    <n v="55404089"/>
    <s v="Data Scientist"/>
    <x v="0"/>
    <s v="Mathematics, Statistics &amp; Information Sciences"/>
    <x v="841"/>
    <n v="35591392"/>
    <m/>
    <m/>
    <d v="2021-12-23T00:00:00"/>
    <n v="44583.999988425923"/>
    <m/>
    <s v="Australia"/>
    <x v="4"/>
    <x v="4"/>
    <s v="CBD &amp; Inner Suburbs"/>
    <s v="brisbane"/>
    <x v="0"/>
    <m/>
    <m/>
    <s v="https://www.seek.com.au/job/55404089?type=standard#searchRequestToken=ffb7a0c8-b685-4f8b-a8ee-883f7a014218"/>
    <n v="0"/>
    <n v="1"/>
    <n v="0"/>
    <n v="1"/>
    <n v="0"/>
    <n v="0"/>
    <n v="0"/>
    <n v="1"/>
    <n v="0"/>
    <n v="0"/>
    <n v="0"/>
    <n v="0"/>
    <n v="0"/>
    <n v="0"/>
    <n v="0"/>
    <n v="0"/>
    <n v="0"/>
    <n v="0"/>
    <n v="0"/>
    <n v="0"/>
    <n v="0"/>
    <n v="0"/>
    <n v="0"/>
    <n v="0"/>
    <n v="0"/>
    <n v="44553"/>
    <n v="44583"/>
    <n v="0"/>
    <n v="1"/>
    <n v="0"/>
    <n v="2021"/>
    <n v="12"/>
    <n v="30"/>
    <n v="3"/>
    <m/>
    <m/>
    <m/>
    <x v="2"/>
    <s v="Direct"/>
    <x v="0"/>
    <x v="11"/>
    <x v="3"/>
  </r>
  <r>
    <n v="55404144"/>
    <s v="Senior Analyst, Data and Analytics, Audit"/>
    <x v="2"/>
    <s v="Analysis &amp; Reporting"/>
    <x v="573"/>
    <n v="25632203"/>
    <s v="NAB"/>
    <n v="3.2"/>
    <d v="2021-12-23T00:00:00"/>
    <n v="44583.999988425923"/>
    <m/>
    <s v="Australia"/>
    <x v="2"/>
    <x v="2"/>
    <m/>
    <m/>
    <x v="0"/>
    <m/>
    <m/>
    <s v="https://www.seek.com.au/job/55404144?type=standout#searchRequestToken=a9732bcf-00b6-40b6-8d6d-651ff4f45bbf"/>
    <n v="0"/>
    <n v="1"/>
    <n v="0"/>
    <n v="1"/>
    <n v="0"/>
    <n v="0"/>
    <n v="0"/>
    <n v="0"/>
    <n v="0"/>
    <n v="0"/>
    <n v="0"/>
    <n v="0"/>
    <n v="0"/>
    <n v="0"/>
    <n v="0"/>
    <n v="0"/>
    <n v="0"/>
    <n v="0"/>
    <n v="0"/>
    <n v="0"/>
    <n v="0"/>
    <n v="0"/>
    <n v="0"/>
    <n v="0"/>
    <n v="0"/>
    <n v="44553"/>
    <n v="44553"/>
    <n v="0"/>
    <n v="1"/>
    <n v="0"/>
    <n v="2021"/>
    <n v="12"/>
    <n v="30"/>
    <n v="2"/>
    <m/>
    <m/>
    <m/>
    <x v="2"/>
    <s v="Direct"/>
    <x v="0"/>
    <x v="11"/>
    <x v="3"/>
  </r>
  <r>
    <n v="55406153"/>
    <s v="Senior Data Scientist"/>
    <x v="0"/>
    <s v="Mathematics, Statistics &amp; Information Sciences"/>
    <x v="786"/>
    <n v="21893221"/>
    <s v="Cleanaway"/>
    <n v="2.8"/>
    <d v="2021-12-24T00:00:00"/>
    <n v="44584.999988425923"/>
    <m/>
    <s v="Australia"/>
    <x v="2"/>
    <x v="2"/>
    <s v="CBD &amp; Inner Suburbs"/>
    <s v="St Kilda"/>
    <x v="0"/>
    <s v="A leader in sustainability and renewable resources"/>
    <m/>
    <s v="https://www.seek.com.au/job/55406153?type=standout#searchRequestToken=ffb7a0c8-b685-4f8b-a8ee-883f7a014218"/>
    <n v="0"/>
    <n v="1"/>
    <n v="0"/>
    <n v="1"/>
    <n v="0"/>
    <n v="0"/>
    <n v="0"/>
    <n v="0"/>
    <n v="0"/>
    <n v="0"/>
    <n v="0"/>
    <n v="0"/>
    <n v="0"/>
    <n v="0"/>
    <n v="0"/>
    <n v="0"/>
    <n v="0"/>
    <n v="0"/>
    <n v="0"/>
    <n v="0"/>
    <n v="0"/>
    <n v="0"/>
    <n v="0"/>
    <n v="0"/>
    <n v="0"/>
    <n v="44553"/>
    <n v="44584"/>
    <n v="0"/>
    <n v="1"/>
    <n v="0"/>
    <n v="2021"/>
    <n v="12"/>
    <n v="30"/>
    <n v="2"/>
    <m/>
    <m/>
    <m/>
    <x v="2"/>
    <s v="Direct"/>
    <x v="1"/>
    <x v="11"/>
    <x v="4"/>
  </r>
  <r>
    <n v="55406637"/>
    <s v="Senior Machine Learning Engineer"/>
    <x v="1"/>
    <s v="Engineering - Software"/>
    <x v="44"/>
    <n v="37079664"/>
    <m/>
    <m/>
    <d v="2021-12-24T00:00:00"/>
    <n v="44584.999988425923"/>
    <m/>
    <s v="Australia"/>
    <x v="0"/>
    <x v="0"/>
    <s v="CBD, Inner West &amp; Eastern Suburbs"/>
    <s v="sydney"/>
    <x v="0"/>
    <s v="$165K-$180K + Super + Bonus"/>
    <m/>
    <s v="https://www.seek.com.au/job/55406637?type=standout#searchRequestToken=ff98a238-93a2-45ad-b73d-48fb194d7658"/>
    <n v="0"/>
    <n v="1"/>
    <n v="0"/>
    <n v="1"/>
    <n v="0"/>
    <n v="0"/>
    <n v="0"/>
    <n v="0"/>
    <n v="0"/>
    <n v="1"/>
    <n v="0"/>
    <n v="1"/>
    <n v="0"/>
    <n v="0"/>
    <n v="0"/>
    <n v="0"/>
    <n v="0"/>
    <n v="0"/>
    <n v="0"/>
    <n v="0"/>
    <n v="0"/>
    <n v="1"/>
    <n v="0"/>
    <n v="0"/>
    <n v="0"/>
    <n v="44553"/>
    <n v="44581"/>
    <n v="1"/>
    <n v="1"/>
    <n v="0"/>
    <n v="2021"/>
    <n v="12"/>
    <n v="30"/>
    <n v="5"/>
    <n v="165000"/>
    <n v="180000"/>
    <s v="year"/>
    <x v="2"/>
    <s v="Recruiter"/>
    <x v="1"/>
    <x v="11"/>
    <x v="4"/>
  </r>
  <r>
    <n v="55408055"/>
    <s v="Senior Data Scientist (Deep Learning &amp; 3D specialist)"/>
    <x v="1"/>
    <s v="Engineering - Software"/>
    <x v="614"/>
    <n v="25648791"/>
    <s v="Nearmap"/>
    <n v="3.4"/>
    <d v="2021-12-24T00:00:00"/>
    <n v="44584.999988425923"/>
    <m/>
    <s v="Australia"/>
    <x v="0"/>
    <x v="0"/>
    <s v="CBD, Inner West &amp; Eastern Suburbs"/>
    <s v="Barangaroo"/>
    <x v="0"/>
    <m/>
    <m/>
    <s v="https://www.seek.com.au/job/55408055?type=standout#searchRequestToken=ffb7a0c8-b685-4f8b-a8ee-883f7a014218"/>
    <n v="1"/>
    <n v="1"/>
    <n v="0"/>
    <n v="0"/>
    <n v="0"/>
    <n v="0"/>
    <n v="0"/>
    <n v="0"/>
    <n v="0"/>
    <n v="0"/>
    <n v="0"/>
    <n v="0"/>
    <n v="0"/>
    <n v="0"/>
    <n v="0"/>
    <n v="0"/>
    <n v="0"/>
    <n v="0"/>
    <n v="0"/>
    <n v="0"/>
    <n v="0"/>
    <n v="0"/>
    <n v="0"/>
    <n v="0"/>
    <n v="0"/>
    <n v="44554"/>
    <n v="44584"/>
    <n v="0"/>
    <n v="1"/>
    <n v="0"/>
    <n v="2021"/>
    <n v="12"/>
    <n v="30"/>
    <n v="2"/>
    <m/>
    <m/>
    <m/>
    <x v="2"/>
    <s v="Direct"/>
    <x v="0"/>
    <x v="11"/>
    <x v="4"/>
  </r>
  <r>
    <n v="55408139"/>
    <s v="Senior Data Scientist (Spatial Statistics)"/>
    <x v="1"/>
    <s v="Engineering - Software"/>
    <x v="614"/>
    <n v="25648791"/>
    <s v="Nearmap"/>
    <n v="3.4"/>
    <d v="2021-12-24T00:00:00"/>
    <n v="44584.999988425923"/>
    <m/>
    <s v="Australia"/>
    <x v="0"/>
    <x v="0"/>
    <s v="CBD, Inner West &amp; Eastern Suburbs"/>
    <s v="Barangaroo"/>
    <x v="0"/>
    <m/>
    <m/>
    <s v="https://www.seek.com.au/job/55408139?type=standout#searchRequestToken=ffb7a0c8-b685-4f8b-a8ee-883f7a014218"/>
    <n v="0"/>
    <n v="1"/>
    <n v="0"/>
    <n v="0"/>
    <n v="0"/>
    <n v="0"/>
    <n v="0"/>
    <n v="0"/>
    <n v="0"/>
    <n v="0"/>
    <n v="0"/>
    <n v="0"/>
    <n v="0"/>
    <n v="0"/>
    <n v="0"/>
    <n v="0"/>
    <n v="0"/>
    <n v="0"/>
    <n v="0"/>
    <n v="0"/>
    <n v="0"/>
    <n v="0"/>
    <n v="0"/>
    <n v="0"/>
    <n v="0"/>
    <n v="44554"/>
    <n v="44584"/>
    <n v="0"/>
    <n v="1"/>
    <n v="0"/>
    <n v="2021"/>
    <n v="12"/>
    <n v="30"/>
    <n v="1"/>
    <m/>
    <m/>
    <m/>
    <x v="2"/>
    <s v="Direct"/>
    <x v="0"/>
    <x v="11"/>
    <x v="4"/>
  </r>
  <r>
    <n v="55410566"/>
    <s v="Data Scientist"/>
    <x v="1"/>
    <s v="Engineering - Software"/>
    <x v="854"/>
    <n v="38581761"/>
    <m/>
    <m/>
    <d v="2021-12-24T00:00:00"/>
    <n v="44584.999988425923"/>
    <m/>
    <s v="Australia"/>
    <x v="0"/>
    <x v="0"/>
    <s v="Parramatta &amp; Western Suburbs"/>
    <m/>
    <x v="0"/>
    <m/>
    <m/>
    <s v="https://www.seek.com.au/job/55410566?type=standout#searchRequestToken=ffda82b6-ef34-459e-97f8-c9bfa49353da"/>
    <n v="1"/>
    <n v="1"/>
    <n v="0"/>
    <n v="1"/>
    <n v="0"/>
    <n v="0"/>
    <n v="0"/>
    <n v="0"/>
    <n v="1"/>
    <n v="0"/>
    <n v="1"/>
    <n v="0"/>
    <n v="0"/>
    <n v="0"/>
    <n v="0"/>
    <n v="0"/>
    <n v="0"/>
    <n v="0"/>
    <n v="0"/>
    <n v="0"/>
    <n v="0"/>
    <n v="0"/>
    <n v="0"/>
    <n v="0"/>
    <n v="0"/>
    <n v="44554"/>
    <n v="44584"/>
    <n v="0"/>
    <n v="1"/>
    <n v="0"/>
    <n v="2021"/>
    <n v="12"/>
    <n v="30"/>
    <n v="5"/>
    <m/>
    <m/>
    <m/>
    <x v="2"/>
    <s v="Direct"/>
    <x v="0"/>
    <x v="11"/>
    <x v="4"/>
  </r>
  <r>
    <n v="55414685"/>
    <s v="Machine Learning Data Scientist (PHD)"/>
    <x v="0"/>
    <s v="Mathematics, Statistics &amp; Information Sciences"/>
    <x v="445"/>
    <n v="20351243"/>
    <m/>
    <m/>
    <d v="2021-12-28T00:00:00"/>
    <n v="44588.999988425923"/>
    <m/>
    <s v="Australia"/>
    <x v="0"/>
    <x v="0"/>
    <s v="CBD, Inner West &amp; Eastern Suburbs"/>
    <s v="Barangaroo"/>
    <x v="0"/>
    <m/>
    <m/>
    <s v="https://www.seek.com.au/job/55414685?type=standout#searchRequestToken=ffb7a0c8-b685-4f8b-a8ee-883f7a014218"/>
    <n v="0"/>
    <n v="1"/>
    <n v="0"/>
    <n v="0"/>
    <n v="0"/>
    <n v="0"/>
    <n v="0"/>
    <n v="0"/>
    <n v="0"/>
    <n v="0"/>
    <n v="0"/>
    <n v="1"/>
    <n v="0"/>
    <n v="0"/>
    <n v="0"/>
    <n v="0"/>
    <n v="0"/>
    <n v="0"/>
    <n v="0"/>
    <n v="0"/>
    <n v="0"/>
    <n v="0"/>
    <n v="0"/>
    <n v="0"/>
    <n v="0"/>
    <n v="44558"/>
    <n v="44586"/>
    <n v="0"/>
    <n v="1"/>
    <n v="0"/>
    <n v="2021"/>
    <n v="12"/>
    <n v="30"/>
    <n v="2"/>
    <m/>
    <m/>
    <m/>
    <x v="2"/>
    <s v="Direct"/>
    <x v="0"/>
    <x v="11"/>
    <x v="2"/>
  </r>
  <r>
    <n v="55416575"/>
    <s v="Data Scientist"/>
    <x v="1"/>
    <s v="Business/Systems Analysts"/>
    <x v="904"/>
    <n v="20626694"/>
    <m/>
    <m/>
    <d v="2021-12-29T00:00:00"/>
    <n v="44589.999988425923"/>
    <m/>
    <s v="Australia"/>
    <x v="0"/>
    <x v="0"/>
    <m/>
    <m/>
    <x v="1"/>
    <s v="Top day rates on offer"/>
    <m/>
    <s v="https://www.seek.com.au/job/55416575?type=standout#searchRequestToken=ffb7a0c8-b685-4f8b-a8ee-883f7a014218"/>
    <n v="1"/>
    <n v="1"/>
    <n v="0"/>
    <n v="1"/>
    <n v="0"/>
    <n v="0"/>
    <n v="0"/>
    <n v="0"/>
    <n v="0"/>
    <n v="0"/>
    <n v="0"/>
    <n v="0"/>
    <n v="0"/>
    <n v="1"/>
    <n v="0"/>
    <n v="0"/>
    <n v="0"/>
    <n v="0"/>
    <n v="0"/>
    <n v="0"/>
    <n v="0"/>
    <n v="0"/>
    <n v="0"/>
    <n v="0"/>
    <n v="0"/>
    <n v="44559"/>
    <n v="44586"/>
    <n v="0"/>
    <n v="1"/>
    <n v="0"/>
    <n v="2021"/>
    <n v="12"/>
    <n v="30"/>
    <n v="4"/>
    <m/>
    <m/>
    <m/>
    <x v="2"/>
    <s v="Direct"/>
    <x v="1"/>
    <x v="11"/>
    <x v="0"/>
  </r>
  <r>
    <n v="55416581"/>
    <s v="Data Scientist"/>
    <x v="1"/>
    <s v="Business/Systems Analysts"/>
    <x v="904"/>
    <n v="20626694"/>
    <m/>
    <m/>
    <d v="2021-12-29T00:00:00"/>
    <n v="44589.999988425923"/>
    <m/>
    <s v="Australia"/>
    <x v="2"/>
    <x v="2"/>
    <m/>
    <m/>
    <x v="1"/>
    <s v="Top day rates on offer"/>
    <m/>
    <s v="https://www.seek.com.au/job/55416581?type=standout#searchRequestToken=ffb7a0c8-b685-4f8b-a8ee-883f7a014218"/>
    <n v="1"/>
    <n v="1"/>
    <n v="0"/>
    <n v="1"/>
    <n v="0"/>
    <n v="0"/>
    <n v="0"/>
    <n v="0"/>
    <n v="0"/>
    <n v="0"/>
    <n v="0"/>
    <n v="0"/>
    <n v="0"/>
    <n v="1"/>
    <n v="0"/>
    <n v="0"/>
    <n v="0"/>
    <n v="0"/>
    <n v="0"/>
    <n v="0"/>
    <n v="0"/>
    <n v="0"/>
    <n v="0"/>
    <n v="0"/>
    <n v="0"/>
    <n v="44559"/>
    <n v="44586"/>
    <n v="0"/>
    <n v="1"/>
    <n v="0"/>
    <n v="2021"/>
    <n v="12"/>
    <n v="30"/>
    <n v="4"/>
    <m/>
    <m/>
    <m/>
    <x v="2"/>
    <s v="Direct"/>
    <x v="1"/>
    <x v="11"/>
    <x v="0"/>
  </r>
  <r>
    <n v="55419382"/>
    <s v="DATA SCIENTIST / BI ANALYST | CANBERRA - CITIZENS"/>
    <x v="1"/>
    <s v="Business/Systems Analysts"/>
    <x v="905"/>
    <n v="45479141"/>
    <m/>
    <m/>
    <d v="2021-12-29T00:00:00"/>
    <n v="44589.999988425923"/>
    <m/>
    <s v="Australia"/>
    <x v="0"/>
    <x v="0"/>
    <m/>
    <m/>
    <x v="1"/>
    <s v="$80 - $100+ per hour"/>
    <m/>
    <s v="https://www.seek.com.au/job/55419382?type=standard"/>
    <n v="0"/>
    <n v="0"/>
    <n v="0"/>
    <n v="1"/>
    <n v="0"/>
    <n v="0"/>
    <n v="0"/>
    <n v="0"/>
    <n v="0"/>
    <n v="0"/>
    <n v="0"/>
    <n v="0"/>
    <n v="0"/>
    <n v="0"/>
    <n v="0"/>
    <n v="0"/>
    <n v="0"/>
    <n v="0"/>
    <n v="0"/>
    <n v="0"/>
    <n v="0"/>
    <n v="0"/>
    <n v="0"/>
    <n v="0"/>
    <n v="0"/>
    <n v="44586"/>
    <n v="44586"/>
    <n v="0"/>
    <n v="1"/>
    <n v="0"/>
    <n v="2021"/>
    <n v="12"/>
    <n v="30"/>
    <n v="1"/>
    <n v="80"/>
    <n v="100"/>
    <s v="hour"/>
    <x v="2"/>
    <s v="Direct"/>
    <x v="1"/>
    <x v="11"/>
    <x v="0"/>
  </r>
  <r>
    <n v="55422882"/>
    <s v="Hybrid Data Engineer/Data Scientist - Senior role"/>
    <x v="1"/>
    <s v="Developers/Programmers"/>
    <x v="336"/>
    <n v="34308753"/>
    <m/>
    <m/>
    <d v="2021-12-30T00:00:00"/>
    <n v="44590.999988425923"/>
    <m/>
    <s v="Australia"/>
    <x v="0"/>
    <x v="0"/>
    <s v="CBD, Inner West &amp; Eastern Suburbs"/>
    <s v="sydney"/>
    <x v="0"/>
    <s v="Fantastic culture and career growth opportunities"/>
    <m/>
    <s v="https://www.seek.com.au/job/55422882?type=standard#searchRequestToken=ffb7a0c8-b685-4f8b-a8ee-883f7a014218"/>
    <n v="0"/>
    <n v="1"/>
    <n v="0"/>
    <n v="1"/>
    <n v="0"/>
    <n v="0"/>
    <n v="0"/>
    <n v="0"/>
    <n v="0"/>
    <n v="0"/>
    <n v="1"/>
    <n v="0"/>
    <n v="0"/>
    <n v="0"/>
    <n v="0"/>
    <n v="0"/>
    <n v="0"/>
    <n v="0"/>
    <n v="0"/>
    <n v="0"/>
    <n v="0"/>
    <n v="0"/>
    <n v="0"/>
    <n v="0"/>
    <n v="0"/>
    <n v="44560"/>
    <n v="44586"/>
    <n v="1"/>
    <n v="1"/>
    <n v="0"/>
    <n v="2021"/>
    <n v="12"/>
    <n v="30"/>
    <n v="3"/>
    <m/>
    <m/>
    <m/>
    <x v="2"/>
    <s v="Recruiter"/>
    <x v="1"/>
    <x v="11"/>
    <x v="3"/>
  </r>
  <r>
    <n v="55435031"/>
    <s v="Data Scientist"/>
    <x v="0"/>
    <s v="Mathematics, Statistics &amp; Information Sciences"/>
    <x v="231"/>
    <n v="5067594"/>
    <s v="Bendigo &amp; Adelaide Bank"/>
    <n v="3"/>
    <d v="2022-01-04T00:00:00"/>
    <n v="44595.999988425923"/>
    <m/>
    <s v="Australia"/>
    <x v="2"/>
    <x v="2"/>
    <s v="CBD &amp; Inner Suburbs"/>
    <s v="melbourne"/>
    <x v="0"/>
    <s v="Perm role + benefits (more info on our website)"/>
    <m/>
    <s v="https://www.seek.com.au/job/55435031?type=standout#searchRequestToken=ffb7a0c8-b685-4f8b-a8ee-883f7a014218"/>
    <n v="1"/>
    <n v="1"/>
    <n v="0"/>
    <n v="0"/>
    <n v="0"/>
    <n v="0"/>
    <n v="0"/>
    <n v="0"/>
    <n v="0"/>
    <n v="0"/>
    <n v="0"/>
    <n v="0"/>
    <n v="0"/>
    <n v="0"/>
    <n v="0"/>
    <n v="0"/>
    <n v="0"/>
    <n v="0"/>
    <n v="0"/>
    <n v="0"/>
    <n v="0"/>
    <n v="1"/>
    <n v="0"/>
    <n v="0"/>
    <n v="0"/>
    <n v="44565"/>
    <n v="44586"/>
    <n v="0"/>
    <n v="1"/>
    <n v="0"/>
    <n v="2022"/>
    <n v="1"/>
    <n v="30"/>
    <n v="3"/>
    <m/>
    <m/>
    <m/>
    <x v="3"/>
    <s v="Direct"/>
    <x v="1"/>
    <x v="0"/>
    <x v="2"/>
  </r>
  <r>
    <n v="55436667"/>
    <s v="Data Scientist/BI Analyst"/>
    <x v="1"/>
    <s v="Business/Systems Analysts"/>
    <x v="346"/>
    <n v="1073099"/>
    <s v="World Vision"/>
    <n v="3.4"/>
    <d v="2022-01-04T00:00:00"/>
    <n v="44595.999988425923"/>
    <m/>
    <s v="Australia"/>
    <x v="2"/>
    <x v="2"/>
    <s v="Eastern Suburbs"/>
    <m/>
    <x v="0"/>
    <m/>
    <m/>
    <s v="https://www.seek.com.au/job/55436667?type=standout#searchRequestToken=ffb7a0c8-b685-4f8b-a8ee-883f7a014218"/>
    <n v="1"/>
    <n v="1"/>
    <n v="0"/>
    <n v="1"/>
    <n v="1"/>
    <n v="0"/>
    <n v="1"/>
    <n v="0"/>
    <n v="0"/>
    <n v="0"/>
    <n v="1"/>
    <n v="0"/>
    <n v="0"/>
    <n v="0"/>
    <n v="0"/>
    <n v="0"/>
    <n v="0"/>
    <n v="0"/>
    <n v="0"/>
    <n v="0"/>
    <n v="0"/>
    <n v="0"/>
    <n v="0"/>
    <n v="0"/>
    <n v="0"/>
    <n v="44565"/>
    <n v="44586"/>
    <n v="0"/>
    <n v="1"/>
    <n v="0"/>
    <n v="2022"/>
    <n v="1"/>
    <n v="30"/>
    <n v="6"/>
    <m/>
    <m/>
    <m/>
    <x v="3"/>
    <s v="Direct"/>
    <x v="0"/>
    <x v="0"/>
    <x v="2"/>
  </r>
  <r>
    <n v="55436695"/>
    <s v="Data Scientist with Top Fund Manager"/>
    <x v="0"/>
    <s v="Mathematics, Statistics &amp; Information Sciences"/>
    <x v="411"/>
    <n v="33244316"/>
    <m/>
    <m/>
    <d v="2022-01-04T00:00:00"/>
    <n v="44595.999988425923"/>
    <m/>
    <s v="Australia"/>
    <x v="0"/>
    <x v="0"/>
    <s v="CBD, Inner West &amp; Eastern Suburbs"/>
    <s v="sydney"/>
    <x v="0"/>
    <m/>
    <m/>
    <s v="https://www.seek.com.au/job/55436695?type=standard#searchRequestToken=ffb7a0c8-b685-4f8b-a8ee-883f7a014218"/>
    <n v="1"/>
    <n v="1"/>
    <n v="0"/>
    <n v="1"/>
    <n v="0"/>
    <n v="0"/>
    <n v="0"/>
    <n v="0"/>
    <n v="0"/>
    <n v="0"/>
    <n v="0"/>
    <n v="0"/>
    <n v="0"/>
    <n v="0"/>
    <n v="0"/>
    <n v="0"/>
    <n v="0"/>
    <n v="0"/>
    <n v="0"/>
    <n v="0"/>
    <n v="0"/>
    <n v="0"/>
    <n v="0"/>
    <n v="0"/>
    <n v="0"/>
    <n v="44565"/>
    <n v="44586"/>
    <n v="0"/>
    <n v="1"/>
    <n v="0"/>
    <n v="2022"/>
    <n v="1"/>
    <n v="30"/>
    <n v="3"/>
    <m/>
    <m/>
    <m/>
    <x v="3"/>
    <s v="Direct"/>
    <x v="0"/>
    <x v="0"/>
    <x v="2"/>
  </r>
  <r>
    <n v="55439923"/>
    <s v="Senior Data Analyst/Data Scientist"/>
    <x v="1"/>
    <s v="Other"/>
    <x v="875"/>
    <n v="33472484"/>
    <m/>
    <m/>
    <d v="2022-01-04T00:00:00"/>
    <n v="44595.999988425923"/>
    <m/>
    <s v="Australia"/>
    <x v="2"/>
    <x v="2"/>
    <s v="CBD &amp; Inner Suburbs"/>
    <s v="melbourne"/>
    <x v="0"/>
    <s v="$120 - $140k package pending experience"/>
    <m/>
    <s v="https://www.seek.com.au/job/55439923?type=standout#searchRequestToken=ffb7a0c8-b685-4f8b-a8ee-883f7a014218"/>
    <n v="1"/>
    <n v="1"/>
    <n v="0"/>
    <n v="0"/>
    <n v="0"/>
    <n v="0"/>
    <n v="0"/>
    <n v="0"/>
    <n v="0"/>
    <n v="0"/>
    <n v="0"/>
    <n v="0"/>
    <n v="0"/>
    <n v="0"/>
    <n v="0"/>
    <n v="0"/>
    <n v="0"/>
    <n v="0"/>
    <n v="0"/>
    <n v="0"/>
    <n v="0"/>
    <n v="0"/>
    <n v="0"/>
    <n v="0"/>
    <n v="0"/>
    <n v="44565"/>
    <n v="44586"/>
    <n v="0"/>
    <n v="1"/>
    <n v="0"/>
    <n v="2022"/>
    <n v="1"/>
    <n v="30"/>
    <n v="2"/>
    <m/>
    <m/>
    <m/>
    <x v="3"/>
    <s v="Direct"/>
    <x v="1"/>
    <x v="0"/>
    <x v="2"/>
  </r>
  <r>
    <n v="55440780"/>
    <s v="Data Scientist"/>
    <x v="1"/>
    <s v="Developers/Programmers"/>
    <x v="377"/>
    <n v="23867203"/>
    <m/>
    <m/>
    <d v="2022-01-04T00:00:00"/>
    <n v="44595.999988425923"/>
    <m/>
    <s v="Australia"/>
    <x v="0"/>
    <x v="0"/>
    <m/>
    <m/>
    <x v="0"/>
    <m/>
    <m/>
    <s v="https://www.seek.com.au/job/55440780?type=standout#searchRequestToken=ffb7a0c8-b685-4f8b-a8ee-883f7a014218"/>
    <n v="1"/>
    <n v="1"/>
    <n v="0"/>
    <n v="1"/>
    <n v="0"/>
    <n v="0"/>
    <n v="0"/>
    <n v="0"/>
    <n v="0"/>
    <n v="0"/>
    <n v="0"/>
    <n v="0"/>
    <n v="0"/>
    <n v="0"/>
    <n v="0"/>
    <n v="0"/>
    <n v="0"/>
    <n v="0"/>
    <n v="0"/>
    <n v="0"/>
    <n v="0"/>
    <n v="0"/>
    <n v="0"/>
    <n v="0"/>
    <n v="0"/>
    <n v="44565"/>
    <n v="44586"/>
    <n v="1"/>
    <n v="1"/>
    <n v="0"/>
    <n v="2022"/>
    <n v="1"/>
    <n v="30"/>
    <n v="3"/>
    <m/>
    <m/>
    <m/>
    <x v="3"/>
    <s v="Recruiter"/>
    <x v="0"/>
    <x v="0"/>
    <x v="2"/>
  </r>
  <r>
    <n v="55443959"/>
    <s v="Data Scientist"/>
    <x v="1"/>
    <s v="Engineering - Software"/>
    <x v="179"/>
    <n v="34276930"/>
    <m/>
    <m/>
    <d v="2022-01-04T00:00:00"/>
    <n v="44595.999988425923"/>
    <m/>
    <s v="Australia"/>
    <x v="0"/>
    <x v="0"/>
    <s v="CBD, Inner West &amp; Eastern Suburbs"/>
    <s v="sydney"/>
    <x v="0"/>
    <m/>
    <m/>
    <s v="https://www.seek.com.au/job/55443959?type=standard"/>
    <n v="1"/>
    <n v="1"/>
    <n v="0"/>
    <n v="1"/>
    <n v="0"/>
    <n v="0"/>
    <n v="0"/>
    <n v="0"/>
    <n v="0"/>
    <n v="1"/>
    <n v="0"/>
    <n v="0"/>
    <n v="0"/>
    <n v="0"/>
    <n v="0"/>
    <n v="0"/>
    <n v="0"/>
    <n v="0"/>
    <n v="0"/>
    <n v="0"/>
    <n v="0"/>
    <n v="1"/>
    <n v="0"/>
    <n v="0"/>
    <n v="0"/>
    <n v="44565"/>
    <n v="44586"/>
    <n v="1"/>
    <n v="1"/>
    <n v="0"/>
    <n v="2022"/>
    <n v="1"/>
    <n v="30"/>
    <n v="5"/>
    <m/>
    <m/>
    <m/>
    <x v="3"/>
    <s v="Recruiter"/>
    <x v="0"/>
    <x v="0"/>
    <x v="2"/>
  </r>
  <r>
    <n v="55447486"/>
    <s v="Postdoctoral/Research Fellow (Epidemiologist)"/>
    <x v="3"/>
    <s v="Research &amp; Fellowships"/>
    <x v="9"/>
    <n v="20132157"/>
    <s v="Australian National University"/>
    <n v="3.8"/>
    <d v="2022-01-05T00:00:00"/>
    <n v="44596.999988425923"/>
    <m/>
    <s v="Australia"/>
    <x v="1"/>
    <x v="1"/>
    <m/>
    <s v="canberra"/>
    <x v="0"/>
    <s v="$74,775 to $115,428 per annum plus 17% Super"/>
    <m/>
    <s v="https://www.seek.com.au/job/55447486?type=standout"/>
    <n v="0"/>
    <n v="0"/>
    <n v="0"/>
    <n v="0"/>
    <n v="1"/>
    <n v="0"/>
    <n v="0"/>
    <n v="0"/>
    <n v="0"/>
    <n v="0"/>
    <n v="0"/>
    <n v="0"/>
    <n v="0"/>
    <n v="1"/>
    <n v="0"/>
    <n v="0"/>
    <n v="0"/>
    <n v="0"/>
    <n v="0"/>
    <n v="0"/>
    <n v="0"/>
    <n v="0"/>
    <n v="0"/>
    <n v="0"/>
    <n v="0"/>
    <n v="44565"/>
    <n v="44568"/>
    <n v="0"/>
    <n v="1"/>
    <n v="0"/>
    <n v="2022"/>
    <n v="1"/>
    <n v="30"/>
    <n v="2"/>
    <n v="74775"/>
    <n v="115428"/>
    <s v="year"/>
    <x v="3"/>
    <s v="Direct"/>
    <x v="1"/>
    <x v="0"/>
    <x v="0"/>
  </r>
  <r>
    <n v="55447487"/>
    <s v="Postdoctoral/Research Fellow (Epidemiologist)"/>
    <x v="3"/>
    <s v="Other"/>
    <x v="9"/>
    <n v="20132157"/>
    <s v="Australian National University"/>
    <n v="3.8"/>
    <d v="2022-01-05T00:00:00"/>
    <n v="44596.999988425923"/>
    <m/>
    <s v="Australia"/>
    <x v="1"/>
    <x v="1"/>
    <m/>
    <s v="canberra"/>
    <x v="0"/>
    <s v="$74,775 to $115,428 per annum plus 17% Super"/>
    <m/>
    <s v="https://www.seek.com.au/job/55447487?type=standout"/>
    <n v="0"/>
    <n v="0"/>
    <n v="0"/>
    <n v="0"/>
    <n v="1"/>
    <n v="0"/>
    <n v="0"/>
    <n v="0"/>
    <n v="0"/>
    <n v="0"/>
    <n v="0"/>
    <n v="0"/>
    <n v="0"/>
    <n v="1"/>
    <n v="0"/>
    <n v="0"/>
    <n v="0"/>
    <n v="0"/>
    <n v="0"/>
    <n v="0"/>
    <n v="0"/>
    <n v="0"/>
    <n v="0"/>
    <n v="0"/>
    <n v="0"/>
    <n v="44565"/>
    <n v="44568"/>
    <n v="0"/>
    <n v="1"/>
    <n v="1"/>
    <n v="2022"/>
    <n v="1"/>
    <n v="30"/>
    <n v="2"/>
    <n v="74775"/>
    <n v="115428"/>
    <s v="year"/>
    <x v="3"/>
    <s v="Direct"/>
    <x v="1"/>
    <x v="0"/>
    <x v="0"/>
  </r>
  <r>
    <n v="55450542"/>
    <s v="Senior Data Scientist"/>
    <x v="0"/>
    <s v="Mathematics, Statistics &amp; Information Sciences"/>
    <x v="180"/>
    <n v="27372708"/>
    <s v="SEEK"/>
    <n v="4.4000000000000004"/>
    <d v="2022-01-05T00:00:00"/>
    <n v="44596.999988425923"/>
    <m/>
    <s v="Australia"/>
    <x v="2"/>
    <x v="2"/>
    <s v="CBD &amp; Inner Suburbs"/>
    <s v="melbourne"/>
    <x v="0"/>
    <s v="Base + Super + Bonus"/>
    <m/>
    <s v="https://www.seek.com.au/job/55450542?type=standout"/>
    <n v="1"/>
    <n v="1"/>
    <n v="0"/>
    <n v="1"/>
    <n v="0"/>
    <n v="0"/>
    <n v="0"/>
    <n v="0"/>
    <n v="0"/>
    <n v="1"/>
    <n v="0"/>
    <n v="0"/>
    <n v="0"/>
    <n v="0"/>
    <n v="0"/>
    <n v="0"/>
    <n v="0"/>
    <n v="0"/>
    <n v="0"/>
    <n v="0"/>
    <n v="0"/>
    <n v="1"/>
    <n v="0"/>
    <n v="0"/>
    <n v="0"/>
    <n v="44568"/>
    <n v="44586"/>
    <n v="0"/>
    <n v="1"/>
    <n v="0"/>
    <n v="2022"/>
    <n v="1"/>
    <n v="30"/>
    <n v="5"/>
    <m/>
    <m/>
    <m/>
    <x v="3"/>
    <s v="Direct"/>
    <x v="1"/>
    <x v="0"/>
    <x v="0"/>
  </r>
  <r>
    <n v="55452285"/>
    <s v="Operations Research (OR) Consultant"/>
    <x v="0"/>
    <s v="Mathematics, Statistics &amp; Information Sciences"/>
    <x v="826"/>
    <n v="37579515"/>
    <m/>
    <m/>
    <d v="2022-01-05T00:00:00"/>
    <n v="44596.999988425923"/>
    <m/>
    <s v="Australia"/>
    <x v="0"/>
    <x v="0"/>
    <s v="CBD, Inner West &amp; Eastern Suburbs"/>
    <s v="sydney"/>
    <x v="0"/>
    <m/>
    <m/>
    <s v="https://www.seek.com.au/job/55452285?type=standout"/>
    <n v="1"/>
    <n v="1"/>
    <n v="0"/>
    <n v="0"/>
    <n v="0"/>
    <n v="0"/>
    <n v="0"/>
    <n v="0"/>
    <n v="0"/>
    <n v="0"/>
    <n v="0"/>
    <n v="0"/>
    <n v="0"/>
    <n v="0"/>
    <n v="0"/>
    <n v="0"/>
    <n v="0"/>
    <n v="0"/>
    <n v="0"/>
    <n v="0"/>
    <n v="0"/>
    <n v="0"/>
    <n v="0"/>
    <n v="0"/>
    <n v="0"/>
    <n v="44568"/>
    <n v="44586"/>
    <n v="0"/>
    <n v="1"/>
    <n v="0"/>
    <n v="2022"/>
    <n v="1"/>
    <n v="30"/>
    <n v="2"/>
    <m/>
    <m/>
    <m/>
    <x v="3"/>
    <s v="Direct"/>
    <x v="0"/>
    <x v="0"/>
    <x v="0"/>
  </r>
  <r>
    <n v="55453020"/>
    <s v="Data Scientist"/>
    <x v="0"/>
    <s v="Mathematics, Statistics &amp; Information Sciences"/>
    <x v="803"/>
    <n v="26080207"/>
    <m/>
    <m/>
    <d v="2022-01-05T00:00:00"/>
    <n v="44596.999988425923"/>
    <m/>
    <s v="Australia"/>
    <x v="2"/>
    <x v="2"/>
    <s v="CBD &amp; Inner Suburbs"/>
    <s v="melbourne"/>
    <x v="0"/>
    <m/>
    <m/>
    <s v="https://www.seek.com.au/job/55453020?type=standout"/>
    <n v="1"/>
    <n v="1"/>
    <n v="0"/>
    <n v="0"/>
    <n v="1"/>
    <n v="0"/>
    <n v="0"/>
    <n v="0"/>
    <n v="0"/>
    <n v="0"/>
    <n v="0"/>
    <n v="0"/>
    <n v="0"/>
    <n v="0"/>
    <n v="0"/>
    <n v="0"/>
    <n v="0"/>
    <n v="0"/>
    <n v="0"/>
    <n v="0"/>
    <n v="0"/>
    <n v="0"/>
    <n v="0"/>
    <n v="0"/>
    <n v="0"/>
    <n v="44568"/>
    <n v="44580"/>
    <n v="0"/>
    <n v="1"/>
    <n v="0"/>
    <n v="2022"/>
    <n v="1"/>
    <n v="30"/>
    <n v="3"/>
    <m/>
    <m/>
    <m/>
    <x v="3"/>
    <s v="Direct"/>
    <x v="0"/>
    <x v="0"/>
    <x v="0"/>
  </r>
  <r>
    <n v="55462197"/>
    <s v="Data Scientist - NLP / Python"/>
    <x v="1"/>
    <s v="Other"/>
    <x v="906"/>
    <n v="41306040"/>
    <m/>
    <m/>
    <d v="2022-01-06T00:00:00"/>
    <n v="44597.400740740741"/>
    <m/>
    <s v="Australia"/>
    <x v="2"/>
    <x v="2"/>
    <m/>
    <m/>
    <x v="1"/>
    <s v="$450 - $500 p.d."/>
    <m/>
    <s v="https://www.seek.com.au/job/55462197?type=standard"/>
    <n v="1"/>
    <n v="1"/>
    <n v="0"/>
    <n v="0"/>
    <n v="0"/>
    <n v="0"/>
    <n v="0"/>
    <n v="0"/>
    <n v="0"/>
    <n v="0"/>
    <n v="0"/>
    <n v="0"/>
    <n v="0"/>
    <n v="0"/>
    <n v="0"/>
    <n v="0"/>
    <n v="0"/>
    <n v="0"/>
    <n v="0"/>
    <n v="0"/>
    <n v="0"/>
    <n v="0"/>
    <n v="0"/>
    <n v="0"/>
    <n v="0"/>
    <n v="44568"/>
    <n v="44586"/>
    <n v="0"/>
    <n v="1"/>
    <n v="0"/>
    <n v="2022"/>
    <n v="1"/>
    <n v="29"/>
    <n v="2"/>
    <n v="450"/>
    <n v="500"/>
    <s v="day"/>
    <x v="3"/>
    <s v="Direct"/>
    <x v="1"/>
    <x v="0"/>
    <x v="3"/>
  </r>
  <r>
    <n v="55464951"/>
    <s v="Senior Data Scientist"/>
    <x v="1"/>
    <s v="Business/Systems Analysts"/>
    <x v="666"/>
    <n v="39087537"/>
    <s v="Toyota Financial Services"/>
    <n v="3"/>
    <d v="2022-01-06T00:00:00"/>
    <n v="44597.999988425923"/>
    <m/>
    <s v="Australia"/>
    <x v="0"/>
    <x v="0"/>
    <s v="North Shore &amp; Northern Beaches"/>
    <m/>
    <x v="0"/>
    <m/>
    <m/>
    <s v="https://www.seek.com.au/job/55464951?type=standout"/>
    <n v="1"/>
    <n v="1"/>
    <n v="0"/>
    <n v="0"/>
    <n v="0"/>
    <n v="0"/>
    <n v="0"/>
    <n v="0"/>
    <n v="0"/>
    <n v="0"/>
    <n v="0"/>
    <n v="0"/>
    <n v="0"/>
    <n v="1"/>
    <n v="0"/>
    <n v="0"/>
    <n v="0"/>
    <n v="0"/>
    <n v="0"/>
    <n v="0"/>
    <n v="0"/>
    <n v="0"/>
    <n v="0"/>
    <n v="0"/>
    <n v="0"/>
    <n v="44568"/>
    <n v="44586"/>
    <n v="0"/>
    <n v="1"/>
    <n v="0"/>
    <n v="2022"/>
    <n v="1"/>
    <n v="30"/>
    <n v="3"/>
    <m/>
    <m/>
    <m/>
    <x v="3"/>
    <s v="Direct"/>
    <x v="0"/>
    <x v="0"/>
    <x v="3"/>
  </r>
  <r>
    <n v="55466548"/>
    <s v="Data Scientist"/>
    <x v="1"/>
    <s v="Database Development &amp; Administration"/>
    <x v="124"/>
    <n v="11268388"/>
    <s v="Bupa"/>
    <n v="3"/>
    <d v="2022-01-06T00:00:00"/>
    <n v="44597.556192129632"/>
    <m/>
    <s v="Australia"/>
    <x v="2"/>
    <x v="2"/>
    <m/>
    <m/>
    <x v="0"/>
    <m/>
    <m/>
    <s v="https://www.seek.com.au/job/55466548?type=standout"/>
    <n v="1"/>
    <n v="1"/>
    <n v="0"/>
    <n v="0"/>
    <n v="0"/>
    <n v="0"/>
    <n v="0"/>
    <n v="0"/>
    <n v="0"/>
    <n v="0"/>
    <n v="1"/>
    <n v="0"/>
    <n v="0"/>
    <n v="0"/>
    <n v="0"/>
    <n v="0"/>
    <n v="0"/>
    <n v="0"/>
    <n v="0"/>
    <n v="0"/>
    <n v="0"/>
    <n v="0"/>
    <n v="0"/>
    <n v="0"/>
    <n v="0"/>
    <n v="44568"/>
    <n v="44586"/>
    <n v="0"/>
    <n v="1"/>
    <n v="0"/>
    <n v="2022"/>
    <n v="1"/>
    <n v="29"/>
    <n v="3"/>
    <m/>
    <m/>
    <m/>
    <x v="3"/>
    <s v="Direct"/>
    <x v="0"/>
    <x v="0"/>
    <x v="3"/>
  </r>
  <r>
    <n v="55468748"/>
    <s v="Business Analyst / Data Scientist"/>
    <x v="1"/>
    <s v="Business/Systems Analysts"/>
    <x v="907"/>
    <n v="55836193"/>
    <m/>
    <m/>
    <d v="2022-01-06T00:00:00"/>
    <n v="44597.999988425923"/>
    <m/>
    <s v="Australia"/>
    <x v="0"/>
    <x v="0"/>
    <s v="CBD, Inner West &amp; Eastern Suburbs"/>
    <s v="sydney"/>
    <x v="0"/>
    <s v="$80,000 - $89,999"/>
    <m/>
    <s v="https://www.seek.com.au/job/55468748?type=standard"/>
    <n v="0"/>
    <n v="1"/>
    <n v="0"/>
    <n v="1"/>
    <n v="0"/>
    <n v="0"/>
    <n v="0"/>
    <n v="0"/>
    <n v="0"/>
    <n v="0"/>
    <n v="0"/>
    <n v="0"/>
    <n v="0"/>
    <n v="0"/>
    <n v="0"/>
    <n v="0"/>
    <n v="0"/>
    <n v="0"/>
    <n v="0"/>
    <n v="0"/>
    <n v="0"/>
    <n v="0"/>
    <n v="0"/>
    <n v="0"/>
    <n v="0"/>
    <n v="44568"/>
    <n v="44586"/>
    <n v="0"/>
    <n v="1"/>
    <n v="0"/>
    <n v="2022"/>
    <n v="1"/>
    <n v="30"/>
    <n v="2"/>
    <n v="80000"/>
    <n v="89999"/>
    <s v="year"/>
    <x v="3"/>
    <s v="Direct"/>
    <x v="1"/>
    <x v="0"/>
    <x v="3"/>
  </r>
  <r>
    <n v="55469909"/>
    <s v="Data Scientist"/>
    <x v="1"/>
    <s v="Business/Systems Analysts"/>
    <x v="713"/>
    <n v="22484207"/>
    <s v="Aurizon"/>
    <n v="3"/>
    <d v="2022-01-06T00:00:00"/>
    <n v="44597.999988425923"/>
    <m/>
    <s v="Australia"/>
    <x v="4"/>
    <x v="4"/>
    <s v="CBD &amp; Inner Suburbs"/>
    <s v="Fortitude Valley"/>
    <x v="0"/>
    <m/>
    <m/>
    <s v="https://www.seek.com.au/job/55469909?type=standout"/>
    <n v="1"/>
    <n v="1"/>
    <n v="1"/>
    <n v="1"/>
    <n v="0"/>
    <n v="0"/>
    <n v="0"/>
    <n v="0"/>
    <n v="0"/>
    <n v="0"/>
    <n v="0"/>
    <n v="0"/>
    <n v="1"/>
    <n v="0"/>
    <n v="0"/>
    <n v="0"/>
    <n v="0"/>
    <n v="0"/>
    <n v="0"/>
    <n v="0"/>
    <n v="0"/>
    <n v="0"/>
    <n v="0"/>
    <n v="0"/>
    <n v="0"/>
    <n v="44568"/>
    <n v="44583"/>
    <n v="0"/>
    <n v="1"/>
    <n v="0"/>
    <n v="2022"/>
    <n v="1"/>
    <n v="30"/>
    <n v="5"/>
    <m/>
    <m/>
    <m/>
    <x v="3"/>
    <s v="Direct"/>
    <x v="0"/>
    <x v="0"/>
    <x v="3"/>
  </r>
  <r>
    <n v="55470460"/>
    <s v="Senior Data Scientist"/>
    <x v="0"/>
    <s v="Mathematics, Statistics &amp; Information Sciences"/>
    <x v="832"/>
    <n v="563040"/>
    <s v="Wesfarmers"/>
    <n v="3.6"/>
    <d v="2022-01-06T00:00:00"/>
    <n v="44597.999988425923"/>
    <m/>
    <s v="Australia"/>
    <x v="2"/>
    <x v="2"/>
    <s v="CBD &amp; Inner Suburbs"/>
    <s v="melbourne"/>
    <x v="0"/>
    <m/>
    <m/>
    <s v="https://www.seek.com.au/job/55470460?type=standout"/>
    <n v="0"/>
    <n v="1"/>
    <n v="0"/>
    <n v="0"/>
    <n v="0"/>
    <n v="0"/>
    <n v="0"/>
    <n v="0"/>
    <n v="0"/>
    <n v="0"/>
    <n v="1"/>
    <n v="0"/>
    <n v="0"/>
    <n v="0"/>
    <n v="0"/>
    <n v="0"/>
    <n v="0"/>
    <n v="0"/>
    <n v="0"/>
    <n v="0"/>
    <n v="0"/>
    <n v="1"/>
    <n v="0"/>
    <n v="0"/>
    <n v="0"/>
    <n v="44568"/>
    <n v="44586"/>
    <n v="0"/>
    <n v="1"/>
    <n v="0"/>
    <n v="2022"/>
    <n v="1"/>
    <n v="30"/>
    <n v="3"/>
    <m/>
    <m/>
    <m/>
    <x v="3"/>
    <s v="Direct"/>
    <x v="0"/>
    <x v="0"/>
    <x v="3"/>
  </r>
  <r>
    <n v="55477583"/>
    <s v="Data Administrator"/>
    <x v="1"/>
    <s v="Database Development &amp; Administration"/>
    <x v="405"/>
    <n v="26537413"/>
    <m/>
    <m/>
    <d v="2022-01-07T00:00:00"/>
    <n v="44598.536863425928"/>
    <m/>
    <s v="Australia"/>
    <x v="2"/>
    <x v="2"/>
    <s v="Eastern Suburbs"/>
    <s v="Burwood East"/>
    <x v="1"/>
    <s v="$90k - $95k p.a."/>
    <m/>
    <s v="https://www.seek.com.au/job/55477583?type=standard"/>
    <n v="0"/>
    <n v="0"/>
    <n v="0"/>
    <n v="1"/>
    <n v="0"/>
    <n v="0"/>
    <n v="0"/>
    <n v="0"/>
    <n v="0"/>
    <n v="0"/>
    <n v="0"/>
    <n v="0"/>
    <n v="0"/>
    <n v="0"/>
    <n v="0"/>
    <n v="0"/>
    <n v="0"/>
    <n v="0"/>
    <n v="0"/>
    <n v="0"/>
    <n v="0"/>
    <n v="0"/>
    <n v="0"/>
    <n v="0"/>
    <n v="0"/>
    <n v="44568"/>
    <n v="44586"/>
    <n v="1"/>
    <n v="1"/>
    <n v="0"/>
    <n v="2022"/>
    <n v="1"/>
    <n v="29"/>
    <n v="1"/>
    <n v="90000"/>
    <n v="95000"/>
    <s v="year"/>
    <x v="3"/>
    <s v="Recruiter"/>
    <x v="1"/>
    <x v="0"/>
    <x v="4"/>
  </r>
  <r>
    <n v="55480129"/>
    <s v="Engineering Data Scientist"/>
    <x v="11"/>
    <s v="Other"/>
    <x v="773"/>
    <n v="2312131"/>
    <m/>
    <m/>
    <d v="2022-01-07T00:00:00"/>
    <n v="44598.999988425923"/>
    <m/>
    <s v="Australia"/>
    <x v="6"/>
    <x v="6"/>
    <m/>
    <m/>
    <x v="0"/>
    <m/>
    <m/>
    <s v="https://www.seek.com.au/job/55480129?type=standout"/>
    <n v="0"/>
    <n v="1"/>
    <n v="0"/>
    <n v="0"/>
    <n v="0"/>
    <n v="0"/>
    <n v="0"/>
    <n v="0"/>
    <n v="0"/>
    <n v="0"/>
    <n v="0"/>
    <n v="0"/>
    <n v="0"/>
    <n v="0"/>
    <n v="0"/>
    <n v="0"/>
    <n v="0"/>
    <n v="0"/>
    <n v="0"/>
    <n v="0"/>
    <n v="0"/>
    <n v="0"/>
    <n v="0"/>
    <n v="0"/>
    <n v="0"/>
    <n v="44568"/>
    <n v="44582"/>
    <n v="0"/>
    <n v="1"/>
    <n v="0"/>
    <n v="2022"/>
    <n v="1"/>
    <n v="30"/>
    <n v="1"/>
    <m/>
    <m/>
    <m/>
    <x v="3"/>
    <s v="Direct"/>
    <x v="0"/>
    <x v="0"/>
    <x v="4"/>
  </r>
  <r>
    <n v="55480352"/>
    <s v="Engineering Data Scientist"/>
    <x v="11"/>
    <s v="Other"/>
    <x v="773"/>
    <n v="2312131"/>
    <m/>
    <m/>
    <d v="2022-01-07T00:00:00"/>
    <n v="44598.999988425923"/>
    <m/>
    <s v="Australia"/>
    <x v="4"/>
    <x v="4"/>
    <s v="CBD &amp; Inner Suburbs"/>
    <s v="brisbane"/>
    <x v="0"/>
    <m/>
    <m/>
    <s v="https://www.seek.com.au/job/55480352?type=standout"/>
    <n v="0"/>
    <n v="1"/>
    <n v="0"/>
    <n v="0"/>
    <n v="0"/>
    <n v="0"/>
    <n v="0"/>
    <n v="0"/>
    <n v="0"/>
    <n v="0"/>
    <n v="0"/>
    <n v="0"/>
    <n v="0"/>
    <n v="0"/>
    <n v="0"/>
    <n v="0"/>
    <n v="0"/>
    <n v="0"/>
    <n v="0"/>
    <n v="0"/>
    <n v="0"/>
    <n v="0"/>
    <n v="0"/>
    <n v="0"/>
    <n v="0"/>
    <n v="44568"/>
    <n v="44582"/>
    <n v="0"/>
    <n v="1"/>
    <n v="0"/>
    <n v="2022"/>
    <n v="1"/>
    <n v="30"/>
    <n v="1"/>
    <m/>
    <m/>
    <m/>
    <x v="3"/>
    <s v="Direct"/>
    <x v="0"/>
    <x v="0"/>
    <x v="4"/>
  </r>
  <r>
    <n v="55483780"/>
    <s v="Sales Engineer"/>
    <x v="1"/>
    <s v="Engineering - Software"/>
    <x v="614"/>
    <n v="25648791"/>
    <s v="Nearmap"/>
    <n v="3.4"/>
    <d v="2022-01-07T00:00:00"/>
    <n v="44598.999988425923"/>
    <m/>
    <s v="Australia"/>
    <x v="0"/>
    <x v="0"/>
    <s v="CBD, Inner West &amp; Eastern Suburbs"/>
    <s v="Barangaroo"/>
    <x v="0"/>
    <m/>
    <m/>
    <s v="https://www.seek.com.au/job/55483780?type=standout"/>
    <n v="0"/>
    <n v="1"/>
    <n v="0"/>
    <n v="0"/>
    <n v="0"/>
    <n v="0"/>
    <n v="0"/>
    <n v="0"/>
    <n v="0"/>
    <n v="0"/>
    <n v="0"/>
    <n v="0"/>
    <n v="0"/>
    <n v="0"/>
    <n v="0"/>
    <n v="0"/>
    <n v="0"/>
    <n v="0"/>
    <n v="0"/>
    <n v="0"/>
    <n v="0"/>
    <n v="0"/>
    <n v="1"/>
    <n v="0"/>
    <n v="0"/>
    <n v="44568"/>
    <n v="44578"/>
    <n v="0"/>
    <n v="1"/>
    <n v="0"/>
    <n v="2022"/>
    <n v="1"/>
    <n v="30"/>
    <n v="2"/>
    <m/>
    <m/>
    <m/>
    <x v="3"/>
    <s v="Direct"/>
    <x v="0"/>
    <x v="0"/>
    <x v="4"/>
  </r>
  <r>
    <n v="55489506"/>
    <s v="Data Scientist"/>
    <x v="1"/>
    <s v="Database Development &amp; Administration"/>
    <x v="7"/>
    <n v="45640348"/>
    <m/>
    <m/>
    <d v="2022-01-10T00:00:00"/>
    <n v="44601.319953703707"/>
    <m/>
    <s v="Australia"/>
    <x v="6"/>
    <x v="6"/>
    <m/>
    <m/>
    <x v="0"/>
    <s v="Attractive Package"/>
    <m/>
    <s v="https://www.seek.com.au/job/55489506?type=standard"/>
    <n v="0"/>
    <n v="1"/>
    <n v="0"/>
    <n v="0"/>
    <n v="0"/>
    <n v="0"/>
    <n v="0"/>
    <n v="0"/>
    <n v="0"/>
    <n v="0"/>
    <n v="0"/>
    <n v="0"/>
    <n v="0"/>
    <n v="0"/>
    <n v="0"/>
    <n v="0"/>
    <n v="0"/>
    <n v="0"/>
    <n v="0"/>
    <n v="0"/>
    <n v="0"/>
    <n v="0"/>
    <n v="0"/>
    <n v="0"/>
    <n v="0"/>
    <n v="44570"/>
    <n v="44572"/>
    <n v="1"/>
    <n v="1"/>
    <n v="0"/>
    <n v="2022"/>
    <n v="1"/>
    <n v="29"/>
    <n v="1"/>
    <m/>
    <m/>
    <m/>
    <x v="3"/>
    <s v="Recruiter"/>
    <x v="1"/>
    <x v="0"/>
    <x v="1"/>
  </r>
  <r>
    <n v="55489717"/>
    <s v="Data Scientist"/>
    <x v="1"/>
    <s v="Business/Systems Analysts"/>
    <x v="569"/>
    <n v="20934985"/>
    <s v="Austin Health"/>
    <n v="3.9"/>
    <d v="2022-01-10T00:00:00"/>
    <n v="44601.999988425923"/>
    <m/>
    <s v="Australia"/>
    <x v="2"/>
    <x v="2"/>
    <s v="Northern Suburbs"/>
    <m/>
    <x v="0"/>
    <m/>
    <m/>
    <s v="https://www.seek.com.au/job/55489717?type=standout"/>
    <n v="1"/>
    <n v="1"/>
    <n v="0"/>
    <n v="1"/>
    <n v="0"/>
    <n v="0"/>
    <n v="0"/>
    <n v="0"/>
    <n v="0"/>
    <n v="0"/>
    <n v="0"/>
    <n v="0"/>
    <n v="0"/>
    <n v="0"/>
    <n v="0"/>
    <n v="0"/>
    <n v="0"/>
    <n v="0"/>
    <n v="0"/>
    <n v="0"/>
    <n v="0"/>
    <n v="1"/>
    <n v="0"/>
    <n v="0"/>
    <n v="0"/>
    <n v="44570"/>
    <n v="44584"/>
    <n v="0"/>
    <n v="1"/>
    <n v="0"/>
    <n v="2022"/>
    <n v="1"/>
    <n v="30"/>
    <n v="4"/>
    <m/>
    <m/>
    <m/>
    <x v="3"/>
    <s v="Direct"/>
    <x v="0"/>
    <x v="0"/>
    <x v="1"/>
  </r>
  <r>
    <n v="55490995"/>
    <s v="Research Analyst"/>
    <x v="5"/>
    <s v="Market Research &amp; Analysis"/>
    <x v="667"/>
    <n v="15104525"/>
    <m/>
    <m/>
    <d v="2022-01-10T00:00:00"/>
    <n v="44585.999988425923"/>
    <m/>
    <s v="Australia"/>
    <x v="0"/>
    <x v="0"/>
    <s v="CBD, Inner West &amp; Eastern Suburbs"/>
    <s v="sydney"/>
    <x v="0"/>
    <m/>
    <m/>
    <s v="https://www.seek.com.au/job/55490995?type=standout"/>
    <n v="0"/>
    <n v="0"/>
    <n v="0"/>
    <n v="0"/>
    <n v="0"/>
    <n v="0"/>
    <n v="0"/>
    <n v="0"/>
    <n v="1"/>
    <n v="0"/>
    <n v="1"/>
    <n v="0"/>
    <n v="0"/>
    <n v="0"/>
    <n v="0"/>
    <n v="0"/>
    <n v="0"/>
    <n v="0"/>
    <n v="0"/>
    <n v="0"/>
    <n v="0"/>
    <n v="0"/>
    <n v="0"/>
    <n v="0"/>
    <n v="0"/>
    <n v="44570"/>
    <n v="44584"/>
    <n v="0"/>
    <n v="1"/>
    <n v="0"/>
    <n v="2022"/>
    <n v="1"/>
    <n v="14"/>
    <n v="2"/>
    <m/>
    <m/>
    <m/>
    <x v="3"/>
    <s v="Direct"/>
    <x v="0"/>
    <x v="0"/>
    <x v="1"/>
  </r>
  <r>
    <n v="55490996"/>
    <s v="Research Analyst"/>
    <x v="4"/>
    <s v="Government"/>
    <x v="667"/>
    <n v="15104525"/>
    <m/>
    <m/>
    <d v="2022-01-10T00:00:00"/>
    <n v="44585.999988425923"/>
    <m/>
    <s v="Australia"/>
    <x v="0"/>
    <x v="0"/>
    <s v="CBD, Inner West &amp; Eastern Suburbs"/>
    <s v="sydney"/>
    <x v="0"/>
    <m/>
    <m/>
    <s v="https://www.seek.com.au/job/55490996?type=standout"/>
    <n v="0"/>
    <n v="0"/>
    <n v="0"/>
    <n v="0"/>
    <n v="0"/>
    <n v="0"/>
    <n v="0"/>
    <n v="0"/>
    <n v="1"/>
    <n v="0"/>
    <n v="1"/>
    <n v="0"/>
    <n v="0"/>
    <n v="0"/>
    <n v="0"/>
    <n v="0"/>
    <n v="0"/>
    <n v="0"/>
    <n v="0"/>
    <n v="0"/>
    <n v="0"/>
    <n v="0"/>
    <n v="0"/>
    <n v="0"/>
    <n v="0"/>
    <n v="44570"/>
    <n v="44584"/>
    <n v="0"/>
    <n v="1"/>
    <n v="1"/>
    <n v="2022"/>
    <n v="1"/>
    <n v="14"/>
    <n v="2"/>
    <m/>
    <m/>
    <m/>
    <x v="3"/>
    <s v="Direct"/>
    <x v="0"/>
    <x v="0"/>
    <x v="1"/>
  </r>
  <r>
    <n v="55491648"/>
    <s v="Research Analyst"/>
    <x v="5"/>
    <s v="Market Research &amp; Analysis"/>
    <x v="667"/>
    <n v="15104525"/>
    <m/>
    <m/>
    <d v="2022-01-10T00:00:00"/>
    <n v="44585.999988425923"/>
    <m/>
    <s v="Australia"/>
    <x v="2"/>
    <x v="2"/>
    <s v="CBD &amp; Inner Suburbs"/>
    <s v="melbourne"/>
    <x v="0"/>
    <m/>
    <m/>
    <s v="https://www.seek.com.au/job/55491648?type=standout"/>
    <n v="0"/>
    <n v="0"/>
    <n v="0"/>
    <n v="0"/>
    <n v="0"/>
    <n v="0"/>
    <n v="0"/>
    <n v="0"/>
    <n v="1"/>
    <n v="0"/>
    <n v="1"/>
    <n v="0"/>
    <n v="0"/>
    <n v="0"/>
    <n v="0"/>
    <n v="0"/>
    <n v="0"/>
    <n v="0"/>
    <n v="0"/>
    <n v="0"/>
    <n v="0"/>
    <n v="0"/>
    <n v="0"/>
    <n v="0"/>
    <n v="0"/>
    <n v="44570"/>
    <n v="44584"/>
    <n v="0"/>
    <n v="1"/>
    <n v="0"/>
    <n v="2022"/>
    <n v="1"/>
    <n v="14"/>
    <n v="2"/>
    <m/>
    <m/>
    <m/>
    <x v="3"/>
    <s v="Direct"/>
    <x v="0"/>
    <x v="0"/>
    <x v="1"/>
  </r>
  <r>
    <n v="55491649"/>
    <s v="Research Analyst"/>
    <x v="4"/>
    <s v="Government"/>
    <x v="667"/>
    <n v="15104525"/>
    <m/>
    <m/>
    <d v="2022-01-10T00:00:00"/>
    <n v="44585.999988425923"/>
    <m/>
    <s v="Australia"/>
    <x v="2"/>
    <x v="2"/>
    <s v="CBD &amp; Inner Suburbs"/>
    <s v="melbourne"/>
    <x v="0"/>
    <m/>
    <m/>
    <s v="https://www.seek.com.au/job/55491649?type=standout"/>
    <n v="0"/>
    <n v="0"/>
    <n v="0"/>
    <n v="0"/>
    <n v="0"/>
    <n v="0"/>
    <n v="0"/>
    <n v="0"/>
    <n v="1"/>
    <n v="0"/>
    <n v="1"/>
    <n v="0"/>
    <n v="0"/>
    <n v="0"/>
    <n v="0"/>
    <n v="0"/>
    <n v="0"/>
    <n v="0"/>
    <n v="0"/>
    <n v="0"/>
    <n v="0"/>
    <n v="0"/>
    <n v="0"/>
    <n v="0"/>
    <n v="0"/>
    <n v="44570"/>
    <n v="44584"/>
    <n v="0"/>
    <n v="1"/>
    <n v="1"/>
    <n v="2022"/>
    <n v="1"/>
    <n v="14"/>
    <n v="2"/>
    <m/>
    <m/>
    <m/>
    <x v="3"/>
    <s v="Direct"/>
    <x v="0"/>
    <x v="0"/>
    <x v="1"/>
  </r>
  <r>
    <n v="55492015"/>
    <s v="Data Scientist"/>
    <x v="1"/>
    <s v="Other"/>
    <x v="7"/>
    <n v="45719600"/>
    <m/>
    <m/>
    <d v="2022-01-10T00:00:00"/>
    <n v="44601.410324074073"/>
    <m/>
    <s v="Australia"/>
    <x v="0"/>
    <x v="0"/>
    <s v="Ryde &amp; Macquarie Park"/>
    <s v="North Ryde"/>
    <x v="0"/>
    <s v="Attractive Salary Package"/>
    <m/>
    <s v="https://www.seek.com.au/job/55492015?type=standard"/>
    <n v="1"/>
    <n v="1"/>
    <n v="0"/>
    <n v="0"/>
    <n v="0"/>
    <n v="0"/>
    <n v="0"/>
    <n v="0"/>
    <n v="1"/>
    <n v="1"/>
    <n v="0"/>
    <n v="1"/>
    <n v="0"/>
    <n v="0"/>
    <n v="0"/>
    <n v="0"/>
    <n v="0"/>
    <n v="0"/>
    <n v="0"/>
    <n v="0"/>
    <n v="0"/>
    <n v="0"/>
    <n v="0"/>
    <n v="0"/>
    <n v="0"/>
    <n v="44570"/>
    <n v="44586"/>
    <n v="1"/>
    <n v="1"/>
    <n v="0"/>
    <n v="2022"/>
    <n v="1"/>
    <n v="29"/>
    <n v="5"/>
    <m/>
    <m/>
    <m/>
    <x v="3"/>
    <s v="Recruiter"/>
    <x v="1"/>
    <x v="0"/>
    <x v="1"/>
  </r>
  <r>
    <n v="55494896"/>
    <s v="Senior Data Scientist - AI/ML"/>
    <x v="1"/>
    <s v="Database Development &amp; Administration"/>
    <x v="2"/>
    <n v="28031400"/>
    <m/>
    <m/>
    <d v="2022-01-10T00:00:00"/>
    <n v="44601.475624999999"/>
    <m/>
    <s v="Australia"/>
    <x v="0"/>
    <x v="0"/>
    <s v="CBD, Inner West &amp; Eastern Suburbs"/>
    <s v="sydney"/>
    <x v="1"/>
    <s v="$800-$1k p.d."/>
    <m/>
    <s v="https://www.seek.com.au/job/55494896?type=standard"/>
    <n v="0"/>
    <n v="1"/>
    <n v="0"/>
    <n v="1"/>
    <n v="0"/>
    <n v="0"/>
    <n v="0"/>
    <n v="0"/>
    <n v="0"/>
    <n v="0"/>
    <n v="0"/>
    <n v="0"/>
    <n v="0"/>
    <n v="0"/>
    <n v="0"/>
    <n v="0"/>
    <n v="0"/>
    <n v="0"/>
    <n v="0"/>
    <n v="0"/>
    <n v="0"/>
    <n v="0"/>
    <n v="0"/>
    <n v="0"/>
    <n v="0"/>
    <n v="44571"/>
    <n v="44586"/>
    <n v="1"/>
    <n v="1"/>
    <n v="0"/>
    <n v="2022"/>
    <n v="1"/>
    <n v="29"/>
    <n v="2"/>
    <n v="800"/>
    <n v="1000"/>
    <s v="day"/>
    <x v="3"/>
    <s v="Recruiter"/>
    <x v="1"/>
    <x v="0"/>
    <x v="1"/>
  </r>
  <r>
    <n v="55495549"/>
    <s v="Data Scientist"/>
    <x v="1"/>
    <s v="Database Development &amp; Administration"/>
    <x v="7"/>
    <n v="45640348"/>
    <m/>
    <m/>
    <d v="2022-01-10T00:00:00"/>
    <n v="44601.489236111112"/>
    <m/>
    <s v="Australia"/>
    <x v="6"/>
    <x v="6"/>
    <m/>
    <s v="adelaide"/>
    <x v="0"/>
    <s v="Attractive Package"/>
    <m/>
    <s v="https://www.seek.com.au/job/55495549?type=standout"/>
    <n v="0"/>
    <n v="1"/>
    <n v="0"/>
    <n v="0"/>
    <n v="0"/>
    <n v="0"/>
    <n v="0"/>
    <n v="0"/>
    <n v="0"/>
    <n v="0"/>
    <n v="0"/>
    <n v="0"/>
    <n v="0"/>
    <n v="0"/>
    <n v="0"/>
    <n v="0"/>
    <n v="0"/>
    <n v="0"/>
    <n v="0"/>
    <n v="0"/>
    <n v="0"/>
    <n v="0"/>
    <n v="0"/>
    <n v="0"/>
    <n v="0"/>
    <n v="44571"/>
    <n v="44586"/>
    <n v="1"/>
    <n v="1"/>
    <n v="0"/>
    <n v="2022"/>
    <n v="1"/>
    <n v="29"/>
    <n v="1"/>
    <m/>
    <m/>
    <m/>
    <x v="3"/>
    <s v="Recruiter"/>
    <x v="1"/>
    <x v="0"/>
    <x v="1"/>
  </r>
  <r>
    <n v="55496846"/>
    <s v="Data Scientist"/>
    <x v="1"/>
    <s v="Business/Systems Analysts"/>
    <x v="908"/>
    <n v="46169223"/>
    <s v="Nielsen"/>
    <n v="3.5"/>
    <d v="2022-01-10T00:00:00"/>
    <n v="44601.999988425923"/>
    <m/>
    <s v="Australia"/>
    <x v="0"/>
    <x v="0"/>
    <s v="North Shore &amp; Northern Beaches"/>
    <s v="Lane Cove"/>
    <x v="0"/>
    <m/>
    <m/>
    <s v="https://www.seek.com.au/job/55496846?type=standout"/>
    <n v="1"/>
    <n v="1"/>
    <n v="0"/>
    <n v="0"/>
    <n v="0"/>
    <n v="0"/>
    <n v="0"/>
    <n v="0"/>
    <n v="0"/>
    <n v="0"/>
    <n v="0"/>
    <n v="0"/>
    <n v="0"/>
    <n v="1"/>
    <n v="0"/>
    <n v="0"/>
    <n v="0"/>
    <n v="0"/>
    <n v="0"/>
    <n v="0"/>
    <n v="0"/>
    <n v="0"/>
    <n v="0"/>
    <n v="0"/>
    <n v="0"/>
    <n v="44571"/>
    <n v="44586"/>
    <n v="0"/>
    <n v="1"/>
    <n v="0"/>
    <n v="2022"/>
    <n v="1"/>
    <n v="30"/>
    <n v="3"/>
    <m/>
    <m/>
    <m/>
    <x v="3"/>
    <s v="Direct"/>
    <x v="0"/>
    <x v="0"/>
    <x v="1"/>
  </r>
  <r>
    <n v="55502228"/>
    <s v="Commercial Data and Insights Senior Analyst"/>
    <x v="1"/>
    <s v="Business/Systems Analysts"/>
    <x v="124"/>
    <n v="11268388"/>
    <s v="Bupa"/>
    <n v="3"/>
    <d v="2022-01-10T00:00:00"/>
    <n v="44601.619039351863"/>
    <m/>
    <s v="Australia"/>
    <x v="2"/>
    <x v="2"/>
    <m/>
    <m/>
    <x v="1"/>
    <m/>
    <m/>
    <s v="https://www.seek.com.au/job/55502228?type=standout"/>
    <n v="1"/>
    <n v="1"/>
    <n v="0"/>
    <n v="1"/>
    <n v="0"/>
    <n v="0"/>
    <n v="0"/>
    <n v="0"/>
    <n v="0"/>
    <n v="1"/>
    <n v="0"/>
    <n v="0"/>
    <n v="1"/>
    <n v="1"/>
    <n v="0"/>
    <n v="0"/>
    <n v="0"/>
    <n v="0"/>
    <n v="0"/>
    <n v="0"/>
    <n v="0"/>
    <n v="1"/>
    <n v="0"/>
    <n v="0"/>
    <n v="0"/>
    <n v="44571"/>
    <n v="44586"/>
    <n v="0"/>
    <n v="1"/>
    <n v="0"/>
    <n v="2022"/>
    <n v="1"/>
    <n v="29"/>
    <n v="7"/>
    <m/>
    <m/>
    <m/>
    <x v="3"/>
    <s v="Direct"/>
    <x v="0"/>
    <x v="0"/>
    <x v="1"/>
  </r>
  <r>
    <n v="55502734"/>
    <s v="Senior Marketing Analyst"/>
    <x v="5"/>
    <s v="Marketing Communications"/>
    <x v="346"/>
    <n v="1073099"/>
    <s v="World Vision"/>
    <n v="3.4"/>
    <d v="2022-01-10T00:00:00"/>
    <n v="44601.999988425923"/>
    <m/>
    <s v="Australia"/>
    <x v="2"/>
    <x v="2"/>
    <s v="Eastern Suburbs"/>
    <m/>
    <x v="0"/>
    <m/>
    <m/>
    <s v="https://www.seek.com.au/job/55502734?type=standout"/>
    <n v="0"/>
    <n v="0"/>
    <n v="0"/>
    <n v="1"/>
    <n v="0"/>
    <n v="0"/>
    <n v="0"/>
    <n v="0"/>
    <n v="0"/>
    <n v="0"/>
    <n v="0"/>
    <n v="0"/>
    <n v="0"/>
    <n v="1"/>
    <n v="0"/>
    <n v="0"/>
    <n v="0"/>
    <n v="0"/>
    <n v="0"/>
    <n v="0"/>
    <n v="0"/>
    <n v="0"/>
    <n v="0"/>
    <n v="0"/>
    <n v="0"/>
    <n v="44571"/>
    <n v="44586"/>
    <n v="0"/>
    <n v="1"/>
    <n v="0"/>
    <n v="2022"/>
    <n v="1"/>
    <n v="30"/>
    <n v="2"/>
    <m/>
    <m/>
    <m/>
    <x v="3"/>
    <s v="Direct"/>
    <x v="0"/>
    <x v="0"/>
    <x v="1"/>
  </r>
  <r>
    <n v="55506476"/>
    <s v="Data Scientist/Data Engineer/Python/Azure Developer"/>
    <x v="1"/>
    <s v="Engineering - Software"/>
    <x v="909"/>
    <n v="46977327"/>
    <m/>
    <m/>
    <d v="2022-01-10T00:00:00"/>
    <n v="44601.999988425923"/>
    <m/>
    <s v="Australia"/>
    <x v="6"/>
    <x v="6"/>
    <m/>
    <s v="adelaide"/>
    <x v="0"/>
    <m/>
    <m/>
    <s v="https://www.seek.com.au/job/55506476?type=standard"/>
    <n v="0"/>
    <n v="1"/>
    <n v="0"/>
    <n v="1"/>
    <n v="0"/>
    <n v="0"/>
    <n v="0"/>
    <n v="0"/>
    <n v="0"/>
    <n v="0"/>
    <n v="0"/>
    <n v="0"/>
    <n v="0"/>
    <n v="0"/>
    <n v="0"/>
    <n v="0"/>
    <n v="0"/>
    <n v="0"/>
    <n v="0"/>
    <n v="0"/>
    <n v="0"/>
    <n v="0"/>
    <n v="0"/>
    <n v="0"/>
    <n v="0"/>
    <n v="44571"/>
    <n v="44586"/>
    <n v="0"/>
    <n v="1"/>
    <n v="0"/>
    <n v="2022"/>
    <n v="1"/>
    <n v="30"/>
    <n v="2"/>
    <m/>
    <m/>
    <m/>
    <x v="3"/>
    <s v="Direct"/>
    <x v="0"/>
    <x v="0"/>
    <x v="1"/>
  </r>
  <r>
    <n v="55512580"/>
    <s v="Experienced Data Scientist - Contract."/>
    <x v="0"/>
    <s v="Mathematics, Statistics &amp; Information Sciences"/>
    <x v="28"/>
    <n v="29714902"/>
    <m/>
    <m/>
    <d v="2022-01-11T00:00:00"/>
    <n v="44602.999988425923"/>
    <m/>
    <s v="Australia"/>
    <x v="0"/>
    <x v="0"/>
    <s v="CBD, Inner West &amp; Eastern Suburbs"/>
    <s v="sydney"/>
    <x v="1"/>
    <m/>
    <m/>
    <s v="https://www.seek.com.au/job/55512580?type=standout"/>
    <n v="1"/>
    <n v="1"/>
    <n v="0"/>
    <n v="1"/>
    <n v="0"/>
    <n v="0"/>
    <n v="0"/>
    <n v="0"/>
    <n v="0"/>
    <n v="1"/>
    <n v="1"/>
    <n v="0"/>
    <n v="0"/>
    <n v="0"/>
    <n v="0"/>
    <n v="0"/>
    <n v="0"/>
    <n v="0"/>
    <n v="0"/>
    <n v="0"/>
    <n v="0"/>
    <n v="0"/>
    <n v="0"/>
    <n v="0"/>
    <n v="0"/>
    <n v="44572"/>
    <n v="44586"/>
    <n v="1"/>
    <n v="1"/>
    <n v="0"/>
    <n v="2022"/>
    <n v="1"/>
    <n v="30"/>
    <n v="5"/>
    <m/>
    <m/>
    <m/>
    <x v="3"/>
    <s v="Recruiter"/>
    <x v="0"/>
    <x v="0"/>
    <x v="2"/>
  </r>
  <r>
    <n v="55515788"/>
    <s v="Data Scientist - Multiple mid-senior Contract Roles - $600pd to $750pd"/>
    <x v="1"/>
    <s v="Other"/>
    <x v="72"/>
    <n v="35398774"/>
    <m/>
    <m/>
    <d v="2022-01-11T00:00:00"/>
    <n v="44602.999988425923"/>
    <m/>
    <s v="Australia"/>
    <x v="2"/>
    <x v="2"/>
    <m/>
    <m/>
    <x v="1"/>
    <s v="$600 per day to $750 per day"/>
    <m/>
    <s v="https://www.seek.com.au/job/55515788?type=standout"/>
    <n v="1"/>
    <n v="1"/>
    <n v="0"/>
    <n v="1"/>
    <n v="0"/>
    <n v="0"/>
    <n v="0"/>
    <n v="0"/>
    <n v="0"/>
    <n v="1"/>
    <n v="0"/>
    <n v="0"/>
    <n v="1"/>
    <n v="0"/>
    <n v="0"/>
    <n v="0"/>
    <n v="0"/>
    <n v="0"/>
    <n v="0"/>
    <n v="0"/>
    <n v="0"/>
    <n v="1"/>
    <n v="0"/>
    <n v="0"/>
    <n v="0"/>
    <n v="44572"/>
    <n v="44586"/>
    <n v="1"/>
    <n v="1"/>
    <n v="0"/>
    <n v="2022"/>
    <n v="1"/>
    <n v="30"/>
    <n v="6"/>
    <n v="600"/>
    <n v="750"/>
    <s v="day"/>
    <x v="3"/>
    <s v="Recruiter"/>
    <x v="1"/>
    <x v="0"/>
    <x v="2"/>
  </r>
  <r>
    <n v="55515789"/>
    <s v="Senior Data Scientist - 195k Package - fulltime"/>
    <x v="1"/>
    <s v="Other"/>
    <x v="72"/>
    <n v="35398774"/>
    <m/>
    <m/>
    <d v="2022-01-11T00:00:00"/>
    <n v="44602.999988425923"/>
    <m/>
    <s v="Australia"/>
    <x v="0"/>
    <x v="0"/>
    <s v="CBD, Inner West &amp; Eastern Suburbs"/>
    <s v="sydney"/>
    <x v="0"/>
    <s v="155,000 + super + Bonus"/>
    <m/>
    <s v="https://www.seek.com.au/job/55515789?type=standout"/>
    <n v="1"/>
    <n v="1"/>
    <n v="0"/>
    <n v="1"/>
    <n v="0"/>
    <n v="0"/>
    <n v="0"/>
    <n v="0"/>
    <n v="0"/>
    <n v="1"/>
    <n v="0"/>
    <n v="0"/>
    <n v="1"/>
    <n v="0"/>
    <n v="0"/>
    <n v="0"/>
    <n v="0"/>
    <n v="0"/>
    <n v="0"/>
    <n v="0"/>
    <n v="0"/>
    <n v="1"/>
    <n v="0"/>
    <n v="0"/>
    <n v="0"/>
    <n v="44572"/>
    <n v="44586"/>
    <n v="1"/>
    <n v="1"/>
    <n v="0"/>
    <n v="2022"/>
    <n v="1"/>
    <n v="30"/>
    <n v="6"/>
    <n v="155000"/>
    <n v="155000"/>
    <s v="year"/>
    <x v="3"/>
    <s v="Recruiter"/>
    <x v="1"/>
    <x v="0"/>
    <x v="2"/>
  </r>
  <r>
    <n v="55516143"/>
    <s v="Senior Data Scientist"/>
    <x v="7"/>
    <s v="Other"/>
    <x v="160"/>
    <n v="34201055"/>
    <s v="iCare"/>
    <n v="3"/>
    <d v="2022-01-11T00:00:00"/>
    <n v="44602.999988425923"/>
    <m/>
    <s v="Australia"/>
    <x v="0"/>
    <x v="0"/>
    <m/>
    <m/>
    <x v="0"/>
    <m/>
    <m/>
    <s v="https://www.seek.com.au/job/55516143?type=standout"/>
    <n v="0"/>
    <n v="1"/>
    <n v="0"/>
    <n v="1"/>
    <n v="0"/>
    <n v="0"/>
    <n v="0"/>
    <n v="0"/>
    <n v="0"/>
    <n v="0"/>
    <n v="0"/>
    <n v="0"/>
    <n v="0"/>
    <n v="0"/>
    <n v="0"/>
    <n v="0"/>
    <n v="0"/>
    <n v="0"/>
    <n v="0"/>
    <n v="0"/>
    <n v="0"/>
    <n v="0"/>
    <n v="0"/>
    <n v="0"/>
    <n v="0"/>
    <n v="44572"/>
    <n v="44572"/>
    <n v="0"/>
    <n v="1"/>
    <n v="0"/>
    <n v="2022"/>
    <n v="1"/>
    <n v="30"/>
    <n v="2"/>
    <m/>
    <m/>
    <m/>
    <x v="3"/>
    <s v="Direct"/>
    <x v="0"/>
    <x v="0"/>
    <x v="2"/>
  </r>
  <r>
    <n v="55517514"/>
    <s v="Data Scientist"/>
    <x v="2"/>
    <s v="Other"/>
    <x v="849"/>
    <n v="21587716"/>
    <s v="AustralianSuper"/>
    <n v="4"/>
    <d v="2022-01-11T00:00:00"/>
    <n v="44602.518657407411"/>
    <m/>
    <s v="Australia"/>
    <x v="2"/>
    <x v="2"/>
    <m/>
    <m/>
    <x v="0"/>
    <m/>
    <m/>
    <s v="https://www.seek.com.au/job/55517514?type=standout"/>
    <n v="1"/>
    <n v="1"/>
    <n v="0"/>
    <n v="1"/>
    <n v="0"/>
    <n v="0"/>
    <n v="0"/>
    <n v="0"/>
    <n v="0"/>
    <n v="0"/>
    <n v="0"/>
    <n v="0"/>
    <n v="0"/>
    <n v="0"/>
    <n v="0"/>
    <n v="0"/>
    <n v="0"/>
    <n v="0"/>
    <n v="0"/>
    <n v="0"/>
    <n v="0"/>
    <n v="0"/>
    <n v="0"/>
    <n v="0"/>
    <n v="0"/>
    <n v="44572"/>
    <n v="44586"/>
    <n v="0"/>
    <n v="1"/>
    <n v="0"/>
    <n v="2022"/>
    <n v="1"/>
    <n v="29"/>
    <n v="3"/>
    <m/>
    <m/>
    <m/>
    <x v="3"/>
    <s v="Direct"/>
    <x v="0"/>
    <x v="0"/>
    <x v="2"/>
  </r>
  <r>
    <n v="55520483"/>
    <s v="Senior Data Scientist"/>
    <x v="1"/>
    <s v="Database Development &amp; Administration"/>
    <x v="902"/>
    <n v="8484849"/>
    <s v="Eastern Health"/>
    <n v="3.3"/>
    <d v="2022-01-11T00:00:00"/>
    <n v="44602.999988425923"/>
    <m/>
    <s v="Australia"/>
    <x v="2"/>
    <x v="2"/>
    <s v="Eastern Suburbs"/>
    <s v="Box Hill"/>
    <x v="0"/>
    <m/>
    <m/>
    <s v="https://www.seek.com.au/job/55520483?type=standout"/>
    <n v="1"/>
    <n v="1"/>
    <n v="0"/>
    <n v="0"/>
    <n v="0"/>
    <n v="0"/>
    <n v="0"/>
    <n v="0"/>
    <n v="0"/>
    <n v="0"/>
    <n v="0"/>
    <n v="0"/>
    <n v="0"/>
    <n v="0"/>
    <n v="0"/>
    <n v="0"/>
    <n v="0"/>
    <n v="0"/>
    <n v="0"/>
    <n v="0"/>
    <n v="0"/>
    <n v="0"/>
    <n v="0"/>
    <n v="0"/>
    <n v="0"/>
    <n v="44572"/>
    <n v="44586"/>
    <n v="0"/>
    <n v="1"/>
    <n v="0"/>
    <n v="2022"/>
    <n v="1"/>
    <n v="30"/>
    <n v="2"/>
    <m/>
    <m/>
    <m/>
    <x v="3"/>
    <s v="Direct"/>
    <x v="0"/>
    <x v="0"/>
    <x v="2"/>
  </r>
  <r>
    <n v="55522089"/>
    <s v="Data Integration Specialist"/>
    <x v="1"/>
    <s v="Engineering - Software"/>
    <x v="250"/>
    <n v="36442093"/>
    <s v="George Weston Foods"/>
    <n v="3.4"/>
    <d v="2022-01-11T00:00:00"/>
    <n v="44602.999988425923"/>
    <m/>
    <s v="Australia"/>
    <x v="0"/>
    <x v="0"/>
    <s v="Ryde &amp; Macquarie Park"/>
    <m/>
    <x v="0"/>
    <m/>
    <m/>
    <s v="https://www.seek.com.au/job/55522089?type=standout"/>
    <n v="1"/>
    <n v="1"/>
    <n v="0"/>
    <n v="1"/>
    <n v="0"/>
    <n v="0"/>
    <n v="0"/>
    <n v="0"/>
    <n v="0"/>
    <n v="0"/>
    <n v="1"/>
    <n v="0"/>
    <n v="0"/>
    <n v="0"/>
    <n v="0"/>
    <n v="0"/>
    <n v="0"/>
    <n v="0"/>
    <n v="0"/>
    <n v="0"/>
    <n v="0"/>
    <n v="0"/>
    <n v="0"/>
    <n v="0"/>
    <n v="0"/>
    <n v="44572"/>
    <n v="44586"/>
    <n v="0"/>
    <n v="1"/>
    <n v="0"/>
    <n v="2022"/>
    <n v="1"/>
    <n v="30"/>
    <n v="4"/>
    <m/>
    <m/>
    <m/>
    <x v="3"/>
    <s v="Direct"/>
    <x v="0"/>
    <x v="0"/>
    <x v="2"/>
  </r>
  <r>
    <n v="55523831"/>
    <s v="Senior Data Scientist"/>
    <x v="7"/>
    <s v="Other"/>
    <x v="160"/>
    <n v="34201055"/>
    <s v="iCare"/>
    <m/>
    <d v="2022-01-11T00:00:00"/>
    <n v="44602.999988425923"/>
    <m/>
    <s v="Australia"/>
    <x v="0"/>
    <x v="0"/>
    <m/>
    <m/>
    <x v="0"/>
    <m/>
    <m/>
    <s v="https://www.seek.com.au/job/55523831?type=standout"/>
    <n v="0"/>
    <n v="1"/>
    <n v="0"/>
    <n v="1"/>
    <n v="0"/>
    <n v="0"/>
    <n v="0"/>
    <n v="0"/>
    <n v="0"/>
    <n v="0"/>
    <n v="0"/>
    <n v="0"/>
    <n v="0"/>
    <n v="0"/>
    <n v="0"/>
    <n v="0"/>
    <n v="0"/>
    <n v="0"/>
    <n v="0"/>
    <n v="0"/>
    <n v="0"/>
    <n v="0"/>
    <n v="0"/>
    <n v="0"/>
    <n v="0"/>
    <n v="44572"/>
    <n v="44586"/>
    <n v="0"/>
    <n v="1"/>
    <n v="0"/>
    <n v="2022"/>
    <n v="1"/>
    <n v="30"/>
    <n v="2"/>
    <m/>
    <m/>
    <m/>
    <x v="3"/>
    <s v="Direct"/>
    <x v="0"/>
    <x v="0"/>
    <x v="2"/>
  </r>
  <r>
    <n v="55525034"/>
    <s v="Data Scientist"/>
    <x v="1"/>
    <s v="Database Development &amp; Administration"/>
    <x v="749"/>
    <n v="29321933"/>
    <m/>
    <m/>
    <d v="2022-01-11T00:00:00"/>
    <n v="44602.685104166667"/>
    <m/>
    <s v="Australia"/>
    <x v="0"/>
    <x v="0"/>
    <s v="CBD, Inner West &amp; Eastern Suburbs"/>
    <s v="sydney"/>
    <x v="0"/>
    <m/>
    <m/>
    <s v="https://www.seek.com.au/job/55525034?type=standard"/>
    <n v="1"/>
    <n v="1"/>
    <n v="0"/>
    <n v="1"/>
    <n v="0"/>
    <n v="0"/>
    <n v="0"/>
    <n v="0"/>
    <n v="0"/>
    <n v="1"/>
    <n v="0"/>
    <n v="0"/>
    <n v="0"/>
    <n v="0"/>
    <n v="0"/>
    <n v="0"/>
    <n v="0"/>
    <n v="0"/>
    <n v="0"/>
    <n v="0"/>
    <n v="0"/>
    <n v="0"/>
    <n v="0"/>
    <n v="0"/>
    <n v="0"/>
    <n v="44572"/>
    <n v="44586"/>
    <n v="0"/>
    <n v="1"/>
    <n v="0"/>
    <n v="2022"/>
    <n v="1"/>
    <n v="29"/>
    <n v="4"/>
    <m/>
    <m/>
    <m/>
    <x v="3"/>
    <s v="Direct"/>
    <x v="0"/>
    <x v="0"/>
    <x v="2"/>
  </r>
  <r>
    <n v="55526762"/>
    <s v="Senior Data Scientist"/>
    <x v="0"/>
    <s v="Mathematics, Statistics &amp; Information Sciences"/>
    <x v="337"/>
    <n v="559343"/>
    <s v="Curtin University"/>
    <n v="3.7"/>
    <d v="2022-01-11T00:00:00"/>
    <n v="44602.999988425923"/>
    <m/>
    <s v="Australia"/>
    <x v="3"/>
    <x v="3"/>
    <s v="Fremantle &amp; Southern Suburbs"/>
    <m/>
    <x v="0"/>
    <m/>
    <m/>
    <s v="https://www.seek.com.au/job/55526762?type=standout"/>
    <n v="0"/>
    <n v="1"/>
    <n v="0"/>
    <n v="1"/>
    <n v="0"/>
    <n v="0"/>
    <n v="0"/>
    <n v="0"/>
    <n v="1"/>
    <n v="0"/>
    <n v="0"/>
    <n v="0"/>
    <n v="0"/>
    <n v="0"/>
    <n v="0"/>
    <n v="0"/>
    <n v="0"/>
    <n v="0"/>
    <n v="0"/>
    <n v="0"/>
    <n v="0"/>
    <n v="0"/>
    <n v="0"/>
    <n v="0"/>
    <n v="0"/>
    <n v="44572"/>
    <n v="44586"/>
    <n v="0"/>
    <n v="1"/>
    <n v="0"/>
    <n v="2022"/>
    <n v="1"/>
    <n v="30"/>
    <n v="3"/>
    <m/>
    <m/>
    <m/>
    <x v="3"/>
    <s v="Direct"/>
    <x v="0"/>
    <x v="0"/>
    <x v="2"/>
  </r>
  <r>
    <n v="55526763"/>
    <s v="Senior Data Scientist"/>
    <x v="3"/>
    <s v="Other"/>
    <x v="337"/>
    <n v="559343"/>
    <s v="Curtin University"/>
    <n v="3.7"/>
    <d v="2022-01-11T00:00:00"/>
    <n v="44602.999988425923"/>
    <m/>
    <s v="Australia"/>
    <x v="3"/>
    <x v="3"/>
    <s v="Fremantle &amp; Southern Suburbs"/>
    <m/>
    <x v="0"/>
    <m/>
    <m/>
    <s v="https://www.seek.com.au/job/55526763?type=standout"/>
    <n v="0"/>
    <n v="1"/>
    <n v="0"/>
    <n v="1"/>
    <n v="0"/>
    <n v="0"/>
    <n v="0"/>
    <n v="0"/>
    <n v="1"/>
    <n v="0"/>
    <n v="0"/>
    <n v="0"/>
    <n v="0"/>
    <n v="0"/>
    <n v="0"/>
    <n v="0"/>
    <n v="0"/>
    <n v="0"/>
    <n v="0"/>
    <n v="0"/>
    <n v="0"/>
    <n v="0"/>
    <n v="0"/>
    <n v="0"/>
    <n v="0"/>
    <n v="44572"/>
    <n v="44586"/>
    <n v="0"/>
    <n v="1"/>
    <n v="1"/>
    <n v="2022"/>
    <n v="1"/>
    <n v="30"/>
    <n v="3"/>
    <m/>
    <m/>
    <m/>
    <x v="3"/>
    <s v="Direct"/>
    <x v="0"/>
    <x v="0"/>
    <x v="2"/>
  </r>
  <r>
    <n v="55527371"/>
    <s v="Full Stack, Front End, DevOps and Machine Learning Opportunities"/>
    <x v="1"/>
    <s v="Developers/Programmers"/>
    <x v="751"/>
    <n v="44312147"/>
    <m/>
    <m/>
    <d v="2022-01-11T00:00:00"/>
    <n v="44602.999988425923"/>
    <m/>
    <s v="Australia"/>
    <x v="2"/>
    <x v="2"/>
    <s v="Bayside &amp; South Eastern Suburbs"/>
    <s v="Oakleigh South"/>
    <x v="0"/>
    <m/>
    <m/>
    <s v="https://www.seek.com.au/job/55527371?type=standard"/>
    <n v="0"/>
    <n v="1"/>
    <n v="0"/>
    <n v="1"/>
    <n v="0"/>
    <n v="0"/>
    <n v="0"/>
    <n v="0"/>
    <n v="0"/>
    <n v="0"/>
    <n v="0"/>
    <n v="1"/>
    <n v="0"/>
    <n v="0"/>
    <n v="0"/>
    <n v="0"/>
    <n v="0"/>
    <n v="0"/>
    <n v="0"/>
    <n v="0"/>
    <n v="0"/>
    <n v="0"/>
    <n v="1"/>
    <n v="0"/>
    <n v="0"/>
    <n v="44572"/>
    <n v="44586"/>
    <n v="0"/>
    <n v="1"/>
    <n v="0"/>
    <n v="2022"/>
    <n v="1"/>
    <n v="30"/>
    <n v="4"/>
    <m/>
    <m/>
    <m/>
    <x v="3"/>
    <s v="Direct"/>
    <x v="0"/>
    <x v="0"/>
    <x v="2"/>
  </r>
  <r>
    <n v="55541715"/>
    <s v="Senior Data Engineer"/>
    <x v="1"/>
    <s v="Engineering - Software"/>
    <x v="517"/>
    <n v="23424317"/>
    <m/>
    <m/>
    <d v="2022-01-12T00:00:00"/>
    <n v="44603.999988425923"/>
    <m/>
    <s v="Australia"/>
    <x v="0"/>
    <x v="0"/>
    <m/>
    <m/>
    <x v="0"/>
    <m/>
    <m/>
    <s v="https://www.seek.com.au/job/55541715?type=standard"/>
    <n v="0"/>
    <n v="1"/>
    <n v="0"/>
    <n v="1"/>
    <n v="0"/>
    <n v="0"/>
    <n v="0"/>
    <n v="0"/>
    <n v="0"/>
    <n v="0"/>
    <n v="0"/>
    <n v="0"/>
    <n v="0"/>
    <n v="0"/>
    <n v="0"/>
    <n v="0"/>
    <n v="0"/>
    <n v="0"/>
    <n v="0"/>
    <n v="0"/>
    <n v="0"/>
    <n v="0"/>
    <n v="0"/>
    <n v="0"/>
    <n v="0"/>
    <n v="44573"/>
    <n v="44586"/>
    <n v="1"/>
    <n v="1"/>
    <n v="0"/>
    <n v="2022"/>
    <n v="1"/>
    <n v="30"/>
    <n v="2"/>
    <m/>
    <m/>
    <m/>
    <x v="3"/>
    <s v="Recruiter"/>
    <x v="0"/>
    <x v="0"/>
    <x v="0"/>
  </r>
  <r>
    <n v="55542934"/>
    <s v="Data Scientist"/>
    <x v="0"/>
    <s v="Mathematics, Statistics &amp; Information Sciences"/>
    <x v="910"/>
    <n v="30440563"/>
    <m/>
    <m/>
    <d v="2022-01-12T00:00:00"/>
    <n v="44603.999988425923"/>
    <m/>
    <s v="Australia"/>
    <x v="4"/>
    <x v="4"/>
    <s v="CBD &amp; Inner Suburbs"/>
    <s v="brisbane"/>
    <x v="0"/>
    <m/>
    <m/>
    <s v="https://www.seek.com.au/job/55542934?type=standard"/>
    <n v="1"/>
    <n v="1"/>
    <n v="0"/>
    <n v="1"/>
    <n v="0"/>
    <n v="0"/>
    <n v="0"/>
    <n v="0"/>
    <n v="0"/>
    <n v="0"/>
    <n v="0"/>
    <n v="0"/>
    <n v="0"/>
    <n v="0"/>
    <n v="0"/>
    <n v="0"/>
    <n v="0"/>
    <n v="0"/>
    <n v="0"/>
    <n v="0"/>
    <n v="0"/>
    <n v="0"/>
    <n v="0"/>
    <n v="0"/>
    <n v="0"/>
    <n v="44573"/>
    <n v="44586"/>
    <n v="0"/>
    <n v="1"/>
    <n v="0"/>
    <n v="2022"/>
    <n v="1"/>
    <n v="30"/>
    <n v="3"/>
    <m/>
    <m/>
    <m/>
    <x v="3"/>
    <s v="Direct"/>
    <x v="0"/>
    <x v="0"/>
    <x v="0"/>
  </r>
  <r>
    <n v="55543411"/>
    <s v="Data Scientist - Immediate Start 6 Month Contract! Global Tech Software Giant!"/>
    <x v="0"/>
    <s v="Mathematics, Statistics &amp; Information Sciences"/>
    <x v="44"/>
    <n v="37079664"/>
    <m/>
    <m/>
    <d v="2022-01-12T00:00:00"/>
    <n v="44603.999988425923"/>
    <m/>
    <s v="Australia"/>
    <x v="0"/>
    <x v="0"/>
    <s v="CBD, Inner West &amp; Eastern Suburbs"/>
    <s v="sydney"/>
    <x v="1"/>
    <s v="Attractive Daily Rate! $700-$900 per day"/>
    <m/>
    <s v="https://www.seek.com.au/job/55543411?type=standout"/>
    <n v="0"/>
    <n v="1"/>
    <n v="0"/>
    <n v="1"/>
    <n v="0"/>
    <n v="0"/>
    <n v="0"/>
    <n v="0"/>
    <n v="0"/>
    <n v="0"/>
    <n v="0"/>
    <n v="0"/>
    <n v="0"/>
    <n v="0"/>
    <n v="0"/>
    <n v="0"/>
    <n v="0"/>
    <n v="0"/>
    <n v="0"/>
    <n v="0"/>
    <n v="0"/>
    <n v="0"/>
    <n v="0"/>
    <n v="0"/>
    <n v="0"/>
    <n v="44573"/>
    <n v="44586"/>
    <n v="1"/>
    <n v="1"/>
    <n v="0"/>
    <n v="2022"/>
    <n v="1"/>
    <n v="30"/>
    <n v="2"/>
    <n v="700"/>
    <n v="900"/>
    <s v="day"/>
    <x v="3"/>
    <s v="Recruiter"/>
    <x v="1"/>
    <x v="0"/>
    <x v="0"/>
  </r>
  <r>
    <n v="55545072"/>
    <s v="Data Scientist - Global Finance Company"/>
    <x v="2"/>
    <s v="Analysis &amp; Reporting"/>
    <x v="6"/>
    <n v="27705684"/>
    <m/>
    <m/>
    <d v="2022-01-12T00:00:00"/>
    <n v="44603.739189814813"/>
    <m/>
    <s v="Australia"/>
    <x v="0"/>
    <x v="0"/>
    <s v="CBD, Inner West &amp; Eastern Suburbs"/>
    <s v="sydney"/>
    <x v="0"/>
    <s v="$150k - $165k p.a. + plus super"/>
    <m/>
    <s v="https://www.seek.com.au/job/55545072?type=standard"/>
    <n v="0"/>
    <n v="1"/>
    <n v="0"/>
    <n v="1"/>
    <n v="0"/>
    <n v="0"/>
    <n v="0"/>
    <n v="0"/>
    <n v="0"/>
    <n v="0"/>
    <n v="0"/>
    <n v="0"/>
    <n v="0"/>
    <n v="0"/>
    <n v="0"/>
    <n v="0"/>
    <n v="0"/>
    <n v="0"/>
    <n v="0"/>
    <n v="0"/>
    <n v="0"/>
    <n v="0"/>
    <n v="0"/>
    <n v="0"/>
    <n v="0"/>
    <n v="44573"/>
    <n v="44586"/>
    <n v="1"/>
    <n v="1"/>
    <n v="0"/>
    <n v="2022"/>
    <n v="1"/>
    <n v="29"/>
    <n v="2"/>
    <n v="150000"/>
    <n v="165000"/>
    <s v="year"/>
    <x v="3"/>
    <s v="Recruiter"/>
    <x v="1"/>
    <x v="0"/>
    <x v="0"/>
  </r>
  <r>
    <n v="55545307"/>
    <s v="Data Scientist"/>
    <x v="1"/>
    <s v="Other"/>
    <x v="800"/>
    <n v="44578086"/>
    <m/>
    <m/>
    <d v="2022-01-12T00:00:00"/>
    <n v="44603.999988425923"/>
    <m/>
    <s v="Australia"/>
    <x v="4"/>
    <x v="4"/>
    <s v="CBD &amp; Inner Suburbs"/>
    <s v="brisbane"/>
    <x v="0"/>
    <m/>
    <m/>
    <s v="https://www.seek.com.au/job/55545307?type=standout"/>
    <n v="1"/>
    <n v="1"/>
    <n v="0"/>
    <n v="1"/>
    <n v="0"/>
    <n v="0"/>
    <n v="0"/>
    <n v="0"/>
    <n v="0"/>
    <n v="1"/>
    <n v="1"/>
    <n v="0"/>
    <n v="0"/>
    <n v="0"/>
    <n v="0"/>
    <n v="0"/>
    <n v="0"/>
    <n v="0"/>
    <n v="0"/>
    <n v="0"/>
    <n v="0"/>
    <n v="0"/>
    <n v="1"/>
    <n v="0"/>
    <n v="0"/>
    <n v="44573"/>
    <n v="44586"/>
    <n v="0"/>
    <n v="1"/>
    <n v="0"/>
    <n v="2022"/>
    <n v="1"/>
    <n v="30"/>
    <n v="6"/>
    <m/>
    <m/>
    <m/>
    <x v="3"/>
    <s v="Direct"/>
    <x v="0"/>
    <x v="0"/>
    <x v="0"/>
  </r>
  <r>
    <n v="55552030"/>
    <s v="Senior Data Scientist - part time"/>
    <x v="1"/>
    <s v="Business/Systems Analysts"/>
    <x v="105"/>
    <n v="19999320"/>
    <m/>
    <m/>
    <d v="2022-01-13T00:00:00"/>
    <n v="44604.999988425923"/>
    <m/>
    <s v="Australia"/>
    <x v="1"/>
    <x v="1"/>
    <m/>
    <m/>
    <x v="1"/>
    <s v="3 days per week"/>
    <m/>
    <s v="https://www.seek.com.au/job/55552030?type=standout"/>
    <n v="0"/>
    <n v="0"/>
    <n v="0"/>
    <n v="0"/>
    <n v="0"/>
    <n v="0"/>
    <n v="0"/>
    <n v="0"/>
    <n v="0"/>
    <n v="0"/>
    <n v="1"/>
    <n v="0"/>
    <n v="0"/>
    <n v="0"/>
    <n v="0"/>
    <n v="0"/>
    <n v="0"/>
    <n v="0"/>
    <n v="0"/>
    <n v="0"/>
    <n v="0"/>
    <n v="0"/>
    <n v="0"/>
    <n v="0"/>
    <n v="0"/>
    <n v="44574"/>
    <n v="44586"/>
    <n v="1"/>
    <n v="1"/>
    <n v="0"/>
    <n v="2022"/>
    <n v="1"/>
    <n v="30"/>
    <n v="1"/>
    <m/>
    <m/>
    <m/>
    <x v="3"/>
    <s v="Recruiter"/>
    <x v="1"/>
    <x v="0"/>
    <x v="3"/>
  </r>
  <r>
    <n v="55552999"/>
    <s v="Trainee Data Scientist"/>
    <x v="0"/>
    <s v="Mathematics, Statistics &amp; Information Sciences"/>
    <x v="494"/>
    <n v="10189109"/>
    <s v="The Social Research Centre"/>
    <n v="2.8"/>
    <d v="2022-01-13T00:00:00"/>
    <n v="44604.999988425923"/>
    <m/>
    <s v="Australia"/>
    <x v="2"/>
    <x v="2"/>
    <s v="CBD &amp; Inner Suburbs"/>
    <s v="melbourne"/>
    <x v="0"/>
    <m/>
    <m/>
    <s v="https://www.seek.com.au/job/55552999?type=standard"/>
    <n v="1"/>
    <n v="1"/>
    <n v="0"/>
    <n v="0"/>
    <n v="0"/>
    <n v="0"/>
    <n v="0"/>
    <n v="0"/>
    <n v="0"/>
    <n v="0"/>
    <n v="0"/>
    <n v="0"/>
    <n v="0"/>
    <n v="0"/>
    <n v="0"/>
    <n v="0"/>
    <n v="0"/>
    <n v="0"/>
    <n v="0"/>
    <n v="0"/>
    <n v="0"/>
    <n v="0"/>
    <n v="0"/>
    <n v="0"/>
    <n v="0"/>
    <n v="44574"/>
    <n v="44586"/>
    <n v="0"/>
    <n v="1"/>
    <n v="0"/>
    <n v="2022"/>
    <n v="1"/>
    <n v="30"/>
    <n v="2"/>
    <m/>
    <m/>
    <m/>
    <x v="3"/>
    <s v="Direct"/>
    <x v="0"/>
    <x v="0"/>
    <x v="3"/>
  </r>
  <r>
    <n v="55553518"/>
    <s v="Data Scientist"/>
    <x v="1"/>
    <s v="Developers/Programmers"/>
    <x v="517"/>
    <n v="23424317"/>
    <m/>
    <m/>
    <d v="2022-01-13T00:00:00"/>
    <n v="44604.999988425923"/>
    <m/>
    <s v="Australia"/>
    <x v="0"/>
    <x v="0"/>
    <s v="CBD, Inner West &amp; Eastern Suburbs"/>
    <s v="sydney"/>
    <x v="0"/>
    <m/>
    <m/>
    <s v="https://www.seek.com.au/job/55553518?type=standard"/>
    <n v="1"/>
    <n v="1"/>
    <n v="0"/>
    <n v="0"/>
    <n v="0"/>
    <n v="0"/>
    <n v="0"/>
    <n v="0"/>
    <n v="0"/>
    <n v="0"/>
    <n v="0"/>
    <n v="0"/>
    <n v="0"/>
    <n v="0"/>
    <n v="0"/>
    <n v="0"/>
    <n v="0"/>
    <n v="0"/>
    <n v="0"/>
    <n v="0"/>
    <n v="0"/>
    <n v="0"/>
    <n v="0"/>
    <n v="0"/>
    <n v="0"/>
    <n v="44574"/>
    <n v="44586"/>
    <n v="1"/>
    <n v="1"/>
    <n v="0"/>
    <n v="2022"/>
    <n v="1"/>
    <n v="30"/>
    <n v="2"/>
    <m/>
    <m/>
    <m/>
    <x v="3"/>
    <s v="Recruiter"/>
    <x v="0"/>
    <x v="0"/>
    <x v="3"/>
  </r>
  <r>
    <n v="55554759"/>
    <s v="Senior Data Scientist - Part Time"/>
    <x v="1"/>
    <s v="Database Development &amp; Administration"/>
    <x v="892"/>
    <n v="35817565"/>
    <m/>
    <m/>
    <d v="2022-01-13T00:00:00"/>
    <n v="44604.999988425923"/>
    <m/>
    <s v="Australia"/>
    <x v="1"/>
    <x v="1"/>
    <m/>
    <m/>
    <x v="1"/>
    <m/>
    <m/>
    <s v="https://www.seek.com.au/job/55554759?type=standard"/>
    <n v="0"/>
    <n v="0"/>
    <n v="0"/>
    <n v="1"/>
    <n v="0"/>
    <n v="0"/>
    <n v="0"/>
    <n v="0"/>
    <n v="0"/>
    <n v="0"/>
    <n v="0"/>
    <n v="0"/>
    <n v="0"/>
    <n v="0"/>
    <n v="0"/>
    <n v="0"/>
    <n v="0"/>
    <n v="0"/>
    <n v="0"/>
    <n v="0"/>
    <n v="0"/>
    <n v="0"/>
    <n v="0"/>
    <n v="0"/>
    <n v="0"/>
    <n v="44574"/>
    <n v="44586"/>
    <n v="0"/>
    <n v="1"/>
    <n v="0"/>
    <n v="2022"/>
    <n v="1"/>
    <n v="30"/>
    <n v="1"/>
    <m/>
    <m/>
    <m/>
    <x v="3"/>
    <s v="Direct"/>
    <x v="0"/>
    <x v="0"/>
    <x v="3"/>
  </r>
  <r>
    <n v="55557076"/>
    <s v="Data Scientist"/>
    <x v="0"/>
    <s v="Mathematics, Statistics &amp; Information Sciences"/>
    <x v="183"/>
    <n v="26878441"/>
    <s v="News Corp"/>
    <n v="3.1"/>
    <d v="2022-01-13T00:00:00"/>
    <n v="44604.999988425923"/>
    <m/>
    <s v="Australia"/>
    <x v="0"/>
    <x v="0"/>
    <s v="CBD, Inner West &amp; Eastern Suburbs"/>
    <s v="Surry Hills"/>
    <x v="0"/>
    <m/>
    <m/>
    <s v="https://www.seek.com.au/job/55557076?type=standout"/>
    <n v="0"/>
    <n v="1"/>
    <n v="0"/>
    <n v="0"/>
    <n v="0"/>
    <n v="0"/>
    <n v="0"/>
    <n v="0"/>
    <n v="0"/>
    <n v="0"/>
    <n v="0"/>
    <n v="0"/>
    <n v="0"/>
    <n v="0"/>
    <n v="0"/>
    <n v="0"/>
    <n v="0"/>
    <n v="0"/>
    <n v="0"/>
    <n v="0"/>
    <n v="0"/>
    <n v="0"/>
    <n v="0"/>
    <n v="0"/>
    <n v="0"/>
    <n v="44574"/>
    <n v="44586"/>
    <n v="0"/>
    <n v="1"/>
    <n v="0"/>
    <n v="2022"/>
    <n v="1"/>
    <n v="30"/>
    <n v="1"/>
    <m/>
    <m/>
    <m/>
    <x v="3"/>
    <s v="Direct"/>
    <x v="0"/>
    <x v="0"/>
    <x v="3"/>
  </r>
  <r>
    <n v="55557696"/>
    <s v="Senior Data Scientist - AFID"/>
    <x v="1"/>
    <s v="Other"/>
    <x v="337"/>
    <n v="559343"/>
    <s v="Curtin University"/>
    <n v="3.7"/>
    <d v="2022-01-13T00:00:00"/>
    <n v="44604.999988425923"/>
    <m/>
    <s v="Australia"/>
    <x v="3"/>
    <x v="3"/>
    <s v="Fremantle &amp; Southern Suburbs"/>
    <m/>
    <x v="1"/>
    <m/>
    <m/>
    <s v="https://www.seek.com.au/job/55557696?type=standout"/>
    <n v="1"/>
    <n v="1"/>
    <n v="0"/>
    <n v="1"/>
    <n v="0"/>
    <n v="0"/>
    <n v="0"/>
    <n v="0"/>
    <n v="1"/>
    <n v="0"/>
    <n v="0"/>
    <n v="0"/>
    <n v="0"/>
    <n v="0"/>
    <n v="0"/>
    <n v="0"/>
    <n v="0"/>
    <n v="0"/>
    <n v="0"/>
    <n v="0"/>
    <n v="0"/>
    <n v="0"/>
    <n v="0"/>
    <n v="0"/>
    <n v="0"/>
    <n v="44574"/>
    <n v="44586"/>
    <n v="0"/>
    <n v="1"/>
    <n v="0"/>
    <n v="2022"/>
    <n v="1"/>
    <n v="30"/>
    <n v="4"/>
    <m/>
    <m/>
    <m/>
    <x v="3"/>
    <s v="Direct"/>
    <x v="0"/>
    <x v="0"/>
    <x v="3"/>
  </r>
  <r>
    <n v="55557697"/>
    <s v="Senior Data Scientist - AFID"/>
    <x v="3"/>
    <s v="Other"/>
    <x v="337"/>
    <n v="559343"/>
    <s v="Curtin University"/>
    <n v="3.7"/>
    <d v="2022-01-13T00:00:00"/>
    <n v="44604.999988425923"/>
    <m/>
    <s v="Australia"/>
    <x v="3"/>
    <x v="3"/>
    <s v="Fremantle &amp; Southern Suburbs"/>
    <m/>
    <x v="1"/>
    <m/>
    <m/>
    <s v="https://www.seek.com.au/job/55557697?type=standout"/>
    <n v="1"/>
    <n v="1"/>
    <n v="0"/>
    <n v="1"/>
    <n v="0"/>
    <n v="0"/>
    <n v="0"/>
    <n v="0"/>
    <n v="1"/>
    <n v="0"/>
    <n v="0"/>
    <n v="0"/>
    <n v="0"/>
    <n v="0"/>
    <n v="0"/>
    <n v="0"/>
    <n v="0"/>
    <n v="0"/>
    <n v="0"/>
    <n v="0"/>
    <n v="0"/>
    <n v="0"/>
    <n v="0"/>
    <n v="0"/>
    <n v="0"/>
    <n v="44574"/>
    <n v="44586"/>
    <n v="0"/>
    <n v="1"/>
    <n v="1"/>
    <n v="2022"/>
    <n v="1"/>
    <n v="30"/>
    <n v="4"/>
    <m/>
    <m/>
    <m/>
    <x v="3"/>
    <s v="Direct"/>
    <x v="0"/>
    <x v="0"/>
    <x v="3"/>
  </r>
  <r>
    <n v="55562591"/>
    <s v="Data Scientist"/>
    <x v="1"/>
    <s v="Other"/>
    <x v="911"/>
    <n v="4333307"/>
    <s v="Virgin Australia"/>
    <n v="3.6"/>
    <d v="2022-01-13T00:00:00"/>
    <n v="44604.999988425923"/>
    <m/>
    <s v="Australia"/>
    <x v="0"/>
    <x v="0"/>
    <s v="CBD, Inner West &amp; Eastern Suburbs"/>
    <s v="sydney"/>
    <x v="0"/>
    <m/>
    <m/>
    <s v="https://www.seek.com.au/job/55562591?type=standout"/>
    <n v="1"/>
    <n v="1"/>
    <n v="0"/>
    <n v="1"/>
    <n v="0"/>
    <n v="0"/>
    <n v="0"/>
    <n v="0"/>
    <n v="0"/>
    <n v="0"/>
    <n v="1"/>
    <n v="0"/>
    <n v="0"/>
    <n v="1"/>
    <n v="0"/>
    <n v="0"/>
    <n v="0"/>
    <n v="0"/>
    <n v="0"/>
    <n v="0"/>
    <n v="0"/>
    <n v="0"/>
    <n v="0"/>
    <n v="0"/>
    <n v="0"/>
    <n v="44574"/>
    <n v="44586"/>
    <n v="0"/>
    <n v="1"/>
    <n v="0"/>
    <n v="2022"/>
    <n v="1"/>
    <n v="30"/>
    <n v="5"/>
    <m/>
    <m/>
    <m/>
    <x v="3"/>
    <s v="Direct"/>
    <x v="0"/>
    <x v="0"/>
    <x v="3"/>
  </r>
  <r>
    <n v="55563610"/>
    <s v="Machine Learning, data scientist"/>
    <x v="0"/>
    <s v="Mathematics, Statistics &amp; Information Sciences"/>
    <x v="912"/>
    <n v="45159915"/>
    <m/>
    <m/>
    <d v="2022-01-13T00:00:00"/>
    <n v="44604.999988425923"/>
    <m/>
    <s v="Australia"/>
    <x v="2"/>
    <x v="2"/>
    <s v="CBD &amp; Inner Suburbs"/>
    <s v="melbourne"/>
    <x v="3"/>
    <s v="$50 - $74.99 per hour"/>
    <m/>
    <s v="https://www.seek.com.au/job/55563610?type=standard"/>
    <n v="1"/>
    <n v="1"/>
    <n v="0"/>
    <n v="1"/>
    <n v="0"/>
    <n v="0"/>
    <n v="0"/>
    <n v="0"/>
    <n v="0"/>
    <n v="1"/>
    <n v="1"/>
    <n v="0"/>
    <n v="0"/>
    <n v="0"/>
    <n v="0"/>
    <n v="0"/>
    <n v="0"/>
    <n v="0"/>
    <n v="0"/>
    <n v="0"/>
    <n v="0"/>
    <n v="0"/>
    <n v="1"/>
    <n v="0"/>
    <n v="0"/>
    <n v="44574"/>
    <n v="44586"/>
    <n v="0"/>
    <n v="1"/>
    <n v="0"/>
    <n v="2022"/>
    <n v="1"/>
    <n v="30"/>
    <n v="6"/>
    <n v="50"/>
    <n v="75"/>
    <s v="hour"/>
    <x v="3"/>
    <s v="Direct"/>
    <x v="1"/>
    <x v="0"/>
    <x v="3"/>
  </r>
  <r>
    <n v="55563927"/>
    <s v="Senior Data Scientist"/>
    <x v="1"/>
    <s v="Other"/>
    <x v="104"/>
    <n v="27843869"/>
    <m/>
    <m/>
    <d v="2022-01-13T00:00:00"/>
    <n v="44604.999988425923"/>
    <m/>
    <s v="Australia"/>
    <x v="1"/>
    <x v="1"/>
    <m/>
    <m/>
    <x v="1"/>
    <s v="$125 - $145 per hour All Client Fees Disclosed"/>
    <m/>
    <s v="https://www.seek.com.au/job/55563927?type=standout"/>
    <n v="0"/>
    <n v="0"/>
    <n v="0"/>
    <n v="1"/>
    <n v="0"/>
    <n v="0"/>
    <n v="0"/>
    <n v="0"/>
    <n v="0"/>
    <n v="0"/>
    <n v="0"/>
    <n v="0"/>
    <n v="0"/>
    <n v="0"/>
    <n v="0"/>
    <n v="0"/>
    <n v="0"/>
    <n v="0"/>
    <n v="0"/>
    <n v="0"/>
    <n v="0"/>
    <n v="0"/>
    <n v="0"/>
    <n v="0"/>
    <n v="0"/>
    <n v="44574"/>
    <n v="44586"/>
    <n v="1"/>
    <n v="1"/>
    <n v="0"/>
    <n v="2022"/>
    <n v="1"/>
    <n v="30"/>
    <n v="1"/>
    <n v="125"/>
    <n v="145"/>
    <s v="hour"/>
    <x v="3"/>
    <s v="Recruiter"/>
    <x v="1"/>
    <x v="0"/>
    <x v="3"/>
  </r>
  <r>
    <n v="55564640"/>
    <s v="Data Scientist"/>
    <x v="1"/>
    <s v="Developers/Programmers"/>
    <x v="377"/>
    <n v="23867203"/>
    <m/>
    <m/>
    <d v="2022-01-14T00:00:00"/>
    <n v="44605.999988425923"/>
    <m/>
    <s v="Australia"/>
    <x v="4"/>
    <x v="4"/>
    <m/>
    <m/>
    <x v="0"/>
    <m/>
    <m/>
    <s v="https://www.seek.com.au/job/55564640?type=standout"/>
    <n v="1"/>
    <n v="1"/>
    <n v="0"/>
    <n v="1"/>
    <n v="0"/>
    <n v="0"/>
    <n v="0"/>
    <n v="0"/>
    <n v="0"/>
    <n v="1"/>
    <n v="1"/>
    <n v="0"/>
    <n v="0"/>
    <n v="0"/>
    <n v="0"/>
    <n v="0"/>
    <n v="0"/>
    <n v="0"/>
    <n v="0"/>
    <n v="0"/>
    <n v="0"/>
    <n v="0"/>
    <n v="1"/>
    <n v="0"/>
    <n v="0"/>
    <n v="44574"/>
    <n v="44586"/>
    <n v="1"/>
    <n v="1"/>
    <n v="0"/>
    <n v="2022"/>
    <n v="1"/>
    <n v="30"/>
    <n v="6"/>
    <m/>
    <m/>
    <m/>
    <x v="3"/>
    <s v="Recruiter"/>
    <x v="0"/>
    <x v="0"/>
    <x v="4"/>
  </r>
  <r>
    <n v="55566857"/>
    <s v="Senior Java Software Engineer"/>
    <x v="1"/>
    <s v="Engineering - Software"/>
    <x v="492"/>
    <n v="39118171"/>
    <m/>
    <m/>
    <d v="2022-01-14T00:00:00"/>
    <n v="44605.999988425923"/>
    <m/>
    <s v="Australia"/>
    <x v="0"/>
    <x v="0"/>
    <s v="North Shore &amp; Northern Beaches"/>
    <s v="North Sydney"/>
    <x v="0"/>
    <s v="$100,000 - $149,999"/>
    <m/>
    <s v="https://www.seek.com.au/job/55566857?type=standout"/>
    <n v="0"/>
    <n v="1"/>
    <n v="0"/>
    <n v="0"/>
    <n v="0"/>
    <n v="0"/>
    <n v="0"/>
    <n v="0"/>
    <n v="0"/>
    <n v="0"/>
    <n v="0"/>
    <n v="1"/>
    <n v="0"/>
    <n v="0"/>
    <n v="0"/>
    <n v="0"/>
    <n v="0"/>
    <n v="0"/>
    <n v="0"/>
    <n v="0"/>
    <n v="0"/>
    <n v="0"/>
    <n v="0"/>
    <n v="0"/>
    <n v="0"/>
    <n v="44574"/>
    <n v="44586"/>
    <n v="0"/>
    <n v="1"/>
    <n v="0"/>
    <n v="2022"/>
    <n v="1"/>
    <n v="30"/>
    <n v="2"/>
    <n v="100000"/>
    <n v="149999"/>
    <s v="year"/>
    <x v="3"/>
    <s v="Direct"/>
    <x v="1"/>
    <x v="0"/>
    <x v="4"/>
  </r>
  <r>
    <n v="55568052"/>
    <s v="Data Scientist"/>
    <x v="1"/>
    <s v="Engineering - Software"/>
    <x v="57"/>
    <n v="21742758"/>
    <s v="Coles Group"/>
    <n v="2.9"/>
    <d v="2022-01-14T00:00:00"/>
    <n v="44605.999988425923"/>
    <m/>
    <s v="Australia"/>
    <x v="2"/>
    <x v="2"/>
    <s v="CBD &amp; Inner Suburbs"/>
    <s v="melbourne"/>
    <x v="0"/>
    <m/>
    <m/>
    <s v="https://www.seek.com.au/job/55568052?type=standard"/>
    <n v="0"/>
    <n v="1"/>
    <n v="0"/>
    <n v="1"/>
    <n v="0"/>
    <n v="0"/>
    <n v="0"/>
    <n v="0"/>
    <n v="0"/>
    <n v="1"/>
    <n v="0"/>
    <n v="0"/>
    <n v="0"/>
    <n v="0"/>
    <n v="0"/>
    <n v="0"/>
    <n v="0"/>
    <n v="0"/>
    <n v="0"/>
    <n v="0"/>
    <n v="0"/>
    <n v="1"/>
    <n v="0"/>
    <n v="0"/>
    <n v="0"/>
    <n v="44575"/>
    <n v="44586"/>
    <n v="0"/>
    <n v="1"/>
    <n v="0"/>
    <n v="2022"/>
    <n v="1"/>
    <n v="30"/>
    <n v="4"/>
    <m/>
    <m/>
    <m/>
    <x v="3"/>
    <s v="Direct"/>
    <x v="0"/>
    <x v="0"/>
    <x v="4"/>
  </r>
  <r>
    <n v="55571784"/>
    <s v="Data Scientist"/>
    <x v="1"/>
    <s v="Database Development &amp; Administration"/>
    <x v="349"/>
    <n v="34665346"/>
    <m/>
    <m/>
    <d v="2022-01-14T00:00:00"/>
    <n v="44605.999988425923"/>
    <m/>
    <s v="Australia"/>
    <x v="0"/>
    <x v="0"/>
    <s v="CBD, Inner West &amp; Eastern Suburbs"/>
    <s v="sydney"/>
    <x v="0"/>
    <m/>
    <m/>
    <s v="https://www.seek.com.au/job/55571784?type=standard"/>
    <n v="0"/>
    <n v="1"/>
    <n v="0"/>
    <n v="0"/>
    <n v="0"/>
    <n v="0"/>
    <n v="0"/>
    <n v="0"/>
    <n v="0"/>
    <n v="0"/>
    <n v="0"/>
    <n v="0"/>
    <n v="0"/>
    <n v="0"/>
    <n v="0"/>
    <n v="0"/>
    <n v="0"/>
    <n v="0"/>
    <n v="0"/>
    <n v="0"/>
    <n v="1"/>
    <n v="0"/>
    <n v="0"/>
    <n v="0"/>
    <n v="0"/>
    <n v="44575"/>
    <n v="44586"/>
    <n v="0"/>
    <n v="1"/>
    <n v="0"/>
    <n v="2022"/>
    <n v="1"/>
    <n v="30"/>
    <n v="2"/>
    <m/>
    <m/>
    <m/>
    <x v="3"/>
    <s v="Direct"/>
    <x v="0"/>
    <x v="0"/>
    <x v="4"/>
  </r>
  <r>
    <n v="55575498"/>
    <s v="Data Scientist"/>
    <x v="0"/>
    <s v="Mathematics, Statistics &amp; Information Sciences"/>
    <x v="913"/>
    <n v="55594851"/>
    <m/>
    <m/>
    <d v="2022-01-14T00:00:00"/>
    <n v="44605.999988425923"/>
    <m/>
    <s v="Australia"/>
    <x v="2"/>
    <x v="2"/>
    <s v="CBD &amp; Inner Suburbs"/>
    <s v="melbourne"/>
    <x v="0"/>
    <m/>
    <m/>
    <s v="https://www.seek.com.au/job/55575498?type=standout"/>
    <n v="0"/>
    <n v="1"/>
    <n v="0"/>
    <n v="1"/>
    <n v="0"/>
    <n v="0"/>
    <n v="0"/>
    <n v="0"/>
    <n v="0"/>
    <n v="0"/>
    <n v="0"/>
    <n v="0"/>
    <n v="0"/>
    <n v="0"/>
    <n v="0"/>
    <n v="0"/>
    <n v="0"/>
    <n v="0"/>
    <n v="0"/>
    <n v="0"/>
    <n v="0"/>
    <n v="0"/>
    <n v="0"/>
    <n v="0"/>
    <n v="0"/>
    <n v="44575"/>
    <n v="44586"/>
    <n v="0"/>
    <n v="1"/>
    <n v="0"/>
    <n v="2022"/>
    <n v="1"/>
    <n v="30"/>
    <n v="2"/>
    <m/>
    <m/>
    <m/>
    <x v="3"/>
    <s v="Direct"/>
    <x v="0"/>
    <x v="0"/>
    <x v="4"/>
  </r>
  <r>
    <n v="55577396"/>
    <s v="Senior Data Scientist"/>
    <x v="2"/>
    <s v="Other"/>
    <x v="914"/>
    <n v="27620177"/>
    <m/>
    <m/>
    <d v="2022-01-14T00:00:00"/>
    <n v="44605.692187499997"/>
    <m/>
    <s v="Australia"/>
    <x v="0"/>
    <x v="0"/>
    <s v="CBD, Inner West &amp; Eastern Suburbs"/>
    <s v="sydney"/>
    <x v="0"/>
    <s v="0"/>
    <m/>
    <s v="https://www.seek.com.au/job/55577396?type=standard"/>
    <n v="1"/>
    <n v="1"/>
    <n v="0"/>
    <n v="1"/>
    <n v="0"/>
    <n v="0"/>
    <n v="0"/>
    <n v="0"/>
    <n v="0"/>
    <n v="0"/>
    <n v="0"/>
    <n v="0"/>
    <n v="0"/>
    <n v="0"/>
    <n v="0"/>
    <n v="0"/>
    <n v="0"/>
    <n v="0"/>
    <n v="0"/>
    <n v="0"/>
    <n v="0"/>
    <n v="0"/>
    <n v="0"/>
    <n v="0"/>
    <n v="0"/>
    <n v="44575"/>
    <n v="44586"/>
    <n v="0"/>
    <n v="1"/>
    <n v="0"/>
    <n v="2022"/>
    <n v="1"/>
    <n v="29"/>
    <n v="3"/>
    <m/>
    <m/>
    <m/>
    <x v="3"/>
    <s v="Direct"/>
    <x v="1"/>
    <x v="0"/>
    <x v="4"/>
  </r>
  <r>
    <n v="55578690"/>
    <s v="Recruitment Consultant (Multiple Roles)"/>
    <x v="8"/>
    <s v="Recruitment - Agency"/>
    <x v="179"/>
    <n v="34276930"/>
    <m/>
    <m/>
    <d v="2022-01-14T00:00:00"/>
    <n v="44605.999988425923"/>
    <m/>
    <s v="Australia"/>
    <x v="0"/>
    <x v="0"/>
    <s v="CBD, Inner West &amp; Eastern Suburbs"/>
    <s v="Surry Hills"/>
    <x v="0"/>
    <s v="OTE $200/300k+"/>
    <m/>
    <s v="https://www.seek.com.au/job/55578690?type=standout"/>
    <n v="0"/>
    <n v="1"/>
    <n v="0"/>
    <n v="0"/>
    <n v="0"/>
    <n v="0"/>
    <n v="0"/>
    <n v="1"/>
    <n v="0"/>
    <n v="1"/>
    <n v="0"/>
    <n v="1"/>
    <n v="0"/>
    <n v="0"/>
    <n v="0"/>
    <n v="0"/>
    <n v="0"/>
    <n v="0"/>
    <n v="0"/>
    <n v="0"/>
    <n v="1"/>
    <n v="0"/>
    <n v="1"/>
    <n v="0"/>
    <n v="0"/>
    <n v="44575"/>
    <n v="44586"/>
    <n v="1"/>
    <n v="1"/>
    <n v="0"/>
    <n v="2022"/>
    <n v="1"/>
    <n v="30"/>
    <n v="6"/>
    <m/>
    <m/>
    <m/>
    <x v="3"/>
    <s v="Recruiter"/>
    <x v="1"/>
    <x v="0"/>
    <x v="4"/>
  </r>
  <r>
    <n v="55580912"/>
    <s v="Hybrid Data Engineer/Data Scientist - Senior role"/>
    <x v="1"/>
    <s v="Developers/Programmers"/>
    <x v="336"/>
    <n v="34308753"/>
    <m/>
    <m/>
    <d v="2022-01-15T00:00:00"/>
    <n v="44606.999988425923"/>
    <m/>
    <s v="Australia"/>
    <x v="0"/>
    <x v="0"/>
    <s v="CBD, Inner West &amp; Eastern Suburbs"/>
    <s v="sydney"/>
    <x v="0"/>
    <s v="Excellent Salary Package &amp; Career Growth"/>
    <m/>
    <s v="https://www.seek.com.au/job/55580912?type=standard"/>
    <n v="0"/>
    <n v="1"/>
    <n v="0"/>
    <n v="1"/>
    <n v="0"/>
    <n v="0"/>
    <n v="0"/>
    <n v="0"/>
    <n v="0"/>
    <n v="0"/>
    <n v="1"/>
    <n v="0"/>
    <n v="0"/>
    <n v="0"/>
    <n v="0"/>
    <n v="0"/>
    <n v="0"/>
    <n v="0"/>
    <n v="0"/>
    <n v="0"/>
    <n v="0"/>
    <n v="0"/>
    <n v="0"/>
    <n v="0"/>
    <n v="0"/>
    <n v="44575"/>
    <n v="44586"/>
    <n v="1"/>
    <n v="1"/>
    <n v="0"/>
    <n v="2022"/>
    <n v="1"/>
    <n v="30"/>
    <n v="3"/>
    <m/>
    <m/>
    <m/>
    <x v="3"/>
    <s v="Recruiter"/>
    <x v="1"/>
    <x v="0"/>
    <x v="5"/>
  </r>
  <r>
    <n v="55581683"/>
    <s v="Data Science Chapter Lead"/>
    <x v="0"/>
    <s v="Mathematics, Statistics &amp; Information Sciences"/>
    <x v="44"/>
    <n v="37079664"/>
    <m/>
    <m/>
    <d v="2022-01-15T00:00:00"/>
    <n v="44606.999988425923"/>
    <m/>
    <s v="Australia"/>
    <x v="0"/>
    <x v="0"/>
    <s v="CBD, Inner West &amp; Eastern Suburbs"/>
    <s v="sydney"/>
    <x v="0"/>
    <s v="$185K-$200K Including Super + Bonus"/>
    <m/>
    <s v="https://www.seek.com.au/job/55581683?type=standout"/>
    <n v="0"/>
    <n v="1"/>
    <n v="0"/>
    <n v="1"/>
    <n v="0"/>
    <n v="0"/>
    <n v="0"/>
    <n v="0"/>
    <n v="0"/>
    <n v="0"/>
    <n v="0"/>
    <n v="0"/>
    <n v="0"/>
    <n v="0"/>
    <n v="0"/>
    <n v="0"/>
    <n v="0"/>
    <n v="0"/>
    <n v="0"/>
    <n v="0"/>
    <n v="0"/>
    <n v="1"/>
    <n v="0"/>
    <n v="0"/>
    <n v="0"/>
    <n v="44576"/>
    <n v="44586"/>
    <n v="1"/>
    <n v="1"/>
    <n v="0"/>
    <n v="2022"/>
    <n v="1"/>
    <n v="30"/>
    <n v="3"/>
    <n v="185000"/>
    <n v="200000"/>
    <s v="year"/>
    <x v="3"/>
    <s v="Recruiter"/>
    <x v="1"/>
    <x v="0"/>
    <x v="5"/>
  </r>
  <r>
    <n v="55582611"/>
    <s v="Data Scientist II (Analytics)"/>
    <x v="5"/>
    <s v="Market Research &amp; Analysis"/>
    <x v="915"/>
    <n v="55661543"/>
    <s v="Expedia Group"/>
    <n v="3.3"/>
    <d v="2022-01-14T00:00:00"/>
    <n v="44607.999988425923"/>
    <m/>
    <s v="Australia"/>
    <x v="0"/>
    <x v="0"/>
    <s v="CBD, Inner West &amp; Eastern Suburbs"/>
    <s v="sydney"/>
    <x v="0"/>
    <m/>
    <m/>
    <s v="https://www.seek.com.au/job/55582611?type=standard"/>
    <n v="0"/>
    <n v="1"/>
    <n v="0"/>
    <n v="1"/>
    <n v="0"/>
    <n v="0"/>
    <n v="0"/>
    <n v="0"/>
    <n v="0"/>
    <n v="0"/>
    <n v="0"/>
    <n v="0"/>
    <n v="0"/>
    <n v="0"/>
    <n v="0"/>
    <n v="0"/>
    <n v="0"/>
    <n v="0"/>
    <n v="0"/>
    <n v="0"/>
    <n v="0"/>
    <n v="0"/>
    <n v="0"/>
    <n v="0"/>
    <n v="0"/>
    <n v="44577"/>
    <n v="44586"/>
    <n v="0"/>
    <n v="1"/>
    <n v="0"/>
    <n v="2022"/>
    <n v="1"/>
    <n v="32"/>
    <n v="2"/>
    <m/>
    <m/>
    <m/>
    <x v="3"/>
    <s v="Direct"/>
    <x v="0"/>
    <x v="0"/>
    <x v="4"/>
  </r>
  <r>
    <n v="55583425"/>
    <s v="Senior Data Scientist and Team Leader"/>
    <x v="3"/>
    <s v="Research &amp; Fellowships"/>
    <x v="486"/>
    <n v="26331750"/>
    <s v="The University of Queensland"/>
    <n v="3.9"/>
    <d v="2022-01-16T00:00:00"/>
    <n v="44607.651747685188"/>
    <m/>
    <s v="Australia"/>
    <x v="4"/>
    <x v="4"/>
    <m/>
    <m/>
    <x v="0"/>
    <s v="plus 17% superannuation"/>
    <m/>
    <s v="https://www.seek.com.au/job/55583425?type=standout"/>
    <n v="0"/>
    <n v="0"/>
    <n v="0"/>
    <n v="0"/>
    <n v="0"/>
    <n v="0"/>
    <n v="0"/>
    <n v="0"/>
    <n v="1"/>
    <n v="0"/>
    <n v="0"/>
    <n v="0"/>
    <n v="0"/>
    <n v="0"/>
    <n v="0"/>
    <n v="0"/>
    <n v="0"/>
    <n v="0"/>
    <n v="0"/>
    <n v="0"/>
    <n v="0"/>
    <n v="0"/>
    <n v="0"/>
    <n v="0"/>
    <n v="0"/>
    <n v="44577"/>
    <n v="44586"/>
    <n v="0"/>
    <n v="1"/>
    <n v="0"/>
    <n v="2022"/>
    <n v="1"/>
    <n v="29"/>
    <n v="1"/>
    <m/>
    <m/>
    <m/>
    <x v="3"/>
    <s v="Direct"/>
    <x v="1"/>
    <x v="0"/>
    <x v="6"/>
  </r>
  <r>
    <n v="55583426"/>
    <s v="Senior Data Scientist and Team Leader"/>
    <x v="3"/>
    <s v="Other"/>
    <x v="486"/>
    <n v="26331750"/>
    <s v="The University of Queensland"/>
    <n v="3.9"/>
    <d v="2022-01-16T00:00:00"/>
    <n v="44607.651747685188"/>
    <m/>
    <s v="Australia"/>
    <x v="4"/>
    <x v="4"/>
    <m/>
    <m/>
    <x v="0"/>
    <s v="plus 17% superannuation"/>
    <m/>
    <s v="https://www.seek.com.au/job/55583426?type=standout"/>
    <n v="0"/>
    <n v="0"/>
    <n v="0"/>
    <n v="0"/>
    <n v="0"/>
    <n v="0"/>
    <n v="0"/>
    <n v="0"/>
    <n v="1"/>
    <n v="0"/>
    <n v="0"/>
    <n v="0"/>
    <n v="0"/>
    <n v="0"/>
    <n v="0"/>
    <n v="0"/>
    <n v="0"/>
    <n v="0"/>
    <n v="0"/>
    <n v="0"/>
    <n v="0"/>
    <n v="0"/>
    <n v="0"/>
    <n v="0"/>
    <n v="0"/>
    <n v="44577"/>
    <n v="44586"/>
    <n v="0"/>
    <n v="1"/>
    <n v="1"/>
    <n v="2022"/>
    <n v="1"/>
    <n v="29"/>
    <n v="1"/>
    <m/>
    <m/>
    <m/>
    <x v="3"/>
    <s v="Direct"/>
    <x v="1"/>
    <x v="0"/>
    <x v="6"/>
  </r>
  <r>
    <n v="55589354"/>
    <s v="Data Scientist"/>
    <x v="1"/>
    <s v="Other"/>
    <x v="558"/>
    <n v="46282724"/>
    <m/>
    <m/>
    <d v="2022-01-17T00:00:00"/>
    <n v="44608.476446759261"/>
    <m/>
    <s v="Australia"/>
    <x v="0"/>
    <x v="0"/>
    <s v="CBD, Inner West &amp; Eastern Suburbs"/>
    <s v="Surry Hills"/>
    <x v="1"/>
    <s v="WFH flexibility"/>
    <m/>
    <s v="https://www.seek.com.au/job/55589354?type=standard"/>
    <n v="1"/>
    <n v="1"/>
    <n v="0"/>
    <n v="1"/>
    <n v="0"/>
    <n v="0"/>
    <n v="0"/>
    <n v="0"/>
    <n v="0"/>
    <n v="0"/>
    <n v="0"/>
    <n v="0"/>
    <n v="1"/>
    <n v="1"/>
    <n v="0"/>
    <n v="0"/>
    <n v="0"/>
    <n v="0"/>
    <n v="0"/>
    <n v="0"/>
    <n v="0"/>
    <n v="1"/>
    <n v="0"/>
    <n v="0"/>
    <n v="0"/>
    <n v="44578"/>
    <n v="44586"/>
    <n v="0"/>
    <n v="1"/>
    <n v="0"/>
    <n v="2022"/>
    <n v="1"/>
    <n v="29"/>
    <n v="6"/>
    <m/>
    <m/>
    <m/>
    <x v="3"/>
    <s v="Direct"/>
    <x v="1"/>
    <x v="0"/>
    <x v="1"/>
  </r>
  <r>
    <n v="55598129"/>
    <s v="Lead Data Scientist Sydney, NSW or Melbourne, VIC"/>
    <x v="0"/>
    <s v="Mathematics, Statistics &amp; Information Sciences"/>
    <x v="840"/>
    <n v="20781165"/>
    <s v="BlueScope Steel"/>
    <n v="3.6"/>
    <d v="2022-01-17T00:00:00"/>
    <n v="44608.999988425923"/>
    <m/>
    <s v="Australia"/>
    <x v="0"/>
    <x v="0"/>
    <s v="CBD, Inner West &amp; Eastern Suburbs"/>
    <s v="sydney"/>
    <x v="0"/>
    <m/>
    <m/>
    <s v="https://www.seek.com.au/job/55598129?type=standout"/>
    <n v="1"/>
    <n v="1"/>
    <n v="0"/>
    <n v="1"/>
    <n v="0"/>
    <n v="0"/>
    <n v="0"/>
    <n v="0"/>
    <n v="0"/>
    <n v="0"/>
    <n v="1"/>
    <n v="0"/>
    <n v="1"/>
    <n v="0"/>
    <n v="0"/>
    <n v="0"/>
    <n v="0"/>
    <n v="0"/>
    <n v="0"/>
    <n v="0"/>
    <n v="0"/>
    <n v="1"/>
    <n v="0"/>
    <n v="0"/>
    <n v="0"/>
    <n v="44578"/>
    <n v="44586"/>
    <n v="0"/>
    <n v="1"/>
    <n v="0"/>
    <n v="2022"/>
    <n v="1"/>
    <n v="30"/>
    <n v="6"/>
    <m/>
    <m/>
    <m/>
    <x v="3"/>
    <s v="Direct"/>
    <x v="0"/>
    <x v="0"/>
    <x v="1"/>
  </r>
  <r>
    <n v="55598744"/>
    <s v="Lead Data Scientist Sydney, NSW or Melbourne, VIC"/>
    <x v="0"/>
    <s v="Mathematics, Statistics &amp; Information Sciences"/>
    <x v="840"/>
    <n v="20781165"/>
    <s v="BlueScope Steel"/>
    <n v="3.6"/>
    <d v="2022-01-17T00:00:00"/>
    <n v="44608.999988425923"/>
    <m/>
    <s v="Australia"/>
    <x v="2"/>
    <x v="2"/>
    <s v="Eastern Suburbs"/>
    <s v="Mount Waverley"/>
    <x v="0"/>
    <m/>
    <m/>
    <s v="https://www.seek.com.au/job/55598744?type=standout"/>
    <n v="1"/>
    <n v="1"/>
    <n v="0"/>
    <n v="1"/>
    <n v="0"/>
    <n v="0"/>
    <n v="0"/>
    <n v="0"/>
    <n v="0"/>
    <n v="0"/>
    <n v="1"/>
    <n v="0"/>
    <n v="1"/>
    <n v="0"/>
    <n v="0"/>
    <n v="0"/>
    <n v="0"/>
    <n v="0"/>
    <n v="0"/>
    <n v="0"/>
    <n v="0"/>
    <n v="1"/>
    <n v="0"/>
    <n v="0"/>
    <n v="0"/>
    <n v="44578"/>
    <n v="44586"/>
    <n v="0"/>
    <n v="1"/>
    <n v="0"/>
    <n v="2022"/>
    <n v="1"/>
    <n v="30"/>
    <n v="6"/>
    <m/>
    <m/>
    <m/>
    <x v="3"/>
    <s v="Direct"/>
    <x v="0"/>
    <x v="0"/>
    <x v="1"/>
  </r>
  <r>
    <n v="55598879"/>
    <s v="Lead Data Scientist Sydney, NSW or Melbourne, VIC"/>
    <x v="0"/>
    <s v="Mathematics, Statistics &amp; Information Sciences"/>
    <x v="840"/>
    <n v="20781165"/>
    <s v="BlueScope Steel"/>
    <n v="3.6"/>
    <d v="2022-01-17T00:00:00"/>
    <n v="44608.999988425923"/>
    <m/>
    <s v="Australia"/>
    <x v="0"/>
    <x v="33"/>
    <m/>
    <s v="Wollongong"/>
    <x v="0"/>
    <m/>
    <m/>
    <s v="https://www.seek.com.au/job/55598879?type=standout"/>
    <n v="1"/>
    <n v="1"/>
    <n v="0"/>
    <n v="1"/>
    <n v="0"/>
    <n v="0"/>
    <n v="0"/>
    <n v="0"/>
    <n v="0"/>
    <n v="0"/>
    <n v="1"/>
    <n v="0"/>
    <n v="1"/>
    <n v="0"/>
    <n v="0"/>
    <n v="0"/>
    <n v="0"/>
    <n v="0"/>
    <n v="0"/>
    <n v="0"/>
    <n v="0"/>
    <n v="1"/>
    <n v="0"/>
    <n v="0"/>
    <n v="0"/>
    <n v="44578"/>
    <n v="44586"/>
    <n v="0"/>
    <n v="1"/>
    <n v="0"/>
    <n v="2022"/>
    <n v="1"/>
    <n v="30"/>
    <n v="6"/>
    <m/>
    <m/>
    <m/>
    <x v="3"/>
    <s v="Direct"/>
    <x v="0"/>
    <x v="0"/>
    <x v="1"/>
  </r>
  <r>
    <n v="55601076"/>
    <s v="Data Scientist"/>
    <x v="6"/>
    <s v="Analysis &amp; Reporting"/>
    <x v="916"/>
    <n v="549841"/>
    <m/>
    <m/>
    <d v="2022-01-17T00:00:00"/>
    <n v="44608.999988425923"/>
    <m/>
    <s v="Australia"/>
    <x v="4"/>
    <x v="4"/>
    <s v="CBD &amp; Inner Suburbs"/>
    <s v="brisbane"/>
    <x v="0"/>
    <m/>
    <m/>
    <s v="https://www.seek.com.au/job/55601076?type=promoted"/>
    <n v="0"/>
    <n v="1"/>
    <n v="0"/>
    <n v="1"/>
    <n v="0"/>
    <n v="0"/>
    <n v="0"/>
    <n v="0"/>
    <n v="0"/>
    <n v="0"/>
    <n v="0"/>
    <n v="0"/>
    <n v="0"/>
    <n v="0"/>
    <n v="0"/>
    <n v="0"/>
    <n v="0"/>
    <n v="0"/>
    <n v="0"/>
    <n v="0"/>
    <n v="0"/>
    <n v="0"/>
    <n v="0"/>
    <n v="0"/>
    <n v="0"/>
    <n v="44578"/>
    <n v="44586"/>
    <n v="0"/>
    <n v="1"/>
    <n v="0"/>
    <n v="2022"/>
    <n v="1"/>
    <n v="30"/>
    <n v="2"/>
    <m/>
    <m/>
    <m/>
    <x v="3"/>
    <s v="Direct"/>
    <x v="0"/>
    <x v="0"/>
    <x v="1"/>
  </r>
  <r>
    <n v="55604317"/>
    <s v="Data Scientist"/>
    <x v="0"/>
    <s v="Mathematics, Statistics &amp; Information Sciences"/>
    <x v="43"/>
    <n v="38197469"/>
    <m/>
    <m/>
    <d v="2022-01-18T00:00:00"/>
    <n v="44609.999988425923"/>
    <m/>
    <s v="Australia"/>
    <x v="0"/>
    <x v="0"/>
    <s v="CBD, Inner West &amp; Eastern Suburbs"/>
    <s v="sydney"/>
    <x v="0"/>
    <m/>
    <m/>
    <s v="https://www.seek.com.au/job/55604317?type=standard"/>
    <n v="1"/>
    <n v="1"/>
    <n v="0"/>
    <n v="0"/>
    <n v="0"/>
    <n v="0"/>
    <n v="0"/>
    <n v="0"/>
    <n v="0"/>
    <n v="1"/>
    <n v="0"/>
    <n v="1"/>
    <n v="0"/>
    <n v="0"/>
    <n v="0"/>
    <n v="0"/>
    <n v="0"/>
    <n v="0"/>
    <n v="0"/>
    <n v="0"/>
    <n v="0"/>
    <n v="1"/>
    <n v="0"/>
    <n v="0"/>
    <n v="0"/>
    <n v="44579"/>
    <n v="44586"/>
    <n v="0"/>
    <n v="1"/>
    <n v="0"/>
    <n v="2022"/>
    <n v="1"/>
    <n v="30"/>
    <n v="5"/>
    <m/>
    <m/>
    <m/>
    <x v="3"/>
    <s v="Direct"/>
    <x v="0"/>
    <x v="0"/>
    <x v="2"/>
  </r>
  <r>
    <n v="55605040"/>
    <s v="Start your new career as a Data Analyst"/>
    <x v="1"/>
    <s v="Consultants"/>
    <x v="644"/>
    <n v="39371635"/>
    <m/>
    <m/>
    <d v="2022-01-18T00:00:00"/>
    <n v="44609.999988425923"/>
    <m/>
    <s v="Australia"/>
    <x v="0"/>
    <x v="0"/>
    <s v="CBD, Inner West &amp; Eastern Suburbs"/>
    <s v="sydney"/>
    <x v="0"/>
    <s v="$56,000 - $59,999"/>
    <m/>
    <s v="https://www.seek.com.au/job/55605040?type=standard"/>
    <n v="0"/>
    <n v="0"/>
    <n v="0"/>
    <n v="0"/>
    <n v="0"/>
    <n v="0"/>
    <n v="0"/>
    <n v="0"/>
    <n v="0"/>
    <n v="0"/>
    <n v="1"/>
    <n v="0"/>
    <n v="0"/>
    <n v="0"/>
    <n v="0"/>
    <n v="0"/>
    <n v="0"/>
    <n v="0"/>
    <n v="0"/>
    <n v="0"/>
    <n v="0"/>
    <n v="0"/>
    <n v="0"/>
    <n v="0"/>
    <n v="0"/>
    <n v="44579"/>
    <n v="44586"/>
    <n v="0"/>
    <n v="1"/>
    <n v="0"/>
    <n v="2022"/>
    <n v="1"/>
    <n v="30"/>
    <n v="1"/>
    <n v="56000"/>
    <n v="59999"/>
    <s v="year"/>
    <x v="3"/>
    <s v="Direct"/>
    <x v="1"/>
    <x v="0"/>
    <x v="2"/>
  </r>
  <r>
    <n v="55605551"/>
    <s v="Front End / Back End / Full Stack Developer Jobs"/>
    <x v="1"/>
    <s v="Developers/Programmers"/>
    <x v="917"/>
    <n v="28060827"/>
    <m/>
    <m/>
    <d v="2022-01-18T00:00:00"/>
    <n v="44609.999988425923"/>
    <m/>
    <s v="Australia"/>
    <x v="0"/>
    <x v="0"/>
    <s v="CBD, Inner West &amp; Eastern Suburbs"/>
    <s v="sydney"/>
    <x v="0"/>
    <m/>
    <m/>
    <s v="https://www.seek.com.au/job/55605551?type=standout"/>
    <n v="0"/>
    <n v="0"/>
    <n v="0"/>
    <n v="0"/>
    <n v="0"/>
    <n v="0"/>
    <n v="0"/>
    <n v="0"/>
    <n v="0"/>
    <n v="0"/>
    <n v="0"/>
    <n v="0"/>
    <n v="0"/>
    <n v="0"/>
    <n v="0"/>
    <n v="0"/>
    <n v="0"/>
    <n v="0"/>
    <n v="0"/>
    <n v="0"/>
    <n v="0"/>
    <n v="0"/>
    <n v="1"/>
    <n v="0"/>
    <n v="0"/>
    <n v="44579"/>
    <n v="44586"/>
    <n v="0"/>
    <n v="1"/>
    <n v="0"/>
    <n v="2022"/>
    <n v="1"/>
    <n v="30"/>
    <n v="1"/>
    <m/>
    <m/>
    <m/>
    <x v="3"/>
    <s v="Direct"/>
    <x v="0"/>
    <x v="0"/>
    <x v="2"/>
  </r>
  <r>
    <n v="55606374"/>
    <s v="Data Scientist Engineer"/>
    <x v="1"/>
    <s v="Business/Systems Analysts"/>
    <x v="918"/>
    <n v="30669505"/>
    <m/>
    <m/>
    <d v="2022-01-18T00:00:00"/>
    <n v="44609.999988425923"/>
    <m/>
    <s v="Australia"/>
    <x v="0"/>
    <x v="0"/>
    <s v="CBD, Inner West &amp; Eastern Suburbs"/>
    <s v="Alexandria"/>
    <x v="0"/>
    <m/>
    <m/>
    <s v="https://www.seek.com.au/job/55606374?type=standout"/>
    <n v="1"/>
    <n v="1"/>
    <n v="0"/>
    <n v="1"/>
    <n v="0"/>
    <n v="0"/>
    <n v="0"/>
    <n v="0"/>
    <n v="0"/>
    <n v="0"/>
    <n v="0"/>
    <n v="0"/>
    <n v="0"/>
    <n v="0"/>
    <n v="0"/>
    <n v="0"/>
    <n v="0"/>
    <n v="0"/>
    <n v="0"/>
    <n v="0"/>
    <n v="0"/>
    <n v="0"/>
    <n v="0"/>
    <n v="0"/>
    <n v="0"/>
    <n v="44579"/>
    <n v="44586"/>
    <n v="0"/>
    <n v="1"/>
    <n v="0"/>
    <n v="2022"/>
    <n v="1"/>
    <n v="30"/>
    <n v="3"/>
    <m/>
    <m/>
    <m/>
    <x v="3"/>
    <s v="Direct"/>
    <x v="0"/>
    <x v="0"/>
    <x v="2"/>
  </r>
  <r>
    <n v="55608814"/>
    <s v="Hadoop Devloper"/>
    <x v="1"/>
    <s v="Other"/>
    <x v="749"/>
    <n v="29321933"/>
    <m/>
    <m/>
    <d v="2022-01-18T00:00:00"/>
    <n v="44609.501793981479"/>
    <m/>
    <s v="Australia"/>
    <x v="0"/>
    <x v="0"/>
    <s v="CBD, Inner West &amp; Eastern Suburbs"/>
    <s v="sydney"/>
    <x v="0"/>
    <s v="Negotiable depending on experience"/>
    <m/>
    <s v="https://www.seek.com.au/job/55608814?type=standard"/>
    <n v="0"/>
    <n v="0"/>
    <n v="0"/>
    <n v="1"/>
    <n v="0"/>
    <n v="0"/>
    <n v="0"/>
    <n v="0"/>
    <n v="0"/>
    <n v="0"/>
    <n v="0"/>
    <n v="1"/>
    <n v="1"/>
    <n v="0"/>
    <n v="0"/>
    <n v="0"/>
    <n v="0"/>
    <n v="0"/>
    <n v="0"/>
    <n v="0"/>
    <n v="0"/>
    <n v="0"/>
    <n v="0"/>
    <n v="0"/>
    <n v="0"/>
    <n v="44579"/>
    <n v="44586"/>
    <n v="0"/>
    <n v="1"/>
    <n v="0"/>
    <n v="2022"/>
    <n v="1"/>
    <n v="29"/>
    <n v="3"/>
    <m/>
    <m/>
    <m/>
    <x v="3"/>
    <s v="Direct"/>
    <x v="1"/>
    <x v="0"/>
    <x v="2"/>
  </r>
  <r>
    <n v="55609154"/>
    <s v="Data Scientist"/>
    <x v="0"/>
    <s v="Mathematics, Statistics &amp; Information Sciences"/>
    <x v="727"/>
    <n v="19940867"/>
    <s v="Qantas Airways"/>
    <n v="3.8"/>
    <d v="2022-01-18T00:00:00"/>
    <n v="44609.999988425923"/>
    <m/>
    <s v="Australia"/>
    <x v="0"/>
    <x v="0"/>
    <s v="CBD, Inner West &amp; Eastern Suburbs"/>
    <s v="Mascot"/>
    <x v="0"/>
    <m/>
    <m/>
    <s v="https://www.seek.com.au/job/55609154?type=standout"/>
    <n v="1"/>
    <n v="1"/>
    <n v="0"/>
    <n v="1"/>
    <n v="0"/>
    <n v="0"/>
    <n v="0"/>
    <n v="0"/>
    <n v="0"/>
    <n v="0"/>
    <n v="1"/>
    <n v="0"/>
    <n v="0"/>
    <n v="0"/>
    <n v="0"/>
    <n v="0"/>
    <n v="0"/>
    <n v="0"/>
    <n v="0"/>
    <n v="0"/>
    <n v="0"/>
    <n v="1"/>
    <n v="0"/>
    <n v="0"/>
    <n v="0"/>
    <n v="44579"/>
    <n v="44586"/>
    <n v="0"/>
    <n v="1"/>
    <n v="0"/>
    <n v="2022"/>
    <n v="1"/>
    <n v="30"/>
    <n v="5"/>
    <m/>
    <m/>
    <m/>
    <x v="3"/>
    <s v="Direct"/>
    <x v="0"/>
    <x v="0"/>
    <x v="2"/>
  </r>
  <r>
    <n v="55615746"/>
    <s v="Junior Data Scientist"/>
    <x v="10"/>
    <s v="Other"/>
    <x v="888"/>
    <n v="24016426"/>
    <m/>
    <m/>
    <d v="2022-01-18T00:00:00"/>
    <n v="44609.999988425923"/>
    <m/>
    <s v="Australia"/>
    <x v="0"/>
    <x v="0"/>
    <m/>
    <m/>
    <x v="0"/>
    <m/>
    <m/>
    <s v="https://www.seek.com.au/job/55615746?type=standard"/>
    <n v="1"/>
    <n v="1"/>
    <n v="0"/>
    <n v="1"/>
    <n v="0"/>
    <n v="0"/>
    <n v="0"/>
    <n v="0"/>
    <n v="0"/>
    <n v="0"/>
    <n v="0"/>
    <n v="0"/>
    <n v="0"/>
    <n v="0"/>
    <n v="0"/>
    <n v="0"/>
    <n v="0"/>
    <n v="0"/>
    <n v="0"/>
    <n v="0"/>
    <n v="0"/>
    <n v="0"/>
    <n v="0"/>
    <n v="0"/>
    <n v="0"/>
    <n v="44579"/>
    <n v="44586"/>
    <n v="0"/>
    <n v="1"/>
    <n v="0"/>
    <n v="2022"/>
    <n v="1"/>
    <n v="30"/>
    <n v="3"/>
    <m/>
    <m/>
    <m/>
    <x v="3"/>
    <s v="Direct"/>
    <x v="0"/>
    <x v="0"/>
    <x v="2"/>
  </r>
  <r>
    <n v="55615748"/>
    <s v="Senior Data Scientist"/>
    <x v="10"/>
    <s v="Other"/>
    <x v="888"/>
    <n v="24016426"/>
    <m/>
    <m/>
    <d v="2022-01-18T00:00:00"/>
    <n v="44609.999988425923"/>
    <m/>
    <s v="Australia"/>
    <x v="0"/>
    <x v="0"/>
    <m/>
    <m/>
    <x v="0"/>
    <m/>
    <m/>
    <s v="https://www.seek.com.au/job/55615748?type=standard"/>
    <n v="1"/>
    <n v="1"/>
    <n v="0"/>
    <n v="1"/>
    <n v="0"/>
    <n v="0"/>
    <n v="0"/>
    <n v="0"/>
    <n v="0"/>
    <n v="0"/>
    <n v="0"/>
    <n v="0"/>
    <n v="0"/>
    <n v="0"/>
    <n v="0"/>
    <n v="0"/>
    <n v="0"/>
    <n v="0"/>
    <n v="0"/>
    <n v="0"/>
    <n v="0"/>
    <n v="0"/>
    <n v="0"/>
    <n v="0"/>
    <n v="0"/>
    <n v="44579"/>
    <n v="44586"/>
    <n v="0"/>
    <n v="1"/>
    <n v="0"/>
    <n v="2022"/>
    <n v="1"/>
    <n v="30"/>
    <n v="3"/>
    <m/>
    <m/>
    <m/>
    <x v="3"/>
    <s v="Direct"/>
    <x v="0"/>
    <x v="0"/>
    <x v="2"/>
  </r>
  <r>
    <n v="55624636"/>
    <s v="Data Scientist"/>
    <x v="1"/>
    <s v="Business/Systems Analysts"/>
    <x v="5"/>
    <n v="23039563"/>
    <s v="Macquarie Group"/>
    <n v="3.2"/>
    <d v="2022-01-19T00:00:00"/>
    <n v="44610.999988425923"/>
    <m/>
    <s v="Australia"/>
    <x v="0"/>
    <x v="0"/>
    <m/>
    <m/>
    <x v="0"/>
    <m/>
    <m/>
    <s v="https://www.seek.com.au/job/55624636?type=standout"/>
    <n v="1"/>
    <n v="1"/>
    <n v="0"/>
    <n v="1"/>
    <n v="0"/>
    <n v="0"/>
    <n v="0"/>
    <n v="0"/>
    <n v="0"/>
    <n v="0"/>
    <n v="0"/>
    <n v="0"/>
    <n v="0"/>
    <n v="0"/>
    <n v="0"/>
    <n v="0"/>
    <n v="0"/>
    <n v="0"/>
    <n v="0"/>
    <n v="0"/>
    <n v="0"/>
    <n v="0"/>
    <n v="0"/>
    <n v="0"/>
    <n v="0"/>
    <n v="44580"/>
    <n v="44586"/>
    <n v="0"/>
    <n v="1"/>
    <n v="0"/>
    <n v="2022"/>
    <n v="1"/>
    <n v="30"/>
    <n v="3"/>
    <m/>
    <m/>
    <m/>
    <x v="3"/>
    <s v="Direct"/>
    <x v="0"/>
    <x v="0"/>
    <x v="0"/>
  </r>
  <r>
    <n v="55626379"/>
    <s v="Full Stack Engineer/Data Scientist Hybrid role"/>
    <x v="1"/>
    <s v="Developers/Programmers"/>
    <x v="115"/>
    <n v="27398075"/>
    <m/>
    <m/>
    <d v="2022-01-19T00:00:00"/>
    <n v="44610.999988425923"/>
    <m/>
    <s v="Australia"/>
    <x v="0"/>
    <x v="0"/>
    <s v="CBD, Inner West &amp; Eastern Suburbs"/>
    <s v="sydney"/>
    <x v="0"/>
    <m/>
    <m/>
    <s v="https://www.seek.com.au/job/55626379?type=standard"/>
    <n v="1"/>
    <n v="1"/>
    <n v="0"/>
    <n v="0"/>
    <n v="0"/>
    <n v="0"/>
    <n v="0"/>
    <n v="0"/>
    <n v="0"/>
    <n v="1"/>
    <n v="0"/>
    <n v="1"/>
    <n v="1"/>
    <n v="0"/>
    <n v="0"/>
    <n v="0"/>
    <n v="0"/>
    <n v="0"/>
    <n v="1"/>
    <n v="0"/>
    <n v="0"/>
    <n v="1"/>
    <n v="0"/>
    <n v="0"/>
    <n v="0"/>
    <n v="44580"/>
    <n v="44586"/>
    <n v="1"/>
    <n v="1"/>
    <n v="0"/>
    <n v="2022"/>
    <n v="1"/>
    <n v="30"/>
    <n v="7"/>
    <m/>
    <m/>
    <m/>
    <x v="3"/>
    <s v="Recruiter"/>
    <x v="0"/>
    <x v="0"/>
    <x v="0"/>
  </r>
  <r>
    <n v="55626384"/>
    <s v="Full Stack Engineer/Data Scientist Hybrid role"/>
    <x v="1"/>
    <s v="Developers/Programmers"/>
    <x v="115"/>
    <n v="27398075"/>
    <m/>
    <m/>
    <d v="2022-01-19T00:00:00"/>
    <n v="44610.999988425923"/>
    <m/>
    <s v="Australia"/>
    <x v="2"/>
    <x v="2"/>
    <s v="CBD &amp; Inner Suburbs"/>
    <s v="melbourne"/>
    <x v="0"/>
    <m/>
    <m/>
    <s v="https://www.seek.com.au/job/55626384?type=standard"/>
    <n v="1"/>
    <n v="1"/>
    <n v="0"/>
    <n v="0"/>
    <n v="0"/>
    <n v="0"/>
    <n v="0"/>
    <n v="0"/>
    <n v="0"/>
    <n v="1"/>
    <n v="0"/>
    <n v="1"/>
    <n v="1"/>
    <n v="0"/>
    <n v="0"/>
    <n v="0"/>
    <n v="0"/>
    <n v="0"/>
    <n v="1"/>
    <n v="0"/>
    <n v="0"/>
    <n v="1"/>
    <n v="0"/>
    <n v="0"/>
    <n v="0"/>
    <n v="44580"/>
    <n v="44586"/>
    <n v="1"/>
    <n v="1"/>
    <n v="0"/>
    <n v="2022"/>
    <n v="1"/>
    <n v="30"/>
    <n v="7"/>
    <m/>
    <m/>
    <m/>
    <x v="3"/>
    <s v="Recruiter"/>
    <x v="0"/>
    <x v="0"/>
    <x v="0"/>
  </r>
  <r>
    <n v="55627954"/>
    <s v="Lead, Data Sciences"/>
    <x v="7"/>
    <s v="Analysts"/>
    <x v="256"/>
    <n v="24712589"/>
    <s v="IAG"/>
    <n v="3.5"/>
    <d v="2022-01-19T00:00:00"/>
    <n v="44610.999988425923"/>
    <m/>
    <s v="Australia"/>
    <x v="0"/>
    <x v="0"/>
    <s v="CBD, Inner West &amp; Eastern Suburbs"/>
    <s v="sydney"/>
    <x v="0"/>
    <s v="$neg + 13% Super and STI"/>
    <m/>
    <s v="https://www.seek.com.au/job/55627954?type=standard"/>
    <n v="1"/>
    <n v="1"/>
    <n v="0"/>
    <n v="1"/>
    <n v="0"/>
    <n v="0"/>
    <n v="0"/>
    <n v="0"/>
    <n v="0"/>
    <n v="0"/>
    <n v="0"/>
    <n v="0"/>
    <n v="0"/>
    <n v="0"/>
    <n v="0"/>
    <n v="0"/>
    <n v="0"/>
    <n v="0"/>
    <n v="0"/>
    <n v="0"/>
    <n v="0"/>
    <n v="0"/>
    <n v="0"/>
    <n v="0"/>
    <n v="0"/>
    <n v="44580"/>
    <n v="44586"/>
    <n v="0"/>
    <n v="1"/>
    <n v="0"/>
    <n v="2022"/>
    <n v="1"/>
    <n v="30"/>
    <n v="3"/>
    <m/>
    <m/>
    <m/>
    <x v="3"/>
    <s v="Direct"/>
    <x v="1"/>
    <x v="0"/>
    <x v="0"/>
  </r>
  <r>
    <n v="55631247"/>
    <s v="Data Scientist"/>
    <x v="1"/>
    <s v="Other"/>
    <x v="749"/>
    <n v="29321933"/>
    <m/>
    <m/>
    <d v="2022-01-19T00:00:00"/>
    <n v="44610.623414351852"/>
    <m/>
    <s v="Australia"/>
    <x v="0"/>
    <x v="0"/>
    <s v="CBD, Inner West &amp; Eastern Suburbs"/>
    <s v="sydney"/>
    <x v="0"/>
    <s v="Negotiable depending on experience"/>
    <m/>
    <s v="https://www.seek.com.au/job/55631247?type=standard"/>
    <n v="1"/>
    <n v="1"/>
    <n v="1"/>
    <n v="1"/>
    <n v="0"/>
    <n v="0"/>
    <n v="0"/>
    <n v="0"/>
    <n v="0"/>
    <n v="0"/>
    <n v="1"/>
    <n v="0"/>
    <n v="0"/>
    <n v="0"/>
    <n v="0"/>
    <n v="0"/>
    <n v="0"/>
    <n v="0"/>
    <n v="0"/>
    <n v="0"/>
    <n v="0"/>
    <n v="0"/>
    <n v="0"/>
    <n v="0"/>
    <n v="0"/>
    <n v="44580"/>
    <n v="44586"/>
    <n v="0"/>
    <n v="1"/>
    <n v="0"/>
    <n v="2022"/>
    <n v="1"/>
    <n v="29"/>
    <n v="5"/>
    <m/>
    <m/>
    <m/>
    <x v="3"/>
    <s v="Direct"/>
    <x v="1"/>
    <x v="0"/>
    <x v="0"/>
  </r>
  <r>
    <n v="55631304"/>
    <s v="Data Scientist (Analysis Stream)"/>
    <x v="0"/>
    <s v="Mathematics, Statistics &amp; Information Sciences"/>
    <x v="919"/>
    <n v="8730234"/>
    <s v="Australian Red Cross Lifeblood"/>
    <n v="3.1"/>
    <d v="2022-01-19T00:00:00"/>
    <n v="44610.999988425923"/>
    <m/>
    <s v="Australia"/>
    <x v="2"/>
    <x v="2"/>
    <s v="CBD &amp; Inner Suburbs"/>
    <s v="West Melbourne"/>
    <x v="0"/>
    <s v="salary packaging benefits available"/>
    <m/>
    <s v="https://www.seek.com.au/job/55631304?type=standard"/>
    <n v="1"/>
    <n v="1"/>
    <n v="0"/>
    <n v="1"/>
    <n v="0"/>
    <n v="0"/>
    <n v="0"/>
    <n v="0"/>
    <n v="0"/>
    <n v="0"/>
    <n v="0"/>
    <n v="0"/>
    <n v="0"/>
    <n v="0"/>
    <n v="0"/>
    <n v="0"/>
    <n v="0"/>
    <n v="0"/>
    <n v="0"/>
    <n v="0"/>
    <n v="0"/>
    <n v="0"/>
    <n v="0"/>
    <n v="0"/>
    <n v="0"/>
    <n v="44580"/>
    <n v="44586"/>
    <n v="0"/>
    <n v="1"/>
    <n v="0"/>
    <n v="2022"/>
    <n v="1"/>
    <n v="30"/>
    <n v="3"/>
    <m/>
    <m/>
    <m/>
    <x v="3"/>
    <s v="Direct"/>
    <x v="1"/>
    <x v="0"/>
    <x v="0"/>
  </r>
  <r>
    <n v="55635324"/>
    <s v="Lead Data Scientist"/>
    <x v="1"/>
    <s v="Engineering - Software"/>
    <x v="179"/>
    <n v="34276930"/>
    <m/>
    <m/>
    <d v="2022-01-19T00:00:00"/>
    <n v="44610.999988425923"/>
    <m/>
    <s v="Australia"/>
    <x v="0"/>
    <x v="0"/>
    <s v="CBD, Inner West &amp; Eastern Suburbs"/>
    <s v="sydney"/>
    <x v="0"/>
    <m/>
    <m/>
    <s v="https://www.seek.com.au/job/55635324?type=standard"/>
    <n v="0"/>
    <n v="1"/>
    <n v="0"/>
    <n v="1"/>
    <n v="0"/>
    <n v="0"/>
    <n v="0"/>
    <n v="0"/>
    <n v="0"/>
    <n v="0"/>
    <n v="0"/>
    <n v="0"/>
    <n v="0"/>
    <n v="0"/>
    <n v="0"/>
    <n v="0"/>
    <n v="0"/>
    <n v="0"/>
    <n v="0"/>
    <n v="0"/>
    <n v="0"/>
    <n v="0"/>
    <n v="0"/>
    <n v="0"/>
    <n v="0"/>
    <n v="44580"/>
    <n v="44586"/>
    <n v="1"/>
    <n v="1"/>
    <n v="0"/>
    <n v="2022"/>
    <n v="1"/>
    <n v="30"/>
    <n v="2"/>
    <m/>
    <m/>
    <m/>
    <x v="3"/>
    <s v="Recruiter"/>
    <x v="0"/>
    <x v="0"/>
    <x v="0"/>
  </r>
  <r>
    <n v="55637923"/>
    <s v="Python Django Developer"/>
    <x v="1"/>
    <s v="Developers/Programmers"/>
    <x v="230"/>
    <n v="55771627"/>
    <s v="Accenture"/>
    <n v="3.7"/>
    <d v="2022-01-11T00:00:00"/>
    <n v="44611.999988425923"/>
    <m/>
    <s v="Australia"/>
    <x v="2"/>
    <x v="2"/>
    <s v="CBD &amp; Inner Suburbs"/>
    <s v="melbourne"/>
    <x v="0"/>
    <m/>
    <m/>
    <s v="https://www.seek.com.au/job/55637923?type=standard"/>
    <n v="0"/>
    <n v="1"/>
    <n v="0"/>
    <n v="0"/>
    <n v="0"/>
    <n v="0"/>
    <n v="0"/>
    <n v="0"/>
    <n v="0"/>
    <n v="0"/>
    <n v="0"/>
    <n v="0"/>
    <n v="1"/>
    <n v="0"/>
    <n v="0"/>
    <n v="0"/>
    <n v="0"/>
    <n v="0"/>
    <n v="0"/>
    <n v="0"/>
    <n v="0"/>
    <n v="0"/>
    <n v="0"/>
    <n v="0"/>
    <n v="0"/>
    <n v="44580"/>
    <n v="44586"/>
    <n v="0"/>
    <n v="1"/>
    <n v="0"/>
    <n v="2022"/>
    <n v="1"/>
    <n v="39"/>
    <n v="2"/>
    <m/>
    <m/>
    <m/>
    <x v="3"/>
    <s v="Direct"/>
    <x v="0"/>
    <x v="0"/>
    <x v="2"/>
  </r>
  <r>
    <n v="55640707"/>
    <s v="Principal Data Scientist - Product Analytics"/>
    <x v="0"/>
    <s v="Mathematics, Statistics &amp; Information Sciences"/>
    <x v="368"/>
    <n v="22895028"/>
    <s v="Xero"/>
    <n v="3.9"/>
    <d v="2022-01-20T00:00:00"/>
    <n v="44611.999988425923"/>
    <m/>
    <s v="Australia"/>
    <x v="2"/>
    <x v="2"/>
    <s v="CBD &amp; Inner Suburbs"/>
    <s v="melbourne"/>
    <x v="0"/>
    <m/>
    <m/>
    <s v="https://www.seek.com.au/job/55640707?type=standout"/>
    <n v="0"/>
    <n v="1"/>
    <n v="0"/>
    <n v="1"/>
    <n v="0"/>
    <n v="0"/>
    <n v="0"/>
    <n v="0"/>
    <n v="0"/>
    <n v="0"/>
    <n v="0"/>
    <n v="0"/>
    <n v="0"/>
    <n v="0"/>
    <n v="0"/>
    <n v="0"/>
    <n v="0"/>
    <n v="0"/>
    <n v="0"/>
    <n v="0"/>
    <n v="0"/>
    <n v="0"/>
    <n v="0"/>
    <n v="0"/>
    <n v="0"/>
    <n v="44580"/>
    <n v="44586"/>
    <n v="0"/>
    <n v="1"/>
    <n v="0"/>
    <n v="2022"/>
    <n v="1"/>
    <n v="30"/>
    <n v="2"/>
    <m/>
    <m/>
    <m/>
    <x v="3"/>
    <s v="Direct"/>
    <x v="0"/>
    <x v="0"/>
    <x v="3"/>
  </r>
  <r>
    <n v="55640918"/>
    <s v="Data Scientist - Multiple Roles"/>
    <x v="1"/>
    <s v="Other"/>
    <x v="172"/>
    <n v="20361318"/>
    <m/>
    <m/>
    <d v="2022-01-20T00:00:00"/>
    <n v="44611.999988425923"/>
    <m/>
    <s v="Australia"/>
    <x v="0"/>
    <x v="0"/>
    <s v="CBD, Inner West &amp; Eastern Suburbs"/>
    <s v="sydney"/>
    <x v="0"/>
    <s v="$125000 - $160000 per annum"/>
    <m/>
    <s v="https://www.seek.com.au/job/55640918?type=standard"/>
    <n v="1"/>
    <n v="1"/>
    <n v="0"/>
    <n v="1"/>
    <n v="0"/>
    <n v="0"/>
    <n v="0"/>
    <n v="0"/>
    <n v="0"/>
    <n v="0"/>
    <n v="0"/>
    <n v="0"/>
    <n v="0"/>
    <n v="0"/>
    <n v="0"/>
    <n v="0"/>
    <n v="0"/>
    <n v="0"/>
    <n v="0"/>
    <n v="0"/>
    <n v="0"/>
    <n v="0"/>
    <n v="0"/>
    <n v="0"/>
    <n v="0"/>
    <n v="44580"/>
    <n v="44586"/>
    <n v="0"/>
    <n v="1"/>
    <n v="0"/>
    <n v="2022"/>
    <n v="1"/>
    <n v="30"/>
    <n v="3"/>
    <n v="125000"/>
    <n v="160000"/>
    <s v="year"/>
    <x v="3"/>
    <s v="Direct"/>
    <x v="1"/>
    <x v="0"/>
    <x v="3"/>
  </r>
  <r>
    <n v="55642591"/>
    <s v="Mid-Level Data Scientist"/>
    <x v="0"/>
    <s v="Mathematics, Statistics &amp; Information Sciences"/>
    <x v="709"/>
    <n v="35443698"/>
    <m/>
    <m/>
    <d v="2022-01-20T00:00:00"/>
    <n v="44611.999988425923"/>
    <m/>
    <s v="Australia"/>
    <x v="0"/>
    <x v="0"/>
    <s v="CBD, Inner West &amp; Eastern Suburbs"/>
    <s v="Surry Hills"/>
    <x v="0"/>
    <m/>
    <m/>
    <s v="https://www.seek.com.au/job/55642591?type=standard"/>
    <n v="0"/>
    <n v="1"/>
    <n v="0"/>
    <n v="0"/>
    <n v="0"/>
    <n v="0"/>
    <n v="0"/>
    <n v="0"/>
    <n v="0"/>
    <n v="0"/>
    <n v="0"/>
    <n v="0"/>
    <n v="0"/>
    <n v="0"/>
    <n v="0"/>
    <n v="0"/>
    <n v="0"/>
    <n v="0"/>
    <n v="0"/>
    <n v="0"/>
    <n v="0"/>
    <n v="0"/>
    <n v="0"/>
    <n v="0"/>
    <n v="0"/>
    <n v="44581"/>
    <n v="44586"/>
    <n v="0"/>
    <n v="1"/>
    <n v="0"/>
    <n v="2022"/>
    <n v="1"/>
    <n v="30"/>
    <n v="1"/>
    <m/>
    <m/>
    <m/>
    <x v="3"/>
    <s v="Direct"/>
    <x v="0"/>
    <x v="0"/>
    <x v="3"/>
  </r>
  <r>
    <n v="55643525"/>
    <s v="Data Scientist"/>
    <x v="1"/>
    <s v="Other"/>
    <x v="65"/>
    <n v="45561455"/>
    <m/>
    <m/>
    <d v="2022-01-20T00:00:00"/>
    <n v="44611.503576388888"/>
    <m/>
    <s v="Australia"/>
    <x v="3"/>
    <x v="3"/>
    <s v="CBD, Inner &amp; Western Suburbs"/>
    <s v="perth"/>
    <x v="0"/>
    <s v="Competitive Package"/>
    <m/>
    <s v="https://www.seek.com.au/job/55643525?type=standard"/>
    <n v="0"/>
    <n v="0"/>
    <n v="0"/>
    <n v="1"/>
    <n v="0"/>
    <n v="0"/>
    <n v="0"/>
    <n v="0"/>
    <n v="0"/>
    <n v="0"/>
    <n v="0"/>
    <n v="0"/>
    <n v="0"/>
    <n v="0"/>
    <n v="0"/>
    <n v="0"/>
    <n v="0"/>
    <n v="0"/>
    <n v="0"/>
    <n v="0"/>
    <n v="0"/>
    <n v="0"/>
    <n v="0"/>
    <n v="0"/>
    <n v="0"/>
    <n v="44581"/>
    <n v="44586"/>
    <n v="1"/>
    <n v="1"/>
    <n v="0"/>
    <n v="2022"/>
    <n v="1"/>
    <n v="29"/>
    <n v="1"/>
    <m/>
    <m/>
    <m/>
    <x v="3"/>
    <s v="Recruiter"/>
    <x v="1"/>
    <x v="0"/>
    <x v="3"/>
  </r>
  <r>
    <n v="55643626"/>
    <s v="Data Scientist / Modeller"/>
    <x v="1"/>
    <s v="Business/Systems Analysts"/>
    <x v="508"/>
    <n v="40960973"/>
    <m/>
    <m/>
    <d v="2022-01-20T00:00:00"/>
    <n v="44611.999988425923"/>
    <m/>
    <s v="Australia"/>
    <x v="2"/>
    <x v="2"/>
    <s v="CBD &amp; Inner Suburbs"/>
    <s v="melbourne"/>
    <x v="0"/>
    <m/>
    <m/>
    <s v="https://www.seek.com.au/job/55643626?type=standout"/>
    <n v="0"/>
    <n v="1"/>
    <n v="0"/>
    <n v="1"/>
    <n v="0"/>
    <n v="0"/>
    <n v="0"/>
    <n v="0"/>
    <n v="0"/>
    <n v="0"/>
    <n v="0"/>
    <n v="0"/>
    <n v="0"/>
    <n v="0"/>
    <n v="0"/>
    <n v="0"/>
    <n v="0"/>
    <n v="0"/>
    <n v="0"/>
    <n v="0"/>
    <n v="0"/>
    <n v="0"/>
    <n v="0"/>
    <n v="0"/>
    <n v="0"/>
    <n v="44581"/>
    <n v="44586"/>
    <n v="0"/>
    <n v="1"/>
    <n v="0"/>
    <n v="2022"/>
    <n v="1"/>
    <n v="30"/>
    <n v="2"/>
    <m/>
    <m/>
    <m/>
    <x v="3"/>
    <s v="Direct"/>
    <x v="0"/>
    <x v="0"/>
    <x v="3"/>
  </r>
  <r>
    <n v="55646369"/>
    <s v="Data Scientist"/>
    <x v="1"/>
    <s v="Engineering - Software"/>
    <x v="382"/>
    <n v="8513902"/>
    <s v="Scentre Group"/>
    <n v="3.6"/>
    <d v="2022-01-20T00:00:00"/>
    <n v="44611.999988425923"/>
    <m/>
    <s v="Australia"/>
    <x v="0"/>
    <x v="0"/>
    <s v="CBD, Inner West &amp; Eastern Suburbs"/>
    <s v="sydney"/>
    <x v="0"/>
    <s v="Generous Salary plus benefits"/>
    <m/>
    <s v="https://www.seek.com.au/job/55646369?type=standout"/>
    <n v="1"/>
    <n v="1"/>
    <n v="1"/>
    <n v="1"/>
    <n v="0"/>
    <n v="0"/>
    <n v="0"/>
    <n v="0"/>
    <n v="0"/>
    <n v="0"/>
    <n v="1"/>
    <n v="0"/>
    <n v="0"/>
    <n v="0"/>
    <n v="0"/>
    <n v="0"/>
    <n v="0"/>
    <n v="0"/>
    <n v="0"/>
    <n v="0"/>
    <n v="0"/>
    <n v="0"/>
    <n v="0"/>
    <n v="0"/>
    <n v="0"/>
    <n v="44581"/>
    <n v="44586"/>
    <n v="0"/>
    <n v="1"/>
    <n v="0"/>
    <n v="2022"/>
    <n v="1"/>
    <n v="30"/>
    <n v="5"/>
    <m/>
    <m/>
    <m/>
    <x v="3"/>
    <s v="Direct"/>
    <x v="1"/>
    <x v="0"/>
    <x v="3"/>
  </r>
  <r>
    <n v="55649832"/>
    <s v="Data Scientist - PMO"/>
    <x v="1"/>
    <s v="Business/Systems Analysts"/>
    <x v="920"/>
    <n v="25887203"/>
    <s v="Downer"/>
    <n v="3.6"/>
    <d v="2022-01-20T00:00:00"/>
    <n v="44611.999988425923"/>
    <m/>
    <s v="Australia"/>
    <x v="2"/>
    <x v="2"/>
    <m/>
    <m/>
    <x v="0"/>
    <s v="Competitive salary, flexible working available"/>
    <m/>
    <s v="https://www.seek.com.au/job/55649832?type=standout"/>
    <n v="0"/>
    <n v="1"/>
    <n v="0"/>
    <n v="1"/>
    <n v="0"/>
    <n v="0"/>
    <n v="0"/>
    <n v="0"/>
    <n v="0"/>
    <n v="0"/>
    <n v="0"/>
    <n v="0"/>
    <n v="0"/>
    <n v="0"/>
    <n v="0"/>
    <n v="0"/>
    <n v="0"/>
    <n v="0"/>
    <n v="0"/>
    <n v="0"/>
    <n v="0"/>
    <n v="0"/>
    <n v="0"/>
    <n v="0"/>
    <n v="0"/>
    <n v="44581"/>
    <n v="44586"/>
    <n v="0"/>
    <n v="1"/>
    <n v="0"/>
    <n v="2022"/>
    <n v="1"/>
    <n v="30"/>
    <n v="2"/>
    <m/>
    <m/>
    <m/>
    <x v="3"/>
    <s v="Direct"/>
    <x v="1"/>
    <x v="0"/>
    <x v="3"/>
  </r>
  <r>
    <n v="55649833"/>
    <s v="Data Scientist - PMO"/>
    <x v="1"/>
    <s v="Business/Systems Analysts"/>
    <x v="920"/>
    <n v="25887203"/>
    <s v="Downer"/>
    <n v="3.6"/>
    <d v="2022-01-20T00:00:00"/>
    <n v="44611.999988425923"/>
    <m/>
    <s v="Australia"/>
    <x v="1"/>
    <x v="1"/>
    <m/>
    <s v="canberra"/>
    <x v="0"/>
    <s v="Competitive salary, flexible working available"/>
    <m/>
    <s v="https://www.seek.com.au/job/55649833?type=standout"/>
    <n v="0"/>
    <n v="1"/>
    <n v="0"/>
    <n v="1"/>
    <n v="0"/>
    <n v="0"/>
    <n v="0"/>
    <n v="0"/>
    <n v="0"/>
    <n v="0"/>
    <n v="0"/>
    <n v="0"/>
    <n v="0"/>
    <n v="0"/>
    <n v="0"/>
    <n v="0"/>
    <n v="0"/>
    <n v="0"/>
    <n v="0"/>
    <n v="0"/>
    <n v="0"/>
    <n v="0"/>
    <n v="0"/>
    <n v="0"/>
    <n v="0"/>
    <n v="44581"/>
    <n v="44586"/>
    <n v="0"/>
    <n v="1"/>
    <n v="1"/>
    <n v="2022"/>
    <n v="1"/>
    <n v="30"/>
    <n v="2"/>
    <m/>
    <m/>
    <m/>
    <x v="3"/>
    <s v="Direct"/>
    <x v="1"/>
    <x v="0"/>
    <x v="3"/>
  </r>
  <r>
    <n v="55650865"/>
    <s v="Data Scientist - Commercial Analytics"/>
    <x v="0"/>
    <s v="Modelling &amp; Simulation"/>
    <x v="413"/>
    <n v="25058807"/>
    <s v="Carlton &amp; United Breweries"/>
    <n v="3.8"/>
    <d v="2022-01-20T00:00:00"/>
    <n v="44611.999988425923"/>
    <m/>
    <s v="Australia"/>
    <x v="2"/>
    <x v="2"/>
    <s v="CBD &amp; Inner Suburbs"/>
    <s v="Carlton"/>
    <x v="0"/>
    <m/>
    <m/>
    <s v="https://www.seek.com.au/job/55650865?type=standout"/>
    <n v="1"/>
    <n v="0"/>
    <n v="0"/>
    <n v="0"/>
    <n v="0"/>
    <n v="0"/>
    <n v="0"/>
    <n v="0"/>
    <n v="0"/>
    <n v="0"/>
    <n v="0"/>
    <n v="0"/>
    <n v="0"/>
    <n v="0"/>
    <n v="0"/>
    <n v="0"/>
    <n v="0"/>
    <n v="0"/>
    <n v="0"/>
    <n v="0"/>
    <n v="0"/>
    <n v="1"/>
    <n v="0"/>
    <n v="0"/>
    <n v="0"/>
    <n v="44581"/>
    <n v="44586"/>
    <n v="0"/>
    <n v="1"/>
    <n v="0"/>
    <n v="2022"/>
    <n v="1"/>
    <n v="30"/>
    <n v="2"/>
    <m/>
    <m/>
    <m/>
    <x v="3"/>
    <s v="Direct"/>
    <x v="0"/>
    <x v="0"/>
    <x v="3"/>
  </r>
  <r>
    <n v="55650866"/>
    <s v="Data Scientist - Commercial Analytics"/>
    <x v="1"/>
    <s v="Engineering - Hardware"/>
    <x v="413"/>
    <n v="25058807"/>
    <s v="Carlton &amp; United Breweries"/>
    <n v="3.8"/>
    <d v="2022-01-20T00:00:00"/>
    <n v="44611.999988425923"/>
    <m/>
    <s v="Australia"/>
    <x v="2"/>
    <x v="2"/>
    <s v="CBD &amp; Inner Suburbs"/>
    <s v="Carlton"/>
    <x v="0"/>
    <m/>
    <m/>
    <s v="https://www.seek.com.au/job/55650866?type=standout"/>
    <n v="1"/>
    <n v="0"/>
    <n v="0"/>
    <n v="0"/>
    <n v="0"/>
    <n v="0"/>
    <n v="0"/>
    <n v="0"/>
    <n v="0"/>
    <n v="0"/>
    <n v="0"/>
    <n v="0"/>
    <n v="0"/>
    <n v="0"/>
    <n v="0"/>
    <n v="0"/>
    <n v="0"/>
    <n v="0"/>
    <n v="0"/>
    <n v="0"/>
    <n v="0"/>
    <n v="1"/>
    <n v="0"/>
    <n v="0"/>
    <n v="0"/>
    <n v="44581"/>
    <n v="44586"/>
    <n v="0"/>
    <n v="1"/>
    <n v="1"/>
    <n v="2022"/>
    <n v="1"/>
    <n v="30"/>
    <n v="2"/>
    <m/>
    <m/>
    <m/>
    <x v="3"/>
    <s v="Direct"/>
    <x v="0"/>
    <x v="0"/>
    <x v="3"/>
  </r>
  <r>
    <n v="55656021"/>
    <s v="Data Analyst"/>
    <x v="5"/>
    <s v="Other"/>
    <x v="921"/>
    <n v="10760395"/>
    <s v="Australian Red Cross"/>
    <n v="3.9"/>
    <d v="2022-01-21T00:00:00"/>
    <n v="44612.999988425923"/>
    <m/>
    <s v="Australia"/>
    <x v="0"/>
    <x v="0"/>
    <m/>
    <m/>
    <x v="0"/>
    <s v="Salary packaging options are available"/>
    <m/>
    <s v="https://www.seek.com.au/job/55656021?type=standard"/>
    <n v="0"/>
    <n v="0"/>
    <n v="0"/>
    <n v="1"/>
    <n v="0"/>
    <n v="0"/>
    <n v="0"/>
    <n v="0"/>
    <n v="0"/>
    <n v="0"/>
    <n v="0"/>
    <n v="0"/>
    <n v="0"/>
    <n v="0"/>
    <n v="0"/>
    <n v="0"/>
    <n v="0"/>
    <n v="0"/>
    <n v="0"/>
    <n v="0"/>
    <n v="0"/>
    <n v="0"/>
    <n v="0"/>
    <n v="0"/>
    <n v="0"/>
    <n v="44582"/>
    <n v="44586"/>
    <n v="0"/>
    <n v="1"/>
    <n v="0"/>
    <n v="2022"/>
    <n v="1"/>
    <n v="30"/>
    <n v="1"/>
    <m/>
    <m/>
    <m/>
    <x v="3"/>
    <s v="Direct"/>
    <x v="1"/>
    <x v="0"/>
    <x v="4"/>
  </r>
  <r>
    <n v="55658642"/>
    <s v="Senior Data Engineer - Machine Learning"/>
    <x v="1"/>
    <s v="Engineering - Software"/>
    <x v="882"/>
    <n v="45675956"/>
    <s v="Jetstar Airways"/>
    <n v="3.4"/>
    <d v="2022-01-21T00:00:00"/>
    <n v="44612.999988425923"/>
    <m/>
    <s v="Australia"/>
    <x v="2"/>
    <x v="2"/>
    <s v="CBD &amp; Inner Suburbs"/>
    <s v="Collingwood"/>
    <x v="0"/>
    <m/>
    <m/>
    <s v="https://www.seek.com.au/job/55658642?type=standout"/>
    <n v="0"/>
    <n v="1"/>
    <n v="0"/>
    <n v="1"/>
    <n v="0"/>
    <n v="0"/>
    <n v="0"/>
    <n v="0"/>
    <n v="0"/>
    <n v="1"/>
    <n v="0"/>
    <n v="0"/>
    <n v="0"/>
    <n v="0"/>
    <n v="0"/>
    <n v="0"/>
    <n v="0"/>
    <n v="0"/>
    <n v="0"/>
    <n v="0"/>
    <n v="0"/>
    <n v="0"/>
    <n v="0"/>
    <n v="0"/>
    <n v="0"/>
    <n v="44582"/>
    <n v="44586"/>
    <n v="0"/>
    <n v="1"/>
    <n v="0"/>
    <n v="2022"/>
    <n v="1"/>
    <n v="30"/>
    <n v="3"/>
    <m/>
    <m/>
    <m/>
    <x v="3"/>
    <s v="Direct"/>
    <x v="0"/>
    <x v="0"/>
    <x v="4"/>
  </r>
  <r>
    <n v="55673682"/>
    <s v="Data Analyst - NV1"/>
    <x v="1"/>
    <s v="Business/Systems Analysts"/>
    <x v="400"/>
    <n v="29348225"/>
    <m/>
    <m/>
    <d v="2022-01-23T00:00:00"/>
    <n v="44614.844768518517"/>
    <m/>
    <s v="Australia"/>
    <x v="1"/>
    <x v="1"/>
    <m/>
    <s v="canberra"/>
    <x v="1"/>
    <s v="$700 - $1100 p.d."/>
    <m/>
    <s v="https://www.seek.com.au/job/55673682?type=standard"/>
    <n v="0"/>
    <n v="0"/>
    <n v="0"/>
    <n v="1"/>
    <n v="0"/>
    <n v="0"/>
    <n v="0"/>
    <n v="0"/>
    <n v="0"/>
    <n v="0"/>
    <n v="1"/>
    <n v="0"/>
    <n v="0"/>
    <n v="0"/>
    <n v="0"/>
    <n v="0"/>
    <n v="0"/>
    <n v="0"/>
    <n v="0"/>
    <n v="0"/>
    <n v="0"/>
    <n v="0"/>
    <n v="0"/>
    <n v="0"/>
    <n v="0"/>
    <n v="44584"/>
    <n v="44586"/>
    <n v="1"/>
    <n v="1"/>
    <n v="0"/>
    <n v="2022"/>
    <n v="1"/>
    <n v="29"/>
    <n v="2"/>
    <n v="700"/>
    <n v="1100"/>
    <s v="day"/>
    <x v="3"/>
    <s v="Recruiter"/>
    <x v="1"/>
    <x v="0"/>
    <x v="6"/>
  </r>
  <r>
    <n v="55673958"/>
    <s v="Senior Data Scientist"/>
    <x v="0"/>
    <s v="Mathematics, Statistics &amp; Information Sciences"/>
    <x v="786"/>
    <n v="21893221"/>
    <s v="Cleanaway"/>
    <n v="2.8"/>
    <d v="2022-01-24T00:00:00"/>
    <n v="44615.999988425923"/>
    <m/>
    <s v="Australia"/>
    <x v="2"/>
    <x v="2"/>
    <s v="CBD &amp; Inner Suburbs"/>
    <s v="St Kilda"/>
    <x v="0"/>
    <s v="A leader in sustainability and renewable resources"/>
    <m/>
    <s v="https://www.seek.com.au/job/55673958?type=standout"/>
    <n v="0"/>
    <n v="1"/>
    <n v="0"/>
    <n v="1"/>
    <n v="0"/>
    <n v="0"/>
    <n v="0"/>
    <n v="0"/>
    <n v="0"/>
    <n v="0"/>
    <n v="0"/>
    <n v="0"/>
    <n v="0"/>
    <n v="0"/>
    <n v="0"/>
    <n v="0"/>
    <n v="0"/>
    <n v="0"/>
    <n v="0"/>
    <n v="0"/>
    <n v="0"/>
    <n v="0"/>
    <n v="0"/>
    <n v="0"/>
    <n v="0"/>
    <n v="44584"/>
    <n v="44586"/>
    <n v="0"/>
    <n v="1"/>
    <n v="0"/>
    <n v="2022"/>
    <n v="1"/>
    <n v="30"/>
    <n v="2"/>
    <m/>
    <m/>
    <m/>
    <x v="3"/>
    <s v="Direct"/>
    <x v="1"/>
    <x v="0"/>
    <x v="1"/>
  </r>
  <r>
    <n v="55678941"/>
    <s v="Data Engineer"/>
    <x v="1"/>
    <s v="Engineering - Software"/>
    <x v="7"/>
    <n v="45652577"/>
    <m/>
    <m/>
    <d v="2022-01-24T00:00:00"/>
    <n v="44615.502650462957"/>
    <m/>
    <s v="Australia"/>
    <x v="2"/>
    <x v="2"/>
    <m/>
    <m/>
    <x v="0"/>
    <s v="$140k - $158k p.a. + bonus, discounts."/>
    <m/>
    <s v="https://www.seek.com.au/job/55678941?type=standard"/>
    <n v="0"/>
    <n v="1"/>
    <n v="0"/>
    <n v="0"/>
    <n v="0"/>
    <n v="0"/>
    <n v="0"/>
    <n v="0"/>
    <n v="0"/>
    <n v="0"/>
    <n v="0"/>
    <n v="1"/>
    <n v="0"/>
    <n v="0"/>
    <n v="0"/>
    <n v="0"/>
    <n v="0"/>
    <n v="0"/>
    <n v="0"/>
    <n v="0"/>
    <n v="0"/>
    <n v="1"/>
    <n v="0"/>
    <n v="0"/>
    <n v="0"/>
    <n v="44585"/>
    <n v="44586"/>
    <n v="1"/>
    <n v="1"/>
    <n v="0"/>
    <n v="2022"/>
    <n v="1"/>
    <n v="29"/>
    <n v="3"/>
    <n v="140000"/>
    <n v="158000"/>
    <s v="year"/>
    <x v="3"/>
    <s v="Recruiter"/>
    <x v="1"/>
    <x v="0"/>
    <x v="1"/>
  </r>
  <r>
    <n v="55682350"/>
    <s v="Policy &amp; Project Officer - ATWD Publications and Digital"/>
    <x v="0"/>
    <s v="Mathematics, Statistics &amp; Information Sciences"/>
    <x v="803"/>
    <n v="26080207"/>
    <m/>
    <m/>
    <d v="2022-01-24T00:00:00"/>
    <n v="44615.999988425923"/>
    <m/>
    <s v="Australia"/>
    <x v="2"/>
    <x v="2"/>
    <s v="CBD &amp; Inner Suburbs"/>
    <s v="melbourne"/>
    <x v="0"/>
    <m/>
    <m/>
    <s v="https://www.seek.com.au/job/55682350?type=standout"/>
    <n v="0"/>
    <n v="0"/>
    <n v="0"/>
    <n v="0"/>
    <n v="0"/>
    <n v="0"/>
    <n v="0"/>
    <n v="0"/>
    <n v="0"/>
    <n v="0"/>
    <n v="0"/>
    <n v="0"/>
    <n v="0"/>
    <n v="0"/>
    <n v="0"/>
    <n v="0"/>
    <n v="0"/>
    <n v="0"/>
    <n v="0"/>
    <n v="0"/>
    <n v="0"/>
    <n v="0"/>
    <n v="1"/>
    <n v="0"/>
    <n v="0"/>
    <n v="44585"/>
    <n v="44586"/>
    <n v="0"/>
    <n v="1"/>
    <n v="0"/>
    <n v="2022"/>
    <n v="1"/>
    <n v="30"/>
    <n v="1"/>
    <m/>
    <m/>
    <m/>
    <x v="3"/>
    <s v="Direct"/>
    <x v="0"/>
    <x v="0"/>
    <x v="1"/>
  </r>
  <r>
    <n v="55686731"/>
    <s v="Data Scientist"/>
    <x v="1"/>
    <s v="Engineering - Software"/>
    <x v="179"/>
    <n v="34276930"/>
    <m/>
    <m/>
    <d v="2022-01-24T00:00:00"/>
    <n v="44615.999988425923"/>
    <m/>
    <s v="Australia"/>
    <x v="0"/>
    <x v="0"/>
    <s v="CBD, Inner West &amp; Eastern Suburbs"/>
    <s v="sydney"/>
    <x v="0"/>
    <m/>
    <m/>
    <s v="https://www.seek.com.au/job/55686731?type=standard"/>
    <n v="0"/>
    <n v="1"/>
    <n v="0"/>
    <n v="1"/>
    <n v="0"/>
    <n v="0"/>
    <n v="0"/>
    <n v="0"/>
    <n v="0"/>
    <n v="0"/>
    <n v="0"/>
    <n v="0"/>
    <n v="0"/>
    <n v="0"/>
    <n v="0"/>
    <n v="0"/>
    <n v="0"/>
    <n v="0"/>
    <n v="0"/>
    <n v="0"/>
    <n v="0"/>
    <n v="0"/>
    <n v="0"/>
    <n v="0"/>
    <n v="0"/>
    <n v="44585"/>
    <n v="44586"/>
    <n v="1"/>
    <n v="1"/>
    <n v="0"/>
    <n v="2022"/>
    <n v="1"/>
    <n v="30"/>
    <n v="2"/>
    <m/>
    <m/>
    <m/>
    <x v="3"/>
    <s v="Recruiter"/>
    <x v="0"/>
    <x v="0"/>
    <x v="1"/>
  </r>
  <r>
    <n v="55687978"/>
    <s v="Data Scientist"/>
    <x v="1"/>
    <s v="Business/Systems Analysts"/>
    <x v="922"/>
    <n v="30755661"/>
    <m/>
    <m/>
    <d v="2022-01-24T00:00:00"/>
    <n v="44615.999988425923"/>
    <m/>
    <s v="Australia"/>
    <x v="0"/>
    <x v="0"/>
    <s v="CBD, Inner West &amp; Eastern Suburbs"/>
    <s v="sydney"/>
    <x v="1"/>
    <m/>
    <m/>
    <s v="https://www.seek.com.au/job/55687978?type=standard"/>
    <n v="0"/>
    <n v="1"/>
    <n v="0"/>
    <n v="1"/>
    <n v="0"/>
    <n v="0"/>
    <n v="0"/>
    <n v="0"/>
    <n v="0"/>
    <n v="0"/>
    <n v="0"/>
    <n v="0"/>
    <n v="0"/>
    <n v="0"/>
    <n v="0"/>
    <n v="0"/>
    <n v="0"/>
    <n v="0"/>
    <n v="0"/>
    <n v="0"/>
    <n v="0"/>
    <n v="0"/>
    <n v="0"/>
    <n v="0"/>
    <n v="0"/>
    <n v="44585"/>
    <n v="44586"/>
    <n v="0"/>
    <n v="1"/>
    <n v="0"/>
    <n v="2022"/>
    <n v="1"/>
    <n v="30"/>
    <n v="2"/>
    <m/>
    <m/>
    <m/>
    <x v="3"/>
    <s v="Direct"/>
    <x v="0"/>
    <x v="0"/>
    <x v="1"/>
  </r>
  <r>
    <n v="55690796"/>
    <s v="Data Scientist | Closes 31 Jan | Citizenship required"/>
    <x v="1"/>
    <s v="Consultants"/>
    <x v="278"/>
    <n v="35055316"/>
    <m/>
    <m/>
    <d v="2022-01-25T00:00:00"/>
    <n v="44616.999988425923"/>
    <m/>
    <s v="Australia"/>
    <x v="1"/>
    <x v="1"/>
    <m/>
    <s v="canberra"/>
    <x v="1"/>
    <s v="Open to Quote (Sydney or Canberra Location)"/>
    <m/>
    <s v="https://www.seek.com.au/job/55690796?type=standard"/>
    <n v="0"/>
    <n v="1"/>
    <n v="0"/>
    <n v="1"/>
    <n v="0"/>
    <n v="0"/>
    <n v="0"/>
    <n v="0"/>
    <n v="1"/>
    <n v="0"/>
    <n v="0"/>
    <n v="0"/>
    <n v="0"/>
    <n v="0"/>
    <n v="0"/>
    <n v="0"/>
    <n v="0"/>
    <n v="0"/>
    <n v="0"/>
    <n v="0"/>
    <n v="0"/>
    <n v="0"/>
    <n v="0"/>
    <n v="0"/>
    <n v="0"/>
    <n v="44585"/>
    <n v="44586"/>
    <n v="1"/>
    <n v="1"/>
    <n v="0"/>
    <n v="2022"/>
    <n v="1"/>
    <n v="30"/>
    <n v="3"/>
    <m/>
    <m/>
    <m/>
    <x v="3"/>
    <s v="Recruiter"/>
    <x v="1"/>
    <x v="0"/>
    <x v="2"/>
  </r>
  <r>
    <n v="55693999"/>
    <s v="Senior Data Scientist"/>
    <x v="1"/>
    <s v="Business/Systems Analysts"/>
    <x v="666"/>
    <n v="39087537"/>
    <s v="Toyota Financial Services"/>
    <n v="3"/>
    <d v="2022-01-25T00:00:00"/>
    <n v="44616.999988425923"/>
    <m/>
    <s v="Australia"/>
    <x v="0"/>
    <x v="0"/>
    <s v="North Shore &amp; Northern Beaches"/>
    <m/>
    <x v="0"/>
    <m/>
    <m/>
    <s v="https://www.seek.com.au/job/55693999?type=standout"/>
    <n v="1"/>
    <n v="1"/>
    <n v="0"/>
    <n v="0"/>
    <n v="0"/>
    <n v="0"/>
    <n v="0"/>
    <n v="0"/>
    <n v="0"/>
    <n v="0"/>
    <n v="0"/>
    <n v="0"/>
    <n v="0"/>
    <n v="1"/>
    <n v="0"/>
    <n v="0"/>
    <n v="0"/>
    <n v="0"/>
    <n v="0"/>
    <n v="0"/>
    <n v="0"/>
    <n v="0"/>
    <n v="0"/>
    <n v="0"/>
    <n v="0"/>
    <n v="44586"/>
    <n v="44586"/>
    <n v="0"/>
    <n v="1"/>
    <n v="0"/>
    <n v="2022"/>
    <n v="1"/>
    <n v="30"/>
    <n v="3"/>
    <m/>
    <m/>
    <m/>
    <x v="3"/>
    <s v="Direct"/>
    <x v="0"/>
    <x v="0"/>
    <x v="2"/>
  </r>
  <r>
    <n v="55698692"/>
    <s v="Data Scientist (Several)"/>
    <x v="1"/>
    <s v="Other"/>
    <x v="483"/>
    <n v="36422607"/>
    <m/>
    <m/>
    <d v="2022-01-25T00:00:00"/>
    <n v="44616.999988425923"/>
    <m/>
    <s v="Australia"/>
    <x v="1"/>
    <x v="1"/>
    <m/>
    <s v="canberra"/>
    <x v="1"/>
    <s v="Desirable Rates"/>
    <m/>
    <s v="https://www.seek.com.au/job/55698692?type=standard"/>
    <n v="0"/>
    <n v="1"/>
    <n v="0"/>
    <n v="1"/>
    <n v="0"/>
    <n v="0"/>
    <n v="0"/>
    <n v="0"/>
    <n v="0"/>
    <n v="0"/>
    <n v="0"/>
    <n v="0"/>
    <n v="0"/>
    <n v="0"/>
    <n v="0"/>
    <n v="0"/>
    <n v="0"/>
    <n v="0"/>
    <n v="0"/>
    <n v="0"/>
    <n v="0"/>
    <n v="0"/>
    <n v="0"/>
    <n v="0"/>
    <n v="0"/>
    <n v="44586"/>
    <n v="44586"/>
    <n v="0"/>
    <n v="1"/>
    <n v="0"/>
    <n v="2022"/>
    <n v="1"/>
    <n v="30"/>
    <n v="2"/>
    <m/>
    <m/>
    <m/>
    <x v="3"/>
    <s v="Direct"/>
    <x v="1"/>
    <x v="0"/>
    <x v="2"/>
  </r>
  <r>
    <n v="55700971"/>
    <s v="Machine Learning Data Scientist (PHD)"/>
    <x v="0"/>
    <s v="Mathematics, Statistics &amp; Information Sciences"/>
    <x v="445"/>
    <n v="20351243"/>
    <m/>
    <m/>
    <d v="2022-01-25T00:00:00"/>
    <n v="44616.999988425923"/>
    <m/>
    <s v="Australia"/>
    <x v="0"/>
    <x v="0"/>
    <s v="CBD, Inner West &amp; Eastern Suburbs"/>
    <s v="Barangaroo"/>
    <x v="0"/>
    <m/>
    <m/>
    <s v="https://www.seek.com.au/job/55700971?type=standout"/>
    <n v="0"/>
    <n v="1"/>
    <n v="0"/>
    <n v="0"/>
    <n v="0"/>
    <n v="0"/>
    <n v="0"/>
    <n v="0"/>
    <n v="0"/>
    <n v="0"/>
    <n v="0"/>
    <n v="1"/>
    <n v="0"/>
    <n v="0"/>
    <n v="0"/>
    <n v="0"/>
    <n v="0"/>
    <n v="0"/>
    <n v="0"/>
    <n v="0"/>
    <n v="0"/>
    <n v="0"/>
    <n v="0"/>
    <n v="0"/>
    <n v="0"/>
    <n v="44586"/>
    <n v="44586"/>
    <n v="0"/>
    <n v="1"/>
    <n v="0"/>
    <n v="2022"/>
    <n v="1"/>
    <n v="30"/>
    <n v="2"/>
    <m/>
    <m/>
    <m/>
    <x v="3"/>
    <s v="Direct"/>
    <x v="0"/>
    <x v="0"/>
    <x v="2"/>
  </r>
  <r>
    <n v="55701106"/>
    <s v="Data Scientist"/>
    <x v="0"/>
    <s v="Mathematics, Statistics &amp; Information Sciences"/>
    <x v="41"/>
    <n v="39090289"/>
    <m/>
    <m/>
    <d v="2022-01-25T00:00:00"/>
    <n v="44616.999988425923"/>
    <m/>
    <s v="Australia"/>
    <x v="3"/>
    <x v="3"/>
    <s v="CBD, Inner &amp; Western Suburbs"/>
    <s v="perth"/>
    <x v="0"/>
    <m/>
    <m/>
    <s v="https://www.seek.com.au/job/55701106?type=standard"/>
    <n v="0"/>
    <n v="1"/>
    <n v="0"/>
    <n v="1"/>
    <n v="0"/>
    <n v="0"/>
    <n v="0"/>
    <n v="0"/>
    <n v="0"/>
    <n v="0"/>
    <n v="0"/>
    <n v="0"/>
    <n v="0"/>
    <n v="1"/>
    <n v="0"/>
    <n v="0"/>
    <n v="0"/>
    <n v="0"/>
    <n v="0"/>
    <n v="0"/>
    <n v="0"/>
    <n v="0"/>
    <n v="0"/>
    <n v="0"/>
    <n v="0"/>
    <n v="44586"/>
    <n v="44586"/>
    <n v="1"/>
    <n v="1"/>
    <n v="0"/>
    <n v="2022"/>
    <n v="1"/>
    <n v="30"/>
    <n v="3"/>
    <m/>
    <m/>
    <m/>
    <x v="3"/>
    <s v="Recruiter"/>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93B489-D9BF-496E-9ACC-0AB218597D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9:B34" firstHeaderRow="1" firstDataRow="1" firstDataCol="1"/>
  <pivotFields count="62">
    <pivotField showAll="0"/>
    <pivotField showAll="0"/>
    <pivotField dataField="1" showAll="0">
      <items count="26">
        <item x="12"/>
        <item x="16"/>
        <item x="13"/>
        <item x="2"/>
        <item x="19"/>
        <item x="20"/>
        <item x="7"/>
        <item x="23"/>
        <item x="3"/>
        <item x="11"/>
        <item x="4"/>
        <item x="9"/>
        <item x="22"/>
        <item x="8"/>
        <item x="1"/>
        <item x="10"/>
        <item x="14"/>
        <item x="18"/>
        <item x="5"/>
        <item x="6"/>
        <item x="21"/>
        <item x="15"/>
        <item x="24"/>
        <item x="0"/>
        <item x="17"/>
        <item t="default"/>
      </items>
    </pivotField>
    <pivotField showAll="0"/>
    <pivotField showAll="0"/>
    <pivotField showAll="0"/>
    <pivotField showAll="0"/>
    <pivotField showAll="0"/>
    <pivotField numFmtId="14" showAll="0"/>
    <pivotField showAll="0"/>
    <pivotField showAll="0"/>
    <pivotField showAll="0"/>
    <pivotField showAll="0">
      <items count="11">
        <item x="1"/>
        <item x="0"/>
        <item x="5"/>
        <item x="9"/>
        <item x="4"/>
        <item x="6"/>
        <item x="7"/>
        <item x="8"/>
        <item x="2"/>
        <item x="3"/>
        <item t="default"/>
      </items>
    </pivotField>
    <pivotField showAll="0"/>
    <pivotField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s>
  <rowFields count="1">
    <field x="16"/>
  </rowFields>
  <rowItems count="5">
    <i>
      <x v="2"/>
    </i>
    <i>
      <x v="1"/>
    </i>
    <i>
      <x/>
    </i>
    <i>
      <x v="3"/>
    </i>
    <i t="grand">
      <x/>
    </i>
  </rowItems>
  <colItems count="1">
    <i/>
  </colItems>
  <dataFields count="1">
    <dataField name="Count of job_classification" fld="2"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6" count="1" selected="0">
            <x v="2"/>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 chart="1" format="3">
      <pivotArea type="data" outline="0" fieldPosition="0">
        <references count="2">
          <reference field="4294967294" count="1" selected="0">
            <x v="0"/>
          </reference>
          <reference field="16" count="1" selected="0">
            <x v="0"/>
          </reference>
        </references>
      </pivotArea>
    </chartFormat>
    <chartFormat chart="1" format="4">
      <pivotArea type="data" outline="0" fieldPosition="0">
        <references count="2">
          <reference field="4294967294" count="1" selected="0">
            <x v="0"/>
          </reference>
          <reference field="16" count="1" selected="0">
            <x v="3"/>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6" count="1" selected="0">
            <x v="2"/>
          </reference>
        </references>
      </pivotArea>
    </chartFormat>
    <chartFormat chart="16" format="12">
      <pivotArea type="data" outline="0" fieldPosition="0">
        <references count="2">
          <reference field="4294967294" count="1" selected="0">
            <x v="0"/>
          </reference>
          <reference field="16" count="1" selected="0">
            <x v="1"/>
          </reference>
        </references>
      </pivotArea>
    </chartFormat>
    <chartFormat chart="16" format="13">
      <pivotArea type="data" outline="0" fieldPosition="0">
        <references count="2">
          <reference field="4294967294" count="1" selected="0">
            <x v="0"/>
          </reference>
          <reference field="16" count="1" selected="0">
            <x v="0"/>
          </reference>
        </references>
      </pivotArea>
    </chartFormat>
    <chartFormat chart="16" format="1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0249C9-0ED8-4B49-B21E-679DC91784E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1:B119" firstHeaderRow="1" firstDataRow="1" firstDataCol="1"/>
  <pivotFields count="62">
    <pivotField showAll="0"/>
    <pivotField showAll="0"/>
    <pivotField dataField="1" showAll="0">
      <items count="26">
        <item x="12"/>
        <item x="16"/>
        <item x="13"/>
        <item x="2"/>
        <item x="19"/>
        <item x="20"/>
        <item x="7"/>
        <item x="23"/>
        <item x="3"/>
        <item x="11"/>
        <item x="4"/>
        <item x="9"/>
        <item x="22"/>
        <item x="8"/>
        <item x="1"/>
        <item x="10"/>
        <item x="14"/>
        <item x="18"/>
        <item x="5"/>
        <item x="6"/>
        <item x="21"/>
        <item x="15"/>
        <item x="24"/>
        <item x="0"/>
        <item x="17"/>
        <item t="default"/>
      </items>
    </pivotField>
    <pivotField showAll="0"/>
    <pivotField showAll="0"/>
    <pivotField showAll="0"/>
    <pivotField showAll="0"/>
    <pivotField showAll="0"/>
    <pivotField numFmtId="14" showAll="0"/>
    <pivotField showAll="0"/>
    <pivotField showAll="0"/>
    <pivotField showAll="0"/>
    <pivotField showAll="0">
      <items count="11">
        <item x="1"/>
        <item x="0"/>
        <item x="5"/>
        <item x="9"/>
        <item x="4"/>
        <item x="6"/>
        <item x="7"/>
        <item x="8"/>
        <item x="2"/>
        <item x="3"/>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axis="axisRow" showAll="0">
      <items count="8">
        <item x="1"/>
        <item x="2"/>
        <item x="0"/>
        <item x="3"/>
        <item x="4"/>
        <item x="5"/>
        <item x="6"/>
        <item t="default"/>
      </items>
    </pivotField>
  </pivotFields>
  <rowFields count="1">
    <field x="61"/>
  </rowFields>
  <rowItems count="8">
    <i>
      <x/>
    </i>
    <i>
      <x v="1"/>
    </i>
    <i>
      <x v="2"/>
    </i>
    <i>
      <x v="3"/>
    </i>
    <i>
      <x v="4"/>
    </i>
    <i>
      <x v="5"/>
    </i>
    <i>
      <x v="6"/>
    </i>
    <i t="grand">
      <x/>
    </i>
  </rowItems>
  <colItems count="1">
    <i/>
  </colItems>
  <dataFields count="1">
    <dataField name="Count of job_classification" fld="2"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41AA0A-3190-42E9-9BFC-E5C55350D050}"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 firstHeaderRow="0" firstDataRow="0" firstDataCol="0"/>
  <pivotFields count="62">
    <pivotField showAll="0"/>
    <pivotField showAll="0"/>
    <pivotField showAll="0">
      <items count="26">
        <item x="12"/>
        <item x="16"/>
        <item x="13"/>
        <item x="2"/>
        <item x="19"/>
        <item x="20"/>
        <item x="7"/>
        <item x="23"/>
        <item x="3"/>
        <item x="11"/>
        <item x="4"/>
        <item x="9"/>
        <item x="22"/>
        <item x="8"/>
        <item x="1"/>
        <item x="10"/>
        <item x="14"/>
        <item x="18"/>
        <item x="5"/>
        <item x="6"/>
        <item x="21"/>
        <item x="15"/>
        <item x="24"/>
        <item x="0"/>
        <item x="17"/>
        <item t="default"/>
      </items>
    </pivotField>
    <pivotField showAll="0"/>
    <pivotField showAll="0"/>
    <pivotField showAll="0"/>
    <pivotField showAll="0"/>
    <pivotField showAll="0"/>
    <pivotField numFmtId="14" showAll="0"/>
    <pivotField showAll="0"/>
    <pivotField showAll="0"/>
    <pivotField showAll="0"/>
    <pivotField showAll="0">
      <items count="11">
        <item x="1"/>
        <item x="0"/>
        <item x="5"/>
        <item x="9"/>
        <item x="4"/>
        <item x="6"/>
        <item x="7"/>
        <item x="8"/>
        <item x="2"/>
        <item x="3"/>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EB543F-D7E3-43C5-BA55-D77476C4CEC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55:B61" firstHeaderRow="1" firstDataRow="1" firstDataCol="1"/>
  <pivotFields count="62">
    <pivotField showAll="0"/>
    <pivotField showAll="0"/>
    <pivotField dataField="1" showAll="0">
      <items count="26">
        <item x="12"/>
        <item x="16"/>
        <item x="13"/>
        <item x="2"/>
        <item x="19"/>
        <item x="20"/>
        <item x="7"/>
        <item x="23"/>
        <item x="3"/>
        <item x="11"/>
        <item x="4"/>
        <item x="9"/>
        <item x="22"/>
        <item x="8"/>
        <item x="1"/>
        <item x="10"/>
        <item x="14"/>
        <item x="18"/>
        <item x="5"/>
        <item x="6"/>
        <item x="21"/>
        <item x="15"/>
        <item x="24"/>
        <item x="0"/>
        <item x="17"/>
        <item t="default"/>
      </items>
    </pivotField>
    <pivotField showAll="0"/>
    <pivotField showAll="0"/>
    <pivotField showAll="0"/>
    <pivotField showAll="0"/>
    <pivotField showAll="0"/>
    <pivotField numFmtId="14" showAll="0"/>
    <pivotField showAll="0"/>
    <pivotField showAll="0"/>
    <pivotField showAll="0"/>
    <pivotField showAll="0">
      <items count="11">
        <item x="1"/>
        <item x="0"/>
        <item x="5"/>
        <item x="9"/>
        <item x="4"/>
        <item x="6"/>
        <item x="7"/>
        <item x="8"/>
        <item x="2"/>
        <item x="3"/>
        <item t="default"/>
      </items>
    </pivotField>
    <pivotField axis="axisRow" showAll="0" measureFilter="1" sortType="ascending">
      <items count="37">
        <item x="6"/>
        <item x="35"/>
        <item x="19"/>
        <item x="29"/>
        <item x="28"/>
        <item x="27"/>
        <item x="23"/>
        <item x="14"/>
        <item x="10"/>
        <item x="4"/>
        <item x="1"/>
        <item x="31"/>
        <item x="5"/>
        <item x="26"/>
        <item x="22"/>
        <item x="24"/>
        <item x="17"/>
        <item x="9"/>
        <item x="21"/>
        <item x="32"/>
        <item x="16"/>
        <item x="2"/>
        <item x="34"/>
        <item x="11"/>
        <item x="18"/>
        <item x="3"/>
        <item x="20"/>
        <item x="30"/>
        <item x="25"/>
        <item x="13"/>
        <item x="12"/>
        <item x="0"/>
        <item x="8"/>
        <item x="7"/>
        <item x="15"/>
        <item x="3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s>
  <rowFields count="1">
    <field x="13"/>
  </rowFields>
  <rowItems count="6">
    <i>
      <x v="25"/>
    </i>
    <i>
      <x v="10"/>
    </i>
    <i>
      <x v="9"/>
    </i>
    <i>
      <x v="21"/>
    </i>
    <i>
      <x v="31"/>
    </i>
    <i t="grand">
      <x/>
    </i>
  </rowItems>
  <colItems count="1">
    <i/>
  </colItems>
  <dataFields count="1">
    <dataField name="Count of job_classification" fld="2" subtotal="count"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31"/>
          </reference>
        </references>
      </pivotArea>
    </chartFormat>
    <chartFormat chart="2" format="2">
      <pivotArea type="data" outline="0" fieldPosition="0">
        <references count="2">
          <reference field="4294967294" count="1" selected="0">
            <x v="0"/>
          </reference>
          <reference field="13" count="1" selected="0">
            <x v="21"/>
          </reference>
        </references>
      </pivotArea>
    </chartFormat>
    <chartFormat chart="2" format="3">
      <pivotArea type="data" outline="0" fieldPosition="0">
        <references count="2">
          <reference field="4294967294" count="1" selected="0">
            <x v="0"/>
          </reference>
          <reference field="13" count="1" selected="0">
            <x v="9"/>
          </reference>
        </references>
      </pivotArea>
    </chartFormat>
    <chartFormat chart="2" format="4">
      <pivotArea type="data" outline="0" fieldPosition="0">
        <references count="2">
          <reference field="4294967294" count="1" selected="0">
            <x v="0"/>
          </reference>
          <reference field="13" count="1" selected="0">
            <x v="10"/>
          </reference>
        </references>
      </pivotArea>
    </chartFormat>
    <chartFormat chart="2" format="5">
      <pivotArea type="data" outline="0" fieldPosition="0">
        <references count="2">
          <reference field="4294967294" count="1" selected="0">
            <x v="0"/>
          </reference>
          <reference field="13" count="1" selected="0">
            <x v="25"/>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3" count="1" selected="0">
            <x v="25"/>
          </reference>
        </references>
      </pivotArea>
    </chartFormat>
    <chartFormat chart="7" format="14">
      <pivotArea type="data" outline="0" fieldPosition="0">
        <references count="2">
          <reference field="4294967294" count="1" selected="0">
            <x v="0"/>
          </reference>
          <reference field="13" count="1" selected="0">
            <x v="10"/>
          </reference>
        </references>
      </pivotArea>
    </chartFormat>
    <chartFormat chart="7" format="15">
      <pivotArea type="data" outline="0" fieldPosition="0">
        <references count="2">
          <reference field="4294967294" count="1" selected="0">
            <x v="0"/>
          </reference>
          <reference field="13" count="1" selected="0">
            <x v="9"/>
          </reference>
        </references>
      </pivotArea>
    </chartFormat>
    <chartFormat chart="7" format="16">
      <pivotArea type="data" outline="0" fieldPosition="0">
        <references count="2">
          <reference field="4294967294" count="1" selected="0">
            <x v="0"/>
          </reference>
          <reference field="13" count="1" selected="0">
            <x v="21"/>
          </reference>
        </references>
      </pivotArea>
    </chartFormat>
    <chartFormat chart="7" format="17">
      <pivotArea type="data" outline="0" fieldPosition="0">
        <references count="2">
          <reference field="4294967294" count="1" selected="0">
            <x v="0"/>
          </reference>
          <reference field="13" count="1" selected="0">
            <x v="31"/>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7B6E5D-D1E4-4186-BAFA-0C35FD09C17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5:B71" firstHeaderRow="1" firstDataRow="1" firstDataCol="1"/>
  <pivotFields count="62">
    <pivotField showAll="0"/>
    <pivotField showAll="0"/>
    <pivotField dataField="1" showAll="0">
      <items count="26">
        <item x="12"/>
        <item x="16"/>
        <item x="13"/>
        <item x="2"/>
        <item x="19"/>
        <item x="20"/>
        <item x="7"/>
        <item x="23"/>
        <item x="3"/>
        <item x="11"/>
        <item x="4"/>
        <item x="9"/>
        <item x="22"/>
        <item x="8"/>
        <item x="1"/>
        <item x="10"/>
        <item x="14"/>
        <item x="18"/>
        <item x="5"/>
        <item x="6"/>
        <item x="21"/>
        <item x="15"/>
        <item x="24"/>
        <item x="0"/>
        <item x="17"/>
        <item t="default"/>
      </items>
    </pivotField>
    <pivotField showAll="0"/>
    <pivotField axis="axisRow" showAll="0" measureFilter="1" sortType="ascending">
      <items count="924">
        <item x="98"/>
        <item x="292"/>
        <item x="107"/>
        <item x="912"/>
        <item x="62"/>
        <item x="909"/>
        <item x="275"/>
        <item x="579"/>
        <item x="421"/>
        <item x="407"/>
        <item x="230"/>
        <item x="500"/>
        <item x="738"/>
        <item x="443"/>
        <item x="361"/>
        <item x="615"/>
        <item x="409"/>
        <item x="751"/>
        <item x="787"/>
        <item x="737"/>
        <item x="691"/>
        <item x="67"/>
        <item x="88"/>
        <item x="376"/>
        <item x="605"/>
        <item x="804"/>
        <item x="141"/>
        <item x="896"/>
        <item x="248"/>
        <item x="331"/>
        <item x="388"/>
        <item x="886"/>
        <item x="619"/>
        <item x="395"/>
        <item x="496"/>
        <item x="28"/>
        <item x="418"/>
        <item x="370"/>
        <item x="15"/>
        <item x="246"/>
        <item x="775"/>
        <item x="774"/>
        <item x="404"/>
        <item x="777"/>
        <item x="696"/>
        <item x="541"/>
        <item x="539"/>
        <item x="116"/>
        <item x="581"/>
        <item x="790"/>
        <item x="476"/>
        <item x="16"/>
        <item x="332"/>
        <item x="191"/>
        <item x="366"/>
        <item x="355"/>
        <item x="284"/>
        <item x="515"/>
        <item x="273"/>
        <item x="339"/>
        <item x="213"/>
        <item x="689"/>
        <item x="322"/>
        <item x="536"/>
        <item x="352"/>
        <item x="794"/>
        <item x="228"/>
        <item x="75"/>
        <item x="538"/>
        <item x="117"/>
        <item x="655"/>
        <item x="595"/>
        <item x="327"/>
        <item x="377"/>
        <item x="810"/>
        <item x="2"/>
        <item x="900"/>
        <item x="713"/>
        <item x="898"/>
        <item x="315"/>
        <item x="649"/>
        <item x="732"/>
        <item x="17"/>
        <item x="569"/>
        <item x="852"/>
        <item x="297"/>
        <item x="565"/>
        <item x="798"/>
        <item x="861"/>
        <item x="76"/>
        <item x="510"/>
        <item x="372"/>
        <item x="850"/>
        <item x="883"/>
        <item x="766"/>
        <item x="803"/>
        <item x="708"/>
        <item x="693"/>
        <item x="921"/>
        <item x="919"/>
        <item x="637"/>
        <item x="457"/>
        <item x="736"/>
        <item x="143"/>
        <item x="849"/>
        <item x="196"/>
        <item x="286"/>
        <item x="247"/>
        <item x="210"/>
        <item x="557"/>
        <item x="397"/>
        <item x="295"/>
        <item x="525"/>
        <item x="241"/>
        <item x="231"/>
        <item x="570"/>
        <item x="701"/>
        <item x="168"/>
        <item x="371"/>
        <item x="121"/>
        <item x="163"/>
        <item x="259"/>
        <item x="854"/>
        <item x="288"/>
        <item x="156"/>
        <item x="842"/>
        <item x="511"/>
        <item x="6"/>
        <item x="840"/>
        <item x="813"/>
        <item x="645"/>
        <item x="302"/>
        <item x="773"/>
        <item x="657"/>
        <item x="507"/>
        <item x="133"/>
        <item x="837"/>
        <item x="166"/>
        <item x="867"/>
        <item x="293"/>
        <item x="526"/>
        <item x="251"/>
        <item x="432"/>
        <item x="260"/>
        <item x="68"/>
        <item x="124"/>
        <item x="89"/>
        <item x="419"/>
        <item x="881"/>
        <item x="484"/>
        <item x="102"/>
        <item x="170"/>
        <item x="441"/>
        <item x="435"/>
        <item x="46"/>
        <item x="529"/>
        <item x="413"/>
        <item x="894"/>
        <item x="261"/>
        <item x="202"/>
        <item x="359"/>
        <item x="792"/>
        <item x="789"/>
        <item x="208"/>
        <item x="730"/>
        <item x="111"/>
        <item x="477"/>
        <item x="18"/>
        <item x="638"/>
        <item x="765"/>
        <item x="158"/>
        <item x="809"/>
        <item x="747"/>
        <item x="392"/>
        <item x="688"/>
        <item x="524"/>
        <item x="550"/>
        <item x="485"/>
        <item x="609"/>
        <item x="200"/>
        <item x="786"/>
        <item x="93"/>
        <item x="270"/>
        <item x="378"/>
        <item x="552"/>
        <item x="763"/>
        <item x="694"/>
        <item x="125"/>
        <item x="305"/>
        <item x="57"/>
        <item x="456"/>
        <item x="668"/>
        <item x="664"/>
        <item x="122"/>
        <item x="512"/>
        <item x="424"/>
        <item x="103"/>
        <item x="797"/>
        <item x="290"/>
        <item x="201"/>
        <item x="278"/>
        <item x="411"/>
        <item x="745"/>
        <item x="161"/>
        <item x="323"/>
        <item x="72"/>
        <item x="724"/>
        <item x="819"/>
        <item x="454"/>
        <item x="607"/>
        <item x="471"/>
        <item x="414"/>
        <item x="572"/>
        <item x="473"/>
        <item x="784"/>
        <item x="451"/>
        <item x="10"/>
        <item x="23"/>
        <item x="801"/>
        <item x="337"/>
        <item x="428"/>
        <item x="648"/>
        <item x="802"/>
        <item x="650"/>
        <item x="463"/>
        <item x="381"/>
        <item x="266"/>
        <item x="721"/>
        <item x="385"/>
        <item x="586"/>
        <item x="613"/>
        <item x="481"/>
        <item x="52"/>
        <item x="192"/>
        <item x="846"/>
        <item x="220"/>
        <item x="487"/>
        <item x="96"/>
        <item x="702"/>
        <item x="807"/>
        <item x="269"/>
        <item x="877"/>
        <item x="683"/>
        <item x="509"/>
        <item x="678"/>
        <item x="704"/>
        <item x="835"/>
        <item x="891"/>
        <item x="625"/>
        <item x="821"/>
        <item x="466"/>
        <item x="675"/>
        <item x="873"/>
        <item x="762"/>
        <item x="491"/>
        <item x="214"/>
        <item x="699"/>
        <item x="748"/>
        <item x="820"/>
        <item x="739"/>
        <item x="711"/>
        <item x="547"/>
        <item x="320"/>
        <item x="396"/>
        <item x="544"/>
        <item x="920"/>
        <item x="574"/>
        <item x="764"/>
        <item x="31"/>
        <item x="690"/>
        <item x="222"/>
        <item x="55"/>
        <item x="799"/>
        <item x="743"/>
        <item x="647"/>
        <item x="843"/>
        <item x="345"/>
        <item x="902"/>
        <item x="207"/>
        <item x="618"/>
        <item x="593"/>
        <item x="855"/>
        <item x="281"/>
        <item x="710"/>
        <item x="639"/>
        <item x="483"/>
        <item x="641"/>
        <item x="235"/>
        <item x="642"/>
        <item x="272"/>
        <item x="43"/>
        <item x="401"/>
        <item x="437"/>
        <item x="885"/>
        <item x="469"/>
        <item x="567"/>
        <item x="489"/>
        <item x="616"/>
        <item x="824"/>
        <item x="152"/>
        <item x="673"/>
        <item x="38"/>
        <item x="800"/>
        <item x="189"/>
        <item x="348"/>
        <item x="530"/>
        <item x="594"/>
        <item x="176"/>
        <item x="720"/>
        <item x="172"/>
        <item x="660"/>
        <item x="646"/>
        <item x="349"/>
        <item x="779"/>
        <item x="778"/>
        <item x="755"/>
        <item x="73"/>
        <item x="915"/>
        <item x="596"/>
        <item x="149"/>
        <item x="351"/>
        <item x="878"/>
        <item x="81"/>
        <item x="134"/>
        <item x="682"/>
        <item x="562"/>
        <item x="602"/>
        <item x="328"/>
        <item x="384"/>
        <item x="155"/>
        <item x="257"/>
        <item x="65"/>
        <item x="888"/>
        <item x="603"/>
        <item x="4"/>
        <item x="427"/>
        <item x="162"/>
        <item x="51"/>
        <item x="304"/>
        <item x="380"/>
        <item x="656"/>
        <item x="26"/>
        <item x="679"/>
        <item x="577"/>
        <item x="375"/>
        <item x="876"/>
        <item x="555"/>
        <item x="403"/>
        <item x="815"/>
        <item x="298"/>
        <item x="585"/>
        <item x="34"/>
        <item x="670"/>
        <item x="164"/>
        <item x="599"/>
        <item x="499"/>
        <item x="520"/>
        <item x="173"/>
        <item x="597"/>
        <item x="870"/>
        <item x="232"/>
        <item x="522"/>
        <item x="584"/>
        <item x="389"/>
        <item x="250"/>
        <item x="687"/>
        <item x="283"/>
        <item x="913"/>
        <item x="621"/>
        <item x="105"/>
        <item x="195"/>
        <item x="560"/>
        <item x="249"/>
        <item x="793"/>
        <item x="154"/>
        <item x="393"/>
        <item x="69"/>
        <item x="498"/>
        <item x="631"/>
        <item x="182"/>
        <item x="80"/>
        <item x="892"/>
        <item x="543"/>
        <item x="431"/>
        <item x="291"/>
        <item x="592"/>
        <item x="907"/>
        <item x="19"/>
        <item x="335"/>
        <item x="131"/>
        <item x="749"/>
        <item x="455"/>
        <item x="448"/>
        <item x="186"/>
        <item x="434"/>
        <item x="150"/>
        <item x="871"/>
        <item x="545"/>
        <item x="893"/>
        <item x="918"/>
        <item x="899"/>
        <item x="746"/>
        <item x="845"/>
        <item x="383"/>
        <item x="206"/>
        <item x="578"/>
        <item x="399"/>
        <item x="0"/>
        <item x="890"/>
        <item x="808"/>
        <item x="468"/>
        <item x="301"/>
        <item x="449"/>
        <item x="181"/>
        <item x="758"/>
        <item x="11"/>
        <item x="869"/>
        <item x="326"/>
        <item x="563"/>
        <item x="906"/>
        <item x="446"/>
        <item x="223"/>
        <item x="741"/>
        <item x="872"/>
        <item x="714"/>
        <item x="3"/>
        <item x="640"/>
        <item x="48"/>
        <item x="505"/>
        <item x="363"/>
        <item x="147"/>
        <item x="256"/>
        <item x="160"/>
        <item x="229"/>
        <item x="86"/>
        <item x="14"/>
        <item x="722"/>
        <item x="406"/>
        <item x="309"/>
        <item x="115"/>
        <item x="518"/>
        <item x="22"/>
        <item x="601"/>
        <item x="238"/>
        <item x="101"/>
        <item x="211"/>
        <item x="726"/>
        <item x="548"/>
        <item x="329"/>
        <item x="82"/>
        <item x="658"/>
        <item x="598"/>
        <item x="360"/>
        <item x="184"/>
        <item x="558"/>
        <item x="829"/>
        <item x="759"/>
        <item x="217"/>
        <item x="364"/>
        <item x="590"/>
        <item x="40"/>
        <item x="271"/>
        <item x="420"/>
        <item x="74"/>
        <item x="836"/>
        <item x="390"/>
        <item x="357"/>
        <item x="812"/>
        <item x="831"/>
        <item x="54"/>
        <item x="663"/>
        <item x="860"/>
        <item x="620"/>
        <item x="398"/>
        <item x="417"/>
        <item x="882"/>
        <item x="612"/>
        <item x="770"/>
        <item x="145"/>
        <item x="171"/>
        <item x="771"/>
        <item x="582"/>
        <item x="308"/>
        <item x="452"/>
        <item x="70"/>
        <item x="226"/>
        <item x="695"/>
        <item x="61"/>
        <item x="408"/>
        <item x="317"/>
        <item x="568"/>
        <item x="627"/>
        <item x="219"/>
        <item x="707"/>
        <item x="239"/>
        <item x="865"/>
        <item x="64"/>
        <item x="325"/>
        <item x="444"/>
        <item x="350"/>
        <item x="884"/>
        <item x="622"/>
        <item x="834"/>
        <item x="178"/>
        <item x="394"/>
        <item x="868"/>
        <item x="319"/>
        <item x="662"/>
        <item x="718"/>
        <item x="735"/>
        <item x="828"/>
        <item x="502"/>
        <item x="501"/>
        <item x="752"/>
        <item x="633"/>
        <item x="280"/>
        <item x="600"/>
        <item x="307"/>
        <item x="561"/>
        <item x="826"/>
        <item x="106"/>
        <item x="719"/>
        <item x="5"/>
        <item x="306"/>
        <item x="853"/>
        <item x="146"/>
        <item x="274"/>
        <item x="910"/>
        <item x="47"/>
        <item x="617"/>
        <item x="783"/>
        <item x="858"/>
        <item x="729"/>
        <item x="474"/>
        <item x="604"/>
        <item x="488"/>
        <item x="78"/>
        <item x="60"/>
        <item x="635"/>
        <item x="705"/>
        <item x="312"/>
        <item x="686"/>
        <item x="252"/>
        <item x="128"/>
        <item x="144"/>
        <item x="425"/>
        <item x="532"/>
        <item x="32"/>
        <item x="459"/>
        <item x="356"/>
        <item x="94"/>
        <item x="242"/>
        <item x="30"/>
        <item x="8"/>
        <item x="551"/>
        <item x="83"/>
        <item x="136"/>
        <item x="367"/>
        <item x="661"/>
        <item x="234"/>
        <item x="338"/>
        <item x="573"/>
        <item x="119"/>
        <item x="430"/>
        <item x="135"/>
        <item x="198"/>
        <item x="614"/>
        <item x="527"/>
        <item x="753"/>
        <item x="667"/>
        <item x="653"/>
        <item x="782"/>
        <item x="183"/>
        <item x="589"/>
        <item x="830"/>
        <item x="681"/>
        <item x="264"/>
        <item x="258"/>
        <item x="811"/>
        <item x="203"/>
        <item x="874"/>
        <item x="875"/>
        <item x="450"/>
        <item x="237"/>
        <item x="795"/>
        <item x="508"/>
        <item x="59"/>
        <item x="806"/>
        <item x="91"/>
        <item x="464"/>
        <item x="209"/>
        <item x="224"/>
        <item x="423"/>
        <item x="490"/>
        <item x="29"/>
        <item x="296"/>
        <item x="97"/>
        <item x="227"/>
        <item x="671"/>
        <item x="439"/>
        <item x="553"/>
        <item x="299"/>
        <item x="215"/>
        <item x="310"/>
        <item x="535"/>
        <item x="533"/>
        <item x="470"/>
        <item x="194"/>
        <item x="37"/>
        <item x="114"/>
        <item x="108"/>
        <item x="263"/>
        <item x="903"/>
        <item x="922"/>
        <item x="453"/>
        <item x="654"/>
        <item x="723"/>
        <item x="863"/>
        <item x="429"/>
        <item x="531"/>
        <item x="914"/>
        <item x="13"/>
        <item x="236"/>
        <item x="606"/>
        <item x="142"/>
        <item x="85"/>
        <item x="768"/>
        <item x="36"/>
        <item x="71"/>
        <item x="365"/>
        <item x="165"/>
        <item x="87"/>
        <item x="112"/>
        <item x="95"/>
        <item x="462"/>
        <item x="887"/>
        <item x="344"/>
        <item x="341"/>
        <item x="461"/>
        <item x="897"/>
        <item x="262"/>
        <item x="110"/>
        <item x="20"/>
        <item x="204"/>
        <item x="334"/>
        <item x="904"/>
        <item x="580"/>
        <item x="659"/>
        <item x="193"/>
        <item x="369"/>
        <item x="42"/>
        <item x="791"/>
        <item x="53"/>
        <item x="123"/>
        <item x="386"/>
        <item x="438"/>
        <item x="24"/>
        <item x="175"/>
        <item x="866"/>
        <item x="717"/>
        <item x="174"/>
        <item x="727"/>
        <item x="77"/>
        <item x="503"/>
        <item x="347"/>
        <item x="316"/>
        <item x="760"/>
        <item x="839"/>
        <item x="233"/>
        <item x="410"/>
        <item x="591"/>
        <item x="703"/>
        <item x="1"/>
        <item x="405"/>
        <item x="151"/>
        <item x="49"/>
        <item x="844"/>
        <item x="267"/>
        <item x="698"/>
        <item x="321"/>
        <item x="104"/>
        <item x="440"/>
        <item x="426"/>
        <item x="303"/>
        <item x="576"/>
        <item x="442"/>
        <item x="880"/>
        <item x="265"/>
        <item x="652"/>
        <item x="825"/>
        <item x="859"/>
        <item x="624"/>
        <item x="276"/>
        <item x="39"/>
        <item x="340"/>
        <item x="546"/>
        <item x="506"/>
        <item x="415"/>
        <item x="157"/>
        <item x="90"/>
        <item x="634"/>
        <item x="492"/>
        <item x="279"/>
        <item x="412"/>
        <item x="197"/>
        <item x="7"/>
        <item x="287"/>
        <item x="716"/>
        <item x="478"/>
        <item x="672"/>
        <item x="556"/>
        <item x="669"/>
        <item x="540"/>
        <item x="21"/>
        <item x="137"/>
        <item x="733"/>
        <item x="504"/>
        <item x="343"/>
        <item x="153"/>
        <item x="422"/>
        <item x="817"/>
        <item x="513"/>
        <item x="780"/>
        <item x="382"/>
        <item x="126"/>
        <item x="734"/>
        <item x="180"/>
        <item x="139"/>
        <item x="56"/>
        <item x="725"/>
        <item x="628"/>
        <item x="100"/>
        <item x="676"/>
        <item x="916"/>
        <item x="608"/>
        <item x="623"/>
        <item x="92"/>
        <item x="333"/>
        <item x="277"/>
        <item x="35"/>
        <item x="190"/>
        <item x="879"/>
        <item x="851"/>
        <item x="113"/>
        <item x="767"/>
        <item x="833"/>
        <item x="564"/>
        <item x="823"/>
        <item x="416"/>
        <item x="856"/>
        <item x="79"/>
        <item x="475"/>
        <item x="497"/>
        <item x="744"/>
        <item x="324"/>
        <item x="45"/>
        <item x="240"/>
        <item x="148"/>
        <item x="245"/>
        <item x="218"/>
        <item x="757"/>
        <item x="311"/>
        <item x="445"/>
        <item x="534"/>
        <item x="805"/>
        <item x="225"/>
        <item x="358"/>
        <item x="212"/>
        <item x="685"/>
        <item x="216"/>
        <item x="243"/>
        <item x="692"/>
        <item x="188"/>
        <item x="313"/>
        <item x="822"/>
        <item x="528"/>
        <item x="559"/>
        <item x="12"/>
        <item x="788"/>
        <item x="44"/>
        <item x="221"/>
        <item x="379"/>
        <item x="27"/>
        <item x="517"/>
        <item x="244"/>
        <item x="109"/>
        <item x="571"/>
        <item x="185"/>
        <item x="847"/>
        <item x="728"/>
        <item x="391"/>
        <item x="895"/>
        <item x="665"/>
        <item x="50"/>
        <item x="750"/>
        <item x="253"/>
        <item x="66"/>
        <item x="816"/>
        <item x="901"/>
        <item x="549"/>
        <item x="680"/>
        <item x="254"/>
        <item x="643"/>
        <item x="9"/>
        <item x="554"/>
        <item x="917"/>
        <item x="644"/>
        <item x="467"/>
        <item x="636"/>
        <item x="493"/>
        <item x="818"/>
        <item x="400"/>
        <item x="521"/>
        <item x="908"/>
        <item x="785"/>
        <item x="519"/>
        <item x="330"/>
        <item x="864"/>
        <item x="336"/>
        <item x="494"/>
        <item x="610"/>
        <item x="583"/>
        <item x="486"/>
        <item x="187"/>
        <item x="472"/>
        <item x="199"/>
        <item x="709"/>
        <item x="179"/>
        <item x="781"/>
        <item x="120"/>
        <item x="458"/>
        <item x="666"/>
        <item x="159"/>
        <item x="626"/>
        <item x="674"/>
        <item x="63"/>
        <item x="433"/>
        <item x="769"/>
        <item x="167"/>
        <item x="889"/>
        <item x="362"/>
        <item x="129"/>
        <item x="25"/>
        <item x="354"/>
        <item x="99"/>
        <item x="255"/>
        <item x="715"/>
        <item x="58"/>
        <item x="118"/>
        <item x="838"/>
        <item x="731"/>
        <item x="697"/>
        <item x="566"/>
        <item x="630"/>
        <item x="754"/>
        <item x="41"/>
        <item x="756"/>
        <item x="841"/>
        <item x="905"/>
        <item x="132"/>
        <item x="796"/>
        <item x="523"/>
        <item x="814"/>
        <item x="285"/>
        <item x="862"/>
        <item x="314"/>
        <item x="205"/>
        <item x="318"/>
        <item x="651"/>
        <item x="575"/>
        <item x="911"/>
        <item x="587"/>
        <item x="588"/>
        <item x="480"/>
        <item x="677"/>
        <item x="684"/>
        <item x="537"/>
        <item x="169"/>
        <item x="374"/>
        <item x="373"/>
        <item x="138"/>
        <item x="294"/>
        <item x="706"/>
        <item x="740"/>
        <item x="832"/>
        <item x="300"/>
        <item x="542"/>
        <item x="712"/>
        <item x="436"/>
        <item x="482"/>
        <item x="514"/>
        <item x="848"/>
        <item x="84"/>
        <item x="479"/>
        <item x="516"/>
        <item x="629"/>
        <item x="282"/>
        <item x="342"/>
        <item x="700"/>
        <item x="776"/>
        <item x="353"/>
        <item x="268"/>
        <item x="761"/>
        <item x="460"/>
        <item x="130"/>
        <item x="346"/>
        <item x="140"/>
        <item x="495"/>
        <item x="611"/>
        <item x="447"/>
        <item x="387"/>
        <item x="368"/>
        <item x="33"/>
        <item x="827"/>
        <item x="289"/>
        <item x="402"/>
        <item x="127"/>
        <item x="632"/>
        <item x="465"/>
        <item x="772"/>
        <item x="742"/>
        <item x="177"/>
        <item x="857"/>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showAll="0"/>
    <pivotField showAll="0">
      <items count="11">
        <item x="1"/>
        <item x="0"/>
        <item x="5"/>
        <item x="9"/>
        <item x="4"/>
        <item x="6"/>
        <item x="7"/>
        <item x="8"/>
        <item x="2"/>
        <item x="3"/>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s>
  <rowFields count="1">
    <field x="4"/>
  </rowFields>
  <rowItems count="6">
    <i>
      <x v="705"/>
    </i>
    <i>
      <x v="86"/>
    </i>
    <i>
      <x v="779"/>
    </i>
    <i>
      <x v="205"/>
    </i>
    <i>
      <x v="127"/>
    </i>
    <i t="grand">
      <x/>
    </i>
  </rowItems>
  <colItems count="1">
    <i/>
  </colItems>
  <dataFields count="1">
    <dataField name="Count of job_classification" fld="2" subtotal="count" baseField="0" baseItem="0"/>
  </dataField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127"/>
          </reference>
        </references>
      </pivotArea>
    </chartFormat>
    <chartFormat chart="2" format="2">
      <pivotArea type="data" outline="0" fieldPosition="0">
        <references count="2">
          <reference field="4294967294" count="1" selected="0">
            <x v="0"/>
          </reference>
          <reference field="4" count="1" selected="0">
            <x v="205"/>
          </reference>
        </references>
      </pivotArea>
    </chartFormat>
    <chartFormat chart="2" format="3">
      <pivotArea type="data" outline="0" fieldPosition="0">
        <references count="2">
          <reference field="4294967294" count="1" selected="0">
            <x v="0"/>
          </reference>
          <reference field="4" count="1" selected="0">
            <x v="779"/>
          </reference>
        </references>
      </pivotArea>
    </chartFormat>
    <chartFormat chart="2" format="4">
      <pivotArea type="data" outline="0" fieldPosition="0">
        <references count="2">
          <reference field="4294967294" count="1" selected="0">
            <x v="0"/>
          </reference>
          <reference field="4" count="1" selected="0">
            <x v="86"/>
          </reference>
        </references>
      </pivotArea>
    </chartFormat>
    <chartFormat chart="2" format="5">
      <pivotArea type="data" outline="0" fieldPosition="0">
        <references count="2">
          <reference field="4294967294" count="1" selected="0">
            <x v="0"/>
          </reference>
          <reference field="4" count="1" selected="0">
            <x v="705"/>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4" count="1" selected="0">
            <x v="705"/>
          </reference>
        </references>
      </pivotArea>
    </chartFormat>
    <chartFormat chart="8" format="14">
      <pivotArea type="data" outline="0" fieldPosition="0">
        <references count="2">
          <reference field="4294967294" count="1" selected="0">
            <x v="0"/>
          </reference>
          <reference field="4" count="1" selected="0">
            <x v="86"/>
          </reference>
        </references>
      </pivotArea>
    </chartFormat>
    <chartFormat chart="8" format="15">
      <pivotArea type="data" outline="0" fieldPosition="0">
        <references count="2">
          <reference field="4294967294" count="1" selected="0">
            <x v="0"/>
          </reference>
          <reference field="4" count="1" selected="0">
            <x v="779"/>
          </reference>
        </references>
      </pivotArea>
    </chartFormat>
    <chartFormat chart="8" format="16">
      <pivotArea type="data" outline="0" fieldPosition="0">
        <references count="2">
          <reference field="4294967294" count="1" selected="0">
            <x v="0"/>
          </reference>
          <reference field="4" count="1" selected="0">
            <x v="205"/>
          </reference>
        </references>
      </pivotArea>
    </chartFormat>
    <chartFormat chart="8" format="17">
      <pivotArea type="data" outline="0" fieldPosition="0">
        <references count="2">
          <reference field="4294967294" count="1" selected="0">
            <x v="0"/>
          </reference>
          <reference field="4" count="1" selected="0">
            <x v="127"/>
          </reference>
        </references>
      </pivotArea>
    </chartFormat>
    <chartFormat chart="2" format="6">
      <pivotArea type="data" outline="0" fieldPosition="0">
        <references count="2">
          <reference field="4294967294" count="1" selected="0">
            <x v="0"/>
          </reference>
          <reference field="4" count="1" selected="0">
            <x v="550"/>
          </reference>
        </references>
      </pivotArea>
    </chartFormat>
    <chartFormat chart="2" format="7">
      <pivotArea type="data" outline="0" fieldPosition="0">
        <references count="2">
          <reference field="4294967294" count="1" selected="0">
            <x v="0"/>
          </reference>
          <reference field="4" count="1" selected="0">
            <x v="196"/>
          </reference>
        </references>
      </pivotArea>
    </chartFormat>
    <chartFormat chart="2" format="8">
      <pivotArea type="data" outline="0" fieldPosition="0">
        <references count="2">
          <reference field="4294967294" count="1" selected="0">
            <x v="0"/>
          </reference>
          <reference field="4" count="1" selected="0">
            <x v="216"/>
          </reference>
        </references>
      </pivotArea>
    </chartFormat>
    <chartFormat chart="2" format="9">
      <pivotArea type="data" outline="0" fieldPosition="0">
        <references count="2">
          <reference field="4294967294" count="1" selected="0">
            <x v="0"/>
          </reference>
          <reference field="4" count="1" selected="0">
            <x v="434"/>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314957-41D0-48D8-9FDA-EEED9BCE8B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62">
    <pivotField showAll="0"/>
    <pivotField showAll="0"/>
    <pivotField dataField="1" showAll="0">
      <items count="26">
        <item x="12"/>
        <item x="16"/>
        <item x="13"/>
        <item x="2"/>
        <item x="19"/>
        <item x="20"/>
        <item x="7"/>
        <item x="23"/>
        <item x="3"/>
        <item x="11"/>
        <item x="4"/>
        <item x="9"/>
        <item x="22"/>
        <item x="8"/>
        <item x="1"/>
        <item x="10"/>
        <item x="14"/>
        <item x="18"/>
        <item x="5"/>
        <item x="6"/>
        <item x="21"/>
        <item x="15"/>
        <item x="24"/>
        <item x="0"/>
        <item x="17"/>
        <item t="default"/>
      </items>
    </pivotField>
    <pivotField showAll="0"/>
    <pivotField showAll="0"/>
    <pivotField showAll="0"/>
    <pivotField showAll="0"/>
    <pivotField showAll="0"/>
    <pivotField numFmtId="14" showAll="0"/>
    <pivotField showAll="0"/>
    <pivotField showAll="0"/>
    <pivotField showAll="0"/>
    <pivotField showAll="0">
      <items count="11">
        <item x="1"/>
        <item x="0"/>
        <item x="5"/>
        <item x="9"/>
        <item x="4"/>
        <item x="6"/>
        <item x="7"/>
        <item x="8"/>
        <item x="2"/>
        <item x="3"/>
        <item t="default"/>
      </items>
    </pivotField>
    <pivotField showAll="0">
      <items count="37">
        <item x="6"/>
        <item x="35"/>
        <item x="19"/>
        <item x="29"/>
        <item x="28"/>
        <item x="27"/>
        <item x="23"/>
        <item x="14"/>
        <item x="10"/>
        <item x="4"/>
        <item x="1"/>
        <item x="31"/>
        <item x="5"/>
        <item x="26"/>
        <item x="22"/>
        <item x="24"/>
        <item x="17"/>
        <item x="9"/>
        <item x="21"/>
        <item x="32"/>
        <item x="16"/>
        <item x="2"/>
        <item x="34"/>
        <item x="11"/>
        <item x="18"/>
        <item x="3"/>
        <item x="20"/>
        <item x="30"/>
        <item x="25"/>
        <item x="13"/>
        <item x="12"/>
        <item x="0"/>
        <item x="8"/>
        <item x="7"/>
        <item x="15"/>
        <item x="33"/>
        <item t="default"/>
      </items>
    </pivotField>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s>
  <rowItems count="1">
    <i/>
  </rowItems>
  <colItems count="1">
    <i/>
  </colItems>
  <dataFields count="1">
    <dataField name="Count of job_classifica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4AAE45-FE75-4255-BF7C-36816D2FA9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69:C175" firstHeaderRow="1" firstDataRow="1" firstDataCol="1"/>
  <pivotFields count="62">
    <pivotField showAll="0"/>
    <pivotField showAll="0"/>
    <pivotField axis="axisRow" dataField="1" showAll="0" measureFilter="1" sortType="ascending">
      <items count="26">
        <item x="12"/>
        <item x="16"/>
        <item x="13"/>
        <item x="2"/>
        <item x="19"/>
        <item x="20"/>
        <item x="7"/>
        <item x="23"/>
        <item x="3"/>
        <item x="11"/>
        <item x="4"/>
        <item x="9"/>
        <item x="22"/>
        <item x="8"/>
        <item x="1"/>
        <item x="10"/>
        <item x="14"/>
        <item x="18"/>
        <item x="5"/>
        <item x="6"/>
        <item x="21"/>
        <item x="15"/>
        <item x="24"/>
        <item x="0"/>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pivotField showAll="0"/>
    <pivotField showAll="0">
      <items count="11">
        <item x="1"/>
        <item x="0"/>
        <item x="5"/>
        <item x="9"/>
        <item x="4"/>
        <item x="6"/>
        <item x="7"/>
        <item x="8"/>
        <item x="2"/>
        <item x="3"/>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s>
  <rowFields count="1">
    <field x="2"/>
  </rowFields>
  <rowItems count="6">
    <i>
      <x v="6"/>
    </i>
    <i>
      <x v="3"/>
    </i>
    <i>
      <x v="10"/>
    </i>
    <i>
      <x v="23"/>
    </i>
    <i>
      <x v="14"/>
    </i>
    <i t="grand">
      <x/>
    </i>
  </rowItems>
  <colItems count="1">
    <i/>
  </colItems>
  <dataFields count="1">
    <dataField name="Count of job_classification" fld="2" subtotal="count" baseField="0" baseItem="0"/>
  </dataFields>
  <chartFormats count="4">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2ACDFB-319C-49D7-B4B8-C4DE3E8874F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4" firstHeaderRow="0" firstDataRow="0" firstDataCol="0" rowPageCount="1" colPageCount="1"/>
  <pivotFields count="62">
    <pivotField showAll="0"/>
    <pivotField showAll="0"/>
    <pivotField showAll="0">
      <items count="26">
        <item x="12"/>
        <item x="16"/>
        <item x="13"/>
        <item x="2"/>
        <item x="19"/>
        <item x="20"/>
        <item x="7"/>
        <item x="23"/>
        <item x="3"/>
        <item x="11"/>
        <item x="4"/>
        <item x="9"/>
        <item x="22"/>
        <item x="8"/>
        <item x="1"/>
        <item x="10"/>
        <item x="14"/>
        <item x="18"/>
        <item x="5"/>
        <item x="6"/>
        <item x="21"/>
        <item x="15"/>
        <item x="24"/>
        <item x="0"/>
        <item x="17"/>
        <item t="default"/>
      </items>
    </pivotField>
    <pivotField showAll="0"/>
    <pivotField showAll="0"/>
    <pivotField showAll="0"/>
    <pivotField showAll="0"/>
    <pivotField showAll="0"/>
    <pivotField numFmtId="14" showAll="0"/>
    <pivotField showAll="0"/>
    <pivotField showAll="0"/>
    <pivotField showAll="0"/>
    <pivotField axis="axisPage" showAll="0">
      <items count="11">
        <item x="1"/>
        <item x="0"/>
        <item x="5"/>
        <item x="9"/>
        <item x="4"/>
        <item x="6"/>
        <item x="7"/>
        <item x="8"/>
        <item x="2"/>
        <item x="3"/>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s>
  <pageFields count="1">
    <pageField fld="12" hier="-1"/>
  </page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FE7A7C-837E-4E0C-AFCC-D8F7FE0066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1:B26" firstHeaderRow="1" firstDataRow="1" firstDataCol="1"/>
  <pivotFields count="62">
    <pivotField showAll="0"/>
    <pivotField dataField="1" showAll="0" includeNewItemsInFilter="1" sumSubtotal="1"/>
    <pivotField showAll="0">
      <items count="26">
        <item x="12"/>
        <item x="16"/>
        <item x="13"/>
        <item x="2"/>
        <item x="19"/>
        <item x="20"/>
        <item x="7"/>
        <item x="23"/>
        <item x="3"/>
        <item x="11"/>
        <item x="4"/>
        <item x="9"/>
        <item x="22"/>
        <item x="8"/>
        <item x="1"/>
        <item x="10"/>
        <item x="14"/>
        <item x="18"/>
        <item x="5"/>
        <item x="6"/>
        <item x="21"/>
        <item x="15"/>
        <item x="24"/>
        <item x="0"/>
        <item x="17"/>
        <item t="default"/>
      </items>
    </pivotField>
    <pivotField showAll="0"/>
    <pivotField showAll="0"/>
    <pivotField showAll="0"/>
    <pivotField showAll="0"/>
    <pivotField showAll="0"/>
    <pivotField numFmtId="14" showAll="0"/>
    <pivotField showAll="0"/>
    <pivotField showAll="0"/>
    <pivotField showAll="0"/>
    <pivotField showAll="0">
      <items count="11">
        <item x="1"/>
        <item x="0"/>
        <item x="5"/>
        <item x="9"/>
        <item x="4"/>
        <item x="6"/>
        <item x="7"/>
        <item x="8"/>
        <item x="2"/>
        <item x="3"/>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s>
  <rowFields count="1">
    <field x="57"/>
  </rowFields>
  <rowItems count="5">
    <i>
      <x/>
    </i>
    <i>
      <x v="1"/>
    </i>
    <i>
      <x v="2"/>
    </i>
    <i>
      <x v="3"/>
    </i>
    <i t="grand">
      <x/>
    </i>
  </rowItems>
  <colItems count="1">
    <i/>
  </colItems>
  <dataFields count="1">
    <dataField name="Count of job_title" fld="1" subtotal="count" baseField="0" baseItem="0"/>
  </dataFields>
  <chartFormats count="10">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57" count="1" selected="0">
            <x v="0"/>
          </reference>
        </references>
      </pivotArea>
    </chartFormat>
    <chartFormat chart="8" format="2">
      <pivotArea type="data" outline="0" fieldPosition="0">
        <references count="2">
          <reference field="4294967294" count="1" selected="0">
            <x v="0"/>
          </reference>
          <reference field="57" count="1" selected="0">
            <x v="1"/>
          </reference>
        </references>
      </pivotArea>
    </chartFormat>
    <chartFormat chart="8" format="3">
      <pivotArea type="data" outline="0" fieldPosition="0">
        <references count="2">
          <reference field="4294967294" count="1" selected="0">
            <x v="0"/>
          </reference>
          <reference field="57" count="1" selected="0">
            <x v="2"/>
          </reference>
        </references>
      </pivotArea>
    </chartFormat>
    <chartFormat chart="8" format="4">
      <pivotArea type="data" outline="0" fieldPosition="0">
        <references count="2">
          <reference field="4294967294" count="1" selected="0">
            <x v="0"/>
          </reference>
          <reference field="57" count="1" selected="0">
            <x v="3"/>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57" count="1" selected="0">
            <x v="0"/>
          </reference>
        </references>
      </pivotArea>
    </chartFormat>
    <chartFormat chart="24" format="12">
      <pivotArea type="data" outline="0" fieldPosition="0">
        <references count="2">
          <reference field="4294967294" count="1" selected="0">
            <x v="0"/>
          </reference>
          <reference field="57" count="1" selected="0">
            <x v="1"/>
          </reference>
        </references>
      </pivotArea>
    </chartFormat>
    <chartFormat chart="24" format="13">
      <pivotArea type="data" outline="0" fieldPosition="0">
        <references count="2">
          <reference field="4294967294" count="1" selected="0">
            <x v="0"/>
          </reference>
          <reference field="57" count="1" selected="0">
            <x v="2"/>
          </reference>
        </references>
      </pivotArea>
    </chartFormat>
    <chartFormat chart="24" format="14">
      <pivotArea type="data" outline="0" fieldPosition="0">
        <references count="2">
          <reference field="4294967294" count="1" selected="0">
            <x v="0"/>
          </reference>
          <reference field="5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09360A-2A72-4EA7-99FD-986B44C7596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5:B101" firstHeaderRow="1" firstDataRow="1" firstDataCol="1"/>
  <pivotFields count="62">
    <pivotField showAll="0"/>
    <pivotField dataField="1" showAll="0"/>
    <pivotField showAll="0">
      <items count="26">
        <item x="12"/>
        <item x="16"/>
        <item x="13"/>
        <item x="2"/>
        <item x="19"/>
        <item x="20"/>
        <item x="7"/>
        <item x="23"/>
        <item x="3"/>
        <item x="11"/>
        <item x="4"/>
        <item x="9"/>
        <item x="22"/>
        <item x="8"/>
        <item x="1"/>
        <item x="10"/>
        <item x="14"/>
        <item x="18"/>
        <item x="5"/>
        <item x="6"/>
        <item x="21"/>
        <item x="15"/>
        <item x="24"/>
        <item x="0"/>
        <item x="17"/>
        <item t="default"/>
      </items>
    </pivotField>
    <pivotField showAll="0"/>
    <pivotField showAll="0"/>
    <pivotField showAll="0"/>
    <pivotField showAll="0"/>
    <pivotField showAll="0"/>
    <pivotField numFmtId="14" showAll="0"/>
    <pivotField showAll="0"/>
    <pivotField showAll="0"/>
    <pivotField showAll="0"/>
    <pivotField showAll="0">
      <items count="11">
        <item x="1"/>
        <item x="0"/>
        <item x="5"/>
        <item x="9"/>
        <item x="4"/>
        <item x="6"/>
        <item x="7"/>
        <item x="8"/>
        <item x="2"/>
        <item x="3"/>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axis="axisRow" showAll="0" measureFilter="1" sortType="a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s>
  <rowFields count="1">
    <field x="60"/>
  </rowFields>
  <rowItems count="6">
    <i>
      <x v="10"/>
    </i>
    <i>
      <x v="6"/>
    </i>
    <i>
      <x v="8"/>
    </i>
    <i>
      <x v="4"/>
    </i>
    <i>
      <x v="9"/>
    </i>
    <i t="grand">
      <x/>
    </i>
  </rowItems>
  <colItems count="1">
    <i/>
  </colItems>
  <dataFields count="1">
    <dataField name="Count of job_title" fld="1" subtotal="count"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6B7DF1-0F7E-461B-9F0D-BCD8DCD5ACA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4:B87" firstHeaderRow="1" firstDataRow="1" firstDataCol="1"/>
  <pivotFields count="62">
    <pivotField showAll="0"/>
    <pivotField showAll="0"/>
    <pivotField dataField="1" showAll="0">
      <items count="26">
        <item x="12"/>
        <item x="16"/>
        <item x="13"/>
        <item x="2"/>
        <item x="19"/>
        <item x="20"/>
        <item x="7"/>
        <item x="23"/>
        <item x="3"/>
        <item x="11"/>
        <item x="4"/>
        <item x="9"/>
        <item x="22"/>
        <item x="8"/>
        <item x="1"/>
        <item x="10"/>
        <item x="14"/>
        <item x="18"/>
        <item x="5"/>
        <item x="6"/>
        <item x="21"/>
        <item x="15"/>
        <item x="24"/>
        <item x="0"/>
        <item x="17"/>
        <item t="default"/>
      </items>
    </pivotField>
    <pivotField showAll="0"/>
    <pivotField showAll="0"/>
    <pivotField showAll="0"/>
    <pivotField showAll="0"/>
    <pivotField showAll="0"/>
    <pivotField numFmtId="14" showAll="0"/>
    <pivotField showAll="0"/>
    <pivotField showAll="0"/>
    <pivotField showAll="0"/>
    <pivotField showAll="0">
      <items count="11">
        <item x="1"/>
        <item x="0"/>
        <item x="5"/>
        <item x="9"/>
        <item x="4"/>
        <item x="6"/>
        <item x="7"/>
        <item x="8"/>
        <item x="2"/>
        <item x="3"/>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Row" showAll="0">
      <items count="5">
        <item m="1" x="2"/>
        <item m="1" x="3"/>
        <item x="0"/>
        <item x="1"/>
        <item t="default"/>
      </items>
    </pivotField>
    <pivotField showAll="0"/>
    <pivotField showAll="0"/>
  </pivotFields>
  <rowFields count="1">
    <field x="59"/>
  </rowFields>
  <rowItems count="3">
    <i>
      <x v="2"/>
    </i>
    <i>
      <x v="3"/>
    </i>
    <i t="grand">
      <x/>
    </i>
  </rowItems>
  <colItems count="1">
    <i/>
  </colItems>
  <dataFields count="1">
    <dataField name="Count of job_classification" fld="2"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9" count="1" selected="0">
            <x v="0"/>
          </reference>
        </references>
      </pivotArea>
    </chartFormat>
    <chartFormat chart="1" format="2">
      <pivotArea type="data" outline="0" fieldPosition="0">
        <references count="2">
          <reference field="4294967294" count="1" selected="0">
            <x v="0"/>
          </reference>
          <reference field="59"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9" count="1" selected="0">
            <x v="2"/>
          </reference>
        </references>
      </pivotArea>
    </chartFormat>
    <chartFormat chart="6" format="8">
      <pivotArea type="data" outline="0" fieldPosition="0">
        <references count="2">
          <reference field="4294967294" count="1" selected="0">
            <x v="0"/>
          </reference>
          <reference field="59" count="1" selected="0">
            <x v="3"/>
          </reference>
        </references>
      </pivotArea>
    </chartFormat>
    <chartFormat chart="1" format="3">
      <pivotArea type="data" outline="0" fieldPosition="0">
        <references count="2">
          <reference field="4294967294" count="1" selected="0">
            <x v="0"/>
          </reference>
          <reference field="59" count="1" selected="0">
            <x v="2"/>
          </reference>
        </references>
      </pivotArea>
    </chartFormat>
    <chartFormat chart="1" format="4">
      <pivotArea type="data" outline="0" fieldPosition="0">
        <references count="2">
          <reference field="4294967294" count="1" selected="0">
            <x v="0"/>
          </reference>
          <reference field="5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C91197-57D2-4A32-B910-1EE76E45E1C9}"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43" firstHeaderRow="0" firstDataRow="0" firstDataCol="0"/>
  <pivotFields count="62">
    <pivotField showAll="0"/>
    <pivotField showAll="0"/>
    <pivotField axis="axisRow" dataField="1" showAll="0" sortType="ascending">
      <items count="26">
        <item x="17"/>
        <item x="0"/>
        <item x="24"/>
        <item x="15"/>
        <item x="21"/>
        <item x="6"/>
        <item x="5"/>
        <item x="18"/>
        <item x="14"/>
        <item x="10"/>
        <item x="1"/>
        <item x="8"/>
        <item x="22"/>
        <item x="9"/>
        <item x="4"/>
        <item x="11"/>
        <item x="3"/>
        <item x="23"/>
        <item x="7"/>
        <item x="20"/>
        <item x="19"/>
        <item x="2"/>
        <item x="13"/>
        <item x="16"/>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pivotField showAll="0"/>
    <pivotField showAll="0">
      <items count="11">
        <item x="1"/>
        <item x="0"/>
        <item x="5"/>
        <item x="9"/>
        <item x="4"/>
        <item x="6"/>
        <item x="7"/>
        <item x="8"/>
        <item x="2"/>
        <item x="3"/>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s>
  <rowFields count="1">
    <field x="2"/>
  </rowFields>
  <rowItems count="26">
    <i>
      <x v="12"/>
    </i>
    <i>
      <x v="4"/>
    </i>
    <i>
      <x v="20"/>
    </i>
    <i>
      <x v="17"/>
    </i>
    <i>
      <x v="2"/>
    </i>
    <i>
      <x v="19"/>
    </i>
    <i>
      <x/>
    </i>
    <i>
      <x v="8"/>
    </i>
    <i>
      <x v="22"/>
    </i>
    <i>
      <x v="23"/>
    </i>
    <i>
      <x v="3"/>
    </i>
    <i>
      <x v="7"/>
    </i>
    <i>
      <x v="24"/>
    </i>
    <i>
      <x v="15"/>
    </i>
    <i>
      <x v="13"/>
    </i>
    <i>
      <x v="11"/>
    </i>
    <i>
      <x v="9"/>
    </i>
    <i>
      <x v="5"/>
    </i>
    <i>
      <x v="6"/>
    </i>
    <i>
      <x v="16"/>
    </i>
    <i>
      <x v="18"/>
    </i>
    <i>
      <x v="21"/>
    </i>
    <i>
      <x v="14"/>
    </i>
    <i>
      <x v="1"/>
    </i>
    <i>
      <x v="10"/>
    </i>
    <i t="grand">
      <x/>
    </i>
  </rowItems>
  <colItems count="1">
    <i/>
  </colItems>
  <dataFields count="1">
    <dataField name="Count of job_classification" fld="2" subtotal="count" baseField="0" baseItem="0"/>
  </dataFields>
  <chartFormats count="1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14"/>
          </reference>
        </references>
      </pivotArea>
    </chartFormat>
    <chartFormat chart="1" format="4">
      <pivotArea type="data" outline="0" fieldPosition="0">
        <references count="2">
          <reference field="4294967294" count="1" selected="0">
            <x v="0"/>
          </reference>
          <reference field="2" count="1" selected="0">
            <x v="21"/>
          </reference>
        </references>
      </pivotArea>
    </chartFormat>
    <chartFormat chart="1" format="5">
      <pivotArea type="data" outline="0" fieldPosition="0">
        <references count="2">
          <reference field="4294967294" count="1" selected="0">
            <x v="0"/>
          </reference>
          <reference field="2" count="1" selected="0">
            <x v="18"/>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2" count="1" selected="0">
            <x v="18"/>
          </reference>
        </references>
      </pivotArea>
    </chartFormat>
    <chartFormat chart="18" format="14">
      <pivotArea type="data" outline="0" fieldPosition="0">
        <references count="2">
          <reference field="4294967294" count="1" selected="0">
            <x v="0"/>
          </reference>
          <reference field="2" count="1" selected="0">
            <x v="21"/>
          </reference>
        </references>
      </pivotArea>
    </chartFormat>
    <chartFormat chart="18" format="15">
      <pivotArea type="data" outline="0" fieldPosition="0">
        <references count="2">
          <reference field="4294967294" count="1" selected="0">
            <x v="0"/>
          </reference>
          <reference field="2" count="1" selected="0">
            <x v="14"/>
          </reference>
        </references>
      </pivotArea>
    </chartFormat>
    <chartFormat chart="18" format="16">
      <pivotArea type="data" outline="0" fieldPosition="0">
        <references count="2">
          <reference field="4294967294" count="1" selected="0">
            <x v="0"/>
          </reference>
          <reference field="2" count="1" selected="0">
            <x v="1"/>
          </reference>
        </references>
      </pivotArea>
    </chartFormat>
    <chartFormat chart="18" format="17">
      <pivotArea type="data" outline="0" fieldPosition="0">
        <references count="2">
          <reference field="4294967294" count="1" selected="0">
            <x v="0"/>
          </reference>
          <reference field="2" count="1" selected="0">
            <x v="10"/>
          </reference>
        </references>
      </pivotArea>
    </chartFormat>
    <chartFormat chart="1" format="6">
      <pivotArea type="data" outline="0" fieldPosition="0">
        <references count="2">
          <reference field="4294967294" count="1" selected="0">
            <x v="0"/>
          </reference>
          <reference field="2"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81E766F-B53D-4E64-A0D2-2BDD5B66DB2A}" autoFormatId="16" applyNumberFormats="0" applyBorderFormats="0" applyFontFormats="0" applyPatternFormats="0" applyAlignmentFormats="0" applyWidthHeightFormats="0">
  <queryTableRefresh nextId="63">
    <queryTableFields count="62">
      <queryTableField id="1" name="job_id" tableColumnId="1"/>
      <queryTableField id="2" name="job_title" tableColumnId="2"/>
      <queryTableField id="3" name="job_classification" tableColumnId="3"/>
      <queryTableField id="4" name="job_sub_classification" tableColumnId="4"/>
      <queryTableField id="5" name="advertiser_name" tableColumnId="5"/>
      <queryTableField id="6" name="advertiser_id" tableColumnId="6"/>
      <queryTableField id="7" name="company_name" tableColumnId="7"/>
      <queryTableField id="8" name="company_rating" tableColumnId="8"/>
      <queryTableField id="9" name="listing_date" tableColumnId="9"/>
      <queryTableField id="10" name="expiry_date" tableColumnId="10"/>
      <queryTableField id="11" name="teaser" tableColumnId="11"/>
      <queryTableField id="12" name="nation" tableColumnId="12"/>
      <queryTableField id="13" name="state" tableColumnId="13"/>
      <queryTableField id="14" name="city" tableColumnId="14"/>
      <queryTableField id="15" name="area" tableColumnId="15"/>
      <queryTableField id="16" name="suburb" tableColumnId="16"/>
      <queryTableField id="17" name="work_type" tableColumnId="17"/>
      <queryTableField id="18" name="salary_string" tableColumnId="18"/>
      <queryTableField id="19" name="is_right_to_work_required" tableColumnId="19"/>
      <queryTableField id="20" name="seek_job_listing_url" tableColumnId="20"/>
      <queryTableField id="21" name="r" tableColumnId="21"/>
      <queryTableField id="22" name="python" tableColumnId="22"/>
      <queryTableField id="23" name="matlab" tableColumnId="23"/>
      <queryTableField id="24" name="sql_skill" tableColumnId="24"/>
      <queryTableField id="25" name="stata" tableColumnId="25"/>
      <queryTableField id="26" name="minitab" tableColumnId="26"/>
      <queryTableField id="27" name="spss" tableColumnId="27"/>
      <queryTableField id="28" name="ruby" tableColumnId="28"/>
      <queryTableField id="29" name="c_lang" tableColumnId="29"/>
      <queryTableField id="30" name="scala" tableColumnId="30"/>
      <queryTableField id="31" name="tableau" tableColumnId="31"/>
      <queryTableField id="32" name="java" tableColumnId="32"/>
      <queryTableField id="33" name="hadoop" tableColumnId="33"/>
      <queryTableField id="34" name="sas" tableColumnId="34"/>
      <queryTableField id="35" name="julia" tableColumnId="35"/>
      <queryTableField id="36" name="knime" tableColumnId="36"/>
      <queryTableField id="37" name="d3" tableColumnId="37"/>
      <queryTableField id="38" name="clojure" tableColumnId="38"/>
      <queryTableField id="39" name="haskell" tableColumnId="39"/>
      <queryTableField id="40" name="lisp" tableColumnId="40"/>
      <queryTableField id="41" name="golang" tableColumnId="41"/>
      <queryTableField id="42" name="spark" tableColumnId="42"/>
      <queryTableField id="43" name="javascript" tableColumnId="43"/>
      <queryTableField id="44" name="f_sharp" tableColumnId="44"/>
      <queryTableField id="45" name="fortran" tableColumnId="45"/>
      <queryTableField id="46" name="first_seen" tableColumnId="46"/>
      <queryTableField id="47" name="last_seen" tableColumnId="47"/>
      <queryTableField id="48" name="recruiter" tableColumnId="48"/>
      <queryTableField id="49" name="is_australia" tableColumnId="49"/>
      <queryTableField id="50" name="is_repeat_ad" tableColumnId="50"/>
      <queryTableField id="51" name="listing_year" tableColumnId="51"/>
      <queryTableField id="52" name="listing_month" tableColumnId="52"/>
      <queryTableField id="53" name="listing_duration_days" tableColumnId="53"/>
      <queryTableField id="54" name="skill_count" tableColumnId="54"/>
      <queryTableField id="55" name="salary_min" tableColumnId="55"/>
      <queryTableField id="56" name="salary_max" tableColumnId="56"/>
      <queryTableField id="57" name="salary_period" tableColumnId="57"/>
      <queryTableField id="58" name="Year" tableColumnId="58"/>
      <queryTableField id="59" name="Recruiter / Direct" tableColumnId="59"/>
      <queryTableField id="60" name="Salary Listed" tableColumnId="60"/>
      <queryTableField id="61" name="Month" tableColumnId="61"/>
      <queryTableField id="62" name="Day of Week" tableColumnId="62"/>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2</v>
    <v>8</v>
    <v>17</v>
    <v>7</v>
  </rv>
  <rv s="0">
    <v>1</v>
    <v>8</v>
    <v>26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CF7D807-7FDF-4AF1-A07F-611EDEA8E138}" sourceName="city">
  <pivotTables>
    <pivotTable tabId="3" name="PivotTable1"/>
  </pivotTables>
  <data>
    <tabular pivotCacheId="1415222308">
      <items count="36">
        <i x="6" s="1"/>
        <i x="35" s="1"/>
        <i x="19" s="1"/>
        <i x="29" s="1"/>
        <i x="28" s="1"/>
        <i x="27" s="1"/>
        <i x="23" s="1"/>
        <i x="14" s="1"/>
        <i x="10" s="1"/>
        <i x="4" s="1"/>
        <i x="1" s="1"/>
        <i x="31" s="1"/>
        <i x="5" s="1"/>
        <i x="26" s="1"/>
        <i x="22" s="1"/>
        <i x="24" s="1"/>
        <i x="17" s="1"/>
        <i x="9" s="1"/>
        <i x="21" s="1"/>
        <i x="32" s="1"/>
        <i x="16" s="1"/>
        <i x="2" s="1"/>
        <i x="34" s="1"/>
        <i x="11" s="1"/>
        <i x="18" s="1"/>
        <i x="3" s="1"/>
        <i x="20" s="1"/>
        <i x="30" s="1"/>
        <i x="25" s="1"/>
        <i x="13" s="1"/>
        <i x="12" s="1"/>
        <i x="0" s="1"/>
        <i x="8" s="1"/>
        <i x="7" s="1"/>
        <i x="15" s="1"/>
        <i x="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B9930973-B3DF-4626-B9BF-374B648A50CB}" sourceName="state">
  <pivotTables>
    <pivotTable tabId="3" name="PivotTable11"/>
    <pivotTable tabId="3" name="PivotTable1"/>
    <pivotTable tabId="3" name="PivotTable10"/>
    <pivotTable tabId="3" name="PivotTable13"/>
    <pivotTable tabId="3" name="PivotTable14"/>
    <pivotTable tabId="3" name="PivotTable4"/>
    <pivotTable tabId="3" name="PivotTable5"/>
    <pivotTable tabId="3" name="PivotTable6"/>
    <pivotTable tabId="3" name="PivotTable7"/>
    <pivotTable tabId="3" name="PivotTable8"/>
    <pivotTable tabId="3" name="PivotTable9"/>
    <pivotTable tabId="3" name="PivotTable2"/>
  </pivotTables>
  <data>
    <tabular pivotCacheId="1415222308">
      <items count="10">
        <i x="1" s="1"/>
        <i x="0" s="1"/>
        <i x="5" s="1"/>
        <i x="9" s="1"/>
        <i x="4" s="1"/>
        <i x="6" s="1"/>
        <i x="7" s="1"/>
        <i x="8"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lassification" xr10:uid="{AF2966F3-8657-4394-B4C4-8474A0A528BB}" sourceName="job_classification">
  <pivotTables>
    <pivotTable tabId="3" name="PivotTable14"/>
    <pivotTable tabId="3" name="PivotTable1"/>
    <pivotTable tabId="3" name="PivotTable10"/>
    <pivotTable tabId="3" name="PivotTable11"/>
    <pivotTable tabId="3" name="PivotTable13"/>
    <pivotTable tabId="3" name="PivotTable4"/>
    <pivotTable tabId="3" name="PivotTable5"/>
    <pivotTable tabId="3" name="PivotTable6"/>
    <pivotTable tabId="3" name="PivotTable7"/>
    <pivotTable tabId="3" name="PivotTable8"/>
    <pivotTable tabId="3" name="PivotTable9"/>
    <pivotTable tabId="3" name="PivotTable2"/>
  </pivotTables>
  <data>
    <tabular pivotCacheId="1415222308">
      <items count="25">
        <i x="12" s="1"/>
        <i x="16" s="1"/>
        <i x="13" s="1"/>
        <i x="2" s="1"/>
        <i x="19" s="1"/>
        <i x="20" s="1"/>
        <i x="7" s="1"/>
        <i x="23" s="1"/>
        <i x="3" s="1"/>
        <i x="11" s="1"/>
        <i x="4" s="1"/>
        <i x="9" s="1"/>
        <i x="22" s="1"/>
        <i x="8" s="1"/>
        <i x="1" s="1"/>
        <i x="10" s="1"/>
        <i x="14" s="1"/>
        <i x="18" s="1"/>
        <i x="5" s="1"/>
        <i x="6" s="1"/>
        <i x="21" s="1"/>
        <i x="15" s="1"/>
        <i x="24" s="1"/>
        <i x="0"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type" xr10:uid="{ECD647F5-0A38-4AB0-A76E-5868DAE7F034}" sourceName="work_type">
  <pivotTables>
    <pivotTable tabId="3" name="PivotTable14"/>
    <pivotTable tabId="3" name="PivotTable1"/>
    <pivotTable tabId="3" name="PivotTable10"/>
    <pivotTable tabId="3" name="PivotTable11"/>
    <pivotTable tabId="3" name="PivotTable13"/>
    <pivotTable tabId="3" name="PivotTable4"/>
    <pivotTable tabId="3" name="PivotTable5"/>
    <pivotTable tabId="3" name="PivotTable6"/>
    <pivotTable tabId="3" name="PivotTable7"/>
    <pivotTable tabId="3" name="PivotTable8"/>
    <pivotTable tabId="3" name="PivotTable9"/>
    <pivotTable tabId="3" name="PivotTable2"/>
  </pivotTables>
  <data>
    <tabular pivotCacheId="1415222308">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D58115F-2734-4117-A002-9FFF9205A003}" sourceName="Year">
  <pivotTables>
    <pivotTable tabId="3" name="PivotTable14"/>
    <pivotTable tabId="3" name="PivotTable1"/>
    <pivotTable tabId="3" name="PivotTable10"/>
    <pivotTable tabId="3" name="PivotTable11"/>
    <pivotTable tabId="3" name="PivotTable13"/>
    <pivotTable tabId="3" name="PivotTable4"/>
    <pivotTable tabId="3" name="PivotTable5"/>
    <pivotTable tabId="3" name="PivotTable6"/>
    <pivotTable tabId="3" name="PivotTable7"/>
    <pivotTable tabId="3" name="PivotTable8"/>
    <pivotTable tabId="3" name="PivotTable9"/>
    <pivotTable tabId="3" name="PivotTable2"/>
  </pivotTables>
  <data>
    <tabular pivotCacheId="141522230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211B3F7-7C07-484E-8AD4-902A78925168}" cache="Slicer_city" caption="city" rowHeight="251883"/>
  <slicer name="state 2" xr10:uid="{2D2C0A4F-D5E1-4148-9F61-4D6CCDCEEC0D}" cache="Slicer_state2" caption="state" rowHeight="251883"/>
  <slicer name="state 3" xr10:uid="{C96278F7-CD6B-4CE3-8C20-BB72F1A4DE9C}" cache="Slicer_state2" caption="state" rowHeight="251883"/>
  <slicer name="state 4" xr10:uid="{39D58493-957D-4F00-8338-0B7D6E4E8BE9}" cache="Slicer_state2" caption="state" rowHeight="251883"/>
  <slicer name="state 5" xr10:uid="{1C258E55-1611-474F-B8C4-5A9B52E88C47}" cache="Slicer_state2" caption="state" columnCount="2" rowHeight="251883"/>
  <slicer name="state" xr10:uid="{3E8CE352-CACA-42C0-ADD3-AA9781CC5B34}" cache="Slicer_state2" caption="state" rowHeight="251883"/>
  <slicer name="state 1" xr10:uid="{A0CE199D-8308-435B-83A8-9EB640B767AC}" cache="Slicer_state2" caption="state" rowHeight="251883"/>
  <slicer name="job_classification" xr10:uid="{E516D70B-C6C6-4B37-A85B-894522072B22}" cache="Slicer_job_classification" caption="job_classification" rowHeight="251883"/>
  <slicer name="work_type" xr10:uid="{0E61E6C7-CAC7-4B9F-9F37-75B10556EE28}" cache="Slicer_work_type" caption="work_type" rowHeight="251883"/>
  <slicer name="Year" xr10:uid="{9552C652-08A0-45F2-BAEE-6FCB60549C6F}" cache="Slicer_Year" caption="Yea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6" xr10:uid="{1AB92E70-785E-409D-9F36-4994396A868F}" cache="Slicer_state2" caption="state" rowHeight="251883"/>
  <slicer name="job_classification 1" xr10:uid="{6FAC7EFB-AFBC-4DBE-BDA1-902609E30E33}" cache="Slicer_job_classification" caption="job_classification" startItem="2" rowHeight="251883"/>
  <slicer name="work_type 1" xr10:uid="{343E29D5-0E12-4CE9-AACA-0DF960A7B0BC}" cache="Slicer_work_type" caption="work_type" rowHeight="251883"/>
  <slicer name="Year 1" xr10:uid="{07EBFE75-547D-46A7-960D-6DA019394059}" cache="Slicer_Year" caption="Year"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ED94F2-ABD4-4080-B8AC-A8B47F1AA9B0}" name="Table2" displayName="Table2" ref="B125:C135" totalsRowShown="0">
  <autoFilter ref="B125:C135" xr:uid="{57ED94F2-ABD4-4080-B8AC-A8B47F1AA9B0}"/>
  <sortState xmlns:xlrd2="http://schemas.microsoft.com/office/spreadsheetml/2017/richdata2" ref="B126:C135">
    <sortCondition ref="C125:C135"/>
  </sortState>
  <tableColumns count="2">
    <tableColumn id="1" xr3:uid="{CBCFB969-EDE2-4523-B006-0821C8B27063}" name="Column1"/>
    <tableColumn id="2" xr3:uid="{97B29DC1-7188-47CE-B5AF-7E13ED21C26B}" name="Colum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F25852-856C-449C-ABDB-18FC4966C85A}" name="JobsData" displayName="JobsData" ref="A1:BJ3903" tableType="queryTable" totalsRowShown="0">
  <autoFilter ref="A1:BJ3903" xr:uid="{A6F25852-856C-449C-ABDB-18FC4966C85A}"/>
  <tableColumns count="62">
    <tableColumn id="1" xr3:uid="{11E8F0E9-FE68-4E87-989A-65C6E73A1B05}" uniqueName="1" name="job_id" queryTableFieldId="1"/>
    <tableColumn id="2" xr3:uid="{F3B8E5AA-535D-45DF-841F-8C97592E1423}" uniqueName="2" name="job_title" queryTableFieldId="2" dataDxfId="17"/>
    <tableColumn id="3" xr3:uid="{F1FC966A-685C-45F3-B609-B6E2E420D6F2}" uniqueName="3" name="job_classification" queryTableFieldId="3" dataDxfId="16"/>
    <tableColumn id="4" xr3:uid="{C4B69C62-DEDE-4607-BA2B-CC93E88D9D88}" uniqueName="4" name="job_sub_classification" queryTableFieldId="4" dataDxfId="15"/>
    <tableColumn id="5" xr3:uid="{9C5CBF26-EC52-4550-8A6F-6784A9D07909}" uniqueName="5" name="advertiser_name" queryTableFieldId="5" dataDxfId="14"/>
    <tableColumn id="6" xr3:uid="{C5BBD457-6D0B-465F-BCBD-020B12FDDAAE}" uniqueName="6" name="advertiser_id" queryTableFieldId="6"/>
    <tableColumn id="7" xr3:uid="{92FB5E8F-3D78-4EBD-BC28-96D0B49B2185}" uniqueName="7" name="company_name" queryTableFieldId="7" dataDxfId="13"/>
    <tableColumn id="8" xr3:uid="{0AE4F890-BE55-42CF-8244-307C6CB9FC66}" uniqueName="8" name="company_rating" queryTableFieldId="8"/>
    <tableColumn id="9" xr3:uid="{544B09D9-99A7-481A-90FD-3F2B4E3B5929}" uniqueName="9" name="listing_date" queryTableFieldId="9" dataDxfId="12"/>
    <tableColumn id="10" xr3:uid="{5FF6EEC4-440F-40AC-AB8C-40CBCF6623E0}" uniqueName="10" name="expiry_date" queryTableFieldId="10"/>
    <tableColumn id="11" xr3:uid="{70A343C6-8985-4B2A-B81B-87B14C9A225F}" uniqueName="11" name="teaser" queryTableFieldId="11" dataDxfId="11"/>
    <tableColumn id="12" xr3:uid="{DBAC5D59-4DEA-4E4C-80EB-89F27B603A54}" uniqueName="12" name="nation" queryTableFieldId="12" dataDxfId="10"/>
    <tableColumn id="13" xr3:uid="{9B225ABA-24E9-403E-AE0F-A1DBB2B0B6A8}" uniqueName="13" name="state" queryTableFieldId="13" dataDxfId="9"/>
    <tableColumn id="14" xr3:uid="{73621B69-FE7E-4754-B7FC-ACCA288CB7EE}" uniqueName="14" name="city" queryTableFieldId="14" dataDxfId="8"/>
    <tableColumn id="15" xr3:uid="{A736917B-7428-40B4-BEF1-8982D01EA0F3}" uniqueName="15" name="area" queryTableFieldId="15" dataDxfId="7"/>
    <tableColumn id="16" xr3:uid="{23986402-12FB-423A-8F8A-18C35C26234D}" uniqueName="16" name="suburb" queryTableFieldId="16" dataDxfId="6"/>
    <tableColumn id="17" xr3:uid="{4E109294-4A63-4349-99C3-C6239A9C7484}" uniqueName="17" name="work_type" queryTableFieldId="17" dataDxfId="5"/>
    <tableColumn id="18" xr3:uid="{862E8F61-7D33-4A31-BBAE-AE4F5F029F67}" uniqueName="18" name="salary_string" queryTableFieldId="18" dataDxfId="4"/>
    <tableColumn id="19" xr3:uid="{562B1416-3C3D-49E8-9F20-AEC53A6BD947}" uniqueName="19" name="is_right_to_work_required" queryTableFieldId="19" dataDxfId="3"/>
    <tableColumn id="20" xr3:uid="{458831B6-0B5D-46FA-9FCE-336992EAF330}" uniqueName="20" name="seek_job_listing_url" queryTableFieldId="20" dataDxfId="2"/>
    <tableColumn id="21" xr3:uid="{70CC7171-843D-4F19-8AFD-09954A2E2B90}" uniqueName="21" name="r" queryTableFieldId="21"/>
    <tableColumn id="22" xr3:uid="{6582F1A3-3FE6-4A07-951E-E862CE2064BE}" uniqueName="22" name="python" queryTableFieldId="22"/>
    <tableColumn id="23" xr3:uid="{FAAEF051-66A9-4332-9C6C-2114371B9A4B}" uniqueName="23" name="matlab" queryTableFieldId="23"/>
    <tableColumn id="24" xr3:uid="{A9FF71DC-2507-4E8C-ACAD-D17248DCC26F}" uniqueName="24" name="sql_skill" queryTableFieldId="24"/>
    <tableColumn id="25" xr3:uid="{499EF652-DA54-4BF9-A38C-6CC3E8FEA471}" uniqueName="25" name="stata" queryTableFieldId="25"/>
    <tableColumn id="26" xr3:uid="{82C8703D-B4C5-483A-A613-8E6A646DE5D0}" uniqueName="26" name="minitab" queryTableFieldId="26"/>
    <tableColumn id="27" xr3:uid="{EFF55C45-A789-4EF7-91C9-BA4312CA5BDC}" uniqueName="27" name="spss" queryTableFieldId="27"/>
    <tableColumn id="28" xr3:uid="{DC3B1985-770D-4F73-90DD-EE973401D282}" uniqueName="28" name="ruby" queryTableFieldId="28"/>
    <tableColumn id="29" xr3:uid="{BA7E9152-6E8B-46C8-9798-E8A77BE1BFFA}" uniqueName="29" name="c_lang" queryTableFieldId="29"/>
    <tableColumn id="30" xr3:uid="{DD8E113D-07BA-4D04-852C-2824A98A23C9}" uniqueName="30" name="scala" queryTableFieldId="30"/>
    <tableColumn id="31" xr3:uid="{F08F7FD8-8D5C-4D1B-B491-869A62666DAC}" uniqueName="31" name="tableau" queryTableFieldId="31"/>
    <tableColumn id="32" xr3:uid="{D62E6F6A-2241-46C1-B00D-D6CEC93CEC53}" uniqueName="32" name="java" queryTableFieldId="32"/>
    <tableColumn id="33" xr3:uid="{D7E56DF2-D9C2-497B-991B-185016C09508}" uniqueName="33" name="hadoop" queryTableFieldId="33"/>
    <tableColumn id="34" xr3:uid="{ADD71896-F5A7-47A9-8940-F572A25BBCAF}" uniqueName="34" name="sas" queryTableFieldId="34"/>
    <tableColumn id="35" xr3:uid="{C5A79420-6931-47BC-B689-1C479DEE5E0D}" uniqueName="35" name="julia" queryTableFieldId="35"/>
    <tableColumn id="36" xr3:uid="{CD3E9EC8-6785-4FE4-A5DF-D476797CD300}" uniqueName="36" name="knime" queryTableFieldId="36"/>
    <tableColumn id="37" xr3:uid="{D8BB6839-6532-4651-A863-F6B35776D340}" uniqueName="37" name="d3" queryTableFieldId="37"/>
    <tableColumn id="38" xr3:uid="{F06D846B-A1FB-4266-A278-119EB9507228}" uniqueName="38" name="clojure" queryTableFieldId="38"/>
    <tableColumn id="39" xr3:uid="{810F04C5-1BAF-421D-9A94-4717D7E70F7C}" uniqueName="39" name="haskell" queryTableFieldId="39"/>
    <tableColumn id="40" xr3:uid="{C19D436F-513C-471C-BFA5-DC8C4FB89CD9}" uniqueName="40" name="lisp" queryTableFieldId="40"/>
    <tableColumn id="41" xr3:uid="{78B7AEEA-C128-4C65-881F-C07F7C2D8703}" uniqueName="41" name="golang" queryTableFieldId="41"/>
    <tableColumn id="42" xr3:uid="{6109CFEC-AEBE-4AB9-A2D4-9B82DD1DE7AB}" uniqueName="42" name="spark" queryTableFieldId="42"/>
    <tableColumn id="43" xr3:uid="{9F6675ED-C5B0-4B77-95C7-6110E898E0D5}" uniqueName="43" name="javascript" queryTableFieldId="43"/>
    <tableColumn id="44" xr3:uid="{CC33646B-7AA8-48E8-8A80-B21AEF337208}" uniqueName="44" name="f_sharp" queryTableFieldId="44"/>
    <tableColumn id="45" xr3:uid="{FF0A4FD6-78F7-4126-B672-2A571B8D45B3}" uniqueName="45" name="fortran" queryTableFieldId="45"/>
    <tableColumn id="46" xr3:uid="{32E70C4F-7FAE-427E-8EEF-1DAA6DE1D071}" uniqueName="46" name="first_seen" queryTableFieldId="46"/>
    <tableColumn id="47" xr3:uid="{ED9EC658-A072-4C9F-B4B4-0F06C9790797}" uniqueName="47" name="last_seen" queryTableFieldId="47"/>
    <tableColumn id="48" xr3:uid="{E8473405-9A49-46D8-883C-C3A1230D5A2E}" uniqueName="48" name="recruiter" queryTableFieldId="48"/>
    <tableColumn id="49" xr3:uid="{A573D9B8-3CB6-4778-8CA2-98AD588D25FD}" uniqueName="49" name="is_australia" queryTableFieldId="49"/>
    <tableColumn id="50" xr3:uid="{55885A5D-B3A8-47A8-B732-4214FC402E27}" uniqueName="50" name="is_repeat_ad" queryTableFieldId="50"/>
    <tableColumn id="51" xr3:uid="{3C7CCD84-6DA7-4DBD-B02B-B6FBEF5ADD71}" uniqueName="51" name="listing_year" queryTableFieldId="51"/>
    <tableColumn id="52" xr3:uid="{8A69A70B-1D36-4A32-BFAA-D8143DDD8E3D}" uniqueName="52" name="listing_month" queryTableFieldId="52"/>
    <tableColumn id="53" xr3:uid="{B22716B5-A3FF-40A5-80E3-340077FF4787}" uniqueName="53" name="listing_duration_days" queryTableFieldId="53"/>
    <tableColumn id="54" xr3:uid="{702BECA3-15F5-4224-80F8-7614A0BF5ADA}" uniqueName="54" name="skill_count" queryTableFieldId="54"/>
    <tableColumn id="55" xr3:uid="{7CAF009C-C8AD-48BB-9400-F31F0A17ED86}" uniqueName="55" name="salary_min" queryTableFieldId="55"/>
    <tableColumn id="56" xr3:uid="{A642CEA1-4E2B-42C5-A233-0B23E6D75414}" uniqueName="56" name="salary_max" queryTableFieldId="56"/>
    <tableColumn id="57" xr3:uid="{F214AA1D-5E31-452E-999D-7F004EFE2C42}" uniqueName="57" name="salary_period" queryTableFieldId="57" dataDxfId="1"/>
    <tableColumn id="58" xr3:uid="{38C9D3C7-01DB-40CD-B939-FE926876137A}" uniqueName="58" name="Year" queryTableFieldId="58"/>
    <tableColumn id="59" xr3:uid="{70700B45-49D4-4A3D-BA09-C07EEFD5E321}" uniqueName="59" name="Recruiter / Direct" queryTableFieldId="59"/>
    <tableColumn id="60" xr3:uid="{EA91D634-3116-4E4D-BB7B-240C8856E231}" uniqueName="60" name="Salary Listed" queryTableFieldId="60" dataDxfId="0"/>
    <tableColumn id="61" xr3:uid="{73C4495B-9818-4052-A242-250DE77A607E}" uniqueName="61" name="Month" queryTableFieldId="61"/>
    <tableColumn id="62" xr3:uid="{52FAFF6F-8ECF-456F-9622-8C3149214E68}" uniqueName="62" name="Day of Week" queryTableFieldId="6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A69FA-3BEE-4D4B-AD04-C84164DDE749}">
  <dimension ref="A3:E175"/>
  <sheetViews>
    <sheetView topLeftCell="A144" zoomScale="74" zoomScaleNormal="74" workbookViewId="0">
      <selection activeCell="G174" sqref="G174"/>
    </sheetView>
  </sheetViews>
  <sheetFormatPr defaultRowHeight="14.5" x14ac:dyDescent="0.35"/>
  <cols>
    <col min="1" max="1" width="25.36328125" bestFit="1" customWidth="1"/>
    <col min="2" max="2" width="23.36328125" bestFit="1" customWidth="1"/>
    <col min="3" max="3" width="7.1796875" bestFit="1" customWidth="1"/>
    <col min="4" max="25" width="36.453125" bestFit="1" customWidth="1"/>
    <col min="26" max="26" width="10.36328125" bestFit="1" customWidth="1"/>
    <col min="27" max="27" width="39" bestFit="1" customWidth="1"/>
    <col min="28" max="28" width="15.90625" bestFit="1" customWidth="1"/>
    <col min="29" max="29" width="30.1796875" bestFit="1" customWidth="1"/>
    <col min="30" max="30" width="19.81640625" bestFit="1" customWidth="1"/>
    <col min="31" max="31" width="25.54296875" bestFit="1" customWidth="1"/>
    <col min="32" max="32" width="39.1796875" bestFit="1" customWidth="1"/>
    <col min="33" max="33" width="20.81640625" bestFit="1" customWidth="1"/>
    <col min="34" max="34" width="26.08984375" bestFit="1" customWidth="1"/>
    <col min="35" max="35" width="30.90625" bestFit="1" customWidth="1"/>
    <col min="36" max="36" width="59.7265625" bestFit="1" customWidth="1"/>
    <col min="37" max="37" width="20.26953125" bestFit="1" customWidth="1"/>
    <col min="38" max="38" width="19.54296875" bestFit="1" customWidth="1"/>
    <col min="39" max="39" width="45.6328125" bestFit="1" customWidth="1"/>
    <col min="40" max="40" width="14.90625" bestFit="1" customWidth="1"/>
    <col min="41" max="41" width="26.90625" bestFit="1" customWidth="1"/>
    <col min="42" max="42" width="21.81640625" bestFit="1" customWidth="1"/>
    <col min="43" max="43" width="22" bestFit="1" customWidth="1"/>
    <col min="44" max="44" width="61.26953125" bestFit="1" customWidth="1"/>
    <col min="45" max="45" width="17.36328125" bestFit="1" customWidth="1"/>
    <col min="46" max="46" width="23.1796875" bestFit="1" customWidth="1"/>
    <col min="47" max="47" width="30.81640625" bestFit="1" customWidth="1"/>
    <col min="48" max="48" width="28.453125" bestFit="1" customWidth="1"/>
    <col min="49" max="49" width="17.6328125" bestFit="1" customWidth="1"/>
    <col min="50" max="50" width="19.54296875" bestFit="1" customWidth="1"/>
    <col min="51" max="51" width="20.81640625" bestFit="1" customWidth="1"/>
    <col min="52" max="52" width="48.7265625" bestFit="1" customWidth="1"/>
    <col min="53" max="53" width="56.81640625" bestFit="1" customWidth="1"/>
    <col min="54" max="54" width="22.36328125" bestFit="1" customWidth="1"/>
    <col min="55" max="55" width="21.26953125" bestFit="1" customWidth="1"/>
    <col min="56" max="56" width="32.36328125" bestFit="1" customWidth="1"/>
    <col min="57" max="57" width="52" bestFit="1" customWidth="1"/>
    <col min="58" max="58" width="34.26953125" bestFit="1" customWidth="1"/>
    <col min="59" max="59" width="30.81640625" bestFit="1" customWidth="1"/>
    <col min="60" max="60" width="46.08984375" bestFit="1" customWidth="1"/>
    <col min="61" max="61" width="30.1796875" bestFit="1" customWidth="1"/>
    <col min="62" max="62" width="16.6328125" bestFit="1" customWidth="1"/>
    <col min="63" max="63" width="40.81640625" bestFit="1" customWidth="1"/>
    <col min="64" max="64" width="17.54296875" bestFit="1" customWidth="1"/>
    <col min="65" max="65" width="17.7265625" bestFit="1" customWidth="1"/>
    <col min="66" max="66" width="24.54296875" bestFit="1" customWidth="1"/>
    <col min="67" max="67" width="21.1796875" bestFit="1" customWidth="1"/>
    <col min="68" max="68" width="9" bestFit="1" customWidth="1"/>
    <col min="69" max="69" width="22.453125" bestFit="1" customWidth="1"/>
    <col min="70" max="70" width="11.26953125" bestFit="1" customWidth="1"/>
    <col min="71" max="71" width="10.08984375" bestFit="1" customWidth="1"/>
    <col min="72" max="72" width="15.36328125" bestFit="1" customWidth="1"/>
    <col min="73" max="73" width="28.54296875" bestFit="1" customWidth="1"/>
    <col min="74" max="74" width="26.36328125" bestFit="1" customWidth="1"/>
    <col min="75" max="75" width="60.08984375" bestFit="1" customWidth="1"/>
    <col min="76" max="76" width="48.7265625" bestFit="1" customWidth="1"/>
    <col min="77" max="77" width="23.08984375" bestFit="1" customWidth="1"/>
    <col min="78" max="78" width="20.453125" bestFit="1" customWidth="1"/>
    <col min="79" max="79" width="28.453125" bestFit="1" customWidth="1"/>
    <col min="80" max="80" width="28.08984375" bestFit="1" customWidth="1"/>
    <col min="81" max="81" width="26.453125" bestFit="1" customWidth="1"/>
    <col min="82" max="82" width="42.453125" bestFit="1" customWidth="1"/>
    <col min="83" max="83" width="36.26953125" bestFit="1" customWidth="1"/>
    <col min="84" max="85" width="25.54296875" bestFit="1" customWidth="1"/>
    <col min="86" max="86" width="34.90625" bestFit="1" customWidth="1"/>
    <col min="87" max="87" width="38.81640625" bestFit="1" customWidth="1"/>
    <col min="88" max="88" width="15.26953125" bestFit="1" customWidth="1"/>
    <col min="89" max="89" width="23.6328125" bestFit="1" customWidth="1"/>
    <col min="90" max="90" width="36.6328125" bestFit="1" customWidth="1"/>
    <col min="91" max="91" width="50.36328125" bestFit="1" customWidth="1"/>
    <col min="92" max="92" width="17.6328125" bestFit="1" customWidth="1"/>
    <col min="93" max="93" width="31.26953125" bestFit="1" customWidth="1"/>
    <col min="94" max="94" width="57.54296875" bestFit="1" customWidth="1"/>
    <col min="95" max="95" width="19.7265625" bestFit="1" customWidth="1"/>
    <col min="96" max="96" width="23.7265625" bestFit="1" customWidth="1"/>
    <col min="97" max="97" width="25.81640625" bestFit="1" customWidth="1"/>
    <col min="98" max="98" width="38.81640625" bestFit="1" customWidth="1"/>
    <col min="99" max="99" width="30.54296875" bestFit="1" customWidth="1"/>
    <col min="100" max="100" width="23.453125" bestFit="1" customWidth="1"/>
    <col min="101" max="101" width="28.36328125" bestFit="1" customWidth="1"/>
    <col min="102" max="102" width="40.453125" bestFit="1" customWidth="1"/>
    <col min="103" max="103" width="22.26953125" bestFit="1" customWidth="1"/>
    <col min="104" max="104" width="23" bestFit="1" customWidth="1"/>
    <col min="105" max="105" width="56.6328125" bestFit="1" customWidth="1"/>
    <col min="106" max="106" width="45.26953125" bestFit="1" customWidth="1"/>
    <col min="107" max="107" width="46.36328125" bestFit="1" customWidth="1"/>
    <col min="108" max="108" width="54.36328125" bestFit="1" customWidth="1"/>
    <col min="109" max="109" width="19.81640625" bestFit="1" customWidth="1"/>
    <col min="110" max="110" width="20.36328125" bestFit="1" customWidth="1"/>
    <col min="111" max="111" width="58.1796875" bestFit="1" customWidth="1"/>
    <col min="112" max="112" width="65.7265625" bestFit="1" customWidth="1"/>
    <col min="113" max="113" width="65.36328125" bestFit="1" customWidth="1"/>
    <col min="114" max="114" width="30.453125" bestFit="1" customWidth="1"/>
    <col min="115" max="115" width="16.6328125" bestFit="1" customWidth="1"/>
    <col min="116" max="116" width="24.90625" bestFit="1" customWidth="1"/>
    <col min="117" max="117" width="23.7265625" bestFit="1" customWidth="1"/>
    <col min="118" max="118" width="21.36328125" bestFit="1" customWidth="1"/>
    <col min="119" max="119" width="28.7265625" bestFit="1" customWidth="1"/>
    <col min="120" max="120" width="22.81640625" bestFit="1" customWidth="1"/>
    <col min="121" max="121" width="30.453125" bestFit="1" customWidth="1"/>
    <col min="122" max="122" width="40.90625" bestFit="1" customWidth="1"/>
    <col min="123" max="123" width="69.453125" bestFit="1" customWidth="1"/>
    <col min="124" max="124" width="27.1796875" bestFit="1" customWidth="1"/>
    <col min="125" max="125" width="57.26953125" bestFit="1" customWidth="1"/>
    <col min="126" max="126" width="53.1796875" bestFit="1" customWidth="1"/>
    <col min="127" max="127" width="53.81640625" bestFit="1" customWidth="1"/>
    <col min="128" max="128" width="20.08984375" bestFit="1" customWidth="1"/>
    <col min="129" max="129" width="16.6328125" bestFit="1" customWidth="1"/>
    <col min="130" max="130" width="30" bestFit="1" customWidth="1"/>
    <col min="131" max="131" width="11.26953125" bestFit="1" customWidth="1"/>
    <col min="132" max="132" width="34.90625" bestFit="1" customWidth="1"/>
    <col min="133" max="133" width="20.08984375" bestFit="1" customWidth="1"/>
    <col min="134" max="134" width="43.453125" bestFit="1" customWidth="1"/>
    <col min="135" max="135" width="41.26953125" bestFit="1" customWidth="1"/>
    <col min="136" max="136" width="16.08984375" bestFit="1" customWidth="1"/>
    <col min="137" max="137" width="28.08984375" bestFit="1" customWidth="1"/>
    <col min="138" max="138" width="27.1796875" bestFit="1" customWidth="1"/>
    <col min="139" max="139" width="24.7265625" bestFit="1" customWidth="1"/>
    <col min="140" max="140" width="29.6328125" bestFit="1" customWidth="1"/>
    <col min="141" max="141" width="30.26953125" bestFit="1" customWidth="1"/>
    <col min="142" max="142" width="20.36328125" bestFit="1" customWidth="1"/>
    <col min="143" max="143" width="31.1796875" bestFit="1" customWidth="1"/>
    <col min="144" max="144" width="21.1796875" bestFit="1" customWidth="1"/>
    <col min="145" max="145" width="27.26953125" bestFit="1" customWidth="1"/>
    <col min="146" max="146" width="54.453125" bestFit="1" customWidth="1"/>
    <col min="147" max="147" width="43.36328125" bestFit="1" customWidth="1"/>
    <col min="148" max="148" width="29.08984375" bestFit="1" customWidth="1"/>
    <col min="149" max="149" width="24.36328125" bestFit="1" customWidth="1"/>
    <col min="150" max="150" width="24" bestFit="1" customWidth="1"/>
    <col min="151" max="151" width="19.6328125" bestFit="1" customWidth="1"/>
    <col min="152" max="152" width="38" bestFit="1" customWidth="1"/>
    <col min="153" max="153" width="20.6328125" bestFit="1" customWidth="1"/>
    <col min="154" max="154" width="28.90625" bestFit="1" customWidth="1"/>
    <col min="155" max="155" width="20.453125" bestFit="1" customWidth="1"/>
    <col min="156" max="156" width="52" bestFit="1" customWidth="1"/>
    <col min="157" max="157" width="23.54296875" bestFit="1" customWidth="1"/>
    <col min="158" max="158" width="12.7265625" bestFit="1" customWidth="1"/>
    <col min="159" max="159" width="24.7265625" bestFit="1" customWidth="1"/>
    <col min="160" max="160" width="12.36328125" bestFit="1" customWidth="1"/>
    <col min="161" max="161" width="20.7265625" bestFit="1" customWidth="1"/>
    <col min="162" max="162" width="28" bestFit="1" customWidth="1"/>
    <col min="163" max="163" width="27.26953125" bestFit="1" customWidth="1"/>
    <col min="164" max="164" width="29.90625" bestFit="1" customWidth="1"/>
    <col min="165" max="165" width="22" bestFit="1" customWidth="1"/>
    <col min="166" max="166" width="40.08984375" bestFit="1" customWidth="1"/>
    <col min="167" max="167" width="25.90625" bestFit="1" customWidth="1"/>
    <col min="168" max="168" width="59" bestFit="1" customWidth="1"/>
    <col min="169" max="169" width="40.6328125" bestFit="1" customWidth="1"/>
    <col min="170" max="170" width="21.36328125" bestFit="1" customWidth="1"/>
    <col min="171" max="171" width="41.81640625" bestFit="1" customWidth="1"/>
    <col min="172" max="172" width="20.7265625" bestFit="1" customWidth="1"/>
    <col min="173" max="173" width="19.453125" bestFit="1" customWidth="1"/>
    <col min="174" max="174" width="26.90625" bestFit="1" customWidth="1"/>
    <col min="175" max="175" width="33.453125" bestFit="1" customWidth="1"/>
    <col min="176" max="176" width="18.453125" bestFit="1" customWidth="1"/>
    <col min="177" max="177" width="36.6328125" bestFit="1" customWidth="1"/>
    <col min="178" max="178" width="53.36328125" bestFit="1" customWidth="1"/>
    <col min="179" max="179" width="23.1796875" bestFit="1" customWidth="1"/>
    <col min="180" max="180" width="22.54296875" bestFit="1" customWidth="1"/>
    <col min="181" max="181" width="39.26953125" bestFit="1" customWidth="1"/>
    <col min="182" max="182" width="11.81640625" bestFit="1" customWidth="1"/>
    <col min="183" max="183" width="34.81640625" bestFit="1" customWidth="1"/>
    <col min="184" max="184" width="29.453125" bestFit="1" customWidth="1"/>
    <col min="185" max="185" width="16.81640625" bestFit="1" customWidth="1"/>
    <col min="186" max="186" width="10.81640625" bestFit="1" customWidth="1"/>
    <col min="187" max="187" width="31.54296875" bestFit="1" customWidth="1"/>
    <col min="188" max="188" width="57.6328125" bestFit="1" customWidth="1"/>
    <col min="189" max="189" width="16.453125" bestFit="1" customWidth="1"/>
    <col min="190" max="190" width="11.81640625" bestFit="1" customWidth="1"/>
    <col min="191" max="191" width="23.81640625" bestFit="1" customWidth="1"/>
    <col min="192" max="192" width="34.54296875" bestFit="1" customWidth="1"/>
    <col min="193" max="193" width="22.81640625" bestFit="1" customWidth="1"/>
    <col min="194" max="194" width="39.7265625" bestFit="1" customWidth="1"/>
    <col min="195" max="195" width="38.26953125" bestFit="1" customWidth="1"/>
    <col min="196" max="196" width="36.1796875" bestFit="1" customWidth="1"/>
    <col min="197" max="197" width="18.54296875" bestFit="1" customWidth="1"/>
    <col min="198" max="198" width="35.7265625" bestFit="1" customWidth="1"/>
    <col min="199" max="199" width="23.54296875" bestFit="1" customWidth="1"/>
    <col min="200" max="200" width="21.7265625" bestFit="1" customWidth="1"/>
    <col min="201" max="201" width="28.26953125" bestFit="1" customWidth="1"/>
    <col min="202" max="202" width="28.6328125" bestFit="1" customWidth="1"/>
    <col min="203" max="203" width="19.6328125" bestFit="1" customWidth="1"/>
    <col min="204" max="204" width="20.08984375" bestFit="1" customWidth="1"/>
    <col min="205" max="205" width="65" bestFit="1" customWidth="1"/>
    <col min="206" max="206" width="16.26953125" bestFit="1" customWidth="1"/>
    <col min="207" max="207" width="25" bestFit="1" customWidth="1"/>
    <col min="208" max="208" width="26.1796875" bestFit="1" customWidth="1"/>
    <col min="209" max="209" width="33.08984375" bestFit="1" customWidth="1"/>
    <col min="210" max="210" width="19.453125" bestFit="1" customWidth="1"/>
    <col min="211" max="211" width="37.54296875" bestFit="1" customWidth="1"/>
    <col min="212" max="212" width="44.36328125" bestFit="1" customWidth="1"/>
    <col min="213" max="213" width="20.7265625" bestFit="1" customWidth="1"/>
    <col min="214" max="214" width="28" bestFit="1" customWidth="1"/>
    <col min="215" max="215" width="12.54296875" bestFit="1" customWidth="1"/>
    <col min="216" max="216" width="13.26953125" bestFit="1" customWidth="1"/>
    <col min="217" max="217" width="13.6328125" bestFit="1" customWidth="1"/>
    <col min="218" max="218" width="33.08984375" bestFit="1" customWidth="1"/>
    <col min="219" max="219" width="30.81640625" bestFit="1" customWidth="1"/>
    <col min="220" max="220" width="20.54296875" bestFit="1" customWidth="1"/>
    <col min="221" max="221" width="28" bestFit="1" customWidth="1"/>
    <col min="222" max="222" width="27.36328125" bestFit="1" customWidth="1"/>
    <col min="223" max="223" width="36.7265625" bestFit="1" customWidth="1"/>
    <col min="224" max="224" width="25.54296875" bestFit="1" customWidth="1"/>
    <col min="225" max="225" width="19.08984375" bestFit="1" customWidth="1"/>
    <col min="226" max="226" width="34.90625" bestFit="1" customWidth="1"/>
    <col min="227" max="227" width="30.26953125" bestFit="1" customWidth="1"/>
    <col min="228" max="228" width="46.453125" bestFit="1" customWidth="1"/>
    <col min="229" max="229" width="28.453125" bestFit="1" customWidth="1"/>
    <col min="230" max="230" width="29.54296875" bestFit="1" customWidth="1"/>
    <col min="231" max="231" width="21.7265625" bestFit="1" customWidth="1"/>
    <col min="232" max="232" width="21.54296875" bestFit="1" customWidth="1"/>
    <col min="233" max="233" width="31.81640625" bestFit="1" customWidth="1"/>
    <col min="234" max="234" width="21.90625" bestFit="1" customWidth="1"/>
    <col min="235" max="235" width="69.453125" bestFit="1" customWidth="1"/>
    <col min="236" max="236" width="22.7265625" bestFit="1" customWidth="1"/>
    <col min="237" max="237" width="29.81640625" bestFit="1" customWidth="1"/>
    <col min="238" max="238" width="21.6328125" bestFit="1" customWidth="1"/>
    <col min="239" max="239" width="27.54296875" bestFit="1" customWidth="1"/>
    <col min="240" max="240" width="23.08984375" bestFit="1" customWidth="1"/>
    <col min="241" max="241" width="28.54296875" bestFit="1" customWidth="1"/>
    <col min="242" max="242" width="20.81640625" bestFit="1" customWidth="1"/>
    <col min="243" max="243" width="31.6328125" bestFit="1" customWidth="1"/>
    <col min="244" max="244" width="20.90625" bestFit="1" customWidth="1"/>
    <col min="245" max="245" width="40.54296875" bestFit="1" customWidth="1"/>
    <col min="246" max="246" width="21.54296875" bestFit="1" customWidth="1"/>
    <col min="247" max="247" width="21.90625" bestFit="1" customWidth="1"/>
    <col min="248" max="248" width="34.453125" bestFit="1" customWidth="1"/>
    <col min="249" max="249" width="18.26953125" bestFit="1" customWidth="1"/>
    <col min="250" max="250" width="32.7265625" bestFit="1" customWidth="1"/>
    <col min="251" max="251" width="48.81640625" bestFit="1" customWidth="1"/>
    <col min="252" max="252" width="23.26953125" bestFit="1" customWidth="1"/>
    <col min="253" max="253" width="32.54296875" bestFit="1" customWidth="1"/>
    <col min="254" max="254" width="21.453125" bestFit="1" customWidth="1"/>
    <col min="255" max="255" width="31.453125" bestFit="1" customWidth="1"/>
    <col min="256" max="256" width="23.36328125" bestFit="1" customWidth="1"/>
    <col min="257" max="257" width="32.08984375" bestFit="1" customWidth="1"/>
    <col min="258" max="258" width="45" bestFit="1" customWidth="1"/>
    <col min="259" max="259" width="30.453125" bestFit="1" customWidth="1"/>
    <col min="260" max="260" width="36.1796875" bestFit="1" customWidth="1"/>
    <col min="261" max="261" width="50.90625" bestFit="1" customWidth="1"/>
    <col min="262" max="262" width="64.81640625" bestFit="1" customWidth="1"/>
    <col min="263" max="263" width="66.36328125" bestFit="1" customWidth="1"/>
    <col min="264" max="264" width="28.36328125" bestFit="1" customWidth="1"/>
    <col min="265" max="265" width="40.26953125" bestFit="1" customWidth="1"/>
    <col min="266" max="266" width="25.1796875" bestFit="1" customWidth="1"/>
    <col min="267" max="267" width="56.26953125" bestFit="1" customWidth="1"/>
    <col min="268" max="268" width="29.08984375" bestFit="1" customWidth="1"/>
    <col min="269" max="269" width="34.81640625" bestFit="1" customWidth="1"/>
    <col min="270" max="270" width="22.6328125" bestFit="1" customWidth="1"/>
    <col min="271" max="271" width="28.08984375" bestFit="1" customWidth="1"/>
    <col min="272" max="272" width="33.1796875" bestFit="1" customWidth="1"/>
    <col min="273" max="273" width="53.08984375" bestFit="1" customWidth="1"/>
    <col min="274" max="274" width="28.26953125" bestFit="1" customWidth="1"/>
    <col min="275" max="275" width="50.1796875" bestFit="1" customWidth="1"/>
    <col min="276" max="276" width="20.81640625" bestFit="1" customWidth="1"/>
    <col min="277" max="277" width="27.54296875" bestFit="1" customWidth="1"/>
    <col min="278" max="278" width="45.36328125" bestFit="1" customWidth="1"/>
    <col min="279" max="279" width="29.08984375" bestFit="1" customWidth="1"/>
    <col min="280" max="280" width="29.6328125" bestFit="1" customWidth="1"/>
    <col min="281" max="281" width="30.54296875" bestFit="1" customWidth="1"/>
    <col min="282" max="282" width="19.08984375" bestFit="1" customWidth="1"/>
    <col min="283" max="283" width="23.90625" bestFit="1" customWidth="1"/>
    <col min="284" max="284" width="27.1796875" bestFit="1" customWidth="1"/>
    <col min="285" max="285" width="42.54296875" bestFit="1" customWidth="1"/>
    <col min="286" max="286" width="30.7265625" bestFit="1" customWidth="1"/>
    <col min="287" max="287" width="22.36328125" bestFit="1" customWidth="1"/>
    <col min="288" max="288" width="24" bestFit="1" customWidth="1"/>
    <col min="289" max="289" width="59.36328125" bestFit="1" customWidth="1"/>
    <col min="290" max="290" width="35.36328125" bestFit="1" customWidth="1"/>
    <col min="291" max="291" width="37" bestFit="1" customWidth="1"/>
    <col min="292" max="292" width="33.81640625" bestFit="1" customWidth="1"/>
    <col min="293" max="293" width="23" bestFit="1" customWidth="1"/>
    <col min="294" max="294" width="28.54296875" bestFit="1" customWidth="1"/>
    <col min="295" max="295" width="33.54296875" bestFit="1" customWidth="1"/>
    <col min="296" max="296" width="28.54296875" bestFit="1" customWidth="1"/>
    <col min="297" max="297" width="17.7265625" bestFit="1" customWidth="1"/>
    <col min="298" max="298" width="26.6328125" bestFit="1" customWidth="1"/>
    <col min="299" max="299" width="55.36328125" bestFit="1" customWidth="1"/>
    <col min="300" max="300" width="67.36328125" bestFit="1" customWidth="1"/>
    <col min="301" max="301" width="28.36328125" bestFit="1" customWidth="1"/>
    <col min="302" max="302" width="33" bestFit="1" customWidth="1"/>
    <col min="303" max="303" width="31.7265625" bestFit="1" customWidth="1"/>
    <col min="304" max="304" width="25" bestFit="1" customWidth="1"/>
    <col min="305" max="305" width="49.90625" bestFit="1" customWidth="1"/>
    <col min="306" max="306" width="45.81640625" bestFit="1" customWidth="1"/>
    <col min="307" max="307" width="27.90625" bestFit="1" customWidth="1"/>
    <col min="308" max="308" width="29" bestFit="1" customWidth="1"/>
    <col min="309" max="309" width="38.1796875" bestFit="1" customWidth="1"/>
    <col min="310" max="310" width="41.1796875" bestFit="1" customWidth="1"/>
    <col min="311" max="311" width="42.81640625" bestFit="1" customWidth="1"/>
    <col min="312" max="312" width="38.90625" bestFit="1" customWidth="1"/>
    <col min="313" max="313" width="40" bestFit="1" customWidth="1"/>
    <col min="314" max="314" width="21.26953125" bestFit="1" customWidth="1"/>
    <col min="315" max="315" width="22.453125" bestFit="1" customWidth="1"/>
    <col min="316" max="316" width="30" bestFit="1" customWidth="1"/>
    <col min="317" max="317" width="52.453125" bestFit="1" customWidth="1"/>
    <col min="318" max="318" width="23.08984375" bestFit="1" customWidth="1"/>
    <col min="319" max="319" width="30.81640625" bestFit="1" customWidth="1"/>
    <col min="320" max="320" width="33" bestFit="1" customWidth="1"/>
    <col min="321" max="321" width="40.90625" bestFit="1" customWidth="1"/>
    <col min="322" max="322" width="22" bestFit="1" customWidth="1"/>
    <col min="323" max="323" width="20.6328125" bestFit="1" customWidth="1"/>
    <col min="324" max="324" width="27.453125" bestFit="1" customWidth="1"/>
    <col min="325" max="325" width="31.26953125" bestFit="1" customWidth="1"/>
    <col min="326" max="326" width="27.36328125" bestFit="1" customWidth="1"/>
    <col min="327" max="327" width="21.7265625" bestFit="1" customWidth="1"/>
    <col min="328" max="328" width="60.08984375" bestFit="1" customWidth="1"/>
    <col min="329" max="329" width="25.6328125" bestFit="1" customWidth="1"/>
    <col min="330" max="330" width="39.453125" bestFit="1" customWidth="1"/>
    <col min="331" max="331" width="47.36328125" bestFit="1" customWidth="1"/>
    <col min="332" max="332" width="20.1796875" bestFit="1" customWidth="1"/>
    <col min="333" max="333" width="48.81640625" bestFit="1" customWidth="1"/>
    <col min="334" max="334" width="24.7265625" bestFit="1" customWidth="1"/>
    <col min="335" max="335" width="31.7265625" bestFit="1" customWidth="1"/>
    <col min="336" max="336" width="17.81640625" bestFit="1" customWidth="1"/>
    <col min="337" max="337" width="29.08984375" bestFit="1" customWidth="1"/>
    <col min="338" max="338" width="26.453125" bestFit="1" customWidth="1"/>
    <col min="339" max="339" width="35.90625" bestFit="1" customWidth="1"/>
    <col min="340" max="340" width="55.26953125" bestFit="1" customWidth="1"/>
    <col min="341" max="341" width="22" bestFit="1" customWidth="1"/>
    <col min="342" max="342" width="34" bestFit="1" customWidth="1"/>
    <col min="343" max="343" width="38" bestFit="1" customWidth="1"/>
    <col min="344" max="344" width="27.26953125" bestFit="1" customWidth="1"/>
    <col min="345" max="345" width="35" bestFit="1" customWidth="1"/>
    <col min="346" max="346" width="17.90625" bestFit="1" customWidth="1"/>
    <col min="347" max="347" width="67.7265625" bestFit="1" customWidth="1"/>
    <col min="348" max="348" width="30.453125" bestFit="1" customWidth="1"/>
    <col min="349" max="349" width="29.08984375" bestFit="1" customWidth="1"/>
    <col min="350" max="350" width="19.90625" bestFit="1" customWidth="1"/>
    <col min="351" max="351" width="25.6328125" bestFit="1" customWidth="1"/>
    <col min="352" max="352" width="30.1796875" bestFit="1" customWidth="1"/>
    <col min="353" max="353" width="21.90625" bestFit="1" customWidth="1"/>
    <col min="354" max="354" width="26" bestFit="1" customWidth="1"/>
    <col min="355" max="355" width="36.81640625" bestFit="1" customWidth="1"/>
    <col min="356" max="356" width="33.1796875" bestFit="1" customWidth="1"/>
    <col min="357" max="357" width="39.08984375" bestFit="1" customWidth="1"/>
    <col min="358" max="358" width="54.7265625" bestFit="1" customWidth="1"/>
    <col min="359" max="359" width="28.08984375" bestFit="1" customWidth="1"/>
    <col min="360" max="360" width="23.6328125" bestFit="1" customWidth="1"/>
    <col min="361" max="361" width="26.26953125" bestFit="1" customWidth="1"/>
    <col min="362" max="362" width="28.7265625" bestFit="1" customWidth="1"/>
    <col min="363" max="363" width="24.08984375" bestFit="1" customWidth="1"/>
    <col min="364" max="364" width="26" bestFit="1" customWidth="1"/>
    <col min="365" max="365" width="34.26953125" bestFit="1" customWidth="1"/>
    <col min="366" max="366" width="33.90625" bestFit="1" customWidth="1"/>
    <col min="367" max="367" width="34.90625" bestFit="1" customWidth="1"/>
    <col min="368" max="368" width="19.453125" bestFit="1" customWidth="1"/>
    <col min="369" max="369" width="37.81640625" bestFit="1" customWidth="1"/>
    <col min="370" max="370" width="37.26953125" bestFit="1" customWidth="1"/>
    <col min="371" max="372" width="50.08984375" bestFit="1" customWidth="1"/>
    <col min="373" max="373" width="28.6328125" bestFit="1" customWidth="1"/>
    <col min="374" max="374" width="32.90625" bestFit="1" customWidth="1"/>
    <col min="375" max="375" width="29.36328125" bestFit="1" customWidth="1"/>
    <col min="376" max="376" width="31.7265625" bestFit="1" customWidth="1"/>
    <col min="377" max="377" width="20.1796875" bestFit="1" customWidth="1"/>
    <col min="378" max="378" width="31.7265625" bestFit="1" customWidth="1"/>
    <col min="379" max="379" width="39.453125" bestFit="1" customWidth="1"/>
    <col min="380" max="380" width="23.08984375" bestFit="1" customWidth="1"/>
    <col min="381" max="381" width="29" bestFit="1" customWidth="1"/>
    <col min="382" max="382" width="31.6328125" bestFit="1" customWidth="1"/>
    <col min="383" max="383" width="35.90625" bestFit="1" customWidth="1"/>
    <col min="384" max="384" width="38.453125" bestFit="1" customWidth="1"/>
    <col min="385" max="385" width="28.90625" bestFit="1" customWidth="1"/>
    <col min="386" max="386" width="18.90625" bestFit="1" customWidth="1"/>
    <col min="387" max="387" width="20.81640625" bestFit="1" customWidth="1"/>
    <col min="388" max="388" width="22" bestFit="1" customWidth="1"/>
    <col min="389" max="389" width="31.90625" bestFit="1" customWidth="1"/>
    <col min="390" max="390" width="29.90625" bestFit="1" customWidth="1"/>
    <col min="391" max="391" width="16.26953125" bestFit="1" customWidth="1"/>
    <col min="392" max="392" width="34.54296875" bestFit="1" customWidth="1"/>
    <col min="393" max="393" width="20" bestFit="1" customWidth="1"/>
    <col min="394" max="394" width="22.7265625" bestFit="1" customWidth="1"/>
    <col min="395" max="395" width="31.81640625" bestFit="1" customWidth="1"/>
    <col min="396" max="396" width="27.90625" bestFit="1" customWidth="1"/>
    <col min="397" max="397" width="18.1796875" bestFit="1" customWidth="1"/>
    <col min="398" max="398" width="55.453125" bestFit="1" customWidth="1"/>
    <col min="399" max="399" width="25.1796875" bestFit="1" customWidth="1"/>
    <col min="400" max="400" width="31.453125" bestFit="1" customWidth="1"/>
    <col min="401" max="401" width="26.08984375" bestFit="1" customWidth="1"/>
    <col min="402" max="402" width="30.08984375" bestFit="1" customWidth="1"/>
    <col min="403" max="403" width="21.453125" bestFit="1" customWidth="1"/>
    <col min="404" max="404" width="32.6328125" bestFit="1" customWidth="1"/>
    <col min="405" max="405" width="18.36328125" bestFit="1" customWidth="1"/>
    <col min="406" max="406" width="23.453125" bestFit="1" customWidth="1"/>
    <col min="407" max="407" width="32.54296875" bestFit="1" customWidth="1"/>
    <col min="408" max="408" width="23.54296875" bestFit="1" customWidth="1"/>
    <col min="409" max="409" width="29.54296875" bestFit="1" customWidth="1"/>
    <col min="410" max="410" width="16.7265625" bestFit="1" customWidth="1"/>
    <col min="411" max="411" width="29.36328125" bestFit="1" customWidth="1"/>
    <col min="412" max="412" width="55.6328125" bestFit="1" customWidth="1"/>
    <col min="413" max="413" width="54.6328125" bestFit="1" customWidth="1"/>
    <col min="414" max="414" width="22.7265625" bestFit="1" customWidth="1"/>
    <col min="415" max="415" width="24.36328125" bestFit="1" customWidth="1"/>
    <col min="416" max="416" width="29.6328125" bestFit="1" customWidth="1"/>
    <col min="417" max="417" width="26.54296875" bestFit="1" customWidth="1"/>
    <col min="418" max="418" width="17.1796875" bestFit="1" customWidth="1"/>
    <col min="419" max="419" width="22.26953125" bestFit="1" customWidth="1"/>
    <col min="420" max="420" width="18.81640625" bestFit="1" customWidth="1"/>
    <col min="421" max="421" width="31.81640625" bestFit="1" customWidth="1"/>
    <col min="422" max="422" width="20.1796875" bestFit="1" customWidth="1"/>
    <col min="423" max="423" width="47.90625" bestFit="1" customWidth="1"/>
    <col min="424" max="424" width="27.1796875" bestFit="1" customWidth="1"/>
    <col min="425" max="425" width="18" bestFit="1" customWidth="1"/>
    <col min="426" max="426" width="31.453125" bestFit="1" customWidth="1"/>
    <col min="427" max="427" width="17.6328125" bestFit="1" customWidth="1"/>
    <col min="428" max="428" width="37" bestFit="1" customWidth="1"/>
    <col min="429" max="429" width="65.08984375" bestFit="1" customWidth="1"/>
    <col min="430" max="430" width="36.26953125" bestFit="1" customWidth="1"/>
    <col min="431" max="431" width="20.54296875" bestFit="1" customWidth="1"/>
    <col min="432" max="432" width="28.7265625" bestFit="1" customWidth="1"/>
    <col min="433" max="433" width="40.6328125" bestFit="1" customWidth="1"/>
    <col min="434" max="434" width="69.26953125" bestFit="1" customWidth="1"/>
    <col min="435" max="435" width="20.36328125" bestFit="1" customWidth="1"/>
    <col min="436" max="436" width="48.90625" bestFit="1" customWidth="1"/>
    <col min="437" max="437" width="45.7265625" bestFit="1" customWidth="1"/>
    <col min="438" max="438" width="28.36328125" bestFit="1" customWidth="1"/>
    <col min="439" max="439" width="23.54296875" bestFit="1" customWidth="1"/>
    <col min="440" max="440" width="42.1796875" bestFit="1" customWidth="1"/>
    <col min="441" max="441" width="24.7265625" bestFit="1" customWidth="1"/>
    <col min="442" max="442" width="26.26953125" bestFit="1" customWidth="1"/>
    <col min="443" max="443" width="27.90625" bestFit="1" customWidth="1"/>
    <col min="444" max="444" width="25.90625" bestFit="1" customWidth="1"/>
    <col min="445" max="445" width="47.6328125" bestFit="1" customWidth="1"/>
    <col min="446" max="446" width="44.6328125" bestFit="1" customWidth="1"/>
    <col min="447" max="447" width="56.1796875" bestFit="1" customWidth="1"/>
    <col min="448" max="448" width="51.7265625" bestFit="1" customWidth="1"/>
    <col min="449" max="449" width="51.6328125" bestFit="1" customWidth="1"/>
    <col min="450" max="450" width="32.453125" bestFit="1" customWidth="1"/>
    <col min="451" max="451" width="30" bestFit="1" customWidth="1"/>
    <col min="452" max="452" width="21.54296875" bestFit="1" customWidth="1"/>
    <col min="453" max="453" width="26.08984375" bestFit="1" customWidth="1"/>
    <col min="454" max="454" width="29.08984375" bestFit="1" customWidth="1"/>
    <col min="455" max="455" width="27" bestFit="1" customWidth="1"/>
    <col min="456" max="456" width="24.26953125" bestFit="1" customWidth="1"/>
    <col min="457" max="457" width="21.54296875" bestFit="1" customWidth="1"/>
    <col min="458" max="458" width="29" bestFit="1" customWidth="1"/>
    <col min="459" max="459" width="31.36328125" bestFit="1" customWidth="1"/>
    <col min="460" max="460" width="34.36328125" bestFit="1" customWidth="1"/>
    <col min="461" max="461" width="26.26953125" bestFit="1" customWidth="1"/>
    <col min="462" max="462" width="44" bestFit="1" customWidth="1"/>
    <col min="463" max="463" width="30.36328125" bestFit="1" customWidth="1"/>
    <col min="464" max="464" width="33.81640625" bestFit="1" customWidth="1"/>
    <col min="465" max="465" width="29.08984375" bestFit="1" customWidth="1"/>
    <col min="466" max="466" width="29.54296875" bestFit="1" customWidth="1"/>
    <col min="467" max="467" width="23.90625" bestFit="1" customWidth="1"/>
    <col min="468" max="468" width="29.54296875" bestFit="1" customWidth="1"/>
    <col min="469" max="469" width="38.6328125" bestFit="1" customWidth="1"/>
    <col min="470" max="470" width="27.1796875" bestFit="1" customWidth="1"/>
    <col min="471" max="471" width="66.08984375" bestFit="1" customWidth="1"/>
    <col min="472" max="472" width="67.26953125" bestFit="1" customWidth="1"/>
    <col min="473" max="473" width="21.54296875" bestFit="1" customWidth="1"/>
    <col min="474" max="474" width="40" bestFit="1" customWidth="1"/>
    <col min="475" max="475" width="28.7265625" bestFit="1" customWidth="1"/>
    <col min="476" max="476" width="44" bestFit="1" customWidth="1"/>
    <col min="477" max="477" width="46.81640625" bestFit="1" customWidth="1"/>
    <col min="478" max="478" width="52.81640625" bestFit="1" customWidth="1"/>
    <col min="479" max="479" width="55.90625" bestFit="1" customWidth="1"/>
    <col min="480" max="480" width="44.6328125" bestFit="1" customWidth="1"/>
    <col min="481" max="481" width="40.90625" bestFit="1" customWidth="1"/>
    <col min="482" max="482" width="39.08984375" bestFit="1" customWidth="1"/>
    <col min="483" max="483" width="30.1796875" bestFit="1" customWidth="1"/>
    <col min="484" max="484" width="26.08984375" bestFit="1" customWidth="1"/>
    <col min="485" max="485" width="22.90625" bestFit="1" customWidth="1"/>
    <col min="486" max="486" width="36.453125" bestFit="1" customWidth="1"/>
    <col min="487" max="487" width="38.453125" bestFit="1" customWidth="1"/>
    <col min="488" max="488" width="23.54296875" bestFit="1" customWidth="1"/>
    <col min="489" max="489" width="34" bestFit="1" customWidth="1"/>
    <col min="490" max="490" width="36.81640625" bestFit="1" customWidth="1"/>
    <col min="491" max="491" width="47.7265625" bestFit="1" customWidth="1"/>
    <col min="492" max="492" width="32.90625" bestFit="1" customWidth="1"/>
    <col min="493" max="493" width="40.453125" bestFit="1" customWidth="1"/>
    <col min="494" max="494" width="42.81640625" bestFit="1" customWidth="1"/>
    <col min="495" max="495" width="35.7265625" bestFit="1" customWidth="1"/>
    <col min="496" max="496" width="30.54296875" bestFit="1" customWidth="1"/>
    <col min="497" max="497" width="26.90625" bestFit="1" customWidth="1"/>
    <col min="498" max="498" width="38.90625" bestFit="1" customWidth="1"/>
    <col min="499" max="499" width="32.54296875" bestFit="1" customWidth="1"/>
    <col min="500" max="500" width="20.453125" bestFit="1" customWidth="1"/>
    <col min="501" max="501" width="29.26953125" bestFit="1" customWidth="1"/>
    <col min="502" max="502" width="25.26953125" bestFit="1" customWidth="1"/>
    <col min="503" max="503" width="23.7265625" bestFit="1" customWidth="1"/>
    <col min="504" max="504" width="71" bestFit="1" customWidth="1"/>
    <col min="505" max="505" width="42.6328125" bestFit="1" customWidth="1"/>
    <col min="506" max="506" width="33.90625" bestFit="1" customWidth="1"/>
    <col min="507" max="507" width="17.7265625" bestFit="1" customWidth="1"/>
    <col min="508" max="508" width="21.08984375" bestFit="1" customWidth="1"/>
    <col min="509" max="509" width="40.26953125" bestFit="1" customWidth="1"/>
    <col min="510" max="510" width="17.26953125" bestFit="1" customWidth="1"/>
    <col min="511" max="511" width="22.453125" bestFit="1" customWidth="1"/>
    <col min="512" max="512" width="20.36328125" bestFit="1" customWidth="1"/>
    <col min="513" max="513" width="15.81640625" bestFit="1" customWidth="1"/>
    <col min="514" max="514" width="20.81640625" bestFit="1" customWidth="1"/>
    <col min="515" max="515" width="23.6328125" bestFit="1" customWidth="1"/>
    <col min="516" max="516" width="34.08984375" bestFit="1" customWidth="1"/>
    <col min="517" max="517" width="24.6328125" bestFit="1" customWidth="1"/>
    <col min="518" max="518" width="22.08984375" bestFit="1" customWidth="1"/>
    <col min="519" max="519" width="20.1796875" bestFit="1" customWidth="1"/>
    <col min="520" max="520" width="34.81640625" bestFit="1" customWidth="1"/>
    <col min="521" max="521" width="42.90625" bestFit="1" customWidth="1"/>
    <col min="522" max="522" width="17.81640625" bestFit="1" customWidth="1"/>
    <col min="523" max="523" width="29.81640625" bestFit="1" customWidth="1"/>
    <col min="524" max="524" width="37.90625" bestFit="1" customWidth="1"/>
    <col min="525" max="525" width="43.08984375" bestFit="1" customWidth="1"/>
    <col min="526" max="526" width="47.81640625" bestFit="1" customWidth="1"/>
    <col min="527" max="527" width="71" bestFit="1" customWidth="1"/>
    <col min="528" max="528" width="33.453125" bestFit="1" customWidth="1"/>
    <col min="529" max="529" width="20.6328125" bestFit="1" customWidth="1"/>
    <col min="530" max="530" width="20.26953125" bestFit="1" customWidth="1"/>
    <col min="531" max="531" width="23.453125" bestFit="1" customWidth="1"/>
    <col min="532" max="532" width="22.6328125" bestFit="1" customWidth="1"/>
    <col min="533" max="533" width="17.1796875" bestFit="1" customWidth="1"/>
    <col min="534" max="534" width="31.7265625" bestFit="1" customWidth="1"/>
    <col min="535" max="535" width="28.36328125" bestFit="1" customWidth="1"/>
    <col min="536" max="536" width="22.08984375" bestFit="1" customWidth="1"/>
    <col min="537" max="537" width="60.08984375" bestFit="1" customWidth="1"/>
    <col min="538" max="538" width="61.08984375" bestFit="1" customWidth="1"/>
    <col min="539" max="539" width="37.26953125" bestFit="1" customWidth="1"/>
    <col min="540" max="540" width="47.1796875" bestFit="1" customWidth="1"/>
    <col min="541" max="541" width="32.453125" bestFit="1" customWidth="1"/>
    <col min="542" max="542" width="15.26953125" bestFit="1" customWidth="1"/>
    <col min="543" max="543" width="51.90625" bestFit="1" customWidth="1"/>
    <col min="544" max="544" width="60.26953125" bestFit="1" customWidth="1"/>
    <col min="545" max="545" width="15.26953125" bestFit="1" customWidth="1"/>
    <col min="546" max="546" width="49.81640625" bestFit="1" customWidth="1"/>
    <col min="547" max="547" width="66.6328125" bestFit="1" customWidth="1"/>
    <col min="548" max="548" width="65.90625" bestFit="1" customWidth="1"/>
    <col min="549" max="549" width="20.6328125" bestFit="1" customWidth="1"/>
    <col min="550" max="550" width="53.54296875" bestFit="1" customWidth="1"/>
    <col min="551" max="551" width="49.453125" bestFit="1" customWidth="1"/>
    <col min="552" max="552" width="18.6328125" bestFit="1" customWidth="1"/>
    <col min="553" max="553" width="16.81640625" bestFit="1" customWidth="1"/>
    <col min="554" max="554" width="25.81640625" bestFit="1" customWidth="1"/>
    <col min="555" max="555" width="35.7265625" bestFit="1" customWidth="1"/>
    <col min="556" max="556" width="19.7265625" bestFit="1" customWidth="1"/>
    <col min="557" max="557" width="20" bestFit="1" customWidth="1"/>
    <col min="558" max="558" width="27.1796875" bestFit="1" customWidth="1"/>
    <col min="559" max="559" width="29.7265625" bestFit="1" customWidth="1"/>
    <col min="560" max="560" width="30.26953125" bestFit="1" customWidth="1"/>
    <col min="561" max="561" width="23.54296875" bestFit="1" customWidth="1"/>
    <col min="562" max="562" width="45.453125" bestFit="1" customWidth="1"/>
    <col min="563" max="563" width="19.6328125" bestFit="1" customWidth="1"/>
    <col min="564" max="564" width="31.7265625" bestFit="1" customWidth="1"/>
    <col min="565" max="565" width="45.453125" bestFit="1" customWidth="1"/>
    <col min="566" max="566" width="21.7265625" bestFit="1" customWidth="1"/>
    <col min="567" max="567" width="24" bestFit="1" customWidth="1"/>
    <col min="568" max="568" width="23.08984375" bestFit="1" customWidth="1"/>
    <col min="569" max="569" width="55.90625" bestFit="1" customWidth="1"/>
    <col min="570" max="570" width="25.1796875" bestFit="1" customWidth="1"/>
    <col min="571" max="571" width="46.36328125" bestFit="1" customWidth="1"/>
    <col min="572" max="572" width="30.453125" bestFit="1" customWidth="1"/>
    <col min="573" max="573" width="29.26953125" bestFit="1" customWidth="1"/>
    <col min="574" max="574" width="58.08984375" bestFit="1" customWidth="1"/>
    <col min="575" max="575" width="58.1796875" bestFit="1" customWidth="1"/>
    <col min="576" max="576" width="41.6328125" bestFit="1" customWidth="1"/>
    <col min="577" max="577" width="39.90625" bestFit="1" customWidth="1"/>
    <col min="578" max="578" width="28.26953125" bestFit="1" customWidth="1"/>
    <col min="579" max="579" width="30.6328125" bestFit="1" customWidth="1"/>
    <col min="580" max="580" width="29.90625" bestFit="1" customWidth="1"/>
    <col min="581" max="581" width="29.54296875" bestFit="1" customWidth="1"/>
    <col min="582" max="582" width="19.54296875" bestFit="1" customWidth="1"/>
    <col min="583" max="583" width="20.90625" bestFit="1" customWidth="1"/>
    <col min="584" max="584" width="19.1796875" bestFit="1" customWidth="1"/>
    <col min="585" max="585" width="13.54296875" bestFit="1" customWidth="1"/>
    <col min="586" max="586" width="14" bestFit="1" customWidth="1"/>
    <col min="587" max="587" width="29.36328125" bestFit="1" customWidth="1"/>
    <col min="588" max="588" width="21.36328125" bestFit="1" customWidth="1"/>
    <col min="589" max="589" width="42.81640625" bestFit="1" customWidth="1"/>
    <col min="590" max="590" width="19.453125" bestFit="1" customWidth="1"/>
    <col min="591" max="591" width="22.08984375" bestFit="1" customWidth="1"/>
    <col min="592" max="592" width="13.1796875" bestFit="1" customWidth="1"/>
    <col min="593" max="593" width="25" bestFit="1" customWidth="1"/>
    <col min="594" max="594" width="32.90625" bestFit="1" customWidth="1"/>
    <col min="595" max="595" width="26.08984375" bestFit="1" customWidth="1"/>
    <col min="596" max="596" width="36.81640625" bestFit="1" customWidth="1"/>
    <col min="597" max="597" width="48.81640625" bestFit="1" customWidth="1"/>
    <col min="598" max="598" width="51.36328125" bestFit="1" customWidth="1"/>
    <col min="599" max="599" width="15.7265625" bestFit="1" customWidth="1"/>
    <col min="600" max="600" width="18.81640625" bestFit="1" customWidth="1"/>
    <col min="601" max="601" width="20.54296875" bestFit="1" customWidth="1"/>
    <col min="602" max="602" width="42.453125" bestFit="1" customWidth="1"/>
    <col min="603" max="603" width="30.1796875" bestFit="1" customWidth="1"/>
    <col min="604" max="604" width="22.1796875" bestFit="1" customWidth="1"/>
    <col min="605" max="605" width="26.54296875" bestFit="1" customWidth="1"/>
    <col min="606" max="606" width="17.26953125" bestFit="1" customWidth="1"/>
    <col min="607" max="607" width="61.7265625" bestFit="1" customWidth="1"/>
    <col min="608" max="608" width="22.7265625" bestFit="1" customWidth="1"/>
    <col min="609" max="609" width="24.08984375" bestFit="1" customWidth="1"/>
    <col min="610" max="610" width="23.54296875" bestFit="1" customWidth="1"/>
    <col min="611" max="611" width="28.08984375" bestFit="1" customWidth="1"/>
    <col min="612" max="612" width="48" bestFit="1" customWidth="1"/>
    <col min="613" max="613" width="20.1796875" bestFit="1" customWidth="1"/>
    <col min="614" max="614" width="21.81640625" bestFit="1" customWidth="1"/>
    <col min="615" max="615" width="22.36328125" bestFit="1" customWidth="1"/>
    <col min="616" max="616" width="51.6328125" bestFit="1" customWidth="1"/>
    <col min="617" max="617" width="20.81640625" bestFit="1" customWidth="1"/>
    <col min="618" max="618" width="18.6328125" bestFit="1" customWidth="1"/>
    <col min="619" max="619" width="23" bestFit="1" customWidth="1"/>
    <col min="620" max="620" width="33.453125" bestFit="1" customWidth="1"/>
    <col min="621" max="621" width="45.6328125" bestFit="1" customWidth="1"/>
    <col min="622" max="622" width="42" bestFit="1" customWidth="1"/>
    <col min="623" max="623" width="43" bestFit="1" customWidth="1"/>
    <col min="624" max="624" width="16.81640625" bestFit="1" customWidth="1"/>
    <col min="625" max="625" width="12.453125" bestFit="1" customWidth="1"/>
    <col min="626" max="626" width="23.36328125" bestFit="1" customWidth="1"/>
    <col min="627" max="627" width="32.90625" bestFit="1" customWidth="1"/>
    <col min="628" max="628" width="34.08984375" bestFit="1" customWidth="1"/>
    <col min="629" max="629" width="58.1796875" bestFit="1" customWidth="1"/>
    <col min="630" max="630" width="22.6328125" bestFit="1" customWidth="1"/>
    <col min="631" max="631" width="32.26953125" bestFit="1" customWidth="1"/>
    <col min="632" max="632" width="38.1796875" bestFit="1" customWidth="1"/>
    <col min="633" max="633" width="33.1796875" bestFit="1" customWidth="1"/>
    <col min="634" max="634" width="19.81640625" bestFit="1" customWidth="1"/>
    <col min="635" max="635" width="15.26953125" bestFit="1" customWidth="1"/>
    <col min="636" max="636" width="62.81640625" bestFit="1" customWidth="1"/>
    <col min="637" max="637" width="20.90625" bestFit="1" customWidth="1"/>
    <col min="638" max="638" width="16.36328125" bestFit="1" customWidth="1"/>
    <col min="639" max="639" width="21.453125" bestFit="1" customWidth="1"/>
    <col min="640" max="640" width="41" bestFit="1" customWidth="1"/>
    <col min="641" max="641" width="17.7265625" bestFit="1" customWidth="1"/>
    <col min="642" max="642" width="26.1796875" bestFit="1" customWidth="1"/>
    <col min="643" max="643" width="28" bestFit="1" customWidth="1"/>
    <col min="644" max="644" width="30.36328125" bestFit="1" customWidth="1"/>
    <col min="645" max="645" width="39.26953125" bestFit="1" customWidth="1"/>
    <col min="646" max="646" width="24.36328125" bestFit="1" customWidth="1"/>
    <col min="647" max="647" width="56.81640625" bestFit="1" customWidth="1"/>
    <col min="648" max="648" width="21.7265625" bestFit="1" customWidth="1"/>
    <col min="649" max="649" width="18.36328125" bestFit="1" customWidth="1"/>
    <col min="650" max="650" width="23.90625" bestFit="1" customWidth="1"/>
    <col min="651" max="651" width="22.1796875" bestFit="1" customWidth="1"/>
    <col min="652" max="652" width="33.81640625" bestFit="1" customWidth="1"/>
    <col min="653" max="653" width="35.81640625" bestFit="1" customWidth="1"/>
    <col min="654" max="654" width="46.26953125" bestFit="1" customWidth="1"/>
    <col min="655" max="655" width="18.7265625" bestFit="1" customWidth="1"/>
    <col min="656" max="656" width="22.54296875" bestFit="1" customWidth="1"/>
    <col min="657" max="657" width="41.90625" bestFit="1" customWidth="1"/>
    <col min="658" max="658" width="21.90625" bestFit="1" customWidth="1"/>
    <col min="659" max="659" width="46.08984375" bestFit="1" customWidth="1"/>
    <col min="660" max="660" width="59.90625" bestFit="1" customWidth="1"/>
    <col min="661" max="661" width="20.6328125" bestFit="1" customWidth="1"/>
    <col min="662" max="662" width="29" bestFit="1" customWidth="1"/>
    <col min="663" max="663" width="20.81640625" bestFit="1" customWidth="1"/>
    <col min="664" max="664" width="47.1796875" bestFit="1" customWidth="1"/>
    <col min="665" max="665" width="29.81640625" bestFit="1" customWidth="1"/>
    <col min="666" max="666" width="38.7265625" bestFit="1" customWidth="1"/>
    <col min="667" max="667" width="31.7265625" bestFit="1" customWidth="1"/>
    <col min="668" max="668" width="33" bestFit="1" customWidth="1"/>
    <col min="669" max="669" width="38.1796875" bestFit="1" customWidth="1"/>
    <col min="670" max="670" width="37" bestFit="1" customWidth="1"/>
    <col min="671" max="671" width="37.90625" bestFit="1" customWidth="1"/>
    <col min="672" max="672" width="33.6328125" bestFit="1" customWidth="1"/>
    <col min="673" max="673" width="20.36328125" bestFit="1" customWidth="1"/>
    <col min="674" max="674" width="35" bestFit="1" customWidth="1"/>
    <col min="675" max="675" width="16.1796875" bestFit="1" customWidth="1"/>
    <col min="676" max="676" width="17.1796875" bestFit="1" customWidth="1"/>
    <col min="677" max="677" width="15.1796875" bestFit="1" customWidth="1"/>
    <col min="678" max="678" width="28.08984375" bestFit="1" customWidth="1"/>
    <col min="679" max="679" width="40.54296875" bestFit="1" customWidth="1"/>
    <col min="680" max="680" width="18.7265625" bestFit="1" customWidth="1"/>
    <col min="681" max="681" width="39" bestFit="1" customWidth="1"/>
    <col min="682" max="682" width="61.08984375" bestFit="1" customWidth="1"/>
    <col min="683" max="683" width="28" bestFit="1" customWidth="1"/>
    <col min="684" max="684" width="25.7265625" bestFit="1" customWidth="1"/>
    <col min="685" max="685" width="49.7265625" bestFit="1" customWidth="1"/>
    <col min="686" max="686" width="14.26953125" bestFit="1" customWidth="1"/>
    <col min="687" max="687" width="18.453125" bestFit="1" customWidth="1"/>
    <col min="688" max="688" width="28.453125" bestFit="1" customWidth="1"/>
    <col min="689" max="689" width="41.7265625" bestFit="1" customWidth="1"/>
    <col min="690" max="690" width="50.36328125" bestFit="1" customWidth="1"/>
    <col min="691" max="691" width="31.36328125" bestFit="1" customWidth="1"/>
    <col min="692" max="692" width="22.08984375" bestFit="1" customWidth="1"/>
    <col min="693" max="693" width="14.08984375" bestFit="1" customWidth="1"/>
    <col min="694" max="694" width="35.6328125" bestFit="1" customWidth="1"/>
    <col min="695" max="695" width="25.26953125" bestFit="1" customWidth="1"/>
    <col min="696" max="696" width="24" bestFit="1" customWidth="1"/>
    <col min="697" max="697" width="43.08984375" bestFit="1" customWidth="1"/>
    <col min="698" max="698" width="15.453125" bestFit="1" customWidth="1"/>
    <col min="699" max="699" width="43.36328125" bestFit="1" customWidth="1"/>
    <col min="700" max="700" width="67.08984375" bestFit="1" customWidth="1"/>
    <col min="701" max="701" width="14.453125" bestFit="1" customWidth="1"/>
    <col min="702" max="702" width="47.7265625" bestFit="1" customWidth="1"/>
    <col min="703" max="703" width="43.81640625" bestFit="1" customWidth="1"/>
    <col min="704" max="704" width="45.26953125" bestFit="1" customWidth="1"/>
    <col min="705" max="705" width="21.90625" bestFit="1" customWidth="1"/>
    <col min="706" max="706" width="54.1796875" bestFit="1" customWidth="1"/>
    <col min="707" max="707" width="65.90625" bestFit="1" customWidth="1"/>
    <col min="708" max="708" width="26.1796875" bestFit="1" customWidth="1"/>
    <col min="709" max="709" width="16.7265625" bestFit="1" customWidth="1"/>
    <col min="710" max="710" width="17.90625" bestFit="1" customWidth="1"/>
    <col min="711" max="711" width="17.36328125" bestFit="1" customWidth="1"/>
    <col min="712" max="712" width="32.90625" bestFit="1" customWidth="1"/>
    <col min="713" max="713" width="18.08984375" bestFit="1" customWidth="1"/>
    <col min="714" max="714" width="34.08984375" bestFit="1" customWidth="1"/>
    <col min="715" max="715" width="37.7265625" bestFit="1" customWidth="1"/>
    <col min="716" max="716" width="26.90625" bestFit="1" customWidth="1"/>
    <col min="717" max="717" width="38.6328125" bestFit="1" customWidth="1"/>
    <col min="718" max="718" width="37.54296875" bestFit="1" customWidth="1"/>
    <col min="719" max="719" width="40" bestFit="1" customWidth="1"/>
    <col min="720" max="720" width="30.26953125" bestFit="1" customWidth="1"/>
    <col min="721" max="721" width="39.1796875" bestFit="1" customWidth="1"/>
    <col min="722" max="722" width="31.36328125" bestFit="1" customWidth="1"/>
    <col min="723" max="723" width="45.08984375" bestFit="1" customWidth="1"/>
    <col min="724" max="724" width="34.7265625" bestFit="1" customWidth="1"/>
    <col min="725" max="725" width="38" bestFit="1" customWidth="1"/>
    <col min="726" max="726" width="25.26953125" bestFit="1" customWidth="1"/>
    <col min="727" max="727" width="26.26953125" bestFit="1" customWidth="1"/>
    <col min="728" max="728" width="26.90625" bestFit="1" customWidth="1"/>
    <col min="729" max="729" width="34.7265625" bestFit="1" customWidth="1"/>
    <col min="730" max="730" width="18.36328125" bestFit="1" customWidth="1"/>
    <col min="731" max="731" width="25.36328125" bestFit="1" customWidth="1"/>
    <col min="732" max="732" width="21.08984375" bestFit="1" customWidth="1"/>
    <col min="733" max="733" width="33" bestFit="1" customWidth="1"/>
    <col min="734" max="734" width="24" bestFit="1" customWidth="1"/>
    <col min="735" max="735" width="26.54296875" bestFit="1" customWidth="1"/>
    <col min="736" max="736" width="27.90625" bestFit="1" customWidth="1"/>
    <col min="737" max="737" width="30.08984375" bestFit="1" customWidth="1"/>
    <col min="738" max="738" width="25.81640625" bestFit="1" customWidth="1"/>
    <col min="739" max="739" width="43.7265625" bestFit="1" customWidth="1"/>
    <col min="740" max="740" width="17.08984375" bestFit="1" customWidth="1"/>
    <col min="741" max="741" width="17.7265625" bestFit="1" customWidth="1"/>
    <col min="742" max="742" width="26" bestFit="1" customWidth="1"/>
    <col min="743" max="743" width="31.453125" bestFit="1" customWidth="1"/>
    <col min="744" max="744" width="43.90625" bestFit="1" customWidth="1"/>
    <col min="745" max="745" width="39.90625" bestFit="1" customWidth="1"/>
    <col min="746" max="746" width="29.6328125" bestFit="1" customWidth="1"/>
    <col min="747" max="747" width="34.08984375" bestFit="1" customWidth="1"/>
    <col min="748" max="748" width="32.81640625" bestFit="1" customWidth="1"/>
    <col min="749" max="749" width="27.54296875" bestFit="1" customWidth="1"/>
    <col min="750" max="750" width="25.6328125" bestFit="1" customWidth="1"/>
    <col min="751" max="751" width="59.1796875" bestFit="1" customWidth="1"/>
    <col min="752" max="754" width="35.7265625" bestFit="1" customWidth="1"/>
    <col min="755" max="755" width="24.90625" bestFit="1" customWidth="1"/>
    <col min="756" max="756" width="51.7265625" bestFit="1" customWidth="1"/>
    <col min="757" max="757" width="35.453125" bestFit="1" customWidth="1"/>
    <col min="758" max="758" width="53.81640625" bestFit="1" customWidth="1"/>
    <col min="759" max="759" width="28" bestFit="1" customWidth="1"/>
    <col min="760" max="760" width="49.36328125" bestFit="1" customWidth="1"/>
    <col min="761" max="761" width="41.36328125" bestFit="1" customWidth="1"/>
    <col min="762" max="762" width="44.08984375" bestFit="1" customWidth="1"/>
    <col min="763" max="763" width="41.26953125" bestFit="1" customWidth="1"/>
    <col min="764" max="764" width="43.81640625" bestFit="1" customWidth="1"/>
    <col min="765" max="765" width="24.26953125" bestFit="1" customWidth="1"/>
    <col min="766" max="766" width="27.90625" bestFit="1" customWidth="1"/>
    <col min="767" max="767" width="20.08984375" bestFit="1" customWidth="1"/>
    <col min="768" max="768" width="57.08984375" bestFit="1" customWidth="1"/>
    <col min="769" max="769" width="44.453125" bestFit="1" customWidth="1"/>
    <col min="770" max="770" width="17.81640625" bestFit="1" customWidth="1"/>
    <col min="771" max="771" width="55.54296875" bestFit="1" customWidth="1"/>
    <col min="772" max="772" width="29.6328125" bestFit="1" customWidth="1"/>
    <col min="773" max="773" width="44.36328125" bestFit="1" customWidth="1"/>
    <col min="774" max="774" width="28" bestFit="1" customWidth="1"/>
    <col min="775" max="775" width="33.453125" bestFit="1" customWidth="1"/>
    <col min="776" max="776" width="23.453125" bestFit="1" customWidth="1"/>
    <col min="777" max="777" width="36.90625" bestFit="1" customWidth="1"/>
    <col min="778" max="778" width="48.08984375" bestFit="1" customWidth="1"/>
    <col min="779" max="779" width="28.1796875" bestFit="1" customWidth="1"/>
    <col min="780" max="780" width="35.90625" bestFit="1" customWidth="1"/>
    <col min="781" max="781" width="22.1796875" bestFit="1" customWidth="1"/>
    <col min="782" max="782" width="10.90625" bestFit="1" customWidth="1"/>
    <col min="783" max="783" width="42.81640625" bestFit="1" customWidth="1"/>
    <col min="784" max="784" width="34" bestFit="1" customWidth="1"/>
    <col min="785" max="785" width="33.7265625" bestFit="1" customWidth="1"/>
    <col min="786" max="786" width="20" bestFit="1" customWidth="1"/>
    <col min="787" max="787" width="29.08984375" bestFit="1" customWidth="1"/>
    <col min="788" max="788" width="20.7265625" bestFit="1" customWidth="1"/>
    <col min="789" max="789" width="57.6328125" bestFit="1" customWidth="1"/>
    <col min="790" max="790" width="37.7265625" bestFit="1" customWidth="1"/>
    <col min="791" max="791" width="16.453125" bestFit="1" customWidth="1"/>
    <col min="792" max="792" width="29.90625" bestFit="1" customWidth="1"/>
    <col min="793" max="793" width="27.1796875" bestFit="1" customWidth="1"/>
    <col min="794" max="794" width="21.81640625" bestFit="1" customWidth="1"/>
    <col min="795" max="795" width="50" bestFit="1" customWidth="1"/>
    <col min="796" max="796" width="21.453125" bestFit="1" customWidth="1"/>
    <col min="797" max="797" width="34.7265625" bestFit="1" customWidth="1"/>
    <col min="798" max="798" width="51" bestFit="1" customWidth="1"/>
    <col min="799" max="799" width="33.1796875" bestFit="1" customWidth="1"/>
    <col min="800" max="800" width="44.26953125" bestFit="1" customWidth="1"/>
    <col min="801" max="801" width="31.26953125" bestFit="1" customWidth="1"/>
    <col min="802" max="802" width="28.26953125" bestFit="1" customWidth="1"/>
    <col min="803" max="803" width="33.36328125" bestFit="1" customWidth="1"/>
    <col min="804" max="804" width="68" bestFit="1" customWidth="1"/>
    <col min="805" max="805" width="19.7265625" bestFit="1" customWidth="1"/>
    <col min="806" max="806" width="43.90625" bestFit="1" customWidth="1"/>
    <col min="807" max="807" width="43.1796875" bestFit="1" customWidth="1"/>
    <col min="808" max="808" width="35.6328125" bestFit="1" customWidth="1"/>
    <col min="809" max="809" width="34.36328125" bestFit="1" customWidth="1"/>
    <col min="810" max="810" width="49.7265625" bestFit="1" customWidth="1"/>
    <col min="811" max="811" width="20.90625" bestFit="1" customWidth="1"/>
    <col min="812" max="812" width="44.54296875" bestFit="1" customWidth="1"/>
    <col min="813" max="813" width="24.7265625" bestFit="1" customWidth="1"/>
    <col min="814" max="814" width="21.26953125" bestFit="1" customWidth="1"/>
    <col min="815" max="815" width="37.7265625" bestFit="1" customWidth="1"/>
    <col min="816" max="816" width="41.36328125" bestFit="1" customWidth="1"/>
    <col min="817" max="817" width="17.90625" bestFit="1" customWidth="1"/>
    <col min="818" max="818" width="24.08984375" bestFit="1" customWidth="1"/>
    <col min="819" max="819" width="28.81640625" bestFit="1" customWidth="1"/>
    <col min="820" max="820" width="21.453125" bestFit="1" customWidth="1"/>
    <col min="821" max="821" width="64.1796875" bestFit="1" customWidth="1"/>
    <col min="822" max="822" width="54.36328125" bestFit="1" customWidth="1"/>
    <col min="823" max="823" width="45.08984375" bestFit="1" customWidth="1"/>
    <col min="824" max="824" width="21.7265625" bestFit="1" customWidth="1"/>
    <col min="825" max="825" width="22.36328125" bestFit="1" customWidth="1"/>
    <col min="826" max="826" width="32.36328125" bestFit="1" customWidth="1"/>
    <col min="827" max="827" width="36.7265625" bestFit="1" customWidth="1"/>
    <col min="828" max="828" width="21.453125" bestFit="1" customWidth="1"/>
    <col min="829" max="829" width="54.36328125" bestFit="1" customWidth="1"/>
    <col min="830" max="830" width="37.6328125" bestFit="1" customWidth="1"/>
    <col min="831" max="831" width="31.7265625" bestFit="1" customWidth="1"/>
    <col min="832" max="832" width="24.90625" bestFit="1" customWidth="1"/>
    <col min="833" max="833" width="67" bestFit="1" customWidth="1"/>
    <col min="834" max="834" width="54.36328125" bestFit="1" customWidth="1"/>
    <col min="835" max="835" width="21.1796875" bestFit="1" customWidth="1"/>
    <col min="836" max="836" width="47.1796875" bestFit="1" customWidth="1"/>
    <col min="837" max="837" width="68" bestFit="1" customWidth="1"/>
    <col min="838" max="838" width="17.36328125" bestFit="1" customWidth="1"/>
    <col min="839" max="839" width="39.453125" bestFit="1" customWidth="1"/>
    <col min="840" max="840" width="40.453125" bestFit="1" customWidth="1"/>
    <col min="841" max="841" width="29" bestFit="1" customWidth="1"/>
    <col min="842" max="842" width="26.7265625" bestFit="1" customWidth="1"/>
    <col min="843" max="843" width="13.26953125" bestFit="1" customWidth="1"/>
    <col min="844" max="844" width="26.7265625" bestFit="1" customWidth="1"/>
    <col min="845" max="845" width="35.7265625" bestFit="1" customWidth="1"/>
    <col min="846" max="846" width="22.36328125" bestFit="1" customWidth="1"/>
    <col min="847" max="847" width="28.453125" bestFit="1" customWidth="1"/>
    <col min="848" max="848" width="27.7265625" bestFit="1" customWidth="1"/>
    <col min="849" max="849" width="26.54296875" bestFit="1" customWidth="1"/>
    <col min="850" max="850" width="27.453125" bestFit="1" customWidth="1"/>
    <col min="851" max="851" width="19.36328125" bestFit="1" customWidth="1"/>
    <col min="852" max="852" width="28.08984375" bestFit="1" customWidth="1"/>
    <col min="853" max="853" width="60.81640625" bestFit="1" customWidth="1"/>
    <col min="854" max="854" width="20.6328125" bestFit="1" customWidth="1"/>
    <col min="855" max="855" width="37" bestFit="1" customWidth="1"/>
    <col min="856" max="856" width="39.81640625" bestFit="1" customWidth="1"/>
    <col min="857" max="857" width="28.81640625" bestFit="1" customWidth="1"/>
    <col min="858" max="858" width="54.6328125" bestFit="1" customWidth="1"/>
    <col min="859" max="859" width="46.54296875" bestFit="1" customWidth="1"/>
    <col min="860" max="860" width="35.90625" bestFit="1" customWidth="1"/>
    <col min="861" max="861" width="44.453125" bestFit="1" customWidth="1"/>
    <col min="862" max="862" width="22.36328125" bestFit="1" customWidth="1"/>
    <col min="863" max="863" width="26.54296875" bestFit="1" customWidth="1"/>
    <col min="864" max="864" width="25.54296875" bestFit="1" customWidth="1"/>
    <col min="865" max="865" width="20.6328125" bestFit="1" customWidth="1"/>
    <col min="866" max="866" width="26.36328125" bestFit="1" customWidth="1"/>
    <col min="867" max="867" width="19.6328125" bestFit="1" customWidth="1"/>
    <col min="868" max="868" width="23" bestFit="1" customWidth="1"/>
    <col min="869" max="869" width="28.26953125" bestFit="1" customWidth="1"/>
    <col min="870" max="870" width="21.90625" bestFit="1" customWidth="1"/>
    <col min="871" max="871" width="65.26953125" bestFit="1" customWidth="1"/>
    <col min="872" max="872" width="14.81640625" bestFit="1" customWidth="1"/>
    <col min="873" max="873" width="22.36328125" bestFit="1" customWidth="1"/>
    <col min="874" max="874" width="34.6328125" bestFit="1" customWidth="1"/>
    <col min="875" max="875" width="31.36328125" bestFit="1" customWidth="1"/>
    <col min="876" max="876" width="37.54296875" bestFit="1" customWidth="1"/>
    <col min="877" max="877" width="49.453125" bestFit="1" customWidth="1"/>
    <col min="878" max="878" width="27.36328125" bestFit="1" customWidth="1"/>
    <col min="879" max="879" width="18" bestFit="1" customWidth="1"/>
    <col min="880" max="880" width="35" bestFit="1" customWidth="1"/>
    <col min="881" max="881" width="65.6328125" bestFit="1" customWidth="1"/>
    <col min="882" max="882" width="22.36328125" bestFit="1" customWidth="1"/>
    <col min="883" max="883" width="15.54296875" bestFit="1" customWidth="1"/>
    <col min="884" max="884" width="25.453125" bestFit="1" customWidth="1"/>
    <col min="885" max="885" width="15.26953125" bestFit="1" customWidth="1"/>
    <col min="886" max="886" width="30" bestFit="1" customWidth="1"/>
    <col min="887" max="887" width="20.90625" bestFit="1" customWidth="1"/>
    <col min="888" max="888" width="35.90625" bestFit="1" customWidth="1"/>
    <col min="889" max="889" width="28.54296875" bestFit="1" customWidth="1"/>
    <col min="890" max="890" width="27.90625" bestFit="1" customWidth="1"/>
    <col min="891" max="891" width="43.90625" bestFit="1" customWidth="1"/>
    <col min="892" max="892" width="28.1796875" bestFit="1" customWidth="1"/>
    <col min="893" max="893" width="41.6328125" bestFit="1" customWidth="1"/>
    <col min="894" max="894" width="43.90625" bestFit="1" customWidth="1"/>
    <col min="895" max="895" width="31.7265625" bestFit="1" customWidth="1"/>
    <col min="896" max="896" width="31.81640625" bestFit="1" customWidth="1"/>
    <col min="897" max="897" width="42.453125" bestFit="1" customWidth="1"/>
    <col min="898" max="898" width="34.08984375" bestFit="1" customWidth="1"/>
    <col min="899" max="899" width="36.81640625" bestFit="1" customWidth="1"/>
    <col min="900" max="900" width="37" bestFit="1" customWidth="1"/>
    <col min="901" max="901" width="13.08984375" bestFit="1" customWidth="1"/>
    <col min="902" max="902" width="44.6328125" bestFit="1" customWidth="1"/>
    <col min="903" max="903" width="21.36328125" bestFit="1" customWidth="1"/>
    <col min="904" max="904" width="41.54296875" bestFit="1" customWidth="1"/>
    <col min="905" max="905" width="44.1796875" bestFit="1" customWidth="1"/>
    <col min="906" max="906" width="20.81640625" bestFit="1" customWidth="1"/>
    <col min="907" max="907" width="34" bestFit="1" customWidth="1"/>
    <col min="908" max="908" width="42.81640625" bestFit="1" customWidth="1"/>
    <col min="909" max="909" width="19.90625" bestFit="1" customWidth="1"/>
    <col min="910" max="910" width="12.7265625" bestFit="1" customWidth="1"/>
    <col min="911" max="911" width="26.1796875" bestFit="1" customWidth="1"/>
    <col min="912" max="912" width="39.81640625" bestFit="1" customWidth="1"/>
    <col min="913" max="913" width="26.453125" bestFit="1" customWidth="1"/>
    <col min="914" max="914" width="57.36328125" bestFit="1" customWidth="1"/>
    <col min="915" max="915" width="51.26953125" bestFit="1" customWidth="1"/>
    <col min="916" max="916" width="44.36328125" bestFit="1" customWidth="1"/>
    <col min="917" max="917" width="18.26953125" bestFit="1" customWidth="1"/>
    <col min="918" max="918" width="35.08984375" bestFit="1" customWidth="1"/>
    <col min="919" max="919" width="38.08984375" bestFit="1" customWidth="1"/>
    <col min="920" max="920" width="56.90625" bestFit="1" customWidth="1"/>
    <col min="921" max="921" width="23.54296875" bestFit="1" customWidth="1"/>
    <col min="922" max="922" width="42.90625" bestFit="1" customWidth="1"/>
    <col min="923" max="923" width="46.6328125" bestFit="1" customWidth="1"/>
    <col min="924" max="924" width="20.81640625" bestFit="1" customWidth="1"/>
    <col min="925" max="925" width="37.7265625" bestFit="1" customWidth="1"/>
    <col min="926" max="926" width="33.7265625" bestFit="1" customWidth="1"/>
    <col min="927" max="927" width="25.54296875" bestFit="1" customWidth="1"/>
    <col min="928" max="928" width="28.453125" bestFit="1" customWidth="1"/>
    <col min="929" max="929" width="32.81640625" bestFit="1" customWidth="1"/>
    <col min="930" max="930" width="15.90625" bestFit="1" customWidth="1"/>
    <col min="931" max="931" width="41.81640625" bestFit="1" customWidth="1"/>
    <col min="932" max="932" width="29.36328125" bestFit="1" customWidth="1"/>
    <col min="933" max="933" width="34.90625" bestFit="1" customWidth="1"/>
    <col min="934" max="934" width="37.7265625" bestFit="1" customWidth="1"/>
    <col min="935" max="935" width="28.81640625" bestFit="1" customWidth="1"/>
    <col min="936" max="936" width="23.6328125" bestFit="1" customWidth="1"/>
    <col min="937" max="937" width="27.1796875" bestFit="1" customWidth="1"/>
    <col min="938" max="938" width="33.1796875" bestFit="1" customWidth="1"/>
    <col min="939" max="939" width="17.1796875" bestFit="1" customWidth="1"/>
    <col min="940" max="940" width="23.7265625" bestFit="1" customWidth="1"/>
    <col min="941" max="941" width="26.26953125" bestFit="1" customWidth="1"/>
    <col min="942" max="942" width="60.90625" bestFit="1" customWidth="1"/>
    <col min="943" max="943" width="60.26953125" bestFit="1" customWidth="1"/>
    <col min="944" max="944" width="39.81640625" bestFit="1" customWidth="1"/>
    <col min="945" max="945" width="29.90625" bestFit="1" customWidth="1"/>
    <col min="946" max="946" width="18.08984375" bestFit="1" customWidth="1"/>
    <col min="947" max="947" width="28.54296875" bestFit="1" customWidth="1"/>
    <col min="948" max="948" width="50.81640625" bestFit="1" customWidth="1"/>
    <col min="949" max="949" width="18.6328125" bestFit="1" customWidth="1"/>
    <col min="950" max="950" width="18.26953125" bestFit="1" customWidth="1"/>
    <col min="951" max="951" width="34.7265625" bestFit="1" customWidth="1"/>
    <col min="952" max="952" width="40.1796875" bestFit="1" customWidth="1"/>
    <col min="953" max="953" width="55.08984375" bestFit="1" customWidth="1"/>
    <col min="954" max="954" width="37.453125" bestFit="1" customWidth="1"/>
    <col min="955" max="955" width="31" bestFit="1" customWidth="1"/>
    <col min="956" max="956" width="46.26953125" bestFit="1" customWidth="1"/>
    <col min="957" max="957" width="41.1796875" bestFit="1" customWidth="1"/>
    <col min="958" max="958" width="25.36328125" bestFit="1" customWidth="1"/>
    <col min="959" max="959" width="18.453125" bestFit="1" customWidth="1"/>
    <col min="960" max="960" width="42.81640625" bestFit="1" customWidth="1"/>
    <col min="961" max="961" width="25" bestFit="1" customWidth="1"/>
    <col min="962" max="962" width="39.6328125" bestFit="1" customWidth="1"/>
    <col min="963" max="963" width="35.7265625" bestFit="1" customWidth="1"/>
    <col min="964" max="964" width="22.54296875" bestFit="1" customWidth="1"/>
    <col min="965" max="965" width="23.81640625" bestFit="1" customWidth="1"/>
    <col min="966" max="966" width="24.6328125" bestFit="1" customWidth="1"/>
    <col min="967" max="967" width="29.26953125" bestFit="1" customWidth="1"/>
    <col min="968" max="968" width="36.453125" bestFit="1" customWidth="1"/>
    <col min="969" max="969" width="45.7265625" bestFit="1" customWidth="1"/>
    <col min="970" max="970" width="41.7265625" bestFit="1" customWidth="1"/>
    <col min="971" max="971" width="25.453125" bestFit="1" customWidth="1"/>
    <col min="972" max="972" width="33.453125" bestFit="1" customWidth="1"/>
    <col min="973" max="973" width="41.7265625" bestFit="1" customWidth="1"/>
    <col min="974" max="974" width="26.6328125" bestFit="1" customWidth="1"/>
    <col min="975" max="975" width="29.81640625" bestFit="1" customWidth="1"/>
    <col min="976" max="976" width="43.26953125" bestFit="1" customWidth="1"/>
    <col min="977" max="977" width="36.54296875" bestFit="1" customWidth="1"/>
    <col min="978" max="978" width="30.81640625" bestFit="1" customWidth="1"/>
    <col min="979" max="979" width="65.1796875" bestFit="1" customWidth="1"/>
    <col min="980" max="980" width="39.453125" bestFit="1" customWidth="1"/>
    <col min="981" max="981" width="28.36328125" bestFit="1" customWidth="1"/>
    <col min="982" max="982" width="34.90625" bestFit="1" customWidth="1"/>
    <col min="983" max="983" width="39" bestFit="1" customWidth="1"/>
    <col min="984" max="984" width="36.54296875" bestFit="1" customWidth="1"/>
    <col min="985" max="985" width="50.54296875" bestFit="1" customWidth="1"/>
    <col min="986" max="986" width="26.6328125" bestFit="1" customWidth="1"/>
    <col min="987" max="987" width="60.6328125" bestFit="1" customWidth="1"/>
    <col min="988" max="988" width="23.1796875" bestFit="1" customWidth="1"/>
    <col min="989" max="989" width="32.81640625" bestFit="1" customWidth="1"/>
    <col min="990" max="990" width="27.54296875" bestFit="1" customWidth="1"/>
    <col min="991" max="991" width="59.36328125" bestFit="1" customWidth="1"/>
    <col min="992" max="992" width="56.1796875" bestFit="1" customWidth="1"/>
    <col min="993" max="993" width="31" bestFit="1" customWidth="1"/>
    <col min="994" max="994" width="55" bestFit="1" customWidth="1"/>
    <col min="995" max="995" width="64" bestFit="1" customWidth="1"/>
    <col min="996" max="996" width="63" bestFit="1" customWidth="1"/>
    <col min="997" max="997" width="38.26953125" bestFit="1" customWidth="1"/>
    <col min="998" max="998" width="55.54296875" bestFit="1" customWidth="1"/>
    <col min="999" max="999" width="22.08984375" bestFit="1" customWidth="1"/>
    <col min="1000" max="1000" width="38.26953125" bestFit="1" customWidth="1"/>
    <col min="1001" max="1001" width="26.36328125" bestFit="1" customWidth="1"/>
    <col min="1002" max="1002" width="31.7265625" bestFit="1" customWidth="1"/>
    <col min="1003" max="1003" width="27.26953125" bestFit="1" customWidth="1"/>
    <col min="1004" max="1004" width="65.81640625" bestFit="1" customWidth="1"/>
    <col min="1005" max="1005" width="42.7265625" bestFit="1" customWidth="1"/>
    <col min="1006" max="1006" width="45.26953125" bestFit="1" customWidth="1"/>
    <col min="1007" max="1007" width="35" bestFit="1" customWidth="1"/>
    <col min="1008" max="1009" width="48.26953125" bestFit="1" customWidth="1"/>
    <col min="1010" max="1010" width="31.90625" bestFit="1" customWidth="1"/>
    <col min="1011" max="1011" width="34.6328125" bestFit="1" customWidth="1"/>
    <col min="1012" max="1012" width="30.90625" bestFit="1" customWidth="1"/>
    <col min="1013" max="1013" width="29.453125" bestFit="1" customWidth="1"/>
    <col min="1014" max="1014" width="65.453125" bestFit="1" customWidth="1"/>
    <col min="1015" max="1015" width="40" bestFit="1" customWidth="1"/>
    <col min="1016" max="1016" width="55.54296875" bestFit="1" customWidth="1"/>
    <col min="1017" max="1017" width="46.36328125" bestFit="1" customWidth="1"/>
    <col min="1018" max="1018" width="35.7265625" bestFit="1" customWidth="1"/>
    <col min="1019" max="1019" width="55.08984375" bestFit="1" customWidth="1"/>
    <col min="1020" max="1020" width="46.81640625" bestFit="1" customWidth="1"/>
    <col min="1021" max="1021" width="32" bestFit="1" customWidth="1"/>
    <col min="1022" max="1022" width="36.1796875" bestFit="1" customWidth="1"/>
    <col min="1023" max="1023" width="34.453125" bestFit="1" customWidth="1"/>
    <col min="1024" max="1024" width="35.90625" bestFit="1" customWidth="1"/>
    <col min="1025" max="1025" width="33.1796875" bestFit="1" customWidth="1"/>
    <col min="1026" max="1026" width="28.26953125" bestFit="1" customWidth="1"/>
    <col min="1027" max="1027" width="71" bestFit="1" customWidth="1"/>
    <col min="1028" max="1028" width="32.36328125" bestFit="1" customWidth="1"/>
    <col min="1029" max="1029" width="40.90625" bestFit="1" customWidth="1"/>
    <col min="1030" max="1030" width="39.26953125" bestFit="1" customWidth="1"/>
    <col min="1031" max="1031" width="37.90625" bestFit="1" customWidth="1"/>
    <col min="1032" max="1032" width="32.453125" bestFit="1" customWidth="1"/>
    <col min="1033" max="1033" width="36.1796875" bestFit="1" customWidth="1"/>
    <col min="1034" max="1034" width="42.08984375" bestFit="1" customWidth="1"/>
    <col min="1035" max="1035" width="44.1796875" bestFit="1" customWidth="1"/>
    <col min="1036" max="1036" width="40.26953125" bestFit="1" customWidth="1"/>
    <col min="1037" max="1037" width="40.6328125" bestFit="1" customWidth="1"/>
    <col min="1038" max="1038" width="25.54296875" bestFit="1" customWidth="1"/>
    <col min="1039" max="1039" width="37.54296875" bestFit="1" customWidth="1"/>
    <col min="1040" max="1040" width="44" bestFit="1" customWidth="1"/>
    <col min="1041" max="1041" width="26.6328125" bestFit="1" customWidth="1"/>
    <col min="1042" max="1042" width="41.1796875" bestFit="1" customWidth="1"/>
    <col min="1043" max="1043" width="25.6328125" bestFit="1" customWidth="1"/>
    <col min="1044" max="1044" width="27.7265625" bestFit="1" customWidth="1"/>
    <col min="1045" max="1045" width="18.26953125" bestFit="1" customWidth="1"/>
    <col min="1046" max="1046" width="23.7265625" bestFit="1" customWidth="1"/>
    <col min="1047" max="1047" width="27.81640625" bestFit="1" customWidth="1"/>
    <col min="1048" max="1048" width="39.1796875" bestFit="1" customWidth="1"/>
    <col min="1049" max="1049" width="28.1796875" bestFit="1" customWidth="1"/>
    <col min="1050" max="1050" width="38.36328125" bestFit="1" customWidth="1"/>
    <col min="1051" max="1051" width="24" bestFit="1" customWidth="1"/>
    <col min="1052" max="1052" width="19.90625" bestFit="1" customWidth="1"/>
    <col min="1053" max="1053" width="29.36328125" bestFit="1" customWidth="1"/>
    <col min="1054" max="1054" width="20" bestFit="1" customWidth="1"/>
    <col min="1055" max="1055" width="25.81640625" bestFit="1" customWidth="1"/>
    <col min="1056" max="1056" width="22.90625" bestFit="1" customWidth="1"/>
    <col min="1057" max="1057" width="29.36328125" bestFit="1" customWidth="1"/>
    <col min="1058" max="1058" width="64.26953125" bestFit="1" customWidth="1"/>
    <col min="1059" max="1059" width="44.54296875" bestFit="1" customWidth="1"/>
    <col min="1060" max="1060" width="27.08984375" bestFit="1" customWidth="1"/>
    <col min="1061" max="1061" width="27.81640625" bestFit="1" customWidth="1"/>
    <col min="1062" max="1062" width="26.6328125" bestFit="1" customWidth="1"/>
    <col min="1063" max="1063" width="21.6328125" bestFit="1" customWidth="1"/>
    <col min="1064" max="1064" width="25.6328125" bestFit="1" customWidth="1"/>
    <col min="1065" max="1065" width="62.90625" bestFit="1" customWidth="1"/>
    <col min="1066" max="1066" width="61.6328125" bestFit="1" customWidth="1"/>
    <col min="1067" max="1067" width="46.36328125" bestFit="1" customWidth="1"/>
    <col min="1068" max="1068" width="13.90625" bestFit="1" customWidth="1"/>
    <col min="1069" max="1069" width="17.1796875" bestFit="1" customWidth="1"/>
    <col min="1070" max="1070" width="34.6328125" bestFit="1" customWidth="1"/>
    <col min="1071" max="1071" width="19.08984375" bestFit="1" customWidth="1"/>
    <col min="1072" max="1072" width="30" bestFit="1" customWidth="1"/>
    <col min="1073" max="1073" width="21.453125" bestFit="1" customWidth="1"/>
    <col min="1074" max="1074" width="35.08984375" bestFit="1" customWidth="1"/>
    <col min="1075" max="1075" width="54.6328125" bestFit="1" customWidth="1"/>
    <col min="1076" max="1076" width="37.6328125" bestFit="1" customWidth="1"/>
    <col min="1077" max="1077" width="18.90625" bestFit="1" customWidth="1"/>
    <col min="1078" max="1078" width="14.08984375" bestFit="1" customWidth="1"/>
    <col min="1079" max="1079" width="21.81640625" bestFit="1" customWidth="1"/>
    <col min="1080" max="1080" width="47.81640625" bestFit="1" customWidth="1"/>
    <col min="1081" max="1081" width="27.1796875" bestFit="1" customWidth="1"/>
    <col min="1082" max="1082" width="23.26953125" bestFit="1" customWidth="1"/>
    <col min="1083" max="1083" width="26.90625" bestFit="1" customWidth="1"/>
    <col min="1084" max="1084" width="21.81640625" bestFit="1" customWidth="1"/>
    <col min="1085" max="1085" width="19.453125" bestFit="1" customWidth="1"/>
    <col min="1086" max="1086" width="15.81640625" bestFit="1" customWidth="1"/>
    <col min="1087" max="1087" width="17.6328125" bestFit="1" customWidth="1"/>
    <col min="1088" max="1088" width="17.1796875" bestFit="1" customWidth="1"/>
    <col min="1089" max="1089" width="58.26953125" bestFit="1" customWidth="1"/>
    <col min="1090" max="1090" width="38.36328125" bestFit="1" customWidth="1"/>
    <col min="1091" max="1091" width="33.6328125" bestFit="1" customWidth="1"/>
    <col min="1092" max="1092" width="62.6328125" bestFit="1" customWidth="1"/>
    <col min="1093" max="1093" width="15.90625" bestFit="1" customWidth="1"/>
    <col min="1094" max="1094" width="30.1796875" bestFit="1" customWidth="1"/>
    <col min="1095" max="1095" width="29.36328125" bestFit="1" customWidth="1"/>
    <col min="1096" max="1096" width="55.453125" bestFit="1" customWidth="1"/>
    <col min="1097" max="1097" width="19.26953125" bestFit="1" customWidth="1"/>
    <col min="1098" max="1098" width="52.7265625" bestFit="1" customWidth="1"/>
    <col min="1099" max="1099" width="29.453125" bestFit="1" customWidth="1"/>
    <col min="1100" max="1100" width="54.81640625" bestFit="1" customWidth="1"/>
    <col min="1101" max="1101" width="49.54296875" bestFit="1" customWidth="1"/>
    <col min="1102" max="1102" width="16.81640625" bestFit="1" customWidth="1"/>
    <col min="1103" max="1103" width="16.453125" bestFit="1" customWidth="1"/>
    <col min="1104" max="1104" width="19" bestFit="1" customWidth="1"/>
    <col min="1105" max="1105" width="41.81640625" bestFit="1" customWidth="1"/>
    <col min="1106" max="1106" width="20.7265625" bestFit="1" customWidth="1"/>
    <col min="1107" max="1107" width="21.54296875" bestFit="1" customWidth="1"/>
    <col min="1108" max="1108" width="34.08984375" bestFit="1" customWidth="1"/>
    <col min="1109" max="1109" width="34.26953125" bestFit="1" customWidth="1"/>
    <col min="1110" max="1110" width="25.453125" bestFit="1" customWidth="1"/>
    <col min="1111" max="1111" width="61.81640625" bestFit="1" customWidth="1"/>
    <col min="1112" max="1112" width="32.54296875" bestFit="1" customWidth="1"/>
    <col min="1113" max="1113" width="21.7265625" bestFit="1" customWidth="1"/>
    <col min="1114" max="1114" width="35.1796875" bestFit="1" customWidth="1"/>
    <col min="1115" max="1115" width="33.1796875" bestFit="1" customWidth="1"/>
    <col min="1116" max="1116" width="23.90625" bestFit="1" customWidth="1"/>
    <col min="1117" max="1117" width="66.26953125" bestFit="1" customWidth="1"/>
    <col min="1118" max="1118" width="31.26953125" bestFit="1" customWidth="1"/>
    <col min="1119" max="1119" width="47.6328125" bestFit="1" customWidth="1"/>
    <col min="1120" max="1120" width="67.90625" bestFit="1" customWidth="1"/>
    <col min="1121" max="1121" width="36.453125" bestFit="1" customWidth="1"/>
    <col min="1122" max="1122" width="31.26953125" bestFit="1" customWidth="1"/>
    <col min="1123" max="1123" width="32.36328125" bestFit="1" customWidth="1"/>
    <col min="1124" max="1124" width="43.36328125" bestFit="1" customWidth="1"/>
    <col min="1125" max="1125" width="22.6328125" bestFit="1" customWidth="1"/>
    <col min="1126" max="1126" width="55.90625" bestFit="1" customWidth="1"/>
    <col min="1127" max="1127" width="40.36328125" bestFit="1" customWidth="1"/>
    <col min="1128" max="1128" width="18.81640625" bestFit="1" customWidth="1"/>
    <col min="1129" max="1129" width="32.26953125" bestFit="1" customWidth="1"/>
    <col min="1130" max="1130" width="44.453125" bestFit="1" customWidth="1"/>
    <col min="1131" max="1131" width="26.81640625" bestFit="1" customWidth="1"/>
    <col min="1132" max="1132" width="36.7265625" bestFit="1" customWidth="1"/>
    <col min="1133" max="1133" width="25.6328125" bestFit="1" customWidth="1"/>
    <col min="1134" max="1134" width="17.90625" bestFit="1" customWidth="1"/>
    <col min="1135" max="1135" width="20.6328125" bestFit="1" customWidth="1"/>
    <col min="1136" max="1136" width="19.26953125" bestFit="1" customWidth="1"/>
    <col min="1137" max="1137" width="38.1796875" bestFit="1" customWidth="1"/>
    <col min="1138" max="1138" width="36.1796875" bestFit="1" customWidth="1"/>
    <col min="1139" max="1139" width="35.453125" bestFit="1" customWidth="1"/>
    <col min="1140" max="1140" width="10.36328125" bestFit="1" customWidth="1"/>
  </cols>
  <sheetData>
    <row r="3" spans="1:5" x14ac:dyDescent="0.35">
      <c r="A3" t="s">
        <v>9772</v>
      </c>
    </row>
    <row r="4" spans="1:5" x14ac:dyDescent="0.35">
      <c r="A4">
        <v>3902</v>
      </c>
    </row>
    <row r="7" spans="1:5" x14ac:dyDescent="0.35">
      <c r="A7" s="5" t="e" vm="1">
        <v>#VALUE!</v>
      </c>
    </row>
    <row r="12" spans="1:5" x14ac:dyDescent="0.35">
      <c r="A12" s="4" t="s">
        <v>9776</v>
      </c>
      <c r="C12" t="s">
        <v>9777</v>
      </c>
      <c r="E12" t="s">
        <v>9778</v>
      </c>
    </row>
    <row r="13" spans="1:5" x14ac:dyDescent="0.35">
      <c r="A13">
        <f>COUNTA(_xlfn.UNIQUE(JobsData[job_title]))</f>
        <v>1138</v>
      </c>
      <c r="C13">
        <f>COUNTA(_xlfn.UNIQUE(JobsData[advertiser_name]))</f>
        <v>923</v>
      </c>
      <c r="E13">
        <f>COUNTA(_xlfn.UNIQUE(JobsData[state]))</f>
        <v>10</v>
      </c>
    </row>
    <row r="16" spans="1:5" x14ac:dyDescent="0.35">
      <c r="A16" s="6" t="s">
        <v>13</v>
      </c>
      <c r="C16" s="6" t="s">
        <v>15</v>
      </c>
    </row>
    <row r="17" spans="1:3" x14ac:dyDescent="0.35">
      <c r="A17">
        <f>COUNTA(_xlfn.UNIQUE(JobsData[city]))</f>
        <v>36</v>
      </c>
      <c r="C17">
        <f>COUNTA(_xlfn.UNIQUE(JobsData[suburb]))</f>
        <v>186</v>
      </c>
    </row>
    <row r="21" spans="1:3" x14ac:dyDescent="0.35">
      <c r="A21" s="2" t="s">
        <v>9774</v>
      </c>
      <c r="B21" t="s">
        <v>9773</v>
      </c>
    </row>
    <row r="22" spans="1:3" x14ac:dyDescent="0.35">
      <c r="A22" s="3">
        <v>2019</v>
      </c>
      <c r="B22">
        <v>1313</v>
      </c>
    </row>
    <row r="23" spans="1:3" x14ac:dyDescent="0.35">
      <c r="A23" s="3">
        <v>2020</v>
      </c>
      <c r="B23">
        <v>806</v>
      </c>
    </row>
    <row r="24" spans="1:3" x14ac:dyDescent="0.35">
      <c r="A24" s="3">
        <v>2021</v>
      </c>
      <c r="B24">
        <v>1666</v>
      </c>
    </row>
    <row r="25" spans="1:3" x14ac:dyDescent="0.35">
      <c r="A25" s="3">
        <v>2022</v>
      </c>
      <c r="B25">
        <v>117</v>
      </c>
    </row>
    <row r="26" spans="1:3" x14ac:dyDescent="0.35">
      <c r="A26" s="3" t="s">
        <v>9775</v>
      </c>
      <c r="B26">
        <v>3902</v>
      </c>
    </row>
    <row r="29" spans="1:3" x14ac:dyDescent="0.35">
      <c r="A29" s="2" t="s">
        <v>9774</v>
      </c>
      <c r="B29" t="s">
        <v>9772</v>
      </c>
    </row>
    <row r="30" spans="1:3" x14ac:dyDescent="0.35">
      <c r="A30" s="3" t="s">
        <v>70</v>
      </c>
      <c r="B30">
        <v>2988</v>
      </c>
    </row>
    <row r="31" spans="1:3" x14ac:dyDescent="0.35">
      <c r="A31" s="3" t="s">
        <v>102</v>
      </c>
      <c r="B31">
        <v>877</v>
      </c>
    </row>
    <row r="32" spans="1:3" x14ac:dyDescent="0.35">
      <c r="A32" s="3" t="s">
        <v>567</v>
      </c>
      <c r="B32">
        <v>19</v>
      </c>
    </row>
    <row r="33" spans="1:2" x14ac:dyDescent="0.35">
      <c r="A33" s="3" t="s">
        <v>1042</v>
      </c>
      <c r="B33">
        <v>18</v>
      </c>
    </row>
    <row r="34" spans="1:2" x14ac:dyDescent="0.35">
      <c r="A34" s="3" t="s">
        <v>9775</v>
      </c>
      <c r="B34">
        <v>3902</v>
      </c>
    </row>
    <row r="43" spans="1:2" x14ac:dyDescent="0.35">
      <c r="A43" s="8" t="e" vm="2">
        <v>#VALUE!</v>
      </c>
    </row>
    <row r="55" spans="1:2" x14ac:dyDescent="0.35">
      <c r="A55" s="2" t="s">
        <v>9774</v>
      </c>
      <c r="B55" t="s">
        <v>9772</v>
      </c>
    </row>
    <row r="56" spans="1:2" x14ac:dyDescent="0.35">
      <c r="A56" s="3" t="s">
        <v>153</v>
      </c>
      <c r="B56">
        <v>269</v>
      </c>
    </row>
    <row r="57" spans="1:2" x14ac:dyDescent="0.35">
      <c r="A57" s="3" t="s">
        <v>80</v>
      </c>
      <c r="B57">
        <v>315</v>
      </c>
    </row>
    <row r="58" spans="1:2" x14ac:dyDescent="0.35">
      <c r="A58" s="3" t="s">
        <v>198</v>
      </c>
      <c r="B58">
        <v>345</v>
      </c>
    </row>
    <row r="59" spans="1:2" x14ac:dyDescent="0.35">
      <c r="A59" s="3" t="s">
        <v>121</v>
      </c>
      <c r="B59">
        <v>1045</v>
      </c>
    </row>
    <row r="60" spans="1:2" x14ac:dyDescent="0.35">
      <c r="A60" s="3" t="s">
        <v>67</v>
      </c>
      <c r="B60">
        <v>1680</v>
      </c>
    </row>
    <row r="61" spans="1:2" x14ac:dyDescent="0.35">
      <c r="A61" s="3" t="s">
        <v>9775</v>
      </c>
      <c r="B61">
        <v>3654</v>
      </c>
    </row>
    <row r="65" spans="1:2" x14ac:dyDescent="0.35">
      <c r="A65" s="2" t="s">
        <v>9774</v>
      </c>
      <c r="B65" t="s">
        <v>9772</v>
      </c>
    </row>
    <row r="66" spans="1:2" x14ac:dyDescent="0.35">
      <c r="A66" s="3" t="s">
        <v>118</v>
      </c>
      <c r="B66">
        <v>46</v>
      </c>
    </row>
    <row r="67" spans="1:2" x14ac:dyDescent="0.35">
      <c r="A67" s="3" t="s">
        <v>5841</v>
      </c>
      <c r="B67">
        <v>60</v>
      </c>
    </row>
    <row r="68" spans="1:2" x14ac:dyDescent="0.35">
      <c r="A68" s="3" t="s">
        <v>346</v>
      </c>
      <c r="B68">
        <v>62</v>
      </c>
    </row>
    <row r="69" spans="1:2" x14ac:dyDescent="0.35">
      <c r="A69" s="3" t="s">
        <v>553</v>
      </c>
      <c r="B69">
        <v>72</v>
      </c>
    </row>
    <row r="70" spans="1:2" x14ac:dyDescent="0.35">
      <c r="A70" s="3" t="s">
        <v>112</v>
      </c>
      <c r="B70">
        <v>77</v>
      </c>
    </row>
    <row r="71" spans="1:2" x14ac:dyDescent="0.35">
      <c r="A71" s="3" t="s">
        <v>9775</v>
      </c>
      <c r="B71">
        <v>317</v>
      </c>
    </row>
    <row r="84" spans="1:2" x14ac:dyDescent="0.35">
      <c r="A84" s="2" t="s">
        <v>9774</v>
      </c>
      <c r="B84" t="s">
        <v>9772</v>
      </c>
    </row>
    <row r="85" spans="1:2" x14ac:dyDescent="0.35">
      <c r="A85" s="3" t="s">
        <v>9822</v>
      </c>
      <c r="B85">
        <v>2385</v>
      </c>
    </row>
    <row r="86" spans="1:2" x14ac:dyDescent="0.35">
      <c r="A86" s="3" t="s">
        <v>59</v>
      </c>
      <c r="B86">
        <v>1517</v>
      </c>
    </row>
    <row r="87" spans="1:2" x14ac:dyDescent="0.35">
      <c r="A87" s="3" t="s">
        <v>9775</v>
      </c>
      <c r="B87">
        <v>3902</v>
      </c>
    </row>
    <row r="95" spans="1:2" x14ac:dyDescent="0.35">
      <c r="A95" s="2" t="s">
        <v>9774</v>
      </c>
      <c r="B95" t="s">
        <v>9773</v>
      </c>
    </row>
    <row r="96" spans="1:2" x14ac:dyDescent="0.35">
      <c r="A96" s="3" t="s">
        <v>9790</v>
      </c>
      <c r="B96">
        <v>350</v>
      </c>
    </row>
    <row r="97" spans="1:2" x14ac:dyDescent="0.35">
      <c r="A97" s="3" t="s">
        <v>9786</v>
      </c>
      <c r="B97">
        <v>358</v>
      </c>
    </row>
    <row r="98" spans="1:2" x14ac:dyDescent="0.35">
      <c r="A98" s="3" t="s">
        <v>9788</v>
      </c>
      <c r="B98">
        <v>373</v>
      </c>
    </row>
    <row r="99" spans="1:2" x14ac:dyDescent="0.35">
      <c r="A99" s="3" t="s">
        <v>9784</v>
      </c>
      <c r="B99">
        <v>383</v>
      </c>
    </row>
    <row r="100" spans="1:2" x14ac:dyDescent="0.35">
      <c r="A100" s="3" t="s">
        <v>9789</v>
      </c>
      <c r="B100">
        <v>421</v>
      </c>
    </row>
    <row r="101" spans="1:2" x14ac:dyDescent="0.35">
      <c r="A101" s="3" t="s">
        <v>9775</v>
      </c>
      <c r="B101">
        <v>1885</v>
      </c>
    </row>
    <row r="111" spans="1:2" x14ac:dyDescent="0.35">
      <c r="A111" s="2" t="s">
        <v>9774</v>
      </c>
      <c r="B111" t="s">
        <v>9772</v>
      </c>
    </row>
    <row r="112" spans="1:2" x14ac:dyDescent="0.35">
      <c r="A112" s="3" t="s">
        <v>9794</v>
      </c>
      <c r="B112">
        <v>720</v>
      </c>
    </row>
    <row r="113" spans="1:3" x14ac:dyDescent="0.35">
      <c r="A113" s="3" t="s">
        <v>9795</v>
      </c>
      <c r="B113">
        <v>777</v>
      </c>
    </row>
    <row r="114" spans="1:3" x14ac:dyDescent="0.35">
      <c r="A114" s="3" t="s">
        <v>9793</v>
      </c>
      <c r="B114">
        <v>746</v>
      </c>
    </row>
    <row r="115" spans="1:3" x14ac:dyDescent="0.35">
      <c r="A115" s="3" t="s">
        <v>9796</v>
      </c>
      <c r="B115">
        <v>766</v>
      </c>
    </row>
    <row r="116" spans="1:3" x14ac:dyDescent="0.35">
      <c r="A116" s="3" t="s">
        <v>9797</v>
      </c>
      <c r="B116">
        <v>788</v>
      </c>
    </row>
    <row r="117" spans="1:3" x14ac:dyDescent="0.35">
      <c r="A117" s="3" t="s">
        <v>9798</v>
      </c>
      <c r="B117">
        <v>62</v>
      </c>
    </row>
    <row r="118" spans="1:3" x14ac:dyDescent="0.35">
      <c r="A118" s="3" t="s">
        <v>9799</v>
      </c>
      <c r="B118">
        <v>43</v>
      </c>
    </row>
    <row r="119" spans="1:3" x14ac:dyDescent="0.35">
      <c r="A119" s="3" t="s">
        <v>9775</v>
      </c>
      <c r="B119">
        <v>3902</v>
      </c>
    </row>
    <row r="125" spans="1:3" x14ac:dyDescent="0.35">
      <c r="B125" t="s">
        <v>9823</v>
      </c>
      <c r="C125" t="s">
        <v>9824</v>
      </c>
    </row>
    <row r="126" spans="1:3" x14ac:dyDescent="0.35">
      <c r="B126" t="s">
        <v>9809</v>
      </c>
      <c r="C126">
        <f>SUM(JobsData[scala])</f>
        <v>687</v>
      </c>
    </row>
    <row r="127" spans="1:3" x14ac:dyDescent="0.35">
      <c r="B127" t="s">
        <v>9808</v>
      </c>
      <c r="C127">
        <f>SUM(JobsData[java])</f>
        <v>693</v>
      </c>
    </row>
    <row r="128" spans="1:3" x14ac:dyDescent="0.35">
      <c r="B128" t="s">
        <v>9807</v>
      </c>
      <c r="C128">
        <f>SUM(JobsData[spark])</f>
        <v>696</v>
      </c>
    </row>
    <row r="129" spans="2:3" x14ac:dyDescent="0.35">
      <c r="B129" t="s">
        <v>9806</v>
      </c>
      <c r="C129">
        <f>SUM(JobsData[hadoop])</f>
        <v>859</v>
      </c>
    </row>
    <row r="130" spans="2:3" x14ac:dyDescent="0.35">
      <c r="B130" t="s">
        <v>9805</v>
      </c>
      <c r="C130">
        <f>SUM(JobsData[matlab])</f>
        <v>1063</v>
      </c>
    </row>
    <row r="131" spans="2:3" x14ac:dyDescent="0.35">
      <c r="B131" t="s">
        <v>9804</v>
      </c>
      <c r="C131">
        <f>SUM(JobsData[sas])</f>
        <v>1681</v>
      </c>
    </row>
    <row r="132" spans="2:3" x14ac:dyDescent="0.35">
      <c r="B132" t="s">
        <v>9803</v>
      </c>
      <c r="C132">
        <f>SUM(JobsData[tableau])</f>
        <v>1755</v>
      </c>
    </row>
    <row r="133" spans="2:3" x14ac:dyDescent="0.35">
      <c r="B133" t="s">
        <v>9802</v>
      </c>
      <c r="C133">
        <f>SUM(JobsData[r])</f>
        <v>2490</v>
      </c>
    </row>
    <row r="134" spans="2:3" x14ac:dyDescent="0.35">
      <c r="B134" t="s">
        <v>9801</v>
      </c>
      <c r="C134">
        <f>SUM(JobsData[sql_skill])</f>
        <v>2895</v>
      </c>
    </row>
    <row r="135" spans="2:3" x14ac:dyDescent="0.35">
      <c r="B135" t="s">
        <v>9800</v>
      </c>
      <c r="C135">
        <f>SUM(JobsData[python])</f>
        <v>3501</v>
      </c>
    </row>
    <row r="136" spans="2:3" x14ac:dyDescent="0.35">
      <c r="B136" t="s">
        <v>9810</v>
      </c>
      <c r="C136">
        <f>SUM(JobsData[c_lang])</f>
        <v>372</v>
      </c>
    </row>
    <row r="137" spans="2:3" x14ac:dyDescent="0.35">
      <c r="B137" t="s">
        <v>9811</v>
      </c>
      <c r="C137">
        <f>SUM(JobsData[javascript])</f>
        <v>156</v>
      </c>
    </row>
    <row r="138" spans="2:3" x14ac:dyDescent="0.35">
      <c r="B138" t="s">
        <v>9812</v>
      </c>
      <c r="C138">
        <f>SUM(JobsData[spss])</f>
        <v>80</v>
      </c>
    </row>
    <row r="139" spans="2:3" x14ac:dyDescent="0.35">
      <c r="B139" t="s">
        <v>9813</v>
      </c>
      <c r="C139">
        <f>SUM(JobsData[julia])</f>
        <v>65</v>
      </c>
    </row>
    <row r="140" spans="2:3" x14ac:dyDescent="0.35">
      <c r="B140" t="s">
        <v>9814</v>
      </c>
      <c r="C140">
        <f>SUM(JobsData[stata])</f>
        <v>40</v>
      </c>
    </row>
    <row r="141" spans="2:3" x14ac:dyDescent="0.35">
      <c r="B141" t="s">
        <v>9815</v>
      </c>
      <c r="C141">
        <f>SUM(JobsData[ruby])</f>
        <v>33</v>
      </c>
    </row>
    <row r="142" spans="2:3" x14ac:dyDescent="0.35">
      <c r="B142" t="s">
        <v>9816</v>
      </c>
      <c r="C142">
        <f>SUM(JobsData[d3])</f>
        <v>25</v>
      </c>
    </row>
    <row r="143" spans="2:3" x14ac:dyDescent="0.35">
      <c r="B143" t="s">
        <v>9817</v>
      </c>
      <c r="C143">
        <f>SUM(JobsData[golang])</f>
        <v>23</v>
      </c>
    </row>
    <row r="144" spans="2:3" x14ac:dyDescent="0.35">
      <c r="B144" t="s">
        <v>9818</v>
      </c>
      <c r="C144">
        <f>SUM(JobsData[haskell])</f>
        <v>13</v>
      </c>
    </row>
    <row r="145" spans="2:3" x14ac:dyDescent="0.35">
      <c r="B145" t="s">
        <v>9819</v>
      </c>
      <c r="C145">
        <f>SUM(JobsData[fortran])</f>
        <v>12</v>
      </c>
    </row>
    <row r="146" spans="2:3" x14ac:dyDescent="0.35">
      <c r="B146" t="s">
        <v>9820</v>
      </c>
      <c r="C146">
        <f>SUM(JobsData[knime])</f>
        <v>11</v>
      </c>
    </row>
    <row r="147" spans="2:3" x14ac:dyDescent="0.35">
      <c r="C147">
        <f>SUM(JobsData[f_sharp])</f>
        <v>4</v>
      </c>
    </row>
    <row r="148" spans="2:3" x14ac:dyDescent="0.35">
      <c r="C148">
        <f>SUM(JobsData[minitab])</f>
        <v>2</v>
      </c>
    </row>
    <row r="149" spans="2:3" x14ac:dyDescent="0.35">
      <c r="C149">
        <f>SUM(JobsData[clojure])</f>
        <v>1</v>
      </c>
    </row>
    <row r="150" spans="2:3" x14ac:dyDescent="0.35">
      <c r="C150">
        <f>SUM(JobsData[lisp])</f>
        <v>0</v>
      </c>
    </row>
    <row r="151" spans="2:3" x14ac:dyDescent="0.35">
      <c r="C151" t="s">
        <v>12</v>
      </c>
    </row>
    <row r="152" spans="2:3" x14ac:dyDescent="0.35">
      <c r="B152" s="2" t="s">
        <v>12</v>
      </c>
      <c r="C152" t="s">
        <v>9821</v>
      </c>
    </row>
    <row r="169" spans="2:3" x14ac:dyDescent="0.35">
      <c r="B169" s="2" t="s">
        <v>9774</v>
      </c>
      <c r="C169" t="s">
        <v>9772</v>
      </c>
    </row>
    <row r="170" spans="2:3" x14ac:dyDescent="0.35">
      <c r="B170" s="3" t="s">
        <v>369</v>
      </c>
      <c r="C170">
        <v>130</v>
      </c>
    </row>
    <row r="171" spans="2:3" x14ac:dyDescent="0.35">
      <c r="B171" s="3" t="s">
        <v>92</v>
      </c>
      <c r="C171">
        <v>165</v>
      </c>
    </row>
    <row r="172" spans="2:3" x14ac:dyDescent="0.35">
      <c r="B172" s="3" t="s">
        <v>142</v>
      </c>
      <c r="C172">
        <v>208</v>
      </c>
    </row>
    <row r="173" spans="2:3" x14ac:dyDescent="0.35">
      <c r="B173" s="3" t="s">
        <v>61</v>
      </c>
      <c r="C173">
        <v>952</v>
      </c>
    </row>
    <row r="174" spans="2:3" x14ac:dyDescent="0.35">
      <c r="B174" s="3" t="s">
        <v>75</v>
      </c>
      <c r="C174">
        <v>2085</v>
      </c>
    </row>
    <row r="175" spans="2:3" x14ac:dyDescent="0.35">
      <c r="B175" s="3" t="s">
        <v>9775</v>
      </c>
      <c r="C175">
        <v>3540</v>
      </c>
    </row>
  </sheetData>
  <dataValidations count="1">
    <dataValidation type="list" allowBlank="1" showInputMessage="1" showErrorMessage="1" sqref="D162" xr:uid="{34AD3C0C-6EF0-4EE9-A9E0-B135B75C304C}">
      <formula1>"All,Australian Capital Territory   New South Wales   Northern Territory   Overseas   Queensland   South Australia   Tasmania   UK &amp; Ireland   Victoria   Western Australia"</formula1>
    </dataValidation>
  </dataValidations>
  <pageMargins left="0.7" right="0.7" top="0.75" bottom="0.75" header="0.3" footer="0.3"/>
  <drawing r:id="rId13"/>
  <tableParts count="1">
    <tablePart r:id="rId14"/>
  </tableParts>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C10B6-6DDD-4CD9-A60C-F527541710AA}">
  <dimension ref="A1:S4"/>
  <sheetViews>
    <sheetView tabSelected="1" zoomScale="61" zoomScaleNormal="50" workbookViewId="0">
      <selection activeCell="X10" sqref="X10"/>
    </sheetView>
  </sheetViews>
  <sheetFormatPr defaultRowHeight="14.5" x14ac:dyDescent="0.35"/>
  <cols>
    <col min="22" max="22" width="5" bestFit="1" customWidth="1"/>
    <col min="23" max="23" width="8" bestFit="1" customWidth="1"/>
  </cols>
  <sheetData>
    <row r="1" spans="1:19" x14ac:dyDescent="0.35">
      <c r="A1" s="7"/>
      <c r="B1" s="7"/>
      <c r="C1" s="7"/>
      <c r="D1" s="7"/>
      <c r="E1" s="7"/>
      <c r="F1" s="7"/>
      <c r="G1" s="7"/>
      <c r="H1" s="7"/>
      <c r="I1" s="7"/>
      <c r="J1" s="7"/>
      <c r="K1" s="7"/>
      <c r="L1" s="7"/>
      <c r="M1" s="7"/>
      <c r="N1" s="7"/>
      <c r="O1" s="7"/>
      <c r="P1" s="7"/>
      <c r="Q1" s="7"/>
      <c r="R1" s="7"/>
      <c r="S1" s="7"/>
    </row>
    <row r="2" spans="1:19" x14ac:dyDescent="0.35">
      <c r="A2" s="7"/>
      <c r="B2" s="7"/>
      <c r="C2" s="7"/>
      <c r="D2" s="7"/>
      <c r="E2" s="7"/>
      <c r="F2" s="7"/>
      <c r="G2" s="7"/>
      <c r="H2" s="7"/>
      <c r="I2" s="7"/>
      <c r="J2" s="7"/>
      <c r="K2" s="7"/>
      <c r="L2" s="7"/>
      <c r="M2" s="7"/>
      <c r="N2" s="7"/>
      <c r="O2" s="7"/>
      <c r="P2" s="7"/>
      <c r="Q2" s="7"/>
      <c r="R2" s="7"/>
      <c r="S2" s="7"/>
    </row>
    <row r="3" spans="1:19" x14ac:dyDescent="0.35">
      <c r="A3" s="7"/>
      <c r="B3" s="7"/>
      <c r="C3" s="7"/>
      <c r="D3" s="7"/>
      <c r="E3" s="7"/>
      <c r="F3" s="7"/>
      <c r="G3" s="7"/>
      <c r="H3" s="7"/>
      <c r="I3" s="7"/>
      <c r="J3" s="7"/>
      <c r="K3" s="7"/>
      <c r="L3" s="7"/>
      <c r="M3" s="7"/>
      <c r="N3" s="7"/>
      <c r="O3" s="7"/>
      <c r="P3" s="7"/>
      <c r="Q3" s="7"/>
      <c r="R3" s="7"/>
      <c r="S3" s="7"/>
    </row>
    <row r="4" spans="1:19" x14ac:dyDescent="0.35">
      <c r="A4" s="7"/>
      <c r="B4" s="7"/>
      <c r="C4" s="7"/>
      <c r="D4" s="7"/>
      <c r="E4" s="7"/>
      <c r="F4" s="7"/>
      <c r="G4" s="7"/>
      <c r="H4" s="7"/>
      <c r="I4" s="7"/>
      <c r="J4" s="7"/>
      <c r="K4" s="7"/>
      <c r="L4" s="7"/>
      <c r="M4" s="7"/>
      <c r="N4" s="7"/>
      <c r="O4" s="7"/>
      <c r="P4" s="7"/>
      <c r="Q4" s="7"/>
      <c r="R4" s="7"/>
      <c r="S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FF7D-5614-45BB-BDCC-DDCDE4DB1E54}">
  <dimension ref="A1:BJ3903"/>
  <sheetViews>
    <sheetView topLeftCell="T2" workbookViewId="0">
      <selection activeCell="N20" sqref="N20"/>
    </sheetView>
  </sheetViews>
  <sheetFormatPr defaultRowHeight="14.5" x14ac:dyDescent="0.35"/>
  <cols>
    <col min="1" max="1" width="8.81640625" bestFit="1" customWidth="1"/>
    <col min="2" max="2" width="69" bestFit="1" customWidth="1"/>
    <col min="3" max="3" width="34.90625" bestFit="1" customWidth="1"/>
    <col min="4" max="4" width="39.54296875" bestFit="1" customWidth="1"/>
    <col min="5" max="5" width="66.7265625" bestFit="1" customWidth="1"/>
    <col min="6" max="6" width="13.90625" bestFit="1" customWidth="1"/>
    <col min="7" max="7" width="48.1796875" bestFit="1" customWidth="1"/>
    <col min="8" max="8" width="16.54296875" bestFit="1" customWidth="1"/>
    <col min="9" max="9" width="12.81640625" bestFit="1" customWidth="1"/>
    <col min="10" max="10" width="12.7265625" bestFit="1" customWidth="1"/>
    <col min="11" max="11" width="80.7265625" bestFit="1" customWidth="1"/>
    <col min="12" max="12" width="12.1796875" bestFit="1" customWidth="1"/>
    <col min="13" max="13" width="22.54296875" bestFit="1" customWidth="1"/>
    <col min="14" max="14" width="32.36328125" bestFit="1" customWidth="1"/>
    <col min="15" max="15" width="30.54296875" bestFit="1" customWidth="1"/>
    <col min="16" max="16" width="16.26953125" bestFit="1" customWidth="1"/>
    <col min="17" max="17" width="14.36328125" bestFit="1" customWidth="1"/>
    <col min="18" max="18" width="45.1796875" bestFit="1" customWidth="1"/>
    <col min="19" max="19" width="24.6328125" bestFit="1" customWidth="1"/>
    <col min="20" max="20" width="80.7265625" bestFit="1" customWidth="1"/>
    <col min="21" max="21" width="3.7265625" bestFit="1" customWidth="1"/>
    <col min="22" max="22" width="8.90625" bestFit="1" customWidth="1"/>
    <col min="23" max="23" width="9" bestFit="1" customWidth="1"/>
    <col min="24" max="24" width="10" bestFit="1" customWidth="1"/>
    <col min="25" max="25" width="7.26953125" bestFit="1" customWidth="1"/>
    <col min="26" max="26" width="9.6328125" bestFit="1" customWidth="1"/>
    <col min="27" max="27" width="6.90625" bestFit="1" customWidth="1"/>
    <col min="28" max="28" width="6.81640625" bestFit="1" customWidth="1"/>
    <col min="29" max="29" width="8.453125" bestFit="1" customWidth="1"/>
    <col min="30" max="30" width="7.54296875" bestFit="1" customWidth="1"/>
    <col min="31" max="31" width="9.453125" bestFit="1" customWidth="1"/>
    <col min="32" max="32" width="6.54296875" bestFit="1" customWidth="1"/>
    <col min="33" max="33" width="9.36328125" bestFit="1" customWidth="1"/>
    <col min="34" max="34" width="5.90625" bestFit="1" customWidth="1"/>
    <col min="35" max="35" width="6.81640625" bestFit="1" customWidth="1"/>
    <col min="36" max="36" width="8.36328125" bestFit="1" customWidth="1"/>
    <col min="37" max="37" width="5.1796875" bestFit="1" customWidth="1"/>
    <col min="38" max="38" width="8.90625" bestFit="1" customWidth="1"/>
    <col min="39" max="39" width="9.1796875" bestFit="1" customWidth="1"/>
    <col min="40" max="40" width="6.1796875" bestFit="1" customWidth="1"/>
    <col min="41" max="41" width="8.54296875" bestFit="1" customWidth="1"/>
    <col min="42" max="42" width="7.7265625" bestFit="1" customWidth="1"/>
    <col min="43" max="43" width="11.36328125" bestFit="1" customWidth="1"/>
    <col min="44" max="44" width="9.26953125" bestFit="1" customWidth="1"/>
    <col min="46" max="46" width="11.26953125" bestFit="1" customWidth="1"/>
    <col min="47" max="47" width="11" bestFit="1" customWidth="1"/>
    <col min="48" max="48" width="10.26953125" bestFit="1" customWidth="1"/>
    <col min="49" max="49" width="12.7265625" bestFit="1" customWidth="1"/>
    <col min="50" max="50" width="13.6328125" bestFit="1" customWidth="1"/>
    <col min="51" max="51" width="12.6328125" bestFit="1" customWidth="1"/>
    <col min="52" max="52" width="14.54296875" bestFit="1" customWidth="1"/>
    <col min="53" max="53" width="21.08984375" bestFit="1" customWidth="1"/>
    <col min="54" max="54" width="12.26953125" bestFit="1" customWidth="1"/>
    <col min="55" max="55" width="12.1796875" bestFit="1" customWidth="1"/>
    <col min="56" max="56" width="12.453125" bestFit="1" customWidth="1"/>
    <col min="57" max="57" width="14.26953125" bestFit="1" customWidth="1"/>
    <col min="58" max="58" width="6.81640625" bestFit="1" customWidth="1"/>
    <col min="59" max="59" width="17.453125" bestFit="1" customWidth="1"/>
    <col min="60" max="60" width="13.7265625" bestFit="1" customWidth="1"/>
    <col min="61" max="61" width="9.6328125" bestFit="1" customWidth="1"/>
    <col min="62" max="62" width="13.26953125" bestFit="1" customWidth="1"/>
  </cols>
  <sheetData>
    <row r="1" spans="1:6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9779</v>
      </c>
      <c r="BJ1" t="s">
        <v>9792</v>
      </c>
    </row>
    <row r="2" spans="1:62" x14ac:dyDescent="0.35">
      <c r="A2">
        <v>38098375</v>
      </c>
      <c r="B2" t="s">
        <v>60</v>
      </c>
      <c r="C2" t="s">
        <v>61</v>
      </c>
      <c r="D2" t="s">
        <v>62</v>
      </c>
      <c r="E2" t="s">
        <v>63</v>
      </c>
      <c r="F2">
        <v>30969882</v>
      </c>
      <c r="I2" s="1">
        <v>43481</v>
      </c>
      <c r="J2">
        <v>43539.67895833333</v>
      </c>
      <c r="K2" t="s">
        <v>64</v>
      </c>
      <c r="L2" t="s">
        <v>65</v>
      </c>
      <c r="M2" t="s">
        <v>66</v>
      </c>
      <c r="N2" t="s">
        <v>67</v>
      </c>
      <c r="O2" t="s">
        <v>68</v>
      </c>
      <c r="P2" t="s">
        <v>69</v>
      </c>
      <c r="Q2" t="s">
        <v>70</v>
      </c>
      <c r="S2" t="s">
        <v>71</v>
      </c>
      <c r="T2" t="s">
        <v>72</v>
      </c>
      <c r="U2">
        <v>1</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43530</v>
      </c>
      <c r="AU2">
        <v>43535</v>
      </c>
      <c r="AV2">
        <v>1</v>
      </c>
      <c r="AW2">
        <v>1</v>
      </c>
      <c r="AX2">
        <v>0</v>
      </c>
      <c r="AY2">
        <v>2019</v>
      </c>
      <c r="AZ2">
        <v>1</v>
      </c>
      <c r="BA2">
        <v>58</v>
      </c>
      <c r="BB2">
        <v>1</v>
      </c>
      <c r="BF2">
        <v>2019</v>
      </c>
      <c r="BG2" t="s">
        <v>73</v>
      </c>
      <c r="BH2" t="s">
        <v>9822</v>
      </c>
      <c r="BI2" t="s">
        <v>9780</v>
      </c>
      <c r="BJ2" t="s">
        <v>9793</v>
      </c>
    </row>
    <row r="3" spans="1:62" x14ac:dyDescent="0.35">
      <c r="A3">
        <v>38259053</v>
      </c>
      <c r="B3" t="s">
        <v>74</v>
      </c>
      <c r="C3" t="s">
        <v>75</v>
      </c>
      <c r="D3" t="s">
        <v>76</v>
      </c>
      <c r="E3" t="s">
        <v>77</v>
      </c>
      <c r="F3">
        <v>26537413</v>
      </c>
      <c r="I3" s="1">
        <v>43500</v>
      </c>
      <c r="J3">
        <v>43530.999988425923</v>
      </c>
      <c r="K3" t="s">
        <v>78</v>
      </c>
      <c r="L3" t="s">
        <v>65</v>
      </c>
      <c r="M3" t="s">
        <v>79</v>
      </c>
      <c r="N3" t="s">
        <v>80</v>
      </c>
      <c r="Q3" t="s">
        <v>70</v>
      </c>
      <c r="R3" t="s">
        <v>81</v>
      </c>
      <c r="S3" t="s">
        <v>82</v>
      </c>
      <c r="T3" t="s">
        <v>83</v>
      </c>
      <c r="U3">
        <v>1</v>
      </c>
      <c r="V3">
        <v>0</v>
      </c>
      <c r="W3">
        <v>0</v>
      </c>
      <c r="X3">
        <v>0</v>
      </c>
      <c r="Y3">
        <v>0</v>
      </c>
      <c r="Z3">
        <v>0</v>
      </c>
      <c r="AA3">
        <v>0</v>
      </c>
      <c r="AB3">
        <v>0</v>
      </c>
      <c r="AC3">
        <v>0</v>
      </c>
      <c r="AD3">
        <v>0</v>
      </c>
      <c r="AE3">
        <v>0</v>
      </c>
      <c r="AF3">
        <v>0</v>
      </c>
      <c r="AG3">
        <v>0</v>
      </c>
      <c r="AH3">
        <v>1</v>
      </c>
      <c r="AI3">
        <v>0</v>
      </c>
      <c r="AJ3">
        <v>0</v>
      </c>
      <c r="AK3">
        <v>0</v>
      </c>
      <c r="AL3">
        <v>0</v>
      </c>
      <c r="AM3">
        <v>0</v>
      </c>
      <c r="AN3">
        <v>0</v>
      </c>
      <c r="AO3">
        <v>0</v>
      </c>
      <c r="AP3">
        <v>0</v>
      </c>
      <c r="AQ3">
        <v>0</v>
      </c>
      <c r="AR3">
        <v>0</v>
      </c>
      <c r="AS3">
        <v>0</v>
      </c>
      <c r="AT3">
        <v>43530</v>
      </c>
      <c r="AU3">
        <v>43530</v>
      </c>
      <c r="AV3">
        <v>1</v>
      </c>
      <c r="AW3">
        <v>1</v>
      </c>
      <c r="AX3">
        <v>0</v>
      </c>
      <c r="AY3">
        <v>2019</v>
      </c>
      <c r="AZ3">
        <v>2</v>
      </c>
      <c r="BA3">
        <v>30</v>
      </c>
      <c r="BB3">
        <v>2</v>
      </c>
      <c r="BF3">
        <v>2019</v>
      </c>
      <c r="BG3" t="s">
        <v>73</v>
      </c>
      <c r="BH3" t="s">
        <v>59</v>
      </c>
      <c r="BI3" t="s">
        <v>9781</v>
      </c>
      <c r="BJ3" t="s">
        <v>9794</v>
      </c>
    </row>
    <row r="4" spans="1:62" x14ac:dyDescent="0.35">
      <c r="A4">
        <v>38267899</v>
      </c>
      <c r="B4" t="s">
        <v>84</v>
      </c>
      <c r="C4" t="s">
        <v>75</v>
      </c>
      <c r="D4" t="s">
        <v>85</v>
      </c>
      <c r="E4" t="s">
        <v>86</v>
      </c>
      <c r="F4">
        <v>39407892</v>
      </c>
      <c r="I4" s="1">
        <v>43501</v>
      </c>
      <c r="J4">
        <v>43531.999988425923</v>
      </c>
      <c r="K4" t="s">
        <v>87</v>
      </c>
      <c r="L4" t="s">
        <v>65</v>
      </c>
      <c r="M4" t="s">
        <v>66</v>
      </c>
      <c r="N4" t="s">
        <v>67</v>
      </c>
      <c r="Q4" t="s">
        <v>70</v>
      </c>
      <c r="R4" t="s">
        <v>88</v>
      </c>
      <c r="S4" t="s">
        <v>71</v>
      </c>
      <c r="T4" t="s">
        <v>89</v>
      </c>
      <c r="U4">
        <v>1</v>
      </c>
      <c r="V4">
        <v>0</v>
      </c>
      <c r="W4">
        <v>0</v>
      </c>
      <c r="X4">
        <v>1</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43530</v>
      </c>
      <c r="AU4">
        <v>43531</v>
      </c>
      <c r="AV4">
        <v>1</v>
      </c>
      <c r="AW4">
        <v>1</v>
      </c>
      <c r="AX4">
        <v>0</v>
      </c>
      <c r="AY4">
        <v>2019</v>
      </c>
      <c r="AZ4">
        <v>2</v>
      </c>
      <c r="BA4">
        <v>30</v>
      </c>
      <c r="BB4">
        <v>2</v>
      </c>
      <c r="BC4">
        <v>90000</v>
      </c>
      <c r="BD4">
        <v>120000</v>
      </c>
      <c r="BE4" t="s">
        <v>90</v>
      </c>
      <c r="BF4">
        <v>2019</v>
      </c>
      <c r="BG4" t="s">
        <v>73</v>
      </c>
      <c r="BH4" t="s">
        <v>59</v>
      </c>
      <c r="BI4" t="s">
        <v>9781</v>
      </c>
      <c r="BJ4" t="s">
        <v>9795</v>
      </c>
    </row>
    <row r="5" spans="1:62" x14ac:dyDescent="0.35">
      <c r="A5">
        <v>38267995</v>
      </c>
      <c r="B5" t="s">
        <v>91</v>
      </c>
      <c r="C5" t="s">
        <v>92</v>
      </c>
      <c r="D5" t="s">
        <v>93</v>
      </c>
      <c r="E5" t="s">
        <v>94</v>
      </c>
      <c r="F5">
        <v>26057722</v>
      </c>
      <c r="I5" s="1">
        <v>43501</v>
      </c>
      <c r="J5">
        <v>43531.999988425923</v>
      </c>
      <c r="K5" t="s">
        <v>95</v>
      </c>
      <c r="L5" t="s">
        <v>65</v>
      </c>
      <c r="M5" t="s">
        <v>66</v>
      </c>
      <c r="N5" t="s">
        <v>67</v>
      </c>
      <c r="Q5" t="s">
        <v>70</v>
      </c>
      <c r="R5" t="s">
        <v>96</v>
      </c>
      <c r="S5" t="s">
        <v>71</v>
      </c>
      <c r="T5" t="s">
        <v>97</v>
      </c>
      <c r="U5">
        <v>1</v>
      </c>
      <c r="V5">
        <v>0</v>
      </c>
      <c r="W5">
        <v>0</v>
      </c>
      <c r="X5">
        <v>1</v>
      </c>
      <c r="Y5">
        <v>0</v>
      </c>
      <c r="Z5">
        <v>0</v>
      </c>
      <c r="AA5">
        <v>0</v>
      </c>
      <c r="AB5">
        <v>0</v>
      </c>
      <c r="AC5">
        <v>0</v>
      </c>
      <c r="AD5">
        <v>0</v>
      </c>
      <c r="AE5">
        <v>0</v>
      </c>
      <c r="AF5">
        <v>0</v>
      </c>
      <c r="AG5">
        <v>0</v>
      </c>
      <c r="AH5">
        <v>1</v>
      </c>
      <c r="AI5">
        <v>0</v>
      </c>
      <c r="AJ5">
        <v>0</v>
      </c>
      <c r="AK5">
        <v>0</v>
      </c>
      <c r="AL5">
        <v>0</v>
      </c>
      <c r="AM5">
        <v>0</v>
      </c>
      <c r="AN5">
        <v>0</v>
      </c>
      <c r="AO5">
        <v>0</v>
      </c>
      <c r="AP5">
        <v>0</v>
      </c>
      <c r="AQ5">
        <v>0</v>
      </c>
      <c r="AR5">
        <v>0</v>
      </c>
      <c r="AS5">
        <v>0</v>
      </c>
      <c r="AT5">
        <v>43530</v>
      </c>
      <c r="AU5">
        <v>43531</v>
      </c>
      <c r="AV5">
        <v>1</v>
      </c>
      <c r="AW5">
        <v>1</v>
      </c>
      <c r="AX5">
        <v>0</v>
      </c>
      <c r="AY5">
        <v>2019</v>
      </c>
      <c r="AZ5">
        <v>2</v>
      </c>
      <c r="BA5">
        <v>30</v>
      </c>
      <c r="BB5">
        <v>3</v>
      </c>
      <c r="BC5">
        <v>90000</v>
      </c>
      <c r="BD5">
        <v>110000</v>
      </c>
      <c r="BE5" t="s">
        <v>90</v>
      </c>
      <c r="BF5">
        <v>2019</v>
      </c>
      <c r="BG5" t="s">
        <v>73</v>
      </c>
      <c r="BH5" t="s">
        <v>59</v>
      </c>
      <c r="BI5" t="s">
        <v>9781</v>
      </c>
      <c r="BJ5" t="s">
        <v>9795</v>
      </c>
    </row>
    <row r="6" spans="1:62" x14ac:dyDescent="0.35">
      <c r="A6">
        <v>38269206</v>
      </c>
      <c r="B6" t="s">
        <v>98</v>
      </c>
      <c r="C6" t="s">
        <v>75</v>
      </c>
      <c r="D6" t="s">
        <v>85</v>
      </c>
      <c r="E6" t="s">
        <v>99</v>
      </c>
      <c r="F6">
        <v>33086778</v>
      </c>
      <c r="I6" s="1">
        <v>43501</v>
      </c>
      <c r="J6">
        <v>43531.999988425923</v>
      </c>
      <c r="K6" t="s">
        <v>100</v>
      </c>
      <c r="L6" t="s">
        <v>65</v>
      </c>
      <c r="M6" t="s">
        <v>66</v>
      </c>
      <c r="N6" t="s">
        <v>67</v>
      </c>
      <c r="O6" t="s">
        <v>101</v>
      </c>
      <c r="Q6" t="s">
        <v>102</v>
      </c>
      <c r="S6" t="s">
        <v>71</v>
      </c>
      <c r="T6" t="s">
        <v>103</v>
      </c>
      <c r="U6">
        <v>0</v>
      </c>
      <c r="V6">
        <v>1</v>
      </c>
      <c r="W6">
        <v>0</v>
      </c>
      <c r="X6">
        <v>1</v>
      </c>
      <c r="Y6">
        <v>0</v>
      </c>
      <c r="Z6">
        <v>0</v>
      </c>
      <c r="AA6">
        <v>0</v>
      </c>
      <c r="AB6">
        <v>0</v>
      </c>
      <c r="AC6">
        <v>0</v>
      </c>
      <c r="AD6">
        <v>0</v>
      </c>
      <c r="AE6">
        <v>1</v>
      </c>
      <c r="AF6">
        <v>0</v>
      </c>
      <c r="AG6">
        <v>0</v>
      </c>
      <c r="AH6">
        <v>0</v>
      </c>
      <c r="AI6">
        <v>1</v>
      </c>
      <c r="AJ6">
        <v>0</v>
      </c>
      <c r="AK6">
        <v>0</v>
      </c>
      <c r="AL6">
        <v>0</v>
      </c>
      <c r="AM6">
        <v>0</v>
      </c>
      <c r="AN6">
        <v>0</v>
      </c>
      <c r="AO6">
        <v>0</v>
      </c>
      <c r="AP6">
        <v>0</v>
      </c>
      <c r="AQ6">
        <v>0</v>
      </c>
      <c r="AR6">
        <v>0</v>
      </c>
      <c r="AS6">
        <v>0</v>
      </c>
      <c r="AT6">
        <v>43530</v>
      </c>
      <c r="AU6">
        <v>43531</v>
      </c>
      <c r="AV6">
        <v>0</v>
      </c>
      <c r="AW6">
        <v>1</v>
      </c>
      <c r="AX6">
        <v>0</v>
      </c>
      <c r="AY6">
        <v>2019</v>
      </c>
      <c r="AZ6">
        <v>2</v>
      </c>
      <c r="BA6">
        <v>30</v>
      </c>
      <c r="BB6">
        <v>4</v>
      </c>
      <c r="BF6">
        <v>2019</v>
      </c>
      <c r="BG6" t="s">
        <v>104</v>
      </c>
      <c r="BH6" t="s">
        <v>9822</v>
      </c>
      <c r="BI6" t="s">
        <v>9781</v>
      </c>
      <c r="BJ6" t="s">
        <v>9795</v>
      </c>
    </row>
    <row r="7" spans="1:62" x14ac:dyDescent="0.35">
      <c r="A7">
        <v>38269216</v>
      </c>
      <c r="B7" t="s">
        <v>98</v>
      </c>
      <c r="C7" t="s">
        <v>75</v>
      </c>
      <c r="D7" t="s">
        <v>85</v>
      </c>
      <c r="E7" t="s">
        <v>99</v>
      </c>
      <c r="F7">
        <v>33086778</v>
      </c>
      <c r="I7" s="1">
        <v>43501</v>
      </c>
      <c r="J7">
        <v>43531.999988425923</v>
      </c>
      <c r="K7" t="s">
        <v>105</v>
      </c>
      <c r="L7" t="s">
        <v>65</v>
      </c>
      <c r="M7" t="s">
        <v>66</v>
      </c>
      <c r="N7" t="s">
        <v>67</v>
      </c>
      <c r="O7" t="s">
        <v>101</v>
      </c>
      <c r="Q7" t="s">
        <v>102</v>
      </c>
      <c r="S7" t="s">
        <v>71</v>
      </c>
      <c r="T7" t="s">
        <v>106</v>
      </c>
      <c r="U7">
        <v>1</v>
      </c>
      <c r="V7">
        <v>1</v>
      </c>
      <c r="W7">
        <v>0</v>
      </c>
      <c r="X7">
        <v>1</v>
      </c>
      <c r="Y7">
        <v>0</v>
      </c>
      <c r="Z7">
        <v>0</v>
      </c>
      <c r="AA7">
        <v>0</v>
      </c>
      <c r="AB7">
        <v>0</v>
      </c>
      <c r="AC7">
        <v>0</v>
      </c>
      <c r="AD7">
        <v>0</v>
      </c>
      <c r="AE7">
        <v>1</v>
      </c>
      <c r="AF7">
        <v>0</v>
      </c>
      <c r="AG7">
        <v>0</v>
      </c>
      <c r="AH7">
        <v>0</v>
      </c>
      <c r="AI7">
        <v>1</v>
      </c>
      <c r="AJ7">
        <v>0</v>
      </c>
      <c r="AK7">
        <v>0</v>
      </c>
      <c r="AL7">
        <v>0</v>
      </c>
      <c r="AM7">
        <v>0</v>
      </c>
      <c r="AN7">
        <v>0</v>
      </c>
      <c r="AO7">
        <v>0</v>
      </c>
      <c r="AP7">
        <v>0</v>
      </c>
      <c r="AQ7">
        <v>0</v>
      </c>
      <c r="AR7">
        <v>0</v>
      </c>
      <c r="AS7">
        <v>0</v>
      </c>
      <c r="AT7">
        <v>43530</v>
      </c>
      <c r="AU7">
        <v>43531</v>
      </c>
      <c r="AV7">
        <v>0</v>
      </c>
      <c r="AW7">
        <v>1</v>
      </c>
      <c r="AX7">
        <v>0</v>
      </c>
      <c r="AY7">
        <v>2019</v>
      </c>
      <c r="AZ7">
        <v>2</v>
      </c>
      <c r="BA7">
        <v>30</v>
      </c>
      <c r="BB7">
        <v>5</v>
      </c>
      <c r="BF7">
        <v>2019</v>
      </c>
      <c r="BG7" t="s">
        <v>104</v>
      </c>
      <c r="BH7" t="s">
        <v>9822</v>
      </c>
      <c r="BI7" t="s">
        <v>9781</v>
      </c>
      <c r="BJ7" t="s">
        <v>9795</v>
      </c>
    </row>
    <row r="8" spans="1:62" x14ac:dyDescent="0.35">
      <c r="A8">
        <v>38270740</v>
      </c>
      <c r="B8" t="s">
        <v>98</v>
      </c>
      <c r="C8" t="s">
        <v>92</v>
      </c>
      <c r="D8" t="s">
        <v>107</v>
      </c>
      <c r="E8" t="s">
        <v>108</v>
      </c>
      <c r="F8">
        <v>23039563</v>
      </c>
      <c r="G8" t="s">
        <v>109</v>
      </c>
      <c r="I8" s="1">
        <v>43501</v>
      </c>
      <c r="J8">
        <v>43531.999988425923</v>
      </c>
      <c r="K8" t="s">
        <v>110</v>
      </c>
      <c r="L8" t="s">
        <v>65</v>
      </c>
      <c r="M8" t="s">
        <v>66</v>
      </c>
      <c r="N8" t="s">
        <v>67</v>
      </c>
      <c r="O8" t="s">
        <v>68</v>
      </c>
      <c r="P8" t="s">
        <v>69</v>
      </c>
      <c r="Q8" t="s">
        <v>70</v>
      </c>
      <c r="S8" t="s">
        <v>82</v>
      </c>
      <c r="T8" t="s">
        <v>111</v>
      </c>
      <c r="U8">
        <v>1</v>
      </c>
      <c r="V8">
        <v>1</v>
      </c>
      <c r="W8">
        <v>0</v>
      </c>
      <c r="X8">
        <v>1</v>
      </c>
      <c r="Y8">
        <v>0</v>
      </c>
      <c r="Z8">
        <v>0</v>
      </c>
      <c r="AA8">
        <v>0</v>
      </c>
      <c r="AB8">
        <v>0</v>
      </c>
      <c r="AC8">
        <v>0</v>
      </c>
      <c r="AD8">
        <v>1</v>
      </c>
      <c r="AE8">
        <v>1</v>
      </c>
      <c r="AF8">
        <v>1</v>
      </c>
      <c r="AG8">
        <v>1</v>
      </c>
      <c r="AH8">
        <v>0</v>
      </c>
      <c r="AI8">
        <v>0</v>
      </c>
      <c r="AJ8">
        <v>0</v>
      </c>
      <c r="AK8">
        <v>0</v>
      </c>
      <c r="AL8">
        <v>0</v>
      </c>
      <c r="AM8">
        <v>0</v>
      </c>
      <c r="AN8">
        <v>0</v>
      </c>
      <c r="AO8">
        <v>0</v>
      </c>
      <c r="AP8">
        <v>0</v>
      </c>
      <c r="AQ8">
        <v>0</v>
      </c>
      <c r="AR8">
        <v>0</v>
      </c>
      <c r="AS8">
        <v>0</v>
      </c>
      <c r="AT8">
        <v>43530</v>
      </c>
      <c r="AU8">
        <v>43531</v>
      </c>
      <c r="AV8">
        <v>0</v>
      </c>
      <c r="AW8">
        <v>1</v>
      </c>
      <c r="AX8">
        <v>0</v>
      </c>
      <c r="AY8">
        <v>2019</v>
      </c>
      <c r="AZ8">
        <v>2</v>
      </c>
      <c r="BA8">
        <v>30</v>
      </c>
      <c r="BB8">
        <v>7</v>
      </c>
      <c r="BF8">
        <v>2019</v>
      </c>
      <c r="BG8" t="s">
        <v>104</v>
      </c>
      <c r="BH8" t="s">
        <v>9822</v>
      </c>
      <c r="BI8" t="s">
        <v>9781</v>
      </c>
      <c r="BJ8" t="s">
        <v>9795</v>
      </c>
    </row>
    <row r="9" spans="1:62" x14ac:dyDescent="0.35">
      <c r="A9">
        <v>38272439</v>
      </c>
      <c r="B9" t="s">
        <v>98</v>
      </c>
      <c r="C9" t="s">
        <v>92</v>
      </c>
      <c r="D9" t="s">
        <v>107</v>
      </c>
      <c r="E9" t="s">
        <v>112</v>
      </c>
      <c r="F9">
        <v>27705684</v>
      </c>
      <c r="I9" s="1">
        <v>43501</v>
      </c>
      <c r="J9">
        <v>43531.999988425923</v>
      </c>
      <c r="K9" t="s">
        <v>113</v>
      </c>
      <c r="L9" t="s">
        <v>65</v>
      </c>
      <c r="M9" t="s">
        <v>66</v>
      </c>
      <c r="N9" t="s">
        <v>67</v>
      </c>
      <c r="O9" t="s">
        <v>68</v>
      </c>
      <c r="P9" t="s">
        <v>69</v>
      </c>
      <c r="Q9" t="s">
        <v>70</v>
      </c>
      <c r="R9" t="s">
        <v>114</v>
      </c>
      <c r="S9" t="s">
        <v>82</v>
      </c>
      <c r="T9" t="s">
        <v>115</v>
      </c>
      <c r="U9">
        <v>1</v>
      </c>
      <c r="V9">
        <v>1</v>
      </c>
      <c r="W9">
        <v>0</v>
      </c>
      <c r="X9">
        <v>1</v>
      </c>
      <c r="Y9">
        <v>0</v>
      </c>
      <c r="Z9">
        <v>0</v>
      </c>
      <c r="AA9">
        <v>0</v>
      </c>
      <c r="AB9">
        <v>0</v>
      </c>
      <c r="AC9">
        <v>0</v>
      </c>
      <c r="AD9">
        <v>0</v>
      </c>
      <c r="AE9">
        <v>0</v>
      </c>
      <c r="AF9">
        <v>0</v>
      </c>
      <c r="AG9">
        <v>0</v>
      </c>
      <c r="AH9">
        <v>1</v>
      </c>
      <c r="AI9">
        <v>0</v>
      </c>
      <c r="AJ9">
        <v>0</v>
      </c>
      <c r="AK9">
        <v>0</v>
      </c>
      <c r="AL9">
        <v>0</v>
      </c>
      <c r="AM9">
        <v>0</v>
      </c>
      <c r="AN9">
        <v>0</v>
      </c>
      <c r="AO9">
        <v>0</v>
      </c>
      <c r="AP9">
        <v>0</v>
      </c>
      <c r="AQ9">
        <v>0</v>
      </c>
      <c r="AR9">
        <v>0</v>
      </c>
      <c r="AS9">
        <v>0</v>
      </c>
      <c r="AT9">
        <v>43530</v>
      </c>
      <c r="AU9">
        <v>43531</v>
      </c>
      <c r="AV9">
        <v>1</v>
      </c>
      <c r="AW9">
        <v>1</v>
      </c>
      <c r="AX9">
        <v>0</v>
      </c>
      <c r="AY9">
        <v>2019</v>
      </c>
      <c r="AZ9">
        <v>2</v>
      </c>
      <c r="BA9">
        <v>30</v>
      </c>
      <c r="BB9">
        <v>4</v>
      </c>
      <c r="BC9">
        <v>110000</v>
      </c>
      <c r="BD9">
        <v>120000</v>
      </c>
      <c r="BE9" t="s">
        <v>90</v>
      </c>
      <c r="BF9">
        <v>2019</v>
      </c>
      <c r="BG9" t="s">
        <v>73</v>
      </c>
      <c r="BH9" t="s">
        <v>59</v>
      </c>
      <c r="BI9" t="s">
        <v>9781</v>
      </c>
      <c r="BJ9" t="s">
        <v>9795</v>
      </c>
    </row>
    <row r="10" spans="1:62" x14ac:dyDescent="0.35">
      <c r="A10">
        <v>38273974</v>
      </c>
      <c r="B10" t="s">
        <v>116</v>
      </c>
      <c r="C10" t="s">
        <v>75</v>
      </c>
      <c r="D10" t="s">
        <v>117</v>
      </c>
      <c r="E10" t="s">
        <v>118</v>
      </c>
      <c r="F10">
        <v>21807721</v>
      </c>
      <c r="I10" s="1">
        <v>43501</v>
      </c>
      <c r="J10">
        <v>43531.999988425923</v>
      </c>
      <c r="K10" t="s">
        <v>119</v>
      </c>
      <c r="L10" t="s">
        <v>65</v>
      </c>
      <c r="M10" t="s">
        <v>120</v>
      </c>
      <c r="N10" t="s">
        <v>121</v>
      </c>
      <c r="P10" t="s">
        <v>122</v>
      </c>
      <c r="Q10" t="s">
        <v>70</v>
      </c>
      <c r="R10" t="s">
        <v>123</v>
      </c>
      <c r="S10" t="s">
        <v>82</v>
      </c>
      <c r="T10" t="s">
        <v>124</v>
      </c>
      <c r="U10">
        <v>0</v>
      </c>
      <c r="V10">
        <v>1</v>
      </c>
      <c r="W10">
        <v>0</v>
      </c>
      <c r="X10">
        <v>0</v>
      </c>
      <c r="Y10">
        <v>0</v>
      </c>
      <c r="Z10">
        <v>0</v>
      </c>
      <c r="AA10">
        <v>0</v>
      </c>
      <c r="AB10">
        <v>0</v>
      </c>
      <c r="AC10">
        <v>0</v>
      </c>
      <c r="AD10">
        <v>0</v>
      </c>
      <c r="AE10">
        <v>0</v>
      </c>
      <c r="AF10">
        <v>0</v>
      </c>
      <c r="AG10">
        <v>1</v>
      </c>
      <c r="AH10">
        <v>0</v>
      </c>
      <c r="AI10">
        <v>0</v>
      </c>
      <c r="AJ10">
        <v>0</v>
      </c>
      <c r="AK10">
        <v>0</v>
      </c>
      <c r="AL10">
        <v>0</v>
      </c>
      <c r="AM10">
        <v>0</v>
      </c>
      <c r="AN10">
        <v>0</v>
      </c>
      <c r="AO10">
        <v>0</v>
      </c>
      <c r="AP10">
        <v>0</v>
      </c>
      <c r="AQ10">
        <v>0</v>
      </c>
      <c r="AR10">
        <v>0</v>
      </c>
      <c r="AS10">
        <v>0</v>
      </c>
      <c r="AT10">
        <v>43530</v>
      </c>
      <c r="AU10">
        <v>43531</v>
      </c>
      <c r="AV10">
        <v>1</v>
      </c>
      <c r="AW10">
        <v>1</v>
      </c>
      <c r="AX10">
        <v>0</v>
      </c>
      <c r="AY10">
        <v>2019</v>
      </c>
      <c r="AZ10">
        <v>2</v>
      </c>
      <c r="BA10">
        <v>30</v>
      </c>
      <c r="BB10">
        <v>2</v>
      </c>
      <c r="BF10">
        <v>2019</v>
      </c>
      <c r="BG10" t="s">
        <v>73</v>
      </c>
      <c r="BH10" t="s">
        <v>59</v>
      </c>
      <c r="BI10" t="s">
        <v>9781</v>
      </c>
      <c r="BJ10" t="s">
        <v>9795</v>
      </c>
    </row>
    <row r="11" spans="1:62" x14ac:dyDescent="0.35">
      <c r="A11">
        <v>38274601</v>
      </c>
      <c r="B11" t="s">
        <v>98</v>
      </c>
      <c r="C11" t="s">
        <v>61</v>
      </c>
      <c r="D11" t="s">
        <v>125</v>
      </c>
      <c r="E11" t="s">
        <v>126</v>
      </c>
      <c r="F11">
        <v>31436089</v>
      </c>
      <c r="I11" s="1">
        <v>43501</v>
      </c>
      <c r="J11">
        <v>43531.72284722222</v>
      </c>
      <c r="K11" t="s">
        <v>127</v>
      </c>
      <c r="L11" t="s">
        <v>65</v>
      </c>
      <c r="M11" t="s">
        <v>66</v>
      </c>
      <c r="N11" t="s">
        <v>67</v>
      </c>
      <c r="Q11" t="s">
        <v>70</v>
      </c>
      <c r="S11" t="s">
        <v>82</v>
      </c>
      <c r="T11" t="s">
        <v>128</v>
      </c>
      <c r="U11">
        <v>1</v>
      </c>
      <c r="V11">
        <v>1</v>
      </c>
      <c r="W11">
        <v>0</v>
      </c>
      <c r="X11">
        <v>1</v>
      </c>
      <c r="Y11">
        <v>0</v>
      </c>
      <c r="Z11">
        <v>0</v>
      </c>
      <c r="AA11">
        <v>0</v>
      </c>
      <c r="AB11">
        <v>0</v>
      </c>
      <c r="AC11">
        <v>0</v>
      </c>
      <c r="AD11">
        <v>1</v>
      </c>
      <c r="AE11">
        <v>1</v>
      </c>
      <c r="AF11">
        <v>1</v>
      </c>
      <c r="AG11">
        <v>1</v>
      </c>
      <c r="AH11">
        <v>0</v>
      </c>
      <c r="AI11">
        <v>0</v>
      </c>
      <c r="AJ11">
        <v>0</v>
      </c>
      <c r="AK11">
        <v>0</v>
      </c>
      <c r="AL11">
        <v>0</v>
      </c>
      <c r="AM11">
        <v>0</v>
      </c>
      <c r="AN11">
        <v>0</v>
      </c>
      <c r="AO11">
        <v>0</v>
      </c>
      <c r="AP11">
        <v>0</v>
      </c>
      <c r="AQ11">
        <v>0</v>
      </c>
      <c r="AR11">
        <v>0</v>
      </c>
      <c r="AS11">
        <v>0</v>
      </c>
      <c r="AT11">
        <v>43530</v>
      </c>
      <c r="AU11">
        <v>43531</v>
      </c>
      <c r="AV11">
        <v>1</v>
      </c>
      <c r="AW11">
        <v>1</v>
      </c>
      <c r="AX11">
        <v>0</v>
      </c>
      <c r="AY11">
        <v>2019</v>
      </c>
      <c r="AZ11">
        <v>2</v>
      </c>
      <c r="BA11">
        <v>30</v>
      </c>
      <c r="BB11">
        <v>7</v>
      </c>
      <c r="BF11">
        <v>2019</v>
      </c>
      <c r="BG11" t="s">
        <v>73</v>
      </c>
      <c r="BH11" t="s">
        <v>9822</v>
      </c>
      <c r="BI11" t="s">
        <v>9781</v>
      </c>
      <c r="BJ11" t="s">
        <v>9795</v>
      </c>
    </row>
    <row r="12" spans="1:62" x14ac:dyDescent="0.35">
      <c r="A12">
        <v>38278746</v>
      </c>
      <c r="B12" t="s">
        <v>129</v>
      </c>
      <c r="C12" t="s">
        <v>61</v>
      </c>
      <c r="D12" t="s">
        <v>76</v>
      </c>
      <c r="E12" t="s">
        <v>130</v>
      </c>
      <c r="F12">
        <v>20132157</v>
      </c>
      <c r="G12" t="s">
        <v>131</v>
      </c>
      <c r="H12">
        <v>3.9</v>
      </c>
      <c r="I12" s="1">
        <v>43502</v>
      </c>
      <c r="J12">
        <v>43532.999988425923</v>
      </c>
      <c r="K12" t="s">
        <v>132</v>
      </c>
      <c r="L12" t="s">
        <v>65</v>
      </c>
      <c r="M12" t="s">
        <v>79</v>
      </c>
      <c r="N12" t="s">
        <v>80</v>
      </c>
      <c r="Q12" t="s">
        <v>70</v>
      </c>
      <c r="R12" t="s">
        <v>133</v>
      </c>
      <c r="S12" t="s">
        <v>71</v>
      </c>
      <c r="T12" t="s">
        <v>134</v>
      </c>
      <c r="U12">
        <v>0</v>
      </c>
      <c r="V12">
        <v>0</v>
      </c>
      <c r="W12">
        <v>0</v>
      </c>
      <c r="X12">
        <v>0</v>
      </c>
      <c r="Y12">
        <v>0</v>
      </c>
      <c r="Z12">
        <v>0</v>
      </c>
      <c r="AA12">
        <v>0</v>
      </c>
      <c r="AB12">
        <v>0</v>
      </c>
      <c r="AC12">
        <v>0</v>
      </c>
      <c r="AD12">
        <v>0</v>
      </c>
      <c r="AE12">
        <v>0</v>
      </c>
      <c r="AF12">
        <v>1</v>
      </c>
      <c r="AG12">
        <v>0</v>
      </c>
      <c r="AH12">
        <v>0</v>
      </c>
      <c r="AI12">
        <v>0</v>
      </c>
      <c r="AJ12">
        <v>0</v>
      </c>
      <c r="AK12">
        <v>0</v>
      </c>
      <c r="AL12">
        <v>0</v>
      </c>
      <c r="AM12">
        <v>0</v>
      </c>
      <c r="AN12">
        <v>0</v>
      </c>
      <c r="AO12">
        <v>0</v>
      </c>
      <c r="AP12">
        <v>0</v>
      </c>
      <c r="AQ12">
        <v>0</v>
      </c>
      <c r="AR12">
        <v>0</v>
      </c>
      <c r="AS12">
        <v>0</v>
      </c>
      <c r="AT12">
        <v>43530</v>
      </c>
      <c r="AU12">
        <v>43530</v>
      </c>
      <c r="AV12">
        <v>0</v>
      </c>
      <c r="AW12">
        <v>1</v>
      </c>
      <c r="AX12">
        <v>0</v>
      </c>
      <c r="AY12">
        <v>2019</v>
      </c>
      <c r="AZ12">
        <v>2</v>
      </c>
      <c r="BA12">
        <v>30</v>
      </c>
      <c r="BB12">
        <v>1</v>
      </c>
      <c r="BC12">
        <v>71509</v>
      </c>
      <c r="BD12">
        <v>90215</v>
      </c>
      <c r="BE12" t="s">
        <v>90</v>
      </c>
      <c r="BF12">
        <v>2019</v>
      </c>
      <c r="BG12" t="s">
        <v>104</v>
      </c>
      <c r="BH12" t="s">
        <v>59</v>
      </c>
      <c r="BI12" t="s">
        <v>9781</v>
      </c>
      <c r="BJ12" t="s">
        <v>9793</v>
      </c>
    </row>
    <row r="13" spans="1:62" x14ac:dyDescent="0.35">
      <c r="A13">
        <v>38278747</v>
      </c>
      <c r="B13" t="s">
        <v>129</v>
      </c>
      <c r="C13" t="s">
        <v>135</v>
      </c>
      <c r="D13" t="s">
        <v>76</v>
      </c>
      <c r="E13" t="s">
        <v>130</v>
      </c>
      <c r="F13">
        <v>20132157</v>
      </c>
      <c r="G13" t="s">
        <v>131</v>
      </c>
      <c r="H13">
        <v>3.9</v>
      </c>
      <c r="I13" s="1">
        <v>43502</v>
      </c>
      <c r="J13">
        <v>43532.999988425923</v>
      </c>
      <c r="K13" t="s">
        <v>132</v>
      </c>
      <c r="L13" t="s">
        <v>65</v>
      </c>
      <c r="M13" t="s">
        <v>79</v>
      </c>
      <c r="N13" t="s">
        <v>80</v>
      </c>
      <c r="Q13" t="s">
        <v>70</v>
      </c>
      <c r="R13" t="s">
        <v>133</v>
      </c>
      <c r="S13" t="s">
        <v>71</v>
      </c>
      <c r="T13" t="s">
        <v>136</v>
      </c>
      <c r="U13">
        <v>0</v>
      </c>
      <c r="V13">
        <v>0</v>
      </c>
      <c r="W13">
        <v>0</v>
      </c>
      <c r="X13">
        <v>0</v>
      </c>
      <c r="Y13">
        <v>0</v>
      </c>
      <c r="Z13">
        <v>0</v>
      </c>
      <c r="AA13">
        <v>0</v>
      </c>
      <c r="AB13">
        <v>0</v>
      </c>
      <c r="AC13">
        <v>0</v>
      </c>
      <c r="AD13">
        <v>0</v>
      </c>
      <c r="AE13">
        <v>0</v>
      </c>
      <c r="AF13">
        <v>1</v>
      </c>
      <c r="AG13">
        <v>0</v>
      </c>
      <c r="AH13">
        <v>0</v>
      </c>
      <c r="AI13">
        <v>0</v>
      </c>
      <c r="AJ13">
        <v>0</v>
      </c>
      <c r="AK13">
        <v>0</v>
      </c>
      <c r="AL13">
        <v>0</v>
      </c>
      <c r="AM13">
        <v>0</v>
      </c>
      <c r="AN13">
        <v>0</v>
      </c>
      <c r="AO13">
        <v>0</v>
      </c>
      <c r="AP13">
        <v>0</v>
      </c>
      <c r="AQ13">
        <v>0</v>
      </c>
      <c r="AR13">
        <v>0</v>
      </c>
      <c r="AS13">
        <v>0</v>
      </c>
      <c r="AT13">
        <v>43530</v>
      </c>
      <c r="AU13">
        <v>43530</v>
      </c>
      <c r="AV13">
        <v>0</v>
      </c>
      <c r="AW13">
        <v>1</v>
      </c>
      <c r="AX13">
        <v>1</v>
      </c>
      <c r="AY13">
        <v>2019</v>
      </c>
      <c r="AZ13">
        <v>2</v>
      </c>
      <c r="BA13">
        <v>30</v>
      </c>
      <c r="BB13">
        <v>1</v>
      </c>
      <c r="BC13">
        <v>71509</v>
      </c>
      <c r="BD13">
        <v>90215</v>
      </c>
      <c r="BE13" t="s">
        <v>90</v>
      </c>
      <c r="BF13">
        <v>2019</v>
      </c>
      <c r="BG13" t="s">
        <v>104</v>
      </c>
      <c r="BH13" t="s">
        <v>59</v>
      </c>
      <c r="BI13" t="s">
        <v>9781</v>
      </c>
      <c r="BJ13" t="s">
        <v>9793</v>
      </c>
    </row>
    <row r="14" spans="1:62" x14ac:dyDescent="0.35">
      <c r="A14">
        <v>38280450</v>
      </c>
      <c r="B14" t="s">
        <v>98</v>
      </c>
      <c r="C14" t="s">
        <v>75</v>
      </c>
      <c r="D14" t="s">
        <v>85</v>
      </c>
      <c r="E14" t="s">
        <v>137</v>
      </c>
      <c r="F14">
        <v>19999086</v>
      </c>
      <c r="G14" t="s">
        <v>137</v>
      </c>
      <c r="I14" s="1">
        <v>43502</v>
      </c>
      <c r="J14">
        <v>43532.999988425923</v>
      </c>
      <c r="K14" t="s">
        <v>138</v>
      </c>
      <c r="L14" t="s">
        <v>65</v>
      </c>
      <c r="M14" t="s">
        <v>79</v>
      </c>
      <c r="N14" t="s">
        <v>80</v>
      </c>
      <c r="P14" t="s">
        <v>139</v>
      </c>
      <c r="Q14" t="s">
        <v>102</v>
      </c>
      <c r="R14" t="s">
        <v>140</v>
      </c>
      <c r="S14" t="s">
        <v>82</v>
      </c>
      <c r="T14" t="s">
        <v>141</v>
      </c>
      <c r="U14">
        <v>1</v>
      </c>
      <c r="V14">
        <v>1</v>
      </c>
      <c r="W14">
        <v>1</v>
      </c>
      <c r="X14">
        <v>0</v>
      </c>
      <c r="Y14">
        <v>0</v>
      </c>
      <c r="Z14">
        <v>0</v>
      </c>
      <c r="AA14">
        <v>0</v>
      </c>
      <c r="AB14">
        <v>0</v>
      </c>
      <c r="AC14">
        <v>1</v>
      </c>
      <c r="AD14">
        <v>1</v>
      </c>
      <c r="AE14">
        <v>0</v>
      </c>
      <c r="AF14">
        <v>1</v>
      </c>
      <c r="AG14">
        <v>0</v>
      </c>
      <c r="AH14">
        <v>0</v>
      </c>
      <c r="AI14">
        <v>0</v>
      </c>
      <c r="AJ14">
        <v>0</v>
      </c>
      <c r="AK14">
        <v>0</v>
      </c>
      <c r="AL14">
        <v>0</v>
      </c>
      <c r="AM14">
        <v>0</v>
      </c>
      <c r="AN14">
        <v>0</v>
      </c>
      <c r="AO14">
        <v>0</v>
      </c>
      <c r="AP14">
        <v>0</v>
      </c>
      <c r="AQ14">
        <v>0</v>
      </c>
      <c r="AR14">
        <v>0</v>
      </c>
      <c r="AS14">
        <v>0</v>
      </c>
      <c r="AT14">
        <v>43530</v>
      </c>
      <c r="AU14">
        <v>43532</v>
      </c>
      <c r="AV14">
        <v>0</v>
      </c>
      <c r="AW14">
        <v>1</v>
      </c>
      <c r="AX14">
        <v>0</v>
      </c>
      <c r="AY14">
        <v>2019</v>
      </c>
      <c r="AZ14">
        <v>2</v>
      </c>
      <c r="BA14">
        <v>30</v>
      </c>
      <c r="BB14">
        <v>6</v>
      </c>
      <c r="BC14">
        <v>134421</v>
      </c>
      <c r="BD14">
        <v>148725</v>
      </c>
      <c r="BE14" t="s">
        <v>90</v>
      </c>
      <c r="BF14">
        <v>2019</v>
      </c>
      <c r="BG14" t="s">
        <v>104</v>
      </c>
      <c r="BH14" t="s">
        <v>59</v>
      </c>
      <c r="BI14" t="s">
        <v>9781</v>
      </c>
      <c r="BJ14" t="s">
        <v>9793</v>
      </c>
    </row>
    <row r="15" spans="1:62" x14ac:dyDescent="0.35">
      <c r="A15">
        <v>38280451</v>
      </c>
      <c r="B15" t="s">
        <v>98</v>
      </c>
      <c r="C15" t="s">
        <v>142</v>
      </c>
      <c r="D15" t="s">
        <v>143</v>
      </c>
      <c r="E15" t="s">
        <v>137</v>
      </c>
      <c r="F15">
        <v>19999086</v>
      </c>
      <c r="G15" t="s">
        <v>137</v>
      </c>
      <c r="I15" s="1">
        <v>43502</v>
      </c>
      <c r="J15">
        <v>43532.999988425923</v>
      </c>
      <c r="K15" t="s">
        <v>138</v>
      </c>
      <c r="L15" t="s">
        <v>65</v>
      </c>
      <c r="M15" t="s">
        <v>79</v>
      </c>
      <c r="N15" t="s">
        <v>80</v>
      </c>
      <c r="P15" t="s">
        <v>139</v>
      </c>
      <c r="Q15" t="s">
        <v>102</v>
      </c>
      <c r="R15" t="s">
        <v>140</v>
      </c>
      <c r="S15" t="s">
        <v>82</v>
      </c>
      <c r="T15" t="s">
        <v>144</v>
      </c>
      <c r="U15">
        <v>1</v>
      </c>
      <c r="V15">
        <v>1</v>
      </c>
      <c r="W15">
        <v>1</v>
      </c>
      <c r="X15">
        <v>0</v>
      </c>
      <c r="Y15">
        <v>0</v>
      </c>
      <c r="Z15">
        <v>0</v>
      </c>
      <c r="AA15">
        <v>0</v>
      </c>
      <c r="AB15">
        <v>0</v>
      </c>
      <c r="AC15">
        <v>1</v>
      </c>
      <c r="AD15">
        <v>1</v>
      </c>
      <c r="AE15">
        <v>0</v>
      </c>
      <c r="AF15">
        <v>1</v>
      </c>
      <c r="AG15">
        <v>0</v>
      </c>
      <c r="AH15">
        <v>0</v>
      </c>
      <c r="AI15">
        <v>0</v>
      </c>
      <c r="AJ15">
        <v>0</v>
      </c>
      <c r="AK15">
        <v>0</v>
      </c>
      <c r="AL15">
        <v>0</v>
      </c>
      <c r="AM15">
        <v>0</v>
      </c>
      <c r="AN15">
        <v>0</v>
      </c>
      <c r="AO15">
        <v>0</v>
      </c>
      <c r="AP15">
        <v>0</v>
      </c>
      <c r="AQ15">
        <v>0</v>
      </c>
      <c r="AR15">
        <v>0</v>
      </c>
      <c r="AS15">
        <v>0</v>
      </c>
      <c r="AT15">
        <v>43530</v>
      </c>
      <c r="AU15">
        <v>43532</v>
      </c>
      <c r="AV15">
        <v>0</v>
      </c>
      <c r="AW15">
        <v>1</v>
      </c>
      <c r="AX15">
        <v>1</v>
      </c>
      <c r="AY15">
        <v>2019</v>
      </c>
      <c r="AZ15">
        <v>2</v>
      </c>
      <c r="BA15">
        <v>30</v>
      </c>
      <c r="BB15">
        <v>6</v>
      </c>
      <c r="BC15">
        <v>134421</v>
      </c>
      <c r="BD15">
        <v>148725</v>
      </c>
      <c r="BE15" t="s">
        <v>90</v>
      </c>
      <c r="BF15">
        <v>2019</v>
      </c>
      <c r="BG15" t="s">
        <v>104</v>
      </c>
      <c r="BH15" t="s">
        <v>59</v>
      </c>
      <c r="BI15" t="s">
        <v>9781</v>
      </c>
      <c r="BJ15" t="s">
        <v>9793</v>
      </c>
    </row>
    <row r="16" spans="1:62" x14ac:dyDescent="0.35">
      <c r="A16">
        <v>38282551</v>
      </c>
      <c r="B16" t="s">
        <v>145</v>
      </c>
      <c r="C16" t="s">
        <v>135</v>
      </c>
      <c r="D16" t="s">
        <v>146</v>
      </c>
      <c r="E16" t="s">
        <v>147</v>
      </c>
      <c r="F16">
        <v>4566650</v>
      </c>
      <c r="I16" s="1">
        <v>43502</v>
      </c>
      <c r="J16">
        <v>43532.999988425923</v>
      </c>
      <c r="K16" t="s">
        <v>148</v>
      </c>
      <c r="L16" t="s">
        <v>65</v>
      </c>
      <c r="M16" t="s">
        <v>66</v>
      </c>
      <c r="N16" t="s">
        <v>67</v>
      </c>
      <c r="Q16" t="s">
        <v>102</v>
      </c>
      <c r="S16" t="s">
        <v>71</v>
      </c>
      <c r="T16" t="s">
        <v>149</v>
      </c>
      <c r="U16">
        <v>1</v>
      </c>
      <c r="V16">
        <v>0</v>
      </c>
      <c r="W16">
        <v>0</v>
      </c>
      <c r="X16">
        <v>1</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43530</v>
      </c>
      <c r="AU16">
        <v>43532</v>
      </c>
      <c r="AV16">
        <v>1</v>
      </c>
      <c r="AW16">
        <v>1</v>
      </c>
      <c r="AX16">
        <v>0</v>
      </c>
      <c r="AY16">
        <v>2019</v>
      </c>
      <c r="AZ16">
        <v>2</v>
      </c>
      <c r="BA16">
        <v>30</v>
      </c>
      <c r="BB16">
        <v>2</v>
      </c>
      <c r="BF16">
        <v>2019</v>
      </c>
      <c r="BG16" t="s">
        <v>73</v>
      </c>
      <c r="BH16" t="s">
        <v>9822</v>
      </c>
      <c r="BI16" t="s">
        <v>9781</v>
      </c>
      <c r="BJ16" t="s">
        <v>9793</v>
      </c>
    </row>
    <row r="17" spans="1:62" x14ac:dyDescent="0.35">
      <c r="A17">
        <v>38283702</v>
      </c>
      <c r="B17" t="s">
        <v>98</v>
      </c>
      <c r="C17" t="s">
        <v>75</v>
      </c>
      <c r="D17" t="s">
        <v>76</v>
      </c>
      <c r="E17" t="s">
        <v>150</v>
      </c>
      <c r="F17">
        <v>23607522</v>
      </c>
      <c r="I17" s="1">
        <v>43502</v>
      </c>
      <c r="J17">
        <v>43532.999988425923</v>
      </c>
      <c r="K17" t="s">
        <v>151</v>
      </c>
      <c r="L17" t="s">
        <v>65</v>
      </c>
      <c r="M17" t="s">
        <v>152</v>
      </c>
      <c r="N17" t="s">
        <v>153</v>
      </c>
      <c r="O17" t="s">
        <v>154</v>
      </c>
      <c r="P17" t="s">
        <v>155</v>
      </c>
      <c r="Q17" t="s">
        <v>102</v>
      </c>
      <c r="S17" t="s">
        <v>82</v>
      </c>
      <c r="T17" t="s">
        <v>156</v>
      </c>
      <c r="U17">
        <v>1</v>
      </c>
      <c r="V17">
        <v>1</v>
      </c>
      <c r="W17">
        <v>1</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43530</v>
      </c>
      <c r="AU17">
        <v>43532</v>
      </c>
      <c r="AV17">
        <v>1</v>
      </c>
      <c r="AW17">
        <v>1</v>
      </c>
      <c r="AX17">
        <v>0</v>
      </c>
      <c r="AY17">
        <v>2019</v>
      </c>
      <c r="AZ17">
        <v>2</v>
      </c>
      <c r="BA17">
        <v>30</v>
      </c>
      <c r="BB17">
        <v>3</v>
      </c>
      <c r="BF17">
        <v>2019</v>
      </c>
      <c r="BG17" t="s">
        <v>73</v>
      </c>
      <c r="BH17" t="s">
        <v>9822</v>
      </c>
      <c r="BI17" t="s">
        <v>9781</v>
      </c>
      <c r="BJ17" t="s">
        <v>9793</v>
      </c>
    </row>
    <row r="18" spans="1:62" x14ac:dyDescent="0.35">
      <c r="A18">
        <v>38284724</v>
      </c>
      <c r="B18" t="s">
        <v>98</v>
      </c>
      <c r="C18" t="s">
        <v>75</v>
      </c>
      <c r="D18" t="s">
        <v>85</v>
      </c>
      <c r="E18" t="s">
        <v>99</v>
      </c>
      <c r="F18">
        <v>33086778</v>
      </c>
      <c r="I18" s="1">
        <v>43502</v>
      </c>
      <c r="J18">
        <v>43532.999988425923</v>
      </c>
      <c r="K18" t="s">
        <v>105</v>
      </c>
      <c r="L18" t="s">
        <v>65</v>
      </c>
      <c r="M18" t="s">
        <v>66</v>
      </c>
      <c r="N18" t="s">
        <v>67</v>
      </c>
      <c r="O18" t="s">
        <v>101</v>
      </c>
      <c r="Q18" t="s">
        <v>102</v>
      </c>
      <c r="S18" t="s">
        <v>71</v>
      </c>
      <c r="T18" t="s">
        <v>157</v>
      </c>
      <c r="U18">
        <v>1</v>
      </c>
      <c r="V18">
        <v>1</v>
      </c>
      <c r="W18">
        <v>0</v>
      </c>
      <c r="X18">
        <v>1</v>
      </c>
      <c r="Y18">
        <v>0</v>
      </c>
      <c r="Z18">
        <v>0</v>
      </c>
      <c r="AA18">
        <v>0</v>
      </c>
      <c r="AB18">
        <v>0</v>
      </c>
      <c r="AC18">
        <v>0</v>
      </c>
      <c r="AD18">
        <v>0</v>
      </c>
      <c r="AE18">
        <v>1</v>
      </c>
      <c r="AF18">
        <v>0</v>
      </c>
      <c r="AG18">
        <v>0</v>
      </c>
      <c r="AH18">
        <v>0</v>
      </c>
      <c r="AI18">
        <v>1</v>
      </c>
      <c r="AJ18">
        <v>0</v>
      </c>
      <c r="AK18">
        <v>0</v>
      </c>
      <c r="AL18">
        <v>0</v>
      </c>
      <c r="AM18">
        <v>0</v>
      </c>
      <c r="AN18">
        <v>0</v>
      </c>
      <c r="AO18">
        <v>0</v>
      </c>
      <c r="AP18">
        <v>0</v>
      </c>
      <c r="AQ18">
        <v>0</v>
      </c>
      <c r="AR18">
        <v>0</v>
      </c>
      <c r="AS18">
        <v>0</v>
      </c>
      <c r="AT18">
        <v>43530</v>
      </c>
      <c r="AU18">
        <v>43532</v>
      </c>
      <c r="AV18">
        <v>0</v>
      </c>
      <c r="AW18">
        <v>1</v>
      </c>
      <c r="AX18">
        <v>0</v>
      </c>
      <c r="AY18">
        <v>2019</v>
      </c>
      <c r="AZ18">
        <v>2</v>
      </c>
      <c r="BA18">
        <v>30</v>
      </c>
      <c r="BB18">
        <v>5</v>
      </c>
      <c r="BF18">
        <v>2019</v>
      </c>
      <c r="BG18" t="s">
        <v>104</v>
      </c>
      <c r="BH18" t="s">
        <v>9822</v>
      </c>
      <c r="BI18" t="s">
        <v>9781</v>
      </c>
      <c r="BJ18" t="s">
        <v>9793</v>
      </c>
    </row>
    <row r="19" spans="1:62" x14ac:dyDescent="0.35">
      <c r="A19">
        <v>38285286</v>
      </c>
      <c r="B19" t="s">
        <v>158</v>
      </c>
      <c r="C19" t="s">
        <v>75</v>
      </c>
      <c r="D19" t="s">
        <v>159</v>
      </c>
      <c r="E19" t="s">
        <v>160</v>
      </c>
      <c r="F19">
        <v>40752839</v>
      </c>
      <c r="I19" s="1">
        <v>43502</v>
      </c>
      <c r="J19">
        <v>43532</v>
      </c>
      <c r="K19" t="s">
        <v>161</v>
      </c>
      <c r="L19" t="s">
        <v>65</v>
      </c>
      <c r="M19" t="s">
        <v>66</v>
      </c>
      <c r="N19" t="s">
        <v>67</v>
      </c>
      <c r="O19" t="s">
        <v>68</v>
      </c>
      <c r="P19" t="s">
        <v>69</v>
      </c>
      <c r="Q19" t="s">
        <v>70</v>
      </c>
      <c r="R19" t="s">
        <v>162</v>
      </c>
      <c r="S19" t="s">
        <v>71</v>
      </c>
      <c r="T19" t="s">
        <v>163</v>
      </c>
      <c r="U19">
        <v>1</v>
      </c>
      <c r="V19">
        <v>1</v>
      </c>
      <c r="W19">
        <v>0</v>
      </c>
      <c r="X19">
        <v>1</v>
      </c>
      <c r="Y19">
        <v>0</v>
      </c>
      <c r="Z19">
        <v>0</v>
      </c>
      <c r="AA19">
        <v>1</v>
      </c>
      <c r="AB19">
        <v>0</v>
      </c>
      <c r="AC19">
        <v>1</v>
      </c>
      <c r="AD19">
        <v>0</v>
      </c>
      <c r="AE19">
        <v>0</v>
      </c>
      <c r="AF19">
        <v>1</v>
      </c>
      <c r="AG19">
        <v>1</v>
      </c>
      <c r="AH19">
        <v>1</v>
      </c>
      <c r="AI19">
        <v>0</v>
      </c>
      <c r="AJ19">
        <v>0</v>
      </c>
      <c r="AK19">
        <v>0</v>
      </c>
      <c r="AL19">
        <v>0</v>
      </c>
      <c r="AM19">
        <v>0</v>
      </c>
      <c r="AN19">
        <v>0</v>
      </c>
      <c r="AO19">
        <v>0</v>
      </c>
      <c r="AP19">
        <v>0</v>
      </c>
      <c r="AQ19">
        <v>0</v>
      </c>
      <c r="AR19">
        <v>0</v>
      </c>
      <c r="AS19">
        <v>0</v>
      </c>
      <c r="AT19">
        <v>43530</v>
      </c>
      <c r="AU19">
        <v>43531</v>
      </c>
      <c r="AV19">
        <v>1</v>
      </c>
      <c r="AW19">
        <v>1</v>
      </c>
      <c r="AX19">
        <v>0</v>
      </c>
      <c r="AY19">
        <v>2019</v>
      </c>
      <c r="AZ19">
        <v>2</v>
      </c>
      <c r="BA19">
        <v>29</v>
      </c>
      <c r="BB19">
        <v>8</v>
      </c>
      <c r="BC19">
        <v>120000</v>
      </c>
      <c r="BD19">
        <v>159999</v>
      </c>
      <c r="BE19" t="s">
        <v>90</v>
      </c>
      <c r="BF19">
        <v>2019</v>
      </c>
      <c r="BG19" t="s">
        <v>73</v>
      </c>
      <c r="BH19" t="s">
        <v>59</v>
      </c>
      <c r="BI19" t="s">
        <v>9781</v>
      </c>
      <c r="BJ19" t="s">
        <v>9793</v>
      </c>
    </row>
    <row r="20" spans="1:62" x14ac:dyDescent="0.35">
      <c r="A20">
        <v>38285477</v>
      </c>
      <c r="B20" t="s">
        <v>164</v>
      </c>
      <c r="C20" t="s">
        <v>75</v>
      </c>
      <c r="D20" t="s">
        <v>165</v>
      </c>
      <c r="E20" t="s">
        <v>166</v>
      </c>
      <c r="F20">
        <v>40114822</v>
      </c>
      <c r="I20" s="1">
        <v>43521</v>
      </c>
      <c r="J20">
        <v>43562.84412037037</v>
      </c>
      <c r="K20" t="s">
        <v>167</v>
      </c>
      <c r="L20" t="s">
        <v>65</v>
      </c>
      <c r="M20" t="s">
        <v>120</v>
      </c>
      <c r="N20" t="s">
        <v>121</v>
      </c>
      <c r="O20" t="s">
        <v>168</v>
      </c>
      <c r="P20" t="s">
        <v>122</v>
      </c>
      <c r="Q20" t="s">
        <v>70</v>
      </c>
      <c r="S20" t="s">
        <v>71</v>
      </c>
      <c r="T20" t="s">
        <v>169</v>
      </c>
      <c r="U20">
        <v>0</v>
      </c>
      <c r="V20">
        <v>1</v>
      </c>
      <c r="W20">
        <v>0</v>
      </c>
      <c r="X20">
        <v>1</v>
      </c>
      <c r="Y20">
        <v>0</v>
      </c>
      <c r="Z20">
        <v>0</v>
      </c>
      <c r="AA20">
        <v>0</v>
      </c>
      <c r="AB20">
        <v>0</v>
      </c>
      <c r="AC20">
        <v>1</v>
      </c>
      <c r="AD20">
        <v>1</v>
      </c>
      <c r="AE20">
        <v>0</v>
      </c>
      <c r="AF20">
        <v>1</v>
      </c>
      <c r="AG20">
        <v>1</v>
      </c>
      <c r="AH20">
        <v>0</v>
      </c>
      <c r="AI20">
        <v>0</v>
      </c>
      <c r="AJ20">
        <v>0</v>
      </c>
      <c r="AK20">
        <v>0</v>
      </c>
      <c r="AL20">
        <v>0</v>
      </c>
      <c r="AM20">
        <v>0</v>
      </c>
      <c r="AN20">
        <v>0</v>
      </c>
      <c r="AO20">
        <v>0</v>
      </c>
      <c r="AP20">
        <v>0</v>
      </c>
      <c r="AQ20">
        <v>0</v>
      </c>
      <c r="AR20">
        <v>0</v>
      </c>
      <c r="AS20">
        <v>0</v>
      </c>
      <c r="AT20">
        <v>43530</v>
      </c>
      <c r="AU20">
        <v>43535</v>
      </c>
      <c r="AV20">
        <v>0</v>
      </c>
      <c r="AW20">
        <v>1</v>
      </c>
      <c r="AX20">
        <v>0</v>
      </c>
      <c r="AY20">
        <v>2019</v>
      </c>
      <c r="AZ20">
        <v>2</v>
      </c>
      <c r="BA20">
        <v>41</v>
      </c>
      <c r="BB20">
        <v>6</v>
      </c>
      <c r="BF20">
        <v>2019</v>
      </c>
      <c r="BG20" t="s">
        <v>104</v>
      </c>
      <c r="BH20" t="s">
        <v>9822</v>
      </c>
      <c r="BI20" t="s">
        <v>9781</v>
      </c>
      <c r="BJ20" t="s">
        <v>9794</v>
      </c>
    </row>
    <row r="21" spans="1:62" x14ac:dyDescent="0.35">
      <c r="A21">
        <v>38288026</v>
      </c>
      <c r="B21" t="s">
        <v>98</v>
      </c>
      <c r="C21" t="s">
        <v>75</v>
      </c>
      <c r="D21" t="s">
        <v>159</v>
      </c>
      <c r="E21" t="s">
        <v>99</v>
      </c>
      <c r="F21">
        <v>33086778</v>
      </c>
      <c r="I21" s="1">
        <v>43503</v>
      </c>
      <c r="J21">
        <v>43533.999988425923</v>
      </c>
      <c r="K21" t="s">
        <v>170</v>
      </c>
      <c r="L21" t="s">
        <v>65</v>
      </c>
      <c r="M21" t="s">
        <v>66</v>
      </c>
      <c r="N21" t="s">
        <v>67</v>
      </c>
      <c r="O21" t="s">
        <v>101</v>
      </c>
      <c r="Q21" t="s">
        <v>102</v>
      </c>
      <c r="S21" t="s">
        <v>71</v>
      </c>
      <c r="T21" t="s">
        <v>171</v>
      </c>
      <c r="U21">
        <v>1</v>
      </c>
      <c r="V21">
        <v>1</v>
      </c>
      <c r="W21">
        <v>0</v>
      </c>
      <c r="X21">
        <v>1</v>
      </c>
      <c r="Y21">
        <v>0</v>
      </c>
      <c r="Z21">
        <v>0</v>
      </c>
      <c r="AA21">
        <v>0</v>
      </c>
      <c r="AB21">
        <v>0</v>
      </c>
      <c r="AC21">
        <v>0</v>
      </c>
      <c r="AD21">
        <v>0</v>
      </c>
      <c r="AE21">
        <v>1</v>
      </c>
      <c r="AF21">
        <v>0</v>
      </c>
      <c r="AG21">
        <v>0</v>
      </c>
      <c r="AH21">
        <v>0</v>
      </c>
      <c r="AI21">
        <v>0</v>
      </c>
      <c r="AJ21">
        <v>0</v>
      </c>
      <c r="AK21">
        <v>0</v>
      </c>
      <c r="AL21">
        <v>0</v>
      </c>
      <c r="AM21">
        <v>0</v>
      </c>
      <c r="AN21">
        <v>0</v>
      </c>
      <c r="AO21">
        <v>0</v>
      </c>
      <c r="AP21">
        <v>0</v>
      </c>
      <c r="AQ21">
        <v>0</v>
      </c>
      <c r="AR21">
        <v>0</v>
      </c>
      <c r="AS21">
        <v>0</v>
      </c>
      <c r="AT21">
        <v>43530</v>
      </c>
      <c r="AU21">
        <v>43533</v>
      </c>
      <c r="AV21">
        <v>0</v>
      </c>
      <c r="AW21">
        <v>1</v>
      </c>
      <c r="AX21">
        <v>0</v>
      </c>
      <c r="AY21">
        <v>2019</v>
      </c>
      <c r="AZ21">
        <v>2</v>
      </c>
      <c r="BA21">
        <v>30</v>
      </c>
      <c r="BB21">
        <v>4</v>
      </c>
      <c r="BF21">
        <v>2019</v>
      </c>
      <c r="BG21" t="s">
        <v>104</v>
      </c>
      <c r="BH21" t="s">
        <v>9822</v>
      </c>
      <c r="BI21" t="s">
        <v>9781</v>
      </c>
      <c r="BJ21" t="s">
        <v>9796</v>
      </c>
    </row>
    <row r="22" spans="1:62" x14ac:dyDescent="0.35">
      <c r="A22">
        <v>38289785</v>
      </c>
      <c r="B22" t="s">
        <v>98</v>
      </c>
      <c r="C22" t="s">
        <v>61</v>
      </c>
      <c r="D22" t="s">
        <v>125</v>
      </c>
      <c r="E22" t="s">
        <v>172</v>
      </c>
      <c r="F22">
        <v>28593204</v>
      </c>
      <c r="I22" s="1">
        <v>43503</v>
      </c>
      <c r="J22">
        <v>43533.999988425923</v>
      </c>
      <c r="K22" t="s">
        <v>173</v>
      </c>
      <c r="L22" t="s">
        <v>65</v>
      </c>
      <c r="M22" t="s">
        <v>120</v>
      </c>
      <c r="N22" t="s">
        <v>121</v>
      </c>
      <c r="O22" t="s">
        <v>168</v>
      </c>
      <c r="P22" t="s">
        <v>122</v>
      </c>
      <c r="Q22" t="s">
        <v>70</v>
      </c>
      <c r="R22" t="s">
        <v>174</v>
      </c>
      <c r="S22" t="s">
        <v>82</v>
      </c>
      <c r="T22" t="s">
        <v>175</v>
      </c>
      <c r="U22">
        <v>1</v>
      </c>
      <c r="V22">
        <v>1</v>
      </c>
      <c r="W22">
        <v>0</v>
      </c>
      <c r="X22">
        <v>1</v>
      </c>
      <c r="Y22">
        <v>0</v>
      </c>
      <c r="Z22">
        <v>0</v>
      </c>
      <c r="AA22">
        <v>0</v>
      </c>
      <c r="AB22">
        <v>0</v>
      </c>
      <c r="AC22">
        <v>1</v>
      </c>
      <c r="AD22">
        <v>1</v>
      </c>
      <c r="AE22">
        <v>0</v>
      </c>
      <c r="AF22">
        <v>1</v>
      </c>
      <c r="AG22">
        <v>0</v>
      </c>
      <c r="AH22">
        <v>0</v>
      </c>
      <c r="AI22">
        <v>0</v>
      </c>
      <c r="AJ22">
        <v>0</v>
      </c>
      <c r="AK22">
        <v>0</v>
      </c>
      <c r="AL22">
        <v>0</v>
      </c>
      <c r="AM22">
        <v>0</v>
      </c>
      <c r="AN22">
        <v>0</v>
      </c>
      <c r="AO22">
        <v>0</v>
      </c>
      <c r="AP22">
        <v>0</v>
      </c>
      <c r="AQ22">
        <v>0</v>
      </c>
      <c r="AR22">
        <v>0</v>
      </c>
      <c r="AS22">
        <v>0</v>
      </c>
      <c r="AT22">
        <v>43530</v>
      </c>
      <c r="AU22">
        <v>43533</v>
      </c>
      <c r="AV22">
        <v>1</v>
      </c>
      <c r="AW22">
        <v>1</v>
      </c>
      <c r="AX22">
        <v>0</v>
      </c>
      <c r="AY22">
        <v>2019</v>
      </c>
      <c r="AZ22">
        <v>2</v>
      </c>
      <c r="BA22">
        <v>30</v>
      </c>
      <c r="BB22">
        <v>6</v>
      </c>
      <c r="BF22">
        <v>2019</v>
      </c>
      <c r="BG22" t="s">
        <v>73</v>
      </c>
      <c r="BH22" t="s">
        <v>59</v>
      </c>
      <c r="BI22" t="s">
        <v>9781</v>
      </c>
      <c r="BJ22" t="s">
        <v>9796</v>
      </c>
    </row>
    <row r="23" spans="1:62" x14ac:dyDescent="0.35">
      <c r="A23">
        <v>38291214</v>
      </c>
      <c r="B23" t="s">
        <v>116</v>
      </c>
      <c r="C23" t="s">
        <v>176</v>
      </c>
      <c r="D23" t="s">
        <v>177</v>
      </c>
      <c r="E23" t="s">
        <v>178</v>
      </c>
      <c r="F23">
        <v>32277792</v>
      </c>
      <c r="I23" s="1">
        <v>43503</v>
      </c>
      <c r="J23">
        <v>43533.999988425923</v>
      </c>
      <c r="K23" t="s">
        <v>179</v>
      </c>
      <c r="L23" t="s">
        <v>65</v>
      </c>
      <c r="M23" t="s">
        <v>66</v>
      </c>
      <c r="N23" t="s">
        <v>67</v>
      </c>
      <c r="O23" t="s">
        <v>68</v>
      </c>
      <c r="P23" t="s">
        <v>69</v>
      </c>
      <c r="Q23" t="s">
        <v>70</v>
      </c>
      <c r="S23" t="s">
        <v>71</v>
      </c>
      <c r="T23" t="s">
        <v>180</v>
      </c>
      <c r="U23">
        <v>1</v>
      </c>
      <c r="V23">
        <v>1</v>
      </c>
      <c r="W23">
        <v>1</v>
      </c>
      <c r="X23">
        <v>1</v>
      </c>
      <c r="Y23">
        <v>0</v>
      </c>
      <c r="Z23">
        <v>0</v>
      </c>
      <c r="AA23">
        <v>0</v>
      </c>
      <c r="AB23">
        <v>0</v>
      </c>
      <c r="AC23">
        <v>0</v>
      </c>
      <c r="AD23">
        <v>1</v>
      </c>
      <c r="AE23">
        <v>1</v>
      </c>
      <c r="AF23">
        <v>0</v>
      </c>
      <c r="AG23">
        <v>1</v>
      </c>
      <c r="AH23">
        <v>1</v>
      </c>
      <c r="AI23">
        <v>0</v>
      </c>
      <c r="AJ23">
        <v>0</v>
      </c>
      <c r="AK23">
        <v>0</v>
      </c>
      <c r="AL23">
        <v>0</v>
      </c>
      <c r="AM23">
        <v>0</v>
      </c>
      <c r="AN23">
        <v>0</v>
      </c>
      <c r="AO23">
        <v>0</v>
      </c>
      <c r="AP23">
        <v>0</v>
      </c>
      <c r="AQ23">
        <v>0</v>
      </c>
      <c r="AR23">
        <v>0</v>
      </c>
      <c r="AS23">
        <v>0</v>
      </c>
      <c r="AT23">
        <v>43530</v>
      </c>
      <c r="AU23">
        <v>43533</v>
      </c>
      <c r="AV23">
        <v>0</v>
      </c>
      <c r="AW23">
        <v>1</v>
      </c>
      <c r="AX23">
        <v>0</v>
      </c>
      <c r="AY23">
        <v>2019</v>
      </c>
      <c r="AZ23">
        <v>2</v>
      </c>
      <c r="BA23">
        <v>30</v>
      </c>
      <c r="BB23">
        <v>8</v>
      </c>
      <c r="BF23">
        <v>2019</v>
      </c>
      <c r="BG23" t="s">
        <v>104</v>
      </c>
      <c r="BH23" t="s">
        <v>9822</v>
      </c>
      <c r="BI23" t="s">
        <v>9781</v>
      </c>
      <c r="BJ23" t="s">
        <v>9796</v>
      </c>
    </row>
    <row r="24" spans="1:62" x14ac:dyDescent="0.35">
      <c r="A24">
        <v>38299223</v>
      </c>
      <c r="B24" t="s">
        <v>181</v>
      </c>
      <c r="C24" t="s">
        <v>61</v>
      </c>
      <c r="D24" t="s">
        <v>125</v>
      </c>
      <c r="E24" t="s">
        <v>182</v>
      </c>
      <c r="F24">
        <v>25966116</v>
      </c>
      <c r="I24" s="1">
        <v>43504</v>
      </c>
      <c r="J24">
        <v>43534.999988425923</v>
      </c>
      <c r="K24" t="s">
        <v>183</v>
      </c>
      <c r="L24" t="s">
        <v>65</v>
      </c>
      <c r="M24" t="s">
        <v>66</v>
      </c>
      <c r="N24" t="s">
        <v>67</v>
      </c>
      <c r="O24" t="s">
        <v>68</v>
      </c>
      <c r="P24" t="s">
        <v>69</v>
      </c>
      <c r="Q24" t="s">
        <v>70</v>
      </c>
      <c r="R24" t="s">
        <v>184</v>
      </c>
      <c r="S24" t="s">
        <v>82</v>
      </c>
      <c r="T24" t="s">
        <v>185</v>
      </c>
      <c r="U24">
        <v>1</v>
      </c>
      <c r="V24">
        <v>1</v>
      </c>
      <c r="W24">
        <v>0</v>
      </c>
      <c r="X24">
        <v>1</v>
      </c>
      <c r="Y24">
        <v>0</v>
      </c>
      <c r="Z24">
        <v>0</v>
      </c>
      <c r="AA24">
        <v>0</v>
      </c>
      <c r="AB24">
        <v>0</v>
      </c>
      <c r="AC24">
        <v>0</v>
      </c>
      <c r="AD24">
        <v>1</v>
      </c>
      <c r="AE24">
        <v>1</v>
      </c>
      <c r="AF24">
        <v>0</v>
      </c>
      <c r="AG24">
        <v>1</v>
      </c>
      <c r="AH24">
        <v>0</v>
      </c>
      <c r="AI24">
        <v>0</v>
      </c>
      <c r="AJ24">
        <v>0</v>
      </c>
      <c r="AK24">
        <v>0</v>
      </c>
      <c r="AL24">
        <v>0</v>
      </c>
      <c r="AM24">
        <v>0</v>
      </c>
      <c r="AN24">
        <v>0</v>
      </c>
      <c r="AO24">
        <v>0</v>
      </c>
      <c r="AP24">
        <v>0</v>
      </c>
      <c r="AQ24">
        <v>0</v>
      </c>
      <c r="AR24">
        <v>0</v>
      </c>
      <c r="AS24">
        <v>0</v>
      </c>
      <c r="AT24">
        <v>43530</v>
      </c>
      <c r="AU24">
        <v>43531</v>
      </c>
      <c r="AV24">
        <v>1</v>
      </c>
      <c r="AW24">
        <v>1</v>
      </c>
      <c r="AX24">
        <v>0</v>
      </c>
      <c r="AY24">
        <v>2019</v>
      </c>
      <c r="AZ24">
        <v>2</v>
      </c>
      <c r="BA24">
        <v>30</v>
      </c>
      <c r="BB24">
        <v>6</v>
      </c>
      <c r="BC24">
        <v>110000</v>
      </c>
      <c r="BD24">
        <v>110000</v>
      </c>
      <c r="BE24" t="s">
        <v>90</v>
      </c>
      <c r="BF24">
        <v>2019</v>
      </c>
      <c r="BG24" t="s">
        <v>73</v>
      </c>
      <c r="BH24" t="s">
        <v>59</v>
      </c>
      <c r="BI24" t="s">
        <v>9781</v>
      </c>
      <c r="BJ24" t="s">
        <v>9797</v>
      </c>
    </row>
    <row r="25" spans="1:62" x14ac:dyDescent="0.35">
      <c r="A25">
        <v>38305435</v>
      </c>
      <c r="B25" t="s">
        <v>186</v>
      </c>
      <c r="C25" t="s">
        <v>142</v>
      </c>
      <c r="D25" t="s">
        <v>143</v>
      </c>
      <c r="E25" t="s">
        <v>187</v>
      </c>
      <c r="F25">
        <v>41019194</v>
      </c>
      <c r="I25" s="1">
        <v>43504</v>
      </c>
      <c r="J25">
        <v>43534.679444444453</v>
      </c>
      <c r="K25" t="s">
        <v>188</v>
      </c>
      <c r="L25" t="s">
        <v>65</v>
      </c>
      <c r="M25" t="s">
        <v>79</v>
      </c>
      <c r="N25" t="s">
        <v>80</v>
      </c>
      <c r="P25" t="s">
        <v>189</v>
      </c>
      <c r="Q25" t="s">
        <v>70</v>
      </c>
      <c r="S25" t="s">
        <v>71</v>
      </c>
      <c r="T25" t="s">
        <v>190</v>
      </c>
      <c r="U25">
        <v>1</v>
      </c>
      <c r="V25">
        <v>1</v>
      </c>
      <c r="W25">
        <v>0</v>
      </c>
      <c r="X25">
        <v>1</v>
      </c>
      <c r="Y25">
        <v>0</v>
      </c>
      <c r="Z25">
        <v>0</v>
      </c>
      <c r="AA25">
        <v>1</v>
      </c>
      <c r="AB25">
        <v>0</v>
      </c>
      <c r="AC25">
        <v>0</v>
      </c>
      <c r="AD25">
        <v>0</v>
      </c>
      <c r="AE25">
        <v>1</v>
      </c>
      <c r="AF25">
        <v>0</v>
      </c>
      <c r="AG25">
        <v>0</v>
      </c>
      <c r="AH25">
        <v>1</v>
      </c>
      <c r="AI25">
        <v>0</v>
      </c>
      <c r="AJ25">
        <v>0</v>
      </c>
      <c r="AK25">
        <v>0</v>
      </c>
      <c r="AL25">
        <v>0</v>
      </c>
      <c r="AM25">
        <v>0</v>
      </c>
      <c r="AN25">
        <v>0</v>
      </c>
      <c r="AO25">
        <v>0</v>
      </c>
      <c r="AP25">
        <v>0</v>
      </c>
      <c r="AQ25">
        <v>0</v>
      </c>
      <c r="AR25">
        <v>0</v>
      </c>
      <c r="AS25">
        <v>0</v>
      </c>
      <c r="AT25">
        <v>43530</v>
      </c>
      <c r="AU25">
        <v>43534</v>
      </c>
      <c r="AV25">
        <v>0</v>
      </c>
      <c r="AW25">
        <v>1</v>
      </c>
      <c r="AX25">
        <v>0</v>
      </c>
      <c r="AY25">
        <v>2019</v>
      </c>
      <c r="AZ25">
        <v>2</v>
      </c>
      <c r="BA25">
        <v>30</v>
      </c>
      <c r="BB25">
        <v>6</v>
      </c>
      <c r="BF25">
        <v>2019</v>
      </c>
      <c r="BG25" t="s">
        <v>104</v>
      </c>
      <c r="BH25" t="s">
        <v>9822</v>
      </c>
      <c r="BI25" t="s">
        <v>9781</v>
      </c>
      <c r="BJ25" t="s">
        <v>9797</v>
      </c>
    </row>
    <row r="26" spans="1:62" x14ac:dyDescent="0.35">
      <c r="A26">
        <v>38305440</v>
      </c>
      <c r="B26" t="s">
        <v>191</v>
      </c>
      <c r="C26" t="s">
        <v>192</v>
      </c>
      <c r="D26" t="s">
        <v>193</v>
      </c>
      <c r="E26" t="s">
        <v>194</v>
      </c>
      <c r="F26">
        <v>21550913</v>
      </c>
      <c r="G26" t="s">
        <v>195</v>
      </c>
      <c r="I26" s="1">
        <v>43504</v>
      </c>
      <c r="J26">
        <v>43534.679594907408</v>
      </c>
      <c r="K26" t="s">
        <v>196</v>
      </c>
      <c r="L26" t="s">
        <v>65</v>
      </c>
      <c r="M26" t="s">
        <v>197</v>
      </c>
      <c r="N26" t="s">
        <v>198</v>
      </c>
      <c r="O26" t="s">
        <v>168</v>
      </c>
      <c r="P26" t="s">
        <v>199</v>
      </c>
      <c r="Q26" t="s">
        <v>70</v>
      </c>
      <c r="S26" t="s">
        <v>71</v>
      </c>
      <c r="T26" t="s">
        <v>200</v>
      </c>
      <c r="U26">
        <v>1</v>
      </c>
      <c r="V26">
        <v>1</v>
      </c>
      <c r="W26">
        <v>1</v>
      </c>
      <c r="X26">
        <v>1</v>
      </c>
      <c r="Y26">
        <v>0</v>
      </c>
      <c r="Z26">
        <v>0</v>
      </c>
      <c r="AA26">
        <v>0</v>
      </c>
      <c r="AB26">
        <v>0</v>
      </c>
      <c r="AC26">
        <v>0</v>
      </c>
      <c r="AD26">
        <v>0</v>
      </c>
      <c r="AE26">
        <v>1</v>
      </c>
      <c r="AF26">
        <v>0</v>
      </c>
      <c r="AG26">
        <v>0</v>
      </c>
      <c r="AH26">
        <v>1</v>
      </c>
      <c r="AI26">
        <v>0</v>
      </c>
      <c r="AJ26">
        <v>0</v>
      </c>
      <c r="AK26">
        <v>0</v>
      </c>
      <c r="AL26">
        <v>0</v>
      </c>
      <c r="AM26">
        <v>0</v>
      </c>
      <c r="AN26">
        <v>0</v>
      </c>
      <c r="AO26">
        <v>0</v>
      </c>
      <c r="AP26">
        <v>0</v>
      </c>
      <c r="AQ26">
        <v>0</v>
      </c>
      <c r="AR26">
        <v>0</v>
      </c>
      <c r="AS26">
        <v>0</v>
      </c>
      <c r="AT26">
        <v>43530</v>
      </c>
      <c r="AU26">
        <v>43534</v>
      </c>
      <c r="AV26">
        <v>0</v>
      </c>
      <c r="AW26">
        <v>1</v>
      </c>
      <c r="AX26">
        <v>0</v>
      </c>
      <c r="AY26">
        <v>2019</v>
      </c>
      <c r="AZ26">
        <v>2</v>
      </c>
      <c r="BA26">
        <v>30</v>
      </c>
      <c r="BB26">
        <v>6</v>
      </c>
      <c r="BF26">
        <v>2019</v>
      </c>
      <c r="BG26" t="s">
        <v>104</v>
      </c>
      <c r="BH26" t="s">
        <v>9822</v>
      </c>
      <c r="BI26" t="s">
        <v>9781</v>
      </c>
      <c r="BJ26" t="s">
        <v>9797</v>
      </c>
    </row>
    <row r="27" spans="1:62" x14ac:dyDescent="0.35">
      <c r="A27">
        <v>38305803</v>
      </c>
      <c r="B27" t="s">
        <v>201</v>
      </c>
      <c r="C27" t="s">
        <v>75</v>
      </c>
      <c r="D27" t="s">
        <v>85</v>
      </c>
      <c r="E27" t="s">
        <v>202</v>
      </c>
      <c r="F27">
        <v>34945822</v>
      </c>
      <c r="I27" s="1">
        <v>43504</v>
      </c>
      <c r="J27">
        <v>43534.999988425923</v>
      </c>
      <c r="K27" t="s">
        <v>203</v>
      </c>
      <c r="L27" t="s">
        <v>65</v>
      </c>
      <c r="M27" t="s">
        <v>66</v>
      </c>
      <c r="N27" t="s">
        <v>67</v>
      </c>
      <c r="O27" t="s">
        <v>101</v>
      </c>
      <c r="P27" t="s">
        <v>204</v>
      </c>
      <c r="Q27" t="s">
        <v>70</v>
      </c>
      <c r="R27" t="s">
        <v>205</v>
      </c>
      <c r="S27" t="s">
        <v>71</v>
      </c>
      <c r="T27" t="s">
        <v>206</v>
      </c>
      <c r="U27">
        <v>0</v>
      </c>
      <c r="V27">
        <v>0</v>
      </c>
      <c r="W27">
        <v>0</v>
      </c>
      <c r="X27">
        <v>1</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43530</v>
      </c>
      <c r="AU27">
        <v>43531</v>
      </c>
      <c r="AV27">
        <v>1</v>
      </c>
      <c r="AW27">
        <v>1</v>
      </c>
      <c r="AX27">
        <v>0</v>
      </c>
      <c r="AY27">
        <v>2019</v>
      </c>
      <c r="AZ27">
        <v>2</v>
      </c>
      <c r="BA27">
        <v>30</v>
      </c>
      <c r="BB27">
        <v>1</v>
      </c>
      <c r="BC27">
        <v>80000</v>
      </c>
      <c r="BD27">
        <v>80000</v>
      </c>
      <c r="BE27" t="s">
        <v>90</v>
      </c>
      <c r="BF27">
        <v>2019</v>
      </c>
      <c r="BG27" t="s">
        <v>73</v>
      </c>
      <c r="BH27" t="s">
        <v>59</v>
      </c>
      <c r="BI27" t="s">
        <v>9781</v>
      </c>
      <c r="BJ27" t="s">
        <v>9797</v>
      </c>
    </row>
    <row r="28" spans="1:62" x14ac:dyDescent="0.35">
      <c r="A28">
        <v>38305983</v>
      </c>
      <c r="B28" t="s">
        <v>207</v>
      </c>
      <c r="C28" t="s">
        <v>61</v>
      </c>
      <c r="D28" t="s">
        <v>125</v>
      </c>
      <c r="E28" t="s">
        <v>126</v>
      </c>
      <c r="F28">
        <v>31436089</v>
      </c>
      <c r="I28" s="1">
        <v>43504</v>
      </c>
      <c r="J28">
        <v>43534.694282407407</v>
      </c>
      <c r="K28" t="s">
        <v>127</v>
      </c>
      <c r="L28" t="s">
        <v>65</v>
      </c>
      <c r="M28" t="s">
        <v>66</v>
      </c>
      <c r="N28" t="s">
        <v>67</v>
      </c>
      <c r="Q28" t="s">
        <v>70</v>
      </c>
      <c r="S28" t="s">
        <v>82</v>
      </c>
      <c r="T28" t="s">
        <v>208</v>
      </c>
      <c r="U28">
        <v>1</v>
      </c>
      <c r="V28">
        <v>1</v>
      </c>
      <c r="W28">
        <v>0</v>
      </c>
      <c r="X28">
        <v>1</v>
      </c>
      <c r="Y28">
        <v>0</v>
      </c>
      <c r="Z28">
        <v>0</v>
      </c>
      <c r="AA28">
        <v>0</v>
      </c>
      <c r="AB28">
        <v>0</v>
      </c>
      <c r="AC28">
        <v>0</v>
      </c>
      <c r="AD28">
        <v>1</v>
      </c>
      <c r="AE28">
        <v>1</v>
      </c>
      <c r="AF28">
        <v>1</v>
      </c>
      <c r="AG28">
        <v>1</v>
      </c>
      <c r="AH28">
        <v>0</v>
      </c>
      <c r="AI28">
        <v>0</v>
      </c>
      <c r="AJ28">
        <v>0</v>
      </c>
      <c r="AK28">
        <v>0</v>
      </c>
      <c r="AL28">
        <v>0</v>
      </c>
      <c r="AM28">
        <v>0</v>
      </c>
      <c r="AN28">
        <v>0</v>
      </c>
      <c r="AO28">
        <v>0</v>
      </c>
      <c r="AP28">
        <v>0</v>
      </c>
      <c r="AQ28">
        <v>0</v>
      </c>
      <c r="AR28">
        <v>0</v>
      </c>
      <c r="AS28">
        <v>0</v>
      </c>
      <c r="AT28">
        <v>43530</v>
      </c>
      <c r="AU28">
        <v>43534</v>
      </c>
      <c r="AV28">
        <v>1</v>
      </c>
      <c r="AW28">
        <v>1</v>
      </c>
      <c r="AX28">
        <v>0</v>
      </c>
      <c r="AY28">
        <v>2019</v>
      </c>
      <c r="AZ28">
        <v>2</v>
      </c>
      <c r="BA28">
        <v>30</v>
      </c>
      <c r="BB28">
        <v>7</v>
      </c>
      <c r="BF28">
        <v>2019</v>
      </c>
      <c r="BG28" t="s">
        <v>73</v>
      </c>
      <c r="BH28" t="s">
        <v>9822</v>
      </c>
      <c r="BI28" t="s">
        <v>9781</v>
      </c>
      <c r="BJ28" t="s">
        <v>9797</v>
      </c>
    </row>
    <row r="29" spans="1:62" x14ac:dyDescent="0.35">
      <c r="A29">
        <v>38306688</v>
      </c>
      <c r="B29" t="s">
        <v>98</v>
      </c>
      <c r="C29" t="s">
        <v>75</v>
      </c>
      <c r="D29" t="s">
        <v>76</v>
      </c>
      <c r="E29" t="s">
        <v>209</v>
      </c>
      <c r="F29">
        <v>37475246</v>
      </c>
      <c r="I29" s="1">
        <v>43504</v>
      </c>
      <c r="J29">
        <v>43534.999988425923</v>
      </c>
      <c r="K29" t="s">
        <v>210</v>
      </c>
      <c r="L29" t="s">
        <v>65</v>
      </c>
      <c r="M29" t="s">
        <v>66</v>
      </c>
      <c r="N29" t="s">
        <v>67</v>
      </c>
      <c r="P29" t="s">
        <v>69</v>
      </c>
      <c r="Q29" t="s">
        <v>70</v>
      </c>
      <c r="S29" t="s">
        <v>71</v>
      </c>
      <c r="T29" t="s">
        <v>211</v>
      </c>
      <c r="U29">
        <v>0</v>
      </c>
      <c r="V29">
        <v>1</v>
      </c>
      <c r="W29">
        <v>0</v>
      </c>
      <c r="X29">
        <v>1</v>
      </c>
      <c r="Y29">
        <v>0</v>
      </c>
      <c r="Z29">
        <v>0</v>
      </c>
      <c r="AA29">
        <v>0</v>
      </c>
      <c r="AB29">
        <v>0</v>
      </c>
      <c r="AC29">
        <v>0</v>
      </c>
      <c r="AD29">
        <v>0</v>
      </c>
      <c r="AE29">
        <v>1</v>
      </c>
      <c r="AF29">
        <v>0</v>
      </c>
      <c r="AG29">
        <v>0</v>
      </c>
      <c r="AH29">
        <v>0</v>
      </c>
      <c r="AI29">
        <v>0</v>
      </c>
      <c r="AJ29">
        <v>0</v>
      </c>
      <c r="AK29">
        <v>0</v>
      </c>
      <c r="AL29">
        <v>0</v>
      </c>
      <c r="AM29">
        <v>0</v>
      </c>
      <c r="AN29">
        <v>0</v>
      </c>
      <c r="AO29">
        <v>0</v>
      </c>
      <c r="AP29">
        <v>0</v>
      </c>
      <c r="AQ29">
        <v>0</v>
      </c>
      <c r="AR29">
        <v>0</v>
      </c>
      <c r="AS29">
        <v>0</v>
      </c>
      <c r="AT29">
        <v>43530</v>
      </c>
      <c r="AU29">
        <v>43534</v>
      </c>
      <c r="AV29">
        <v>1</v>
      </c>
      <c r="AW29">
        <v>1</v>
      </c>
      <c r="AX29">
        <v>0</v>
      </c>
      <c r="AY29">
        <v>2019</v>
      </c>
      <c r="AZ29">
        <v>2</v>
      </c>
      <c r="BA29">
        <v>30</v>
      </c>
      <c r="BB29">
        <v>3</v>
      </c>
      <c r="BF29">
        <v>2019</v>
      </c>
      <c r="BG29" t="s">
        <v>73</v>
      </c>
      <c r="BH29" t="s">
        <v>9822</v>
      </c>
      <c r="BI29" t="s">
        <v>9781</v>
      </c>
      <c r="BJ29" t="s">
        <v>9797</v>
      </c>
    </row>
    <row r="30" spans="1:62" x14ac:dyDescent="0.35">
      <c r="A30">
        <v>38307963</v>
      </c>
      <c r="B30" t="s">
        <v>212</v>
      </c>
      <c r="C30" t="s">
        <v>75</v>
      </c>
      <c r="D30" t="s">
        <v>117</v>
      </c>
      <c r="E30" t="s">
        <v>213</v>
      </c>
      <c r="F30">
        <v>25010229</v>
      </c>
      <c r="I30" s="1">
        <v>43504</v>
      </c>
      <c r="J30">
        <v>43534.999988425923</v>
      </c>
      <c r="K30" t="s">
        <v>214</v>
      </c>
      <c r="L30" t="s">
        <v>65</v>
      </c>
      <c r="M30" t="s">
        <v>66</v>
      </c>
      <c r="N30" t="s">
        <v>67</v>
      </c>
      <c r="O30" t="s">
        <v>68</v>
      </c>
      <c r="P30" t="s">
        <v>69</v>
      </c>
      <c r="Q30" t="s">
        <v>70</v>
      </c>
      <c r="R30" t="s">
        <v>215</v>
      </c>
      <c r="S30" t="s">
        <v>71</v>
      </c>
      <c r="T30" t="s">
        <v>216</v>
      </c>
      <c r="U30">
        <v>1</v>
      </c>
      <c r="V30">
        <v>1</v>
      </c>
      <c r="W30">
        <v>0</v>
      </c>
      <c r="X30">
        <v>1</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43530</v>
      </c>
      <c r="AU30">
        <v>43532</v>
      </c>
      <c r="AV30">
        <v>1</v>
      </c>
      <c r="AW30">
        <v>1</v>
      </c>
      <c r="AX30">
        <v>0</v>
      </c>
      <c r="AY30">
        <v>2019</v>
      </c>
      <c r="AZ30">
        <v>2</v>
      </c>
      <c r="BA30">
        <v>30</v>
      </c>
      <c r="BB30">
        <v>3</v>
      </c>
      <c r="BF30">
        <v>2019</v>
      </c>
      <c r="BG30" t="s">
        <v>73</v>
      </c>
      <c r="BH30" t="s">
        <v>59</v>
      </c>
      <c r="BI30" t="s">
        <v>9781</v>
      </c>
      <c r="BJ30" t="s">
        <v>9797</v>
      </c>
    </row>
    <row r="31" spans="1:62" x14ac:dyDescent="0.35">
      <c r="A31">
        <v>38314661</v>
      </c>
      <c r="B31" t="s">
        <v>217</v>
      </c>
      <c r="C31" t="s">
        <v>61</v>
      </c>
      <c r="D31" t="s">
        <v>62</v>
      </c>
      <c r="E31" t="s">
        <v>218</v>
      </c>
      <c r="F31">
        <v>19988157</v>
      </c>
      <c r="G31" t="s">
        <v>218</v>
      </c>
      <c r="I31" s="1">
        <v>43507</v>
      </c>
      <c r="J31">
        <v>43537.485925925917</v>
      </c>
      <c r="K31" t="s">
        <v>219</v>
      </c>
      <c r="L31" t="s">
        <v>65</v>
      </c>
      <c r="M31" t="s">
        <v>120</v>
      </c>
      <c r="N31" t="s">
        <v>121</v>
      </c>
      <c r="O31" t="s">
        <v>168</v>
      </c>
      <c r="P31" t="s">
        <v>220</v>
      </c>
      <c r="Q31" t="s">
        <v>70</v>
      </c>
      <c r="S31" t="s">
        <v>71</v>
      </c>
      <c r="T31" t="s">
        <v>221</v>
      </c>
      <c r="U31">
        <v>1</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43530</v>
      </c>
      <c r="AU31">
        <v>43535</v>
      </c>
      <c r="AV31">
        <v>0</v>
      </c>
      <c r="AW31">
        <v>1</v>
      </c>
      <c r="AX31">
        <v>0</v>
      </c>
      <c r="AY31">
        <v>2019</v>
      </c>
      <c r="AZ31">
        <v>2</v>
      </c>
      <c r="BA31">
        <v>29</v>
      </c>
      <c r="BB31">
        <v>1</v>
      </c>
      <c r="BF31">
        <v>2019</v>
      </c>
      <c r="BG31" t="s">
        <v>104</v>
      </c>
      <c r="BH31" t="s">
        <v>9822</v>
      </c>
      <c r="BI31" t="s">
        <v>9781</v>
      </c>
      <c r="BJ31" t="s">
        <v>9794</v>
      </c>
    </row>
    <row r="32" spans="1:62" x14ac:dyDescent="0.35">
      <c r="A32">
        <v>38314694</v>
      </c>
      <c r="B32" t="s">
        <v>98</v>
      </c>
      <c r="C32" t="s">
        <v>75</v>
      </c>
      <c r="D32" t="s">
        <v>85</v>
      </c>
      <c r="E32" t="s">
        <v>118</v>
      </c>
      <c r="F32">
        <v>21807721</v>
      </c>
      <c r="I32" s="1">
        <v>43507</v>
      </c>
      <c r="J32">
        <v>43537.999988425923</v>
      </c>
      <c r="K32" t="s">
        <v>222</v>
      </c>
      <c r="L32" t="s">
        <v>65</v>
      </c>
      <c r="M32" t="s">
        <v>66</v>
      </c>
      <c r="N32" t="s">
        <v>67</v>
      </c>
      <c r="Q32" t="s">
        <v>102</v>
      </c>
      <c r="R32" t="s">
        <v>223</v>
      </c>
      <c r="S32" t="s">
        <v>82</v>
      </c>
      <c r="T32" t="s">
        <v>224</v>
      </c>
      <c r="U32">
        <v>1</v>
      </c>
      <c r="V32">
        <v>1</v>
      </c>
      <c r="W32">
        <v>0</v>
      </c>
      <c r="X32">
        <v>1</v>
      </c>
      <c r="Y32">
        <v>0</v>
      </c>
      <c r="Z32">
        <v>0</v>
      </c>
      <c r="AA32">
        <v>0</v>
      </c>
      <c r="AB32">
        <v>0</v>
      </c>
      <c r="AC32">
        <v>0</v>
      </c>
      <c r="AD32">
        <v>0</v>
      </c>
      <c r="AE32">
        <v>0</v>
      </c>
      <c r="AF32">
        <v>0</v>
      </c>
      <c r="AG32">
        <v>0</v>
      </c>
      <c r="AH32">
        <v>1</v>
      </c>
      <c r="AI32">
        <v>0</v>
      </c>
      <c r="AJ32">
        <v>0</v>
      </c>
      <c r="AK32">
        <v>0</v>
      </c>
      <c r="AL32">
        <v>0</v>
      </c>
      <c r="AM32">
        <v>0</v>
      </c>
      <c r="AN32">
        <v>0</v>
      </c>
      <c r="AO32">
        <v>0</v>
      </c>
      <c r="AP32">
        <v>0</v>
      </c>
      <c r="AQ32">
        <v>0</v>
      </c>
      <c r="AR32">
        <v>0</v>
      </c>
      <c r="AS32">
        <v>0</v>
      </c>
      <c r="AT32">
        <v>43530</v>
      </c>
      <c r="AU32">
        <v>43537</v>
      </c>
      <c r="AV32">
        <v>1</v>
      </c>
      <c r="AW32">
        <v>1</v>
      </c>
      <c r="AX32">
        <v>0</v>
      </c>
      <c r="AY32">
        <v>2019</v>
      </c>
      <c r="AZ32">
        <v>2</v>
      </c>
      <c r="BA32">
        <v>30</v>
      </c>
      <c r="BB32">
        <v>4</v>
      </c>
      <c r="BF32">
        <v>2019</v>
      </c>
      <c r="BG32" t="s">
        <v>73</v>
      </c>
      <c r="BH32" t="s">
        <v>59</v>
      </c>
      <c r="BI32" t="s">
        <v>9781</v>
      </c>
      <c r="BJ32" t="s">
        <v>9794</v>
      </c>
    </row>
    <row r="33" spans="1:62" x14ac:dyDescent="0.35">
      <c r="A33">
        <v>38315204</v>
      </c>
      <c r="B33" t="s">
        <v>225</v>
      </c>
      <c r="C33" t="s">
        <v>75</v>
      </c>
      <c r="D33" t="s">
        <v>85</v>
      </c>
      <c r="E33" t="s">
        <v>226</v>
      </c>
      <c r="F33">
        <v>22953107</v>
      </c>
      <c r="I33" s="1">
        <v>43507</v>
      </c>
      <c r="J33">
        <v>43537.999988425923</v>
      </c>
      <c r="K33" t="s">
        <v>227</v>
      </c>
      <c r="L33" t="s">
        <v>65</v>
      </c>
      <c r="M33" t="s">
        <v>66</v>
      </c>
      <c r="N33" t="s">
        <v>67</v>
      </c>
      <c r="Q33" t="s">
        <v>102</v>
      </c>
      <c r="R33" t="s">
        <v>228</v>
      </c>
      <c r="S33" t="s">
        <v>71</v>
      </c>
      <c r="T33" t="s">
        <v>229</v>
      </c>
      <c r="U33">
        <v>1</v>
      </c>
      <c r="V33">
        <v>1</v>
      </c>
      <c r="W33">
        <v>0</v>
      </c>
      <c r="X33">
        <v>1</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43530</v>
      </c>
      <c r="AU33">
        <v>43535</v>
      </c>
      <c r="AV33">
        <v>0</v>
      </c>
      <c r="AW33">
        <v>1</v>
      </c>
      <c r="AX33">
        <v>0</v>
      </c>
      <c r="AY33">
        <v>2019</v>
      </c>
      <c r="AZ33">
        <v>2</v>
      </c>
      <c r="BA33">
        <v>30</v>
      </c>
      <c r="BB33">
        <v>3</v>
      </c>
      <c r="BF33">
        <v>2019</v>
      </c>
      <c r="BG33" t="s">
        <v>104</v>
      </c>
      <c r="BH33" t="s">
        <v>59</v>
      </c>
      <c r="BI33" t="s">
        <v>9781</v>
      </c>
      <c r="BJ33" t="s">
        <v>9794</v>
      </c>
    </row>
    <row r="34" spans="1:62" x14ac:dyDescent="0.35">
      <c r="A34">
        <v>38315554</v>
      </c>
      <c r="B34" t="s">
        <v>230</v>
      </c>
      <c r="C34" t="s">
        <v>75</v>
      </c>
      <c r="D34" t="s">
        <v>117</v>
      </c>
      <c r="E34" t="s">
        <v>231</v>
      </c>
      <c r="F34">
        <v>31300304</v>
      </c>
      <c r="I34" s="1">
        <v>43507</v>
      </c>
      <c r="J34">
        <v>43537.999988425923</v>
      </c>
      <c r="K34" t="s">
        <v>232</v>
      </c>
      <c r="L34" t="s">
        <v>65</v>
      </c>
      <c r="M34" t="s">
        <v>66</v>
      </c>
      <c r="N34" t="s">
        <v>67</v>
      </c>
      <c r="O34" t="s">
        <v>68</v>
      </c>
      <c r="P34" t="s">
        <v>69</v>
      </c>
      <c r="Q34" t="s">
        <v>102</v>
      </c>
      <c r="R34" t="s">
        <v>233</v>
      </c>
      <c r="S34" t="s">
        <v>71</v>
      </c>
      <c r="T34" t="s">
        <v>234</v>
      </c>
      <c r="U34">
        <v>1</v>
      </c>
      <c r="V34">
        <v>1</v>
      </c>
      <c r="W34">
        <v>0</v>
      </c>
      <c r="X34">
        <v>1</v>
      </c>
      <c r="Y34">
        <v>0</v>
      </c>
      <c r="Z34">
        <v>0</v>
      </c>
      <c r="AA34">
        <v>0</v>
      </c>
      <c r="AB34">
        <v>0</v>
      </c>
      <c r="AC34">
        <v>0</v>
      </c>
      <c r="AD34">
        <v>0</v>
      </c>
      <c r="AE34">
        <v>0</v>
      </c>
      <c r="AF34">
        <v>0</v>
      </c>
      <c r="AG34">
        <v>0</v>
      </c>
      <c r="AH34">
        <v>1</v>
      </c>
      <c r="AI34">
        <v>0</v>
      </c>
      <c r="AJ34">
        <v>0</v>
      </c>
      <c r="AK34">
        <v>0</v>
      </c>
      <c r="AL34">
        <v>0</v>
      </c>
      <c r="AM34">
        <v>0</v>
      </c>
      <c r="AN34">
        <v>0</v>
      </c>
      <c r="AO34">
        <v>0</v>
      </c>
      <c r="AP34">
        <v>0</v>
      </c>
      <c r="AQ34">
        <v>0</v>
      </c>
      <c r="AR34">
        <v>0</v>
      </c>
      <c r="AS34">
        <v>0</v>
      </c>
      <c r="AT34">
        <v>43530</v>
      </c>
      <c r="AU34">
        <v>43535</v>
      </c>
      <c r="AV34">
        <v>1</v>
      </c>
      <c r="AW34">
        <v>1</v>
      </c>
      <c r="AX34">
        <v>0</v>
      </c>
      <c r="AY34">
        <v>2019</v>
      </c>
      <c r="AZ34">
        <v>2</v>
      </c>
      <c r="BA34">
        <v>30</v>
      </c>
      <c r="BB34">
        <v>4</v>
      </c>
      <c r="BF34">
        <v>2019</v>
      </c>
      <c r="BG34" t="s">
        <v>73</v>
      </c>
      <c r="BH34" t="s">
        <v>59</v>
      </c>
      <c r="BI34" t="s">
        <v>9781</v>
      </c>
      <c r="BJ34" t="s">
        <v>9794</v>
      </c>
    </row>
    <row r="35" spans="1:62" x14ac:dyDescent="0.35">
      <c r="A35">
        <v>38316571</v>
      </c>
      <c r="B35" t="s">
        <v>235</v>
      </c>
      <c r="C35" t="s">
        <v>75</v>
      </c>
      <c r="D35" t="s">
        <v>236</v>
      </c>
      <c r="E35" t="s">
        <v>226</v>
      </c>
      <c r="F35">
        <v>22953107</v>
      </c>
      <c r="I35" s="1">
        <v>43507</v>
      </c>
      <c r="J35">
        <v>43537.999988425923</v>
      </c>
      <c r="K35" t="s">
        <v>237</v>
      </c>
      <c r="L35" t="s">
        <v>65</v>
      </c>
      <c r="M35" t="s">
        <v>66</v>
      </c>
      <c r="N35" t="s">
        <v>67</v>
      </c>
      <c r="P35" t="s">
        <v>69</v>
      </c>
      <c r="Q35" t="s">
        <v>102</v>
      </c>
      <c r="R35" t="s">
        <v>238</v>
      </c>
      <c r="S35" t="s">
        <v>71</v>
      </c>
      <c r="T35" t="s">
        <v>239</v>
      </c>
      <c r="U35">
        <v>1</v>
      </c>
      <c r="V35">
        <v>1</v>
      </c>
      <c r="W35">
        <v>0</v>
      </c>
      <c r="X35">
        <v>1</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43530</v>
      </c>
      <c r="AU35">
        <v>43535</v>
      </c>
      <c r="AV35">
        <v>0</v>
      </c>
      <c r="AW35">
        <v>1</v>
      </c>
      <c r="AX35">
        <v>0</v>
      </c>
      <c r="AY35">
        <v>2019</v>
      </c>
      <c r="AZ35">
        <v>2</v>
      </c>
      <c r="BA35">
        <v>30</v>
      </c>
      <c r="BB35">
        <v>3</v>
      </c>
      <c r="BF35">
        <v>2019</v>
      </c>
      <c r="BG35" t="s">
        <v>104</v>
      </c>
      <c r="BH35" t="s">
        <v>59</v>
      </c>
      <c r="BI35" t="s">
        <v>9781</v>
      </c>
      <c r="BJ35" t="s">
        <v>9794</v>
      </c>
    </row>
    <row r="36" spans="1:62" x14ac:dyDescent="0.35">
      <c r="A36">
        <v>38318403</v>
      </c>
      <c r="B36" t="s">
        <v>240</v>
      </c>
      <c r="C36" t="s">
        <v>142</v>
      </c>
      <c r="D36" t="s">
        <v>143</v>
      </c>
      <c r="E36" t="s">
        <v>241</v>
      </c>
      <c r="F36">
        <v>34089315</v>
      </c>
      <c r="I36" s="1">
        <v>43507</v>
      </c>
      <c r="J36">
        <v>43537.999988425923</v>
      </c>
      <c r="K36" t="s">
        <v>242</v>
      </c>
      <c r="L36" t="s">
        <v>65</v>
      </c>
      <c r="M36" t="s">
        <v>79</v>
      </c>
      <c r="N36" t="s">
        <v>80</v>
      </c>
      <c r="Q36" t="s">
        <v>102</v>
      </c>
      <c r="R36" t="s">
        <v>243</v>
      </c>
      <c r="S36" t="s">
        <v>71</v>
      </c>
      <c r="T36" t="s">
        <v>244</v>
      </c>
      <c r="U36">
        <v>1</v>
      </c>
      <c r="V36">
        <v>1</v>
      </c>
      <c r="W36">
        <v>0</v>
      </c>
      <c r="X36">
        <v>1</v>
      </c>
      <c r="Y36">
        <v>0</v>
      </c>
      <c r="Z36">
        <v>0</v>
      </c>
      <c r="AA36">
        <v>0</v>
      </c>
      <c r="AB36">
        <v>0</v>
      </c>
      <c r="AC36">
        <v>0</v>
      </c>
      <c r="AD36">
        <v>0</v>
      </c>
      <c r="AE36">
        <v>0</v>
      </c>
      <c r="AF36">
        <v>0</v>
      </c>
      <c r="AG36">
        <v>0</v>
      </c>
      <c r="AH36">
        <v>1</v>
      </c>
      <c r="AI36">
        <v>0</v>
      </c>
      <c r="AJ36">
        <v>0</v>
      </c>
      <c r="AK36">
        <v>0</v>
      </c>
      <c r="AL36">
        <v>0</v>
      </c>
      <c r="AM36">
        <v>0</v>
      </c>
      <c r="AN36">
        <v>0</v>
      </c>
      <c r="AO36">
        <v>0</v>
      </c>
      <c r="AP36">
        <v>0</v>
      </c>
      <c r="AQ36">
        <v>0</v>
      </c>
      <c r="AR36">
        <v>0</v>
      </c>
      <c r="AS36">
        <v>0</v>
      </c>
      <c r="AT36">
        <v>43530</v>
      </c>
      <c r="AU36">
        <v>43535</v>
      </c>
      <c r="AV36">
        <v>1</v>
      </c>
      <c r="AW36">
        <v>1</v>
      </c>
      <c r="AX36">
        <v>0</v>
      </c>
      <c r="AY36">
        <v>2019</v>
      </c>
      <c r="AZ36">
        <v>2</v>
      </c>
      <c r="BA36">
        <v>30</v>
      </c>
      <c r="BB36">
        <v>4</v>
      </c>
      <c r="BF36">
        <v>2019</v>
      </c>
      <c r="BG36" t="s">
        <v>73</v>
      </c>
      <c r="BH36" t="s">
        <v>59</v>
      </c>
      <c r="BI36" t="s">
        <v>9781</v>
      </c>
      <c r="BJ36" t="s">
        <v>9794</v>
      </c>
    </row>
    <row r="37" spans="1:62" x14ac:dyDescent="0.35">
      <c r="A37">
        <v>38320662</v>
      </c>
      <c r="B37" t="s">
        <v>245</v>
      </c>
      <c r="C37" t="s">
        <v>75</v>
      </c>
      <c r="D37" t="s">
        <v>76</v>
      </c>
      <c r="E37" t="s">
        <v>246</v>
      </c>
      <c r="F37">
        <v>23424317</v>
      </c>
      <c r="I37" s="1">
        <v>43507</v>
      </c>
      <c r="J37">
        <v>43537.999988425923</v>
      </c>
      <c r="K37" t="s">
        <v>247</v>
      </c>
      <c r="L37" t="s">
        <v>65</v>
      </c>
      <c r="M37" t="s">
        <v>120</v>
      </c>
      <c r="N37" t="s">
        <v>121</v>
      </c>
      <c r="O37" t="s">
        <v>168</v>
      </c>
      <c r="P37" t="s">
        <v>122</v>
      </c>
      <c r="Q37" t="s">
        <v>70</v>
      </c>
      <c r="S37" t="s">
        <v>82</v>
      </c>
      <c r="T37" t="s">
        <v>248</v>
      </c>
      <c r="U37">
        <v>1</v>
      </c>
      <c r="V37">
        <v>1</v>
      </c>
      <c r="W37">
        <v>0</v>
      </c>
      <c r="X37">
        <v>0</v>
      </c>
      <c r="Y37">
        <v>0</v>
      </c>
      <c r="Z37">
        <v>0</v>
      </c>
      <c r="AA37">
        <v>0</v>
      </c>
      <c r="AB37">
        <v>0</v>
      </c>
      <c r="AC37">
        <v>1</v>
      </c>
      <c r="AD37">
        <v>0</v>
      </c>
      <c r="AE37">
        <v>0</v>
      </c>
      <c r="AF37">
        <v>0</v>
      </c>
      <c r="AG37">
        <v>0</v>
      </c>
      <c r="AH37">
        <v>0</v>
      </c>
      <c r="AI37">
        <v>0</v>
      </c>
      <c r="AJ37">
        <v>0</v>
      </c>
      <c r="AK37">
        <v>0</v>
      </c>
      <c r="AL37">
        <v>0</v>
      </c>
      <c r="AM37">
        <v>0</v>
      </c>
      <c r="AN37">
        <v>0</v>
      </c>
      <c r="AO37">
        <v>0</v>
      </c>
      <c r="AP37">
        <v>0</v>
      </c>
      <c r="AQ37">
        <v>0</v>
      </c>
      <c r="AR37">
        <v>0</v>
      </c>
      <c r="AS37">
        <v>0</v>
      </c>
      <c r="AT37">
        <v>43530</v>
      </c>
      <c r="AU37">
        <v>43535</v>
      </c>
      <c r="AV37">
        <v>1</v>
      </c>
      <c r="AW37">
        <v>1</v>
      </c>
      <c r="AX37">
        <v>0</v>
      </c>
      <c r="AY37">
        <v>2019</v>
      </c>
      <c r="AZ37">
        <v>2</v>
      </c>
      <c r="BA37">
        <v>30</v>
      </c>
      <c r="BB37">
        <v>3</v>
      </c>
      <c r="BF37">
        <v>2019</v>
      </c>
      <c r="BG37" t="s">
        <v>73</v>
      </c>
      <c r="BH37" t="s">
        <v>9822</v>
      </c>
      <c r="BI37" t="s">
        <v>9781</v>
      </c>
      <c r="BJ37" t="s">
        <v>9794</v>
      </c>
    </row>
    <row r="38" spans="1:62" x14ac:dyDescent="0.35">
      <c r="A38">
        <v>38320858</v>
      </c>
      <c r="B38" t="s">
        <v>98</v>
      </c>
      <c r="C38" t="s">
        <v>92</v>
      </c>
      <c r="D38" t="s">
        <v>107</v>
      </c>
      <c r="E38" t="s">
        <v>112</v>
      </c>
      <c r="F38">
        <v>27705684</v>
      </c>
      <c r="I38" s="1">
        <v>43507</v>
      </c>
      <c r="J38">
        <v>43537.999988425923</v>
      </c>
      <c r="K38" t="s">
        <v>113</v>
      </c>
      <c r="L38" t="s">
        <v>65</v>
      </c>
      <c r="M38" t="s">
        <v>66</v>
      </c>
      <c r="N38" t="s">
        <v>67</v>
      </c>
      <c r="O38" t="s">
        <v>68</v>
      </c>
      <c r="P38" t="s">
        <v>69</v>
      </c>
      <c r="Q38" t="s">
        <v>70</v>
      </c>
      <c r="R38" t="s">
        <v>114</v>
      </c>
      <c r="S38" t="s">
        <v>82</v>
      </c>
      <c r="T38" t="s">
        <v>249</v>
      </c>
      <c r="U38">
        <v>1</v>
      </c>
      <c r="V38">
        <v>1</v>
      </c>
      <c r="W38">
        <v>0</v>
      </c>
      <c r="X38">
        <v>1</v>
      </c>
      <c r="Y38">
        <v>0</v>
      </c>
      <c r="Z38">
        <v>0</v>
      </c>
      <c r="AA38">
        <v>0</v>
      </c>
      <c r="AB38">
        <v>0</v>
      </c>
      <c r="AC38">
        <v>0</v>
      </c>
      <c r="AD38">
        <v>0</v>
      </c>
      <c r="AE38">
        <v>0</v>
      </c>
      <c r="AF38">
        <v>0</v>
      </c>
      <c r="AG38">
        <v>0</v>
      </c>
      <c r="AH38">
        <v>1</v>
      </c>
      <c r="AI38">
        <v>0</v>
      </c>
      <c r="AJ38">
        <v>0</v>
      </c>
      <c r="AK38">
        <v>0</v>
      </c>
      <c r="AL38">
        <v>0</v>
      </c>
      <c r="AM38">
        <v>0</v>
      </c>
      <c r="AN38">
        <v>0</v>
      </c>
      <c r="AO38">
        <v>0</v>
      </c>
      <c r="AP38">
        <v>0</v>
      </c>
      <c r="AQ38">
        <v>0</v>
      </c>
      <c r="AR38">
        <v>0</v>
      </c>
      <c r="AS38">
        <v>0</v>
      </c>
      <c r="AT38">
        <v>43530</v>
      </c>
      <c r="AU38">
        <v>43537</v>
      </c>
      <c r="AV38">
        <v>1</v>
      </c>
      <c r="AW38">
        <v>1</v>
      </c>
      <c r="AX38">
        <v>0</v>
      </c>
      <c r="AY38">
        <v>2019</v>
      </c>
      <c r="AZ38">
        <v>2</v>
      </c>
      <c r="BA38">
        <v>30</v>
      </c>
      <c r="BB38">
        <v>4</v>
      </c>
      <c r="BC38">
        <v>110000</v>
      </c>
      <c r="BD38">
        <v>120000</v>
      </c>
      <c r="BE38" t="s">
        <v>90</v>
      </c>
      <c r="BF38">
        <v>2019</v>
      </c>
      <c r="BG38" t="s">
        <v>73</v>
      </c>
      <c r="BH38" t="s">
        <v>59</v>
      </c>
      <c r="BI38" t="s">
        <v>9781</v>
      </c>
      <c r="BJ38" t="s">
        <v>9794</v>
      </c>
    </row>
    <row r="39" spans="1:62" x14ac:dyDescent="0.35">
      <c r="A39">
        <v>38322210</v>
      </c>
      <c r="B39" t="s">
        <v>250</v>
      </c>
      <c r="C39" t="s">
        <v>61</v>
      </c>
      <c r="D39" t="s">
        <v>125</v>
      </c>
      <c r="E39" t="s">
        <v>251</v>
      </c>
      <c r="F39">
        <v>29714902</v>
      </c>
      <c r="I39" s="1">
        <v>43508</v>
      </c>
      <c r="J39">
        <v>43538.999988425923</v>
      </c>
      <c r="K39" t="s">
        <v>252</v>
      </c>
      <c r="L39" t="s">
        <v>65</v>
      </c>
      <c r="M39" t="s">
        <v>66</v>
      </c>
      <c r="N39" t="s">
        <v>67</v>
      </c>
      <c r="O39" t="s">
        <v>68</v>
      </c>
      <c r="P39" t="s">
        <v>69</v>
      </c>
      <c r="Q39" t="s">
        <v>70</v>
      </c>
      <c r="R39" t="s">
        <v>253</v>
      </c>
      <c r="S39" t="s">
        <v>71</v>
      </c>
      <c r="T39" t="s">
        <v>254</v>
      </c>
      <c r="U39">
        <v>1</v>
      </c>
      <c r="V39">
        <v>1</v>
      </c>
      <c r="W39">
        <v>0</v>
      </c>
      <c r="X39">
        <v>1</v>
      </c>
      <c r="Y39">
        <v>0</v>
      </c>
      <c r="Z39">
        <v>0</v>
      </c>
      <c r="AA39">
        <v>0</v>
      </c>
      <c r="AB39">
        <v>0</v>
      </c>
      <c r="AC39">
        <v>0</v>
      </c>
      <c r="AD39">
        <v>1</v>
      </c>
      <c r="AE39">
        <v>1</v>
      </c>
      <c r="AF39">
        <v>0</v>
      </c>
      <c r="AG39">
        <v>0</v>
      </c>
      <c r="AH39">
        <v>0</v>
      </c>
      <c r="AI39">
        <v>0</v>
      </c>
      <c r="AJ39">
        <v>0</v>
      </c>
      <c r="AK39">
        <v>0</v>
      </c>
      <c r="AL39">
        <v>0</v>
      </c>
      <c r="AM39">
        <v>0</v>
      </c>
      <c r="AN39">
        <v>0</v>
      </c>
      <c r="AO39">
        <v>0</v>
      </c>
      <c r="AP39">
        <v>0</v>
      </c>
      <c r="AQ39">
        <v>0</v>
      </c>
      <c r="AR39">
        <v>0</v>
      </c>
      <c r="AS39">
        <v>0</v>
      </c>
      <c r="AT39">
        <v>43530</v>
      </c>
      <c r="AU39">
        <v>43538</v>
      </c>
      <c r="AV39">
        <v>1</v>
      </c>
      <c r="AW39">
        <v>1</v>
      </c>
      <c r="AX39">
        <v>0</v>
      </c>
      <c r="AY39">
        <v>2019</v>
      </c>
      <c r="AZ39">
        <v>2</v>
      </c>
      <c r="BA39">
        <v>30</v>
      </c>
      <c r="BB39">
        <v>5</v>
      </c>
      <c r="BC39">
        <v>190000</v>
      </c>
      <c r="BD39">
        <v>190000</v>
      </c>
      <c r="BE39" t="s">
        <v>90</v>
      </c>
      <c r="BF39">
        <v>2019</v>
      </c>
      <c r="BG39" t="s">
        <v>73</v>
      </c>
      <c r="BH39" t="s">
        <v>59</v>
      </c>
      <c r="BI39" t="s">
        <v>9781</v>
      </c>
      <c r="BJ39" t="s">
        <v>9795</v>
      </c>
    </row>
    <row r="40" spans="1:62" x14ac:dyDescent="0.35">
      <c r="A40">
        <v>38324346</v>
      </c>
      <c r="B40" t="s">
        <v>230</v>
      </c>
      <c r="C40" t="s">
        <v>75</v>
      </c>
      <c r="D40" t="s">
        <v>117</v>
      </c>
      <c r="E40" t="s">
        <v>231</v>
      </c>
      <c r="F40">
        <v>31300304</v>
      </c>
      <c r="I40" s="1">
        <v>43508</v>
      </c>
      <c r="J40">
        <v>43538.999988425923</v>
      </c>
      <c r="K40" t="s">
        <v>255</v>
      </c>
      <c r="L40" t="s">
        <v>65</v>
      </c>
      <c r="M40" t="s">
        <v>66</v>
      </c>
      <c r="N40" t="s">
        <v>67</v>
      </c>
      <c r="O40" t="s">
        <v>68</v>
      </c>
      <c r="P40" t="s">
        <v>69</v>
      </c>
      <c r="Q40" t="s">
        <v>102</v>
      </c>
      <c r="R40" t="s">
        <v>233</v>
      </c>
      <c r="S40" t="s">
        <v>71</v>
      </c>
      <c r="T40" t="s">
        <v>256</v>
      </c>
      <c r="U40">
        <v>1</v>
      </c>
      <c r="V40">
        <v>1</v>
      </c>
      <c r="W40">
        <v>0</v>
      </c>
      <c r="X40">
        <v>1</v>
      </c>
      <c r="Y40">
        <v>0</v>
      </c>
      <c r="Z40">
        <v>0</v>
      </c>
      <c r="AA40">
        <v>0</v>
      </c>
      <c r="AB40">
        <v>0</v>
      </c>
      <c r="AC40">
        <v>0</v>
      </c>
      <c r="AD40">
        <v>0</v>
      </c>
      <c r="AE40">
        <v>0</v>
      </c>
      <c r="AF40">
        <v>0</v>
      </c>
      <c r="AG40">
        <v>0</v>
      </c>
      <c r="AH40">
        <v>1</v>
      </c>
      <c r="AI40">
        <v>0</v>
      </c>
      <c r="AJ40">
        <v>0</v>
      </c>
      <c r="AK40">
        <v>0</v>
      </c>
      <c r="AL40">
        <v>0</v>
      </c>
      <c r="AM40">
        <v>0</v>
      </c>
      <c r="AN40">
        <v>0</v>
      </c>
      <c r="AO40">
        <v>0</v>
      </c>
      <c r="AP40">
        <v>0</v>
      </c>
      <c r="AQ40">
        <v>0</v>
      </c>
      <c r="AR40">
        <v>0</v>
      </c>
      <c r="AS40">
        <v>0</v>
      </c>
      <c r="AT40">
        <v>43530</v>
      </c>
      <c r="AU40">
        <v>43535</v>
      </c>
      <c r="AV40">
        <v>1</v>
      </c>
      <c r="AW40">
        <v>1</v>
      </c>
      <c r="AX40">
        <v>0</v>
      </c>
      <c r="AY40">
        <v>2019</v>
      </c>
      <c r="AZ40">
        <v>2</v>
      </c>
      <c r="BA40">
        <v>30</v>
      </c>
      <c r="BB40">
        <v>4</v>
      </c>
      <c r="BF40">
        <v>2019</v>
      </c>
      <c r="BG40" t="s">
        <v>73</v>
      </c>
      <c r="BH40" t="s">
        <v>59</v>
      </c>
      <c r="BI40" t="s">
        <v>9781</v>
      </c>
      <c r="BJ40" t="s">
        <v>9795</v>
      </c>
    </row>
    <row r="41" spans="1:62" x14ac:dyDescent="0.35">
      <c r="A41">
        <v>38324745</v>
      </c>
      <c r="B41" t="s">
        <v>98</v>
      </c>
      <c r="C41" t="s">
        <v>75</v>
      </c>
      <c r="D41" t="s">
        <v>117</v>
      </c>
      <c r="E41" t="s">
        <v>257</v>
      </c>
      <c r="F41">
        <v>13376847</v>
      </c>
      <c r="G41" t="s">
        <v>258</v>
      </c>
      <c r="I41" s="1">
        <v>43508</v>
      </c>
      <c r="J41">
        <v>43538.444976851853</v>
      </c>
      <c r="K41" t="s">
        <v>259</v>
      </c>
      <c r="L41" t="s">
        <v>65</v>
      </c>
      <c r="M41" t="s">
        <v>79</v>
      </c>
      <c r="N41" t="s">
        <v>80</v>
      </c>
      <c r="P41" t="s">
        <v>189</v>
      </c>
      <c r="Q41" t="s">
        <v>102</v>
      </c>
      <c r="S41" t="s">
        <v>71</v>
      </c>
      <c r="T41" t="s">
        <v>260</v>
      </c>
      <c r="U41">
        <v>1</v>
      </c>
      <c r="V41">
        <v>1</v>
      </c>
      <c r="W41">
        <v>0</v>
      </c>
      <c r="X41">
        <v>0</v>
      </c>
      <c r="Y41">
        <v>0</v>
      </c>
      <c r="Z41">
        <v>0</v>
      </c>
      <c r="AA41">
        <v>0</v>
      </c>
      <c r="AB41">
        <v>0</v>
      </c>
      <c r="AC41">
        <v>0</v>
      </c>
      <c r="AD41">
        <v>1</v>
      </c>
      <c r="AE41">
        <v>0</v>
      </c>
      <c r="AF41">
        <v>0</v>
      </c>
      <c r="AG41">
        <v>0</v>
      </c>
      <c r="AH41">
        <v>0</v>
      </c>
      <c r="AI41">
        <v>0</v>
      </c>
      <c r="AJ41">
        <v>0</v>
      </c>
      <c r="AK41">
        <v>0</v>
      </c>
      <c r="AL41">
        <v>0</v>
      </c>
      <c r="AM41">
        <v>0</v>
      </c>
      <c r="AN41">
        <v>0</v>
      </c>
      <c r="AO41">
        <v>0</v>
      </c>
      <c r="AP41">
        <v>0</v>
      </c>
      <c r="AQ41">
        <v>0</v>
      </c>
      <c r="AR41">
        <v>0</v>
      </c>
      <c r="AS41">
        <v>0</v>
      </c>
      <c r="AT41">
        <v>43530</v>
      </c>
      <c r="AU41">
        <v>43537</v>
      </c>
      <c r="AV41">
        <v>1</v>
      </c>
      <c r="AW41">
        <v>1</v>
      </c>
      <c r="AX41">
        <v>0</v>
      </c>
      <c r="AY41">
        <v>2019</v>
      </c>
      <c r="AZ41">
        <v>2</v>
      </c>
      <c r="BA41">
        <v>30</v>
      </c>
      <c r="BB41">
        <v>3</v>
      </c>
      <c r="BF41">
        <v>2019</v>
      </c>
      <c r="BG41" t="s">
        <v>73</v>
      </c>
      <c r="BH41" t="s">
        <v>9822</v>
      </c>
      <c r="BI41" t="s">
        <v>9781</v>
      </c>
      <c r="BJ41" t="s">
        <v>9795</v>
      </c>
    </row>
    <row r="42" spans="1:62" x14ac:dyDescent="0.35">
      <c r="A42">
        <v>38325029</v>
      </c>
      <c r="B42" t="s">
        <v>98</v>
      </c>
      <c r="C42" t="s">
        <v>75</v>
      </c>
      <c r="D42" t="s">
        <v>236</v>
      </c>
      <c r="E42" t="s">
        <v>261</v>
      </c>
      <c r="F42">
        <v>22424905</v>
      </c>
      <c r="I42" s="1">
        <v>43508</v>
      </c>
      <c r="J42">
        <v>43538.999988425923</v>
      </c>
      <c r="K42" t="s">
        <v>262</v>
      </c>
      <c r="L42" t="s">
        <v>65</v>
      </c>
      <c r="M42" t="s">
        <v>66</v>
      </c>
      <c r="N42" t="s">
        <v>67</v>
      </c>
      <c r="O42" t="s">
        <v>68</v>
      </c>
      <c r="P42" t="s">
        <v>69</v>
      </c>
      <c r="Q42" t="s">
        <v>70</v>
      </c>
      <c r="R42" t="s">
        <v>263</v>
      </c>
      <c r="S42" t="s">
        <v>71</v>
      </c>
      <c r="T42" t="s">
        <v>264</v>
      </c>
      <c r="U42">
        <v>1</v>
      </c>
      <c r="V42">
        <v>1</v>
      </c>
      <c r="W42">
        <v>0</v>
      </c>
      <c r="X42">
        <v>1</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43530</v>
      </c>
      <c r="AU42">
        <v>43538</v>
      </c>
      <c r="AV42">
        <v>1</v>
      </c>
      <c r="AW42">
        <v>1</v>
      </c>
      <c r="AX42">
        <v>0</v>
      </c>
      <c r="AY42">
        <v>2019</v>
      </c>
      <c r="AZ42">
        <v>2</v>
      </c>
      <c r="BA42">
        <v>30</v>
      </c>
      <c r="BB42">
        <v>3</v>
      </c>
      <c r="BC42">
        <v>95000</v>
      </c>
      <c r="BD42">
        <v>105000</v>
      </c>
      <c r="BE42" t="s">
        <v>90</v>
      </c>
      <c r="BF42">
        <v>2019</v>
      </c>
      <c r="BG42" t="s">
        <v>73</v>
      </c>
      <c r="BH42" t="s">
        <v>59</v>
      </c>
      <c r="BI42" t="s">
        <v>9781</v>
      </c>
      <c r="BJ42" t="s">
        <v>9795</v>
      </c>
    </row>
    <row r="43" spans="1:62" x14ac:dyDescent="0.35">
      <c r="A43">
        <v>38326190</v>
      </c>
      <c r="B43" t="s">
        <v>265</v>
      </c>
      <c r="C43" t="s">
        <v>61</v>
      </c>
      <c r="D43" t="s">
        <v>266</v>
      </c>
      <c r="E43" t="s">
        <v>267</v>
      </c>
      <c r="F43">
        <v>31671264</v>
      </c>
      <c r="I43" s="1">
        <v>43508</v>
      </c>
      <c r="J43">
        <v>43538.999988425923</v>
      </c>
      <c r="K43" t="s">
        <v>268</v>
      </c>
      <c r="L43" t="s">
        <v>65</v>
      </c>
      <c r="M43" t="s">
        <v>66</v>
      </c>
      <c r="N43" t="s">
        <v>67</v>
      </c>
      <c r="O43" t="s">
        <v>68</v>
      </c>
      <c r="P43" t="s">
        <v>69</v>
      </c>
      <c r="Q43" t="s">
        <v>70</v>
      </c>
      <c r="S43" t="s">
        <v>71</v>
      </c>
      <c r="T43" t="s">
        <v>269</v>
      </c>
      <c r="U43">
        <v>1</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43530</v>
      </c>
      <c r="AU43">
        <v>43535</v>
      </c>
      <c r="AV43">
        <v>1</v>
      </c>
      <c r="AW43">
        <v>1</v>
      </c>
      <c r="AX43">
        <v>0</v>
      </c>
      <c r="AY43">
        <v>2019</v>
      </c>
      <c r="AZ43">
        <v>2</v>
      </c>
      <c r="BA43">
        <v>30</v>
      </c>
      <c r="BB43">
        <v>1</v>
      </c>
      <c r="BF43">
        <v>2019</v>
      </c>
      <c r="BG43" t="s">
        <v>73</v>
      </c>
      <c r="BH43" t="s">
        <v>9822</v>
      </c>
      <c r="BI43" t="s">
        <v>9781</v>
      </c>
      <c r="BJ43" t="s">
        <v>9795</v>
      </c>
    </row>
    <row r="44" spans="1:62" x14ac:dyDescent="0.35">
      <c r="A44">
        <v>38329034</v>
      </c>
      <c r="B44" t="s">
        <v>270</v>
      </c>
      <c r="C44" t="s">
        <v>61</v>
      </c>
      <c r="D44" t="s">
        <v>62</v>
      </c>
      <c r="E44" t="s">
        <v>271</v>
      </c>
      <c r="F44">
        <v>32330673</v>
      </c>
      <c r="I44" s="1">
        <v>43508</v>
      </c>
      <c r="J44">
        <v>43538.616770833331</v>
      </c>
      <c r="K44" t="s">
        <v>272</v>
      </c>
      <c r="L44" t="s">
        <v>65</v>
      </c>
      <c r="M44" t="s">
        <v>66</v>
      </c>
      <c r="N44" t="s">
        <v>67</v>
      </c>
      <c r="O44" t="s">
        <v>273</v>
      </c>
      <c r="P44" t="s">
        <v>274</v>
      </c>
      <c r="Q44" t="s">
        <v>70</v>
      </c>
      <c r="R44" t="s">
        <v>275</v>
      </c>
      <c r="S44" t="s">
        <v>71</v>
      </c>
      <c r="T44" t="s">
        <v>276</v>
      </c>
      <c r="U44">
        <v>1</v>
      </c>
      <c r="V44">
        <v>1</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43530</v>
      </c>
      <c r="AU44">
        <v>43535</v>
      </c>
      <c r="AV44">
        <v>0</v>
      </c>
      <c r="AW44">
        <v>1</v>
      </c>
      <c r="AX44">
        <v>0</v>
      </c>
      <c r="AY44">
        <v>2019</v>
      </c>
      <c r="AZ44">
        <v>2</v>
      </c>
      <c r="BA44">
        <v>30</v>
      </c>
      <c r="BB44">
        <v>2</v>
      </c>
      <c r="BC44">
        <v>60000</v>
      </c>
      <c r="BD44">
        <v>74999</v>
      </c>
      <c r="BE44" t="s">
        <v>90</v>
      </c>
      <c r="BF44">
        <v>2019</v>
      </c>
      <c r="BG44" t="s">
        <v>104</v>
      </c>
      <c r="BH44" t="s">
        <v>59</v>
      </c>
      <c r="BI44" t="s">
        <v>9781</v>
      </c>
      <c r="BJ44" t="s">
        <v>9795</v>
      </c>
    </row>
    <row r="45" spans="1:62" x14ac:dyDescent="0.35">
      <c r="A45">
        <v>38331193</v>
      </c>
      <c r="B45" t="s">
        <v>98</v>
      </c>
      <c r="C45" t="s">
        <v>75</v>
      </c>
      <c r="D45" t="s">
        <v>76</v>
      </c>
      <c r="E45" t="s">
        <v>277</v>
      </c>
      <c r="F45">
        <v>26988946</v>
      </c>
      <c r="I45" s="1">
        <v>43508</v>
      </c>
      <c r="J45">
        <v>43538.999988425923</v>
      </c>
      <c r="K45" t="s">
        <v>278</v>
      </c>
      <c r="L45" t="s">
        <v>65</v>
      </c>
      <c r="M45" t="s">
        <v>120</v>
      </c>
      <c r="N45" t="s">
        <v>121</v>
      </c>
      <c r="O45" t="s">
        <v>168</v>
      </c>
      <c r="P45" t="s">
        <v>122</v>
      </c>
      <c r="Q45" t="s">
        <v>70</v>
      </c>
      <c r="S45" t="s">
        <v>71</v>
      </c>
      <c r="T45" t="s">
        <v>279</v>
      </c>
      <c r="U45">
        <v>0</v>
      </c>
      <c r="V45">
        <v>1</v>
      </c>
      <c r="W45">
        <v>0</v>
      </c>
      <c r="X45">
        <v>1</v>
      </c>
      <c r="Y45">
        <v>0</v>
      </c>
      <c r="Z45">
        <v>0</v>
      </c>
      <c r="AA45">
        <v>0</v>
      </c>
      <c r="AB45">
        <v>0</v>
      </c>
      <c r="AC45">
        <v>0</v>
      </c>
      <c r="AD45">
        <v>0</v>
      </c>
      <c r="AE45">
        <v>0</v>
      </c>
      <c r="AF45">
        <v>0</v>
      </c>
      <c r="AG45">
        <v>1</v>
      </c>
      <c r="AH45">
        <v>1</v>
      </c>
      <c r="AI45">
        <v>0</v>
      </c>
      <c r="AJ45">
        <v>0</v>
      </c>
      <c r="AK45">
        <v>0</v>
      </c>
      <c r="AL45">
        <v>0</v>
      </c>
      <c r="AM45">
        <v>0</v>
      </c>
      <c r="AN45">
        <v>0</v>
      </c>
      <c r="AO45">
        <v>0</v>
      </c>
      <c r="AP45">
        <v>0</v>
      </c>
      <c r="AQ45">
        <v>0</v>
      </c>
      <c r="AR45">
        <v>0</v>
      </c>
      <c r="AS45">
        <v>0</v>
      </c>
      <c r="AT45">
        <v>43530</v>
      </c>
      <c r="AU45">
        <v>43536</v>
      </c>
      <c r="AV45">
        <v>1</v>
      </c>
      <c r="AW45">
        <v>1</v>
      </c>
      <c r="AX45">
        <v>0</v>
      </c>
      <c r="AY45">
        <v>2019</v>
      </c>
      <c r="AZ45">
        <v>2</v>
      </c>
      <c r="BA45">
        <v>30</v>
      </c>
      <c r="BB45">
        <v>4</v>
      </c>
      <c r="BF45">
        <v>2019</v>
      </c>
      <c r="BG45" t="s">
        <v>73</v>
      </c>
      <c r="BH45" t="s">
        <v>9822</v>
      </c>
      <c r="BI45" t="s">
        <v>9781</v>
      </c>
      <c r="BJ45" t="s">
        <v>9795</v>
      </c>
    </row>
    <row r="46" spans="1:62" x14ac:dyDescent="0.35">
      <c r="A46">
        <v>38331270</v>
      </c>
      <c r="B46" t="s">
        <v>280</v>
      </c>
      <c r="C46" t="s">
        <v>75</v>
      </c>
      <c r="D46" t="s">
        <v>236</v>
      </c>
      <c r="E46" t="s">
        <v>226</v>
      </c>
      <c r="F46">
        <v>22953107</v>
      </c>
      <c r="I46" s="1">
        <v>43508</v>
      </c>
      <c r="J46">
        <v>43538.999988425923</v>
      </c>
      <c r="K46" t="s">
        <v>237</v>
      </c>
      <c r="L46" t="s">
        <v>65</v>
      </c>
      <c r="M46" t="s">
        <v>66</v>
      </c>
      <c r="N46" t="s">
        <v>67</v>
      </c>
      <c r="P46" t="s">
        <v>69</v>
      </c>
      <c r="Q46" t="s">
        <v>102</v>
      </c>
      <c r="R46" t="s">
        <v>281</v>
      </c>
      <c r="S46" t="s">
        <v>71</v>
      </c>
      <c r="T46" t="s">
        <v>282</v>
      </c>
      <c r="U46">
        <v>1</v>
      </c>
      <c r="V46">
        <v>1</v>
      </c>
      <c r="W46">
        <v>0</v>
      </c>
      <c r="X46">
        <v>1</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43530</v>
      </c>
      <c r="AU46">
        <v>43535</v>
      </c>
      <c r="AV46">
        <v>0</v>
      </c>
      <c r="AW46">
        <v>1</v>
      </c>
      <c r="AX46">
        <v>0</v>
      </c>
      <c r="AY46">
        <v>2019</v>
      </c>
      <c r="AZ46">
        <v>2</v>
      </c>
      <c r="BA46">
        <v>30</v>
      </c>
      <c r="BB46">
        <v>3</v>
      </c>
      <c r="BF46">
        <v>2019</v>
      </c>
      <c r="BG46" t="s">
        <v>104</v>
      </c>
      <c r="BH46" t="s">
        <v>59</v>
      </c>
      <c r="BI46" t="s">
        <v>9781</v>
      </c>
      <c r="BJ46" t="s">
        <v>9795</v>
      </c>
    </row>
    <row r="47" spans="1:62" x14ac:dyDescent="0.35">
      <c r="A47">
        <v>38331485</v>
      </c>
      <c r="B47" t="s">
        <v>283</v>
      </c>
      <c r="C47" t="s">
        <v>75</v>
      </c>
      <c r="D47" t="s">
        <v>76</v>
      </c>
      <c r="E47" t="s">
        <v>277</v>
      </c>
      <c r="F47">
        <v>26988946</v>
      </c>
      <c r="I47" s="1">
        <v>43508</v>
      </c>
      <c r="J47">
        <v>43538.999988425923</v>
      </c>
      <c r="K47" t="s">
        <v>284</v>
      </c>
      <c r="L47" t="s">
        <v>65</v>
      </c>
      <c r="M47" t="s">
        <v>120</v>
      </c>
      <c r="N47" t="s">
        <v>121</v>
      </c>
      <c r="O47" t="s">
        <v>168</v>
      </c>
      <c r="P47" t="s">
        <v>122</v>
      </c>
      <c r="Q47" t="s">
        <v>70</v>
      </c>
      <c r="R47" t="s">
        <v>285</v>
      </c>
      <c r="S47" t="s">
        <v>71</v>
      </c>
      <c r="T47" t="s">
        <v>286</v>
      </c>
      <c r="U47">
        <v>1</v>
      </c>
      <c r="V47">
        <v>1</v>
      </c>
      <c r="W47">
        <v>0</v>
      </c>
      <c r="X47">
        <v>1</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43530</v>
      </c>
      <c r="AU47">
        <v>43536</v>
      </c>
      <c r="AV47">
        <v>1</v>
      </c>
      <c r="AW47">
        <v>1</v>
      </c>
      <c r="AX47">
        <v>0</v>
      </c>
      <c r="AY47">
        <v>2019</v>
      </c>
      <c r="AZ47">
        <v>2</v>
      </c>
      <c r="BA47">
        <v>30</v>
      </c>
      <c r="BB47">
        <v>3</v>
      </c>
      <c r="BC47">
        <v>90000</v>
      </c>
      <c r="BD47">
        <v>90000</v>
      </c>
      <c r="BE47" t="s">
        <v>90</v>
      </c>
      <c r="BF47">
        <v>2019</v>
      </c>
      <c r="BG47" t="s">
        <v>73</v>
      </c>
      <c r="BH47" t="s">
        <v>59</v>
      </c>
      <c r="BI47" t="s">
        <v>9781</v>
      </c>
      <c r="BJ47" t="s">
        <v>9795</v>
      </c>
    </row>
    <row r="48" spans="1:62" x14ac:dyDescent="0.35">
      <c r="A48">
        <v>38332258</v>
      </c>
      <c r="B48" t="s">
        <v>98</v>
      </c>
      <c r="C48" t="s">
        <v>75</v>
      </c>
      <c r="D48" t="s">
        <v>165</v>
      </c>
      <c r="E48" t="s">
        <v>287</v>
      </c>
      <c r="F48">
        <v>26475017</v>
      </c>
      <c r="I48" s="1">
        <v>43508</v>
      </c>
      <c r="J48">
        <v>43538.999988425923</v>
      </c>
      <c r="K48" t="s">
        <v>288</v>
      </c>
      <c r="L48" t="s">
        <v>65</v>
      </c>
      <c r="M48" t="s">
        <v>120</v>
      </c>
      <c r="N48" t="s">
        <v>121</v>
      </c>
      <c r="Q48" t="s">
        <v>70</v>
      </c>
      <c r="R48" t="s">
        <v>289</v>
      </c>
      <c r="S48" t="s">
        <v>71</v>
      </c>
      <c r="T48" t="s">
        <v>290</v>
      </c>
      <c r="U48">
        <v>1</v>
      </c>
      <c r="V48">
        <v>1</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43530</v>
      </c>
      <c r="AU48">
        <v>43536</v>
      </c>
      <c r="AV48">
        <v>1</v>
      </c>
      <c r="AW48">
        <v>1</v>
      </c>
      <c r="AX48">
        <v>0</v>
      </c>
      <c r="AY48">
        <v>2019</v>
      </c>
      <c r="AZ48">
        <v>2</v>
      </c>
      <c r="BA48">
        <v>30</v>
      </c>
      <c r="BB48">
        <v>2</v>
      </c>
      <c r="BC48">
        <v>125000</v>
      </c>
      <c r="BD48">
        <v>125000</v>
      </c>
      <c r="BE48" t="s">
        <v>90</v>
      </c>
      <c r="BF48">
        <v>2019</v>
      </c>
      <c r="BG48" t="s">
        <v>73</v>
      </c>
      <c r="BH48" t="s">
        <v>59</v>
      </c>
      <c r="BI48" t="s">
        <v>9781</v>
      </c>
      <c r="BJ48" t="s">
        <v>9795</v>
      </c>
    </row>
    <row r="49" spans="1:62" x14ac:dyDescent="0.35">
      <c r="A49">
        <v>38334247</v>
      </c>
      <c r="B49" t="s">
        <v>283</v>
      </c>
      <c r="C49" t="s">
        <v>75</v>
      </c>
      <c r="D49" t="s">
        <v>76</v>
      </c>
      <c r="E49" t="s">
        <v>291</v>
      </c>
      <c r="F49">
        <v>24101490</v>
      </c>
      <c r="I49" s="1">
        <v>43509</v>
      </c>
      <c r="J49">
        <v>43539.999988425923</v>
      </c>
      <c r="K49" t="s">
        <v>292</v>
      </c>
      <c r="L49" t="s">
        <v>65</v>
      </c>
      <c r="M49" t="s">
        <v>66</v>
      </c>
      <c r="N49" t="s">
        <v>67</v>
      </c>
      <c r="O49" t="s">
        <v>68</v>
      </c>
      <c r="P49" t="s">
        <v>69</v>
      </c>
      <c r="Q49" t="s">
        <v>70</v>
      </c>
      <c r="S49" t="s">
        <v>82</v>
      </c>
      <c r="T49" t="s">
        <v>293</v>
      </c>
      <c r="U49">
        <v>1</v>
      </c>
      <c r="V49">
        <v>0</v>
      </c>
      <c r="W49">
        <v>0</v>
      </c>
      <c r="X49">
        <v>1</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43530</v>
      </c>
      <c r="AU49">
        <v>43539</v>
      </c>
      <c r="AV49">
        <v>1</v>
      </c>
      <c r="AW49">
        <v>1</v>
      </c>
      <c r="AX49">
        <v>0</v>
      </c>
      <c r="AY49">
        <v>2019</v>
      </c>
      <c r="AZ49">
        <v>2</v>
      </c>
      <c r="BA49">
        <v>30</v>
      </c>
      <c r="BB49">
        <v>2</v>
      </c>
      <c r="BF49">
        <v>2019</v>
      </c>
      <c r="BG49" t="s">
        <v>73</v>
      </c>
      <c r="BH49" t="s">
        <v>9822</v>
      </c>
      <c r="BI49" t="s">
        <v>9781</v>
      </c>
      <c r="BJ49" t="s">
        <v>9793</v>
      </c>
    </row>
    <row r="50" spans="1:62" x14ac:dyDescent="0.35">
      <c r="A50">
        <v>38335998</v>
      </c>
      <c r="B50" t="s">
        <v>98</v>
      </c>
      <c r="C50" t="s">
        <v>75</v>
      </c>
      <c r="D50" t="s">
        <v>294</v>
      </c>
      <c r="E50" t="s">
        <v>295</v>
      </c>
      <c r="F50">
        <v>25665582</v>
      </c>
      <c r="I50" s="1">
        <v>43509</v>
      </c>
      <c r="J50">
        <v>43539.999988425923</v>
      </c>
      <c r="K50" t="s">
        <v>296</v>
      </c>
      <c r="L50" t="s">
        <v>65</v>
      </c>
      <c r="M50" t="s">
        <v>120</v>
      </c>
      <c r="N50" t="s">
        <v>121</v>
      </c>
      <c r="O50" t="s">
        <v>168</v>
      </c>
      <c r="P50" t="s">
        <v>122</v>
      </c>
      <c r="Q50" t="s">
        <v>70</v>
      </c>
      <c r="S50" t="s">
        <v>71</v>
      </c>
      <c r="T50" t="s">
        <v>297</v>
      </c>
      <c r="U50">
        <v>0</v>
      </c>
      <c r="V50">
        <v>1</v>
      </c>
      <c r="W50">
        <v>1</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43530</v>
      </c>
      <c r="AU50">
        <v>43536</v>
      </c>
      <c r="AV50">
        <v>1</v>
      </c>
      <c r="AW50">
        <v>1</v>
      </c>
      <c r="AX50">
        <v>0</v>
      </c>
      <c r="AY50">
        <v>2019</v>
      </c>
      <c r="AZ50">
        <v>2</v>
      </c>
      <c r="BA50">
        <v>30</v>
      </c>
      <c r="BB50">
        <v>2</v>
      </c>
      <c r="BF50">
        <v>2019</v>
      </c>
      <c r="BG50" t="s">
        <v>73</v>
      </c>
      <c r="BH50" t="s">
        <v>9822</v>
      </c>
      <c r="BI50" t="s">
        <v>9781</v>
      </c>
      <c r="BJ50" t="s">
        <v>9793</v>
      </c>
    </row>
    <row r="51" spans="1:62" x14ac:dyDescent="0.35">
      <c r="A51">
        <v>38337655</v>
      </c>
      <c r="B51" t="s">
        <v>98</v>
      </c>
      <c r="C51" t="s">
        <v>75</v>
      </c>
      <c r="D51" t="s">
        <v>85</v>
      </c>
      <c r="E51" t="s">
        <v>298</v>
      </c>
      <c r="F51">
        <v>32359972</v>
      </c>
      <c r="I51" s="1">
        <v>43509</v>
      </c>
      <c r="J51">
        <v>43539.999988425923</v>
      </c>
      <c r="K51" t="s">
        <v>299</v>
      </c>
      <c r="L51" t="s">
        <v>65</v>
      </c>
      <c r="M51" t="s">
        <v>66</v>
      </c>
      <c r="N51" t="s">
        <v>67</v>
      </c>
      <c r="O51" t="s">
        <v>68</v>
      </c>
      <c r="P51" t="s">
        <v>69</v>
      </c>
      <c r="Q51" t="s">
        <v>70</v>
      </c>
      <c r="R51" t="s">
        <v>300</v>
      </c>
      <c r="S51" t="s">
        <v>82</v>
      </c>
      <c r="T51" t="s">
        <v>301</v>
      </c>
      <c r="U51">
        <v>1</v>
      </c>
      <c r="V51">
        <v>1</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43530</v>
      </c>
      <c r="AU51">
        <v>43539</v>
      </c>
      <c r="AV51">
        <v>1</v>
      </c>
      <c r="AW51">
        <v>1</v>
      </c>
      <c r="AX51">
        <v>0</v>
      </c>
      <c r="AY51">
        <v>2019</v>
      </c>
      <c r="AZ51">
        <v>2</v>
      </c>
      <c r="BA51">
        <v>30</v>
      </c>
      <c r="BB51">
        <v>2</v>
      </c>
      <c r="BC51">
        <v>100000</v>
      </c>
      <c r="BD51">
        <v>110000</v>
      </c>
      <c r="BE51" t="s">
        <v>90</v>
      </c>
      <c r="BF51">
        <v>2019</v>
      </c>
      <c r="BG51" t="s">
        <v>73</v>
      </c>
      <c r="BH51" t="s">
        <v>59</v>
      </c>
      <c r="BI51" t="s">
        <v>9781</v>
      </c>
      <c r="BJ51" t="s">
        <v>9793</v>
      </c>
    </row>
    <row r="52" spans="1:62" x14ac:dyDescent="0.35">
      <c r="A52">
        <v>38338855</v>
      </c>
      <c r="B52" t="s">
        <v>302</v>
      </c>
      <c r="C52" t="s">
        <v>61</v>
      </c>
      <c r="D52" t="s">
        <v>125</v>
      </c>
      <c r="E52" t="s">
        <v>303</v>
      </c>
      <c r="F52">
        <v>29748817</v>
      </c>
      <c r="I52" s="1">
        <v>43509</v>
      </c>
      <c r="J52">
        <v>43539.999988425923</v>
      </c>
      <c r="K52" t="s">
        <v>304</v>
      </c>
      <c r="L52" t="s">
        <v>65</v>
      </c>
      <c r="M52" t="s">
        <v>120</v>
      </c>
      <c r="N52" t="s">
        <v>121</v>
      </c>
      <c r="O52" t="s">
        <v>168</v>
      </c>
      <c r="P52" t="s">
        <v>122</v>
      </c>
      <c r="Q52" t="s">
        <v>70</v>
      </c>
      <c r="S52" t="s">
        <v>71</v>
      </c>
      <c r="T52" t="s">
        <v>305</v>
      </c>
      <c r="U52">
        <v>0</v>
      </c>
      <c r="V52">
        <v>1</v>
      </c>
      <c r="W52">
        <v>0</v>
      </c>
      <c r="X52">
        <v>1</v>
      </c>
      <c r="Y52">
        <v>0</v>
      </c>
      <c r="Z52">
        <v>0</v>
      </c>
      <c r="AA52">
        <v>0</v>
      </c>
      <c r="AB52">
        <v>0</v>
      </c>
      <c r="AC52">
        <v>0</v>
      </c>
      <c r="AD52">
        <v>0</v>
      </c>
      <c r="AE52">
        <v>1</v>
      </c>
      <c r="AF52">
        <v>0</v>
      </c>
      <c r="AG52">
        <v>0</v>
      </c>
      <c r="AH52">
        <v>0</v>
      </c>
      <c r="AI52">
        <v>0</v>
      </c>
      <c r="AJ52">
        <v>0</v>
      </c>
      <c r="AK52">
        <v>0</v>
      </c>
      <c r="AL52">
        <v>0</v>
      </c>
      <c r="AM52">
        <v>0</v>
      </c>
      <c r="AN52">
        <v>0</v>
      </c>
      <c r="AO52">
        <v>0</v>
      </c>
      <c r="AP52">
        <v>0</v>
      </c>
      <c r="AQ52">
        <v>0</v>
      </c>
      <c r="AR52">
        <v>0</v>
      </c>
      <c r="AS52">
        <v>0</v>
      </c>
      <c r="AT52">
        <v>43530</v>
      </c>
      <c r="AU52">
        <v>43535</v>
      </c>
      <c r="AV52">
        <v>1</v>
      </c>
      <c r="AW52">
        <v>1</v>
      </c>
      <c r="AX52">
        <v>0</v>
      </c>
      <c r="AY52">
        <v>2019</v>
      </c>
      <c r="AZ52">
        <v>2</v>
      </c>
      <c r="BA52">
        <v>30</v>
      </c>
      <c r="BB52">
        <v>3</v>
      </c>
      <c r="BF52">
        <v>2019</v>
      </c>
      <c r="BG52" t="s">
        <v>73</v>
      </c>
      <c r="BH52" t="s">
        <v>9822</v>
      </c>
      <c r="BI52" t="s">
        <v>9781</v>
      </c>
      <c r="BJ52" t="s">
        <v>9793</v>
      </c>
    </row>
    <row r="53" spans="1:62" x14ac:dyDescent="0.35">
      <c r="A53">
        <v>38339334</v>
      </c>
      <c r="B53" t="s">
        <v>306</v>
      </c>
      <c r="C53" t="s">
        <v>61</v>
      </c>
      <c r="D53" t="s">
        <v>125</v>
      </c>
      <c r="E53" t="s">
        <v>137</v>
      </c>
      <c r="F53">
        <v>19999086</v>
      </c>
      <c r="G53" t="s">
        <v>137</v>
      </c>
      <c r="I53" s="1">
        <v>43509</v>
      </c>
      <c r="J53">
        <v>43539.999988425923</v>
      </c>
      <c r="K53" t="s">
        <v>307</v>
      </c>
      <c r="L53" t="s">
        <v>65</v>
      </c>
      <c r="M53" t="s">
        <v>79</v>
      </c>
      <c r="N53" t="s">
        <v>80</v>
      </c>
      <c r="P53" t="s">
        <v>139</v>
      </c>
      <c r="Q53" t="s">
        <v>70</v>
      </c>
      <c r="R53" t="s">
        <v>308</v>
      </c>
      <c r="S53" t="s">
        <v>82</v>
      </c>
      <c r="T53" t="s">
        <v>309</v>
      </c>
      <c r="U53">
        <v>0</v>
      </c>
      <c r="V53">
        <v>1</v>
      </c>
      <c r="W53">
        <v>1</v>
      </c>
      <c r="X53">
        <v>0</v>
      </c>
      <c r="Y53">
        <v>0</v>
      </c>
      <c r="Z53">
        <v>0</v>
      </c>
      <c r="AA53">
        <v>0</v>
      </c>
      <c r="AB53">
        <v>0</v>
      </c>
      <c r="AC53">
        <v>1</v>
      </c>
      <c r="AD53">
        <v>0</v>
      </c>
      <c r="AE53">
        <v>0</v>
      </c>
      <c r="AF53">
        <v>0</v>
      </c>
      <c r="AG53">
        <v>0</v>
      </c>
      <c r="AH53">
        <v>0</v>
      </c>
      <c r="AI53">
        <v>0</v>
      </c>
      <c r="AJ53">
        <v>0</v>
      </c>
      <c r="AK53">
        <v>0</v>
      </c>
      <c r="AL53">
        <v>0</v>
      </c>
      <c r="AM53">
        <v>0</v>
      </c>
      <c r="AN53">
        <v>0</v>
      </c>
      <c r="AO53">
        <v>0</v>
      </c>
      <c r="AP53">
        <v>0</v>
      </c>
      <c r="AQ53">
        <v>0</v>
      </c>
      <c r="AR53">
        <v>0</v>
      </c>
      <c r="AS53">
        <v>0</v>
      </c>
      <c r="AT53">
        <v>43530</v>
      </c>
      <c r="AU53">
        <v>43535</v>
      </c>
      <c r="AV53">
        <v>0</v>
      </c>
      <c r="AW53">
        <v>1</v>
      </c>
      <c r="AX53">
        <v>0</v>
      </c>
      <c r="AY53">
        <v>2019</v>
      </c>
      <c r="AZ53">
        <v>2</v>
      </c>
      <c r="BA53">
        <v>30</v>
      </c>
      <c r="BB53">
        <v>3</v>
      </c>
      <c r="BC53">
        <v>97000</v>
      </c>
      <c r="BD53">
        <v>105000</v>
      </c>
      <c r="BE53" t="s">
        <v>90</v>
      </c>
      <c r="BF53">
        <v>2019</v>
      </c>
      <c r="BG53" t="s">
        <v>104</v>
      </c>
      <c r="BH53" t="s">
        <v>59</v>
      </c>
      <c r="BI53" t="s">
        <v>9781</v>
      </c>
      <c r="BJ53" t="s">
        <v>9793</v>
      </c>
    </row>
    <row r="54" spans="1:62" x14ac:dyDescent="0.35">
      <c r="A54">
        <v>38339335</v>
      </c>
      <c r="B54" t="s">
        <v>306</v>
      </c>
      <c r="C54" t="s">
        <v>142</v>
      </c>
      <c r="D54" t="s">
        <v>143</v>
      </c>
      <c r="E54" t="s">
        <v>137</v>
      </c>
      <c r="F54">
        <v>19999086</v>
      </c>
      <c r="G54" t="s">
        <v>137</v>
      </c>
      <c r="I54" s="1">
        <v>43509</v>
      </c>
      <c r="J54">
        <v>43539.999988425923</v>
      </c>
      <c r="K54" t="s">
        <v>307</v>
      </c>
      <c r="L54" t="s">
        <v>65</v>
      </c>
      <c r="M54" t="s">
        <v>79</v>
      </c>
      <c r="N54" t="s">
        <v>80</v>
      </c>
      <c r="P54" t="s">
        <v>139</v>
      </c>
      <c r="Q54" t="s">
        <v>70</v>
      </c>
      <c r="R54" t="s">
        <v>308</v>
      </c>
      <c r="S54" t="s">
        <v>82</v>
      </c>
      <c r="T54" t="s">
        <v>310</v>
      </c>
      <c r="U54">
        <v>0</v>
      </c>
      <c r="V54">
        <v>1</v>
      </c>
      <c r="W54">
        <v>1</v>
      </c>
      <c r="X54">
        <v>0</v>
      </c>
      <c r="Y54">
        <v>0</v>
      </c>
      <c r="Z54">
        <v>0</v>
      </c>
      <c r="AA54">
        <v>0</v>
      </c>
      <c r="AB54">
        <v>0</v>
      </c>
      <c r="AC54">
        <v>1</v>
      </c>
      <c r="AD54">
        <v>0</v>
      </c>
      <c r="AE54">
        <v>0</v>
      </c>
      <c r="AF54">
        <v>0</v>
      </c>
      <c r="AG54">
        <v>0</v>
      </c>
      <c r="AH54">
        <v>0</v>
      </c>
      <c r="AI54">
        <v>0</v>
      </c>
      <c r="AJ54">
        <v>0</v>
      </c>
      <c r="AK54">
        <v>0</v>
      </c>
      <c r="AL54">
        <v>0</v>
      </c>
      <c r="AM54">
        <v>0</v>
      </c>
      <c r="AN54">
        <v>0</v>
      </c>
      <c r="AO54">
        <v>0</v>
      </c>
      <c r="AP54">
        <v>0</v>
      </c>
      <c r="AQ54">
        <v>0</v>
      </c>
      <c r="AR54">
        <v>0</v>
      </c>
      <c r="AS54">
        <v>0</v>
      </c>
      <c r="AT54">
        <v>43530</v>
      </c>
      <c r="AU54">
        <v>43535</v>
      </c>
      <c r="AV54">
        <v>0</v>
      </c>
      <c r="AW54">
        <v>1</v>
      </c>
      <c r="AX54">
        <v>0</v>
      </c>
      <c r="AY54">
        <v>2019</v>
      </c>
      <c r="AZ54">
        <v>2</v>
      </c>
      <c r="BA54">
        <v>30</v>
      </c>
      <c r="BB54">
        <v>3</v>
      </c>
      <c r="BC54">
        <v>97000</v>
      </c>
      <c r="BD54">
        <v>105000</v>
      </c>
      <c r="BE54" t="s">
        <v>90</v>
      </c>
      <c r="BF54">
        <v>2019</v>
      </c>
      <c r="BG54" t="s">
        <v>104</v>
      </c>
      <c r="BH54" t="s">
        <v>59</v>
      </c>
      <c r="BI54" t="s">
        <v>9781</v>
      </c>
      <c r="BJ54" t="s">
        <v>9793</v>
      </c>
    </row>
    <row r="55" spans="1:62" x14ac:dyDescent="0.35">
      <c r="A55">
        <v>38339474</v>
      </c>
      <c r="B55" t="s">
        <v>311</v>
      </c>
      <c r="C55" t="s">
        <v>61</v>
      </c>
      <c r="D55" t="s">
        <v>125</v>
      </c>
      <c r="E55" t="s">
        <v>137</v>
      </c>
      <c r="F55">
        <v>19999086</v>
      </c>
      <c r="G55" t="s">
        <v>137</v>
      </c>
      <c r="I55" s="1">
        <v>43509</v>
      </c>
      <c r="J55">
        <v>43539.999988425923</v>
      </c>
      <c r="K55" t="s">
        <v>312</v>
      </c>
      <c r="L55" t="s">
        <v>65</v>
      </c>
      <c r="M55" t="s">
        <v>79</v>
      </c>
      <c r="N55" t="s">
        <v>80</v>
      </c>
      <c r="P55" t="s">
        <v>139</v>
      </c>
      <c r="Q55" t="s">
        <v>70</v>
      </c>
      <c r="R55" t="s">
        <v>313</v>
      </c>
      <c r="S55" t="s">
        <v>82</v>
      </c>
      <c r="T55" t="s">
        <v>314</v>
      </c>
      <c r="U55">
        <v>0</v>
      </c>
      <c r="V55">
        <v>1</v>
      </c>
      <c r="W55">
        <v>1</v>
      </c>
      <c r="X55">
        <v>0</v>
      </c>
      <c r="Y55">
        <v>0</v>
      </c>
      <c r="Z55">
        <v>0</v>
      </c>
      <c r="AA55">
        <v>0</v>
      </c>
      <c r="AB55">
        <v>0</v>
      </c>
      <c r="AC55">
        <v>1</v>
      </c>
      <c r="AD55">
        <v>0</v>
      </c>
      <c r="AE55">
        <v>0</v>
      </c>
      <c r="AF55">
        <v>0</v>
      </c>
      <c r="AG55">
        <v>0</v>
      </c>
      <c r="AH55">
        <v>0</v>
      </c>
      <c r="AI55">
        <v>0</v>
      </c>
      <c r="AJ55">
        <v>0</v>
      </c>
      <c r="AK55">
        <v>0</v>
      </c>
      <c r="AL55">
        <v>0</v>
      </c>
      <c r="AM55">
        <v>0</v>
      </c>
      <c r="AN55">
        <v>0</v>
      </c>
      <c r="AO55">
        <v>0</v>
      </c>
      <c r="AP55">
        <v>0</v>
      </c>
      <c r="AQ55">
        <v>0</v>
      </c>
      <c r="AR55">
        <v>0</v>
      </c>
      <c r="AS55">
        <v>0</v>
      </c>
      <c r="AT55">
        <v>43530</v>
      </c>
      <c r="AU55">
        <v>43535</v>
      </c>
      <c r="AV55">
        <v>0</v>
      </c>
      <c r="AW55">
        <v>1</v>
      </c>
      <c r="AX55">
        <v>0</v>
      </c>
      <c r="AY55">
        <v>2019</v>
      </c>
      <c r="AZ55">
        <v>2</v>
      </c>
      <c r="BA55">
        <v>30</v>
      </c>
      <c r="BB55">
        <v>3</v>
      </c>
      <c r="BC55">
        <v>111000</v>
      </c>
      <c r="BD55">
        <v>130000</v>
      </c>
      <c r="BE55" t="s">
        <v>90</v>
      </c>
      <c r="BF55">
        <v>2019</v>
      </c>
      <c r="BG55" t="s">
        <v>104</v>
      </c>
      <c r="BH55" t="s">
        <v>59</v>
      </c>
      <c r="BI55" t="s">
        <v>9781</v>
      </c>
      <c r="BJ55" t="s">
        <v>9793</v>
      </c>
    </row>
    <row r="56" spans="1:62" x14ac:dyDescent="0.35">
      <c r="A56">
        <v>38339475</v>
      </c>
      <c r="B56" t="s">
        <v>311</v>
      </c>
      <c r="C56" t="s">
        <v>142</v>
      </c>
      <c r="D56" t="s">
        <v>143</v>
      </c>
      <c r="E56" t="s">
        <v>137</v>
      </c>
      <c r="F56">
        <v>19999086</v>
      </c>
      <c r="G56" t="s">
        <v>137</v>
      </c>
      <c r="I56" s="1">
        <v>43509</v>
      </c>
      <c r="J56">
        <v>43539.999988425923</v>
      </c>
      <c r="K56" t="s">
        <v>312</v>
      </c>
      <c r="L56" t="s">
        <v>65</v>
      </c>
      <c r="M56" t="s">
        <v>79</v>
      </c>
      <c r="N56" t="s">
        <v>80</v>
      </c>
      <c r="P56" t="s">
        <v>139</v>
      </c>
      <c r="Q56" t="s">
        <v>70</v>
      </c>
      <c r="R56" t="s">
        <v>313</v>
      </c>
      <c r="S56" t="s">
        <v>82</v>
      </c>
      <c r="T56" t="s">
        <v>315</v>
      </c>
      <c r="U56">
        <v>0</v>
      </c>
      <c r="V56">
        <v>1</v>
      </c>
      <c r="W56">
        <v>1</v>
      </c>
      <c r="X56">
        <v>0</v>
      </c>
      <c r="Y56">
        <v>0</v>
      </c>
      <c r="Z56">
        <v>0</v>
      </c>
      <c r="AA56">
        <v>0</v>
      </c>
      <c r="AB56">
        <v>0</v>
      </c>
      <c r="AC56">
        <v>1</v>
      </c>
      <c r="AD56">
        <v>0</v>
      </c>
      <c r="AE56">
        <v>0</v>
      </c>
      <c r="AF56">
        <v>0</v>
      </c>
      <c r="AG56">
        <v>0</v>
      </c>
      <c r="AH56">
        <v>0</v>
      </c>
      <c r="AI56">
        <v>0</v>
      </c>
      <c r="AJ56">
        <v>0</v>
      </c>
      <c r="AK56">
        <v>0</v>
      </c>
      <c r="AL56">
        <v>0</v>
      </c>
      <c r="AM56">
        <v>0</v>
      </c>
      <c r="AN56">
        <v>0</v>
      </c>
      <c r="AO56">
        <v>0</v>
      </c>
      <c r="AP56">
        <v>0</v>
      </c>
      <c r="AQ56">
        <v>0</v>
      </c>
      <c r="AR56">
        <v>0</v>
      </c>
      <c r="AS56">
        <v>0</v>
      </c>
      <c r="AT56">
        <v>43530</v>
      </c>
      <c r="AU56">
        <v>43535</v>
      </c>
      <c r="AV56">
        <v>0</v>
      </c>
      <c r="AW56">
        <v>1</v>
      </c>
      <c r="AX56">
        <v>1</v>
      </c>
      <c r="AY56">
        <v>2019</v>
      </c>
      <c r="AZ56">
        <v>2</v>
      </c>
      <c r="BA56">
        <v>30</v>
      </c>
      <c r="BB56">
        <v>3</v>
      </c>
      <c r="BC56">
        <v>111000</v>
      </c>
      <c r="BD56">
        <v>130000</v>
      </c>
      <c r="BE56" t="s">
        <v>90</v>
      </c>
      <c r="BF56">
        <v>2019</v>
      </c>
      <c r="BG56" t="s">
        <v>104</v>
      </c>
      <c r="BH56" t="s">
        <v>59</v>
      </c>
      <c r="BI56" t="s">
        <v>9781</v>
      </c>
      <c r="BJ56" t="s">
        <v>9793</v>
      </c>
    </row>
    <row r="57" spans="1:62" x14ac:dyDescent="0.35">
      <c r="A57">
        <v>38342340</v>
      </c>
      <c r="B57" t="s">
        <v>98</v>
      </c>
      <c r="C57" t="s">
        <v>75</v>
      </c>
      <c r="D57" t="s">
        <v>316</v>
      </c>
      <c r="E57" t="s">
        <v>317</v>
      </c>
      <c r="F57">
        <v>38343086</v>
      </c>
      <c r="I57" s="1">
        <v>43509</v>
      </c>
      <c r="J57">
        <v>43539.708807870367</v>
      </c>
      <c r="K57" t="s">
        <v>318</v>
      </c>
      <c r="L57" t="s">
        <v>65</v>
      </c>
      <c r="M57" t="s">
        <v>120</v>
      </c>
      <c r="N57" t="s">
        <v>121</v>
      </c>
      <c r="O57" t="s">
        <v>168</v>
      </c>
      <c r="P57" t="s">
        <v>122</v>
      </c>
      <c r="Q57" t="s">
        <v>70</v>
      </c>
      <c r="S57" t="s">
        <v>71</v>
      </c>
      <c r="T57" t="s">
        <v>319</v>
      </c>
      <c r="U57">
        <v>1</v>
      </c>
      <c r="V57">
        <v>1</v>
      </c>
      <c r="W57">
        <v>0</v>
      </c>
      <c r="X57">
        <v>1</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43530</v>
      </c>
      <c r="AU57">
        <v>43539</v>
      </c>
      <c r="AV57">
        <v>1</v>
      </c>
      <c r="AW57">
        <v>1</v>
      </c>
      <c r="AX57">
        <v>0</v>
      </c>
      <c r="AY57">
        <v>2019</v>
      </c>
      <c r="AZ57">
        <v>2</v>
      </c>
      <c r="BA57">
        <v>29</v>
      </c>
      <c r="BB57">
        <v>3</v>
      </c>
      <c r="BF57">
        <v>2019</v>
      </c>
      <c r="BG57" t="s">
        <v>73</v>
      </c>
      <c r="BH57" t="s">
        <v>9822</v>
      </c>
      <c r="BI57" t="s">
        <v>9781</v>
      </c>
      <c r="BJ57" t="s">
        <v>9793</v>
      </c>
    </row>
    <row r="58" spans="1:62" x14ac:dyDescent="0.35">
      <c r="A58">
        <v>38342422</v>
      </c>
      <c r="B58" t="s">
        <v>320</v>
      </c>
      <c r="C58" t="s">
        <v>61</v>
      </c>
      <c r="D58" t="s">
        <v>321</v>
      </c>
      <c r="E58" t="s">
        <v>322</v>
      </c>
      <c r="F58">
        <v>26713828</v>
      </c>
      <c r="I58" s="1">
        <v>43509</v>
      </c>
      <c r="J58">
        <v>43539.999988425923</v>
      </c>
      <c r="K58" t="s">
        <v>323</v>
      </c>
      <c r="L58" t="s">
        <v>65</v>
      </c>
      <c r="M58" t="s">
        <v>197</v>
      </c>
      <c r="N58" t="s">
        <v>198</v>
      </c>
      <c r="Q58" t="s">
        <v>70</v>
      </c>
      <c r="S58" t="s">
        <v>71</v>
      </c>
      <c r="T58" t="s">
        <v>324</v>
      </c>
      <c r="U58">
        <v>1</v>
      </c>
      <c r="V58">
        <v>0</v>
      </c>
      <c r="W58">
        <v>0</v>
      </c>
      <c r="X58">
        <v>0</v>
      </c>
      <c r="Y58">
        <v>0</v>
      </c>
      <c r="Z58">
        <v>0</v>
      </c>
      <c r="AA58">
        <v>0</v>
      </c>
      <c r="AB58">
        <v>0</v>
      </c>
      <c r="AC58">
        <v>1</v>
      </c>
      <c r="AD58">
        <v>0</v>
      </c>
      <c r="AE58">
        <v>0</v>
      </c>
      <c r="AF58">
        <v>0</v>
      </c>
      <c r="AG58">
        <v>0</v>
      </c>
      <c r="AH58">
        <v>0</v>
      </c>
      <c r="AI58">
        <v>0</v>
      </c>
      <c r="AJ58">
        <v>0</v>
      </c>
      <c r="AK58">
        <v>0</v>
      </c>
      <c r="AL58">
        <v>0</v>
      </c>
      <c r="AM58">
        <v>0</v>
      </c>
      <c r="AN58">
        <v>0</v>
      </c>
      <c r="AO58">
        <v>0</v>
      </c>
      <c r="AP58">
        <v>0</v>
      </c>
      <c r="AQ58">
        <v>0</v>
      </c>
      <c r="AR58">
        <v>0</v>
      </c>
      <c r="AS58">
        <v>0</v>
      </c>
      <c r="AT58">
        <v>43530</v>
      </c>
      <c r="AU58">
        <v>43531</v>
      </c>
      <c r="AV58">
        <v>0</v>
      </c>
      <c r="AW58">
        <v>1</v>
      </c>
      <c r="AX58">
        <v>0</v>
      </c>
      <c r="AY58">
        <v>2019</v>
      </c>
      <c r="AZ58">
        <v>2</v>
      </c>
      <c r="BA58">
        <v>30</v>
      </c>
      <c r="BB58">
        <v>2</v>
      </c>
      <c r="BF58">
        <v>2019</v>
      </c>
      <c r="BG58" t="s">
        <v>104</v>
      </c>
      <c r="BH58" t="s">
        <v>9822</v>
      </c>
      <c r="BI58" t="s">
        <v>9781</v>
      </c>
      <c r="BJ58" t="s">
        <v>9793</v>
      </c>
    </row>
    <row r="59" spans="1:62" x14ac:dyDescent="0.35">
      <c r="A59">
        <v>38343393</v>
      </c>
      <c r="B59" t="s">
        <v>325</v>
      </c>
      <c r="C59" t="s">
        <v>61</v>
      </c>
      <c r="D59" t="s">
        <v>125</v>
      </c>
      <c r="E59" t="s">
        <v>326</v>
      </c>
      <c r="F59">
        <v>39090289</v>
      </c>
      <c r="I59" s="1">
        <v>43509</v>
      </c>
      <c r="J59">
        <v>43539.760555555556</v>
      </c>
      <c r="K59" t="s">
        <v>327</v>
      </c>
      <c r="L59" t="s">
        <v>65</v>
      </c>
      <c r="M59" t="s">
        <v>152</v>
      </c>
      <c r="N59" t="s">
        <v>153</v>
      </c>
      <c r="O59" t="s">
        <v>154</v>
      </c>
      <c r="P59" t="s">
        <v>155</v>
      </c>
      <c r="Q59" t="s">
        <v>70</v>
      </c>
      <c r="S59" t="s">
        <v>71</v>
      </c>
      <c r="T59" t="s">
        <v>328</v>
      </c>
      <c r="U59">
        <v>1</v>
      </c>
      <c r="V59">
        <v>1</v>
      </c>
      <c r="W59">
        <v>0</v>
      </c>
      <c r="X59">
        <v>0</v>
      </c>
      <c r="Y59">
        <v>0</v>
      </c>
      <c r="Z59">
        <v>0</v>
      </c>
      <c r="AA59">
        <v>0</v>
      </c>
      <c r="AB59">
        <v>0</v>
      </c>
      <c r="AC59">
        <v>0</v>
      </c>
      <c r="AD59">
        <v>0</v>
      </c>
      <c r="AE59">
        <v>1</v>
      </c>
      <c r="AF59">
        <v>0</v>
      </c>
      <c r="AG59">
        <v>0</v>
      </c>
      <c r="AH59">
        <v>1</v>
      </c>
      <c r="AI59">
        <v>0</v>
      </c>
      <c r="AJ59">
        <v>0</v>
      </c>
      <c r="AK59">
        <v>0</v>
      </c>
      <c r="AL59">
        <v>0</v>
      </c>
      <c r="AM59">
        <v>0</v>
      </c>
      <c r="AN59">
        <v>0</v>
      </c>
      <c r="AO59">
        <v>0</v>
      </c>
      <c r="AP59">
        <v>0</v>
      </c>
      <c r="AQ59">
        <v>0</v>
      </c>
      <c r="AR59">
        <v>0</v>
      </c>
      <c r="AS59">
        <v>0</v>
      </c>
      <c r="AT59">
        <v>43530</v>
      </c>
      <c r="AU59">
        <v>43539</v>
      </c>
      <c r="AV59">
        <v>1</v>
      </c>
      <c r="AW59">
        <v>1</v>
      </c>
      <c r="AX59">
        <v>0</v>
      </c>
      <c r="AY59">
        <v>2019</v>
      </c>
      <c r="AZ59">
        <v>2</v>
      </c>
      <c r="BA59">
        <v>30</v>
      </c>
      <c r="BB59">
        <v>4</v>
      </c>
      <c r="BF59">
        <v>2019</v>
      </c>
      <c r="BG59" t="s">
        <v>73</v>
      </c>
      <c r="BH59" t="s">
        <v>9822</v>
      </c>
      <c r="BI59" t="s">
        <v>9781</v>
      </c>
      <c r="BJ59" t="s">
        <v>9793</v>
      </c>
    </row>
    <row r="60" spans="1:62" x14ac:dyDescent="0.35">
      <c r="A60">
        <v>38347861</v>
      </c>
      <c r="B60" t="s">
        <v>329</v>
      </c>
      <c r="C60" t="s">
        <v>75</v>
      </c>
      <c r="D60" t="s">
        <v>236</v>
      </c>
      <c r="E60" t="s">
        <v>330</v>
      </c>
      <c r="F60">
        <v>25851365</v>
      </c>
      <c r="I60" s="1">
        <v>43510</v>
      </c>
      <c r="J60">
        <v>43540.999988425923</v>
      </c>
      <c r="K60" t="s">
        <v>331</v>
      </c>
      <c r="L60" t="s">
        <v>65</v>
      </c>
      <c r="M60" t="s">
        <v>120</v>
      </c>
      <c r="N60" t="s">
        <v>121</v>
      </c>
      <c r="O60" t="s">
        <v>168</v>
      </c>
      <c r="P60" t="s">
        <v>122</v>
      </c>
      <c r="Q60" t="s">
        <v>70</v>
      </c>
      <c r="R60" t="s">
        <v>332</v>
      </c>
      <c r="S60" t="s">
        <v>71</v>
      </c>
      <c r="T60" t="s">
        <v>333</v>
      </c>
      <c r="U60">
        <v>0</v>
      </c>
      <c r="V60">
        <v>0</v>
      </c>
      <c r="W60">
        <v>0</v>
      </c>
      <c r="X60">
        <v>0</v>
      </c>
      <c r="Y60">
        <v>0</v>
      </c>
      <c r="Z60">
        <v>0</v>
      </c>
      <c r="AA60">
        <v>0</v>
      </c>
      <c r="AB60">
        <v>0</v>
      </c>
      <c r="AC60">
        <v>0</v>
      </c>
      <c r="AD60">
        <v>0</v>
      </c>
      <c r="AE60">
        <v>0</v>
      </c>
      <c r="AF60">
        <v>0</v>
      </c>
      <c r="AG60">
        <v>1</v>
      </c>
      <c r="AH60">
        <v>0</v>
      </c>
      <c r="AI60">
        <v>0</v>
      </c>
      <c r="AJ60">
        <v>0</v>
      </c>
      <c r="AK60">
        <v>0</v>
      </c>
      <c r="AL60">
        <v>0</v>
      </c>
      <c r="AM60">
        <v>0</v>
      </c>
      <c r="AN60">
        <v>0</v>
      </c>
      <c r="AO60">
        <v>0</v>
      </c>
      <c r="AP60">
        <v>0</v>
      </c>
      <c r="AQ60">
        <v>0</v>
      </c>
      <c r="AR60">
        <v>0</v>
      </c>
      <c r="AS60">
        <v>0</v>
      </c>
      <c r="AT60">
        <v>43530</v>
      </c>
      <c r="AU60">
        <v>43535</v>
      </c>
      <c r="AV60">
        <v>1</v>
      </c>
      <c r="AW60">
        <v>1</v>
      </c>
      <c r="AX60">
        <v>0</v>
      </c>
      <c r="AY60">
        <v>2019</v>
      </c>
      <c r="AZ60">
        <v>2</v>
      </c>
      <c r="BA60">
        <v>30</v>
      </c>
      <c r="BB60">
        <v>1</v>
      </c>
      <c r="BF60">
        <v>2019</v>
      </c>
      <c r="BG60" t="s">
        <v>73</v>
      </c>
      <c r="BH60" t="s">
        <v>59</v>
      </c>
      <c r="BI60" t="s">
        <v>9781</v>
      </c>
      <c r="BJ60" t="s">
        <v>9796</v>
      </c>
    </row>
    <row r="61" spans="1:62" x14ac:dyDescent="0.35">
      <c r="A61">
        <v>38350683</v>
      </c>
      <c r="B61" t="s">
        <v>334</v>
      </c>
      <c r="C61" t="s">
        <v>75</v>
      </c>
      <c r="D61" t="s">
        <v>236</v>
      </c>
      <c r="E61" t="s">
        <v>226</v>
      </c>
      <c r="F61">
        <v>22953107</v>
      </c>
      <c r="I61" s="1">
        <v>43510</v>
      </c>
      <c r="J61">
        <v>43540.999988425923</v>
      </c>
      <c r="K61" t="s">
        <v>237</v>
      </c>
      <c r="L61" t="s">
        <v>65</v>
      </c>
      <c r="M61" t="s">
        <v>66</v>
      </c>
      <c r="N61" t="s">
        <v>67</v>
      </c>
      <c r="Q61" t="s">
        <v>102</v>
      </c>
      <c r="R61" t="s">
        <v>281</v>
      </c>
      <c r="S61" t="s">
        <v>71</v>
      </c>
      <c r="T61" t="s">
        <v>335</v>
      </c>
      <c r="U61">
        <v>0</v>
      </c>
      <c r="V61">
        <v>0</v>
      </c>
      <c r="W61">
        <v>0</v>
      </c>
      <c r="X61">
        <v>1</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43530</v>
      </c>
      <c r="AU61">
        <v>43535</v>
      </c>
      <c r="AV61">
        <v>0</v>
      </c>
      <c r="AW61">
        <v>1</v>
      </c>
      <c r="AX61">
        <v>0</v>
      </c>
      <c r="AY61">
        <v>2019</v>
      </c>
      <c r="AZ61">
        <v>2</v>
      </c>
      <c r="BA61">
        <v>30</v>
      </c>
      <c r="BB61">
        <v>1</v>
      </c>
      <c r="BF61">
        <v>2019</v>
      </c>
      <c r="BG61" t="s">
        <v>104</v>
      </c>
      <c r="BH61" t="s">
        <v>59</v>
      </c>
      <c r="BI61" t="s">
        <v>9781</v>
      </c>
      <c r="BJ61" t="s">
        <v>9796</v>
      </c>
    </row>
    <row r="62" spans="1:62" x14ac:dyDescent="0.35">
      <c r="A62">
        <v>38353752</v>
      </c>
      <c r="B62" t="s">
        <v>336</v>
      </c>
      <c r="C62" t="s">
        <v>61</v>
      </c>
      <c r="D62" t="s">
        <v>125</v>
      </c>
      <c r="E62" t="s">
        <v>337</v>
      </c>
      <c r="F62">
        <v>38197469</v>
      </c>
      <c r="I62" s="1">
        <v>43510</v>
      </c>
      <c r="J62">
        <v>43540.748032407413</v>
      </c>
      <c r="K62" t="s">
        <v>338</v>
      </c>
      <c r="L62" t="s">
        <v>65</v>
      </c>
      <c r="M62" t="s">
        <v>66</v>
      </c>
      <c r="N62" t="s">
        <v>67</v>
      </c>
      <c r="O62" t="s">
        <v>68</v>
      </c>
      <c r="P62" t="s">
        <v>69</v>
      </c>
      <c r="Q62" t="s">
        <v>70</v>
      </c>
      <c r="S62" t="s">
        <v>71</v>
      </c>
      <c r="T62" t="s">
        <v>339</v>
      </c>
      <c r="U62">
        <v>1</v>
      </c>
      <c r="V62">
        <v>1</v>
      </c>
      <c r="W62">
        <v>0</v>
      </c>
      <c r="X62">
        <v>0</v>
      </c>
      <c r="Y62">
        <v>0</v>
      </c>
      <c r="Z62">
        <v>0</v>
      </c>
      <c r="AA62">
        <v>0</v>
      </c>
      <c r="AB62">
        <v>0</v>
      </c>
      <c r="AC62">
        <v>0</v>
      </c>
      <c r="AD62">
        <v>1</v>
      </c>
      <c r="AE62">
        <v>1</v>
      </c>
      <c r="AF62">
        <v>0</v>
      </c>
      <c r="AG62">
        <v>0</v>
      </c>
      <c r="AH62">
        <v>0</v>
      </c>
      <c r="AI62">
        <v>0</v>
      </c>
      <c r="AJ62">
        <v>0</v>
      </c>
      <c r="AK62">
        <v>0</v>
      </c>
      <c r="AL62">
        <v>0</v>
      </c>
      <c r="AM62">
        <v>0</v>
      </c>
      <c r="AN62">
        <v>0</v>
      </c>
      <c r="AO62">
        <v>0</v>
      </c>
      <c r="AP62">
        <v>0</v>
      </c>
      <c r="AQ62">
        <v>0</v>
      </c>
      <c r="AR62">
        <v>0</v>
      </c>
      <c r="AS62">
        <v>0</v>
      </c>
      <c r="AT62">
        <v>43530</v>
      </c>
      <c r="AU62">
        <v>43540</v>
      </c>
      <c r="AV62">
        <v>0</v>
      </c>
      <c r="AW62">
        <v>1</v>
      </c>
      <c r="AX62">
        <v>0</v>
      </c>
      <c r="AY62">
        <v>2019</v>
      </c>
      <c r="AZ62">
        <v>2</v>
      </c>
      <c r="BA62">
        <v>29</v>
      </c>
      <c r="BB62">
        <v>4</v>
      </c>
      <c r="BF62">
        <v>2019</v>
      </c>
      <c r="BG62" t="s">
        <v>104</v>
      </c>
      <c r="BH62" t="s">
        <v>9822</v>
      </c>
      <c r="BI62" t="s">
        <v>9781</v>
      </c>
      <c r="BJ62" t="s">
        <v>9796</v>
      </c>
    </row>
    <row r="63" spans="1:62" x14ac:dyDescent="0.35">
      <c r="A63">
        <v>38353759</v>
      </c>
      <c r="B63" t="s">
        <v>98</v>
      </c>
      <c r="C63" t="s">
        <v>61</v>
      </c>
      <c r="D63" t="s">
        <v>125</v>
      </c>
      <c r="E63" t="s">
        <v>337</v>
      </c>
      <c r="F63">
        <v>38197469</v>
      </c>
      <c r="I63" s="1">
        <v>43510</v>
      </c>
      <c r="J63">
        <v>43540.748831018522</v>
      </c>
      <c r="K63" t="s">
        <v>340</v>
      </c>
      <c r="L63" t="s">
        <v>65</v>
      </c>
      <c r="M63" t="s">
        <v>66</v>
      </c>
      <c r="N63" t="s">
        <v>67</v>
      </c>
      <c r="O63" t="s">
        <v>68</v>
      </c>
      <c r="P63" t="s">
        <v>69</v>
      </c>
      <c r="Q63" t="s">
        <v>70</v>
      </c>
      <c r="S63" t="s">
        <v>71</v>
      </c>
      <c r="T63" t="s">
        <v>341</v>
      </c>
      <c r="U63">
        <v>1</v>
      </c>
      <c r="V63">
        <v>1</v>
      </c>
      <c r="W63">
        <v>0</v>
      </c>
      <c r="X63">
        <v>0</v>
      </c>
      <c r="Y63">
        <v>0</v>
      </c>
      <c r="Z63">
        <v>0</v>
      </c>
      <c r="AA63">
        <v>0</v>
      </c>
      <c r="AB63">
        <v>0</v>
      </c>
      <c r="AC63">
        <v>0</v>
      </c>
      <c r="AD63">
        <v>1</v>
      </c>
      <c r="AE63">
        <v>1</v>
      </c>
      <c r="AF63">
        <v>0</v>
      </c>
      <c r="AG63">
        <v>0</v>
      </c>
      <c r="AH63">
        <v>0</v>
      </c>
      <c r="AI63">
        <v>0</v>
      </c>
      <c r="AJ63">
        <v>0</v>
      </c>
      <c r="AK63">
        <v>0</v>
      </c>
      <c r="AL63">
        <v>0</v>
      </c>
      <c r="AM63">
        <v>0</v>
      </c>
      <c r="AN63">
        <v>0</v>
      </c>
      <c r="AO63">
        <v>0</v>
      </c>
      <c r="AP63">
        <v>0</v>
      </c>
      <c r="AQ63">
        <v>0</v>
      </c>
      <c r="AR63">
        <v>0</v>
      </c>
      <c r="AS63">
        <v>0</v>
      </c>
      <c r="AT63">
        <v>43530</v>
      </c>
      <c r="AU63">
        <v>43540</v>
      </c>
      <c r="AV63">
        <v>0</v>
      </c>
      <c r="AW63">
        <v>1</v>
      </c>
      <c r="AX63">
        <v>0</v>
      </c>
      <c r="AY63">
        <v>2019</v>
      </c>
      <c r="AZ63">
        <v>2</v>
      </c>
      <c r="BA63">
        <v>30</v>
      </c>
      <c r="BB63">
        <v>4</v>
      </c>
      <c r="BF63">
        <v>2019</v>
      </c>
      <c r="BG63" t="s">
        <v>104</v>
      </c>
      <c r="BH63" t="s">
        <v>9822</v>
      </c>
      <c r="BI63" t="s">
        <v>9781</v>
      </c>
      <c r="BJ63" t="s">
        <v>9796</v>
      </c>
    </row>
    <row r="64" spans="1:62" x14ac:dyDescent="0.35">
      <c r="A64">
        <v>38353809</v>
      </c>
      <c r="B64" t="s">
        <v>342</v>
      </c>
      <c r="C64" t="s">
        <v>75</v>
      </c>
      <c r="D64" t="s">
        <v>236</v>
      </c>
      <c r="E64" t="s">
        <v>337</v>
      </c>
      <c r="F64">
        <v>38197469</v>
      </c>
      <c r="I64" s="1">
        <v>43510</v>
      </c>
      <c r="J64">
        <v>43540.750590277778</v>
      </c>
      <c r="K64" t="s">
        <v>343</v>
      </c>
      <c r="L64" t="s">
        <v>65</v>
      </c>
      <c r="M64" t="s">
        <v>66</v>
      </c>
      <c r="N64" t="s">
        <v>67</v>
      </c>
      <c r="O64" t="s">
        <v>68</v>
      </c>
      <c r="P64" t="s">
        <v>69</v>
      </c>
      <c r="Q64" t="s">
        <v>70</v>
      </c>
      <c r="S64" t="s">
        <v>71</v>
      </c>
      <c r="T64" t="s">
        <v>344</v>
      </c>
      <c r="U64">
        <v>1</v>
      </c>
      <c r="V64">
        <v>1</v>
      </c>
      <c r="W64">
        <v>0</v>
      </c>
      <c r="X64">
        <v>0</v>
      </c>
      <c r="Y64">
        <v>0</v>
      </c>
      <c r="Z64">
        <v>0</v>
      </c>
      <c r="AA64">
        <v>0</v>
      </c>
      <c r="AB64">
        <v>0</v>
      </c>
      <c r="AC64">
        <v>0</v>
      </c>
      <c r="AD64">
        <v>1</v>
      </c>
      <c r="AE64">
        <v>0</v>
      </c>
      <c r="AF64">
        <v>1</v>
      </c>
      <c r="AG64">
        <v>0</v>
      </c>
      <c r="AH64">
        <v>0</v>
      </c>
      <c r="AI64">
        <v>0</v>
      </c>
      <c r="AJ64">
        <v>0</v>
      </c>
      <c r="AK64">
        <v>0</v>
      </c>
      <c r="AL64">
        <v>0</v>
      </c>
      <c r="AM64">
        <v>0</v>
      </c>
      <c r="AN64">
        <v>0</v>
      </c>
      <c r="AO64">
        <v>0</v>
      </c>
      <c r="AP64">
        <v>0</v>
      </c>
      <c r="AQ64">
        <v>0</v>
      </c>
      <c r="AR64">
        <v>0</v>
      </c>
      <c r="AS64">
        <v>0</v>
      </c>
      <c r="AT64">
        <v>43530</v>
      </c>
      <c r="AU64">
        <v>43535</v>
      </c>
      <c r="AV64">
        <v>0</v>
      </c>
      <c r="AW64">
        <v>1</v>
      </c>
      <c r="AX64">
        <v>0</v>
      </c>
      <c r="AY64">
        <v>2019</v>
      </c>
      <c r="AZ64">
        <v>2</v>
      </c>
      <c r="BA64">
        <v>30</v>
      </c>
      <c r="BB64">
        <v>4</v>
      </c>
      <c r="BF64">
        <v>2019</v>
      </c>
      <c r="BG64" t="s">
        <v>104</v>
      </c>
      <c r="BH64" t="s">
        <v>9822</v>
      </c>
      <c r="BI64" t="s">
        <v>9781</v>
      </c>
      <c r="BJ64" t="s">
        <v>9796</v>
      </c>
    </row>
    <row r="65" spans="1:62" x14ac:dyDescent="0.35">
      <c r="A65">
        <v>38362895</v>
      </c>
      <c r="B65" t="s">
        <v>345</v>
      </c>
      <c r="C65" t="s">
        <v>75</v>
      </c>
      <c r="D65" t="s">
        <v>165</v>
      </c>
      <c r="E65" t="s">
        <v>346</v>
      </c>
      <c r="F65">
        <v>37079664</v>
      </c>
      <c r="I65" s="1">
        <v>43511</v>
      </c>
      <c r="J65">
        <v>43541.999988425923</v>
      </c>
      <c r="K65" t="s">
        <v>347</v>
      </c>
      <c r="L65" t="s">
        <v>65</v>
      </c>
      <c r="M65" t="s">
        <v>66</v>
      </c>
      <c r="N65" t="s">
        <v>67</v>
      </c>
      <c r="O65" t="s">
        <v>68</v>
      </c>
      <c r="P65" t="s">
        <v>69</v>
      </c>
      <c r="Q65" t="s">
        <v>70</v>
      </c>
      <c r="R65" t="s">
        <v>348</v>
      </c>
      <c r="S65" t="s">
        <v>71</v>
      </c>
      <c r="T65" t="s">
        <v>349</v>
      </c>
      <c r="U65">
        <v>0</v>
      </c>
      <c r="V65">
        <v>1</v>
      </c>
      <c r="W65">
        <v>0</v>
      </c>
      <c r="X65">
        <v>0</v>
      </c>
      <c r="Y65">
        <v>0</v>
      </c>
      <c r="Z65">
        <v>0</v>
      </c>
      <c r="AA65">
        <v>0</v>
      </c>
      <c r="AB65">
        <v>0</v>
      </c>
      <c r="AC65">
        <v>0</v>
      </c>
      <c r="AD65">
        <v>1</v>
      </c>
      <c r="AE65">
        <v>0</v>
      </c>
      <c r="AF65">
        <v>1</v>
      </c>
      <c r="AG65">
        <v>0</v>
      </c>
      <c r="AH65">
        <v>0</v>
      </c>
      <c r="AI65">
        <v>0</v>
      </c>
      <c r="AJ65">
        <v>0</v>
      </c>
      <c r="AK65">
        <v>0</v>
      </c>
      <c r="AL65">
        <v>0</v>
      </c>
      <c r="AM65">
        <v>0</v>
      </c>
      <c r="AN65">
        <v>0</v>
      </c>
      <c r="AO65">
        <v>0</v>
      </c>
      <c r="AP65">
        <v>0</v>
      </c>
      <c r="AQ65">
        <v>0</v>
      </c>
      <c r="AR65">
        <v>0</v>
      </c>
      <c r="AS65">
        <v>0</v>
      </c>
      <c r="AT65">
        <v>43530</v>
      </c>
      <c r="AU65">
        <v>43535</v>
      </c>
      <c r="AV65">
        <v>1</v>
      </c>
      <c r="AW65">
        <v>1</v>
      </c>
      <c r="AX65">
        <v>0</v>
      </c>
      <c r="AY65">
        <v>2019</v>
      </c>
      <c r="AZ65">
        <v>2</v>
      </c>
      <c r="BA65">
        <v>30</v>
      </c>
      <c r="BB65">
        <v>3</v>
      </c>
      <c r="BC65">
        <v>140000</v>
      </c>
      <c r="BD65">
        <v>160000</v>
      </c>
      <c r="BE65" t="s">
        <v>90</v>
      </c>
      <c r="BF65">
        <v>2019</v>
      </c>
      <c r="BG65" t="s">
        <v>73</v>
      </c>
      <c r="BH65" t="s">
        <v>59</v>
      </c>
      <c r="BI65" t="s">
        <v>9781</v>
      </c>
      <c r="BJ65" t="s">
        <v>9797</v>
      </c>
    </row>
    <row r="66" spans="1:62" x14ac:dyDescent="0.35">
      <c r="A66">
        <v>38363396</v>
      </c>
      <c r="B66" t="s">
        <v>350</v>
      </c>
      <c r="C66" t="s">
        <v>75</v>
      </c>
      <c r="D66" t="s">
        <v>76</v>
      </c>
      <c r="E66" t="s">
        <v>291</v>
      </c>
      <c r="F66">
        <v>24101490</v>
      </c>
      <c r="I66" s="1">
        <v>43511</v>
      </c>
      <c r="J66">
        <v>43541.999988425923</v>
      </c>
      <c r="K66" t="s">
        <v>351</v>
      </c>
      <c r="L66" t="s">
        <v>65</v>
      </c>
      <c r="M66" t="s">
        <v>66</v>
      </c>
      <c r="N66" t="s">
        <v>67</v>
      </c>
      <c r="O66" t="s">
        <v>68</v>
      </c>
      <c r="P66" t="s">
        <v>69</v>
      </c>
      <c r="Q66" t="s">
        <v>70</v>
      </c>
      <c r="S66" t="s">
        <v>82</v>
      </c>
      <c r="T66" t="s">
        <v>352</v>
      </c>
      <c r="U66">
        <v>1</v>
      </c>
      <c r="V66">
        <v>1</v>
      </c>
      <c r="W66">
        <v>0</v>
      </c>
      <c r="X66">
        <v>1</v>
      </c>
      <c r="Y66">
        <v>0</v>
      </c>
      <c r="Z66">
        <v>0</v>
      </c>
      <c r="AA66">
        <v>0</v>
      </c>
      <c r="AB66">
        <v>0</v>
      </c>
      <c r="AC66">
        <v>0</v>
      </c>
      <c r="AD66">
        <v>0</v>
      </c>
      <c r="AE66">
        <v>1</v>
      </c>
      <c r="AF66">
        <v>0</v>
      </c>
      <c r="AG66">
        <v>0</v>
      </c>
      <c r="AH66">
        <v>1</v>
      </c>
      <c r="AI66">
        <v>0</v>
      </c>
      <c r="AJ66">
        <v>0</v>
      </c>
      <c r="AK66">
        <v>0</v>
      </c>
      <c r="AL66">
        <v>0</v>
      </c>
      <c r="AM66">
        <v>0</v>
      </c>
      <c r="AN66">
        <v>0</v>
      </c>
      <c r="AO66">
        <v>0</v>
      </c>
      <c r="AP66">
        <v>0</v>
      </c>
      <c r="AQ66">
        <v>0</v>
      </c>
      <c r="AR66">
        <v>0</v>
      </c>
      <c r="AS66">
        <v>0</v>
      </c>
      <c r="AT66">
        <v>43530</v>
      </c>
      <c r="AU66">
        <v>43535</v>
      </c>
      <c r="AV66">
        <v>1</v>
      </c>
      <c r="AW66">
        <v>1</v>
      </c>
      <c r="AX66">
        <v>0</v>
      </c>
      <c r="AY66">
        <v>2019</v>
      </c>
      <c r="AZ66">
        <v>2</v>
      </c>
      <c r="BA66">
        <v>30</v>
      </c>
      <c r="BB66">
        <v>5</v>
      </c>
      <c r="BF66">
        <v>2019</v>
      </c>
      <c r="BG66" t="s">
        <v>73</v>
      </c>
      <c r="BH66" t="s">
        <v>9822</v>
      </c>
      <c r="BI66" t="s">
        <v>9781</v>
      </c>
      <c r="BJ66" t="s">
        <v>9797</v>
      </c>
    </row>
    <row r="67" spans="1:62" x14ac:dyDescent="0.35">
      <c r="A67">
        <v>38363508</v>
      </c>
      <c r="B67" t="s">
        <v>116</v>
      </c>
      <c r="C67" t="s">
        <v>75</v>
      </c>
      <c r="D67" t="s">
        <v>117</v>
      </c>
      <c r="E67" t="s">
        <v>353</v>
      </c>
      <c r="F67">
        <v>31206901</v>
      </c>
      <c r="I67" s="1">
        <v>43511</v>
      </c>
      <c r="J67">
        <v>43541.999988425923</v>
      </c>
      <c r="K67" t="s">
        <v>354</v>
      </c>
      <c r="L67" t="s">
        <v>65</v>
      </c>
      <c r="M67" t="s">
        <v>66</v>
      </c>
      <c r="N67" t="s">
        <v>67</v>
      </c>
      <c r="O67" t="s">
        <v>68</v>
      </c>
      <c r="P67" t="s">
        <v>69</v>
      </c>
      <c r="Q67" t="s">
        <v>70</v>
      </c>
      <c r="S67" t="s">
        <v>71</v>
      </c>
      <c r="T67" t="s">
        <v>355</v>
      </c>
      <c r="U67">
        <v>1</v>
      </c>
      <c r="V67">
        <v>1</v>
      </c>
      <c r="W67">
        <v>0</v>
      </c>
      <c r="X67">
        <v>1</v>
      </c>
      <c r="Y67">
        <v>0</v>
      </c>
      <c r="Z67">
        <v>0</v>
      </c>
      <c r="AA67">
        <v>0</v>
      </c>
      <c r="AB67">
        <v>0</v>
      </c>
      <c r="AC67">
        <v>0</v>
      </c>
      <c r="AD67">
        <v>0</v>
      </c>
      <c r="AE67">
        <v>1</v>
      </c>
      <c r="AF67">
        <v>0</v>
      </c>
      <c r="AG67">
        <v>0</v>
      </c>
      <c r="AH67">
        <v>0</v>
      </c>
      <c r="AI67">
        <v>0</v>
      </c>
      <c r="AJ67">
        <v>0</v>
      </c>
      <c r="AK67">
        <v>0</v>
      </c>
      <c r="AL67">
        <v>0</v>
      </c>
      <c r="AM67">
        <v>0</v>
      </c>
      <c r="AN67">
        <v>0</v>
      </c>
      <c r="AO67">
        <v>0</v>
      </c>
      <c r="AP67">
        <v>0</v>
      </c>
      <c r="AQ67">
        <v>0</v>
      </c>
      <c r="AR67">
        <v>0</v>
      </c>
      <c r="AS67">
        <v>0</v>
      </c>
      <c r="AT67">
        <v>43530</v>
      </c>
      <c r="AU67">
        <v>43541</v>
      </c>
      <c r="AV67">
        <v>1</v>
      </c>
      <c r="AW67">
        <v>1</v>
      </c>
      <c r="AX67">
        <v>0</v>
      </c>
      <c r="AY67">
        <v>2019</v>
      </c>
      <c r="AZ67">
        <v>2</v>
      </c>
      <c r="BA67">
        <v>30</v>
      </c>
      <c r="BB67">
        <v>4</v>
      </c>
      <c r="BF67">
        <v>2019</v>
      </c>
      <c r="BG67" t="s">
        <v>73</v>
      </c>
      <c r="BH67" t="s">
        <v>9822</v>
      </c>
      <c r="BI67" t="s">
        <v>9781</v>
      </c>
      <c r="BJ67" t="s">
        <v>9797</v>
      </c>
    </row>
    <row r="68" spans="1:62" x14ac:dyDescent="0.35">
      <c r="A68">
        <v>38363660</v>
      </c>
      <c r="B68" t="s">
        <v>116</v>
      </c>
      <c r="C68" t="s">
        <v>75</v>
      </c>
      <c r="D68" t="s">
        <v>76</v>
      </c>
      <c r="E68" t="s">
        <v>291</v>
      </c>
      <c r="F68">
        <v>24101490</v>
      </c>
      <c r="I68" s="1">
        <v>43511</v>
      </c>
      <c r="J68">
        <v>43541.999988425923</v>
      </c>
      <c r="K68" t="s">
        <v>356</v>
      </c>
      <c r="L68" t="s">
        <v>65</v>
      </c>
      <c r="M68" t="s">
        <v>66</v>
      </c>
      <c r="N68" t="s">
        <v>67</v>
      </c>
      <c r="O68" t="s">
        <v>68</v>
      </c>
      <c r="P68" t="s">
        <v>69</v>
      </c>
      <c r="Q68" t="s">
        <v>70</v>
      </c>
      <c r="S68" t="s">
        <v>71</v>
      </c>
      <c r="T68" t="s">
        <v>357</v>
      </c>
      <c r="U68">
        <v>0</v>
      </c>
      <c r="V68">
        <v>1</v>
      </c>
      <c r="W68">
        <v>0</v>
      </c>
      <c r="X68">
        <v>1</v>
      </c>
      <c r="Y68">
        <v>0</v>
      </c>
      <c r="Z68">
        <v>0</v>
      </c>
      <c r="AA68">
        <v>0</v>
      </c>
      <c r="AB68">
        <v>0</v>
      </c>
      <c r="AC68">
        <v>0</v>
      </c>
      <c r="AD68">
        <v>1</v>
      </c>
      <c r="AE68">
        <v>0</v>
      </c>
      <c r="AF68">
        <v>1</v>
      </c>
      <c r="AG68">
        <v>1</v>
      </c>
      <c r="AH68">
        <v>0</v>
      </c>
      <c r="AI68">
        <v>0</v>
      </c>
      <c r="AJ68">
        <v>0</v>
      </c>
      <c r="AK68">
        <v>0</v>
      </c>
      <c r="AL68">
        <v>0</v>
      </c>
      <c r="AM68">
        <v>0</v>
      </c>
      <c r="AN68">
        <v>0</v>
      </c>
      <c r="AO68">
        <v>0</v>
      </c>
      <c r="AP68">
        <v>0</v>
      </c>
      <c r="AQ68">
        <v>0</v>
      </c>
      <c r="AR68">
        <v>0</v>
      </c>
      <c r="AS68">
        <v>0</v>
      </c>
      <c r="AT68">
        <v>43530</v>
      </c>
      <c r="AU68">
        <v>43541</v>
      </c>
      <c r="AV68">
        <v>1</v>
      </c>
      <c r="AW68">
        <v>1</v>
      </c>
      <c r="AX68">
        <v>0</v>
      </c>
      <c r="AY68">
        <v>2019</v>
      </c>
      <c r="AZ68">
        <v>2</v>
      </c>
      <c r="BA68">
        <v>30</v>
      </c>
      <c r="BB68">
        <v>5</v>
      </c>
      <c r="BF68">
        <v>2019</v>
      </c>
      <c r="BG68" t="s">
        <v>73</v>
      </c>
      <c r="BH68" t="s">
        <v>9822</v>
      </c>
      <c r="BI68" t="s">
        <v>9781</v>
      </c>
      <c r="BJ68" t="s">
        <v>9797</v>
      </c>
    </row>
    <row r="69" spans="1:62" x14ac:dyDescent="0.35">
      <c r="A69">
        <v>38363751</v>
      </c>
      <c r="B69" t="s">
        <v>358</v>
      </c>
      <c r="C69" t="s">
        <v>75</v>
      </c>
      <c r="D69" t="s">
        <v>236</v>
      </c>
      <c r="E69" t="s">
        <v>226</v>
      </c>
      <c r="F69">
        <v>22953107</v>
      </c>
      <c r="I69" s="1">
        <v>43511</v>
      </c>
      <c r="J69">
        <v>43541.999988425923</v>
      </c>
      <c r="K69" t="s">
        <v>237</v>
      </c>
      <c r="L69" t="s">
        <v>65</v>
      </c>
      <c r="M69" t="s">
        <v>66</v>
      </c>
      <c r="N69" t="s">
        <v>67</v>
      </c>
      <c r="Q69" t="s">
        <v>102</v>
      </c>
      <c r="R69" t="s">
        <v>281</v>
      </c>
      <c r="S69" t="s">
        <v>71</v>
      </c>
      <c r="T69" t="s">
        <v>359</v>
      </c>
      <c r="U69">
        <v>0</v>
      </c>
      <c r="V69">
        <v>0</v>
      </c>
      <c r="W69">
        <v>0</v>
      </c>
      <c r="X69">
        <v>1</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43530</v>
      </c>
      <c r="AU69">
        <v>43535</v>
      </c>
      <c r="AV69">
        <v>0</v>
      </c>
      <c r="AW69">
        <v>1</v>
      </c>
      <c r="AX69">
        <v>0</v>
      </c>
      <c r="AY69">
        <v>2019</v>
      </c>
      <c r="AZ69">
        <v>2</v>
      </c>
      <c r="BA69">
        <v>30</v>
      </c>
      <c r="BB69">
        <v>1</v>
      </c>
      <c r="BF69">
        <v>2019</v>
      </c>
      <c r="BG69" t="s">
        <v>104</v>
      </c>
      <c r="BH69" t="s">
        <v>59</v>
      </c>
      <c r="BI69" t="s">
        <v>9781</v>
      </c>
      <c r="BJ69" t="s">
        <v>9797</v>
      </c>
    </row>
    <row r="70" spans="1:62" x14ac:dyDescent="0.35">
      <c r="A70">
        <v>38365859</v>
      </c>
      <c r="B70" t="s">
        <v>98</v>
      </c>
      <c r="C70" t="s">
        <v>75</v>
      </c>
      <c r="D70" t="s">
        <v>159</v>
      </c>
      <c r="E70" t="s">
        <v>360</v>
      </c>
      <c r="F70">
        <v>14025083</v>
      </c>
      <c r="G70" t="s">
        <v>361</v>
      </c>
      <c r="I70" s="1">
        <v>43512</v>
      </c>
      <c r="J70">
        <v>43542.999988425923</v>
      </c>
      <c r="K70" t="s">
        <v>362</v>
      </c>
      <c r="L70" t="s">
        <v>65</v>
      </c>
      <c r="M70" t="s">
        <v>152</v>
      </c>
      <c r="N70" t="s">
        <v>153</v>
      </c>
      <c r="Q70" t="s">
        <v>70</v>
      </c>
      <c r="S70" t="s">
        <v>71</v>
      </c>
      <c r="T70" t="s">
        <v>363</v>
      </c>
      <c r="U70">
        <v>0</v>
      </c>
      <c r="V70">
        <v>1</v>
      </c>
      <c r="W70">
        <v>0</v>
      </c>
      <c r="X70">
        <v>0</v>
      </c>
      <c r="Y70">
        <v>0</v>
      </c>
      <c r="Z70">
        <v>0</v>
      </c>
      <c r="AA70">
        <v>0</v>
      </c>
      <c r="AB70">
        <v>0</v>
      </c>
      <c r="AC70">
        <v>1</v>
      </c>
      <c r="AD70">
        <v>0</v>
      </c>
      <c r="AE70">
        <v>0</v>
      </c>
      <c r="AF70">
        <v>0</v>
      </c>
      <c r="AG70">
        <v>0</v>
      </c>
      <c r="AH70">
        <v>0</v>
      </c>
      <c r="AI70">
        <v>0</v>
      </c>
      <c r="AJ70">
        <v>0</v>
      </c>
      <c r="AK70">
        <v>0</v>
      </c>
      <c r="AL70">
        <v>0</v>
      </c>
      <c r="AM70">
        <v>0</v>
      </c>
      <c r="AN70">
        <v>0</v>
      </c>
      <c r="AO70">
        <v>0</v>
      </c>
      <c r="AP70">
        <v>0</v>
      </c>
      <c r="AQ70">
        <v>0</v>
      </c>
      <c r="AR70">
        <v>0</v>
      </c>
      <c r="AS70">
        <v>0</v>
      </c>
      <c r="AT70">
        <v>43530</v>
      </c>
      <c r="AU70">
        <v>43542</v>
      </c>
      <c r="AV70">
        <v>0</v>
      </c>
      <c r="AW70">
        <v>1</v>
      </c>
      <c r="AX70">
        <v>0</v>
      </c>
      <c r="AY70">
        <v>2019</v>
      </c>
      <c r="AZ70">
        <v>2</v>
      </c>
      <c r="BA70">
        <v>30</v>
      </c>
      <c r="BB70">
        <v>2</v>
      </c>
      <c r="BF70">
        <v>2019</v>
      </c>
      <c r="BG70" t="s">
        <v>104</v>
      </c>
      <c r="BH70" t="s">
        <v>9822</v>
      </c>
      <c r="BI70" t="s">
        <v>9781</v>
      </c>
      <c r="BJ70" t="s">
        <v>9798</v>
      </c>
    </row>
    <row r="71" spans="1:62" x14ac:dyDescent="0.35">
      <c r="A71">
        <v>38366703</v>
      </c>
      <c r="B71" t="s">
        <v>364</v>
      </c>
      <c r="C71" t="s">
        <v>75</v>
      </c>
      <c r="D71" t="s">
        <v>165</v>
      </c>
      <c r="E71" t="s">
        <v>365</v>
      </c>
      <c r="F71">
        <v>3587</v>
      </c>
      <c r="I71" s="1">
        <v>43512</v>
      </c>
      <c r="J71">
        <v>43542.999988425923</v>
      </c>
      <c r="K71" t="s">
        <v>366</v>
      </c>
      <c r="L71" t="s">
        <v>65</v>
      </c>
      <c r="M71" t="s">
        <v>66</v>
      </c>
      <c r="N71" t="s">
        <v>67</v>
      </c>
      <c r="O71" t="s">
        <v>68</v>
      </c>
      <c r="P71" t="s">
        <v>69</v>
      </c>
      <c r="Q71" t="s">
        <v>70</v>
      </c>
      <c r="S71" t="s">
        <v>71</v>
      </c>
      <c r="T71" t="s">
        <v>367</v>
      </c>
      <c r="U71">
        <v>0</v>
      </c>
      <c r="V71">
        <v>0</v>
      </c>
      <c r="W71">
        <v>0</v>
      </c>
      <c r="X71">
        <v>0</v>
      </c>
      <c r="Y71">
        <v>0</v>
      </c>
      <c r="Z71">
        <v>0</v>
      </c>
      <c r="AA71">
        <v>0</v>
      </c>
      <c r="AB71">
        <v>0</v>
      </c>
      <c r="AC71">
        <v>0</v>
      </c>
      <c r="AD71">
        <v>0</v>
      </c>
      <c r="AE71">
        <v>0</v>
      </c>
      <c r="AF71">
        <v>1</v>
      </c>
      <c r="AG71">
        <v>0</v>
      </c>
      <c r="AH71">
        <v>0</v>
      </c>
      <c r="AI71">
        <v>0</v>
      </c>
      <c r="AJ71">
        <v>0</v>
      </c>
      <c r="AK71">
        <v>0</v>
      </c>
      <c r="AL71">
        <v>0</v>
      </c>
      <c r="AM71">
        <v>0</v>
      </c>
      <c r="AN71">
        <v>0</v>
      </c>
      <c r="AO71">
        <v>0</v>
      </c>
      <c r="AP71">
        <v>0</v>
      </c>
      <c r="AQ71">
        <v>0</v>
      </c>
      <c r="AR71">
        <v>0</v>
      </c>
      <c r="AS71">
        <v>0</v>
      </c>
      <c r="AT71">
        <v>43530</v>
      </c>
      <c r="AU71">
        <v>43535</v>
      </c>
      <c r="AV71">
        <v>1</v>
      </c>
      <c r="AW71">
        <v>1</v>
      </c>
      <c r="AX71">
        <v>0</v>
      </c>
      <c r="AY71">
        <v>2019</v>
      </c>
      <c r="AZ71">
        <v>2</v>
      </c>
      <c r="BA71">
        <v>30</v>
      </c>
      <c r="BB71">
        <v>1</v>
      </c>
      <c r="BF71">
        <v>2019</v>
      </c>
      <c r="BG71" t="s">
        <v>73</v>
      </c>
      <c r="BH71" t="s">
        <v>9822</v>
      </c>
      <c r="BI71" t="s">
        <v>9781</v>
      </c>
      <c r="BJ71" t="s">
        <v>9798</v>
      </c>
    </row>
    <row r="72" spans="1:62" x14ac:dyDescent="0.35">
      <c r="A72">
        <v>38366878</v>
      </c>
      <c r="B72" t="s">
        <v>368</v>
      </c>
      <c r="C72" t="s">
        <v>369</v>
      </c>
      <c r="D72" t="s">
        <v>76</v>
      </c>
      <c r="E72" t="s">
        <v>370</v>
      </c>
      <c r="F72">
        <v>22081129</v>
      </c>
      <c r="I72" s="1">
        <v>43512</v>
      </c>
      <c r="J72">
        <v>43542.999988425923</v>
      </c>
      <c r="K72" t="s">
        <v>371</v>
      </c>
      <c r="L72" t="s">
        <v>65</v>
      </c>
      <c r="M72" t="s">
        <v>66</v>
      </c>
      <c r="N72" t="s">
        <v>67</v>
      </c>
      <c r="O72" t="s">
        <v>68</v>
      </c>
      <c r="P72" t="s">
        <v>69</v>
      </c>
      <c r="Q72" t="s">
        <v>70</v>
      </c>
      <c r="R72" t="s">
        <v>372</v>
      </c>
      <c r="S72" t="s">
        <v>71</v>
      </c>
      <c r="T72" t="s">
        <v>373</v>
      </c>
      <c r="U72">
        <v>0</v>
      </c>
      <c r="V72">
        <v>0</v>
      </c>
      <c r="W72">
        <v>0</v>
      </c>
      <c r="X72">
        <v>0</v>
      </c>
      <c r="Y72">
        <v>0</v>
      </c>
      <c r="Z72">
        <v>0</v>
      </c>
      <c r="AA72">
        <v>0</v>
      </c>
      <c r="AB72">
        <v>0</v>
      </c>
      <c r="AC72">
        <v>1</v>
      </c>
      <c r="AD72">
        <v>0</v>
      </c>
      <c r="AE72">
        <v>0</v>
      </c>
      <c r="AF72">
        <v>0</v>
      </c>
      <c r="AG72">
        <v>0</v>
      </c>
      <c r="AH72">
        <v>0</v>
      </c>
      <c r="AI72">
        <v>0</v>
      </c>
      <c r="AJ72">
        <v>0</v>
      </c>
      <c r="AK72">
        <v>0</v>
      </c>
      <c r="AL72">
        <v>0</v>
      </c>
      <c r="AM72">
        <v>0</v>
      </c>
      <c r="AN72">
        <v>0</v>
      </c>
      <c r="AO72">
        <v>0</v>
      </c>
      <c r="AP72">
        <v>0</v>
      </c>
      <c r="AQ72">
        <v>0</v>
      </c>
      <c r="AR72">
        <v>0</v>
      </c>
      <c r="AS72">
        <v>0</v>
      </c>
      <c r="AT72">
        <v>43530</v>
      </c>
      <c r="AU72">
        <v>43535</v>
      </c>
      <c r="AV72">
        <v>1</v>
      </c>
      <c r="AW72">
        <v>1</v>
      </c>
      <c r="AX72">
        <v>0</v>
      </c>
      <c r="AY72">
        <v>2019</v>
      </c>
      <c r="AZ72">
        <v>2</v>
      </c>
      <c r="BA72">
        <v>30</v>
      </c>
      <c r="BB72">
        <v>1</v>
      </c>
      <c r="BC72">
        <v>200000</v>
      </c>
      <c r="BD72">
        <v>300000</v>
      </c>
      <c r="BE72" t="s">
        <v>90</v>
      </c>
      <c r="BF72">
        <v>2019</v>
      </c>
      <c r="BG72" t="s">
        <v>73</v>
      </c>
      <c r="BH72" t="s">
        <v>59</v>
      </c>
      <c r="BI72" t="s">
        <v>9781</v>
      </c>
      <c r="BJ72" t="s">
        <v>9798</v>
      </c>
    </row>
    <row r="73" spans="1:62" x14ac:dyDescent="0.35">
      <c r="A73">
        <v>38372570</v>
      </c>
      <c r="B73" t="s">
        <v>98</v>
      </c>
      <c r="C73" t="s">
        <v>75</v>
      </c>
      <c r="D73" t="s">
        <v>294</v>
      </c>
      <c r="E73" t="s">
        <v>295</v>
      </c>
      <c r="F73">
        <v>25665582</v>
      </c>
      <c r="I73" s="1">
        <v>43514</v>
      </c>
      <c r="J73">
        <v>43544.999988425923</v>
      </c>
      <c r="K73" t="s">
        <v>296</v>
      </c>
      <c r="L73" t="s">
        <v>65</v>
      </c>
      <c r="M73" t="s">
        <v>120</v>
      </c>
      <c r="N73" t="s">
        <v>121</v>
      </c>
      <c r="O73" t="s">
        <v>168</v>
      </c>
      <c r="P73" t="s">
        <v>122</v>
      </c>
      <c r="Q73" t="s">
        <v>70</v>
      </c>
      <c r="S73" t="s">
        <v>71</v>
      </c>
      <c r="T73" t="s">
        <v>374</v>
      </c>
      <c r="U73">
        <v>0</v>
      </c>
      <c r="V73">
        <v>1</v>
      </c>
      <c r="W73">
        <v>1</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43530</v>
      </c>
      <c r="AU73">
        <v>43542</v>
      </c>
      <c r="AV73">
        <v>1</v>
      </c>
      <c r="AW73">
        <v>1</v>
      </c>
      <c r="AX73">
        <v>0</v>
      </c>
      <c r="AY73">
        <v>2019</v>
      </c>
      <c r="AZ73">
        <v>2</v>
      </c>
      <c r="BA73">
        <v>30</v>
      </c>
      <c r="BB73">
        <v>2</v>
      </c>
      <c r="BF73">
        <v>2019</v>
      </c>
      <c r="BG73" t="s">
        <v>73</v>
      </c>
      <c r="BH73" t="s">
        <v>9822</v>
      </c>
      <c r="BI73" t="s">
        <v>9781</v>
      </c>
      <c r="BJ73" t="s">
        <v>9794</v>
      </c>
    </row>
    <row r="74" spans="1:62" x14ac:dyDescent="0.35">
      <c r="A74">
        <v>38376088</v>
      </c>
      <c r="B74" t="s">
        <v>98</v>
      </c>
      <c r="C74" t="s">
        <v>75</v>
      </c>
      <c r="D74" t="s">
        <v>76</v>
      </c>
      <c r="E74" t="s">
        <v>118</v>
      </c>
      <c r="F74">
        <v>21807721</v>
      </c>
      <c r="I74" s="1">
        <v>43514</v>
      </c>
      <c r="J74">
        <v>43544.999988425923</v>
      </c>
      <c r="K74" t="s">
        <v>375</v>
      </c>
      <c r="L74" t="s">
        <v>65</v>
      </c>
      <c r="M74" t="s">
        <v>66</v>
      </c>
      <c r="N74" t="s">
        <v>67</v>
      </c>
      <c r="O74" t="s">
        <v>68</v>
      </c>
      <c r="P74" t="s">
        <v>69</v>
      </c>
      <c r="Q74" t="s">
        <v>70</v>
      </c>
      <c r="R74" t="s">
        <v>376</v>
      </c>
      <c r="S74" t="s">
        <v>71</v>
      </c>
      <c r="T74" t="s">
        <v>377</v>
      </c>
      <c r="U74">
        <v>1</v>
      </c>
      <c r="V74">
        <v>1</v>
      </c>
      <c r="W74">
        <v>1</v>
      </c>
      <c r="X74">
        <v>1</v>
      </c>
      <c r="Y74">
        <v>0</v>
      </c>
      <c r="Z74">
        <v>0</v>
      </c>
      <c r="AA74">
        <v>1</v>
      </c>
      <c r="AB74">
        <v>0</v>
      </c>
      <c r="AC74">
        <v>0</v>
      </c>
      <c r="AD74">
        <v>0</v>
      </c>
      <c r="AE74">
        <v>1</v>
      </c>
      <c r="AF74">
        <v>0</v>
      </c>
      <c r="AG74">
        <v>1</v>
      </c>
      <c r="AH74">
        <v>1</v>
      </c>
      <c r="AI74">
        <v>0</v>
      </c>
      <c r="AJ74">
        <v>0</v>
      </c>
      <c r="AK74">
        <v>0</v>
      </c>
      <c r="AL74">
        <v>0</v>
      </c>
      <c r="AM74">
        <v>0</v>
      </c>
      <c r="AN74">
        <v>0</v>
      </c>
      <c r="AO74">
        <v>0</v>
      </c>
      <c r="AP74">
        <v>0</v>
      </c>
      <c r="AQ74">
        <v>0</v>
      </c>
      <c r="AR74">
        <v>0</v>
      </c>
      <c r="AS74">
        <v>0</v>
      </c>
      <c r="AT74">
        <v>43530</v>
      </c>
      <c r="AU74">
        <v>43544</v>
      </c>
      <c r="AV74">
        <v>1</v>
      </c>
      <c r="AW74">
        <v>1</v>
      </c>
      <c r="AX74">
        <v>0</v>
      </c>
      <c r="AY74">
        <v>2019</v>
      </c>
      <c r="AZ74">
        <v>2</v>
      </c>
      <c r="BA74">
        <v>30</v>
      </c>
      <c r="BB74">
        <v>8</v>
      </c>
      <c r="BC74">
        <v>120000</v>
      </c>
      <c r="BD74">
        <v>160000</v>
      </c>
      <c r="BE74" t="s">
        <v>90</v>
      </c>
      <c r="BF74">
        <v>2019</v>
      </c>
      <c r="BG74" t="s">
        <v>73</v>
      </c>
      <c r="BH74" t="s">
        <v>59</v>
      </c>
      <c r="BI74" t="s">
        <v>9781</v>
      </c>
      <c r="BJ74" t="s">
        <v>9794</v>
      </c>
    </row>
    <row r="75" spans="1:62" x14ac:dyDescent="0.35">
      <c r="A75">
        <v>38376565</v>
      </c>
      <c r="B75" t="s">
        <v>378</v>
      </c>
      <c r="C75" t="s">
        <v>176</v>
      </c>
      <c r="D75" t="s">
        <v>379</v>
      </c>
      <c r="E75" t="s">
        <v>380</v>
      </c>
      <c r="F75">
        <v>20890140</v>
      </c>
      <c r="I75" s="1">
        <v>43514</v>
      </c>
      <c r="J75">
        <v>43544.676238425927</v>
      </c>
      <c r="K75" t="s">
        <v>381</v>
      </c>
      <c r="L75" t="s">
        <v>65</v>
      </c>
      <c r="M75" t="s">
        <v>66</v>
      </c>
      <c r="N75" t="s">
        <v>67</v>
      </c>
      <c r="O75" t="s">
        <v>68</v>
      </c>
      <c r="P75" t="s">
        <v>69</v>
      </c>
      <c r="Q75" t="s">
        <v>70</v>
      </c>
      <c r="S75" t="s">
        <v>71</v>
      </c>
      <c r="T75" t="s">
        <v>382</v>
      </c>
      <c r="U75">
        <v>0</v>
      </c>
      <c r="V75">
        <v>0</v>
      </c>
      <c r="W75">
        <v>0</v>
      </c>
      <c r="X75">
        <v>0</v>
      </c>
      <c r="Y75">
        <v>0</v>
      </c>
      <c r="Z75">
        <v>0</v>
      </c>
      <c r="AA75">
        <v>0</v>
      </c>
      <c r="AB75">
        <v>0</v>
      </c>
      <c r="AC75">
        <v>0</v>
      </c>
      <c r="AD75">
        <v>0</v>
      </c>
      <c r="AE75">
        <v>0</v>
      </c>
      <c r="AF75">
        <v>0</v>
      </c>
      <c r="AG75">
        <v>0</v>
      </c>
      <c r="AH75">
        <v>1</v>
      </c>
      <c r="AI75">
        <v>0</v>
      </c>
      <c r="AJ75">
        <v>0</v>
      </c>
      <c r="AK75">
        <v>0</v>
      </c>
      <c r="AL75">
        <v>0</v>
      </c>
      <c r="AM75">
        <v>0</v>
      </c>
      <c r="AN75">
        <v>0</v>
      </c>
      <c r="AO75">
        <v>0</v>
      </c>
      <c r="AP75">
        <v>0</v>
      </c>
      <c r="AQ75">
        <v>0</v>
      </c>
      <c r="AR75">
        <v>0</v>
      </c>
      <c r="AS75">
        <v>0</v>
      </c>
      <c r="AT75">
        <v>43530</v>
      </c>
      <c r="AU75">
        <v>43544</v>
      </c>
      <c r="AV75">
        <v>0</v>
      </c>
      <c r="AW75">
        <v>1</v>
      </c>
      <c r="AX75">
        <v>0</v>
      </c>
      <c r="AY75">
        <v>2019</v>
      </c>
      <c r="AZ75">
        <v>2</v>
      </c>
      <c r="BA75">
        <v>30</v>
      </c>
      <c r="BB75">
        <v>1</v>
      </c>
      <c r="BF75">
        <v>2019</v>
      </c>
      <c r="BG75" t="s">
        <v>104</v>
      </c>
      <c r="BH75" t="s">
        <v>9822</v>
      </c>
      <c r="BI75" t="s">
        <v>9781</v>
      </c>
      <c r="BJ75" t="s">
        <v>9794</v>
      </c>
    </row>
    <row r="76" spans="1:62" x14ac:dyDescent="0.35">
      <c r="A76">
        <v>38376919</v>
      </c>
      <c r="B76" t="s">
        <v>383</v>
      </c>
      <c r="C76" t="s">
        <v>75</v>
      </c>
      <c r="D76" t="s">
        <v>76</v>
      </c>
      <c r="E76" t="s">
        <v>287</v>
      </c>
      <c r="F76">
        <v>26475017</v>
      </c>
      <c r="I76" s="1">
        <v>43514</v>
      </c>
      <c r="J76">
        <v>43544.999988425923</v>
      </c>
      <c r="K76" t="s">
        <v>384</v>
      </c>
      <c r="L76" t="s">
        <v>65</v>
      </c>
      <c r="M76" t="s">
        <v>120</v>
      </c>
      <c r="N76" t="s">
        <v>121</v>
      </c>
      <c r="Q76" t="s">
        <v>70</v>
      </c>
      <c r="R76" t="s">
        <v>385</v>
      </c>
      <c r="S76" t="s">
        <v>71</v>
      </c>
      <c r="T76" t="s">
        <v>386</v>
      </c>
      <c r="U76">
        <v>1</v>
      </c>
      <c r="V76">
        <v>1</v>
      </c>
      <c r="W76">
        <v>0</v>
      </c>
      <c r="X76">
        <v>1</v>
      </c>
      <c r="Y76">
        <v>0</v>
      </c>
      <c r="Z76">
        <v>0</v>
      </c>
      <c r="AA76">
        <v>0</v>
      </c>
      <c r="AB76">
        <v>0</v>
      </c>
      <c r="AC76">
        <v>0</v>
      </c>
      <c r="AD76">
        <v>0</v>
      </c>
      <c r="AE76">
        <v>0</v>
      </c>
      <c r="AF76">
        <v>0</v>
      </c>
      <c r="AG76">
        <v>0</v>
      </c>
      <c r="AH76">
        <v>1</v>
      </c>
      <c r="AI76">
        <v>0</v>
      </c>
      <c r="AJ76">
        <v>0</v>
      </c>
      <c r="AK76">
        <v>0</v>
      </c>
      <c r="AL76">
        <v>0</v>
      </c>
      <c r="AM76">
        <v>0</v>
      </c>
      <c r="AN76">
        <v>0</v>
      </c>
      <c r="AO76">
        <v>0</v>
      </c>
      <c r="AP76">
        <v>0</v>
      </c>
      <c r="AQ76">
        <v>0</v>
      </c>
      <c r="AR76">
        <v>0</v>
      </c>
      <c r="AS76">
        <v>0</v>
      </c>
      <c r="AT76">
        <v>43530</v>
      </c>
      <c r="AU76">
        <v>43542</v>
      </c>
      <c r="AV76">
        <v>1</v>
      </c>
      <c r="AW76">
        <v>1</v>
      </c>
      <c r="AX76">
        <v>0</v>
      </c>
      <c r="AY76">
        <v>2019</v>
      </c>
      <c r="AZ76">
        <v>2</v>
      </c>
      <c r="BA76">
        <v>30</v>
      </c>
      <c r="BB76">
        <v>4</v>
      </c>
      <c r="BC76">
        <v>180000</v>
      </c>
      <c r="BD76">
        <v>180000</v>
      </c>
      <c r="BE76" t="s">
        <v>90</v>
      </c>
      <c r="BF76">
        <v>2019</v>
      </c>
      <c r="BG76" t="s">
        <v>73</v>
      </c>
      <c r="BH76" t="s">
        <v>59</v>
      </c>
      <c r="BI76" t="s">
        <v>9781</v>
      </c>
      <c r="BJ76" t="s">
        <v>9794</v>
      </c>
    </row>
    <row r="77" spans="1:62" x14ac:dyDescent="0.35">
      <c r="A77">
        <v>38377852</v>
      </c>
      <c r="B77" t="s">
        <v>387</v>
      </c>
      <c r="C77" t="s">
        <v>369</v>
      </c>
      <c r="D77" t="s">
        <v>388</v>
      </c>
      <c r="E77" t="s">
        <v>147</v>
      </c>
      <c r="F77">
        <v>4566650</v>
      </c>
      <c r="I77" s="1">
        <v>43514</v>
      </c>
      <c r="J77">
        <v>43544.999988425923</v>
      </c>
      <c r="K77" t="s">
        <v>389</v>
      </c>
      <c r="L77" t="s">
        <v>65</v>
      </c>
      <c r="M77" t="s">
        <v>66</v>
      </c>
      <c r="N77" t="s">
        <v>67</v>
      </c>
      <c r="P77" t="s">
        <v>69</v>
      </c>
      <c r="Q77" t="s">
        <v>102</v>
      </c>
      <c r="S77" t="s">
        <v>82</v>
      </c>
      <c r="T77" t="s">
        <v>390</v>
      </c>
      <c r="U77">
        <v>1</v>
      </c>
      <c r="V77">
        <v>1</v>
      </c>
      <c r="W77">
        <v>0</v>
      </c>
      <c r="X77">
        <v>1</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43530</v>
      </c>
      <c r="AU77">
        <v>43544</v>
      </c>
      <c r="AV77">
        <v>1</v>
      </c>
      <c r="AW77">
        <v>1</v>
      </c>
      <c r="AX77">
        <v>0</v>
      </c>
      <c r="AY77">
        <v>2019</v>
      </c>
      <c r="AZ77">
        <v>2</v>
      </c>
      <c r="BA77">
        <v>30</v>
      </c>
      <c r="BB77">
        <v>3</v>
      </c>
      <c r="BF77">
        <v>2019</v>
      </c>
      <c r="BG77" t="s">
        <v>73</v>
      </c>
      <c r="BH77" t="s">
        <v>9822</v>
      </c>
      <c r="BI77" t="s">
        <v>9781</v>
      </c>
      <c r="BJ77" t="s">
        <v>9794</v>
      </c>
    </row>
    <row r="78" spans="1:62" x14ac:dyDescent="0.35">
      <c r="A78">
        <v>38378406</v>
      </c>
      <c r="B78" t="s">
        <v>98</v>
      </c>
      <c r="C78" t="s">
        <v>75</v>
      </c>
      <c r="D78" t="s">
        <v>76</v>
      </c>
      <c r="E78" t="s">
        <v>118</v>
      </c>
      <c r="F78">
        <v>21807721</v>
      </c>
      <c r="I78" s="1">
        <v>43514</v>
      </c>
      <c r="J78">
        <v>43544.999988425923</v>
      </c>
      <c r="K78" t="s">
        <v>391</v>
      </c>
      <c r="L78" t="s">
        <v>65</v>
      </c>
      <c r="M78" t="s">
        <v>120</v>
      </c>
      <c r="N78" t="s">
        <v>121</v>
      </c>
      <c r="Q78" t="s">
        <v>70</v>
      </c>
      <c r="R78" t="s">
        <v>392</v>
      </c>
      <c r="S78" t="s">
        <v>82</v>
      </c>
      <c r="T78" t="s">
        <v>393</v>
      </c>
      <c r="U78">
        <v>1</v>
      </c>
      <c r="V78">
        <v>1</v>
      </c>
      <c r="W78">
        <v>0</v>
      </c>
      <c r="X78">
        <v>0</v>
      </c>
      <c r="Y78">
        <v>0</v>
      </c>
      <c r="Z78">
        <v>0</v>
      </c>
      <c r="AA78">
        <v>0</v>
      </c>
      <c r="AB78">
        <v>0</v>
      </c>
      <c r="AC78">
        <v>0</v>
      </c>
      <c r="AD78">
        <v>0</v>
      </c>
      <c r="AE78">
        <v>1</v>
      </c>
      <c r="AF78">
        <v>0</v>
      </c>
      <c r="AG78">
        <v>0</v>
      </c>
      <c r="AH78">
        <v>0</v>
      </c>
      <c r="AI78">
        <v>0</v>
      </c>
      <c r="AJ78">
        <v>0</v>
      </c>
      <c r="AK78">
        <v>0</v>
      </c>
      <c r="AL78">
        <v>0</v>
      </c>
      <c r="AM78">
        <v>0</v>
      </c>
      <c r="AN78">
        <v>0</v>
      </c>
      <c r="AO78">
        <v>0</v>
      </c>
      <c r="AP78">
        <v>0</v>
      </c>
      <c r="AQ78">
        <v>0</v>
      </c>
      <c r="AR78">
        <v>0</v>
      </c>
      <c r="AS78">
        <v>0</v>
      </c>
      <c r="AT78">
        <v>43530</v>
      </c>
      <c r="AU78">
        <v>43544</v>
      </c>
      <c r="AV78">
        <v>1</v>
      </c>
      <c r="AW78">
        <v>1</v>
      </c>
      <c r="AX78">
        <v>0</v>
      </c>
      <c r="AY78">
        <v>2019</v>
      </c>
      <c r="AZ78">
        <v>2</v>
      </c>
      <c r="BA78">
        <v>30</v>
      </c>
      <c r="BB78">
        <v>3</v>
      </c>
      <c r="BF78">
        <v>2019</v>
      </c>
      <c r="BG78" t="s">
        <v>73</v>
      </c>
      <c r="BH78" t="s">
        <v>59</v>
      </c>
      <c r="BI78" t="s">
        <v>9781</v>
      </c>
      <c r="BJ78" t="s">
        <v>9794</v>
      </c>
    </row>
    <row r="79" spans="1:62" x14ac:dyDescent="0.35">
      <c r="A79">
        <v>38380671</v>
      </c>
      <c r="B79" t="s">
        <v>358</v>
      </c>
      <c r="C79" t="s">
        <v>75</v>
      </c>
      <c r="D79" t="s">
        <v>236</v>
      </c>
      <c r="E79" t="s">
        <v>226</v>
      </c>
      <c r="F79">
        <v>22953107</v>
      </c>
      <c r="I79" s="1">
        <v>43515</v>
      </c>
      <c r="J79">
        <v>43545.999988425923</v>
      </c>
      <c r="K79" t="s">
        <v>237</v>
      </c>
      <c r="L79" t="s">
        <v>65</v>
      </c>
      <c r="M79" t="s">
        <v>66</v>
      </c>
      <c r="N79" t="s">
        <v>67</v>
      </c>
      <c r="Q79" t="s">
        <v>102</v>
      </c>
      <c r="R79" t="s">
        <v>281</v>
      </c>
      <c r="S79" t="s">
        <v>71</v>
      </c>
      <c r="T79" t="s">
        <v>394</v>
      </c>
      <c r="U79">
        <v>0</v>
      </c>
      <c r="V79">
        <v>0</v>
      </c>
      <c r="W79">
        <v>0</v>
      </c>
      <c r="X79">
        <v>1</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43530</v>
      </c>
      <c r="AU79">
        <v>43535</v>
      </c>
      <c r="AV79">
        <v>0</v>
      </c>
      <c r="AW79">
        <v>1</v>
      </c>
      <c r="AX79">
        <v>0</v>
      </c>
      <c r="AY79">
        <v>2019</v>
      </c>
      <c r="AZ79">
        <v>2</v>
      </c>
      <c r="BA79">
        <v>30</v>
      </c>
      <c r="BB79">
        <v>1</v>
      </c>
      <c r="BF79">
        <v>2019</v>
      </c>
      <c r="BG79" t="s">
        <v>104</v>
      </c>
      <c r="BH79" t="s">
        <v>59</v>
      </c>
      <c r="BI79" t="s">
        <v>9781</v>
      </c>
      <c r="BJ79" t="s">
        <v>9795</v>
      </c>
    </row>
    <row r="80" spans="1:62" x14ac:dyDescent="0.35">
      <c r="A80">
        <v>38383430</v>
      </c>
      <c r="B80" t="s">
        <v>116</v>
      </c>
      <c r="C80" t="s">
        <v>75</v>
      </c>
      <c r="D80" t="s">
        <v>76</v>
      </c>
      <c r="E80" t="s">
        <v>395</v>
      </c>
      <c r="F80">
        <v>41114262</v>
      </c>
      <c r="I80" s="1">
        <v>43515</v>
      </c>
      <c r="J80">
        <v>43545.503495370373</v>
      </c>
      <c r="K80" t="s">
        <v>396</v>
      </c>
      <c r="L80" t="s">
        <v>65</v>
      </c>
      <c r="M80" t="s">
        <v>66</v>
      </c>
      <c r="N80" t="s">
        <v>67</v>
      </c>
      <c r="O80" t="s">
        <v>68</v>
      </c>
      <c r="P80" t="s">
        <v>69</v>
      </c>
      <c r="Q80" t="s">
        <v>70</v>
      </c>
      <c r="S80" t="s">
        <v>71</v>
      </c>
      <c r="T80" t="s">
        <v>397</v>
      </c>
      <c r="U80">
        <v>1</v>
      </c>
      <c r="V80">
        <v>1</v>
      </c>
      <c r="W80">
        <v>0</v>
      </c>
      <c r="X80">
        <v>1</v>
      </c>
      <c r="Y80">
        <v>0</v>
      </c>
      <c r="Z80">
        <v>0</v>
      </c>
      <c r="AA80">
        <v>0</v>
      </c>
      <c r="AB80">
        <v>0</v>
      </c>
      <c r="AC80">
        <v>0</v>
      </c>
      <c r="AD80">
        <v>1</v>
      </c>
      <c r="AE80">
        <v>1</v>
      </c>
      <c r="AF80">
        <v>0</v>
      </c>
      <c r="AG80">
        <v>1</v>
      </c>
      <c r="AH80">
        <v>1</v>
      </c>
      <c r="AI80">
        <v>0</v>
      </c>
      <c r="AJ80">
        <v>0</v>
      </c>
      <c r="AK80">
        <v>0</v>
      </c>
      <c r="AL80">
        <v>0</v>
      </c>
      <c r="AM80">
        <v>0</v>
      </c>
      <c r="AN80">
        <v>0</v>
      </c>
      <c r="AO80">
        <v>0</v>
      </c>
      <c r="AP80">
        <v>0</v>
      </c>
      <c r="AQ80">
        <v>0</v>
      </c>
      <c r="AR80">
        <v>0</v>
      </c>
      <c r="AS80">
        <v>0</v>
      </c>
      <c r="AT80">
        <v>43531</v>
      </c>
      <c r="AU80">
        <v>43545</v>
      </c>
      <c r="AV80">
        <v>0</v>
      </c>
      <c r="AW80">
        <v>1</v>
      </c>
      <c r="AX80">
        <v>0</v>
      </c>
      <c r="AY80">
        <v>2019</v>
      </c>
      <c r="AZ80">
        <v>2</v>
      </c>
      <c r="BA80">
        <v>29</v>
      </c>
      <c r="BB80">
        <v>7</v>
      </c>
      <c r="BF80">
        <v>2019</v>
      </c>
      <c r="BG80" t="s">
        <v>104</v>
      </c>
      <c r="BH80" t="s">
        <v>9822</v>
      </c>
      <c r="BI80" t="s">
        <v>9781</v>
      </c>
      <c r="BJ80" t="s">
        <v>9795</v>
      </c>
    </row>
    <row r="81" spans="1:62" x14ac:dyDescent="0.35">
      <c r="A81">
        <v>38387405</v>
      </c>
      <c r="B81" t="s">
        <v>116</v>
      </c>
      <c r="C81" t="s">
        <v>75</v>
      </c>
      <c r="D81" t="s">
        <v>76</v>
      </c>
      <c r="E81" t="s">
        <v>118</v>
      </c>
      <c r="F81">
        <v>21807721</v>
      </c>
      <c r="I81" s="1">
        <v>43515</v>
      </c>
      <c r="J81">
        <v>43545.999988425923</v>
      </c>
      <c r="K81" t="s">
        <v>398</v>
      </c>
      <c r="L81" t="s">
        <v>65</v>
      </c>
      <c r="M81" t="s">
        <v>66</v>
      </c>
      <c r="N81" t="s">
        <v>67</v>
      </c>
      <c r="O81" t="s">
        <v>101</v>
      </c>
      <c r="Q81" t="s">
        <v>70</v>
      </c>
      <c r="S81" t="s">
        <v>71</v>
      </c>
      <c r="T81" t="s">
        <v>399</v>
      </c>
      <c r="U81">
        <v>1</v>
      </c>
      <c r="V81">
        <v>1</v>
      </c>
      <c r="W81">
        <v>0</v>
      </c>
      <c r="X81">
        <v>0</v>
      </c>
      <c r="Y81">
        <v>0</v>
      </c>
      <c r="Z81">
        <v>0</v>
      </c>
      <c r="AA81">
        <v>0</v>
      </c>
      <c r="AB81">
        <v>0</v>
      </c>
      <c r="AC81">
        <v>0</v>
      </c>
      <c r="AD81">
        <v>1</v>
      </c>
      <c r="AE81">
        <v>0</v>
      </c>
      <c r="AF81">
        <v>0</v>
      </c>
      <c r="AG81">
        <v>1</v>
      </c>
      <c r="AH81">
        <v>0</v>
      </c>
      <c r="AI81">
        <v>0</v>
      </c>
      <c r="AJ81">
        <v>0</v>
      </c>
      <c r="AK81">
        <v>0</v>
      </c>
      <c r="AL81">
        <v>0</v>
      </c>
      <c r="AM81">
        <v>0</v>
      </c>
      <c r="AN81">
        <v>0</v>
      </c>
      <c r="AO81">
        <v>0</v>
      </c>
      <c r="AP81">
        <v>0</v>
      </c>
      <c r="AQ81">
        <v>0</v>
      </c>
      <c r="AR81">
        <v>0</v>
      </c>
      <c r="AS81">
        <v>0</v>
      </c>
      <c r="AT81">
        <v>43530</v>
      </c>
      <c r="AU81">
        <v>43545</v>
      </c>
      <c r="AV81">
        <v>1</v>
      </c>
      <c r="AW81">
        <v>1</v>
      </c>
      <c r="AX81">
        <v>0</v>
      </c>
      <c r="AY81">
        <v>2019</v>
      </c>
      <c r="AZ81">
        <v>2</v>
      </c>
      <c r="BA81">
        <v>30</v>
      </c>
      <c r="BB81">
        <v>4</v>
      </c>
      <c r="BF81">
        <v>2019</v>
      </c>
      <c r="BG81" t="s">
        <v>73</v>
      </c>
      <c r="BH81" t="s">
        <v>9822</v>
      </c>
      <c r="BI81" t="s">
        <v>9781</v>
      </c>
      <c r="BJ81" t="s">
        <v>9795</v>
      </c>
    </row>
    <row r="82" spans="1:62" x14ac:dyDescent="0.35">
      <c r="A82">
        <v>38387560</v>
      </c>
      <c r="B82" t="s">
        <v>116</v>
      </c>
      <c r="C82" t="s">
        <v>75</v>
      </c>
      <c r="D82" t="s">
        <v>159</v>
      </c>
      <c r="E82" t="s">
        <v>400</v>
      </c>
      <c r="F82">
        <v>27683018</v>
      </c>
      <c r="I82" s="1">
        <v>43515</v>
      </c>
      <c r="J82">
        <v>43545.999988425923</v>
      </c>
      <c r="K82" t="s">
        <v>401</v>
      </c>
      <c r="L82" t="s">
        <v>65</v>
      </c>
      <c r="M82" t="s">
        <v>66</v>
      </c>
      <c r="N82" t="s">
        <v>67</v>
      </c>
      <c r="O82" t="s">
        <v>68</v>
      </c>
      <c r="P82" t="s">
        <v>402</v>
      </c>
      <c r="Q82" t="s">
        <v>70</v>
      </c>
      <c r="S82" t="s">
        <v>71</v>
      </c>
      <c r="T82" t="s">
        <v>403</v>
      </c>
      <c r="U82">
        <v>1</v>
      </c>
      <c r="V82">
        <v>1</v>
      </c>
      <c r="W82">
        <v>0</v>
      </c>
      <c r="X82">
        <v>1</v>
      </c>
      <c r="Y82">
        <v>0</v>
      </c>
      <c r="Z82">
        <v>0</v>
      </c>
      <c r="AA82">
        <v>0</v>
      </c>
      <c r="AB82">
        <v>0</v>
      </c>
      <c r="AC82">
        <v>0</v>
      </c>
      <c r="AD82">
        <v>0</v>
      </c>
      <c r="AE82">
        <v>0</v>
      </c>
      <c r="AF82">
        <v>0</v>
      </c>
      <c r="AG82">
        <v>1</v>
      </c>
      <c r="AH82">
        <v>1</v>
      </c>
      <c r="AI82">
        <v>0</v>
      </c>
      <c r="AJ82">
        <v>0</v>
      </c>
      <c r="AK82">
        <v>0</v>
      </c>
      <c r="AL82">
        <v>0</v>
      </c>
      <c r="AM82">
        <v>0</v>
      </c>
      <c r="AN82">
        <v>0</v>
      </c>
      <c r="AO82">
        <v>0</v>
      </c>
      <c r="AP82">
        <v>0</v>
      </c>
      <c r="AQ82">
        <v>0</v>
      </c>
      <c r="AR82">
        <v>0</v>
      </c>
      <c r="AS82">
        <v>0</v>
      </c>
      <c r="AT82">
        <v>43530</v>
      </c>
      <c r="AU82">
        <v>43545</v>
      </c>
      <c r="AV82">
        <v>1</v>
      </c>
      <c r="AW82">
        <v>1</v>
      </c>
      <c r="AX82">
        <v>0</v>
      </c>
      <c r="AY82">
        <v>2019</v>
      </c>
      <c r="AZ82">
        <v>2</v>
      </c>
      <c r="BA82">
        <v>30</v>
      </c>
      <c r="BB82">
        <v>5</v>
      </c>
      <c r="BF82">
        <v>2019</v>
      </c>
      <c r="BG82" t="s">
        <v>73</v>
      </c>
      <c r="BH82" t="s">
        <v>9822</v>
      </c>
      <c r="BI82" t="s">
        <v>9781</v>
      </c>
      <c r="BJ82" t="s">
        <v>9795</v>
      </c>
    </row>
    <row r="83" spans="1:62" x14ac:dyDescent="0.35">
      <c r="A83">
        <v>38390470</v>
      </c>
      <c r="B83" t="s">
        <v>404</v>
      </c>
      <c r="C83" t="s">
        <v>61</v>
      </c>
      <c r="D83" t="s">
        <v>125</v>
      </c>
      <c r="E83" t="s">
        <v>405</v>
      </c>
      <c r="F83">
        <v>41113911</v>
      </c>
      <c r="I83" s="1">
        <v>43517</v>
      </c>
      <c r="J83">
        <v>43547.36277777778</v>
      </c>
      <c r="K83" t="s">
        <v>406</v>
      </c>
      <c r="L83" t="s">
        <v>65</v>
      </c>
      <c r="M83" t="s">
        <v>66</v>
      </c>
      <c r="N83" t="s">
        <v>67</v>
      </c>
      <c r="O83" t="s">
        <v>68</v>
      </c>
      <c r="P83" t="s">
        <v>69</v>
      </c>
      <c r="Q83" t="s">
        <v>70</v>
      </c>
      <c r="R83" t="s">
        <v>407</v>
      </c>
      <c r="S83" t="s">
        <v>71</v>
      </c>
      <c r="T83" t="s">
        <v>408</v>
      </c>
      <c r="U83">
        <v>1</v>
      </c>
      <c r="V83">
        <v>1</v>
      </c>
      <c r="W83">
        <v>0</v>
      </c>
      <c r="X83">
        <v>1</v>
      </c>
      <c r="Y83">
        <v>0</v>
      </c>
      <c r="Z83">
        <v>0</v>
      </c>
      <c r="AA83">
        <v>0</v>
      </c>
      <c r="AB83">
        <v>0</v>
      </c>
      <c r="AC83">
        <v>0</v>
      </c>
      <c r="AD83">
        <v>1</v>
      </c>
      <c r="AE83">
        <v>0</v>
      </c>
      <c r="AF83">
        <v>0</v>
      </c>
      <c r="AG83">
        <v>0</v>
      </c>
      <c r="AH83">
        <v>0</v>
      </c>
      <c r="AI83">
        <v>0</v>
      </c>
      <c r="AJ83">
        <v>0</v>
      </c>
      <c r="AK83">
        <v>0</v>
      </c>
      <c r="AL83">
        <v>0</v>
      </c>
      <c r="AM83">
        <v>0</v>
      </c>
      <c r="AN83">
        <v>0</v>
      </c>
      <c r="AO83">
        <v>0</v>
      </c>
      <c r="AP83">
        <v>0</v>
      </c>
      <c r="AQ83">
        <v>0</v>
      </c>
      <c r="AR83">
        <v>0</v>
      </c>
      <c r="AS83">
        <v>0</v>
      </c>
      <c r="AT83">
        <v>43530</v>
      </c>
      <c r="AU83">
        <v>43546</v>
      </c>
      <c r="AV83">
        <v>0</v>
      </c>
      <c r="AW83">
        <v>1</v>
      </c>
      <c r="AX83">
        <v>0</v>
      </c>
      <c r="AY83">
        <v>2019</v>
      </c>
      <c r="AZ83">
        <v>2</v>
      </c>
      <c r="BA83">
        <v>30</v>
      </c>
      <c r="BB83">
        <v>4</v>
      </c>
      <c r="BC83">
        <v>120000</v>
      </c>
      <c r="BD83">
        <v>139999</v>
      </c>
      <c r="BE83" t="s">
        <v>90</v>
      </c>
      <c r="BF83">
        <v>2019</v>
      </c>
      <c r="BG83" t="s">
        <v>104</v>
      </c>
      <c r="BH83" t="s">
        <v>59</v>
      </c>
      <c r="BI83" t="s">
        <v>9781</v>
      </c>
      <c r="BJ83" t="s">
        <v>9796</v>
      </c>
    </row>
    <row r="84" spans="1:62" x14ac:dyDescent="0.35">
      <c r="A84">
        <v>38391902</v>
      </c>
      <c r="B84" t="s">
        <v>98</v>
      </c>
      <c r="C84" t="s">
        <v>75</v>
      </c>
      <c r="D84" t="s">
        <v>159</v>
      </c>
      <c r="E84" t="s">
        <v>409</v>
      </c>
      <c r="F84">
        <v>40365600</v>
      </c>
      <c r="I84" s="1">
        <v>43516</v>
      </c>
      <c r="J84">
        <v>43546.398321759261</v>
      </c>
      <c r="K84" t="s">
        <v>98</v>
      </c>
      <c r="L84" t="s">
        <v>65</v>
      </c>
      <c r="M84" t="s">
        <v>66</v>
      </c>
      <c r="N84" t="s">
        <v>67</v>
      </c>
      <c r="O84" t="s">
        <v>101</v>
      </c>
      <c r="P84" t="s">
        <v>410</v>
      </c>
      <c r="Q84" t="s">
        <v>70</v>
      </c>
      <c r="S84" t="s">
        <v>71</v>
      </c>
      <c r="T84" t="s">
        <v>411</v>
      </c>
      <c r="U84">
        <v>1</v>
      </c>
      <c r="V84">
        <v>0</v>
      </c>
      <c r="W84">
        <v>0</v>
      </c>
      <c r="X84">
        <v>1</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43530</v>
      </c>
      <c r="AU84">
        <v>43545</v>
      </c>
      <c r="AV84">
        <v>0</v>
      </c>
      <c r="AW84">
        <v>1</v>
      </c>
      <c r="AX84">
        <v>0</v>
      </c>
      <c r="AY84">
        <v>2019</v>
      </c>
      <c r="AZ84">
        <v>2</v>
      </c>
      <c r="BA84">
        <v>29</v>
      </c>
      <c r="BB84">
        <v>2</v>
      </c>
      <c r="BF84">
        <v>2019</v>
      </c>
      <c r="BG84" t="s">
        <v>104</v>
      </c>
      <c r="BH84" t="s">
        <v>9822</v>
      </c>
      <c r="BI84" t="s">
        <v>9781</v>
      </c>
      <c r="BJ84" t="s">
        <v>9793</v>
      </c>
    </row>
    <row r="85" spans="1:62" x14ac:dyDescent="0.35">
      <c r="A85">
        <v>38393969</v>
      </c>
      <c r="B85" t="s">
        <v>412</v>
      </c>
      <c r="C85" t="s">
        <v>75</v>
      </c>
      <c r="D85" t="s">
        <v>159</v>
      </c>
      <c r="E85" t="s">
        <v>413</v>
      </c>
      <c r="F85">
        <v>39438040</v>
      </c>
      <c r="G85" t="s">
        <v>414</v>
      </c>
      <c r="I85" s="1">
        <v>43516</v>
      </c>
      <c r="J85">
        <v>43546.489756944437</v>
      </c>
      <c r="K85" t="s">
        <v>415</v>
      </c>
      <c r="L85" t="s">
        <v>65</v>
      </c>
      <c r="M85" t="s">
        <v>152</v>
      </c>
      <c r="N85" t="s">
        <v>153</v>
      </c>
      <c r="O85" t="s">
        <v>154</v>
      </c>
      <c r="P85" t="s">
        <v>155</v>
      </c>
      <c r="Q85" t="s">
        <v>70</v>
      </c>
      <c r="S85" t="s">
        <v>71</v>
      </c>
      <c r="T85" t="s">
        <v>416</v>
      </c>
      <c r="U85">
        <v>1</v>
      </c>
      <c r="V85">
        <v>1</v>
      </c>
      <c r="W85">
        <v>0</v>
      </c>
      <c r="X85">
        <v>0</v>
      </c>
      <c r="Y85">
        <v>0</v>
      </c>
      <c r="Z85">
        <v>0</v>
      </c>
      <c r="AA85">
        <v>0</v>
      </c>
      <c r="AB85">
        <v>0</v>
      </c>
      <c r="AC85">
        <v>0</v>
      </c>
      <c r="AD85">
        <v>0</v>
      </c>
      <c r="AE85">
        <v>1</v>
      </c>
      <c r="AF85">
        <v>0</v>
      </c>
      <c r="AG85">
        <v>1</v>
      </c>
      <c r="AH85">
        <v>0</v>
      </c>
      <c r="AI85">
        <v>0</v>
      </c>
      <c r="AJ85">
        <v>0</v>
      </c>
      <c r="AK85">
        <v>0</v>
      </c>
      <c r="AL85">
        <v>0</v>
      </c>
      <c r="AM85">
        <v>0</v>
      </c>
      <c r="AN85">
        <v>0</v>
      </c>
      <c r="AO85">
        <v>0</v>
      </c>
      <c r="AP85">
        <v>0</v>
      </c>
      <c r="AQ85">
        <v>0</v>
      </c>
      <c r="AR85">
        <v>0</v>
      </c>
      <c r="AS85">
        <v>0</v>
      </c>
      <c r="AT85">
        <v>43530</v>
      </c>
      <c r="AU85">
        <v>43546</v>
      </c>
      <c r="AV85">
        <v>0</v>
      </c>
      <c r="AW85">
        <v>1</v>
      </c>
      <c r="AX85">
        <v>0</v>
      </c>
      <c r="AY85">
        <v>2019</v>
      </c>
      <c r="AZ85">
        <v>2</v>
      </c>
      <c r="BA85">
        <v>30</v>
      </c>
      <c r="BB85">
        <v>4</v>
      </c>
      <c r="BF85">
        <v>2019</v>
      </c>
      <c r="BG85" t="s">
        <v>104</v>
      </c>
      <c r="BH85" t="s">
        <v>9822</v>
      </c>
      <c r="BI85" t="s">
        <v>9781</v>
      </c>
      <c r="BJ85" t="s">
        <v>9793</v>
      </c>
    </row>
    <row r="86" spans="1:62" x14ac:dyDescent="0.35">
      <c r="A86">
        <v>38400083</v>
      </c>
      <c r="B86" t="s">
        <v>98</v>
      </c>
      <c r="C86" t="s">
        <v>75</v>
      </c>
      <c r="D86" t="s">
        <v>76</v>
      </c>
      <c r="E86" t="s">
        <v>417</v>
      </c>
      <c r="F86">
        <v>26368745</v>
      </c>
      <c r="G86" t="s">
        <v>418</v>
      </c>
      <c r="I86" s="1">
        <v>43516</v>
      </c>
      <c r="J86">
        <v>43546.999988425923</v>
      </c>
      <c r="K86" t="s">
        <v>419</v>
      </c>
      <c r="L86" t="s">
        <v>65</v>
      </c>
      <c r="M86" t="s">
        <v>66</v>
      </c>
      <c r="N86" t="s">
        <v>67</v>
      </c>
      <c r="O86" t="s">
        <v>68</v>
      </c>
      <c r="P86" t="s">
        <v>69</v>
      </c>
      <c r="Q86" t="s">
        <v>102</v>
      </c>
      <c r="S86" t="s">
        <v>71</v>
      </c>
      <c r="T86" t="s">
        <v>420</v>
      </c>
      <c r="U86">
        <v>0</v>
      </c>
      <c r="V86">
        <v>0</v>
      </c>
      <c r="W86">
        <v>0</v>
      </c>
      <c r="X86">
        <v>1</v>
      </c>
      <c r="Y86">
        <v>0</v>
      </c>
      <c r="Z86">
        <v>0</v>
      </c>
      <c r="AA86">
        <v>0</v>
      </c>
      <c r="AB86">
        <v>0</v>
      </c>
      <c r="AC86">
        <v>0</v>
      </c>
      <c r="AD86">
        <v>0</v>
      </c>
      <c r="AE86">
        <v>1</v>
      </c>
      <c r="AF86">
        <v>0</v>
      </c>
      <c r="AG86">
        <v>1</v>
      </c>
      <c r="AH86">
        <v>0</v>
      </c>
      <c r="AI86">
        <v>0</v>
      </c>
      <c r="AJ86">
        <v>0</v>
      </c>
      <c r="AK86">
        <v>0</v>
      </c>
      <c r="AL86">
        <v>0</v>
      </c>
      <c r="AM86">
        <v>0</v>
      </c>
      <c r="AN86">
        <v>0</v>
      </c>
      <c r="AO86">
        <v>0</v>
      </c>
      <c r="AP86">
        <v>0</v>
      </c>
      <c r="AQ86">
        <v>0</v>
      </c>
      <c r="AR86">
        <v>0</v>
      </c>
      <c r="AS86">
        <v>0</v>
      </c>
      <c r="AT86">
        <v>43530</v>
      </c>
      <c r="AU86">
        <v>43544</v>
      </c>
      <c r="AV86">
        <v>0</v>
      </c>
      <c r="AW86">
        <v>1</v>
      </c>
      <c r="AX86">
        <v>0</v>
      </c>
      <c r="AY86">
        <v>2019</v>
      </c>
      <c r="AZ86">
        <v>2</v>
      </c>
      <c r="BA86">
        <v>30</v>
      </c>
      <c r="BB86">
        <v>3</v>
      </c>
      <c r="BF86">
        <v>2019</v>
      </c>
      <c r="BG86" t="s">
        <v>104</v>
      </c>
      <c r="BH86" t="s">
        <v>9822</v>
      </c>
      <c r="BI86" t="s">
        <v>9781</v>
      </c>
      <c r="BJ86" t="s">
        <v>9793</v>
      </c>
    </row>
    <row r="87" spans="1:62" x14ac:dyDescent="0.35">
      <c r="A87">
        <v>38400254</v>
      </c>
      <c r="B87" t="s">
        <v>421</v>
      </c>
      <c r="C87" t="s">
        <v>75</v>
      </c>
      <c r="D87" t="s">
        <v>236</v>
      </c>
      <c r="E87" t="s">
        <v>422</v>
      </c>
      <c r="F87">
        <v>22998933</v>
      </c>
      <c r="I87" s="1">
        <v>43516</v>
      </c>
      <c r="J87">
        <v>43546.999988425923</v>
      </c>
      <c r="K87" t="s">
        <v>423</v>
      </c>
      <c r="L87" t="s">
        <v>65</v>
      </c>
      <c r="M87" t="s">
        <v>152</v>
      </c>
      <c r="N87" t="s">
        <v>153</v>
      </c>
      <c r="O87" t="s">
        <v>154</v>
      </c>
      <c r="P87" t="s">
        <v>155</v>
      </c>
      <c r="Q87" t="s">
        <v>102</v>
      </c>
      <c r="S87" t="s">
        <v>71</v>
      </c>
      <c r="T87" t="s">
        <v>424</v>
      </c>
      <c r="U87">
        <v>0</v>
      </c>
      <c r="V87">
        <v>0</v>
      </c>
      <c r="W87">
        <v>0</v>
      </c>
      <c r="X87">
        <v>1</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43530</v>
      </c>
      <c r="AU87">
        <v>43544</v>
      </c>
      <c r="AV87">
        <v>1</v>
      </c>
      <c r="AW87">
        <v>1</v>
      </c>
      <c r="AX87">
        <v>0</v>
      </c>
      <c r="AY87">
        <v>2019</v>
      </c>
      <c r="AZ87">
        <v>2</v>
      </c>
      <c r="BA87">
        <v>30</v>
      </c>
      <c r="BB87">
        <v>1</v>
      </c>
      <c r="BF87">
        <v>2019</v>
      </c>
      <c r="BG87" t="s">
        <v>73</v>
      </c>
      <c r="BH87" t="s">
        <v>9822</v>
      </c>
      <c r="BI87" t="s">
        <v>9781</v>
      </c>
      <c r="BJ87" t="s">
        <v>9793</v>
      </c>
    </row>
    <row r="88" spans="1:62" x14ac:dyDescent="0.35">
      <c r="A88">
        <v>38403750</v>
      </c>
      <c r="B88" t="s">
        <v>98</v>
      </c>
      <c r="C88" t="s">
        <v>61</v>
      </c>
      <c r="D88" t="s">
        <v>125</v>
      </c>
      <c r="E88" t="s">
        <v>257</v>
      </c>
      <c r="F88">
        <v>13376847</v>
      </c>
      <c r="G88" t="s">
        <v>258</v>
      </c>
      <c r="I88" s="1">
        <v>43517</v>
      </c>
      <c r="J88">
        <v>43547.472881944443</v>
      </c>
      <c r="K88" t="s">
        <v>425</v>
      </c>
      <c r="L88" t="s">
        <v>65</v>
      </c>
      <c r="M88" t="s">
        <v>79</v>
      </c>
      <c r="N88" t="s">
        <v>80</v>
      </c>
      <c r="P88" t="s">
        <v>189</v>
      </c>
      <c r="Q88" t="s">
        <v>102</v>
      </c>
      <c r="S88" t="s">
        <v>71</v>
      </c>
      <c r="T88" t="s">
        <v>426</v>
      </c>
      <c r="U88">
        <v>0</v>
      </c>
      <c r="V88">
        <v>0</v>
      </c>
      <c r="W88">
        <v>0</v>
      </c>
      <c r="X88">
        <v>1</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43530</v>
      </c>
      <c r="AU88">
        <v>43537</v>
      </c>
      <c r="AV88">
        <v>1</v>
      </c>
      <c r="AW88">
        <v>1</v>
      </c>
      <c r="AX88">
        <v>0</v>
      </c>
      <c r="AY88">
        <v>2019</v>
      </c>
      <c r="AZ88">
        <v>2</v>
      </c>
      <c r="BA88">
        <v>29</v>
      </c>
      <c r="BB88">
        <v>1</v>
      </c>
      <c r="BF88">
        <v>2019</v>
      </c>
      <c r="BG88" t="s">
        <v>73</v>
      </c>
      <c r="BH88" t="s">
        <v>9822</v>
      </c>
      <c r="BI88" t="s">
        <v>9781</v>
      </c>
      <c r="BJ88" t="s">
        <v>9796</v>
      </c>
    </row>
    <row r="89" spans="1:62" x14ac:dyDescent="0.35">
      <c r="A89">
        <v>38406493</v>
      </c>
      <c r="B89" t="s">
        <v>427</v>
      </c>
      <c r="C89" t="s">
        <v>75</v>
      </c>
      <c r="D89" t="s">
        <v>428</v>
      </c>
      <c r="E89" t="s">
        <v>429</v>
      </c>
      <c r="F89">
        <v>21742758</v>
      </c>
      <c r="G89" t="s">
        <v>430</v>
      </c>
      <c r="I89" s="1">
        <v>43517</v>
      </c>
      <c r="J89">
        <v>43547.999988425923</v>
      </c>
      <c r="K89" t="s">
        <v>431</v>
      </c>
      <c r="L89" t="s">
        <v>65</v>
      </c>
      <c r="M89" t="s">
        <v>120</v>
      </c>
      <c r="N89" t="s">
        <v>121</v>
      </c>
      <c r="O89" t="s">
        <v>168</v>
      </c>
      <c r="P89" t="s">
        <v>122</v>
      </c>
      <c r="Q89" t="s">
        <v>70</v>
      </c>
      <c r="S89" t="s">
        <v>82</v>
      </c>
      <c r="T89" t="s">
        <v>432</v>
      </c>
      <c r="U89">
        <v>1</v>
      </c>
      <c r="V89">
        <v>1</v>
      </c>
      <c r="W89">
        <v>0</v>
      </c>
      <c r="X89">
        <v>1</v>
      </c>
      <c r="Y89">
        <v>0</v>
      </c>
      <c r="Z89">
        <v>0</v>
      </c>
      <c r="AA89">
        <v>0</v>
      </c>
      <c r="AB89">
        <v>0</v>
      </c>
      <c r="AC89">
        <v>0</v>
      </c>
      <c r="AD89">
        <v>1</v>
      </c>
      <c r="AE89">
        <v>0</v>
      </c>
      <c r="AF89">
        <v>0</v>
      </c>
      <c r="AG89">
        <v>0</v>
      </c>
      <c r="AH89">
        <v>0</v>
      </c>
      <c r="AI89">
        <v>0</v>
      </c>
      <c r="AJ89">
        <v>0</v>
      </c>
      <c r="AK89">
        <v>0</v>
      </c>
      <c r="AL89">
        <v>0</v>
      </c>
      <c r="AM89">
        <v>0</v>
      </c>
      <c r="AN89">
        <v>0</v>
      </c>
      <c r="AO89">
        <v>0</v>
      </c>
      <c r="AP89">
        <v>0</v>
      </c>
      <c r="AQ89">
        <v>0</v>
      </c>
      <c r="AR89">
        <v>0</v>
      </c>
      <c r="AS89">
        <v>0</v>
      </c>
      <c r="AT89">
        <v>43530</v>
      </c>
      <c r="AU89">
        <v>43541</v>
      </c>
      <c r="AV89">
        <v>0</v>
      </c>
      <c r="AW89">
        <v>1</v>
      </c>
      <c r="AX89">
        <v>0</v>
      </c>
      <c r="AY89">
        <v>2019</v>
      </c>
      <c r="AZ89">
        <v>2</v>
      </c>
      <c r="BA89">
        <v>30</v>
      </c>
      <c r="BB89">
        <v>4</v>
      </c>
      <c r="BF89">
        <v>2019</v>
      </c>
      <c r="BG89" t="s">
        <v>104</v>
      </c>
      <c r="BH89" t="s">
        <v>9822</v>
      </c>
      <c r="BI89" t="s">
        <v>9781</v>
      </c>
      <c r="BJ89" t="s">
        <v>9796</v>
      </c>
    </row>
    <row r="90" spans="1:62" x14ac:dyDescent="0.35">
      <c r="A90">
        <v>38408709</v>
      </c>
      <c r="B90" t="s">
        <v>98</v>
      </c>
      <c r="C90" t="s">
        <v>75</v>
      </c>
      <c r="D90" t="s">
        <v>76</v>
      </c>
      <c r="E90" t="s">
        <v>433</v>
      </c>
      <c r="F90">
        <v>23672507</v>
      </c>
      <c r="I90" s="1">
        <v>43517</v>
      </c>
      <c r="J90">
        <v>43547.999988425923</v>
      </c>
      <c r="K90" t="s">
        <v>434</v>
      </c>
      <c r="L90" t="s">
        <v>65</v>
      </c>
      <c r="M90" t="s">
        <v>120</v>
      </c>
      <c r="N90" t="s">
        <v>121</v>
      </c>
      <c r="O90" t="s">
        <v>168</v>
      </c>
      <c r="P90" t="s">
        <v>122</v>
      </c>
      <c r="Q90" t="s">
        <v>70</v>
      </c>
      <c r="S90" t="s">
        <v>71</v>
      </c>
      <c r="T90" t="s">
        <v>435</v>
      </c>
      <c r="U90">
        <v>1</v>
      </c>
      <c r="V90">
        <v>1</v>
      </c>
      <c r="W90">
        <v>0</v>
      </c>
      <c r="X90">
        <v>1</v>
      </c>
      <c r="Y90">
        <v>0</v>
      </c>
      <c r="Z90">
        <v>0</v>
      </c>
      <c r="AA90">
        <v>0</v>
      </c>
      <c r="AB90">
        <v>0</v>
      </c>
      <c r="AC90">
        <v>0</v>
      </c>
      <c r="AD90">
        <v>0</v>
      </c>
      <c r="AE90">
        <v>1</v>
      </c>
      <c r="AF90">
        <v>0</v>
      </c>
      <c r="AG90">
        <v>0</v>
      </c>
      <c r="AH90">
        <v>0</v>
      </c>
      <c r="AI90">
        <v>0</v>
      </c>
      <c r="AJ90">
        <v>0</v>
      </c>
      <c r="AK90">
        <v>0</v>
      </c>
      <c r="AL90">
        <v>0</v>
      </c>
      <c r="AM90">
        <v>0</v>
      </c>
      <c r="AN90">
        <v>0</v>
      </c>
      <c r="AO90">
        <v>0</v>
      </c>
      <c r="AP90">
        <v>0</v>
      </c>
      <c r="AQ90">
        <v>0</v>
      </c>
      <c r="AR90">
        <v>0</v>
      </c>
      <c r="AS90">
        <v>0</v>
      </c>
      <c r="AT90">
        <v>43530</v>
      </c>
      <c r="AU90">
        <v>43531</v>
      </c>
      <c r="AV90">
        <v>0</v>
      </c>
      <c r="AW90">
        <v>1</v>
      </c>
      <c r="AX90">
        <v>0</v>
      </c>
      <c r="AY90">
        <v>2019</v>
      </c>
      <c r="AZ90">
        <v>2</v>
      </c>
      <c r="BA90">
        <v>30</v>
      </c>
      <c r="BB90">
        <v>4</v>
      </c>
      <c r="BF90">
        <v>2019</v>
      </c>
      <c r="BG90" t="s">
        <v>104</v>
      </c>
      <c r="BH90" t="s">
        <v>9822</v>
      </c>
      <c r="BI90" t="s">
        <v>9781</v>
      </c>
      <c r="BJ90" t="s">
        <v>9796</v>
      </c>
    </row>
    <row r="91" spans="1:62" x14ac:dyDescent="0.35">
      <c r="A91">
        <v>38413087</v>
      </c>
      <c r="B91" t="s">
        <v>116</v>
      </c>
      <c r="C91" t="s">
        <v>61</v>
      </c>
      <c r="D91" t="s">
        <v>125</v>
      </c>
      <c r="E91" t="s">
        <v>436</v>
      </c>
      <c r="F91">
        <v>24318052</v>
      </c>
      <c r="G91" t="s">
        <v>436</v>
      </c>
      <c r="I91" s="1">
        <v>43518</v>
      </c>
      <c r="J91">
        <v>43548.999988425923</v>
      </c>
      <c r="K91" t="s">
        <v>437</v>
      </c>
      <c r="L91" t="s">
        <v>65</v>
      </c>
      <c r="M91" t="s">
        <v>66</v>
      </c>
      <c r="N91" t="s">
        <v>67</v>
      </c>
      <c r="O91" t="s">
        <v>438</v>
      </c>
      <c r="P91" t="s">
        <v>439</v>
      </c>
      <c r="Q91" t="s">
        <v>70</v>
      </c>
      <c r="S91" t="s">
        <v>82</v>
      </c>
      <c r="T91" t="s">
        <v>440</v>
      </c>
      <c r="U91">
        <v>1</v>
      </c>
      <c r="V91">
        <v>1</v>
      </c>
      <c r="W91">
        <v>0</v>
      </c>
      <c r="X91">
        <v>1</v>
      </c>
      <c r="Y91">
        <v>0</v>
      </c>
      <c r="Z91">
        <v>0</v>
      </c>
      <c r="AA91">
        <v>0</v>
      </c>
      <c r="AB91">
        <v>0</v>
      </c>
      <c r="AC91">
        <v>0</v>
      </c>
      <c r="AD91">
        <v>0</v>
      </c>
      <c r="AE91">
        <v>0</v>
      </c>
      <c r="AF91">
        <v>0</v>
      </c>
      <c r="AG91">
        <v>1</v>
      </c>
      <c r="AH91">
        <v>0</v>
      </c>
      <c r="AI91">
        <v>0</v>
      </c>
      <c r="AJ91">
        <v>0</v>
      </c>
      <c r="AK91">
        <v>0</v>
      </c>
      <c r="AL91">
        <v>0</v>
      </c>
      <c r="AM91">
        <v>0</v>
      </c>
      <c r="AN91">
        <v>0</v>
      </c>
      <c r="AO91">
        <v>0</v>
      </c>
      <c r="AP91">
        <v>0</v>
      </c>
      <c r="AQ91">
        <v>0</v>
      </c>
      <c r="AR91">
        <v>0</v>
      </c>
      <c r="AS91">
        <v>0</v>
      </c>
      <c r="AT91">
        <v>43530</v>
      </c>
      <c r="AU91">
        <v>43548</v>
      </c>
      <c r="AV91">
        <v>0</v>
      </c>
      <c r="AW91">
        <v>1</v>
      </c>
      <c r="AX91">
        <v>0</v>
      </c>
      <c r="AY91">
        <v>2019</v>
      </c>
      <c r="AZ91">
        <v>2</v>
      </c>
      <c r="BA91">
        <v>30</v>
      </c>
      <c r="BB91">
        <v>4</v>
      </c>
      <c r="BF91">
        <v>2019</v>
      </c>
      <c r="BG91" t="s">
        <v>104</v>
      </c>
      <c r="BH91" t="s">
        <v>9822</v>
      </c>
      <c r="BI91" t="s">
        <v>9781</v>
      </c>
      <c r="BJ91" t="s">
        <v>9797</v>
      </c>
    </row>
    <row r="92" spans="1:62" x14ac:dyDescent="0.35">
      <c r="A92">
        <v>38414091</v>
      </c>
      <c r="B92" t="s">
        <v>358</v>
      </c>
      <c r="C92" t="s">
        <v>75</v>
      </c>
      <c r="D92" t="s">
        <v>236</v>
      </c>
      <c r="E92" t="s">
        <v>226</v>
      </c>
      <c r="F92">
        <v>22953107</v>
      </c>
      <c r="I92" s="1">
        <v>43518</v>
      </c>
      <c r="J92">
        <v>43548.999988425923</v>
      </c>
      <c r="K92" t="s">
        <v>237</v>
      </c>
      <c r="L92" t="s">
        <v>65</v>
      </c>
      <c r="M92" t="s">
        <v>66</v>
      </c>
      <c r="N92" t="s">
        <v>67</v>
      </c>
      <c r="Q92" t="s">
        <v>102</v>
      </c>
      <c r="R92" t="s">
        <v>281</v>
      </c>
      <c r="S92" t="s">
        <v>71</v>
      </c>
      <c r="T92" t="s">
        <v>441</v>
      </c>
      <c r="U92">
        <v>0</v>
      </c>
      <c r="V92">
        <v>0</v>
      </c>
      <c r="W92">
        <v>0</v>
      </c>
      <c r="X92">
        <v>1</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43530</v>
      </c>
      <c r="AU92">
        <v>43535</v>
      </c>
      <c r="AV92">
        <v>0</v>
      </c>
      <c r="AW92">
        <v>1</v>
      </c>
      <c r="AX92">
        <v>0</v>
      </c>
      <c r="AY92">
        <v>2019</v>
      </c>
      <c r="AZ92">
        <v>2</v>
      </c>
      <c r="BA92">
        <v>30</v>
      </c>
      <c r="BB92">
        <v>1</v>
      </c>
      <c r="BF92">
        <v>2019</v>
      </c>
      <c r="BG92" t="s">
        <v>104</v>
      </c>
      <c r="BH92" t="s">
        <v>59</v>
      </c>
      <c r="BI92" t="s">
        <v>9781</v>
      </c>
      <c r="BJ92" t="s">
        <v>9797</v>
      </c>
    </row>
    <row r="93" spans="1:62" x14ac:dyDescent="0.35">
      <c r="A93">
        <v>38416895</v>
      </c>
      <c r="B93" t="s">
        <v>442</v>
      </c>
      <c r="C93" t="s">
        <v>61</v>
      </c>
      <c r="D93" t="s">
        <v>125</v>
      </c>
      <c r="E93" t="s">
        <v>443</v>
      </c>
      <c r="F93">
        <v>19449116</v>
      </c>
      <c r="G93" t="s">
        <v>443</v>
      </c>
      <c r="I93" s="1">
        <v>43518</v>
      </c>
      <c r="J93">
        <v>43548.591863425929</v>
      </c>
      <c r="K93" t="s">
        <v>444</v>
      </c>
      <c r="L93" t="s">
        <v>65</v>
      </c>
      <c r="M93" t="s">
        <v>445</v>
      </c>
      <c r="N93" t="s">
        <v>446</v>
      </c>
      <c r="P93" t="s">
        <v>447</v>
      </c>
      <c r="Q93" t="s">
        <v>70</v>
      </c>
      <c r="R93" t="s">
        <v>448</v>
      </c>
      <c r="S93" t="s">
        <v>71</v>
      </c>
      <c r="T93" t="s">
        <v>449</v>
      </c>
      <c r="U93">
        <v>1</v>
      </c>
      <c r="V93">
        <v>0</v>
      </c>
      <c r="W93">
        <v>0</v>
      </c>
      <c r="X93">
        <v>0</v>
      </c>
      <c r="Y93">
        <v>1</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43530</v>
      </c>
      <c r="AU93">
        <v>43535</v>
      </c>
      <c r="AV93">
        <v>0</v>
      </c>
      <c r="AW93">
        <v>1</v>
      </c>
      <c r="AX93">
        <v>0</v>
      </c>
      <c r="AY93">
        <v>2019</v>
      </c>
      <c r="AZ93">
        <v>2</v>
      </c>
      <c r="BA93">
        <v>30</v>
      </c>
      <c r="BB93">
        <v>2</v>
      </c>
      <c r="BC93">
        <v>83250</v>
      </c>
      <c r="BD93">
        <v>88800</v>
      </c>
      <c r="BE93" t="s">
        <v>90</v>
      </c>
      <c r="BF93">
        <v>2019</v>
      </c>
      <c r="BG93" t="s">
        <v>104</v>
      </c>
      <c r="BH93" t="s">
        <v>59</v>
      </c>
      <c r="BI93" t="s">
        <v>9781</v>
      </c>
      <c r="BJ93" t="s">
        <v>9797</v>
      </c>
    </row>
    <row r="94" spans="1:62" x14ac:dyDescent="0.35">
      <c r="A94">
        <v>38424264</v>
      </c>
      <c r="B94" t="s">
        <v>450</v>
      </c>
      <c r="C94" t="s">
        <v>61</v>
      </c>
      <c r="D94" t="s">
        <v>125</v>
      </c>
      <c r="E94" t="s">
        <v>451</v>
      </c>
      <c r="F94">
        <v>36735590</v>
      </c>
      <c r="I94" s="1">
        <v>43520</v>
      </c>
      <c r="J94">
        <v>43550.569594907407</v>
      </c>
      <c r="K94" t="s">
        <v>452</v>
      </c>
      <c r="L94" t="s">
        <v>65</v>
      </c>
      <c r="M94" t="s">
        <v>120</v>
      </c>
      <c r="N94" t="s">
        <v>121</v>
      </c>
      <c r="O94" t="s">
        <v>168</v>
      </c>
      <c r="P94" t="s">
        <v>453</v>
      </c>
      <c r="Q94" t="s">
        <v>70</v>
      </c>
      <c r="R94" t="s">
        <v>454</v>
      </c>
      <c r="S94" t="s">
        <v>71</v>
      </c>
      <c r="T94" t="s">
        <v>455</v>
      </c>
      <c r="U94">
        <v>1</v>
      </c>
      <c r="V94">
        <v>1</v>
      </c>
      <c r="W94">
        <v>0</v>
      </c>
      <c r="X94">
        <v>1</v>
      </c>
      <c r="Y94">
        <v>0</v>
      </c>
      <c r="Z94">
        <v>0</v>
      </c>
      <c r="AA94">
        <v>0</v>
      </c>
      <c r="AB94">
        <v>0</v>
      </c>
      <c r="AC94">
        <v>1</v>
      </c>
      <c r="AD94">
        <v>0</v>
      </c>
      <c r="AE94">
        <v>0</v>
      </c>
      <c r="AF94">
        <v>1</v>
      </c>
      <c r="AG94">
        <v>0</v>
      </c>
      <c r="AH94">
        <v>0</v>
      </c>
      <c r="AI94">
        <v>0</v>
      </c>
      <c r="AJ94">
        <v>0</v>
      </c>
      <c r="AK94">
        <v>0</v>
      </c>
      <c r="AL94">
        <v>0</v>
      </c>
      <c r="AM94">
        <v>0</v>
      </c>
      <c r="AN94">
        <v>0</v>
      </c>
      <c r="AO94">
        <v>0</v>
      </c>
      <c r="AP94">
        <v>0</v>
      </c>
      <c r="AQ94">
        <v>0</v>
      </c>
      <c r="AR94">
        <v>0</v>
      </c>
      <c r="AS94">
        <v>0</v>
      </c>
      <c r="AT94">
        <v>43530</v>
      </c>
      <c r="AU94">
        <v>43535</v>
      </c>
      <c r="AV94">
        <v>0</v>
      </c>
      <c r="AW94">
        <v>1</v>
      </c>
      <c r="AX94">
        <v>0</v>
      </c>
      <c r="AY94">
        <v>2019</v>
      </c>
      <c r="AZ94">
        <v>2</v>
      </c>
      <c r="BA94">
        <v>29</v>
      </c>
      <c r="BB94">
        <v>5</v>
      </c>
      <c r="BC94">
        <v>100000</v>
      </c>
      <c r="BD94">
        <v>129999</v>
      </c>
      <c r="BE94" t="s">
        <v>90</v>
      </c>
      <c r="BF94">
        <v>2019</v>
      </c>
      <c r="BG94" t="s">
        <v>104</v>
      </c>
      <c r="BH94" t="s">
        <v>59</v>
      </c>
      <c r="BI94" t="s">
        <v>9781</v>
      </c>
      <c r="BJ94" t="s">
        <v>9799</v>
      </c>
    </row>
    <row r="95" spans="1:62" x14ac:dyDescent="0.35">
      <c r="A95">
        <v>38427134</v>
      </c>
      <c r="B95" t="s">
        <v>456</v>
      </c>
      <c r="C95" t="s">
        <v>369</v>
      </c>
      <c r="D95" t="s">
        <v>388</v>
      </c>
      <c r="E95" t="s">
        <v>457</v>
      </c>
      <c r="F95">
        <v>22842625</v>
      </c>
      <c r="I95" s="1">
        <v>43521</v>
      </c>
      <c r="J95">
        <v>43551.413761574076</v>
      </c>
      <c r="K95" t="s">
        <v>458</v>
      </c>
      <c r="L95" t="s">
        <v>65</v>
      </c>
      <c r="M95" t="s">
        <v>66</v>
      </c>
      <c r="N95" t="s">
        <v>67</v>
      </c>
      <c r="O95" t="s">
        <v>273</v>
      </c>
      <c r="P95" t="s">
        <v>459</v>
      </c>
      <c r="Q95" t="s">
        <v>70</v>
      </c>
      <c r="S95" t="s">
        <v>71</v>
      </c>
      <c r="T95" t="s">
        <v>460</v>
      </c>
      <c r="U95">
        <v>0</v>
      </c>
      <c r="V95">
        <v>0</v>
      </c>
      <c r="W95">
        <v>0</v>
      </c>
      <c r="X95">
        <v>0</v>
      </c>
      <c r="Y95">
        <v>0</v>
      </c>
      <c r="Z95">
        <v>1</v>
      </c>
      <c r="AA95">
        <v>0</v>
      </c>
      <c r="AB95">
        <v>0</v>
      </c>
      <c r="AC95">
        <v>0</v>
      </c>
      <c r="AD95">
        <v>0</v>
      </c>
      <c r="AE95">
        <v>0</v>
      </c>
      <c r="AF95">
        <v>0</v>
      </c>
      <c r="AG95">
        <v>0</v>
      </c>
      <c r="AH95">
        <v>0</v>
      </c>
      <c r="AI95">
        <v>0</v>
      </c>
      <c r="AJ95">
        <v>0</v>
      </c>
      <c r="AK95">
        <v>0</v>
      </c>
      <c r="AL95">
        <v>0</v>
      </c>
      <c r="AM95">
        <v>0</v>
      </c>
      <c r="AN95">
        <v>0</v>
      </c>
      <c r="AO95">
        <v>0</v>
      </c>
      <c r="AP95">
        <v>0</v>
      </c>
      <c r="AQ95">
        <v>0</v>
      </c>
      <c r="AR95">
        <v>0</v>
      </c>
      <c r="AS95">
        <v>0</v>
      </c>
      <c r="AT95">
        <v>43530</v>
      </c>
      <c r="AU95">
        <v>43550</v>
      </c>
      <c r="AV95">
        <v>0</v>
      </c>
      <c r="AW95">
        <v>1</v>
      </c>
      <c r="AX95">
        <v>0</v>
      </c>
      <c r="AY95">
        <v>2019</v>
      </c>
      <c r="AZ95">
        <v>2</v>
      </c>
      <c r="BA95">
        <v>30</v>
      </c>
      <c r="BB95">
        <v>1</v>
      </c>
      <c r="BF95">
        <v>2019</v>
      </c>
      <c r="BG95" t="s">
        <v>104</v>
      </c>
      <c r="BH95" t="s">
        <v>9822</v>
      </c>
      <c r="BI95" t="s">
        <v>9781</v>
      </c>
      <c r="BJ95" t="s">
        <v>9794</v>
      </c>
    </row>
    <row r="96" spans="1:62" x14ac:dyDescent="0.35">
      <c r="A96">
        <v>38435919</v>
      </c>
      <c r="B96" t="s">
        <v>461</v>
      </c>
      <c r="C96" t="s">
        <v>61</v>
      </c>
      <c r="D96" t="s">
        <v>462</v>
      </c>
      <c r="E96" t="s">
        <v>137</v>
      </c>
      <c r="F96">
        <v>19999086</v>
      </c>
      <c r="G96" t="s">
        <v>463</v>
      </c>
      <c r="I96" s="1">
        <v>43521</v>
      </c>
      <c r="J96">
        <v>43551.911828703713</v>
      </c>
      <c r="K96" t="s">
        <v>464</v>
      </c>
      <c r="L96" t="s">
        <v>65</v>
      </c>
      <c r="M96" t="s">
        <v>120</v>
      </c>
      <c r="N96" t="s">
        <v>121</v>
      </c>
      <c r="O96" t="s">
        <v>465</v>
      </c>
      <c r="P96" t="s">
        <v>466</v>
      </c>
      <c r="Q96" t="s">
        <v>70</v>
      </c>
      <c r="R96" t="s">
        <v>467</v>
      </c>
      <c r="S96" t="s">
        <v>82</v>
      </c>
      <c r="T96" t="s">
        <v>468</v>
      </c>
      <c r="U96">
        <v>1</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43530</v>
      </c>
      <c r="AU96">
        <v>43535</v>
      </c>
      <c r="AV96">
        <v>0</v>
      </c>
      <c r="AW96">
        <v>1</v>
      </c>
      <c r="AX96">
        <v>0</v>
      </c>
      <c r="AY96">
        <v>2019</v>
      </c>
      <c r="AZ96">
        <v>2</v>
      </c>
      <c r="BA96">
        <v>29</v>
      </c>
      <c r="BB96">
        <v>1</v>
      </c>
      <c r="BC96">
        <v>97000</v>
      </c>
      <c r="BD96">
        <v>105000</v>
      </c>
      <c r="BE96" t="s">
        <v>90</v>
      </c>
      <c r="BF96">
        <v>2019</v>
      </c>
      <c r="BG96" t="s">
        <v>104</v>
      </c>
      <c r="BH96" t="s">
        <v>59</v>
      </c>
      <c r="BI96" t="s">
        <v>9781</v>
      </c>
      <c r="BJ96" t="s">
        <v>9794</v>
      </c>
    </row>
    <row r="97" spans="1:62" x14ac:dyDescent="0.35">
      <c r="A97">
        <v>38437124</v>
      </c>
      <c r="B97" t="s">
        <v>283</v>
      </c>
      <c r="C97" t="s">
        <v>75</v>
      </c>
      <c r="D97" t="s">
        <v>236</v>
      </c>
      <c r="E97" t="s">
        <v>261</v>
      </c>
      <c r="F97">
        <v>22424905</v>
      </c>
      <c r="I97" s="1">
        <v>43522</v>
      </c>
      <c r="J97">
        <v>43552.999988425923</v>
      </c>
      <c r="K97" t="s">
        <v>469</v>
      </c>
      <c r="L97" t="s">
        <v>65</v>
      </c>
      <c r="M97" t="s">
        <v>66</v>
      </c>
      <c r="N97" t="s">
        <v>67</v>
      </c>
      <c r="P97" t="s">
        <v>69</v>
      </c>
      <c r="Q97" t="s">
        <v>70</v>
      </c>
      <c r="R97" t="s">
        <v>470</v>
      </c>
      <c r="S97" t="s">
        <v>71</v>
      </c>
      <c r="T97" t="s">
        <v>471</v>
      </c>
      <c r="U97">
        <v>1</v>
      </c>
      <c r="V97">
        <v>1</v>
      </c>
      <c r="W97">
        <v>0</v>
      </c>
      <c r="X97">
        <v>1</v>
      </c>
      <c r="Y97">
        <v>0</v>
      </c>
      <c r="Z97">
        <v>0</v>
      </c>
      <c r="AA97">
        <v>0</v>
      </c>
      <c r="AB97">
        <v>0</v>
      </c>
      <c r="AC97">
        <v>0</v>
      </c>
      <c r="AD97">
        <v>0</v>
      </c>
      <c r="AE97">
        <v>1</v>
      </c>
      <c r="AF97">
        <v>0</v>
      </c>
      <c r="AG97">
        <v>0</v>
      </c>
      <c r="AH97">
        <v>0</v>
      </c>
      <c r="AI97">
        <v>0</v>
      </c>
      <c r="AJ97">
        <v>0</v>
      </c>
      <c r="AK97">
        <v>0</v>
      </c>
      <c r="AL97">
        <v>0</v>
      </c>
      <c r="AM97">
        <v>0</v>
      </c>
      <c r="AN97">
        <v>0</v>
      </c>
      <c r="AO97">
        <v>0</v>
      </c>
      <c r="AP97">
        <v>0</v>
      </c>
      <c r="AQ97">
        <v>0</v>
      </c>
      <c r="AR97">
        <v>0</v>
      </c>
      <c r="AS97">
        <v>0</v>
      </c>
      <c r="AT97">
        <v>43530</v>
      </c>
      <c r="AU97">
        <v>43552</v>
      </c>
      <c r="AV97">
        <v>1</v>
      </c>
      <c r="AW97">
        <v>1</v>
      </c>
      <c r="AX97">
        <v>0</v>
      </c>
      <c r="AY97">
        <v>2019</v>
      </c>
      <c r="AZ97">
        <v>2</v>
      </c>
      <c r="BA97">
        <v>30</v>
      </c>
      <c r="BB97">
        <v>4</v>
      </c>
      <c r="BC97">
        <v>80000</v>
      </c>
      <c r="BD97">
        <v>85000</v>
      </c>
      <c r="BE97" t="s">
        <v>90</v>
      </c>
      <c r="BF97">
        <v>2019</v>
      </c>
      <c r="BG97" t="s">
        <v>73</v>
      </c>
      <c r="BH97" t="s">
        <v>59</v>
      </c>
      <c r="BI97" t="s">
        <v>9781</v>
      </c>
      <c r="BJ97" t="s">
        <v>9795</v>
      </c>
    </row>
    <row r="98" spans="1:62" x14ac:dyDescent="0.35">
      <c r="A98">
        <v>38443865</v>
      </c>
      <c r="B98" t="s">
        <v>472</v>
      </c>
      <c r="C98" t="s">
        <v>61</v>
      </c>
      <c r="D98" t="s">
        <v>125</v>
      </c>
      <c r="E98" t="s">
        <v>473</v>
      </c>
      <c r="F98">
        <v>22129147</v>
      </c>
      <c r="G98" t="s">
        <v>474</v>
      </c>
      <c r="I98" s="1">
        <v>43522</v>
      </c>
      <c r="J98">
        <v>43552.999988425923</v>
      </c>
      <c r="K98" t="s">
        <v>475</v>
      </c>
      <c r="L98" t="s">
        <v>65</v>
      </c>
      <c r="M98" t="s">
        <v>66</v>
      </c>
      <c r="N98" t="s">
        <v>67</v>
      </c>
      <c r="O98" t="s">
        <v>68</v>
      </c>
      <c r="P98" t="s">
        <v>69</v>
      </c>
      <c r="Q98" t="s">
        <v>70</v>
      </c>
      <c r="S98" t="s">
        <v>71</v>
      </c>
      <c r="T98" t="s">
        <v>476</v>
      </c>
      <c r="U98">
        <v>1</v>
      </c>
      <c r="V98">
        <v>1</v>
      </c>
      <c r="W98">
        <v>0</v>
      </c>
      <c r="X98">
        <v>0</v>
      </c>
      <c r="Y98">
        <v>0</v>
      </c>
      <c r="Z98">
        <v>0</v>
      </c>
      <c r="AA98">
        <v>1</v>
      </c>
      <c r="AB98">
        <v>0</v>
      </c>
      <c r="AC98">
        <v>0</v>
      </c>
      <c r="AD98">
        <v>0</v>
      </c>
      <c r="AE98">
        <v>0</v>
      </c>
      <c r="AF98">
        <v>1</v>
      </c>
      <c r="AG98">
        <v>0</v>
      </c>
      <c r="AH98">
        <v>1</v>
      </c>
      <c r="AI98">
        <v>0</v>
      </c>
      <c r="AJ98">
        <v>0</v>
      </c>
      <c r="AK98">
        <v>0</v>
      </c>
      <c r="AL98">
        <v>0</v>
      </c>
      <c r="AM98">
        <v>0</v>
      </c>
      <c r="AN98">
        <v>0</v>
      </c>
      <c r="AO98">
        <v>0</v>
      </c>
      <c r="AP98">
        <v>0</v>
      </c>
      <c r="AQ98">
        <v>0</v>
      </c>
      <c r="AR98">
        <v>0</v>
      </c>
      <c r="AS98">
        <v>0</v>
      </c>
      <c r="AT98">
        <v>43530</v>
      </c>
      <c r="AU98">
        <v>43535</v>
      </c>
      <c r="AV98">
        <v>0</v>
      </c>
      <c r="AW98">
        <v>1</v>
      </c>
      <c r="AX98">
        <v>0</v>
      </c>
      <c r="AY98">
        <v>2019</v>
      </c>
      <c r="AZ98">
        <v>2</v>
      </c>
      <c r="BA98">
        <v>30</v>
      </c>
      <c r="BB98">
        <v>5</v>
      </c>
      <c r="BF98">
        <v>2019</v>
      </c>
      <c r="BG98" t="s">
        <v>104</v>
      </c>
      <c r="BH98" t="s">
        <v>9822</v>
      </c>
      <c r="BI98" t="s">
        <v>9781</v>
      </c>
      <c r="BJ98" t="s">
        <v>9795</v>
      </c>
    </row>
    <row r="99" spans="1:62" x14ac:dyDescent="0.35">
      <c r="A99">
        <v>38443866</v>
      </c>
      <c r="B99" t="s">
        <v>472</v>
      </c>
      <c r="C99" t="s">
        <v>142</v>
      </c>
      <c r="D99" t="s">
        <v>477</v>
      </c>
      <c r="E99" t="s">
        <v>473</v>
      </c>
      <c r="F99">
        <v>22129147</v>
      </c>
      <c r="G99" t="s">
        <v>474</v>
      </c>
      <c r="I99" s="1">
        <v>43522</v>
      </c>
      <c r="J99">
        <v>43552.999988425923</v>
      </c>
      <c r="K99" t="s">
        <v>475</v>
      </c>
      <c r="L99" t="s">
        <v>65</v>
      </c>
      <c r="M99" t="s">
        <v>66</v>
      </c>
      <c r="N99" t="s">
        <v>67</v>
      </c>
      <c r="O99" t="s">
        <v>68</v>
      </c>
      <c r="P99" t="s">
        <v>69</v>
      </c>
      <c r="Q99" t="s">
        <v>70</v>
      </c>
      <c r="S99" t="s">
        <v>71</v>
      </c>
      <c r="T99" t="s">
        <v>478</v>
      </c>
      <c r="U99">
        <v>1</v>
      </c>
      <c r="V99">
        <v>1</v>
      </c>
      <c r="W99">
        <v>0</v>
      </c>
      <c r="X99">
        <v>0</v>
      </c>
      <c r="Y99">
        <v>0</v>
      </c>
      <c r="Z99">
        <v>0</v>
      </c>
      <c r="AA99">
        <v>1</v>
      </c>
      <c r="AB99">
        <v>0</v>
      </c>
      <c r="AC99">
        <v>0</v>
      </c>
      <c r="AD99">
        <v>0</v>
      </c>
      <c r="AE99">
        <v>0</v>
      </c>
      <c r="AF99">
        <v>1</v>
      </c>
      <c r="AG99">
        <v>0</v>
      </c>
      <c r="AH99">
        <v>1</v>
      </c>
      <c r="AI99">
        <v>0</v>
      </c>
      <c r="AJ99">
        <v>0</v>
      </c>
      <c r="AK99">
        <v>0</v>
      </c>
      <c r="AL99">
        <v>0</v>
      </c>
      <c r="AM99">
        <v>0</v>
      </c>
      <c r="AN99">
        <v>0</v>
      </c>
      <c r="AO99">
        <v>0</v>
      </c>
      <c r="AP99">
        <v>0</v>
      </c>
      <c r="AQ99">
        <v>0</v>
      </c>
      <c r="AR99">
        <v>0</v>
      </c>
      <c r="AS99">
        <v>0</v>
      </c>
      <c r="AT99">
        <v>43530</v>
      </c>
      <c r="AU99">
        <v>43535</v>
      </c>
      <c r="AV99">
        <v>0</v>
      </c>
      <c r="AW99">
        <v>1</v>
      </c>
      <c r="AX99">
        <v>1</v>
      </c>
      <c r="AY99">
        <v>2019</v>
      </c>
      <c r="AZ99">
        <v>2</v>
      </c>
      <c r="BA99">
        <v>30</v>
      </c>
      <c r="BB99">
        <v>5</v>
      </c>
      <c r="BF99">
        <v>2019</v>
      </c>
      <c r="BG99" t="s">
        <v>104</v>
      </c>
      <c r="BH99" t="s">
        <v>9822</v>
      </c>
      <c r="BI99" t="s">
        <v>9781</v>
      </c>
      <c r="BJ99" t="s">
        <v>9795</v>
      </c>
    </row>
    <row r="100" spans="1:62" x14ac:dyDescent="0.35">
      <c r="A100">
        <v>38447004</v>
      </c>
      <c r="B100" t="s">
        <v>479</v>
      </c>
      <c r="C100" t="s">
        <v>75</v>
      </c>
      <c r="D100" t="s">
        <v>85</v>
      </c>
      <c r="E100" t="s">
        <v>172</v>
      </c>
      <c r="F100">
        <v>28593204</v>
      </c>
      <c r="I100" s="1">
        <v>43523</v>
      </c>
      <c r="J100">
        <v>43553.999988425923</v>
      </c>
      <c r="K100" t="s">
        <v>480</v>
      </c>
      <c r="L100" t="s">
        <v>65</v>
      </c>
      <c r="M100" t="s">
        <v>120</v>
      </c>
      <c r="N100" t="s">
        <v>121</v>
      </c>
      <c r="O100" t="s">
        <v>168</v>
      </c>
      <c r="P100" t="s">
        <v>122</v>
      </c>
      <c r="Q100" t="s">
        <v>70</v>
      </c>
      <c r="R100" t="s">
        <v>481</v>
      </c>
      <c r="S100" t="s">
        <v>82</v>
      </c>
      <c r="T100" t="s">
        <v>482</v>
      </c>
      <c r="U100">
        <v>0</v>
      </c>
      <c r="V100">
        <v>1</v>
      </c>
      <c r="W100">
        <v>0</v>
      </c>
      <c r="X100">
        <v>1</v>
      </c>
      <c r="Y100">
        <v>0</v>
      </c>
      <c r="Z100">
        <v>0</v>
      </c>
      <c r="AA100">
        <v>0</v>
      </c>
      <c r="AB100">
        <v>0</v>
      </c>
      <c r="AC100">
        <v>0</v>
      </c>
      <c r="AD100">
        <v>0</v>
      </c>
      <c r="AE100">
        <v>0</v>
      </c>
      <c r="AF100">
        <v>0</v>
      </c>
      <c r="AG100">
        <v>0</v>
      </c>
      <c r="AH100">
        <v>1</v>
      </c>
      <c r="AI100">
        <v>0</v>
      </c>
      <c r="AJ100">
        <v>0</v>
      </c>
      <c r="AK100">
        <v>0</v>
      </c>
      <c r="AL100">
        <v>0</v>
      </c>
      <c r="AM100">
        <v>0</v>
      </c>
      <c r="AN100">
        <v>0</v>
      </c>
      <c r="AO100">
        <v>0</v>
      </c>
      <c r="AP100">
        <v>0</v>
      </c>
      <c r="AQ100">
        <v>0</v>
      </c>
      <c r="AR100">
        <v>0</v>
      </c>
      <c r="AS100">
        <v>0</v>
      </c>
      <c r="AT100">
        <v>43530</v>
      </c>
      <c r="AU100">
        <v>43553</v>
      </c>
      <c r="AV100">
        <v>1</v>
      </c>
      <c r="AW100">
        <v>1</v>
      </c>
      <c r="AX100">
        <v>0</v>
      </c>
      <c r="AY100">
        <v>2019</v>
      </c>
      <c r="AZ100">
        <v>2</v>
      </c>
      <c r="BA100">
        <v>30</v>
      </c>
      <c r="BB100">
        <v>3</v>
      </c>
      <c r="BF100">
        <v>2019</v>
      </c>
      <c r="BG100" t="s">
        <v>73</v>
      </c>
      <c r="BH100" t="s">
        <v>59</v>
      </c>
      <c r="BI100" t="s">
        <v>9781</v>
      </c>
      <c r="BJ100" t="s">
        <v>9793</v>
      </c>
    </row>
    <row r="101" spans="1:62" x14ac:dyDescent="0.35">
      <c r="A101">
        <v>38448100</v>
      </c>
      <c r="B101" t="s">
        <v>116</v>
      </c>
      <c r="C101" t="s">
        <v>61</v>
      </c>
      <c r="D101" t="s">
        <v>125</v>
      </c>
      <c r="E101" t="s">
        <v>112</v>
      </c>
      <c r="F101">
        <v>27705684</v>
      </c>
      <c r="I101" s="1">
        <v>43523</v>
      </c>
      <c r="J101">
        <v>43553.999988425923</v>
      </c>
      <c r="K101" t="s">
        <v>483</v>
      </c>
      <c r="L101" t="s">
        <v>65</v>
      </c>
      <c r="M101" t="s">
        <v>120</v>
      </c>
      <c r="N101" t="s">
        <v>121</v>
      </c>
      <c r="O101" t="s">
        <v>168</v>
      </c>
      <c r="P101" t="s">
        <v>122</v>
      </c>
      <c r="Q101" t="s">
        <v>70</v>
      </c>
      <c r="R101" t="s">
        <v>484</v>
      </c>
      <c r="S101" t="s">
        <v>71</v>
      </c>
      <c r="T101" t="s">
        <v>485</v>
      </c>
      <c r="U101">
        <v>1</v>
      </c>
      <c r="V101">
        <v>1</v>
      </c>
      <c r="W101">
        <v>0</v>
      </c>
      <c r="X101">
        <v>0</v>
      </c>
      <c r="Y101">
        <v>0</v>
      </c>
      <c r="Z101">
        <v>0</v>
      </c>
      <c r="AA101">
        <v>0</v>
      </c>
      <c r="AB101">
        <v>0</v>
      </c>
      <c r="AC101">
        <v>0</v>
      </c>
      <c r="AD101">
        <v>0</v>
      </c>
      <c r="AE101">
        <v>0</v>
      </c>
      <c r="AF101">
        <v>0</v>
      </c>
      <c r="AG101">
        <v>1</v>
      </c>
      <c r="AH101">
        <v>0</v>
      </c>
      <c r="AI101">
        <v>0</v>
      </c>
      <c r="AJ101">
        <v>0</v>
      </c>
      <c r="AK101">
        <v>0</v>
      </c>
      <c r="AL101">
        <v>0</v>
      </c>
      <c r="AM101">
        <v>0</v>
      </c>
      <c r="AN101">
        <v>0</v>
      </c>
      <c r="AO101">
        <v>0</v>
      </c>
      <c r="AP101">
        <v>0</v>
      </c>
      <c r="AQ101">
        <v>0</v>
      </c>
      <c r="AR101">
        <v>0</v>
      </c>
      <c r="AS101">
        <v>0</v>
      </c>
      <c r="AT101">
        <v>43530</v>
      </c>
      <c r="AU101">
        <v>43553</v>
      </c>
      <c r="AV101">
        <v>1</v>
      </c>
      <c r="AW101">
        <v>1</v>
      </c>
      <c r="AX101">
        <v>0</v>
      </c>
      <c r="AY101">
        <v>2019</v>
      </c>
      <c r="AZ101">
        <v>2</v>
      </c>
      <c r="BA101">
        <v>30</v>
      </c>
      <c r="BB101">
        <v>3</v>
      </c>
      <c r="BC101">
        <v>200000</v>
      </c>
      <c r="BD101">
        <v>260000</v>
      </c>
      <c r="BE101" t="s">
        <v>90</v>
      </c>
      <c r="BF101">
        <v>2019</v>
      </c>
      <c r="BG101" t="s">
        <v>73</v>
      </c>
      <c r="BH101" t="s">
        <v>59</v>
      </c>
      <c r="BI101" t="s">
        <v>9781</v>
      </c>
      <c r="BJ101" t="s">
        <v>9793</v>
      </c>
    </row>
    <row r="102" spans="1:62" x14ac:dyDescent="0.35">
      <c r="A102">
        <v>38448110</v>
      </c>
      <c r="B102" t="s">
        <v>116</v>
      </c>
      <c r="C102" t="s">
        <v>75</v>
      </c>
      <c r="D102" t="s">
        <v>85</v>
      </c>
      <c r="E102" t="s">
        <v>150</v>
      </c>
      <c r="F102">
        <v>23607543</v>
      </c>
      <c r="I102" s="1">
        <v>43523</v>
      </c>
      <c r="J102">
        <v>43553.999988425923</v>
      </c>
      <c r="K102" t="s">
        <v>486</v>
      </c>
      <c r="L102" t="s">
        <v>65</v>
      </c>
      <c r="M102" t="s">
        <v>120</v>
      </c>
      <c r="N102" t="s">
        <v>121</v>
      </c>
      <c r="O102" t="s">
        <v>168</v>
      </c>
      <c r="P102" t="s">
        <v>122</v>
      </c>
      <c r="Q102" t="s">
        <v>70</v>
      </c>
      <c r="R102" t="s">
        <v>487</v>
      </c>
      <c r="S102" t="s">
        <v>82</v>
      </c>
      <c r="T102" t="s">
        <v>488</v>
      </c>
      <c r="U102">
        <v>0</v>
      </c>
      <c r="V102">
        <v>1</v>
      </c>
      <c r="W102">
        <v>0</v>
      </c>
      <c r="X102">
        <v>0</v>
      </c>
      <c r="Y102">
        <v>0</v>
      </c>
      <c r="Z102">
        <v>0</v>
      </c>
      <c r="AA102">
        <v>0</v>
      </c>
      <c r="AB102">
        <v>0</v>
      </c>
      <c r="AC102">
        <v>1</v>
      </c>
      <c r="AD102">
        <v>0</v>
      </c>
      <c r="AE102">
        <v>0</v>
      </c>
      <c r="AF102">
        <v>1</v>
      </c>
      <c r="AG102">
        <v>0</v>
      </c>
      <c r="AH102">
        <v>0</v>
      </c>
      <c r="AI102">
        <v>0</v>
      </c>
      <c r="AJ102">
        <v>0</v>
      </c>
      <c r="AK102">
        <v>0</v>
      </c>
      <c r="AL102">
        <v>0</v>
      </c>
      <c r="AM102">
        <v>0</v>
      </c>
      <c r="AN102">
        <v>0</v>
      </c>
      <c r="AO102">
        <v>0</v>
      </c>
      <c r="AP102">
        <v>0</v>
      </c>
      <c r="AQ102">
        <v>0</v>
      </c>
      <c r="AR102">
        <v>0</v>
      </c>
      <c r="AS102">
        <v>0</v>
      </c>
      <c r="AT102">
        <v>43530</v>
      </c>
      <c r="AU102">
        <v>43553</v>
      </c>
      <c r="AV102">
        <v>1</v>
      </c>
      <c r="AW102">
        <v>1</v>
      </c>
      <c r="AX102">
        <v>0</v>
      </c>
      <c r="AY102">
        <v>2019</v>
      </c>
      <c r="AZ102">
        <v>2</v>
      </c>
      <c r="BA102">
        <v>30</v>
      </c>
      <c r="BB102">
        <v>3</v>
      </c>
      <c r="BC102">
        <v>180000</v>
      </c>
      <c r="BD102">
        <v>180000</v>
      </c>
      <c r="BE102" t="s">
        <v>90</v>
      </c>
      <c r="BF102">
        <v>2019</v>
      </c>
      <c r="BG102" t="s">
        <v>73</v>
      </c>
      <c r="BH102" t="s">
        <v>59</v>
      </c>
      <c r="BI102" t="s">
        <v>9781</v>
      </c>
      <c r="BJ102" t="s">
        <v>9793</v>
      </c>
    </row>
    <row r="103" spans="1:62" x14ac:dyDescent="0.35">
      <c r="A103">
        <v>38451658</v>
      </c>
      <c r="B103" t="s">
        <v>489</v>
      </c>
      <c r="C103" t="s">
        <v>75</v>
      </c>
      <c r="D103" t="s">
        <v>193</v>
      </c>
      <c r="E103" t="s">
        <v>490</v>
      </c>
      <c r="F103">
        <v>34243358</v>
      </c>
      <c r="G103" t="s">
        <v>491</v>
      </c>
      <c r="I103" s="1">
        <v>43523</v>
      </c>
      <c r="J103">
        <v>43553.999988425923</v>
      </c>
      <c r="K103" t="s">
        <v>492</v>
      </c>
      <c r="L103" t="s">
        <v>65</v>
      </c>
      <c r="M103" t="s">
        <v>66</v>
      </c>
      <c r="N103" t="s">
        <v>67</v>
      </c>
      <c r="O103" t="s">
        <v>68</v>
      </c>
      <c r="P103" t="s">
        <v>69</v>
      </c>
      <c r="Q103" t="s">
        <v>70</v>
      </c>
      <c r="S103" t="s">
        <v>71</v>
      </c>
      <c r="T103" t="s">
        <v>493</v>
      </c>
      <c r="U103">
        <v>1</v>
      </c>
      <c r="V103">
        <v>1</v>
      </c>
      <c r="W103">
        <v>1</v>
      </c>
      <c r="X103">
        <v>1</v>
      </c>
      <c r="Y103">
        <v>0</v>
      </c>
      <c r="Z103">
        <v>0</v>
      </c>
      <c r="AA103">
        <v>1</v>
      </c>
      <c r="AB103">
        <v>0</v>
      </c>
      <c r="AC103">
        <v>0</v>
      </c>
      <c r="AD103">
        <v>0</v>
      </c>
      <c r="AE103">
        <v>0</v>
      </c>
      <c r="AF103">
        <v>1</v>
      </c>
      <c r="AG103">
        <v>1</v>
      </c>
      <c r="AH103">
        <v>1</v>
      </c>
      <c r="AI103">
        <v>0</v>
      </c>
      <c r="AJ103">
        <v>0</v>
      </c>
      <c r="AK103">
        <v>1</v>
      </c>
      <c r="AL103">
        <v>0</v>
      </c>
      <c r="AM103">
        <v>0</v>
      </c>
      <c r="AN103">
        <v>0</v>
      </c>
      <c r="AO103">
        <v>0</v>
      </c>
      <c r="AP103">
        <v>0</v>
      </c>
      <c r="AQ103">
        <v>0</v>
      </c>
      <c r="AR103">
        <v>0</v>
      </c>
      <c r="AS103">
        <v>0</v>
      </c>
      <c r="AT103">
        <v>43530</v>
      </c>
      <c r="AU103">
        <v>43535</v>
      </c>
      <c r="AV103">
        <v>0</v>
      </c>
      <c r="AW103">
        <v>1</v>
      </c>
      <c r="AX103">
        <v>0</v>
      </c>
      <c r="AY103">
        <v>2019</v>
      </c>
      <c r="AZ103">
        <v>2</v>
      </c>
      <c r="BA103">
        <v>30</v>
      </c>
      <c r="BB103">
        <v>9</v>
      </c>
      <c r="BF103">
        <v>2019</v>
      </c>
      <c r="BG103" t="s">
        <v>104</v>
      </c>
      <c r="BH103" t="s">
        <v>9822</v>
      </c>
      <c r="BI103" t="s">
        <v>9781</v>
      </c>
      <c r="BJ103" t="s">
        <v>9793</v>
      </c>
    </row>
    <row r="104" spans="1:62" x14ac:dyDescent="0.35">
      <c r="A104">
        <v>38452547</v>
      </c>
      <c r="B104" t="s">
        <v>494</v>
      </c>
      <c r="C104" t="s">
        <v>75</v>
      </c>
      <c r="D104" t="s">
        <v>117</v>
      </c>
      <c r="E104" t="s">
        <v>495</v>
      </c>
      <c r="F104">
        <v>33085931</v>
      </c>
      <c r="I104" s="1">
        <v>43523</v>
      </c>
      <c r="J104">
        <v>43553.999988425923</v>
      </c>
      <c r="K104" t="s">
        <v>496</v>
      </c>
      <c r="L104" t="s">
        <v>65</v>
      </c>
      <c r="M104" t="s">
        <v>66</v>
      </c>
      <c r="N104" t="s">
        <v>67</v>
      </c>
      <c r="O104" t="s">
        <v>438</v>
      </c>
      <c r="P104" t="s">
        <v>497</v>
      </c>
      <c r="Q104" t="s">
        <v>102</v>
      </c>
      <c r="R104" t="s">
        <v>498</v>
      </c>
      <c r="S104" t="s">
        <v>71</v>
      </c>
      <c r="T104" t="s">
        <v>499</v>
      </c>
      <c r="U104">
        <v>0</v>
      </c>
      <c r="V104">
        <v>0</v>
      </c>
      <c r="W104">
        <v>0</v>
      </c>
      <c r="X104">
        <v>0</v>
      </c>
      <c r="Y104">
        <v>0</v>
      </c>
      <c r="Z104">
        <v>0</v>
      </c>
      <c r="AA104">
        <v>0</v>
      </c>
      <c r="AB104">
        <v>0</v>
      </c>
      <c r="AC104">
        <v>0</v>
      </c>
      <c r="AD104">
        <v>0</v>
      </c>
      <c r="AE104">
        <v>0</v>
      </c>
      <c r="AF104">
        <v>0</v>
      </c>
      <c r="AG104">
        <v>0</v>
      </c>
      <c r="AH104">
        <v>0</v>
      </c>
      <c r="AI104">
        <v>0</v>
      </c>
      <c r="AJ104">
        <v>1</v>
      </c>
      <c r="AK104">
        <v>0</v>
      </c>
      <c r="AL104">
        <v>0</v>
      </c>
      <c r="AM104">
        <v>0</v>
      </c>
      <c r="AN104">
        <v>0</v>
      </c>
      <c r="AO104">
        <v>0</v>
      </c>
      <c r="AP104">
        <v>0</v>
      </c>
      <c r="AQ104">
        <v>0</v>
      </c>
      <c r="AR104">
        <v>0</v>
      </c>
      <c r="AS104">
        <v>0</v>
      </c>
      <c r="AT104">
        <v>43530</v>
      </c>
      <c r="AU104">
        <v>43535</v>
      </c>
      <c r="AV104">
        <v>1</v>
      </c>
      <c r="AW104">
        <v>1</v>
      </c>
      <c r="AX104">
        <v>0</v>
      </c>
      <c r="AY104">
        <v>2019</v>
      </c>
      <c r="AZ104">
        <v>2</v>
      </c>
      <c r="BA104">
        <v>30</v>
      </c>
      <c r="BB104">
        <v>1</v>
      </c>
      <c r="BF104">
        <v>2019</v>
      </c>
      <c r="BG104" t="s">
        <v>73</v>
      </c>
      <c r="BH104" t="s">
        <v>59</v>
      </c>
      <c r="BI104" t="s">
        <v>9781</v>
      </c>
      <c r="BJ104" t="s">
        <v>9793</v>
      </c>
    </row>
    <row r="105" spans="1:62" x14ac:dyDescent="0.35">
      <c r="A105">
        <v>38453505</v>
      </c>
      <c r="B105" t="s">
        <v>500</v>
      </c>
      <c r="C105" t="s">
        <v>61</v>
      </c>
      <c r="D105" t="s">
        <v>125</v>
      </c>
      <c r="E105" t="s">
        <v>433</v>
      </c>
      <c r="F105">
        <v>23672507</v>
      </c>
      <c r="I105" s="1">
        <v>43523</v>
      </c>
      <c r="J105">
        <v>43553.999988425923</v>
      </c>
      <c r="K105" t="s">
        <v>501</v>
      </c>
      <c r="L105" t="s">
        <v>65</v>
      </c>
      <c r="M105" t="s">
        <v>120</v>
      </c>
      <c r="N105" t="s">
        <v>121</v>
      </c>
      <c r="O105" t="s">
        <v>168</v>
      </c>
      <c r="P105" t="s">
        <v>122</v>
      </c>
      <c r="Q105" t="s">
        <v>70</v>
      </c>
      <c r="S105" t="s">
        <v>71</v>
      </c>
      <c r="T105" t="s">
        <v>502</v>
      </c>
      <c r="U105">
        <v>1</v>
      </c>
      <c r="V105">
        <v>1</v>
      </c>
      <c r="W105">
        <v>0</v>
      </c>
      <c r="X105">
        <v>1</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43530</v>
      </c>
      <c r="AU105">
        <v>43535</v>
      </c>
      <c r="AV105">
        <v>0</v>
      </c>
      <c r="AW105">
        <v>1</v>
      </c>
      <c r="AX105">
        <v>0</v>
      </c>
      <c r="AY105">
        <v>2019</v>
      </c>
      <c r="AZ105">
        <v>2</v>
      </c>
      <c r="BA105">
        <v>30</v>
      </c>
      <c r="BB105">
        <v>3</v>
      </c>
      <c r="BF105">
        <v>2019</v>
      </c>
      <c r="BG105" t="s">
        <v>104</v>
      </c>
      <c r="BH105" t="s">
        <v>9822</v>
      </c>
      <c r="BI105" t="s">
        <v>9781</v>
      </c>
      <c r="BJ105" t="s">
        <v>9793</v>
      </c>
    </row>
    <row r="106" spans="1:62" x14ac:dyDescent="0.35">
      <c r="A106">
        <v>38454683</v>
      </c>
      <c r="B106" t="s">
        <v>503</v>
      </c>
      <c r="C106" t="s">
        <v>75</v>
      </c>
      <c r="D106" t="s">
        <v>165</v>
      </c>
      <c r="E106" t="s">
        <v>504</v>
      </c>
      <c r="F106">
        <v>22836226</v>
      </c>
      <c r="G106" t="s">
        <v>504</v>
      </c>
      <c r="I106" s="1">
        <v>43523</v>
      </c>
      <c r="J106">
        <v>43553.999988425923</v>
      </c>
      <c r="K106" t="s">
        <v>505</v>
      </c>
      <c r="L106" t="s">
        <v>65</v>
      </c>
      <c r="M106" t="s">
        <v>66</v>
      </c>
      <c r="N106" t="s">
        <v>67</v>
      </c>
      <c r="O106" t="s">
        <v>68</v>
      </c>
      <c r="P106" t="s">
        <v>69</v>
      </c>
      <c r="Q106" t="s">
        <v>70</v>
      </c>
      <c r="S106" t="s">
        <v>82</v>
      </c>
      <c r="T106" t="s">
        <v>506</v>
      </c>
      <c r="U106">
        <v>1</v>
      </c>
      <c r="V106">
        <v>1</v>
      </c>
      <c r="W106">
        <v>0</v>
      </c>
      <c r="X106">
        <v>0</v>
      </c>
      <c r="Y106">
        <v>0</v>
      </c>
      <c r="Z106">
        <v>0</v>
      </c>
      <c r="AA106">
        <v>0</v>
      </c>
      <c r="AB106">
        <v>0</v>
      </c>
      <c r="AC106">
        <v>0</v>
      </c>
      <c r="AD106">
        <v>0</v>
      </c>
      <c r="AE106">
        <v>1</v>
      </c>
      <c r="AF106">
        <v>0</v>
      </c>
      <c r="AG106">
        <v>0</v>
      </c>
      <c r="AH106">
        <v>0</v>
      </c>
      <c r="AI106">
        <v>0</v>
      </c>
      <c r="AJ106">
        <v>0</v>
      </c>
      <c r="AK106">
        <v>0</v>
      </c>
      <c r="AL106">
        <v>0</v>
      </c>
      <c r="AM106">
        <v>0</v>
      </c>
      <c r="AN106">
        <v>0</v>
      </c>
      <c r="AO106">
        <v>0</v>
      </c>
      <c r="AP106">
        <v>0</v>
      </c>
      <c r="AQ106">
        <v>0</v>
      </c>
      <c r="AR106">
        <v>0</v>
      </c>
      <c r="AS106">
        <v>0</v>
      </c>
      <c r="AT106">
        <v>43530</v>
      </c>
      <c r="AU106">
        <v>43535</v>
      </c>
      <c r="AV106">
        <v>0</v>
      </c>
      <c r="AW106">
        <v>1</v>
      </c>
      <c r="AX106">
        <v>0</v>
      </c>
      <c r="AY106">
        <v>2019</v>
      </c>
      <c r="AZ106">
        <v>2</v>
      </c>
      <c r="BA106">
        <v>30</v>
      </c>
      <c r="BB106">
        <v>3</v>
      </c>
      <c r="BF106">
        <v>2019</v>
      </c>
      <c r="BG106" t="s">
        <v>104</v>
      </c>
      <c r="BH106" t="s">
        <v>9822</v>
      </c>
      <c r="BI106" t="s">
        <v>9781</v>
      </c>
      <c r="BJ106" t="s">
        <v>9793</v>
      </c>
    </row>
    <row r="107" spans="1:62" x14ac:dyDescent="0.35">
      <c r="A107">
        <v>38455824</v>
      </c>
      <c r="B107" t="s">
        <v>507</v>
      </c>
      <c r="C107" t="s">
        <v>92</v>
      </c>
      <c r="D107" t="s">
        <v>508</v>
      </c>
      <c r="E107" t="s">
        <v>409</v>
      </c>
      <c r="F107">
        <v>41248866</v>
      </c>
      <c r="I107" s="1">
        <v>43524</v>
      </c>
      <c r="J107">
        <v>43554.328333333331</v>
      </c>
      <c r="K107" t="s">
        <v>509</v>
      </c>
      <c r="L107" t="s">
        <v>65</v>
      </c>
      <c r="M107" t="s">
        <v>66</v>
      </c>
      <c r="N107" t="s">
        <v>67</v>
      </c>
      <c r="O107" t="s">
        <v>68</v>
      </c>
      <c r="P107" t="s">
        <v>69</v>
      </c>
      <c r="Q107" t="s">
        <v>70</v>
      </c>
      <c r="R107" t="s">
        <v>510</v>
      </c>
      <c r="S107" t="s">
        <v>71</v>
      </c>
      <c r="T107" t="s">
        <v>511</v>
      </c>
      <c r="U107">
        <v>1</v>
      </c>
      <c r="V107">
        <v>1</v>
      </c>
      <c r="W107">
        <v>0</v>
      </c>
      <c r="X107">
        <v>1</v>
      </c>
      <c r="Y107">
        <v>0</v>
      </c>
      <c r="Z107">
        <v>0</v>
      </c>
      <c r="AA107">
        <v>0</v>
      </c>
      <c r="AB107">
        <v>0</v>
      </c>
      <c r="AC107">
        <v>0</v>
      </c>
      <c r="AD107">
        <v>0</v>
      </c>
      <c r="AE107">
        <v>0</v>
      </c>
      <c r="AF107">
        <v>1</v>
      </c>
      <c r="AG107">
        <v>0</v>
      </c>
      <c r="AH107">
        <v>0</v>
      </c>
      <c r="AI107">
        <v>0</v>
      </c>
      <c r="AJ107">
        <v>0</v>
      </c>
      <c r="AK107">
        <v>0</v>
      </c>
      <c r="AL107">
        <v>0</v>
      </c>
      <c r="AM107">
        <v>0</v>
      </c>
      <c r="AN107">
        <v>0</v>
      </c>
      <c r="AO107">
        <v>0</v>
      </c>
      <c r="AP107">
        <v>0</v>
      </c>
      <c r="AQ107">
        <v>0</v>
      </c>
      <c r="AR107">
        <v>0</v>
      </c>
      <c r="AS107">
        <v>0</v>
      </c>
      <c r="AT107">
        <v>43530</v>
      </c>
      <c r="AU107">
        <v>43553</v>
      </c>
      <c r="AV107">
        <v>0</v>
      </c>
      <c r="AW107">
        <v>1</v>
      </c>
      <c r="AX107">
        <v>0</v>
      </c>
      <c r="AY107">
        <v>2019</v>
      </c>
      <c r="AZ107">
        <v>2</v>
      </c>
      <c r="BA107">
        <v>30</v>
      </c>
      <c r="BB107">
        <v>4</v>
      </c>
      <c r="BC107">
        <v>100000</v>
      </c>
      <c r="BD107">
        <v>200000</v>
      </c>
      <c r="BE107" t="s">
        <v>90</v>
      </c>
      <c r="BF107">
        <v>2019</v>
      </c>
      <c r="BG107" t="s">
        <v>104</v>
      </c>
      <c r="BH107" t="s">
        <v>59</v>
      </c>
      <c r="BI107" t="s">
        <v>9781</v>
      </c>
      <c r="BJ107" t="s">
        <v>9796</v>
      </c>
    </row>
    <row r="108" spans="1:62" x14ac:dyDescent="0.35">
      <c r="A108">
        <v>38456114</v>
      </c>
      <c r="B108" t="s">
        <v>212</v>
      </c>
      <c r="C108" t="s">
        <v>75</v>
      </c>
      <c r="D108" t="s">
        <v>117</v>
      </c>
      <c r="E108" t="s">
        <v>213</v>
      </c>
      <c r="F108">
        <v>25010229</v>
      </c>
      <c r="I108" s="1">
        <v>43523</v>
      </c>
      <c r="J108">
        <v>43553.999988425923</v>
      </c>
      <c r="K108" t="s">
        <v>214</v>
      </c>
      <c r="L108" t="s">
        <v>65</v>
      </c>
      <c r="M108" t="s">
        <v>66</v>
      </c>
      <c r="N108" t="s">
        <v>67</v>
      </c>
      <c r="O108" t="s">
        <v>68</v>
      </c>
      <c r="P108" t="s">
        <v>69</v>
      </c>
      <c r="Q108" t="s">
        <v>70</v>
      </c>
      <c r="R108" t="s">
        <v>215</v>
      </c>
      <c r="S108" t="s">
        <v>71</v>
      </c>
      <c r="T108" t="s">
        <v>512</v>
      </c>
      <c r="U108">
        <v>1</v>
      </c>
      <c r="V108">
        <v>1</v>
      </c>
      <c r="W108">
        <v>0</v>
      </c>
      <c r="X108">
        <v>1</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43530</v>
      </c>
      <c r="AU108">
        <v>43551</v>
      </c>
      <c r="AV108">
        <v>1</v>
      </c>
      <c r="AW108">
        <v>1</v>
      </c>
      <c r="AX108">
        <v>0</v>
      </c>
      <c r="AY108">
        <v>2019</v>
      </c>
      <c r="AZ108">
        <v>2</v>
      </c>
      <c r="BA108">
        <v>30</v>
      </c>
      <c r="BB108">
        <v>3</v>
      </c>
      <c r="BF108">
        <v>2019</v>
      </c>
      <c r="BG108" t="s">
        <v>73</v>
      </c>
      <c r="BH108" t="s">
        <v>59</v>
      </c>
      <c r="BI108" t="s">
        <v>9781</v>
      </c>
      <c r="BJ108" t="s">
        <v>9793</v>
      </c>
    </row>
    <row r="109" spans="1:62" x14ac:dyDescent="0.35">
      <c r="A109">
        <v>38458030</v>
      </c>
      <c r="B109" t="s">
        <v>513</v>
      </c>
      <c r="C109" t="s">
        <v>75</v>
      </c>
      <c r="D109" t="s">
        <v>236</v>
      </c>
      <c r="E109" t="s">
        <v>118</v>
      </c>
      <c r="F109">
        <v>21807721</v>
      </c>
      <c r="I109" s="1">
        <v>43524</v>
      </c>
      <c r="J109">
        <v>43554.999988425923</v>
      </c>
      <c r="K109" t="s">
        <v>514</v>
      </c>
      <c r="L109" t="s">
        <v>65</v>
      </c>
      <c r="M109" t="s">
        <v>66</v>
      </c>
      <c r="N109" t="s">
        <v>67</v>
      </c>
      <c r="O109" t="s">
        <v>101</v>
      </c>
      <c r="Q109" t="s">
        <v>70</v>
      </c>
      <c r="S109" t="s">
        <v>82</v>
      </c>
      <c r="T109" t="s">
        <v>515</v>
      </c>
      <c r="U109">
        <v>1</v>
      </c>
      <c r="V109">
        <v>0</v>
      </c>
      <c r="W109">
        <v>0</v>
      </c>
      <c r="X109">
        <v>1</v>
      </c>
      <c r="Y109">
        <v>0</v>
      </c>
      <c r="Z109">
        <v>0</v>
      </c>
      <c r="AA109">
        <v>0</v>
      </c>
      <c r="AB109">
        <v>0</v>
      </c>
      <c r="AC109">
        <v>0</v>
      </c>
      <c r="AD109">
        <v>0</v>
      </c>
      <c r="AE109">
        <v>0</v>
      </c>
      <c r="AF109">
        <v>0</v>
      </c>
      <c r="AG109">
        <v>0</v>
      </c>
      <c r="AH109">
        <v>1</v>
      </c>
      <c r="AI109">
        <v>0</v>
      </c>
      <c r="AJ109">
        <v>0</v>
      </c>
      <c r="AK109">
        <v>0</v>
      </c>
      <c r="AL109">
        <v>0</v>
      </c>
      <c r="AM109">
        <v>0</v>
      </c>
      <c r="AN109">
        <v>0</v>
      </c>
      <c r="AO109">
        <v>0</v>
      </c>
      <c r="AP109">
        <v>0</v>
      </c>
      <c r="AQ109">
        <v>0</v>
      </c>
      <c r="AR109">
        <v>0</v>
      </c>
      <c r="AS109">
        <v>0</v>
      </c>
      <c r="AT109">
        <v>43530</v>
      </c>
      <c r="AU109">
        <v>43543</v>
      </c>
      <c r="AV109">
        <v>1</v>
      </c>
      <c r="AW109">
        <v>1</v>
      </c>
      <c r="AX109">
        <v>0</v>
      </c>
      <c r="AY109">
        <v>2019</v>
      </c>
      <c r="AZ109">
        <v>2</v>
      </c>
      <c r="BA109">
        <v>30</v>
      </c>
      <c r="BB109">
        <v>3</v>
      </c>
      <c r="BF109">
        <v>2019</v>
      </c>
      <c r="BG109" t="s">
        <v>73</v>
      </c>
      <c r="BH109" t="s">
        <v>9822</v>
      </c>
      <c r="BI109" t="s">
        <v>9781</v>
      </c>
      <c r="BJ109" t="s">
        <v>9796</v>
      </c>
    </row>
    <row r="110" spans="1:62" x14ac:dyDescent="0.35">
      <c r="A110">
        <v>38460327</v>
      </c>
      <c r="B110" t="s">
        <v>516</v>
      </c>
      <c r="C110" t="s">
        <v>61</v>
      </c>
      <c r="D110" t="s">
        <v>62</v>
      </c>
      <c r="E110" t="s">
        <v>517</v>
      </c>
      <c r="F110">
        <v>40917458</v>
      </c>
      <c r="I110" s="1">
        <v>43524</v>
      </c>
      <c r="J110">
        <v>43554.497812499998</v>
      </c>
      <c r="K110" t="s">
        <v>518</v>
      </c>
      <c r="L110" t="s">
        <v>65</v>
      </c>
      <c r="M110" t="s">
        <v>519</v>
      </c>
      <c r="N110" t="s">
        <v>520</v>
      </c>
      <c r="P110" t="s">
        <v>521</v>
      </c>
      <c r="Q110" t="s">
        <v>70</v>
      </c>
      <c r="R110" t="s">
        <v>522</v>
      </c>
      <c r="S110" t="s">
        <v>71</v>
      </c>
      <c r="T110" t="s">
        <v>523</v>
      </c>
      <c r="U110">
        <v>1</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43530</v>
      </c>
      <c r="AU110">
        <v>43535</v>
      </c>
      <c r="AV110">
        <v>0</v>
      </c>
      <c r="AW110">
        <v>1</v>
      </c>
      <c r="AX110">
        <v>0</v>
      </c>
      <c r="AY110">
        <v>2019</v>
      </c>
      <c r="AZ110">
        <v>2</v>
      </c>
      <c r="BA110">
        <v>29</v>
      </c>
      <c r="BB110">
        <v>1</v>
      </c>
      <c r="BC110">
        <v>70000</v>
      </c>
      <c r="BD110">
        <v>80000</v>
      </c>
      <c r="BE110" t="s">
        <v>90</v>
      </c>
      <c r="BF110">
        <v>2019</v>
      </c>
      <c r="BG110" t="s">
        <v>104</v>
      </c>
      <c r="BH110" t="s">
        <v>59</v>
      </c>
      <c r="BI110" t="s">
        <v>9781</v>
      </c>
      <c r="BJ110" t="s">
        <v>9796</v>
      </c>
    </row>
    <row r="111" spans="1:62" x14ac:dyDescent="0.35">
      <c r="A111">
        <v>38460336</v>
      </c>
      <c r="B111" t="s">
        <v>524</v>
      </c>
      <c r="C111" t="s">
        <v>75</v>
      </c>
      <c r="D111" t="s">
        <v>165</v>
      </c>
      <c r="E111" t="s">
        <v>525</v>
      </c>
      <c r="F111">
        <v>11239135</v>
      </c>
      <c r="G111" t="s">
        <v>526</v>
      </c>
      <c r="I111" s="1">
        <v>43524</v>
      </c>
      <c r="J111">
        <v>43554.498182870368</v>
      </c>
      <c r="K111" t="s">
        <v>527</v>
      </c>
      <c r="L111" t="s">
        <v>65</v>
      </c>
      <c r="M111" t="s">
        <v>120</v>
      </c>
      <c r="N111" t="s">
        <v>121</v>
      </c>
      <c r="O111" t="s">
        <v>465</v>
      </c>
      <c r="P111" t="s">
        <v>528</v>
      </c>
      <c r="Q111" t="s">
        <v>70</v>
      </c>
      <c r="S111" t="s">
        <v>71</v>
      </c>
      <c r="T111" t="s">
        <v>529</v>
      </c>
      <c r="U111">
        <v>1</v>
      </c>
      <c r="V111">
        <v>1</v>
      </c>
      <c r="W111">
        <v>0</v>
      </c>
      <c r="X111">
        <v>1</v>
      </c>
      <c r="Y111">
        <v>0</v>
      </c>
      <c r="Z111">
        <v>0</v>
      </c>
      <c r="AA111">
        <v>0</v>
      </c>
      <c r="AB111">
        <v>0</v>
      </c>
      <c r="AC111">
        <v>0</v>
      </c>
      <c r="AD111">
        <v>1</v>
      </c>
      <c r="AE111">
        <v>0</v>
      </c>
      <c r="AF111">
        <v>1</v>
      </c>
      <c r="AG111">
        <v>1</v>
      </c>
      <c r="AH111">
        <v>0</v>
      </c>
      <c r="AI111">
        <v>0</v>
      </c>
      <c r="AJ111">
        <v>0</v>
      </c>
      <c r="AK111">
        <v>0</v>
      </c>
      <c r="AL111">
        <v>0</v>
      </c>
      <c r="AM111">
        <v>0</v>
      </c>
      <c r="AN111">
        <v>0</v>
      </c>
      <c r="AO111">
        <v>0</v>
      </c>
      <c r="AP111">
        <v>0</v>
      </c>
      <c r="AQ111">
        <v>0</v>
      </c>
      <c r="AR111">
        <v>0</v>
      </c>
      <c r="AS111">
        <v>0</v>
      </c>
      <c r="AT111">
        <v>43530</v>
      </c>
      <c r="AU111">
        <v>43535</v>
      </c>
      <c r="AV111">
        <v>0</v>
      </c>
      <c r="AW111">
        <v>1</v>
      </c>
      <c r="AX111">
        <v>0</v>
      </c>
      <c r="AY111">
        <v>2019</v>
      </c>
      <c r="AZ111">
        <v>2</v>
      </c>
      <c r="BA111">
        <v>30</v>
      </c>
      <c r="BB111">
        <v>6</v>
      </c>
      <c r="BF111">
        <v>2019</v>
      </c>
      <c r="BG111" t="s">
        <v>104</v>
      </c>
      <c r="BH111" t="s">
        <v>9822</v>
      </c>
      <c r="BI111" t="s">
        <v>9781</v>
      </c>
      <c r="BJ111" t="s">
        <v>9796</v>
      </c>
    </row>
    <row r="112" spans="1:62" x14ac:dyDescent="0.35">
      <c r="A112">
        <v>38461297</v>
      </c>
      <c r="B112" t="s">
        <v>358</v>
      </c>
      <c r="C112" t="s">
        <v>75</v>
      </c>
      <c r="D112" t="s">
        <v>236</v>
      </c>
      <c r="E112" t="s">
        <v>226</v>
      </c>
      <c r="F112">
        <v>22953107</v>
      </c>
      <c r="I112" s="1">
        <v>43524</v>
      </c>
      <c r="J112">
        <v>43554.999988425923</v>
      </c>
      <c r="K112" t="s">
        <v>237</v>
      </c>
      <c r="L112" t="s">
        <v>65</v>
      </c>
      <c r="M112" t="s">
        <v>66</v>
      </c>
      <c r="N112" t="s">
        <v>67</v>
      </c>
      <c r="Q112" t="s">
        <v>102</v>
      </c>
      <c r="R112" t="s">
        <v>281</v>
      </c>
      <c r="S112" t="s">
        <v>71</v>
      </c>
      <c r="T112" t="s">
        <v>530</v>
      </c>
      <c r="U112">
        <v>0</v>
      </c>
      <c r="V112">
        <v>0</v>
      </c>
      <c r="W112">
        <v>0</v>
      </c>
      <c r="X112">
        <v>1</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43530</v>
      </c>
      <c r="AU112">
        <v>43535</v>
      </c>
      <c r="AV112">
        <v>0</v>
      </c>
      <c r="AW112">
        <v>1</v>
      </c>
      <c r="AX112">
        <v>0</v>
      </c>
      <c r="AY112">
        <v>2019</v>
      </c>
      <c r="AZ112">
        <v>2</v>
      </c>
      <c r="BA112">
        <v>30</v>
      </c>
      <c r="BB112">
        <v>1</v>
      </c>
      <c r="BF112">
        <v>2019</v>
      </c>
      <c r="BG112" t="s">
        <v>104</v>
      </c>
      <c r="BH112" t="s">
        <v>59</v>
      </c>
      <c r="BI112" t="s">
        <v>9781</v>
      </c>
      <c r="BJ112" t="s">
        <v>9796</v>
      </c>
    </row>
    <row r="113" spans="1:62" x14ac:dyDescent="0.35">
      <c r="A113">
        <v>38461362</v>
      </c>
      <c r="B113" t="s">
        <v>531</v>
      </c>
      <c r="C113" t="s">
        <v>61</v>
      </c>
      <c r="D113" t="s">
        <v>125</v>
      </c>
      <c r="E113" t="s">
        <v>532</v>
      </c>
      <c r="F113">
        <v>24877101</v>
      </c>
      <c r="I113" s="1">
        <v>43524</v>
      </c>
      <c r="J113">
        <v>43554.543043981481</v>
      </c>
      <c r="K113" t="s">
        <v>533</v>
      </c>
      <c r="L113" t="s">
        <v>65</v>
      </c>
      <c r="M113" t="s">
        <v>120</v>
      </c>
      <c r="N113" t="s">
        <v>121</v>
      </c>
      <c r="O113" t="s">
        <v>168</v>
      </c>
      <c r="P113" t="s">
        <v>122</v>
      </c>
      <c r="Q113" t="s">
        <v>102</v>
      </c>
      <c r="R113" t="s">
        <v>534</v>
      </c>
      <c r="S113" t="s">
        <v>71</v>
      </c>
      <c r="T113" t="s">
        <v>535</v>
      </c>
      <c r="U113">
        <v>1</v>
      </c>
      <c r="V113">
        <v>1</v>
      </c>
      <c r="W113">
        <v>1</v>
      </c>
      <c r="X113">
        <v>0</v>
      </c>
      <c r="Y113">
        <v>0</v>
      </c>
      <c r="Z113">
        <v>0</v>
      </c>
      <c r="AA113">
        <v>0</v>
      </c>
      <c r="AB113">
        <v>0</v>
      </c>
      <c r="AC113">
        <v>0</v>
      </c>
      <c r="AD113">
        <v>0</v>
      </c>
      <c r="AE113">
        <v>0</v>
      </c>
      <c r="AF113">
        <v>0</v>
      </c>
      <c r="AG113">
        <v>1</v>
      </c>
      <c r="AH113">
        <v>0</v>
      </c>
      <c r="AI113">
        <v>0</v>
      </c>
      <c r="AJ113">
        <v>0</v>
      </c>
      <c r="AK113">
        <v>0</v>
      </c>
      <c r="AL113">
        <v>0</v>
      </c>
      <c r="AM113">
        <v>0</v>
      </c>
      <c r="AN113">
        <v>0</v>
      </c>
      <c r="AO113">
        <v>0</v>
      </c>
      <c r="AP113">
        <v>0</v>
      </c>
      <c r="AQ113">
        <v>0</v>
      </c>
      <c r="AR113">
        <v>0</v>
      </c>
      <c r="AS113">
        <v>0</v>
      </c>
      <c r="AT113">
        <v>43530</v>
      </c>
      <c r="AU113">
        <v>43554</v>
      </c>
      <c r="AV113">
        <v>1</v>
      </c>
      <c r="AW113">
        <v>1</v>
      </c>
      <c r="AX113">
        <v>0</v>
      </c>
      <c r="AY113">
        <v>2019</v>
      </c>
      <c r="AZ113">
        <v>2</v>
      </c>
      <c r="BA113">
        <v>30</v>
      </c>
      <c r="BB113">
        <v>4</v>
      </c>
      <c r="BC113">
        <v>80</v>
      </c>
      <c r="BD113">
        <v>100</v>
      </c>
      <c r="BE113" t="s">
        <v>536</v>
      </c>
      <c r="BF113">
        <v>2019</v>
      </c>
      <c r="BG113" t="s">
        <v>73</v>
      </c>
      <c r="BH113" t="s">
        <v>59</v>
      </c>
      <c r="BI113" t="s">
        <v>9781</v>
      </c>
      <c r="BJ113" t="s">
        <v>9796</v>
      </c>
    </row>
    <row r="114" spans="1:62" x14ac:dyDescent="0.35">
      <c r="A114">
        <v>38461920</v>
      </c>
      <c r="B114" t="s">
        <v>537</v>
      </c>
      <c r="C114" t="s">
        <v>75</v>
      </c>
      <c r="D114" t="s">
        <v>165</v>
      </c>
      <c r="E114" t="s">
        <v>538</v>
      </c>
      <c r="F114">
        <v>26015071</v>
      </c>
      <c r="I114" s="1">
        <v>43524</v>
      </c>
      <c r="J114">
        <v>43554.572418981479</v>
      </c>
      <c r="K114" t="s">
        <v>539</v>
      </c>
      <c r="L114" t="s">
        <v>65</v>
      </c>
      <c r="M114" t="s">
        <v>120</v>
      </c>
      <c r="N114" t="s">
        <v>121</v>
      </c>
      <c r="O114" t="s">
        <v>168</v>
      </c>
      <c r="P114" t="s">
        <v>122</v>
      </c>
      <c r="Q114" t="s">
        <v>70</v>
      </c>
      <c r="R114" t="s">
        <v>540</v>
      </c>
      <c r="S114" t="s">
        <v>71</v>
      </c>
      <c r="T114" t="s">
        <v>541</v>
      </c>
      <c r="U114">
        <v>1</v>
      </c>
      <c r="V114">
        <v>1</v>
      </c>
      <c r="W114">
        <v>0</v>
      </c>
      <c r="X114">
        <v>0</v>
      </c>
      <c r="Y114">
        <v>0</v>
      </c>
      <c r="Z114">
        <v>0</v>
      </c>
      <c r="AA114">
        <v>0</v>
      </c>
      <c r="AB114">
        <v>0</v>
      </c>
      <c r="AC114">
        <v>0</v>
      </c>
      <c r="AD114">
        <v>0</v>
      </c>
      <c r="AE114">
        <v>0</v>
      </c>
      <c r="AF114">
        <v>0</v>
      </c>
      <c r="AG114">
        <v>1</v>
      </c>
      <c r="AH114">
        <v>0</v>
      </c>
      <c r="AI114">
        <v>0</v>
      </c>
      <c r="AJ114">
        <v>0</v>
      </c>
      <c r="AK114">
        <v>0</v>
      </c>
      <c r="AL114">
        <v>0</v>
      </c>
      <c r="AM114">
        <v>0</v>
      </c>
      <c r="AN114">
        <v>0</v>
      </c>
      <c r="AO114">
        <v>0</v>
      </c>
      <c r="AP114">
        <v>0</v>
      </c>
      <c r="AQ114">
        <v>0</v>
      </c>
      <c r="AR114">
        <v>0</v>
      </c>
      <c r="AS114">
        <v>0</v>
      </c>
      <c r="AT114">
        <v>43530</v>
      </c>
      <c r="AU114">
        <v>43554</v>
      </c>
      <c r="AV114">
        <v>1</v>
      </c>
      <c r="AW114">
        <v>1</v>
      </c>
      <c r="AX114">
        <v>0</v>
      </c>
      <c r="AY114">
        <v>2019</v>
      </c>
      <c r="AZ114">
        <v>2</v>
      </c>
      <c r="BA114">
        <v>30</v>
      </c>
      <c r="BB114">
        <v>3</v>
      </c>
      <c r="BC114">
        <v>140000</v>
      </c>
      <c r="BD114">
        <v>179999</v>
      </c>
      <c r="BE114" t="s">
        <v>90</v>
      </c>
      <c r="BF114">
        <v>2019</v>
      </c>
      <c r="BG114" t="s">
        <v>73</v>
      </c>
      <c r="BH114" t="s">
        <v>59</v>
      </c>
      <c r="BI114" t="s">
        <v>9781</v>
      </c>
      <c r="BJ114" t="s">
        <v>9796</v>
      </c>
    </row>
    <row r="115" spans="1:62" x14ac:dyDescent="0.35">
      <c r="A115">
        <v>38463715</v>
      </c>
      <c r="B115" t="s">
        <v>542</v>
      </c>
      <c r="C115" t="s">
        <v>75</v>
      </c>
      <c r="D115" t="s">
        <v>236</v>
      </c>
      <c r="E115" t="s">
        <v>226</v>
      </c>
      <c r="F115">
        <v>22953107</v>
      </c>
      <c r="I115" s="1">
        <v>43524</v>
      </c>
      <c r="J115">
        <v>43554.999988425923</v>
      </c>
      <c r="K115" t="s">
        <v>543</v>
      </c>
      <c r="L115" t="s">
        <v>65</v>
      </c>
      <c r="M115" t="s">
        <v>66</v>
      </c>
      <c r="N115" t="s">
        <v>67</v>
      </c>
      <c r="P115" t="s">
        <v>69</v>
      </c>
      <c r="Q115" t="s">
        <v>102</v>
      </c>
      <c r="R115" t="s">
        <v>544</v>
      </c>
      <c r="S115" t="s">
        <v>71</v>
      </c>
      <c r="T115" t="s">
        <v>545</v>
      </c>
      <c r="U115">
        <v>0</v>
      </c>
      <c r="V115">
        <v>0</v>
      </c>
      <c r="W115">
        <v>0</v>
      </c>
      <c r="X115">
        <v>1</v>
      </c>
      <c r="Y115">
        <v>0</v>
      </c>
      <c r="Z115">
        <v>0</v>
      </c>
      <c r="AA115">
        <v>0</v>
      </c>
      <c r="AB115">
        <v>0</v>
      </c>
      <c r="AC115">
        <v>1</v>
      </c>
      <c r="AD115">
        <v>0</v>
      </c>
      <c r="AE115">
        <v>0</v>
      </c>
      <c r="AF115">
        <v>0</v>
      </c>
      <c r="AG115">
        <v>0</v>
      </c>
      <c r="AH115">
        <v>0</v>
      </c>
      <c r="AI115">
        <v>0</v>
      </c>
      <c r="AJ115">
        <v>0</v>
      </c>
      <c r="AK115">
        <v>0</v>
      </c>
      <c r="AL115">
        <v>0</v>
      </c>
      <c r="AM115">
        <v>0</v>
      </c>
      <c r="AN115">
        <v>0</v>
      </c>
      <c r="AO115">
        <v>0</v>
      </c>
      <c r="AP115">
        <v>0</v>
      </c>
      <c r="AQ115">
        <v>0</v>
      </c>
      <c r="AR115">
        <v>0</v>
      </c>
      <c r="AS115">
        <v>0</v>
      </c>
      <c r="AT115">
        <v>43530</v>
      </c>
      <c r="AU115">
        <v>43535</v>
      </c>
      <c r="AV115">
        <v>0</v>
      </c>
      <c r="AW115">
        <v>1</v>
      </c>
      <c r="AX115">
        <v>0</v>
      </c>
      <c r="AY115">
        <v>2019</v>
      </c>
      <c r="AZ115">
        <v>2</v>
      </c>
      <c r="BA115">
        <v>30</v>
      </c>
      <c r="BB115">
        <v>2</v>
      </c>
      <c r="BC115">
        <v>600</v>
      </c>
      <c r="BD115">
        <v>650</v>
      </c>
      <c r="BE115" t="s">
        <v>546</v>
      </c>
      <c r="BF115">
        <v>2019</v>
      </c>
      <c r="BG115" t="s">
        <v>104</v>
      </c>
      <c r="BH115" t="s">
        <v>59</v>
      </c>
      <c r="BI115" t="s">
        <v>9781</v>
      </c>
      <c r="BJ115" t="s">
        <v>9796</v>
      </c>
    </row>
    <row r="116" spans="1:62" x14ac:dyDescent="0.35">
      <c r="A116">
        <v>38464880</v>
      </c>
      <c r="B116" t="s">
        <v>547</v>
      </c>
      <c r="C116" t="s">
        <v>61</v>
      </c>
      <c r="D116" t="s">
        <v>462</v>
      </c>
      <c r="E116" t="s">
        <v>548</v>
      </c>
      <c r="F116">
        <v>33513421</v>
      </c>
      <c r="I116" s="1">
        <v>43524</v>
      </c>
      <c r="J116">
        <v>43554.999988425923</v>
      </c>
      <c r="K116" t="s">
        <v>549</v>
      </c>
      <c r="L116" t="s">
        <v>65</v>
      </c>
      <c r="M116" t="s">
        <v>197</v>
      </c>
      <c r="N116" t="s">
        <v>198</v>
      </c>
      <c r="P116" t="s">
        <v>550</v>
      </c>
      <c r="Q116" t="s">
        <v>70</v>
      </c>
      <c r="S116" t="s">
        <v>71</v>
      </c>
      <c r="T116" t="s">
        <v>551</v>
      </c>
      <c r="U116">
        <v>1</v>
      </c>
      <c r="V116">
        <v>1</v>
      </c>
      <c r="W116">
        <v>1</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43530</v>
      </c>
      <c r="AU116">
        <v>43535</v>
      </c>
      <c r="AV116">
        <v>1</v>
      </c>
      <c r="AW116">
        <v>1</v>
      </c>
      <c r="AX116">
        <v>0</v>
      </c>
      <c r="AY116">
        <v>2019</v>
      </c>
      <c r="AZ116">
        <v>2</v>
      </c>
      <c r="BA116">
        <v>30</v>
      </c>
      <c r="BB116">
        <v>3</v>
      </c>
      <c r="BF116">
        <v>2019</v>
      </c>
      <c r="BG116" t="s">
        <v>73</v>
      </c>
      <c r="BH116" t="s">
        <v>9822</v>
      </c>
      <c r="BI116" t="s">
        <v>9781</v>
      </c>
      <c r="BJ116" t="s">
        <v>9796</v>
      </c>
    </row>
    <row r="117" spans="1:62" x14ac:dyDescent="0.35">
      <c r="A117">
        <v>38465272</v>
      </c>
      <c r="B117" t="s">
        <v>552</v>
      </c>
      <c r="C117" t="s">
        <v>369</v>
      </c>
      <c r="D117" t="s">
        <v>388</v>
      </c>
      <c r="E117" t="s">
        <v>553</v>
      </c>
      <c r="F117">
        <v>35398774</v>
      </c>
      <c r="I117" s="1">
        <v>43524</v>
      </c>
      <c r="J117">
        <v>43554.999988425923</v>
      </c>
      <c r="K117" t="s">
        <v>554</v>
      </c>
      <c r="L117" t="s">
        <v>65</v>
      </c>
      <c r="M117" t="s">
        <v>66</v>
      </c>
      <c r="N117" t="s">
        <v>67</v>
      </c>
      <c r="O117" t="s">
        <v>68</v>
      </c>
      <c r="P117" t="s">
        <v>69</v>
      </c>
      <c r="Q117" t="s">
        <v>70</v>
      </c>
      <c r="R117" t="s">
        <v>555</v>
      </c>
      <c r="S117" t="s">
        <v>71</v>
      </c>
      <c r="T117" t="s">
        <v>556</v>
      </c>
      <c r="U117">
        <v>1</v>
      </c>
      <c r="V117">
        <v>1</v>
      </c>
      <c r="W117">
        <v>0</v>
      </c>
      <c r="X117">
        <v>1</v>
      </c>
      <c r="Y117">
        <v>0</v>
      </c>
      <c r="Z117">
        <v>0</v>
      </c>
      <c r="AA117">
        <v>0</v>
      </c>
      <c r="AB117">
        <v>0</v>
      </c>
      <c r="AC117">
        <v>0</v>
      </c>
      <c r="AD117">
        <v>0</v>
      </c>
      <c r="AE117">
        <v>1</v>
      </c>
      <c r="AF117">
        <v>0</v>
      </c>
      <c r="AG117">
        <v>0</v>
      </c>
      <c r="AH117">
        <v>0</v>
      </c>
      <c r="AI117">
        <v>0</v>
      </c>
      <c r="AJ117">
        <v>0</v>
      </c>
      <c r="AK117">
        <v>0</v>
      </c>
      <c r="AL117">
        <v>0</v>
      </c>
      <c r="AM117">
        <v>0</v>
      </c>
      <c r="AN117">
        <v>0</v>
      </c>
      <c r="AO117">
        <v>0</v>
      </c>
      <c r="AP117">
        <v>0</v>
      </c>
      <c r="AQ117">
        <v>0</v>
      </c>
      <c r="AR117">
        <v>0</v>
      </c>
      <c r="AS117">
        <v>0</v>
      </c>
      <c r="AT117">
        <v>43530</v>
      </c>
      <c r="AU117">
        <v>43552</v>
      </c>
      <c r="AV117">
        <v>1</v>
      </c>
      <c r="AW117">
        <v>1</v>
      </c>
      <c r="AX117">
        <v>0</v>
      </c>
      <c r="AY117">
        <v>2019</v>
      </c>
      <c r="AZ117">
        <v>2</v>
      </c>
      <c r="BA117">
        <v>30</v>
      </c>
      <c r="BB117">
        <v>4</v>
      </c>
      <c r="BC117">
        <v>150000</v>
      </c>
      <c r="BD117">
        <v>150000</v>
      </c>
      <c r="BE117" t="s">
        <v>90</v>
      </c>
      <c r="BF117">
        <v>2019</v>
      </c>
      <c r="BG117" t="s">
        <v>73</v>
      </c>
      <c r="BH117" t="s">
        <v>59</v>
      </c>
      <c r="BI117" t="s">
        <v>9781</v>
      </c>
      <c r="BJ117" t="s">
        <v>9796</v>
      </c>
    </row>
    <row r="118" spans="1:62" x14ac:dyDescent="0.35">
      <c r="A118">
        <v>38468314</v>
      </c>
      <c r="B118" t="s">
        <v>461</v>
      </c>
      <c r="C118" t="s">
        <v>142</v>
      </c>
      <c r="D118" t="s">
        <v>143</v>
      </c>
      <c r="E118" t="s">
        <v>137</v>
      </c>
      <c r="F118">
        <v>19999086</v>
      </c>
      <c r="G118" t="s">
        <v>463</v>
      </c>
      <c r="I118" s="1">
        <v>43525</v>
      </c>
      <c r="J118">
        <v>43551.911828703713</v>
      </c>
      <c r="K118" t="s">
        <v>464</v>
      </c>
      <c r="L118" t="s">
        <v>65</v>
      </c>
      <c r="M118" t="s">
        <v>120</v>
      </c>
      <c r="N118" t="s">
        <v>121</v>
      </c>
      <c r="O118" t="s">
        <v>465</v>
      </c>
      <c r="P118" t="s">
        <v>466</v>
      </c>
      <c r="Q118" t="s">
        <v>70</v>
      </c>
      <c r="R118" t="s">
        <v>467</v>
      </c>
      <c r="S118" t="s">
        <v>82</v>
      </c>
      <c r="T118" t="s">
        <v>557</v>
      </c>
      <c r="U118">
        <v>1</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43530</v>
      </c>
      <c r="AU118">
        <v>43535</v>
      </c>
      <c r="AV118">
        <v>0</v>
      </c>
      <c r="AW118">
        <v>1</v>
      </c>
      <c r="AX118">
        <v>0</v>
      </c>
      <c r="AY118">
        <v>2019</v>
      </c>
      <c r="AZ118">
        <v>3</v>
      </c>
      <c r="BA118">
        <v>26</v>
      </c>
      <c r="BB118">
        <v>1</v>
      </c>
      <c r="BC118">
        <v>97000</v>
      </c>
      <c r="BD118">
        <v>105000</v>
      </c>
      <c r="BE118" t="s">
        <v>90</v>
      </c>
      <c r="BF118">
        <v>2019</v>
      </c>
      <c r="BG118" t="s">
        <v>104</v>
      </c>
      <c r="BH118" t="s">
        <v>59</v>
      </c>
      <c r="BI118" t="s">
        <v>9782</v>
      </c>
      <c r="BJ118" t="s">
        <v>9797</v>
      </c>
    </row>
    <row r="119" spans="1:62" x14ac:dyDescent="0.35">
      <c r="A119">
        <v>38470453</v>
      </c>
      <c r="B119" t="s">
        <v>558</v>
      </c>
      <c r="C119" t="s">
        <v>61</v>
      </c>
      <c r="D119" t="s">
        <v>321</v>
      </c>
      <c r="E119" t="s">
        <v>409</v>
      </c>
      <c r="F119">
        <v>26736115</v>
      </c>
      <c r="I119" s="1">
        <v>43525</v>
      </c>
      <c r="J119">
        <v>43555.458009259259</v>
      </c>
      <c r="K119" t="s">
        <v>559</v>
      </c>
      <c r="L119" t="s">
        <v>65</v>
      </c>
      <c r="M119" t="s">
        <v>197</v>
      </c>
      <c r="N119" t="s">
        <v>560</v>
      </c>
      <c r="P119" t="s">
        <v>561</v>
      </c>
      <c r="Q119" t="s">
        <v>70</v>
      </c>
      <c r="S119" t="s">
        <v>82</v>
      </c>
      <c r="T119" t="s">
        <v>562</v>
      </c>
      <c r="U119">
        <v>0</v>
      </c>
      <c r="V119">
        <v>0</v>
      </c>
      <c r="W119">
        <v>0</v>
      </c>
      <c r="X119">
        <v>0</v>
      </c>
      <c r="Y119">
        <v>0</v>
      </c>
      <c r="Z119">
        <v>0</v>
      </c>
      <c r="AA119">
        <v>0</v>
      </c>
      <c r="AB119">
        <v>0</v>
      </c>
      <c r="AC119">
        <v>1</v>
      </c>
      <c r="AD119">
        <v>0</v>
      </c>
      <c r="AE119">
        <v>0</v>
      </c>
      <c r="AF119">
        <v>0</v>
      </c>
      <c r="AG119">
        <v>0</v>
      </c>
      <c r="AH119">
        <v>0</v>
      </c>
      <c r="AI119">
        <v>0</v>
      </c>
      <c r="AJ119">
        <v>0</v>
      </c>
      <c r="AK119">
        <v>0</v>
      </c>
      <c r="AL119">
        <v>0</v>
      </c>
      <c r="AM119">
        <v>0</v>
      </c>
      <c r="AN119">
        <v>0</v>
      </c>
      <c r="AO119">
        <v>0</v>
      </c>
      <c r="AP119">
        <v>0</v>
      </c>
      <c r="AQ119">
        <v>0</v>
      </c>
      <c r="AR119">
        <v>0</v>
      </c>
      <c r="AS119">
        <v>0</v>
      </c>
      <c r="AT119">
        <v>43530</v>
      </c>
      <c r="AU119">
        <v>43535</v>
      </c>
      <c r="AV119">
        <v>0</v>
      </c>
      <c r="AW119">
        <v>1</v>
      </c>
      <c r="AX119">
        <v>0</v>
      </c>
      <c r="AY119">
        <v>2019</v>
      </c>
      <c r="AZ119">
        <v>3</v>
      </c>
      <c r="BA119">
        <v>29</v>
      </c>
      <c r="BB119">
        <v>1</v>
      </c>
      <c r="BF119">
        <v>2019</v>
      </c>
      <c r="BG119" t="s">
        <v>104</v>
      </c>
      <c r="BH119" t="s">
        <v>9822</v>
      </c>
      <c r="BI119" t="s">
        <v>9782</v>
      </c>
      <c r="BJ119" t="s">
        <v>9797</v>
      </c>
    </row>
    <row r="120" spans="1:62" x14ac:dyDescent="0.35">
      <c r="A120">
        <v>38470867</v>
      </c>
      <c r="B120" t="s">
        <v>563</v>
      </c>
      <c r="C120" t="s">
        <v>61</v>
      </c>
      <c r="D120" t="s">
        <v>321</v>
      </c>
      <c r="E120" t="s">
        <v>409</v>
      </c>
      <c r="F120">
        <v>26736115</v>
      </c>
      <c r="I120" s="1">
        <v>43525</v>
      </c>
      <c r="J120">
        <v>43555.473391203697</v>
      </c>
      <c r="K120" t="s">
        <v>564</v>
      </c>
      <c r="L120" t="s">
        <v>65</v>
      </c>
      <c r="M120" t="s">
        <v>66</v>
      </c>
      <c r="N120" t="s">
        <v>565</v>
      </c>
      <c r="P120" t="s">
        <v>566</v>
      </c>
      <c r="Q120" t="s">
        <v>567</v>
      </c>
      <c r="S120" t="s">
        <v>82</v>
      </c>
      <c r="T120" t="s">
        <v>568</v>
      </c>
      <c r="U120">
        <v>0</v>
      </c>
      <c r="V120">
        <v>0</v>
      </c>
      <c r="W120">
        <v>0</v>
      </c>
      <c r="X120">
        <v>0</v>
      </c>
      <c r="Y120">
        <v>0</v>
      </c>
      <c r="Z120">
        <v>0</v>
      </c>
      <c r="AA120">
        <v>0</v>
      </c>
      <c r="AB120">
        <v>0</v>
      </c>
      <c r="AC120">
        <v>1</v>
      </c>
      <c r="AD120">
        <v>0</v>
      </c>
      <c r="AE120">
        <v>0</v>
      </c>
      <c r="AF120">
        <v>0</v>
      </c>
      <c r="AG120">
        <v>0</v>
      </c>
      <c r="AH120">
        <v>0</v>
      </c>
      <c r="AI120">
        <v>0</v>
      </c>
      <c r="AJ120">
        <v>0</v>
      </c>
      <c r="AK120">
        <v>0</v>
      </c>
      <c r="AL120">
        <v>0</v>
      </c>
      <c r="AM120">
        <v>0</v>
      </c>
      <c r="AN120">
        <v>0</v>
      </c>
      <c r="AO120">
        <v>0</v>
      </c>
      <c r="AP120">
        <v>0</v>
      </c>
      <c r="AQ120">
        <v>0</v>
      </c>
      <c r="AR120">
        <v>0</v>
      </c>
      <c r="AS120">
        <v>0</v>
      </c>
      <c r="AT120">
        <v>43530</v>
      </c>
      <c r="AU120">
        <v>43535</v>
      </c>
      <c r="AV120">
        <v>0</v>
      </c>
      <c r="AW120">
        <v>1</v>
      </c>
      <c r="AX120">
        <v>0</v>
      </c>
      <c r="AY120">
        <v>2019</v>
      </c>
      <c r="AZ120">
        <v>3</v>
      </c>
      <c r="BA120">
        <v>30</v>
      </c>
      <c r="BB120">
        <v>1</v>
      </c>
      <c r="BF120">
        <v>2019</v>
      </c>
      <c r="BG120" t="s">
        <v>104</v>
      </c>
      <c r="BH120" t="s">
        <v>9822</v>
      </c>
      <c r="BI120" t="s">
        <v>9782</v>
      </c>
      <c r="BJ120" t="s">
        <v>9797</v>
      </c>
    </row>
    <row r="121" spans="1:62" x14ac:dyDescent="0.35">
      <c r="A121">
        <v>38472025</v>
      </c>
      <c r="B121" t="s">
        <v>116</v>
      </c>
      <c r="C121" t="s">
        <v>75</v>
      </c>
      <c r="D121" t="s">
        <v>76</v>
      </c>
      <c r="E121" t="s">
        <v>277</v>
      </c>
      <c r="F121">
        <v>26988946</v>
      </c>
      <c r="I121" s="1">
        <v>43525</v>
      </c>
      <c r="J121">
        <v>43555.999988425923</v>
      </c>
      <c r="K121" t="s">
        <v>569</v>
      </c>
      <c r="L121" t="s">
        <v>65</v>
      </c>
      <c r="M121" t="s">
        <v>120</v>
      </c>
      <c r="N121" t="s">
        <v>121</v>
      </c>
      <c r="O121" t="s">
        <v>168</v>
      </c>
      <c r="P121" t="s">
        <v>122</v>
      </c>
      <c r="Q121" t="s">
        <v>70</v>
      </c>
      <c r="R121" t="s">
        <v>570</v>
      </c>
      <c r="S121" t="s">
        <v>71</v>
      </c>
      <c r="T121" t="s">
        <v>571</v>
      </c>
      <c r="U121">
        <v>1</v>
      </c>
      <c r="V121">
        <v>1</v>
      </c>
      <c r="W121">
        <v>0</v>
      </c>
      <c r="X121">
        <v>1</v>
      </c>
      <c r="Y121">
        <v>0</v>
      </c>
      <c r="Z121">
        <v>0</v>
      </c>
      <c r="AA121">
        <v>0</v>
      </c>
      <c r="AB121">
        <v>0</v>
      </c>
      <c r="AC121">
        <v>0</v>
      </c>
      <c r="AD121">
        <v>0</v>
      </c>
      <c r="AE121">
        <v>0</v>
      </c>
      <c r="AF121">
        <v>0</v>
      </c>
      <c r="AG121">
        <v>1</v>
      </c>
      <c r="AH121">
        <v>0</v>
      </c>
      <c r="AI121">
        <v>0</v>
      </c>
      <c r="AJ121">
        <v>0</v>
      </c>
      <c r="AK121">
        <v>0</v>
      </c>
      <c r="AL121">
        <v>0</v>
      </c>
      <c r="AM121">
        <v>0</v>
      </c>
      <c r="AN121">
        <v>0</v>
      </c>
      <c r="AO121">
        <v>0</v>
      </c>
      <c r="AP121">
        <v>0</v>
      </c>
      <c r="AQ121">
        <v>0</v>
      </c>
      <c r="AR121">
        <v>0</v>
      </c>
      <c r="AS121">
        <v>0</v>
      </c>
      <c r="AT121">
        <v>43530</v>
      </c>
      <c r="AU121">
        <v>43553</v>
      </c>
      <c r="AV121">
        <v>1</v>
      </c>
      <c r="AW121">
        <v>1</v>
      </c>
      <c r="AX121">
        <v>0</v>
      </c>
      <c r="AY121">
        <v>2019</v>
      </c>
      <c r="AZ121">
        <v>3</v>
      </c>
      <c r="BA121">
        <v>30</v>
      </c>
      <c r="BB121">
        <v>4</v>
      </c>
      <c r="BC121">
        <v>150000</v>
      </c>
      <c r="BD121">
        <v>150000</v>
      </c>
      <c r="BE121" t="s">
        <v>90</v>
      </c>
      <c r="BF121">
        <v>2019</v>
      </c>
      <c r="BG121" t="s">
        <v>73</v>
      </c>
      <c r="BH121" t="s">
        <v>59</v>
      </c>
      <c r="BI121" t="s">
        <v>9782</v>
      </c>
      <c r="BJ121" t="s">
        <v>9797</v>
      </c>
    </row>
    <row r="122" spans="1:62" x14ac:dyDescent="0.35">
      <c r="A122">
        <v>38477448</v>
      </c>
      <c r="B122" t="s">
        <v>572</v>
      </c>
      <c r="C122" t="s">
        <v>75</v>
      </c>
      <c r="D122" t="s">
        <v>85</v>
      </c>
      <c r="E122" t="s">
        <v>573</v>
      </c>
      <c r="F122">
        <v>21469508</v>
      </c>
      <c r="I122" s="1">
        <v>43525</v>
      </c>
      <c r="J122">
        <v>43555.999988425923</v>
      </c>
      <c r="K122" t="s">
        <v>574</v>
      </c>
      <c r="L122" t="s">
        <v>65</v>
      </c>
      <c r="M122" t="s">
        <v>120</v>
      </c>
      <c r="N122" t="s">
        <v>121</v>
      </c>
      <c r="Q122" t="s">
        <v>102</v>
      </c>
      <c r="S122" t="s">
        <v>82</v>
      </c>
      <c r="T122" t="s">
        <v>575</v>
      </c>
      <c r="U122">
        <v>1</v>
      </c>
      <c r="V122">
        <v>1</v>
      </c>
      <c r="W122">
        <v>0</v>
      </c>
      <c r="X122">
        <v>1</v>
      </c>
      <c r="Y122">
        <v>0</v>
      </c>
      <c r="Z122">
        <v>0</v>
      </c>
      <c r="AA122">
        <v>0</v>
      </c>
      <c r="AB122">
        <v>0</v>
      </c>
      <c r="AC122">
        <v>0</v>
      </c>
      <c r="AD122">
        <v>0</v>
      </c>
      <c r="AE122">
        <v>0</v>
      </c>
      <c r="AF122">
        <v>0</v>
      </c>
      <c r="AG122">
        <v>1</v>
      </c>
      <c r="AH122">
        <v>1</v>
      </c>
      <c r="AI122">
        <v>0</v>
      </c>
      <c r="AJ122">
        <v>0</v>
      </c>
      <c r="AK122">
        <v>0</v>
      </c>
      <c r="AL122">
        <v>0</v>
      </c>
      <c r="AM122">
        <v>0</v>
      </c>
      <c r="AN122">
        <v>0</v>
      </c>
      <c r="AO122">
        <v>0</v>
      </c>
      <c r="AP122">
        <v>0</v>
      </c>
      <c r="AQ122">
        <v>0</v>
      </c>
      <c r="AR122">
        <v>0</v>
      </c>
      <c r="AS122">
        <v>0</v>
      </c>
      <c r="AT122">
        <v>43530</v>
      </c>
      <c r="AU122">
        <v>43552</v>
      </c>
      <c r="AV122">
        <v>1</v>
      </c>
      <c r="AW122">
        <v>1</v>
      </c>
      <c r="AX122">
        <v>0</v>
      </c>
      <c r="AY122">
        <v>2019</v>
      </c>
      <c r="AZ122">
        <v>3</v>
      </c>
      <c r="BA122">
        <v>30</v>
      </c>
      <c r="BB122">
        <v>5</v>
      </c>
      <c r="BF122">
        <v>2019</v>
      </c>
      <c r="BG122" t="s">
        <v>73</v>
      </c>
      <c r="BH122" t="s">
        <v>9822</v>
      </c>
      <c r="BI122" t="s">
        <v>9782</v>
      </c>
      <c r="BJ122" t="s">
        <v>9797</v>
      </c>
    </row>
    <row r="123" spans="1:62" x14ac:dyDescent="0.35">
      <c r="A123">
        <v>38477464</v>
      </c>
      <c r="B123" t="s">
        <v>98</v>
      </c>
      <c r="C123" t="s">
        <v>75</v>
      </c>
      <c r="D123" t="s">
        <v>85</v>
      </c>
      <c r="E123" t="s">
        <v>573</v>
      </c>
      <c r="F123">
        <v>21469508</v>
      </c>
      <c r="I123" s="1">
        <v>43525</v>
      </c>
      <c r="J123">
        <v>43555.999988425923</v>
      </c>
      <c r="K123" t="s">
        <v>574</v>
      </c>
      <c r="L123" t="s">
        <v>65</v>
      </c>
      <c r="M123" t="s">
        <v>197</v>
      </c>
      <c r="N123" t="s">
        <v>198</v>
      </c>
      <c r="O123" t="s">
        <v>168</v>
      </c>
      <c r="P123" t="s">
        <v>199</v>
      </c>
      <c r="Q123" t="s">
        <v>102</v>
      </c>
      <c r="S123" t="s">
        <v>82</v>
      </c>
      <c r="T123" t="s">
        <v>576</v>
      </c>
      <c r="U123">
        <v>1</v>
      </c>
      <c r="V123">
        <v>1</v>
      </c>
      <c r="W123">
        <v>0</v>
      </c>
      <c r="X123">
        <v>1</v>
      </c>
      <c r="Y123">
        <v>0</v>
      </c>
      <c r="Z123">
        <v>0</v>
      </c>
      <c r="AA123">
        <v>0</v>
      </c>
      <c r="AB123">
        <v>0</v>
      </c>
      <c r="AC123">
        <v>0</v>
      </c>
      <c r="AD123">
        <v>0</v>
      </c>
      <c r="AE123">
        <v>0</v>
      </c>
      <c r="AF123">
        <v>0</v>
      </c>
      <c r="AG123">
        <v>1</v>
      </c>
      <c r="AH123">
        <v>1</v>
      </c>
      <c r="AI123">
        <v>0</v>
      </c>
      <c r="AJ123">
        <v>0</v>
      </c>
      <c r="AK123">
        <v>0</v>
      </c>
      <c r="AL123">
        <v>0</v>
      </c>
      <c r="AM123">
        <v>0</v>
      </c>
      <c r="AN123">
        <v>0</v>
      </c>
      <c r="AO123">
        <v>0</v>
      </c>
      <c r="AP123">
        <v>0</v>
      </c>
      <c r="AQ123">
        <v>0</v>
      </c>
      <c r="AR123">
        <v>0</v>
      </c>
      <c r="AS123">
        <v>0</v>
      </c>
      <c r="AT123">
        <v>43530</v>
      </c>
      <c r="AU123">
        <v>43537</v>
      </c>
      <c r="AV123">
        <v>1</v>
      </c>
      <c r="AW123">
        <v>1</v>
      </c>
      <c r="AX123">
        <v>0</v>
      </c>
      <c r="AY123">
        <v>2019</v>
      </c>
      <c r="AZ123">
        <v>3</v>
      </c>
      <c r="BA123">
        <v>30</v>
      </c>
      <c r="BB123">
        <v>5</v>
      </c>
      <c r="BF123">
        <v>2019</v>
      </c>
      <c r="BG123" t="s">
        <v>73</v>
      </c>
      <c r="BH123" t="s">
        <v>9822</v>
      </c>
      <c r="BI123" t="s">
        <v>9782</v>
      </c>
      <c r="BJ123" t="s">
        <v>9797</v>
      </c>
    </row>
    <row r="124" spans="1:62" x14ac:dyDescent="0.35">
      <c r="A124">
        <v>38477474</v>
      </c>
      <c r="B124" t="s">
        <v>572</v>
      </c>
      <c r="C124" t="s">
        <v>75</v>
      </c>
      <c r="D124" t="s">
        <v>85</v>
      </c>
      <c r="E124" t="s">
        <v>573</v>
      </c>
      <c r="F124">
        <v>21469508</v>
      </c>
      <c r="I124" s="1">
        <v>43525</v>
      </c>
      <c r="J124">
        <v>43555.999988425923</v>
      </c>
      <c r="K124" t="s">
        <v>574</v>
      </c>
      <c r="L124" t="s">
        <v>65</v>
      </c>
      <c r="M124" t="s">
        <v>66</v>
      </c>
      <c r="N124" t="s">
        <v>67</v>
      </c>
      <c r="Q124" t="s">
        <v>102</v>
      </c>
      <c r="S124" t="s">
        <v>82</v>
      </c>
      <c r="T124" t="s">
        <v>577</v>
      </c>
      <c r="U124">
        <v>1</v>
      </c>
      <c r="V124">
        <v>1</v>
      </c>
      <c r="W124">
        <v>0</v>
      </c>
      <c r="X124">
        <v>1</v>
      </c>
      <c r="Y124">
        <v>0</v>
      </c>
      <c r="Z124">
        <v>0</v>
      </c>
      <c r="AA124">
        <v>0</v>
      </c>
      <c r="AB124">
        <v>0</v>
      </c>
      <c r="AC124">
        <v>0</v>
      </c>
      <c r="AD124">
        <v>0</v>
      </c>
      <c r="AE124">
        <v>0</v>
      </c>
      <c r="AF124">
        <v>0</v>
      </c>
      <c r="AG124">
        <v>1</v>
      </c>
      <c r="AH124">
        <v>1</v>
      </c>
      <c r="AI124">
        <v>0</v>
      </c>
      <c r="AJ124">
        <v>0</v>
      </c>
      <c r="AK124">
        <v>0</v>
      </c>
      <c r="AL124">
        <v>0</v>
      </c>
      <c r="AM124">
        <v>0</v>
      </c>
      <c r="AN124">
        <v>0</v>
      </c>
      <c r="AO124">
        <v>0</v>
      </c>
      <c r="AP124">
        <v>0</v>
      </c>
      <c r="AQ124">
        <v>0</v>
      </c>
      <c r="AR124">
        <v>0</v>
      </c>
      <c r="AS124">
        <v>0</v>
      </c>
      <c r="AT124">
        <v>43530</v>
      </c>
      <c r="AU124">
        <v>43552</v>
      </c>
      <c r="AV124">
        <v>1</v>
      </c>
      <c r="AW124">
        <v>1</v>
      </c>
      <c r="AX124">
        <v>0</v>
      </c>
      <c r="AY124">
        <v>2019</v>
      </c>
      <c r="AZ124">
        <v>3</v>
      </c>
      <c r="BA124">
        <v>30</v>
      </c>
      <c r="BB124">
        <v>5</v>
      </c>
      <c r="BF124">
        <v>2019</v>
      </c>
      <c r="BG124" t="s">
        <v>73</v>
      </c>
      <c r="BH124" t="s">
        <v>9822</v>
      </c>
      <c r="BI124" t="s">
        <v>9782</v>
      </c>
      <c r="BJ124" t="s">
        <v>9797</v>
      </c>
    </row>
    <row r="125" spans="1:62" x14ac:dyDescent="0.35">
      <c r="A125">
        <v>38477547</v>
      </c>
      <c r="B125" t="s">
        <v>542</v>
      </c>
      <c r="C125" t="s">
        <v>75</v>
      </c>
      <c r="D125" t="s">
        <v>236</v>
      </c>
      <c r="E125" t="s">
        <v>226</v>
      </c>
      <c r="F125">
        <v>22953107</v>
      </c>
      <c r="I125" s="1">
        <v>43525</v>
      </c>
      <c r="J125">
        <v>43555.999988425923</v>
      </c>
      <c r="K125" t="s">
        <v>543</v>
      </c>
      <c r="L125" t="s">
        <v>65</v>
      </c>
      <c r="M125" t="s">
        <v>66</v>
      </c>
      <c r="N125" t="s">
        <v>67</v>
      </c>
      <c r="P125" t="s">
        <v>69</v>
      </c>
      <c r="Q125" t="s">
        <v>102</v>
      </c>
      <c r="R125" t="s">
        <v>544</v>
      </c>
      <c r="S125" t="s">
        <v>71</v>
      </c>
      <c r="T125" t="s">
        <v>578</v>
      </c>
      <c r="U125">
        <v>0</v>
      </c>
      <c r="V125">
        <v>0</v>
      </c>
      <c r="W125">
        <v>0</v>
      </c>
      <c r="X125">
        <v>1</v>
      </c>
      <c r="Y125">
        <v>0</v>
      </c>
      <c r="Z125">
        <v>0</v>
      </c>
      <c r="AA125">
        <v>0</v>
      </c>
      <c r="AB125">
        <v>0</v>
      </c>
      <c r="AC125">
        <v>1</v>
      </c>
      <c r="AD125">
        <v>0</v>
      </c>
      <c r="AE125">
        <v>0</v>
      </c>
      <c r="AF125">
        <v>0</v>
      </c>
      <c r="AG125">
        <v>0</v>
      </c>
      <c r="AH125">
        <v>0</v>
      </c>
      <c r="AI125">
        <v>0</v>
      </c>
      <c r="AJ125">
        <v>0</v>
      </c>
      <c r="AK125">
        <v>0</v>
      </c>
      <c r="AL125">
        <v>0</v>
      </c>
      <c r="AM125">
        <v>0</v>
      </c>
      <c r="AN125">
        <v>0</v>
      </c>
      <c r="AO125">
        <v>0</v>
      </c>
      <c r="AP125">
        <v>0</v>
      </c>
      <c r="AQ125">
        <v>0</v>
      </c>
      <c r="AR125">
        <v>0</v>
      </c>
      <c r="AS125">
        <v>0</v>
      </c>
      <c r="AT125">
        <v>43530</v>
      </c>
      <c r="AU125">
        <v>43535</v>
      </c>
      <c r="AV125">
        <v>0</v>
      </c>
      <c r="AW125">
        <v>1</v>
      </c>
      <c r="AX125">
        <v>0</v>
      </c>
      <c r="AY125">
        <v>2019</v>
      </c>
      <c r="AZ125">
        <v>3</v>
      </c>
      <c r="BA125">
        <v>30</v>
      </c>
      <c r="BB125">
        <v>2</v>
      </c>
      <c r="BC125">
        <v>600</v>
      </c>
      <c r="BD125">
        <v>650</v>
      </c>
      <c r="BE125" t="s">
        <v>546</v>
      </c>
      <c r="BF125">
        <v>2019</v>
      </c>
      <c r="BG125" t="s">
        <v>104</v>
      </c>
      <c r="BH125" t="s">
        <v>59</v>
      </c>
      <c r="BI125" t="s">
        <v>9782</v>
      </c>
      <c r="BJ125" t="s">
        <v>9797</v>
      </c>
    </row>
    <row r="126" spans="1:62" x14ac:dyDescent="0.35">
      <c r="A126">
        <v>38483932</v>
      </c>
      <c r="B126" t="s">
        <v>98</v>
      </c>
      <c r="C126" t="s">
        <v>369</v>
      </c>
      <c r="D126" t="s">
        <v>579</v>
      </c>
      <c r="E126" t="s">
        <v>580</v>
      </c>
      <c r="F126">
        <v>13200151</v>
      </c>
      <c r="G126" t="s">
        <v>581</v>
      </c>
      <c r="I126" s="1">
        <v>43528</v>
      </c>
      <c r="J126">
        <v>43558.999988425923</v>
      </c>
      <c r="K126" t="s">
        <v>582</v>
      </c>
      <c r="L126" t="s">
        <v>65</v>
      </c>
      <c r="M126" t="s">
        <v>120</v>
      </c>
      <c r="N126" t="s">
        <v>121</v>
      </c>
      <c r="O126" t="s">
        <v>583</v>
      </c>
      <c r="Q126" t="s">
        <v>70</v>
      </c>
      <c r="S126" t="s">
        <v>82</v>
      </c>
      <c r="T126" t="s">
        <v>584</v>
      </c>
      <c r="U126">
        <v>1</v>
      </c>
      <c r="V126">
        <v>1</v>
      </c>
      <c r="W126">
        <v>0</v>
      </c>
      <c r="X126">
        <v>1</v>
      </c>
      <c r="Y126">
        <v>0</v>
      </c>
      <c r="Z126">
        <v>0</v>
      </c>
      <c r="AA126">
        <v>0</v>
      </c>
      <c r="AB126">
        <v>0</v>
      </c>
      <c r="AC126">
        <v>0</v>
      </c>
      <c r="AD126">
        <v>0</v>
      </c>
      <c r="AE126">
        <v>1</v>
      </c>
      <c r="AF126">
        <v>0</v>
      </c>
      <c r="AG126">
        <v>0</v>
      </c>
      <c r="AH126">
        <v>0</v>
      </c>
      <c r="AI126">
        <v>0</v>
      </c>
      <c r="AJ126">
        <v>0</v>
      </c>
      <c r="AK126">
        <v>0</v>
      </c>
      <c r="AL126">
        <v>0</v>
      </c>
      <c r="AM126">
        <v>0</v>
      </c>
      <c r="AN126">
        <v>0</v>
      </c>
      <c r="AO126">
        <v>0</v>
      </c>
      <c r="AP126">
        <v>0</v>
      </c>
      <c r="AQ126">
        <v>0</v>
      </c>
      <c r="AR126">
        <v>0</v>
      </c>
      <c r="AS126">
        <v>0</v>
      </c>
      <c r="AT126">
        <v>43530</v>
      </c>
      <c r="AU126">
        <v>43558</v>
      </c>
      <c r="AV126">
        <v>0</v>
      </c>
      <c r="AW126">
        <v>1</v>
      </c>
      <c r="AX126">
        <v>0</v>
      </c>
      <c r="AY126">
        <v>2019</v>
      </c>
      <c r="AZ126">
        <v>3</v>
      </c>
      <c r="BA126">
        <v>30</v>
      </c>
      <c r="BB126">
        <v>4</v>
      </c>
      <c r="BF126">
        <v>2019</v>
      </c>
      <c r="BG126" t="s">
        <v>104</v>
      </c>
      <c r="BH126" t="s">
        <v>9822</v>
      </c>
      <c r="BI126" t="s">
        <v>9782</v>
      </c>
      <c r="BJ126" t="s">
        <v>9794</v>
      </c>
    </row>
    <row r="127" spans="1:62" x14ac:dyDescent="0.35">
      <c r="A127">
        <v>38484869</v>
      </c>
      <c r="B127" t="s">
        <v>585</v>
      </c>
      <c r="C127" t="s">
        <v>75</v>
      </c>
      <c r="D127" t="s">
        <v>76</v>
      </c>
      <c r="E127" t="s">
        <v>586</v>
      </c>
      <c r="F127">
        <v>21566260</v>
      </c>
      <c r="I127" s="1">
        <v>43528</v>
      </c>
      <c r="J127">
        <v>43558.999988425923</v>
      </c>
      <c r="K127" t="s">
        <v>587</v>
      </c>
      <c r="L127" t="s">
        <v>65</v>
      </c>
      <c r="M127" t="s">
        <v>66</v>
      </c>
      <c r="N127" t="s">
        <v>67</v>
      </c>
      <c r="P127" t="s">
        <v>69</v>
      </c>
      <c r="Q127" t="s">
        <v>70</v>
      </c>
      <c r="S127" t="s">
        <v>71</v>
      </c>
      <c r="T127" t="s">
        <v>588</v>
      </c>
      <c r="U127">
        <v>1</v>
      </c>
      <c r="V127">
        <v>1</v>
      </c>
      <c r="W127">
        <v>0</v>
      </c>
      <c r="X127">
        <v>1</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43530</v>
      </c>
      <c r="AU127">
        <v>43555</v>
      </c>
      <c r="AV127">
        <v>1</v>
      </c>
      <c r="AW127">
        <v>1</v>
      </c>
      <c r="AX127">
        <v>0</v>
      </c>
      <c r="AY127">
        <v>2019</v>
      </c>
      <c r="AZ127">
        <v>3</v>
      </c>
      <c r="BA127">
        <v>30</v>
      </c>
      <c r="BB127">
        <v>3</v>
      </c>
      <c r="BF127">
        <v>2019</v>
      </c>
      <c r="BG127" t="s">
        <v>73</v>
      </c>
      <c r="BH127" t="s">
        <v>9822</v>
      </c>
      <c r="BI127" t="s">
        <v>9782</v>
      </c>
      <c r="BJ127" t="s">
        <v>9794</v>
      </c>
    </row>
    <row r="128" spans="1:62" x14ac:dyDescent="0.35">
      <c r="A128">
        <v>38487347</v>
      </c>
      <c r="B128" t="s">
        <v>589</v>
      </c>
      <c r="C128" t="s">
        <v>61</v>
      </c>
      <c r="D128" t="s">
        <v>125</v>
      </c>
      <c r="E128" t="s">
        <v>590</v>
      </c>
      <c r="F128">
        <v>19924865</v>
      </c>
      <c r="G128" t="s">
        <v>591</v>
      </c>
      <c r="I128" s="1">
        <v>43528</v>
      </c>
      <c r="J128">
        <v>43558.570405092592</v>
      </c>
      <c r="K128" t="s">
        <v>592</v>
      </c>
      <c r="L128" t="s">
        <v>65</v>
      </c>
      <c r="M128" t="s">
        <v>120</v>
      </c>
      <c r="N128" t="s">
        <v>121</v>
      </c>
      <c r="O128" t="s">
        <v>168</v>
      </c>
      <c r="P128" t="s">
        <v>122</v>
      </c>
      <c r="Q128" t="s">
        <v>70</v>
      </c>
      <c r="S128" t="s">
        <v>71</v>
      </c>
      <c r="T128" t="s">
        <v>593</v>
      </c>
      <c r="U128">
        <v>1</v>
      </c>
      <c r="V128">
        <v>1</v>
      </c>
      <c r="W128">
        <v>0</v>
      </c>
      <c r="X128">
        <v>1</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43530</v>
      </c>
      <c r="AU128">
        <v>43535</v>
      </c>
      <c r="AV128">
        <v>0</v>
      </c>
      <c r="AW128">
        <v>1</v>
      </c>
      <c r="AX128">
        <v>0</v>
      </c>
      <c r="AY128">
        <v>2019</v>
      </c>
      <c r="AZ128">
        <v>3</v>
      </c>
      <c r="BA128">
        <v>30</v>
      </c>
      <c r="BB128">
        <v>3</v>
      </c>
      <c r="BF128">
        <v>2019</v>
      </c>
      <c r="BG128" t="s">
        <v>104</v>
      </c>
      <c r="BH128" t="s">
        <v>9822</v>
      </c>
      <c r="BI128" t="s">
        <v>9782</v>
      </c>
      <c r="BJ128" t="s">
        <v>9794</v>
      </c>
    </row>
    <row r="129" spans="1:62" x14ac:dyDescent="0.35">
      <c r="A129">
        <v>38487380</v>
      </c>
      <c r="B129" t="s">
        <v>589</v>
      </c>
      <c r="C129" t="s">
        <v>61</v>
      </c>
      <c r="D129" t="s">
        <v>125</v>
      </c>
      <c r="E129" t="s">
        <v>590</v>
      </c>
      <c r="F129">
        <v>19924865</v>
      </c>
      <c r="G129" t="s">
        <v>591</v>
      </c>
      <c r="I129" s="1">
        <v>43528</v>
      </c>
      <c r="J129">
        <v>43558.57203703704</v>
      </c>
      <c r="K129" t="s">
        <v>592</v>
      </c>
      <c r="L129" t="s">
        <v>65</v>
      </c>
      <c r="M129" t="s">
        <v>66</v>
      </c>
      <c r="N129" t="s">
        <v>67</v>
      </c>
      <c r="O129" t="s">
        <v>68</v>
      </c>
      <c r="P129" t="s">
        <v>69</v>
      </c>
      <c r="Q129" t="s">
        <v>70</v>
      </c>
      <c r="S129" t="s">
        <v>71</v>
      </c>
      <c r="T129" t="s">
        <v>594</v>
      </c>
      <c r="U129">
        <v>1</v>
      </c>
      <c r="V129">
        <v>1</v>
      </c>
      <c r="W129">
        <v>0</v>
      </c>
      <c r="X129">
        <v>1</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43530</v>
      </c>
      <c r="AU129">
        <v>43535</v>
      </c>
      <c r="AV129">
        <v>0</v>
      </c>
      <c r="AW129">
        <v>1</v>
      </c>
      <c r="AX129">
        <v>0</v>
      </c>
      <c r="AY129">
        <v>2019</v>
      </c>
      <c r="AZ129">
        <v>3</v>
      </c>
      <c r="BA129">
        <v>30</v>
      </c>
      <c r="BB129">
        <v>3</v>
      </c>
      <c r="BF129">
        <v>2019</v>
      </c>
      <c r="BG129" t="s">
        <v>104</v>
      </c>
      <c r="BH129" t="s">
        <v>9822</v>
      </c>
      <c r="BI129" t="s">
        <v>9782</v>
      </c>
      <c r="BJ129" t="s">
        <v>9794</v>
      </c>
    </row>
    <row r="130" spans="1:62" x14ac:dyDescent="0.35">
      <c r="A130">
        <v>38487437</v>
      </c>
      <c r="B130" t="s">
        <v>589</v>
      </c>
      <c r="C130" t="s">
        <v>61</v>
      </c>
      <c r="D130" t="s">
        <v>125</v>
      </c>
      <c r="E130" t="s">
        <v>590</v>
      </c>
      <c r="F130">
        <v>19924865</v>
      </c>
      <c r="G130" t="s">
        <v>591</v>
      </c>
      <c r="I130" s="1">
        <v>43528</v>
      </c>
      <c r="J130">
        <v>43558.57372685185</v>
      </c>
      <c r="K130" t="s">
        <v>592</v>
      </c>
      <c r="L130" t="s">
        <v>65</v>
      </c>
      <c r="M130" t="s">
        <v>197</v>
      </c>
      <c r="N130" t="s">
        <v>198</v>
      </c>
      <c r="O130" t="s">
        <v>168</v>
      </c>
      <c r="P130" t="s">
        <v>199</v>
      </c>
      <c r="Q130" t="s">
        <v>70</v>
      </c>
      <c r="S130" t="s">
        <v>71</v>
      </c>
      <c r="T130" t="s">
        <v>595</v>
      </c>
      <c r="U130">
        <v>1</v>
      </c>
      <c r="V130">
        <v>1</v>
      </c>
      <c r="W130">
        <v>0</v>
      </c>
      <c r="X130">
        <v>1</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43530</v>
      </c>
      <c r="AU130">
        <v>43535</v>
      </c>
      <c r="AV130">
        <v>0</v>
      </c>
      <c r="AW130">
        <v>1</v>
      </c>
      <c r="AX130">
        <v>0</v>
      </c>
      <c r="AY130">
        <v>2019</v>
      </c>
      <c r="AZ130">
        <v>3</v>
      </c>
      <c r="BA130">
        <v>30</v>
      </c>
      <c r="BB130">
        <v>3</v>
      </c>
      <c r="BF130">
        <v>2019</v>
      </c>
      <c r="BG130" t="s">
        <v>104</v>
      </c>
      <c r="BH130" t="s">
        <v>9822</v>
      </c>
      <c r="BI130" t="s">
        <v>9782</v>
      </c>
      <c r="BJ130" t="s">
        <v>9794</v>
      </c>
    </row>
    <row r="131" spans="1:62" x14ac:dyDescent="0.35">
      <c r="A131">
        <v>38487720</v>
      </c>
      <c r="B131" t="s">
        <v>116</v>
      </c>
      <c r="C131" t="s">
        <v>61</v>
      </c>
      <c r="D131" t="s">
        <v>125</v>
      </c>
      <c r="E131" t="s">
        <v>596</v>
      </c>
      <c r="F131">
        <v>22452219</v>
      </c>
      <c r="G131" t="s">
        <v>597</v>
      </c>
      <c r="I131" s="1">
        <v>43528</v>
      </c>
      <c r="J131">
        <v>43558.584282407413</v>
      </c>
      <c r="K131" t="s">
        <v>598</v>
      </c>
      <c r="L131" t="s">
        <v>65</v>
      </c>
      <c r="M131" t="s">
        <v>66</v>
      </c>
      <c r="N131" t="s">
        <v>67</v>
      </c>
      <c r="O131" t="s">
        <v>68</v>
      </c>
      <c r="P131" t="s">
        <v>69</v>
      </c>
      <c r="Q131" t="s">
        <v>70</v>
      </c>
      <c r="S131" t="s">
        <v>71</v>
      </c>
      <c r="T131" t="s">
        <v>599</v>
      </c>
      <c r="U131">
        <v>1</v>
      </c>
      <c r="V131">
        <v>1</v>
      </c>
      <c r="W131">
        <v>0</v>
      </c>
      <c r="X131">
        <v>0</v>
      </c>
      <c r="Y131">
        <v>0</v>
      </c>
      <c r="Z131">
        <v>0</v>
      </c>
      <c r="AA131">
        <v>0</v>
      </c>
      <c r="AB131">
        <v>0</v>
      </c>
      <c r="AC131">
        <v>0</v>
      </c>
      <c r="AD131">
        <v>1</v>
      </c>
      <c r="AE131">
        <v>1</v>
      </c>
      <c r="AF131">
        <v>0</v>
      </c>
      <c r="AG131">
        <v>1</v>
      </c>
      <c r="AH131">
        <v>1</v>
      </c>
      <c r="AI131">
        <v>0</v>
      </c>
      <c r="AJ131">
        <v>0</v>
      </c>
      <c r="AK131">
        <v>0</v>
      </c>
      <c r="AL131">
        <v>0</v>
      </c>
      <c r="AM131">
        <v>0</v>
      </c>
      <c r="AN131">
        <v>0</v>
      </c>
      <c r="AO131">
        <v>0</v>
      </c>
      <c r="AP131">
        <v>0</v>
      </c>
      <c r="AQ131">
        <v>0</v>
      </c>
      <c r="AR131">
        <v>0</v>
      </c>
      <c r="AS131">
        <v>0</v>
      </c>
      <c r="AT131">
        <v>43530</v>
      </c>
      <c r="AU131">
        <v>43558</v>
      </c>
      <c r="AV131">
        <v>0</v>
      </c>
      <c r="AW131">
        <v>1</v>
      </c>
      <c r="AX131">
        <v>0</v>
      </c>
      <c r="AY131">
        <v>2019</v>
      </c>
      <c r="AZ131">
        <v>3</v>
      </c>
      <c r="BA131">
        <v>30</v>
      </c>
      <c r="BB131">
        <v>6</v>
      </c>
      <c r="BF131">
        <v>2019</v>
      </c>
      <c r="BG131" t="s">
        <v>104</v>
      </c>
      <c r="BH131" t="s">
        <v>9822</v>
      </c>
      <c r="BI131" t="s">
        <v>9782</v>
      </c>
      <c r="BJ131" t="s">
        <v>9794</v>
      </c>
    </row>
    <row r="132" spans="1:62" x14ac:dyDescent="0.35">
      <c r="A132">
        <v>38488757</v>
      </c>
      <c r="B132" t="s">
        <v>600</v>
      </c>
      <c r="C132" t="s">
        <v>176</v>
      </c>
      <c r="D132" t="s">
        <v>379</v>
      </c>
      <c r="E132" t="s">
        <v>553</v>
      </c>
      <c r="F132">
        <v>35398774</v>
      </c>
      <c r="I132" s="1">
        <v>43528</v>
      </c>
      <c r="J132">
        <v>43558.999988425923</v>
      </c>
      <c r="K132" t="s">
        <v>601</v>
      </c>
      <c r="L132" t="s">
        <v>65</v>
      </c>
      <c r="M132" t="s">
        <v>66</v>
      </c>
      <c r="N132" t="s">
        <v>67</v>
      </c>
      <c r="O132" t="s">
        <v>68</v>
      </c>
      <c r="P132" t="s">
        <v>69</v>
      </c>
      <c r="Q132" t="s">
        <v>70</v>
      </c>
      <c r="S132" t="s">
        <v>71</v>
      </c>
      <c r="T132" t="s">
        <v>602</v>
      </c>
      <c r="U132">
        <v>1</v>
      </c>
      <c r="V132">
        <v>1</v>
      </c>
      <c r="W132">
        <v>0</v>
      </c>
      <c r="X132">
        <v>1</v>
      </c>
      <c r="Y132">
        <v>0</v>
      </c>
      <c r="Z132">
        <v>0</v>
      </c>
      <c r="AA132">
        <v>0</v>
      </c>
      <c r="AB132">
        <v>0</v>
      </c>
      <c r="AC132">
        <v>0</v>
      </c>
      <c r="AD132">
        <v>0</v>
      </c>
      <c r="AE132">
        <v>1</v>
      </c>
      <c r="AF132">
        <v>0</v>
      </c>
      <c r="AG132">
        <v>0</v>
      </c>
      <c r="AH132">
        <v>1</v>
      </c>
      <c r="AI132">
        <v>0</v>
      </c>
      <c r="AJ132">
        <v>0</v>
      </c>
      <c r="AK132">
        <v>0</v>
      </c>
      <c r="AL132">
        <v>0</v>
      </c>
      <c r="AM132">
        <v>0</v>
      </c>
      <c r="AN132">
        <v>0</v>
      </c>
      <c r="AO132">
        <v>0</v>
      </c>
      <c r="AP132">
        <v>0</v>
      </c>
      <c r="AQ132">
        <v>0</v>
      </c>
      <c r="AR132">
        <v>0</v>
      </c>
      <c r="AS132">
        <v>0</v>
      </c>
      <c r="AT132">
        <v>43530</v>
      </c>
      <c r="AU132">
        <v>43556</v>
      </c>
      <c r="AV132">
        <v>1</v>
      </c>
      <c r="AW132">
        <v>1</v>
      </c>
      <c r="AX132">
        <v>0</v>
      </c>
      <c r="AY132">
        <v>2019</v>
      </c>
      <c r="AZ132">
        <v>3</v>
      </c>
      <c r="BA132">
        <v>30</v>
      </c>
      <c r="BB132">
        <v>5</v>
      </c>
      <c r="BF132">
        <v>2019</v>
      </c>
      <c r="BG132" t="s">
        <v>73</v>
      </c>
      <c r="BH132" t="s">
        <v>9822</v>
      </c>
      <c r="BI132" t="s">
        <v>9782</v>
      </c>
      <c r="BJ132" t="s">
        <v>9794</v>
      </c>
    </row>
    <row r="133" spans="1:62" x14ac:dyDescent="0.35">
      <c r="A133">
        <v>38490404</v>
      </c>
      <c r="B133" t="s">
        <v>98</v>
      </c>
      <c r="C133" t="s">
        <v>75</v>
      </c>
      <c r="D133" t="s">
        <v>85</v>
      </c>
      <c r="E133" t="s">
        <v>603</v>
      </c>
      <c r="F133">
        <v>39696428</v>
      </c>
      <c r="I133" s="1">
        <v>43528</v>
      </c>
      <c r="J133">
        <v>43558.687824074077</v>
      </c>
      <c r="K133" t="s">
        <v>604</v>
      </c>
      <c r="L133" t="s">
        <v>65</v>
      </c>
      <c r="M133" t="s">
        <v>197</v>
      </c>
      <c r="N133" t="s">
        <v>198</v>
      </c>
      <c r="O133" t="s">
        <v>168</v>
      </c>
      <c r="P133" t="s">
        <v>199</v>
      </c>
      <c r="Q133" t="s">
        <v>70</v>
      </c>
      <c r="R133" t="s">
        <v>605</v>
      </c>
      <c r="S133" t="s">
        <v>71</v>
      </c>
      <c r="T133" t="s">
        <v>606</v>
      </c>
      <c r="U133">
        <v>0</v>
      </c>
      <c r="V133">
        <v>0</v>
      </c>
      <c r="W133">
        <v>0</v>
      </c>
      <c r="X133">
        <v>1</v>
      </c>
      <c r="Y133">
        <v>0</v>
      </c>
      <c r="Z133">
        <v>0</v>
      </c>
      <c r="AA133">
        <v>0</v>
      </c>
      <c r="AB133">
        <v>0</v>
      </c>
      <c r="AC133">
        <v>1</v>
      </c>
      <c r="AD133">
        <v>0</v>
      </c>
      <c r="AE133">
        <v>0</v>
      </c>
      <c r="AF133">
        <v>0</v>
      </c>
      <c r="AG133">
        <v>0</v>
      </c>
      <c r="AH133">
        <v>0</v>
      </c>
      <c r="AI133">
        <v>0</v>
      </c>
      <c r="AJ133">
        <v>0</v>
      </c>
      <c r="AK133">
        <v>0</v>
      </c>
      <c r="AL133">
        <v>0</v>
      </c>
      <c r="AM133">
        <v>0</v>
      </c>
      <c r="AN133">
        <v>0</v>
      </c>
      <c r="AO133">
        <v>0</v>
      </c>
      <c r="AP133">
        <v>0</v>
      </c>
      <c r="AQ133">
        <v>0</v>
      </c>
      <c r="AR133">
        <v>0</v>
      </c>
      <c r="AS133">
        <v>0</v>
      </c>
      <c r="AT133">
        <v>43530</v>
      </c>
      <c r="AU133">
        <v>43558</v>
      </c>
      <c r="AV133">
        <v>0</v>
      </c>
      <c r="AW133">
        <v>1</v>
      </c>
      <c r="AX133">
        <v>0</v>
      </c>
      <c r="AY133">
        <v>2019</v>
      </c>
      <c r="AZ133">
        <v>3</v>
      </c>
      <c r="BA133">
        <v>30</v>
      </c>
      <c r="BB133">
        <v>2</v>
      </c>
      <c r="BC133">
        <v>60000</v>
      </c>
      <c r="BD133">
        <v>79999</v>
      </c>
      <c r="BE133" t="s">
        <v>90</v>
      </c>
      <c r="BF133">
        <v>2019</v>
      </c>
      <c r="BG133" t="s">
        <v>104</v>
      </c>
      <c r="BH133" t="s">
        <v>59</v>
      </c>
      <c r="BI133" t="s">
        <v>9782</v>
      </c>
      <c r="BJ133" t="s">
        <v>9794</v>
      </c>
    </row>
    <row r="134" spans="1:62" x14ac:dyDescent="0.35">
      <c r="A134">
        <v>38490423</v>
      </c>
      <c r="B134" t="s">
        <v>116</v>
      </c>
      <c r="C134" t="s">
        <v>75</v>
      </c>
      <c r="D134" t="s">
        <v>165</v>
      </c>
      <c r="E134" t="s">
        <v>607</v>
      </c>
      <c r="F134">
        <v>25395658</v>
      </c>
      <c r="G134" t="s">
        <v>608</v>
      </c>
      <c r="I134" s="1">
        <v>43528</v>
      </c>
      <c r="J134">
        <v>43558.999988425923</v>
      </c>
      <c r="K134" t="s">
        <v>609</v>
      </c>
      <c r="L134" t="s">
        <v>65</v>
      </c>
      <c r="M134" t="s">
        <v>120</v>
      </c>
      <c r="N134" t="s">
        <v>121</v>
      </c>
      <c r="Q134" t="s">
        <v>70</v>
      </c>
      <c r="R134" t="s">
        <v>610</v>
      </c>
      <c r="S134" t="s">
        <v>71</v>
      </c>
      <c r="T134" t="s">
        <v>611</v>
      </c>
      <c r="U134">
        <v>0</v>
      </c>
      <c r="V134">
        <v>1</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43530</v>
      </c>
      <c r="AU134">
        <v>43558</v>
      </c>
      <c r="AV134">
        <v>0</v>
      </c>
      <c r="AW134">
        <v>1</v>
      </c>
      <c r="AX134">
        <v>0</v>
      </c>
      <c r="AY134">
        <v>2019</v>
      </c>
      <c r="AZ134">
        <v>3</v>
      </c>
      <c r="BA134">
        <v>30</v>
      </c>
      <c r="BB134">
        <v>1</v>
      </c>
      <c r="BF134">
        <v>2019</v>
      </c>
      <c r="BG134" t="s">
        <v>104</v>
      </c>
      <c r="BH134" t="s">
        <v>59</v>
      </c>
      <c r="BI134" t="s">
        <v>9782</v>
      </c>
      <c r="BJ134" t="s">
        <v>9794</v>
      </c>
    </row>
    <row r="135" spans="1:62" x14ac:dyDescent="0.35">
      <c r="A135">
        <v>38490810</v>
      </c>
      <c r="B135" t="s">
        <v>612</v>
      </c>
      <c r="C135" t="s">
        <v>75</v>
      </c>
      <c r="D135" t="s">
        <v>85</v>
      </c>
      <c r="E135" t="s">
        <v>86</v>
      </c>
      <c r="F135">
        <v>39407892</v>
      </c>
      <c r="I135" s="1">
        <v>43528</v>
      </c>
      <c r="J135">
        <v>43558.999988425923</v>
      </c>
      <c r="K135" t="s">
        <v>613</v>
      </c>
      <c r="L135" t="s">
        <v>65</v>
      </c>
      <c r="M135" t="s">
        <v>66</v>
      </c>
      <c r="N135" t="s">
        <v>67</v>
      </c>
      <c r="Q135" t="s">
        <v>102</v>
      </c>
      <c r="R135" t="s">
        <v>614</v>
      </c>
      <c r="S135" t="s">
        <v>71</v>
      </c>
      <c r="T135" t="s">
        <v>615</v>
      </c>
      <c r="U135">
        <v>1</v>
      </c>
      <c r="V135">
        <v>0</v>
      </c>
      <c r="W135">
        <v>0</v>
      </c>
      <c r="X135">
        <v>1</v>
      </c>
      <c r="Y135">
        <v>0</v>
      </c>
      <c r="Z135">
        <v>0</v>
      </c>
      <c r="AA135">
        <v>0</v>
      </c>
      <c r="AB135">
        <v>0</v>
      </c>
      <c r="AC135">
        <v>0</v>
      </c>
      <c r="AD135">
        <v>0</v>
      </c>
      <c r="AE135">
        <v>1</v>
      </c>
      <c r="AF135">
        <v>0</v>
      </c>
      <c r="AG135">
        <v>0</v>
      </c>
      <c r="AH135">
        <v>1</v>
      </c>
      <c r="AI135">
        <v>0</v>
      </c>
      <c r="AJ135">
        <v>0</v>
      </c>
      <c r="AK135">
        <v>0</v>
      </c>
      <c r="AL135">
        <v>0</v>
      </c>
      <c r="AM135">
        <v>0</v>
      </c>
      <c r="AN135">
        <v>0</v>
      </c>
      <c r="AO135">
        <v>0</v>
      </c>
      <c r="AP135">
        <v>0</v>
      </c>
      <c r="AQ135">
        <v>0</v>
      </c>
      <c r="AR135">
        <v>0</v>
      </c>
      <c r="AS135">
        <v>0</v>
      </c>
      <c r="AT135">
        <v>43530</v>
      </c>
      <c r="AU135">
        <v>43535</v>
      </c>
      <c r="AV135">
        <v>1</v>
      </c>
      <c r="AW135">
        <v>1</v>
      </c>
      <c r="AX135">
        <v>0</v>
      </c>
      <c r="AY135">
        <v>2019</v>
      </c>
      <c r="AZ135">
        <v>3</v>
      </c>
      <c r="BA135">
        <v>30</v>
      </c>
      <c r="BB135">
        <v>4</v>
      </c>
      <c r="BC135">
        <v>400</v>
      </c>
      <c r="BD135">
        <v>600</v>
      </c>
      <c r="BE135" t="s">
        <v>546</v>
      </c>
      <c r="BF135">
        <v>2019</v>
      </c>
      <c r="BG135" t="s">
        <v>73</v>
      </c>
      <c r="BH135" t="s">
        <v>59</v>
      </c>
      <c r="BI135" t="s">
        <v>9782</v>
      </c>
      <c r="BJ135" t="s">
        <v>9794</v>
      </c>
    </row>
    <row r="136" spans="1:62" x14ac:dyDescent="0.35">
      <c r="A136">
        <v>38492604</v>
      </c>
      <c r="B136" t="s">
        <v>98</v>
      </c>
      <c r="C136" t="s">
        <v>75</v>
      </c>
      <c r="D136" t="s">
        <v>159</v>
      </c>
      <c r="E136" t="s">
        <v>616</v>
      </c>
      <c r="F136">
        <v>39897924</v>
      </c>
      <c r="I136" s="1">
        <v>43528</v>
      </c>
      <c r="J136">
        <v>43558.999988425923</v>
      </c>
      <c r="K136" t="s">
        <v>617</v>
      </c>
      <c r="L136" t="s">
        <v>65</v>
      </c>
      <c r="M136" t="s">
        <v>66</v>
      </c>
      <c r="N136" t="s">
        <v>67</v>
      </c>
      <c r="Q136" t="s">
        <v>102</v>
      </c>
      <c r="S136" t="s">
        <v>82</v>
      </c>
      <c r="T136" t="s">
        <v>618</v>
      </c>
      <c r="U136">
        <v>0</v>
      </c>
      <c r="V136">
        <v>1</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43530</v>
      </c>
      <c r="AU136">
        <v>43558</v>
      </c>
      <c r="AV136">
        <v>1</v>
      </c>
      <c r="AW136">
        <v>1</v>
      </c>
      <c r="AX136">
        <v>0</v>
      </c>
      <c r="AY136">
        <v>2019</v>
      </c>
      <c r="AZ136">
        <v>3</v>
      </c>
      <c r="BA136">
        <v>30</v>
      </c>
      <c r="BB136">
        <v>1</v>
      </c>
      <c r="BF136">
        <v>2019</v>
      </c>
      <c r="BG136" t="s">
        <v>73</v>
      </c>
      <c r="BH136" t="s">
        <v>9822</v>
      </c>
      <c r="BI136" t="s">
        <v>9782</v>
      </c>
      <c r="BJ136" t="s">
        <v>9794</v>
      </c>
    </row>
    <row r="137" spans="1:62" x14ac:dyDescent="0.35">
      <c r="A137">
        <v>38494885</v>
      </c>
      <c r="B137" t="s">
        <v>619</v>
      </c>
      <c r="C137" t="s">
        <v>369</v>
      </c>
      <c r="D137" t="s">
        <v>388</v>
      </c>
      <c r="E137" t="s">
        <v>620</v>
      </c>
      <c r="F137">
        <v>20357645</v>
      </c>
      <c r="G137" t="s">
        <v>620</v>
      </c>
      <c r="I137" s="1">
        <v>43529</v>
      </c>
      <c r="J137">
        <v>43559.999988425923</v>
      </c>
      <c r="K137" t="s">
        <v>621</v>
      </c>
      <c r="L137" t="s">
        <v>65</v>
      </c>
      <c r="M137" t="s">
        <v>120</v>
      </c>
      <c r="N137" t="s">
        <v>121</v>
      </c>
      <c r="Q137" t="s">
        <v>70</v>
      </c>
      <c r="R137" t="s">
        <v>622</v>
      </c>
      <c r="S137" t="s">
        <v>71</v>
      </c>
      <c r="T137" t="s">
        <v>623</v>
      </c>
      <c r="U137">
        <v>0</v>
      </c>
      <c r="V137">
        <v>0</v>
      </c>
      <c r="W137">
        <v>0</v>
      </c>
      <c r="X137">
        <v>1</v>
      </c>
      <c r="Y137">
        <v>0</v>
      </c>
      <c r="Z137">
        <v>0</v>
      </c>
      <c r="AA137">
        <v>0</v>
      </c>
      <c r="AB137">
        <v>0</v>
      </c>
      <c r="AC137">
        <v>0</v>
      </c>
      <c r="AD137">
        <v>0</v>
      </c>
      <c r="AE137">
        <v>1</v>
      </c>
      <c r="AF137">
        <v>0</v>
      </c>
      <c r="AG137">
        <v>0</v>
      </c>
      <c r="AH137">
        <v>0</v>
      </c>
      <c r="AI137">
        <v>0</v>
      </c>
      <c r="AJ137">
        <v>0</v>
      </c>
      <c r="AK137">
        <v>0</v>
      </c>
      <c r="AL137">
        <v>0</v>
      </c>
      <c r="AM137">
        <v>0</v>
      </c>
      <c r="AN137">
        <v>0</v>
      </c>
      <c r="AO137">
        <v>0</v>
      </c>
      <c r="AP137">
        <v>0</v>
      </c>
      <c r="AQ137">
        <v>0</v>
      </c>
      <c r="AR137">
        <v>0</v>
      </c>
      <c r="AS137">
        <v>0</v>
      </c>
      <c r="AT137">
        <v>43530</v>
      </c>
      <c r="AU137">
        <v>43535</v>
      </c>
      <c r="AV137">
        <v>0</v>
      </c>
      <c r="AW137">
        <v>1</v>
      </c>
      <c r="AX137">
        <v>0</v>
      </c>
      <c r="AY137">
        <v>2019</v>
      </c>
      <c r="AZ137">
        <v>3</v>
      </c>
      <c r="BA137">
        <v>30</v>
      </c>
      <c r="BB137">
        <v>2</v>
      </c>
      <c r="BF137">
        <v>2019</v>
      </c>
      <c r="BG137" t="s">
        <v>104</v>
      </c>
      <c r="BH137" t="s">
        <v>59</v>
      </c>
      <c r="BI137" t="s">
        <v>9782</v>
      </c>
      <c r="BJ137" t="s">
        <v>9795</v>
      </c>
    </row>
    <row r="138" spans="1:62" x14ac:dyDescent="0.35">
      <c r="A138">
        <v>38495208</v>
      </c>
      <c r="B138" t="s">
        <v>116</v>
      </c>
      <c r="C138" t="s">
        <v>176</v>
      </c>
      <c r="D138" t="s">
        <v>177</v>
      </c>
      <c r="E138" t="s">
        <v>178</v>
      </c>
      <c r="F138">
        <v>32277792</v>
      </c>
      <c r="I138" s="1">
        <v>43529</v>
      </c>
      <c r="J138">
        <v>43559.999988425923</v>
      </c>
      <c r="K138" t="s">
        <v>624</v>
      </c>
      <c r="L138" t="s">
        <v>65</v>
      </c>
      <c r="M138" t="s">
        <v>120</v>
      </c>
      <c r="N138" t="s">
        <v>121</v>
      </c>
      <c r="O138" t="s">
        <v>168</v>
      </c>
      <c r="P138" t="s">
        <v>122</v>
      </c>
      <c r="Q138" t="s">
        <v>70</v>
      </c>
      <c r="S138" t="s">
        <v>71</v>
      </c>
      <c r="T138" t="s">
        <v>625</v>
      </c>
      <c r="U138">
        <v>1</v>
      </c>
      <c r="V138">
        <v>1</v>
      </c>
      <c r="W138">
        <v>1</v>
      </c>
      <c r="X138">
        <v>1</v>
      </c>
      <c r="Y138">
        <v>0</v>
      </c>
      <c r="Z138">
        <v>0</v>
      </c>
      <c r="AA138">
        <v>0</v>
      </c>
      <c r="AB138">
        <v>0</v>
      </c>
      <c r="AC138">
        <v>0</v>
      </c>
      <c r="AD138">
        <v>1</v>
      </c>
      <c r="AE138">
        <v>1</v>
      </c>
      <c r="AF138">
        <v>0</v>
      </c>
      <c r="AG138">
        <v>1</v>
      </c>
      <c r="AH138">
        <v>1</v>
      </c>
      <c r="AI138">
        <v>0</v>
      </c>
      <c r="AJ138">
        <v>0</v>
      </c>
      <c r="AK138">
        <v>0</v>
      </c>
      <c r="AL138">
        <v>0</v>
      </c>
      <c r="AM138">
        <v>0</v>
      </c>
      <c r="AN138">
        <v>0</v>
      </c>
      <c r="AO138">
        <v>0</v>
      </c>
      <c r="AP138">
        <v>0</v>
      </c>
      <c r="AQ138">
        <v>0</v>
      </c>
      <c r="AR138">
        <v>0</v>
      </c>
      <c r="AS138">
        <v>0</v>
      </c>
      <c r="AT138">
        <v>43530</v>
      </c>
      <c r="AU138">
        <v>43543</v>
      </c>
      <c r="AV138">
        <v>0</v>
      </c>
      <c r="AW138">
        <v>1</v>
      </c>
      <c r="AX138">
        <v>0</v>
      </c>
      <c r="AY138">
        <v>2019</v>
      </c>
      <c r="AZ138">
        <v>3</v>
      </c>
      <c r="BA138">
        <v>30</v>
      </c>
      <c r="BB138">
        <v>8</v>
      </c>
      <c r="BF138">
        <v>2019</v>
      </c>
      <c r="BG138" t="s">
        <v>104</v>
      </c>
      <c r="BH138" t="s">
        <v>9822</v>
      </c>
      <c r="BI138" t="s">
        <v>9782</v>
      </c>
      <c r="BJ138" t="s">
        <v>9795</v>
      </c>
    </row>
    <row r="139" spans="1:62" x14ac:dyDescent="0.35">
      <c r="A139">
        <v>38497216</v>
      </c>
      <c r="B139" t="s">
        <v>98</v>
      </c>
      <c r="C139" t="s">
        <v>142</v>
      </c>
      <c r="D139" t="s">
        <v>477</v>
      </c>
      <c r="E139" t="s">
        <v>147</v>
      </c>
      <c r="F139">
        <v>4566650</v>
      </c>
      <c r="I139" s="1">
        <v>43529</v>
      </c>
      <c r="J139">
        <v>43559.999988425923</v>
      </c>
      <c r="K139" t="s">
        <v>626</v>
      </c>
      <c r="L139" t="s">
        <v>65</v>
      </c>
      <c r="M139" t="s">
        <v>66</v>
      </c>
      <c r="N139" t="s">
        <v>67</v>
      </c>
      <c r="P139" t="s">
        <v>69</v>
      </c>
      <c r="Q139" t="s">
        <v>102</v>
      </c>
      <c r="S139" t="s">
        <v>71</v>
      </c>
      <c r="T139" t="s">
        <v>627</v>
      </c>
      <c r="U139">
        <v>1</v>
      </c>
      <c r="V139">
        <v>1</v>
      </c>
      <c r="W139">
        <v>0</v>
      </c>
      <c r="X139">
        <v>1</v>
      </c>
      <c r="Y139">
        <v>0</v>
      </c>
      <c r="Z139">
        <v>0</v>
      </c>
      <c r="AA139">
        <v>0</v>
      </c>
      <c r="AB139">
        <v>0</v>
      </c>
      <c r="AC139">
        <v>0</v>
      </c>
      <c r="AD139">
        <v>0</v>
      </c>
      <c r="AE139">
        <v>0</v>
      </c>
      <c r="AF139">
        <v>0</v>
      </c>
      <c r="AG139">
        <v>1</v>
      </c>
      <c r="AH139">
        <v>0</v>
      </c>
      <c r="AI139">
        <v>0</v>
      </c>
      <c r="AJ139">
        <v>0</v>
      </c>
      <c r="AK139">
        <v>0</v>
      </c>
      <c r="AL139">
        <v>0</v>
      </c>
      <c r="AM139">
        <v>0</v>
      </c>
      <c r="AN139">
        <v>0</v>
      </c>
      <c r="AO139">
        <v>0</v>
      </c>
      <c r="AP139">
        <v>0</v>
      </c>
      <c r="AQ139">
        <v>0</v>
      </c>
      <c r="AR139">
        <v>0</v>
      </c>
      <c r="AS139">
        <v>0</v>
      </c>
      <c r="AT139">
        <v>43530</v>
      </c>
      <c r="AU139">
        <v>43559</v>
      </c>
      <c r="AV139">
        <v>1</v>
      </c>
      <c r="AW139">
        <v>1</v>
      </c>
      <c r="AX139">
        <v>0</v>
      </c>
      <c r="AY139">
        <v>2019</v>
      </c>
      <c r="AZ139">
        <v>3</v>
      </c>
      <c r="BA139">
        <v>30</v>
      </c>
      <c r="BB139">
        <v>4</v>
      </c>
      <c r="BF139">
        <v>2019</v>
      </c>
      <c r="BG139" t="s">
        <v>73</v>
      </c>
      <c r="BH139" t="s">
        <v>9822</v>
      </c>
      <c r="BI139" t="s">
        <v>9782</v>
      </c>
      <c r="BJ139" t="s">
        <v>9795</v>
      </c>
    </row>
    <row r="140" spans="1:62" x14ac:dyDescent="0.35">
      <c r="A140">
        <v>38497540</v>
      </c>
      <c r="B140" t="s">
        <v>329</v>
      </c>
      <c r="C140" t="s">
        <v>75</v>
      </c>
      <c r="D140" t="s">
        <v>236</v>
      </c>
      <c r="E140" t="s">
        <v>330</v>
      </c>
      <c r="F140">
        <v>25851365</v>
      </c>
      <c r="I140" s="1">
        <v>43529</v>
      </c>
      <c r="J140">
        <v>43559.999988425923</v>
      </c>
      <c r="K140" t="s">
        <v>331</v>
      </c>
      <c r="L140" t="s">
        <v>65</v>
      </c>
      <c r="M140" t="s">
        <v>120</v>
      </c>
      <c r="N140" t="s">
        <v>121</v>
      </c>
      <c r="O140" t="s">
        <v>168</v>
      </c>
      <c r="P140" t="s">
        <v>122</v>
      </c>
      <c r="Q140" t="s">
        <v>70</v>
      </c>
      <c r="R140" t="s">
        <v>332</v>
      </c>
      <c r="S140" t="s">
        <v>71</v>
      </c>
      <c r="T140" t="s">
        <v>628</v>
      </c>
      <c r="U140">
        <v>0</v>
      </c>
      <c r="V140">
        <v>0</v>
      </c>
      <c r="W140">
        <v>0</v>
      </c>
      <c r="X140">
        <v>0</v>
      </c>
      <c r="Y140">
        <v>0</v>
      </c>
      <c r="Z140">
        <v>0</v>
      </c>
      <c r="AA140">
        <v>0</v>
      </c>
      <c r="AB140">
        <v>0</v>
      </c>
      <c r="AC140">
        <v>0</v>
      </c>
      <c r="AD140">
        <v>0</v>
      </c>
      <c r="AE140">
        <v>0</v>
      </c>
      <c r="AF140">
        <v>0</v>
      </c>
      <c r="AG140">
        <v>1</v>
      </c>
      <c r="AH140">
        <v>0</v>
      </c>
      <c r="AI140">
        <v>0</v>
      </c>
      <c r="AJ140">
        <v>0</v>
      </c>
      <c r="AK140">
        <v>0</v>
      </c>
      <c r="AL140">
        <v>0</v>
      </c>
      <c r="AM140">
        <v>0</v>
      </c>
      <c r="AN140">
        <v>0</v>
      </c>
      <c r="AO140">
        <v>0</v>
      </c>
      <c r="AP140">
        <v>0</v>
      </c>
      <c r="AQ140">
        <v>0</v>
      </c>
      <c r="AR140">
        <v>0</v>
      </c>
      <c r="AS140">
        <v>0</v>
      </c>
      <c r="AT140">
        <v>43530</v>
      </c>
      <c r="AU140">
        <v>43535</v>
      </c>
      <c r="AV140">
        <v>1</v>
      </c>
      <c r="AW140">
        <v>1</v>
      </c>
      <c r="AX140">
        <v>0</v>
      </c>
      <c r="AY140">
        <v>2019</v>
      </c>
      <c r="AZ140">
        <v>3</v>
      </c>
      <c r="BA140">
        <v>30</v>
      </c>
      <c r="BB140">
        <v>1</v>
      </c>
      <c r="BF140">
        <v>2019</v>
      </c>
      <c r="BG140" t="s">
        <v>73</v>
      </c>
      <c r="BH140" t="s">
        <v>59</v>
      </c>
      <c r="BI140" t="s">
        <v>9782</v>
      </c>
      <c r="BJ140" t="s">
        <v>9795</v>
      </c>
    </row>
    <row r="141" spans="1:62" x14ac:dyDescent="0.35">
      <c r="A141">
        <v>38500467</v>
      </c>
      <c r="B141" t="s">
        <v>629</v>
      </c>
      <c r="C141" t="s">
        <v>61</v>
      </c>
      <c r="D141" t="s">
        <v>62</v>
      </c>
      <c r="E141" t="s">
        <v>137</v>
      </c>
      <c r="F141">
        <v>19999086</v>
      </c>
      <c r="G141" t="s">
        <v>137</v>
      </c>
      <c r="I141" s="1">
        <v>43529</v>
      </c>
      <c r="J141">
        <v>43559.999988425923</v>
      </c>
      <c r="K141" t="s">
        <v>630</v>
      </c>
      <c r="L141" t="s">
        <v>65</v>
      </c>
      <c r="M141" t="s">
        <v>197</v>
      </c>
      <c r="N141" t="s">
        <v>198</v>
      </c>
      <c r="O141" t="s">
        <v>168</v>
      </c>
      <c r="P141" t="s">
        <v>631</v>
      </c>
      <c r="Q141" t="s">
        <v>70</v>
      </c>
      <c r="R141" t="s">
        <v>632</v>
      </c>
      <c r="S141" t="s">
        <v>71</v>
      </c>
      <c r="T141" t="s">
        <v>633</v>
      </c>
      <c r="U141">
        <v>0</v>
      </c>
      <c r="V141">
        <v>0</v>
      </c>
      <c r="W141">
        <v>0</v>
      </c>
      <c r="X141">
        <v>0</v>
      </c>
      <c r="Y141">
        <v>0</v>
      </c>
      <c r="Z141">
        <v>0</v>
      </c>
      <c r="AA141">
        <v>0</v>
      </c>
      <c r="AB141">
        <v>0</v>
      </c>
      <c r="AC141">
        <v>1</v>
      </c>
      <c r="AD141">
        <v>0</v>
      </c>
      <c r="AE141">
        <v>0</v>
      </c>
      <c r="AF141">
        <v>1</v>
      </c>
      <c r="AG141">
        <v>0</v>
      </c>
      <c r="AH141">
        <v>0</v>
      </c>
      <c r="AI141">
        <v>0</v>
      </c>
      <c r="AJ141">
        <v>0</v>
      </c>
      <c r="AK141">
        <v>0</v>
      </c>
      <c r="AL141">
        <v>0</v>
      </c>
      <c r="AM141">
        <v>0</v>
      </c>
      <c r="AN141">
        <v>0</v>
      </c>
      <c r="AO141">
        <v>0</v>
      </c>
      <c r="AP141">
        <v>0</v>
      </c>
      <c r="AQ141">
        <v>0</v>
      </c>
      <c r="AR141">
        <v>0</v>
      </c>
      <c r="AS141">
        <v>0</v>
      </c>
      <c r="AT141">
        <v>43530</v>
      </c>
      <c r="AU141">
        <v>43535</v>
      </c>
      <c r="AV141">
        <v>0</v>
      </c>
      <c r="AW141">
        <v>1</v>
      </c>
      <c r="AX141">
        <v>0</v>
      </c>
      <c r="AY141">
        <v>2019</v>
      </c>
      <c r="AZ141">
        <v>3</v>
      </c>
      <c r="BA141">
        <v>30</v>
      </c>
      <c r="BB141">
        <v>2</v>
      </c>
      <c r="BC141">
        <v>97276</v>
      </c>
      <c r="BD141">
        <v>105269</v>
      </c>
      <c r="BE141" t="s">
        <v>90</v>
      </c>
      <c r="BF141">
        <v>2019</v>
      </c>
      <c r="BG141" t="s">
        <v>104</v>
      </c>
      <c r="BH141" t="s">
        <v>59</v>
      </c>
      <c r="BI141" t="s">
        <v>9782</v>
      </c>
      <c r="BJ141" t="s">
        <v>9795</v>
      </c>
    </row>
    <row r="142" spans="1:62" x14ac:dyDescent="0.35">
      <c r="A142">
        <v>38500468</v>
      </c>
      <c r="B142" t="s">
        <v>629</v>
      </c>
      <c r="C142" t="s">
        <v>142</v>
      </c>
      <c r="D142" t="s">
        <v>143</v>
      </c>
      <c r="E142" t="s">
        <v>137</v>
      </c>
      <c r="F142">
        <v>19999086</v>
      </c>
      <c r="G142" t="s">
        <v>137</v>
      </c>
      <c r="I142" s="1">
        <v>43529</v>
      </c>
      <c r="J142">
        <v>43559.999988425923</v>
      </c>
      <c r="K142" t="s">
        <v>630</v>
      </c>
      <c r="L142" t="s">
        <v>65</v>
      </c>
      <c r="M142" t="s">
        <v>197</v>
      </c>
      <c r="N142" t="s">
        <v>198</v>
      </c>
      <c r="O142" t="s">
        <v>168</v>
      </c>
      <c r="P142" t="s">
        <v>631</v>
      </c>
      <c r="Q142" t="s">
        <v>70</v>
      </c>
      <c r="R142" t="s">
        <v>632</v>
      </c>
      <c r="S142" t="s">
        <v>71</v>
      </c>
      <c r="T142" t="s">
        <v>634</v>
      </c>
      <c r="U142">
        <v>0</v>
      </c>
      <c r="V142">
        <v>0</v>
      </c>
      <c r="W142">
        <v>0</v>
      </c>
      <c r="X142">
        <v>0</v>
      </c>
      <c r="Y142">
        <v>0</v>
      </c>
      <c r="Z142">
        <v>0</v>
      </c>
      <c r="AA142">
        <v>0</v>
      </c>
      <c r="AB142">
        <v>0</v>
      </c>
      <c r="AC142">
        <v>1</v>
      </c>
      <c r="AD142">
        <v>0</v>
      </c>
      <c r="AE142">
        <v>0</v>
      </c>
      <c r="AF142">
        <v>1</v>
      </c>
      <c r="AG142">
        <v>0</v>
      </c>
      <c r="AH142">
        <v>0</v>
      </c>
      <c r="AI142">
        <v>0</v>
      </c>
      <c r="AJ142">
        <v>0</v>
      </c>
      <c r="AK142">
        <v>0</v>
      </c>
      <c r="AL142">
        <v>0</v>
      </c>
      <c r="AM142">
        <v>0</v>
      </c>
      <c r="AN142">
        <v>0</v>
      </c>
      <c r="AO142">
        <v>0</v>
      </c>
      <c r="AP142">
        <v>0</v>
      </c>
      <c r="AQ142">
        <v>0</v>
      </c>
      <c r="AR142">
        <v>0</v>
      </c>
      <c r="AS142">
        <v>0</v>
      </c>
      <c r="AT142">
        <v>43530</v>
      </c>
      <c r="AU142">
        <v>43535</v>
      </c>
      <c r="AV142">
        <v>0</v>
      </c>
      <c r="AW142">
        <v>1</v>
      </c>
      <c r="AX142">
        <v>1</v>
      </c>
      <c r="AY142">
        <v>2019</v>
      </c>
      <c r="AZ142">
        <v>3</v>
      </c>
      <c r="BA142">
        <v>30</v>
      </c>
      <c r="BB142">
        <v>2</v>
      </c>
      <c r="BC142">
        <v>97276</v>
      </c>
      <c r="BD142">
        <v>105269</v>
      </c>
      <c r="BE142" t="s">
        <v>90</v>
      </c>
      <c r="BF142">
        <v>2019</v>
      </c>
      <c r="BG142" t="s">
        <v>104</v>
      </c>
      <c r="BH142" t="s">
        <v>59</v>
      </c>
      <c r="BI142" t="s">
        <v>9782</v>
      </c>
      <c r="BJ142" t="s">
        <v>9795</v>
      </c>
    </row>
    <row r="143" spans="1:62" x14ac:dyDescent="0.35">
      <c r="A143">
        <v>38502353</v>
      </c>
      <c r="B143" t="s">
        <v>635</v>
      </c>
      <c r="C143" t="s">
        <v>75</v>
      </c>
      <c r="D143" t="s">
        <v>117</v>
      </c>
      <c r="E143" t="s">
        <v>636</v>
      </c>
      <c r="F143">
        <v>39407882</v>
      </c>
      <c r="I143" s="1">
        <v>43529</v>
      </c>
      <c r="J143">
        <v>43559.735810185193</v>
      </c>
      <c r="K143" t="s">
        <v>637</v>
      </c>
      <c r="L143" t="s">
        <v>65</v>
      </c>
      <c r="M143" t="s">
        <v>66</v>
      </c>
      <c r="N143" t="s">
        <v>67</v>
      </c>
      <c r="O143" t="s">
        <v>68</v>
      </c>
      <c r="P143" t="s">
        <v>638</v>
      </c>
      <c r="Q143" t="s">
        <v>70</v>
      </c>
      <c r="S143" t="s">
        <v>71</v>
      </c>
      <c r="T143" t="s">
        <v>639</v>
      </c>
      <c r="U143">
        <v>0</v>
      </c>
      <c r="V143">
        <v>0</v>
      </c>
      <c r="W143">
        <v>0</v>
      </c>
      <c r="X143">
        <v>0</v>
      </c>
      <c r="Y143">
        <v>0</v>
      </c>
      <c r="Z143">
        <v>0</v>
      </c>
      <c r="AA143">
        <v>0</v>
      </c>
      <c r="AB143">
        <v>1</v>
      </c>
      <c r="AC143">
        <v>0</v>
      </c>
      <c r="AD143">
        <v>0</v>
      </c>
      <c r="AE143">
        <v>0</v>
      </c>
      <c r="AF143">
        <v>0</v>
      </c>
      <c r="AG143">
        <v>0</v>
      </c>
      <c r="AH143">
        <v>0</v>
      </c>
      <c r="AI143">
        <v>0</v>
      </c>
      <c r="AJ143">
        <v>0</v>
      </c>
      <c r="AK143">
        <v>0</v>
      </c>
      <c r="AL143">
        <v>0</v>
      </c>
      <c r="AM143">
        <v>0</v>
      </c>
      <c r="AN143">
        <v>0</v>
      </c>
      <c r="AO143">
        <v>0</v>
      </c>
      <c r="AP143">
        <v>0</v>
      </c>
      <c r="AQ143">
        <v>0</v>
      </c>
      <c r="AR143">
        <v>0</v>
      </c>
      <c r="AS143">
        <v>0</v>
      </c>
      <c r="AT143">
        <v>43530</v>
      </c>
      <c r="AU143">
        <v>43558</v>
      </c>
      <c r="AV143">
        <v>0</v>
      </c>
      <c r="AW143">
        <v>1</v>
      </c>
      <c r="AX143">
        <v>0</v>
      </c>
      <c r="AY143">
        <v>2019</v>
      </c>
      <c r="AZ143">
        <v>3</v>
      </c>
      <c r="BA143">
        <v>29</v>
      </c>
      <c r="BB143">
        <v>1</v>
      </c>
      <c r="BF143">
        <v>2019</v>
      </c>
      <c r="BG143" t="s">
        <v>104</v>
      </c>
      <c r="BH143" t="s">
        <v>9822</v>
      </c>
      <c r="BI143" t="s">
        <v>9782</v>
      </c>
      <c r="BJ143" t="s">
        <v>9795</v>
      </c>
    </row>
    <row r="144" spans="1:62" x14ac:dyDescent="0.35">
      <c r="A144">
        <v>38502572</v>
      </c>
      <c r="B144" t="s">
        <v>640</v>
      </c>
      <c r="C144" t="s">
        <v>75</v>
      </c>
      <c r="D144" t="s">
        <v>76</v>
      </c>
      <c r="E144" t="s">
        <v>291</v>
      </c>
      <c r="F144">
        <v>24101490</v>
      </c>
      <c r="I144" s="1">
        <v>43529</v>
      </c>
      <c r="J144">
        <v>43559.999988425923</v>
      </c>
      <c r="K144" t="s">
        <v>641</v>
      </c>
      <c r="L144" t="s">
        <v>65</v>
      </c>
      <c r="M144" t="s">
        <v>66</v>
      </c>
      <c r="N144" t="s">
        <v>67</v>
      </c>
      <c r="O144" t="s">
        <v>68</v>
      </c>
      <c r="P144" t="s">
        <v>69</v>
      </c>
      <c r="Q144" t="s">
        <v>70</v>
      </c>
      <c r="S144" t="s">
        <v>82</v>
      </c>
      <c r="T144" t="s">
        <v>642</v>
      </c>
      <c r="U144">
        <v>1</v>
      </c>
      <c r="V144">
        <v>1</v>
      </c>
      <c r="W144">
        <v>0</v>
      </c>
      <c r="X144">
        <v>1</v>
      </c>
      <c r="Y144">
        <v>0</v>
      </c>
      <c r="Z144">
        <v>0</v>
      </c>
      <c r="AA144">
        <v>0</v>
      </c>
      <c r="AB144">
        <v>0</v>
      </c>
      <c r="AC144">
        <v>0</v>
      </c>
      <c r="AD144">
        <v>0</v>
      </c>
      <c r="AE144">
        <v>1</v>
      </c>
      <c r="AF144">
        <v>0</v>
      </c>
      <c r="AG144">
        <v>0</v>
      </c>
      <c r="AH144">
        <v>1</v>
      </c>
      <c r="AI144">
        <v>0</v>
      </c>
      <c r="AJ144">
        <v>0</v>
      </c>
      <c r="AK144">
        <v>0</v>
      </c>
      <c r="AL144">
        <v>0</v>
      </c>
      <c r="AM144">
        <v>0</v>
      </c>
      <c r="AN144">
        <v>0</v>
      </c>
      <c r="AO144">
        <v>0</v>
      </c>
      <c r="AP144">
        <v>0</v>
      </c>
      <c r="AQ144">
        <v>0</v>
      </c>
      <c r="AR144">
        <v>0</v>
      </c>
      <c r="AS144">
        <v>0</v>
      </c>
      <c r="AT144">
        <v>43530</v>
      </c>
      <c r="AU144">
        <v>43559</v>
      </c>
      <c r="AV144">
        <v>1</v>
      </c>
      <c r="AW144">
        <v>1</v>
      </c>
      <c r="AX144">
        <v>0</v>
      </c>
      <c r="AY144">
        <v>2019</v>
      </c>
      <c r="AZ144">
        <v>3</v>
      </c>
      <c r="BA144">
        <v>30</v>
      </c>
      <c r="BB144">
        <v>5</v>
      </c>
      <c r="BF144">
        <v>2019</v>
      </c>
      <c r="BG144" t="s">
        <v>73</v>
      </c>
      <c r="BH144" t="s">
        <v>9822</v>
      </c>
      <c r="BI144" t="s">
        <v>9782</v>
      </c>
      <c r="BJ144" t="s">
        <v>9795</v>
      </c>
    </row>
    <row r="145" spans="1:62" x14ac:dyDescent="0.35">
      <c r="A145">
        <v>38503594</v>
      </c>
      <c r="B145" t="s">
        <v>643</v>
      </c>
      <c r="C145" t="s">
        <v>61</v>
      </c>
      <c r="D145" t="s">
        <v>125</v>
      </c>
      <c r="E145" t="s">
        <v>261</v>
      </c>
      <c r="F145">
        <v>22424905</v>
      </c>
      <c r="I145" s="1">
        <v>43529</v>
      </c>
      <c r="J145">
        <v>43559.999988425923</v>
      </c>
      <c r="K145" t="s">
        <v>644</v>
      </c>
      <c r="L145" t="s">
        <v>65</v>
      </c>
      <c r="M145" t="s">
        <v>66</v>
      </c>
      <c r="N145" t="s">
        <v>67</v>
      </c>
      <c r="O145" t="s">
        <v>68</v>
      </c>
      <c r="P145" t="s">
        <v>69</v>
      </c>
      <c r="Q145" t="s">
        <v>70</v>
      </c>
      <c r="S145" t="s">
        <v>71</v>
      </c>
      <c r="T145" t="s">
        <v>645</v>
      </c>
      <c r="U145">
        <v>1</v>
      </c>
      <c r="V145">
        <v>1</v>
      </c>
      <c r="W145">
        <v>0</v>
      </c>
      <c r="X145">
        <v>1</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43530</v>
      </c>
      <c r="AU145">
        <v>43559</v>
      </c>
      <c r="AV145">
        <v>1</v>
      </c>
      <c r="AW145">
        <v>1</v>
      </c>
      <c r="AX145">
        <v>0</v>
      </c>
      <c r="AY145">
        <v>2019</v>
      </c>
      <c r="AZ145">
        <v>3</v>
      </c>
      <c r="BA145">
        <v>30</v>
      </c>
      <c r="BB145">
        <v>3</v>
      </c>
      <c r="BF145">
        <v>2019</v>
      </c>
      <c r="BG145" t="s">
        <v>73</v>
      </c>
      <c r="BH145" t="s">
        <v>9822</v>
      </c>
      <c r="BI145" t="s">
        <v>9782</v>
      </c>
      <c r="BJ145" t="s">
        <v>9795</v>
      </c>
    </row>
    <row r="146" spans="1:62" x14ac:dyDescent="0.35">
      <c r="A146">
        <v>38503756</v>
      </c>
      <c r="B146" t="s">
        <v>98</v>
      </c>
      <c r="C146" t="s">
        <v>75</v>
      </c>
      <c r="D146" t="s">
        <v>85</v>
      </c>
      <c r="E146" t="s">
        <v>360</v>
      </c>
      <c r="F146">
        <v>14025083</v>
      </c>
      <c r="G146" t="s">
        <v>361</v>
      </c>
      <c r="I146" s="1">
        <v>43530</v>
      </c>
      <c r="J146">
        <v>43560.999988425923</v>
      </c>
      <c r="K146" t="s">
        <v>646</v>
      </c>
      <c r="L146" t="s">
        <v>65</v>
      </c>
      <c r="M146" t="s">
        <v>519</v>
      </c>
      <c r="N146" t="s">
        <v>520</v>
      </c>
      <c r="Q146" t="s">
        <v>70</v>
      </c>
      <c r="S146" t="s">
        <v>71</v>
      </c>
      <c r="T146" t="s">
        <v>647</v>
      </c>
      <c r="U146">
        <v>1</v>
      </c>
      <c r="V146">
        <v>1</v>
      </c>
      <c r="W146">
        <v>0</v>
      </c>
      <c r="X146">
        <v>1</v>
      </c>
      <c r="Y146">
        <v>0</v>
      </c>
      <c r="Z146">
        <v>0</v>
      </c>
      <c r="AA146">
        <v>0</v>
      </c>
      <c r="AB146">
        <v>0</v>
      </c>
      <c r="AC146">
        <v>1</v>
      </c>
      <c r="AD146">
        <v>1</v>
      </c>
      <c r="AE146">
        <v>1</v>
      </c>
      <c r="AF146">
        <v>1</v>
      </c>
      <c r="AG146">
        <v>1</v>
      </c>
      <c r="AH146">
        <v>1</v>
      </c>
      <c r="AI146">
        <v>0</v>
      </c>
      <c r="AJ146">
        <v>0</v>
      </c>
      <c r="AK146">
        <v>0</v>
      </c>
      <c r="AL146">
        <v>0</v>
      </c>
      <c r="AM146">
        <v>0</v>
      </c>
      <c r="AN146">
        <v>0</v>
      </c>
      <c r="AO146">
        <v>0</v>
      </c>
      <c r="AP146">
        <v>0</v>
      </c>
      <c r="AQ146">
        <v>0</v>
      </c>
      <c r="AR146">
        <v>0</v>
      </c>
      <c r="AS146">
        <v>0</v>
      </c>
      <c r="AT146">
        <v>43530</v>
      </c>
      <c r="AU146">
        <v>43558</v>
      </c>
      <c r="AV146">
        <v>0</v>
      </c>
      <c r="AW146">
        <v>1</v>
      </c>
      <c r="AX146">
        <v>0</v>
      </c>
      <c r="AY146">
        <v>2019</v>
      </c>
      <c r="AZ146">
        <v>3</v>
      </c>
      <c r="BA146">
        <v>30</v>
      </c>
      <c r="BB146">
        <v>9</v>
      </c>
      <c r="BF146">
        <v>2019</v>
      </c>
      <c r="BG146" t="s">
        <v>104</v>
      </c>
      <c r="BH146" t="s">
        <v>9822</v>
      </c>
      <c r="BI146" t="s">
        <v>9782</v>
      </c>
      <c r="BJ146" t="s">
        <v>9793</v>
      </c>
    </row>
    <row r="147" spans="1:62" x14ac:dyDescent="0.35">
      <c r="A147">
        <v>38507417</v>
      </c>
      <c r="B147" t="s">
        <v>98</v>
      </c>
      <c r="C147" t="s">
        <v>75</v>
      </c>
      <c r="D147" t="s">
        <v>117</v>
      </c>
      <c r="E147" t="s">
        <v>360</v>
      </c>
      <c r="F147">
        <v>14025083</v>
      </c>
      <c r="G147" t="s">
        <v>361</v>
      </c>
      <c r="I147" s="1">
        <v>43530</v>
      </c>
      <c r="J147">
        <v>43560.999988425923</v>
      </c>
      <c r="K147" t="s">
        <v>648</v>
      </c>
      <c r="L147" t="s">
        <v>65</v>
      </c>
      <c r="M147" t="s">
        <v>120</v>
      </c>
      <c r="N147" t="s">
        <v>121</v>
      </c>
      <c r="Q147" t="s">
        <v>70</v>
      </c>
      <c r="S147" t="s">
        <v>71</v>
      </c>
      <c r="T147" t="s">
        <v>649</v>
      </c>
      <c r="U147">
        <v>1</v>
      </c>
      <c r="V147">
        <v>1</v>
      </c>
      <c r="W147">
        <v>0</v>
      </c>
      <c r="X147">
        <v>1</v>
      </c>
      <c r="Y147">
        <v>0</v>
      </c>
      <c r="Z147">
        <v>0</v>
      </c>
      <c r="AA147">
        <v>0</v>
      </c>
      <c r="AB147">
        <v>0</v>
      </c>
      <c r="AC147">
        <v>1</v>
      </c>
      <c r="AD147">
        <v>1</v>
      </c>
      <c r="AE147">
        <v>1</v>
      </c>
      <c r="AF147">
        <v>1</v>
      </c>
      <c r="AG147">
        <v>1</v>
      </c>
      <c r="AH147">
        <v>1</v>
      </c>
      <c r="AI147">
        <v>0</v>
      </c>
      <c r="AJ147">
        <v>0</v>
      </c>
      <c r="AK147">
        <v>0</v>
      </c>
      <c r="AL147">
        <v>0</v>
      </c>
      <c r="AM147">
        <v>0</v>
      </c>
      <c r="AN147">
        <v>0</v>
      </c>
      <c r="AO147">
        <v>0</v>
      </c>
      <c r="AP147">
        <v>0</v>
      </c>
      <c r="AQ147">
        <v>0</v>
      </c>
      <c r="AR147">
        <v>0</v>
      </c>
      <c r="AS147">
        <v>0</v>
      </c>
      <c r="AT147">
        <v>43530</v>
      </c>
      <c r="AU147">
        <v>43560</v>
      </c>
      <c r="AV147">
        <v>0</v>
      </c>
      <c r="AW147">
        <v>1</v>
      </c>
      <c r="AX147">
        <v>0</v>
      </c>
      <c r="AY147">
        <v>2019</v>
      </c>
      <c r="AZ147">
        <v>3</v>
      </c>
      <c r="BA147">
        <v>30</v>
      </c>
      <c r="BB147">
        <v>9</v>
      </c>
      <c r="BF147">
        <v>2019</v>
      </c>
      <c r="BG147" t="s">
        <v>104</v>
      </c>
      <c r="BH147" t="s">
        <v>9822</v>
      </c>
      <c r="BI147" t="s">
        <v>9782</v>
      </c>
      <c r="BJ147" t="s">
        <v>9793</v>
      </c>
    </row>
    <row r="148" spans="1:62" x14ac:dyDescent="0.35">
      <c r="A148">
        <v>38508350</v>
      </c>
      <c r="B148" t="s">
        <v>650</v>
      </c>
      <c r="C148" t="s">
        <v>61</v>
      </c>
      <c r="D148" t="s">
        <v>125</v>
      </c>
      <c r="E148" t="s">
        <v>150</v>
      </c>
      <c r="F148">
        <v>23607501</v>
      </c>
      <c r="I148" s="1">
        <v>43530</v>
      </c>
      <c r="J148">
        <v>43560.999988425923</v>
      </c>
      <c r="K148" t="s">
        <v>651</v>
      </c>
      <c r="L148" t="s">
        <v>65</v>
      </c>
      <c r="M148" t="s">
        <v>66</v>
      </c>
      <c r="N148" t="s">
        <v>67</v>
      </c>
      <c r="O148" t="s">
        <v>68</v>
      </c>
      <c r="P148" t="s">
        <v>69</v>
      </c>
      <c r="Q148" t="s">
        <v>102</v>
      </c>
      <c r="R148" t="s">
        <v>652</v>
      </c>
      <c r="S148" t="s">
        <v>71</v>
      </c>
      <c r="T148" t="s">
        <v>653</v>
      </c>
      <c r="U148">
        <v>1</v>
      </c>
      <c r="V148">
        <v>1</v>
      </c>
      <c r="W148">
        <v>0</v>
      </c>
      <c r="X148">
        <v>1</v>
      </c>
      <c r="Y148">
        <v>0</v>
      </c>
      <c r="Z148">
        <v>0</v>
      </c>
      <c r="AA148">
        <v>0</v>
      </c>
      <c r="AB148">
        <v>0</v>
      </c>
      <c r="AC148">
        <v>0</v>
      </c>
      <c r="AD148">
        <v>0</v>
      </c>
      <c r="AE148">
        <v>0</v>
      </c>
      <c r="AF148">
        <v>0</v>
      </c>
      <c r="AG148">
        <v>1</v>
      </c>
      <c r="AH148">
        <v>0</v>
      </c>
      <c r="AI148">
        <v>0</v>
      </c>
      <c r="AJ148">
        <v>0</v>
      </c>
      <c r="AK148">
        <v>0</v>
      </c>
      <c r="AL148">
        <v>0</v>
      </c>
      <c r="AM148">
        <v>0</v>
      </c>
      <c r="AN148">
        <v>0</v>
      </c>
      <c r="AO148">
        <v>0</v>
      </c>
      <c r="AP148">
        <v>0</v>
      </c>
      <c r="AQ148">
        <v>0</v>
      </c>
      <c r="AR148">
        <v>0</v>
      </c>
      <c r="AS148">
        <v>0</v>
      </c>
      <c r="AT148">
        <v>43530</v>
      </c>
      <c r="AU148">
        <v>43560</v>
      </c>
      <c r="AV148">
        <v>1</v>
      </c>
      <c r="AW148">
        <v>1</v>
      </c>
      <c r="AX148">
        <v>0</v>
      </c>
      <c r="AY148">
        <v>2019</v>
      </c>
      <c r="AZ148">
        <v>3</v>
      </c>
      <c r="BA148">
        <v>30</v>
      </c>
      <c r="BB148">
        <v>4</v>
      </c>
      <c r="BF148">
        <v>2019</v>
      </c>
      <c r="BG148" t="s">
        <v>73</v>
      </c>
      <c r="BH148" t="s">
        <v>59</v>
      </c>
      <c r="BI148" t="s">
        <v>9782</v>
      </c>
      <c r="BJ148" t="s">
        <v>9793</v>
      </c>
    </row>
    <row r="149" spans="1:62" x14ac:dyDescent="0.35">
      <c r="A149">
        <v>38508883</v>
      </c>
      <c r="B149" t="s">
        <v>654</v>
      </c>
      <c r="C149" t="s">
        <v>75</v>
      </c>
      <c r="D149" t="s">
        <v>76</v>
      </c>
      <c r="E149" t="s">
        <v>655</v>
      </c>
      <c r="F149">
        <v>34785187</v>
      </c>
      <c r="I149" s="1">
        <v>43530</v>
      </c>
      <c r="J149">
        <v>43560.999988425923</v>
      </c>
      <c r="K149" t="s">
        <v>656</v>
      </c>
      <c r="L149" t="s">
        <v>65</v>
      </c>
      <c r="M149" t="s">
        <v>79</v>
      </c>
      <c r="N149" t="s">
        <v>80</v>
      </c>
      <c r="P149" t="s">
        <v>189</v>
      </c>
      <c r="Q149" t="s">
        <v>102</v>
      </c>
      <c r="S149" t="s">
        <v>71</v>
      </c>
      <c r="T149" t="s">
        <v>657</v>
      </c>
      <c r="U149">
        <v>1</v>
      </c>
      <c r="V149">
        <v>1</v>
      </c>
      <c r="W149">
        <v>0</v>
      </c>
      <c r="X149">
        <v>1</v>
      </c>
      <c r="Y149">
        <v>0</v>
      </c>
      <c r="Z149">
        <v>0</v>
      </c>
      <c r="AA149">
        <v>0</v>
      </c>
      <c r="AB149">
        <v>0</v>
      </c>
      <c r="AC149">
        <v>0</v>
      </c>
      <c r="AD149">
        <v>1</v>
      </c>
      <c r="AE149">
        <v>0</v>
      </c>
      <c r="AF149">
        <v>1</v>
      </c>
      <c r="AG149">
        <v>1</v>
      </c>
      <c r="AH149">
        <v>0</v>
      </c>
      <c r="AI149">
        <v>0</v>
      </c>
      <c r="AJ149">
        <v>0</v>
      </c>
      <c r="AK149">
        <v>0</v>
      </c>
      <c r="AL149">
        <v>0</v>
      </c>
      <c r="AM149">
        <v>0</v>
      </c>
      <c r="AN149">
        <v>0</v>
      </c>
      <c r="AO149">
        <v>0</v>
      </c>
      <c r="AP149">
        <v>0</v>
      </c>
      <c r="AQ149">
        <v>0</v>
      </c>
      <c r="AR149">
        <v>0</v>
      </c>
      <c r="AS149">
        <v>0</v>
      </c>
      <c r="AT149">
        <v>43530</v>
      </c>
      <c r="AU149">
        <v>43558</v>
      </c>
      <c r="AV149">
        <v>0</v>
      </c>
      <c r="AW149">
        <v>1</v>
      </c>
      <c r="AX149">
        <v>0</v>
      </c>
      <c r="AY149">
        <v>2019</v>
      </c>
      <c r="AZ149">
        <v>3</v>
      </c>
      <c r="BA149">
        <v>30</v>
      </c>
      <c r="BB149">
        <v>6</v>
      </c>
      <c r="BF149">
        <v>2019</v>
      </c>
      <c r="BG149" t="s">
        <v>104</v>
      </c>
      <c r="BH149" t="s">
        <v>9822</v>
      </c>
      <c r="BI149" t="s">
        <v>9782</v>
      </c>
      <c r="BJ149" t="s">
        <v>9793</v>
      </c>
    </row>
    <row r="150" spans="1:62" x14ac:dyDescent="0.35">
      <c r="A150">
        <v>38508909</v>
      </c>
      <c r="B150" t="s">
        <v>654</v>
      </c>
      <c r="C150" t="s">
        <v>75</v>
      </c>
      <c r="D150" t="s">
        <v>76</v>
      </c>
      <c r="E150" t="s">
        <v>658</v>
      </c>
      <c r="F150">
        <v>26460366</v>
      </c>
      <c r="I150" s="1">
        <v>43530</v>
      </c>
      <c r="J150">
        <v>43560.999988425923</v>
      </c>
      <c r="K150" t="s">
        <v>659</v>
      </c>
      <c r="L150" t="s">
        <v>65</v>
      </c>
      <c r="M150" t="s">
        <v>79</v>
      </c>
      <c r="N150" t="s">
        <v>80</v>
      </c>
      <c r="Q150" t="s">
        <v>102</v>
      </c>
      <c r="S150" t="s">
        <v>71</v>
      </c>
      <c r="T150" t="s">
        <v>660</v>
      </c>
      <c r="U150">
        <v>1</v>
      </c>
      <c r="V150">
        <v>1</v>
      </c>
      <c r="W150">
        <v>0</v>
      </c>
      <c r="X150">
        <v>1</v>
      </c>
      <c r="Y150">
        <v>0</v>
      </c>
      <c r="Z150">
        <v>0</v>
      </c>
      <c r="AA150">
        <v>0</v>
      </c>
      <c r="AB150">
        <v>0</v>
      </c>
      <c r="AC150">
        <v>0</v>
      </c>
      <c r="AD150">
        <v>1</v>
      </c>
      <c r="AE150">
        <v>0</v>
      </c>
      <c r="AF150">
        <v>1</v>
      </c>
      <c r="AG150">
        <v>1</v>
      </c>
      <c r="AH150">
        <v>0</v>
      </c>
      <c r="AI150">
        <v>0</v>
      </c>
      <c r="AJ150">
        <v>0</v>
      </c>
      <c r="AK150">
        <v>0</v>
      </c>
      <c r="AL150">
        <v>0</v>
      </c>
      <c r="AM150">
        <v>0</v>
      </c>
      <c r="AN150">
        <v>0</v>
      </c>
      <c r="AO150">
        <v>0</v>
      </c>
      <c r="AP150">
        <v>0</v>
      </c>
      <c r="AQ150">
        <v>0</v>
      </c>
      <c r="AR150">
        <v>0</v>
      </c>
      <c r="AS150">
        <v>0</v>
      </c>
      <c r="AT150">
        <v>43530</v>
      </c>
      <c r="AU150">
        <v>43534</v>
      </c>
      <c r="AV150">
        <v>1</v>
      </c>
      <c r="AW150">
        <v>1</v>
      </c>
      <c r="AX150">
        <v>0</v>
      </c>
      <c r="AY150">
        <v>2019</v>
      </c>
      <c r="AZ150">
        <v>3</v>
      </c>
      <c r="BA150">
        <v>30</v>
      </c>
      <c r="BB150">
        <v>6</v>
      </c>
      <c r="BF150">
        <v>2019</v>
      </c>
      <c r="BG150" t="s">
        <v>73</v>
      </c>
      <c r="BH150" t="s">
        <v>9822</v>
      </c>
      <c r="BI150" t="s">
        <v>9782</v>
      </c>
      <c r="BJ150" t="s">
        <v>9793</v>
      </c>
    </row>
    <row r="151" spans="1:62" x14ac:dyDescent="0.35">
      <c r="A151">
        <v>38509159</v>
      </c>
      <c r="B151" t="s">
        <v>98</v>
      </c>
      <c r="C151" t="s">
        <v>61</v>
      </c>
      <c r="D151" t="s">
        <v>125</v>
      </c>
      <c r="E151" t="s">
        <v>661</v>
      </c>
      <c r="F151">
        <v>32860434</v>
      </c>
      <c r="I151" s="1">
        <v>43530</v>
      </c>
      <c r="J151">
        <v>43560.999988425923</v>
      </c>
      <c r="K151" t="s">
        <v>662</v>
      </c>
      <c r="L151" t="s">
        <v>65</v>
      </c>
      <c r="M151" t="s">
        <v>120</v>
      </c>
      <c r="N151" t="s">
        <v>121</v>
      </c>
      <c r="O151" t="s">
        <v>465</v>
      </c>
      <c r="Q151" t="s">
        <v>102</v>
      </c>
      <c r="R151" t="s">
        <v>663</v>
      </c>
      <c r="S151" t="s">
        <v>71</v>
      </c>
      <c r="T151" t="s">
        <v>664</v>
      </c>
      <c r="U151">
        <v>1</v>
      </c>
      <c r="V151">
        <v>1</v>
      </c>
      <c r="W151">
        <v>0</v>
      </c>
      <c r="X151">
        <v>0</v>
      </c>
      <c r="Y151">
        <v>0</v>
      </c>
      <c r="Z151">
        <v>0</v>
      </c>
      <c r="AA151">
        <v>0</v>
      </c>
      <c r="AB151">
        <v>0</v>
      </c>
      <c r="AC151">
        <v>0</v>
      </c>
      <c r="AD151">
        <v>1</v>
      </c>
      <c r="AE151">
        <v>0</v>
      </c>
      <c r="AF151">
        <v>1</v>
      </c>
      <c r="AG151">
        <v>1</v>
      </c>
      <c r="AH151">
        <v>0</v>
      </c>
      <c r="AI151">
        <v>0</v>
      </c>
      <c r="AJ151">
        <v>0</v>
      </c>
      <c r="AK151">
        <v>0</v>
      </c>
      <c r="AL151">
        <v>0</v>
      </c>
      <c r="AM151">
        <v>0</v>
      </c>
      <c r="AN151">
        <v>0</v>
      </c>
      <c r="AO151">
        <v>0</v>
      </c>
      <c r="AP151">
        <v>0</v>
      </c>
      <c r="AQ151">
        <v>0</v>
      </c>
      <c r="AR151">
        <v>0</v>
      </c>
      <c r="AS151">
        <v>0</v>
      </c>
      <c r="AT151">
        <v>43530</v>
      </c>
      <c r="AU151">
        <v>43530</v>
      </c>
      <c r="AV151">
        <v>0</v>
      </c>
      <c r="AW151">
        <v>1</v>
      </c>
      <c r="AX151">
        <v>0</v>
      </c>
      <c r="AY151">
        <v>2019</v>
      </c>
      <c r="AZ151">
        <v>3</v>
      </c>
      <c r="BA151">
        <v>30</v>
      </c>
      <c r="BB151">
        <v>5</v>
      </c>
      <c r="BF151">
        <v>2019</v>
      </c>
      <c r="BG151" t="s">
        <v>104</v>
      </c>
      <c r="BH151" t="s">
        <v>59</v>
      </c>
      <c r="BI151" t="s">
        <v>9782</v>
      </c>
      <c r="BJ151" t="s">
        <v>9793</v>
      </c>
    </row>
    <row r="152" spans="1:62" x14ac:dyDescent="0.35">
      <c r="A152">
        <v>38510416</v>
      </c>
      <c r="B152" t="s">
        <v>98</v>
      </c>
      <c r="C152" t="s">
        <v>61</v>
      </c>
      <c r="D152" t="s">
        <v>125</v>
      </c>
      <c r="E152" t="s">
        <v>661</v>
      </c>
      <c r="F152">
        <v>32860434</v>
      </c>
      <c r="I152" s="1">
        <v>43530</v>
      </c>
      <c r="J152">
        <v>43560.999988425923</v>
      </c>
      <c r="K152" t="s">
        <v>665</v>
      </c>
      <c r="L152" t="s">
        <v>65</v>
      </c>
      <c r="M152" t="s">
        <v>79</v>
      </c>
      <c r="N152" t="s">
        <v>80</v>
      </c>
      <c r="P152" t="s">
        <v>189</v>
      </c>
      <c r="Q152" t="s">
        <v>102</v>
      </c>
      <c r="R152" t="s">
        <v>666</v>
      </c>
      <c r="S152" t="s">
        <v>71</v>
      </c>
      <c r="T152" t="s">
        <v>667</v>
      </c>
      <c r="U152">
        <v>1</v>
      </c>
      <c r="V152">
        <v>1</v>
      </c>
      <c r="W152">
        <v>0</v>
      </c>
      <c r="X152">
        <v>1</v>
      </c>
      <c r="Y152">
        <v>0</v>
      </c>
      <c r="Z152">
        <v>0</v>
      </c>
      <c r="AA152">
        <v>0</v>
      </c>
      <c r="AB152">
        <v>0</v>
      </c>
      <c r="AC152">
        <v>0</v>
      </c>
      <c r="AD152">
        <v>0</v>
      </c>
      <c r="AE152">
        <v>0</v>
      </c>
      <c r="AF152">
        <v>1</v>
      </c>
      <c r="AG152">
        <v>1</v>
      </c>
      <c r="AH152">
        <v>0</v>
      </c>
      <c r="AI152">
        <v>0</v>
      </c>
      <c r="AJ152">
        <v>0</v>
      </c>
      <c r="AK152">
        <v>0</v>
      </c>
      <c r="AL152">
        <v>0</v>
      </c>
      <c r="AM152">
        <v>0</v>
      </c>
      <c r="AN152">
        <v>0</v>
      </c>
      <c r="AO152">
        <v>0</v>
      </c>
      <c r="AP152">
        <v>0</v>
      </c>
      <c r="AQ152">
        <v>0</v>
      </c>
      <c r="AR152">
        <v>0</v>
      </c>
      <c r="AS152">
        <v>0</v>
      </c>
      <c r="AT152">
        <v>43530</v>
      </c>
      <c r="AU152">
        <v>43535</v>
      </c>
      <c r="AV152">
        <v>0</v>
      </c>
      <c r="AW152">
        <v>1</v>
      </c>
      <c r="AX152">
        <v>0</v>
      </c>
      <c r="AY152">
        <v>2019</v>
      </c>
      <c r="AZ152">
        <v>3</v>
      </c>
      <c r="BA152">
        <v>30</v>
      </c>
      <c r="BB152">
        <v>5</v>
      </c>
      <c r="BF152">
        <v>2019</v>
      </c>
      <c r="BG152" t="s">
        <v>104</v>
      </c>
      <c r="BH152" t="s">
        <v>59</v>
      </c>
      <c r="BI152" t="s">
        <v>9782</v>
      </c>
      <c r="BJ152" t="s">
        <v>9793</v>
      </c>
    </row>
    <row r="153" spans="1:62" x14ac:dyDescent="0.35">
      <c r="A153">
        <v>38512905</v>
      </c>
      <c r="B153" t="s">
        <v>98</v>
      </c>
      <c r="C153" t="s">
        <v>75</v>
      </c>
      <c r="D153" t="s">
        <v>85</v>
      </c>
      <c r="E153" t="s">
        <v>668</v>
      </c>
      <c r="F153">
        <v>22869919</v>
      </c>
      <c r="I153" s="1">
        <v>43530</v>
      </c>
      <c r="J153">
        <v>43560.999988425923</v>
      </c>
      <c r="K153" t="s">
        <v>669</v>
      </c>
      <c r="L153" t="s">
        <v>65</v>
      </c>
      <c r="M153" t="s">
        <v>79</v>
      </c>
      <c r="N153" t="s">
        <v>80</v>
      </c>
      <c r="Q153" t="s">
        <v>102</v>
      </c>
      <c r="S153" t="s">
        <v>71</v>
      </c>
      <c r="T153" t="s">
        <v>670</v>
      </c>
      <c r="U153">
        <v>1</v>
      </c>
      <c r="V153">
        <v>1</v>
      </c>
      <c r="W153">
        <v>0</v>
      </c>
      <c r="X153">
        <v>1</v>
      </c>
      <c r="Y153">
        <v>0</v>
      </c>
      <c r="Z153">
        <v>0</v>
      </c>
      <c r="AA153">
        <v>0</v>
      </c>
      <c r="AB153">
        <v>0</v>
      </c>
      <c r="AC153">
        <v>0</v>
      </c>
      <c r="AD153">
        <v>0</v>
      </c>
      <c r="AE153">
        <v>0</v>
      </c>
      <c r="AF153">
        <v>1</v>
      </c>
      <c r="AG153">
        <v>1</v>
      </c>
      <c r="AH153">
        <v>0</v>
      </c>
      <c r="AI153">
        <v>0</v>
      </c>
      <c r="AJ153">
        <v>0</v>
      </c>
      <c r="AK153">
        <v>0</v>
      </c>
      <c r="AL153">
        <v>0</v>
      </c>
      <c r="AM153">
        <v>0</v>
      </c>
      <c r="AN153">
        <v>0</v>
      </c>
      <c r="AO153">
        <v>0</v>
      </c>
      <c r="AP153">
        <v>0</v>
      </c>
      <c r="AQ153">
        <v>0</v>
      </c>
      <c r="AR153">
        <v>0</v>
      </c>
      <c r="AS153">
        <v>0</v>
      </c>
      <c r="AT153">
        <v>43530</v>
      </c>
      <c r="AU153">
        <v>43537</v>
      </c>
      <c r="AV153">
        <v>1</v>
      </c>
      <c r="AW153">
        <v>1</v>
      </c>
      <c r="AX153">
        <v>0</v>
      </c>
      <c r="AY153">
        <v>2019</v>
      </c>
      <c r="AZ153">
        <v>3</v>
      </c>
      <c r="BA153">
        <v>30</v>
      </c>
      <c r="BB153">
        <v>5</v>
      </c>
      <c r="BF153">
        <v>2019</v>
      </c>
      <c r="BG153" t="s">
        <v>73</v>
      </c>
      <c r="BH153" t="s">
        <v>9822</v>
      </c>
      <c r="BI153" t="s">
        <v>9782</v>
      </c>
      <c r="BJ153" t="s">
        <v>9793</v>
      </c>
    </row>
    <row r="154" spans="1:62" x14ac:dyDescent="0.35">
      <c r="A154">
        <v>38513017</v>
      </c>
      <c r="B154" t="s">
        <v>98</v>
      </c>
      <c r="C154" t="s">
        <v>75</v>
      </c>
      <c r="D154" t="s">
        <v>85</v>
      </c>
      <c r="E154" t="s">
        <v>668</v>
      </c>
      <c r="F154">
        <v>22869919</v>
      </c>
      <c r="I154" s="1">
        <v>43530</v>
      </c>
      <c r="J154">
        <v>43560.999988425923</v>
      </c>
      <c r="K154" t="s">
        <v>669</v>
      </c>
      <c r="L154" t="s">
        <v>65</v>
      </c>
      <c r="M154" t="s">
        <v>79</v>
      </c>
      <c r="N154" t="s">
        <v>80</v>
      </c>
      <c r="Q154" t="s">
        <v>102</v>
      </c>
      <c r="S154" t="s">
        <v>71</v>
      </c>
      <c r="T154" t="s">
        <v>671</v>
      </c>
      <c r="U154">
        <v>1</v>
      </c>
      <c r="V154">
        <v>1</v>
      </c>
      <c r="W154">
        <v>0</v>
      </c>
      <c r="X154">
        <v>1</v>
      </c>
      <c r="Y154">
        <v>0</v>
      </c>
      <c r="Z154">
        <v>0</v>
      </c>
      <c r="AA154">
        <v>0</v>
      </c>
      <c r="AB154">
        <v>0</v>
      </c>
      <c r="AC154">
        <v>0</v>
      </c>
      <c r="AD154">
        <v>0</v>
      </c>
      <c r="AE154">
        <v>0</v>
      </c>
      <c r="AF154">
        <v>1</v>
      </c>
      <c r="AG154">
        <v>1</v>
      </c>
      <c r="AH154">
        <v>0</v>
      </c>
      <c r="AI154">
        <v>0</v>
      </c>
      <c r="AJ154">
        <v>0</v>
      </c>
      <c r="AK154">
        <v>0</v>
      </c>
      <c r="AL154">
        <v>0</v>
      </c>
      <c r="AM154">
        <v>0</v>
      </c>
      <c r="AN154">
        <v>0</v>
      </c>
      <c r="AO154">
        <v>0</v>
      </c>
      <c r="AP154">
        <v>0</v>
      </c>
      <c r="AQ154">
        <v>0</v>
      </c>
      <c r="AR154">
        <v>0</v>
      </c>
      <c r="AS154">
        <v>0</v>
      </c>
      <c r="AT154">
        <v>43530</v>
      </c>
      <c r="AU154">
        <v>43537</v>
      </c>
      <c r="AV154">
        <v>1</v>
      </c>
      <c r="AW154">
        <v>1</v>
      </c>
      <c r="AX154">
        <v>0</v>
      </c>
      <c r="AY154">
        <v>2019</v>
      </c>
      <c r="AZ154">
        <v>3</v>
      </c>
      <c r="BA154">
        <v>30</v>
      </c>
      <c r="BB154">
        <v>5</v>
      </c>
      <c r="BF154">
        <v>2019</v>
      </c>
      <c r="BG154" t="s">
        <v>73</v>
      </c>
      <c r="BH154" t="s">
        <v>9822</v>
      </c>
      <c r="BI154" t="s">
        <v>9782</v>
      </c>
      <c r="BJ154" t="s">
        <v>9793</v>
      </c>
    </row>
    <row r="155" spans="1:62" x14ac:dyDescent="0.35">
      <c r="A155">
        <v>38513440</v>
      </c>
      <c r="B155" t="s">
        <v>654</v>
      </c>
      <c r="C155" t="s">
        <v>75</v>
      </c>
      <c r="D155" t="s">
        <v>117</v>
      </c>
      <c r="E155" t="s">
        <v>150</v>
      </c>
      <c r="F155">
        <v>23607543</v>
      </c>
      <c r="I155" s="1">
        <v>43530</v>
      </c>
      <c r="J155">
        <v>43560.999988425923</v>
      </c>
      <c r="K155" t="s">
        <v>672</v>
      </c>
      <c r="L155" t="s">
        <v>65</v>
      </c>
      <c r="M155" t="s">
        <v>120</v>
      </c>
      <c r="N155" t="s">
        <v>121</v>
      </c>
      <c r="O155" t="s">
        <v>168</v>
      </c>
      <c r="P155" t="s">
        <v>122</v>
      </c>
      <c r="Q155" t="s">
        <v>102</v>
      </c>
      <c r="S155" t="s">
        <v>71</v>
      </c>
      <c r="T155" t="s">
        <v>673</v>
      </c>
      <c r="U155">
        <v>1</v>
      </c>
      <c r="V155">
        <v>1</v>
      </c>
      <c r="W155">
        <v>0</v>
      </c>
      <c r="X155">
        <v>1</v>
      </c>
      <c r="Y155">
        <v>0</v>
      </c>
      <c r="Z155">
        <v>0</v>
      </c>
      <c r="AA155">
        <v>0</v>
      </c>
      <c r="AB155">
        <v>0</v>
      </c>
      <c r="AC155">
        <v>0</v>
      </c>
      <c r="AD155">
        <v>1</v>
      </c>
      <c r="AE155">
        <v>0</v>
      </c>
      <c r="AF155">
        <v>1</v>
      </c>
      <c r="AG155">
        <v>1</v>
      </c>
      <c r="AH155">
        <v>0</v>
      </c>
      <c r="AI155">
        <v>0</v>
      </c>
      <c r="AJ155">
        <v>0</v>
      </c>
      <c r="AK155">
        <v>0</v>
      </c>
      <c r="AL155">
        <v>0</v>
      </c>
      <c r="AM155">
        <v>0</v>
      </c>
      <c r="AN155">
        <v>0</v>
      </c>
      <c r="AO155">
        <v>0</v>
      </c>
      <c r="AP155">
        <v>0</v>
      </c>
      <c r="AQ155">
        <v>0</v>
      </c>
      <c r="AR155">
        <v>0</v>
      </c>
      <c r="AS155">
        <v>0</v>
      </c>
      <c r="AT155">
        <v>43530</v>
      </c>
      <c r="AU155">
        <v>43536</v>
      </c>
      <c r="AV155">
        <v>1</v>
      </c>
      <c r="AW155">
        <v>1</v>
      </c>
      <c r="AX155">
        <v>0</v>
      </c>
      <c r="AY155">
        <v>2019</v>
      </c>
      <c r="AZ155">
        <v>3</v>
      </c>
      <c r="BA155">
        <v>30</v>
      </c>
      <c r="BB155">
        <v>6</v>
      </c>
      <c r="BF155">
        <v>2019</v>
      </c>
      <c r="BG155" t="s">
        <v>73</v>
      </c>
      <c r="BH155" t="s">
        <v>9822</v>
      </c>
      <c r="BI155" t="s">
        <v>9782</v>
      </c>
      <c r="BJ155" t="s">
        <v>9793</v>
      </c>
    </row>
    <row r="156" spans="1:62" x14ac:dyDescent="0.35">
      <c r="A156">
        <v>38513493</v>
      </c>
      <c r="B156" t="s">
        <v>98</v>
      </c>
      <c r="C156" t="s">
        <v>75</v>
      </c>
      <c r="D156" t="s">
        <v>117</v>
      </c>
      <c r="E156" t="s">
        <v>150</v>
      </c>
      <c r="F156">
        <v>23607451</v>
      </c>
      <c r="I156" s="1">
        <v>43530</v>
      </c>
      <c r="J156">
        <v>43560.999988425923</v>
      </c>
      <c r="K156" t="s">
        <v>674</v>
      </c>
      <c r="L156" t="s">
        <v>65</v>
      </c>
      <c r="M156" t="s">
        <v>79</v>
      </c>
      <c r="N156" t="s">
        <v>80</v>
      </c>
      <c r="Q156" t="s">
        <v>102</v>
      </c>
      <c r="S156" t="s">
        <v>82</v>
      </c>
      <c r="T156" t="s">
        <v>675</v>
      </c>
      <c r="U156">
        <v>1</v>
      </c>
      <c r="V156">
        <v>1</v>
      </c>
      <c r="W156">
        <v>0</v>
      </c>
      <c r="X156">
        <v>0</v>
      </c>
      <c r="Y156">
        <v>0</v>
      </c>
      <c r="Z156">
        <v>0</v>
      </c>
      <c r="AA156">
        <v>0</v>
      </c>
      <c r="AB156">
        <v>0</v>
      </c>
      <c r="AC156">
        <v>0</v>
      </c>
      <c r="AD156">
        <v>1</v>
      </c>
      <c r="AE156">
        <v>0</v>
      </c>
      <c r="AF156">
        <v>1</v>
      </c>
      <c r="AG156">
        <v>1</v>
      </c>
      <c r="AH156">
        <v>0</v>
      </c>
      <c r="AI156">
        <v>0</v>
      </c>
      <c r="AJ156">
        <v>0</v>
      </c>
      <c r="AK156">
        <v>0</v>
      </c>
      <c r="AL156">
        <v>0</v>
      </c>
      <c r="AM156">
        <v>0</v>
      </c>
      <c r="AN156">
        <v>0</v>
      </c>
      <c r="AO156">
        <v>0</v>
      </c>
      <c r="AP156">
        <v>0</v>
      </c>
      <c r="AQ156">
        <v>0</v>
      </c>
      <c r="AR156">
        <v>0</v>
      </c>
      <c r="AS156">
        <v>0</v>
      </c>
      <c r="AT156">
        <v>43530</v>
      </c>
      <c r="AU156">
        <v>43536</v>
      </c>
      <c r="AV156">
        <v>1</v>
      </c>
      <c r="AW156">
        <v>1</v>
      </c>
      <c r="AX156">
        <v>0</v>
      </c>
      <c r="AY156">
        <v>2019</v>
      </c>
      <c r="AZ156">
        <v>3</v>
      </c>
      <c r="BA156">
        <v>30</v>
      </c>
      <c r="BB156">
        <v>5</v>
      </c>
      <c r="BF156">
        <v>2019</v>
      </c>
      <c r="BG156" t="s">
        <v>73</v>
      </c>
      <c r="BH156" t="s">
        <v>9822</v>
      </c>
      <c r="BI156" t="s">
        <v>9782</v>
      </c>
      <c r="BJ156" t="s">
        <v>9793</v>
      </c>
    </row>
    <row r="157" spans="1:62" x14ac:dyDescent="0.35">
      <c r="A157">
        <v>38513903</v>
      </c>
      <c r="B157" t="s">
        <v>98</v>
      </c>
      <c r="C157" t="s">
        <v>75</v>
      </c>
      <c r="D157" t="s">
        <v>85</v>
      </c>
      <c r="E157" t="s">
        <v>676</v>
      </c>
      <c r="F157">
        <v>28936124</v>
      </c>
      <c r="I157" s="1">
        <v>43530</v>
      </c>
      <c r="J157">
        <v>43560.999988425923</v>
      </c>
      <c r="K157" t="s">
        <v>677</v>
      </c>
      <c r="L157" t="s">
        <v>65</v>
      </c>
      <c r="M157" t="s">
        <v>197</v>
      </c>
      <c r="N157" t="s">
        <v>198</v>
      </c>
      <c r="O157" t="s">
        <v>168</v>
      </c>
      <c r="P157" t="s">
        <v>199</v>
      </c>
      <c r="Q157" t="s">
        <v>102</v>
      </c>
      <c r="S157" t="s">
        <v>71</v>
      </c>
      <c r="T157" t="s">
        <v>678</v>
      </c>
      <c r="U157">
        <v>1</v>
      </c>
      <c r="V157">
        <v>1</v>
      </c>
      <c r="W157">
        <v>0</v>
      </c>
      <c r="X157">
        <v>1</v>
      </c>
      <c r="Y157">
        <v>0</v>
      </c>
      <c r="Z157">
        <v>0</v>
      </c>
      <c r="AA157">
        <v>0</v>
      </c>
      <c r="AB157">
        <v>0</v>
      </c>
      <c r="AC157">
        <v>0</v>
      </c>
      <c r="AD157">
        <v>0</v>
      </c>
      <c r="AE157">
        <v>0</v>
      </c>
      <c r="AF157">
        <v>1</v>
      </c>
      <c r="AG157">
        <v>1</v>
      </c>
      <c r="AH157">
        <v>0</v>
      </c>
      <c r="AI157">
        <v>0</v>
      </c>
      <c r="AJ157">
        <v>0</v>
      </c>
      <c r="AK157">
        <v>0</v>
      </c>
      <c r="AL157">
        <v>0</v>
      </c>
      <c r="AM157">
        <v>0</v>
      </c>
      <c r="AN157">
        <v>0</v>
      </c>
      <c r="AO157">
        <v>0</v>
      </c>
      <c r="AP157">
        <v>0</v>
      </c>
      <c r="AQ157">
        <v>0</v>
      </c>
      <c r="AR157">
        <v>0</v>
      </c>
      <c r="AS157">
        <v>0</v>
      </c>
      <c r="AT157">
        <v>43530</v>
      </c>
      <c r="AU157">
        <v>43544</v>
      </c>
      <c r="AV157">
        <v>1</v>
      </c>
      <c r="AW157">
        <v>1</v>
      </c>
      <c r="AX157">
        <v>0</v>
      </c>
      <c r="AY157">
        <v>2019</v>
      </c>
      <c r="AZ157">
        <v>3</v>
      </c>
      <c r="BA157">
        <v>30</v>
      </c>
      <c r="BB157">
        <v>5</v>
      </c>
      <c r="BF157">
        <v>2019</v>
      </c>
      <c r="BG157" t="s">
        <v>73</v>
      </c>
      <c r="BH157" t="s">
        <v>9822</v>
      </c>
      <c r="BI157" t="s">
        <v>9782</v>
      </c>
      <c r="BJ157" t="s">
        <v>9793</v>
      </c>
    </row>
    <row r="158" spans="1:62" x14ac:dyDescent="0.35">
      <c r="A158">
        <v>38514125</v>
      </c>
      <c r="B158" t="s">
        <v>679</v>
      </c>
      <c r="C158" t="s">
        <v>75</v>
      </c>
      <c r="D158" t="s">
        <v>159</v>
      </c>
      <c r="E158" t="s">
        <v>680</v>
      </c>
      <c r="F158">
        <v>33947200</v>
      </c>
      <c r="I158" s="1">
        <v>43530</v>
      </c>
      <c r="J158">
        <v>43560.745740740742</v>
      </c>
      <c r="K158" t="s">
        <v>681</v>
      </c>
      <c r="L158" t="s">
        <v>65</v>
      </c>
      <c r="M158" t="s">
        <v>120</v>
      </c>
      <c r="N158" t="s">
        <v>121</v>
      </c>
      <c r="O158" t="s">
        <v>168</v>
      </c>
      <c r="P158" t="s">
        <v>122</v>
      </c>
      <c r="Q158" t="s">
        <v>70</v>
      </c>
      <c r="R158" t="s">
        <v>682</v>
      </c>
      <c r="S158" t="s">
        <v>71</v>
      </c>
      <c r="T158" t="s">
        <v>683</v>
      </c>
      <c r="U158">
        <v>1</v>
      </c>
      <c r="V158">
        <v>1</v>
      </c>
      <c r="W158">
        <v>0</v>
      </c>
      <c r="X158">
        <v>1</v>
      </c>
      <c r="Y158">
        <v>0</v>
      </c>
      <c r="Z158">
        <v>0</v>
      </c>
      <c r="AA158">
        <v>0</v>
      </c>
      <c r="AB158">
        <v>0</v>
      </c>
      <c r="AC158">
        <v>0</v>
      </c>
      <c r="AD158">
        <v>0</v>
      </c>
      <c r="AE158">
        <v>1</v>
      </c>
      <c r="AF158">
        <v>0</v>
      </c>
      <c r="AG158">
        <v>0</v>
      </c>
      <c r="AH158">
        <v>0</v>
      </c>
      <c r="AI158">
        <v>0</v>
      </c>
      <c r="AJ158">
        <v>0</v>
      </c>
      <c r="AK158">
        <v>0</v>
      </c>
      <c r="AL158">
        <v>0</v>
      </c>
      <c r="AM158">
        <v>0</v>
      </c>
      <c r="AN158">
        <v>0</v>
      </c>
      <c r="AO158">
        <v>0</v>
      </c>
      <c r="AP158">
        <v>0</v>
      </c>
      <c r="AQ158">
        <v>0</v>
      </c>
      <c r="AR158">
        <v>0</v>
      </c>
      <c r="AS158">
        <v>0</v>
      </c>
      <c r="AT158">
        <v>43530</v>
      </c>
      <c r="AU158">
        <v>43535</v>
      </c>
      <c r="AV158">
        <v>0</v>
      </c>
      <c r="AW158">
        <v>1</v>
      </c>
      <c r="AX158">
        <v>0</v>
      </c>
      <c r="AY158">
        <v>2019</v>
      </c>
      <c r="AZ158">
        <v>3</v>
      </c>
      <c r="BA158">
        <v>30</v>
      </c>
      <c r="BB158">
        <v>4</v>
      </c>
      <c r="BC158">
        <v>70000</v>
      </c>
      <c r="BD158">
        <v>89999</v>
      </c>
      <c r="BE158" t="s">
        <v>90</v>
      </c>
      <c r="BF158">
        <v>2019</v>
      </c>
      <c r="BG158" t="s">
        <v>104</v>
      </c>
      <c r="BH158" t="s">
        <v>59</v>
      </c>
      <c r="BI158" t="s">
        <v>9782</v>
      </c>
      <c r="BJ158" t="s">
        <v>9793</v>
      </c>
    </row>
    <row r="159" spans="1:62" x14ac:dyDescent="0.35">
      <c r="A159">
        <v>38514541</v>
      </c>
      <c r="B159" t="s">
        <v>98</v>
      </c>
      <c r="C159" t="s">
        <v>75</v>
      </c>
      <c r="D159" t="s">
        <v>159</v>
      </c>
      <c r="E159" t="s">
        <v>661</v>
      </c>
      <c r="F159">
        <v>32860434</v>
      </c>
      <c r="I159" s="1">
        <v>43530</v>
      </c>
      <c r="J159">
        <v>43560.999988425923</v>
      </c>
      <c r="K159" t="s">
        <v>684</v>
      </c>
      <c r="L159" t="s">
        <v>65</v>
      </c>
      <c r="M159" t="s">
        <v>197</v>
      </c>
      <c r="N159" t="s">
        <v>198</v>
      </c>
      <c r="Q159" t="s">
        <v>102</v>
      </c>
      <c r="S159" t="s">
        <v>71</v>
      </c>
      <c r="T159" t="s">
        <v>685</v>
      </c>
      <c r="U159">
        <v>1</v>
      </c>
      <c r="V159">
        <v>1</v>
      </c>
      <c r="W159">
        <v>0</v>
      </c>
      <c r="X159">
        <v>0</v>
      </c>
      <c r="Y159">
        <v>0</v>
      </c>
      <c r="Z159">
        <v>0</v>
      </c>
      <c r="AA159">
        <v>0</v>
      </c>
      <c r="AB159">
        <v>0</v>
      </c>
      <c r="AC159">
        <v>0</v>
      </c>
      <c r="AD159">
        <v>1</v>
      </c>
      <c r="AE159">
        <v>0</v>
      </c>
      <c r="AF159">
        <v>1</v>
      </c>
      <c r="AG159">
        <v>1</v>
      </c>
      <c r="AH159">
        <v>0</v>
      </c>
      <c r="AI159">
        <v>0</v>
      </c>
      <c r="AJ159">
        <v>0</v>
      </c>
      <c r="AK159">
        <v>0</v>
      </c>
      <c r="AL159">
        <v>0</v>
      </c>
      <c r="AM159">
        <v>0</v>
      </c>
      <c r="AN159">
        <v>0</v>
      </c>
      <c r="AO159">
        <v>0</v>
      </c>
      <c r="AP159">
        <v>0</v>
      </c>
      <c r="AQ159">
        <v>0</v>
      </c>
      <c r="AR159">
        <v>0</v>
      </c>
      <c r="AS159">
        <v>0</v>
      </c>
      <c r="AT159">
        <v>43530</v>
      </c>
      <c r="AU159">
        <v>43535</v>
      </c>
      <c r="AV159">
        <v>0</v>
      </c>
      <c r="AW159">
        <v>1</v>
      </c>
      <c r="AX159">
        <v>0</v>
      </c>
      <c r="AY159">
        <v>2019</v>
      </c>
      <c r="AZ159">
        <v>3</v>
      </c>
      <c r="BA159">
        <v>30</v>
      </c>
      <c r="BB159">
        <v>5</v>
      </c>
      <c r="BF159">
        <v>2019</v>
      </c>
      <c r="BG159" t="s">
        <v>104</v>
      </c>
      <c r="BH159" t="s">
        <v>9822</v>
      </c>
      <c r="BI159" t="s">
        <v>9782</v>
      </c>
      <c r="BJ159" t="s">
        <v>9793</v>
      </c>
    </row>
    <row r="160" spans="1:62" x14ac:dyDescent="0.35">
      <c r="A160">
        <v>38514752</v>
      </c>
      <c r="B160" t="s">
        <v>350</v>
      </c>
      <c r="C160" t="s">
        <v>369</v>
      </c>
      <c r="D160" t="s">
        <v>76</v>
      </c>
      <c r="E160" t="s">
        <v>330</v>
      </c>
      <c r="F160">
        <v>25851365</v>
      </c>
      <c r="I160" s="1">
        <v>43530</v>
      </c>
      <c r="J160">
        <v>43560.999988425923</v>
      </c>
      <c r="K160" t="s">
        <v>686</v>
      </c>
      <c r="L160" t="s">
        <v>65</v>
      </c>
      <c r="M160" t="s">
        <v>66</v>
      </c>
      <c r="N160" t="s">
        <v>67</v>
      </c>
      <c r="Q160" t="s">
        <v>70</v>
      </c>
      <c r="R160" t="s">
        <v>687</v>
      </c>
      <c r="S160" t="s">
        <v>82</v>
      </c>
      <c r="T160" t="s">
        <v>688</v>
      </c>
      <c r="U160">
        <v>1</v>
      </c>
      <c r="V160">
        <v>1</v>
      </c>
      <c r="W160">
        <v>0</v>
      </c>
      <c r="X160">
        <v>1</v>
      </c>
      <c r="Y160">
        <v>0</v>
      </c>
      <c r="Z160">
        <v>0</v>
      </c>
      <c r="AA160">
        <v>0</v>
      </c>
      <c r="AB160">
        <v>0</v>
      </c>
      <c r="AC160">
        <v>0</v>
      </c>
      <c r="AD160">
        <v>0</v>
      </c>
      <c r="AE160">
        <v>0</v>
      </c>
      <c r="AF160">
        <v>0</v>
      </c>
      <c r="AG160">
        <v>1</v>
      </c>
      <c r="AH160">
        <v>0</v>
      </c>
      <c r="AI160">
        <v>0</v>
      </c>
      <c r="AJ160">
        <v>0</v>
      </c>
      <c r="AK160">
        <v>0</v>
      </c>
      <c r="AL160">
        <v>0</v>
      </c>
      <c r="AM160">
        <v>0</v>
      </c>
      <c r="AN160">
        <v>0</v>
      </c>
      <c r="AO160">
        <v>0</v>
      </c>
      <c r="AP160">
        <v>0</v>
      </c>
      <c r="AQ160">
        <v>0</v>
      </c>
      <c r="AR160">
        <v>0</v>
      </c>
      <c r="AS160">
        <v>0</v>
      </c>
      <c r="AT160">
        <v>43530</v>
      </c>
      <c r="AU160">
        <v>43535</v>
      </c>
      <c r="AV160">
        <v>1</v>
      </c>
      <c r="AW160">
        <v>1</v>
      </c>
      <c r="AX160">
        <v>0</v>
      </c>
      <c r="AY160">
        <v>2019</v>
      </c>
      <c r="AZ160">
        <v>3</v>
      </c>
      <c r="BA160">
        <v>30</v>
      </c>
      <c r="BB160">
        <v>4</v>
      </c>
      <c r="BC160">
        <v>90000</v>
      </c>
      <c r="BD160">
        <v>180000</v>
      </c>
      <c r="BE160" t="s">
        <v>90</v>
      </c>
      <c r="BF160">
        <v>2019</v>
      </c>
      <c r="BG160" t="s">
        <v>73</v>
      </c>
      <c r="BH160" t="s">
        <v>59</v>
      </c>
      <c r="BI160" t="s">
        <v>9782</v>
      </c>
      <c r="BJ160" t="s">
        <v>9793</v>
      </c>
    </row>
    <row r="161" spans="1:62" x14ac:dyDescent="0.35">
      <c r="A161">
        <v>38516648</v>
      </c>
      <c r="B161" t="s">
        <v>689</v>
      </c>
      <c r="C161" t="s">
        <v>61</v>
      </c>
      <c r="D161" t="s">
        <v>321</v>
      </c>
      <c r="E161" t="s">
        <v>137</v>
      </c>
      <c r="F161">
        <v>19999086</v>
      </c>
      <c r="G161" t="s">
        <v>137</v>
      </c>
      <c r="I161" s="1">
        <v>43531</v>
      </c>
      <c r="J161">
        <v>43561.999988425923</v>
      </c>
      <c r="K161" t="s">
        <v>690</v>
      </c>
      <c r="L161" t="s">
        <v>65</v>
      </c>
      <c r="M161" t="s">
        <v>691</v>
      </c>
      <c r="N161" t="s">
        <v>692</v>
      </c>
      <c r="Q161" t="s">
        <v>70</v>
      </c>
      <c r="R161" t="s">
        <v>693</v>
      </c>
      <c r="S161" t="s">
        <v>71</v>
      </c>
      <c r="T161" t="s">
        <v>694</v>
      </c>
      <c r="U161">
        <v>1</v>
      </c>
      <c r="V161">
        <v>1</v>
      </c>
      <c r="W161">
        <v>0</v>
      </c>
      <c r="X161">
        <v>0</v>
      </c>
      <c r="Y161">
        <v>0</v>
      </c>
      <c r="Z161">
        <v>0</v>
      </c>
      <c r="AA161">
        <v>0</v>
      </c>
      <c r="AB161">
        <v>0</v>
      </c>
      <c r="AC161">
        <v>1</v>
      </c>
      <c r="AD161">
        <v>0</v>
      </c>
      <c r="AE161">
        <v>0</v>
      </c>
      <c r="AF161">
        <v>0</v>
      </c>
      <c r="AG161">
        <v>0</v>
      </c>
      <c r="AH161">
        <v>0</v>
      </c>
      <c r="AI161">
        <v>0</v>
      </c>
      <c r="AJ161">
        <v>0</v>
      </c>
      <c r="AK161">
        <v>0</v>
      </c>
      <c r="AL161">
        <v>0</v>
      </c>
      <c r="AM161">
        <v>0</v>
      </c>
      <c r="AN161">
        <v>0</v>
      </c>
      <c r="AO161">
        <v>0</v>
      </c>
      <c r="AP161">
        <v>0</v>
      </c>
      <c r="AQ161">
        <v>0</v>
      </c>
      <c r="AR161">
        <v>0</v>
      </c>
      <c r="AS161">
        <v>0</v>
      </c>
      <c r="AT161">
        <v>43530</v>
      </c>
      <c r="AU161">
        <v>43535</v>
      </c>
      <c r="AV161">
        <v>0</v>
      </c>
      <c r="AW161">
        <v>1</v>
      </c>
      <c r="AX161">
        <v>0</v>
      </c>
      <c r="AY161">
        <v>2019</v>
      </c>
      <c r="AZ161">
        <v>3</v>
      </c>
      <c r="BA161">
        <v>30</v>
      </c>
      <c r="BB161">
        <v>3</v>
      </c>
      <c r="BC161">
        <v>97276</v>
      </c>
      <c r="BD161">
        <v>105269</v>
      </c>
      <c r="BE161" t="s">
        <v>90</v>
      </c>
      <c r="BF161">
        <v>2019</v>
      </c>
      <c r="BG161" t="s">
        <v>104</v>
      </c>
      <c r="BH161" t="s">
        <v>59</v>
      </c>
      <c r="BI161" t="s">
        <v>9782</v>
      </c>
      <c r="BJ161" t="s">
        <v>9796</v>
      </c>
    </row>
    <row r="162" spans="1:62" x14ac:dyDescent="0.35">
      <c r="A162">
        <v>38516649</v>
      </c>
      <c r="B162" t="s">
        <v>689</v>
      </c>
      <c r="C162" t="s">
        <v>142</v>
      </c>
      <c r="D162" t="s">
        <v>143</v>
      </c>
      <c r="E162" t="s">
        <v>137</v>
      </c>
      <c r="F162">
        <v>19999086</v>
      </c>
      <c r="G162" t="s">
        <v>137</v>
      </c>
      <c r="I162" s="1">
        <v>43531</v>
      </c>
      <c r="J162">
        <v>43561.999988425923</v>
      </c>
      <c r="K162" t="s">
        <v>690</v>
      </c>
      <c r="L162" t="s">
        <v>65</v>
      </c>
      <c r="M162" t="s">
        <v>691</v>
      </c>
      <c r="N162" t="s">
        <v>692</v>
      </c>
      <c r="Q162" t="s">
        <v>70</v>
      </c>
      <c r="R162" t="s">
        <v>693</v>
      </c>
      <c r="S162" t="s">
        <v>71</v>
      </c>
      <c r="T162" t="s">
        <v>695</v>
      </c>
      <c r="U162">
        <v>1</v>
      </c>
      <c r="V162">
        <v>1</v>
      </c>
      <c r="W162">
        <v>0</v>
      </c>
      <c r="X162">
        <v>0</v>
      </c>
      <c r="Y162">
        <v>0</v>
      </c>
      <c r="Z162">
        <v>0</v>
      </c>
      <c r="AA162">
        <v>0</v>
      </c>
      <c r="AB162">
        <v>0</v>
      </c>
      <c r="AC162">
        <v>1</v>
      </c>
      <c r="AD162">
        <v>0</v>
      </c>
      <c r="AE162">
        <v>0</v>
      </c>
      <c r="AF162">
        <v>0</v>
      </c>
      <c r="AG162">
        <v>0</v>
      </c>
      <c r="AH162">
        <v>0</v>
      </c>
      <c r="AI162">
        <v>0</v>
      </c>
      <c r="AJ162">
        <v>0</v>
      </c>
      <c r="AK162">
        <v>0</v>
      </c>
      <c r="AL162">
        <v>0</v>
      </c>
      <c r="AM162">
        <v>0</v>
      </c>
      <c r="AN162">
        <v>0</v>
      </c>
      <c r="AO162">
        <v>0</v>
      </c>
      <c r="AP162">
        <v>0</v>
      </c>
      <c r="AQ162">
        <v>0</v>
      </c>
      <c r="AR162">
        <v>0</v>
      </c>
      <c r="AS162">
        <v>0</v>
      </c>
      <c r="AT162">
        <v>43530</v>
      </c>
      <c r="AU162">
        <v>43535</v>
      </c>
      <c r="AV162">
        <v>0</v>
      </c>
      <c r="AW162">
        <v>1</v>
      </c>
      <c r="AX162">
        <v>1</v>
      </c>
      <c r="AY162">
        <v>2019</v>
      </c>
      <c r="AZ162">
        <v>3</v>
      </c>
      <c r="BA162">
        <v>30</v>
      </c>
      <c r="BB162">
        <v>3</v>
      </c>
      <c r="BC162">
        <v>97276</v>
      </c>
      <c r="BD162">
        <v>105269</v>
      </c>
      <c r="BE162" t="s">
        <v>90</v>
      </c>
      <c r="BF162">
        <v>2019</v>
      </c>
      <c r="BG162" t="s">
        <v>104</v>
      </c>
      <c r="BH162" t="s">
        <v>59</v>
      </c>
      <c r="BI162" t="s">
        <v>9782</v>
      </c>
      <c r="BJ162" t="s">
        <v>9796</v>
      </c>
    </row>
    <row r="163" spans="1:62" x14ac:dyDescent="0.35">
      <c r="A163">
        <v>38516691</v>
      </c>
      <c r="B163" t="s">
        <v>696</v>
      </c>
      <c r="C163" t="s">
        <v>142</v>
      </c>
      <c r="D163" t="s">
        <v>143</v>
      </c>
      <c r="E163" t="s">
        <v>697</v>
      </c>
      <c r="F163">
        <v>20810403</v>
      </c>
      <c r="G163" t="s">
        <v>698</v>
      </c>
      <c r="I163" s="1">
        <v>43531</v>
      </c>
      <c r="J163">
        <v>43559.125</v>
      </c>
      <c r="K163" t="s">
        <v>699</v>
      </c>
      <c r="L163" t="s">
        <v>65</v>
      </c>
      <c r="M163" t="s">
        <v>120</v>
      </c>
      <c r="N163" t="s">
        <v>121</v>
      </c>
      <c r="O163" t="s">
        <v>168</v>
      </c>
      <c r="P163" t="s">
        <v>122</v>
      </c>
      <c r="Q163" t="s">
        <v>70</v>
      </c>
      <c r="R163" t="s">
        <v>700</v>
      </c>
      <c r="S163" t="s">
        <v>71</v>
      </c>
      <c r="T163" t="s">
        <v>701</v>
      </c>
      <c r="U163">
        <v>0</v>
      </c>
      <c r="V163">
        <v>1</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43530</v>
      </c>
      <c r="AU163">
        <v>43535</v>
      </c>
      <c r="AV163">
        <v>0</v>
      </c>
      <c r="AW163">
        <v>1</v>
      </c>
      <c r="AX163">
        <v>0</v>
      </c>
      <c r="AY163">
        <v>2019</v>
      </c>
      <c r="AZ163">
        <v>3</v>
      </c>
      <c r="BA163">
        <v>27</v>
      </c>
      <c r="BB163">
        <v>1</v>
      </c>
      <c r="BC163">
        <v>79144</v>
      </c>
      <c r="BD163">
        <v>107909</v>
      </c>
      <c r="BE163" t="s">
        <v>90</v>
      </c>
      <c r="BF163">
        <v>2019</v>
      </c>
      <c r="BG163" t="s">
        <v>104</v>
      </c>
      <c r="BH163" t="s">
        <v>59</v>
      </c>
      <c r="BI163" t="s">
        <v>9782</v>
      </c>
      <c r="BJ163" t="s">
        <v>9796</v>
      </c>
    </row>
    <row r="164" spans="1:62" x14ac:dyDescent="0.35">
      <c r="A164">
        <v>38516905</v>
      </c>
      <c r="B164" t="s">
        <v>98</v>
      </c>
      <c r="C164" t="s">
        <v>75</v>
      </c>
      <c r="D164" t="s">
        <v>117</v>
      </c>
      <c r="E164" t="s">
        <v>661</v>
      </c>
      <c r="F164">
        <v>32860434</v>
      </c>
      <c r="I164" s="1">
        <v>43531</v>
      </c>
      <c r="J164">
        <v>43561.999988425923</v>
      </c>
      <c r="K164" t="s">
        <v>684</v>
      </c>
      <c r="L164" t="s">
        <v>65</v>
      </c>
      <c r="M164" t="s">
        <v>197</v>
      </c>
      <c r="N164" t="s">
        <v>198</v>
      </c>
      <c r="Q164" t="s">
        <v>102</v>
      </c>
      <c r="S164" t="s">
        <v>71</v>
      </c>
      <c r="T164" t="s">
        <v>702</v>
      </c>
      <c r="U164">
        <v>1</v>
      </c>
      <c r="V164">
        <v>1</v>
      </c>
      <c r="W164">
        <v>0</v>
      </c>
      <c r="X164">
        <v>0</v>
      </c>
      <c r="Y164">
        <v>0</v>
      </c>
      <c r="Z164">
        <v>0</v>
      </c>
      <c r="AA164">
        <v>0</v>
      </c>
      <c r="AB164">
        <v>0</v>
      </c>
      <c r="AC164">
        <v>0</v>
      </c>
      <c r="AD164">
        <v>1</v>
      </c>
      <c r="AE164">
        <v>0</v>
      </c>
      <c r="AF164">
        <v>1</v>
      </c>
      <c r="AG164">
        <v>1</v>
      </c>
      <c r="AH164">
        <v>0</v>
      </c>
      <c r="AI164">
        <v>0</v>
      </c>
      <c r="AJ164">
        <v>0</v>
      </c>
      <c r="AK164">
        <v>0</v>
      </c>
      <c r="AL164">
        <v>0</v>
      </c>
      <c r="AM164">
        <v>0</v>
      </c>
      <c r="AN164">
        <v>0</v>
      </c>
      <c r="AO164">
        <v>0</v>
      </c>
      <c r="AP164">
        <v>0</v>
      </c>
      <c r="AQ164">
        <v>0</v>
      </c>
      <c r="AR164">
        <v>0</v>
      </c>
      <c r="AS164">
        <v>0</v>
      </c>
      <c r="AT164">
        <v>43530</v>
      </c>
      <c r="AU164">
        <v>43535</v>
      </c>
      <c r="AV164">
        <v>0</v>
      </c>
      <c r="AW164">
        <v>1</v>
      </c>
      <c r="AX164">
        <v>0</v>
      </c>
      <c r="AY164">
        <v>2019</v>
      </c>
      <c r="AZ164">
        <v>3</v>
      </c>
      <c r="BA164">
        <v>30</v>
      </c>
      <c r="BB164">
        <v>5</v>
      </c>
      <c r="BF164">
        <v>2019</v>
      </c>
      <c r="BG164" t="s">
        <v>104</v>
      </c>
      <c r="BH164" t="s">
        <v>9822</v>
      </c>
      <c r="BI164" t="s">
        <v>9782</v>
      </c>
      <c r="BJ164" t="s">
        <v>9796</v>
      </c>
    </row>
    <row r="165" spans="1:62" x14ac:dyDescent="0.35">
      <c r="A165">
        <v>38516956</v>
      </c>
      <c r="B165" t="s">
        <v>703</v>
      </c>
      <c r="C165" t="s">
        <v>704</v>
      </c>
      <c r="D165" t="s">
        <v>705</v>
      </c>
      <c r="E165" t="s">
        <v>706</v>
      </c>
      <c r="F165">
        <v>39536871</v>
      </c>
      <c r="I165" s="1">
        <v>43531</v>
      </c>
      <c r="J165">
        <v>43561.999988425923</v>
      </c>
      <c r="K165" t="s">
        <v>707</v>
      </c>
      <c r="L165" t="s">
        <v>65</v>
      </c>
      <c r="M165" t="s">
        <v>66</v>
      </c>
      <c r="N165" t="s">
        <v>67</v>
      </c>
      <c r="O165" t="s">
        <v>68</v>
      </c>
      <c r="P165" t="s">
        <v>69</v>
      </c>
      <c r="Q165" t="s">
        <v>70</v>
      </c>
      <c r="R165" t="s">
        <v>708</v>
      </c>
      <c r="S165" t="s">
        <v>71</v>
      </c>
      <c r="T165" t="s">
        <v>709</v>
      </c>
      <c r="U165">
        <v>0</v>
      </c>
      <c r="V165">
        <v>0</v>
      </c>
      <c r="W165">
        <v>0</v>
      </c>
      <c r="X165">
        <v>1</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43530</v>
      </c>
      <c r="AU165">
        <v>43538</v>
      </c>
      <c r="AV165">
        <v>1</v>
      </c>
      <c r="AW165">
        <v>1</v>
      </c>
      <c r="AX165">
        <v>0</v>
      </c>
      <c r="AY165">
        <v>2019</v>
      </c>
      <c r="AZ165">
        <v>3</v>
      </c>
      <c r="BA165">
        <v>30</v>
      </c>
      <c r="BB165">
        <v>1</v>
      </c>
      <c r="BF165">
        <v>2019</v>
      </c>
      <c r="BG165" t="s">
        <v>73</v>
      </c>
      <c r="BH165" t="s">
        <v>59</v>
      </c>
      <c r="BI165" t="s">
        <v>9782</v>
      </c>
      <c r="BJ165" t="s">
        <v>9796</v>
      </c>
    </row>
    <row r="166" spans="1:62" x14ac:dyDescent="0.35">
      <c r="A166">
        <v>38517767</v>
      </c>
      <c r="B166" t="s">
        <v>710</v>
      </c>
      <c r="C166" t="s">
        <v>711</v>
      </c>
      <c r="D166" t="s">
        <v>712</v>
      </c>
      <c r="E166" t="s">
        <v>713</v>
      </c>
      <c r="F166">
        <v>28484627</v>
      </c>
      <c r="G166" t="s">
        <v>714</v>
      </c>
      <c r="H166">
        <v>3.5</v>
      </c>
      <c r="I166" s="1">
        <v>43531</v>
      </c>
      <c r="J166">
        <v>43561.999988425923</v>
      </c>
      <c r="K166" t="s">
        <v>715</v>
      </c>
      <c r="L166" t="s">
        <v>65</v>
      </c>
      <c r="M166" t="s">
        <v>66</v>
      </c>
      <c r="N166" t="s">
        <v>716</v>
      </c>
      <c r="Q166" t="s">
        <v>70</v>
      </c>
      <c r="R166" t="s">
        <v>717</v>
      </c>
      <c r="S166" t="s">
        <v>71</v>
      </c>
      <c r="T166" t="s">
        <v>718</v>
      </c>
      <c r="U166">
        <v>0</v>
      </c>
      <c r="V166">
        <v>0</v>
      </c>
      <c r="W166">
        <v>0</v>
      </c>
      <c r="X166">
        <v>0</v>
      </c>
      <c r="Y166">
        <v>0</v>
      </c>
      <c r="Z166">
        <v>0</v>
      </c>
      <c r="AA166">
        <v>0</v>
      </c>
      <c r="AB166">
        <v>0</v>
      </c>
      <c r="AC166">
        <v>1</v>
      </c>
      <c r="AD166">
        <v>0</v>
      </c>
      <c r="AE166">
        <v>0</v>
      </c>
      <c r="AF166">
        <v>0</v>
      </c>
      <c r="AG166">
        <v>0</v>
      </c>
      <c r="AH166">
        <v>0</v>
      </c>
      <c r="AI166">
        <v>0</v>
      </c>
      <c r="AJ166">
        <v>0</v>
      </c>
      <c r="AK166">
        <v>0</v>
      </c>
      <c r="AL166">
        <v>0</v>
      </c>
      <c r="AM166">
        <v>0</v>
      </c>
      <c r="AN166">
        <v>0</v>
      </c>
      <c r="AO166">
        <v>0</v>
      </c>
      <c r="AP166">
        <v>0</v>
      </c>
      <c r="AQ166">
        <v>0</v>
      </c>
      <c r="AR166">
        <v>0</v>
      </c>
      <c r="AS166">
        <v>0</v>
      </c>
      <c r="AT166">
        <v>43533</v>
      </c>
      <c r="AU166">
        <v>43535</v>
      </c>
      <c r="AV166">
        <v>0</v>
      </c>
      <c r="AW166">
        <v>1</v>
      </c>
      <c r="AX166">
        <v>0</v>
      </c>
      <c r="AY166">
        <v>2019</v>
      </c>
      <c r="AZ166">
        <v>3</v>
      </c>
      <c r="BA166">
        <v>30</v>
      </c>
      <c r="BB166">
        <v>1</v>
      </c>
      <c r="BC166">
        <v>97719</v>
      </c>
      <c r="BD166">
        <v>103795</v>
      </c>
      <c r="BE166" t="s">
        <v>90</v>
      </c>
      <c r="BF166">
        <v>2019</v>
      </c>
      <c r="BG166" t="s">
        <v>104</v>
      </c>
      <c r="BH166" t="s">
        <v>59</v>
      </c>
      <c r="BI166" t="s">
        <v>9782</v>
      </c>
      <c r="BJ166" t="s">
        <v>9796</v>
      </c>
    </row>
    <row r="167" spans="1:62" x14ac:dyDescent="0.35">
      <c r="A167">
        <v>38517976</v>
      </c>
      <c r="B167" t="s">
        <v>719</v>
      </c>
      <c r="C167" t="s">
        <v>711</v>
      </c>
      <c r="D167" t="s">
        <v>720</v>
      </c>
      <c r="E167" t="s">
        <v>721</v>
      </c>
      <c r="F167">
        <v>34613697</v>
      </c>
      <c r="G167" t="s">
        <v>722</v>
      </c>
      <c r="I167" s="1">
        <v>43531</v>
      </c>
      <c r="J167">
        <v>43561.466724537036</v>
      </c>
      <c r="K167" t="s">
        <v>723</v>
      </c>
      <c r="L167" t="s">
        <v>65</v>
      </c>
      <c r="M167" t="s">
        <v>66</v>
      </c>
      <c r="N167" t="s">
        <v>67</v>
      </c>
      <c r="O167" t="s">
        <v>68</v>
      </c>
      <c r="P167" t="s">
        <v>69</v>
      </c>
      <c r="Q167" t="s">
        <v>70</v>
      </c>
      <c r="S167" t="s">
        <v>71</v>
      </c>
      <c r="T167" t="s">
        <v>724</v>
      </c>
      <c r="U167">
        <v>0</v>
      </c>
      <c r="V167">
        <v>0</v>
      </c>
      <c r="W167">
        <v>0</v>
      </c>
      <c r="X167">
        <v>0</v>
      </c>
      <c r="Y167">
        <v>0</v>
      </c>
      <c r="Z167">
        <v>0</v>
      </c>
      <c r="AA167">
        <v>0</v>
      </c>
      <c r="AB167">
        <v>0</v>
      </c>
      <c r="AC167">
        <v>1</v>
      </c>
      <c r="AD167">
        <v>0</v>
      </c>
      <c r="AE167">
        <v>0</v>
      </c>
      <c r="AF167">
        <v>0</v>
      </c>
      <c r="AG167">
        <v>0</v>
      </c>
      <c r="AH167">
        <v>0</v>
      </c>
      <c r="AI167">
        <v>0</v>
      </c>
      <c r="AJ167">
        <v>0</v>
      </c>
      <c r="AK167">
        <v>0</v>
      </c>
      <c r="AL167">
        <v>0</v>
      </c>
      <c r="AM167">
        <v>0</v>
      </c>
      <c r="AN167">
        <v>0</v>
      </c>
      <c r="AO167">
        <v>0</v>
      </c>
      <c r="AP167">
        <v>0</v>
      </c>
      <c r="AQ167">
        <v>0</v>
      </c>
      <c r="AR167">
        <v>0</v>
      </c>
      <c r="AS167">
        <v>0</v>
      </c>
      <c r="AT167">
        <v>43533</v>
      </c>
      <c r="AU167">
        <v>43535</v>
      </c>
      <c r="AV167">
        <v>0</v>
      </c>
      <c r="AW167">
        <v>1</v>
      </c>
      <c r="AX167">
        <v>0</v>
      </c>
      <c r="AY167">
        <v>2019</v>
      </c>
      <c r="AZ167">
        <v>3</v>
      </c>
      <c r="BA167">
        <v>30</v>
      </c>
      <c r="BB167">
        <v>1</v>
      </c>
      <c r="BF167">
        <v>2019</v>
      </c>
      <c r="BG167" t="s">
        <v>104</v>
      </c>
      <c r="BH167" t="s">
        <v>9822</v>
      </c>
      <c r="BI167" t="s">
        <v>9782</v>
      </c>
      <c r="BJ167" t="s">
        <v>9796</v>
      </c>
    </row>
    <row r="168" spans="1:62" x14ac:dyDescent="0.35">
      <c r="A168">
        <v>38518570</v>
      </c>
      <c r="B168" t="s">
        <v>654</v>
      </c>
      <c r="C168" t="s">
        <v>75</v>
      </c>
      <c r="D168" t="s">
        <v>76</v>
      </c>
      <c r="E168" t="s">
        <v>725</v>
      </c>
      <c r="F168">
        <v>20108309</v>
      </c>
      <c r="I168" s="1">
        <v>43531</v>
      </c>
      <c r="J168">
        <v>43561.999988425923</v>
      </c>
      <c r="K168" t="s">
        <v>726</v>
      </c>
      <c r="L168" t="s">
        <v>65</v>
      </c>
      <c r="M168" t="s">
        <v>79</v>
      </c>
      <c r="N168" t="s">
        <v>80</v>
      </c>
      <c r="Q168" t="s">
        <v>102</v>
      </c>
      <c r="S168" t="s">
        <v>82</v>
      </c>
      <c r="T168" t="s">
        <v>727</v>
      </c>
      <c r="U168">
        <v>1</v>
      </c>
      <c r="V168">
        <v>1</v>
      </c>
      <c r="W168">
        <v>0</v>
      </c>
      <c r="X168">
        <v>1</v>
      </c>
      <c r="Y168">
        <v>0</v>
      </c>
      <c r="Z168">
        <v>0</v>
      </c>
      <c r="AA168">
        <v>0</v>
      </c>
      <c r="AB168">
        <v>0</v>
      </c>
      <c r="AC168">
        <v>0</v>
      </c>
      <c r="AD168">
        <v>1</v>
      </c>
      <c r="AE168">
        <v>0</v>
      </c>
      <c r="AF168">
        <v>1</v>
      </c>
      <c r="AG168">
        <v>1</v>
      </c>
      <c r="AH168">
        <v>0</v>
      </c>
      <c r="AI168">
        <v>0</v>
      </c>
      <c r="AJ168">
        <v>0</v>
      </c>
      <c r="AK168">
        <v>0</v>
      </c>
      <c r="AL168">
        <v>0</v>
      </c>
      <c r="AM168">
        <v>0</v>
      </c>
      <c r="AN168">
        <v>0</v>
      </c>
      <c r="AO168">
        <v>0</v>
      </c>
      <c r="AP168">
        <v>0</v>
      </c>
      <c r="AQ168">
        <v>0</v>
      </c>
      <c r="AR168">
        <v>0</v>
      </c>
      <c r="AS168">
        <v>0</v>
      </c>
      <c r="AT168">
        <v>43531</v>
      </c>
      <c r="AU168">
        <v>43561</v>
      </c>
      <c r="AV168">
        <v>1</v>
      </c>
      <c r="AW168">
        <v>1</v>
      </c>
      <c r="AX168">
        <v>0</v>
      </c>
      <c r="AY168">
        <v>2019</v>
      </c>
      <c r="AZ168">
        <v>3</v>
      </c>
      <c r="BA168">
        <v>30</v>
      </c>
      <c r="BB168">
        <v>6</v>
      </c>
      <c r="BF168">
        <v>2019</v>
      </c>
      <c r="BG168" t="s">
        <v>73</v>
      </c>
      <c r="BH168" t="s">
        <v>9822</v>
      </c>
      <c r="BI168" t="s">
        <v>9782</v>
      </c>
      <c r="BJ168" t="s">
        <v>9796</v>
      </c>
    </row>
    <row r="169" spans="1:62" x14ac:dyDescent="0.35">
      <c r="A169">
        <v>38518667</v>
      </c>
      <c r="B169" t="s">
        <v>98</v>
      </c>
      <c r="C169" t="s">
        <v>75</v>
      </c>
      <c r="D169" t="s">
        <v>85</v>
      </c>
      <c r="E169" t="s">
        <v>668</v>
      </c>
      <c r="F169">
        <v>22869919</v>
      </c>
      <c r="I169" s="1">
        <v>43531</v>
      </c>
      <c r="J169">
        <v>43561.999988425923</v>
      </c>
      <c r="K169" t="s">
        <v>669</v>
      </c>
      <c r="L169" t="s">
        <v>65</v>
      </c>
      <c r="M169" t="s">
        <v>197</v>
      </c>
      <c r="N169" t="s">
        <v>198</v>
      </c>
      <c r="Q169" t="s">
        <v>102</v>
      </c>
      <c r="S169" t="s">
        <v>71</v>
      </c>
      <c r="T169" t="s">
        <v>728</v>
      </c>
      <c r="U169">
        <v>1</v>
      </c>
      <c r="V169">
        <v>1</v>
      </c>
      <c r="W169">
        <v>0</v>
      </c>
      <c r="X169">
        <v>1</v>
      </c>
      <c r="Y169">
        <v>0</v>
      </c>
      <c r="Z169">
        <v>0</v>
      </c>
      <c r="AA169">
        <v>0</v>
      </c>
      <c r="AB169">
        <v>0</v>
      </c>
      <c r="AC169">
        <v>0</v>
      </c>
      <c r="AD169">
        <v>0</v>
      </c>
      <c r="AE169">
        <v>0</v>
      </c>
      <c r="AF169">
        <v>1</v>
      </c>
      <c r="AG169">
        <v>1</v>
      </c>
      <c r="AH169">
        <v>0</v>
      </c>
      <c r="AI169">
        <v>0</v>
      </c>
      <c r="AJ169">
        <v>0</v>
      </c>
      <c r="AK169">
        <v>0</v>
      </c>
      <c r="AL169">
        <v>0</v>
      </c>
      <c r="AM169">
        <v>0</v>
      </c>
      <c r="AN169">
        <v>0</v>
      </c>
      <c r="AO169">
        <v>0</v>
      </c>
      <c r="AP169">
        <v>0</v>
      </c>
      <c r="AQ169">
        <v>0</v>
      </c>
      <c r="AR169">
        <v>0</v>
      </c>
      <c r="AS169">
        <v>0</v>
      </c>
      <c r="AT169">
        <v>43531</v>
      </c>
      <c r="AU169">
        <v>43546</v>
      </c>
      <c r="AV169">
        <v>1</v>
      </c>
      <c r="AW169">
        <v>1</v>
      </c>
      <c r="AX169">
        <v>0</v>
      </c>
      <c r="AY169">
        <v>2019</v>
      </c>
      <c r="AZ169">
        <v>3</v>
      </c>
      <c r="BA169">
        <v>30</v>
      </c>
      <c r="BB169">
        <v>5</v>
      </c>
      <c r="BF169">
        <v>2019</v>
      </c>
      <c r="BG169" t="s">
        <v>73</v>
      </c>
      <c r="BH169" t="s">
        <v>9822</v>
      </c>
      <c r="BI169" t="s">
        <v>9782</v>
      </c>
      <c r="BJ169" t="s">
        <v>9796</v>
      </c>
    </row>
    <row r="170" spans="1:62" x14ac:dyDescent="0.35">
      <c r="A170">
        <v>38519752</v>
      </c>
      <c r="B170" t="s">
        <v>729</v>
      </c>
      <c r="C170" t="s">
        <v>75</v>
      </c>
      <c r="D170" t="s">
        <v>76</v>
      </c>
      <c r="E170" t="s">
        <v>150</v>
      </c>
      <c r="F170">
        <v>23607522</v>
      </c>
      <c r="I170" s="1">
        <v>43531</v>
      </c>
      <c r="J170">
        <v>43561.999988425923</v>
      </c>
      <c r="K170" t="s">
        <v>730</v>
      </c>
      <c r="L170" t="s">
        <v>65</v>
      </c>
      <c r="M170" t="s">
        <v>152</v>
      </c>
      <c r="N170" t="s">
        <v>153</v>
      </c>
      <c r="Q170" t="s">
        <v>70</v>
      </c>
      <c r="S170" t="s">
        <v>71</v>
      </c>
      <c r="T170" t="s">
        <v>731</v>
      </c>
      <c r="U170">
        <v>1</v>
      </c>
      <c r="V170">
        <v>1</v>
      </c>
      <c r="W170">
        <v>1</v>
      </c>
      <c r="X170">
        <v>0</v>
      </c>
      <c r="Y170">
        <v>0</v>
      </c>
      <c r="Z170">
        <v>0</v>
      </c>
      <c r="AA170">
        <v>0</v>
      </c>
      <c r="AB170">
        <v>0</v>
      </c>
      <c r="AC170">
        <v>1</v>
      </c>
      <c r="AD170">
        <v>0</v>
      </c>
      <c r="AE170">
        <v>0</v>
      </c>
      <c r="AF170">
        <v>1</v>
      </c>
      <c r="AG170">
        <v>0</v>
      </c>
      <c r="AH170">
        <v>0</v>
      </c>
      <c r="AI170">
        <v>0</v>
      </c>
      <c r="AJ170">
        <v>0</v>
      </c>
      <c r="AK170">
        <v>0</v>
      </c>
      <c r="AL170">
        <v>0</v>
      </c>
      <c r="AM170">
        <v>0</v>
      </c>
      <c r="AN170">
        <v>0</v>
      </c>
      <c r="AO170">
        <v>0</v>
      </c>
      <c r="AP170">
        <v>0</v>
      </c>
      <c r="AQ170">
        <v>0</v>
      </c>
      <c r="AR170">
        <v>0</v>
      </c>
      <c r="AS170">
        <v>0</v>
      </c>
      <c r="AT170">
        <v>43531</v>
      </c>
      <c r="AU170">
        <v>43535</v>
      </c>
      <c r="AV170">
        <v>1</v>
      </c>
      <c r="AW170">
        <v>1</v>
      </c>
      <c r="AX170">
        <v>0</v>
      </c>
      <c r="AY170">
        <v>2019</v>
      </c>
      <c r="AZ170">
        <v>3</v>
      </c>
      <c r="BA170">
        <v>30</v>
      </c>
      <c r="BB170">
        <v>5</v>
      </c>
      <c r="BF170">
        <v>2019</v>
      </c>
      <c r="BG170" t="s">
        <v>73</v>
      </c>
      <c r="BH170" t="s">
        <v>9822</v>
      </c>
      <c r="BI170" t="s">
        <v>9782</v>
      </c>
      <c r="BJ170" t="s">
        <v>9796</v>
      </c>
    </row>
    <row r="171" spans="1:62" x14ac:dyDescent="0.35">
      <c r="A171">
        <v>38520146</v>
      </c>
      <c r="B171" t="s">
        <v>732</v>
      </c>
      <c r="C171" t="s">
        <v>61</v>
      </c>
      <c r="D171" t="s">
        <v>125</v>
      </c>
      <c r="E171" t="s">
        <v>112</v>
      </c>
      <c r="F171">
        <v>27705684</v>
      </c>
      <c r="I171" s="1">
        <v>43531</v>
      </c>
      <c r="J171">
        <v>43561.999988425923</v>
      </c>
      <c r="K171" t="s">
        <v>733</v>
      </c>
      <c r="L171" t="s">
        <v>65</v>
      </c>
      <c r="M171" t="s">
        <v>120</v>
      </c>
      <c r="N171" t="s">
        <v>121</v>
      </c>
      <c r="O171" t="s">
        <v>168</v>
      </c>
      <c r="P171" t="s">
        <v>122</v>
      </c>
      <c r="Q171" t="s">
        <v>70</v>
      </c>
      <c r="R171" t="s">
        <v>734</v>
      </c>
      <c r="S171" t="s">
        <v>71</v>
      </c>
      <c r="T171" t="s">
        <v>735</v>
      </c>
      <c r="U171">
        <v>1</v>
      </c>
      <c r="V171">
        <v>1</v>
      </c>
      <c r="W171">
        <v>0</v>
      </c>
      <c r="X171">
        <v>0</v>
      </c>
      <c r="Y171">
        <v>0</v>
      </c>
      <c r="Z171">
        <v>0</v>
      </c>
      <c r="AA171">
        <v>0</v>
      </c>
      <c r="AB171">
        <v>0</v>
      </c>
      <c r="AC171">
        <v>0</v>
      </c>
      <c r="AD171">
        <v>0</v>
      </c>
      <c r="AE171">
        <v>0</v>
      </c>
      <c r="AF171">
        <v>0</v>
      </c>
      <c r="AG171">
        <v>1</v>
      </c>
      <c r="AH171">
        <v>0</v>
      </c>
      <c r="AI171">
        <v>0</v>
      </c>
      <c r="AJ171">
        <v>0</v>
      </c>
      <c r="AK171">
        <v>0</v>
      </c>
      <c r="AL171">
        <v>0</v>
      </c>
      <c r="AM171">
        <v>0</v>
      </c>
      <c r="AN171">
        <v>0</v>
      </c>
      <c r="AO171">
        <v>0</v>
      </c>
      <c r="AP171">
        <v>0</v>
      </c>
      <c r="AQ171">
        <v>0</v>
      </c>
      <c r="AR171">
        <v>0</v>
      </c>
      <c r="AS171">
        <v>0</v>
      </c>
      <c r="AT171">
        <v>43531</v>
      </c>
      <c r="AU171">
        <v>43561</v>
      </c>
      <c r="AV171">
        <v>1</v>
      </c>
      <c r="AW171">
        <v>1</v>
      </c>
      <c r="AX171">
        <v>0</v>
      </c>
      <c r="AY171">
        <v>2019</v>
      </c>
      <c r="AZ171">
        <v>3</v>
      </c>
      <c r="BA171">
        <v>30</v>
      </c>
      <c r="BB171">
        <v>3</v>
      </c>
      <c r="BC171">
        <v>200000</v>
      </c>
      <c r="BD171">
        <v>250000</v>
      </c>
      <c r="BE171" t="s">
        <v>90</v>
      </c>
      <c r="BF171">
        <v>2019</v>
      </c>
      <c r="BG171" t="s">
        <v>73</v>
      </c>
      <c r="BH171" t="s">
        <v>59</v>
      </c>
      <c r="BI171" t="s">
        <v>9782</v>
      </c>
      <c r="BJ171" t="s">
        <v>9796</v>
      </c>
    </row>
    <row r="172" spans="1:62" x14ac:dyDescent="0.35">
      <c r="A172">
        <v>38520402</v>
      </c>
      <c r="B172" t="s">
        <v>98</v>
      </c>
      <c r="C172" t="s">
        <v>75</v>
      </c>
      <c r="D172" t="s">
        <v>294</v>
      </c>
      <c r="E172" t="s">
        <v>295</v>
      </c>
      <c r="F172">
        <v>25665582</v>
      </c>
      <c r="I172" s="1">
        <v>43531</v>
      </c>
      <c r="J172">
        <v>43561.999988425923</v>
      </c>
      <c r="K172" t="s">
        <v>296</v>
      </c>
      <c r="L172" t="s">
        <v>65</v>
      </c>
      <c r="M172" t="s">
        <v>120</v>
      </c>
      <c r="N172" t="s">
        <v>121</v>
      </c>
      <c r="O172" t="s">
        <v>168</v>
      </c>
      <c r="P172" t="s">
        <v>122</v>
      </c>
      <c r="Q172" t="s">
        <v>70</v>
      </c>
      <c r="S172" t="s">
        <v>71</v>
      </c>
      <c r="T172" t="s">
        <v>736</v>
      </c>
      <c r="U172">
        <v>1</v>
      </c>
      <c r="V172">
        <v>1</v>
      </c>
      <c r="W172">
        <v>0</v>
      </c>
      <c r="X172">
        <v>1</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43531</v>
      </c>
      <c r="AU172">
        <v>43559</v>
      </c>
      <c r="AV172">
        <v>1</v>
      </c>
      <c r="AW172">
        <v>1</v>
      </c>
      <c r="AX172">
        <v>0</v>
      </c>
      <c r="AY172">
        <v>2019</v>
      </c>
      <c r="AZ172">
        <v>3</v>
      </c>
      <c r="BA172">
        <v>30</v>
      </c>
      <c r="BB172">
        <v>3</v>
      </c>
      <c r="BF172">
        <v>2019</v>
      </c>
      <c r="BG172" t="s">
        <v>73</v>
      </c>
      <c r="BH172" t="s">
        <v>9822</v>
      </c>
      <c r="BI172" t="s">
        <v>9782</v>
      </c>
      <c r="BJ172" t="s">
        <v>9796</v>
      </c>
    </row>
    <row r="173" spans="1:62" x14ac:dyDescent="0.35">
      <c r="A173">
        <v>38520425</v>
      </c>
      <c r="B173" t="s">
        <v>737</v>
      </c>
      <c r="C173" t="s">
        <v>711</v>
      </c>
      <c r="D173" t="s">
        <v>712</v>
      </c>
      <c r="E173" t="s">
        <v>713</v>
      </c>
      <c r="F173">
        <v>28484627</v>
      </c>
      <c r="G173" t="s">
        <v>714</v>
      </c>
      <c r="I173" s="1">
        <v>43531</v>
      </c>
      <c r="J173">
        <v>43561.999988425923</v>
      </c>
      <c r="K173" t="s">
        <v>738</v>
      </c>
      <c r="L173" t="s">
        <v>65</v>
      </c>
      <c r="M173" t="s">
        <v>66</v>
      </c>
      <c r="N173" t="s">
        <v>67</v>
      </c>
      <c r="O173" t="s">
        <v>438</v>
      </c>
      <c r="P173" t="s">
        <v>739</v>
      </c>
      <c r="Q173" t="s">
        <v>70</v>
      </c>
      <c r="R173" t="s">
        <v>740</v>
      </c>
      <c r="S173" t="s">
        <v>71</v>
      </c>
      <c r="T173" t="s">
        <v>741</v>
      </c>
      <c r="U173">
        <v>0</v>
      </c>
      <c r="V173">
        <v>0</v>
      </c>
      <c r="W173">
        <v>0</v>
      </c>
      <c r="X173">
        <v>0</v>
      </c>
      <c r="Y173">
        <v>0</v>
      </c>
      <c r="Z173">
        <v>0</v>
      </c>
      <c r="AA173">
        <v>0</v>
      </c>
      <c r="AB173">
        <v>0</v>
      </c>
      <c r="AC173">
        <v>1</v>
      </c>
      <c r="AD173">
        <v>0</v>
      </c>
      <c r="AE173">
        <v>0</v>
      </c>
      <c r="AF173">
        <v>0</v>
      </c>
      <c r="AG173">
        <v>0</v>
      </c>
      <c r="AH173">
        <v>0</v>
      </c>
      <c r="AI173">
        <v>0</v>
      </c>
      <c r="AJ173">
        <v>0</v>
      </c>
      <c r="AK173">
        <v>0</v>
      </c>
      <c r="AL173">
        <v>0</v>
      </c>
      <c r="AM173">
        <v>0</v>
      </c>
      <c r="AN173">
        <v>0</v>
      </c>
      <c r="AO173">
        <v>0</v>
      </c>
      <c r="AP173">
        <v>0</v>
      </c>
      <c r="AQ173">
        <v>0</v>
      </c>
      <c r="AR173">
        <v>0</v>
      </c>
      <c r="AS173">
        <v>0</v>
      </c>
      <c r="AT173">
        <v>43533</v>
      </c>
      <c r="AU173">
        <v>43535</v>
      </c>
      <c r="AV173">
        <v>0</v>
      </c>
      <c r="AW173">
        <v>1</v>
      </c>
      <c r="AX173">
        <v>0</v>
      </c>
      <c r="AY173">
        <v>2019</v>
      </c>
      <c r="AZ173">
        <v>3</v>
      </c>
      <c r="BA173">
        <v>30</v>
      </c>
      <c r="BB173">
        <v>1</v>
      </c>
      <c r="BC173">
        <v>122385</v>
      </c>
      <c r="BD173">
        <v>129279</v>
      </c>
      <c r="BE173" t="s">
        <v>90</v>
      </c>
      <c r="BF173">
        <v>2019</v>
      </c>
      <c r="BG173" t="s">
        <v>104</v>
      </c>
      <c r="BH173" t="s">
        <v>59</v>
      </c>
      <c r="BI173" t="s">
        <v>9782</v>
      </c>
      <c r="BJ173" t="s">
        <v>9796</v>
      </c>
    </row>
    <row r="174" spans="1:62" x14ac:dyDescent="0.35">
      <c r="A174">
        <v>38520862</v>
      </c>
      <c r="B174" t="s">
        <v>654</v>
      </c>
      <c r="C174" t="s">
        <v>75</v>
      </c>
      <c r="D174" t="s">
        <v>76</v>
      </c>
      <c r="E174" t="s">
        <v>725</v>
      </c>
      <c r="F174">
        <v>20108309</v>
      </c>
      <c r="I174" s="1">
        <v>43531</v>
      </c>
      <c r="J174">
        <v>43561.999988425923</v>
      </c>
      <c r="K174" t="s">
        <v>726</v>
      </c>
      <c r="L174" t="s">
        <v>65</v>
      </c>
      <c r="M174" t="s">
        <v>120</v>
      </c>
      <c r="N174" t="s">
        <v>121</v>
      </c>
      <c r="Q174" t="s">
        <v>102</v>
      </c>
      <c r="S174" t="s">
        <v>82</v>
      </c>
      <c r="T174" t="s">
        <v>742</v>
      </c>
      <c r="U174">
        <v>1</v>
      </c>
      <c r="V174">
        <v>1</v>
      </c>
      <c r="W174">
        <v>0</v>
      </c>
      <c r="X174">
        <v>1</v>
      </c>
      <c r="Y174">
        <v>0</v>
      </c>
      <c r="Z174">
        <v>0</v>
      </c>
      <c r="AA174">
        <v>0</v>
      </c>
      <c r="AB174">
        <v>0</v>
      </c>
      <c r="AC174">
        <v>0</v>
      </c>
      <c r="AD174">
        <v>1</v>
      </c>
      <c r="AE174">
        <v>0</v>
      </c>
      <c r="AF174">
        <v>1</v>
      </c>
      <c r="AG174">
        <v>1</v>
      </c>
      <c r="AH174">
        <v>0</v>
      </c>
      <c r="AI174">
        <v>0</v>
      </c>
      <c r="AJ174">
        <v>0</v>
      </c>
      <c r="AK174">
        <v>0</v>
      </c>
      <c r="AL174">
        <v>0</v>
      </c>
      <c r="AM174">
        <v>0</v>
      </c>
      <c r="AN174">
        <v>0</v>
      </c>
      <c r="AO174">
        <v>0</v>
      </c>
      <c r="AP174">
        <v>0</v>
      </c>
      <c r="AQ174">
        <v>0</v>
      </c>
      <c r="AR174">
        <v>0</v>
      </c>
      <c r="AS174">
        <v>0</v>
      </c>
      <c r="AT174">
        <v>43531</v>
      </c>
      <c r="AU174">
        <v>43561</v>
      </c>
      <c r="AV174">
        <v>1</v>
      </c>
      <c r="AW174">
        <v>1</v>
      </c>
      <c r="AX174">
        <v>0</v>
      </c>
      <c r="AY174">
        <v>2019</v>
      </c>
      <c r="AZ174">
        <v>3</v>
      </c>
      <c r="BA174">
        <v>30</v>
      </c>
      <c r="BB174">
        <v>6</v>
      </c>
      <c r="BF174">
        <v>2019</v>
      </c>
      <c r="BG174" t="s">
        <v>73</v>
      </c>
      <c r="BH174" t="s">
        <v>9822</v>
      </c>
      <c r="BI174" t="s">
        <v>9782</v>
      </c>
      <c r="BJ174" t="s">
        <v>9796</v>
      </c>
    </row>
    <row r="175" spans="1:62" x14ac:dyDescent="0.35">
      <c r="A175">
        <v>38520932</v>
      </c>
      <c r="B175" t="s">
        <v>654</v>
      </c>
      <c r="C175" t="s">
        <v>75</v>
      </c>
      <c r="D175" t="s">
        <v>76</v>
      </c>
      <c r="E175" t="s">
        <v>725</v>
      </c>
      <c r="F175">
        <v>20108309</v>
      </c>
      <c r="I175" s="1">
        <v>43531</v>
      </c>
      <c r="J175">
        <v>43561.999988425923</v>
      </c>
      <c r="K175" t="s">
        <v>726</v>
      </c>
      <c r="L175" t="s">
        <v>65</v>
      </c>
      <c r="M175" t="s">
        <v>197</v>
      </c>
      <c r="N175" t="s">
        <v>198</v>
      </c>
      <c r="Q175" t="s">
        <v>102</v>
      </c>
      <c r="S175" t="s">
        <v>82</v>
      </c>
      <c r="T175" t="s">
        <v>743</v>
      </c>
      <c r="U175">
        <v>1</v>
      </c>
      <c r="V175">
        <v>1</v>
      </c>
      <c r="W175">
        <v>0</v>
      </c>
      <c r="X175">
        <v>1</v>
      </c>
      <c r="Y175">
        <v>0</v>
      </c>
      <c r="Z175">
        <v>0</v>
      </c>
      <c r="AA175">
        <v>0</v>
      </c>
      <c r="AB175">
        <v>0</v>
      </c>
      <c r="AC175">
        <v>0</v>
      </c>
      <c r="AD175">
        <v>1</v>
      </c>
      <c r="AE175">
        <v>0</v>
      </c>
      <c r="AF175">
        <v>1</v>
      </c>
      <c r="AG175">
        <v>1</v>
      </c>
      <c r="AH175">
        <v>0</v>
      </c>
      <c r="AI175">
        <v>0</v>
      </c>
      <c r="AJ175">
        <v>0</v>
      </c>
      <c r="AK175">
        <v>0</v>
      </c>
      <c r="AL175">
        <v>0</v>
      </c>
      <c r="AM175">
        <v>0</v>
      </c>
      <c r="AN175">
        <v>0</v>
      </c>
      <c r="AO175">
        <v>0</v>
      </c>
      <c r="AP175">
        <v>0</v>
      </c>
      <c r="AQ175">
        <v>0</v>
      </c>
      <c r="AR175">
        <v>0</v>
      </c>
      <c r="AS175">
        <v>0</v>
      </c>
      <c r="AT175">
        <v>43531</v>
      </c>
      <c r="AU175">
        <v>43561</v>
      </c>
      <c r="AV175">
        <v>1</v>
      </c>
      <c r="AW175">
        <v>1</v>
      </c>
      <c r="AX175">
        <v>0</v>
      </c>
      <c r="AY175">
        <v>2019</v>
      </c>
      <c r="AZ175">
        <v>3</v>
      </c>
      <c r="BA175">
        <v>30</v>
      </c>
      <c r="BB175">
        <v>6</v>
      </c>
      <c r="BF175">
        <v>2019</v>
      </c>
      <c r="BG175" t="s">
        <v>73</v>
      </c>
      <c r="BH175" t="s">
        <v>9822</v>
      </c>
      <c r="BI175" t="s">
        <v>9782</v>
      </c>
      <c r="BJ175" t="s">
        <v>9796</v>
      </c>
    </row>
    <row r="176" spans="1:62" x14ac:dyDescent="0.35">
      <c r="A176">
        <v>38523222</v>
      </c>
      <c r="B176" t="s">
        <v>98</v>
      </c>
      <c r="C176" t="s">
        <v>75</v>
      </c>
      <c r="D176" t="s">
        <v>76</v>
      </c>
      <c r="E176" t="s">
        <v>744</v>
      </c>
      <c r="F176">
        <v>25886139</v>
      </c>
      <c r="I176" s="1">
        <v>43531</v>
      </c>
      <c r="J176">
        <v>43561.999988425923</v>
      </c>
      <c r="K176" t="s">
        <v>745</v>
      </c>
      <c r="L176" t="s">
        <v>65</v>
      </c>
      <c r="M176" t="s">
        <v>79</v>
      </c>
      <c r="N176" t="s">
        <v>80</v>
      </c>
      <c r="Q176" t="s">
        <v>102</v>
      </c>
      <c r="S176" t="s">
        <v>71</v>
      </c>
      <c r="T176" t="s">
        <v>746</v>
      </c>
      <c r="U176">
        <v>1</v>
      </c>
      <c r="V176">
        <v>0</v>
      </c>
      <c r="W176">
        <v>0</v>
      </c>
      <c r="X176">
        <v>1</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43531</v>
      </c>
      <c r="AU176">
        <v>43561</v>
      </c>
      <c r="AV176">
        <v>0</v>
      </c>
      <c r="AW176">
        <v>1</v>
      </c>
      <c r="AX176">
        <v>0</v>
      </c>
      <c r="AY176">
        <v>2019</v>
      </c>
      <c r="AZ176">
        <v>3</v>
      </c>
      <c r="BA176">
        <v>30</v>
      </c>
      <c r="BB176">
        <v>2</v>
      </c>
      <c r="BF176">
        <v>2019</v>
      </c>
      <c r="BG176" t="s">
        <v>104</v>
      </c>
      <c r="BH176" t="s">
        <v>9822</v>
      </c>
      <c r="BI176" t="s">
        <v>9782</v>
      </c>
      <c r="BJ176" t="s">
        <v>9796</v>
      </c>
    </row>
    <row r="177" spans="1:62" x14ac:dyDescent="0.35">
      <c r="A177">
        <v>38523726</v>
      </c>
      <c r="B177" t="s">
        <v>98</v>
      </c>
      <c r="C177" t="s">
        <v>75</v>
      </c>
      <c r="D177" t="s">
        <v>76</v>
      </c>
      <c r="E177" t="s">
        <v>747</v>
      </c>
      <c r="F177">
        <v>28935941</v>
      </c>
      <c r="I177" s="1">
        <v>43531</v>
      </c>
      <c r="J177">
        <v>43561.999988425923</v>
      </c>
      <c r="K177" t="s">
        <v>748</v>
      </c>
      <c r="L177" t="s">
        <v>65</v>
      </c>
      <c r="M177" t="s">
        <v>120</v>
      </c>
      <c r="N177" t="s">
        <v>121</v>
      </c>
      <c r="O177" t="s">
        <v>465</v>
      </c>
      <c r="Q177" t="s">
        <v>102</v>
      </c>
      <c r="S177" t="s">
        <v>82</v>
      </c>
      <c r="T177" t="s">
        <v>749</v>
      </c>
      <c r="U177">
        <v>1</v>
      </c>
      <c r="V177">
        <v>1</v>
      </c>
      <c r="W177">
        <v>0</v>
      </c>
      <c r="X177">
        <v>1</v>
      </c>
      <c r="Y177">
        <v>0</v>
      </c>
      <c r="Z177">
        <v>0</v>
      </c>
      <c r="AA177">
        <v>0</v>
      </c>
      <c r="AB177">
        <v>0</v>
      </c>
      <c r="AC177">
        <v>0</v>
      </c>
      <c r="AD177">
        <v>0</v>
      </c>
      <c r="AE177">
        <v>0</v>
      </c>
      <c r="AF177">
        <v>1</v>
      </c>
      <c r="AG177">
        <v>1</v>
      </c>
      <c r="AH177">
        <v>0</v>
      </c>
      <c r="AI177">
        <v>0</v>
      </c>
      <c r="AJ177">
        <v>0</v>
      </c>
      <c r="AK177">
        <v>0</v>
      </c>
      <c r="AL177">
        <v>0</v>
      </c>
      <c r="AM177">
        <v>0</v>
      </c>
      <c r="AN177">
        <v>0</v>
      </c>
      <c r="AO177">
        <v>0</v>
      </c>
      <c r="AP177">
        <v>0</v>
      </c>
      <c r="AQ177">
        <v>0</v>
      </c>
      <c r="AR177">
        <v>0</v>
      </c>
      <c r="AS177">
        <v>0</v>
      </c>
      <c r="AT177">
        <v>43531</v>
      </c>
      <c r="AU177">
        <v>43536</v>
      </c>
      <c r="AV177">
        <v>1</v>
      </c>
      <c r="AW177">
        <v>1</v>
      </c>
      <c r="AX177">
        <v>0</v>
      </c>
      <c r="AY177">
        <v>2019</v>
      </c>
      <c r="AZ177">
        <v>3</v>
      </c>
      <c r="BA177">
        <v>30</v>
      </c>
      <c r="BB177">
        <v>5</v>
      </c>
      <c r="BF177">
        <v>2019</v>
      </c>
      <c r="BG177" t="s">
        <v>73</v>
      </c>
      <c r="BH177" t="s">
        <v>9822</v>
      </c>
      <c r="BI177" t="s">
        <v>9782</v>
      </c>
      <c r="BJ177" t="s">
        <v>9796</v>
      </c>
    </row>
    <row r="178" spans="1:62" x14ac:dyDescent="0.35">
      <c r="A178">
        <v>38526989</v>
      </c>
      <c r="B178" t="s">
        <v>201</v>
      </c>
      <c r="C178" t="s">
        <v>75</v>
      </c>
      <c r="D178" t="s">
        <v>85</v>
      </c>
      <c r="E178" t="s">
        <v>202</v>
      </c>
      <c r="F178">
        <v>34945822</v>
      </c>
      <c r="I178" s="1">
        <v>43532</v>
      </c>
      <c r="J178">
        <v>43562.999988425923</v>
      </c>
      <c r="K178" t="s">
        <v>203</v>
      </c>
      <c r="L178" t="s">
        <v>65</v>
      </c>
      <c r="M178" t="s">
        <v>66</v>
      </c>
      <c r="N178" t="s">
        <v>67</v>
      </c>
      <c r="O178" t="s">
        <v>101</v>
      </c>
      <c r="P178" t="s">
        <v>204</v>
      </c>
      <c r="Q178" t="s">
        <v>70</v>
      </c>
      <c r="R178" t="s">
        <v>205</v>
      </c>
      <c r="S178" t="s">
        <v>71</v>
      </c>
      <c r="T178" t="s">
        <v>750</v>
      </c>
      <c r="U178">
        <v>0</v>
      </c>
      <c r="V178">
        <v>0</v>
      </c>
      <c r="W178">
        <v>0</v>
      </c>
      <c r="X178">
        <v>1</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43531</v>
      </c>
      <c r="AU178">
        <v>43535</v>
      </c>
      <c r="AV178">
        <v>1</v>
      </c>
      <c r="AW178">
        <v>1</v>
      </c>
      <c r="AX178">
        <v>0</v>
      </c>
      <c r="AY178">
        <v>2019</v>
      </c>
      <c r="AZ178">
        <v>3</v>
      </c>
      <c r="BA178">
        <v>30</v>
      </c>
      <c r="BB178">
        <v>1</v>
      </c>
      <c r="BC178">
        <v>80000</v>
      </c>
      <c r="BD178">
        <v>80000</v>
      </c>
      <c r="BE178" t="s">
        <v>90</v>
      </c>
      <c r="BF178">
        <v>2019</v>
      </c>
      <c r="BG178" t="s">
        <v>73</v>
      </c>
      <c r="BH178" t="s">
        <v>59</v>
      </c>
      <c r="BI178" t="s">
        <v>9782</v>
      </c>
      <c r="BJ178" t="s">
        <v>9797</v>
      </c>
    </row>
    <row r="179" spans="1:62" x14ac:dyDescent="0.35">
      <c r="A179">
        <v>38535222</v>
      </c>
      <c r="B179" t="s">
        <v>98</v>
      </c>
      <c r="C179" t="s">
        <v>75</v>
      </c>
      <c r="D179" t="s">
        <v>117</v>
      </c>
      <c r="E179" t="s">
        <v>150</v>
      </c>
      <c r="F179">
        <v>23607467</v>
      </c>
      <c r="I179" s="1">
        <v>43532</v>
      </c>
      <c r="J179">
        <v>43562.999988425923</v>
      </c>
      <c r="K179" t="s">
        <v>751</v>
      </c>
      <c r="L179" t="s">
        <v>65</v>
      </c>
      <c r="M179" t="s">
        <v>197</v>
      </c>
      <c r="N179" t="s">
        <v>198</v>
      </c>
      <c r="Q179" t="s">
        <v>102</v>
      </c>
      <c r="S179" t="s">
        <v>71</v>
      </c>
      <c r="T179" t="s">
        <v>752</v>
      </c>
      <c r="U179">
        <v>1</v>
      </c>
      <c r="V179">
        <v>1</v>
      </c>
      <c r="W179">
        <v>0</v>
      </c>
      <c r="X179">
        <v>1</v>
      </c>
      <c r="Y179">
        <v>0</v>
      </c>
      <c r="Z179">
        <v>0</v>
      </c>
      <c r="AA179">
        <v>0</v>
      </c>
      <c r="AB179">
        <v>0</v>
      </c>
      <c r="AC179">
        <v>0</v>
      </c>
      <c r="AD179">
        <v>1</v>
      </c>
      <c r="AE179">
        <v>0</v>
      </c>
      <c r="AF179">
        <v>1</v>
      </c>
      <c r="AG179">
        <v>1</v>
      </c>
      <c r="AH179">
        <v>0</v>
      </c>
      <c r="AI179">
        <v>0</v>
      </c>
      <c r="AJ179">
        <v>0</v>
      </c>
      <c r="AK179">
        <v>0</v>
      </c>
      <c r="AL179">
        <v>0</v>
      </c>
      <c r="AM179">
        <v>0</v>
      </c>
      <c r="AN179">
        <v>0</v>
      </c>
      <c r="AO179">
        <v>0</v>
      </c>
      <c r="AP179">
        <v>0</v>
      </c>
      <c r="AQ179">
        <v>0</v>
      </c>
      <c r="AR179">
        <v>0</v>
      </c>
      <c r="AS179">
        <v>0</v>
      </c>
      <c r="AT179">
        <v>43532</v>
      </c>
      <c r="AU179">
        <v>43542</v>
      </c>
      <c r="AV179">
        <v>1</v>
      </c>
      <c r="AW179">
        <v>1</v>
      </c>
      <c r="AX179">
        <v>0</v>
      </c>
      <c r="AY179">
        <v>2019</v>
      </c>
      <c r="AZ179">
        <v>3</v>
      </c>
      <c r="BA179">
        <v>30</v>
      </c>
      <c r="BB179">
        <v>6</v>
      </c>
      <c r="BF179">
        <v>2019</v>
      </c>
      <c r="BG179" t="s">
        <v>73</v>
      </c>
      <c r="BH179" t="s">
        <v>9822</v>
      </c>
      <c r="BI179" t="s">
        <v>9782</v>
      </c>
      <c r="BJ179" t="s">
        <v>9797</v>
      </c>
    </row>
    <row r="180" spans="1:62" x14ac:dyDescent="0.35">
      <c r="A180">
        <v>38535411</v>
      </c>
      <c r="B180" t="s">
        <v>753</v>
      </c>
      <c r="C180" t="s">
        <v>75</v>
      </c>
      <c r="D180" t="s">
        <v>165</v>
      </c>
      <c r="E180" t="s">
        <v>754</v>
      </c>
      <c r="F180">
        <v>26734030</v>
      </c>
      <c r="G180" t="s">
        <v>755</v>
      </c>
      <c r="I180" s="1">
        <v>43532</v>
      </c>
      <c r="J180">
        <v>43562.999988425923</v>
      </c>
      <c r="K180" t="s">
        <v>756</v>
      </c>
      <c r="L180" t="s">
        <v>65</v>
      </c>
      <c r="M180" t="s">
        <v>66</v>
      </c>
      <c r="N180" t="s">
        <v>67</v>
      </c>
      <c r="Q180" t="s">
        <v>70</v>
      </c>
      <c r="S180" t="s">
        <v>71</v>
      </c>
      <c r="T180" t="s">
        <v>757</v>
      </c>
      <c r="U180">
        <v>1</v>
      </c>
      <c r="V180">
        <v>1</v>
      </c>
      <c r="W180">
        <v>0</v>
      </c>
      <c r="X180">
        <v>1</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43532</v>
      </c>
      <c r="AU180">
        <v>43562</v>
      </c>
      <c r="AV180">
        <v>0</v>
      </c>
      <c r="AW180">
        <v>1</v>
      </c>
      <c r="AX180">
        <v>0</v>
      </c>
      <c r="AY180">
        <v>2019</v>
      </c>
      <c r="AZ180">
        <v>3</v>
      </c>
      <c r="BA180">
        <v>30</v>
      </c>
      <c r="BB180">
        <v>3</v>
      </c>
      <c r="BF180">
        <v>2019</v>
      </c>
      <c r="BG180" t="s">
        <v>104</v>
      </c>
      <c r="BH180" t="s">
        <v>9822</v>
      </c>
      <c r="BI180" t="s">
        <v>9782</v>
      </c>
      <c r="BJ180" t="s">
        <v>9797</v>
      </c>
    </row>
    <row r="181" spans="1:62" x14ac:dyDescent="0.35">
      <c r="A181">
        <v>38537973</v>
      </c>
      <c r="B181" t="s">
        <v>98</v>
      </c>
      <c r="C181" t="s">
        <v>75</v>
      </c>
      <c r="D181" t="s">
        <v>85</v>
      </c>
      <c r="E181" t="s">
        <v>137</v>
      </c>
      <c r="F181">
        <v>19999086</v>
      </c>
      <c r="G181" t="s">
        <v>137</v>
      </c>
      <c r="I181" s="1">
        <v>43533</v>
      </c>
      <c r="J181">
        <v>43563.999988425923</v>
      </c>
      <c r="K181" t="s">
        <v>138</v>
      </c>
      <c r="L181" t="s">
        <v>65</v>
      </c>
      <c r="M181" t="s">
        <v>79</v>
      </c>
      <c r="N181" t="s">
        <v>80</v>
      </c>
      <c r="P181" t="s">
        <v>139</v>
      </c>
      <c r="Q181" t="s">
        <v>102</v>
      </c>
      <c r="R181" t="s">
        <v>140</v>
      </c>
      <c r="S181" t="s">
        <v>82</v>
      </c>
      <c r="T181" t="s">
        <v>758</v>
      </c>
      <c r="U181">
        <v>1</v>
      </c>
      <c r="V181">
        <v>1</v>
      </c>
      <c r="W181">
        <v>1</v>
      </c>
      <c r="X181">
        <v>0</v>
      </c>
      <c r="Y181">
        <v>0</v>
      </c>
      <c r="Z181">
        <v>0</v>
      </c>
      <c r="AA181">
        <v>0</v>
      </c>
      <c r="AB181">
        <v>0</v>
      </c>
      <c r="AC181">
        <v>1</v>
      </c>
      <c r="AD181">
        <v>1</v>
      </c>
      <c r="AE181">
        <v>0</v>
      </c>
      <c r="AF181">
        <v>1</v>
      </c>
      <c r="AG181">
        <v>0</v>
      </c>
      <c r="AH181">
        <v>0</v>
      </c>
      <c r="AI181">
        <v>0</v>
      </c>
      <c r="AJ181">
        <v>0</v>
      </c>
      <c r="AK181">
        <v>0</v>
      </c>
      <c r="AL181">
        <v>0</v>
      </c>
      <c r="AM181">
        <v>0</v>
      </c>
      <c r="AN181">
        <v>0</v>
      </c>
      <c r="AO181">
        <v>0</v>
      </c>
      <c r="AP181">
        <v>0</v>
      </c>
      <c r="AQ181">
        <v>0</v>
      </c>
      <c r="AR181">
        <v>0</v>
      </c>
      <c r="AS181">
        <v>0</v>
      </c>
      <c r="AT181">
        <v>43533</v>
      </c>
      <c r="AU181">
        <v>43555</v>
      </c>
      <c r="AV181">
        <v>0</v>
      </c>
      <c r="AW181">
        <v>1</v>
      </c>
      <c r="AX181">
        <v>0</v>
      </c>
      <c r="AY181">
        <v>2019</v>
      </c>
      <c r="AZ181">
        <v>3</v>
      </c>
      <c r="BA181">
        <v>30</v>
      </c>
      <c r="BB181">
        <v>6</v>
      </c>
      <c r="BC181">
        <v>134421</v>
      </c>
      <c r="BD181">
        <v>148725</v>
      </c>
      <c r="BE181" t="s">
        <v>90</v>
      </c>
      <c r="BF181">
        <v>2019</v>
      </c>
      <c r="BG181" t="s">
        <v>104</v>
      </c>
      <c r="BH181" t="s">
        <v>59</v>
      </c>
      <c r="BI181" t="s">
        <v>9782</v>
      </c>
      <c r="BJ181" t="s">
        <v>9798</v>
      </c>
    </row>
    <row r="182" spans="1:62" x14ac:dyDescent="0.35">
      <c r="A182">
        <v>38537974</v>
      </c>
      <c r="B182" t="s">
        <v>98</v>
      </c>
      <c r="C182" t="s">
        <v>142</v>
      </c>
      <c r="D182" t="s">
        <v>143</v>
      </c>
      <c r="E182" t="s">
        <v>137</v>
      </c>
      <c r="F182">
        <v>19999086</v>
      </c>
      <c r="G182" t="s">
        <v>137</v>
      </c>
      <c r="I182" s="1">
        <v>43533</v>
      </c>
      <c r="J182">
        <v>43563.999988425923</v>
      </c>
      <c r="K182" t="s">
        <v>138</v>
      </c>
      <c r="L182" t="s">
        <v>65</v>
      </c>
      <c r="M182" t="s">
        <v>79</v>
      </c>
      <c r="N182" t="s">
        <v>80</v>
      </c>
      <c r="P182" t="s">
        <v>139</v>
      </c>
      <c r="Q182" t="s">
        <v>102</v>
      </c>
      <c r="R182" t="s">
        <v>140</v>
      </c>
      <c r="S182" t="s">
        <v>82</v>
      </c>
      <c r="T182" t="s">
        <v>759</v>
      </c>
      <c r="U182">
        <v>1</v>
      </c>
      <c r="V182">
        <v>1</v>
      </c>
      <c r="W182">
        <v>1</v>
      </c>
      <c r="X182">
        <v>0</v>
      </c>
      <c r="Y182">
        <v>0</v>
      </c>
      <c r="Z182">
        <v>0</v>
      </c>
      <c r="AA182">
        <v>0</v>
      </c>
      <c r="AB182">
        <v>0</v>
      </c>
      <c r="AC182">
        <v>1</v>
      </c>
      <c r="AD182">
        <v>1</v>
      </c>
      <c r="AE182">
        <v>0</v>
      </c>
      <c r="AF182">
        <v>1</v>
      </c>
      <c r="AG182">
        <v>0</v>
      </c>
      <c r="AH182">
        <v>0</v>
      </c>
      <c r="AI182">
        <v>0</v>
      </c>
      <c r="AJ182">
        <v>0</v>
      </c>
      <c r="AK182">
        <v>0</v>
      </c>
      <c r="AL182">
        <v>0</v>
      </c>
      <c r="AM182">
        <v>0</v>
      </c>
      <c r="AN182">
        <v>0</v>
      </c>
      <c r="AO182">
        <v>0</v>
      </c>
      <c r="AP182">
        <v>0</v>
      </c>
      <c r="AQ182">
        <v>0</v>
      </c>
      <c r="AR182">
        <v>0</v>
      </c>
      <c r="AS182">
        <v>0</v>
      </c>
      <c r="AT182">
        <v>43533</v>
      </c>
      <c r="AU182">
        <v>43555</v>
      </c>
      <c r="AV182">
        <v>0</v>
      </c>
      <c r="AW182">
        <v>1</v>
      </c>
      <c r="AX182">
        <v>1</v>
      </c>
      <c r="AY182">
        <v>2019</v>
      </c>
      <c r="AZ182">
        <v>3</v>
      </c>
      <c r="BA182">
        <v>30</v>
      </c>
      <c r="BB182">
        <v>6</v>
      </c>
      <c r="BC182">
        <v>134421</v>
      </c>
      <c r="BD182">
        <v>148725</v>
      </c>
      <c r="BE182" t="s">
        <v>90</v>
      </c>
      <c r="BF182">
        <v>2019</v>
      </c>
      <c r="BG182" t="s">
        <v>104</v>
      </c>
      <c r="BH182" t="s">
        <v>59</v>
      </c>
      <c r="BI182" t="s">
        <v>9782</v>
      </c>
      <c r="BJ182" t="s">
        <v>9798</v>
      </c>
    </row>
    <row r="183" spans="1:62" x14ac:dyDescent="0.35">
      <c r="A183">
        <v>38540886</v>
      </c>
      <c r="B183" t="s">
        <v>760</v>
      </c>
      <c r="C183" t="s">
        <v>61</v>
      </c>
      <c r="D183" t="s">
        <v>76</v>
      </c>
      <c r="E183" t="s">
        <v>761</v>
      </c>
      <c r="F183">
        <v>21353734</v>
      </c>
      <c r="G183" t="s">
        <v>762</v>
      </c>
      <c r="H183">
        <v>3.4</v>
      </c>
      <c r="I183" s="1">
        <v>43535</v>
      </c>
      <c r="J183">
        <v>43565.999988425923</v>
      </c>
      <c r="K183" t="s">
        <v>763</v>
      </c>
      <c r="L183" t="s">
        <v>65</v>
      </c>
      <c r="M183" t="s">
        <v>66</v>
      </c>
      <c r="N183" t="s">
        <v>67</v>
      </c>
      <c r="P183" t="s">
        <v>497</v>
      </c>
      <c r="Q183" t="s">
        <v>102</v>
      </c>
      <c r="R183" t="s">
        <v>764</v>
      </c>
      <c r="S183" t="s">
        <v>71</v>
      </c>
      <c r="T183" t="s">
        <v>765</v>
      </c>
      <c r="U183">
        <v>0</v>
      </c>
      <c r="V183">
        <v>1</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43534</v>
      </c>
      <c r="AU183">
        <v>43535</v>
      </c>
      <c r="AV183">
        <v>0</v>
      </c>
      <c r="AW183">
        <v>1</v>
      </c>
      <c r="AX183">
        <v>0</v>
      </c>
      <c r="AY183">
        <v>2019</v>
      </c>
      <c r="AZ183">
        <v>3</v>
      </c>
      <c r="BA183">
        <v>30</v>
      </c>
      <c r="BB183">
        <v>1</v>
      </c>
      <c r="BC183">
        <v>111512</v>
      </c>
      <c r="BD183">
        <v>111512</v>
      </c>
      <c r="BE183" t="s">
        <v>90</v>
      </c>
      <c r="BF183">
        <v>2019</v>
      </c>
      <c r="BG183" t="s">
        <v>104</v>
      </c>
      <c r="BH183" t="s">
        <v>59</v>
      </c>
      <c r="BI183" t="s">
        <v>9782</v>
      </c>
      <c r="BJ183" t="s">
        <v>9794</v>
      </c>
    </row>
    <row r="184" spans="1:62" x14ac:dyDescent="0.35">
      <c r="A184">
        <v>38540887</v>
      </c>
      <c r="B184" t="s">
        <v>760</v>
      </c>
      <c r="C184" t="s">
        <v>142</v>
      </c>
      <c r="D184" t="s">
        <v>477</v>
      </c>
      <c r="E184" t="s">
        <v>761</v>
      </c>
      <c r="F184">
        <v>21353734</v>
      </c>
      <c r="G184" t="s">
        <v>762</v>
      </c>
      <c r="I184" s="1">
        <v>43535</v>
      </c>
      <c r="J184">
        <v>43565.999988425923</v>
      </c>
      <c r="K184" t="s">
        <v>763</v>
      </c>
      <c r="L184" t="s">
        <v>65</v>
      </c>
      <c r="M184" t="s">
        <v>66</v>
      </c>
      <c r="N184" t="s">
        <v>67</v>
      </c>
      <c r="P184" t="s">
        <v>497</v>
      </c>
      <c r="Q184" t="s">
        <v>102</v>
      </c>
      <c r="R184" t="s">
        <v>764</v>
      </c>
      <c r="S184" t="s">
        <v>71</v>
      </c>
      <c r="T184" t="s">
        <v>766</v>
      </c>
      <c r="U184">
        <v>0</v>
      </c>
      <c r="V184">
        <v>1</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43534</v>
      </c>
      <c r="AU184">
        <v>43535</v>
      </c>
      <c r="AV184">
        <v>0</v>
      </c>
      <c r="AW184">
        <v>1</v>
      </c>
      <c r="AX184">
        <v>1</v>
      </c>
      <c r="AY184">
        <v>2019</v>
      </c>
      <c r="AZ184">
        <v>3</v>
      </c>
      <c r="BA184">
        <v>30</v>
      </c>
      <c r="BB184">
        <v>1</v>
      </c>
      <c r="BC184">
        <v>111512</v>
      </c>
      <c r="BD184">
        <v>111512</v>
      </c>
      <c r="BE184" t="s">
        <v>90</v>
      </c>
      <c r="BF184">
        <v>2019</v>
      </c>
      <c r="BG184" t="s">
        <v>104</v>
      </c>
      <c r="BH184" t="s">
        <v>59</v>
      </c>
      <c r="BI184" t="s">
        <v>9782</v>
      </c>
      <c r="BJ184" t="s">
        <v>9794</v>
      </c>
    </row>
    <row r="185" spans="1:62" x14ac:dyDescent="0.35">
      <c r="A185">
        <v>38542288</v>
      </c>
      <c r="B185" t="s">
        <v>767</v>
      </c>
      <c r="C185" t="s">
        <v>75</v>
      </c>
      <c r="D185" t="s">
        <v>236</v>
      </c>
      <c r="E185" t="s">
        <v>298</v>
      </c>
      <c r="F185">
        <v>32359972</v>
      </c>
      <c r="I185" s="1">
        <v>43535</v>
      </c>
      <c r="J185">
        <v>43565.999988425923</v>
      </c>
      <c r="K185" t="s">
        <v>768</v>
      </c>
      <c r="L185" t="s">
        <v>65</v>
      </c>
      <c r="M185" t="s">
        <v>66</v>
      </c>
      <c r="N185" t="s">
        <v>67</v>
      </c>
      <c r="O185" t="s">
        <v>68</v>
      </c>
      <c r="P185" t="s">
        <v>69</v>
      </c>
      <c r="Q185" t="s">
        <v>70</v>
      </c>
      <c r="R185" t="s">
        <v>769</v>
      </c>
      <c r="S185" t="s">
        <v>82</v>
      </c>
      <c r="T185" t="s">
        <v>770</v>
      </c>
      <c r="U185">
        <v>0</v>
      </c>
      <c r="V185">
        <v>1</v>
      </c>
      <c r="W185">
        <v>0</v>
      </c>
      <c r="X185">
        <v>1</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43535</v>
      </c>
      <c r="AU185">
        <v>43565</v>
      </c>
      <c r="AV185">
        <v>1</v>
      </c>
      <c r="AW185">
        <v>1</v>
      </c>
      <c r="AX185">
        <v>0</v>
      </c>
      <c r="AY185">
        <v>2019</v>
      </c>
      <c r="AZ185">
        <v>3</v>
      </c>
      <c r="BA185">
        <v>30</v>
      </c>
      <c r="BB185">
        <v>2</v>
      </c>
      <c r="BC185">
        <v>110000</v>
      </c>
      <c r="BD185">
        <v>130000</v>
      </c>
      <c r="BE185" t="s">
        <v>90</v>
      </c>
      <c r="BF185">
        <v>2019</v>
      </c>
      <c r="BG185" t="s">
        <v>73</v>
      </c>
      <c r="BH185" t="s">
        <v>59</v>
      </c>
      <c r="BI185" t="s">
        <v>9782</v>
      </c>
      <c r="BJ185" t="s">
        <v>9794</v>
      </c>
    </row>
    <row r="186" spans="1:62" x14ac:dyDescent="0.35">
      <c r="A186">
        <v>38542822</v>
      </c>
      <c r="B186" t="s">
        <v>771</v>
      </c>
      <c r="C186" t="s">
        <v>75</v>
      </c>
      <c r="D186" t="s">
        <v>159</v>
      </c>
      <c r="E186" t="s">
        <v>772</v>
      </c>
      <c r="F186">
        <v>40110707</v>
      </c>
      <c r="I186" s="1">
        <v>43535</v>
      </c>
      <c r="J186">
        <v>43565.478981481479</v>
      </c>
      <c r="K186" t="s">
        <v>773</v>
      </c>
      <c r="L186" t="s">
        <v>65</v>
      </c>
      <c r="M186" t="s">
        <v>66</v>
      </c>
      <c r="N186" t="s">
        <v>67</v>
      </c>
      <c r="O186" t="s">
        <v>68</v>
      </c>
      <c r="P186" t="s">
        <v>69</v>
      </c>
      <c r="Q186" t="s">
        <v>70</v>
      </c>
      <c r="S186" t="s">
        <v>71</v>
      </c>
      <c r="T186" t="s">
        <v>774</v>
      </c>
      <c r="U186">
        <v>0</v>
      </c>
      <c r="V186">
        <v>1</v>
      </c>
      <c r="W186">
        <v>0</v>
      </c>
      <c r="X186">
        <v>1</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43535</v>
      </c>
      <c r="AU186">
        <v>43535</v>
      </c>
      <c r="AV186">
        <v>0</v>
      </c>
      <c r="AW186">
        <v>1</v>
      </c>
      <c r="AX186">
        <v>0</v>
      </c>
      <c r="AY186">
        <v>2019</v>
      </c>
      <c r="AZ186">
        <v>3</v>
      </c>
      <c r="BA186">
        <v>29</v>
      </c>
      <c r="BB186">
        <v>2</v>
      </c>
      <c r="BF186">
        <v>2019</v>
      </c>
      <c r="BG186" t="s">
        <v>104</v>
      </c>
      <c r="BH186" t="s">
        <v>9822</v>
      </c>
      <c r="BI186" t="s">
        <v>9782</v>
      </c>
      <c r="BJ186" t="s">
        <v>9794</v>
      </c>
    </row>
    <row r="187" spans="1:62" x14ac:dyDescent="0.35">
      <c r="A187">
        <v>38544594</v>
      </c>
      <c r="B187" t="s">
        <v>116</v>
      </c>
      <c r="C187" t="s">
        <v>75</v>
      </c>
      <c r="D187" t="s">
        <v>236</v>
      </c>
      <c r="E187" t="s">
        <v>261</v>
      </c>
      <c r="F187">
        <v>22424905</v>
      </c>
      <c r="I187" s="1">
        <v>43535</v>
      </c>
      <c r="J187">
        <v>43565.999988425923</v>
      </c>
      <c r="K187" t="s">
        <v>775</v>
      </c>
      <c r="L187" t="s">
        <v>65</v>
      </c>
      <c r="M187" t="s">
        <v>66</v>
      </c>
      <c r="N187" t="s">
        <v>67</v>
      </c>
      <c r="O187" t="s">
        <v>68</v>
      </c>
      <c r="P187" t="s">
        <v>69</v>
      </c>
      <c r="Q187" t="s">
        <v>70</v>
      </c>
      <c r="R187" t="s">
        <v>776</v>
      </c>
      <c r="S187" t="s">
        <v>71</v>
      </c>
      <c r="T187" t="s">
        <v>777</v>
      </c>
      <c r="U187">
        <v>1</v>
      </c>
      <c r="V187">
        <v>1</v>
      </c>
      <c r="W187">
        <v>0</v>
      </c>
      <c r="X187">
        <v>1</v>
      </c>
      <c r="Y187">
        <v>0</v>
      </c>
      <c r="Z187">
        <v>0</v>
      </c>
      <c r="AA187">
        <v>0</v>
      </c>
      <c r="AB187">
        <v>0</v>
      </c>
      <c r="AC187">
        <v>0</v>
      </c>
      <c r="AD187">
        <v>0</v>
      </c>
      <c r="AE187">
        <v>0</v>
      </c>
      <c r="AF187">
        <v>0</v>
      </c>
      <c r="AG187">
        <v>1</v>
      </c>
      <c r="AH187">
        <v>0</v>
      </c>
      <c r="AI187">
        <v>0</v>
      </c>
      <c r="AJ187">
        <v>0</v>
      </c>
      <c r="AK187">
        <v>0</v>
      </c>
      <c r="AL187">
        <v>0</v>
      </c>
      <c r="AM187">
        <v>0</v>
      </c>
      <c r="AN187">
        <v>0</v>
      </c>
      <c r="AO187">
        <v>0</v>
      </c>
      <c r="AP187">
        <v>0</v>
      </c>
      <c r="AQ187">
        <v>0</v>
      </c>
      <c r="AR187">
        <v>0</v>
      </c>
      <c r="AS187">
        <v>0</v>
      </c>
      <c r="AT187">
        <v>43535</v>
      </c>
      <c r="AU187">
        <v>43565</v>
      </c>
      <c r="AV187">
        <v>1</v>
      </c>
      <c r="AW187">
        <v>1</v>
      </c>
      <c r="AX187">
        <v>0</v>
      </c>
      <c r="AY187">
        <v>2019</v>
      </c>
      <c r="AZ187">
        <v>3</v>
      </c>
      <c r="BA187">
        <v>30</v>
      </c>
      <c r="BB187">
        <v>4</v>
      </c>
      <c r="BC187">
        <v>150000</v>
      </c>
      <c r="BD187">
        <v>200000</v>
      </c>
      <c r="BE187" t="s">
        <v>90</v>
      </c>
      <c r="BF187">
        <v>2019</v>
      </c>
      <c r="BG187" t="s">
        <v>73</v>
      </c>
      <c r="BH187" t="s">
        <v>59</v>
      </c>
      <c r="BI187" t="s">
        <v>9782</v>
      </c>
      <c r="BJ187" t="s">
        <v>9794</v>
      </c>
    </row>
    <row r="188" spans="1:62" x14ac:dyDescent="0.35">
      <c r="A188">
        <v>38544742</v>
      </c>
      <c r="B188" t="s">
        <v>98</v>
      </c>
      <c r="C188" t="s">
        <v>92</v>
      </c>
      <c r="D188" t="s">
        <v>107</v>
      </c>
      <c r="E188" t="s">
        <v>112</v>
      </c>
      <c r="F188">
        <v>27705684</v>
      </c>
      <c r="I188" s="1">
        <v>43535</v>
      </c>
      <c r="J188">
        <v>43565.999988425923</v>
      </c>
      <c r="K188" t="s">
        <v>113</v>
      </c>
      <c r="L188" t="s">
        <v>65</v>
      </c>
      <c r="M188" t="s">
        <v>66</v>
      </c>
      <c r="N188" t="s">
        <v>67</v>
      </c>
      <c r="O188" t="s">
        <v>68</v>
      </c>
      <c r="P188" t="s">
        <v>69</v>
      </c>
      <c r="Q188" t="s">
        <v>70</v>
      </c>
      <c r="R188" t="s">
        <v>114</v>
      </c>
      <c r="S188" t="s">
        <v>82</v>
      </c>
      <c r="T188" t="s">
        <v>778</v>
      </c>
      <c r="U188">
        <v>1</v>
      </c>
      <c r="V188">
        <v>1</v>
      </c>
      <c r="W188">
        <v>0</v>
      </c>
      <c r="X188">
        <v>1</v>
      </c>
      <c r="Y188">
        <v>0</v>
      </c>
      <c r="Z188">
        <v>0</v>
      </c>
      <c r="AA188">
        <v>0</v>
      </c>
      <c r="AB188">
        <v>0</v>
      </c>
      <c r="AC188">
        <v>0</v>
      </c>
      <c r="AD188">
        <v>0</v>
      </c>
      <c r="AE188">
        <v>0</v>
      </c>
      <c r="AF188">
        <v>0</v>
      </c>
      <c r="AG188">
        <v>0</v>
      </c>
      <c r="AH188">
        <v>1</v>
      </c>
      <c r="AI188">
        <v>0</v>
      </c>
      <c r="AJ188">
        <v>0</v>
      </c>
      <c r="AK188">
        <v>0</v>
      </c>
      <c r="AL188">
        <v>0</v>
      </c>
      <c r="AM188">
        <v>0</v>
      </c>
      <c r="AN188">
        <v>0</v>
      </c>
      <c r="AO188">
        <v>0</v>
      </c>
      <c r="AP188">
        <v>0</v>
      </c>
      <c r="AQ188">
        <v>0</v>
      </c>
      <c r="AR188">
        <v>0</v>
      </c>
      <c r="AS188">
        <v>0</v>
      </c>
      <c r="AT188">
        <v>43535</v>
      </c>
      <c r="AU188">
        <v>43565</v>
      </c>
      <c r="AV188">
        <v>1</v>
      </c>
      <c r="AW188">
        <v>1</v>
      </c>
      <c r="AX188">
        <v>0</v>
      </c>
      <c r="AY188">
        <v>2019</v>
      </c>
      <c r="AZ188">
        <v>3</v>
      </c>
      <c r="BA188">
        <v>30</v>
      </c>
      <c r="BB188">
        <v>4</v>
      </c>
      <c r="BC188">
        <v>110000</v>
      </c>
      <c r="BD188">
        <v>120000</v>
      </c>
      <c r="BE188" t="s">
        <v>90</v>
      </c>
      <c r="BF188">
        <v>2019</v>
      </c>
      <c r="BG188" t="s">
        <v>73</v>
      </c>
      <c r="BH188" t="s">
        <v>59</v>
      </c>
      <c r="BI188" t="s">
        <v>9782</v>
      </c>
      <c r="BJ188" t="s">
        <v>9794</v>
      </c>
    </row>
    <row r="189" spans="1:62" x14ac:dyDescent="0.35">
      <c r="A189">
        <v>38547260</v>
      </c>
      <c r="B189" t="s">
        <v>729</v>
      </c>
      <c r="C189" t="s">
        <v>75</v>
      </c>
      <c r="D189" t="s">
        <v>76</v>
      </c>
      <c r="E189" t="s">
        <v>150</v>
      </c>
      <c r="F189">
        <v>23607522</v>
      </c>
      <c r="I189" s="1">
        <v>43535</v>
      </c>
      <c r="J189">
        <v>43565.999988425923</v>
      </c>
      <c r="K189" t="s">
        <v>730</v>
      </c>
      <c r="L189" t="s">
        <v>65</v>
      </c>
      <c r="M189" t="s">
        <v>152</v>
      </c>
      <c r="N189" t="s">
        <v>153</v>
      </c>
      <c r="Q189" t="s">
        <v>70</v>
      </c>
      <c r="S189" t="s">
        <v>71</v>
      </c>
      <c r="T189" t="s">
        <v>779</v>
      </c>
      <c r="U189">
        <v>1</v>
      </c>
      <c r="V189">
        <v>1</v>
      </c>
      <c r="W189">
        <v>1</v>
      </c>
      <c r="X189">
        <v>0</v>
      </c>
      <c r="Y189">
        <v>0</v>
      </c>
      <c r="Z189">
        <v>0</v>
      </c>
      <c r="AA189">
        <v>0</v>
      </c>
      <c r="AB189">
        <v>0</v>
      </c>
      <c r="AC189">
        <v>1</v>
      </c>
      <c r="AD189">
        <v>0</v>
      </c>
      <c r="AE189">
        <v>0</v>
      </c>
      <c r="AF189">
        <v>1</v>
      </c>
      <c r="AG189">
        <v>0</v>
      </c>
      <c r="AH189">
        <v>0</v>
      </c>
      <c r="AI189">
        <v>0</v>
      </c>
      <c r="AJ189">
        <v>0</v>
      </c>
      <c r="AK189">
        <v>0</v>
      </c>
      <c r="AL189">
        <v>0</v>
      </c>
      <c r="AM189">
        <v>0</v>
      </c>
      <c r="AN189">
        <v>0</v>
      </c>
      <c r="AO189">
        <v>0</v>
      </c>
      <c r="AP189">
        <v>0</v>
      </c>
      <c r="AQ189">
        <v>0</v>
      </c>
      <c r="AR189">
        <v>0</v>
      </c>
      <c r="AS189">
        <v>0</v>
      </c>
      <c r="AT189">
        <v>43535</v>
      </c>
      <c r="AU189">
        <v>43539</v>
      </c>
      <c r="AV189">
        <v>1</v>
      </c>
      <c r="AW189">
        <v>1</v>
      </c>
      <c r="AX189">
        <v>0</v>
      </c>
      <c r="AY189">
        <v>2019</v>
      </c>
      <c r="AZ189">
        <v>3</v>
      </c>
      <c r="BA189">
        <v>30</v>
      </c>
      <c r="BB189">
        <v>5</v>
      </c>
      <c r="BF189">
        <v>2019</v>
      </c>
      <c r="BG189" t="s">
        <v>73</v>
      </c>
      <c r="BH189" t="s">
        <v>9822</v>
      </c>
      <c r="BI189" t="s">
        <v>9782</v>
      </c>
      <c r="BJ189" t="s">
        <v>9794</v>
      </c>
    </row>
    <row r="190" spans="1:62" x14ac:dyDescent="0.35">
      <c r="A190">
        <v>38547389</v>
      </c>
      <c r="B190" t="s">
        <v>780</v>
      </c>
      <c r="C190" t="s">
        <v>75</v>
      </c>
      <c r="D190" t="s">
        <v>76</v>
      </c>
      <c r="E190" t="s">
        <v>781</v>
      </c>
      <c r="F190">
        <v>21211482</v>
      </c>
      <c r="G190" t="s">
        <v>782</v>
      </c>
      <c r="H190">
        <v>3.8</v>
      </c>
      <c r="I190" s="1">
        <v>43535</v>
      </c>
      <c r="J190">
        <v>43565.999988425923</v>
      </c>
      <c r="K190" t="s">
        <v>783</v>
      </c>
      <c r="L190" t="s">
        <v>65</v>
      </c>
      <c r="M190" t="s">
        <v>120</v>
      </c>
      <c r="N190" t="s">
        <v>121</v>
      </c>
      <c r="Q190" t="s">
        <v>70</v>
      </c>
      <c r="S190" t="s">
        <v>71</v>
      </c>
      <c r="T190" t="s">
        <v>784</v>
      </c>
      <c r="U190">
        <v>1</v>
      </c>
      <c r="V190">
        <v>1</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43535</v>
      </c>
      <c r="AU190">
        <v>43535</v>
      </c>
      <c r="AV190">
        <v>0</v>
      </c>
      <c r="AW190">
        <v>1</v>
      </c>
      <c r="AX190">
        <v>0</v>
      </c>
      <c r="AY190">
        <v>2019</v>
      </c>
      <c r="AZ190">
        <v>3</v>
      </c>
      <c r="BA190">
        <v>30</v>
      </c>
      <c r="BB190">
        <v>2</v>
      </c>
      <c r="BF190">
        <v>2019</v>
      </c>
      <c r="BG190" t="s">
        <v>104</v>
      </c>
      <c r="BH190" t="s">
        <v>9822</v>
      </c>
      <c r="BI190" t="s">
        <v>9782</v>
      </c>
      <c r="BJ190" t="s">
        <v>9794</v>
      </c>
    </row>
    <row r="191" spans="1:62" x14ac:dyDescent="0.35">
      <c r="A191">
        <v>38547503</v>
      </c>
      <c r="B191" t="s">
        <v>785</v>
      </c>
      <c r="C191" t="s">
        <v>75</v>
      </c>
      <c r="D191" t="s">
        <v>76</v>
      </c>
      <c r="E191" t="s">
        <v>781</v>
      </c>
      <c r="F191">
        <v>21211482</v>
      </c>
      <c r="G191" t="s">
        <v>782</v>
      </c>
      <c r="I191" s="1">
        <v>43535</v>
      </c>
      <c r="J191">
        <v>43565.999988425923</v>
      </c>
      <c r="K191" t="s">
        <v>783</v>
      </c>
      <c r="L191" t="s">
        <v>65</v>
      </c>
      <c r="M191" t="s">
        <v>120</v>
      </c>
      <c r="N191" t="s">
        <v>121</v>
      </c>
      <c r="Q191" t="s">
        <v>70</v>
      </c>
      <c r="S191" t="s">
        <v>71</v>
      </c>
      <c r="T191" t="s">
        <v>786</v>
      </c>
      <c r="U191">
        <v>1</v>
      </c>
      <c r="V191">
        <v>1</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43535</v>
      </c>
      <c r="AU191">
        <v>43564</v>
      </c>
      <c r="AV191">
        <v>0</v>
      </c>
      <c r="AW191">
        <v>1</v>
      </c>
      <c r="AX191">
        <v>0</v>
      </c>
      <c r="AY191">
        <v>2019</v>
      </c>
      <c r="AZ191">
        <v>3</v>
      </c>
      <c r="BA191">
        <v>30</v>
      </c>
      <c r="BB191">
        <v>2</v>
      </c>
      <c r="BF191">
        <v>2019</v>
      </c>
      <c r="BG191" t="s">
        <v>104</v>
      </c>
      <c r="BH191" t="s">
        <v>9822</v>
      </c>
      <c r="BI191" t="s">
        <v>9782</v>
      </c>
      <c r="BJ191" t="s">
        <v>9794</v>
      </c>
    </row>
    <row r="192" spans="1:62" x14ac:dyDescent="0.35">
      <c r="A192">
        <v>38549522</v>
      </c>
      <c r="B192" t="s">
        <v>787</v>
      </c>
      <c r="C192" t="s">
        <v>75</v>
      </c>
      <c r="D192" t="s">
        <v>117</v>
      </c>
      <c r="E192" t="s">
        <v>788</v>
      </c>
      <c r="F192">
        <v>23598117</v>
      </c>
      <c r="G192" t="s">
        <v>789</v>
      </c>
      <c r="I192" s="1">
        <v>43536</v>
      </c>
      <c r="J192">
        <v>43566.377060185187</v>
      </c>
      <c r="K192" t="s">
        <v>790</v>
      </c>
      <c r="L192" t="s">
        <v>65</v>
      </c>
      <c r="M192" t="s">
        <v>66</v>
      </c>
      <c r="N192" t="s">
        <v>67</v>
      </c>
      <c r="O192" t="s">
        <v>68</v>
      </c>
      <c r="P192" t="s">
        <v>69</v>
      </c>
      <c r="Q192" t="s">
        <v>70</v>
      </c>
      <c r="S192" t="s">
        <v>71</v>
      </c>
      <c r="T192" t="s">
        <v>791</v>
      </c>
      <c r="U192">
        <v>1</v>
      </c>
      <c r="V192">
        <v>1</v>
      </c>
      <c r="W192">
        <v>1</v>
      </c>
      <c r="X192">
        <v>0</v>
      </c>
      <c r="Y192">
        <v>0</v>
      </c>
      <c r="Z192">
        <v>0</v>
      </c>
      <c r="AA192">
        <v>0</v>
      </c>
      <c r="AB192">
        <v>0</v>
      </c>
      <c r="AC192">
        <v>1</v>
      </c>
      <c r="AD192">
        <v>1</v>
      </c>
      <c r="AE192">
        <v>0</v>
      </c>
      <c r="AF192">
        <v>1</v>
      </c>
      <c r="AG192">
        <v>0</v>
      </c>
      <c r="AH192">
        <v>0</v>
      </c>
      <c r="AI192">
        <v>0</v>
      </c>
      <c r="AJ192">
        <v>0</v>
      </c>
      <c r="AK192">
        <v>0</v>
      </c>
      <c r="AL192">
        <v>1</v>
      </c>
      <c r="AM192">
        <v>0</v>
      </c>
      <c r="AN192">
        <v>0</v>
      </c>
      <c r="AO192">
        <v>0</v>
      </c>
      <c r="AP192">
        <v>0</v>
      </c>
      <c r="AQ192">
        <v>0</v>
      </c>
      <c r="AR192">
        <v>0</v>
      </c>
      <c r="AS192">
        <v>0</v>
      </c>
      <c r="AT192">
        <v>43535</v>
      </c>
      <c r="AU192">
        <v>43551</v>
      </c>
      <c r="AV192">
        <v>0</v>
      </c>
      <c r="AW192">
        <v>1</v>
      </c>
      <c r="AX192">
        <v>0</v>
      </c>
      <c r="AY192">
        <v>2019</v>
      </c>
      <c r="AZ192">
        <v>3</v>
      </c>
      <c r="BA192">
        <v>29</v>
      </c>
      <c r="BB192">
        <v>7</v>
      </c>
      <c r="BF192">
        <v>2019</v>
      </c>
      <c r="BG192" t="s">
        <v>104</v>
      </c>
      <c r="BH192" t="s">
        <v>9822</v>
      </c>
      <c r="BI192" t="s">
        <v>9782</v>
      </c>
      <c r="BJ192" t="s">
        <v>9795</v>
      </c>
    </row>
    <row r="193" spans="1:62" x14ac:dyDescent="0.35">
      <c r="A193">
        <v>38551256</v>
      </c>
      <c r="B193" t="s">
        <v>792</v>
      </c>
      <c r="C193" t="s">
        <v>61</v>
      </c>
      <c r="D193" t="s">
        <v>125</v>
      </c>
      <c r="E193" t="s">
        <v>793</v>
      </c>
      <c r="F193">
        <v>25720706</v>
      </c>
      <c r="G193" t="s">
        <v>794</v>
      </c>
      <c r="I193" s="1">
        <v>43536</v>
      </c>
      <c r="J193">
        <v>43566.45480324074</v>
      </c>
      <c r="K193" t="s">
        <v>795</v>
      </c>
      <c r="L193" t="s">
        <v>65</v>
      </c>
      <c r="M193" t="s">
        <v>197</v>
      </c>
      <c r="N193" t="s">
        <v>198</v>
      </c>
      <c r="O193" t="s">
        <v>168</v>
      </c>
      <c r="P193" t="s">
        <v>199</v>
      </c>
      <c r="Q193" t="s">
        <v>70</v>
      </c>
      <c r="S193" t="s">
        <v>71</v>
      </c>
      <c r="T193" t="s">
        <v>796</v>
      </c>
      <c r="U193">
        <v>1</v>
      </c>
      <c r="V193">
        <v>1</v>
      </c>
      <c r="W193">
        <v>0</v>
      </c>
      <c r="X193">
        <v>1</v>
      </c>
      <c r="Y193">
        <v>0</v>
      </c>
      <c r="Z193">
        <v>0</v>
      </c>
      <c r="AA193">
        <v>0</v>
      </c>
      <c r="AB193">
        <v>0</v>
      </c>
      <c r="AC193">
        <v>1</v>
      </c>
      <c r="AD193">
        <v>0</v>
      </c>
      <c r="AE193">
        <v>1</v>
      </c>
      <c r="AF193">
        <v>0</v>
      </c>
      <c r="AG193">
        <v>0</v>
      </c>
      <c r="AH193">
        <v>0</v>
      </c>
      <c r="AI193">
        <v>0</v>
      </c>
      <c r="AJ193">
        <v>0</v>
      </c>
      <c r="AK193">
        <v>0</v>
      </c>
      <c r="AL193">
        <v>0</v>
      </c>
      <c r="AM193">
        <v>0</v>
      </c>
      <c r="AN193">
        <v>0</v>
      </c>
      <c r="AO193">
        <v>0</v>
      </c>
      <c r="AP193">
        <v>0</v>
      </c>
      <c r="AQ193">
        <v>0</v>
      </c>
      <c r="AR193">
        <v>0</v>
      </c>
      <c r="AS193">
        <v>0</v>
      </c>
      <c r="AT193">
        <v>43536</v>
      </c>
      <c r="AU193">
        <v>43566</v>
      </c>
      <c r="AV193">
        <v>0</v>
      </c>
      <c r="AW193">
        <v>1</v>
      </c>
      <c r="AX193">
        <v>0</v>
      </c>
      <c r="AY193">
        <v>2019</v>
      </c>
      <c r="AZ193">
        <v>3</v>
      </c>
      <c r="BA193">
        <v>29</v>
      </c>
      <c r="BB193">
        <v>5</v>
      </c>
      <c r="BF193">
        <v>2019</v>
      </c>
      <c r="BG193" t="s">
        <v>104</v>
      </c>
      <c r="BH193" t="s">
        <v>9822</v>
      </c>
      <c r="BI193" t="s">
        <v>9782</v>
      </c>
      <c r="BJ193" t="s">
        <v>9795</v>
      </c>
    </row>
    <row r="194" spans="1:62" x14ac:dyDescent="0.35">
      <c r="A194">
        <v>38552087</v>
      </c>
      <c r="B194" t="s">
        <v>98</v>
      </c>
      <c r="C194" t="s">
        <v>75</v>
      </c>
      <c r="D194" t="s">
        <v>294</v>
      </c>
      <c r="E194" t="s">
        <v>295</v>
      </c>
      <c r="F194">
        <v>25665582</v>
      </c>
      <c r="I194" s="1">
        <v>43536</v>
      </c>
      <c r="J194">
        <v>43566.999988425923</v>
      </c>
      <c r="K194" t="s">
        <v>296</v>
      </c>
      <c r="L194" t="s">
        <v>65</v>
      </c>
      <c r="M194" t="s">
        <v>120</v>
      </c>
      <c r="N194" t="s">
        <v>121</v>
      </c>
      <c r="O194" t="s">
        <v>168</v>
      </c>
      <c r="P194" t="s">
        <v>122</v>
      </c>
      <c r="Q194" t="s">
        <v>70</v>
      </c>
      <c r="S194" t="s">
        <v>71</v>
      </c>
      <c r="T194" t="s">
        <v>797</v>
      </c>
      <c r="U194">
        <v>1</v>
      </c>
      <c r="V194">
        <v>1</v>
      </c>
      <c r="W194">
        <v>0</v>
      </c>
      <c r="X194">
        <v>1</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43536</v>
      </c>
      <c r="AU194">
        <v>43564</v>
      </c>
      <c r="AV194">
        <v>1</v>
      </c>
      <c r="AW194">
        <v>1</v>
      </c>
      <c r="AX194">
        <v>0</v>
      </c>
      <c r="AY194">
        <v>2019</v>
      </c>
      <c r="AZ194">
        <v>3</v>
      </c>
      <c r="BA194">
        <v>30</v>
      </c>
      <c r="BB194">
        <v>3</v>
      </c>
      <c r="BF194">
        <v>2019</v>
      </c>
      <c r="BG194" t="s">
        <v>73</v>
      </c>
      <c r="BH194" t="s">
        <v>9822</v>
      </c>
      <c r="BI194" t="s">
        <v>9782</v>
      </c>
      <c r="BJ194" t="s">
        <v>9795</v>
      </c>
    </row>
    <row r="195" spans="1:62" x14ac:dyDescent="0.35">
      <c r="A195">
        <v>38555954</v>
      </c>
      <c r="B195" t="s">
        <v>98</v>
      </c>
      <c r="C195" t="s">
        <v>75</v>
      </c>
      <c r="D195" t="s">
        <v>76</v>
      </c>
      <c r="E195" t="s">
        <v>655</v>
      </c>
      <c r="F195">
        <v>34785187</v>
      </c>
      <c r="I195" s="1">
        <v>43536</v>
      </c>
      <c r="J195">
        <v>43566.999988425923</v>
      </c>
      <c r="K195" t="s">
        <v>798</v>
      </c>
      <c r="L195" t="s">
        <v>65</v>
      </c>
      <c r="M195" t="s">
        <v>79</v>
      </c>
      <c r="N195" t="s">
        <v>80</v>
      </c>
      <c r="P195" t="s">
        <v>189</v>
      </c>
      <c r="Q195" t="s">
        <v>102</v>
      </c>
      <c r="S195" t="s">
        <v>71</v>
      </c>
      <c r="T195" t="s">
        <v>799</v>
      </c>
      <c r="U195">
        <v>1</v>
      </c>
      <c r="V195">
        <v>1</v>
      </c>
      <c r="W195">
        <v>1</v>
      </c>
      <c r="X195">
        <v>1</v>
      </c>
      <c r="Y195">
        <v>0</v>
      </c>
      <c r="Z195">
        <v>0</v>
      </c>
      <c r="AA195">
        <v>0</v>
      </c>
      <c r="AB195">
        <v>0</v>
      </c>
      <c r="AC195">
        <v>1</v>
      </c>
      <c r="AD195">
        <v>0</v>
      </c>
      <c r="AE195">
        <v>0</v>
      </c>
      <c r="AF195">
        <v>1</v>
      </c>
      <c r="AG195">
        <v>0</v>
      </c>
      <c r="AH195">
        <v>1</v>
      </c>
      <c r="AI195">
        <v>0</v>
      </c>
      <c r="AJ195">
        <v>0</v>
      </c>
      <c r="AK195">
        <v>0</v>
      </c>
      <c r="AL195">
        <v>0</v>
      </c>
      <c r="AM195">
        <v>0</v>
      </c>
      <c r="AN195">
        <v>0</v>
      </c>
      <c r="AO195">
        <v>0</v>
      </c>
      <c r="AP195">
        <v>0</v>
      </c>
      <c r="AQ195">
        <v>0</v>
      </c>
      <c r="AR195">
        <v>0</v>
      </c>
      <c r="AS195">
        <v>0</v>
      </c>
      <c r="AT195">
        <v>43536</v>
      </c>
      <c r="AU195">
        <v>43564</v>
      </c>
      <c r="AV195">
        <v>0</v>
      </c>
      <c r="AW195">
        <v>1</v>
      </c>
      <c r="AX195">
        <v>0</v>
      </c>
      <c r="AY195">
        <v>2019</v>
      </c>
      <c r="AZ195">
        <v>3</v>
      </c>
      <c r="BA195">
        <v>30</v>
      </c>
      <c r="BB195">
        <v>7</v>
      </c>
      <c r="BF195">
        <v>2019</v>
      </c>
      <c r="BG195" t="s">
        <v>104</v>
      </c>
      <c r="BH195" t="s">
        <v>9822</v>
      </c>
      <c r="BI195" t="s">
        <v>9782</v>
      </c>
      <c r="BJ195" t="s">
        <v>9795</v>
      </c>
    </row>
    <row r="196" spans="1:62" x14ac:dyDescent="0.35">
      <c r="A196">
        <v>38556033</v>
      </c>
      <c r="B196" t="s">
        <v>98</v>
      </c>
      <c r="C196" t="s">
        <v>75</v>
      </c>
      <c r="D196" t="s">
        <v>85</v>
      </c>
      <c r="E196" t="s">
        <v>800</v>
      </c>
      <c r="F196">
        <v>30816879</v>
      </c>
      <c r="I196" s="1">
        <v>43536</v>
      </c>
      <c r="J196">
        <v>43566.999988425923</v>
      </c>
      <c r="K196" t="s">
        <v>801</v>
      </c>
      <c r="L196" t="s">
        <v>65</v>
      </c>
      <c r="M196" t="s">
        <v>79</v>
      </c>
      <c r="N196" t="s">
        <v>80</v>
      </c>
      <c r="Q196" t="s">
        <v>102</v>
      </c>
      <c r="S196" t="s">
        <v>71</v>
      </c>
      <c r="T196" t="s">
        <v>802</v>
      </c>
      <c r="U196">
        <v>1</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43536</v>
      </c>
      <c r="AU196">
        <v>43566</v>
      </c>
      <c r="AV196">
        <v>1</v>
      </c>
      <c r="AW196">
        <v>1</v>
      </c>
      <c r="AX196">
        <v>0</v>
      </c>
      <c r="AY196">
        <v>2019</v>
      </c>
      <c r="AZ196">
        <v>3</v>
      </c>
      <c r="BA196">
        <v>30</v>
      </c>
      <c r="BB196">
        <v>1</v>
      </c>
      <c r="BF196">
        <v>2019</v>
      </c>
      <c r="BG196" t="s">
        <v>73</v>
      </c>
      <c r="BH196" t="s">
        <v>9822</v>
      </c>
      <c r="BI196" t="s">
        <v>9782</v>
      </c>
      <c r="BJ196" t="s">
        <v>9795</v>
      </c>
    </row>
    <row r="197" spans="1:62" x14ac:dyDescent="0.35">
      <c r="A197">
        <v>38556208</v>
      </c>
      <c r="B197" t="s">
        <v>98</v>
      </c>
      <c r="C197" t="s">
        <v>75</v>
      </c>
      <c r="D197" t="s">
        <v>76</v>
      </c>
      <c r="E197" t="s">
        <v>803</v>
      </c>
      <c r="F197">
        <v>31127394</v>
      </c>
      <c r="I197" s="1">
        <v>43536</v>
      </c>
      <c r="J197">
        <v>43566.999988425923</v>
      </c>
      <c r="K197" t="s">
        <v>804</v>
      </c>
      <c r="L197" t="s">
        <v>65</v>
      </c>
      <c r="M197" t="s">
        <v>79</v>
      </c>
      <c r="N197" t="s">
        <v>80</v>
      </c>
      <c r="P197" t="s">
        <v>189</v>
      </c>
      <c r="Q197" t="s">
        <v>102</v>
      </c>
      <c r="S197" t="s">
        <v>82</v>
      </c>
      <c r="T197" t="s">
        <v>805</v>
      </c>
      <c r="U197">
        <v>1</v>
      </c>
      <c r="V197">
        <v>1</v>
      </c>
      <c r="W197">
        <v>1</v>
      </c>
      <c r="X197">
        <v>1</v>
      </c>
      <c r="Y197">
        <v>0</v>
      </c>
      <c r="Z197">
        <v>0</v>
      </c>
      <c r="AA197">
        <v>0</v>
      </c>
      <c r="AB197">
        <v>0</v>
      </c>
      <c r="AC197">
        <v>1</v>
      </c>
      <c r="AD197">
        <v>0</v>
      </c>
      <c r="AE197">
        <v>0</v>
      </c>
      <c r="AF197">
        <v>1</v>
      </c>
      <c r="AG197">
        <v>0</v>
      </c>
      <c r="AH197">
        <v>1</v>
      </c>
      <c r="AI197">
        <v>0</v>
      </c>
      <c r="AJ197">
        <v>0</v>
      </c>
      <c r="AK197">
        <v>0</v>
      </c>
      <c r="AL197">
        <v>0</v>
      </c>
      <c r="AM197">
        <v>0</v>
      </c>
      <c r="AN197">
        <v>0</v>
      </c>
      <c r="AO197">
        <v>0</v>
      </c>
      <c r="AP197">
        <v>0</v>
      </c>
      <c r="AQ197">
        <v>0</v>
      </c>
      <c r="AR197">
        <v>0</v>
      </c>
      <c r="AS197">
        <v>0</v>
      </c>
      <c r="AT197">
        <v>43536</v>
      </c>
      <c r="AU197">
        <v>43543</v>
      </c>
      <c r="AV197">
        <v>1</v>
      </c>
      <c r="AW197">
        <v>1</v>
      </c>
      <c r="AX197">
        <v>0</v>
      </c>
      <c r="AY197">
        <v>2019</v>
      </c>
      <c r="AZ197">
        <v>3</v>
      </c>
      <c r="BA197">
        <v>30</v>
      </c>
      <c r="BB197">
        <v>7</v>
      </c>
      <c r="BF197">
        <v>2019</v>
      </c>
      <c r="BG197" t="s">
        <v>73</v>
      </c>
      <c r="BH197" t="s">
        <v>9822</v>
      </c>
      <c r="BI197" t="s">
        <v>9782</v>
      </c>
      <c r="BJ197" t="s">
        <v>9795</v>
      </c>
    </row>
    <row r="198" spans="1:62" x14ac:dyDescent="0.35">
      <c r="A198">
        <v>38556593</v>
      </c>
      <c r="B198" t="s">
        <v>98</v>
      </c>
      <c r="C198" t="s">
        <v>75</v>
      </c>
      <c r="D198" t="s">
        <v>117</v>
      </c>
      <c r="E198" t="s">
        <v>806</v>
      </c>
      <c r="F198">
        <v>27843869</v>
      </c>
      <c r="I198" s="1">
        <v>43536</v>
      </c>
      <c r="J198">
        <v>43566.999988425923</v>
      </c>
      <c r="K198" t="s">
        <v>807</v>
      </c>
      <c r="L198" t="s">
        <v>65</v>
      </c>
      <c r="M198" t="s">
        <v>79</v>
      </c>
      <c r="N198" t="s">
        <v>80</v>
      </c>
      <c r="P198" t="s">
        <v>808</v>
      </c>
      <c r="Q198" t="s">
        <v>102</v>
      </c>
      <c r="R198" t="s">
        <v>809</v>
      </c>
      <c r="S198" t="s">
        <v>71</v>
      </c>
      <c r="T198" t="s">
        <v>810</v>
      </c>
      <c r="U198">
        <v>1</v>
      </c>
      <c r="V198">
        <v>1</v>
      </c>
      <c r="W198">
        <v>1</v>
      </c>
      <c r="X198">
        <v>1</v>
      </c>
      <c r="Y198">
        <v>0</v>
      </c>
      <c r="Z198">
        <v>0</v>
      </c>
      <c r="AA198">
        <v>0</v>
      </c>
      <c r="AB198">
        <v>0</v>
      </c>
      <c r="AC198">
        <v>1</v>
      </c>
      <c r="AD198">
        <v>0</v>
      </c>
      <c r="AE198">
        <v>0</v>
      </c>
      <c r="AF198">
        <v>1</v>
      </c>
      <c r="AG198">
        <v>0</v>
      </c>
      <c r="AH198">
        <v>1</v>
      </c>
      <c r="AI198">
        <v>0</v>
      </c>
      <c r="AJ198">
        <v>0</v>
      </c>
      <c r="AK198">
        <v>0</v>
      </c>
      <c r="AL198">
        <v>0</v>
      </c>
      <c r="AM198">
        <v>0</v>
      </c>
      <c r="AN198">
        <v>0</v>
      </c>
      <c r="AO198">
        <v>0</v>
      </c>
      <c r="AP198">
        <v>0</v>
      </c>
      <c r="AQ198">
        <v>0</v>
      </c>
      <c r="AR198">
        <v>0</v>
      </c>
      <c r="AS198">
        <v>0</v>
      </c>
      <c r="AT198">
        <v>43536</v>
      </c>
      <c r="AU198">
        <v>43566</v>
      </c>
      <c r="AV198">
        <v>1</v>
      </c>
      <c r="AW198">
        <v>1</v>
      </c>
      <c r="AX198">
        <v>0</v>
      </c>
      <c r="AY198">
        <v>2019</v>
      </c>
      <c r="AZ198">
        <v>3</v>
      </c>
      <c r="BA198">
        <v>30</v>
      </c>
      <c r="BB198">
        <v>7</v>
      </c>
      <c r="BC198">
        <v>120</v>
      </c>
      <c r="BD198">
        <v>140</v>
      </c>
      <c r="BE198" t="s">
        <v>536</v>
      </c>
      <c r="BF198">
        <v>2019</v>
      </c>
      <c r="BG198" t="s">
        <v>73</v>
      </c>
      <c r="BH198" t="s">
        <v>59</v>
      </c>
      <c r="BI198" t="s">
        <v>9782</v>
      </c>
      <c r="BJ198" t="s">
        <v>9795</v>
      </c>
    </row>
    <row r="199" spans="1:62" x14ac:dyDescent="0.35">
      <c r="A199">
        <v>38556858</v>
      </c>
      <c r="B199" t="s">
        <v>98</v>
      </c>
      <c r="C199" t="s">
        <v>75</v>
      </c>
      <c r="D199" t="s">
        <v>76</v>
      </c>
      <c r="E199" t="s">
        <v>811</v>
      </c>
      <c r="F199">
        <v>19999320</v>
      </c>
      <c r="I199" s="1">
        <v>43536</v>
      </c>
      <c r="J199">
        <v>43566.999988425923</v>
      </c>
      <c r="K199" t="s">
        <v>812</v>
      </c>
      <c r="L199" t="s">
        <v>65</v>
      </c>
      <c r="M199" t="s">
        <v>79</v>
      </c>
      <c r="N199" t="s">
        <v>80</v>
      </c>
      <c r="Q199" t="s">
        <v>102</v>
      </c>
      <c r="R199" t="s">
        <v>813</v>
      </c>
      <c r="S199" t="s">
        <v>71</v>
      </c>
      <c r="T199" t="s">
        <v>814</v>
      </c>
      <c r="U199">
        <v>1</v>
      </c>
      <c r="V199">
        <v>0</v>
      </c>
      <c r="W199">
        <v>0</v>
      </c>
      <c r="X199">
        <v>1</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43536</v>
      </c>
      <c r="AU199">
        <v>43566</v>
      </c>
      <c r="AV199">
        <v>1</v>
      </c>
      <c r="AW199">
        <v>1</v>
      </c>
      <c r="AX199">
        <v>0</v>
      </c>
      <c r="AY199">
        <v>2019</v>
      </c>
      <c r="AZ199">
        <v>3</v>
      </c>
      <c r="BA199">
        <v>30</v>
      </c>
      <c r="BB199">
        <v>2</v>
      </c>
      <c r="BF199">
        <v>2019</v>
      </c>
      <c r="BG199" t="s">
        <v>73</v>
      </c>
      <c r="BH199" t="s">
        <v>59</v>
      </c>
      <c r="BI199" t="s">
        <v>9782</v>
      </c>
      <c r="BJ199" t="s">
        <v>9795</v>
      </c>
    </row>
    <row r="200" spans="1:62" x14ac:dyDescent="0.35">
      <c r="A200">
        <v>38557632</v>
      </c>
      <c r="B200" t="s">
        <v>98</v>
      </c>
      <c r="C200" t="s">
        <v>75</v>
      </c>
      <c r="D200" t="s">
        <v>76</v>
      </c>
      <c r="E200" t="s">
        <v>815</v>
      </c>
      <c r="F200">
        <v>29872850</v>
      </c>
      <c r="I200" s="1">
        <v>43536</v>
      </c>
      <c r="J200">
        <v>43566.999988425923</v>
      </c>
      <c r="K200" t="s">
        <v>816</v>
      </c>
      <c r="L200" t="s">
        <v>65</v>
      </c>
      <c r="M200" t="s">
        <v>79</v>
      </c>
      <c r="N200" t="s">
        <v>80</v>
      </c>
      <c r="Q200" t="s">
        <v>102</v>
      </c>
      <c r="S200" t="s">
        <v>71</v>
      </c>
      <c r="T200" t="s">
        <v>817</v>
      </c>
      <c r="U200">
        <v>1</v>
      </c>
      <c r="V200">
        <v>1</v>
      </c>
      <c r="W200">
        <v>1</v>
      </c>
      <c r="X200">
        <v>1</v>
      </c>
      <c r="Y200">
        <v>0</v>
      </c>
      <c r="Z200">
        <v>0</v>
      </c>
      <c r="AA200">
        <v>0</v>
      </c>
      <c r="AB200">
        <v>0</v>
      </c>
      <c r="AC200">
        <v>1</v>
      </c>
      <c r="AD200">
        <v>0</v>
      </c>
      <c r="AE200">
        <v>0</v>
      </c>
      <c r="AF200">
        <v>1</v>
      </c>
      <c r="AG200">
        <v>0</v>
      </c>
      <c r="AH200">
        <v>1</v>
      </c>
      <c r="AI200">
        <v>0</v>
      </c>
      <c r="AJ200">
        <v>0</v>
      </c>
      <c r="AK200">
        <v>0</v>
      </c>
      <c r="AL200">
        <v>0</v>
      </c>
      <c r="AM200">
        <v>0</v>
      </c>
      <c r="AN200">
        <v>0</v>
      </c>
      <c r="AO200">
        <v>0</v>
      </c>
      <c r="AP200">
        <v>0</v>
      </c>
      <c r="AQ200">
        <v>0</v>
      </c>
      <c r="AR200">
        <v>0</v>
      </c>
      <c r="AS200">
        <v>0</v>
      </c>
      <c r="AT200">
        <v>43536</v>
      </c>
      <c r="AU200">
        <v>43566</v>
      </c>
      <c r="AV200">
        <v>1</v>
      </c>
      <c r="AW200">
        <v>1</v>
      </c>
      <c r="AX200">
        <v>0</v>
      </c>
      <c r="AY200">
        <v>2019</v>
      </c>
      <c r="AZ200">
        <v>3</v>
      </c>
      <c r="BA200">
        <v>30</v>
      </c>
      <c r="BB200">
        <v>7</v>
      </c>
      <c r="BF200">
        <v>2019</v>
      </c>
      <c r="BG200" t="s">
        <v>73</v>
      </c>
      <c r="BH200" t="s">
        <v>9822</v>
      </c>
      <c r="BI200" t="s">
        <v>9782</v>
      </c>
      <c r="BJ200" t="s">
        <v>9795</v>
      </c>
    </row>
    <row r="201" spans="1:62" x14ac:dyDescent="0.35">
      <c r="A201">
        <v>38557703</v>
      </c>
      <c r="B201" t="s">
        <v>98</v>
      </c>
      <c r="C201" t="s">
        <v>75</v>
      </c>
      <c r="D201" t="s">
        <v>76</v>
      </c>
      <c r="E201" t="s">
        <v>744</v>
      </c>
      <c r="F201">
        <v>25886139</v>
      </c>
      <c r="I201" s="1">
        <v>43536</v>
      </c>
      <c r="J201">
        <v>43566.999988425923</v>
      </c>
      <c r="K201" t="s">
        <v>818</v>
      </c>
      <c r="L201" t="s">
        <v>65</v>
      </c>
      <c r="M201" t="s">
        <v>79</v>
      </c>
      <c r="N201" t="s">
        <v>80</v>
      </c>
      <c r="Q201" t="s">
        <v>102</v>
      </c>
      <c r="S201" t="s">
        <v>71</v>
      </c>
      <c r="T201" t="s">
        <v>819</v>
      </c>
      <c r="U201">
        <v>1</v>
      </c>
      <c r="V201">
        <v>0</v>
      </c>
      <c r="W201">
        <v>0</v>
      </c>
      <c r="X201">
        <v>1</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43536</v>
      </c>
      <c r="AU201">
        <v>43566</v>
      </c>
      <c r="AV201">
        <v>0</v>
      </c>
      <c r="AW201">
        <v>1</v>
      </c>
      <c r="AX201">
        <v>0</v>
      </c>
      <c r="AY201">
        <v>2019</v>
      </c>
      <c r="AZ201">
        <v>3</v>
      </c>
      <c r="BA201">
        <v>30</v>
      </c>
      <c r="BB201">
        <v>2</v>
      </c>
      <c r="BF201">
        <v>2019</v>
      </c>
      <c r="BG201" t="s">
        <v>104</v>
      </c>
      <c r="BH201" t="s">
        <v>9822</v>
      </c>
      <c r="BI201" t="s">
        <v>9782</v>
      </c>
      <c r="BJ201" t="s">
        <v>9795</v>
      </c>
    </row>
    <row r="202" spans="1:62" x14ac:dyDescent="0.35">
      <c r="A202">
        <v>38557768</v>
      </c>
      <c r="B202" t="s">
        <v>98</v>
      </c>
      <c r="C202" t="s">
        <v>75</v>
      </c>
      <c r="D202" t="s">
        <v>76</v>
      </c>
      <c r="E202" t="s">
        <v>725</v>
      </c>
      <c r="F202">
        <v>20108309</v>
      </c>
      <c r="I202" s="1">
        <v>43536</v>
      </c>
      <c r="J202">
        <v>43566.999988425923</v>
      </c>
      <c r="K202" t="s">
        <v>820</v>
      </c>
      <c r="L202" t="s">
        <v>65</v>
      </c>
      <c r="M202" t="s">
        <v>79</v>
      </c>
      <c r="N202" t="s">
        <v>80</v>
      </c>
      <c r="Q202" t="s">
        <v>102</v>
      </c>
      <c r="S202" t="s">
        <v>82</v>
      </c>
      <c r="T202" t="s">
        <v>821</v>
      </c>
      <c r="U202">
        <v>1</v>
      </c>
      <c r="V202">
        <v>1</v>
      </c>
      <c r="W202">
        <v>1</v>
      </c>
      <c r="X202">
        <v>1</v>
      </c>
      <c r="Y202">
        <v>0</v>
      </c>
      <c r="Z202">
        <v>0</v>
      </c>
      <c r="AA202">
        <v>0</v>
      </c>
      <c r="AB202">
        <v>0</v>
      </c>
      <c r="AC202">
        <v>1</v>
      </c>
      <c r="AD202">
        <v>0</v>
      </c>
      <c r="AE202">
        <v>0</v>
      </c>
      <c r="AF202">
        <v>1</v>
      </c>
      <c r="AG202">
        <v>0</v>
      </c>
      <c r="AH202">
        <v>1</v>
      </c>
      <c r="AI202">
        <v>0</v>
      </c>
      <c r="AJ202">
        <v>0</v>
      </c>
      <c r="AK202">
        <v>0</v>
      </c>
      <c r="AL202">
        <v>0</v>
      </c>
      <c r="AM202">
        <v>0</v>
      </c>
      <c r="AN202">
        <v>0</v>
      </c>
      <c r="AO202">
        <v>0</v>
      </c>
      <c r="AP202">
        <v>0</v>
      </c>
      <c r="AQ202">
        <v>0</v>
      </c>
      <c r="AR202">
        <v>0</v>
      </c>
      <c r="AS202">
        <v>0</v>
      </c>
      <c r="AT202">
        <v>43536</v>
      </c>
      <c r="AU202">
        <v>43566</v>
      </c>
      <c r="AV202">
        <v>1</v>
      </c>
      <c r="AW202">
        <v>1</v>
      </c>
      <c r="AX202">
        <v>0</v>
      </c>
      <c r="AY202">
        <v>2019</v>
      </c>
      <c r="AZ202">
        <v>3</v>
      </c>
      <c r="BA202">
        <v>30</v>
      </c>
      <c r="BB202">
        <v>7</v>
      </c>
      <c r="BF202">
        <v>2019</v>
      </c>
      <c r="BG202" t="s">
        <v>73</v>
      </c>
      <c r="BH202" t="s">
        <v>9822</v>
      </c>
      <c r="BI202" t="s">
        <v>9782</v>
      </c>
      <c r="BJ202" t="s">
        <v>9795</v>
      </c>
    </row>
    <row r="203" spans="1:62" x14ac:dyDescent="0.35">
      <c r="A203">
        <v>38560763</v>
      </c>
      <c r="B203" t="s">
        <v>822</v>
      </c>
      <c r="C203" t="s">
        <v>369</v>
      </c>
      <c r="D203" t="s">
        <v>388</v>
      </c>
      <c r="E203" t="s">
        <v>147</v>
      </c>
      <c r="F203">
        <v>4566650</v>
      </c>
      <c r="I203" s="1">
        <v>43537</v>
      </c>
      <c r="J203">
        <v>43567.999988425923</v>
      </c>
      <c r="K203" t="s">
        <v>823</v>
      </c>
      <c r="L203" t="s">
        <v>65</v>
      </c>
      <c r="M203" t="s">
        <v>197</v>
      </c>
      <c r="N203" t="s">
        <v>198</v>
      </c>
      <c r="O203" t="s">
        <v>168</v>
      </c>
      <c r="P203" t="s">
        <v>199</v>
      </c>
      <c r="Q203" t="s">
        <v>102</v>
      </c>
      <c r="R203" t="s">
        <v>824</v>
      </c>
      <c r="S203" t="s">
        <v>82</v>
      </c>
      <c r="T203" t="s">
        <v>825</v>
      </c>
      <c r="U203">
        <v>0</v>
      </c>
      <c r="V203">
        <v>0</v>
      </c>
      <c r="W203">
        <v>0</v>
      </c>
      <c r="X203">
        <v>0</v>
      </c>
      <c r="Y203">
        <v>0</v>
      </c>
      <c r="Z203">
        <v>0</v>
      </c>
      <c r="AA203">
        <v>0</v>
      </c>
      <c r="AB203">
        <v>0</v>
      </c>
      <c r="AC203">
        <v>0</v>
      </c>
      <c r="AD203">
        <v>0</v>
      </c>
      <c r="AE203">
        <v>1</v>
      </c>
      <c r="AF203">
        <v>0</v>
      </c>
      <c r="AG203">
        <v>0</v>
      </c>
      <c r="AH203">
        <v>0</v>
      </c>
      <c r="AI203">
        <v>0</v>
      </c>
      <c r="AJ203">
        <v>0</v>
      </c>
      <c r="AK203">
        <v>0</v>
      </c>
      <c r="AL203">
        <v>0</v>
      </c>
      <c r="AM203">
        <v>0</v>
      </c>
      <c r="AN203">
        <v>0</v>
      </c>
      <c r="AO203">
        <v>0</v>
      </c>
      <c r="AP203">
        <v>0</v>
      </c>
      <c r="AQ203">
        <v>0</v>
      </c>
      <c r="AR203">
        <v>0</v>
      </c>
      <c r="AS203">
        <v>0</v>
      </c>
      <c r="AT203">
        <v>43536</v>
      </c>
      <c r="AU203">
        <v>43567</v>
      </c>
      <c r="AV203">
        <v>1</v>
      </c>
      <c r="AW203">
        <v>1</v>
      </c>
      <c r="AX203">
        <v>0</v>
      </c>
      <c r="AY203">
        <v>2019</v>
      </c>
      <c r="AZ203">
        <v>3</v>
      </c>
      <c r="BA203">
        <v>30</v>
      </c>
      <c r="BB203">
        <v>1</v>
      </c>
      <c r="BC203">
        <v>100</v>
      </c>
      <c r="BD203">
        <v>110</v>
      </c>
      <c r="BE203" t="s">
        <v>546</v>
      </c>
      <c r="BF203">
        <v>2019</v>
      </c>
      <c r="BG203" t="s">
        <v>73</v>
      </c>
      <c r="BH203" t="s">
        <v>59</v>
      </c>
      <c r="BI203" t="s">
        <v>9782</v>
      </c>
      <c r="BJ203" t="s">
        <v>9793</v>
      </c>
    </row>
    <row r="204" spans="1:62" x14ac:dyDescent="0.35">
      <c r="A204">
        <v>38561225</v>
      </c>
      <c r="B204" t="s">
        <v>826</v>
      </c>
      <c r="C204" t="s">
        <v>75</v>
      </c>
      <c r="D204" t="s">
        <v>76</v>
      </c>
      <c r="E204" t="s">
        <v>147</v>
      </c>
      <c r="F204">
        <v>4566650</v>
      </c>
      <c r="I204" s="1">
        <v>43537</v>
      </c>
      <c r="J204">
        <v>43567.999988425923</v>
      </c>
      <c r="K204" t="s">
        <v>823</v>
      </c>
      <c r="L204" t="s">
        <v>65</v>
      </c>
      <c r="M204" t="s">
        <v>197</v>
      </c>
      <c r="N204" t="s">
        <v>198</v>
      </c>
      <c r="O204" t="s">
        <v>168</v>
      </c>
      <c r="P204" t="s">
        <v>199</v>
      </c>
      <c r="Q204" t="s">
        <v>102</v>
      </c>
      <c r="S204" t="s">
        <v>82</v>
      </c>
      <c r="T204" t="s">
        <v>827</v>
      </c>
      <c r="U204">
        <v>0</v>
      </c>
      <c r="V204">
        <v>0</v>
      </c>
      <c r="W204">
        <v>0</v>
      </c>
      <c r="X204">
        <v>0</v>
      </c>
      <c r="Y204">
        <v>0</v>
      </c>
      <c r="Z204">
        <v>0</v>
      </c>
      <c r="AA204">
        <v>0</v>
      </c>
      <c r="AB204">
        <v>0</v>
      </c>
      <c r="AC204">
        <v>0</v>
      </c>
      <c r="AD204">
        <v>0</v>
      </c>
      <c r="AE204">
        <v>1</v>
      </c>
      <c r="AF204">
        <v>0</v>
      </c>
      <c r="AG204">
        <v>0</v>
      </c>
      <c r="AH204">
        <v>0</v>
      </c>
      <c r="AI204">
        <v>0</v>
      </c>
      <c r="AJ204">
        <v>0</v>
      </c>
      <c r="AK204">
        <v>0</v>
      </c>
      <c r="AL204">
        <v>0</v>
      </c>
      <c r="AM204">
        <v>0</v>
      </c>
      <c r="AN204">
        <v>0</v>
      </c>
      <c r="AO204">
        <v>0</v>
      </c>
      <c r="AP204">
        <v>0</v>
      </c>
      <c r="AQ204">
        <v>0</v>
      </c>
      <c r="AR204">
        <v>0</v>
      </c>
      <c r="AS204">
        <v>0</v>
      </c>
      <c r="AT204">
        <v>43537</v>
      </c>
      <c r="AU204">
        <v>43567</v>
      </c>
      <c r="AV204">
        <v>1</v>
      </c>
      <c r="AW204">
        <v>1</v>
      </c>
      <c r="AX204">
        <v>0</v>
      </c>
      <c r="AY204">
        <v>2019</v>
      </c>
      <c r="AZ204">
        <v>3</v>
      </c>
      <c r="BA204">
        <v>30</v>
      </c>
      <c r="BB204">
        <v>1</v>
      </c>
      <c r="BF204">
        <v>2019</v>
      </c>
      <c r="BG204" t="s">
        <v>73</v>
      </c>
      <c r="BH204" t="s">
        <v>9822</v>
      </c>
      <c r="BI204" t="s">
        <v>9782</v>
      </c>
      <c r="BJ204" t="s">
        <v>9793</v>
      </c>
    </row>
    <row r="205" spans="1:62" x14ac:dyDescent="0.35">
      <c r="A205">
        <v>38563152</v>
      </c>
      <c r="B205" t="s">
        <v>98</v>
      </c>
      <c r="C205" t="s">
        <v>75</v>
      </c>
      <c r="D205" t="s">
        <v>85</v>
      </c>
      <c r="E205" t="s">
        <v>828</v>
      </c>
      <c r="F205">
        <v>26972969</v>
      </c>
      <c r="I205" s="1">
        <v>43537</v>
      </c>
      <c r="J205">
        <v>43567.999988425923</v>
      </c>
      <c r="K205" t="s">
        <v>829</v>
      </c>
      <c r="L205" t="s">
        <v>65</v>
      </c>
      <c r="M205" t="s">
        <v>152</v>
      </c>
      <c r="N205" t="s">
        <v>153</v>
      </c>
      <c r="Q205" t="s">
        <v>70</v>
      </c>
      <c r="S205" t="s">
        <v>71</v>
      </c>
      <c r="T205" t="s">
        <v>830</v>
      </c>
      <c r="U205">
        <v>1</v>
      </c>
      <c r="V205">
        <v>1</v>
      </c>
      <c r="W205">
        <v>0</v>
      </c>
      <c r="X205">
        <v>1</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43537</v>
      </c>
      <c r="AU205">
        <v>43567</v>
      </c>
      <c r="AV205">
        <v>1</v>
      </c>
      <c r="AW205">
        <v>1</v>
      </c>
      <c r="AX205">
        <v>0</v>
      </c>
      <c r="AY205">
        <v>2019</v>
      </c>
      <c r="AZ205">
        <v>3</v>
      </c>
      <c r="BA205">
        <v>30</v>
      </c>
      <c r="BB205">
        <v>3</v>
      </c>
      <c r="BF205">
        <v>2019</v>
      </c>
      <c r="BG205" t="s">
        <v>73</v>
      </c>
      <c r="BH205" t="s">
        <v>9822</v>
      </c>
      <c r="BI205" t="s">
        <v>9782</v>
      </c>
      <c r="BJ205" t="s">
        <v>9793</v>
      </c>
    </row>
    <row r="206" spans="1:62" x14ac:dyDescent="0.35">
      <c r="A206">
        <v>38564258</v>
      </c>
      <c r="B206" t="s">
        <v>98</v>
      </c>
      <c r="C206" t="s">
        <v>61</v>
      </c>
      <c r="D206" t="s">
        <v>125</v>
      </c>
      <c r="E206" t="s">
        <v>831</v>
      </c>
      <c r="F206">
        <v>22696683</v>
      </c>
      <c r="G206" t="s">
        <v>831</v>
      </c>
      <c r="I206" s="1">
        <v>43537</v>
      </c>
      <c r="J206">
        <v>43567.552777777782</v>
      </c>
      <c r="K206" t="s">
        <v>832</v>
      </c>
      <c r="L206" t="s">
        <v>65</v>
      </c>
      <c r="M206" t="s">
        <v>66</v>
      </c>
      <c r="N206" t="s">
        <v>833</v>
      </c>
      <c r="P206" t="s">
        <v>834</v>
      </c>
      <c r="Q206" t="s">
        <v>70</v>
      </c>
      <c r="S206" t="s">
        <v>71</v>
      </c>
      <c r="T206" t="s">
        <v>835</v>
      </c>
      <c r="U206">
        <v>1</v>
      </c>
      <c r="V206">
        <v>0</v>
      </c>
      <c r="W206">
        <v>1</v>
      </c>
      <c r="X206">
        <v>1</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43537</v>
      </c>
      <c r="AU206">
        <v>43567</v>
      </c>
      <c r="AV206">
        <v>0</v>
      </c>
      <c r="AW206">
        <v>1</v>
      </c>
      <c r="AX206">
        <v>0</v>
      </c>
      <c r="AY206">
        <v>2019</v>
      </c>
      <c r="AZ206">
        <v>3</v>
      </c>
      <c r="BA206">
        <v>29</v>
      </c>
      <c r="BB206">
        <v>3</v>
      </c>
      <c r="BF206">
        <v>2019</v>
      </c>
      <c r="BG206" t="s">
        <v>104</v>
      </c>
      <c r="BH206" t="s">
        <v>9822</v>
      </c>
      <c r="BI206" t="s">
        <v>9782</v>
      </c>
      <c r="BJ206" t="s">
        <v>9793</v>
      </c>
    </row>
    <row r="207" spans="1:62" x14ac:dyDescent="0.35">
      <c r="A207">
        <v>38564366</v>
      </c>
      <c r="B207" t="s">
        <v>836</v>
      </c>
      <c r="C207" t="s">
        <v>61</v>
      </c>
      <c r="D207" t="s">
        <v>125</v>
      </c>
      <c r="E207" t="s">
        <v>837</v>
      </c>
      <c r="F207">
        <v>37849505</v>
      </c>
      <c r="I207" s="1">
        <v>43537</v>
      </c>
      <c r="J207">
        <v>43567.999988425923</v>
      </c>
      <c r="K207" t="s">
        <v>838</v>
      </c>
      <c r="L207" t="s">
        <v>65</v>
      </c>
      <c r="M207" t="s">
        <v>66</v>
      </c>
      <c r="N207" t="s">
        <v>67</v>
      </c>
      <c r="O207" t="s">
        <v>68</v>
      </c>
      <c r="P207" t="s">
        <v>69</v>
      </c>
      <c r="Q207" t="s">
        <v>70</v>
      </c>
      <c r="R207" t="s">
        <v>839</v>
      </c>
      <c r="S207" t="s">
        <v>71</v>
      </c>
      <c r="T207" t="s">
        <v>840</v>
      </c>
      <c r="U207">
        <v>0</v>
      </c>
      <c r="V207">
        <v>1</v>
      </c>
      <c r="W207">
        <v>0</v>
      </c>
      <c r="X207">
        <v>0</v>
      </c>
      <c r="Y207">
        <v>0</v>
      </c>
      <c r="Z207">
        <v>0</v>
      </c>
      <c r="AA207">
        <v>0</v>
      </c>
      <c r="AB207">
        <v>0</v>
      </c>
      <c r="AC207">
        <v>1</v>
      </c>
      <c r="AD207">
        <v>0</v>
      </c>
      <c r="AE207">
        <v>0</v>
      </c>
      <c r="AF207">
        <v>1</v>
      </c>
      <c r="AG207">
        <v>0</v>
      </c>
      <c r="AH207">
        <v>0</v>
      </c>
      <c r="AI207">
        <v>0</v>
      </c>
      <c r="AJ207">
        <v>0</v>
      </c>
      <c r="AK207">
        <v>0</v>
      </c>
      <c r="AL207">
        <v>0</v>
      </c>
      <c r="AM207">
        <v>0</v>
      </c>
      <c r="AN207">
        <v>0</v>
      </c>
      <c r="AO207">
        <v>0</v>
      </c>
      <c r="AP207">
        <v>0</v>
      </c>
      <c r="AQ207">
        <v>0</v>
      </c>
      <c r="AR207">
        <v>0</v>
      </c>
      <c r="AS207">
        <v>0</v>
      </c>
      <c r="AT207">
        <v>43537</v>
      </c>
      <c r="AU207">
        <v>43558</v>
      </c>
      <c r="AV207">
        <v>1</v>
      </c>
      <c r="AW207">
        <v>1</v>
      </c>
      <c r="AX207">
        <v>0</v>
      </c>
      <c r="AY207">
        <v>2019</v>
      </c>
      <c r="AZ207">
        <v>3</v>
      </c>
      <c r="BA207">
        <v>30</v>
      </c>
      <c r="BB207">
        <v>3</v>
      </c>
      <c r="BC207">
        <v>130000</v>
      </c>
      <c r="BD207">
        <v>150000</v>
      </c>
      <c r="BE207" t="s">
        <v>90</v>
      </c>
      <c r="BF207">
        <v>2019</v>
      </c>
      <c r="BG207" t="s">
        <v>73</v>
      </c>
      <c r="BH207" t="s">
        <v>59</v>
      </c>
      <c r="BI207" t="s">
        <v>9782</v>
      </c>
      <c r="BJ207" t="s">
        <v>9793</v>
      </c>
    </row>
    <row r="208" spans="1:62" x14ac:dyDescent="0.35">
      <c r="A208">
        <v>38565311</v>
      </c>
      <c r="B208" t="s">
        <v>98</v>
      </c>
      <c r="C208" t="s">
        <v>61</v>
      </c>
      <c r="D208" t="s">
        <v>125</v>
      </c>
      <c r="E208" t="s">
        <v>573</v>
      </c>
      <c r="F208">
        <v>21469508</v>
      </c>
      <c r="I208" s="1">
        <v>43537</v>
      </c>
      <c r="J208">
        <v>43567.999988425923</v>
      </c>
      <c r="K208" t="s">
        <v>841</v>
      </c>
      <c r="L208" t="s">
        <v>65</v>
      </c>
      <c r="M208" t="s">
        <v>197</v>
      </c>
      <c r="N208" t="s">
        <v>198</v>
      </c>
      <c r="O208" t="s">
        <v>168</v>
      </c>
      <c r="P208" t="s">
        <v>199</v>
      </c>
      <c r="Q208" t="s">
        <v>102</v>
      </c>
      <c r="S208" t="s">
        <v>82</v>
      </c>
      <c r="T208" t="s">
        <v>842</v>
      </c>
      <c r="U208">
        <v>1</v>
      </c>
      <c r="V208">
        <v>1</v>
      </c>
      <c r="W208">
        <v>0</v>
      </c>
      <c r="X208">
        <v>1</v>
      </c>
      <c r="Y208">
        <v>0</v>
      </c>
      <c r="Z208">
        <v>0</v>
      </c>
      <c r="AA208">
        <v>0</v>
      </c>
      <c r="AB208">
        <v>0</v>
      </c>
      <c r="AC208">
        <v>1</v>
      </c>
      <c r="AD208">
        <v>0</v>
      </c>
      <c r="AE208">
        <v>0</v>
      </c>
      <c r="AF208">
        <v>0</v>
      </c>
      <c r="AG208">
        <v>0</v>
      </c>
      <c r="AH208">
        <v>0</v>
      </c>
      <c r="AI208">
        <v>0</v>
      </c>
      <c r="AJ208">
        <v>0</v>
      </c>
      <c r="AK208">
        <v>0</v>
      </c>
      <c r="AL208">
        <v>0</v>
      </c>
      <c r="AM208">
        <v>0</v>
      </c>
      <c r="AN208">
        <v>0</v>
      </c>
      <c r="AO208">
        <v>0</v>
      </c>
      <c r="AP208">
        <v>0</v>
      </c>
      <c r="AQ208">
        <v>0</v>
      </c>
      <c r="AR208">
        <v>0</v>
      </c>
      <c r="AS208">
        <v>0</v>
      </c>
      <c r="AT208">
        <v>43537</v>
      </c>
      <c r="AU208">
        <v>43564</v>
      </c>
      <c r="AV208">
        <v>1</v>
      </c>
      <c r="AW208">
        <v>1</v>
      </c>
      <c r="AX208">
        <v>0</v>
      </c>
      <c r="AY208">
        <v>2019</v>
      </c>
      <c r="AZ208">
        <v>3</v>
      </c>
      <c r="BA208">
        <v>30</v>
      </c>
      <c r="BB208">
        <v>4</v>
      </c>
      <c r="BF208">
        <v>2019</v>
      </c>
      <c r="BG208" t="s">
        <v>73</v>
      </c>
      <c r="BH208" t="s">
        <v>9822</v>
      </c>
      <c r="BI208" t="s">
        <v>9782</v>
      </c>
      <c r="BJ208" t="s">
        <v>9793</v>
      </c>
    </row>
    <row r="209" spans="1:62" x14ac:dyDescent="0.35">
      <c r="A209">
        <v>38565312</v>
      </c>
      <c r="B209" t="s">
        <v>98</v>
      </c>
      <c r="C209" t="s">
        <v>192</v>
      </c>
      <c r="D209" t="s">
        <v>107</v>
      </c>
      <c r="E209" t="s">
        <v>573</v>
      </c>
      <c r="F209">
        <v>21469508</v>
      </c>
      <c r="I209" s="1">
        <v>43537</v>
      </c>
      <c r="J209">
        <v>43567.999988425923</v>
      </c>
      <c r="K209" t="s">
        <v>841</v>
      </c>
      <c r="L209" t="s">
        <v>65</v>
      </c>
      <c r="M209" t="s">
        <v>197</v>
      </c>
      <c r="N209" t="s">
        <v>198</v>
      </c>
      <c r="O209" t="s">
        <v>168</v>
      </c>
      <c r="P209" t="s">
        <v>199</v>
      </c>
      <c r="Q209" t="s">
        <v>102</v>
      </c>
      <c r="S209" t="s">
        <v>82</v>
      </c>
      <c r="T209" t="s">
        <v>843</v>
      </c>
      <c r="U209">
        <v>1</v>
      </c>
      <c r="V209">
        <v>1</v>
      </c>
      <c r="W209">
        <v>0</v>
      </c>
      <c r="X209">
        <v>1</v>
      </c>
      <c r="Y209">
        <v>0</v>
      </c>
      <c r="Z209">
        <v>0</v>
      </c>
      <c r="AA209">
        <v>0</v>
      </c>
      <c r="AB209">
        <v>0</v>
      </c>
      <c r="AC209">
        <v>1</v>
      </c>
      <c r="AD209">
        <v>0</v>
      </c>
      <c r="AE209">
        <v>0</v>
      </c>
      <c r="AF209">
        <v>0</v>
      </c>
      <c r="AG209">
        <v>0</v>
      </c>
      <c r="AH209">
        <v>0</v>
      </c>
      <c r="AI209">
        <v>0</v>
      </c>
      <c r="AJ209">
        <v>0</v>
      </c>
      <c r="AK209">
        <v>0</v>
      </c>
      <c r="AL209">
        <v>0</v>
      </c>
      <c r="AM209">
        <v>0</v>
      </c>
      <c r="AN209">
        <v>0</v>
      </c>
      <c r="AO209">
        <v>0</v>
      </c>
      <c r="AP209">
        <v>0</v>
      </c>
      <c r="AQ209">
        <v>0</v>
      </c>
      <c r="AR209">
        <v>0</v>
      </c>
      <c r="AS209">
        <v>0</v>
      </c>
      <c r="AT209">
        <v>43537</v>
      </c>
      <c r="AU209">
        <v>43564</v>
      </c>
      <c r="AV209">
        <v>1</v>
      </c>
      <c r="AW209">
        <v>1</v>
      </c>
      <c r="AX209">
        <v>1</v>
      </c>
      <c r="AY209">
        <v>2019</v>
      </c>
      <c r="AZ209">
        <v>3</v>
      </c>
      <c r="BA209">
        <v>30</v>
      </c>
      <c r="BB209">
        <v>4</v>
      </c>
      <c r="BF209">
        <v>2019</v>
      </c>
      <c r="BG209" t="s">
        <v>73</v>
      </c>
      <c r="BH209" t="s">
        <v>9822</v>
      </c>
      <c r="BI209" t="s">
        <v>9782</v>
      </c>
      <c r="BJ209" t="s">
        <v>9793</v>
      </c>
    </row>
    <row r="210" spans="1:62" x14ac:dyDescent="0.35">
      <c r="A210">
        <v>38567310</v>
      </c>
      <c r="B210" t="s">
        <v>116</v>
      </c>
      <c r="C210" t="s">
        <v>61</v>
      </c>
      <c r="D210" t="s">
        <v>125</v>
      </c>
      <c r="E210" t="s">
        <v>837</v>
      </c>
      <c r="F210">
        <v>37849505</v>
      </c>
      <c r="I210" s="1">
        <v>43537</v>
      </c>
      <c r="J210">
        <v>43567.999988425923</v>
      </c>
      <c r="K210" t="s">
        <v>844</v>
      </c>
      <c r="L210" t="s">
        <v>65</v>
      </c>
      <c r="M210" t="s">
        <v>66</v>
      </c>
      <c r="N210" t="s">
        <v>67</v>
      </c>
      <c r="O210" t="s">
        <v>68</v>
      </c>
      <c r="P210" t="s">
        <v>69</v>
      </c>
      <c r="Q210" t="s">
        <v>70</v>
      </c>
      <c r="R210" t="s">
        <v>839</v>
      </c>
      <c r="S210" t="s">
        <v>71</v>
      </c>
      <c r="T210" t="s">
        <v>845</v>
      </c>
      <c r="U210">
        <v>1</v>
      </c>
      <c r="V210">
        <v>1</v>
      </c>
      <c r="W210">
        <v>0</v>
      </c>
      <c r="X210">
        <v>1</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43537</v>
      </c>
      <c r="AU210">
        <v>43567</v>
      </c>
      <c r="AV210">
        <v>1</v>
      </c>
      <c r="AW210">
        <v>1</v>
      </c>
      <c r="AX210">
        <v>0</v>
      </c>
      <c r="AY210">
        <v>2019</v>
      </c>
      <c r="AZ210">
        <v>3</v>
      </c>
      <c r="BA210">
        <v>30</v>
      </c>
      <c r="BB210">
        <v>3</v>
      </c>
      <c r="BC210">
        <v>130000</v>
      </c>
      <c r="BD210">
        <v>150000</v>
      </c>
      <c r="BE210" t="s">
        <v>90</v>
      </c>
      <c r="BF210">
        <v>2019</v>
      </c>
      <c r="BG210" t="s">
        <v>73</v>
      </c>
      <c r="BH210" t="s">
        <v>59</v>
      </c>
      <c r="BI210" t="s">
        <v>9782</v>
      </c>
      <c r="BJ210" t="s">
        <v>9793</v>
      </c>
    </row>
    <row r="211" spans="1:62" x14ac:dyDescent="0.35">
      <c r="A211">
        <v>38575855</v>
      </c>
      <c r="B211" t="s">
        <v>98</v>
      </c>
      <c r="C211" t="s">
        <v>61</v>
      </c>
      <c r="D211" t="s">
        <v>125</v>
      </c>
      <c r="E211" t="s">
        <v>846</v>
      </c>
      <c r="F211">
        <v>36725728</v>
      </c>
      <c r="I211" s="1">
        <v>43538</v>
      </c>
      <c r="J211">
        <v>43568.561388888891</v>
      </c>
      <c r="K211" t="s">
        <v>847</v>
      </c>
      <c r="L211" t="s">
        <v>65</v>
      </c>
      <c r="M211" t="s">
        <v>120</v>
      </c>
      <c r="N211" t="s">
        <v>121</v>
      </c>
      <c r="O211" t="s">
        <v>168</v>
      </c>
      <c r="P211" t="s">
        <v>122</v>
      </c>
      <c r="Q211" t="s">
        <v>70</v>
      </c>
      <c r="S211" t="s">
        <v>71</v>
      </c>
      <c r="T211" t="s">
        <v>848</v>
      </c>
      <c r="U211">
        <v>1</v>
      </c>
      <c r="V211">
        <v>1</v>
      </c>
      <c r="W211">
        <v>0</v>
      </c>
      <c r="X211">
        <v>0</v>
      </c>
      <c r="Y211">
        <v>0</v>
      </c>
      <c r="Z211">
        <v>0</v>
      </c>
      <c r="AA211">
        <v>0</v>
      </c>
      <c r="AB211">
        <v>0</v>
      </c>
      <c r="AC211">
        <v>1</v>
      </c>
      <c r="AD211">
        <v>1</v>
      </c>
      <c r="AE211">
        <v>0</v>
      </c>
      <c r="AF211">
        <v>1</v>
      </c>
      <c r="AG211">
        <v>0</v>
      </c>
      <c r="AH211">
        <v>0</v>
      </c>
      <c r="AI211">
        <v>1</v>
      </c>
      <c r="AJ211">
        <v>0</v>
      </c>
      <c r="AK211">
        <v>0</v>
      </c>
      <c r="AL211">
        <v>0</v>
      </c>
      <c r="AM211">
        <v>0</v>
      </c>
      <c r="AN211">
        <v>0</v>
      </c>
      <c r="AO211">
        <v>0</v>
      </c>
      <c r="AP211">
        <v>0</v>
      </c>
      <c r="AQ211">
        <v>0</v>
      </c>
      <c r="AR211">
        <v>0</v>
      </c>
      <c r="AS211">
        <v>0</v>
      </c>
      <c r="AT211">
        <v>43538</v>
      </c>
      <c r="AU211">
        <v>43568</v>
      </c>
      <c r="AV211">
        <v>0</v>
      </c>
      <c r="AW211">
        <v>1</v>
      </c>
      <c r="AX211">
        <v>0</v>
      </c>
      <c r="AY211">
        <v>2019</v>
      </c>
      <c r="AZ211">
        <v>3</v>
      </c>
      <c r="BA211">
        <v>29</v>
      </c>
      <c r="BB211">
        <v>6</v>
      </c>
      <c r="BF211">
        <v>2019</v>
      </c>
      <c r="BG211" t="s">
        <v>104</v>
      </c>
      <c r="BH211" t="s">
        <v>9822</v>
      </c>
      <c r="BI211" t="s">
        <v>9782</v>
      </c>
      <c r="BJ211" t="s">
        <v>9796</v>
      </c>
    </row>
    <row r="212" spans="1:62" x14ac:dyDescent="0.35">
      <c r="A212">
        <v>38578631</v>
      </c>
      <c r="B212" t="s">
        <v>849</v>
      </c>
      <c r="C212" t="s">
        <v>92</v>
      </c>
      <c r="D212" t="s">
        <v>850</v>
      </c>
      <c r="E212" t="s">
        <v>112</v>
      </c>
      <c r="F212">
        <v>27705684</v>
      </c>
      <c r="I212" s="1">
        <v>43538</v>
      </c>
      <c r="J212">
        <v>43568.999988425923</v>
      </c>
      <c r="K212" t="s">
        <v>851</v>
      </c>
      <c r="L212" t="s">
        <v>65</v>
      </c>
      <c r="M212" t="s">
        <v>120</v>
      </c>
      <c r="N212" t="s">
        <v>67</v>
      </c>
      <c r="O212" t="s">
        <v>68</v>
      </c>
      <c r="P212" t="s">
        <v>69</v>
      </c>
      <c r="Q212" t="s">
        <v>70</v>
      </c>
      <c r="S212" t="s">
        <v>82</v>
      </c>
      <c r="T212" t="s">
        <v>852</v>
      </c>
      <c r="U212">
        <v>0</v>
      </c>
      <c r="V212">
        <v>1</v>
      </c>
      <c r="W212">
        <v>0</v>
      </c>
      <c r="X212">
        <v>1</v>
      </c>
      <c r="Y212">
        <v>0</v>
      </c>
      <c r="Z212">
        <v>0</v>
      </c>
      <c r="AA212">
        <v>0</v>
      </c>
      <c r="AB212">
        <v>0</v>
      </c>
      <c r="AC212">
        <v>1</v>
      </c>
      <c r="AD212">
        <v>0</v>
      </c>
      <c r="AE212">
        <v>0</v>
      </c>
      <c r="AF212">
        <v>0</v>
      </c>
      <c r="AG212">
        <v>0</v>
      </c>
      <c r="AH212">
        <v>0</v>
      </c>
      <c r="AI212">
        <v>0</v>
      </c>
      <c r="AJ212">
        <v>0</v>
      </c>
      <c r="AK212">
        <v>0</v>
      </c>
      <c r="AL212">
        <v>0</v>
      </c>
      <c r="AM212">
        <v>0</v>
      </c>
      <c r="AN212">
        <v>0</v>
      </c>
      <c r="AO212">
        <v>0</v>
      </c>
      <c r="AP212">
        <v>0</v>
      </c>
      <c r="AQ212">
        <v>0</v>
      </c>
      <c r="AR212">
        <v>0</v>
      </c>
      <c r="AS212">
        <v>0</v>
      </c>
      <c r="AT212">
        <v>43538</v>
      </c>
      <c r="AU212">
        <v>43568</v>
      </c>
      <c r="AV212">
        <v>1</v>
      </c>
      <c r="AW212">
        <v>1</v>
      </c>
      <c r="AX212">
        <v>0</v>
      </c>
      <c r="AY212">
        <v>2019</v>
      </c>
      <c r="AZ212">
        <v>3</v>
      </c>
      <c r="BA212">
        <v>30</v>
      </c>
      <c r="BB212">
        <v>3</v>
      </c>
      <c r="BF212">
        <v>2019</v>
      </c>
      <c r="BG212" t="s">
        <v>73</v>
      </c>
      <c r="BH212" t="s">
        <v>9822</v>
      </c>
      <c r="BI212" t="s">
        <v>9782</v>
      </c>
      <c r="BJ212" t="s">
        <v>9796</v>
      </c>
    </row>
    <row r="213" spans="1:62" x14ac:dyDescent="0.35">
      <c r="A213">
        <v>38579276</v>
      </c>
      <c r="B213" t="s">
        <v>853</v>
      </c>
      <c r="C213" t="s">
        <v>75</v>
      </c>
      <c r="D213" t="s">
        <v>117</v>
      </c>
      <c r="E213" t="s">
        <v>118</v>
      </c>
      <c r="F213">
        <v>21807721</v>
      </c>
      <c r="I213" s="1">
        <v>43538</v>
      </c>
      <c r="J213">
        <v>43568.999988425923</v>
      </c>
      <c r="K213" t="s">
        <v>854</v>
      </c>
      <c r="L213" t="s">
        <v>65</v>
      </c>
      <c r="M213" t="s">
        <v>66</v>
      </c>
      <c r="N213" t="s">
        <v>67</v>
      </c>
      <c r="Q213" t="s">
        <v>70</v>
      </c>
      <c r="R213" t="s">
        <v>123</v>
      </c>
      <c r="S213" t="s">
        <v>71</v>
      </c>
      <c r="T213" t="s">
        <v>855</v>
      </c>
      <c r="U213">
        <v>1</v>
      </c>
      <c r="V213">
        <v>1</v>
      </c>
      <c r="W213">
        <v>0</v>
      </c>
      <c r="X213">
        <v>1</v>
      </c>
      <c r="Y213">
        <v>0</v>
      </c>
      <c r="Z213">
        <v>0</v>
      </c>
      <c r="AA213">
        <v>0</v>
      </c>
      <c r="AB213">
        <v>0</v>
      </c>
      <c r="AC213">
        <v>1</v>
      </c>
      <c r="AD213">
        <v>1</v>
      </c>
      <c r="AE213">
        <v>0</v>
      </c>
      <c r="AF213">
        <v>1</v>
      </c>
      <c r="AG213">
        <v>0</v>
      </c>
      <c r="AH213">
        <v>1</v>
      </c>
      <c r="AI213">
        <v>0</v>
      </c>
      <c r="AJ213">
        <v>0</v>
      </c>
      <c r="AK213">
        <v>0</v>
      </c>
      <c r="AL213">
        <v>0</v>
      </c>
      <c r="AM213">
        <v>0</v>
      </c>
      <c r="AN213">
        <v>0</v>
      </c>
      <c r="AO213">
        <v>0</v>
      </c>
      <c r="AP213">
        <v>0</v>
      </c>
      <c r="AQ213">
        <v>0</v>
      </c>
      <c r="AR213">
        <v>0</v>
      </c>
      <c r="AS213">
        <v>0</v>
      </c>
      <c r="AT213">
        <v>43538</v>
      </c>
      <c r="AU213">
        <v>43568</v>
      </c>
      <c r="AV213">
        <v>1</v>
      </c>
      <c r="AW213">
        <v>1</v>
      </c>
      <c r="AX213">
        <v>0</v>
      </c>
      <c r="AY213">
        <v>2019</v>
      </c>
      <c r="AZ213">
        <v>3</v>
      </c>
      <c r="BA213">
        <v>30</v>
      </c>
      <c r="BB213">
        <v>7</v>
      </c>
      <c r="BF213">
        <v>2019</v>
      </c>
      <c r="BG213" t="s">
        <v>73</v>
      </c>
      <c r="BH213" t="s">
        <v>59</v>
      </c>
      <c r="BI213" t="s">
        <v>9782</v>
      </c>
      <c r="BJ213" t="s">
        <v>9796</v>
      </c>
    </row>
    <row r="214" spans="1:62" x14ac:dyDescent="0.35">
      <c r="A214">
        <v>38579658</v>
      </c>
      <c r="B214" t="s">
        <v>98</v>
      </c>
      <c r="C214" t="s">
        <v>75</v>
      </c>
      <c r="D214" t="s">
        <v>76</v>
      </c>
      <c r="E214" t="s">
        <v>856</v>
      </c>
      <c r="F214">
        <v>33859073</v>
      </c>
      <c r="I214" s="1">
        <v>43538</v>
      </c>
      <c r="J214">
        <v>43568.999988425923</v>
      </c>
      <c r="K214" t="s">
        <v>857</v>
      </c>
      <c r="L214" t="s">
        <v>65</v>
      </c>
      <c r="M214" t="s">
        <v>79</v>
      </c>
      <c r="N214" t="s">
        <v>80</v>
      </c>
      <c r="Q214" t="s">
        <v>102</v>
      </c>
      <c r="S214" t="s">
        <v>82</v>
      </c>
      <c r="T214" t="s">
        <v>858</v>
      </c>
      <c r="U214">
        <v>1</v>
      </c>
      <c r="V214">
        <v>1</v>
      </c>
      <c r="W214">
        <v>1</v>
      </c>
      <c r="X214">
        <v>1</v>
      </c>
      <c r="Y214">
        <v>0</v>
      </c>
      <c r="Z214">
        <v>0</v>
      </c>
      <c r="AA214">
        <v>0</v>
      </c>
      <c r="AB214">
        <v>0</v>
      </c>
      <c r="AC214">
        <v>1</v>
      </c>
      <c r="AD214">
        <v>0</v>
      </c>
      <c r="AE214">
        <v>0</v>
      </c>
      <c r="AF214">
        <v>1</v>
      </c>
      <c r="AG214">
        <v>0</v>
      </c>
      <c r="AH214">
        <v>1</v>
      </c>
      <c r="AI214">
        <v>0</v>
      </c>
      <c r="AJ214">
        <v>0</v>
      </c>
      <c r="AK214">
        <v>0</v>
      </c>
      <c r="AL214">
        <v>0</v>
      </c>
      <c r="AM214">
        <v>0</v>
      </c>
      <c r="AN214">
        <v>0</v>
      </c>
      <c r="AO214">
        <v>0</v>
      </c>
      <c r="AP214">
        <v>0</v>
      </c>
      <c r="AQ214">
        <v>0</v>
      </c>
      <c r="AR214">
        <v>0</v>
      </c>
      <c r="AS214">
        <v>0</v>
      </c>
      <c r="AT214">
        <v>43538</v>
      </c>
      <c r="AU214">
        <v>43568</v>
      </c>
      <c r="AV214">
        <v>1</v>
      </c>
      <c r="AW214">
        <v>1</v>
      </c>
      <c r="AX214">
        <v>0</v>
      </c>
      <c r="AY214">
        <v>2019</v>
      </c>
      <c r="AZ214">
        <v>3</v>
      </c>
      <c r="BA214">
        <v>30</v>
      </c>
      <c r="BB214">
        <v>7</v>
      </c>
      <c r="BF214">
        <v>2019</v>
      </c>
      <c r="BG214" t="s">
        <v>73</v>
      </c>
      <c r="BH214" t="s">
        <v>9822</v>
      </c>
      <c r="BI214" t="s">
        <v>9782</v>
      </c>
      <c r="BJ214" t="s">
        <v>9796</v>
      </c>
    </row>
    <row r="215" spans="1:62" x14ac:dyDescent="0.35">
      <c r="A215">
        <v>38580429</v>
      </c>
      <c r="B215" t="s">
        <v>98</v>
      </c>
      <c r="C215" t="s">
        <v>75</v>
      </c>
      <c r="D215" t="s">
        <v>117</v>
      </c>
      <c r="E215" t="s">
        <v>859</v>
      </c>
      <c r="F215">
        <v>28936525</v>
      </c>
      <c r="I215" s="1">
        <v>43538</v>
      </c>
      <c r="J215">
        <v>43568.999988425923</v>
      </c>
      <c r="K215" t="s">
        <v>860</v>
      </c>
      <c r="L215" t="s">
        <v>65</v>
      </c>
      <c r="M215" t="s">
        <v>519</v>
      </c>
      <c r="N215" t="s">
        <v>520</v>
      </c>
      <c r="P215" t="s">
        <v>861</v>
      </c>
      <c r="Q215" t="s">
        <v>70</v>
      </c>
      <c r="S215" t="s">
        <v>82</v>
      </c>
      <c r="T215" t="s">
        <v>862</v>
      </c>
      <c r="U215">
        <v>1</v>
      </c>
      <c r="V215">
        <v>1</v>
      </c>
      <c r="W215">
        <v>0</v>
      </c>
      <c r="X215">
        <v>1</v>
      </c>
      <c r="Y215">
        <v>0</v>
      </c>
      <c r="Z215">
        <v>0</v>
      </c>
      <c r="AA215">
        <v>0</v>
      </c>
      <c r="AB215">
        <v>0</v>
      </c>
      <c r="AC215">
        <v>0</v>
      </c>
      <c r="AD215">
        <v>1</v>
      </c>
      <c r="AE215">
        <v>0</v>
      </c>
      <c r="AF215">
        <v>0</v>
      </c>
      <c r="AG215">
        <v>0</v>
      </c>
      <c r="AH215">
        <v>0</v>
      </c>
      <c r="AI215">
        <v>0</v>
      </c>
      <c r="AJ215">
        <v>0</v>
      </c>
      <c r="AK215">
        <v>0</v>
      </c>
      <c r="AL215">
        <v>0</v>
      </c>
      <c r="AM215">
        <v>0</v>
      </c>
      <c r="AN215">
        <v>0</v>
      </c>
      <c r="AO215">
        <v>0</v>
      </c>
      <c r="AP215">
        <v>0</v>
      </c>
      <c r="AQ215">
        <v>0</v>
      </c>
      <c r="AR215">
        <v>0</v>
      </c>
      <c r="AS215">
        <v>0</v>
      </c>
      <c r="AT215">
        <v>43538</v>
      </c>
      <c r="AU215">
        <v>43568</v>
      </c>
      <c r="AV215">
        <v>1</v>
      </c>
      <c r="AW215">
        <v>1</v>
      </c>
      <c r="AX215">
        <v>0</v>
      </c>
      <c r="AY215">
        <v>2019</v>
      </c>
      <c r="AZ215">
        <v>3</v>
      </c>
      <c r="BA215">
        <v>30</v>
      </c>
      <c r="BB215">
        <v>4</v>
      </c>
      <c r="BF215">
        <v>2019</v>
      </c>
      <c r="BG215" t="s">
        <v>73</v>
      </c>
      <c r="BH215" t="s">
        <v>9822</v>
      </c>
      <c r="BI215" t="s">
        <v>9782</v>
      </c>
      <c r="BJ215" t="s">
        <v>9796</v>
      </c>
    </row>
    <row r="216" spans="1:62" x14ac:dyDescent="0.35">
      <c r="A216">
        <v>38584443</v>
      </c>
      <c r="B216" t="s">
        <v>654</v>
      </c>
      <c r="C216" t="s">
        <v>61</v>
      </c>
      <c r="D216" t="s">
        <v>125</v>
      </c>
      <c r="E216" t="s">
        <v>863</v>
      </c>
      <c r="F216">
        <v>31521925</v>
      </c>
      <c r="I216" s="1">
        <v>43539</v>
      </c>
      <c r="J216">
        <v>43569.485000000001</v>
      </c>
      <c r="K216" t="s">
        <v>864</v>
      </c>
      <c r="L216" t="s">
        <v>65</v>
      </c>
      <c r="M216" t="s">
        <v>66</v>
      </c>
      <c r="N216" t="s">
        <v>67</v>
      </c>
      <c r="O216" t="s">
        <v>68</v>
      </c>
      <c r="P216" t="s">
        <v>69</v>
      </c>
      <c r="Q216" t="s">
        <v>70</v>
      </c>
      <c r="S216" t="s">
        <v>71</v>
      </c>
      <c r="T216" t="s">
        <v>865</v>
      </c>
      <c r="U216">
        <v>1</v>
      </c>
      <c r="V216">
        <v>1</v>
      </c>
      <c r="W216">
        <v>1</v>
      </c>
      <c r="X216">
        <v>1</v>
      </c>
      <c r="Y216">
        <v>0</v>
      </c>
      <c r="Z216">
        <v>0</v>
      </c>
      <c r="AA216">
        <v>0</v>
      </c>
      <c r="AB216">
        <v>0</v>
      </c>
      <c r="AC216">
        <v>0</v>
      </c>
      <c r="AD216">
        <v>0</v>
      </c>
      <c r="AE216">
        <v>0</v>
      </c>
      <c r="AF216">
        <v>0</v>
      </c>
      <c r="AG216">
        <v>0</v>
      </c>
      <c r="AH216">
        <v>1</v>
      </c>
      <c r="AI216">
        <v>0</v>
      </c>
      <c r="AJ216">
        <v>0</v>
      </c>
      <c r="AK216">
        <v>0</v>
      </c>
      <c r="AL216">
        <v>0</v>
      </c>
      <c r="AM216">
        <v>0</v>
      </c>
      <c r="AN216">
        <v>0</v>
      </c>
      <c r="AO216">
        <v>0</v>
      </c>
      <c r="AP216">
        <v>0</v>
      </c>
      <c r="AQ216">
        <v>0</v>
      </c>
      <c r="AR216">
        <v>0</v>
      </c>
      <c r="AS216">
        <v>0</v>
      </c>
      <c r="AT216">
        <v>43539</v>
      </c>
      <c r="AU216">
        <v>43569</v>
      </c>
      <c r="AV216">
        <v>0</v>
      </c>
      <c r="AW216">
        <v>1</v>
      </c>
      <c r="AX216">
        <v>0</v>
      </c>
      <c r="AY216">
        <v>2019</v>
      </c>
      <c r="AZ216">
        <v>3</v>
      </c>
      <c r="BA216">
        <v>29</v>
      </c>
      <c r="BB216">
        <v>5</v>
      </c>
      <c r="BF216">
        <v>2019</v>
      </c>
      <c r="BG216" t="s">
        <v>104</v>
      </c>
      <c r="BH216" t="s">
        <v>9822</v>
      </c>
      <c r="BI216" t="s">
        <v>9782</v>
      </c>
      <c r="BJ216" t="s">
        <v>9797</v>
      </c>
    </row>
    <row r="217" spans="1:62" x14ac:dyDescent="0.35">
      <c r="A217">
        <v>38585384</v>
      </c>
      <c r="B217" t="s">
        <v>866</v>
      </c>
      <c r="C217" t="s">
        <v>61</v>
      </c>
      <c r="D217" t="s">
        <v>125</v>
      </c>
      <c r="E217" t="s">
        <v>867</v>
      </c>
      <c r="F217">
        <v>23175972</v>
      </c>
      <c r="G217" t="s">
        <v>868</v>
      </c>
      <c r="I217" s="1">
        <v>43539</v>
      </c>
      <c r="J217">
        <v>43569.531666666669</v>
      </c>
      <c r="K217" t="s">
        <v>869</v>
      </c>
      <c r="L217" t="s">
        <v>65</v>
      </c>
      <c r="M217" t="s">
        <v>120</v>
      </c>
      <c r="N217" t="s">
        <v>121</v>
      </c>
      <c r="O217" t="s">
        <v>168</v>
      </c>
      <c r="P217" t="s">
        <v>122</v>
      </c>
      <c r="Q217" t="s">
        <v>70</v>
      </c>
      <c r="S217" t="s">
        <v>71</v>
      </c>
      <c r="T217" t="s">
        <v>870</v>
      </c>
      <c r="U217">
        <v>1</v>
      </c>
      <c r="V217">
        <v>1</v>
      </c>
      <c r="W217">
        <v>0</v>
      </c>
      <c r="X217">
        <v>0</v>
      </c>
      <c r="Y217">
        <v>0</v>
      </c>
      <c r="Z217">
        <v>0</v>
      </c>
      <c r="AA217">
        <v>0</v>
      </c>
      <c r="AB217">
        <v>0</v>
      </c>
      <c r="AC217">
        <v>0</v>
      </c>
      <c r="AD217">
        <v>1</v>
      </c>
      <c r="AE217">
        <v>0</v>
      </c>
      <c r="AF217">
        <v>0</v>
      </c>
      <c r="AG217">
        <v>1</v>
      </c>
      <c r="AH217">
        <v>0</v>
      </c>
      <c r="AI217">
        <v>0</v>
      </c>
      <c r="AJ217">
        <v>0</v>
      </c>
      <c r="AK217">
        <v>0</v>
      </c>
      <c r="AL217">
        <v>0</v>
      </c>
      <c r="AM217">
        <v>0</v>
      </c>
      <c r="AN217">
        <v>0</v>
      </c>
      <c r="AO217">
        <v>0</v>
      </c>
      <c r="AP217">
        <v>0</v>
      </c>
      <c r="AQ217">
        <v>0</v>
      </c>
      <c r="AR217">
        <v>0</v>
      </c>
      <c r="AS217">
        <v>0</v>
      </c>
      <c r="AT217">
        <v>43539</v>
      </c>
      <c r="AU217">
        <v>43569</v>
      </c>
      <c r="AV217">
        <v>0</v>
      </c>
      <c r="AW217">
        <v>1</v>
      </c>
      <c r="AX217">
        <v>0</v>
      </c>
      <c r="AY217">
        <v>2019</v>
      </c>
      <c r="AZ217">
        <v>3</v>
      </c>
      <c r="BA217">
        <v>29</v>
      </c>
      <c r="BB217">
        <v>4</v>
      </c>
      <c r="BF217">
        <v>2019</v>
      </c>
      <c r="BG217" t="s">
        <v>104</v>
      </c>
      <c r="BH217" t="s">
        <v>9822</v>
      </c>
      <c r="BI217" t="s">
        <v>9782</v>
      </c>
      <c r="BJ217" t="s">
        <v>9797</v>
      </c>
    </row>
    <row r="218" spans="1:62" x14ac:dyDescent="0.35">
      <c r="A218">
        <v>38587859</v>
      </c>
      <c r="B218" t="s">
        <v>643</v>
      </c>
      <c r="C218" t="s">
        <v>92</v>
      </c>
      <c r="D218" t="s">
        <v>850</v>
      </c>
      <c r="E218" t="s">
        <v>112</v>
      </c>
      <c r="F218">
        <v>27705684</v>
      </c>
      <c r="I218" s="1">
        <v>43539</v>
      </c>
      <c r="J218">
        <v>43569.999988425923</v>
      </c>
      <c r="K218" t="s">
        <v>851</v>
      </c>
      <c r="L218" t="s">
        <v>65</v>
      </c>
      <c r="M218" t="s">
        <v>120</v>
      </c>
      <c r="N218" t="s">
        <v>67</v>
      </c>
      <c r="O218" t="s">
        <v>68</v>
      </c>
      <c r="P218" t="s">
        <v>69</v>
      </c>
      <c r="Q218" t="s">
        <v>70</v>
      </c>
      <c r="S218" t="s">
        <v>82</v>
      </c>
      <c r="T218" t="s">
        <v>871</v>
      </c>
      <c r="U218">
        <v>0</v>
      </c>
      <c r="V218">
        <v>1</v>
      </c>
      <c r="W218">
        <v>0</v>
      </c>
      <c r="X218">
        <v>1</v>
      </c>
      <c r="Y218">
        <v>0</v>
      </c>
      <c r="Z218">
        <v>0</v>
      </c>
      <c r="AA218">
        <v>0</v>
      </c>
      <c r="AB218">
        <v>0</v>
      </c>
      <c r="AC218">
        <v>1</v>
      </c>
      <c r="AD218">
        <v>0</v>
      </c>
      <c r="AE218">
        <v>0</v>
      </c>
      <c r="AF218">
        <v>0</v>
      </c>
      <c r="AG218">
        <v>0</v>
      </c>
      <c r="AH218">
        <v>0</v>
      </c>
      <c r="AI218">
        <v>0</v>
      </c>
      <c r="AJ218">
        <v>0</v>
      </c>
      <c r="AK218">
        <v>0</v>
      </c>
      <c r="AL218">
        <v>0</v>
      </c>
      <c r="AM218">
        <v>0</v>
      </c>
      <c r="AN218">
        <v>0</v>
      </c>
      <c r="AO218">
        <v>0</v>
      </c>
      <c r="AP218">
        <v>0</v>
      </c>
      <c r="AQ218">
        <v>0</v>
      </c>
      <c r="AR218">
        <v>0</v>
      </c>
      <c r="AS218">
        <v>0</v>
      </c>
      <c r="AT218">
        <v>43539</v>
      </c>
      <c r="AU218">
        <v>43569</v>
      </c>
      <c r="AV218">
        <v>1</v>
      </c>
      <c r="AW218">
        <v>1</v>
      </c>
      <c r="AX218">
        <v>0</v>
      </c>
      <c r="AY218">
        <v>2019</v>
      </c>
      <c r="AZ218">
        <v>3</v>
      </c>
      <c r="BA218">
        <v>30</v>
      </c>
      <c r="BB218">
        <v>3</v>
      </c>
      <c r="BF218">
        <v>2019</v>
      </c>
      <c r="BG218" t="s">
        <v>73</v>
      </c>
      <c r="BH218" t="s">
        <v>9822</v>
      </c>
      <c r="BI218" t="s">
        <v>9782</v>
      </c>
      <c r="BJ218" t="s">
        <v>9797</v>
      </c>
    </row>
    <row r="219" spans="1:62" x14ac:dyDescent="0.35">
      <c r="A219">
        <v>38587951</v>
      </c>
      <c r="B219" t="s">
        <v>872</v>
      </c>
      <c r="C219" t="s">
        <v>61</v>
      </c>
      <c r="D219" t="s">
        <v>125</v>
      </c>
      <c r="E219" t="s">
        <v>867</v>
      </c>
      <c r="F219">
        <v>23175972</v>
      </c>
      <c r="G219" t="s">
        <v>868</v>
      </c>
      <c r="I219" s="1">
        <v>43539</v>
      </c>
      <c r="J219">
        <v>43569.624918981477</v>
      </c>
      <c r="K219" t="s">
        <v>869</v>
      </c>
      <c r="L219" t="s">
        <v>65</v>
      </c>
      <c r="M219" t="s">
        <v>120</v>
      </c>
      <c r="N219" t="s">
        <v>121</v>
      </c>
      <c r="O219" t="s">
        <v>168</v>
      </c>
      <c r="P219" t="s">
        <v>122</v>
      </c>
      <c r="Q219" t="s">
        <v>70</v>
      </c>
      <c r="S219" t="s">
        <v>71</v>
      </c>
      <c r="T219" t="s">
        <v>873</v>
      </c>
      <c r="U219">
        <v>1</v>
      </c>
      <c r="V219">
        <v>1</v>
      </c>
      <c r="W219">
        <v>0</v>
      </c>
      <c r="X219">
        <v>0</v>
      </c>
      <c r="Y219">
        <v>0</v>
      </c>
      <c r="Z219">
        <v>0</v>
      </c>
      <c r="AA219">
        <v>0</v>
      </c>
      <c r="AB219">
        <v>0</v>
      </c>
      <c r="AC219">
        <v>0</v>
      </c>
      <c r="AD219">
        <v>1</v>
      </c>
      <c r="AE219">
        <v>0</v>
      </c>
      <c r="AF219">
        <v>0</v>
      </c>
      <c r="AG219">
        <v>1</v>
      </c>
      <c r="AH219">
        <v>0</v>
      </c>
      <c r="AI219">
        <v>0</v>
      </c>
      <c r="AJ219">
        <v>0</v>
      </c>
      <c r="AK219">
        <v>0</v>
      </c>
      <c r="AL219">
        <v>0</v>
      </c>
      <c r="AM219">
        <v>0</v>
      </c>
      <c r="AN219">
        <v>0</v>
      </c>
      <c r="AO219">
        <v>0</v>
      </c>
      <c r="AP219">
        <v>0</v>
      </c>
      <c r="AQ219">
        <v>0</v>
      </c>
      <c r="AR219">
        <v>0</v>
      </c>
      <c r="AS219">
        <v>0</v>
      </c>
      <c r="AT219">
        <v>43539</v>
      </c>
      <c r="AU219">
        <v>43569</v>
      </c>
      <c r="AV219">
        <v>0</v>
      </c>
      <c r="AW219">
        <v>1</v>
      </c>
      <c r="AX219">
        <v>0</v>
      </c>
      <c r="AY219">
        <v>2019</v>
      </c>
      <c r="AZ219">
        <v>3</v>
      </c>
      <c r="BA219">
        <v>29</v>
      </c>
      <c r="BB219">
        <v>4</v>
      </c>
      <c r="BF219">
        <v>2019</v>
      </c>
      <c r="BG219" t="s">
        <v>104</v>
      </c>
      <c r="BH219" t="s">
        <v>9822</v>
      </c>
      <c r="BI219" t="s">
        <v>9782</v>
      </c>
      <c r="BJ219" t="s">
        <v>9797</v>
      </c>
    </row>
    <row r="220" spans="1:62" x14ac:dyDescent="0.35">
      <c r="A220">
        <v>38590660</v>
      </c>
      <c r="B220" t="s">
        <v>729</v>
      </c>
      <c r="C220" t="s">
        <v>75</v>
      </c>
      <c r="D220" t="s">
        <v>76</v>
      </c>
      <c r="E220" t="s">
        <v>150</v>
      </c>
      <c r="F220">
        <v>23607522</v>
      </c>
      <c r="I220" s="1">
        <v>43539</v>
      </c>
      <c r="J220">
        <v>43569.999988425923</v>
      </c>
      <c r="K220" t="s">
        <v>730</v>
      </c>
      <c r="L220" t="s">
        <v>65</v>
      </c>
      <c r="M220" t="s">
        <v>152</v>
      </c>
      <c r="N220" t="s">
        <v>153</v>
      </c>
      <c r="Q220" t="s">
        <v>70</v>
      </c>
      <c r="S220" t="s">
        <v>71</v>
      </c>
      <c r="T220" t="s">
        <v>874</v>
      </c>
      <c r="U220">
        <v>1</v>
      </c>
      <c r="V220">
        <v>1</v>
      </c>
      <c r="W220">
        <v>1</v>
      </c>
      <c r="X220">
        <v>0</v>
      </c>
      <c r="Y220">
        <v>0</v>
      </c>
      <c r="Z220">
        <v>0</v>
      </c>
      <c r="AA220">
        <v>0</v>
      </c>
      <c r="AB220">
        <v>0</v>
      </c>
      <c r="AC220">
        <v>1</v>
      </c>
      <c r="AD220">
        <v>0</v>
      </c>
      <c r="AE220">
        <v>0</v>
      </c>
      <c r="AF220">
        <v>1</v>
      </c>
      <c r="AG220">
        <v>0</v>
      </c>
      <c r="AH220">
        <v>0</v>
      </c>
      <c r="AI220">
        <v>0</v>
      </c>
      <c r="AJ220">
        <v>0</v>
      </c>
      <c r="AK220">
        <v>0</v>
      </c>
      <c r="AL220">
        <v>0</v>
      </c>
      <c r="AM220">
        <v>0</v>
      </c>
      <c r="AN220">
        <v>0</v>
      </c>
      <c r="AO220">
        <v>0</v>
      </c>
      <c r="AP220">
        <v>0</v>
      </c>
      <c r="AQ220">
        <v>0</v>
      </c>
      <c r="AR220">
        <v>0</v>
      </c>
      <c r="AS220">
        <v>0</v>
      </c>
      <c r="AT220">
        <v>43539</v>
      </c>
      <c r="AU220">
        <v>43569</v>
      </c>
      <c r="AV220">
        <v>1</v>
      </c>
      <c r="AW220">
        <v>1</v>
      </c>
      <c r="AX220">
        <v>0</v>
      </c>
      <c r="AY220">
        <v>2019</v>
      </c>
      <c r="AZ220">
        <v>3</v>
      </c>
      <c r="BA220">
        <v>30</v>
      </c>
      <c r="BB220">
        <v>5</v>
      </c>
      <c r="BF220">
        <v>2019</v>
      </c>
      <c r="BG220" t="s">
        <v>73</v>
      </c>
      <c r="BH220" t="s">
        <v>9822</v>
      </c>
      <c r="BI220" t="s">
        <v>9782</v>
      </c>
      <c r="BJ220" t="s">
        <v>9797</v>
      </c>
    </row>
    <row r="221" spans="1:62" x14ac:dyDescent="0.35">
      <c r="A221">
        <v>38593234</v>
      </c>
      <c r="B221" t="s">
        <v>875</v>
      </c>
      <c r="C221" t="s">
        <v>75</v>
      </c>
      <c r="D221" t="s">
        <v>236</v>
      </c>
      <c r="E221" t="s">
        <v>261</v>
      </c>
      <c r="F221">
        <v>22424905</v>
      </c>
      <c r="I221" s="1">
        <v>43541</v>
      </c>
      <c r="J221">
        <v>43571.999988425923</v>
      </c>
      <c r="K221" t="s">
        <v>876</v>
      </c>
      <c r="L221" t="s">
        <v>65</v>
      </c>
      <c r="M221" t="s">
        <v>66</v>
      </c>
      <c r="N221" t="s">
        <v>67</v>
      </c>
      <c r="O221" t="s">
        <v>68</v>
      </c>
      <c r="P221" t="s">
        <v>69</v>
      </c>
      <c r="Q221" t="s">
        <v>70</v>
      </c>
      <c r="R221" t="s">
        <v>877</v>
      </c>
      <c r="S221" t="s">
        <v>71</v>
      </c>
      <c r="T221" t="s">
        <v>878</v>
      </c>
      <c r="U221">
        <v>1</v>
      </c>
      <c r="V221">
        <v>1</v>
      </c>
      <c r="W221">
        <v>0</v>
      </c>
      <c r="X221">
        <v>0</v>
      </c>
      <c r="Y221">
        <v>0</v>
      </c>
      <c r="Z221">
        <v>0</v>
      </c>
      <c r="AA221">
        <v>0</v>
      </c>
      <c r="AB221">
        <v>0</v>
      </c>
      <c r="AC221">
        <v>0</v>
      </c>
      <c r="AD221">
        <v>0</v>
      </c>
      <c r="AE221">
        <v>0</v>
      </c>
      <c r="AF221">
        <v>0</v>
      </c>
      <c r="AG221">
        <v>1</v>
      </c>
      <c r="AH221">
        <v>0</v>
      </c>
      <c r="AI221">
        <v>0</v>
      </c>
      <c r="AJ221">
        <v>0</v>
      </c>
      <c r="AK221">
        <v>0</v>
      </c>
      <c r="AL221">
        <v>0</v>
      </c>
      <c r="AM221">
        <v>0</v>
      </c>
      <c r="AN221">
        <v>0</v>
      </c>
      <c r="AO221">
        <v>0</v>
      </c>
      <c r="AP221">
        <v>0</v>
      </c>
      <c r="AQ221">
        <v>0</v>
      </c>
      <c r="AR221">
        <v>0</v>
      </c>
      <c r="AS221">
        <v>0</v>
      </c>
      <c r="AT221">
        <v>43541</v>
      </c>
      <c r="AU221">
        <v>43571</v>
      </c>
      <c r="AV221">
        <v>1</v>
      </c>
      <c r="AW221">
        <v>1</v>
      </c>
      <c r="AX221">
        <v>0</v>
      </c>
      <c r="AY221">
        <v>2019</v>
      </c>
      <c r="AZ221">
        <v>3</v>
      </c>
      <c r="BA221">
        <v>30</v>
      </c>
      <c r="BB221">
        <v>3</v>
      </c>
      <c r="BF221">
        <v>2019</v>
      </c>
      <c r="BG221" t="s">
        <v>73</v>
      </c>
      <c r="BH221" t="s">
        <v>59</v>
      </c>
      <c r="BI221" t="s">
        <v>9782</v>
      </c>
      <c r="BJ221" t="s">
        <v>9799</v>
      </c>
    </row>
    <row r="222" spans="1:62" x14ac:dyDescent="0.35">
      <c r="A222">
        <v>38594055</v>
      </c>
      <c r="B222" t="s">
        <v>643</v>
      </c>
      <c r="C222" t="s">
        <v>92</v>
      </c>
      <c r="D222" t="s">
        <v>850</v>
      </c>
      <c r="E222" t="s">
        <v>112</v>
      </c>
      <c r="F222">
        <v>27705684</v>
      </c>
      <c r="I222" s="1">
        <v>43542</v>
      </c>
      <c r="J222">
        <v>43572.999988425923</v>
      </c>
      <c r="K222" t="s">
        <v>851</v>
      </c>
      <c r="L222" t="s">
        <v>65</v>
      </c>
      <c r="M222" t="s">
        <v>66</v>
      </c>
      <c r="N222" t="s">
        <v>67</v>
      </c>
      <c r="O222" t="s">
        <v>68</v>
      </c>
      <c r="P222" t="s">
        <v>69</v>
      </c>
      <c r="Q222" t="s">
        <v>70</v>
      </c>
      <c r="S222" t="s">
        <v>82</v>
      </c>
      <c r="T222" t="s">
        <v>879</v>
      </c>
      <c r="U222">
        <v>0</v>
      </c>
      <c r="V222">
        <v>1</v>
      </c>
      <c r="W222">
        <v>0</v>
      </c>
      <c r="X222">
        <v>1</v>
      </c>
      <c r="Y222">
        <v>0</v>
      </c>
      <c r="Z222">
        <v>0</v>
      </c>
      <c r="AA222">
        <v>0</v>
      </c>
      <c r="AB222">
        <v>0</v>
      </c>
      <c r="AC222">
        <v>1</v>
      </c>
      <c r="AD222">
        <v>0</v>
      </c>
      <c r="AE222">
        <v>0</v>
      </c>
      <c r="AF222">
        <v>0</v>
      </c>
      <c r="AG222">
        <v>0</v>
      </c>
      <c r="AH222">
        <v>0</v>
      </c>
      <c r="AI222">
        <v>0</v>
      </c>
      <c r="AJ222">
        <v>0</v>
      </c>
      <c r="AK222">
        <v>0</v>
      </c>
      <c r="AL222">
        <v>0</v>
      </c>
      <c r="AM222">
        <v>0</v>
      </c>
      <c r="AN222">
        <v>0</v>
      </c>
      <c r="AO222">
        <v>0</v>
      </c>
      <c r="AP222">
        <v>0</v>
      </c>
      <c r="AQ222">
        <v>0</v>
      </c>
      <c r="AR222">
        <v>0</v>
      </c>
      <c r="AS222">
        <v>0</v>
      </c>
      <c r="AT222">
        <v>43541</v>
      </c>
      <c r="AU222">
        <v>43572</v>
      </c>
      <c r="AV222">
        <v>1</v>
      </c>
      <c r="AW222">
        <v>1</v>
      </c>
      <c r="AX222">
        <v>0</v>
      </c>
      <c r="AY222">
        <v>2019</v>
      </c>
      <c r="AZ222">
        <v>3</v>
      </c>
      <c r="BA222">
        <v>30</v>
      </c>
      <c r="BB222">
        <v>3</v>
      </c>
      <c r="BF222">
        <v>2019</v>
      </c>
      <c r="BG222" t="s">
        <v>73</v>
      </c>
      <c r="BH222" t="s">
        <v>9822</v>
      </c>
      <c r="BI222" t="s">
        <v>9782</v>
      </c>
      <c r="BJ222" t="s">
        <v>9794</v>
      </c>
    </row>
    <row r="223" spans="1:62" x14ac:dyDescent="0.35">
      <c r="A223">
        <v>38595275</v>
      </c>
      <c r="B223" t="s">
        <v>880</v>
      </c>
      <c r="C223" t="s">
        <v>75</v>
      </c>
      <c r="D223" t="s">
        <v>117</v>
      </c>
      <c r="E223" t="s">
        <v>881</v>
      </c>
      <c r="F223">
        <v>27398075</v>
      </c>
      <c r="I223" s="1">
        <v>43542</v>
      </c>
      <c r="J223">
        <v>43572.999988425923</v>
      </c>
      <c r="K223" t="s">
        <v>882</v>
      </c>
      <c r="L223" t="s">
        <v>65</v>
      </c>
      <c r="M223" t="s">
        <v>120</v>
      </c>
      <c r="N223" t="s">
        <v>121</v>
      </c>
      <c r="O223" t="s">
        <v>168</v>
      </c>
      <c r="P223" t="s">
        <v>122</v>
      </c>
      <c r="Q223" t="s">
        <v>70</v>
      </c>
      <c r="R223" t="s">
        <v>883</v>
      </c>
      <c r="S223" t="s">
        <v>71</v>
      </c>
      <c r="T223" t="s">
        <v>884</v>
      </c>
      <c r="U223">
        <v>1</v>
      </c>
      <c r="V223">
        <v>1</v>
      </c>
      <c r="W223">
        <v>0</v>
      </c>
      <c r="X223">
        <v>0</v>
      </c>
      <c r="Y223">
        <v>0</v>
      </c>
      <c r="Z223">
        <v>0</v>
      </c>
      <c r="AA223">
        <v>0</v>
      </c>
      <c r="AB223">
        <v>0</v>
      </c>
      <c r="AC223">
        <v>1</v>
      </c>
      <c r="AD223">
        <v>0</v>
      </c>
      <c r="AE223">
        <v>0</v>
      </c>
      <c r="AF223">
        <v>0</v>
      </c>
      <c r="AG223">
        <v>0</v>
      </c>
      <c r="AH223">
        <v>0</v>
      </c>
      <c r="AI223">
        <v>0</v>
      </c>
      <c r="AJ223">
        <v>0</v>
      </c>
      <c r="AK223">
        <v>0</v>
      </c>
      <c r="AL223">
        <v>0</v>
      </c>
      <c r="AM223">
        <v>0</v>
      </c>
      <c r="AN223">
        <v>0</v>
      </c>
      <c r="AO223">
        <v>0</v>
      </c>
      <c r="AP223">
        <v>0</v>
      </c>
      <c r="AQ223">
        <v>0</v>
      </c>
      <c r="AR223">
        <v>0</v>
      </c>
      <c r="AS223">
        <v>0</v>
      </c>
      <c r="AT223">
        <v>43541</v>
      </c>
      <c r="AU223">
        <v>43569</v>
      </c>
      <c r="AV223">
        <v>1</v>
      </c>
      <c r="AW223">
        <v>1</v>
      </c>
      <c r="AX223">
        <v>0</v>
      </c>
      <c r="AY223">
        <v>2019</v>
      </c>
      <c r="AZ223">
        <v>3</v>
      </c>
      <c r="BA223">
        <v>30</v>
      </c>
      <c r="BB223">
        <v>3</v>
      </c>
      <c r="BC223">
        <v>200000</v>
      </c>
      <c r="BD223">
        <v>230000</v>
      </c>
      <c r="BE223" t="s">
        <v>90</v>
      </c>
      <c r="BF223">
        <v>2019</v>
      </c>
      <c r="BG223" t="s">
        <v>73</v>
      </c>
      <c r="BH223" t="s">
        <v>59</v>
      </c>
      <c r="BI223" t="s">
        <v>9782</v>
      </c>
      <c r="BJ223" t="s">
        <v>9794</v>
      </c>
    </row>
    <row r="224" spans="1:62" x14ac:dyDescent="0.35">
      <c r="A224">
        <v>38604629</v>
      </c>
      <c r="B224" t="s">
        <v>116</v>
      </c>
      <c r="C224" t="s">
        <v>75</v>
      </c>
      <c r="D224" t="s">
        <v>165</v>
      </c>
      <c r="E224" t="s">
        <v>885</v>
      </c>
      <c r="F224">
        <v>35012648</v>
      </c>
      <c r="I224" s="1">
        <v>43543</v>
      </c>
      <c r="J224">
        <v>43573.999988425923</v>
      </c>
      <c r="K224" t="s">
        <v>886</v>
      </c>
      <c r="L224" t="s">
        <v>65</v>
      </c>
      <c r="M224" t="s">
        <v>66</v>
      </c>
      <c r="N224" t="s">
        <v>67</v>
      </c>
      <c r="O224" t="s">
        <v>68</v>
      </c>
      <c r="P224" t="s">
        <v>69</v>
      </c>
      <c r="Q224" t="s">
        <v>70</v>
      </c>
      <c r="R224" t="s">
        <v>887</v>
      </c>
      <c r="S224" t="s">
        <v>71</v>
      </c>
      <c r="T224" t="s">
        <v>888</v>
      </c>
      <c r="U224">
        <v>1</v>
      </c>
      <c r="V224">
        <v>1</v>
      </c>
      <c r="W224">
        <v>0</v>
      </c>
      <c r="X224">
        <v>0</v>
      </c>
      <c r="Y224">
        <v>0</v>
      </c>
      <c r="Z224">
        <v>0</v>
      </c>
      <c r="AA224">
        <v>0</v>
      </c>
      <c r="AB224">
        <v>0</v>
      </c>
      <c r="AC224">
        <v>0</v>
      </c>
      <c r="AD224">
        <v>1</v>
      </c>
      <c r="AE224">
        <v>0</v>
      </c>
      <c r="AF224">
        <v>0</v>
      </c>
      <c r="AG224">
        <v>0</v>
      </c>
      <c r="AH224">
        <v>0</v>
      </c>
      <c r="AI224">
        <v>0</v>
      </c>
      <c r="AJ224">
        <v>0</v>
      </c>
      <c r="AK224">
        <v>0</v>
      </c>
      <c r="AL224">
        <v>0</v>
      </c>
      <c r="AM224">
        <v>0</v>
      </c>
      <c r="AN224">
        <v>0</v>
      </c>
      <c r="AO224">
        <v>0</v>
      </c>
      <c r="AP224">
        <v>0</v>
      </c>
      <c r="AQ224">
        <v>0</v>
      </c>
      <c r="AR224">
        <v>0</v>
      </c>
      <c r="AS224">
        <v>0</v>
      </c>
      <c r="AT224">
        <v>43542</v>
      </c>
      <c r="AU224">
        <v>43570</v>
      </c>
      <c r="AV224">
        <v>1</v>
      </c>
      <c r="AW224">
        <v>1</v>
      </c>
      <c r="AX224">
        <v>0</v>
      </c>
      <c r="AY224">
        <v>2019</v>
      </c>
      <c r="AZ224">
        <v>3</v>
      </c>
      <c r="BA224">
        <v>30</v>
      </c>
      <c r="BB224">
        <v>3</v>
      </c>
      <c r="BF224">
        <v>2019</v>
      </c>
      <c r="BG224" t="s">
        <v>73</v>
      </c>
      <c r="BH224" t="s">
        <v>59</v>
      </c>
      <c r="BI224" t="s">
        <v>9782</v>
      </c>
      <c r="BJ224" t="s">
        <v>9795</v>
      </c>
    </row>
    <row r="225" spans="1:62" x14ac:dyDescent="0.35">
      <c r="A225">
        <v>38604706</v>
      </c>
      <c r="B225" t="s">
        <v>98</v>
      </c>
      <c r="C225" t="s">
        <v>61</v>
      </c>
      <c r="D225" t="s">
        <v>125</v>
      </c>
      <c r="E225" t="s">
        <v>889</v>
      </c>
      <c r="F225">
        <v>40428766</v>
      </c>
      <c r="I225" s="1">
        <v>43543</v>
      </c>
      <c r="J225">
        <v>43573.999988425923</v>
      </c>
      <c r="K225" t="s">
        <v>890</v>
      </c>
      <c r="L225" t="s">
        <v>65</v>
      </c>
      <c r="M225" t="s">
        <v>66</v>
      </c>
      <c r="N225" t="s">
        <v>67</v>
      </c>
      <c r="Q225" t="s">
        <v>70</v>
      </c>
      <c r="R225" t="s">
        <v>891</v>
      </c>
      <c r="S225" t="s">
        <v>82</v>
      </c>
      <c r="T225" t="s">
        <v>892</v>
      </c>
      <c r="U225">
        <v>1</v>
      </c>
      <c r="V225">
        <v>1</v>
      </c>
      <c r="W225">
        <v>0</v>
      </c>
      <c r="X225">
        <v>1</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43542</v>
      </c>
      <c r="AU225">
        <v>43570</v>
      </c>
      <c r="AV225">
        <v>1</v>
      </c>
      <c r="AW225">
        <v>1</v>
      </c>
      <c r="AX225">
        <v>0</v>
      </c>
      <c r="AY225">
        <v>2019</v>
      </c>
      <c r="AZ225">
        <v>3</v>
      </c>
      <c r="BA225">
        <v>30</v>
      </c>
      <c r="BB225">
        <v>3</v>
      </c>
      <c r="BF225">
        <v>2019</v>
      </c>
      <c r="BG225" t="s">
        <v>73</v>
      </c>
      <c r="BH225" t="s">
        <v>59</v>
      </c>
      <c r="BI225" t="s">
        <v>9782</v>
      </c>
      <c r="BJ225" t="s">
        <v>9795</v>
      </c>
    </row>
    <row r="226" spans="1:62" x14ac:dyDescent="0.35">
      <c r="A226">
        <v>38605485</v>
      </c>
      <c r="B226" t="s">
        <v>98</v>
      </c>
      <c r="C226" t="s">
        <v>75</v>
      </c>
      <c r="D226" t="s">
        <v>236</v>
      </c>
      <c r="E226" t="s">
        <v>893</v>
      </c>
      <c r="F226">
        <v>499892</v>
      </c>
      <c r="G226" t="s">
        <v>893</v>
      </c>
      <c r="I226" s="1">
        <v>43543</v>
      </c>
      <c r="J226">
        <v>43573.999988425923</v>
      </c>
      <c r="K226" t="s">
        <v>894</v>
      </c>
      <c r="L226" t="s">
        <v>65</v>
      </c>
      <c r="M226" t="s">
        <v>66</v>
      </c>
      <c r="N226" t="s">
        <v>67</v>
      </c>
      <c r="Q226" t="s">
        <v>70</v>
      </c>
      <c r="S226" t="s">
        <v>82</v>
      </c>
      <c r="T226" t="s">
        <v>895</v>
      </c>
      <c r="U226">
        <v>1</v>
      </c>
      <c r="V226">
        <v>1</v>
      </c>
      <c r="W226">
        <v>0</v>
      </c>
      <c r="X226">
        <v>1</v>
      </c>
      <c r="Y226">
        <v>0</v>
      </c>
      <c r="Z226">
        <v>0</v>
      </c>
      <c r="AA226">
        <v>0</v>
      </c>
      <c r="AB226">
        <v>0</v>
      </c>
      <c r="AC226">
        <v>0</v>
      </c>
      <c r="AD226">
        <v>0</v>
      </c>
      <c r="AE226">
        <v>0</v>
      </c>
      <c r="AF226">
        <v>0</v>
      </c>
      <c r="AG226">
        <v>0</v>
      </c>
      <c r="AH226">
        <v>1</v>
      </c>
      <c r="AI226">
        <v>0</v>
      </c>
      <c r="AJ226">
        <v>0</v>
      </c>
      <c r="AK226">
        <v>0</v>
      </c>
      <c r="AL226">
        <v>0</v>
      </c>
      <c r="AM226">
        <v>0</v>
      </c>
      <c r="AN226">
        <v>0</v>
      </c>
      <c r="AO226">
        <v>0</v>
      </c>
      <c r="AP226">
        <v>0</v>
      </c>
      <c r="AQ226">
        <v>0</v>
      </c>
      <c r="AR226">
        <v>0</v>
      </c>
      <c r="AS226">
        <v>0</v>
      </c>
      <c r="AT226">
        <v>43542</v>
      </c>
      <c r="AU226">
        <v>43562</v>
      </c>
      <c r="AV226">
        <v>0</v>
      </c>
      <c r="AW226">
        <v>1</v>
      </c>
      <c r="AX226">
        <v>0</v>
      </c>
      <c r="AY226">
        <v>2019</v>
      </c>
      <c r="AZ226">
        <v>3</v>
      </c>
      <c r="BA226">
        <v>30</v>
      </c>
      <c r="BB226">
        <v>4</v>
      </c>
      <c r="BF226">
        <v>2019</v>
      </c>
      <c r="BG226" t="s">
        <v>104</v>
      </c>
      <c r="BH226" t="s">
        <v>9822</v>
      </c>
      <c r="BI226" t="s">
        <v>9782</v>
      </c>
      <c r="BJ226" t="s">
        <v>9795</v>
      </c>
    </row>
    <row r="227" spans="1:62" x14ac:dyDescent="0.35">
      <c r="A227">
        <v>38605486</v>
      </c>
      <c r="B227" t="s">
        <v>98</v>
      </c>
      <c r="C227" t="s">
        <v>135</v>
      </c>
      <c r="D227" t="s">
        <v>76</v>
      </c>
      <c r="E227" t="s">
        <v>893</v>
      </c>
      <c r="F227">
        <v>499892</v>
      </c>
      <c r="G227" t="s">
        <v>893</v>
      </c>
      <c r="I227" s="1">
        <v>43543</v>
      </c>
      <c r="J227">
        <v>43573.999988425923</v>
      </c>
      <c r="K227" t="s">
        <v>894</v>
      </c>
      <c r="L227" t="s">
        <v>65</v>
      </c>
      <c r="M227" t="s">
        <v>66</v>
      </c>
      <c r="N227" t="s">
        <v>67</v>
      </c>
      <c r="Q227" t="s">
        <v>70</v>
      </c>
      <c r="S227" t="s">
        <v>82</v>
      </c>
      <c r="T227" t="s">
        <v>896</v>
      </c>
      <c r="U227">
        <v>1</v>
      </c>
      <c r="V227">
        <v>1</v>
      </c>
      <c r="W227">
        <v>0</v>
      </c>
      <c r="X227">
        <v>1</v>
      </c>
      <c r="Y227">
        <v>0</v>
      </c>
      <c r="Z227">
        <v>0</v>
      </c>
      <c r="AA227">
        <v>0</v>
      </c>
      <c r="AB227">
        <v>0</v>
      </c>
      <c r="AC227">
        <v>0</v>
      </c>
      <c r="AD227">
        <v>0</v>
      </c>
      <c r="AE227">
        <v>0</v>
      </c>
      <c r="AF227">
        <v>0</v>
      </c>
      <c r="AG227">
        <v>0</v>
      </c>
      <c r="AH227">
        <v>1</v>
      </c>
      <c r="AI227">
        <v>0</v>
      </c>
      <c r="AJ227">
        <v>0</v>
      </c>
      <c r="AK227">
        <v>0</v>
      </c>
      <c r="AL227">
        <v>0</v>
      </c>
      <c r="AM227">
        <v>0</v>
      </c>
      <c r="AN227">
        <v>0</v>
      </c>
      <c r="AO227">
        <v>0</v>
      </c>
      <c r="AP227">
        <v>0</v>
      </c>
      <c r="AQ227">
        <v>0</v>
      </c>
      <c r="AR227">
        <v>0</v>
      </c>
      <c r="AS227">
        <v>0</v>
      </c>
      <c r="AT227">
        <v>43542</v>
      </c>
      <c r="AU227">
        <v>43562</v>
      </c>
      <c r="AV227">
        <v>0</v>
      </c>
      <c r="AW227">
        <v>1</v>
      </c>
      <c r="AX227">
        <v>1</v>
      </c>
      <c r="AY227">
        <v>2019</v>
      </c>
      <c r="AZ227">
        <v>3</v>
      </c>
      <c r="BA227">
        <v>30</v>
      </c>
      <c r="BB227">
        <v>4</v>
      </c>
      <c r="BF227">
        <v>2019</v>
      </c>
      <c r="BG227" t="s">
        <v>104</v>
      </c>
      <c r="BH227" t="s">
        <v>9822</v>
      </c>
      <c r="BI227" t="s">
        <v>9782</v>
      </c>
      <c r="BJ227" t="s">
        <v>9795</v>
      </c>
    </row>
    <row r="228" spans="1:62" x14ac:dyDescent="0.35">
      <c r="A228">
        <v>38605978</v>
      </c>
      <c r="B228" t="s">
        <v>897</v>
      </c>
      <c r="C228" t="s">
        <v>92</v>
      </c>
      <c r="D228" t="s">
        <v>107</v>
      </c>
      <c r="E228" t="s">
        <v>898</v>
      </c>
      <c r="F228">
        <v>25632203</v>
      </c>
      <c r="G228" t="s">
        <v>899</v>
      </c>
      <c r="I228" s="1">
        <v>43543</v>
      </c>
      <c r="J228">
        <v>43573.999988425923</v>
      </c>
      <c r="K228" t="s">
        <v>900</v>
      </c>
      <c r="L228" t="s">
        <v>65</v>
      </c>
      <c r="M228" t="s">
        <v>120</v>
      </c>
      <c r="N228" t="s">
        <v>121</v>
      </c>
      <c r="P228" t="s">
        <v>901</v>
      </c>
      <c r="Q228" t="s">
        <v>70</v>
      </c>
      <c r="S228" t="s">
        <v>82</v>
      </c>
      <c r="T228" t="s">
        <v>902</v>
      </c>
      <c r="U228">
        <v>1</v>
      </c>
      <c r="V228">
        <v>1</v>
      </c>
      <c r="W228">
        <v>0</v>
      </c>
      <c r="X228">
        <v>1</v>
      </c>
      <c r="Y228">
        <v>0</v>
      </c>
      <c r="Z228">
        <v>0</v>
      </c>
      <c r="AA228">
        <v>0</v>
      </c>
      <c r="AB228">
        <v>0</v>
      </c>
      <c r="AC228">
        <v>0</v>
      </c>
      <c r="AD228">
        <v>0</v>
      </c>
      <c r="AE228">
        <v>1</v>
      </c>
      <c r="AF228">
        <v>1</v>
      </c>
      <c r="AG228">
        <v>1</v>
      </c>
      <c r="AH228">
        <v>1</v>
      </c>
      <c r="AI228">
        <v>0</v>
      </c>
      <c r="AJ228">
        <v>0</v>
      </c>
      <c r="AK228">
        <v>0</v>
      </c>
      <c r="AL228">
        <v>0</v>
      </c>
      <c r="AM228">
        <v>0</v>
      </c>
      <c r="AN228">
        <v>0</v>
      </c>
      <c r="AO228">
        <v>0</v>
      </c>
      <c r="AP228">
        <v>0</v>
      </c>
      <c r="AQ228">
        <v>0</v>
      </c>
      <c r="AR228">
        <v>0</v>
      </c>
      <c r="AS228">
        <v>0</v>
      </c>
      <c r="AT228">
        <v>43542</v>
      </c>
      <c r="AU228">
        <v>43557</v>
      </c>
      <c r="AV228">
        <v>0</v>
      </c>
      <c r="AW228">
        <v>1</v>
      </c>
      <c r="AX228">
        <v>0</v>
      </c>
      <c r="AY228">
        <v>2019</v>
      </c>
      <c r="AZ228">
        <v>3</v>
      </c>
      <c r="BA228">
        <v>30</v>
      </c>
      <c r="BB228">
        <v>7</v>
      </c>
      <c r="BF228">
        <v>2019</v>
      </c>
      <c r="BG228" t="s">
        <v>104</v>
      </c>
      <c r="BH228" t="s">
        <v>9822</v>
      </c>
      <c r="BI228" t="s">
        <v>9782</v>
      </c>
      <c r="BJ228" t="s">
        <v>9795</v>
      </c>
    </row>
    <row r="229" spans="1:62" x14ac:dyDescent="0.35">
      <c r="A229">
        <v>38611243</v>
      </c>
      <c r="B229" t="s">
        <v>98</v>
      </c>
      <c r="C229" t="s">
        <v>61</v>
      </c>
      <c r="D229" t="s">
        <v>125</v>
      </c>
      <c r="E229" t="s">
        <v>903</v>
      </c>
      <c r="F229">
        <v>41321562</v>
      </c>
      <c r="I229" s="1">
        <v>43543</v>
      </c>
      <c r="J229">
        <v>43573</v>
      </c>
      <c r="K229" t="s">
        <v>904</v>
      </c>
      <c r="L229" t="s">
        <v>65</v>
      </c>
      <c r="M229" t="s">
        <v>66</v>
      </c>
      <c r="N229" t="s">
        <v>67</v>
      </c>
      <c r="O229" t="s">
        <v>68</v>
      </c>
      <c r="P229" t="s">
        <v>69</v>
      </c>
      <c r="Q229" t="s">
        <v>70</v>
      </c>
      <c r="R229" t="s">
        <v>905</v>
      </c>
      <c r="S229" t="s">
        <v>71</v>
      </c>
      <c r="T229" t="s">
        <v>906</v>
      </c>
      <c r="U229">
        <v>1</v>
      </c>
      <c r="V229">
        <v>1</v>
      </c>
      <c r="W229">
        <v>0</v>
      </c>
      <c r="X229">
        <v>1</v>
      </c>
      <c r="Y229">
        <v>0</v>
      </c>
      <c r="Z229">
        <v>0</v>
      </c>
      <c r="AA229">
        <v>1</v>
      </c>
      <c r="AB229">
        <v>0</v>
      </c>
      <c r="AC229">
        <v>0</v>
      </c>
      <c r="AD229">
        <v>0</v>
      </c>
      <c r="AE229">
        <v>1</v>
      </c>
      <c r="AF229">
        <v>0</v>
      </c>
      <c r="AG229">
        <v>1</v>
      </c>
      <c r="AH229">
        <v>1</v>
      </c>
      <c r="AI229">
        <v>0</v>
      </c>
      <c r="AJ229">
        <v>0</v>
      </c>
      <c r="AK229">
        <v>0</v>
      </c>
      <c r="AL229">
        <v>0</v>
      </c>
      <c r="AM229">
        <v>0</v>
      </c>
      <c r="AN229">
        <v>0</v>
      </c>
      <c r="AO229">
        <v>0</v>
      </c>
      <c r="AP229">
        <v>0</v>
      </c>
      <c r="AQ229">
        <v>0</v>
      </c>
      <c r="AR229">
        <v>0</v>
      </c>
      <c r="AS229">
        <v>0</v>
      </c>
      <c r="AT229">
        <v>43543</v>
      </c>
      <c r="AU229">
        <v>43572</v>
      </c>
      <c r="AV229">
        <v>1</v>
      </c>
      <c r="AW229">
        <v>1</v>
      </c>
      <c r="AX229">
        <v>0</v>
      </c>
      <c r="AY229">
        <v>2019</v>
      </c>
      <c r="AZ229">
        <v>3</v>
      </c>
      <c r="BA229">
        <v>29</v>
      </c>
      <c r="BB229">
        <v>7</v>
      </c>
      <c r="BC229">
        <v>120000</v>
      </c>
      <c r="BD229">
        <v>169999</v>
      </c>
      <c r="BE229" t="s">
        <v>90</v>
      </c>
      <c r="BF229">
        <v>2019</v>
      </c>
      <c r="BG229" t="s">
        <v>73</v>
      </c>
      <c r="BH229" t="s">
        <v>59</v>
      </c>
      <c r="BI229" t="s">
        <v>9782</v>
      </c>
      <c r="BJ229" t="s">
        <v>9795</v>
      </c>
    </row>
    <row r="230" spans="1:62" x14ac:dyDescent="0.35">
      <c r="A230">
        <v>38611983</v>
      </c>
      <c r="B230" t="s">
        <v>98</v>
      </c>
      <c r="C230" t="s">
        <v>61</v>
      </c>
      <c r="D230" t="s">
        <v>125</v>
      </c>
      <c r="E230" t="s">
        <v>370</v>
      </c>
      <c r="F230">
        <v>22081129</v>
      </c>
      <c r="I230" s="1">
        <v>43543</v>
      </c>
      <c r="J230">
        <v>43573.999988425923</v>
      </c>
      <c r="K230" t="s">
        <v>907</v>
      </c>
      <c r="L230" t="s">
        <v>65</v>
      </c>
      <c r="M230" t="s">
        <v>66</v>
      </c>
      <c r="N230" t="s">
        <v>67</v>
      </c>
      <c r="Q230" t="s">
        <v>70</v>
      </c>
      <c r="R230" t="s">
        <v>908</v>
      </c>
      <c r="S230" t="s">
        <v>71</v>
      </c>
      <c r="T230" t="s">
        <v>909</v>
      </c>
      <c r="U230">
        <v>1</v>
      </c>
      <c r="V230">
        <v>1</v>
      </c>
      <c r="W230">
        <v>0</v>
      </c>
      <c r="X230">
        <v>1</v>
      </c>
      <c r="Y230">
        <v>0</v>
      </c>
      <c r="Z230">
        <v>0</v>
      </c>
      <c r="AA230">
        <v>0</v>
      </c>
      <c r="AB230">
        <v>0</v>
      </c>
      <c r="AC230">
        <v>0</v>
      </c>
      <c r="AD230">
        <v>0</v>
      </c>
      <c r="AE230">
        <v>1</v>
      </c>
      <c r="AF230">
        <v>0</v>
      </c>
      <c r="AG230">
        <v>1</v>
      </c>
      <c r="AH230">
        <v>0</v>
      </c>
      <c r="AI230">
        <v>0</v>
      </c>
      <c r="AJ230">
        <v>0</v>
      </c>
      <c r="AK230">
        <v>0</v>
      </c>
      <c r="AL230">
        <v>0</v>
      </c>
      <c r="AM230">
        <v>0</v>
      </c>
      <c r="AN230">
        <v>0</v>
      </c>
      <c r="AO230">
        <v>0</v>
      </c>
      <c r="AP230">
        <v>0</v>
      </c>
      <c r="AQ230">
        <v>0</v>
      </c>
      <c r="AR230">
        <v>0</v>
      </c>
      <c r="AS230">
        <v>0</v>
      </c>
      <c r="AT230">
        <v>43543</v>
      </c>
      <c r="AU230">
        <v>43573</v>
      </c>
      <c r="AV230">
        <v>1</v>
      </c>
      <c r="AW230">
        <v>1</v>
      </c>
      <c r="AX230">
        <v>0</v>
      </c>
      <c r="AY230">
        <v>2019</v>
      </c>
      <c r="AZ230">
        <v>3</v>
      </c>
      <c r="BA230">
        <v>30</v>
      </c>
      <c r="BB230">
        <v>5</v>
      </c>
      <c r="BC230">
        <v>150000</v>
      </c>
      <c r="BD230">
        <v>170000</v>
      </c>
      <c r="BE230" t="s">
        <v>90</v>
      </c>
      <c r="BF230">
        <v>2019</v>
      </c>
      <c r="BG230" t="s">
        <v>73</v>
      </c>
      <c r="BH230" t="s">
        <v>59</v>
      </c>
      <c r="BI230" t="s">
        <v>9782</v>
      </c>
      <c r="BJ230" t="s">
        <v>9795</v>
      </c>
    </row>
    <row r="231" spans="1:62" x14ac:dyDescent="0.35">
      <c r="A231">
        <v>38614543</v>
      </c>
      <c r="B231" t="s">
        <v>910</v>
      </c>
      <c r="C231" t="s">
        <v>75</v>
      </c>
      <c r="D231" t="s">
        <v>159</v>
      </c>
      <c r="E231" t="s">
        <v>616</v>
      </c>
      <c r="F231">
        <v>39897896</v>
      </c>
      <c r="I231" s="1">
        <v>43543</v>
      </c>
      <c r="J231">
        <v>43573.999988425923</v>
      </c>
      <c r="K231" t="s">
        <v>911</v>
      </c>
      <c r="L231" t="s">
        <v>65</v>
      </c>
      <c r="M231" t="s">
        <v>66</v>
      </c>
      <c r="N231" t="s">
        <v>67</v>
      </c>
      <c r="P231" t="s">
        <v>69</v>
      </c>
      <c r="Q231" t="s">
        <v>70</v>
      </c>
      <c r="R231" t="s">
        <v>912</v>
      </c>
      <c r="S231" t="s">
        <v>82</v>
      </c>
      <c r="T231" t="s">
        <v>913</v>
      </c>
      <c r="U231">
        <v>0</v>
      </c>
      <c r="V231">
        <v>1</v>
      </c>
      <c r="W231">
        <v>0</v>
      </c>
      <c r="X231">
        <v>0</v>
      </c>
      <c r="Y231">
        <v>0</v>
      </c>
      <c r="Z231">
        <v>0</v>
      </c>
      <c r="AA231">
        <v>0</v>
      </c>
      <c r="AB231">
        <v>0</v>
      </c>
      <c r="AC231">
        <v>0</v>
      </c>
      <c r="AD231">
        <v>0</v>
      </c>
      <c r="AE231">
        <v>0</v>
      </c>
      <c r="AF231">
        <v>0</v>
      </c>
      <c r="AG231">
        <v>0</v>
      </c>
      <c r="AH231">
        <v>1</v>
      </c>
      <c r="AI231">
        <v>0</v>
      </c>
      <c r="AJ231">
        <v>0</v>
      </c>
      <c r="AK231">
        <v>0</v>
      </c>
      <c r="AL231">
        <v>0</v>
      </c>
      <c r="AM231">
        <v>0</v>
      </c>
      <c r="AN231">
        <v>0</v>
      </c>
      <c r="AO231">
        <v>0</v>
      </c>
      <c r="AP231">
        <v>0</v>
      </c>
      <c r="AQ231">
        <v>0</v>
      </c>
      <c r="AR231">
        <v>0</v>
      </c>
      <c r="AS231">
        <v>0</v>
      </c>
      <c r="AT231">
        <v>43543</v>
      </c>
      <c r="AU231">
        <v>43562</v>
      </c>
      <c r="AV231">
        <v>1</v>
      </c>
      <c r="AW231">
        <v>1</v>
      </c>
      <c r="AX231">
        <v>0</v>
      </c>
      <c r="AY231">
        <v>2019</v>
      </c>
      <c r="AZ231">
        <v>3</v>
      </c>
      <c r="BA231">
        <v>30</v>
      </c>
      <c r="BB231">
        <v>2</v>
      </c>
      <c r="BC231">
        <v>120000</v>
      </c>
      <c r="BD231">
        <v>140000</v>
      </c>
      <c r="BE231" t="s">
        <v>90</v>
      </c>
      <c r="BF231">
        <v>2019</v>
      </c>
      <c r="BG231" t="s">
        <v>73</v>
      </c>
      <c r="BH231" t="s">
        <v>59</v>
      </c>
      <c r="BI231" t="s">
        <v>9782</v>
      </c>
      <c r="BJ231" t="s">
        <v>9795</v>
      </c>
    </row>
    <row r="232" spans="1:62" x14ac:dyDescent="0.35">
      <c r="A232">
        <v>38614567</v>
      </c>
      <c r="B232" t="s">
        <v>98</v>
      </c>
      <c r="C232" t="s">
        <v>75</v>
      </c>
      <c r="D232" t="s">
        <v>159</v>
      </c>
      <c r="E232" t="s">
        <v>360</v>
      </c>
      <c r="F232">
        <v>14025083</v>
      </c>
      <c r="G232" t="s">
        <v>361</v>
      </c>
      <c r="H232">
        <v>2.7</v>
      </c>
      <c r="I232" s="1">
        <v>43544</v>
      </c>
      <c r="J232">
        <v>43574.999988425923</v>
      </c>
      <c r="K232" t="s">
        <v>362</v>
      </c>
      <c r="L232" t="s">
        <v>65</v>
      </c>
      <c r="M232" t="s">
        <v>152</v>
      </c>
      <c r="N232" t="s">
        <v>153</v>
      </c>
      <c r="Q232" t="s">
        <v>70</v>
      </c>
      <c r="S232" t="s">
        <v>71</v>
      </c>
      <c r="T232" t="s">
        <v>914</v>
      </c>
      <c r="U232">
        <v>0</v>
      </c>
      <c r="V232">
        <v>1</v>
      </c>
      <c r="W232">
        <v>0</v>
      </c>
      <c r="X232">
        <v>0</v>
      </c>
      <c r="Y232">
        <v>0</v>
      </c>
      <c r="Z232">
        <v>0</v>
      </c>
      <c r="AA232">
        <v>0</v>
      </c>
      <c r="AB232">
        <v>0</v>
      </c>
      <c r="AC232">
        <v>1</v>
      </c>
      <c r="AD232">
        <v>0</v>
      </c>
      <c r="AE232">
        <v>0</v>
      </c>
      <c r="AF232">
        <v>0</v>
      </c>
      <c r="AG232">
        <v>0</v>
      </c>
      <c r="AH232">
        <v>0</v>
      </c>
      <c r="AI232">
        <v>0</v>
      </c>
      <c r="AJ232">
        <v>0</v>
      </c>
      <c r="AK232">
        <v>0</v>
      </c>
      <c r="AL232">
        <v>0</v>
      </c>
      <c r="AM232">
        <v>0</v>
      </c>
      <c r="AN232">
        <v>0</v>
      </c>
      <c r="AO232">
        <v>0</v>
      </c>
      <c r="AP232">
        <v>0</v>
      </c>
      <c r="AQ232">
        <v>0</v>
      </c>
      <c r="AR232">
        <v>0</v>
      </c>
      <c r="AS232">
        <v>0</v>
      </c>
      <c r="AT232">
        <v>43543</v>
      </c>
      <c r="AU232">
        <v>43544</v>
      </c>
      <c r="AV232">
        <v>0</v>
      </c>
      <c r="AW232">
        <v>1</v>
      </c>
      <c r="AX232">
        <v>0</v>
      </c>
      <c r="AY232">
        <v>2019</v>
      </c>
      <c r="AZ232">
        <v>3</v>
      </c>
      <c r="BA232">
        <v>30</v>
      </c>
      <c r="BB232">
        <v>2</v>
      </c>
      <c r="BF232">
        <v>2019</v>
      </c>
      <c r="BG232" t="s">
        <v>104</v>
      </c>
      <c r="BH232" t="s">
        <v>9822</v>
      </c>
      <c r="BI232" t="s">
        <v>9782</v>
      </c>
      <c r="BJ232" t="s">
        <v>9793</v>
      </c>
    </row>
    <row r="233" spans="1:62" x14ac:dyDescent="0.35">
      <c r="A233">
        <v>38616110</v>
      </c>
      <c r="B233" t="s">
        <v>915</v>
      </c>
      <c r="C233" t="s">
        <v>75</v>
      </c>
      <c r="D233" t="s">
        <v>916</v>
      </c>
      <c r="E233" t="s">
        <v>917</v>
      </c>
      <c r="F233">
        <v>2456535</v>
      </c>
      <c r="G233" t="s">
        <v>918</v>
      </c>
      <c r="I233" s="1">
        <v>43544</v>
      </c>
      <c r="J233">
        <v>43574.999988425923</v>
      </c>
      <c r="K233" t="s">
        <v>919</v>
      </c>
      <c r="L233" t="s">
        <v>65</v>
      </c>
      <c r="M233" t="s">
        <v>519</v>
      </c>
      <c r="N233" t="s">
        <v>520</v>
      </c>
      <c r="Q233" t="s">
        <v>70</v>
      </c>
      <c r="S233" t="s">
        <v>82</v>
      </c>
      <c r="T233" t="s">
        <v>920</v>
      </c>
      <c r="U233">
        <v>1</v>
      </c>
      <c r="V233">
        <v>1</v>
      </c>
      <c r="W233">
        <v>0</v>
      </c>
      <c r="X233">
        <v>1</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43543</v>
      </c>
      <c r="AU233">
        <v>43556</v>
      </c>
      <c r="AV233">
        <v>0</v>
      </c>
      <c r="AW233">
        <v>1</v>
      </c>
      <c r="AX233">
        <v>0</v>
      </c>
      <c r="AY233">
        <v>2019</v>
      </c>
      <c r="AZ233">
        <v>3</v>
      </c>
      <c r="BA233">
        <v>30</v>
      </c>
      <c r="BB233">
        <v>3</v>
      </c>
      <c r="BF233">
        <v>2019</v>
      </c>
      <c r="BG233" t="s">
        <v>104</v>
      </c>
      <c r="BH233" t="s">
        <v>9822</v>
      </c>
      <c r="BI233" t="s">
        <v>9782</v>
      </c>
      <c r="BJ233" t="s">
        <v>9793</v>
      </c>
    </row>
    <row r="234" spans="1:62" x14ac:dyDescent="0.35">
      <c r="A234">
        <v>38618566</v>
      </c>
      <c r="B234" t="s">
        <v>921</v>
      </c>
      <c r="C234" t="s">
        <v>922</v>
      </c>
      <c r="D234" t="s">
        <v>923</v>
      </c>
      <c r="E234" t="s">
        <v>924</v>
      </c>
      <c r="F234">
        <v>36143475</v>
      </c>
      <c r="G234" t="s">
        <v>925</v>
      </c>
      <c r="I234" s="1">
        <v>43544</v>
      </c>
      <c r="J234">
        <v>43574.999988425923</v>
      </c>
      <c r="K234" t="s">
        <v>926</v>
      </c>
      <c r="L234" t="s">
        <v>65</v>
      </c>
      <c r="M234" t="s">
        <v>66</v>
      </c>
      <c r="N234" t="s">
        <v>67</v>
      </c>
      <c r="O234" t="s">
        <v>68</v>
      </c>
      <c r="P234" t="s">
        <v>69</v>
      </c>
      <c r="Q234" t="s">
        <v>70</v>
      </c>
      <c r="S234" t="s">
        <v>82</v>
      </c>
      <c r="T234" t="s">
        <v>927</v>
      </c>
      <c r="U234">
        <v>1</v>
      </c>
      <c r="V234">
        <v>1</v>
      </c>
      <c r="W234">
        <v>0</v>
      </c>
      <c r="X234">
        <v>1</v>
      </c>
      <c r="Y234">
        <v>0</v>
      </c>
      <c r="Z234">
        <v>0</v>
      </c>
      <c r="AA234">
        <v>0</v>
      </c>
      <c r="AB234">
        <v>0</v>
      </c>
      <c r="AC234">
        <v>0</v>
      </c>
      <c r="AD234">
        <v>0</v>
      </c>
      <c r="AE234">
        <v>1</v>
      </c>
      <c r="AF234">
        <v>0</v>
      </c>
      <c r="AG234">
        <v>0</v>
      </c>
      <c r="AH234">
        <v>1</v>
      </c>
      <c r="AI234">
        <v>0</v>
      </c>
      <c r="AJ234">
        <v>0</v>
      </c>
      <c r="AK234">
        <v>0</v>
      </c>
      <c r="AL234">
        <v>0</v>
      </c>
      <c r="AM234">
        <v>0</v>
      </c>
      <c r="AN234">
        <v>0</v>
      </c>
      <c r="AO234">
        <v>0</v>
      </c>
      <c r="AP234">
        <v>0</v>
      </c>
      <c r="AQ234">
        <v>0</v>
      </c>
      <c r="AR234">
        <v>0</v>
      </c>
      <c r="AS234">
        <v>0</v>
      </c>
      <c r="AT234">
        <v>43544</v>
      </c>
      <c r="AU234">
        <v>43571</v>
      </c>
      <c r="AV234">
        <v>0</v>
      </c>
      <c r="AW234">
        <v>1</v>
      </c>
      <c r="AX234">
        <v>0</v>
      </c>
      <c r="AY234">
        <v>2019</v>
      </c>
      <c r="AZ234">
        <v>3</v>
      </c>
      <c r="BA234">
        <v>30</v>
      </c>
      <c r="BB234">
        <v>5</v>
      </c>
      <c r="BF234">
        <v>2019</v>
      </c>
      <c r="BG234" t="s">
        <v>104</v>
      </c>
      <c r="BH234" t="s">
        <v>9822</v>
      </c>
      <c r="BI234" t="s">
        <v>9782</v>
      </c>
      <c r="BJ234" t="s">
        <v>9793</v>
      </c>
    </row>
    <row r="235" spans="1:62" x14ac:dyDescent="0.35">
      <c r="A235">
        <v>38619214</v>
      </c>
      <c r="B235" t="s">
        <v>116</v>
      </c>
      <c r="C235" t="s">
        <v>75</v>
      </c>
      <c r="D235" t="s">
        <v>236</v>
      </c>
      <c r="E235" t="s">
        <v>928</v>
      </c>
      <c r="F235">
        <v>29276064</v>
      </c>
      <c r="I235" s="1">
        <v>43544</v>
      </c>
      <c r="J235">
        <v>43574.999988425923</v>
      </c>
      <c r="K235" t="s">
        <v>929</v>
      </c>
      <c r="L235" t="s">
        <v>65</v>
      </c>
      <c r="M235" t="s">
        <v>152</v>
      </c>
      <c r="N235" t="s">
        <v>153</v>
      </c>
      <c r="Q235" t="s">
        <v>70</v>
      </c>
      <c r="S235" t="s">
        <v>71</v>
      </c>
      <c r="T235" t="s">
        <v>930</v>
      </c>
      <c r="U235">
        <v>1</v>
      </c>
      <c r="V235">
        <v>1</v>
      </c>
      <c r="W235">
        <v>1</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43544</v>
      </c>
      <c r="AU235">
        <v>43574</v>
      </c>
      <c r="AV235">
        <v>1</v>
      </c>
      <c r="AW235">
        <v>1</v>
      </c>
      <c r="AX235">
        <v>0</v>
      </c>
      <c r="AY235">
        <v>2019</v>
      </c>
      <c r="AZ235">
        <v>3</v>
      </c>
      <c r="BA235">
        <v>30</v>
      </c>
      <c r="BB235">
        <v>3</v>
      </c>
      <c r="BF235">
        <v>2019</v>
      </c>
      <c r="BG235" t="s">
        <v>73</v>
      </c>
      <c r="BH235" t="s">
        <v>9822</v>
      </c>
      <c r="BI235" t="s">
        <v>9782</v>
      </c>
      <c r="BJ235" t="s">
        <v>9793</v>
      </c>
    </row>
    <row r="236" spans="1:62" x14ac:dyDescent="0.35">
      <c r="A236">
        <v>38623164</v>
      </c>
      <c r="B236" t="s">
        <v>116</v>
      </c>
      <c r="C236" t="s">
        <v>61</v>
      </c>
      <c r="D236" t="s">
        <v>125</v>
      </c>
      <c r="E236" t="s">
        <v>931</v>
      </c>
      <c r="F236">
        <v>11268388</v>
      </c>
      <c r="I236" s="1">
        <v>43544</v>
      </c>
      <c r="J236">
        <v>43574.999988425923</v>
      </c>
      <c r="K236" t="s">
        <v>932</v>
      </c>
      <c r="L236" t="s">
        <v>65</v>
      </c>
      <c r="M236" t="s">
        <v>120</v>
      </c>
      <c r="N236" t="s">
        <v>121</v>
      </c>
      <c r="Q236" t="s">
        <v>70</v>
      </c>
      <c r="S236" t="s">
        <v>71</v>
      </c>
      <c r="T236" t="s">
        <v>933</v>
      </c>
      <c r="U236">
        <v>1</v>
      </c>
      <c r="V236">
        <v>0</v>
      </c>
      <c r="W236">
        <v>0</v>
      </c>
      <c r="X236">
        <v>1</v>
      </c>
      <c r="Y236">
        <v>0</v>
      </c>
      <c r="Z236">
        <v>0</v>
      </c>
      <c r="AA236">
        <v>1</v>
      </c>
      <c r="AB236">
        <v>0</v>
      </c>
      <c r="AC236">
        <v>0</v>
      </c>
      <c r="AD236">
        <v>0</v>
      </c>
      <c r="AE236">
        <v>0</v>
      </c>
      <c r="AF236">
        <v>0</v>
      </c>
      <c r="AG236">
        <v>0</v>
      </c>
      <c r="AH236">
        <v>1</v>
      </c>
      <c r="AI236">
        <v>0</v>
      </c>
      <c r="AJ236">
        <v>0</v>
      </c>
      <c r="AK236">
        <v>0</v>
      </c>
      <c r="AL236">
        <v>0</v>
      </c>
      <c r="AM236">
        <v>0</v>
      </c>
      <c r="AN236">
        <v>0</v>
      </c>
      <c r="AO236">
        <v>0</v>
      </c>
      <c r="AP236">
        <v>0</v>
      </c>
      <c r="AQ236">
        <v>0</v>
      </c>
      <c r="AR236">
        <v>0</v>
      </c>
      <c r="AS236">
        <v>0</v>
      </c>
      <c r="AT236">
        <v>43544</v>
      </c>
      <c r="AU236">
        <v>43574</v>
      </c>
      <c r="AV236">
        <v>0</v>
      </c>
      <c r="AW236">
        <v>1</v>
      </c>
      <c r="AX236">
        <v>0</v>
      </c>
      <c r="AY236">
        <v>2019</v>
      </c>
      <c r="AZ236">
        <v>3</v>
      </c>
      <c r="BA236">
        <v>30</v>
      </c>
      <c r="BB236">
        <v>4</v>
      </c>
      <c r="BF236">
        <v>2019</v>
      </c>
      <c r="BG236" t="s">
        <v>104</v>
      </c>
      <c r="BH236" t="s">
        <v>9822</v>
      </c>
      <c r="BI236" t="s">
        <v>9782</v>
      </c>
      <c r="BJ236" t="s">
        <v>9793</v>
      </c>
    </row>
    <row r="237" spans="1:62" x14ac:dyDescent="0.35">
      <c r="A237">
        <v>38623838</v>
      </c>
      <c r="B237" t="s">
        <v>934</v>
      </c>
      <c r="C237" t="s">
        <v>75</v>
      </c>
      <c r="D237" t="s">
        <v>76</v>
      </c>
      <c r="E237" t="s">
        <v>935</v>
      </c>
      <c r="F237">
        <v>28245416</v>
      </c>
      <c r="G237" t="s">
        <v>936</v>
      </c>
      <c r="I237" s="1">
        <v>43544</v>
      </c>
      <c r="J237">
        <v>43574.774131944447</v>
      </c>
      <c r="K237" t="s">
        <v>937</v>
      </c>
      <c r="L237" t="s">
        <v>65</v>
      </c>
      <c r="M237" t="s">
        <v>152</v>
      </c>
      <c r="N237" t="s">
        <v>153</v>
      </c>
      <c r="O237" t="s">
        <v>154</v>
      </c>
      <c r="P237" t="s">
        <v>155</v>
      </c>
      <c r="Q237" t="s">
        <v>102</v>
      </c>
      <c r="R237" t="s">
        <v>938</v>
      </c>
      <c r="S237" t="s">
        <v>71</v>
      </c>
      <c r="T237" t="s">
        <v>939</v>
      </c>
      <c r="U237">
        <v>1</v>
      </c>
      <c r="V237">
        <v>1</v>
      </c>
      <c r="W237">
        <v>0</v>
      </c>
      <c r="X237">
        <v>0</v>
      </c>
      <c r="Y237">
        <v>0</v>
      </c>
      <c r="Z237">
        <v>0</v>
      </c>
      <c r="AA237">
        <v>0</v>
      </c>
      <c r="AB237">
        <v>0</v>
      </c>
      <c r="AC237">
        <v>1</v>
      </c>
      <c r="AD237">
        <v>0</v>
      </c>
      <c r="AE237">
        <v>0</v>
      </c>
      <c r="AF237">
        <v>1</v>
      </c>
      <c r="AG237">
        <v>0</v>
      </c>
      <c r="AH237">
        <v>0</v>
      </c>
      <c r="AI237">
        <v>0</v>
      </c>
      <c r="AJ237">
        <v>0</v>
      </c>
      <c r="AK237">
        <v>0</v>
      </c>
      <c r="AL237">
        <v>0</v>
      </c>
      <c r="AM237">
        <v>0</v>
      </c>
      <c r="AN237">
        <v>0</v>
      </c>
      <c r="AO237">
        <v>0</v>
      </c>
      <c r="AP237">
        <v>0</v>
      </c>
      <c r="AQ237">
        <v>0</v>
      </c>
      <c r="AR237">
        <v>0</v>
      </c>
      <c r="AS237">
        <v>0</v>
      </c>
      <c r="AT237">
        <v>43544</v>
      </c>
      <c r="AU237">
        <v>43574</v>
      </c>
      <c r="AV237">
        <v>0</v>
      </c>
      <c r="AW237">
        <v>1</v>
      </c>
      <c r="AX237">
        <v>0</v>
      </c>
      <c r="AY237">
        <v>2019</v>
      </c>
      <c r="AZ237">
        <v>3</v>
      </c>
      <c r="BA237">
        <v>29</v>
      </c>
      <c r="BB237">
        <v>4</v>
      </c>
      <c r="BC237">
        <v>800</v>
      </c>
      <c r="BD237">
        <v>900</v>
      </c>
      <c r="BE237" t="s">
        <v>546</v>
      </c>
      <c r="BF237">
        <v>2019</v>
      </c>
      <c r="BG237" t="s">
        <v>104</v>
      </c>
      <c r="BH237" t="s">
        <v>59</v>
      </c>
      <c r="BI237" t="s">
        <v>9782</v>
      </c>
      <c r="BJ237" t="s">
        <v>9793</v>
      </c>
    </row>
    <row r="238" spans="1:62" x14ac:dyDescent="0.35">
      <c r="A238">
        <v>38627600</v>
      </c>
      <c r="B238" t="s">
        <v>98</v>
      </c>
      <c r="C238" t="s">
        <v>92</v>
      </c>
      <c r="D238" t="s">
        <v>107</v>
      </c>
      <c r="E238" t="s">
        <v>112</v>
      </c>
      <c r="F238">
        <v>27705684</v>
      </c>
      <c r="I238" s="1">
        <v>43545</v>
      </c>
      <c r="J238">
        <v>43575.999988425923</v>
      </c>
      <c r="K238" t="s">
        <v>113</v>
      </c>
      <c r="L238" t="s">
        <v>65</v>
      </c>
      <c r="M238" t="s">
        <v>66</v>
      </c>
      <c r="N238" t="s">
        <v>67</v>
      </c>
      <c r="O238" t="s">
        <v>68</v>
      </c>
      <c r="P238" t="s">
        <v>69</v>
      </c>
      <c r="Q238" t="s">
        <v>70</v>
      </c>
      <c r="R238" t="s">
        <v>114</v>
      </c>
      <c r="S238" t="s">
        <v>82</v>
      </c>
      <c r="T238" t="s">
        <v>940</v>
      </c>
      <c r="U238">
        <v>1</v>
      </c>
      <c r="V238">
        <v>1</v>
      </c>
      <c r="W238">
        <v>0</v>
      </c>
      <c r="X238">
        <v>1</v>
      </c>
      <c r="Y238">
        <v>0</v>
      </c>
      <c r="Z238">
        <v>0</v>
      </c>
      <c r="AA238">
        <v>0</v>
      </c>
      <c r="AB238">
        <v>0</v>
      </c>
      <c r="AC238">
        <v>0</v>
      </c>
      <c r="AD238">
        <v>0</v>
      </c>
      <c r="AE238">
        <v>0</v>
      </c>
      <c r="AF238">
        <v>0</v>
      </c>
      <c r="AG238">
        <v>0</v>
      </c>
      <c r="AH238">
        <v>1</v>
      </c>
      <c r="AI238">
        <v>0</v>
      </c>
      <c r="AJ238">
        <v>0</v>
      </c>
      <c r="AK238">
        <v>0</v>
      </c>
      <c r="AL238">
        <v>0</v>
      </c>
      <c r="AM238">
        <v>0</v>
      </c>
      <c r="AN238">
        <v>0</v>
      </c>
      <c r="AO238">
        <v>0</v>
      </c>
      <c r="AP238">
        <v>0</v>
      </c>
      <c r="AQ238">
        <v>0</v>
      </c>
      <c r="AR238">
        <v>0</v>
      </c>
      <c r="AS238">
        <v>0</v>
      </c>
      <c r="AT238">
        <v>43545</v>
      </c>
      <c r="AU238">
        <v>43575</v>
      </c>
      <c r="AV238">
        <v>1</v>
      </c>
      <c r="AW238">
        <v>1</v>
      </c>
      <c r="AX238">
        <v>0</v>
      </c>
      <c r="AY238">
        <v>2019</v>
      </c>
      <c r="AZ238">
        <v>3</v>
      </c>
      <c r="BA238">
        <v>30</v>
      </c>
      <c r="BB238">
        <v>4</v>
      </c>
      <c r="BC238">
        <v>110000</v>
      </c>
      <c r="BD238">
        <v>120000</v>
      </c>
      <c r="BE238" t="s">
        <v>90</v>
      </c>
      <c r="BF238">
        <v>2019</v>
      </c>
      <c r="BG238" t="s">
        <v>73</v>
      </c>
      <c r="BH238" t="s">
        <v>59</v>
      </c>
      <c r="BI238" t="s">
        <v>9782</v>
      </c>
      <c r="BJ238" t="s">
        <v>9796</v>
      </c>
    </row>
    <row r="239" spans="1:62" x14ac:dyDescent="0.35">
      <c r="A239">
        <v>38631105</v>
      </c>
      <c r="B239" t="s">
        <v>98</v>
      </c>
      <c r="C239" t="s">
        <v>75</v>
      </c>
      <c r="D239" t="s">
        <v>85</v>
      </c>
      <c r="E239" t="s">
        <v>370</v>
      </c>
      <c r="F239">
        <v>22081129</v>
      </c>
      <c r="I239" s="1">
        <v>43545</v>
      </c>
      <c r="J239">
        <v>43575.999988425923</v>
      </c>
      <c r="K239" t="s">
        <v>941</v>
      </c>
      <c r="L239" t="s">
        <v>65</v>
      </c>
      <c r="M239" t="s">
        <v>66</v>
      </c>
      <c r="N239" t="s">
        <v>67</v>
      </c>
      <c r="O239" t="s">
        <v>68</v>
      </c>
      <c r="P239" t="s">
        <v>69</v>
      </c>
      <c r="Q239" t="s">
        <v>102</v>
      </c>
      <c r="R239" t="s">
        <v>942</v>
      </c>
      <c r="S239" t="s">
        <v>82</v>
      </c>
      <c r="T239" t="s">
        <v>943</v>
      </c>
      <c r="U239">
        <v>0</v>
      </c>
      <c r="V239">
        <v>1</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43545</v>
      </c>
      <c r="AU239">
        <v>43575</v>
      </c>
      <c r="AV239">
        <v>1</v>
      </c>
      <c r="AW239">
        <v>1</v>
      </c>
      <c r="AX239">
        <v>0</v>
      </c>
      <c r="AY239">
        <v>2019</v>
      </c>
      <c r="AZ239">
        <v>3</v>
      </c>
      <c r="BA239">
        <v>30</v>
      </c>
      <c r="BB239">
        <v>1</v>
      </c>
      <c r="BF239">
        <v>2019</v>
      </c>
      <c r="BG239" t="s">
        <v>73</v>
      </c>
      <c r="BH239" t="s">
        <v>59</v>
      </c>
      <c r="BI239" t="s">
        <v>9782</v>
      </c>
      <c r="BJ239" t="s">
        <v>9796</v>
      </c>
    </row>
    <row r="240" spans="1:62" x14ac:dyDescent="0.35">
      <c r="A240">
        <v>38632917</v>
      </c>
      <c r="B240" t="s">
        <v>944</v>
      </c>
      <c r="C240" t="s">
        <v>61</v>
      </c>
      <c r="D240" t="s">
        <v>125</v>
      </c>
      <c r="E240" t="s">
        <v>945</v>
      </c>
      <c r="F240">
        <v>41359314</v>
      </c>
      <c r="I240" s="1">
        <v>43546</v>
      </c>
      <c r="J240">
        <v>43576.567372685182</v>
      </c>
      <c r="K240" t="s">
        <v>946</v>
      </c>
      <c r="L240" t="s">
        <v>65</v>
      </c>
      <c r="M240" t="s">
        <v>66</v>
      </c>
      <c r="N240" t="s">
        <v>67</v>
      </c>
      <c r="O240" t="s">
        <v>273</v>
      </c>
      <c r="P240" t="s">
        <v>274</v>
      </c>
      <c r="Q240" t="s">
        <v>70</v>
      </c>
      <c r="S240" t="s">
        <v>71</v>
      </c>
      <c r="T240" t="s">
        <v>947</v>
      </c>
      <c r="U240">
        <v>1</v>
      </c>
      <c r="V240">
        <v>1</v>
      </c>
      <c r="W240">
        <v>0</v>
      </c>
      <c r="X240">
        <v>1</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43546</v>
      </c>
      <c r="AU240">
        <v>43576</v>
      </c>
      <c r="AV240">
        <v>0</v>
      </c>
      <c r="AW240">
        <v>1</v>
      </c>
      <c r="AX240">
        <v>0</v>
      </c>
      <c r="AY240">
        <v>2019</v>
      </c>
      <c r="AZ240">
        <v>3</v>
      </c>
      <c r="BA240">
        <v>30</v>
      </c>
      <c r="BB240">
        <v>3</v>
      </c>
      <c r="BF240">
        <v>2019</v>
      </c>
      <c r="BG240" t="s">
        <v>104</v>
      </c>
      <c r="BH240" t="s">
        <v>9822</v>
      </c>
      <c r="BI240" t="s">
        <v>9782</v>
      </c>
      <c r="BJ240" t="s">
        <v>9797</v>
      </c>
    </row>
    <row r="241" spans="1:62" x14ac:dyDescent="0.35">
      <c r="A241">
        <v>38633126</v>
      </c>
      <c r="B241" t="s">
        <v>98</v>
      </c>
      <c r="C241" t="s">
        <v>922</v>
      </c>
      <c r="D241" t="s">
        <v>923</v>
      </c>
      <c r="E241" t="s">
        <v>948</v>
      </c>
      <c r="F241">
        <v>22669204</v>
      </c>
      <c r="G241" t="s">
        <v>948</v>
      </c>
      <c r="I241" s="1">
        <v>43545</v>
      </c>
      <c r="J241">
        <v>43575.999988425923</v>
      </c>
      <c r="K241" t="s">
        <v>949</v>
      </c>
      <c r="L241" t="s">
        <v>65</v>
      </c>
      <c r="M241" t="s">
        <v>197</v>
      </c>
      <c r="N241" t="s">
        <v>950</v>
      </c>
      <c r="Q241" t="s">
        <v>70</v>
      </c>
      <c r="R241" t="s">
        <v>951</v>
      </c>
      <c r="S241" t="s">
        <v>82</v>
      </c>
      <c r="T241" t="s">
        <v>952</v>
      </c>
      <c r="U241">
        <v>1</v>
      </c>
      <c r="V241">
        <v>1</v>
      </c>
      <c r="W241">
        <v>0</v>
      </c>
      <c r="X241">
        <v>1</v>
      </c>
      <c r="Y241">
        <v>0</v>
      </c>
      <c r="Z241">
        <v>0</v>
      </c>
      <c r="AA241">
        <v>0</v>
      </c>
      <c r="AB241">
        <v>0</v>
      </c>
      <c r="AC241">
        <v>0</v>
      </c>
      <c r="AD241">
        <v>0</v>
      </c>
      <c r="AE241">
        <v>1</v>
      </c>
      <c r="AF241">
        <v>0</v>
      </c>
      <c r="AG241">
        <v>0</v>
      </c>
      <c r="AH241">
        <v>0</v>
      </c>
      <c r="AI241">
        <v>0</v>
      </c>
      <c r="AJ241">
        <v>0</v>
      </c>
      <c r="AK241">
        <v>0</v>
      </c>
      <c r="AL241">
        <v>0</v>
      </c>
      <c r="AM241">
        <v>0</v>
      </c>
      <c r="AN241">
        <v>0</v>
      </c>
      <c r="AO241">
        <v>0</v>
      </c>
      <c r="AP241">
        <v>0</v>
      </c>
      <c r="AQ241">
        <v>0</v>
      </c>
      <c r="AR241">
        <v>0</v>
      </c>
      <c r="AS241">
        <v>0</v>
      </c>
      <c r="AT241">
        <v>43545</v>
      </c>
      <c r="AU241">
        <v>43575</v>
      </c>
      <c r="AV241">
        <v>0</v>
      </c>
      <c r="AW241">
        <v>1</v>
      </c>
      <c r="AX241">
        <v>0</v>
      </c>
      <c r="AY241">
        <v>2019</v>
      </c>
      <c r="AZ241">
        <v>3</v>
      </c>
      <c r="BA241">
        <v>30</v>
      </c>
      <c r="BB241">
        <v>4</v>
      </c>
      <c r="BF241">
        <v>2019</v>
      </c>
      <c r="BG241" t="s">
        <v>104</v>
      </c>
      <c r="BH241" t="s">
        <v>59</v>
      </c>
      <c r="BI241" t="s">
        <v>9782</v>
      </c>
      <c r="BJ241" t="s">
        <v>9796</v>
      </c>
    </row>
    <row r="242" spans="1:62" x14ac:dyDescent="0.35">
      <c r="A242">
        <v>38633230</v>
      </c>
      <c r="B242" t="s">
        <v>953</v>
      </c>
      <c r="C242" t="s">
        <v>75</v>
      </c>
      <c r="D242" t="s">
        <v>76</v>
      </c>
      <c r="E242" t="s">
        <v>954</v>
      </c>
      <c r="F242">
        <v>23706321</v>
      </c>
      <c r="I242" s="1">
        <v>43545</v>
      </c>
      <c r="J242">
        <v>43575.999988425923</v>
      </c>
      <c r="K242" t="s">
        <v>955</v>
      </c>
      <c r="L242" t="s">
        <v>65</v>
      </c>
      <c r="M242" t="s">
        <v>120</v>
      </c>
      <c r="N242" t="s">
        <v>121</v>
      </c>
      <c r="O242" t="s">
        <v>168</v>
      </c>
      <c r="P242" t="s">
        <v>122</v>
      </c>
      <c r="Q242" t="s">
        <v>70</v>
      </c>
      <c r="S242" t="s">
        <v>82</v>
      </c>
      <c r="T242" t="s">
        <v>956</v>
      </c>
      <c r="U242">
        <v>1</v>
      </c>
      <c r="V242">
        <v>1</v>
      </c>
      <c r="W242">
        <v>0</v>
      </c>
      <c r="X242">
        <v>0</v>
      </c>
      <c r="Y242">
        <v>0</v>
      </c>
      <c r="Z242">
        <v>0</v>
      </c>
      <c r="AA242">
        <v>0</v>
      </c>
      <c r="AB242">
        <v>0</v>
      </c>
      <c r="AC242">
        <v>0</v>
      </c>
      <c r="AD242">
        <v>0</v>
      </c>
      <c r="AE242">
        <v>1</v>
      </c>
      <c r="AF242">
        <v>0</v>
      </c>
      <c r="AG242">
        <v>0</v>
      </c>
      <c r="AH242">
        <v>1</v>
      </c>
      <c r="AI242">
        <v>0</v>
      </c>
      <c r="AJ242">
        <v>0</v>
      </c>
      <c r="AK242">
        <v>0</v>
      </c>
      <c r="AL242">
        <v>0</v>
      </c>
      <c r="AM242">
        <v>0</v>
      </c>
      <c r="AN242">
        <v>0</v>
      </c>
      <c r="AO242">
        <v>0</v>
      </c>
      <c r="AP242">
        <v>0</v>
      </c>
      <c r="AQ242">
        <v>0</v>
      </c>
      <c r="AR242">
        <v>0</v>
      </c>
      <c r="AS242">
        <v>0</v>
      </c>
      <c r="AT242">
        <v>43545</v>
      </c>
      <c r="AU242">
        <v>43575</v>
      </c>
      <c r="AV242">
        <v>1</v>
      </c>
      <c r="AW242">
        <v>1</v>
      </c>
      <c r="AX242">
        <v>0</v>
      </c>
      <c r="AY242">
        <v>2019</v>
      </c>
      <c r="AZ242">
        <v>3</v>
      </c>
      <c r="BA242">
        <v>30</v>
      </c>
      <c r="BB242">
        <v>4</v>
      </c>
      <c r="BF242">
        <v>2019</v>
      </c>
      <c r="BG242" t="s">
        <v>73</v>
      </c>
      <c r="BH242" t="s">
        <v>9822</v>
      </c>
      <c r="BI242" t="s">
        <v>9782</v>
      </c>
      <c r="BJ242" t="s">
        <v>9796</v>
      </c>
    </row>
    <row r="243" spans="1:62" x14ac:dyDescent="0.35">
      <c r="A243">
        <v>38641856</v>
      </c>
      <c r="B243" t="s">
        <v>957</v>
      </c>
      <c r="C243" t="s">
        <v>75</v>
      </c>
      <c r="D243" t="s">
        <v>117</v>
      </c>
      <c r="E243" t="s">
        <v>958</v>
      </c>
      <c r="F243">
        <v>21200132</v>
      </c>
      <c r="I243" s="1">
        <v>43546</v>
      </c>
      <c r="J243">
        <v>43576.999988425923</v>
      </c>
      <c r="K243" t="s">
        <v>959</v>
      </c>
      <c r="L243" t="s">
        <v>65</v>
      </c>
      <c r="M243" t="s">
        <v>519</v>
      </c>
      <c r="N243" t="s">
        <v>520</v>
      </c>
      <c r="P243" t="s">
        <v>861</v>
      </c>
      <c r="Q243" t="s">
        <v>70</v>
      </c>
      <c r="R243" t="s">
        <v>960</v>
      </c>
      <c r="S243" t="s">
        <v>71</v>
      </c>
      <c r="T243" t="s">
        <v>961</v>
      </c>
      <c r="U243">
        <v>1</v>
      </c>
      <c r="V243">
        <v>1</v>
      </c>
      <c r="W243">
        <v>0</v>
      </c>
      <c r="X243">
        <v>1</v>
      </c>
      <c r="Y243">
        <v>0</v>
      </c>
      <c r="Z243">
        <v>0</v>
      </c>
      <c r="AA243">
        <v>0</v>
      </c>
      <c r="AB243">
        <v>0</v>
      </c>
      <c r="AC243">
        <v>0</v>
      </c>
      <c r="AD243">
        <v>1</v>
      </c>
      <c r="AE243">
        <v>1</v>
      </c>
      <c r="AF243">
        <v>1</v>
      </c>
      <c r="AG243">
        <v>1</v>
      </c>
      <c r="AH243">
        <v>1</v>
      </c>
      <c r="AI243">
        <v>0</v>
      </c>
      <c r="AJ243">
        <v>0</v>
      </c>
      <c r="AK243">
        <v>0</v>
      </c>
      <c r="AL243">
        <v>0</v>
      </c>
      <c r="AM243">
        <v>0</v>
      </c>
      <c r="AN243">
        <v>0</v>
      </c>
      <c r="AO243">
        <v>0</v>
      </c>
      <c r="AP243">
        <v>0</v>
      </c>
      <c r="AQ243">
        <v>0</v>
      </c>
      <c r="AR243">
        <v>0</v>
      </c>
      <c r="AS243">
        <v>0</v>
      </c>
      <c r="AT243">
        <v>43546</v>
      </c>
      <c r="AU243">
        <v>43574</v>
      </c>
      <c r="AV243">
        <v>1</v>
      </c>
      <c r="AW243">
        <v>1</v>
      </c>
      <c r="AX243">
        <v>0</v>
      </c>
      <c r="AY243">
        <v>2019</v>
      </c>
      <c r="AZ243">
        <v>3</v>
      </c>
      <c r="BA243">
        <v>30</v>
      </c>
      <c r="BB243">
        <v>8</v>
      </c>
      <c r="BC243">
        <v>180000</v>
      </c>
      <c r="BD243">
        <v>180000</v>
      </c>
      <c r="BE243" t="s">
        <v>90</v>
      </c>
      <c r="BF243">
        <v>2019</v>
      </c>
      <c r="BG243" t="s">
        <v>73</v>
      </c>
      <c r="BH243" t="s">
        <v>59</v>
      </c>
      <c r="BI243" t="s">
        <v>9782</v>
      </c>
      <c r="BJ243" t="s">
        <v>9797</v>
      </c>
    </row>
    <row r="244" spans="1:62" x14ac:dyDescent="0.35">
      <c r="A244">
        <v>38642611</v>
      </c>
      <c r="B244" t="s">
        <v>116</v>
      </c>
      <c r="C244" t="s">
        <v>61</v>
      </c>
      <c r="D244" t="s">
        <v>125</v>
      </c>
      <c r="E244" t="s">
        <v>962</v>
      </c>
      <c r="F244">
        <v>20742799</v>
      </c>
      <c r="G244" t="s">
        <v>962</v>
      </c>
      <c r="I244" s="1">
        <v>43546</v>
      </c>
      <c r="J244">
        <v>43576.999988425923</v>
      </c>
      <c r="K244" t="s">
        <v>963</v>
      </c>
      <c r="L244" t="s">
        <v>65</v>
      </c>
      <c r="M244" t="s">
        <v>120</v>
      </c>
      <c r="N244" t="s">
        <v>964</v>
      </c>
      <c r="P244" t="s">
        <v>965</v>
      </c>
      <c r="Q244" t="s">
        <v>70</v>
      </c>
      <c r="S244" t="s">
        <v>82</v>
      </c>
      <c r="T244" t="s">
        <v>966</v>
      </c>
      <c r="U244">
        <v>1</v>
      </c>
      <c r="V244">
        <v>1</v>
      </c>
      <c r="W244">
        <v>0</v>
      </c>
      <c r="X244">
        <v>1</v>
      </c>
      <c r="Y244">
        <v>0</v>
      </c>
      <c r="Z244">
        <v>0</v>
      </c>
      <c r="AA244">
        <v>0</v>
      </c>
      <c r="AB244">
        <v>0</v>
      </c>
      <c r="AC244">
        <v>0</v>
      </c>
      <c r="AD244">
        <v>0</v>
      </c>
      <c r="AE244">
        <v>1</v>
      </c>
      <c r="AF244">
        <v>0</v>
      </c>
      <c r="AG244">
        <v>1</v>
      </c>
      <c r="AH244">
        <v>1</v>
      </c>
      <c r="AI244">
        <v>0</v>
      </c>
      <c r="AJ244">
        <v>0</v>
      </c>
      <c r="AK244">
        <v>0</v>
      </c>
      <c r="AL244">
        <v>0</v>
      </c>
      <c r="AM244">
        <v>0</v>
      </c>
      <c r="AN244">
        <v>0</v>
      </c>
      <c r="AO244">
        <v>0</v>
      </c>
      <c r="AP244">
        <v>0</v>
      </c>
      <c r="AQ244">
        <v>0</v>
      </c>
      <c r="AR244">
        <v>0</v>
      </c>
      <c r="AS244">
        <v>0</v>
      </c>
      <c r="AT244">
        <v>43546</v>
      </c>
      <c r="AU244">
        <v>43562</v>
      </c>
      <c r="AV244">
        <v>0</v>
      </c>
      <c r="AW244">
        <v>1</v>
      </c>
      <c r="AX244">
        <v>0</v>
      </c>
      <c r="AY244">
        <v>2019</v>
      </c>
      <c r="AZ244">
        <v>3</v>
      </c>
      <c r="BA244">
        <v>30</v>
      </c>
      <c r="BB244">
        <v>6</v>
      </c>
      <c r="BF244">
        <v>2019</v>
      </c>
      <c r="BG244" t="s">
        <v>104</v>
      </c>
      <c r="BH244" t="s">
        <v>9822</v>
      </c>
      <c r="BI244" t="s">
        <v>9782</v>
      </c>
      <c r="BJ244" t="s">
        <v>9797</v>
      </c>
    </row>
    <row r="245" spans="1:62" x14ac:dyDescent="0.35">
      <c r="A245">
        <v>38642612</v>
      </c>
      <c r="B245" t="s">
        <v>116</v>
      </c>
      <c r="C245" t="s">
        <v>142</v>
      </c>
      <c r="D245" t="s">
        <v>477</v>
      </c>
      <c r="E245" t="s">
        <v>962</v>
      </c>
      <c r="F245">
        <v>20742799</v>
      </c>
      <c r="G245" t="s">
        <v>962</v>
      </c>
      <c r="I245" s="1">
        <v>43546</v>
      </c>
      <c r="J245">
        <v>43576.999988425923</v>
      </c>
      <c r="K245" t="s">
        <v>963</v>
      </c>
      <c r="L245" t="s">
        <v>65</v>
      </c>
      <c r="M245" t="s">
        <v>120</v>
      </c>
      <c r="N245" t="s">
        <v>964</v>
      </c>
      <c r="P245" t="s">
        <v>965</v>
      </c>
      <c r="Q245" t="s">
        <v>70</v>
      </c>
      <c r="S245" t="s">
        <v>82</v>
      </c>
      <c r="T245" t="s">
        <v>967</v>
      </c>
      <c r="U245">
        <v>1</v>
      </c>
      <c r="V245">
        <v>1</v>
      </c>
      <c r="W245">
        <v>0</v>
      </c>
      <c r="X245">
        <v>1</v>
      </c>
      <c r="Y245">
        <v>0</v>
      </c>
      <c r="Z245">
        <v>0</v>
      </c>
      <c r="AA245">
        <v>0</v>
      </c>
      <c r="AB245">
        <v>0</v>
      </c>
      <c r="AC245">
        <v>0</v>
      </c>
      <c r="AD245">
        <v>0</v>
      </c>
      <c r="AE245">
        <v>1</v>
      </c>
      <c r="AF245">
        <v>0</v>
      </c>
      <c r="AG245">
        <v>1</v>
      </c>
      <c r="AH245">
        <v>1</v>
      </c>
      <c r="AI245">
        <v>0</v>
      </c>
      <c r="AJ245">
        <v>0</v>
      </c>
      <c r="AK245">
        <v>0</v>
      </c>
      <c r="AL245">
        <v>0</v>
      </c>
      <c r="AM245">
        <v>0</v>
      </c>
      <c r="AN245">
        <v>0</v>
      </c>
      <c r="AO245">
        <v>0</v>
      </c>
      <c r="AP245">
        <v>0</v>
      </c>
      <c r="AQ245">
        <v>0</v>
      </c>
      <c r="AR245">
        <v>0</v>
      </c>
      <c r="AS245">
        <v>0</v>
      </c>
      <c r="AT245">
        <v>43546</v>
      </c>
      <c r="AU245">
        <v>43562</v>
      </c>
      <c r="AV245">
        <v>0</v>
      </c>
      <c r="AW245">
        <v>1</v>
      </c>
      <c r="AX245">
        <v>1</v>
      </c>
      <c r="AY245">
        <v>2019</v>
      </c>
      <c r="AZ245">
        <v>3</v>
      </c>
      <c r="BA245">
        <v>30</v>
      </c>
      <c r="BB245">
        <v>6</v>
      </c>
      <c r="BF245">
        <v>2019</v>
      </c>
      <c r="BG245" t="s">
        <v>104</v>
      </c>
      <c r="BH245" t="s">
        <v>9822</v>
      </c>
      <c r="BI245" t="s">
        <v>9782</v>
      </c>
      <c r="BJ245" t="s">
        <v>9797</v>
      </c>
    </row>
    <row r="246" spans="1:62" x14ac:dyDescent="0.35">
      <c r="A246">
        <v>38644875</v>
      </c>
      <c r="B246" t="s">
        <v>98</v>
      </c>
      <c r="C246" t="s">
        <v>75</v>
      </c>
      <c r="D246" t="s">
        <v>85</v>
      </c>
      <c r="E246" t="s">
        <v>968</v>
      </c>
      <c r="F246">
        <v>29308280</v>
      </c>
      <c r="I246" s="1">
        <v>43546</v>
      </c>
      <c r="J246">
        <v>43576.999988425923</v>
      </c>
      <c r="K246" t="s">
        <v>969</v>
      </c>
      <c r="L246" t="s">
        <v>65</v>
      </c>
      <c r="M246" t="s">
        <v>79</v>
      </c>
      <c r="N246" t="s">
        <v>80</v>
      </c>
      <c r="Q246" t="s">
        <v>102</v>
      </c>
      <c r="S246" t="s">
        <v>71</v>
      </c>
      <c r="T246" t="s">
        <v>970</v>
      </c>
      <c r="U246">
        <v>1</v>
      </c>
      <c r="V246">
        <v>1</v>
      </c>
      <c r="W246">
        <v>0</v>
      </c>
      <c r="X246">
        <v>0</v>
      </c>
      <c r="Y246">
        <v>0</v>
      </c>
      <c r="Z246">
        <v>0</v>
      </c>
      <c r="AA246">
        <v>0</v>
      </c>
      <c r="AB246">
        <v>0</v>
      </c>
      <c r="AC246">
        <v>0</v>
      </c>
      <c r="AD246">
        <v>1</v>
      </c>
      <c r="AE246">
        <v>0</v>
      </c>
      <c r="AF246">
        <v>0</v>
      </c>
      <c r="AG246">
        <v>0</v>
      </c>
      <c r="AH246">
        <v>0</v>
      </c>
      <c r="AI246">
        <v>0</v>
      </c>
      <c r="AJ246">
        <v>0</v>
      </c>
      <c r="AK246">
        <v>0</v>
      </c>
      <c r="AL246">
        <v>0</v>
      </c>
      <c r="AM246">
        <v>0</v>
      </c>
      <c r="AN246">
        <v>0</v>
      </c>
      <c r="AO246">
        <v>0</v>
      </c>
      <c r="AP246">
        <v>0</v>
      </c>
      <c r="AQ246">
        <v>0</v>
      </c>
      <c r="AR246">
        <v>0</v>
      </c>
      <c r="AS246">
        <v>0</v>
      </c>
      <c r="AT246">
        <v>43546</v>
      </c>
      <c r="AU246">
        <v>43576</v>
      </c>
      <c r="AV246">
        <v>1</v>
      </c>
      <c r="AW246">
        <v>1</v>
      </c>
      <c r="AX246">
        <v>0</v>
      </c>
      <c r="AY246">
        <v>2019</v>
      </c>
      <c r="AZ246">
        <v>3</v>
      </c>
      <c r="BA246">
        <v>30</v>
      </c>
      <c r="BB246">
        <v>3</v>
      </c>
      <c r="BF246">
        <v>2019</v>
      </c>
      <c r="BG246" t="s">
        <v>73</v>
      </c>
      <c r="BH246" t="s">
        <v>9822</v>
      </c>
      <c r="BI246" t="s">
        <v>9782</v>
      </c>
      <c r="BJ246" t="s">
        <v>9797</v>
      </c>
    </row>
    <row r="247" spans="1:62" x14ac:dyDescent="0.35">
      <c r="A247">
        <v>38648773</v>
      </c>
      <c r="B247" t="s">
        <v>98</v>
      </c>
      <c r="C247" t="s">
        <v>61</v>
      </c>
      <c r="D247" t="s">
        <v>125</v>
      </c>
      <c r="E247" t="s">
        <v>661</v>
      </c>
      <c r="F247">
        <v>32860434</v>
      </c>
      <c r="I247" s="1">
        <v>43549</v>
      </c>
      <c r="J247">
        <v>43579.999988425923</v>
      </c>
      <c r="K247" t="s">
        <v>662</v>
      </c>
      <c r="L247" t="s">
        <v>65</v>
      </c>
      <c r="M247" t="s">
        <v>120</v>
      </c>
      <c r="N247" t="s">
        <v>121</v>
      </c>
      <c r="O247" t="s">
        <v>465</v>
      </c>
      <c r="Q247" t="s">
        <v>102</v>
      </c>
      <c r="R247" t="s">
        <v>663</v>
      </c>
      <c r="S247" t="s">
        <v>71</v>
      </c>
      <c r="T247" t="s">
        <v>971</v>
      </c>
      <c r="U247">
        <v>1</v>
      </c>
      <c r="V247">
        <v>1</v>
      </c>
      <c r="W247">
        <v>0</v>
      </c>
      <c r="X247">
        <v>0</v>
      </c>
      <c r="Y247">
        <v>0</v>
      </c>
      <c r="Z247">
        <v>0</v>
      </c>
      <c r="AA247">
        <v>0</v>
      </c>
      <c r="AB247">
        <v>0</v>
      </c>
      <c r="AC247">
        <v>0</v>
      </c>
      <c r="AD247">
        <v>1</v>
      </c>
      <c r="AE247">
        <v>0</v>
      </c>
      <c r="AF247">
        <v>1</v>
      </c>
      <c r="AG247">
        <v>1</v>
      </c>
      <c r="AH247">
        <v>0</v>
      </c>
      <c r="AI247">
        <v>0</v>
      </c>
      <c r="AJ247">
        <v>0</v>
      </c>
      <c r="AK247">
        <v>0</v>
      </c>
      <c r="AL247">
        <v>0</v>
      </c>
      <c r="AM247">
        <v>0</v>
      </c>
      <c r="AN247">
        <v>0</v>
      </c>
      <c r="AO247">
        <v>0</v>
      </c>
      <c r="AP247">
        <v>0</v>
      </c>
      <c r="AQ247">
        <v>0</v>
      </c>
      <c r="AR247">
        <v>0</v>
      </c>
      <c r="AS247">
        <v>0</v>
      </c>
      <c r="AT247">
        <v>43548</v>
      </c>
      <c r="AU247">
        <v>43578</v>
      </c>
      <c r="AV247">
        <v>0</v>
      </c>
      <c r="AW247">
        <v>1</v>
      </c>
      <c r="AX247">
        <v>0</v>
      </c>
      <c r="AY247">
        <v>2019</v>
      </c>
      <c r="AZ247">
        <v>3</v>
      </c>
      <c r="BA247">
        <v>30</v>
      </c>
      <c r="BB247">
        <v>5</v>
      </c>
      <c r="BF247">
        <v>2019</v>
      </c>
      <c r="BG247" t="s">
        <v>104</v>
      </c>
      <c r="BH247" t="s">
        <v>59</v>
      </c>
      <c r="BI247" t="s">
        <v>9782</v>
      </c>
      <c r="BJ247" t="s">
        <v>9794</v>
      </c>
    </row>
    <row r="248" spans="1:62" x14ac:dyDescent="0.35">
      <c r="A248">
        <v>38648941</v>
      </c>
      <c r="B248" t="s">
        <v>98</v>
      </c>
      <c r="C248" t="s">
        <v>61</v>
      </c>
      <c r="D248" t="s">
        <v>125</v>
      </c>
      <c r="E248" t="s">
        <v>972</v>
      </c>
      <c r="F248">
        <v>24841379</v>
      </c>
      <c r="G248" t="s">
        <v>972</v>
      </c>
      <c r="I248" s="1">
        <v>43549</v>
      </c>
      <c r="J248">
        <v>43579.999988425923</v>
      </c>
      <c r="K248" t="s">
        <v>973</v>
      </c>
      <c r="L248" t="s">
        <v>65</v>
      </c>
      <c r="M248" t="s">
        <v>120</v>
      </c>
      <c r="N248" t="s">
        <v>121</v>
      </c>
      <c r="O248" t="s">
        <v>168</v>
      </c>
      <c r="P248" t="s">
        <v>122</v>
      </c>
      <c r="Q248" t="s">
        <v>70</v>
      </c>
      <c r="S248" t="s">
        <v>71</v>
      </c>
      <c r="T248" t="s">
        <v>974</v>
      </c>
      <c r="U248">
        <v>1</v>
      </c>
      <c r="V248">
        <v>1</v>
      </c>
      <c r="W248">
        <v>0</v>
      </c>
      <c r="X248">
        <v>1</v>
      </c>
      <c r="Y248">
        <v>0</v>
      </c>
      <c r="Z248">
        <v>0</v>
      </c>
      <c r="AA248">
        <v>0</v>
      </c>
      <c r="AB248">
        <v>0</v>
      </c>
      <c r="AC248">
        <v>0</v>
      </c>
      <c r="AD248">
        <v>0</v>
      </c>
      <c r="AE248">
        <v>0</v>
      </c>
      <c r="AF248">
        <v>0</v>
      </c>
      <c r="AG248">
        <v>1</v>
      </c>
      <c r="AH248">
        <v>0</v>
      </c>
      <c r="AI248">
        <v>0</v>
      </c>
      <c r="AJ248">
        <v>0</v>
      </c>
      <c r="AK248">
        <v>0</v>
      </c>
      <c r="AL248">
        <v>0</v>
      </c>
      <c r="AM248">
        <v>0</v>
      </c>
      <c r="AN248">
        <v>0</v>
      </c>
      <c r="AO248">
        <v>0</v>
      </c>
      <c r="AP248">
        <v>0</v>
      </c>
      <c r="AQ248">
        <v>0</v>
      </c>
      <c r="AR248">
        <v>0</v>
      </c>
      <c r="AS248">
        <v>0</v>
      </c>
      <c r="AT248">
        <v>43548</v>
      </c>
      <c r="AU248">
        <v>43556</v>
      </c>
      <c r="AV248">
        <v>0</v>
      </c>
      <c r="AW248">
        <v>1</v>
      </c>
      <c r="AX248">
        <v>0</v>
      </c>
      <c r="AY248">
        <v>2019</v>
      </c>
      <c r="AZ248">
        <v>3</v>
      </c>
      <c r="BA248">
        <v>30</v>
      </c>
      <c r="BB248">
        <v>4</v>
      </c>
      <c r="BF248">
        <v>2019</v>
      </c>
      <c r="BG248" t="s">
        <v>104</v>
      </c>
      <c r="BH248" t="s">
        <v>9822</v>
      </c>
      <c r="BI248" t="s">
        <v>9782</v>
      </c>
      <c r="BJ248" t="s">
        <v>9794</v>
      </c>
    </row>
    <row r="249" spans="1:62" x14ac:dyDescent="0.35">
      <c r="A249">
        <v>38648949</v>
      </c>
      <c r="B249" t="s">
        <v>98</v>
      </c>
      <c r="C249" t="s">
        <v>75</v>
      </c>
      <c r="D249" t="s">
        <v>159</v>
      </c>
      <c r="E249" t="s">
        <v>658</v>
      </c>
      <c r="F249">
        <v>26460366</v>
      </c>
      <c r="I249" s="1">
        <v>43549</v>
      </c>
      <c r="J249">
        <v>43579.999988425923</v>
      </c>
      <c r="K249" t="s">
        <v>975</v>
      </c>
      <c r="L249" t="s">
        <v>65</v>
      </c>
      <c r="M249" t="s">
        <v>197</v>
      </c>
      <c r="N249" t="s">
        <v>198</v>
      </c>
      <c r="P249" t="s">
        <v>976</v>
      </c>
      <c r="Q249" t="s">
        <v>102</v>
      </c>
      <c r="S249" t="s">
        <v>71</v>
      </c>
      <c r="T249" t="s">
        <v>977</v>
      </c>
      <c r="U249">
        <v>1</v>
      </c>
      <c r="V249">
        <v>1</v>
      </c>
      <c r="W249">
        <v>0</v>
      </c>
      <c r="X249">
        <v>0</v>
      </c>
      <c r="Y249">
        <v>0</v>
      </c>
      <c r="Z249">
        <v>0</v>
      </c>
      <c r="AA249">
        <v>0</v>
      </c>
      <c r="AB249">
        <v>0</v>
      </c>
      <c r="AC249">
        <v>0</v>
      </c>
      <c r="AD249">
        <v>1</v>
      </c>
      <c r="AE249">
        <v>0</v>
      </c>
      <c r="AF249">
        <v>0</v>
      </c>
      <c r="AG249">
        <v>1</v>
      </c>
      <c r="AH249">
        <v>0</v>
      </c>
      <c r="AI249">
        <v>0</v>
      </c>
      <c r="AJ249">
        <v>0</v>
      </c>
      <c r="AK249">
        <v>0</v>
      </c>
      <c r="AL249">
        <v>0</v>
      </c>
      <c r="AM249">
        <v>0</v>
      </c>
      <c r="AN249">
        <v>0</v>
      </c>
      <c r="AO249">
        <v>0</v>
      </c>
      <c r="AP249">
        <v>0</v>
      </c>
      <c r="AQ249">
        <v>0</v>
      </c>
      <c r="AR249">
        <v>0</v>
      </c>
      <c r="AS249">
        <v>0</v>
      </c>
      <c r="AT249">
        <v>43548</v>
      </c>
      <c r="AU249">
        <v>43550</v>
      </c>
      <c r="AV249">
        <v>1</v>
      </c>
      <c r="AW249">
        <v>1</v>
      </c>
      <c r="AX249">
        <v>0</v>
      </c>
      <c r="AY249">
        <v>2019</v>
      </c>
      <c r="AZ249">
        <v>3</v>
      </c>
      <c r="BA249">
        <v>30</v>
      </c>
      <c r="BB249">
        <v>4</v>
      </c>
      <c r="BF249">
        <v>2019</v>
      </c>
      <c r="BG249" t="s">
        <v>73</v>
      </c>
      <c r="BH249" t="s">
        <v>9822</v>
      </c>
      <c r="BI249" t="s">
        <v>9782</v>
      </c>
      <c r="BJ249" t="s">
        <v>9794</v>
      </c>
    </row>
    <row r="250" spans="1:62" x14ac:dyDescent="0.35">
      <c r="A250">
        <v>38650280</v>
      </c>
      <c r="B250" t="s">
        <v>98</v>
      </c>
      <c r="C250" t="s">
        <v>61</v>
      </c>
      <c r="D250" t="s">
        <v>125</v>
      </c>
      <c r="E250" t="s">
        <v>978</v>
      </c>
      <c r="F250">
        <v>28815495</v>
      </c>
      <c r="I250" s="1">
        <v>43549</v>
      </c>
      <c r="J250">
        <v>43579.423460648148</v>
      </c>
      <c r="K250" t="s">
        <v>979</v>
      </c>
      <c r="L250" t="s">
        <v>65</v>
      </c>
      <c r="M250" t="s">
        <v>66</v>
      </c>
      <c r="N250" t="s">
        <v>833</v>
      </c>
      <c r="P250" t="s">
        <v>834</v>
      </c>
      <c r="Q250" t="s">
        <v>70</v>
      </c>
      <c r="S250" t="s">
        <v>71</v>
      </c>
      <c r="T250" t="s">
        <v>980</v>
      </c>
      <c r="U250">
        <v>1</v>
      </c>
      <c r="V250">
        <v>1</v>
      </c>
      <c r="W250">
        <v>0</v>
      </c>
      <c r="X250">
        <v>1</v>
      </c>
      <c r="Y250">
        <v>0</v>
      </c>
      <c r="Z250">
        <v>0</v>
      </c>
      <c r="AA250">
        <v>0</v>
      </c>
      <c r="AB250">
        <v>0</v>
      </c>
      <c r="AC250">
        <v>0</v>
      </c>
      <c r="AD250">
        <v>0</v>
      </c>
      <c r="AE250">
        <v>0</v>
      </c>
      <c r="AF250">
        <v>0</v>
      </c>
      <c r="AG250">
        <v>0</v>
      </c>
      <c r="AH250">
        <v>1</v>
      </c>
      <c r="AI250">
        <v>0</v>
      </c>
      <c r="AJ250">
        <v>0</v>
      </c>
      <c r="AK250">
        <v>0</v>
      </c>
      <c r="AL250">
        <v>0</v>
      </c>
      <c r="AM250">
        <v>0</v>
      </c>
      <c r="AN250">
        <v>0</v>
      </c>
      <c r="AO250">
        <v>0</v>
      </c>
      <c r="AP250">
        <v>0</v>
      </c>
      <c r="AQ250">
        <v>0</v>
      </c>
      <c r="AR250">
        <v>0</v>
      </c>
      <c r="AS250">
        <v>0</v>
      </c>
      <c r="AT250">
        <v>43549</v>
      </c>
      <c r="AU250">
        <v>43578</v>
      </c>
      <c r="AV250">
        <v>1</v>
      </c>
      <c r="AW250">
        <v>1</v>
      </c>
      <c r="AX250">
        <v>0</v>
      </c>
      <c r="AY250">
        <v>2019</v>
      </c>
      <c r="AZ250">
        <v>3</v>
      </c>
      <c r="BA250">
        <v>29</v>
      </c>
      <c r="BB250">
        <v>4</v>
      </c>
      <c r="BF250">
        <v>2019</v>
      </c>
      <c r="BG250" t="s">
        <v>73</v>
      </c>
      <c r="BH250" t="s">
        <v>9822</v>
      </c>
      <c r="BI250" t="s">
        <v>9782</v>
      </c>
      <c r="BJ250" t="s">
        <v>9794</v>
      </c>
    </row>
    <row r="251" spans="1:62" x14ac:dyDescent="0.35">
      <c r="A251">
        <v>38651049</v>
      </c>
      <c r="B251" t="s">
        <v>98</v>
      </c>
      <c r="C251" t="s">
        <v>61</v>
      </c>
      <c r="D251" t="s">
        <v>125</v>
      </c>
      <c r="E251" t="s">
        <v>981</v>
      </c>
      <c r="F251">
        <v>20369320</v>
      </c>
      <c r="I251" s="1">
        <v>43549</v>
      </c>
      <c r="J251">
        <v>43579.457430555558</v>
      </c>
      <c r="K251" t="s">
        <v>982</v>
      </c>
      <c r="L251" t="s">
        <v>65</v>
      </c>
      <c r="M251" t="s">
        <v>519</v>
      </c>
      <c r="N251" t="s">
        <v>520</v>
      </c>
      <c r="P251" t="s">
        <v>861</v>
      </c>
      <c r="Q251" t="s">
        <v>102</v>
      </c>
      <c r="R251" t="s">
        <v>983</v>
      </c>
      <c r="S251" t="s">
        <v>71</v>
      </c>
      <c r="T251" t="s">
        <v>984</v>
      </c>
      <c r="U251">
        <v>1</v>
      </c>
      <c r="V251">
        <v>1</v>
      </c>
      <c r="W251">
        <v>0</v>
      </c>
      <c r="X251">
        <v>0</v>
      </c>
      <c r="Y251">
        <v>0</v>
      </c>
      <c r="Z251">
        <v>0</v>
      </c>
      <c r="AA251">
        <v>0</v>
      </c>
      <c r="AB251">
        <v>0</v>
      </c>
      <c r="AC251">
        <v>0</v>
      </c>
      <c r="AD251">
        <v>1</v>
      </c>
      <c r="AE251">
        <v>0</v>
      </c>
      <c r="AF251">
        <v>0</v>
      </c>
      <c r="AG251">
        <v>1</v>
      </c>
      <c r="AH251">
        <v>0</v>
      </c>
      <c r="AI251">
        <v>0</v>
      </c>
      <c r="AJ251">
        <v>0</v>
      </c>
      <c r="AK251">
        <v>0</v>
      </c>
      <c r="AL251">
        <v>0</v>
      </c>
      <c r="AM251">
        <v>0</v>
      </c>
      <c r="AN251">
        <v>0</v>
      </c>
      <c r="AO251">
        <v>0</v>
      </c>
      <c r="AP251">
        <v>0</v>
      </c>
      <c r="AQ251">
        <v>0</v>
      </c>
      <c r="AR251">
        <v>0</v>
      </c>
      <c r="AS251">
        <v>0</v>
      </c>
      <c r="AT251">
        <v>43549</v>
      </c>
      <c r="AU251">
        <v>43562</v>
      </c>
      <c r="AV251">
        <v>1</v>
      </c>
      <c r="AW251">
        <v>1</v>
      </c>
      <c r="AX251">
        <v>0</v>
      </c>
      <c r="AY251">
        <v>2019</v>
      </c>
      <c r="AZ251">
        <v>3</v>
      </c>
      <c r="BA251">
        <v>29</v>
      </c>
      <c r="BB251">
        <v>4</v>
      </c>
      <c r="BC251">
        <v>75</v>
      </c>
      <c r="BD251">
        <v>100</v>
      </c>
      <c r="BE251" t="s">
        <v>536</v>
      </c>
      <c r="BF251">
        <v>2019</v>
      </c>
      <c r="BG251" t="s">
        <v>73</v>
      </c>
      <c r="BH251" t="s">
        <v>59</v>
      </c>
      <c r="BI251" t="s">
        <v>9782</v>
      </c>
      <c r="BJ251" t="s">
        <v>9794</v>
      </c>
    </row>
    <row r="252" spans="1:62" x14ac:dyDescent="0.35">
      <c r="A252">
        <v>38651082</v>
      </c>
      <c r="B252" t="s">
        <v>985</v>
      </c>
      <c r="C252" t="s">
        <v>61</v>
      </c>
      <c r="D252" t="s">
        <v>125</v>
      </c>
      <c r="E252" t="s">
        <v>986</v>
      </c>
      <c r="F252">
        <v>34080570</v>
      </c>
      <c r="I252" s="1">
        <v>43549</v>
      </c>
      <c r="J252">
        <v>43579.999988425923</v>
      </c>
      <c r="K252" t="s">
        <v>987</v>
      </c>
      <c r="L252" t="s">
        <v>65</v>
      </c>
      <c r="M252" t="s">
        <v>197</v>
      </c>
      <c r="N252" t="s">
        <v>198</v>
      </c>
      <c r="O252" t="s">
        <v>988</v>
      </c>
      <c r="Q252" t="s">
        <v>102</v>
      </c>
      <c r="S252" t="s">
        <v>71</v>
      </c>
      <c r="T252" t="s">
        <v>989</v>
      </c>
      <c r="U252">
        <v>1</v>
      </c>
      <c r="V252">
        <v>1</v>
      </c>
      <c r="W252">
        <v>0</v>
      </c>
      <c r="X252">
        <v>0</v>
      </c>
      <c r="Y252">
        <v>0</v>
      </c>
      <c r="Z252">
        <v>0</v>
      </c>
      <c r="AA252">
        <v>0</v>
      </c>
      <c r="AB252">
        <v>0</v>
      </c>
      <c r="AC252">
        <v>0</v>
      </c>
      <c r="AD252">
        <v>1</v>
      </c>
      <c r="AE252">
        <v>0</v>
      </c>
      <c r="AF252">
        <v>0</v>
      </c>
      <c r="AG252">
        <v>1</v>
      </c>
      <c r="AH252">
        <v>0</v>
      </c>
      <c r="AI252">
        <v>0</v>
      </c>
      <c r="AJ252">
        <v>0</v>
      </c>
      <c r="AK252">
        <v>0</v>
      </c>
      <c r="AL252">
        <v>0</v>
      </c>
      <c r="AM252">
        <v>0</v>
      </c>
      <c r="AN252">
        <v>0</v>
      </c>
      <c r="AO252">
        <v>0</v>
      </c>
      <c r="AP252">
        <v>0</v>
      </c>
      <c r="AQ252">
        <v>0</v>
      </c>
      <c r="AR252">
        <v>0</v>
      </c>
      <c r="AS252">
        <v>0</v>
      </c>
      <c r="AT252">
        <v>43549</v>
      </c>
      <c r="AU252">
        <v>43577</v>
      </c>
      <c r="AV252">
        <v>0</v>
      </c>
      <c r="AW252">
        <v>1</v>
      </c>
      <c r="AX252">
        <v>0</v>
      </c>
      <c r="AY252">
        <v>2019</v>
      </c>
      <c r="AZ252">
        <v>3</v>
      </c>
      <c r="BA252">
        <v>30</v>
      </c>
      <c r="BB252">
        <v>4</v>
      </c>
      <c r="BF252">
        <v>2019</v>
      </c>
      <c r="BG252" t="s">
        <v>104</v>
      </c>
      <c r="BH252" t="s">
        <v>9822</v>
      </c>
      <c r="BI252" t="s">
        <v>9782</v>
      </c>
      <c r="BJ252" t="s">
        <v>9794</v>
      </c>
    </row>
    <row r="253" spans="1:62" x14ac:dyDescent="0.35">
      <c r="A253">
        <v>38651083</v>
      </c>
      <c r="B253" t="s">
        <v>985</v>
      </c>
      <c r="C253" t="s">
        <v>61</v>
      </c>
      <c r="D253" t="s">
        <v>125</v>
      </c>
      <c r="E253" t="s">
        <v>986</v>
      </c>
      <c r="F253">
        <v>34080570</v>
      </c>
      <c r="I253" s="1">
        <v>43549</v>
      </c>
      <c r="J253">
        <v>43579.999988425923</v>
      </c>
      <c r="K253" t="s">
        <v>990</v>
      </c>
      <c r="L253" t="s">
        <v>65</v>
      </c>
      <c r="M253" t="s">
        <v>519</v>
      </c>
      <c r="N253" t="s">
        <v>520</v>
      </c>
      <c r="P253" t="s">
        <v>861</v>
      </c>
      <c r="Q253" t="s">
        <v>102</v>
      </c>
      <c r="S253" t="s">
        <v>71</v>
      </c>
      <c r="T253" t="s">
        <v>991</v>
      </c>
      <c r="U253">
        <v>1</v>
      </c>
      <c r="V253">
        <v>1</v>
      </c>
      <c r="W253">
        <v>0</v>
      </c>
      <c r="X253">
        <v>0</v>
      </c>
      <c r="Y253">
        <v>0</v>
      </c>
      <c r="Z253">
        <v>0</v>
      </c>
      <c r="AA253">
        <v>0</v>
      </c>
      <c r="AB253">
        <v>0</v>
      </c>
      <c r="AC253">
        <v>0</v>
      </c>
      <c r="AD253">
        <v>1</v>
      </c>
      <c r="AE253">
        <v>0</v>
      </c>
      <c r="AF253">
        <v>0</v>
      </c>
      <c r="AG253">
        <v>1</v>
      </c>
      <c r="AH253">
        <v>0</v>
      </c>
      <c r="AI253">
        <v>0</v>
      </c>
      <c r="AJ253">
        <v>0</v>
      </c>
      <c r="AK253">
        <v>0</v>
      </c>
      <c r="AL253">
        <v>0</v>
      </c>
      <c r="AM253">
        <v>0</v>
      </c>
      <c r="AN253">
        <v>0</v>
      </c>
      <c r="AO253">
        <v>0</v>
      </c>
      <c r="AP253">
        <v>0</v>
      </c>
      <c r="AQ253">
        <v>0</v>
      </c>
      <c r="AR253">
        <v>0</v>
      </c>
      <c r="AS253">
        <v>0</v>
      </c>
      <c r="AT253">
        <v>43549</v>
      </c>
      <c r="AU253">
        <v>43577</v>
      </c>
      <c r="AV253">
        <v>0</v>
      </c>
      <c r="AW253">
        <v>1</v>
      </c>
      <c r="AX253">
        <v>0</v>
      </c>
      <c r="AY253">
        <v>2019</v>
      </c>
      <c r="AZ253">
        <v>3</v>
      </c>
      <c r="BA253">
        <v>30</v>
      </c>
      <c r="BB253">
        <v>4</v>
      </c>
      <c r="BF253">
        <v>2019</v>
      </c>
      <c r="BG253" t="s">
        <v>104</v>
      </c>
      <c r="BH253" t="s">
        <v>9822</v>
      </c>
      <c r="BI253" t="s">
        <v>9782</v>
      </c>
      <c r="BJ253" t="s">
        <v>9794</v>
      </c>
    </row>
    <row r="254" spans="1:62" x14ac:dyDescent="0.35">
      <c r="A254">
        <v>38651167</v>
      </c>
      <c r="B254" t="s">
        <v>98</v>
      </c>
      <c r="C254" t="s">
        <v>75</v>
      </c>
      <c r="D254" t="s">
        <v>159</v>
      </c>
      <c r="E254" t="s">
        <v>298</v>
      </c>
      <c r="F254">
        <v>32359972</v>
      </c>
      <c r="I254" s="1">
        <v>43549</v>
      </c>
      <c r="J254">
        <v>43579.999988425923</v>
      </c>
      <c r="K254" t="s">
        <v>992</v>
      </c>
      <c r="L254" t="s">
        <v>65</v>
      </c>
      <c r="M254" t="s">
        <v>66</v>
      </c>
      <c r="N254" t="s">
        <v>67</v>
      </c>
      <c r="Q254" t="s">
        <v>70</v>
      </c>
      <c r="R254" t="s">
        <v>993</v>
      </c>
      <c r="S254" t="s">
        <v>71</v>
      </c>
      <c r="T254" t="s">
        <v>994</v>
      </c>
      <c r="U254">
        <v>1</v>
      </c>
      <c r="V254">
        <v>1</v>
      </c>
      <c r="W254">
        <v>0</v>
      </c>
      <c r="X254">
        <v>1</v>
      </c>
      <c r="Y254">
        <v>0</v>
      </c>
      <c r="Z254">
        <v>0</v>
      </c>
      <c r="AA254">
        <v>0</v>
      </c>
      <c r="AB254">
        <v>0</v>
      </c>
      <c r="AC254">
        <v>1</v>
      </c>
      <c r="AD254">
        <v>1</v>
      </c>
      <c r="AE254">
        <v>1</v>
      </c>
      <c r="AF254">
        <v>1</v>
      </c>
      <c r="AG254">
        <v>1</v>
      </c>
      <c r="AH254">
        <v>0</v>
      </c>
      <c r="AI254">
        <v>0</v>
      </c>
      <c r="AJ254">
        <v>0</v>
      </c>
      <c r="AK254">
        <v>0</v>
      </c>
      <c r="AL254">
        <v>0</v>
      </c>
      <c r="AM254">
        <v>0</v>
      </c>
      <c r="AN254">
        <v>0</v>
      </c>
      <c r="AO254">
        <v>0</v>
      </c>
      <c r="AP254">
        <v>0</v>
      </c>
      <c r="AQ254">
        <v>0</v>
      </c>
      <c r="AR254">
        <v>0</v>
      </c>
      <c r="AS254">
        <v>0</v>
      </c>
      <c r="AT254">
        <v>43549</v>
      </c>
      <c r="AU254">
        <v>43579</v>
      </c>
      <c r="AV254">
        <v>1</v>
      </c>
      <c r="AW254">
        <v>1</v>
      </c>
      <c r="AX254">
        <v>0</v>
      </c>
      <c r="AY254">
        <v>2019</v>
      </c>
      <c r="AZ254">
        <v>3</v>
      </c>
      <c r="BA254">
        <v>30</v>
      </c>
      <c r="BB254">
        <v>8</v>
      </c>
      <c r="BC254">
        <v>120000</v>
      </c>
      <c r="BD254">
        <v>180000</v>
      </c>
      <c r="BE254" t="s">
        <v>90</v>
      </c>
      <c r="BF254">
        <v>2019</v>
      </c>
      <c r="BG254" t="s">
        <v>73</v>
      </c>
      <c r="BH254" t="s">
        <v>59</v>
      </c>
      <c r="BI254" t="s">
        <v>9782</v>
      </c>
      <c r="BJ254" t="s">
        <v>9794</v>
      </c>
    </row>
    <row r="255" spans="1:62" x14ac:dyDescent="0.35">
      <c r="A255">
        <v>38651355</v>
      </c>
      <c r="B255" t="s">
        <v>985</v>
      </c>
      <c r="C255" t="s">
        <v>61</v>
      </c>
      <c r="D255" t="s">
        <v>125</v>
      </c>
      <c r="E255" t="s">
        <v>986</v>
      </c>
      <c r="F255">
        <v>34080570</v>
      </c>
      <c r="I255" s="1">
        <v>43549</v>
      </c>
      <c r="J255">
        <v>43579.999988425923</v>
      </c>
      <c r="K255" t="s">
        <v>995</v>
      </c>
      <c r="L255" t="s">
        <v>65</v>
      </c>
      <c r="M255" t="s">
        <v>120</v>
      </c>
      <c r="N255" t="s">
        <v>121</v>
      </c>
      <c r="O255" t="s">
        <v>465</v>
      </c>
      <c r="P255" t="s">
        <v>996</v>
      </c>
      <c r="Q255" t="s">
        <v>102</v>
      </c>
      <c r="S255" t="s">
        <v>71</v>
      </c>
      <c r="T255" t="s">
        <v>997</v>
      </c>
      <c r="U255">
        <v>1</v>
      </c>
      <c r="V255">
        <v>1</v>
      </c>
      <c r="W255">
        <v>0</v>
      </c>
      <c r="X255">
        <v>0</v>
      </c>
      <c r="Y255">
        <v>0</v>
      </c>
      <c r="Z255">
        <v>0</v>
      </c>
      <c r="AA255">
        <v>0</v>
      </c>
      <c r="AB255">
        <v>0</v>
      </c>
      <c r="AC255">
        <v>0</v>
      </c>
      <c r="AD255">
        <v>1</v>
      </c>
      <c r="AE255">
        <v>0</v>
      </c>
      <c r="AF255">
        <v>0</v>
      </c>
      <c r="AG255">
        <v>1</v>
      </c>
      <c r="AH255">
        <v>0</v>
      </c>
      <c r="AI255">
        <v>0</v>
      </c>
      <c r="AJ255">
        <v>0</v>
      </c>
      <c r="AK255">
        <v>0</v>
      </c>
      <c r="AL255">
        <v>0</v>
      </c>
      <c r="AM255">
        <v>0</v>
      </c>
      <c r="AN255">
        <v>0</v>
      </c>
      <c r="AO255">
        <v>0</v>
      </c>
      <c r="AP255">
        <v>0</v>
      </c>
      <c r="AQ255">
        <v>0</v>
      </c>
      <c r="AR255">
        <v>0</v>
      </c>
      <c r="AS255">
        <v>0</v>
      </c>
      <c r="AT255">
        <v>43549</v>
      </c>
      <c r="AU255">
        <v>43577</v>
      </c>
      <c r="AV255">
        <v>0</v>
      </c>
      <c r="AW255">
        <v>1</v>
      </c>
      <c r="AX255">
        <v>0</v>
      </c>
      <c r="AY255">
        <v>2019</v>
      </c>
      <c r="AZ255">
        <v>3</v>
      </c>
      <c r="BA255">
        <v>30</v>
      </c>
      <c r="BB255">
        <v>4</v>
      </c>
      <c r="BF255">
        <v>2019</v>
      </c>
      <c r="BG255" t="s">
        <v>104</v>
      </c>
      <c r="BH255" t="s">
        <v>9822</v>
      </c>
      <c r="BI255" t="s">
        <v>9782</v>
      </c>
      <c r="BJ255" t="s">
        <v>9794</v>
      </c>
    </row>
    <row r="256" spans="1:62" x14ac:dyDescent="0.35">
      <c r="A256">
        <v>38651465</v>
      </c>
      <c r="B256" t="s">
        <v>998</v>
      </c>
      <c r="C256" t="s">
        <v>75</v>
      </c>
      <c r="D256" t="s">
        <v>76</v>
      </c>
      <c r="E256" t="s">
        <v>676</v>
      </c>
      <c r="F256">
        <v>28936124</v>
      </c>
      <c r="I256" s="1">
        <v>43549</v>
      </c>
      <c r="J256">
        <v>43579.999988425923</v>
      </c>
      <c r="K256" t="s">
        <v>999</v>
      </c>
      <c r="L256" t="s">
        <v>65</v>
      </c>
      <c r="M256" t="s">
        <v>197</v>
      </c>
      <c r="N256" t="s">
        <v>198</v>
      </c>
      <c r="O256" t="s">
        <v>988</v>
      </c>
      <c r="P256" t="s">
        <v>976</v>
      </c>
      <c r="Q256" t="s">
        <v>102</v>
      </c>
      <c r="S256" t="s">
        <v>71</v>
      </c>
      <c r="T256" t="s">
        <v>1000</v>
      </c>
      <c r="U256">
        <v>1</v>
      </c>
      <c r="V256">
        <v>1</v>
      </c>
      <c r="W256">
        <v>0</v>
      </c>
      <c r="X256">
        <v>0</v>
      </c>
      <c r="Y256">
        <v>0</v>
      </c>
      <c r="Z256">
        <v>0</v>
      </c>
      <c r="AA256">
        <v>0</v>
      </c>
      <c r="AB256">
        <v>0</v>
      </c>
      <c r="AC256">
        <v>0</v>
      </c>
      <c r="AD256">
        <v>1</v>
      </c>
      <c r="AE256">
        <v>0</v>
      </c>
      <c r="AF256">
        <v>0</v>
      </c>
      <c r="AG256">
        <v>1</v>
      </c>
      <c r="AH256">
        <v>0</v>
      </c>
      <c r="AI256">
        <v>0</v>
      </c>
      <c r="AJ256">
        <v>0</v>
      </c>
      <c r="AK256">
        <v>0</v>
      </c>
      <c r="AL256">
        <v>0</v>
      </c>
      <c r="AM256">
        <v>0</v>
      </c>
      <c r="AN256">
        <v>0</v>
      </c>
      <c r="AO256">
        <v>0</v>
      </c>
      <c r="AP256">
        <v>0</v>
      </c>
      <c r="AQ256">
        <v>0</v>
      </c>
      <c r="AR256">
        <v>0</v>
      </c>
      <c r="AS256">
        <v>0</v>
      </c>
      <c r="AT256">
        <v>43549</v>
      </c>
      <c r="AU256">
        <v>43564</v>
      </c>
      <c r="AV256">
        <v>1</v>
      </c>
      <c r="AW256">
        <v>1</v>
      </c>
      <c r="AX256">
        <v>0</v>
      </c>
      <c r="AY256">
        <v>2019</v>
      </c>
      <c r="AZ256">
        <v>3</v>
      </c>
      <c r="BA256">
        <v>30</v>
      </c>
      <c r="BB256">
        <v>4</v>
      </c>
      <c r="BF256">
        <v>2019</v>
      </c>
      <c r="BG256" t="s">
        <v>73</v>
      </c>
      <c r="BH256" t="s">
        <v>9822</v>
      </c>
      <c r="BI256" t="s">
        <v>9782</v>
      </c>
      <c r="BJ256" t="s">
        <v>9794</v>
      </c>
    </row>
    <row r="257" spans="1:62" x14ac:dyDescent="0.35">
      <c r="A257">
        <v>38651641</v>
      </c>
      <c r="B257" t="s">
        <v>98</v>
      </c>
      <c r="C257" t="s">
        <v>75</v>
      </c>
      <c r="D257" t="s">
        <v>76</v>
      </c>
      <c r="E257" t="s">
        <v>1001</v>
      </c>
      <c r="F257">
        <v>39874081</v>
      </c>
      <c r="I257" s="1">
        <v>43549</v>
      </c>
      <c r="J257">
        <v>43579.480347222219</v>
      </c>
      <c r="K257" t="s">
        <v>1002</v>
      </c>
      <c r="L257" t="s">
        <v>65</v>
      </c>
      <c r="M257" t="s">
        <v>197</v>
      </c>
      <c r="N257" t="s">
        <v>198</v>
      </c>
      <c r="O257" t="s">
        <v>168</v>
      </c>
      <c r="P257" t="s">
        <v>199</v>
      </c>
      <c r="Q257" t="s">
        <v>102</v>
      </c>
      <c r="S257" t="s">
        <v>71</v>
      </c>
      <c r="T257" t="s">
        <v>1003</v>
      </c>
      <c r="U257">
        <v>1</v>
      </c>
      <c r="V257">
        <v>1</v>
      </c>
      <c r="W257">
        <v>0</v>
      </c>
      <c r="X257">
        <v>0</v>
      </c>
      <c r="Y257">
        <v>0</v>
      </c>
      <c r="Z257">
        <v>0</v>
      </c>
      <c r="AA257">
        <v>0</v>
      </c>
      <c r="AB257">
        <v>0</v>
      </c>
      <c r="AC257">
        <v>0</v>
      </c>
      <c r="AD257">
        <v>1</v>
      </c>
      <c r="AE257">
        <v>0</v>
      </c>
      <c r="AF257">
        <v>0</v>
      </c>
      <c r="AG257">
        <v>1</v>
      </c>
      <c r="AH257">
        <v>0</v>
      </c>
      <c r="AI257">
        <v>0</v>
      </c>
      <c r="AJ257">
        <v>0</v>
      </c>
      <c r="AK257">
        <v>0</v>
      </c>
      <c r="AL257">
        <v>0</v>
      </c>
      <c r="AM257">
        <v>0</v>
      </c>
      <c r="AN257">
        <v>0</v>
      </c>
      <c r="AO257">
        <v>0</v>
      </c>
      <c r="AP257">
        <v>0</v>
      </c>
      <c r="AQ257">
        <v>0</v>
      </c>
      <c r="AR257">
        <v>0</v>
      </c>
      <c r="AS257">
        <v>0</v>
      </c>
      <c r="AT257">
        <v>43549</v>
      </c>
      <c r="AU257">
        <v>43551</v>
      </c>
      <c r="AV257">
        <v>0</v>
      </c>
      <c r="AW257">
        <v>1</v>
      </c>
      <c r="AX257">
        <v>0</v>
      </c>
      <c r="AY257">
        <v>2019</v>
      </c>
      <c r="AZ257">
        <v>3</v>
      </c>
      <c r="BA257">
        <v>29</v>
      </c>
      <c r="BB257">
        <v>4</v>
      </c>
      <c r="BF257">
        <v>2019</v>
      </c>
      <c r="BG257" t="s">
        <v>104</v>
      </c>
      <c r="BH257" t="s">
        <v>9822</v>
      </c>
      <c r="BI257" t="s">
        <v>9782</v>
      </c>
      <c r="BJ257" t="s">
        <v>9794</v>
      </c>
    </row>
    <row r="258" spans="1:62" x14ac:dyDescent="0.35">
      <c r="A258">
        <v>38651832</v>
      </c>
      <c r="B258" t="s">
        <v>98</v>
      </c>
      <c r="C258" t="s">
        <v>1004</v>
      </c>
      <c r="D258" t="s">
        <v>1005</v>
      </c>
      <c r="E258" t="s">
        <v>1006</v>
      </c>
      <c r="F258">
        <v>22062501</v>
      </c>
      <c r="G258" t="s">
        <v>1006</v>
      </c>
      <c r="H258">
        <v>3.2</v>
      </c>
      <c r="I258" s="1">
        <v>43549</v>
      </c>
      <c r="J258">
        <v>43579.999988425923</v>
      </c>
      <c r="K258" t="s">
        <v>1007</v>
      </c>
      <c r="L258" t="s">
        <v>65</v>
      </c>
      <c r="M258" t="s">
        <v>519</v>
      </c>
      <c r="N258" t="s">
        <v>520</v>
      </c>
      <c r="Q258" t="s">
        <v>70</v>
      </c>
      <c r="S258" t="s">
        <v>82</v>
      </c>
      <c r="T258" t="s">
        <v>1008</v>
      </c>
      <c r="U258">
        <v>1</v>
      </c>
      <c r="V258">
        <v>1</v>
      </c>
      <c r="W258">
        <v>1</v>
      </c>
      <c r="X258">
        <v>0</v>
      </c>
      <c r="Y258">
        <v>0</v>
      </c>
      <c r="Z258">
        <v>0</v>
      </c>
      <c r="AA258">
        <v>0</v>
      </c>
      <c r="AB258">
        <v>0</v>
      </c>
      <c r="AC258">
        <v>1</v>
      </c>
      <c r="AD258">
        <v>0</v>
      </c>
      <c r="AE258">
        <v>0</v>
      </c>
      <c r="AF258">
        <v>0</v>
      </c>
      <c r="AG258">
        <v>0</v>
      </c>
      <c r="AH258">
        <v>0</v>
      </c>
      <c r="AI258">
        <v>0</v>
      </c>
      <c r="AJ258">
        <v>0</v>
      </c>
      <c r="AK258">
        <v>0</v>
      </c>
      <c r="AL258">
        <v>0</v>
      </c>
      <c r="AM258">
        <v>0</v>
      </c>
      <c r="AN258">
        <v>0</v>
      </c>
      <c r="AO258">
        <v>0</v>
      </c>
      <c r="AP258">
        <v>0</v>
      </c>
      <c r="AQ258">
        <v>0</v>
      </c>
      <c r="AR258">
        <v>0</v>
      </c>
      <c r="AS258">
        <v>0</v>
      </c>
      <c r="AT258">
        <v>43549</v>
      </c>
      <c r="AU258">
        <v>43549</v>
      </c>
      <c r="AV258">
        <v>0</v>
      </c>
      <c r="AW258">
        <v>1</v>
      </c>
      <c r="AX258">
        <v>0</v>
      </c>
      <c r="AY258">
        <v>2019</v>
      </c>
      <c r="AZ258">
        <v>3</v>
      </c>
      <c r="BA258">
        <v>30</v>
      </c>
      <c r="BB258">
        <v>4</v>
      </c>
      <c r="BF258">
        <v>2019</v>
      </c>
      <c r="BG258" t="s">
        <v>104</v>
      </c>
      <c r="BH258" t="s">
        <v>9822</v>
      </c>
      <c r="BI258" t="s">
        <v>9782</v>
      </c>
      <c r="BJ258" t="s">
        <v>9794</v>
      </c>
    </row>
    <row r="259" spans="1:62" x14ac:dyDescent="0.35">
      <c r="A259">
        <v>38651833</v>
      </c>
      <c r="B259" t="s">
        <v>98</v>
      </c>
      <c r="C259" t="s">
        <v>142</v>
      </c>
      <c r="D259" t="s">
        <v>477</v>
      </c>
      <c r="E259" t="s">
        <v>1006</v>
      </c>
      <c r="F259">
        <v>22062501</v>
      </c>
      <c r="G259" t="s">
        <v>1006</v>
      </c>
      <c r="H259">
        <v>3.2</v>
      </c>
      <c r="I259" s="1">
        <v>43549</v>
      </c>
      <c r="J259">
        <v>43579.999988425923</v>
      </c>
      <c r="K259" t="s">
        <v>1007</v>
      </c>
      <c r="L259" t="s">
        <v>65</v>
      </c>
      <c r="M259" t="s">
        <v>519</v>
      </c>
      <c r="N259" t="s">
        <v>520</v>
      </c>
      <c r="Q259" t="s">
        <v>70</v>
      </c>
      <c r="S259" t="s">
        <v>82</v>
      </c>
      <c r="T259" t="s">
        <v>1009</v>
      </c>
      <c r="U259">
        <v>1</v>
      </c>
      <c r="V259">
        <v>1</v>
      </c>
      <c r="W259">
        <v>1</v>
      </c>
      <c r="X259">
        <v>0</v>
      </c>
      <c r="Y259">
        <v>0</v>
      </c>
      <c r="Z259">
        <v>0</v>
      </c>
      <c r="AA259">
        <v>0</v>
      </c>
      <c r="AB259">
        <v>0</v>
      </c>
      <c r="AC259">
        <v>1</v>
      </c>
      <c r="AD259">
        <v>0</v>
      </c>
      <c r="AE259">
        <v>0</v>
      </c>
      <c r="AF259">
        <v>0</v>
      </c>
      <c r="AG259">
        <v>0</v>
      </c>
      <c r="AH259">
        <v>0</v>
      </c>
      <c r="AI259">
        <v>0</v>
      </c>
      <c r="AJ259">
        <v>0</v>
      </c>
      <c r="AK259">
        <v>0</v>
      </c>
      <c r="AL259">
        <v>0</v>
      </c>
      <c r="AM259">
        <v>0</v>
      </c>
      <c r="AN259">
        <v>0</v>
      </c>
      <c r="AO259">
        <v>0</v>
      </c>
      <c r="AP259">
        <v>0</v>
      </c>
      <c r="AQ259">
        <v>0</v>
      </c>
      <c r="AR259">
        <v>0</v>
      </c>
      <c r="AS259">
        <v>0</v>
      </c>
      <c r="AT259">
        <v>43549</v>
      </c>
      <c r="AU259">
        <v>43549</v>
      </c>
      <c r="AV259">
        <v>0</v>
      </c>
      <c r="AW259">
        <v>1</v>
      </c>
      <c r="AX259">
        <v>1</v>
      </c>
      <c r="AY259">
        <v>2019</v>
      </c>
      <c r="AZ259">
        <v>3</v>
      </c>
      <c r="BA259">
        <v>30</v>
      </c>
      <c r="BB259">
        <v>4</v>
      </c>
      <c r="BF259">
        <v>2019</v>
      </c>
      <c r="BG259" t="s">
        <v>104</v>
      </c>
      <c r="BH259" t="s">
        <v>9822</v>
      </c>
      <c r="BI259" t="s">
        <v>9782</v>
      </c>
      <c r="BJ259" t="s">
        <v>9794</v>
      </c>
    </row>
    <row r="260" spans="1:62" x14ac:dyDescent="0.35">
      <c r="A260">
        <v>38653064</v>
      </c>
      <c r="B260" t="s">
        <v>98</v>
      </c>
      <c r="C260" t="s">
        <v>1004</v>
      </c>
      <c r="D260" t="s">
        <v>1005</v>
      </c>
      <c r="E260" t="s">
        <v>1006</v>
      </c>
      <c r="F260">
        <v>22062501</v>
      </c>
      <c r="G260" t="s">
        <v>1006</v>
      </c>
      <c r="I260" s="1">
        <v>43549</v>
      </c>
      <c r="J260">
        <v>43579.999988425923</v>
      </c>
      <c r="K260" t="s">
        <v>1007</v>
      </c>
      <c r="L260" t="s">
        <v>65</v>
      </c>
      <c r="M260" t="s">
        <v>519</v>
      </c>
      <c r="N260" t="s">
        <v>520</v>
      </c>
      <c r="Q260" t="s">
        <v>70</v>
      </c>
      <c r="S260" t="s">
        <v>82</v>
      </c>
      <c r="T260" t="s">
        <v>1010</v>
      </c>
      <c r="U260">
        <v>1</v>
      </c>
      <c r="V260">
        <v>1</v>
      </c>
      <c r="W260">
        <v>1</v>
      </c>
      <c r="X260">
        <v>0</v>
      </c>
      <c r="Y260">
        <v>0</v>
      </c>
      <c r="Z260">
        <v>0</v>
      </c>
      <c r="AA260">
        <v>0</v>
      </c>
      <c r="AB260">
        <v>0</v>
      </c>
      <c r="AC260">
        <v>1</v>
      </c>
      <c r="AD260">
        <v>0</v>
      </c>
      <c r="AE260">
        <v>0</v>
      </c>
      <c r="AF260">
        <v>0</v>
      </c>
      <c r="AG260">
        <v>0</v>
      </c>
      <c r="AH260">
        <v>0</v>
      </c>
      <c r="AI260">
        <v>0</v>
      </c>
      <c r="AJ260">
        <v>0</v>
      </c>
      <c r="AK260">
        <v>0</v>
      </c>
      <c r="AL260">
        <v>0</v>
      </c>
      <c r="AM260">
        <v>0</v>
      </c>
      <c r="AN260">
        <v>0</v>
      </c>
      <c r="AO260">
        <v>0</v>
      </c>
      <c r="AP260">
        <v>0</v>
      </c>
      <c r="AQ260">
        <v>0</v>
      </c>
      <c r="AR260">
        <v>0</v>
      </c>
      <c r="AS260">
        <v>0</v>
      </c>
      <c r="AT260">
        <v>43549</v>
      </c>
      <c r="AU260">
        <v>43562</v>
      </c>
      <c r="AV260">
        <v>0</v>
      </c>
      <c r="AW260">
        <v>1</v>
      </c>
      <c r="AX260">
        <v>0</v>
      </c>
      <c r="AY260">
        <v>2019</v>
      </c>
      <c r="AZ260">
        <v>3</v>
      </c>
      <c r="BA260">
        <v>30</v>
      </c>
      <c r="BB260">
        <v>4</v>
      </c>
      <c r="BF260">
        <v>2019</v>
      </c>
      <c r="BG260" t="s">
        <v>104</v>
      </c>
      <c r="BH260" t="s">
        <v>9822</v>
      </c>
      <c r="BI260" t="s">
        <v>9782</v>
      </c>
      <c r="BJ260" t="s">
        <v>9794</v>
      </c>
    </row>
    <row r="261" spans="1:62" x14ac:dyDescent="0.35">
      <c r="A261">
        <v>38653065</v>
      </c>
      <c r="B261" t="s">
        <v>98</v>
      </c>
      <c r="C261" t="s">
        <v>142</v>
      </c>
      <c r="D261" t="s">
        <v>477</v>
      </c>
      <c r="E261" t="s">
        <v>1006</v>
      </c>
      <c r="F261">
        <v>22062501</v>
      </c>
      <c r="G261" t="s">
        <v>1006</v>
      </c>
      <c r="I261" s="1">
        <v>43549</v>
      </c>
      <c r="J261">
        <v>43579.999988425923</v>
      </c>
      <c r="K261" t="s">
        <v>1007</v>
      </c>
      <c r="L261" t="s">
        <v>65</v>
      </c>
      <c r="M261" t="s">
        <v>519</v>
      </c>
      <c r="N261" t="s">
        <v>520</v>
      </c>
      <c r="Q261" t="s">
        <v>70</v>
      </c>
      <c r="S261" t="s">
        <v>82</v>
      </c>
      <c r="T261" t="s">
        <v>1011</v>
      </c>
      <c r="U261">
        <v>1</v>
      </c>
      <c r="V261">
        <v>1</v>
      </c>
      <c r="W261">
        <v>1</v>
      </c>
      <c r="X261">
        <v>0</v>
      </c>
      <c r="Y261">
        <v>0</v>
      </c>
      <c r="Z261">
        <v>0</v>
      </c>
      <c r="AA261">
        <v>0</v>
      </c>
      <c r="AB261">
        <v>0</v>
      </c>
      <c r="AC261">
        <v>1</v>
      </c>
      <c r="AD261">
        <v>0</v>
      </c>
      <c r="AE261">
        <v>0</v>
      </c>
      <c r="AF261">
        <v>0</v>
      </c>
      <c r="AG261">
        <v>0</v>
      </c>
      <c r="AH261">
        <v>0</v>
      </c>
      <c r="AI261">
        <v>0</v>
      </c>
      <c r="AJ261">
        <v>0</v>
      </c>
      <c r="AK261">
        <v>0</v>
      </c>
      <c r="AL261">
        <v>0</v>
      </c>
      <c r="AM261">
        <v>0</v>
      </c>
      <c r="AN261">
        <v>0</v>
      </c>
      <c r="AO261">
        <v>0</v>
      </c>
      <c r="AP261">
        <v>0</v>
      </c>
      <c r="AQ261">
        <v>0</v>
      </c>
      <c r="AR261">
        <v>0</v>
      </c>
      <c r="AS261">
        <v>0</v>
      </c>
      <c r="AT261">
        <v>43549</v>
      </c>
      <c r="AU261">
        <v>43562</v>
      </c>
      <c r="AV261">
        <v>0</v>
      </c>
      <c r="AW261">
        <v>1</v>
      </c>
      <c r="AX261">
        <v>1</v>
      </c>
      <c r="AY261">
        <v>2019</v>
      </c>
      <c r="AZ261">
        <v>3</v>
      </c>
      <c r="BA261">
        <v>30</v>
      </c>
      <c r="BB261">
        <v>4</v>
      </c>
      <c r="BF261">
        <v>2019</v>
      </c>
      <c r="BG261" t="s">
        <v>104</v>
      </c>
      <c r="BH261" t="s">
        <v>9822</v>
      </c>
      <c r="BI261" t="s">
        <v>9782</v>
      </c>
      <c r="BJ261" t="s">
        <v>9794</v>
      </c>
    </row>
    <row r="262" spans="1:62" x14ac:dyDescent="0.35">
      <c r="A262">
        <v>38658689</v>
      </c>
      <c r="B262" t="s">
        <v>98</v>
      </c>
      <c r="C262" t="s">
        <v>61</v>
      </c>
      <c r="D262" t="s">
        <v>125</v>
      </c>
      <c r="E262" t="s">
        <v>981</v>
      </c>
      <c r="F262">
        <v>20369320</v>
      </c>
      <c r="I262" s="1">
        <v>43550</v>
      </c>
      <c r="J262">
        <v>43580.310949074083</v>
      </c>
      <c r="K262" t="s">
        <v>982</v>
      </c>
      <c r="L262" t="s">
        <v>65</v>
      </c>
      <c r="M262" t="s">
        <v>197</v>
      </c>
      <c r="N262" t="s">
        <v>198</v>
      </c>
      <c r="O262" t="s">
        <v>168</v>
      </c>
      <c r="P262" t="s">
        <v>199</v>
      </c>
      <c r="Q262" t="s">
        <v>102</v>
      </c>
      <c r="R262" t="s">
        <v>983</v>
      </c>
      <c r="S262" t="s">
        <v>71</v>
      </c>
      <c r="T262" t="s">
        <v>1012</v>
      </c>
      <c r="U262">
        <v>1</v>
      </c>
      <c r="V262">
        <v>1</v>
      </c>
      <c r="W262">
        <v>0</v>
      </c>
      <c r="X262">
        <v>0</v>
      </c>
      <c r="Y262">
        <v>0</v>
      </c>
      <c r="Z262">
        <v>0</v>
      </c>
      <c r="AA262">
        <v>0</v>
      </c>
      <c r="AB262">
        <v>0</v>
      </c>
      <c r="AC262">
        <v>0</v>
      </c>
      <c r="AD262">
        <v>1</v>
      </c>
      <c r="AE262">
        <v>0</v>
      </c>
      <c r="AF262">
        <v>0</v>
      </c>
      <c r="AG262">
        <v>1</v>
      </c>
      <c r="AH262">
        <v>0</v>
      </c>
      <c r="AI262">
        <v>0</v>
      </c>
      <c r="AJ262">
        <v>0</v>
      </c>
      <c r="AK262">
        <v>0</v>
      </c>
      <c r="AL262">
        <v>0</v>
      </c>
      <c r="AM262">
        <v>0</v>
      </c>
      <c r="AN262">
        <v>0</v>
      </c>
      <c r="AO262">
        <v>0</v>
      </c>
      <c r="AP262">
        <v>0</v>
      </c>
      <c r="AQ262">
        <v>0</v>
      </c>
      <c r="AR262">
        <v>0</v>
      </c>
      <c r="AS262">
        <v>0</v>
      </c>
      <c r="AT262">
        <v>43549</v>
      </c>
      <c r="AU262">
        <v>43562</v>
      </c>
      <c r="AV262">
        <v>1</v>
      </c>
      <c r="AW262">
        <v>1</v>
      </c>
      <c r="AX262">
        <v>0</v>
      </c>
      <c r="AY262">
        <v>2019</v>
      </c>
      <c r="AZ262">
        <v>3</v>
      </c>
      <c r="BA262">
        <v>29</v>
      </c>
      <c r="BB262">
        <v>4</v>
      </c>
      <c r="BC262">
        <v>75</v>
      </c>
      <c r="BD262">
        <v>100</v>
      </c>
      <c r="BE262" t="s">
        <v>536</v>
      </c>
      <c r="BF262">
        <v>2019</v>
      </c>
      <c r="BG262" t="s">
        <v>73</v>
      </c>
      <c r="BH262" t="s">
        <v>59</v>
      </c>
      <c r="BI262" t="s">
        <v>9782</v>
      </c>
      <c r="BJ262" t="s">
        <v>9795</v>
      </c>
    </row>
    <row r="263" spans="1:62" x14ac:dyDescent="0.35">
      <c r="A263">
        <v>38659209</v>
      </c>
      <c r="B263" t="s">
        <v>98</v>
      </c>
      <c r="C263" t="s">
        <v>75</v>
      </c>
      <c r="D263" t="s">
        <v>236</v>
      </c>
      <c r="E263" t="s">
        <v>935</v>
      </c>
      <c r="F263">
        <v>28245416</v>
      </c>
      <c r="G263" t="s">
        <v>936</v>
      </c>
      <c r="I263" s="1">
        <v>43550</v>
      </c>
      <c r="J263">
        <v>43580.350243055553</v>
      </c>
      <c r="K263" t="s">
        <v>1013</v>
      </c>
      <c r="L263" t="s">
        <v>65</v>
      </c>
      <c r="M263" t="s">
        <v>120</v>
      </c>
      <c r="N263" t="s">
        <v>121</v>
      </c>
      <c r="O263" t="s">
        <v>168</v>
      </c>
      <c r="P263" t="s">
        <v>122</v>
      </c>
      <c r="Q263" t="s">
        <v>70</v>
      </c>
      <c r="R263" t="s">
        <v>1014</v>
      </c>
      <c r="S263" t="s">
        <v>71</v>
      </c>
      <c r="T263" t="s">
        <v>1015</v>
      </c>
      <c r="U263">
        <v>1</v>
      </c>
      <c r="V263">
        <v>1</v>
      </c>
      <c r="W263">
        <v>0</v>
      </c>
      <c r="X263">
        <v>0</v>
      </c>
      <c r="Y263">
        <v>0</v>
      </c>
      <c r="Z263">
        <v>0</v>
      </c>
      <c r="AA263">
        <v>0</v>
      </c>
      <c r="AB263">
        <v>0</v>
      </c>
      <c r="AC263">
        <v>0</v>
      </c>
      <c r="AD263">
        <v>0</v>
      </c>
      <c r="AE263">
        <v>0</v>
      </c>
      <c r="AF263">
        <v>0</v>
      </c>
      <c r="AG263">
        <v>1</v>
      </c>
      <c r="AH263">
        <v>0</v>
      </c>
      <c r="AI263">
        <v>0</v>
      </c>
      <c r="AJ263">
        <v>0</v>
      </c>
      <c r="AK263">
        <v>0</v>
      </c>
      <c r="AL263">
        <v>0</v>
      </c>
      <c r="AM263">
        <v>0</v>
      </c>
      <c r="AN263">
        <v>0</v>
      </c>
      <c r="AO263">
        <v>0</v>
      </c>
      <c r="AP263">
        <v>0</v>
      </c>
      <c r="AQ263">
        <v>0</v>
      </c>
      <c r="AR263">
        <v>0</v>
      </c>
      <c r="AS263">
        <v>0</v>
      </c>
      <c r="AT263">
        <v>43549</v>
      </c>
      <c r="AU263">
        <v>43579</v>
      </c>
      <c r="AV263">
        <v>0</v>
      </c>
      <c r="AW263">
        <v>1</v>
      </c>
      <c r="AX263">
        <v>0</v>
      </c>
      <c r="AY263">
        <v>2019</v>
      </c>
      <c r="AZ263">
        <v>3</v>
      </c>
      <c r="BA263">
        <v>29</v>
      </c>
      <c r="BB263">
        <v>3</v>
      </c>
      <c r="BC263">
        <v>80000</v>
      </c>
      <c r="BD263">
        <v>109999</v>
      </c>
      <c r="BE263" t="s">
        <v>90</v>
      </c>
      <c r="BF263">
        <v>2019</v>
      </c>
      <c r="BG263" t="s">
        <v>104</v>
      </c>
      <c r="BH263" t="s">
        <v>59</v>
      </c>
      <c r="BI263" t="s">
        <v>9782</v>
      </c>
      <c r="BJ263" t="s">
        <v>9795</v>
      </c>
    </row>
    <row r="264" spans="1:62" x14ac:dyDescent="0.35">
      <c r="A264">
        <v>38659675</v>
      </c>
      <c r="B264" t="s">
        <v>98</v>
      </c>
      <c r="C264" t="s">
        <v>75</v>
      </c>
      <c r="D264" t="s">
        <v>76</v>
      </c>
      <c r="E264" t="s">
        <v>668</v>
      </c>
      <c r="F264">
        <v>22869919</v>
      </c>
      <c r="I264" s="1">
        <v>43550</v>
      </c>
      <c r="J264">
        <v>43580.999988425923</v>
      </c>
      <c r="K264" t="s">
        <v>1016</v>
      </c>
      <c r="L264" t="s">
        <v>65</v>
      </c>
      <c r="M264" t="s">
        <v>197</v>
      </c>
      <c r="N264" t="s">
        <v>198</v>
      </c>
      <c r="O264" t="s">
        <v>988</v>
      </c>
      <c r="Q264" t="s">
        <v>102</v>
      </c>
      <c r="S264" t="s">
        <v>71</v>
      </c>
      <c r="T264" t="s">
        <v>1017</v>
      </c>
      <c r="U264">
        <v>1</v>
      </c>
      <c r="V264">
        <v>1</v>
      </c>
      <c r="W264">
        <v>0</v>
      </c>
      <c r="X264">
        <v>0</v>
      </c>
      <c r="Y264">
        <v>0</v>
      </c>
      <c r="Z264">
        <v>0</v>
      </c>
      <c r="AA264">
        <v>0</v>
      </c>
      <c r="AB264">
        <v>0</v>
      </c>
      <c r="AC264">
        <v>0</v>
      </c>
      <c r="AD264">
        <v>1</v>
      </c>
      <c r="AE264">
        <v>0</v>
      </c>
      <c r="AF264">
        <v>0</v>
      </c>
      <c r="AG264">
        <v>1</v>
      </c>
      <c r="AH264">
        <v>0</v>
      </c>
      <c r="AI264">
        <v>0</v>
      </c>
      <c r="AJ264">
        <v>0</v>
      </c>
      <c r="AK264">
        <v>0</v>
      </c>
      <c r="AL264">
        <v>0</v>
      </c>
      <c r="AM264">
        <v>0</v>
      </c>
      <c r="AN264">
        <v>0</v>
      </c>
      <c r="AO264">
        <v>0</v>
      </c>
      <c r="AP264">
        <v>0</v>
      </c>
      <c r="AQ264">
        <v>0</v>
      </c>
      <c r="AR264">
        <v>0</v>
      </c>
      <c r="AS264">
        <v>0</v>
      </c>
      <c r="AT264">
        <v>43549</v>
      </c>
      <c r="AU264">
        <v>43558</v>
      </c>
      <c r="AV264">
        <v>1</v>
      </c>
      <c r="AW264">
        <v>1</v>
      </c>
      <c r="AX264">
        <v>0</v>
      </c>
      <c r="AY264">
        <v>2019</v>
      </c>
      <c r="AZ264">
        <v>3</v>
      </c>
      <c r="BA264">
        <v>30</v>
      </c>
      <c r="BB264">
        <v>4</v>
      </c>
      <c r="BF264">
        <v>2019</v>
      </c>
      <c r="BG264" t="s">
        <v>73</v>
      </c>
      <c r="BH264" t="s">
        <v>9822</v>
      </c>
      <c r="BI264" t="s">
        <v>9782</v>
      </c>
      <c r="BJ264" t="s">
        <v>9795</v>
      </c>
    </row>
    <row r="265" spans="1:62" x14ac:dyDescent="0.35">
      <c r="A265">
        <v>38664552</v>
      </c>
      <c r="B265" t="s">
        <v>1018</v>
      </c>
      <c r="C265" t="s">
        <v>75</v>
      </c>
      <c r="D265" t="s">
        <v>159</v>
      </c>
      <c r="E265" t="s">
        <v>429</v>
      </c>
      <c r="F265">
        <v>21742758</v>
      </c>
      <c r="G265" t="s">
        <v>430</v>
      </c>
      <c r="I265" s="1">
        <v>43550</v>
      </c>
      <c r="J265">
        <v>43580.999988425923</v>
      </c>
      <c r="K265" t="s">
        <v>1019</v>
      </c>
      <c r="L265" t="s">
        <v>65</v>
      </c>
      <c r="M265" t="s">
        <v>120</v>
      </c>
      <c r="N265" t="s">
        <v>121</v>
      </c>
      <c r="Q265" t="s">
        <v>70</v>
      </c>
      <c r="S265" t="s">
        <v>82</v>
      </c>
      <c r="T265" t="s">
        <v>1020</v>
      </c>
      <c r="U265">
        <v>1</v>
      </c>
      <c r="V265">
        <v>1</v>
      </c>
      <c r="W265">
        <v>0</v>
      </c>
      <c r="X265">
        <v>1</v>
      </c>
      <c r="Y265">
        <v>0</v>
      </c>
      <c r="Z265">
        <v>0</v>
      </c>
      <c r="AA265">
        <v>0</v>
      </c>
      <c r="AB265">
        <v>0</v>
      </c>
      <c r="AC265">
        <v>0</v>
      </c>
      <c r="AD265">
        <v>1</v>
      </c>
      <c r="AE265">
        <v>0</v>
      </c>
      <c r="AF265">
        <v>0</v>
      </c>
      <c r="AG265">
        <v>0</v>
      </c>
      <c r="AH265">
        <v>1</v>
      </c>
      <c r="AI265">
        <v>0</v>
      </c>
      <c r="AJ265">
        <v>0</v>
      </c>
      <c r="AK265">
        <v>0</v>
      </c>
      <c r="AL265">
        <v>0</v>
      </c>
      <c r="AM265">
        <v>0</v>
      </c>
      <c r="AN265">
        <v>0</v>
      </c>
      <c r="AO265">
        <v>0</v>
      </c>
      <c r="AP265">
        <v>0</v>
      </c>
      <c r="AQ265">
        <v>0</v>
      </c>
      <c r="AR265">
        <v>0</v>
      </c>
      <c r="AS265">
        <v>0</v>
      </c>
      <c r="AT265">
        <v>43550</v>
      </c>
      <c r="AU265">
        <v>43577</v>
      </c>
      <c r="AV265">
        <v>0</v>
      </c>
      <c r="AW265">
        <v>1</v>
      </c>
      <c r="AX265">
        <v>0</v>
      </c>
      <c r="AY265">
        <v>2019</v>
      </c>
      <c r="AZ265">
        <v>3</v>
      </c>
      <c r="BA265">
        <v>30</v>
      </c>
      <c r="BB265">
        <v>5</v>
      </c>
      <c r="BF265">
        <v>2019</v>
      </c>
      <c r="BG265" t="s">
        <v>104</v>
      </c>
      <c r="BH265" t="s">
        <v>9822</v>
      </c>
      <c r="BI265" t="s">
        <v>9782</v>
      </c>
      <c r="BJ265" t="s">
        <v>9795</v>
      </c>
    </row>
    <row r="266" spans="1:62" x14ac:dyDescent="0.35">
      <c r="A266">
        <v>38664969</v>
      </c>
      <c r="B266" t="s">
        <v>654</v>
      </c>
      <c r="C266" t="s">
        <v>75</v>
      </c>
      <c r="D266" t="s">
        <v>76</v>
      </c>
      <c r="E266" t="s">
        <v>747</v>
      </c>
      <c r="F266">
        <v>28935941</v>
      </c>
      <c r="I266" s="1">
        <v>43550</v>
      </c>
      <c r="J266">
        <v>43580.999988425923</v>
      </c>
      <c r="K266" t="s">
        <v>1021</v>
      </c>
      <c r="L266" t="s">
        <v>65</v>
      </c>
      <c r="M266" t="s">
        <v>120</v>
      </c>
      <c r="N266" t="s">
        <v>121</v>
      </c>
      <c r="O266" t="s">
        <v>465</v>
      </c>
      <c r="Q266" t="s">
        <v>102</v>
      </c>
      <c r="S266" t="s">
        <v>82</v>
      </c>
      <c r="T266" t="s">
        <v>1022</v>
      </c>
      <c r="U266">
        <v>1</v>
      </c>
      <c r="V266">
        <v>1</v>
      </c>
      <c r="W266">
        <v>0</v>
      </c>
      <c r="X266">
        <v>0</v>
      </c>
      <c r="Y266">
        <v>0</v>
      </c>
      <c r="Z266">
        <v>0</v>
      </c>
      <c r="AA266">
        <v>0</v>
      </c>
      <c r="AB266">
        <v>0</v>
      </c>
      <c r="AC266">
        <v>0</v>
      </c>
      <c r="AD266">
        <v>1</v>
      </c>
      <c r="AE266">
        <v>0</v>
      </c>
      <c r="AF266">
        <v>0</v>
      </c>
      <c r="AG266">
        <v>1</v>
      </c>
      <c r="AH266">
        <v>0</v>
      </c>
      <c r="AI266">
        <v>0</v>
      </c>
      <c r="AJ266">
        <v>0</v>
      </c>
      <c r="AK266">
        <v>0</v>
      </c>
      <c r="AL266">
        <v>0</v>
      </c>
      <c r="AM266">
        <v>0</v>
      </c>
      <c r="AN266">
        <v>0</v>
      </c>
      <c r="AO266">
        <v>0</v>
      </c>
      <c r="AP266">
        <v>0</v>
      </c>
      <c r="AQ266">
        <v>0</v>
      </c>
      <c r="AR266">
        <v>0</v>
      </c>
      <c r="AS266">
        <v>0</v>
      </c>
      <c r="AT266">
        <v>43550</v>
      </c>
      <c r="AU266">
        <v>43556</v>
      </c>
      <c r="AV266">
        <v>1</v>
      </c>
      <c r="AW266">
        <v>1</v>
      </c>
      <c r="AX266">
        <v>0</v>
      </c>
      <c r="AY266">
        <v>2019</v>
      </c>
      <c r="AZ266">
        <v>3</v>
      </c>
      <c r="BA266">
        <v>30</v>
      </c>
      <c r="BB266">
        <v>4</v>
      </c>
      <c r="BF266">
        <v>2019</v>
      </c>
      <c r="BG266" t="s">
        <v>73</v>
      </c>
      <c r="BH266" t="s">
        <v>9822</v>
      </c>
      <c r="BI266" t="s">
        <v>9782</v>
      </c>
      <c r="BJ266" t="s">
        <v>9795</v>
      </c>
    </row>
    <row r="267" spans="1:62" x14ac:dyDescent="0.35">
      <c r="A267">
        <v>38667725</v>
      </c>
      <c r="B267" t="s">
        <v>98</v>
      </c>
      <c r="C267" t="s">
        <v>75</v>
      </c>
      <c r="D267" t="s">
        <v>117</v>
      </c>
      <c r="E267" t="s">
        <v>150</v>
      </c>
      <c r="F267">
        <v>23607543</v>
      </c>
      <c r="I267" s="1">
        <v>43550</v>
      </c>
      <c r="J267">
        <v>43580.999988425923</v>
      </c>
      <c r="K267" t="s">
        <v>1023</v>
      </c>
      <c r="L267" t="s">
        <v>65</v>
      </c>
      <c r="M267" t="s">
        <v>120</v>
      </c>
      <c r="N267" t="s">
        <v>121</v>
      </c>
      <c r="O267" t="s">
        <v>168</v>
      </c>
      <c r="P267" t="s">
        <v>122</v>
      </c>
      <c r="Q267" t="s">
        <v>102</v>
      </c>
      <c r="S267" t="s">
        <v>71</v>
      </c>
      <c r="T267" t="s">
        <v>1024</v>
      </c>
      <c r="U267">
        <v>1</v>
      </c>
      <c r="V267">
        <v>1</v>
      </c>
      <c r="W267">
        <v>0</v>
      </c>
      <c r="X267">
        <v>0</v>
      </c>
      <c r="Y267">
        <v>0</v>
      </c>
      <c r="Z267">
        <v>0</v>
      </c>
      <c r="AA267">
        <v>0</v>
      </c>
      <c r="AB267">
        <v>0</v>
      </c>
      <c r="AC267">
        <v>0</v>
      </c>
      <c r="AD267">
        <v>1</v>
      </c>
      <c r="AE267">
        <v>0</v>
      </c>
      <c r="AF267">
        <v>1</v>
      </c>
      <c r="AG267">
        <v>1</v>
      </c>
      <c r="AH267">
        <v>0</v>
      </c>
      <c r="AI267">
        <v>0</v>
      </c>
      <c r="AJ267">
        <v>0</v>
      </c>
      <c r="AK267">
        <v>0</v>
      </c>
      <c r="AL267">
        <v>0</v>
      </c>
      <c r="AM267">
        <v>0</v>
      </c>
      <c r="AN267">
        <v>0</v>
      </c>
      <c r="AO267">
        <v>0</v>
      </c>
      <c r="AP267">
        <v>0</v>
      </c>
      <c r="AQ267">
        <v>0</v>
      </c>
      <c r="AR267">
        <v>0</v>
      </c>
      <c r="AS267">
        <v>0</v>
      </c>
      <c r="AT267">
        <v>43550</v>
      </c>
      <c r="AU267">
        <v>43580</v>
      </c>
      <c r="AV267">
        <v>1</v>
      </c>
      <c r="AW267">
        <v>1</v>
      </c>
      <c r="AX267">
        <v>0</v>
      </c>
      <c r="AY267">
        <v>2019</v>
      </c>
      <c r="AZ267">
        <v>3</v>
      </c>
      <c r="BA267">
        <v>30</v>
      </c>
      <c r="BB267">
        <v>5</v>
      </c>
      <c r="BF267">
        <v>2019</v>
      </c>
      <c r="BG267" t="s">
        <v>73</v>
      </c>
      <c r="BH267" t="s">
        <v>9822</v>
      </c>
      <c r="BI267" t="s">
        <v>9782</v>
      </c>
      <c r="BJ267" t="s">
        <v>9795</v>
      </c>
    </row>
    <row r="268" spans="1:62" x14ac:dyDescent="0.35">
      <c r="A268">
        <v>38675867</v>
      </c>
      <c r="B268" t="s">
        <v>98</v>
      </c>
      <c r="C268" t="s">
        <v>61</v>
      </c>
      <c r="D268" t="s">
        <v>125</v>
      </c>
      <c r="E268" t="s">
        <v>1025</v>
      </c>
      <c r="F268">
        <v>11692450</v>
      </c>
      <c r="G268" t="s">
        <v>1026</v>
      </c>
      <c r="I268" s="1">
        <v>43551</v>
      </c>
      <c r="J268">
        <v>43565.083333333343</v>
      </c>
      <c r="K268" t="s">
        <v>1027</v>
      </c>
      <c r="L268" t="s">
        <v>65</v>
      </c>
      <c r="M268" t="s">
        <v>152</v>
      </c>
      <c r="N268" t="s">
        <v>153</v>
      </c>
      <c r="O268" t="s">
        <v>154</v>
      </c>
      <c r="P268" t="s">
        <v>1028</v>
      </c>
      <c r="Q268" t="s">
        <v>70</v>
      </c>
      <c r="R268" t="s">
        <v>1029</v>
      </c>
      <c r="S268" t="s">
        <v>71</v>
      </c>
      <c r="T268" t="s">
        <v>1030</v>
      </c>
      <c r="U268">
        <v>0</v>
      </c>
      <c r="V268">
        <v>1</v>
      </c>
      <c r="W268">
        <v>0</v>
      </c>
      <c r="X268">
        <v>0</v>
      </c>
      <c r="Y268">
        <v>0</v>
      </c>
      <c r="Z268">
        <v>0</v>
      </c>
      <c r="AA268">
        <v>0</v>
      </c>
      <c r="AB268">
        <v>0</v>
      </c>
      <c r="AC268">
        <v>0</v>
      </c>
      <c r="AD268">
        <v>0</v>
      </c>
      <c r="AE268">
        <v>0</v>
      </c>
      <c r="AF268">
        <v>0</v>
      </c>
      <c r="AG268">
        <v>1</v>
      </c>
      <c r="AH268">
        <v>0</v>
      </c>
      <c r="AI268">
        <v>0</v>
      </c>
      <c r="AJ268">
        <v>0</v>
      </c>
      <c r="AK268">
        <v>0</v>
      </c>
      <c r="AL268">
        <v>0</v>
      </c>
      <c r="AM268">
        <v>0</v>
      </c>
      <c r="AN268">
        <v>0</v>
      </c>
      <c r="AO268">
        <v>0</v>
      </c>
      <c r="AP268">
        <v>0</v>
      </c>
      <c r="AQ268">
        <v>0</v>
      </c>
      <c r="AR268">
        <v>0</v>
      </c>
      <c r="AS268">
        <v>0</v>
      </c>
      <c r="AT268">
        <v>43551</v>
      </c>
      <c r="AU268">
        <v>43564</v>
      </c>
      <c r="AV268">
        <v>0</v>
      </c>
      <c r="AW268">
        <v>1</v>
      </c>
      <c r="AX268">
        <v>0</v>
      </c>
      <c r="AY268">
        <v>2019</v>
      </c>
      <c r="AZ268">
        <v>3</v>
      </c>
      <c r="BA268">
        <v>13</v>
      </c>
      <c r="BB268">
        <v>2</v>
      </c>
      <c r="BC268">
        <v>120176</v>
      </c>
      <c r="BD268">
        <v>120176</v>
      </c>
      <c r="BE268" t="s">
        <v>90</v>
      </c>
      <c r="BF268">
        <v>2019</v>
      </c>
      <c r="BG268" t="s">
        <v>104</v>
      </c>
      <c r="BH268" t="s">
        <v>59</v>
      </c>
      <c r="BI268" t="s">
        <v>9782</v>
      </c>
      <c r="BJ268" t="s">
        <v>9793</v>
      </c>
    </row>
    <row r="269" spans="1:62" x14ac:dyDescent="0.35">
      <c r="A269">
        <v>38676374</v>
      </c>
      <c r="B269" t="s">
        <v>98</v>
      </c>
      <c r="C269" t="s">
        <v>61</v>
      </c>
      <c r="D269" t="s">
        <v>125</v>
      </c>
      <c r="E269" t="s">
        <v>1031</v>
      </c>
      <c r="F269">
        <v>41239446</v>
      </c>
      <c r="I269" s="1">
        <v>43551</v>
      </c>
      <c r="J269">
        <v>43581.522858796299</v>
      </c>
      <c r="K269" t="s">
        <v>1032</v>
      </c>
      <c r="L269" t="s">
        <v>65</v>
      </c>
      <c r="M269" t="s">
        <v>120</v>
      </c>
      <c r="N269" t="s">
        <v>121</v>
      </c>
      <c r="O269" t="s">
        <v>168</v>
      </c>
      <c r="P269" t="s">
        <v>122</v>
      </c>
      <c r="Q269" t="s">
        <v>70</v>
      </c>
      <c r="S269" t="s">
        <v>71</v>
      </c>
      <c r="T269" t="s">
        <v>1033</v>
      </c>
      <c r="U269">
        <v>0</v>
      </c>
      <c r="V269">
        <v>1</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43551</v>
      </c>
      <c r="AU269">
        <v>43581</v>
      </c>
      <c r="AV269">
        <v>0</v>
      </c>
      <c r="AW269">
        <v>1</v>
      </c>
      <c r="AX269">
        <v>0</v>
      </c>
      <c r="AY269">
        <v>2019</v>
      </c>
      <c r="AZ269">
        <v>3</v>
      </c>
      <c r="BA269">
        <v>29</v>
      </c>
      <c r="BB269">
        <v>1</v>
      </c>
      <c r="BF269">
        <v>2019</v>
      </c>
      <c r="BG269" t="s">
        <v>104</v>
      </c>
      <c r="BH269" t="s">
        <v>9822</v>
      </c>
      <c r="BI269" t="s">
        <v>9782</v>
      </c>
      <c r="BJ269" t="s">
        <v>9793</v>
      </c>
    </row>
    <row r="270" spans="1:62" x14ac:dyDescent="0.35">
      <c r="A270">
        <v>38680411</v>
      </c>
      <c r="B270" t="s">
        <v>1034</v>
      </c>
      <c r="C270" t="s">
        <v>75</v>
      </c>
      <c r="D270" t="s">
        <v>236</v>
      </c>
      <c r="E270" t="s">
        <v>261</v>
      </c>
      <c r="F270">
        <v>22424905</v>
      </c>
      <c r="I270" s="1">
        <v>43551</v>
      </c>
      <c r="J270">
        <v>43581.999988425923</v>
      </c>
      <c r="K270" t="s">
        <v>1035</v>
      </c>
      <c r="L270" t="s">
        <v>65</v>
      </c>
      <c r="M270" t="s">
        <v>66</v>
      </c>
      <c r="N270" t="s">
        <v>67</v>
      </c>
      <c r="O270" t="s">
        <v>68</v>
      </c>
      <c r="P270" t="s">
        <v>69</v>
      </c>
      <c r="Q270" t="s">
        <v>70</v>
      </c>
      <c r="R270" t="s">
        <v>1036</v>
      </c>
      <c r="S270" t="s">
        <v>82</v>
      </c>
      <c r="T270" t="s">
        <v>1037</v>
      </c>
      <c r="U270">
        <v>1</v>
      </c>
      <c r="V270">
        <v>1</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43551</v>
      </c>
      <c r="AU270">
        <v>43581</v>
      </c>
      <c r="AV270">
        <v>1</v>
      </c>
      <c r="AW270">
        <v>1</v>
      </c>
      <c r="AX270">
        <v>0</v>
      </c>
      <c r="AY270">
        <v>2019</v>
      </c>
      <c r="AZ270">
        <v>3</v>
      </c>
      <c r="BA270">
        <v>30</v>
      </c>
      <c r="BB270">
        <v>2</v>
      </c>
      <c r="BC270">
        <v>150000</v>
      </c>
      <c r="BD270">
        <v>150000</v>
      </c>
      <c r="BE270" t="s">
        <v>90</v>
      </c>
      <c r="BF270">
        <v>2019</v>
      </c>
      <c r="BG270" t="s">
        <v>73</v>
      </c>
      <c r="BH270" t="s">
        <v>59</v>
      </c>
      <c r="BI270" t="s">
        <v>9782</v>
      </c>
      <c r="BJ270" t="s">
        <v>9793</v>
      </c>
    </row>
    <row r="271" spans="1:62" x14ac:dyDescent="0.35">
      <c r="A271">
        <v>38683694</v>
      </c>
      <c r="B271" t="s">
        <v>643</v>
      </c>
      <c r="C271" t="s">
        <v>92</v>
      </c>
      <c r="D271" t="s">
        <v>850</v>
      </c>
      <c r="E271" t="s">
        <v>112</v>
      </c>
      <c r="F271">
        <v>27705684</v>
      </c>
      <c r="I271" s="1">
        <v>43552</v>
      </c>
      <c r="J271">
        <v>43582.999988425923</v>
      </c>
      <c r="K271" t="s">
        <v>851</v>
      </c>
      <c r="L271" t="s">
        <v>65</v>
      </c>
      <c r="M271" t="s">
        <v>66</v>
      </c>
      <c r="N271" t="s">
        <v>67</v>
      </c>
      <c r="O271" t="s">
        <v>68</v>
      </c>
      <c r="P271" t="s">
        <v>69</v>
      </c>
      <c r="Q271" t="s">
        <v>70</v>
      </c>
      <c r="S271" t="s">
        <v>82</v>
      </c>
      <c r="T271" t="s">
        <v>1038</v>
      </c>
      <c r="U271">
        <v>0</v>
      </c>
      <c r="V271">
        <v>1</v>
      </c>
      <c r="W271">
        <v>0</v>
      </c>
      <c r="X271">
        <v>1</v>
      </c>
      <c r="Y271">
        <v>0</v>
      </c>
      <c r="Z271">
        <v>0</v>
      </c>
      <c r="AA271">
        <v>0</v>
      </c>
      <c r="AB271">
        <v>0</v>
      </c>
      <c r="AC271">
        <v>1</v>
      </c>
      <c r="AD271">
        <v>0</v>
      </c>
      <c r="AE271">
        <v>0</v>
      </c>
      <c r="AF271">
        <v>0</v>
      </c>
      <c r="AG271">
        <v>0</v>
      </c>
      <c r="AH271">
        <v>0</v>
      </c>
      <c r="AI271">
        <v>0</v>
      </c>
      <c r="AJ271">
        <v>0</v>
      </c>
      <c r="AK271">
        <v>0</v>
      </c>
      <c r="AL271">
        <v>0</v>
      </c>
      <c r="AM271">
        <v>0</v>
      </c>
      <c r="AN271">
        <v>0</v>
      </c>
      <c r="AO271">
        <v>0</v>
      </c>
      <c r="AP271">
        <v>0</v>
      </c>
      <c r="AQ271">
        <v>0</v>
      </c>
      <c r="AR271">
        <v>0</v>
      </c>
      <c r="AS271">
        <v>0</v>
      </c>
      <c r="AT271">
        <v>43552</v>
      </c>
      <c r="AU271">
        <v>43582</v>
      </c>
      <c r="AV271">
        <v>1</v>
      </c>
      <c r="AW271">
        <v>1</v>
      </c>
      <c r="AX271">
        <v>0</v>
      </c>
      <c r="AY271">
        <v>2019</v>
      </c>
      <c r="AZ271">
        <v>3</v>
      </c>
      <c r="BA271">
        <v>30</v>
      </c>
      <c r="BB271">
        <v>3</v>
      </c>
      <c r="BF271">
        <v>2019</v>
      </c>
      <c r="BG271" t="s">
        <v>73</v>
      </c>
      <c r="BH271" t="s">
        <v>9822</v>
      </c>
      <c r="BI271" t="s">
        <v>9782</v>
      </c>
      <c r="BJ271" t="s">
        <v>9796</v>
      </c>
    </row>
    <row r="272" spans="1:62" x14ac:dyDescent="0.35">
      <c r="A272">
        <v>38686065</v>
      </c>
      <c r="B272" t="s">
        <v>1039</v>
      </c>
      <c r="C272" t="s">
        <v>61</v>
      </c>
      <c r="D272" t="s">
        <v>125</v>
      </c>
      <c r="E272" t="s">
        <v>1040</v>
      </c>
      <c r="F272">
        <v>41465542</v>
      </c>
      <c r="I272" s="1">
        <v>43552</v>
      </c>
      <c r="J272">
        <v>43582</v>
      </c>
      <c r="K272" t="s">
        <v>1041</v>
      </c>
      <c r="L272" t="s">
        <v>65</v>
      </c>
      <c r="M272" t="s">
        <v>120</v>
      </c>
      <c r="N272" t="s">
        <v>121</v>
      </c>
      <c r="O272" t="s">
        <v>168</v>
      </c>
      <c r="P272" t="s">
        <v>122</v>
      </c>
      <c r="Q272" t="s">
        <v>1042</v>
      </c>
      <c r="R272" t="s">
        <v>1043</v>
      </c>
      <c r="S272" t="s">
        <v>71</v>
      </c>
      <c r="T272" t="s">
        <v>1044</v>
      </c>
      <c r="U272">
        <v>0</v>
      </c>
      <c r="V272">
        <v>0</v>
      </c>
      <c r="W272">
        <v>0</v>
      </c>
      <c r="X272">
        <v>1</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43552</v>
      </c>
      <c r="AU272">
        <v>43581</v>
      </c>
      <c r="AV272">
        <v>0</v>
      </c>
      <c r="AW272">
        <v>1</v>
      </c>
      <c r="AX272">
        <v>0</v>
      </c>
      <c r="AY272">
        <v>2019</v>
      </c>
      <c r="AZ272">
        <v>3</v>
      </c>
      <c r="BA272">
        <v>29</v>
      </c>
      <c r="BB272">
        <v>1</v>
      </c>
      <c r="BC272">
        <v>100000</v>
      </c>
      <c r="BD272">
        <v>149999</v>
      </c>
      <c r="BE272" t="s">
        <v>90</v>
      </c>
      <c r="BF272">
        <v>2019</v>
      </c>
      <c r="BG272" t="s">
        <v>104</v>
      </c>
      <c r="BH272" t="s">
        <v>59</v>
      </c>
      <c r="BI272" t="s">
        <v>9782</v>
      </c>
      <c r="BJ272" t="s">
        <v>9796</v>
      </c>
    </row>
    <row r="273" spans="1:62" x14ac:dyDescent="0.35">
      <c r="A273">
        <v>38687490</v>
      </c>
      <c r="B273" t="s">
        <v>98</v>
      </c>
      <c r="C273" t="s">
        <v>61</v>
      </c>
      <c r="D273" t="s">
        <v>125</v>
      </c>
      <c r="E273" t="s">
        <v>573</v>
      </c>
      <c r="F273">
        <v>21469508</v>
      </c>
      <c r="I273" s="1">
        <v>43552</v>
      </c>
      <c r="J273">
        <v>43582.999988425923</v>
      </c>
      <c r="K273" t="s">
        <v>841</v>
      </c>
      <c r="L273" t="s">
        <v>65</v>
      </c>
      <c r="M273" t="s">
        <v>197</v>
      </c>
      <c r="N273" t="s">
        <v>198</v>
      </c>
      <c r="O273" t="s">
        <v>168</v>
      </c>
      <c r="P273" t="s">
        <v>199</v>
      </c>
      <c r="Q273" t="s">
        <v>102</v>
      </c>
      <c r="S273" t="s">
        <v>82</v>
      </c>
      <c r="T273" t="s">
        <v>1045</v>
      </c>
      <c r="U273">
        <v>1</v>
      </c>
      <c r="V273">
        <v>1</v>
      </c>
      <c r="W273">
        <v>0</v>
      </c>
      <c r="X273">
        <v>1</v>
      </c>
      <c r="Y273">
        <v>0</v>
      </c>
      <c r="Z273">
        <v>0</v>
      </c>
      <c r="AA273">
        <v>0</v>
      </c>
      <c r="AB273">
        <v>0</v>
      </c>
      <c r="AC273">
        <v>1</v>
      </c>
      <c r="AD273">
        <v>0</v>
      </c>
      <c r="AE273">
        <v>0</v>
      </c>
      <c r="AF273">
        <v>0</v>
      </c>
      <c r="AG273">
        <v>0</v>
      </c>
      <c r="AH273">
        <v>0</v>
      </c>
      <c r="AI273">
        <v>0</v>
      </c>
      <c r="AJ273">
        <v>0</v>
      </c>
      <c r="AK273">
        <v>0</v>
      </c>
      <c r="AL273">
        <v>0</v>
      </c>
      <c r="AM273">
        <v>0</v>
      </c>
      <c r="AN273">
        <v>0</v>
      </c>
      <c r="AO273">
        <v>0</v>
      </c>
      <c r="AP273">
        <v>0</v>
      </c>
      <c r="AQ273">
        <v>0</v>
      </c>
      <c r="AR273">
        <v>0</v>
      </c>
      <c r="AS273">
        <v>0</v>
      </c>
      <c r="AT273">
        <v>43552</v>
      </c>
      <c r="AU273">
        <v>43557</v>
      </c>
      <c r="AV273">
        <v>1</v>
      </c>
      <c r="AW273">
        <v>1</v>
      </c>
      <c r="AX273">
        <v>0</v>
      </c>
      <c r="AY273">
        <v>2019</v>
      </c>
      <c r="AZ273">
        <v>3</v>
      </c>
      <c r="BA273">
        <v>30</v>
      </c>
      <c r="BB273">
        <v>4</v>
      </c>
      <c r="BF273">
        <v>2019</v>
      </c>
      <c r="BG273" t="s">
        <v>73</v>
      </c>
      <c r="BH273" t="s">
        <v>9822</v>
      </c>
      <c r="BI273" t="s">
        <v>9782</v>
      </c>
      <c r="BJ273" t="s">
        <v>9796</v>
      </c>
    </row>
    <row r="274" spans="1:62" x14ac:dyDescent="0.35">
      <c r="A274">
        <v>38687491</v>
      </c>
      <c r="B274" t="s">
        <v>98</v>
      </c>
      <c r="C274" t="s">
        <v>192</v>
      </c>
      <c r="D274" t="s">
        <v>107</v>
      </c>
      <c r="E274" t="s">
        <v>573</v>
      </c>
      <c r="F274">
        <v>21469508</v>
      </c>
      <c r="I274" s="1">
        <v>43552</v>
      </c>
      <c r="J274">
        <v>43582.999988425923</v>
      </c>
      <c r="K274" t="s">
        <v>841</v>
      </c>
      <c r="L274" t="s">
        <v>65</v>
      </c>
      <c r="M274" t="s">
        <v>197</v>
      </c>
      <c r="N274" t="s">
        <v>198</v>
      </c>
      <c r="O274" t="s">
        <v>168</v>
      </c>
      <c r="P274" t="s">
        <v>199</v>
      </c>
      <c r="Q274" t="s">
        <v>102</v>
      </c>
      <c r="S274" t="s">
        <v>82</v>
      </c>
      <c r="T274" t="s">
        <v>1046</v>
      </c>
      <c r="U274">
        <v>1</v>
      </c>
      <c r="V274">
        <v>1</v>
      </c>
      <c r="W274">
        <v>0</v>
      </c>
      <c r="X274">
        <v>1</v>
      </c>
      <c r="Y274">
        <v>0</v>
      </c>
      <c r="Z274">
        <v>0</v>
      </c>
      <c r="AA274">
        <v>0</v>
      </c>
      <c r="AB274">
        <v>0</v>
      </c>
      <c r="AC274">
        <v>1</v>
      </c>
      <c r="AD274">
        <v>0</v>
      </c>
      <c r="AE274">
        <v>0</v>
      </c>
      <c r="AF274">
        <v>0</v>
      </c>
      <c r="AG274">
        <v>0</v>
      </c>
      <c r="AH274">
        <v>0</v>
      </c>
      <c r="AI274">
        <v>0</v>
      </c>
      <c r="AJ274">
        <v>0</v>
      </c>
      <c r="AK274">
        <v>0</v>
      </c>
      <c r="AL274">
        <v>0</v>
      </c>
      <c r="AM274">
        <v>0</v>
      </c>
      <c r="AN274">
        <v>0</v>
      </c>
      <c r="AO274">
        <v>0</v>
      </c>
      <c r="AP274">
        <v>0</v>
      </c>
      <c r="AQ274">
        <v>0</v>
      </c>
      <c r="AR274">
        <v>0</v>
      </c>
      <c r="AS274">
        <v>0</v>
      </c>
      <c r="AT274">
        <v>43552</v>
      </c>
      <c r="AU274">
        <v>43557</v>
      </c>
      <c r="AV274">
        <v>1</v>
      </c>
      <c r="AW274">
        <v>1</v>
      </c>
      <c r="AX274">
        <v>0</v>
      </c>
      <c r="AY274">
        <v>2019</v>
      </c>
      <c r="AZ274">
        <v>3</v>
      </c>
      <c r="BA274">
        <v>30</v>
      </c>
      <c r="BB274">
        <v>4</v>
      </c>
      <c r="BF274">
        <v>2019</v>
      </c>
      <c r="BG274" t="s">
        <v>73</v>
      </c>
      <c r="BH274" t="s">
        <v>9822</v>
      </c>
      <c r="BI274" t="s">
        <v>9782</v>
      </c>
      <c r="BJ274" t="s">
        <v>9796</v>
      </c>
    </row>
    <row r="275" spans="1:62" x14ac:dyDescent="0.35">
      <c r="A275">
        <v>38688485</v>
      </c>
      <c r="B275" t="s">
        <v>1047</v>
      </c>
      <c r="C275" t="s">
        <v>75</v>
      </c>
      <c r="D275" t="s">
        <v>159</v>
      </c>
      <c r="E275" t="s">
        <v>1048</v>
      </c>
      <c r="F275">
        <v>39202174</v>
      </c>
      <c r="I275" s="1">
        <v>43552</v>
      </c>
      <c r="J275">
        <v>43582.614155092589</v>
      </c>
      <c r="K275" t="s">
        <v>1049</v>
      </c>
      <c r="L275" t="s">
        <v>65</v>
      </c>
      <c r="M275" t="s">
        <v>120</v>
      </c>
      <c r="N275" t="s">
        <v>121</v>
      </c>
      <c r="O275" t="s">
        <v>168</v>
      </c>
      <c r="P275" t="s">
        <v>122</v>
      </c>
      <c r="Q275" t="s">
        <v>102</v>
      </c>
      <c r="S275" t="s">
        <v>71</v>
      </c>
      <c r="T275" t="s">
        <v>1050</v>
      </c>
      <c r="U275">
        <v>1</v>
      </c>
      <c r="V275">
        <v>1</v>
      </c>
      <c r="W275">
        <v>0</v>
      </c>
      <c r="X275">
        <v>0</v>
      </c>
      <c r="Y275">
        <v>0</v>
      </c>
      <c r="Z275">
        <v>0</v>
      </c>
      <c r="AA275">
        <v>0</v>
      </c>
      <c r="AB275">
        <v>0</v>
      </c>
      <c r="AC275">
        <v>0</v>
      </c>
      <c r="AD275">
        <v>1</v>
      </c>
      <c r="AE275">
        <v>0</v>
      </c>
      <c r="AF275">
        <v>0</v>
      </c>
      <c r="AG275">
        <v>1</v>
      </c>
      <c r="AH275">
        <v>0</v>
      </c>
      <c r="AI275">
        <v>0</v>
      </c>
      <c r="AJ275">
        <v>0</v>
      </c>
      <c r="AK275">
        <v>0</v>
      </c>
      <c r="AL275">
        <v>0</v>
      </c>
      <c r="AM275">
        <v>0</v>
      </c>
      <c r="AN275">
        <v>0</v>
      </c>
      <c r="AO275">
        <v>0</v>
      </c>
      <c r="AP275">
        <v>0</v>
      </c>
      <c r="AQ275">
        <v>0</v>
      </c>
      <c r="AR275">
        <v>0</v>
      </c>
      <c r="AS275">
        <v>0</v>
      </c>
      <c r="AT275">
        <v>43552</v>
      </c>
      <c r="AU275">
        <v>43582</v>
      </c>
      <c r="AV275">
        <v>0</v>
      </c>
      <c r="AW275">
        <v>1</v>
      </c>
      <c r="AX275">
        <v>0</v>
      </c>
      <c r="AY275">
        <v>2019</v>
      </c>
      <c r="AZ275">
        <v>3</v>
      </c>
      <c r="BA275">
        <v>29</v>
      </c>
      <c r="BB275">
        <v>4</v>
      </c>
      <c r="BF275">
        <v>2019</v>
      </c>
      <c r="BG275" t="s">
        <v>104</v>
      </c>
      <c r="BH275" t="s">
        <v>9822</v>
      </c>
      <c r="BI275" t="s">
        <v>9782</v>
      </c>
      <c r="BJ275" t="s">
        <v>9796</v>
      </c>
    </row>
    <row r="276" spans="1:62" x14ac:dyDescent="0.35">
      <c r="A276">
        <v>38689890</v>
      </c>
      <c r="B276" t="s">
        <v>98</v>
      </c>
      <c r="C276" t="s">
        <v>75</v>
      </c>
      <c r="D276" t="s">
        <v>76</v>
      </c>
      <c r="E276" t="s">
        <v>1051</v>
      </c>
      <c r="F276">
        <v>10353999</v>
      </c>
      <c r="I276" s="1">
        <v>43552</v>
      </c>
      <c r="J276">
        <v>43582.999988425923</v>
      </c>
      <c r="K276" t="s">
        <v>1052</v>
      </c>
      <c r="L276" t="s">
        <v>65</v>
      </c>
      <c r="M276" t="s">
        <v>120</v>
      </c>
      <c r="N276" t="s">
        <v>121</v>
      </c>
      <c r="O276" t="s">
        <v>168</v>
      </c>
      <c r="P276" t="s">
        <v>122</v>
      </c>
      <c r="Q276" t="s">
        <v>102</v>
      </c>
      <c r="S276" t="s">
        <v>71</v>
      </c>
      <c r="T276" t="s">
        <v>1053</v>
      </c>
      <c r="U276">
        <v>0</v>
      </c>
      <c r="V276">
        <v>1</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43552</v>
      </c>
      <c r="AU276">
        <v>43580</v>
      </c>
      <c r="AV276">
        <v>1</v>
      </c>
      <c r="AW276">
        <v>1</v>
      </c>
      <c r="AX276">
        <v>0</v>
      </c>
      <c r="AY276">
        <v>2019</v>
      </c>
      <c r="AZ276">
        <v>3</v>
      </c>
      <c r="BA276">
        <v>30</v>
      </c>
      <c r="BB276">
        <v>1</v>
      </c>
      <c r="BF276">
        <v>2019</v>
      </c>
      <c r="BG276" t="s">
        <v>73</v>
      </c>
      <c r="BH276" t="s">
        <v>9822</v>
      </c>
      <c r="BI276" t="s">
        <v>9782</v>
      </c>
      <c r="BJ276" t="s">
        <v>9796</v>
      </c>
    </row>
    <row r="277" spans="1:62" x14ac:dyDescent="0.35">
      <c r="A277">
        <v>38692371</v>
      </c>
      <c r="B277" t="s">
        <v>116</v>
      </c>
      <c r="C277" t="s">
        <v>75</v>
      </c>
      <c r="D277" t="s">
        <v>76</v>
      </c>
      <c r="E277" t="s">
        <v>1054</v>
      </c>
      <c r="F277">
        <v>34554680</v>
      </c>
      <c r="I277" s="1">
        <v>43553</v>
      </c>
      <c r="J277">
        <v>43569.083333333343</v>
      </c>
      <c r="K277" t="s">
        <v>1055</v>
      </c>
      <c r="L277" t="s">
        <v>65</v>
      </c>
      <c r="M277" t="s">
        <v>120</v>
      </c>
      <c r="N277" t="s">
        <v>121</v>
      </c>
      <c r="Q277" t="s">
        <v>70</v>
      </c>
      <c r="R277" t="s">
        <v>1056</v>
      </c>
      <c r="S277" t="s">
        <v>71</v>
      </c>
      <c r="T277" t="s">
        <v>1057</v>
      </c>
      <c r="U277">
        <v>1</v>
      </c>
      <c r="V277">
        <v>1</v>
      </c>
      <c r="W277">
        <v>0</v>
      </c>
      <c r="X277">
        <v>1</v>
      </c>
      <c r="Y277">
        <v>0</v>
      </c>
      <c r="Z277">
        <v>0</v>
      </c>
      <c r="AA277">
        <v>0</v>
      </c>
      <c r="AB277">
        <v>0</v>
      </c>
      <c r="AC277">
        <v>0</v>
      </c>
      <c r="AD277">
        <v>1</v>
      </c>
      <c r="AE277">
        <v>0</v>
      </c>
      <c r="AF277">
        <v>0</v>
      </c>
      <c r="AG277">
        <v>0</v>
      </c>
      <c r="AH277">
        <v>0</v>
      </c>
      <c r="AI277">
        <v>0</v>
      </c>
      <c r="AJ277">
        <v>0</v>
      </c>
      <c r="AK277">
        <v>0</v>
      </c>
      <c r="AL277">
        <v>0</v>
      </c>
      <c r="AM277">
        <v>0</v>
      </c>
      <c r="AN277">
        <v>0</v>
      </c>
      <c r="AO277">
        <v>0</v>
      </c>
      <c r="AP277">
        <v>0</v>
      </c>
      <c r="AQ277">
        <v>0</v>
      </c>
      <c r="AR277">
        <v>0</v>
      </c>
      <c r="AS277">
        <v>0</v>
      </c>
      <c r="AT277">
        <v>43552</v>
      </c>
      <c r="AU277">
        <v>43568</v>
      </c>
      <c r="AV277">
        <v>0</v>
      </c>
      <c r="AW277">
        <v>1</v>
      </c>
      <c r="AX277">
        <v>0</v>
      </c>
      <c r="AY277">
        <v>2019</v>
      </c>
      <c r="AZ277">
        <v>3</v>
      </c>
      <c r="BA277">
        <v>15</v>
      </c>
      <c r="BB277">
        <v>4</v>
      </c>
      <c r="BC277">
        <v>105022</v>
      </c>
      <c r="BD277">
        <v>119558</v>
      </c>
      <c r="BE277" t="s">
        <v>90</v>
      </c>
      <c r="BF277">
        <v>2019</v>
      </c>
      <c r="BG277" t="s">
        <v>104</v>
      </c>
      <c r="BH277" t="s">
        <v>59</v>
      </c>
      <c r="BI277" t="s">
        <v>9782</v>
      </c>
      <c r="BJ277" t="s">
        <v>9797</v>
      </c>
    </row>
    <row r="278" spans="1:62" x14ac:dyDescent="0.35">
      <c r="A278">
        <v>38693720</v>
      </c>
      <c r="B278" t="s">
        <v>98</v>
      </c>
      <c r="C278" t="s">
        <v>61</v>
      </c>
      <c r="D278" t="s">
        <v>125</v>
      </c>
      <c r="E278" t="s">
        <v>1058</v>
      </c>
      <c r="F278">
        <v>24219004</v>
      </c>
      <c r="I278" s="1">
        <v>43553</v>
      </c>
      <c r="J278">
        <v>43583.999988425923</v>
      </c>
      <c r="K278" t="s">
        <v>1059</v>
      </c>
      <c r="L278" t="s">
        <v>65</v>
      </c>
      <c r="M278" t="s">
        <v>66</v>
      </c>
      <c r="N278" t="s">
        <v>67</v>
      </c>
      <c r="Q278" t="s">
        <v>70</v>
      </c>
      <c r="R278" t="s">
        <v>1060</v>
      </c>
      <c r="S278" t="s">
        <v>82</v>
      </c>
      <c r="T278" t="s">
        <v>1061</v>
      </c>
      <c r="U278">
        <v>1</v>
      </c>
      <c r="V278">
        <v>1</v>
      </c>
      <c r="W278">
        <v>0</v>
      </c>
      <c r="X278">
        <v>1</v>
      </c>
      <c r="Y278">
        <v>0</v>
      </c>
      <c r="Z278">
        <v>0</v>
      </c>
      <c r="AA278">
        <v>0</v>
      </c>
      <c r="AB278">
        <v>0</v>
      </c>
      <c r="AC278">
        <v>0</v>
      </c>
      <c r="AD278">
        <v>1</v>
      </c>
      <c r="AE278">
        <v>0</v>
      </c>
      <c r="AF278">
        <v>0</v>
      </c>
      <c r="AG278">
        <v>1</v>
      </c>
      <c r="AH278">
        <v>0</v>
      </c>
      <c r="AI278">
        <v>0</v>
      </c>
      <c r="AJ278">
        <v>0</v>
      </c>
      <c r="AK278">
        <v>0</v>
      </c>
      <c r="AL278">
        <v>0</v>
      </c>
      <c r="AM278">
        <v>0</v>
      </c>
      <c r="AN278">
        <v>0</v>
      </c>
      <c r="AO278">
        <v>0</v>
      </c>
      <c r="AP278">
        <v>0</v>
      </c>
      <c r="AQ278">
        <v>0</v>
      </c>
      <c r="AR278">
        <v>0</v>
      </c>
      <c r="AS278">
        <v>0</v>
      </c>
      <c r="AT278">
        <v>43552</v>
      </c>
      <c r="AU278">
        <v>43583</v>
      </c>
      <c r="AV278">
        <v>1</v>
      </c>
      <c r="AW278">
        <v>1</v>
      </c>
      <c r="AX278">
        <v>0</v>
      </c>
      <c r="AY278">
        <v>2019</v>
      </c>
      <c r="AZ278">
        <v>3</v>
      </c>
      <c r="BA278">
        <v>30</v>
      </c>
      <c r="BB278">
        <v>5</v>
      </c>
      <c r="BC278">
        <v>130000</v>
      </c>
      <c r="BD278">
        <v>160000</v>
      </c>
      <c r="BE278" t="s">
        <v>90</v>
      </c>
      <c r="BF278">
        <v>2019</v>
      </c>
      <c r="BG278" t="s">
        <v>73</v>
      </c>
      <c r="BH278" t="s">
        <v>59</v>
      </c>
      <c r="BI278" t="s">
        <v>9782</v>
      </c>
      <c r="BJ278" t="s">
        <v>9797</v>
      </c>
    </row>
    <row r="279" spans="1:62" x14ac:dyDescent="0.35">
      <c r="A279">
        <v>38700507</v>
      </c>
      <c r="B279" t="s">
        <v>1062</v>
      </c>
      <c r="C279" t="s">
        <v>75</v>
      </c>
      <c r="D279" t="s">
        <v>76</v>
      </c>
      <c r="E279" t="s">
        <v>495</v>
      </c>
      <c r="F279">
        <v>33085931</v>
      </c>
      <c r="I279" s="1">
        <v>43553</v>
      </c>
      <c r="J279">
        <v>43583.999988425923</v>
      </c>
      <c r="K279" t="s">
        <v>1063</v>
      </c>
      <c r="L279" t="s">
        <v>65</v>
      </c>
      <c r="M279" t="s">
        <v>519</v>
      </c>
      <c r="N279" t="s">
        <v>520</v>
      </c>
      <c r="Q279" t="s">
        <v>102</v>
      </c>
      <c r="S279" t="s">
        <v>71</v>
      </c>
      <c r="T279" t="s">
        <v>1064</v>
      </c>
      <c r="U279">
        <v>1</v>
      </c>
      <c r="V279">
        <v>1</v>
      </c>
      <c r="W279">
        <v>0</v>
      </c>
      <c r="X279">
        <v>1</v>
      </c>
      <c r="Y279">
        <v>0</v>
      </c>
      <c r="Z279">
        <v>0</v>
      </c>
      <c r="AA279">
        <v>0</v>
      </c>
      <c r="AB279">
        <v>0</v>
      </c>
      <c r="AC279">
        <v>0</v>
      </c>
      <c r="AD279">
        <v>1</v>
      </c>
      <c r="AE279">
        <v>0</v>
      </c>
      <c r="AF279">
        <v>0</v>
      </c>
      <c r="AG279">
        <v>0</v>
      </c>
      <c r="AH279">
        <v>0</v>
      </c>
      <c r="AI279">
        <v>0</v>
      </c>
      <c r="AJ279">
        <v>0</v>
      </c>
      <c r="AK279">
        <v>0</v>
      </c>
      <c r="AL279">
        <v>0</v>
      </c>
      <c r="AM279">
        <v>0</v>
      </c>
      <c r="AN279">
        <v>0</v>
      </c>
      <c r="AO279">
        <v>0</v>
      </c>
      <c r="AP279">
        <v>0</v>
      </c>
      <c r="AQ279">
        <v>0</v>
      </c>
      <c r="AR279">
        <v>0</v>
      </c>
      <c r="AS279">
        <v>0</v>
      </c>
      <c r="AT279">
        <v>43553</v>
      </c>
      <c r="AU279">
        <v>43581</v>
      </c>
      <c r="AV279">
        <v>1</v>
      </c>
      <c r="AW279">
        <v>1</v>
      </c>
      <c r="AX279">
        <v>0</v>
      </c>
      <c r="AY279">
        <v>2019</v>
      </c>
      <c r="AZ279">
        <v>3</v>
      </c>
      <c r="BA279">
        <v>30</v>
      </c>
      <c r="BB279">
        <v>4</v>
      </c>
      <c r="BF279">
        <v>2019</v>
      </c>
      <c r="BG279" t="s">
        <v>73</v>
      </c>
      <c r="BH279" t="s">
        <v>9822</v>
      </c>
      <c r="BI279" t="s">
        <v>9782</v>
      </c>
      <c r="BJ279" t="s">
        <v>9797</v>
      </c>
    </row>
    <row r="280" spans="1:62" x14ac:dyDescent="0.35">
      <c r="A280">
        <v>38702873</v>
      </c>
      <c r="B280" t="s">
        <v>98</v>
      </c>
      <c r="C280" t="s">
        <v>75</v>
      </c>
      <c r="D280" t="s">
        <v>159</v>
      </c>
      <c r="E280" t="s">
        <v>1065</v>
      </c>
      <c r="F280">
        <v>23094039</v>
      </c>
      <c r="I280" s="1">
        <v>43554</v>
      </c>
      <c r="J280">
        <v>43584.244768518518</v>
      </c>
      <c r="K280" t="s">
        <v>1066</v>
      </c>
      <c r="L280" t="s">
        <v>65</v>
      </c>
      <c r="M280" t="s">
        <v>66</v>
      </c>
      <c r="N280" t="s">
        <v>67</v>
      </c>
      <c r="O280" t="s">
        <v>68</v>
      </c>
      <c r="P280" t="s">
        <v>69</v>
      </c>
      <c r="Q280" t="s">
        <v>102</v>
      </c>
      <c r="S280" t="s">
        <v>82</v>
      </c>
      <c r="T280" t="s">
        <v>1067</v>
      </c>
      <c r="U280">
        <v>1</v>
      </c>
      <c r="V280">
        <v>1</v>
      </c>
      <c r="W280">
        <v>0</v>
      </c>
      <c r="X280">
        <v>0</v>
      </c>
      <c r="Y280">
        <v>0</v>
      </c>
      <c r="Z280">
        <v>0</v>
      </c>
      <c r="AA280">
        <v>0</v>
      </c>
      <c r="AB280">
        <v>0</v>
      </c>
      <c r="AC280">
        <v>0</v>
      </c>
      <c r="AD280">
        <v>1</v>
      </c>
      <c r="AE280">
        <v>0</v>
      </c>
      <c r="AF280">
        <v>0</v>
      </c>
      <c r="AG280">
        <v>1</v>
      </c>
      <c r="AH280">
        <v>0</v>
      </c>
      <c r="AI280">
        <v>0</v>
      </c>
      <c r="AJ280">
        <v>0</v>
      </c>
      <c r="AK280">
        <v>0</v>
      </c>
      <c r="AL280">
        <v>0</v>
      </c>
      <c r="AM280">
        <v>0</v>
      </c>
      <c r="AN280">
        <v>0</v>
      </c>
      <c r="AO280">
        <v>0</v>
      </c>
      <c r="AP280">
        <v>0</v>
      </c>
      <c r="AQ280">
        <v>0</v>
      </c>
      <c r="AR280">
        <v>0</v>
      </c>
      <c r="AS280">
        <v>0</v>
      </c>
      <c r="AT280">
        <v>43553</v>
      </c>
      <c r="AU280">
        <v>43557</v>
      </c>
      <c r="AV280">
        <v>1</v>
      </c>
      <c r="AW280">
        <v>1</v>
      </c>
      <c r="AX280">
        <v>0</v>
      </c>
      <c r="AY280">
        <v>2019</v>
      </c>
      <c r="AZ280">
        <v>3</v>
      </c>
      <c r="BA280">
        <v>29</v>
      </c>
      <c r="BB280">
        <v>4</v>
      </c>
      <c r="BF280">
        <v>2019</v>
      </c>
      <c r="BG280" t="s">
        <v>73</v>
      </c>
      <c r="BH280" t="s">
        <v>9822</v>
      </c>
      <c r="BI280" t="s">
        <v>9782</v>
      </c>
      <c r="BJ280" t="s">
        <v>9798</v>
      </c>
    </row>
    <row r="281" spans="1:62" x14ac:dyDescent="0.35">
      <c r="A281">
        <v>38702874</v>
      </c>
      <c r="B281" t="s">
        <v>116</v>
      </c>
      <c r="C281" t="s">
        <v>61</v>
      </c>
      <c r="D281" t="s">
        <v>125</v>
      </c>
      <c r="E281" t="s">
        <v>1065</v>
      </c>
      <c r="F281">
        <v>23094039</v>
      </c>
      <c r="I281" s="1">
        <v>43554</v>
      </c>
      <c r="J281">
        <v>43584.246724537043</v>
      </c>
      <c r="K281" t="s">
        <v>1066</v>
      </c>
      <c r="L281" t="s">
        <v>65</v>
      </c>
      <c r="M281" t="s">
        <v>66</v>
      </c>
      <c r="N281" t="s">
        <v>67</v>
      </c>
      <c r="O281" t="s">
        <v>68</v>
      </c>
      <c r="P281" t="s">
        <v>69</v>
      </c>
      <c r="Q281" t="s">
        <v>102</v>
      </c>
      <c r="S281" t="s">
        <v>82</v>
      </c>
      <c r="T281" t="s">
        <v>1068</v>
      </c>
      <c r="U281">
        <v>1</v>
      </c>
      <c r="V281">
        <v>1</v>
      </c>
      <c r="W281">
        <v>0</v>
      </c>
      <c r="X281">
        <v>0</v>
      </c>
      <c r="Y281">
        <v>0</v>
      </c>
      <c r="Z281">
        <v>0</v>
      </c>
      <c r="AA281">
        <v>0</v>
      </c>
      <c r="AB281">
        <v>0</v>
      </c>
      <c r="AC281">
        <v>0</v>
      </c>
      <c r="AD281">
        <v>1</v>
      </c>
      <c r="AE281">
        <v>0</v>
      </c>
      <c r="AF281">
        <v>0</v>
      </c>
      <c r="AG281">
        <v>1</v>
      </c>
      <c r="AH281">
        <v>0</v>
      </c>
      <c r="AI281">
        <v>0</v>
      </c>
      <c r="AJ281">
        <v>0</v>
      </c>
      <c r="AK281">
        <v>0</v>
      </c>
      <c r="AL281">
        <v>0</v>
      </c>
      <c r="AM281">
        <v>0</v>
      </c>
      <c r="AN281">
        <v>0</v>
      </c>
      <c r="AO281">
        <v>0</v>
      </c>
      <c r="AP281">
        <v>0</v>
      </c>
      <c r="AQ281">
        <v>0</v>
      </c>
      <c r="AR281">
        <v>0</v>
      </c>
      <c r="AS281">
        <v>0</v>
      </c>
      <c r="AT281">
        <v>43553</v>
      </c>
      <c r="AU281">
        <v>43557</v>
      </c>
      <c r="AV281">
        <v>1</v>
      </c>
      <c r="AW281">
        <v>1</v>
      </c>
      <c r="AX281">
        <v>0</v>
      </c>
      <c r="AY281">
        <v>2019</v>
      </c>
      <c r="AZ281">
        <v>3</v>
      </c>
      <c r="BA281">
        <v>29</v>
      </c>
      <c r="BB281">
        <v>4</v>
      </c>
      <c r="BF281">
        <v>2019</v>
      </c>
      <c r="BG281" t="s">
        <v>73</v>
      </c>
      <c r="BH281" t="s">
        <v>9822</v>
      </c>
      <c r="BI281" t="s">
        <v>9782</v>
      </c>
      <c r="BJ281" t="s">
        <v>9798</v>
      </c>
    </row>
    <row r="282" spans="1:62" x14ac:dyDescent="0.35">
      <c r="A282">
        <v>38704207</v>
      </c>
      <c r="B282" t="s">
        <v>98</v>
      </c>
      <c r="C282" t="s">
        <v>61</v>
      </c>
      <c r="D282" t="s">
        <v>125</v>
      </c>
      <c r="E282" t="s">
        <v>1069</v>
      </c>
      <c r="F282">
        <v>36073745</v>
      </c>
      <c r="I282" s="1">
        <v>43555</v>
      </c>
      <c r="J282">
        <v>43585.35560185185</v>
      </c>
      <c r="K282" t="s">
        <v>1070</v>
      </c>
      <c r="L282" t="s">
        <v>65</v>
      </c>
      <c r="M282" t="s">
        <v>66</v>
      </c>
      <c r="N282" t="s">
        <v>67</v>
      </c>
      <c r="O282" t="s">
        <v>101</v>
      </c>
      <c r="Q282" t="s">
        <v>102</v>
      </c>
      <c r="R282" t="s">
        <v>1071</v>
      </c>
      <c r="S282" t="s">
        <v>71</v>
      </c>
      <c r="T282" t="s">
        <v>1072</v>
      </c>
      <c r="U282">
        <v>1</v>
      </c>
      <c r="V282">
        <v>1</v>
      </c>
      <c r="W282">
        <v>0</v>
      </c>
      <c r="X282">
        <v>1</v>
      </c>
      <c r="Y282">
        <v>0</v>
      </c>
      <c r="Z282">
        <v>0</v>
      </c>
      <c r="AA282">
        <v>0</v>
      </c>
      <c r="AB282">
        <v>0</v>
      </c>
      <c r="AC282">
        <v>0</v>
      </c>
      <c r="AD282">
        <v>0</v>
      </c>
      <c r="AE282">
        <v>1</v>
      </c>
      <c r="AF282">
        <v>0</v>
      </c>
      <c r="AG282">
        <v>0</v>
      </c>
      <c r="AH282">
        <v>0</v>
      </c>
      <c r="AI282">
        <v>0</v>
      </c>
      <c r="AJ282">
        <v>0</v>
      </c>
      <c r="AK282">
        <v>0</v>
      </c>
      <c r="AL282">
        <v>0</v>
      </c>
      <c r="AM282">
        <v>0</v>
      </c>
      <c r="AN282">
        <v>0</v>
      </c>
      <c r="AO282">
        <v>0</v>
      </c>
      <c r="AP282">
        <v>0</v>
      </c>
      <c r="AQ282">
        <v>0</v>
      </c>
      <c r="AR282">
        <v>0</v>
      </c>
      <c r="AS282">
        <v>0</v>
      </c>
      <c r="AT282">
        <v>43554</v>
      </c>
      <c r="AU282">
        <v>43584</v>
      </c>
      <c r="AV282">
        <v>1</v>
      </c>
      <c r="AW282">
        <v>1</v>
      </c>
      <c r="AX282">
        <v>0</v>
      </c>
      <c r="AY282">
        <v>2019</v>
      </c>
      <c r="AZ282">
        <v>3</v>
      </c>
      <c r="BA282">
        <v>29</v>
      </c>
      <c r="BB282">
        <v>4</v>
      </c>
      <c r="BC282">
        <v>100</v>
      </c>
      <c r="BD282">
        <v>100</v>
      </c>
      <c r="BE282" t="s">
        <v>536</v>
      </c>
      <c r="BF282">
        <v>2019</v>
      </c>
      <c r="BG282" t="s">
        <v>73</v>
      </c>
      <c r="BH282" t="s">
        <v>59</v>
      </c>
      <c r="BI282" t="s">
        <v>9782</v>
      </c>
      <c r="BJ282" t="s">
        <v>9799</v>
      </c>
    </row>
    <row r="283" spans="1:62" x14ac:dyDescent="0.35">
      <c r="A283">
        <v>38706970</v>
      </c>
      <c r="B283" t="s">
        <v>1073</v>
      </c>
      <c r="C283" t="s">
        <v>75</v>
      </c>
      <c r="D283" t="s">
        <v>236</v>
      </c>
      <c r="E283" t="s">
        <v>1074</v>
      </c>
      <c r="F283">
        <v>37202532</v>
      </c>
      <c r="I283" s="1">
        <v>43556</v>
      </c>
      <c r="J283">
        <v>43586.999988425923</v>
      </c>
      <c r="K283" t="s">
        <v>1075</v>
      </c>
      <c r="L283" t="s">
        <v>65</v>
      </c>
      <c r="M283" t="s">
        <v>66</v>
      </c>
      <c r="N283" t="s">
        <v>67</v>
      </c>
      <c r="O283" t="s">
        <v>68</v>
      </c>
      <c r="P283" t="s">
        <v>69</v>
      </c>
      <c r="Q283" t="s">
        <v>70</v>
      </c>
      <c r="S283" t="s">
        <v>71</v>
      </c>
      <c r="T283" t="s">
        <v>1076</v>
      </c>
      <c r="U283">
        <v>1</v>
      </c>
      <c r="V283">
        <v>0</v>
      </c>
      <c r="W283">
        <v>0</v>
      </c>
      <c r="X283">
        <v>1</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43555</v>
      </c>
      <c r="AU283">
        <v>43583</v>
      </c>
      <c r="AV283">
        <v>1</v>
      </c>
      <c r="AW283">
        <v>1</v>
      </c>
      <c r="AX283">
        <v>0</v>
      </c>
      <c r="AY283">
        <v>2019</v>
      </c>
      <c r="AZ283">
        <v>4</v>
      </c>
      <c r="BA283">
        <v>30</v>
      </c>
      <c r="BB283">
        <v>2</v>
      </c>
      <c r="BF283">
        <v>2019</v>
      </c>
      <c r="BG283" t="s">
        <v>73</v>
      </c>
      <c r="BH283" t="s">
        <v>9822</v>
      </c>
      <c r="BI283" t="s">
        <v>9783</v>
      </c>
      <c r="BJ283" t="s">
        <v>9794</v>
      </c>
    </row>
    <row r="284" spans="1:62" x14ac:dyDescent="0.35">
      <c r="A284">
        <v>38707083</v>
      </c>
      <c r="B284" t="s">
        <v>283</v>
      </c>
      <c r="C284" t="s">
        <v>75</v>
      </c>
      <c r="D284" t="s">
        <v>236</v>
      </c>
      <c r="E284" t="s">
        <v>1077</v>
      </c>
      <c r="F284">
        <v>22458282</v>
      </c>
      <c r="G284" t="s">
        <v>1077</v>
      </c>
      <c r="I284" s="1">
        <v>43556</v>
      </c>
      <c r="J284">
        <v>43586.999988425923</v>
      </c>
      <c r="K284" t="s">
        <v>1078</v>
      </c>
      <c r="L284" t="s">
        <v>65</v>
      </c>
      <c r="M284" t="s">
        <v>66</v>
      </c>
      <c r="N284" t="s">
        <v>67</v>
      </c>
      <c r="O284" t="s">
        <v>68</v>
      </c>
      <c r="P284" t="s">
        <v>69</v>
      </c>
      <c r="Q284" t="s">
        <v>102</v>
      </c>
      <c r="S284" t="s">
        <v>71</v>
      </c>
      <c r="T284" t="s">
        <v>1079</v>
      </c>
      <c r="U284">
        <v>1</v>
      </c>
      <c r="V284">
        <v>1</v>
      </c>
      <c r="W284">
        <v>0</v>
      </c>
      <c r="X284">
        <v>1</v>
      </c>
      <c r="Y284">
        <v>0</v>
      </c>
      <c r="Z284">
        <v>0</v>
      </c>
      <c r="AA284">
        <v>0</v>
      </c>
      <c r="AB284">
        <v>0</v>
      </c>
      <c r="AC284">
        <v>0</v>
      </c>
      <c r="AD284">
        <v>0</v>
      </c>
      <c r="AE284">
        <v>1</v>
      </c>
      <c r="AF284">
        <v>0</v>
      </c>
      <c r="AG284">
        <v>0</v>
      </c>
      <c r="AH284">
        <v>0</v>
      </c>
      <c r="AI284">
        <v>0</v>
      </c>
      <c r="AJ284">
        <v>0</v>
      </c>
      <c r="AK284">
        <v>0</v>
      </c>
      <c r="AL284">
        <v>0</v>
      </c>
      <c r="AM284">
        <v>0</v>
      </c>
      <c r="AN284">
        <v>0</v>
      </c>
      <c r="AO284">
        <v>0</v>
      </c>
      <c r="AP284">
        <v>0</v>
      </c>
      <c r="AQ284">
        <v>0</v>
      </c>
      <c r="AR284">
        <v>0</v>
      </c>
      <c r="AS284">
        <v>0</v>
      </c>
      <c r="AT284">
        <v>43555</v>
      </c>
      <c r="AU284">
        <v>43573</v>
      </c>
      <c r="AV284">
        <v>0</v>
      </c>
      <c r="AW284">
        <v>1</v>
      </c>
      <c r="AX284">
        <v>0</v>
      </c>
      <c r="AY284">
        <v>2019</v>
      </c>
      <c r="AZ284">
        <v>4</v>
      </c>
      <c r="BA284">
        <v>30</v>
      </c>
      <c r="BB284">
        <v>4</v>
      </c>
      <c r="BF284">
        <v>2019</v>
      </c>
      <c r="BG284" t="s">
        <v>104</v>
      </c>
      <c r="BH284" t="s">
        <v>9822</v>
      </c>
      <c r="BI284" t="s">
        <v>9783</v>
      </c>
      <c r="BJ284" t="s">
        <v>9794</v>
      </c>
    </row>
    <row r="285" spans="1:62" x14ac:dyDescent="0.35">
      <c r="A285">
        <v>38707473</v>
      </c>
      <c r="B285" t="s">
        <v>1062</v>
      </c>
      <c r="C285" t="s">
        <v>61</v>
      </c>
      <c r="D285" t="s">
        <v>125</v>
      </c>
      <c r="E285" t="s">
        <v>495</v>
      </c>
      <c r="F285">
        <v>33085931</v>
      </c>
      <c r="I285" s="1">
        <v>43556</v>
      </c>
      <c r="J285">
        <v>43586.999988425923</v>
      </c>
      <c r="K285" t="s">
        <v>1063</v>
      </c>
      <c r="L285" t="s">
        <v>65</v>
      </c>
      <c r="M285" t="s">
        <v>519</v>
      </c>
      <c r="N285" t="s">
        <v>520</v>
      </c>
      <c r="Q285" t="s">
        <v>102</v>
      </c>
      <c r="S285" t="s">
        <v>71</v>
      </c>
      <c r="T285" t="s">
        <v>1080</v>
      </c>
      <c r="U285">
        <v>1</v>
      </c>
      <c r="V285">
        <v>1</v>
      </c>
      <c r="W285">
        <v>0</v>
      </c>
      <c r="X285">
        <v>1</v>
      </c>
      <c r="Y285">
        <v>0</v>
      </c>
      <c r="Z285">
        <v>0</v>
      </c>
      <c r="AA285">
        <v>0</v>
      </c>
      <c r="AB285">
        <v>0</v>
      </c>
      <c r="AC285">
        <v>0</v>
      </c>
      <c r="AD285">
        <v>1</v>
      </c>
      <c r="AE285">
        <v>0</v>
      </c>
      <c r="AF285">
        <v>0</v>
      </c>
      <c r="AG285">
        <v>0</v>
      </c>
      <c r="AH285">
        <v>0</v>
      </c>
      <c r="AI285">
        <v>0</v>
      </c>
      <c r="AJ285">
        <v>0</v>
      </c>
      <c r="AK285">
        <v>0</v>
      </c>
      <c r="AL285">
        <v>0</v>
      </c>
      <c r="AM285">
        <v>0</v>
      </c>
      <c r="AN285">
        <v>0</v>
      </c>
      <c r="AO285">
        <v>0</v>
      </c>
      <c r="AP285">
        <v>0</v>
      </c>
      <c r="AQ285">
        <v>0</v>
      </c>
      <c r="AR285">
        <v>0</v>
      </c>
      <c r="AS285">
        <v>0</v>
      </c>
      <c r="AT285">
        <v>43555</v>
      </c>
      <c r="AU285">
        <v>43581</v>
      </c>
      <c r="AV285">
        <v>1</v>
      </c>
      <c r="AW285">
        <v>1</v>
      </c>
      <c r="AX285">
        <v>0</v>
      </c>
      <c r="AY285">
        <v>2019</v>
      </c>
      <c r="AZ285">
        <v>4</v>
      </c>
      <c r="BA285">
        <v>30</v>
      </c>
      <c r="BB285">
        <v>4</v>
      </c>
      <c r="BF285">
        <v>2019</v>
      </c>
      <c r="BG285" t="s">
        <v>73</v>
      </c>
      <c r="BH285" t="s">
        <v>9822</v>
      </c>
      <c r="BI285" t="s">
        <v>9783</v>
      </c>
      <c r="BJ285" t="s">
        <v>9794</v>
      </c>
    </row>
    <row r="286" spans="1:62" x14ac:dyDescent="0.35">
      <c r="A286">
        <v>38708722</v>
      </c>
      <c r="B286" t="s">
        <v>98</v>
      </c>
      <c r="C286" t="s">
        <v>75</v>
      </c>
      <c r="D286" t="s">
        <v>159</v>
      </c>
      <c r="E286" t="s">
        <v>661</v>
      </c>
      <c r="F286">
        <v>32860434</v>
      </c>
      <c r="I286" s="1">
        <v>43556</v>
      </c>
      <c r="J286">
        <v>43586.999988425923</v>
      </c>
      <c r="K286" t="s">
        <v>1081</v>
      </c>
      <c r="L286" t="s">
        <v>65</v>
      </c>
      <c r="M286" t="s">
        <v>519</v>
      </c>
      <c r="N286" t="s">
        <v>520</v>
      </c>
      <c r="Q286" t="s">
        <v>102</v>
      </c>
      <c r="S286" t="s">
        <v>71</v>
      </c>
      <c r="T286" t="s">
        <v>1082</v>
      </c>
      <c r="U286">
        <v>1</v>
      </c>
      <c r="V286">
        <v>1</v>
      </c>
      <c r="W286">
        <v>0</v>
      </c>
      <c r="X286">
        <v>0</v>
      </c>
      <c r="Y286">
        <v>0</v>
      </c>
      <c r="Z286">
        <v>0</v>
      </c>
      <c r="AA286">
        <v>0</v>
      </c>
      <c r="AB286">
        <v>0</v>
      </c>
      <c r="AC286">
        <v>0</v>
      </c>
      <c r="AD286">
        <v>1</v>
      </c>
      <c r="AE286">
        <v>0</v>
      </c>
      <c r="AF286">
        <v>0</v>
      </c>
      <c r="AG286">
        <v>0</v>
      </c>
      <c r="AH286">
        <v>0</v>
      </c>
      <c r="AI286">
        <v>0</v>
      </c>
      <c r="AJ286">
        <v>0</v>
      </c>
      <c r="AK286">
        <v>0</v>
      </c>
      <c r="AL286">
        <v>0</v>
      </c>
      <c r="AM286">
        <v>0</v>
      </c>
      <c r="AN286">
        <v>0</v>
      </c>
      <c r="AO286">
        <v>0</v>
      </c>
      <c r="AP286">
        <v>0</v>
      </c>
      <c r="AQ286">
        <v>0</v>
      </c>
      <c r="AR286">
        <v>0</v>
      </c>
      <c r="AS286">
        <v>0</v>
      </c>
      <c r="AT286">
        <v>43556</v>
      </c>
      <c r="AU286">
        <v>43557</v>
      </c>
      <c r="AV286">
        <v>0</v>
      </c>
      <c r="AW286">
        <v>1</v>
      </c>
      <c r="AX286">
        <v>0</v>
      </c>
      <c r="AY286">
        <v>2019</v>
      </c>
      <c r="AZ286">
        <v>4</v>
      </c>
      <c r="BA286">
        <v>30</v>
      </c>
      <c r="BB286">
        <v>3</v>
      </c>
      <c r="BF286">
        <v>2019</v>
      </c>
      <c r="BG286" t="s">
        <v>104</v>
      </c>
      <c r="BH286" t="s">
        <v>9822</v>
      </c>
      <c r="BI286" t="s">
        <v>9783</v>
      </c>
      <c r="BJ286" t="s">
        <v>9794</v>
      </c>
    </row>
    <row r="287" spans="1:62" x14ac:dyDescent="0.35">
      <c r="A287">
        <v>38709784</v>
      </c>
      <c r="B287" t="s">
        <v>98</v>
      </c>
      <c r="C287" t="s">
        <v>75</v>
      </c>
      <c r="D287" t="s">
        <v>85</v>
      </c>
      <c r="E287" t="s">
        <v>1083</v>
      </c>
      <c r="F287">
        <v>40425907</v>
      </c>
      <c r="I287" s="1">
        <v>43556</v>
      </c>
      <c r="J287">
        <v>43586.999988425923</v>
      </c>
      <c r="K287" t="s">
        <v>1084</v>
      </c>
      <c r="L287" t="s">
        <v>65</v>
      </c>
      <c r="M287" t="s">
        <v>66</v>
      </c>
      <c r="N287" t="s">
        <v>67</v>
      </c>
      <c r="Q287" t="s">
        <v>102</v>
      </c>
      <c r="R287" t="s">
        <v>1085</v>
      </c>
      <c r="S287" t="s">
        <v>82</v>
      </c>
      <c r="T287" t="s">
        <v>1086</v>
      </c>
      <c r="U287">
        <v>1</v>
      </c>
      <c r="V287">
        <v>1</v>
      </c>
      <c r="W287">
        <v>0</v>
      </c>
      <c r="X287">
        <v>0</v>
      </c>
      <c r="Y287">
        <v>0</v>
      </c>
      <c r="Z287">
        <v>0</v>
      </c>
      <c r="AA287">
        <v>0</v>
      </c>
      <c r="AB287">
        <v>0</v>
      </c>
      <c r="AC287">
        <v>0</v>
      </c>
      <c r="AD287">
        <v>1</v>
      </c>
      <c r="AE287">
        <v>0</v>
      </c>
      <c r="AF287">
        <v>0</v>
      </c>
      <c r="AG287">
        <v>0</v>
      </c>
      <c r="AH287">
        <v>0</v>
      </c>
      <c r="AI287">
        <v>0</v>
      </c>
      <c r="AJ287">
        <v>0</v>
      </c>
      <c r="AK287">
        <v>0</v>
      </c>
      <c r="AL287">
        <v>0</v>
      </c>
      <c r="AM287">
        <v>0</v>
      </c>
      <c r="AN287">
        <v>0</v>
      </c>
      <c r="AO287">
        <v>0</v>
      </c>
      <c r="AP287">
        <v>0</v>
      </c>
      <c r="AQ287">
        <v>0</v>
      </c>
      <c r="AR287">
        <v>0</v>
      </c>
      <c r="AS287">
        <v>0</v>
      </c>
      <c r="AT287">
        <v>43556</v>
      </c>
      <c r="AU287">
        <v>43586</v>
      </c>
      <c r="AV287">
        <v>0</v>
      </c>
      <c r="AW287">
        <v>1</v>
      </c>
      <c r="AX287">
        <v>0</v>
      </c>
      <c r="AY287">
        <v>2019</v>
      </c>
      <c r="AZ287">
        <v>4</v>
      </c>
      <c r="BA287">
        <v>30</v>
      </c>
      <c r="BB287">
        <v>3</v>
      </c>
      <c r="BC287">
        <v>100</v>
      </c>
      <c r="BD287">
        <v>145</v>
      </c>
      <c r="BE287" t="s">
        <v>536</v>
      </c>
      <c r="BF287">
        <v>2019</v>
      </c>
      <c r="BG287" t="s">
        <v>104</v>
      </c>
      <c r="BH287" t="s">
        <v>59</v>
      </c>
      <c r="BI287" t="s">
        <v>9783</v>
      </c>
      <c r="BJ287" t="s">
        <v>9794</v>
      </c>
    </row>
    <row r="288" spans="1:62" x14ac:dyDescent="0.35">
      <c r="A288">
        <v>38710913</v>
      </c>
      <c r="B288" t="s">
        <v>116</v>
      </c>
      <c r="C288" t="s">
        <v>142</v>
      </c>
      <c r="D288" t="s">
        <v>143</v>
      </c>
      <c r="E288" t="s">
        <v>1054</v>
      </c>
      <c r="F288">
        <v>34554680</v>
      </c>
      <c r="I288" s="1">
        <v>43556</v>
      </c>
      <c r="J288">
        <v>43569.083333333343</v>
      </c>
      <c r="K288" t="s">
        <v>1055</v>
      </c>
      <c r="L288" t="s">
        <v>65</v>
      </c>
      <c r="M288" t="s">
        <v>120</v>
      </c>
      <c r="N288" t="s">
        <v>121</v>
      </c>
      <c r="Q288" t="s">
        <v>70</v>
      </c>
      <c r="R288" t="s">
        <v>1056</v>
      </c>
      <c r="S288" t="s">
        <v>71</v>
      </c>
      <c r="T288" t="s">
        <v>1087</v>
      </c>
      <c r="U288">
        <v>1</v>
      </c>
      <c r="V288">
        <v>1</v>
      </c>
      <c r="W288">
        <v>0</v>
      </c>
      <c r="X288">
        <v>1</v>
      </c>
      <c r="Y288">
        <v>0</v>
      </c>
      <c r="Z288">
        <v>0</v>
      </c>
      <c r="AA288">
        <v>0</v>
      </c>
      <c r="AB288">
        <v>0</v>
      </c>
      <c r="AC288">
        <v>0</v>
      </c>
      <c r="AD288">
        <v>1</v>
      </c>
      <c r="AE288">
        <v>0</v>
      </c>
      <c r="AF288">
        <v>0</v>
      </c>
      <c r="AG288">
        <v>0</v>
      </c>
      <c r="AH288">
        <v>0</v>
      </c>
      <c r="AI288">
        <v>0</v>
      </c>
      <c r="AJ288">
        <v>0</v>
      </c>
      <c r="AK288">
        <v>0</v>
      </c>
      <c r="AL288">
        <v>0</v>
      </c>
      <c r="AM288">
        <v>0</v>
      </c>
      <c r="AN288">
        <v>0</v>
      </c>
      <c r="AO288">
        <v>0</v>
      </c>
      <c r="AP288">
        <v>0</v>
      </c>
      <c r="AQ288">
        <v>0</v>
      </c>
      <c r="AR288">
        <v>0</v>
      </c>
      <c r="AS288">
        <v>0</v>
      </c>
      <c r="AT288">
        <v>43556</v>
      </c>
      <c r="AU288">
        <v>43568</v>
      </c>
      <c r="AV288">
        <v>0</v>
      </c>
      <c r="AW288">
        <v>1</v>
      </c>
      <c r="AX288">
        <v>0</v>
      </c>
      <c r="AY288">
        <v>2019</v>
      </c>
      <c r="AZ288">
        <v>4</v>
      </c>
      <c r="BA288">
        <v>12</v>
      </c>
      <c r="BB288">
        <v>4</v>
      </c>
      <c r="BC288">
        <v>105022</v>
      </c>
      <c r="BD288">
        <v>119558</v>
      </c>
      <c r="BE288" t="s">
        <v>90</v>
      </c>
      <c r="BF288">
        <v>2019</v>
      </c>
      <c r="BG288" t="s">
        <v>104</v>
      </c>
      <c r="BH288" t="s">
        <v>59</v>
      </c>
      <c r="BI288" t="s">
        <v>9783</v>
      </c>
      <c r="BJ288" t="s">
        <v>9794</v>
      </c>
    </row>
    <row r="289" spans="1:62" x14ac:dyDescent="0.35">
      <c r="A289">
        <v>38710980</v>
      </c>
      <c r="B289" t="s">
        <v>1088</v>
      </c>
      <c r="C289" t="s">
        <v>75</v>
      </c>
      <c r="D289" t="s">
        <v>117</v>
      </c>
      <c r="E289" t="s">
        <v>881</v>
      </c>
      <c r="F289">
        <v>27398075</v>
      </c>
      <c r="I289" s="1">
        <v>43556</v>
      </c>
      <c r="J289">
        <v>43586.999988425923</v>
      </c>
      <c r="K289" t="s">
        <v>882</v>
      </c>
      <c r="L289" t="s">
        <v>65</v>
      </c>
      <c r="M289" t="s">
        <v>66</v>
      </c>
      <c r="N289" t="s">
        <v>67</v>
      </c>
      <c r="O289" t="s">
        <v>68</v>
      </c>
      <c r="P289" t="s">
        <v>69</v>
      </c>
      <c r="Q289" t="s">
        <v>70</v>
      </c>
      <c r="R289" t="s">
        <v>1089</v>
      </c>
      <c r="S289" t="s">
        <v>71</v>
      </c>
      <c r="T289" t="s">
        <v>1090</v>
      </c>
      <c r="U289">
        <v>1</v>
      </c>
      <c r="V289">
        <v>1</v>
      </c>
      <c r="W289">
        <v>0</v>
      </c>
      <c r="X289">
        <v>0</v>
      </c>
      <c r="Y289">
        <v>0</v>
      </c>
      <c r="Z289">
        <v>0</v>
      </c>
      <c r="AA289">
        <v>0</v>
      </c>
      <c r="AB289">
        <v>0</v>
      </c>
      <c r="AC289">
        <v>1</v>
      </c>
      <c r="AD289">
        <v>0</v>
      </c>
      <c r="AE289">
        <v>0</v>
      </c>
      <c r="AF289">
        <v>0</v>
      </c>
      <c r="AG289">
        <v>0</v>
      </c>
      <c r="AH289">
        <v>0</v>
      </c>
      <c r="AI289">
        <v>0</v>
      </c>
      <c r="AJ289">
        <v>0</v>
      </c>
      <c r="AK289">
        <v>0</v>
      </c>
      <c r="AL289">
        <v>0</v>
      </c>
      <c r="AM289">
        <v>0</v>
      </c>
      <c r="AN289">
        <v>0</v>
      </c>
      <c r="AO289">
        <v>0</v>
      </c>
      <c r="AP289">
        <v>0</v>
      </c>
      <c r="AQ289">
        <v>0</v>
      </c>
      <c r="AR289">
        <v>0</v>
      </c>
      <c r="AS289">
        <v>0</v>
      </c>
      <c r="AT289">
        <v>43556</v>
      </c>
      <c r="AU289">
        <v>43584</v>
      </c>
      <c r="AV289">
        <v>1</v>
      </c>
      <c r="AW289">
        <v>1</v>
      </c>
      <c r="AX289">
        <v>0</v>
      </c>
      <c r="AY289">
        <v>2019</v>
      </c>
      <c r="AZ289">
        <v>4</v>
      </c>
      <c r="BA289">
        <v>30</v>
      </c>
      <c r="BB289">
        <v>3</v>
      </c>
      <c r="BC289">
        <v>200000</v>
      </c>
      <c r="BD289">
        <v>200000</v>
      </c>
      <c r="BE289" t="s">
        <v>90</v>
      </c>
      <c r="BF289">
        <v>2019</v>
      </c>
      <c r="BG289" t="s">
        <v>73</v>
      </c>
      <c r="BH289" t="s">
        <v>59</v>
      </c>
      <c r="BI289" t="s">
        <v>9783</v>
      </c>
      <c r="BJ289" t="s">
        <v>9794</v>
      </c>
    </row>
    <row r="290" spans="1:62" x14ac:dyDescent="0.35">
      <c r="A290">
        <v>38711931</v>
      </c>
      <c r="B290" t="s">
        <v>1039</v>
      </c>
      <c r="C290" t="s">
        <v>75</v>
      </c>
      <c r="D290" t="s">
        <v>85</v>
      </c>
      <c r="E290" t="s">
        <v>150</v>
      </c>
      <c r="F290">
        <v>23607467</v>
      </c>
      <c r="I290" s="1">
        <v>43556</v>
      </c>
      <c r="J290">
        <v>43586.999988425923</v>
      </c>
      <c r="K290" t="s">
        <v>1091</v>
      </c>
      <c r="L290" t="s">
        <v>65</v>
      </c>
      <c r="M290" t="s">
        <v>197</v>
      </c>
      <c r="N290" t="s">
        <v>198</v>
      </c>
      <c r="Q290" t="s">
        <v>102</v>
      </c>
      <c r="S290" t="s">
        <v>71</v>
      </c>
      <c r="T290" t="s">
        <v>1092</v>
      </c>
      <c r="U290">
        <v>1</v>
      </c>
      <c r="V290">
        <v>1</v>
      </c>
      <c r="W290">
        <v>0</v>
      </c>
      <c r="X290">
        <v>1</v>
      </c>
      <c r="Y290">
        <v>0</v>
      </c>
      <c r="Z290">
        <v>0</v>
      </c>
      <c r="AA290">
        <v>1</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43556</v>
      </c>
      <c r="AU290">
        <v>43586</v>
      </c>
      <c r="AV290">
        <v>1</v>
      </c>
      <c r="AW290">
        <v>1</v>
      </c>
      <c r="AX290">
        <v>0</v>
      </c>
      <c r="AY290">
        <v>2019</v>
      </c>
      <c r="AZ290">
        <v>4</v>
      </c>
      <c r="BA290">
        <v>30</v>
      </c>
      <c r="BB290">
        <v>4</v>
      </c>
      <c r="BF290">
        <v>2019</v>
      </c>
      <c r="BG290" t="s">
        <v>73</v>
      </c>
      <c r="BH290" t="s">
        <v>9822</v>
      </c>
      <c r="BI290" t="s">
        <v>9783</v>
      </c>
      <c r="BJ290" t="s">
        <v>9794</v>
      </c>
    </row>
    <row r="291" spans="1:62" x14ac:dyDescent="0.35">
      <c r="A291">
        <v>38715031</v>
      </c>
      <c r="B291" t="s">
        <v>98</v>
      </c>
      <c r="C291" t="s">
        <v>75</v>
      </c>
      <c r="D291" t="s">
        <v>159</v>
      </c>
      <c r="E291" t="s">
        <v>370</v>
      </c>
      <c r="F291">
        <v>22081129</v>
      </c>
      <c r="I291" s="1">
        <v>43556</v>
      </c>
      <c r="J291">
        <v>43586.999988425923</v>
      </c>
      <c r="K291" t="s">
        <v>1093</v>
      </c>
      <c r="L291" t="s">
        <v>65</v>
      </c>
      <c r="M291" t="s">
        <v>152</v>
      </c>
      <c r="N291" t="s">
        <v>153</v>
      </c>
      <c r="Q291" t="s">
        <v>102</v>
      </c>
      <c r="R291" t="s">
        <v>1094</v>
      </c>
      <c r="S291" t="s">
        <v>82</v>
      </c>
      <c r="T291" t="s">
        <v>1095</v>
      </c>
      <c r="U291">
        <v>1</v>
      </c>
      <c r="V291">
        <v>1</v>
      </c>
      <c r="W291">
        <v>0</v>
      </c>
      <c r="X291">
        <v>0</v>
      </c>
      <c r="Y291">
        <v>0</v>
      </c>
      <c r="Z291">
        <v>0</v>
      </c>
      <c r="AA291">
        <v>0</v>
      </c>
      <c r="AB291">
        <v>0</v>
      </c>
      <c r="AC291">
        <v>1</v>
      </c>
      <c r="AD291">
        <v>0</v>
      </c>
      <c r="AE291">
        <v>0</v>
      </c>
      <c r="AF291">
        <v>1</v>
      </c>
      <c r="AG291">
        <v>0</v>
      </c>
      <c r="AH291">
        <v>0</v>
      </c>
      <c r="AI291">
        <v>0</v>
      </c>
      <c r="AJ291">
        <v>0</v>
      </c>
      <c r="AK291">
        <v>0</v>
      </c>
      <c r="AL291">
        <v>0</v>
      </c>
      <c r="AM291">
        <v>0</v>
      </c>
      <c r="AN291">
        <v>0</v>
      </c>
      <c r="AO291">
        <v>0</v>
      </c>
      <c r="AP291">
        <v>0</v>
      </c>
      <c r="AQ291">
        <v>0</v>
      </c>
      <c r="AR291">
        <v>0</v>
      </c>
      <c r="AS291">
        <v>0</v>
      </c>
      <c r="AT291">
        <v>43556</v>
      </c>
      <c r="AU291">
        <v>43586</v>
      </c>
      <c r="AV291">
        <v>1</v>
      </c>
      <c r="AW291">
        <v>1</v>
      </c>
      <c r="AX291">
        <v>0</v>
      </c>
      <c r="AY291">
        <v>2019</v>
      </c>
      <c r="AZ291">
        <v>4</v>
      </c>
      <c r="BA291">
        <v>30</v>
      </c>
      <c r="BB291">
        <v>4</v>
      </c>
      <c r="BF291">
        <v>2019</v>
      </c>
      <c r="BG291" t="s">
        <v>73</v>
      </c>
      <c r="BH291" t="s">
        <v>59</v>
      </c>
      <c r="BI291" t="s">
        <v>9783</v>
      </c>
      <c r="BJ291" t="s">
        <v>9794</v>
      </c>
    </row>
    <row r="292" spans="1:62" x14ac:dyDescent="0.35">
      <c r="A292">
        <v>38715500</v>
      </c>
      <c r="B292" t="s">
        <v>98</v>
      </c>
      <c r="C292" t="s">
        <v>75</v>
      </c>
      <c r="D292" t="s">
        <v>76</v>
      </c>
      <c r="E292" t="s">
        <v>287</v>
      </c>
      <c r="F292">
        <v>26475017</v>
      </c>
      <c r="I292" s="1">
        <v>43556</v>
      </c>
      <c r="J292">
        <v>43586.999988425923</v>
      </c>
      <c r="K292" t="s">
        <v>1096</v>
      </c>
      <c r="L292" t="s">
        <v>65</v>
      </c>
      <c r="M292" t="s">
        <v>120</v>
      </c>
      <c r="N292" t="s">
        <v>121</v>
      </c>
      <c r="Q292" t="s">
        <v>102</v>
      </c>
      <c r="R292" t="s">
        <v>1097</v>
      </c>
      <c r="S292" t="s">
        <v>71</v>
      </c>
      <c r="T292" t="s">
        <v>1098</v>
      </c>
      <c r="U292">
        <v>1</v>
      </c>
      <c r="V292">
        <v>1</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43556</v>
      </c>
      <c r="AU292">
        <v>43584</v>
      </c>
      <c r="AV292">
        <v>1</v>
      </c>
      <c r="AW292">
        <v>1</v>
      </c>
      <c r="AX292">
        <v>0</v>
      </c>
      <c r="AY292">
        <v>2019</v>
      </c>
      <c r="AZ292">
        <v>4</v>
      </c>
      <c r="BA292">
        <v>30</v>
      </c>
      <c r="BB292">
        <v>2</v>
      </c>
      <c r="BC292">
        <v>800</v>
      </c>
      <c r="BD292">
        <v>800</v>
      </c>
      <c r="BE292" t="s">
        <v>546</v>
      </c>
      <c r="BF292">
        <v>2019</v>
      </c>
      <c r="BG292" t="s">
        <v>73</v>
      </c>
      <c r="BH292" t="s">
        <v>59</v>
      </c>
      <c r="BI292" t="s">
        <v>9783</v>
      </c>
      <c r="BJ292" t="s">
        <v>9794</v>
      </c>
    </row>
    <row r="293" spans="1:62" x14ac:dyDescent="0.35">
      <c r="A293">
        <v>38718897</v>
      </c>
      <c r="B293" t="s">
        <v>1099</v>
      </c>
      <c r="C293" t="s">
        <v>75</v>
      </c>
      <c r="D293" t="s">
        <v>85</v>
      </c>
      <c r="E293" t="s">
        <v>616</v>
      </c>
      <c r="F293">
        <v>39892169</v>
      </c>
      <c r="I293" s="1">
        <v>43557</v>
      </c>
      <c r="J293">
        <v>43587.999988425923</v>
      </c>
      <c r="K293" t="s">
        <v>1100</v>
      </c>
      <c r="L293" t="s">
        <v>65</v>
      </c>
      <c r="M293" t="s">
        <v>120</v>
      </c>
      <c r="N293" t="s">
        <v>121</v>
      </c>
      <c r="P293" t="s">
        <v>1101</v>
      </c>
      <c r="Q293" t="s">
        <v>102</v>
      </c>
      <c r="S293" t="s">
        <v>71</v>
      </c>
      <c r="T293" t="s">
        <v>1102</v>
      </c>
      <c r="U293">
        <v>1</v>
      </c>
      <c r="V293">
        <v>1</v>
      </c>
      <c r="W293">
        <v>0</v>
      </c>
      <c r="X293">
        <v>1</v>
      </c>
      <c r="Y293">
        <v>0</v>
      </c>
      <c r="Z293">
        <v>0</v>
      </c>
      <c r="AA293">
        <v>0</v>
      </c>
      <c r="AB293">
        <v>0</v>
      </c>
      <c r="AC293">
        <v>0</v>
      </c>
      <c r="AD293">
        <v>0</v>
      </c>
      <c r="AE293">
        <v>1</v>
      </c>
      <c r="AF293">
        <v>0</v>
      </c>
      <c r="AG293">
        <v>1</v>
      </c>
      <c r="AH293">
        <v>0</v>
      </c>
      <c r="AI293">
        <v>0</v>
      </c>
      <c r="AJ293">
        <v>0</v>
      </c>
      <c r="AK293">
        <v>0</v>
      </c>
      <c r="AL293">
        <v>0</v>
      </c>
      <c r="AM293">
        <v>0</v>
      </c>
      <c r="AN293">
        <v>0</v>
      </c>
      <c r="AO293">
        <v>0</v>
      </c>
      <c r="AP293">
        <v>0</v>
      </c>
      <c r="AQ293">
        <v>0</v>
      </c>
      <c r="AR293">
        <v>0</v>
      </c>
      <c r="AS293">
        <v>0</v>
      </c>
      <c r="AT293">
        <v>43556</v>
      </c>
      <c r="AU293">
        <v>43587</v>
      </c>
      <c r="AV293">
        <v>1</v>
      </c>
      <c r="AW293">
        <v>1</v>
      </c>
      <c r="AX293">
        <v>0</v>
      </c>
      <c r="AY293">
        <v>2019</v>
      </c>
      <c r="AZ293">
        <v>4</v>
      </c>
      <c r="BA293">
        <v>30</v>
      </c>
      <c r="BB293">
        <v>5</v>
      </c>
      <c r="BF293">
        <v>2019</v>
      </c>
      <c r="BG293" t="s">
        <v>73</v>
      </c>
      <c r="BH293" t="s">
        <v>9822</v>
      </c>
      <c r="BI293" t="s">
        <v>9783</v>
      </c>
      <c r="BJ293" t="s">
        <v>9795</v>
      </c>
    </row>
    <row r="294" spans="1:62" x14ac:dyDescent="0.35">
      <c r="A294">
        <v>38719373</v>
      </c>
      <c r="B294" t="s">
        <v>1103</v>
      </c>
      <c r="C294" t="s">
        <v>61</v>
      </c>
      <c r="D294" t="s">
        <v>125</v>
      </c>
      <c r="E294" t="s">
        <v>495</v>
      </c>
      <c r="F294">
        <v>33085931</v>
      </c>
      <c r="I294" s="1">
        <v>43557</v>
      </c>
      <c r="J294">
        <v>43587.999988425923</v>
      </c>
      <c r="K294" t="s">
        <v>1063</v>
      </c>
      <c r="L294" t="s">
        <v>65</v>
      </c>
      <c r="M294" t="s">
        <v>66</v>
      </c>
      <c r="N294" t="s">
        <v>67</v>
      </c>
      <c r="O294" t="s">
        <v>68</v>
      </c>
      <c r="P294" t="s">
        <v>69</v>
      </c>
      <c r="Q294" t="s">
        <v>102</v>
      </c>
      <c r="S294" t="s">
        <v>71</v>
      </c>
      <c r="T294" t="s">
        <v>1104</v>
      </c>
      <c r="U294">
        <v>1</v>
      </c>
      <c r="V294">
        <v>1</v>
      </c>
      <c r="W294">
        <v>0</v>
      </c>
      <c r="X294">
        <v>1</v>
      </c>
      <c r="Y294">
        <v>0</v>
      </c>
      <c r="Z294">
        <v>0</v>
      </c>
      <c r="AA294">
        <v>0</v>
      </c>
      <c r="AB294">
        <v>0</v>
      </c>
      <c r="AC294">
        <v>0</v>
      </c>
      <c r="AD294">
        <v>1</v>
      </c>
      <c r="AE294">
        <v>0</v>
      </c>
      <c r="AF294">
        <v>0</v>
      </c>
      <c r="AG294">
        <v>0</v>
      </c>
      <c r="AH294">
        <v>0</v>
      </c>
      <c r="AI294">
        <v>0</v>
      </c>
      <c r="AJ294">
        <v>0</v>
      </c>
      <c r="AK294">
        <v>0</v>
      </c>
      <c r="AL294">
        <v>0</v>
      </c>
      <c r="AM294">
        <v>0</v>
      </c>
      <c r="AN294">
        <v>0</v>
      </c>
      <c r="AO294">
        <v>0</v>
      </c>
      <c r="AP294">
        <v>0</v>
      </c>
      <c r="AQ294">
        <v>0</v>
      </c>
      <c r="AR294">
        <v>0</v>
      </c>
      <c r="AS294">
        <v>0</v>
      </c>
      <c r="AT294">
        <v>43556</v>
      </c>
      <c r="AU294">
        <v>43581</v>
      </c>
      <c r="AV294">
        <v>1</v>
      </c>
      <c r="AW294">
        <v>1</v>
      </c>
      <c r="AX294">
        <v>0</v>
      </c>
      <c r="AY294">
        <v>2019</v>
      </c>
      <c r="AZ294">
        <v>4</v>
      </c>
      <c r="BA294">
        <v>30</v>
      </c>
      <c r="BB294">
        <v>4</v>
      </c>
      <c r="BF294">
        <v>2019</v>
      </c>
      <c r="BG294" t="s">
        <v>73</v>
      </c>
      <c r="BH294" t="s">
        <v>9822</v>
      </c>
      <c r="BI294" t="s">
        <v>9783</v>
      </c>
      <c r="BJ294" t="s">
        <v>9795</v>
      </c>
    </row>
    <row r="295" spans="1:62" x14ac:dyDescent="0.35">
      <c r="A295">
        <v>38719428</v>
      </c>
      <c r="B295" t="s">
        <v>1103</v>
      </c>
      <c r="C295" t="s">
        <v>75</v>
      </c>
      <c r="D295" t="s">
        <v>76</v>
      </c>
      <c r="E295" t="s">
        <v>495</v>
      </c>
      <c r="F295">
        <v>33085931</v>
      </c>
      <c r="I295" s="1">
        <v>43557</v>
      </c>
      <c r="J295">
        <v>43587.999988425923</v>
      </c>
      <c r="K295" t="s">
        <v>1063</v>
      </c>
      <c r="L295" t="s">
        <v>65</v>
      </c>
      <c r="M295" t="s">
        <v>66</v>
      </c>
      <c r="N295" t="s">
        <v>67</v>
      </c>
      <c r="O295" t="s">
        <v>68</v>
      </c>
      <c r="P295" t="s">
        <v>69</v>
      </c>
      <c r="Q295" t="s">
        <v>102</v>
      </c>
      <c r="S295" t="s">
        <v>71</v>
      </c>
      <c r="T295" t="s">
        <v>1105</v>
      </c>
      <c r="U295">
        <v>1</v>
      </c>
      <c r="V295">
        <v>1</v>
      </c>
      <c r="W295">
        <v>0</v>
      </c>
      <c r="X295">
        <v>1</v>
      </c>
      <c r="Y295">
        <v>0</v>
      </c>
      <c r="Z295">
        <v>0</v>
      </c>
      <c r="AA295">
        <v>0</v>
      </c>
      <c r="AB295">
        <v>0</v>
      </c>
      <c r="AC295">
        <v>0</v>
      </c>
      <c r="AD295">
        <v>1</v>
      </c>
      <c r="AE295">
        <v>0</v>
      </c>
      <c r="AF295">
        <v>0</v>
      </c>
      <c r="AG295">
        <v>0</v>
      </c>
      <c r="AH295">
        <v>0</v>
      </c>
      <c r="AI295">
        <v>0</v>
      </c>
      <c r="AJ295">
        <v>0</v>
      </c>
      <c r="AK295">
        <v>0</v>
      </c>
      <c r="AL295">
        <v>0</v>
      </c>
      <c r="AM295">
        <v>0</v>
      </c>
      <c r="AN295">
        <v>0</v>
      </c>
      <c r="AO295">
        <v>0</v>
      </c>
      <c r="AP295">
        <v>0</v>
      </c>
      <c r="AQ295">
        <v>0</v>
      </c>
      <c r="AR295">
        <v>0</v>
      </c>
      <c r="AS295">
        <v>0</v>
      </c>
      <c r="AT295">
        <v>43556</v>
      </c>
      <c r="AU295">
        <v>43581</v>
      </c>
      <c r="AV295">
        <v>1</v>
      </c>
      <c r="AW295">
        <v>1</v>
      </c>
      <c r="AX295">
        <v>0</v>
      </c>
      <c r="AY295">
        <v>2019</v>
      </c>
      <c r="AZ295">
        <v>4</v>
      </c>
      <c r="BA295">
        <v>30</v>
      </c>
      <c r="BB295">
        <v>4</v>
      </c>
      <c r="BF295">
        <v>2019</v>
      </c>
      <c r="BG295" t="s">
        <v>73</v>
      </c>
      <c r="BH295" t="s">
        <v>9822</v>
      </c>
      <c r="BI295" t="s">
        <v>9783</v>
      </c>
      <c r="BJ295" t="s">
        <v>9795</v>
      </c>
    </row>
    <row r="296" spans="1:62" x14ac:dyDescent="0.35">
      <c r="A296">
        <v>38721871</v>
      </c>
      <c r="B296" t="s">
        <v>116</v>
      </c>
      <c r="C296" t="s">
        <v>75</v>
      </c>
      <c r="D296" t="s">
        <v>85</v>
      </c>
      <c r="E296" t="s">
        <v>150</v>
      </c>
      <c r="F296">
        <v>23607543</v>
      </c>
      <c r="I296" s="1">
        <v>43557</v>
      </c>
      <c r="J296">
        <v>43587.999988425923</v>
      </c>
      <c r="K296" t="s">
        <v>486</v>
      </c>
      <c r="L296" t="s">
        <v>65</v>
      </c>
      <c r="M296" t="s">
        <v>120</v>
      </c>
      <c r="N296" t="s">
        <v>121</v>
      </c>
      <c r="O296" t="s">
        <v>168</v>
      </c>
      <c r="P296" t="s">
        <v>122</v>
      </c>
      <c r="Q296" t="s">
        <v>70</v>
      </c>
      <c r="R296" t="s">
        <v>1106</v>
      </c>
      <c r="S296" t="s">
        <v>82</v>
      </c>
      <c r="T296" t="s">
        <v>1107</v>
      </c>
      <c r="U296">
        <v>0</v>
      </c>
      <c r="V296">
        <v>1</v>
      </c>
      <c r="W296">
        <v>0</v>
      </c>
      <c r="X296">
        <v>0</v>
      </c>
      <c r="Y296">
        <v>0</v>
      </c>
      <c r="Z296">
        <v>0</v>
      </c>
      <c r="AA296">
        <v>0</v>
      </c>
      <c r="AB296">
        <v>0</v>
      </c>
      <c r="AC296">
        <v>1</v>
      </c>
      <c r="AD296">
        <v>0</v>
      </c>
      <c r="AE296">
        <v>0</v>
      </c>
      <c r="AF296">
        <v>1</v>
      </c>
      <c r="AG296">
        <v>0</v>
      </c>
      <c r="AH296">
        <v>0</v>
      </c>
      <c r="AI296">
        <v>0</v>
      </c>
      <c r="AJ296">
        <v>0</v>
      </c>
      <c r="AK296">
        <v>0</v>
      </c>
      <c r="AL296">
        <v>0</v>
      </c>
      <c r="AM296">
        <v>0</v>
      </c>
      <c r="AN296">
        <v>0</v>
      </c>
      <c r="AO296">
        <v>0</v>
      </c>
      <c r="AP296">
        <v>0</v>
      </c>
      <c r="AQ296">
        <v>0</v>
      </c>
      <c r="AR296">
        <v>0</v>
      </c>
      <c r="AS296">
        <v>0</v>
      </c>
      <c r="AT296">
        <v>43557</v>
      </c>
      <c r="AU296">
        <v>43573</v>
      </c>
      <c r="AV296">
        <v>1</v>
      </c>
      <c r="AW296">
        <v>1</v>
      </c>
      <c r="AX296">
        <v>0</v>
      </c>
      <c r="AY296">
        <v>2019</v>
      </c>
      <c r="AZ296">
        <v>4</v>
      </c>
      <c r="BA296">
        <v>30</v>
      </c>
      <c r="BB296">
        <v>3</v>
      </c>
      <c r="BC296">
        <v>180000</v>
      </c>
      <c r="BD296">
        <v>180000</v>
      </c>
      <c r="BE296" t="s">
        <v>90</v>
      </c>
      <c r="BF296">
        <v>2019</v>
      </c>
      <c r="BG296" t="s">
        <v>73</v>
      </c>
      <c r="BH296" t="s">
        <v>59</v>
      </c>
      <c r="BI296" t="s">
        <v>9783</v>
      </c>
      <c r="BJ296" t="s">
        <v>9795</v>
      </c>
    </row>
    <row r="297" spans="1:62" x14ac:dyDescent="0.35">
      <c r="A297">
        <v>38722126</v>
      </c>
      <c r="B297" t="s">
        <v>1108</v>
      </c>
      <c r="C297" t="s">
        <v>61</v>
      </c>
      <c r="D297" t="s">
        <v>125</v>
      </c>
      <c r="E297" t="s">
        <v>1109</v>
      </c>
      <c r="F297">
        <v>25621563</v>
      </c>
      <c r="I297" s="1">
        <v>43557</v>
      </c>
      <c r="J297">
        <v>43587.525949074072</v>
      </c>
      <c r="K297" t="s">
        <v>1110</v>
      </c>
      <c r="L297" t="s">
        <v>65</v>
      </c>
      <c r="M297" t="s">
        <v>120</v>
      </c>
      <c r="N297" t="s">
        <v>121</v>
      </c>
      <c r="O297" t="s">
        <v>583</v>
      </c>
      <c r="Q297" t="s">
        <v>70</v>
      </c>
      <c r="R297" t="s">
        <v>1111</v>
      </c>
      <c r="S297" t="s">
        <v>71</v>
      </c>
      <c r="T297" t="s">
        <v>1112</v>
      </c>
      <c r="U297">
        <v>0</v>
      </c>
      <c r="V297">
        <v>0</v>
      </c>
      <c r="W297">
        <v>0</v>
      </c>
      <c r="X297">
        <v>1</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43557</v>
      </c>
      <c r="AU297">
        <v>43562</v>
      </c>
      <c r="AV297">
        <v>0</v>
      </c>
      <c r="AW297">
        <v>1</v>
      </c>
      <c r="AX297">
        <v>0</v>
      </c>
      <c r="AY297">
        <v>2019</v>
      </c>
      <c r="AZ297">
        <v>4</v>
      </c>
      <c r="BA297">
        <v>29</v>
      </c>
      <c r="BB297">
        <v>1</v>
      </c>
      <c r="BC297">
        <v>80000</v>
      </c>
      <c r="BD297">
        <v>119999</v>
      </c>
      <c r="BE297" t="s">
        <v>90</v>
      </c>
      <c r="BF297">
        <v>2019</v>
      </c>
      <c r="BG297" t="s">
        <v>104</v>
      </c>
      <c r="BH297" t="s">
        <v>59</v>
      </c>
      <c r="BI297" t="s">
        <v>9783</v>
      </c>
      <c r="BJ297" t="s">
        <v>9795</v>
      </c>
    </row>
    <row r="298" spans="1:62" x14ac:dyDescent="0.35">
      <c r="A298">
        <v>38725000</v>
      </c>
      <c r="B298" t="s">
        <v>1113</v>
      </c>
      <c r="C298" t="s">
        <v>92</v>
      </c>
      <c r="D298" t="s">
        <v>76</v>
      </c>
      <c r="E298" t="s">
        <v>147</v>
      </c>
      <c r="F298">
        <v>4566650</v>
      </c>
      <c r="I298" s="1">
        <v>43557</v>
      </c>
      <c r="J298">
        <v>43587.999988425923</v>
      </c>
      <c r="K298" t="s">
        <v>1114</v>
      </c>
      <c r="L298" t="s">
        <v>65</v>
      </c>
      <c r="M298" t="s">
        <v>66</v>
      </c>
      <c r="N298" t="s">
        <v>67</v>
      </c>
      <c r="O298" t="s">
        <v>68</v>
      </c>
      <c r="P298" t="s">
        <v>69</v>
      </c>
      <c r="Q298" t="s">
        <v>70</v>
      </c>
      <c r="R298" t="s">
        <v>1115</v>
      </c>
      <c r="S298" t="s">
        <v>71</v>
      </c>
      <c r="T298" t="s">
        <v>1116</v>
      </c>
      <c r="U298">
        <v>0</v>
      </c>
      <c r="V298">
        <v>1</v>
      </c>
      <c r="W298">
        <v>0</v>
      </c>
      <c r="X298">
        <v>1</v>
      </c>
      <c r="Y298">
        <v>0</v>
      </c>
      <c r="Z298">
        <v>0</v>
      </c>
      <c r="AA298">
        <v>0</v>
      </c>
      <c r="AB298">
        <v>0</v>
      </c>
      <c r="AC298">
        <v>0</v>
      </c>
      <c r="AD298">
        <v>0</v>
      </c>
      <c r="AE298">
        <v>0</v>
      </c>
      <c r="AF298">
        <v>0</v>
      </c>
      <c r="AG298">
        <v>0</v>
      </c>
      <c r="AH298">
        <v>1</v>
      </c>
      <c r="AI298">
        <v>0</v>
      </c>
      <c r="AJ298">
        <v>0</v>
      </c>
      <c r="AK298">
        <v>0</v>
      </c>
      <c r="AL298">
        <v>0</v>
      </c>
      <c r="AM298">
        <v>0</v>
      </c>
      <c r="AN298">
        <v>0</v>
      </c>
      <c r="AO298">
        <v>0</v>
      </c>
      <c r="AP298">
        <v>0</v>
      </c>
      <c r="AQ298">
        <v>0</v>
      </c>
      <c r="AR298">
        <v>0</v>
      </c>
      <c r="AS298">
        <v>0</v>
      </c>
      <c r="AT298">
        <v>43557</v>
      </c>
      <c r="AU298">
        <v>43587</v>
      </c>
      <c r="AV298">
        <v>1</v>
      </c>
      <c r="AW298">
        <v>1</v>
      </c>
      <c r="AX298">
        <v>0</v>
      </c>
      <c r="AY298">
        <v>2019</v>
      </c>
      <c r="AZ298">
        <v>4</v>
      </c>
      <c r="BA298">
        <v>30</v>
      </c>
      <c r="BB298">
        <v>3</v>
      </c>
      <c r="BC298">
        <v>110000</v>
      </c>
      <c r="BD298">
        <v>125000</v>
      </c>
      <c r="BE298" t="s">
        <v>90</v>
      </c>
      <c r="BF298">
        <v>2019</v>
      </c>
      <c r="BG298" t="s">
        <v>73</v>
      </c>
      <c r="BH298" t="s">
        <v>59</v>
      </c>
      <c r="BI298" t="s">
        <v>9783</v>
      </c>
      <c r="BJ298" t="s">
        <v>9795</v>
      </c>
    </row>
    <row r="299" spans="1:62" x14ac:dyDescent="0.35">
      <c r="A299">
        <v>38729084</v>
      </c>
      <c r="B299" t="s">
        <v>1117</v>
      </c>
      <c r="C299" t="s">
        <v>75</v>
      </c>
      <c r="D299" t="s">
        <v>117</v>
      </c>
      <c r="E299" t="s">
        <v>1118</v>
      </c>
      <c r="F299">
        <v>38139377</v>
      </c>
      <c r="I299" s="1">
        <v>43558</v>
      </c>
      <c r="J299">
        <v>43589.015266203707</v>
      </c>
      <c r="K299" t="s">
        <v>1119</v>
      </c>
      <c r="L299" t="s">
        <v>65</v>
      </c>
      <c r="M299" t="s">
        <v>66</v>
      </c>
      <c r="N299" t="s">
        <v>67</v>
      </c>
      <c r="O299" t="s">
        <v>68</v>
      </c>
      <c r="P299" t="s">
        <v>69</v>
      </c>
      <c r="Q299" t="s">
        <v>70</v>
      </c>
      <c r="S299" t="s">
        <v>71</v>
      </c>
      <c r="T299" t="s">
        <v>1120</v>
      </c>
      <c r="U299">
        <v>0</v>
      </c>
      <c r="V299">
        <v>1</v>
      </c>
      <c r="W299">
        <v>0</v>
      </c>
      <c r="X299">
        <v>1</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43557</v>
      </c>
      <c r="AU299">
        <v>43588</v>
      </c>
      <c r="AV299">
        <v>0</v>
      </c>
      <c r="AW299">
        <v>1</v>
      </c>
      <c r="AX299">
        <v>0</v>
      </c>
      <c r="AY299">
        <v>2019</v>
      </c>
      <c r="AZ299">
        <v>4</v>
      </c>
      <c r="BA299">
        <v>30</v>
      </c>
      <c r="BB299">
        <v>2</v>
      </c>
      <c r="BF299">
        <v>2019</v>
      </c>
      <c r="BG299" t="s">
        <v>104</v>
      </c>
      <c r="BH299" t="s">
        <v>9822</v>
      </c>
      <c r="BI299" t="s">
        <v>9783</v>
      </c>
      <c r="BJ299" t="s">
        <v>9793</v>
      </c>
    </row>
    <row r="300" spans="1:62" x14ac:dyDescent="0.35">
      <c r="A300">
        <v>38735235</v>
      </c>
      <c r="B300" t="s">
        <v>1121</v>
      </c>
      <c r="C300" t="s">
        <v>75</v>
      </c>
      <c r="D300" t="s">
        <v>117</v>
      </c>
      <c r="E300" t="s">
        <v>553</v>
      </c>
      <c r="F300">
        <v>35398774</v>
      </c>
      <c r="I300" s="1">
        <v>43558</v>
      </c>
      <c r="J300">
        <v>43588.999988425923</v>
      </c>
      <c r="K300" t="s">
        <v>1122</v>
      </c>
      <c r="L300" t="s">
        <v>65</v>
      </c>
      <c r="M300" t="s">
        <v>66</v>
      </c>
      <c r="N300" t="s">
        <v>67</v>
      </c>
      <c r="O300" t="s">
        <v>68</v>
      </c>
      <c r="P300" t="s">
        <v>69</v>
      </c>
      <c r="Q300" t="s">
        <v>102</v>
      </c>
      <c r="R300" t="s">
        <v>1123</v>
      </c>
      <c r="S300" t="s">
        <v>71</v>
      </c>
      <c r="T300" t="s">
        <v>1124</v>
      </c>
      <c r="U300">
        <v>1</v>
      </c>
      <c r="V300">
        <v>1</v>
      </c>
      <c r="W300">
        <v>0</v>
      </c>
      <c r="X300">
        <v>1</v>
      </c>
      <c r="Y300">
        <v>0</v>
      </c>
      <c r="Z300">
        <v>0</v>
      </c>
      <c r="AA300">
        <v>0</v>
      </c>
      <c r="AB300">
        <v>0</v>
      </c>
      <c r="AC300">
        <v>0</v>
      </c>
      <c r="AD300">
        <v>0</v>
      </c>
      <c r="AE300">
        <v>0</v>
      </c>
      <c r="AF300">
        <v>0</v>
      </c>
      <c r="AG300">
        <v>0</v>
      </c>
      <c r="AH300">
        <v>1</v>
      </c>
      <c r="AI300">
        <v>0</v>
      </c>
      <c r="AJ300">
        <v>0</v>
      </c>
      <c r="AK300">
        <v>0</v>
      </c>
      <c r="AL300">
        <v>0</v>
      </c>
      <c r="AM300">
        <v>0</v>
      </c>
      <c r="AN300">
        <v>0</v>
      </c>
      <c r="AO300">
        <v>0</v>
      </c>
      <c r="AP300">
        <v>0</v>
      </c>
      <c r="AQ300">
        <v>0</v>
      </c>
      <c r="AR300">
        <v>0</v>
      </c>
      <c r="AS300">
        <v>0</v>
      </c>
      <c r="AT300">
        <v>43558</v>
      </c>
      <c r="AU300">
        <v>43586</v>
      </c>
      <c r="AV300">
        <v>1</v>
      </c>
      <c r="AW300">
        <v>1</v>
      </c>
      <c r="AX300">
        <v>0</v>
      </c>
      <c r="AY300">
        <v>2019</v>
      </c>
      <c r="AZ300">
        <v>4</v>
      </c>
      <c r="BA300">
        <v>30</v>
      </c>
      <c r="BB300">
        <v>4</v>
      </c>
      <c r="BC300">
        <v>550</v>
      </c>
      <c r="BD300">
        <v>550</v>
      </c>
      <c r="BE300" t="s">
        <v>546</v>
      </c>
      <c r="BF300">
        <v>2019</v>
      </c>
      <c r="BG300" t="s">
        <v>73</v>
      </c>
      <c r="BH300" t="s">
        <v>59</v>
      </c>
      <c r="BI300" t="s">
        <v>9783</v>
      </c>
      <c r="BJ300" t="s">
        <v>9793</v>
      </c>
    </row>
    <row r="301" spans="1:62" x14ac:dyDescent="0.35">
      <c r="A301">
        <v>38736094</v>
      </c>
      <c r="B301" t="s">
        <v>98</v>
      </c>
      <c r="C301" t="s">
        <v>61</v>
      </c>
      <c r="D301" t="s">
        <v>125</v>
      </c>
      <c r="E301" t="s">
        <v>931</v>
      </c>
      <c r="F301">
        <v>11268388</v>
      </c>
      <c r="I301" s="1">
        <v>43558</v>
      </c>
      <c r="J301">
        <v>43588.999988425923</v>
      </c>
      <c r="K301" t="s">
        <v>1125</v>
      </c>
      <c r="L301" t="s">
        <v>65</v>
      </c>
      <c r="M301" t="s">
        <v>120</v>
      </c>
      <c r="N301" t="s">
        <v>121</v>
      </c>
      <c r="Q301" t="s">
        <v>70</v>
      </c>
      <c r="S301" t="s">
        <v>71</v>
      </c>
      <c r="T301" t="s">
        <v>1126</v>
      </c>
      <c r="U301">
        <v>1</v>
      </c>
      <c r="V301">
        <v>1</v>
      </c>
      <c r="W301">
        <v>0</v>
      </c>
      <c r="X301">
        <v>0</v>
      </c>
      <c r="Y301">
        <v>0</v>
      </c>
      <c r="Z301">
        <v>0</v>
      </c>
      <c r="AA301">
        <v>0</v>
      </c>
      <c r="AB301">
        <v>0</v>
      </c>
      <c r="AC301">
        <v>0</v>
      </c>
      <c r="AD301">
        <v>0</v>
      </c>
      <c r="AE301">
        <v>0</v>
      </c>
      <c r="AF301">
        <v>0</v>
      </c>
      <c r="AG301">
        <v>0</v>
      </c>
      <c r="AH301">
        <v>1</v>
      </c>
      <c r="AI301">
        <v>0</v>
      </c>
      <c r="AJ301">
        <v>0</v>
      </c>
      <c r="AK301">
        <v>0</v>
      </c>
      <c r="AL301">
        <v>0</v>
      </c>
      <c r="AM301">
        <v>0</v>
      </c>
      <c r="AN301">
        <v>0</v>
      </c>
      <c r="AO301">
        <v>0</v>
      </c>
      <c r="AP301">
        <v>0</v>
      </c>
      <c r="AQ301">
        <v>0</v>
      </c>
      <c r="AR301">
        <v>0</v>
      </c>
      <c r="AS301">
        <v>0</v>
      </c>
      <c r="AT301">
        <v>43558</v>
      </c>
      <c r="AU301">
        <v>43588</v>
      </c>
      <c r="AV301">
        <v>0</v>
      </c>
      <c r="AW301">
        <v>1</v>
      </c>
      <c r="AX301">
        <v>0</v>
      </c>
      <c r="AY301">
        <v>2019</v>
      </c>
      <c r="AZ301">
        <v>4</v>
      </c>
      <c r="BA301">
        <v>30</v>
      </c>
      <c r="BB301">
        <v>3</v>
      </c>
      <c r="BF301">
        <v>2019</v>
      </c>
      <c r="BG301" t="s">
        <v>104</v>
      </c>
      <c r="BH301" t="s">
        <v>9822</v>
      </c>
      <c r="BI301" t="s">
        <v>9783</v>
      </c>
      <c r="BJ301" t="s">
        <v>9793</v>
      </c>
    </row>
    <row r="302" spans="1:62" x14ac:dyDescent="0.35">
      <c r="A302">
        <v>38736412</v>
      </c>
      <c r="B302" t="s">
        <v>98</v>
      </c>
      <c r="C302" t="s">
        <v>1127</v>
      </c>
      <c r="D302" t="s">
        <v>107</v>
      </c>
      <c r="E302" t="s">
        <v>1128</v>
      </c>
      <c r="F302">
        <v>600892</v>
      </c>
      <c r="G302" t="s">
        <v>1129</v>
      </c>
      <c r="I302" s="1">
        <v>43558</v>
      </c>
      <c r="J302">
        <v>43588.999988425923</v>
      </c>
      <c r="K302" t="s">
        <v>1130</v>
      </c>
      <c r="L302" t="s">
        <v>65</v>
      </c>
      <c r="M302" t="s">
        <v>120</v>
      </c>
      <c r="N302" t="s">
        <v>121</v>
      </c>
      <c r="O302" t="s">
        <v>168</v>
      </c>
      <c r="P302" t="s">
        <v>122</v>
      </c>
      <c r="Q302" t="s">
        <v>70</v>
      </c>
      <c r="S302" t="s">
        <v>82</v>
      </c>
      <c r="T302" t="s">
        <v>1131</v>
      </c>
      <c r="U302">
        <v>1</v>
      </c>
      <c r="V302">
        <v>0</v>
      </c>
      <c r="W302">
        <v>0</v>
      </c>
      <c r="X302">
        <v>1</v>
      </c>
      <c r="Y302">
        <v>0</v>
      </c>
      <c r="Z302">
        <v>0</v>
      </c>
      <c r="AA302">
        <v>0</v>
      </c>
      <c r="AB302">
        <v>0</v>
      </c>
      <c r="AC302">
        <v>0</v>
      </c>
      <c r="AD302">
        <v>0</v>
      </c>
      <c r="AE302">
        <v>1</v>
      </c>
      <c r="AF302">
        <v>0</v>
      </c>
      <c r="AG302">
        <v>0</v>
      </c>
      <c r="AH302">
        <v>1</v>
      </c>
      <c r="AI302">
        <v>0</v>
      </c>
      <c r="AJ302">
        <v>0</v>
      </c>
      <c r="AK302">
        <v>0</v>
      </c>
      <c r="AL302">
        <v>0</v>
      </c>
      <c r="AM302">
        <v>0</v>
      </c>
      <c r="AN302">
        <v>0</v>
      </c>
      <c r="AO302">
        <v>0</v>
      </c>
      <c r="AP302">
        <v>0</v>
      </c>
      <c r="AQ302">
        <v>0</v>
      </c>
      <c r="AR302">
        <v>0</v>
      </c>
      <c r="AS302">
        <v>0</v>
      </c>
      <c r="AT302">
        <v>43558</v>
      </c>
      <c r="AU302">
        <v>43571</v>
      </c>
      <c r="AV302">
        <v>0</v>
      </c>
      <c r="AW302">
        <v>1</v>
      </c>
      <c r="AX302">
        <v>0</v>
      </c>
      <c r="AY302">
        <v>2019</v>
      </c>
      <c r="AZ302">
        <v>4</v>
      </c>
      <c r="BA302">
        <v>30</v>
      </c>
      <c r="BB302">
        <v>4</v>
      </c>
      <c r="BF302">
        <v>2019</v>
      </c>
      <c r="BG302" t="s">
        <v>104</v>
      </c>
      <c r="BH302" t="s">
        <v>9822</v>
      </c>
      <c r="BI302" t="s">
        <v>9783</v>
      </c>
      <c r="BJ302" t="s">
        <v>9793</v>
      </c>
    </row>
    <row r="303" spans="1:62" x14ac:dyDescent="0.35">
      <c r="A303">
        <v>38736413</v>
      </c>
      <c r="B303" t="s">
        <v>98</v>
      </c>
      <c r="C303" t="s">
        <v>61</v>
      </c>
      <c r="D303" t="s">
        <v>1132</v>
      </c>
      <c r="E303" t="s">
        <v>1128</v>
      </c>
      <c r="F303">
        <v>600892</v>
      </c>
      <c r="G303" t="s">
        <v>1129</v>
      </c>
      <c r="I303" s="1">
        <v>43558</v>
      </c>
      <c r="J303">
        <v>43588.999988425923</v>
      </c>
      <c r="K303" t="s">
        <v>1130</v>
      </c>
      <c r="L303" t="s">
        <v>65</v>
      </c>
      <c r="M303" t="s">
        <v>120</v>
      </c>
      <c r="N303" t="s">
        <v>121</v>
      </c>
      <c r="O303" t="s">
        <v>168</v>
      </c>
      <c r="P303" t="s">
        <v>122</v>
      </c>
      <c r="Q303" t="s">
        <v>70</v>
      </c>
      <c r="S303" t="s">
        <v>82</v>
      </c>
      <c r="T303" t="s">
        <v>1133</v>
      </c>
      <c r="U303">
        <v>1</v>
      </c>
      <c r="V303">
        <v>0</v>
      </c>
      <c r="W303">
        <v>0</v>
      </c>
      <c r="X303">
        <v>1</v>
      </c>
      <c r="Y303">
        <v>0</v>
      </c>
      <c r="Z303">
        <v>0</v>
      </c>
      <c r="AA303">
        <v>0</v>
      </c>
      <c r="AB303">
        <v>0</v>
      </c>
      <c r="AC303">
        <v>0</v>
      </c>
      <c r="AD303">
        <v>0</v>
      </c>
      <c r="AE303">
        <v>1</v>
      </c>
      <c r="AF303">
        <v>0</v>
      </c>
      <c r="AG303">
        <v>0</v>
      </c>
      <c r="AH303">
        <v>1</v>
      </c>
      <c r="AI303">
        <v>0</v>
      </c>
      <c r="AJ303">
        <v>0</v>
      </c>
      <c r="AK303">
        <v>0</v>
      </c>
      <c r="AL303">
        <v>0</v>
      </c>
      <c r="AM303">
        <v>0</v>
      </c>
      <c r="AN303">
        <v>0</v>
      </c>
      <c r="AO303">
        <v>0</v>
      </c>
      <c r="AP303">
        <v>0</v>
      </c>
      <c r="AQ303">
        <v>0</v>
      </c>
      <c r="AR303">
        <v>0</v>
      </c>
      <c r="AS303">
        <v>0</v>
      </c>
      <c r="AT303">
        <v>43558</v>
      </c>
      <c r="AU303">
        <v>43571</v>
      </c>
      <c r="AV303">
        <v>0</v>
      </c>
      <c r="AW303">
        <v>1</v>
      </c>
      <c r="AX303">
        <v>0</v>
      </c>
      <c r="AY303">
        <v>2019</v>
      </c>
      <c r="AZ303">
        <v>4</v>
      </c>
      <c r="BA303">
        <v>30</v>
      </c>
      <c r="BB303">
        <v>4</v>
      </c>
      <c r="BF303">
        <v>2019</v>
      </c>
      <c r="BG303" t="s">
        <v>104</v>
      </c>
      <c r="BH303" t="s">
        <v>9822</v>
      </c>
      <c r="BI303" t="s">
        <v>9783</v>
      </c>
      <c r="BJ303" t="s">
        <v>9793</v>
      </c>
    </row>
    <row r="304" spans="1:62" x14ac:dyDescent="0.35">
      <c r="A304">
        <v>38736414</v>
      </c>
      <c r="B304" t="s">
        <v>98</v>
      </c>
      <c r="C304" t="s">
        <v>61</v>
      </c>
      <c r="D304" t="s">
        <v>125</v>
      </c>
      <c r="E304" t="s">
        <v>1128</v>
      </c>
      <c r="F304">
        <v>600892</v>
      </c>
      <c r="G304" t="s">
        <v>1129</v>
      </c>
      <c r="I304" s="1">
        <v>43558</v>
      </c>
      <c r="J304">
        <v>43588.999988425923</v>
      </c>
      <c r="K304" t="s">
        <v>1130</v>
      </c>
      <c r="L304" t="s">
        <v>65</v>
      </c>
      <c r="M304" t="s">
        <v>120</v>
      </c>
      <c r="N304" t="s">
        <v>121</v>
      </c>
      <c r="O304" t="s">
        <v>168</v>
      </c>
      <c r="P304" t="s">
        <v>122</v>
      </c>
      <c r="Q304" t="s">
        <v>70</v>
      </c>
      <c r="S304" t="s">
        <v>82</v>
      </c>
      <c r="T304" t="s">
        <v>1134</v>
      </c>
      <c r="U304">
        <v>1</v>
      </c>
      <c r="V304">
        <v>0</v>
      </c>
      <c r="W304">
        <v>0</v>
      </c>
      <c r="X304">
        <v>1</v>
      </c>
      <c r="Y304">
        <v>0</v>
      </c>
      <c r="Z304">
        <v>0</v>
      </c>
      <c r="AA304">
        <v>0</v>
      </c>
      <c r="AB304">
        <v>0</v>
      </c>
      <c r="AC304">
        <v>0</v>
      </c>
      <c r="AD304">
        <v>0</v>
      </c>
      <c r="AE304">
        <v>1</v>
      </c>
      <c r="AF304">
        <v>0</v>
      </c>
      <c r="AG304">
        <v>0</v>
      </c>
      <c r="AH304">
        <v>1</v>
      </c>
      <c r="AI304">
        <v>0</v>
      </c>
      <c r="AJ304">
        <v>0</v>
      </c>
      <c r="AK304">
        <v>0</v>
      </c>
      <c r="AL304">
        <v>0</v>
      </c>
      <c r="AM304">
        <v>0</v>
      </c>
      <c r="AN304">
        <v>0</v>
      </c>
      <c r="AO304">
        <v>0</v>
      </c>
      <c r="AP304">
        <v>0</v>
      </c>
      <c r="AQ304">
        <v>0</v>
      </c>
      <c r="AR304">
        <v>0</v>
      </c>
      <c r="AS304">
        <v>0</v>
      </c>
      <c r="AT304">
        <v>43558</v>
      </c>
      <c r="AU304">
        <v>43571</v>
      </c>
      <c r="AV304">
        <v>0</v>
      </c>
      <c r="AW304">
        <v>1</v>
      </c>
      <c r="AX304">
        <v>1</v>
      </c>
      <c r="AY304">
        <v>2019</v>
      </c>
      <c r="AZ304">
        <v>4</v>
      </c>
      <c r="BA304">
        <v>30</v>
      </c>
      <c r="BB304">
        <v>4</v>
      </c>
      <c r="BF304">
        <v>2019</v>
      </c>
      <c r="BG304" t="s">
        <v>104</v>
      </c>
      <c r="BH304" t="s">
        <v>9822</v>
      </c>
      <c r="BI304" t="s">
        <v>9783</v>
      </c>
      <c r="BJ304" t="s">
        <v>9793</v>
      </c>
    </row>
    <row r="305" spans="1:62" x14ac:dyDescent="0.35">
      <c r="A305">
        <v>38736952</v>
      </c>
      <c r="B305" t="s">
        <v>1135</v>
      </c>
      <c r="C305" t="s">
        <v>75</v>
      </c>
      <c r="D305" t="s">
        <v>117</v>
      </c>
      <c r="E305" t="s">
        <v>213</v>
      </c>
      <c r="F305">
        <v>25010229</v>
      </c>
      <c r="I305" s="1">
        <v>43558</v>
      </c>
      <c r="J305">
        <v>43588.999988425923</v>
      </c>
      <c r="K305" t="s">
        <v>1136</v>
      </c>
      <c r="L305" t="s">
        <v>65</v>
      </c>
      <c r="M305" t="s">
        <v>120</v>
      </c>
      <c r="N305" t="s">
        <v>121</v>
      </c>
      <c r="O305" t="s">
        <v>168</v>
      </c>
      <c r="P305" t="s">
        <v>122</v>
      </c>
      <c r="Q305" t="s">
        <v>70</v>
      </c>
      <c r="R305" t="s">
        <v>215</v>
      </c>
      <c r="S305" t="s">
        <v>71</v>
      </c>
      <c r="T305" t="s">
        <v>1137</v>
      </c>
      <c r="U305">
        <v>1</v>
      </c>
      <c r="V305">
        <v>1</v>
      </c>
      <c r="W305">
        <v>0</v>
      </c>
      <c r="X305">
        <v>1</v>
      </c>
      <c r="Y305">
        <v>0</v>
      </c>
      <c r="Z305">
        <v>0</v>
      </c>
      <c r="AA305">
        <v>1</v>
      </c>
      <c r="AB305">
        <v>0</v>
      </c>
      <c r="AC305">
        <v>0</v>
      </c>
      <c r="AD305">
        <v>1</v>
      </c>
      <c r="AE305">
        <v>1</v>
      </c>
      <c r="AF305">
        <v>0</v>
      </c>
      <c r="AG305">
        <v>0</v>
      </c>
      <c r="AH305">
        <v>1</v>
      </c>
      <c r="AI305">
        <v>0</v>
      </c>
      <c r="AJ305">
        <v>0</v>
      </c>
      <c r="AK305">
        <v>0</v>
      </c>
      <c r="AL305">
        <v>0</v>
      </c>
      <c r="AM305">
        <v>0</v>
      </c>
      <c r="AN305">
        <v>0</v>
      </c>
      <c r="AO305">
        <v>0</v>
      </c>
      <c r="AP305">
        <v>0</v>
      </c>
      <c r="AQ305">
        <v>0</v>
      </c>
      <c r="AR305">
        <v>0</v>
      </c>
      <c r="AS305">
        <v>0</v>
      </c>
      <c r="AT305">
        <v>43558</v>
      </c>
      <c r="AU305">
        <v>43586</v>
      </c>
      <c r="AV305">
        <v>1</v>
      </c>
      <c r="AW305">
        <v>1</v>
      </c>
      <c r="AX305">
        <v>0</v>
      </c>
      <c r="AY305">
        <v>2019</v>
      </c>
      <c r="AZ305">
        <v>4</v>
      </c>
      <c r="BA305">
        <v>30</v>
      </c>
      <c r="BB305">
        <v>7</v>
      </c>
      <c r="BF305">
        <v>2019</v>
      </c>
      <c r="BG305" t="s">
        <v>73</v>
      </c>
      <c r="BH305" t="s">
        <v>59</v>
      </c>
      <c r="BI305" t="s">
        <v>9783</v>
      </c>
      <c r="BJ305" t="s">
        <v>9793</v>
      </c>
    </row>
    <row r="306" spans="1:62" x14ac:dyDescent="0.35">
      <c r="A306">
        <v>38739169</v>
      </c>
      <c r="B306" t="s">
        <v>1138</v>
      </c>
      <c r="C306" t="s">
        <v>75</v>
      </c>
      <c r="D306" t="s">
        <v>165</v>
      </c>
      <c r="E306" t="s">
        <v>360</v>
      </c>
      <c r="F306">
        <v>14025083</v>
      </c>
      <c r="G306" t="s">
        <v>361</v>
      </c>
      <c r="I306" s="1">
        <v>43559</v>
      </c>
      <c r="J306">
        <v>43589.999988425923</v>
      </c>
      <c r="K306" t="s">
        <v>1139</v>
      </c>
      <c r="L306" t="s">
        <v>65</v>
      </c>
      <c r="M306" t="s">
        <v>519</v>
      </c>
      <c r="N306" t="s">
        <v>520</v>
      </c>
      <c r="Q306" t="s">
        <v>70</v>
      </c>
      <c r="S306" t="s">
        <v>71</v>
      </c>
      <c r="T306" t="s">
        <v>1140</v>
      </c>
      <c r="U306">
        <v>1</v>
      </c>
      <c r="V306">
        <v>1</v>
      </c>
      <c r="W306">
        <v>0</v>
      </c>
      <c r="X306">
        <v>1</v>
      </c>
      <c r="Y306">
        <v>0</v>
      </c>
      <c r="Z306">
        <v>0</v>
      </c>
      <c r="AA306">
        <v>0</v>
      </c>
      <c r="AB306">
        <v>0</v>
      </c>
      <c r="AC306">
        <v>1</v>
      </c>
      <c r="AD306">
        <v>1</v>
      </c>
      <c r="AE306">
        <v>1</v>
      </c>
      <c r="AF306">
        <v>1</v>
      </c>
      <c r="AG306">
        <v>1</v>
      </c>
      <c r="AH306">
        <v>1</v>
      </c>
      <c r="AI306">
        <v>0</v>
      </c>
      <c r="AJ306">
        <v>0</v>
      </c>
      <c r="AK306">
        <v>0</v>
      </c>
      <c r="AL306">
        <v>0</v>
      </c>
      <c r="AM306">
        <v>0</v>
      </c>
      <c r="AN306">
        <v>0</v>
      </c>
      <c r="AO306">
        <v>0</v>
      </c>
      <c r="AP306">
        <v>0</v>
      </c>
      <c r="AQ306">
        <v>0</v>
      </c>
      <c r="AR306">
        <v>0</v>
      </c>
      <c r="AS306">
        <v>0</v>
      </c>
      <c r="AT306">
        <v>43558</v>
      </c>
      <c r="AU306">
        <v>43580</v>
      </c>
      <c r="AV306">
        <v>0</v>
      </c>
      <c r="AW306">
        <v>1</v>
      </c>
      <c r="AX306">
        <v>0</v>
      </c>
      <c r="AY306">
        <v>2019</v>
      </c>
      <c r="AZ306">
        <v>4</v>
      </c>
      <c r="BA306">
        <v>30</v>
      </c>
      <c r="BB306">
        <v>9</v>
      </c>
      <c r="BF306">
        <v>2019</v>
      </c>
      <c r="BG306" t="s">
        <v>104</v>
      </c>
      <c r="BH306" t="s">
        <v>9822</v>
      </c>
      <c r="BI306" t="s">
        <v>9783</v>
      </c>
      <c r="BJ306" t="s">
        <v>9796</v>
      </c>
    </row>
    <row r="307" spans="1:62" x14ac:dyDescent="0.35">
      <c r="A307">
        <v>38741831</v>
      </c>
      <c r="B307" t="s">
        <v>116</v>
      </c>
      <c r="C307" t="s">
        <v>75</v>
      </c>
      <c r="D307" t="s">
        <v>117</v>
      </c>
      <c r="E307" t="s">
        <v>353</v>
      </c>
      <c r="F307">
        <v>31206901</v>
      </c>
      <c r="I307" s="1">
        <v>43559</v>
      </c>
      <c r="J307">
        <v>43589.999988425923</v>
      </c>
      <c r="K307" t="s">
        <v>1141</v>
      </c>
      <c r="L307" t="s">
        <v>65</v>
      </c>
      <c r="M307" t="s">
        <v>66</v>
      </c>
      <c r="N307" t="s">
        <v>67</v>
      </c>
      <c r="Q307" t="s">
        <v>70</v>
      </c>
      <c r="S307" t="s">
        <v>71</v>
      </c>
      <c r="T307" t="s">
        <v>1142</v>
      </c>
      <c r="U307">
        <v>1</v>
      </c>
      <c r="V307">
        <v>1</v>
      </c>
      <c r="W307">
        <v>0</v>
      </c>
      <c r="X307">
        <v>1</v>
      </c>
      <c r="Y307">
        <v>0</v>
      </c>
      <c r="Z307">
        <v>0</v>
      </c>
      <c r="AA307">
        <v>0</v>
      </c>
      <c r="AB307">
        <v>0</v>
      </c>
      <c r="AC307">
        <v>0</v>
      </c>
      <c r="AD307">
        <v>0</v>
      </c>
      <c r="AE307">
        <v>1</v>
      </c>
      <c r="AF307">
        <v>0</v>
      </c>
      <c r="AG307">
        <v>0</v>
      </c>
      <c r="AH307">
        <v>0</v>
      </c>
      <c r="AI307">
        <v>0</v>
      </c>
      <c r="AJ307">
        <v>0</v>
      </c>
      <c r="AK307">
        <v>0</v>
      </c>
      <c r="AL307">
        <v>0</v>
      </c>
      <c r="AM307">
        <v>0</v>
      </c>
      <c r="AN307">
        <v>0</v>
      </c>
      <c r="AO307">
        <v>0</v>
      </c>
      <c r="AP307">
        <v>0</v>
      </c>
      <c r="AQ307">
        <v>0</v>
      </c>
      <c r="AR307">
        <v>0</v>
      </c>
      <c r="AS307">
        <v>0</v>
      </c>
      <c r="AT307">
        <v>43559</v>
      </c>
      <c r="AU307">
        <v>43588</v>
      </c>
      <c r="AV307">
        <v>1</v>
      </c>
      <c r="AW307">
        <v>1</v>
      </c>
      <c r="AX307">
        <v>0</v>
      </c>
      <c r="AY307">
        <v>2019</v>
      </c>
      <c r="AZ307">
        <v>4</v>
      </c>
      <c r="BA307">
        <v>30</v>
      </c>
      <c r="BB307">
        <v>4</v>
      </c>
      <c r="BF307">
        <v>2019</v>
      </c>
      <c r="BG307" t="s">
        <v>73</v>
      </c>
      <c r="BH307" t="s">
        <v>9822</v>
      </c>
      <c r="BI307" t="s">
        <v>9783</v>
      </c>
      <c r="BJ307" t="s">
        <v>9796</v>
      </c>
    </row>
    <row r="308" spans="1:62" x14ac:dyDescent="0.35">
      <c r="A308">
        <v>38744632</v>
      </c>
      <c r="B308" t="s">
        <v>1143</v>
      </c>
      <c r="C308" t="s">
        <v>61</v>
      </c>
      <c r="D308" t="s">
        <v>125</v>
      </c>
      <c r="E308" t="s">
        <v>346</v>
      </c>
      <c r="F308">
        <v>37079664</v>
      </c>
      <c r="I308" s="1">
        <v>43559</v>
      </c>
      <c r="J308">
        <v>43589.999988425923</v>
      </c>
      <c r="K308" t="s">
        <v>1144</v>
      </c>
      <c r="L308" t="s">
        <v>65</v>
      </c>
      <c r="M308" t="s">
        <v>66</v>
      </c>
      <c r="N308" t="s">
        <v>67</v>
      </c>
      <c r="O308" t="s">
        <v>68</v>
      </c>
      <c r="P308" t="s">
        <v>69</v>
      </c>
      <c r="Q308" t="s">
        <v>102</v>
      </c>
      <c r="R308" t="s">
        <v>1145</v>
      </c>
      <c r="S308" t="s">
        <v>71</v>
      </c>
      <c r="T308" t="s">
        <v>1146</v>
      </c>
      <c r="U308">
        <v>1</v>
      </c>
      <c r="V308">
        <v>1</v>
      </c>
      <c r="W308">
        <v>0</v>
      </c>
      <c r="X308">
        <v>1</v>
      </c>
      <c r="Y308">
        <v>0</v>
      </c>
      <c r="Z308">
        <v>0</v>
      </c>
      <c r="AA308">
        <v>0</v>
      </c>
      <c r="AB308">
        <v>0</v>
      </c>
      <c r="AC308">
        <v>0</v>
      </c>
      <c r="AD308">
        <v>1</v>
      </c>
      <c r="AE308">
        <v>0</v>
      </c>
      <c r="AF308">
        <v>0</v>
      </c>
      <c r="AG308">
        <v>0</v>
      </c>
      <c r="AH308">
        <v>0</v>
      </c>
      <c r="AI308">
        <v>0</v>
      </c>
      <c r="AJ308">
        <v>0</v>
      </c>
      <c r="AK308">
        <v>0</v>
      </c>
      <c r="AL308">
        <v>0</v>
      </c>
      <c r="AM308">
        <v>0</v>
      </c>
      <c r="AN308">
        <v>0</v>
      </c>
      <c r="AO308">
        <v>0</v>
      </c>
      <c r="AP308">
        <v>0</v>
      </c>
      <c r="AQ308">
        <v>0</v>
      </c>
      <c r="AR308">
        <v>0</v>
      </c>
      <c r="AS308">
        <v>0</v>
      </c>
      <c r="AT308">
        <v>43559</v>
      </c>
      <c r="AU308">
        <v>43587</v>
      </c>
      <c r="AV308">
        <v>1</v>
      </c>
      <c r="AW308">
        <v>1</v>
      </c>
      <c r="AX308">
        <v>0</v>
      </c>
      <c r="AY308">
        <v>2019</v>
      </c>
      <c r="AZ308">
        <v>4</v>
      </c>
      <c r="BA308">
        <v>30</v>
      </c>
      <c r="BB308">
        <v>4</v>
      </c>
      <c r="BF308">
        <v>2019</v>
      </c>
      <c r="BG308" t="s">
        <v>73</v>
      </c>
      <c r="BH308" t="s">
        <v>59</v>
      </c>
      <c r="BI308" t="s">
        <v>9783</v>
      </c>
      <c r="BJ308" t="s">
        <v>9796</v>
      </c>
    </row>
    <row r="309" spans="1:62" x14ac:dyDescent="0.35">
      <c r="A309">
        <v>38744785</v>
      </c>
      <c r="B309" t="s">
        <v>1147</v>
      </c>
      <c r="C309" t="s">
        <v>75</v>
      </c>
      <c r="D309" t="s">
        <v>165</v>
      </c>
      <c r="E309" t="s">
        <v>360</v>
      </c>
      <c r="F309">
        <v>14025083</v>
      </c>
      <c r="G309" t="s">
        <v>361</v>
      </c>
      <c r="I309" s="1">
        <v>43559</v>
      </c>
      <c r="J309">
        <v>43589.999988425923</v>
      </c>
      <c r="K309" t="s">
        <v>648</v>
      </c>
      <c r="L309" t="s">
        <v>65</v>
      </c>
      <c r="M309" t="s">
        <v>66</v>
      </c>
      <c r="N309" t="s">
        <v>67</v>
      </c>
      <c r="Q309" t="s">
        <v>70</v>
      </c>
      <c r="S309" t="s">
        <v>71</v>
      </c>
      <c r="T309" t="s">
        <v>1148</v>
      </c>
      <c r="U309">
        <v>1</v>
      </c>
      <c r="V309">
        <v>1</v>
      </c>
      <c r="W309">
        <v>0</v>
      </c>
      <c r="X309">
        <v>1</v>
      </c>
      <c r="Y309">
        <v>0</v>
      </c>
      <c r="Z309">
        <v>0</v>
      </c>
      <c r="AA309">
        <v>0</v>
      </c>
      <c r="AB309">
        <v>0</v>
      </c>
      <c r="AC309">
        <v>1</v>
      </c>
      <c r="AD309">
        <v>1</v>
      </c>
      <c r="AE309">
        <v>1</v>
      </c>
      <c r="AF309">
        <v>1</v>
      </c>
      <c r="AG309">
        <v>1</v>
      </c>
      <c r="AH309">
        <v>1</v>
      </c>
      <c r="AI309">
        <v>0</v>
      </c>
      <c r="AJ309">
        <v>0</v>
      </c>
      <c r="AK309">
        <v>0</v>
      </c>
      <c r="AL309">
        <v>0</v>
      </c>
      <c r="AM309">
        <v>0</v>
      </c>
      <c r="AN309">
        <v>0</v>
      </c>
      <c r="AO309">
        <v>0</v>
      </c>
      <c r="AP309">
        <v>0</v>
      </c>
      <c r="AQ309">
        <v>0</v>
      </c>
      <c r="AR309">
        <v>0</v>
      </c>
      <c r="AS309">
        <v>0</v>
      </c>
      <c r="AT309">
        <v>43559</v>
      </c>
      <c r="AU309">
        <v>43580</v>
      </c>
      <c r="AV309">
        <v>0</v>
      </c>
      <c r="AW309">
        <v>1</v>
      </c>
      <c r="AX309">
        <v>0</v>
      </c>
      <c r="AY309">
        <v>2019</v>
      </c>
      <c r="AZ309">
        <v>4</v>
      </c>
      <c r="BA309">
        <v>30</v>
      </c>
      <c r="BB309">
        <v>9</v>
      </c>
      <c r="BF309">
        <v>2019</v>
      </c>
      <c r="BG309" t="s">
        <v>104</v>
      </c>
      <c r="BH309" t="s">
        <v>9822</v>
      </c>
      <c r="BI309" t="s">
        <v>9783</v>
      </c>
      <c r="BJ309" t="s">
        <v>9796</v>
      </c>
    </row>
    <row r="310" spans="1:62" x14ac:dyDescent="0.35">
      <c r="A310">
        <v>38746607</v>
      </c>
      <c r="B310" t="s">
        <v>1149</v>
      </c>
      <c r="C310" t="s">
        <v>75</v>
      </c>
      <c r="D310" t="s">
        <v>85</v>
      </c>
      <c r="E310" t="s">
        <v>553</v>
      </c>
      <c r="F310">
        <v>35398774</v>
      </c>
      <c r="I310" s="1">
        <v>43559</v>
      </c>
      <c r="J310">
        <v>43589.999988425923</v>
      </c>
      <c r="K310" t="s">
        <v>1150</v>
      </c>
      <c r="L310" t="s">
        <v>65</v>
      </c>
      <c r="M310" t="s">
        <v>66</v>
      </c>
      <c r="N310" t="s">
        <v>67</v>
      </c>
      <c r="O310" t="s">
        <v>68</v>
      </c>
      <c r="P310" t="s">
        <v>69</v>
      </c>
      <c r="Q310" t="s">
        <v>102</v>
      </c>
      <c r="R310" t="s">
        <v>1151</v>
      </c>
      <c r="S310" t="s">
        <v>71</v>
      </c>
      <c r="T310" t="s">
        <v>1152</v>
      </c>
      <c r="U310">
        <v>1</v>
      </c>
      <c r="V310">
        <v>1</v>
      </c>
      <c r="W310">
        <v>0</v>
      </c>
      <c r="X310">
        <v>1</v>
      </c>
      <c r="Y310">
        <v>0</v>
      </c>
      <c r="Z310">
        <v>0</v>
      </c>
      <c r="AA310">
        <v>0</v>
      </c>
      <c r="AB310">
        <v>0</v>
      </c>
      <c r="AC310">
        <v>0</v>
      </c>
      <c r="AD310">
        <v>0</v>
      </c>
      <c r="AE310">
        <v>0</v>
      </c>
      <c r="AF310">
        <v>0</v>
      </c>
      <c r="AG310">
        <v>1</v>
      </c>
      <c r="AH310">
        <v>0</v>
      </c>
      <c r="AI310">
        <v>0</v>
      </c>
      <c r="AJ310">
        <v>0</v>
      </c>
      <c r="AK310">
        <v>0</v>
      </c>
      <c r="AL310">
        <v>0</v>
      </c>
      <c r="AM310">
        <v>0</v>
      </c>
      <c r="AN310">
        <v>0</v>
      </c>
      <c r="AO310">
        <v>0</v>
      </c>
      <c r="AP310">
        <v>0</v>
      </c>
      <c r="AQ310">
        <v>0</v>
      </c>
      <c r="AR310">
        <v>0</v>
      </c>
      <c r="AS310">
        <v>0</v>
      </c>
      <c r="AT310">
        <v>43559</v>
      </c>
      <c r="AU310">
        <v>43587</v>
      </c>
      <c r="AV310">
        <v>1</v>
      </c>
      <c r="AW310">
        <v>1</v>
      </c>
      <c r="AX310">
        <v>0</v>
      </c>
      <c r="AY310">
        <v>2019</v>
      </c>
      <c r="AZ310">
        <v>4</v>
      </c>
      <c r="BA310">
        <v>30</v>
      </c>
      <c r="BB310">
        <v>4</v>
      </c>
      <c r="BC310">
        <v>850</v>
      </c>
      <c r="BD310">
        <v>850</v>
      </c>
      <c r="BE310" t="s">
        <v>546</v>
      </c>
      <c r="BF310">
        <v>2019</v>
      </c>
      <c r="BG310" t="s">
        <v>73</v>
      </c>
      <c r="BH310" t="s">
        <v>59</v>
      </c>
      <c r="BI310" t="s">
        <v>9783</v>
      </c>
      <c r="BJ310" t="s">
        <v>9796</v>
      </c>
    </row>
    <row r="311" spans="1:62" x14ac:dyDescent="0.35">
      <c r="A311">
        <v>38749804</v>
      </c>
      <c r="B311" t="s">
        <v>787</v>
      </c>
      <c r="C311" t="s">
        <v>75</v>
      </c>
      <c r="D311" t="s">
        <v>117</v>
      </c>
      <c r="E311" t="s">
        <v>1153</v>
      </c>
      <c r="F311">
        <v>31457491</v>
      </c>
      <c r="I311" s="1">
        <v>43560</v>
      </c>
      <c r="J311">
        <v>43590.999988425923</v>
      </c>
      <c r="K311" t="s">
        <v>1154</v>
      </c>
      <c r="L311" t="s">
        <v>65</v>
      </c>
      <c r="M311" t="s">
        <v>66</v>
      </c>
      <c r="N311" t="s">
        <v>67</v>
      </c>
      <c r="Q311" t="s">
        <v>70</v>
      </c>
      <c r="S311" t="s">
        <v>82</v>
      </c>
      <c r="T311" t="s">
        <v>1155</v>
      </c>
      <c r="U311">
        <v>1</v>
      </c>
      <c r="V311">
        <v>1</v>
      </c>
      <c r="W311">
        <v>0</v>
      </c>
      <c r="X311">
        <v>1</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43559</v>
      </c>
      <c r="AU311">
        <v>43590</v>
      </c>
      <c r="AV311">
        <v>1</v>
      </c>
      <c r="AW311">
        <v>1</v>
      </c>
      <c r="AX311">
        <v>0</v>
      </c>
      <c r="AY311">
        <v>2019</v>
      </c>
      <c r="AZ311">
        <v>4</v>
      </c>
      <c r="BA311">
        <v>30</v>
      </c>
      <c r="BB311">
        <v>3</v>
      </c>
      <c r="BF311">
        <v>2019</v>
      </c>
      <c r="BG311" t="s">
        <v>73</v>
      </c>
      <c r="BH311" t="s">
        <v>9822</v>
      </c>
      <c r="BI311" t="s">
        <v>9783</v>
      </c>
      <c r="BJ311" t="s">
        <v>9797</v>
      </c>
    </row>
    <row r="312" spans="1:62" x14ac:dyDescent="0.35">
      <c r="A312">
        <v>38749967</v>
      </c>
      <c r="B312" t="s">
        <v>1156</v>
      </c>
      <c r="C312" t="s">
        <v>92</v>
      </c>
      <c r="D312" t="s">
        <v>850</v>
      </c>
      <c r="E312" t="s">
        <v>1157</v>
      </c>
      <c r="F312">
        <v>27531664</v>
      </c>
      <c r="G312" t="s">
        <v>1157</v>
      </c>
      <c r="I312" s="1">
        <v>43560</v>
      </c>
      <c r="J312">
        <v>43590.999988425923</v>
      </c>
      <c r="K312" t="s">
        <v>1158</v>
      </c>
      <c r="L312" t="s">
        <v>65</v>
      </c>
      <c r="M312" t="s">
        <v>66</v>
      </c>
      <c r="N312" t="s">
        <v>67</v>
      </c>
      <c r="O312" t="s">
        <v>68</v>
      </c>
      <c r="P312" t="s">
        <v>69</v>
      </c>
      <c r="Q312" t="s">
        <v>70</v>
      </c>
      <c r="S312" t="s">
        <v>82</v>
      </c>
      <c r="T312" t="s">
        <v>1159</v>
      </c>
      <c r="U312">
        <v>0</v>
      </c>
      <c r="V312">
        <v>1</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43559</v>
      </c>
      <c r="AU312">
        <v>43590</v>
      </c>
      <c r="AV312">
        <v>0</v>
      </c>
      <c r="AW312">
        <v>1</v>
      </c>
      <c r="AX312">
        <v>0</v>
      </c>
      <c r="AY312">
        <v>2019</v>
      </c>
      <c r="AZ312">
        <v>4</v>
      </c>
      <c r="BA312">
        <v>30</v>
      </c>
      <c r="BB312">
        <v>1</v>
      </c>
      <c r="BF312">
        <v>2019</v>
      </c>
      <c r="BG312" t="s">
        <v>104</v>
      </c>
      <c r="BH312" t="s">
        <v>9822</v>
      </c>
      <c r="BI312" t="s">
        <v>9783</v>
      </c>
      <c r="BJ312" t="s">
        <v>9797</v>
      </c>
    </row>
    <row r="313" spans="1:62" x14ac:dyDescent="0.35">
      <c r="A313">
        <v>38750108</v>
      </c>
      <c r="B313" t="s">
        <v>98</v>
      </c>
      <c r="C313" t="s">
        <v>75</v>
      </c>
      <c r="D313" t="s">
        <v>159</v>
      </c>
      <c r="E313" t="s">
        <v>747</v>
      </c>
      <c r="F313">
        <v>28935941</v>
      </c>
      <c r="I313" s="1">
        <v>43560</v>
      </c>
      <c r="J313">
        <v>43590.999988425923</v>
      </c>
      <c r="K313" t="s">
        <v>1160</v>
      </c>
      <c r="L313" t="s">
        <v>65</v>
      </c>
      <c r="M313" t="s">
        <v>120</v>
      </c>
      <c r="N313" t="s">
        <v>121</v>
      </c>
      <c r="O313" t="s">
        <v>465</v>
      </c>
      <c r="Q313" t="s">
        <v>102</v>
      </c>
      <c r="R313" t="s">
        <v>1161</v>
      </c>
      <c r="S313" t="s">
        <v>71</v>
      </c>
      <c r="T313" t="s">
        <v>1162</v>
      </c>
      <c r="U313">
        <v>1</v>
      </c>
      <c r="V313">
        <v>1</v>
      </c>
      <c r="W313">
        <v>0</v>
      </c>
      <c r="X313">
        <v>1</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43559</v>
      </c>
      <c r="AU313">
        <v>43590</v>
      </c>
      <c r="AV313">
        <v>1</v>
      </c>
      <c r="AW313">
        <v>1</v>
      </c>
      <c r="AX313">
        <v>0</v>
      </c>
      <c r="AY313">
        <v>2019</v>
      </c>
      <c r="AZ313">
        <v>4</v>
      </c>
      <c r="BA313">
        <v>30</v>
      </c>
      <c r="BB313">
        <v>3</v>
      </c>
      <c r="BF313">
        <v>2019</v>
      </c>
      <c r="BG313" t="s">
        <v>73</v>
      </c>
      <c r="BH313" t="s">
        <v>59</v>
      </c>
      <c r="BI313" t="s">
        <v>9783</v>
      </c>
      <c r="BJ313" t="s">
        <v>9797</v>
      </c>
    </row>
    <row r="314" spans="1:62" x14ac:dyDescent="0.35">
      <c r="A314">
        <v>38750307</v>
      </c>
      <c r="B314" t="s">
        <v>98</v>
      </c>
      <c r="C314" t="s">
        <v>75</v>
      </c>
      <c r="D314" t="s">
        <v>236</v>
      </c>
      <c r="E314" t="s">
        <v>1163</v>
      </c>
      <c r="F314">
        <v>9163024</v>
      </c>
      <c r="G314" t="s">
        <v>1163</v>
      </c>
      <c r="I314" s="1">
        <v>43560</v>
      </c>
      <c r="J314">
        <v>43590.999988425923</v>
      </c>
      <c r="K314" t="s">
        <v>1164</v>
      </c>
      <c r="L314" t="s">
        <v>65</v>
      </c>
      <c r="M314" t="s">
        <v>120</v>
      </c>
      <c r="N314" t="s">
        <v>121</v>
      </c>
      <c r="O314" t="s">
        <v>168</v>
      </c>
      <c r="P314" t="s">
        <v>122</v>
      </c>
      <c r="Q314" t="s">
        <v>70</v>
      </c>
      <c r="S314" t="s">
        <v>82</v>
      </c>
      <c r="T314" t="s">
        <v>1165</v>
      </c>
      <c r="U314">
        <v>1</v>
      </c>
      <c r="V314">
        <v>1</v>
      </c>
      <c r="W314">
        <v>0</v>
      </c>
      <c r="X314">
        <v>1</v>
      </c>
      <c r="Y314">
        <v>0</v>
      </c>
      <c r="Z314">
        <v>0</v>
      </c>
      <c r="AA314">
        <v>0</v>
      </c>
      <c r="AB314">
        <v>0</v>
      </c>
      <c r="AC314">
        <v>0</v>
      </c>
      <c r="AD314">
        <v>0</v>
      </c>
      <c r="AE314">
        <v>0</v>
      </c>
      <c r="AF314">
        <v>0</v>
      </c>
      <c r="AG314">
        <v>1</v>
      </c>
      <c r="AH314">
        <v>0</v>
      </c>
      <c r="AI314">
        <v>0</v>
      </c>
      <c r="AJ314">
        <v>0</v>
      </c>
      <c r="AK314">
        <v>0</v>
      </c>
      <c r="AL314">
        <v>0</v>
      </c>
      <c r="AM314">
        <v>0</v>
      </c>
      <c r="AN314">
        <v>0</v>
      </c>
      <c r="AO314">
        <v>0</v>
      </c>
      <c r="AP314">
        <v>0</v>
      </c>
      <c r="AQ314">
        <v>0</v>
      </c>
      <c r="AR314">
        <v>0</v>
      </c>
      <c r="AS314">
        <v>0</v>
      </c>
      <c r="AT314">
        <v>43560</v>
      </c>
      <c r="AU314">
        <v>43590</v>
      </c>
      <c r="AV314">
        <v>0</v>
      </c>
      <c r="AW314">
        <v>1</v>
      </c>
      <c r="AX314">
        <v>0</v>
      </c>
      <c r="AY314">
        <v>2019</v>
      </c>
      <c r="AZ314">
        <v>4</v>
      </c>
      <c r="BA314">
        <v>30</v>
      </c>
      <c r="BB314">
        <v>4</v>
      </c>
      <c r="BF314">
        <v>2019</v>
      </c>
      <c r="BG314" t="s">
        <v>104</v>
      </c>
      <c r="BH314" t="s">
        <v>9822</v>
      </c>
      <c r="BI314" t="s">
        <v>9783</v>
      </c>
      <c r="BJ314" t="s">
        <v>9797</v>
      </c>
    </row>
    <row r="315" spans="1:62" x14ac:dyDescent="0.35">
      <c r="A315">
        <v>38750624</v>
      </c>
      <c r="B315" t="s">
        <v>1166</v>
      </c>
      <c r="C315" t="s">
        <v>75</v>
      </c>
      <c r="D315" t="s">
        <v>159</v>
      </c>
      <c r="E315" t="s">
        <v>213</v>
      </c>
      <c r="F315">
        <v>25010229</v>
      </c>
      <c r="I315" s="1">
        <v>43560</v>
      </c>
      <c r="J315">
        <v>43590.999988425923</v>
      </c>
      <c r="K315" t="s">
        <v>1136</v>
      </c>
      <c r="L315" t="s">
        <v>65</v>
      </c>
      <c r="M315" t="s">
        <v>120</v>
      </c>
      <c r="N315" t="s">
        <v>121</v>
      </c>
      <c r="O315" t="s">
        <v>168</v>
      </c>
      <c r="P315" t="s">
        <v>122</v>
      </c>
      <c r="Q315" t="s">
        <v>70</v>
      </c>
      <c r="R315" t="s">
        <v>215</v>
      </c>
      <c r="S315" t="s">
        <v>71</v>
      </c>
      <c r="T315" t="s">
        <v>1167</v>
      </c>
      <c r="U315">
        <v>1</v>
      </c>
      <c r="V315">
        <v>1</v>
      </c>
      <c r="W315">
        <v>0</v>
      </c>
      <c r="X315">
        <v>1</v>
      </c>
      <c r="Y315">
        <v>0</v>
      </c>
      <c r="Z315">
        <v>0</v>
      </c>
      <c r="AA315">
        <v>1</v>
      </c>
      <c r="AB315">
        <v>0</v>
      </c>
      <c r="AC315">
        <v>0</v>
      </c>
      <c r="AD315">
        <v>1</v>
      </c>
      <c r="AE315">
        <v>1</v>
      </c>
      <c r="AF315">
        <v>0</v>
      </c>
      <c r="AG315">
        <v>0</v>
      </c>
      <c r="AH315">
        <v>1</v>
      </c>
      <c r="AI315">
        <v>0</v>
      </c>
      <c r="AJ315">
        <v>0</v>
      </c>
      <c r="AK315">
        <v>0</v>
      </c>
      <c r="AL315">
        <v>0</v>
      </c>
      <c r="AM315">
        <v>0</v>
      </c>
      <c r="AN315">
        <v>0</v>
      </c>
      <c r="AO315">
        <v>0</v>
      </c>
      <c r="AP315">
        <v>0</v>
      </c>
      <c r="AQ315">
        <v>0</v>
      </c>
      <c r="AR315">
        <v>0</v>
      </c>
      <c r="AS315">
        <v>0</v>
      </c>
      <c r="AT315">
        <v>43560</v>
      </c>
      <c r="AU315">
        <v>43587</v>
      </c>
      <c r="AV315">
        <v>1</v>
      </c>
      <c r="AW315">
        <v>1</v>
      </c>
      <c r="AX315">
        <v>0</v>
      </c>
      <c r="AY315">
        <v>2019</v>
      </c>
      <c r="AZ315">
        <v>4</v>
      </c>
      <c r="BA315">
        <v>30</v>
      </c>
      <c r="BB315">
        <v>7</v>
      </c>
      <c r="BF315">
        <v>2019</v>
      </c>
      <c r="BG315" t="s">
        <v>73</v>
      </c>
      <c r="BH315" t="s">
        <v>59</v>
      </c>
      <c r="BI315" t="s">
        <v>9783</v>
      </c>
      <c r="BJ315" t="s">
        <v>9797</v>
      </c>
    </row>
    <row r="316" spans="1:62" x14ac:dyDescent="0.35">
      <c r="A316">
        <v>38752630</v>
      </c>
      <c r="B316" t="s">
        <v>98</v>
      </c>
      <c r="C316" t="s">
        <v>75</v>
      </c>
      <c r="D316" t="s">
        <v>294</v>
      </c>
      <c r="E316" t="s">
        <v>295</v>
      </c>
      <c r="F316">
        <v>25665582</v>
      </c>
      <c r="I316" s="1">
        <v>43560</v>
      </c>
      <c r="J316">
        <v>43590.999988425923</v>
      </c>
      <c r="K316" t="s">
        <v>1168</v>
      </c>
      <c r="L316" t="s">
        <v>65</v>
      </c>
      <c r="M316" t="s">
        <v>120</v>
      </c>
      <c r="N316" t="s">
        <v>121</v>
      </c>
      <c r="O316" t="s">
        <v>168</v>
      </c>
      <c r="P316" t="s">
        <v>122</v>
      </c>
      <c r="Q316" t="s">
        <v>70</v>
      </c>
      <c r="S316" t="s">
        <v>71</v>
      </c>
      <c r="T316" t="s">
        <v>1169</v>
      </c>
      <c r="U316">
        <v>1</v>
      </c>
      <c r="V316">
        <v>1</v>
      </c>
      <c r="W316">
        <v>0</v>
      </c>
      <c r="X316">
        <v>1</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43560</v>
      </c>
      <c r="AU316">
        <v>43587</v>
      </c>
      <c r="AV316">
        <v>1</v>
      </c>
      <c r="AW316">
        <v>1</v>
      </c>
      <c r="AX316">
        <v>0</v>
      </c>
      <c r="AY316">
        <v>2019</v>
      </c>
      <c r="AZ316">
        <v>4</v>
      </c>
      <c r="BA316">
        <v>30</v>
      </c>
      <c r="BB316">
        <v>3</v>
      </c>
      <c r="BF316">
        <v>2019</v>
      </c>
      <c r="BG316" t="s">
        <v>73</v>
      </c>
      <c r="BH316" t="s">
        <v>9822</v>
      </c>
      <c r="BI316" t="s">
        <v>9783</v>
      </c>
      <c r="BJ316" t="s">
        <v>9797</v>
      </c>
    </row>
    <row r="317" spans="1:62" x14ac:dyDescent="0.35">
      <c r="A317">
        <v>38752749</v>
      </c>
      <c r="B317" t="s">
        <v>116</v>
      </c>
      <c r="C317" t="s">
        <v>61</v>
      </c>
      <c r="D317" t="s">
        <v>125</v>
      </c>
      <c r="E317" t="s">
        <v>326</v>
      </c>
      <c r="F317">
        <v>39090289</v>
      </c>
      <c r="I317" s="1">
        <v>43560</v>
      </c>
      <c r="J317">
        <v>43590.515983796293</v>
      </c>
      <c r="K317" t="s">
        <v>1170</v>
      </c>
      <c r="L317" t="s">
        <v>65</v>
      </c>
      <c r="M317" t="s">
        <v>152</v>
      </c>
      <c r="N317" t="s">
        <v>153</v>
      </c>
      <c r="O317" t="s">
        <v>154</v>
      </c>
      <c r="P317" t="s">
        <v>155</v>
      </c>
      <c r="Q317" t="s">
        <v>70</v>
      </c>
      <c r="S317" t="s">
        <v>71</v>
      </c>
      <c r="T317" t="s">
        <v>1171</v>
      </c>
      <c r="U317">
        <v>1</v>
      </c>
      <c r="V317">
        <v>1</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43560</v>
      </c>
      <c r="AU317">
        <v>43578</v>
      </c>
      <c r="AV317">
        <v>1</v>
      </c>
      <c r="AW317">
        <v>1</v>
      </c>
      <c r="AX317">
        <v>0</v>
      </c>
      <c r="AY317">
        <v>2019</v>
      </c>
      <c r="AZ317">
        <v>4</v>
      </c>
      <c r="BA317">
        <v>29</v>
      </c>
      <c r="BB317">
        <v>2</v>
      </c>
      <c r="BF317">
        <v>2019</v>
      </c>
      <c r="BG317" t="s">
        <v>73</v>
      </c>
      <c r="BH317" t="s">
        <v>9822</v>
      </c>
      <c r="BI317" t="s">
        <v>9783</v>
      </c>
      <c r="BJ317" t="s">
        <v>9797</v>
      </c>
    </row>
    <row r="318" spans="1:62" x14ac:dyDescent="0.35">
      <c r="A318">
        <v>38756852</v>
      </c>
      <c r="B318" t="s">
        <v>116</v>
      </c>
      <c r="C318" t="s">
        <v>75</v>
      </c>
      <c r="D318" t="s">
        <v>76</v>
      </c>
      <c r="E318" t="s">
        <v>277</v>
      </c>
      <c r="F318">
        <v>26988946</v>
      </c>
      <c r="I318" s="1">
        <v>43560</v>
      </c>
      <c r="J318">
        <v>43590.999988425923</v>
      </c>
      <c r="K318" t="s">
        <v>569</v>
      </c>
      <c r="L318" t="s">
        <v>65</v>
      </c>
      <c r="M318" t="s">
        <v>120</v>
      </c>
      <c r="N318" t="s">
        <v>121</v>
      </c>
      <c r="O318" t="s">
        <v>168</v>
      </c>
      <c r="P318" t="s">
        <v>122</v>
      </c>
      <c r="Q318" t="s">
        <v>70</v>
      </c>
      <c r="R318" t="s">
        <v>570</v>
      </c>
      <c r="S318" t="s">
        <v>71</v>
      </c>
      <c r="T318" t="s">
        <v>1172</v>
      </c>
      <c r="U318">
        <v>1</v>
      </c>
      <c r="V318">
        <v>1</v>
      </c>
      <c r="W318">
        <v>0</v>
      </c>
      <c r="X318">
        <v>1</v>
      </c>
      <c r="Y318">
        <v>0</v>
      </c>
      <c r="Z318">
        <v>0</v>
      </c>
      <c r="AA318">
        <v>0</v>
      </c>
      <c r="AB318">
        <v>0</v>
      </c>
      <c r="AC318">
        <v>0</v>
      </c>
      <c r="AD318">
        <v>0</v>
      </c>
      <c r="AE318">
        <v>0</v>
      </c>
      <c r="AF318">
        <v>0</v>
      </c>
      <c r="AG318">
        <v>1</v>
      </c>
      <c r="AH318">
        <v>0</v>
      </c>
      <c r="AI318">
        <v>0</v>
      </c>
      <c r="AJ318">
        <v>0</v>
      </c>
      <c r="AK318">
        <v>0</v>
      </c>
      <c r="AL318">
        <v>0</v>
      </c>
      <c r="AM318">
        <v>0</v>
      </c>
      <c r="AN318">
        <v>0</v>
      </c>
      <c r="AO318">
        <v>0</v>
      </c>
      <c r="AP318">
        <v>0</v>
      </c>
      <c r="AQ318">
        <v>0</v>
      </c>
      <c r="AR318">
        <v>0</v>
      </c>
      <c r="AS318">
        <v>0</v>
      </c>
      <c r="AT318">
        <v>43560</v>
      </c>
      <c r="AU318">
        <v>43588</v>
      </c>
      <c r="AV318">
        <v>1</v>
      </c>
      <c r="AW318">
        <v>1</v>
      </c>
      <c r="AX318">
        <v>0</v>
      </c>
      <c r="AY318">
        <v>2019</v>
      </c>
      <c r="AZ318">
        <v>4</v>
      </c>
      <c r="BA318">
        <v>30</v>
      </c>
      <c r="BB318">
        <v>4</v>
      </c>
      <c r="BC318">
        <v>150000</v>
      </c>
      <c r="BD318">
        <v>150000</v>
      </c>
      <c r="BE318" t="s">
        <v>90</v>
      </c>
      <c r="BF318">
        <v>2019</v>
      </c>
      <c r="BG318" t="s">
        <v>73</v>
      </c>
      <c r="BH318" t="s">
        <v>59</v>
      </c>
      <c r="BI318" t="s">
        <v>9783</v>
      </c>
      <c r="BJ318" t="s">
        <v>9797</v>
      </c>
    </row>
    <row r="319" spans="1:62" x14ac:dyDescent="0.35">
      <c r="A319">
        <v>38758986</v>
      </c>
      <c r="B319" t="s">
        <v>98</v>
      </c>
      <c r="C319" t="s">
        <v>75</v>
      </c>
      <c r="D319" t="s">
        <v>117</v>
      </c>
      <c r="E319" t="s">
        <v>360</v>
      </c>
      <c r="F319">
        <v>14025083</v>
      </c>
      <c r="G319" t="s">
        <v>361</v>
      </c>
      <c r="I319" s="1">
        <v>43561</v>
      </c>
      <c r="J319">
        <v>43591.999988425923</v>
      </c>
      <c r="K319" t="s">
        <v>648</v>
      </c>
      <c r="L319" t="s">
        <v>65</v>
      </c>
      <c r="M319" t="s">
        <v>120</v>
      </c>
      <c r="N319" t="s">
        <v>121</v>
      </c>
      <c r="Q319" t="s">
        <v>70</v>
      </c>
      <c r="S319" t="s">
        <v>71</v>
      </c>
      <c r="T319" t="s">
        <v>1173</v>
      </c>
      <c r="U319">
        <v>1</v>
      </c>
      <c r="V319">
        <v>1</v>
      </c>
      <c r="W319">
        <v>0</v>
      </c>
      <c r="X319">
        <v>1</v>
      </c>
      <c r="Y319">
        <v>0</v>
      </c>
      <c r="Z319">
        <v>0</v>
      </c>
      <c r="AA319">
        <v>0</v>
      </c>
      <c r="AB319">
        <v>0</v>
      </c>
      <c r="AC319">
        <v>1</v>
      </c>
      <c r="AD319">
        <v>1</v>
      </c>
      <c r="AE319">
        <v>1</v>
      </c>
      <c r="AF319">
        <v>1</v>
      </c>
      <c r="AG319">
        <v>1</v>
      </c>
      <c r="AH319">
        <v>1</v>
      </c>
      <c r="AI319">
        <v>0</v>
      </c>
      <c r="AJ319">
        <v>0</v>
      </c>
      <c r="AK319">
        <v>0</v>
      </c>
      <c r="AL319">
        <v>0</v>
      </c>
      <c r="AM319">
        <v>0</v>
      </c>
      <c r="AN319">
        <v>0</v>
      </c>
      <c r="AO319">
        <v>0</v>
      </c>
      <c r="AP319">
        <v>0</v>
      </c>
      <c r="AQ319">
        <v>0</v>
      </c>
      <c r="AR319">
        <v>0</v>
      </c>
      <c r="AS319">
        <v>0</v>
      </c>
      <c r="AT319">
        <v>43560</v>
      </c>
      <c r="AU319">
        <v>43591</v>
      </c>
      <c r="AV319">
        <v>0</v>
      </c>
      <c r="AW319">
        <v>1</v>
      </c>
      <c r="AX319">
        <v>0</v>
      </c>
      <c r="AY319">
        <v>2019</v>
      </c>
      <c r="AZ319">
        <v>4</v>
      </c>
      <c r="BA319">
        <v>30</v>
      </c>
      <c r="BB319">
        <v>9</v>
      </c>
      <c r="BF319">
        <v>2019</v>
      </c>
      <c r="BG319" t="s">
        <v>104</v>
      </c>
      <c r="BH319" t="s">
        <v>9822</v>
      </c>
      <c r="BI319" t="s">
        <v>9783</v>
      </c>
      <c r="BJ319" t="s">
        <v>9798</v>
      </c>
    </row>
    <row r="320" spans="1:62" x14ac:dyDescent="0.35">
      <c r="A320">
        <v>38760432</v>
      </c>
      <c r="B320" t="s">
        <v>98</v>
      </c>
      <c r="C320" t="s">
        <v>61</v>
      </c>
      <c r="D320" t="s">
        <v>125</v>
      </c>
      <c r="E320" t="s">
        <v>395</v>
      </c>
      <c r="F320">
        <v>41114262</v>
      </c>
      <c r="I320" s="1">
        <v>43562</v>
      </c>
      <c r="J320">
        <v>43592.410613425927</v>
      </c>
      <c r="K320" t="s">
        <v>396</v>
      </c>
      <c r="L320" t="s">
        <v>65</v>
      </c>
      <c r="M320" t="s">
        <v>66</v>
      </c>
      <c r="N320" t="s">
        <v>67</v>
      </c>
      <c r="O320" t="s">
        <v>68</v>
      </c>
      <c r="P320" t="s">
        <v>69</v>
      </c>
      <c r="Q320" t="s">
        <v>70</v>
      </c>
      <c r="S320" t="s">
        <v>71</v>
      </c>
      <c r="T320" t="s">
        <v>1174</v>
      </c>
      <c r="U320">
        <v>1</v>
      </c>
      <c r="V320">
        <v>1</v>
      </c>
      <c r="W320">
        <v>0</v>
      </c>
      <c r="X320">
        <v>1</v>
      </c>
      <c r="Y320">
        <v>0</v>
      </c>
      <c r="Z320">
        <v>0</v>
      </c>
      <c r="AA320">
        <v>0</v>
      </c>
      <c r="AB320">
        <v>0</v>
      </c>
      <c r="AC320">
        <v>0</v>
      </c>
      <c r="AD320">
        <v>1</v>
      </c>
      <c r="AE320">
        <v>1</v>
      </c>
      <c r="AF320">
        <v>0</v>
      </c>
      <c r="AG320">
        <v>1</v>
      </c>
      <c r="AH320">
        <v>1</v>
      </c>
      <c r="AI320">
        <v>0</v>
      </c>
      <c r="AJ320">
        <v>0</v>
      </c>
      <c r="AK320">
        <v>0</v>
      </c>
      <c r="AL320">
        <v>0</v>
      </c>
      <c r="AM320">
        <v>0</v>
      </c>
      <c r="AN320">
        <v>0</v>
      </c>
      <c r="AO320">
        <v>0</v>
      </c>
      <c r="AP320">
        <v>0</v>
      </c>
      <c r="AQ320">
        <v>0</v>
      </c>
      <c r="AR320">
        <v>0</v>
      </c>
      <c r="AS320">
        <v>0</v>
      </c>
      <c r="AT320">
        <v>43561</v>
      </c>
      <c r="AU320">
        <v>43592</v>
      </c>
      <c r="AV320">
        <v>0</v>
      </c>
      <c r="AW320">
        <v>1</v>
      </c>
      <c r="AX320">
        <v>0</v>
      </c>
      <c r="AY320">
        <v>2019</v>
      </c>
      <c r="AZ320">
        <v>4</v>
      </c>
      <c r="BA320">
        <v>30</v>
      </c>
      <c r="BB320">
        <v>7</v>
      </c>
      <c r="BF320">
        <v>2019</v>
      </c>
      <c r="BG320" t="s">
        <v>104</v>
      </c>
      <c r="BH320" t="s">
        <v>9822</v>
      </c>
      <c r="BI320" t="s">
        <v>9783</v>
      </c>
      <c r="BJ320" t="s">
        <v>9799</v>
      </c>
    </row>
    <row r="321" spans="1:62" x14ac:dyDescent="0.35">
      <c r="A321">
        <v>38762470</v>
      </c>
      <c r="B321" t="s">
        <v>1175</v>
      </c>
      <c r="C321" t="s">
        <v>1004</v>
      </c>
      <c r="D321" t="s">
        <v>1176</v>
      </c>
      <c r="E321" t="s">
        <v>490</v>
      </c>
      <c r="F321">
        <v>34243358</v>
      </c>
      <c r="G321" t="s">
        <v>491</v>
      </c>
      <c r="H321">
        <v>3.6</v>
      </c>
      <c r="I321" s="1">
        <v>43563</v>
      </c>
      <c r="J321">
        <v>43593.999988425923</v>
      </c>
      <c r="K321" t="s">
        <v>1177</v>
      </c>
      <c r="L321" t="s">
        <v>65</v>
      </c>
      <c r="M321" t="s">
        <v>120</v>
      </c>
      <c r="N321" t="s">
        <v>121</v>
      </c>
      <c r="Q321" t="s">
        <v>70</v>
      </c>
      <c r="S321" t="s">
        <v>82</v>
      </c>
      <c r="T321" t="s">
        <v>1178</v>
      </c>
      <c r="U321">
        <v>1</v>
      </c>
      <c r="V321">
        <v>1</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43562</v>
      </c>
      <c r="AU321">
        <v>43565</v>
      </c>
      <c r="AV321">
        <v>0</v>
      </c>
      <c r="AW321">
        <v>1</v>
      </c>
      <c r="AX321">
        <v>0</v>
      </c>
      <c r="AY321">
        <v>2019</v>
      </c>
      <c r="AZ321">
        <v>4</v>
      </c>
      <c r="BA321">
        <v>30</v>
      </c>
      <c r="BB321">
        <v>2</v>
      </c>
      <c r="BF321">
        <v>2019</v>
      </c>
      <c r="BG321" t="s">
        <v>104</v>
      </c>
      <c r="BH321" t="s">
        <v>9822</v>
      </c>
      <c r="BI321" t="s">
        <v>9783</v>
      </c>
      <c r="BJ321" t="s">
        <v>9794</v>
      </c>
    </row>
    <row r="322" spans="1:62" x14ac:dyDescent="0.35">
      <c r="A322">
        <v>38764886</v>
      </c>
      <c r="B322" t="s">
        <v>1179</v>
      </c>
      <c r="C322" t="s">
        <v>176</v>
      </c>
      <c r="D322" t="s">
        <v>379</v>
      </c>
      <c r="E322" t="s">
        <v>1180</v>
      </c>
      <c r="F322">
        <v>23577661</v>
      </c>
      <c r="I322" s="1">
        <v>43563</v>
      </c>
      <c r="J322">
        <v>43593.472395833327</v>
      </c>
      <c r="K322" t="s">
        <v>1181</v>
      </c>
      <c r="L322" t="s">
        <v>65</v>
      </c>
      <c r="M322" t="s">
        <v>66</v>
      </c>
      <c r="N322" t="s">
        <v>67</v>
      </c>
      <c r="O322" t="s">
        <v>68</v>
      </c>
      <c r="P322" t="s">
        <v>69</v>
      </c>
      <c r="Q322" t="s">
        <v>70</v>
      </c>
      <c r="S322" t="s">
        <v>71</v>
      </c>
      <c r="T322" t="s">
        <v>1182</v>
      </c>
      <c r="U322">
        <v>1</v>
      </c>
      <c r="V322">
        <v>0</v>
      </c>
      <c r="W322">
        <v>0</v>
      </c>
      <c r="X322">
        <v>1</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43563</v>
      </c>
      <c r="AU322">
        <v>43593</v>
      </c>
      <c r="AV322">
        <v>0</v>
      </c>
      <c r="AW322">
        <v>1</v>
      </c>
      <c r="AX322">
        <v>0</v>
      </c>
      <c r="AY322">
        <v>2019</v>
      </c>
      <c r="AZ322">
        <v>4</v>
      </c>
      <c r="BA322">
        <v>29</v>
      </c>
      <c r="BB322">
        <v>2</v>
      </c>
      <c r="BF322">
        <v>2019</v>
      </c>
      <c r="BG322" t="s">
        <v>104</v>
      </c>
      <c r="BH322" t="s">
        <v>9822</v>
      </c>
      <c r="BI322" t="s">
        <v>9783</v>
      </c>
      <c r="BJ322" t="s">
        <v>9794</v>
      </c>
    </row>
    <row r="323" spans="1:62" x14ac:dyDescent="0.35">
      <c r="A323">
        <v>38766803</v>
      </c>
      <c r="B323" t="s">
        <v>1183</v>
      </c>
      <c r="C323" t="s">
        <v>75</v>
      </c>
      <c r="D323" t="s">
        <v>76</v>
      </c>
      <c r="E323" t="s">
        <v>287</v>
      </c>
      <c r="F323">
        <v>26475017</v>
      </c>
      <c r="I323" s="1">
        <v>43563</v>
      </c>
      <c r="J323">
        <v>43593.999988425923</v>
      </c>
      <c r="K323" t="s">
        <v>1184</v>
      </c>
      <c r="L323" t="s">
        <v>65</v>
      </c>
      <c r="M323" t="s">
        <v>152</v>
      </c>
      <c r="N323" t="s">
        <v>153</v>
      </c>
      <c r="Q323" t="s">
        <v>70</v>
      </c>
      <c r="S323" t="s">
        <v>71</v>
      </c>
      <c r="T323" t="s">
        <v>1185</v>
      </c>
      <c r="U323">
        <v>1</v>
      </c>
      <c r="V323">
        <v>1</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43563</v>
      </c>
      <c r="AU323">
        <v>43590</v>
      </c>
      <c r="AV323">
        <v>1</v>
      </c>
      <c r="AW323">
        <v>1</v>
      </c>
      <c r="AX323">
        <v>0</v>
      </c>
      <c r="AY323">
        <v>2019</v>
      </c>
      <c r="AZ323">
        <v>4</v>
      </c>
      <c r="BA323">
        <v>30</v>
      </c>
      <c r="BB323">
        <v>2</v>
      </c>
      <c r="BF323">
        <v>2019</v>
      </c>
      <c r="BG323" t="s">
        <v>73</v>
      </c>
      <c r="BH323" t="s">
        <v>9822</v>
      </c>
      <c r="BI323" t="s">
        <v>9783</v>
      </c>
      <c r="BJ323" t="s">
        <v>9794</v>
      </c>
    </row>
    <row r="324" spans="1:62" x14ac:dyDescent="0.35">
      <c r="A324">
        <v>38767227</v>
      </c>
      <c r="B324" t="s">
        <v>98</v>
      </c>
      <c r="C324" t="s">
        <v>75</v>
      </c>
      <c r="D324" t="s">
        <v>76</v>
      </c>
      <c r="E324" t="s">
        <v>725</v>
      </c>
      <c r="F324">
        <v>20108309</v>
      </c>
      <c r="I324" s="1">
        <v>43563</v>
      </c>
      <c r="J324">
        <v>43593.999988425923</v>
      </c>
      <c r="K324" t="s">
        <v>1186</v>
      </c>
      <c r="L324" t="s">
        <v>65</v>
      </c>
      <c r="M324" t="s">
        <v>79</v>
      </c>
      <c r="N324" t="s">
        <v>80</v>
      </c>
      <c r="Q324" t="s">
        <v>102</v>
      </c>
      <c r="S324" t="s">
        <v>82</v>
      </c>
      <c r="T324" t="s">
        <v>1187</v>
      </c>
      <c r="U324">
        <v>1</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43563</v>
      </c>
      <c r="AU324">
        <v>43593</v>
      </c>
      <c r="AV324">
        <v>1</v>
      </c>
      <c r="AW324">
        <v>1</v>
      </c>
      <c r="AX324">
        <v>0</v>
      </c>
      <c r="AY324">
        <v>2019</v>
      </c>
      <c r="AZ324">
        <v>4</v>
      </c>
      <c r="BA324">
        <v>30</v>
      </c>
      <c r="BB324">
        <v>1</v>
      </c>
      <c r="BF324">
        <v>2019</v>
      </c>
      <c r="BG324" t="s">
        <v>73</v>
      </c>
      <c r="BH324" t="s">
        <v>9822</v>
      </c>
      <c r="BI324" t="s">
        <v>9783</v>
      </c>
      <c r="BJ324" t="s">
        <v>9794</v>
      </c>
    </row>
    <row r="325" spans="1:62" x14ac:dyDescent="0.35">
      <c r="A325">
        <v>38767887</v>
      </c>
      <c r="B325" t="s">
        <v>98</v>
      </c>
      <c r="C325" t="s">
        <v>61</v>
      </c>
      <c r="D325" t="s">
        <v>125</v>
      </c>
      <c r="E325" t="s">
        <v>525</v>
      </c>
      <c r="F325">
        <v>11239135</v>
      </c>
      <c r="G325" t="s">
        <v>526</v>
      </c>
      <c r="I325" s="1">
        <v>43563</v>
      </c>
      <c r="J325">
        <v>43593.596446759257</v>
      </c>
      <c r="K325" t="s">
        <v>1188</v>
      </c>
      <c r="L325" t="s">
        <v>65</v>
      </c>
      <c r="M325" t="s">
        <v>120</v>
      </c>
      <c r="N325" t="s">
        <v>121</v>
      </c>
      <c r="O325" t="s">
        <v>465</v>
      </c>
      <c r="P325" t="s">
        <v>528</v>
      </c>
      <c r="Q325" t="s">
        <v>70</v>
      </c>
      <c r="S325" t="s">
        <v>71</v>
      </c>
      <c r="T325" t="s">
        <v>1189</v>
      </c>
      <c r="U325">
        <v>1</v>
      </c>
      <c r="V325">
        <v>1</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43563</v>
      </c>
      <c r="AU325">
        <v>43591</v>
      </c>
      <c r="AV325">
        <v>0</v>
      </c>
      <c r="AW325">
        <v>1</v>
      </c>
      <c r="AX325">
        <v>0</v>
      </c>
      <c r="AY325">
        <v>2019</v>
      </c>
      <c r="AZ325">
        <v>4</v>
      </c>
      <c r="BA325">
        <v>30</v>
      </c>
      <c r="BB325">
        <v>2</v>
      </c>
      <c r="BF325">
        <v>2019</v>
      </c>
      <c r="BG325" t="s">
        <v>104</v>
      </c>
      <c r="BH325" t="s">
        <v>9822</v>
      </c>
      <c r="BI325" t="s">
        <v>9783</v>
      </c>
      <c r="BJ325" t="s">
        <v>9794</v>
      </c>
    </row>
    <row r="326" spans="1:62" x14ac:dyDescent="0.35">
      <c r="A326">
        <v>38768173</v>
      </c>
      <c r="B326" t="s">
        <v>1190</v>
      </c>
      <c r="C326" t="s">
        <v>75</v>
      </c>
      <c r="D326" t="s">
        <v>85</v>
      </c>
      <c r="E326" t="s">
        <v>616</v>
      </c>
      <c r="F326">
        <v>39897891</v>
      </c>
      <c r="I326" s="1">
        <v>43563</v>
      </c>
      <c r="J326">
        <v>43593.999988425923</v>
      </c>
      <c r="K326" t="s">
        <v>1191</v>
      </c>
      <c r="L326" t="s">
        <v>65</v>
      </c>
      <c r="M326" t="s">
        <v>66</v>
      </c>
      <c r="N326" t="s">
        <v>67</v>
      </c>
      <c r="O326" t="s">
        <v>68</v>
      </c>
      <c r="P326" t="s">
        <v>69</v>
      </c>
      <c r="Q326" t="s">
        <v>70</v>
      </c>
      <c r="R326" t="s">
        <v>1192</v>
      </c>
      <c r="S326" t="s">
        <v>82</v>
      </c>
      <c r="T326" t="s">
        <v>1193</v>
      </c>
      <c r="U326">
        <v>0</v>
      </c>
      <c r="V326">
        <v>1</v>
      </c>
      <c r="W326">
        <v>0</v>
      </c>
      <c r="X326">
        <v>1</v>
      </c>
      <c r="Y326">
        <v>0</v>
      </c>
      <c r="Z326">
        <v>0</v>
      </c>
      <c r="AA326">
        <v>0</v>
      </c>
      <c r="AB326">
        <v>0</v>
      </c>
      <c r="AC326">
        <v>0</v>
      </c>
      <c r="AD326">
        <v>0</v>
      </c>
      <c r="AE326">
        <v>0</v>
      </c>
      <c r="AF326">
        <v>0</v>
      </c>
      <c r="AG326">
        <v>0</v>
      </c>
      <c r="AH326">
        <v>1</v>
      </c>
      <c r="AI326">
        <v>0</v>
      </c>
      <c r="AJ326">
        <v>0</v>
      </c>
      <c r="AK326">
        <v>0</v>
      </c>
      <c r="AL326">
        <v>0</v>
      </c>
      <c r="AM326">
        <v>0</v>
      </c>
      <c r="AN326">
        <v>0</v>
      </c>
      <c r="AO326">
        <v>0</v>
      </c>
      <c r="AP326">
        <v>0</v>
      </c>
      <c r="AQ326">
        <v>0</v>
      </c>
      <c r="AR326">
        <v>0</v>
      </c>
      <c r="AS326">
        <v>0</v>
      </c>
      <c r="AT326">
        <v>43563</v>
      </c>
      <c r="AU326">
        <v>43590</v>
      </c>
      <c r="AV326">
        <v>1</v>
      </c>
      <c r="AW326">
        <v>1</v>
      </c>
      <c r="AX326">
        <v>0</v>
      </c>
      <c r="AY326">
        <v>2019</v>
      </c>
      <c r="AZ326">
        <v>4</v>
      </c>
      <c r="BA326">
        <v>30</v>
      </c>
      <c r="BB326">
        <v>3</v>
      </c>
      <c r="BC326">
        <v>140000</v>
      </c>
      <c r="BD326">
        <v>140000</v>
      </c>
      <c r="BE326" t="s">
        <v>90</v>
      </c>
      <c r="BF326">
        <v>2019</v>
      </c>
      <c r="BG326" t="s">
        <v>73</v>
      </c>
      <c r="BH326" t="s">
        <v>59</v>
      </c>
      <c r="BI326" t="s">
        <v>9783</v>
      </c>
      <c r="BJ326" t="s">
        <v>9794</v>
      </c>
    </row>
    <row r="327" spans="1:62" x14ac:dyDescent="0.35">
      <c r="A327">
        <v>38770092</v>
      </c>
      <c r="B327" t="s">
        <v>1194</v>
      </c>
      <c r="C327" t="s">
        <v>75</v>
      </c>
      <c r="D327" t="s">
        <v>117</v>
      </c>
      <c r="E327" t="s">
        <v>1195</v>
      </c>
      <c r="F327">
        <v>17617338</v>
      </c>
      <c r="G327" t="s">
        <v>1195</v>
      </c>
      <c r="I327" s="1">
        <v>43563</v>
      </c>
      <c r="J327">
        <v>43593.999988425923</v>
      </c>
      <c r="K327" t="s">
        <v>1196</v>
      </c>
      <c r="L327" t="s">
        <v>65</v>
      </c>
      <c r="M327" t="s">
        <v>79</v>
      </c>
      <c r="N327" t="s">
        <v>80</v>
      </c>
      <c r="P327" t="s">
        <v>1197</v>
      </c>
      <c r="Q327" t="s">
        <v>70</v>
      </c>
      <c r="S327" t="s">
        <v>71</v>
      </c>
      <c r="T327" t="s">
        <v>1198</v>
      </c>
      <c r="U327">
        <v>0</v>
      </c>
      <c r="V327">
        <v>0</v>
      </c>
      <c r="W327">
        <v>0</v>
      </c>
      <c r="X327">
        <v>0</v>
      </c>
      <c r="Y327">
        <v>0</v>
      </c>
      <c r="Z327">
        <v>0</v>
      </c>
      <c r="AA327">
        <v>0</v>
      </c>
      <c r="AB327">
        <v>0</v>
      </c>
      <c r="AC327">
        <v>1</v>
      </c>
      <c r="AD327">
        <v>0</v>
      </c>
      <c r="AE327">
        <v>0</v>
      </c>
      <c r="AF327">
        <v>0</v>
      </c>
      <c r="AG327">
        <v>0</v>
      </c>
      <c r="AH327">
        <v>0</v>
      </c>
      <c r="AI327">
        <v>0</v>
      </c>
      <c r="AJ327">
        <v>0</v>
      </c>
      <c r="AK327">
        <v>0</v>
      </c>
      <c r="AL327">
        <v>0</v>
      </c>
      <c r="AM327">
        <v>0</v>
      </c>
      <c r="AN327">
        <v>0</v>
      </c>
      <c r="AO327">
        <v>0</v>
      </c>
      <c r="AP327">
        <v>0</v>
      </c>
      <c r="AQ327">
        <v>0</v>
      </c>
      <c r="AR327">
        <v>0</v>
      </c>
      <c r="AS327">
        <v>0</v>
      </c>
      <c r="AT327">
        <v>43563</v>
      </c>
      <c r="AU327">
        <v>43587</v>
      </c>
      <c r="AV327">
        <v>0</v>
      </c>
      <c r="AW327">
        <v>1</v>
      </c>
      <c r="AX327">
        <v>0</v>
      </c>
      <c r="AY327">
        <v>2019</v>
      </c>
      <c r="AZ327">
        <v>4</v>
      </c>
      <c r="BA327">
        <v>30</v>
      </c>
      <c r="BB327">
        <v>1</v>
      </c>
      <c r="BF327">
        <v>2019</v>
      </c>
      <c r="BG327" t="s">
        <v>104</v>
      </c>
      <c r="BH327" t="s">
        <v>9822</v>
      </c>
      <c r="BI327" t="s">
        <v>9783</v>
      </c>
      <c r="BJ327" t="s">
        <v>9794</v>
      </c>
    </row>
    <row r="328" spans="1:62" x14ac:dyDescent="0.35">
      <c r="A328">
        <v>38770787</v>
      </c>
      <c r="B328" t="s">
        <v>98</v>
      </c>
      <c r="C328" t="s">
        <v>61</v>
      </c>
      <c r="D328" t="s">
        <v>125</v>
      </c>
      <c r="E328" t="s">
        <v>112</v>
      </c>
      <c r="F328">
        <v>27705684</v>
      </c>
      <c r="I328" s="1">
        <v>43563</v>
      </c>
      <c r="J328">
        <v>43593.999988425923</v>
      </c>
      <c r="K328" t="s">
        <v>1199</v>
      </c>
      <c r="L328" t="s">
        <v>65</v>
      </c>
      <c r="M328" t="s">
        <v>120</v>
      </c>
      <c r="N328" t="s">
        <v>121</v>
      </c>
      <c r="O328" t="s">
        <v>168</v>
      </c>
      <c r="P328" t="s">
        <v>122</v>
      </c>
      <c r="Q328" t="s">
        <v>102</v>
      </c>
      <c r="R328" t="s">
        <v>1200</v>
      </c>
      <c r="S328" t="s">
        <v>71</v>
      </c>
      <c r="T328" t="s">
        <v>1201</v>
      </c>
      <c r="U328">
        <v>1</v>
      </c>
      <c r="V328">
        <v>1</v>
      </c>
      <c r="W328">
        <v>0</v>
      </c>
      <c r="X328">
        <v>1</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43563</v>
      </c>
      <c r="AU328">
        <v>43593</v>
      </c>
      <c r="AV328">
        <v>1</v>
      </c>
      <c r="AW328">
        <v>1</v>
      </c>
      <c r="AX328">
        <v>0</v>
      </c>
      <c r="AY328">
        <v>2019</v>
      </c>
      <c r="AZ328">
        <v>4</v>
      </c>
      <c r="BA328">
        <v>30</v>
      </c>
      <c r="BB328">
        <v>3</v>
      </c>
      <c r="BC328">
        <v>120000</v>
      </c>
      <c r="BD328">
        <v>160000</v>
      </c>
      <c r="BE328" t="s">
        <v>90</v>
      </c>
      <c r="BF328">
        <v>2019</v>
      </c>
      <c r="BG328" t="s">
        <v>73</v>
      </c>
      <c r="BH328" t="s">
        <v>59</v>
      </c>
      <c r="BI328" t="s">
        <v>9783</v>
      </c>
      <c r="BJ328" t="s">
        <v>9794</v>
      </c>
    </row>
    <row r="329" spans="1:62" x14ac:dyDescent="0.35">
      <c r="A329">
        <v>38774798</v>
      </c>
      <c r="B329" t="s">
        <v>1202</v>
      </c>
      <c r="C329" t="s">
        <v>75</v>
      </c>
      <c r="D329" t="s">
        <v>117</v>
      </c>
      <c r="E329" t="s">
        <v>958</v>
      </c>
      <c r="F329">
        <v>21200132</v>
      </c>
      <c r="I329" s="1">
        <v>43564</v>
      </c>
      <c r="J329">
        <v>43594.999988425923</v>
      </c>
      <c r="K329" t="s">
        <v>1203</v>
      </c>
      <c r="L329" t="s">
        <v>65</v>
      </c>
      <c r="M329" t="s">
        <v>66</v>
      </c>
      <c r="N329" t="s">
        <v>67</v>
      </c>
      <c r="O329" t="s">
        <v>68</v>
      </c>
      <c r="P329" t="s">
        <v>69</v>
      </c>
      <c r="Q329" t="s">
        <v>70</v>
      </c>
      <c r="R329" t="s">
        <v>960</v>
      </c>
      <c r="S329" t="s">
        <v>71</v>
      </c>
      <c r="T329" t="s">
        <v>1204</v>
      </c>
      <c r="U329">
        <v>1</v>
      </c>
      <c r="V329">
        <v>1</v>
      </c>
      <c r="W329">
        <v>0</v>
      </c>
      <c r="X329">
        <v>1</v>
      </c>
      <c r="Y329">
        <v>0</v>
      </c>
      <c r="Z329">
        <v>0</v>
      </c>
      <c r="AA329">
        <v>0</v>
      </c>
      <c r="AB329">
        <v>0</v>
      </c>
      <c r="AC329">
        <v>0</v>
      </c>
      <c r="AD329">
        <v>1</v>
      </c>
      <c r="AE329">
        <v>1</v>
      </c>
      <c r="AF329">
        <v>1</v>
      </c>
      <c r="AG329">
        <v>1</v>
      </c>
      <c r="AH329">
        <v>1</v>
      </c>
      <c r="AI329">
        <v>0</v>
      </c>
      <c r="AJ329">
        <v>0</v>
      </c>
      <c r="AK329">
        <v>0</v>
      </c>
      <c r="AL329">
        <v>0</v>
      </c>
      <c r="AM329">
        <v>0</v>
      </c>
      <c r="AN329">
        <v>0</v>
      </c>
      <c r="AO329">
        <v>0</v>
      </c>
      <c r="AP329">
        <v>0</v>
      </c>
      <c r="AQ329">
        <v>0</v>
      </c>
      <c r="AR329">
        <v>0</v>
      </c>
      <c r="AS329">
        <v>0</v>
      </c>
      <c r="AT329">
        <v>43564</v>
      </c>
      <c r="AU329">
        <v>43591</v>
      </c>
      <c r="AV329">
        <v>1</v>
      </c>
      <c r="AW329">
        <v>1</v>
      </c>
      <c r="AX329">
        <v>0</v>
      </c>
      <c r="AY329">
        <v>2019</v>
      </c>
      <c r="AZ329">
        <v>4</v>
      </c>
      <c r="BA329">
        <v>30</v>
      </c>
      <c r="BB329">
        <v>8</v>
      </c>
      <c r="BC329">
        <v>180000</v>
      </c>
      <c r="BD329">
        <v>180000</v>
      </c>
      <c r="BE329" t="s">
        <v>90</v>
      </c>
      <c r="BF329">
        <v>2019</v>
      </c>
      <c r="BG329" t="s">
        <v>73</v>
      </c>
      <c r="BH329" t="s">
        <v>59</v>
      </c>
      <c r="BI329" t="s">
        <v>9783</v>
      </c>
      <c r="BJ329" t="s">
        <v>9795</v>
      </c>
    </row>
    <row r="330" spans="1:62" x14ac:dyDescent="0.35">
      <c r="A330">
        <v>38777022</v>
      </c>
      <c r="B330" t="s">
        <v>1205</v>
      </c>
      <c r="C330" t="s">
        <v>75</v>
      </c>
      <c r="D330" t="s">
        <v>165</v>
      </c>
      <c r="E330" t="s">
        <v>298</v>
      </c>
      <c r="F330">
        <v>32359972</v>
      </c>
      <c r="I330" s="1">
        <v>43564</v>
      </c>
      <c r="J330">
        <v>43594.999988425923</v>
      </c>
      <c r="K330" t="s">
        <v>1206</v>
      </c>
      <c r="L330" t="s">
        <v>65</v>
      </c>
      <c r="M330" t="s">
        <v>66</v>
      </c>
      <c r="N330" t="s">
        <v>67</v>
      </c>
      <c r="O330" t="s">
        <v>68</v>
      </c>
      <c r="P330" t="s">
        <v>69</v>
      </c>
      <c r="Q330" t="s">
        <v>70</v>
      </c>
      <c r="R330" t="s">
        <v>1207</v>
      </c>
      <c r="S330" t="s">
        <v>82</v>
      </c>
      <c r="T330" t="s">
        <v>1208</v>
      </c>
      <c r="U330">
        <v>0</v>
      </c>
      <c r="V330">
        <v>1</v>
      </c>
      <c r="W330">
        <v>0</v>
      </c>
      <c r="X330">
        <v>1</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43564</v>
      </c>
      <c r="AU330">
        <v>43594</v>
      </c>
      <c r="AV330">
        <v>1</v>
      </c>
      <c r="AW330">
        <v>1</v>
      </c>
      <c r="AX330">
        <v>0</v>
      </c>
      <c r="AY330">
        <v>2019</v>
      </c>
      <c r="AZ330">
        <v>4</v>
      </c>
      <c r="BA330">
        <v>30</v>
      </c>
      <c r="BB330">
        <v>2</v>
      </c>
      <c r="BC330">
        <v>120000</v>
      </c>
      <c r="BD330">
        <v>135000</v>
      </c>
      <c r="BE330" t="s">
        <v>90</v>
      </c>
      <c r="BF330">
        <v>2019</v>
      </c>
      <c r="BG330" t="s">
        <v>73</v>
      </c>
      <c r="BH330" t="s">
        <v>59</v>
      </c>
      <c r="BI330" t="s">
        <v>9783</v>
      </c>
      <c r="BJ330" t="s">
        <v>9795</v>
      </c>
    </row>
    <row r="331" spans="1:62" x14ac:dyDescent="0.35">
      <c r="A331">
        <v>38789722</v>
      </c>
      <c r="B331" t="s">
        <v>1209</v>
      </c>
      <c r="C331" t="s">
        <v>61</v>
      </c>
      <c r="D331" t="s">
        <v>62</v>
      </c>
      <c r="E331" t="s">
        <v>1210</v>
      </c>
      <c r="F331">
        <v>21889915</v>
      </c>
      <c r="I331" s="1">
        <v>43565</v>
      </c>
      <c r="J331">
        <v>43595.655532407407</v>
      </c>
      <c r="K331" t="s">
        <v>1211</v>
      </c>
      <c r="L331" t="s">
        <v>65</v>
      </c>
      <c r="M331" t="s">
        <v>66</v>
      </c>
      <c r="N331" t="s">
        <v>67</v>
      </c>
      <c r="O331" t="s">
        <v>438</v>
      </c>
      <c r="P331" t="s">
        <v>739</v>
      </c>
      <c r="Q331" t="s">
        <v>70</v>
      </c>
      <c r="S331" t="s">
        <v>71</v>
      </c>
      <c r="T331" t="s">
        <v>1212</v>
      </c>
      <c r="U331">
        <v>1</v>
      </c>
      <c r="V331">
        <v>1</v>
      </c>
      <c r="W331">
        <v>1</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43565</v>
      </c>
      <c r="AU331">
        <v>43595</v>
      </c>
      <c r="AV331">
        <v>0</v>
      </c>
      <c r="AW331">
        <v>1</v>
      </c>
      <c r="AX331">
        <v>0</v>
      </c>
      <c r="AY331">
        <v>2019</v>
      </c>
      <c r="AZ331">
        <v>4</v>
      </c>
      <c r="BA331">
        <v>29</v>
      </c>
      <c r="BB331">
        <v>3</v>
      </c>
      <c r="BF331">
        <v>2019</v>
      </c>
      <c r="BG331" t="s">
        <v>104</v>
      </c>
      <c r="BH331" t="s">
        <v>9822</v>
      </c>
      <c r="BI331" t="s">
        <v>9783</v>
      </c>
      <c r="BJ331" t="s">
        <v>9793</v>
      </c>
    </row>
    <row r="332" spans="1:62" x14ac:dyDescent="0.35">
      <c r="A332">
        <v>38795577</v>
      </c>
      <c r="B332" t="s">
        <v>1213</v>
      </c>
      <c r="C332" t="s">
        <v>75</v>
      </c>
      <c r="D332" t="s">
        <v>159</v>
      </c>
      <c r="E332" t="s">
        <v>917</v>
      </c>
      <c r="F332">
        <v>2456535</v>
      </c>
      <c r="G332" t="s">
        <v>918</v>
      </c>
      <c r="I332" s="1">
        <v>43566</v>
      </c>
      <c r="J332">
        <v>43596.999988425923</v>
      </c>
      <c r="K332" t="s">
        <v>1214</v>
      </c>
      <c r="L332" t="s">
        <v>65</v>
      </c>
      <c r="M332" t="s">
        <v>197</v>
      </c>
      <c r="N332" t="s">
        <v>198</v>
      </c>
      <c r="Q332" t="s">
        <v>70</v>
      </c>
      <c r="S332" t="s">
        <v>82</v>
      </c>
      <c r="T332" t="s">
        <v>1215</v>
      </c>
      <c r="U332">
        <v>1</v>
      </c>
      <c r="V332">
        <v>1</v>
      </c>
      <c r="W332">
        <v>0</v>
      </c>
      <c r="X332">
        <v>1</v>
      </c>
      <c r="Y332">
        <v>0</v>
      </c>
      <c r="Z332">
        <v>0</v>
      </c>
      <c r="AA332">
        <v>0</v>
      </c>
      <c r="AB332">
        <v>0</v>
      </c>
      <c r="AC332">
        <v>0</v>
      </c>
      <c r="AD332">
        <v>0</v>
      </c>
      <c r="AE332">
        <v>0</v>
      </c>
      <c r="AF332">
        <v>0</v>
      </c>
      <c r="AG332">
        <v>1</v>
      </c>
      <c r="AH332">
        <v>1</v>
      </c>
      <c r="AI332">
        <v>0</v>
      </c>
      <c r="AJ332">
        <v>0</v>
      </c>
      <c r="AK332">
        <v>0</v>
      </c>
      <c r="AL332">
        <v>0</v>
      </c>
      <c r="AM332">
        <v>0</v>
      </c>
      <c r="AN332">
        <v>0</v>
      </c>
      <c r="AO332">
        <v>0</v>
      </c>
      <c r="AP332">
        <v>0</v>
      </c>
      <c r="AQ332">
        <v>0</v>
      </c>
      <c r="AR332">
        <v>0</v>
      </c>
      <c r="AS332">
        <v>0</v>
      </c>
      <c r="AT332">
        <v>43566</v>
      </c>
      <c r="AU332">
        <v>43588</v>
      </c>
      <c r="AV332">
        <v>0</v>
      </c>
      <c r="AW332">
        <v>1</v>
      </c>
      <c r="AX332">
        <v>0</v>
      </c>
      <c r="AY332">
        <v>2019</v>
      </c>
      <c r="AZ332">
        <v>4</v>
      </c>
      <c r="BA332">
        <v>30</v>
      </c>
      <c r="BB332">
        <v>5</v>
      </c>
      <c r="BF332">
        <v>2019</v>
      </c>
      <c r="BG332" t="s">
        <v>104</v>
      </c>
      <c r="BH332" t="s">
        <v>9822</v>
      </c>
      <c r="BI332" t="s">
        <v>9783</v>
      </c>
      <c r="BJ332" t="s">
        <v>9796</v>
      </c>
    </row>
    <row r="333" spans="1:62" x14ac:dyDescent="0.35">
      <c r="A333">
        <v>38796138</v>
      </c>
      <c r="B333" t="s">
        <v>1216</v>
      </c>
      <c r="C333" t="s">
        <v>92</v>
      </c>
      <c r="D333" t="s">
        <v>93</v>
      </c>
      <c r="E333" t="s">
        <v>1217</v>
      </c>
      <c r="F333">
        <v>39087537</v>
      </c>
      <c r="G333" t="s">
        <v>1217</v>
      </c>
      <c r="I333" s="1">
        <v>43566</v>
      </c>
      <c r="J333">
        <v>43596.999988425923</v>
      </c>
      <c r="K333" t="s">
        <v>1218</v>
      </c>
      <c r="L333" t="s">
        <v>65</v>
      </c>
      <c r="M333" t="s">
        <v>66</v>
      </c>
      <c r="N333" t="s">
        <v>67</v>
      </c>
      <c r="O333" t="s">
        <v>68</v>
      </c>
      <c r="P333" t="s">
        <v>1219</v>
      </c>
      <c r="Q333" t="s">
        <v>70</v>
      </c>
      <c r="S333" t="s">
        <v>71</v>
      </c>
      <c r="T333" t="s">
        <v>1220</v>
      </c>
      <c r="U333">
        <v>1</v>
      </c>
      <c r="V333">
        <v>1</v>
      </c>
      <c r="W333">
        <v>0</v>
      </c>
      <c r="X333">
        <v>1</v>
      </c>
      <c r="Y333">
        <v>0</v>
      </c>
      <c r="Z333">
        <v>0</v>
      </c>
      <c r="AA333">
        <v>0</v>
      </c>
      <c r="AB333">
        <v>0</v>
      </c>
      <c r="AC333">
        <v>0</v>
      </c>
      <c r="AD333">
        <v>0</v>
      </c>
      <c r="AE333">
        <v>0</v>
      </c>
      <c r="AF333">
        <v>0</v>
      </c>
      <c r="AG333">
        <v>0</v>
      </c>
      <c r="AH333">
        <v>1</v>
      </c>
      <c r="AI333">
        <v>0</v>
      </c>
      <c r="AJ333">
        <v>0</v>
      </c>
      <c r="AK333">
        <v>0</v>
      </c>
      <c r="AL333">
        <v>0</v>
      </c>
      <c r="AM333">
        <v>0</v>
      </c>
      <c r="AN333">
        <v>0</v>
      </c>
      <c r="AO333">
        <v>0</v>
      </c>
      <c r="AP333">
        <v>0</v>
      </c>
      <c r="AQ333">
        <v>0</v>
      </c>
      <c r="AR333">
        <v>0</v>
      </c>
      <c r="AS333">
        <v>0</v>
      </c>
      <c r="AT333">
        <v>43566</v>
      </c>
      <c r="AU333">
        <v>43593</v>
      </c>
      <c r="AV333">
        <v>0</v>
      </c>
      <c r="AW333">
        <v>1</v>
      </c>
      <c r="AX333">
        <v>0</v>
      </c>
      <c r="AY333">
        <v>2019</v>
      </c>
      <c r="AZ333">
        <v>4</v>
      </c>
      <c r="BA333">
        <v>30</v>
      </c>
      <c r="BB333">
        <v>4</v>
      </c>
      <c r="BF333">
        <v>2019</v>
      </c>
      <c r="BG333" t="s">
        <v>104</v>
      </c>
      <c r="BH333" t="s">
        <v>9822</v>
      </c>
      <c r="BI333" t="s">
        <v>9783</v>
      </c>
      <c r="BJ333" t="s">
        <v>9796</v>
      </c>
    </row>
    <row r="334" spans="1:62" x14ac:dyDescent="0.35">
      <c r="A334">
        <v>38796139</v>
      </c>
      <c r="B334" t="s">
        <v>1216</v>
      </c>
      <c r="C334" t="s">
        <v>92</v>
      </c>
      <c r="D334" t="s">
        <v>93</v>
      </c>
      <c r="E334" t="s">
        <v>1217</v>
      </c>
      <c r="F334">
        <v>39087537</v>
      </c>
      <c r="G334" t="s">
        <v>1217</v>
      </c>
      <c r="I334" s="1">
        <v>43566</v>
      </c>
      <c r="J334">
        <v>43596.999988425923</v>
      </c>
      <c r="K334" t="s">
        <v>1218</v>
      </c>
      <c r="L334" t="s">
        <v>65</v>
      </c>
      <c r="M334" t="s">
        <v>66</v>
      </c>
      <c r="N334" t="s">
        <v>67</v>
      </c>
      <c r="O334" t="s">
        <v>101</v>
      </c>
      <c r="P334" t="s">
        <v>1219</v>
      </c>
      <c r="Q334" t="s">
        <v>70</v>
      </c>
      <c r="S334" t="s">
        <v>71</v>
      </c>
      <c r="T334" t="s">
        <v>1221</v>
      </c>
      <c r="U334">
        <v>1</v>
      </c>
      <c r="V334">
        <v>1</v>
      </c>
      <c r="W334">
        <v>0</v>
      </c>
      <c r="X334">
        <v>1</v>
      </c>
      <c r="Y334">
        <v>0</v>
      </c>
      <c r="Z334">
        <v>0</v>
      </c>
      <c r="AA334">
        <v>0</v>
      </c>
      <c r="AB334">
        <v>0</v>
      </c>
      <c r="AC334">
        <v>0</v>
      </c>
      <c r="AD334">
        <v>0</v>
      </c>
      <c r="AE334">
        <v>0</v>
      </c>
      <c r="AF334">
        <v>0</v>
      </c>
      <c r="AG334">
        <v>0</v>
      </c>
      <c r="AH334">
        <v>1</v>
      </c>
      <c r="AI334">
        <v>0</v>
      </c>
      <c r="AJ334">
        <v>0</v>
      </c>
      <c r="AK334">
        <v>0</v>
      </c>
      <c r="AL334">
        <v>0</v>
      </c>
      <c r="AM334">
        <v>0</v>
      </c>
      <c r="AN334">
        <v>0</v>
      </c>
      <c r="AO334">
        <v>0</v>
      </c>
      <c r="AP334">
        <v>0</v>
      </c>
      <c r="AQ334">
        <v>0</v>
      </c>
      <c r="AR334">
        <v>0</v>
      </c>
      <c r="AS334">
        <v>0</v>
      </c>
      <c r="AT334">
        <v>43566</v>
      </c>
      <c r="AU334">
        <v>43593</v>
      </c>
      <c r="AV334">
        <v>0</v>
      </c>
      <c r="AW334">
        <v>1</v>
      </c>
      <c r="AX334">
        <v>1</v>
      </c>
      <c r="AY334">
        <v>2019</v>
      </c>
      <c r="AZ334">
        <v>4</v>
      </c>
      <c r="BA334">
        <v>30</v>
      </c>
      <c r="BB334">
        <v>4</v>
      </c>
      <c r="BF334">
        <v>2019</v>
      </c>
      <c r="BG334" t="s">
        <v>104</v>
      </c>
      <c r="BH334" t="s">
        <v>9822</v>
      </c>
      <c r="BI334" t="s">
        <v>9783</v>
      </c>
      <c r="BJ334" t="s">
        <v>9796</v>
      </c>
    </row>
    <row r="335" spans="1:62" x14ac:dyDescent="0.35">
      <c r="A335">
        <v>38796140</v>
      </c>
      <c r="B335" t="s">
        <v>1216</v>
      </c>
      <c r="C335" t="s">
        <v>92</v>
      </c>
      <c r="D335" t="s">
        <v>93</v>
      </c>
      <c r="E335" t="s">
        <v>1217</v>
      </c>
      <c r="F335">
        <v>39087537</v>
      </c>
      <c r="G335" t="s">
        <v>1217</v>
      </c>
      <c r="I335" s="1">
        <v>43566</v>
      </c>
      <c r="J335">
        <v>43596.999988425923</v>
      </c>
      <c r="K335" t="s">
        <v>1218</v>
      </c>
      <c r="L335" t="s">
        <v>65</v>
      </c>
      <c r="M335" t="s">
        <v>66</v>
      </c>
      <c r="N335" t="s">
        <v>67</v>
      </c>
      <c r="O335" t="s">
        <v>101</v>
      </c>
      <c r="P335" t="s">
        <v>1219</v>
      </c>
      <c r="Q335" t="s">
        <v>70</v>
      </c>
      <c r="S335" t="s">
        <v>71</v>
      </c>
      <c r="T335" t="s">
        <v>1222</v>
      </c>
      <c r="U335">
        <v>1</v>
      </c>
      <c r="V335">
        <v>1</v>
      </c>
      <c r="W335">
        <v>0</v>
      </c>
      <c r="X335">
        <v>1</v>
      </c>
      <c r="Y335">
        <v>0</v>
      </c>
      <c r="Z335">
        <v>0</v>
      </c>
      <c r="AA335">
        <v>0</v>
      </c>
      <c r="AB335">
        <v>0</v>
      </c>
      <c r="AC335">
        <v>0</v>
      </c>
      <c r="AD335">
        <v>0</v>
      </c>
      <c r="AE335">
        <v>0</v>
      </c>
      <c r="AF335">
        <v>0</v>
      </c>
      <c r="AG335">
        <v>0</v>
      </c>
      <c r="AH335">
        <v>1</v>
      </c>
      <c r="AI335">
        <v>0</v>
      </c>
      <c r="AJ335">
        <v>0</v>
      </c>
      <c r="AK335">
        <v>0</v>
      </c>
      <c r="AL335">
        <v>0</v>
      </c>
      <c r="AM335">
        <v>0</v>
      </c>
      <c r="AN335">
        <v>0</v>
      </c>
      <c r="AO335">
        <v>0</v>
      </c>
      <c r="AP335">
        <v>0</v>
      </c>
      <c r="AQ335">
        <v>0</v>
      </c>
      <c r="AR335">
        <v>0</v>
      </c>
      <c r="AS335">
        <v>0</v>
      </c>
      <c r="AT335">
        <v>43566</v>
      </c>
      <c r="AU335">
        <v>43593</v>
      </c>
      <c r="AV335">
        <v>0</v>
      </c>
      <c r="AW335">
        <v>1</v>
      </c>
      <c r="AX335">
        <v>1</v>
      </c>
      <c r="AY335">
        <v>2019</v>
      </c>
      <c r="AZ335">
        <v>4</v>
      </c>
      <c r="BA335">
        <v>30</v>
      </c>
      <c r="BB335">
        <v>4</v>
      </c>
      <c r="BF335">
        <v>2019</v>
      </c>
      <c r="BG335" t="s">
        <v>104</v>
      </c>
      <c r="BH335" t="s">
        <v>9822</v>
      </c>
      <c r="BI335" t="s">
        <v>9783</v>
      </c>
      <c r="BJ335" t="s">
        <v>9796</v>
      </c>
    </row>
    <row r="336" spans="1:62" x14ac:dyDescent="0.35">
      <c r="A336">
        <v>38796392</v>
      </c>
      <c r="B336" t="s">
        <v>116</v>
      </c>
      <c r="C336" t="s">
        <v>922</v>
      </c>
      <c r="D336" t="s">
        <v>923</v>
      </c>
      <c r="E336" t="s">
        <v>1223</v>
      </c>
      <c r="F336">
        <v>34201055</v>
      </c>
      <c r="G336" t="s">
        <v>1223</v>
      </c>
      <c r="I336" s="1">
        <v>43566</v>
      </c>
      <c r="J336">
        <v>43596.999988425923</v>
      </c>
      <c r="K336" t="s">
        <v>1224</v>
      </c>
      <c r="L336" t="s">
        <v>65</v>
      </c>
      <c r="M336" t="s">
        <v>66</v>
      </c>
      <c r="N336" t="s">
        <v>67</v>
      </c>
      <c r="O336" t="s">
        <v>68</v>
      </c>
      <c r="P336" t="s">
        <v>69</v>
      </c>
      <c r="Q336" t="s">
        <v>70</v>
      </c>
      <c r="S336" t="s">
        <v>82</v>
      </c>
      <c r="T336" t="s">
        <v>1225</v>
      </c>
      <c r="U336">
        <v>1</v>
      </c>
      <c r="V336">
        <v>1</v>
      </c>
      <c r="W336">
        <v>0</v>
      </c>
      <c r="X336">
        <v>0</v>
      </c>
      <c r="Y336">
        <v>0</v>
      </c>
      <c r="Z336">
        <v>0</v>
      </c>
      <c r="AA336">
        <v>0</v>
      </c>
      <c r="AB336">
        <v>0</v>
      </c>
      <c r="AC336">
        <v>0</v>
      </c>
      <c r="AD336">
        <v>0</v>
      </c>
      <c r="AE336">
        <v>0</v>
      </c>
      <c r="AF336">
        <v>0</v>
      </c>
      <c r="AG336">
        <v>0</v>
      </c>
      <c r="AH336">
        <v>1</v>
      </c>
      <c r="AI336">
        <v>0</v>
      </c>
      <c r="AJ336">
        <v>0</v>
      </c>
      <c r="AK336">
        <v>0</v>
      </c>
      <c r="AL336">
        <v>0</v>
      </c>
      <c r="AM336">
        <v>0</v>
      </c>
      <c r="AN336">
        <v>0</v>
      </c>
      <c r="AO336">
        <v>0</v>
      </c>
      <c r="AP336">
        <v>0</v>
      </c>
      <c r="AQ336">
        <v>0</v>
      </c>
      <c r="AR336">
        <v>0</v>
      </c>
      <c r="AS336">
        <v>0</v>
      </c>
      <c r="AT336">
        <v>43566</v>
      </c>
      <c r="AU336">
        <v>43596</v>
      </c>
      <c r="AV336">
        <v>0</v>
      </c>
      <c r="AW336">
        <v>1</v>
      </c>
      <c r="AX336">
        <v>0</v>
      </c>
      <c r="AY336">
        <v>2019</v>
      </c>
      <c r="AZ336">
        <v>4</v>
      </c>
      <c r="BA336">
        <v>30</v>
      </c>
      <c r="BB336">
        <v>3</v>
      </c>
      <c r="BF336">
        <v>2019</v>
      </c>
      <c r="BG336" t="s">
        <v>104</v>
      </c>
      <c r="BH336" t="s">
        <v>9822</v>
      </c>
      <c r="BI336" t="s">
        <v>9783</v>
      </c>
      <c r="BJ336" t="s">
        <v>9796</v>
      </c>
    </row>
    <row r="337" spans="1:62" x14ac:dyDescent="0.35">
      <c r="A337">
        <v>38798441</v>
      </c>
      <c r="B337" t="s">
        <v>1226</v>
      </c>
      <c r="C337" t="s">
        <v>92</v>
      </c>
      <c r="D337" t="s">
        <v>850</v>
      </c>
      <c r="E337" t="s">
        <v>112</v>
      </c>
      <c r="F337">
        <v>27705684</v>
      </c>
      <c r="I337" s="1">
        <v>43566</v>
      </c>
      <c r="J337">
        <v>43596.999988425923</v>
      </c>
      <c r="K337" t="s">
        <v>1227</v>
      </c>
      <c r="L337" t="s">
        <v>65</v>
      </c>
      <c r="M337" t="s">
        <v>66</v>
      </c>
      <c r="N337" t="s">
        <v>67</v>
      </c>
      <c r="O337" t="s">
        <v>68</v>
      </c>
      <c r="P337" t="s">
        <v>69</v>
      </c>
      <c r="Q337" t="s">
        <v>70</v>
      </c>
      <c r="R337" t="s">
        <v>1228</v>
      </c>
      <c r="S337" t="s">
        <v>82</v>
      </c>
      <c r="T337" t="s">
        <v>1229</v>
      </c>
      <c r="U337">
        <v>0</v>
      </c>
      <c r="V337">
        <v>1</v>
      </c>
      <c r="W337">
        <v>0</v>
      </c>
      <c r="X337">
        <v>0</v>
      </c>
      <c r="Y337">
        <v>0</v>
      </c>
      <c r="Z337">
        <v>0</v>
      </c>
      <c r="AA337">
        <v>0</v>
      </c>
      <c r="AB337">
        <v>0</v>
      </c>
      <c r="AC337">
        <v>1</v>
      </c>
      <c r="AD337">
        <v>0</v>
      </c>
      <c r="AE337">
        <v>0</v>
      </c>
      <c r="AF337">
        <v>0</v>
      </c>
      <c r="AG337">
        <v>0</v>
      </c>
      <c r="AH337">
        <v>0</v>
      </c>
      <c r="AI337">
        <v>0</v>
      </c>
      <c r="AJ337">
        <v>0</v>
      </c>
      <c r="AK337">
        <v>0</v>
      </c>
      <c r="AL337">
        <v>0</v>
      </c>
      <c r="AM337">
        <v>0</v>
      </c>
      <c r="AN337">
        <v>0</v>
      </c>
      <c r="AO337">
        <v>0</v>
      </c>
      <c r="AP337">
        <v>0</v>
      </c>
      <c r="AQ337">
        <v>0</v>
      </c>
      <c r="AR337">
        <v>0</v>
      </c>
      <c r="AS337">
        <v>0</v>
      </c>
      <c r="AT337">
        <v>43566</v>
      </c>
      <c r="AU337">
        <v>43596</v>
      </c>
      <c r="AV337">
        <v>1</v>
      </c>
      <c r="AW337">
        <v>1</v>
      </c>
      <c r="AX337">
        <v>0</v>
      </c>
      <c r="AY337">
        <v>2019</v>
      </c>
      <c r="AZ337">
        <v>4</v>
      </c>
      <c r="BA337">
        <v>30</v>
      </c>
      <c r="BB337">
        <v>2</v>
      </c>
      <c r="BC337">
        <v>200000</v>
      </c>
      <c r="BD337">
        <v>200000</v>
      </c>
      <c r="BE337" t="s">
        <v>90</v>
      </c>
      <c r="BF337">
        <v>2019</v>
      </c>
      <c r="BG337" t="s">
        <v>73</v>
      </c>
      <c r="BH337" t="s">
        <v>59</v>
      </c>
      <c r="BI337" t="s">
        <v>9783</v>
      </c>
      <c r="BJ337" t="s">
        <v>9796</v>
      </c>
    </row>
    <row r="338" spans="1:62" x14ac:dyDescent="0.35">
      <c r="A338">
        <v>38798970</v>
      </c>
      <c r="B338" t="s">
        <v>98</v>
      </c>
      <c r="C338" t="s">
        <v>61</v>
      </c>
      <c r="D338" t="s">
        <v>125</v>
      </c>
      <c r="E338" t="s">
        <v>1230</v>
      </c>
      <c r="F338">
        <v>26620544</v>
      </c>
      <c r="I338" s="1">
        <v>43566</v>
      </c>
      <c r="J338">
        <v>43596.630243055559</v>
      </c>
      <c r="K338" t="s">
        <v>1231</v>
      </c>
      <c r="L338" t="s">
        <v>65</v>
      </c>
      <c r="M338" t="s">
        <v>66</v>
      </c>
      <c r="N338" t="s">
        <v>67</v>
      </c>
      <c r="O338" t="s">
        <v>68</v>
      </c>
      <c r="P338" t="s">
        <v>69</v>
      </c>
      <c r="Q338" t="s">
        <v>70</v>
      </c>
      <c r="S338" t="s">
        <v>71</v>
      </c>
      <c r="T338" t="s">
        <v>1232</v>
      </c>
      <c r="U338">
        <v>1</v>
      </c>
      <c r="V338">
        <v>1</v>
      </c>
      <c r="W338">
        <v>0</v>
      </c>
      <c r="X338">
        <v>1</v>
      </c>
      <c r="Y338">
        <v>0</v>
      </c>
      <c r="Z338">
        <v>0</v>
      </c>
      <c r="AA338">
        <v>0</v>
      </c>
      <c r="AB338">
        <v>0</v>
      </c>
      <c r="AC338">
        <v>0</v>
      </c>
      <c r="AD338">
        <v>0</v>
      </c>
      <c r="AE338">
        <v>1</v>
      </c>
      <c r="AF338">
        <v>0</v>
      </c>
      <c r="AG338">
        <v>0</v>
      </c>
      <c r="AH338">
        <v>0</v>
      </c>
      <c r="AI338">
        <v>0</v>
      </c>
      <c r="AJ338">
        <v>0</v>
      </c>
      <c r="AK338">
        <v>0</v>
      </c>
      <c r="AL338">
        <v>0</v>
      </c>
      <c r="AM338">
        <v>0</v>
      </c>
      <c r="AN338">
        <v>0</v>
      </c>
      <c r="AO338">
        <v>0</v>
      </c>
      <c r="AP338">
        <v>0</v>
      </c>
      <c r="AQ338">
        <v>0</v>
      </c>
      <c r="AR338">
        <v>0</v>
      </c>
      <c r="AS338">
        <v>0</v>
      </c>
      <c r="AT338">
        <v>43566</v>
      </c>
      <c r="AU338">
        <v>43596</v>
      </c>
      <c r="AV338">
        <v>0</v>
      </c>
      <c r="AW338">
        <v>1</v>
      </c>
      <c r="AX338">
        <v>0</v>
      </c>
      <c r="AY338">
        <v>2019</v>
      </c>
      <c r="AZ338">
        <v>4</v>
      </c>
      <c r="BA338">
        <v>29</v>
      </c>
      <c r="BB338">
        <v>4</v>
      </c>
      <c r="BF338">
        <v>2019</v>
      </c>
      <c r="BG338" t="s">
        <v>104</v>
      </c>
      <c r="BH338" t="s">
        <v>9822</v>
      </c>
      <c r="BI338" t="s">
        <v>9783</v>
      </c>
      <c r="BJ338" t="s">
        <v>9796</v>
      </c>
    </row>
    <row r="339" spans="1:62" x14ac:dyDescent="0.35">
      <c r="A339">
        <v>38799031</v>
      </c>
      <c r="B339" t="s">
        <v>98</v>
      </c>
      <c r="C339" t="s">
        <v>61</v>
      </c>
      <c r="D339" t="s">
        <v>125</v>
      </c>
      <c r="E339" t="s">
        <v>1233</v>
      </c>
      <c r="F339">
        <v>30643811</v>
      </c>
      <c r="I339" s="1">
        <v>43566</v>
      </c>
      <c r="J339">
        <v>43596.633067129631</v>
      </c>
      <c r="K339" t="s">
        <v>1234</v>
      </c>
      <c r="L339" t="s">
        <v>65</v>
      </c>
      <c r="M339" t="s">
        <v>120</v>
      </c>
      <c r="N339" t="s">
        <v>121</v>
      </c>
      <c r="O339" t="s">
        <v>168</v>
      </c>
      <c r="P339" t="s">
        <v>122</v>
      </c>
      <c r="Q339" t="s">
        <v>70</v>
      </c>
      <c r="R339" t="s">
        <v>1235</v>
      </c>
      <c r="S339" t="s">
        <v>71</v>
      </c>
      <c r="T339" t="s">
        <v>1236</v>
      </c>
      <c r="U339">
        <v>1</v>
      </c>
      <c r="V339">
        <v>1</v>
      </c>
      <c r="W339">
        <v>0</v>
      </c>
      <c r="X339">
        <v>1</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43566</v>
      </c>
      <c r="AU339">
        <v>43584</v>
      </c>
      <c r="AV339">
        <v>1</v>
      </c>
      <c r="AW339">
        <v>1</v>
      </c>
      <c r="AX339">
        <v>0</v>
      </c>
      <c r="AY339">
        <v>2019</v>
      </c>
      <c r="AZ339">
        <v>4</v>
      </c>
      <c r="BA339">
        <v>30</v>
      </c>
      <c r="BB339">
        <v>3</v>
      </c>
      <c r="BC339">
        <v>115000</v>
      </c>
      <c r="BD339">
        <v>154000</v>
      </c>
      <c r="BE339" t="s">
        <v>90</v>
      </c>
      <c r="BF339">
        <v>2019</v>
      </c>
      <c r="BG339" t="s">
        <v>73</v>
      </c>
      <c r="BH339" t="s">
        <v>59</v>
      </c>
      <c r="BI339" t="s">
        <v>9783</v>
      </c>
      <c r="BJ339" t="s">
        <v>9796</v>
      </c>
    </row>
    <row r="340" spans="1:62" x14ac:dyDescent="0.35">
      <c r="A340">
        <v>38803844</v>
      </c>
      <c r="B340" t="s">
        <v>1237</v>
      </c>
      <c r="C340" t="s">
        <v>176</v>
      </c>
      <c r="D340" t="s">
        <v>379</v>
      </c>
      <c r="E340" t="s">
        <v>1238</v>
      </c>
      <c r="F340">
        <v>33046388</v>
      </c>
      <c r="I340" s="1">
        <v>43567</v>
      </c>
      <c r="J340">
        <v>43597.407893518517</v>
      </c>
      <c r="K340" t="s">
        <v>1239</v>
      </c>
      <c r="L340" t="s">
        <v>65</v>
      </c>
      <c r="M340" t="s">
        <v>120</v>
      </c>
      <c r="N340" t="s">
        <v>121</v>
      </c>
      <c r="O340" t="s">
        <v>168</v>
      </c>
      <c r="P340" t="s">
        <v>122</v>
      </c>
      <c r="Q340" t="s">
        <v>70</v>
      </c>
      <c r="S340" t="s">
        <v>71</v>
      </c>
      <c r="T340" t="s">
        <v>1240</v>
      </c>
      <c r="U340">
        <v>1</v>
      </c>
      <c r="V340">
        <v>1</v>
      </c>
      <c r="W340">
        <v>0</v>
      </c>
      <c r="X340">
        <v>0</v>
      </c>
      <c r="Y340">
        <v>0</v>
      </c>
      <c r="Z340">
        <v>0</v>
      </c>
      <c r="AA340">
        <v>0</v>
      </c>
      <c r="AB340">
        <v>0</v>
      </c>
      <c r="AC340">
        <v>0</v>
      </c>
      <c r="AD340">
        <v>0</v>
      </c>
      <c r="AE340">
        <v>0</v>
      </c>
      <c r="AF340">
        <v>1</v>
      </c>
      <c r="AG340">
        <v>0</v>
      </c>
      <c r="AH340">
        <v>0</v>
      </c>
      <c r="AI340">
        <v>0</v>
      </c>
      <c r="AJ340">
        <v>0</v>
      </c>
      <c r="AK340">
        <v>0</v>
      </c>
      <c r="AL340">
        <v>0</v>
      </c>
      <c r="AM340">
        <v>0</v>
      </c>
      <c r="AN340">
        <v>0</v>
      </c>
      <c r="AO340">
        <v>0</v>
      </c>
      <c r="AP340">
        <v>0</v>
      </c>
      <c r="AQ340">
        <v>0</v>
      </c>
      <c r="AR340">
        <v>0</v>
      </c>
      <c r="AS340">
        <v>0</v>
      </c>
      <c r="AT340">
        <v>43566</v>
      </c>
      <c r="AU340">
        <v>43596</v>
      </c>
      <c r="AV340">
        <v>0</v>
      </c>
      <c r="AW340">
        <v>1</v>
      </c>
      <c r="AX340">
        <v>0</v>
      </c>
      <c r="AY340">
        <v>2019</v>
      </c>
      <c r="AZ340">
        <v>4</v>
      </c>
      <c r="BA340">
        <v>29</v>
      </c>
      <c r="BB340">
        <v>3</v>
      </c>
      <c r="BF340">
        <v>2019</v>
      </c>
      <c r="BG340" t="s">
        <v>104</v>
      </c>
      <c r="BH340" t="s">
        <v>9822</v>
      </c>
      <c r="BI340" t="s">
        <v>9783</v>
      </c>
      <c r="BJ340" t="s">
        <v>9797</v>
      </c>
    </row>
    <row r="341" spans="1:62" x14ac:dyDescent="0.35">
      <c r="A341">
        <v>38804349</v>
      </c>
      <c r="B341" t="s">
        <v>1241</v>
      </c>
      <c r="C341" t="s">
        <v>75</v>
      </c>
      <c r="D341" t="s">
        <v>85</v>
      </c>
      <c r="E341" t="s">
        <v>150</v>
      </c>
      <c r="F341">
        <v>23607543</v>
      </c>
      <c r="I341" s="1">
        <v>43567</v>
      </c>
      <c r="J341">
        <v>43597.999988425923</v>
      </c>
      <c r="K341" t="s">
        <v>1242</v>
      </c>
      <c r="L341" t="s">
        <v>65</v>
      </c>
      <c r="M341" t="s">
        <v>120</v>
      </c>
      <c r="N341" t="s">
        <v>964</v>
      </c>
      <c r="O341" t="s">
        <v>168</v>
      </c>
      <c r="P341" t="s">
        <v>122</v>
      </c>
      <c r="Q341" t="s">
        <v>102</v>
      </c>
      <c r="S341" t="s">
        <v>71</v>
      </c>
      <c r="T341" t="s">
        <v>1243</v>
      </c>
      <c r="U341">
        <v>1</v>
      </c>
      <c r="V341">
        <v>1</v>
      </c>
      <c r="W341">
        <v>0</v>
      </c>
      <c r="X341">
        <v>1</v>
      </c>
      <c r="Y341">
        <v>0</v>
      </c>
      <c r="Z341">
        <v>0</v>
      </c>
      <c r="AA341">
        <v>0</v>
      </c>
      <c r="AB341">
        <v>0</v>
      </c>
      <c r="AC341">
        <v>0</v>
      </c>
      <c r="AD341">
        <v>0</v>
      </c>
      <c r="AE341">
        <v>0</v>
      </c>
      <c r="AF341">
        <v>1</v>
      </c>
      <c r="AG341">
        <v>0</v>
      </c>
      <c r="AH341">
        <v>1</v>
      </c>
      <c r="AI341">
        <v>0</v>
      </c>
      <c r="AJ341">
        <v>0</v>
      </c>
      <c r="AK341">
        <v>0</v>
      </c>
      <c r="AL341">
        <v>0</v>
      </c>
      <c r="AM341">
        <v>0</v>
      </c>
      <c r="AN341">
        <v>0</v>
      </c>
      <c r="AO341">
        <v>0</v>
      </c>
      <c r="AP341">
        <v>0</v>
      </c>
      <c r="AQ341">
        <v>0</v>
      </c>
      <c r="AR341">
        <v>0</v>
      </c>
      <c r="AS341">
        <v>0</v>
      </c>
      <c r="AT341">
        <v>43567</v>
      </c>
      <c r="AU341">
        <v>43597</v>
      </c>
      <c r="AV341">
        <v>1</v>
      </c>
      <c r="AW341">
        <v>1</v>
      </c>
      <c r="AX341">
        <v>0</v>
      </c>
      <c r="AY341">
        <v>2019</v>
      </c>
      <c r="AZ341">
        <v>4</v>
      </c>
      <c r="BA341">
        <v>30</v>
      </c>
      <c r="BB341">
        <v>5</v>
      </c>
      <c r="BF341">
        <v>2019</v>
      </c>
      <c r="BG341" t="s">
        <v>73</v>
      </c>
      <c r="BH341" t="s">
        <v>9822</v>
      </c>
      <c r="BI341" t="s">
        <v>9783</v>
      </c>
      <c r="BJ341" t="s">
        <v>9797</v>
      </c>
    </row>
    <row r="342" spans="1:62" x14ac:dyDescent="0.35">
      <c r="A342">
        <v>38805430</v>
      </c>
      <c r="B342" t="s">
        <v>98</v>
      </c>
      <c r="C342" t="s">
        <v>75</v>
      </c>
      <c r="D342" t="s">
        <v>76</v>
      </c>
      <c r="E342" t="s">
        <v>1244</v>
      </c>
      <c r="F342">
        <v>29047973</v>
      </c>
      <c r="G342" t="s">
        <v>1245</v>
      </c>
      <c r="I342" s="1">
        <v>43567</v>
      </c>
      <c r="J342">
        <v>43597.999988425923</v>
      </c>
      <c r="K342" t="s">
        <v>1246</v>
      </c>
      <c r="L342" t="s">
        <v>65</v>
      </c>
      <c r="M342" t="s">
        <v>66</v>
      </c>
      <c r="N342" t="s">
        <v>67</v>
      </c>
      <c r="O342" t="s">
        <v>273</v>
      </c>
      <c r="P342" t="s">
        <v>459</v>
      </c>
      <c r="Q342" t="s">
        <v>70</v>
      </c>
      <c r="S342" t="s">
        <v>71</v>
      </c>
      <c r="T342" t="s">
        <v>1247</v>
      </c>
      <c r="U342">
        <v>1</v>
      </c>
      <c r="V342">
        <v>1</v>
      </c>
      <c r="W342">
        <v>0</v>
      </c>
      <c r="X342">
        <v>1</v>
      </c>
      <c r="Y342">
        <v>0</v>
      </c>
      <c r="Z342">
        <v>0</v>
      </c>
      <c r="AA342">
        <v>0</v>
      </c>
      <c r="AB342">
        <v>0</v>
      </c>
      <c r="AC342">
        <v>0</v>
      </c>
      <c r="AD342">
        <v>0</v>
      </c>
      <c r="AE342">
        <v>1</v>
      </c>
      <c r="AF342">
        <v>0</v>
      </c>
      <c r="AG342">
        <v>0</v>
      </c>
      <c r="AH342">
        <v>0</v>
      </c>
      <c r="AI342">
        <v>0</v>
      </c>
      <c r="AJ342">
        <v>0</v>
      </c>
      <c r="AK342">
        <v>0</v>
      </c>
      <c r="AL342">
        <v>0</v>
      </c>
      <c r="AM342">
        <v>0</v>
      </c>
      <c r="AN342">
        <v>0</v>
      </c>
      <c r="AO342">
        <v>0</v>
      </c>
      <c r="AP342">
        <v>0</v>
      </c>
      <c r="AQ342">
        <v>0</v>
      </c>
      <c r="AR342">
        <v>0</v>
      </c>
      <c r="AS342">
        <v>0</v>
      </c>
      <c r="AT342">
        <v>43567</v>
      </c>
      <c r="AU342">
        <v>43581</v>
      </c>
      <c r="AV342">
        <v>0</v>
      </c>
      <c r="AW342">
        <v>1</v>
      </c>
      <c r="AX342">
        <v>0</v>
      </c>
      <c r="AY342">
        <v>2019</v>
      </c>
      <c r="AZ342">
        <v>4</v>
      </c>
      <c r="BA342">
        <v>30</v>
      </c>
      <c r="BB342">
        <v>4</v>
      </c>
      <c r="BF342">
        <v>2019</v>
      </c>
      <c r="BG342" t="s">
        <v>104</v>
      </c>
      <c r="BH342" t="s">
        <v>9822</v>
      </c>
      <c r="BI342" t="s">
        <v>9783</v>
      </c>
      <c r="BJ342" t="s">
        <v>9797</v>
      </c>
    </row>
    <row r="343" spans="1:62" x14ac:dyDescent="0.35">
      <c r="A343">
        <v>38805721</v>
      </c>
      <c r="B343" t="s">
        <v>116</v>
      </c>
      <c r="C343" t="s">
        <v>75</v>
      </c>
      <c r="D343" t="s">
        <v>76</v>
      </c>
      <c r="E343" t="s">
        <v>1244</v>
      </c>
      <c r="F343">
        <v>29047973</v>
      </c>
      <c r="G343" t="s">
        <v>1245</v>
      </c>
      <c r="I343" s="1">
        <v>43567</v>
      </c>
      <c r="J343">
        <v>43597.999988425923</v>
      </c>
      <c r="K343" t="s">
        <v>1248</v>
      </c>
      <c r="L343" t="s">
        <v>65</v>
      </c>
      <c r="M343" t="s">
        <v>66</v>
      </c>
      <c r="N343" t="s">
        <v>67</v>
      </c>
      <c r="O343" t="s">
        <v>273</v>
      </c>
      <c r="P343" t="s">
        <v>459</v>
      </c>
      <c r="Q343" t="s">
        <v>70</v>
      </c>
      <c r="S343" t="s">
        <v>82</v>
      </c>
      <c r="T343" t="s">
        <v>1249</v>
      </c>
      <c r="U343">
        <v>1</v>
      </c>
      <c r="V343">
        <v>1</v>
      </c>
      <c r="W343">
        <v>0</v>
      </c>
      <c r="X343">
        <v>1</v>
      </c>
      <c r="Y343">
        <v>0</v>
      </c>
      <c r="Z343">
        <v>0</v>
      </c>
      <c r="AA343">
        <v>0</v>
      </c>
      <c r="AB343">
        <v>0</v>
      </c>
      <c r="AC343">
        <v>0</v>
      </c>
      <c r="AD343">
        <v>0</v>
      </c>
      <c r="AE343">
        <v>1</v>
      </c>
      <c r="AF343">
        <v>0</v>
      </c>
      <c r="AG343">
        <v>0</v>
      </c>
      <c r="AH343">
        <v>0</v>
      </c>
      <c r="AI343">
        <v>0</v>
      </c>
      <c r="AJ343">
        <v>0</v>
      </c>
      <c r="AK343">
        <v>0</v>
      </c>
      <c r="AL343">
        <v>0</v>
      </c>
      <c r="AM343">
        <v>0</v>
      </c>
      <c r="AN343">
        <v>0</v>
      </c>
      <c r="AO343">
        <v>0</v>
      </c>
      <c r="AP343">
        <v>0</v>
      </c>
      <c r="AQ343">
        <v>0</v>
      </c>
      <c r="AR343">
        <v>0</v>
      </c>
      <c r="AS343">
        <v>0</v>
      </c>
      <c r="AT343">
        <v>43567</v>
      </c>
      <c r="AU343">
        <v>43581</v>
      </c>
      <c r="AV343">
        <v>0</v>
      </c>
      <c r="AW343">
        <v>1</v>
      </c>
      <c r="AX343">
        <v>0</v>
      </c>
      <c r="AY343">
        <v>2019</v>
      </c>
      <c r="AZ343">
        <v>4</v>
      </c>
      <c r="BA343">
        <v>30</v>
      </c>
      <c r="BB343">
        <v>4</v>
      </c>
      <c r="BF343">
        <v>2019</v>
      </c>
      <c r="BG343" t="s">
        <v>104</v>
      </c>
      <c r="BH343" t="s">
        <v>9822</v>
      </c>
      <c r="BI343" t="s">
        <v>9783</v>
      </c>
      <c r="BJ343" t="s">
        <v>9797</v>
      </c>
    </row>
    <row r="344" spans="1:62" x14ac:dyDescent="0.35">
      <c r="A344">
        <v>38805741</v>
      </c>
      <c r="B344" t="s">
        <v>98</v>
      </c>
      <c r="C344" t="s">
        <v>75</v>
      </c>
      <c r="D344" t="s">
        <v>76</v>
      </c>
      <c r="E344" t="s">
        <v>1244</v>
      </c>
      <c r="F344">
        <v>29047973</v>
      </c>
      <c r="G344" t="s">
        <v>1245</v>
      </c>
      <c r="I344" s="1">
        <v>43567</v>
      </c>
      <c r="J344">
        <v>43597.999988425923</v>
      </c>
      <c r="K344" t="s">
        <v>1246</v>
      </c>
      <c r="L344" t="s">
        <v>65</v>
      </c>
      <c r="M344" t="s">
        <v>120</v>
      </c>
      <c r="N344" t="s">
        <v>121</v>
      </c>
      <c r="O344" t="s">
        <v>168</v>
      </c>
      <c r="P344" t="s">
        <v>1250</v>
      </c>
      <c r="Q344" t="s">
        <v>70</v>
      </c>
      <c r="S344" t="s">
        <v>82</v>
      </c>
      <c r="T344" t="s">
        <v>1251</v>
      </c>
      <c r="U344">
        <v>1</v>
      </c>
      <c r="V344">
        <v>1</v>
      </c>
      <c r="W344">
        <v>0</v>
      </c>
      <c r="X344">
        <v>1</v>
      </c>
      <c r="Y344">
        <v>0</v>
      </c>
      <c r="Z344">
        <v>0</v>
      </c>
      <c r="AA344">
        <v>0</v>
      </c>
      <c r="AB344">
        <v>0</v>
      </c>
      <c r="AC344">
        <v>0</v>
      </c>
      <c r="AD344">
        <v>0</v>
      </c>
      <c r="AE344">
        <v>1</v>
      </c>
      <c r="AF344">
        <v>0</v>
      </c>
      <c r="AG344">
        <v>0</v>
      </c>
      <c r="AH344">
        <v>0</v>
      </c>
      <c r="AI344">
        <v>0</v>
      </c>
      <c r="AJ344">
        <v>0</v>
      </c>
      <c r="AK344">
        <v>0</v>
      </c>
      <c r="AL344">
        <v>0</v>
      </c>
      <c r="AM344">
        <v>0</v>
      </c>
      <c r="AN344">
        <v>0</v>
      </c>
      <c r="AO344">
        <v>0</v>
      </c>
      <c r="AP344">
        <v>0</v>
      </c>
      <c r="AQ344">
        <v>0</v>
      </c>
      <c r="AR344">
        <v>0</v>
      </c>
      <c r="AS344">
        <v>0</v>
      </c>
      <c r="AT344">
        <v>43567</v>
      </c>
      <c r="AU344">
        <v>43581</v>
      </c>
      <c r="AV344">
        <v>0</v>
      </c>
      <c r="AW344">
        <v>1</v>
      </c>
      <c r="AX344">
        <v>0</v>
      </c>
      <c r="AY344">
        <v>2019</v>
      </c>
      <c r="AZ344">
        <v>4</v>
      </c>
      <c r="BA344">
        <v>30</v>
      </c>
      <c r="BB344">
        <v>4</v>
      </c>
      <c r="BF344">
        <v>2019</v>
      </c>
      <c r="BG344" t="s">
        <v>104</v>
      </c>
      <c r="BH344" t="s">
        <v>9822</v>
      </c>
      <c r="BI344" t="s">
        <v>9783</v>
      </c>
      <c r="BJ344" t="s">
        <v>9797</v>
      </c>
    </row>
    <row r="345" spans="1:62" x14ac:dyDescent="0.35">
      <c r="A345">
        <v>38805840</v>
      </c>
      <c r="B345" t="s">
        <v>116</v>
      </c>
      <c r="C345" t="s">
        <v>75</v>
      </c>
      <c r="D345" t="s">
        <v>76</v>
      </c>
      <c r="E345" t="s">
        <v>1244</v>
      </c>
      <c r="F345">
        <v>29047973</v>
      </c>
      <c r="G345" t="s">
        <v>1245</v>
      </c>
      <c r="I345" s="1">
        <v>43567</v>
      </c>
      <c r="J345">
        <v>43597.999988425923</v>
      </c>
      <c r="K345" t="s">
        <v>1248</v>
      </c>
      <c r="L345" t="s">
        <v>65</v>
      </c>
      <c r="M345" t="s">
        <v>120</v>
      </c>
      <c r="N345" t="s">
        <v>121</v>
      </c>
      <c r="O345" t="s">
        <v>168</v>
      </c>
      <c r="P345" t="s">
        <v>1250</v>
      </c>
      <c r="Q345" t="s">
        <v>70</v>
      </c>
      <c r="S345" t="s">
        <v>82</v>
      </c>
      <c r="T345" t="s">
        <v>1252</v>
      </c>
      <c r="U345">
        <v>1</v>
      </c>
      <c r="V345">
        <v>1</v>
      </c>
      <c r="W345">
        <v>0</v>
      </c>
      <c r="X345">
        <v>1</v>
      </c>
      <c r="Y345">
        <v>0</v>
      </c>
      <c r="Z345">
        <v>0</v>
      </c>
      <c r="AA345">
        <v>0</v>
      </c>
      <c r="AB345">
        <v>0</v>
      </c>
      <c r="AC345">
        <v>0</v>
      </c>
      <c r="AD345">
        <v>0</v>
      </c>
      <c r="AE345">
        <v>1</v>
      </c>
      <c r="AF345">
        <v>0</v>
      </c>
      <c r="AG345">
        <v>0</v>
      </c>
      <c r="AH345">
        <v>0</v>
      </c>
      <c r="AI345">
        <v>0</v>
      </c>
      <c r="AJ345">
        <v>0</v>
      </c>
      <c r="AK345">
        <v>0</v>
      </c>
      <c r="AL345">
        <v>0</v>
      </c>
      <c r="AM345">
        <v>0</v>
      </c>
      <c r="AN345">
        <v>0</v>
      </c>
      <c r="AO345">
        <v>0</v>
      </c>
      <c r="AP345">
        <v>0</v>
      </c>
      <c r="AQ345">
        <v>0</v>
      </c>
      <c r="AR345">
        <v>0</v>
      </c>
      <c r="AS345">
        <v>0</v>
      </c>
      <c r="AT345">
        <v>43567</v>
      </c>
      <c r="AU345">
        <v>43581</v>
      </c>
      <c r="AV345">
        <v>0</v>
      </c>
      <c r="AW345">
        <v>1</v>
      </c>
      <c r="AX345">
        <v>0</v>
      </c>
      <c r="AY345">
        <v>2019</v>
      </c>
      <c r="AZ345">
        <v>4</v>
      </c>
      <c r="BA345">
        <v>30</v>
      </c>
      <c r="BB345">
        <v>4</v>
      </c>
      <c r="BF345">
        <v>2019</v>
      </c>
      <c r="BG345" t="s">
        <v>104</v>
      </c>
      <c r="BH345" t="s">
        <v>9822</v>
      </c>
      <c r="BI345" t="s">
        <v>9783</v>
      </c>
      <c r="BJ345" t="s">
        <v>9797</v>
      </c>
    </row>
    <row r="346" spans="1:62" x14ac:dyDescent="0.35">
      <c r="A346">
        <v>38808767</v>
      </c>
      <c r="B346" t="s">
        <v>1253</v>
      </c>
      <c r="C346" t="s">
        <v>61</v>
      </c>
      <c r="D346" t="s">
        <v>125</v>
      </c>
      <c r="E346" t="s">
        <v>903</v>
      </c>
      <c r="F346">
        <v>41321562</v>
      </c>
      <c r="I346" s="1">
        <v>43567</v>
      </c>
      <c r="J346">
        <v>43597.620983796303</v>
      </c>
      <c r="K346" t="s">
        <v>1254</v>
      </c>
      <c r="L346" t="s">
        <v>65</v>
      </c>
      <c r="M346" t="s">
        <v>66</v>
      </c>
      <c r="N346" t="s">
        <v>67</v>
      </c>
      <c r="O346" t="s">
        <v>68</v>
      </c>
      <c r="P346" t="s">
        <v>69</v>
      </c>
      <c r="Q346" t="s">
        <v>102</v>
      </c>
      <c r="R346" t="s">
        <v>1255</v>
      </c>
      <c r="S346" t="s">
        <v>71</v>
      </c>
      <c r="T346" t="s">
        <v>1256</v>
      </c>
      <c r="U346">
        <v>0</v>
      </c>
      <c r="V346">
        <v>0</v>
      </c>
      <c r="W346">
        <v>0</v>
      </c>
      <c r="X346">
        <v>0</v>
      </c>
      <c r="Y346">
        <v>0</v>
      </c>
      <c r="Z346">
        <v>0</v>
      </c>
      <c r="AA346">
        <v>0</v>
      </c>
      <c r="AB346">
        <v>0</v>
      </c>
      <c r="AC346">
        <v>0</v>
      </c>
      <c r="AD346">
        <v>0</v>
      </c>
      <c r="AE346">
        <v>1</v>
      </c>
      <c r="AF346">
        <v>0</v>
      </c>
      <c r="AG346">
        <v>0</v>
      </c>
      <c r="AH346">
        <v>0</v>
      </c>
      <c r="AI346">
        <v>0</v>
      </c>
      <c r="AJ346">
        <v>0</v>
      </c>
      <c r="AK346">
        <v>0</v>
      </c>
      <c r="AL346">
        <v>0</v>
      </c>
      <c r="AM346">
        <v>0</v>
      </c>
      <c r="AN346">
        <v>0</v>
      </c>
      <c r="AO346">
        <v>0</v>
      </c>
      <c r="AP346">
        <v>0</v>
      </c>
      <c r="AQ346">
        <v>0</v>
      </c>
      <c r="AR346">
        <v>0</v>
      </c>
      <c r="AS346">
        <v>0</v>
      </c>
      <c r="AT346">
        <v>43567</v>
      </c>
      <c r="AU346">
        <v>43597</v>
      </c>
      <c r="AV346">
        <v>1</v>
      </c>
      <c r="AW346">
        <v>1</v>
      </c>
      <c r="AX346">
        <v>0</v>
      </c>
      <c r="AY346">
        <v>2019</v>
      </c>
      <c r="AZ346">
        <v>4</v>
      </c>
      <c r="BA346">
        <v>29</v>
      </c>
      <c r="BB346">
        <v>1</v>
      </c>
      <c r="BF346">
        <v>2019</v>
      </c>
      <c r="BG346" t="s">
        <v>73</v>
      </c>
      <c r="BH346" t="s">
        <v>59</v>
      </c>
      <c r="BI346" t="s">
        <v>9783</v>
      </c>
      <c r="BJ346" t="s">
        <v>9797</v>
      </c>
    </row>
    <row r="347" spans="1:62" x14ac:dyDescent="0.35">
      <c r="A347">
        <v>38815307</v>
      </c>
      <c r="B347" t="s">
        <v>98</v>
      </c>
      <c r="C347" t="s">
        <v>61</v>
      </c>
      <c r="D347" t="s">
        <v>125</v>
      </c>
      <c r="E347" t="s">
        <v>1077</v>
      </c>
      <c r="F347">
        <v>22458282</v>
      </c>
      <c r="G347" t="s">
        <v>1077</v>
      </c>
      <c r="I347" s="1">
        <v>43569</v>
      </c>
      <c r="J347">
        <v>43599.999988425923</v>
      </c>
      <c r="K347" t="s">
        <v>1257</v>
      </c>
      <c r="L347" t="s">
        <v>65</v>
      </c>
      <c r="M347" t="s">
        <v>66</v>
      </c>
      <c r="N347" t="s">
        <v>67</v>
      </c>
      <c r="O347" t="s">
        <v>68</v>
      </c>
      <c r="P347" t="s">
        <v>69</v>
      </c>
      <c r="Q347" t="s">
        <v>70</v>
      </c>
      <c r="S347" t="s">
        <v>71</v>
      </c>
      <c r="T347" t="s">
        <v>1258</v>
      </c>
      <c r="U347">
        <v>1</v>
      </c>
      <c r="V347">
        <v>1</v>
      </c>
      <c r="W347">
        <v>0</v>
      </c>
      <c r="X347">
        <v>1</v>
      </c>
      <c r="Y347">
        <v>0</v>
      </c>
      <c r="Z347">
        <v>0</v>
      </c>
      <c r="AA347">
        <v>0</v>
      </c>
      <c r="AB347">
        <v>0</v>
      </c>
      <c r="AC347">
        <v>0</v>
      </c>
      <c r="AD347">
        <v>0</v>
      </c>
      <c r="AE347">
        <v>1</v>
      </c>
      <c r="AF347">
        <v>0</v>
      </c>
      <c r="AG347">
        <v>0</v>
      </c>
      <c r="AH347">
        <v>0</v>
      </c>
      <c r="AI347">
        <v>0</v>
      </c>
      <c r="AJ347">
        <v>0</v>
      </c>
      <c r="AK347">
        <v>0</v>
      </c>
      <c r="AL347">
        <v>0</v>
      </c>
      <c r="AM347">
        <v>0</v>
      </c>
      <c r="AN347">
        <v>0</v>
      </c>
      <c r="AO347">
        <v>0</v>
      </c>
      <c r="AP347">
        <v>0</v>
      </c>
      <c r="AQ347">
        <v>0</v>
      </c>
      <c r="AR347">
        <v>0</v>
      </c>
      <c r="AS347">
        <v>0</v>
      </c>
      <c r="AT347">
        <v>43569</v>
      </c>
      <c r="AU347">
        <v>43584</v>
      </c>
      <c r="AV347">
        <v>0</v>
      </c>
      <c r="AW347">
        <v>1</v>
      </c>
      <c r="AX347">
        <v>0</v>
      </c>
      <c r="AY347">
        <v>2019</v>
      </c>
      <c r="AZ347">
        <v>4</v>
      </c>
      <c r="BA347">
        <v>30</v>
      </c>
      <c r="BB347">
        <v>4</v>
      </c>
      <c r="BF347">
        <v>2019</v>
      </c>
      <c r="BG347" t="s">
        <v>104</v>
      </c>
      <c r="BH347" t="s">
        <v>9822</v>
      </c>
      <c r="BI347" t="s">
        <v>9783</v>
      </c>
      <c r="BJ347" t="s">
        <v>9799</v>
      </c>
    </row>
    <row r="348" spans="1:62" x14ac:dyDescent="0.35">
      <c r="A348">
        <v>38817802</v>
      </c>
      <c r="B348" t="s">
        <v>98</v>
      </c>
      <c r="C348" t="s">
        <v>61</v>
      </c>
      <c r="D348" t="s">
        <v>125</v>
      </c>
      <c r="E348" t="s">
        <v>257</v>
      </c>
      <c r="F348">
        <v>13376847</v>
      </c>
      <c r="G348" t="s">
        <v>258</v>
      </c>
      <c r="I348" s="1">
        <v>43570</v>
      </c>
      <c r="J348">
        <v>43600.443796296298</v>
      </c>
      <c r="K348" t="s">
        <v>425</v>
      </c>
      <c r="L348" t="s">
        <v>65</v>
      </c>
      <c r="M348" t="s">
        <v>79</v>
      </c>
      <c r="N348" t="s">
        <v>80</v>
      </c>
      <c r="P348" t="s">
        <v>189</v>
      </c>
      <c r="Q348" t="s">
        <v>102</v>
      </c>
      <c r="S348" t="s">
        <v>71</v>
      </c>
      <c r="T348" t="s">
        <v>1259</v>
      </c>
      <c r="U348">
        <v>0</v>
      </c>
      <c r="V348">
        <v>0</v>
      </c>
      <c r="W348">
        <v>0</v>
      </c>
      <c r="X348">
        <v>1</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43570</v>
      </c>
      <c r="AU348">
        <v>43600</v>
      </c>
      <c r="AV348">
        <v>1</v>
      </c>
      <c r="AW348">
        <v>1</v>
      </c>
      <c r="AX348">
        <v>0</v>
      </c>
      <c r="AY348">
        <v>2019</v>
      </c>
      <c r="AZ348">
        <v>4</v>
      </c>
      <c r="BA348">
        <v>30</v>
      </c>
      <c r="BB348">
        <v>1</v>
      </c>
      <c r="BF348">
        <v>2019</v>
      </c>
      <c r="BG348" t="s">
        <v>73</v>
      </c>
      <c r="BH348" t="s">
        <v>9822</v>
      </c>
      <c r="BI348" t="s">
        <v>9783</v>
      </c>
      <c r="BJ348" t="s">
        <v>9794</v>
      </c>
    </row>
    <row r="349" spans="1:62" x14ac:dyDescent="0.35">
      <c r="A349">
        <v>38818174</v>
      </c>
      <c r="B349" t="s">
        <v>98</v>
      </c>
      <c r="C349" t="s">
        <v>75</v>
      </c>
      <c r="D349" t="s">
        <v>159</v>
      </c>
      <c r="E349" t="s">
        <v>370</v>
      </c>
      <c r="F349">
        <v>22081129</v>
      </c>
      <c r="I349" s="1">
        <v>43570</v>
      </c>
      <c r="J349">
        <v>43600.999988425923</v>
      </c>
      <c r="K349" t="s">
        <v>1093</v>
      </c>
      <c r="L349" t="s">
        <v>65</v>
      </c>
      <c r="M349" t="s">
        <v>152</v>
      </c>
      <c r="N349" t="s">
        <v>153</v>
      </c>
      <c r="Q349" t="s">
        <v>102</v>
      </c>
      <c r="R349" t="s">
        <v>1094</v>
      </c>
      <c r="S349" t="s">
        <v>82</v>
      </c>
      <c r="T349" t="s">
        <v>1260</v>
      </c>
      <c r="U349">
        <v>1</v>
      </c>
      <c r="V349">
        <v>1</v>
      </c>
      <c r="W349">
        <v>0</v>
      </c>
      <c r="X349">
        <v>0</v>
      </c>
      <c r="Y349">
        <v>0</v>
      </c>
      <c r="Z349">
        <v>0</v>
      </c>
      <c r="AA349">
        <v>0</v>
      </c>
      <c r="AB349">
        <v>0</v>
      </c>
      <c r="AC349">
        <v>1</v>
      </c>
      <c r="AD349">
        <v>0</v>
      </c>
      <c r="AE349">
        <v>0</v>
      </c>
      <c r="AF349">
        <v>1</v>
      </c>
      <c r="AG349">
        <v>0</v>
      </c>
      <c r="AH349">
        <v>0</v>
      </c>
      <c r="AI349">
        <v>0</v>
      </c>
      <c r="AJ349">
        <v>0</v>
      </c>
      <c r="AK349">
        <v>0</v>
      </c>
      <c r="AL349">
        <v>0</v>
      </c>
      <c r="AM349">
        <v>0</v>
      </c>
      <c r="AN349">
        <v>0</v>
      </c>
      <c r="AO349">
        <v>0</v>
      </c>
      <c r="AP349">
        <v>0</v>
      </c>
      <c r="AQ349">
        <v>0</v>
      </c>
      <c r="AR349">
        <v>0</v>
      </c>
      <c r="AS349">
        <v>0</v>
      </c>
      <c r="AT349">
        <v>43570</v>
      </c>
      <c r="AU349">
        <v>43600</v>
      </c>
      <c r="AV349">
        <v>1</v>
      </c>
      <c r="AW349">
        <v>1</v>
      </c>
      <c r="AX349">
        <v>0</v>
      </c>
      <c r="AY349">
        <v>2019</v>
      </c>
      <c r="AZ349">
        <v>4</v>
      </c>
      <c r="BA349">
        <v>30</v>
      </c>
      <c r="BB349">
        <v>4</v>
      </c>
      <c r="BF349">
        <v>2019</v>
      </c>
      <c r="BG349" t="s">
        <v>73</v>
      </c>
      <c r="BH349" t="s">
        <v>59</v>
      </c>
      <c r="BI349" t="s">
        <v>9783</v>
      </c>
      <c r="BJ349" t="s">
        <v>9794</v>
      </c>
    </row>
    <row r="350" spans="1:62" x14ac:dyDescent="0.35">
      <c r="A350">
        <v>38818195</v>
      </c>
      <c r="B350" t="s">
        <v>98</v>
      </c>
      <c r="C350" t="s">
        <v>75</v>
      </c>
      <c r="D350" t="s">
        <v>85</v>
      </c>
      <c r="E350" t="s">
        <v>370</v>
      </c>
      <c r="F350">
        <v>22081129</v>
      </c>
      <c r="I350" s="1">
        <v>43570</v>
      </c>
      <c r="J350">
        <v>43600.999988425923</v>
      </c>
      <c r="K350" t="s">
        <v>941</v>
      </c>
      <c r="L350" t="s">
        <v>65</v>
      </c>
      <c r="M350" t="s">
        <v>66</v>
      </c>
      <c r="N350" t="s">
        <v>67</v>
      </c>
      <c r="O350" t="s">
        <v>68</v>
      </c>
      <c r="P350" t="s">
        <v>69</v>
      </c>
      <c r="Q350" t="s">
        <v>102</v>
      </c>
      <c r="R350" t="s">
        <v>942</v>
      </c>
      <c r="S350" t="s">
        <v>82</v>
      </c>
      <c r="T350" t="s">
        <v>1261</v>
      </c>
      <c r="U350">
        <v>0</v>
      </c>
      <c r="V350">
        <v>1</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43570</v>
      </c>
      <c r="AU350">
        <v>43600</v>
      </c>
      <c r="AV350">
        <v>1</v>
      </c>
      <c r="AW350">
        <v>1</v>
      </c>
      <c r="AX350">
        <v>0</v>
      </c>
      <c r="AY350">
        <v>2019</v>
      </c>
      <c r="AZ350">
        <v>4</v>
      </c>
      <c r="BA350">
        <v>30</v>
      </c>
      <c r="BB350">
        <v>1</v>
      </c>
      <c r="BF350">
        <v>2019</v>
      </c>
      <c r="BG350" t="s">
        <v>73</v>
      </c>
      <c r="BH350" t="s">
        <v>59</v>
      </c>
      <c r="BI350" t="s">
        <v>9783</v>
      </c>
      <c r="BJ350" t="s">
        <v>9794</v>
      </c>
    </row>
    <row r="351" spans="1:62" x14ac:dyDescent="0.35">
      <c r="A351">
        <v>38818833</v>
      </c>
      <c r="B351" t="s">
        <v>787</v>
      </c>
      <c r="C351" t="s">
        <v>75</v>
      </c>
      <c r="D351" t="s">
        <v>165</v>
      </c>
      <c r="E351" t="s">
        <v>958</v>
      </c>
      <c r="F351">
        <v>21200132</v>
      </c>
      <c r="I351" s="1">
        <v>43570</v>
      </c>
      <c r="J351">
        <v>43600.999988425923</v>
      </c>
      <c r="K351" t="s">
        <v>1262</v>
      </c>
      <c r="L351" t="s">
        <v>65</v>
      </c>
      <c r="M351" t="s">
        <v>66</v>
      </c>
      <c r="N351" t="s">
        <v>67</v>
      </c>
      <c r="O351" t="s">
        <v>68</v>
      </c>
      <c r="P351" t="s">
        <v>69</v>
      </c>
      <c r="Q351" t="s">
        <v>70</v>
      </c>
      <c r="S351" t="s">
        <v>71</v>
      </c>
      <c r="T351" t="s">
        <v>1263</v>
      </c>
      <c r="U351">
        <v>1</v>
      </c>
      <c r="V351">
        <v>1</v>
      </c>
      <c r="W351">
        <v>0</v>
      </c>
      <c r="X351">
        <v>1</v>
      </c>
      <c r="Y351">
        <v>0</v>
      </c>
      <c r="Z351">
        <v>0</v>
      </c>
      <c r="AA351">
        <v>0</v>
      </c>
      <c r="AB351">
        <v>0</v>
      </c>
      <c r="AC351">
        <v>0</v>
      </c>
      <c r="AD351">
        <v>0</v>
      </c>
      <c r="AE351">
        <v>0</v>
      </c>
      <c r="AF351">
        <v>0</v>
      </c>
      <c r="AG351">
        <v>1</v>
      </c>
      <c r="AH351">
        <v>0</v>
      </c>
      <c r="AI351">
        <v>0</v>
      </c>
      <c r="AJ351">
        <v>0</v>
      </c>
      <c r="AK351">
        <v>0</v>
      </c>
      <c r="AL351">
        <v>0</v>
      </c>
      <c r="AM351">
        <v>0</v>
      </c>
      <c r="AN351">
        <v>0</v>
      </c>
      <c r="AO351">
        <v>0</v>
      </c>
      <c r="AP351">
        <v>0</v>
      </c>
      <c r="AQ351">
        <v>0</v>
      </c>
      <c r="AR351">
        <v>0</v>
      </c>
      <c r="AS351">
        <v>0</v>
      </c>
      <c r="AT351">
        <v>43570</v>
      </c>
      <c r="AU351">
        <v>43598</v>
      </c>
      <c r="AV351">
        <v>1</v>
      </c>
      <c r="AW351">
        <v>1</v>
      </c>
      <c r="AX351">
        <v>0</v>
      </c>
      <c r="AY351">
        <v>2019</v>
      </c>
      <c r="AZ351">
        <v>4</v>
      </c>
      <c r="BA351">
        <v>30</v>
      </c>
      <c r="BB351">
        <v>4</v>
      </c>
      <c r="BF351">
        <v>2019</v>
      </c>
      <c r="BG351" t="s">
        <v>73</v>
      </c>
      <c r="BH351" t="s">
        <v>9822</v>
      </c>
      <c r="BI351" t="s">
        <v>9783</v>
      </c>
      <c r="BJ351" t="s">
        <v>9794</v>
      </c>
    </row>
    <row r="352" spans="1:62" x14ac:dyDescent="0.35">
      <c r="A352">
        <v>38828933</v>
      </c>
      <c r="B352" t="s">
        <v>116</v>
      </c>
      <c r="C352" t="s">
        <v>75</v>
      </c>
      <c r="D352" t="s">
        <v>159</v>
      </c>
      <c r="E352" t="s">
        <v>400</v>
      </c>
      <c r="F352">
        <v>27683018</v>
      </c>
      <c r="I352" s="1">
        <v>43571</v>
      </c>
      <c r="J352">
        <v>43601.999988425923</v>
      </c>
      <c r="K352" t="s">
        <v>401</v>
      </c>
      <c r="L352" t="s">
        <v>65</v>
      </c>
      <c r="M352" t="s">
        <v>66</v>
      </c>
      <c r="N352" t="s">
        <v>67</v>
      </c>
      <c r="O352" t="s">
        <v>68</v>
      </c>
      <c r="P352" t="s">
        <v>402</v>
      </c>
      <c r="Q352" t="s">
        <v>70</v>
      </c>
      <c r="S352" t="s">
        <v>71</v>
      </c>
      <c r="T352" t="s">
        <v>1264</v>
      </c>
      <c r="U352">
        <v>1</v>
      </c>
      <c r="V352">
        <v>1</v>
      </c>
      <c r="W352">
        <v>0</v>
      </c>
      <c r="X352">
        <v>1</v>
      </c>
      <c r="Y352">
        <v>0</v>
      </c>
      <c r="Z352">
        <v>0</v>
      </c>
      <c r="AA352">
        <v>0</v>
      </c>
      <c r="AB352">
        <v>0</v>
      </c>
      <c r="AC352">
        <v>0</v>
      </c>
      <c r="AD352">
        <v>0</v>
      </c>
      <c r="AE352">
        <v>0</v>
      </c>
      <c r="AF352">
        <v>0</v>
      </c>
      <c r="AG352">
        <v>1</v>
      </c>
      <c r="AH352">
        <v>1</v>
      </c>
      <c r="AI352">
        <v>0</v>
      </c>
      <c r="AJ352">
        <v>0</v>
      </c>
      <c r="AK352">
        <v>0</v>
      </c>
      <c r="AL352">
        <v>0</v>
      </c>
      <c r="AM352">
        <v>0</v>
      </c>
      <c r="AN352">
        <v>0</v>
      </c>
      <c r="AO352">
        <v>0</v>
      </c>
      <c r="AP352">
        <v>0</v>
      </c>
      <c r="AQ352">
        <v>0</v>
      </c>
      <c r="AR352">
        <v>0</v>
      </c>
      <c r="AS352">
        <v>0</v>
      </c>
      <c r="AT352">
        <v>43571</v>
      </c>
      <c r="AU352">
        <v>43601</v>
      </c>
      <c r="AV352">
        <v>1</v>
      </c>
      <c r="AW352">
        <v>1</v>
      </c>
      <c r="AX352">
        <v>0</v>
      </c>
      <c r="AY352">
        <v>2019</v>
      </c>
      <c r="AZ352">
        <v>4</v>
      </c>
      <c r="BA352">
        <v>30</v>
      </c>
      <c r="BB352">
        <v>5</v>
      </c>
      <c r="BF352">
        <v>2019</v>
      </c>
      <c r="BG352" t="s">
        <v>73</v>
      </c>
      <c r="BH352" t="s">
        <v>9822</v>
      </c>
      <c r="BI352" t="s">
        <v>9783</v>
      </c>
      <c r="BJ352" t="s">
        <v>9795</v>
      </c>
    </row>
    <row r="353" spans="1:62" x14ac:dyDescent="0.35">
      <c r="A353">
        <v>38829396</v>
      </c>
      <c r="B353" t="s">
        <v>643</v>
      </c>
      <c r="C353" t="s">
        <v>92</v>
      </c>
      <c r="D353" t="s">
        <v>850</v>
      </c>
      <c r="E353" t="s">
        <v>112</v>
      </c>
      <c r="F353">
        <v>27705684</v>
      </c>
      <c r="I353" s="1">
        <v>43571</v>
      </c>
      <c r="J353">
        <v>43601.999988425923</v>
      </c>
      <c r="K353" t="s">
        <v>851</v>
      </c>
      <c r="L353" t="s">
        <v>65</v>
      </c>
      <c r="M353" t="s">
        <v>66</v>
      </c>
      <c r="N353" t="s">
        <v>67</v>
      </c>
      <c r="O353" t="s">
        <v>68</v>
      </c>
      <c r="P353" t="s">
        <v>69</v>
      </c>
      <c r="Q353" t="s">
        <v>70</v>
      </c>
      <c r="S353" t="s">
        <v>82</v>
      </c>
      <c r="T353" t="s">
        <v>1265</v>
      </c>
      <c r="U353">
        <v>0</v>
      </c>
      <c r="V353">
        <v>1</v>
      </c>
      <c r="W353">
        <v>0</v>
      </c>
      <c r="X353">
        <v>1</v>
      </c>
      <c r="Y353">
        <v>0</v>
      </c>
      <c r="Z353">
        <v>0</v>
      </c>
      <c r="AA353">
        <v>0</v>
      </c>
      <c r="AB353">
        <v>0</v>
      </c>
      <c r="AC353">
        <v>1</v>
      </c>
      <c r="AD353">
        <v>0</v>
      </c>
      <c r="AE353">
        <v>0</v>
      </c>
      <c r="AF353">
        <v>0</v>
      </c>
      <c r="AG353">
        <v>0</v>
      </c>
      <c r="AH353">
        <v>0</v>
      </c>
      <c r="AI353">
        <v>0</v>
      </c>
      <c r="AJ353">
        <v>0</v>
      </c>
      <c r="AK353">
        <v>0</v>
      </c>
      <c r="AL353">
        <v>0</v>
      </c>
      <c r="AM353">
        <v>0</v>
      </c>
      <c r="AN353">
        <v>0</v>
      </c>
      <c r="AO353">
        <v>0</v>
      </c>
      <c r="AP353">
        <v>0</v>
      </c>
      <c r="AQ353">
        <v>0</v>
      </c>
      <c r="AR353">
        <v>0</v>
      </c>
      <c r="AS353">
        <v>0</v>
      </c>
      <c r="AT353">
        <v>43571</v>
      </c>
      <c r="AU353">
        <v>43601</v>
      </c>
      <c r="AV353">
        <v>1</v>
      </c>
      <c r="AW353">
        <v>1</v>
      </c>
      <c r="AX353">
        <v>0</v>
      </c>
      <c r="AY353">
        <v>2019</v>
      </c>
      <c r="AZ353">
        <v>4</v>
      </c>
      <c r="BA353">
        <v>30</v>
      </c>
      <c r="BB353">
        <v>3</v>
      </c>
      <c r="BF353">
        <v>2019</v>
      </c>
      <c r="BG353" t="s">
        <v>73</v>
      </c>
      <c r="BH353" t="s">
        <v>9822</v>
      </c>
      <c r="BI353" t="s">
        <v>9783</v>
      </c>
      <c r="BJ353" t="s">
        <v>9795</v>
      </c>
    </row>
    <row r="354" spans="1:62" x14ac:dyDescent="0.35">
      <c r="A354">
        <v>38830644</v>
      </c>
      <c r="B354" t="s">
        <v>98</v>
      </c>
      <c r="C354" t="s">
        <v>61</v>
      </c>
      <c r="D354" t="s">
        <v>1132</v>
      </c>
      <c r="E354" t="s">
        <v>1128</v>
      </c>
      <c r="F354">
        <v>600892</v>
      </c>
      <c r="G354" t="s">
        <v>1129</v>
      </c>
      <c r="I354" s="1">
        <v>43571</v>
      </c>
      <c r="J354">
        <v>43601.999988425923</v>
      </c>
      <c r="K354" t="s">
        <v>1130</v>
      </c>
      <c r="L354" t="s">
        <v>65</v>
      </c>
      <c r="M354" t="s">
        <v>120</v>
      </c>
      <c r="N354" t="s">
        <v>121</v>
      </c>
      <c r="O354" t="s">
        <v>168</v>
      </c>
      <c r="P354" t="s">
        <v>122</v>
      </c>
      <c r="Q354" t="s">
        <v>70</v>
      </c>
      <c r="S354" t="s">
        <v>82</v>
      </c>
      <c r="T354" t="s">
        <v>1266</v>
      </c>
      <c r="U354">
        <v>1</v>
      </c>
      <c r="V354">
        <v>0</v>
      </c>
      <c r="W354">
        <v>0</v>
      </c>
      <c r="X354">
        <v>1</v>
      </c>
      <c r="Y354">
        <v>0</v>
      </c>
      <c r="Z354">
        <v>0</v>
      </c>
      <c r="AA354">
        <v>0</v>
      </c>
      <c r="AB354">
        <v>0</v>
      </c>
      <c r="AC354">
        <v>0</v>
      </c>
      <c r="AD354">
        <v>0</v>
      </c>
      <c r="AE354">
        <v>1</v>
      </c>
      <c r="AF354">
        <v>0</v>
      </c>
      <c r="AG354">
        <v>0</v>
      </c>
      <c r="AH354">
        <v>1</v>
      </c>
      <c r="AI354">
        <v>0</v>
      </c>
      <c r="AJ354">
        <v>0</v>
      </c>
      <c r="AK354">
        <v>0</v>
      </c>
      <c r="AL354">
        <v>0</v>
      </c>
      <c r="AM354">
        <v>0</v>
      </c>
      <c r="AN354">
        <v>0</v>
      </c>
      <c r="AO354">
        <v>0</v>
      </c>
      <c r="AP354">
        <v>0</v>
      </c>
      <c r="AQ354">
        <v>0</v>
      </c>
      <c r="AR354">
        <v>0</v>
      </c>
      <c r="AS354">
        <v>0</v>
      </c>
      <c r="AT354">
        <v>43571</v>
      </c>
      <c r="AU354">
        <v>43585</v>
      </c>
      <c r="AV354">
        <v>0</v>
      </c>
      <c r="AW354">
        <v>1</v>
      </c>
      <c r="AX354">
        <v>0</v>
      </c>
      <c r="AY354">
        <v>2019</v>
      </c>
      <c r="AZ354">
        <v>4</v>
      </c>
      <c r="BA354">
        <v>30</v>
      </c>
      <c r="BB354">
        <v>4</v>
      </c>
      <c r="BF354">
        <v>2019</v>
      </c>
      <c r="BG354" t="s">
        <v>104</v>
      </c>
      <c r="BH354" t="s">
        <v>9822</v>
      </c>
      <c r="BI354" t="s">
        <v>9783</v>
      </c>
      <c r="BJ354" t="s">
        <v>9795</v>
      </c>
    </row>
    <row r="355" spans="1:62" x14ac:dyDescent="0.35">
      <c r="A355">
        <v>38830645</v>
      </c>
      <c r="B355" t="s">
        <v>98</v>
      </c>
      <c r="C355" t="s">
        <v>1127</v>
      </c>
      <c r="D355" t="s">
        <v>107</v>
      </c>
      <c r="E355" t="s">
        <v>1128</v>
      </c>
      <c r="F355">
        <v>600892</v>
      </c>
      <c r="G355" t="s">
        <v>1129</v>
      </c>
      <c r="I355" s="1">
        <v>43571</v>
      </c>
      <c r="J355">
        <v>43601.999988425923</v>
      </c>
      <c r="K355" t="s">
        <v>1130</v>
      </c>
      <c r="L355" t="s">
        <v>65</v>
      </c>
      <c r="M355" t="s">
        <v>120</v>
      </c>
      <c r="N355" t="s">
        <v>121</v>
      </c>
      <c r="O355" t="s">
        <v>168</v>
      </c>
      <c r="P355" t="s">
        <v>122</v>
      </c>
      <c r="Q355" t="s">
        <v>70</v>
      </c>
      <c r="S355" t="s">
        <v>82</v>
      </c>
      <c r="T355" t="s">
        <v>1267</v>
      </c>
      <c r="U355">
        <v>1</v>
      </c>
      <c r="V355">
        <v>0</v>
      </c>
      <c r="W355">
        <v>0</v>
      </c>
      <c r="X355">
        <v>1</v>
      </c>
      <c r="Y355">
        <v>0</v>
      </c>
      <c r="Z355">
        <v>0</v>
      </c>
      <c r="AA355">
        <v>0</v>
      </c>
      <c r="AB355">
        <v>0</v>
      </c>
      <c r="AC355">
        <v>0</v>
      </c>
      <c r="AD355">
        <v>0</v>
      </c>
      <c r="AE355">
        <v>1</v>
      </c>
      <c r="AF355">
        <v>0</v>
      </c>
      <c r="AG355">
        <v>0</v>
      </c>
      <c r="AH355">
        <v>1</v>
      </c>
      <c r="AI355">
        <v>0</v>
      </c>
      <c r="AJ355">
        <v>0</v>
      </c>
      <c r="AK355">
        <v>0</v>
      </c>
      <c r="AL355">
        <v>0</v>
      </c>
      <c r="AM355">
        <v>0</v>
      </c>
      <c r="AN355">
        <v>0</v>
      </c>
      <c r="AO355">
        <v>0</v>
      </c>
      <c r="AP355">
        <v>0</v>
      </c>
      <c r="AQ355">
        <v>0</v>
      </c>
      <c r="AR355">
        <v>0</v>
      </c>
      <c r="AS355">
        <v>0</v>
      </c>
      <c r="AT355">
        <v>43571</v>
      </c>
      <c r="AU355">
        <v>43585</v>
      </c>
      <c r="AV355">
        <v>0</v>
      </c>
      <c r="AW355">
        <v>1</v>
      </c>
      <c r="AX355">
        <v>0</v>
      </c>
      <c r="AY355">
        <v>2019</v>
      </c>
      <c r="AZ355">
        <v>4</v>
      </c>
      <c r="BA355">
        <v>30</v>
      </c>
      <c r="BB355">
        <v>4</v>
      </c>
      <c r="BF355">
        <v>2019</v>
      </c>
      <c r="BG355" t="s">
        <v>104</v>
      </c>
      <c r="BH355" t="s">
        <v>9822</v>
      </c>
      <c r="BI355" t="s">
        <v>9783</v>
      </c>
      <c r="BJ355" t="s">
        <v>9795</v>
      </c>
    </row>
    <row r="356" spans="1:62" x14ac:dyDescent="0.35">
      <c r="A356">
        <v>38830649</v>
      </c>
      <c r="B356" t="s">
        <v>98</v>
      </c>
      <c r="C356" t="s">
        <v>61</v>
      </c>
      <c r="D356" t="s">
        <v>125</v>
      </c>
      <c r="E356" t="s">
        <v>1128</v>
      </c>
      <c r="F356">
        <v>600892</v>
      </c>
      <c r="G356" t="s">
        <v>1129</v>
      </c>
      <c r="I356" s="1">
        <v>43571</v>
      </c>
      <c r="J356">
        <v>43601.999988425923</v>
      </c>
      <c r="K356" t="s">
        <v>1130</v>
      </c>
      <c r="L356" t="s">
        <v>65</v>
      </c>
      <c r="M356" t="s">
        <v>120</v>
      </c>
      <c r="N356" t="s">
        <v>121</v>
      </c>
      <c r="O356" t="s">
        <v>168</v>
      </c>
      <c r="P356" t="s">
        <v>122</v>
      </c>
      <c r="Q356" t="s">
        <v>70</v>
      </c>
      <c r="S356" t="s">
        <v>82</v>
      </c>
      <c r="T356" t="s">
        <v>1268</v>
      </c>
      <c r="U356">
        <v>1</v>
      </c>
      <c r="V356">
        <v>0</v>
      </c>
      <c r="W356">
        <v>0</v>
      </c>
      <c r="X356">
        <v>1</v>
      </c>
      <c r="Y356">
        <v>0</v>
      </c>
      <c r="Z356">
        <v>0</v>
      </c>
      <c r="AA356">
        <v>0</v>
      </c>
      <c r="AB356">
        <v>0</v>
      </c>
      <c r="AC356">
        <v>0</v>
      </c>
      <c r="AD356">
        <v>0</v>
      </c>
      <c r="AE356">
        <v>1</v>
      </c>
      <c r="AF356">
        <v>0</v>
      </c>
      <c r="AG356">
        <v>0</v>
      </c>
      <c r="AH356">
        <v>1</v>
      </c>
      <c r="AI356">
        <v>0</v>
      </c>
      <c r="AJ356">
        <v>0</v>
      </c>
      <c r="AK356">
        <v>0</v>
      </c>
      <c r="AL356">
        <v>0</v>
      </c>
      <c r="AM356">
        <v>0</v>
      </c>
      <c r="AN356">
        <v>0</v>
      </c>
      <c r="AO356">
        <v>0</v>
      </c>
      <c r="AP356">
        <v>0</v>
      </c>
      <c r="AQ356">
        <v>0</v>
      </c>
      <c r="AR356">
        <v>0</v>
      </c>
      <c r="AS356">
        <v>0</v>
      </c>
      <c r="AT356">
        <v>43571</v>
      </c>
      <c r="AU356">
        <v>43601</v>
      </c>
      <c r="AV356">
        <v>0</v>
      </c>
      <c r="AW356">
        <v>1</v>
      </c>
      <c r="AX356">
        <v>0</v>
      </c>
      <c r="AY356">
        <v>2019</v>
      </c>
      <c r="AZ356">
        <v>4</v>
      </c>
      <c r="BA356">
        <v>30</v>
      </c>
      <c r="BB356">
        <v>4</v>
      </c>
      <c r="BF356">
        <v>2019</v>
      </c>
      <c r="BG356" t="s">
        <v>104</v>
      </c>
      <c r="BH356" t="s">
        <v>9822</v>
      </c>
      <c r="BI356" t="s">
        <v>9783</v>
      </c>
      <c r="BJ356" t="s">
        <v>9795</v>
      </c>
    </row>
    <row r="357" spans="1:62" x14ac:dyDescent="0.35">
      <c r="A357">
        <v>38831823</v>
      </c>
      <c r="B357" t="s">
        <v>98</v>
      </c>
      <c r="C357" t="s">
        <v>75</v>
      </c>
      <c r="D357" t="s">
        <v>76</v>
      </c>
      <c r="E357" t="s">
        <v>856</v>
      </c>
      <c r="F357">
        <v>33859073</v>
      </c>
      <c r="I357" s="1">
        <v>43571</v>
      </c>
      <c r="J357">
        <v>43601.999988425923</v>
      </c>
      <c r="K357" t="s">
        <v>1269</v>
      </c>
      <c r="L357" t="s">
        <v>65</v>
      </c>
      <c r="M357" t="s">
        <v>197</v>
      </c>
      <c r="N357" t="s">
        <v>198</v>
      </c>
      <c r="O357" t="s">
        <v>168</v>
      </c>
      <c r="P357" t="s">
        <v>199</v>
      </c>
      <c r="Q357" t="s">
        <v>102</v>
      </c>
      <c r="S357" t="s">
        <v>71</v>
      </c>
      <c r="T357" t="s">
        <v>1270</v>
      </c>
      <c r="U357">
        <v>1</v>
      </c>
      <c r="V357">
        <v>1</v>
      </c>
      <c r="W357">
        <v>0</v>
      </c>
      <c r="X357">
        <v>1</v>
      </c>
      <c r="Y357">
        <v>0</v>
      </c>
      <c r="Z357">
        <v>0</v>
      </c>
      <c r="AA357">
        <v>0</v>
      </c>
      <c r="AB357">
        <v>0</v>
      </c>
      <c r="AC357">
        <v>0</v>
      </c>
      <c r="AD357">
        <v>0</v>
      </c>
      <c r="AE357">
        <v>0</v>
      </c>
      <c r="AF357">
        <v>0</v>
      </c>
      <c r="AG357">
        <v>1</v>
      </c>
      <c r="AH357">
        <v>0</v>
      </c>
      <c r="AI357">
        <v>0</v>
      </c>
      <c r="AJ357">
        <v>0</v>
      </c>
      <c r="AK357">
        <v>0</v>
      </c>
      <c r="AL357">
        <v>0</v>
      </c>
      <c r="AM357">
        <v>0</v>
      </c>
      <c r="AN357">
        <v>0</v>
      </c>
      <c r="AO357">
        <v>0</v>
      </c>
      <c r="AP357">
        <v>0</v>
      </c>
      <c r="AQ357">
        <v>0</v>
      </c>
      <c r="AR357">
        <v>0</v>
      </c>
      <c r="AS357">
        <v>0</v>
      </c>
      <c r="AT357">
        <v>43571</v>
      </c>
      <c r="AU357">
        <v>43597</v>
      </c>
      <c r="AV357">
        <v>1</v>
      </c>
      <c r="AW357">
        <v>1</v>
      </c>
      <c r="AX357">
        <v>0</v>
      </c>
      <c r="AY357">
        <v>2019</v>
      </c>
      <c r="AZ357">
        <v>4</v>
      </c>
      <c r="BA357">
        <v>30</v>
      </c>
      <c r="BB357">
        <v>4</v>
      </c>
      <c r="BF357">
        <v>2019</v>
      </c>
      <c r="BG357" t="s">
        <v>73</v>
      </c>
      <c r="BH357" t="s">
        <v>9822</v>
      </c>
      <c r="BI357" t="s">
        <v>9783</v>
      </c>
      <c r="BJ357" t="s">
        <v>9795</v>
      </c>
    </row>
    <row r="358" spans="1:62" x14ac:dyDescent="0.35">
      <c r="A358">
        <v>38835912</v>
      </c>
      <c r="B358" t="s">
        <v>98</v>
      </c>
      <c r="C358" t="s">
        <v>75</v>
      </c>
      <c r="D358" t="s">
        <v>159</v>
      </c>
      <c r="E358" t="s">
        <v>1271</v>
      </c>
      <c r="F358">
        <v>28935911</v>
      </c>
      <c r="I358" s="1">
        <v>43572</v>
      </c>
      <c r="J358">
        <v>43602.999988425923</v>
      </c>
      <c r="K358" t="s">
        <v>1272</v>
      </c>
      <c r="L358" t="s">
        <v>65</v>
      </c>
      <c r="M358" t="s">
        <v>66</v>
      </c>
      <c r="N358" t="s">
        <v>67</v>
      </c>
      <c r="O358" t="s">
        <v>68</v>
      </c>
      <c r="P358" t="s">
        <v>69</v>
      </c>
      <c r="Q358" t="s">
        <v>102</v>
      </c>
      <c r="R358" t="s">
        <v>1273</v>
      </c>
      <c r="S358" t="s">
        <v>71</v>
      </c>
      <c r="T358" t="s">
        <v>1274</v>
      </c>
      <c r="U358">
        <v>1</v>
      </c>
      <c r="V358">
        <v>1</v>
      </c>
      <c r="W358">
        <v>1</v>
      </c>
      <c r="X358">
        <v>1</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43571</v>
      </c>
      <c r="AU358">
        <v>43602</v>
      </c>
      <c r="AV358">
        <v>1</v>
      </c>
      <c r="AW358">
        <v>1</v>
      </c>
      <c r="AX358">
        <v>0</v>
      </c>
      <c r="AY358">
        <v>2019</v>
      </c>
      <c r="AZ358">
        <v>4</v>
      </c>
      <c r="BA358">
        <v>30</v>
      </c>
      <c r="BB358">
        <v>4</v>
      </c>
      <c r="BC358">
        <v>1200</v>
      </c>
      <c r="BD358">
        <v>1600</v>
      </c>
      <c r="BE358" t="s">
        <v>546</v>
      </c>
      <c r="BF358">
        <v>2019</v>
      </c>
      <c r="BG358" t="s">
        <v>73</v>
      </c>
      <c r="BH358" t="s">
        <v>59</v>
      </c>
      <c r="BI358" t="s">
        <v>9783</v>
      </c>
      <c r="BJ358" t="s">
        <v>9793</v>
      </c>
    </row>
    <row r="359" spans="1:62" x14ac:dyDescent="0.35">
      <c r="A359">
        <v>38838937</v>
      </c>
      <c r="B359" t="s">
        <v>98</v>
      </c>
      <c r="C359" t="s">
        <v>75</v>
      </c>
      <c r="D359" t="s">
        <v>159</v>
      </c>
      <c r="E359" t="s">
        <v>1271</v>
      </c>
      <c r="F359">
        <v>28935911</v>
      </c>
      <c r="I359" s="1">
        <v>43572</v>
      </c>
      <c r="J359">
        <v>43602.999988425923</v>
      </c>
      <c r="K359" t="s">
        <v>1275</v>
      </c>
      <c r="L359" t="s">
        <v>65</v>
      </c>
      <c r="M359" t="s">
        <v>66</v>
      </c>
      <c r="N359" t="s">
        <v>67</v>
      </c>
      <c r="O359" t="s">
        <v>68</v>
      </c>
      <c r="P359" t="s">
        <v>69</v>
      </c>
      <c r="Q359" t="s">
        <v>102</v>
      </c>
      <c r="R359" t="s">
        <v>1276</v>
      </c>
      <c r="S359" t="s">
        <v>71</v>
      </c>
      <c r="T359" t="s">
        <v>1277</v>
      </c>
      <c r="U359">
        <v>1</v>
      </c>
      <c r="V359">
        <v>1</v>
      </c>
      <c r="W359">
        <v>1</v>
      </c>
      <c r="X359">
        <v>1</v>
      </c>
      <c r="Y359">
        <v>1</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43572</v>
      </c>
      <c r="AU359">
        <v>43579</v>
      </c>
      <c r="AV359">
        <v>1</v>
      </c>
      <c r="AW359">
        <v>1</v>
      </c>
      <c r="AX359">
        <v>0</v>
      </c>
      <c r="AY359">
        <v>2019</v>
      </c>
      <c r="AZ359">
        <v>4</v>
      </c>
      <c r="BA359">
        <v>30</v>
      </c>
      <c r="BB359">
        <v>5</v>
      </c>
      <c r="BC359">
        <v>1000</v>
      </c>
      <c r="BD359">
        <v>1600</v>
      </c>
      <c r="BE359" t="s">
        <v>546</v>
      </c>
      <c r="BF359">
        <v>2019</v>
      </c>
      <c r="BG359" t="s">
        <v>73</v>
      </c>
      <c r="BH359" t="s">
        <v>59</v>
      </c>
      <c r="BI359" t="s">
        <v>9783</v>
      </c>
      <c r="BJ359" t="s">
        <v>9793</v>
      </c>
    </row>
    <row r="360" spans="1:62" x14ac:dyDescent="0.35">
      <c r="A360">
        <v>38839338</v>
      </c>
      <c r="B360" t="s">
        <v>98</v>
      </c>
      <c r="C360" t="s">
        <v>75</v>
      </c>
      <c r="D360" t="s">
        <v>159</v>
      </c>
      <c r="E360" t="s">
        <v>1271</v>
      </c>
      <c r="F360">
        <v>28935911</v>
      </c>
      <c r="I360" s="1">
        <v>43572</v>
      </c>
      <c r="J360">
        <v>43602.999988425923</v>
      </c>
      <c r="K360" t="s">
        <v>1275</v>
      </c>
      <c r="L360" t="s">
        <v>65</v>
      </c>
      <c r="M360" t="s">
        <v>66</v>
      </c>
      <c r="N360" t="s">
        <v>67</v>
      </c>
      <c r="O360" t="s">
        <v>68</v>
      </c>
      <c r="P360" t="s">
        <v>69</v>
      </c>
      <c r="Q360" t="s">
        <v>102</v>
      </c>
      <c r="R360" t="s">
        <v>1276</v>
      </c>
      <c r="S360" t="s">
        <v>71</v>
      </c>
      <c r="T360" t="s">
        <v>1278</v>
      </c>
      <c r="U360">
        <v>1</v>
      </c>
      <c r="V360">
        <v>1</v>
      </c>
      <c r="W360">
        <v>1</v>
      </c>
      <c r="X360">
        <v>1</v>
      </c>
      <c r="Y360">
        <v>1</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43572</v>
      </c>
      <c r="AU360">
        <v>43579</v>
      </c>
      <c r="AV360">
        <v>1</v>
      </c>
      <c r="AW360">
        <v>1</v>
      </c>
      <c r="AX360">
        <v>0</v>
      </c>
      <c r="AY360">
        <v>2019</v>
      </c>
      <c r="AZ360">
        <v>4</v>
      </c>
      <c r="BA360">
        <v>30</v>
      </c>
      <c r="BB360">
        <v>5</v>
      </c>
      <c r="BC360">
        <v>1000</v>
      </c>
      <c r="BD360">
        <v>1600</v>
      </c>
      <c r="BE360" t="s">
        <v>546</v>
      </c>
      <c r="BF360">
        <v>2019</v>
      </c>
      <c r="BG360" t="s">
        <v>73</v>
      </c>
      <c r="BH360" t="s">
        <v>59</v>
      </c>
      <c r="BI360" t="s">
        <v>9783</v>
      </c>
      <c r="BJ360" t="s">
        <v>9793</v>
      </c>
    </row>
    <row r="361" spans="1:62" x14ac:dyDescent="0.35">
      <c r="A361">
        <v>38839410</v>
      </c>
      <c r="B361" t="s">
        <v>98</v>
      </c>
      <c r="C361" t="s">
        <v>75</v>
      </c>
      <c r="D361" t="s">
        <v>159</v>
      </c>
      <c r="E361" t="s">
        <v>1271</v>
      </c>
      <c r="F361">
        <v>28935911</v>
      </c>
      <c r="I361" s="1">
        <v>43572</v>
      </c>
      <c r="J361">
        <v>43602.999988425923</v>
      </c>
      <c r="K361" t="s">
        <v>1275</v>
      </c>
      <c r="L361" t="s">
        <v>65</v>
      </c>
      <c r="M361" t="s">
        <v>66</v>
      </c>
      <c r="N361" t="s">
        <v>67</v>
      </c>
      <c r="O361" t="s">
        <v>68</v>
      </c>
      <c r="P361" t="s">
        <v>69</v>
      </c>
      <c r="Q361" t="s">
        <v>102</v>
      </c>
      <c r="R361" t="s">
        <v>1276</v>
      </c>
      <c r="S361" t="s">
        <v>71</v>
      </c>
      <c r="T361" t="s">
        <v>1279</v>
      </c>
      <c r="U361">
        <v>1</v>
      </c>
      <c r="V361">
        <v>1</v>
      </c>
      <c r="W361">
        <v>1</v>
      </c>
      <c r="X361">
        <v>1</v>
      </c>
      <c r="Y361">
        <v>1</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43572</v>
      </c>
      <c r="AU361">
        <v>43602</v>
      </c>
      <c r="AV361">
        <v>1</v>
      </c>
      <c r="AW361">
        <v>1</v>
      </c>
      <c r="AX361">
        <v>0</v>
      </c>
      <c r="AY361">
        <v>2019</v>
      </c>
      <c r="AZ361">
        <v>4</v>
      </c>
      <c r="BA361">
        <v>30</v>
      </c>
      <c r="BB361">
        <v>5</v>
      </c>
      <c r="BC361">
        <v>1000</v>
      </c>
      <c r="BD361">
        <v>1600</v>
      </c>
      <c r="BE361" t="s">
        <v>546</v>
      </c>
      <c r="BF361">
        <v>2019</v>
      </c>
      <c r="BG361" t="s">
        <v>73</v>
      </c>
      <c r="BH361" t="s">
        <v>59</v>
      </c>
      <c r="BI361" t="s">
        <v>9783</v>
      </c>
      <c r="BJ361" t="s">
        <v>9793</v>
      </c>
    </row>
    <row r="362" spans="1:62" x14ac:dyDescent="0.35">
      <c r="A362">
        <v>38839638</v>
      </c>
      <c r="B362" t="s">
        <v>1280</v>
      </c>
      <c r="C362" t="s">
        <v>75</v>
      </c>
      <c r="D362" t="s">
        <v>117</v>
      </c>
      <c r="E362" t="s">
        <v>958</v>
      </c>
      <c r="F362">
        <v>21200132</v>
      </c>
      <c r="I362" s="1">
        <v>43572</v>
      </c>
      <c r="J362">
        <v>43602.999988425923</v>
      </c>
      <c r="K362" t="s">
        <v>1203</v>
      </c>
      <c r="L362" t="s">
        <v>65</v>
      </c>
      <c r="M362" t="s">
        <v>66</v>
      </c>
      <c r="N362" t="s">
        <v>67</v>
      </c>
      <c r="O362" t="s">
        <v>68</v>
      </c>
      <c r="P362" t="s">
        <v>69</v>
      </c>
      <c r="Q362" t="s">
        <v>70</v>
      </c>
      <c r="R362" t="s">
        <v>960</v>
      </c>
      <c r="S362" t="s">
        <v>71</v>
      </c>
      <c r="T362" t="s">
        <v>1281</v>
      </c>
      <c r="U362">
        <v>1</v>
      </c>
      <c r="V362">
        <v>1</v>
      </c>
      <c r="W362">
        <v>0</v>
      </c>
      <c r="X362">
        <v>0</v>
      </c>
      <c r="Y362">
        <v>0</v>
      </c>
      <c r="Z362">
        <v>0</v>
      </c>
      <c r="AA362">
        <v>0</v>
      </c>
      <c r="AB362">
        <v>0</v>
      </c>
      <c r="AC362">
        <v>0</v>
      </c>
      <c r="AD362">
        <v>0</v>
      </c>
      <c r="AE362">
        <v>0</v>
      </c>
      <c r="AF362">
        <v>0</v>
      </c>
      <c r="AG362">
        <v>1</v>
      </c>
      <c r="AH362">
        <v>0</v>
      </c>
      <c r="AI362">
        <v>0</v>
      </c>
      <c r="AJ362">
        <v>0</v>
      </c>
      <c r="AK362">
        <v>0</v>
      </c>
      <c r="AL362">
        <v>0</v>
      </c>
      <c r="AM362">
        <v>0</v>
      </c>
      <c r="AN362">
        <v>0</v>
      </c>
      <c r="AO362">
        <v>0</v>
      </c>
      <c r="AP362">
        <v>0</v>
      </c>
      <c r="AQ362">
        <v>0</v>
      </c>
      <c r="AR362">
        <v>0</v>
      </c>
      <c r="AS362">
        <v>0</v>
      </c>
      <c r="AT362">
        <v>43572</v>
      </c>
      <c r="AU362">
        <v>43600</v>
      </c>
      <c r="AV362">
        <v>1</v>
      </c>
      <c r="AW362">
        <v>1</v>
      </c>
      <c r="AX362">
        <v>0</v>
      </c>
      <c r="AY362">
        <v>2019</v>
      </c>
      <c r="AZ362">
        <v>4</v>
      </c>
      <c r="BA362">
        <v>30</v>
      </c>
      <c r="BB362">
        <v>3</v>
      </c>
      <c r="BC362">
        <v>180000</v>
      </c>
      <c r="BD362">
        <v>180000</v>
      </c>
      <c r="BE362" t="s">
        <v>90</v>
      </c>
      <c r="BF362">
        <v>2019</v>
      </c>
      <c r="BG362" t="s">
        <v>73</v>
      </c>
      <c r="BH362" t="s">
        <v>59</v>
      </c>
      <c r="BI362" t="s">
        <v>9783</v>
      </c>
      <c r="BJ362" t="s">
        <v>9793</v>
      </c>
    </row>
    <row r="363" spans="1:62" x14ac:dyDescent="0.35">
      <c r="A363">
        <v>38847502</v>
      </c>
      <c r="B363" t="s">
        <v>585</v>
      </c>
      <c r="C363" t="s">
        <v>75</v>
      </c>
      <c r="D363" t="s">
        <v>76</v>
      </c>
      <c r="E363" t="s">
        <v>586</v>
      </c>
      <c r="F363">
        <v>21566260</v>
      </c>
      <c r="I363" s="1">
        <v>43573</v>
      </c>
      <c r="J363">
        <v>43603.999988425923</v>
      </c>
      <c r="K363" t="s">
        <v>587</v>
      </c>
      <c r="L363" t="s">
        <v>65</v>
      </c>
      <c r="M363" t="s">
        <v>66</v>
      </c>
      <c r="N363" t="s">
        <v>67</v>
      </c>
      <c r="P363" t="s">
        <v>69</v>
      </c>
      <c r="Q363" t="s">
        <v>70</v>
      </c>
      <c r="S363" t="s">
        <v>71</v>
      </c>
      <c r="T363" t="s">
        <v>1282</v>
      </c>
      <c r="U363">
        <v>1</v>
      </c>
      <c r="V363">
        <v>1</v>
      </c>
      <c r="W363">
        <v>0</v>
      </c>
      <c r="X363">
        <v>1</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43573</v>
      </c>
      <c r="AU363">
        <v>43600</v>
      </c>
      <c r="AV363">
        <v>1</v>
      </c>
      <c r="AW363">
        <v>1</v>
      </c>
      <c r="AX363">
        <v>0</v>
      </c>
      <c r="AY363">
        <v>2019</v>
      </c>
      <c r="AZ363">
        <v>4</v>
      </c>
      <c r="BA363">
        <v>30</v>
      </c>
      <c r="BB363">
        <v>3</v>
      </c>
      <c r="BF363">
        <v>2019</v>
      </c>
      <c r="BG363" t="s">
        <v>73</v>
      </c>
      <c r="BH363" t="s">
        <v>9822</v>
      </c>
      <c r="BI363" t="s">
        <v>9783</v>
      </c>
      <c r="BJ363" t="s">
        <v>9796</v>
      </c>
    </row>
    <row r="364" spans="1:62" x14ac:dyDescent="0.35">
      <c r="A364">
        <v>38848619</v>
      </c>
      <c r="B364" t="s">
        <v>98</v>
      </c>
      <c r="C364" t="s">
        <v>61</v>
      </c>
      <c r="D364" t="s">
        <v>125</v>
      </c>
      <c r="E364" t="s">
        <v>1283</v>
      </c>
      <c r="F364">
        <v>40562851</v>
      </c>
      <c r="G364" t="s">
        <v>1284</v>
      </c>
      <c r="I364" s="1">
        <v>43573</v>
      </c>
      <c r="J364">
        <v>43603.46775462963</v>
      </c>
      <c r="K364" t="s">
        <v>1285</v>
      </c>
      <c r="L364" t="s">
        <v>65</v>
      </c>
      <c r="M364" t="s">
        <v>120</v>
      </c>
      <c r="N364" t="s">
        <v>121</v>
      </c>
      <c r="O364" t="s">
        <v>168</v>
      </c>
      <c r="P364" t="s">
        <v>122</v>
      </c>
      <c r="Q364" t="s">
        <v>70</v>
      </c>
      <c r="S364" t="s">
        <v>71</v>
      </c>
      <c r="T364" t="s">
        <v>1286</v>
      </c>
      <c r="U364">
        <v>1</v>
      </c>
      <c r="V364">
        <v>1</v>
      </c>
      <c r="W364">
        <v>0</v>
      </c>
      <c r="X364">
        <v>1</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43573</v>
      </c>
      <c r="AU364">
        <v>43603</v>
      </c>
      <c r="AV364">
        <v>0</v>
      </c>
      <c r="AW364">
        <v>1</v>
      </c>
      <c r="AX364">
        <v>0</v>
      </c>
      <c r="AY364">
        <v>2019</v>
      </c>
      <c r="AZ364">
        <v>4</v>
      </c>
      <c r="BA364">
        <v>30</v>
      </c>
      <c r="BB364">
        <v>3</v>
      </c>
      <c r="BF364">
        <v>2019</v>
      </c>
      <c r="BG364" t="s">
        <v>104</v>
      </c>
      <c r="BH364" t="s">
        <v>9822</v>
      </c>
      <c r="BI364" t="s">
        <v>9783</v>
      </c>
      <c r="BJ364" t="s">
        <v>9796</v>
      </c>
    </row>
    <row r="365" spans="1:62" x14ac:dyDescent="0.35">
      <c r="A365">
        <v>38849034</v>
      </c>
      <c r="B365" t="s">
        <v>1287</v>
      </c>
      <c r="C365" t="s">
        <v>192</v>
      </c>
      <c r="D365" t="s">
        <v>1288</v>
      </c>
      <c r="E365" t="s">
        <v>1289</v>
      </c>
      <c r="F365">
        <v>23798501</v>
      </c>
      <c r="G365" t="s">
        <v>1290</v>
      </c>
      <c r="I365" s="1">
        <v>43573</v>
      </c>
      <c r="J365">
        <v>43603.482499999998</v>
      </c>
      <c r="K365" t="s">
        <v>1291</v>
      </c>
      <c r="L365" t="s">
        <v>65</v>
      </c>
      <c r="M365" t="s">
        <v>519</v>
      </c>
      <c r="N365" t="s">
        <v>520</v>
      </c>
      <c r="P365" t="s">
        <v>861</v>
      </c>
      <c r="Q365" t="s">
        <v>70</v>
      </c>
      <c r="S365" t="s">
        <v>71</v>
      </c>
      <c r="T365" t="s">
        <v>1292</v>
      </c>
      <c r="U365">
        <v>1</v>
      </c>
      <c r="V365">
        <v>0</v>
      </c>
      <c r="W365">
        <v>0</v>
      </c>
      <c r="X365">
        <v>1</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43573</v>
      </c>
      <c r="AU365">
        <v>43585</v>
      </c>
      <c r="AV365">
        <v>0</v>
      </c>
      <c r="AW365">
        <v>1</v>
      </c>
      <c r="AX365">
        <v>0</v>
      </c>
      <c r="AY365">
        <v>2019</v>
      </c>
      <c r="AZ365">
        <v>4</v>
      </c>
      <c r="BA365">
        <v>29</v>
      </c>
      <c r="BB365">
        <v>2</v>
      </c>
      <c r="BF365">
        <v>2019</v>
      </c>
      <c r="BG365" t="s">
        <v>104</v>
      </c>
      <c r="BH365" t="s">
        <v>9822</v>
      </c>
      <c r="BI365" t="s">
        <v>9783</v>
      </c>
      <c r="BJ365" t="s">
        <v>9796</v>
      </c>
    </row>
    <row r="366" spans="1:62" x14ac:dyDescent="0.35">
      <c r="A366">
        <v>38849329</v>
      </c>
      <c r="B366" t="s">
        <v>1293</v>
      </c>
      <c r="C366" t="s">
        <v>61</v>
      </c>
      <c r="D366" t="s">
        <v>125</v>
      </c>
      <c r="E366" t="s">
        <v>1294</v>
      </c>
      <c r="F366">
        <v>39376717</v>
      </c>
      <c r="G366" t="s">
        <v>1295</v>
      </c>
      <c r="I366" s="1">
        <v>43573</v>
      </c>
      <c r="J366">
        <v>43603.999988425923</v>
      </c>
      <c r="K366" t="s">
        <v>1296</v>
      </c>
      <c r="L366" t="s">
        <v>65</v>
      </c>
      <c r="M366" t="s">
        <v>120</v>
      </c>
      <c r="N366" t="s">
        <v>121</v>
      </c>
      <c r="O366" t="s">
        <v>168</v>
      </c>
      <c r="P366" t="s">
        <v>122</v>
      </c>
      <c r="Q366" t="s">
        <v>70</v>
      </c>
      <c r="S366" t="s">
        <v>71</v>
      </c>
      <c r="T366" t="s">
        <v>1297</v>
      </c>
      <c r="U366">
        <v>1</v>
      </c>
      <c r="V366">
        <v>1</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43573</v>
      </c>
      <c r="AU366">
        <v>43587</v>
      </c>
      <c r="AV366">
        <v>0</v>
      </c>
      <c r="AW366">
        <v>1</v>
      </c>
      <c r="AX366">
        <v>0</v>
      </c>
      <c r="AY366">
        <v>2019</v>
      </c>
      <c r="AZ366">
        <v>4</v>
      </c>
      <c r="BA366">
        <v>30</v>
      </c>
      <c r="BB366">
        <v>2</v>
      </c>
      <c r="BF366">
        <v>2019</v>
      </c>
      <c r="BG366" t="s">
        <v>104</v>
      </c>
      <c r="BH366" t="s">
        <v>9822</v>
      </c>
      <c r="BI366" t="s">
        <v>9783</v>
      </c>
      <c r="BJ366" t="s">
        <v>9796</v>
      </c>
    </row>
    <row r="367" spans="1:62" x14ac:dyDescent="0.35">
      <c r="A367">
        <v>38851805</v>
      </c>
      <c r="B367" t="s">
        <v>116</v>
      </c>
      <c r="C367" t="s">
        <v>75</v>
      </c>
      <c r="D367" t="s">
        <v>76</v>
      </c>
      <c r="E367" t="s">
        <v>291</v>
      </c>
      <c r="F367">
        <v>24101490</v>
      </c>
      <c r="I367" s="1">
        <v>43573</v>
      </c>
      <c r="J367">
        <v>43603.999988425923</v>
      </c>
      <c r="K367" t="s">
        <v>1298</v>
      </c>
      <c r="L367" t="s">
        <v>65</v>
      </c>
      <c r="M367" t="s">
        <v>66</v>
      </c>
      <c r="N367" t="s">
        <v>67</v>
      </c>
      <c r="O367" t="s">
        <v>68</v>
      </c>
      <c r="P367" t="s">
        <v>69</v>
      </c>
      <c r="Q367" t="s">
        <v>70</v>
      </c>
      <c r="S367" t="s">
        <v>71</v>
      </c>
      <c r="T367" t="s">
        <v>1299</v>
      </c>
      <c r="U367">
        <v>1</v>
      </c>
      <c r="V367">
        <v>1</v>
      </c>
      <c r="W367">
        <v>1</v>
      </c>
      <c r="X367">
        <v>0</v>
      </c>
      <c r="Y367">
        <v>0</v>
      </c>
      <c r="Z367">
        <v>0</v>
      </c>
      <c r="AA367">
        <v>1</v>
      </c>
      <c r="AB367">
        <v>0</v>
      </c>
      <c r="AC367">
        <v>0</v>
      </c>
      <c r="AD367">
        <v>0</v>
      </c>
      <c r="AE367">
        <v>0</v>
      </c>
      <c r="AF367">
        <v>0</v>
      </c>
      <c r="AG367">
        <v>0</v>
      </c>
      <c r="AH367">
        <v>1</v>
      </c>
      <c r="AI367">
        <v>0</v>
      </c>
      <c r="AJ367">
        <v>0</v>
      </c>
      <c r="AK367">
        <v>0</v>
      </c>
      <c r="AL367">
        <v>0</v>
      </c>
      <c r="AM367">
        <v>0</v>
      </c>
      <c r="AN367">
        <v>0</v>
      </c>
      <c r="AO367">
        <v>0</v>
      </c>
      <c r="AP367">
        <v>0</v>
      </c>
      <c r="AQ367">
        <v>0</v>
      </c>
      <c r="AR367">
        <v>0</v>
      </c>
      <c r="AS367">
        <v>0</v>
      </c>
      <c r="AT367">
        <v>43573</v>
      </c>
      <c r="AU367">
        <v>43603</v>
      </c>
      <c r="AV367">
        <v>1</v>
      </c>
      <c r="AW367">
        <v>1</v>
      </c>
      <c r="AX367">
        <v>0</v>
      </c>
      <c r="AY367">
        <v>2019</v>
      </c>
      <c r="AZ367">
        <v>4</v>
      </c>
      <c r="BA367">
        <v>30</v>
      </c>
      <c r="BB367">
        <v>5</v>
      </c>
      <c r="BF367">
        <v>2019</v>
      </c>
      <c r="BG367" t="s">
        <v>73</v>
      </c>
      <c r="BH367" t="s">
        <v>9822</v>
      </c>
      <c r="BI367" t="s">
        <v>9783</v>
      </c>
      <c r="BJ367" t="s">
        <v>9796</v>
      </c>
    </row>
    <row r="368" spans="1:62" x14ac:dyDescent="0.35">
      <c r="A368">
        <v>38852611</v>
      </c>
      <c r="B368" t="s">
        <v>1300</v>
      </c>
      <c r="C368" t="s">
        <v>92</v>
      </c>
      <c r="D368" t="s">
        <v>107</v>
      </c>
      <c r="E368" t="s">
        <v>1217</v>
      </c>
      <c r="F368">
        <v>39087537</v>
      </c>
      <c r="G368" t="s">
        <v>1217</v>
      </c>
      <c r="I368" s="1">
        <v>43573</v>
      </c>
      <c r="J368">
        <v>43603.999988425923</v>
      </c>
      <c r="K368" t="s">
        <v>1218</v>
      </c>
      <c r="L368" t="s">
        <v>65</v>
      </c>
      <c r="M368" t="s">
        <v>66</v>
      </c>
      <c r="N368" t="s">
        <v>67</v>
      </c>
      <c r="O368" t="s">
        <v>101</v>
      </c>
      <c r="P368" t="s">
        <v>1219</v>
      </c>
      <c r="Q368" t="s">
        <v>70</v>
      </c>
      <c r="S368" t="s">
        <v>71</v>
      </c>
      <c r="T368" t="s">
        <v>1301</v>
      </c>
      <c r="U368">
        <v>1</v>
      </c>
      <c r="V368">
        <v>1</v>
      </c>
      <c r="W368">
        <v>0</v>
      </c>
      <c r="X368">
        <v>0</v>
      </c>
      <c r="Y368">
        <v>0</v>
      </c>
      <c r="Z368">
        <v>0</v>
      </c>
      <c r="AA368">
        <v>0</v>
      </c>
      <c r="AB368">
        <v>0</v>
      </c>
      <c r="AC368">
        <v>0</v>
      </c>
      <c r="AD368">
        <v>0</v>
      </c>
      <c r="AE368">
        <v>0</v>
      </c>
      <c r="AF368">
        <v>0</v>
      </c>
      <c r="AG368">
        <v>0</v>
      </c>
      <c r="AH368">
        <v>1</v>
      </c>
      <c r="AI368">
        <v>0</v>
      </c>
      <c r="AJ368">
        <v>0</v>
      </c>
      <c r="AK368">
        <v>0</v>
      </c>
      <c r="AL368">
        <v>0</v>
      </c>
      <c r="AM368">
        <v>0</v>
      </c>
      <c r="AN368">
        <v>0</v>
      </c>
      <c r="AO368">
        <v>0</v>
      </c>
      <c r="AP368">
        <v>0</v>
      </c>
      <c r="AQ368">
        <v>0</v>
      </c>
      <c r="AR368">
        <v>0</v>
      </c>
      <c r="AS368">
        <v>0</v>
      </c>
      <c r="AT368">
        <v>43573</v>
      </c>
      <c r="AU368">
        <v>43601</v>
      </c>
      <c r="AV368">
        <v>0</v>
      </c>
      <c r="AW368">
        <v>1</v>
      </c>
      <c r="AX368">
        <v>0</v>
      </c>
      <c r="AY368">
        <v>2019</v>
      </c>
      <c r="AZ368">
        <v>4</v>
      </c>
      <c r="BA368">
        <v>30</v>
      </c>
      <c r="BB368">
        <v>3</v>
      </c>
      <c r="BF368">
        <v>2019</v>
      </c>
      <c r="BG368" t="s">
        <v>104</v>
      </c>
      <c r="BH368" t="s">
        <v>9822</v>
      </c>
      <c r="BI368" t="s">
        <v>9783</v>
      </c>
      <c r="BJ368" t="s">
        <v>9796</v>
      </c>
    </row>
    <row r="369" spans="1:62" x14ac:dyDescent="0.35">
      <c r="A369">
        <v>38852613</v>
      </c>
      <c r="B369" t="s">
        <v>1300</v>
      </c>
      <c r="C369" t="s">
        <v>92</v>
      </c>
      <c r="D369" t="s">
        <v>107</v>
      </c>
      <c r="E369" t="s">
        <v>1217</v>
      </c>
      <c r="F369">
        <v>39087537</v>
      </c>
      <c r="G369" t="s">
        <v>1217</v>
      </c>
      <c r="I369" s="1">
        <v>43573</v>
      </c>
      <c r="J369">
        <v>43603.999988425923</v>
      </c>
      <c r="K369" t="s">
        <v>1218</v>
      </c>
      <c r="L369" t="s">
        <v>65</v>
      </c>
      <c r="M369" t="s">
        <v>66</v>
      </c>
      <c r="N369" t="s">
        <v>67</v>
      </c>
      <c r="O369" t="s">
        <v>68</v>
      </c>
      <c r="P369" t="s">
        <v>1219</v>
      </c>
      <c r="Q369" t="s">
        <v>70</v>
      </c>
      <c r="S369" t="s">
        <v>71</v>
      </c>
      <c r="T369" t="s">
        <v>1302</v>
      </c>
      <c r="U369">
        <v>1</v>
      </c>
      <c r="V369">
        <v>1</v>
      </c>
      <c r="W369">
        <v>0</v>
      </c>
      <c r="X369">
        <v>0</v>
      </c>
      <c r="Y369">
        <v>0</v>
      </c>
      <c r="Z369">
        <v>0</v>
      </c>
      <c r="AA369">
        <v>0</v>
      </c>
      <c r="AB369">
        <v>0</v>
      </c>
      <c r="AC369">
        <v>0</v>
      </c>
      <c r="AD369">
        <v>0</v>
      </c>
      <c r="AE369">
        <v>0</v>
      </c>
      <c r="AF369">
        <v>0</v>
      </c>
      <c r="AG369">
        <v>0</v>
      </c>
      <c r="AH369">
        <v>1</v>
      </c>
      <c r="AI369">
        <v>0</v>
      </c>
      <c r="AJ369">
        <v>0</v>
      </c>
      <c r="AK369">
        <v>0</v>
      </c>
      <c r="AL369">
        <v>0</v>
      </c>
      <c r="AM369">
        <v>0</v>
      </c>
      <c r="AN369">
        <v>0</v>
      </c>
      <c r="AO369">
        <v>0</v>
      </c>
      <c r="AP369">
        <v>0</v>
      </c>
      <c r="AQ369">
        <v>0</v>
      </c>
      <c r="AR369">
        <v>0</v>
      </c>
      <c r="AS369">
        <v>0</v>
      </c>
      <c r="AT369">
        <v>43573</v>
      </c>
      <c r="AU369">
        <v>43601</v>
      </c>
      <c r="AV369">
        <v>0</v>
      </c>
      <c r="AW369">
        <v>1</v>
      </c>
      <c r="AX369">
        <v>1</v>
      </c>
      <c r="AY369">
        <v>2019</v>
      </c>
      <c r="AZ369">
        <v>4</v>
      </c>
      <c r="BA369">
        <v>30</v>
      </c>
      <c r="BB369">
        <v>3</v>
      </c>
      <c r="BF369">
        <v>2019</v>
      </c>
      <c r="BG369" t="s">
        <v>104</v>
      </c>
      <c r="BH369" t="s">
        <v>9822</v>
      </c>
      <c r="BI369" t="s">
        <v>9783</v>
      </c>
      <c r="BJ369" t="s">
        <v>9796</v>
      </c>
    </row>
    <row r="370" spans="1:62" x14ac:dyDescent="0.35">
      <c r="A370">
        <v>38853850</v>
      </c>
      <c r="B370" t="s">
        <v>1303</v>
      </c>
      <c r="C370" t="s">
        <v>75</v>
      </c>
      <c r="D370" t="s">
        <v>159</v>
      </c>
      <c r="E370" t="s">
        <v>1304</v>
      </c>
      <c r="F370">
        <v>21481035</v>
      </c>
      <c r="G370" t="s">
        <v>1305</v>
      </c>
      <c r="I370" s="1">
        <v>43573</v>
      </c>
      <c r="J370">
        <v>43603.999988425923</v>
      </c>
      <c r="K370" t="s">
        <v>1306</v>
      </c>
      <c r="L370" t="s">
        <v>65</v>
      </c>
      <c r="M370" t="s">
        <v>66</v>
      </c>
      <c r="N370" t="s">
        <v>67</v>
      </c>
      <c r="O370" t="s">
        <v>101</v>
      </c>
      <c r="P370" t="s">
        <v>204</v>
      </c>
      <c r="Q370" t="s">
        <v>70</v>
      </c>
      <c r="S370" t="s">
        <v>82</v>
      </c>
      <c r="T370" t="s">
        <v>1307</v>
      </c>
      <c r="U370">
        <v>1</v>
      </c>
      <c r="V370">
        <v>1</v>
      </c>
      <c r="W370">
        <v>0</v>
      </c>
      <c r="X370">
        <v>1</v>
      </c>
      <c r="Y370">
        <v>0</v>
      </c>
      <c r="Z370">
        <v>0</v>
      </c>
      <c r="AA370">
        <v>0</v>
      </c>
      <c r="AB370">
        <v>0</v>
      </c>
      <c r="AC370">
        <v>0</v>
      </c>
      <c r="AD370">
        <v>0</v>
      </c>
      <c r="AE370">
        <v>1</v>
      </c>
      <c r="AF370">
        <v>0</v>
      </c>
      <c r="AG370">
        <v>0</v>
      </c>
      <c r="AH370">
        <v>0</v>
      </c>
      <c r="AI370">
        <v>0</v>
      </c>
      <c r="AJ370">
        <v>0</v>
      </c>
      <c r="AK370">
        <v>0</v>
      </c>
      <c r="AL370">
        <v>0</v>
      </c>
      <c r="AM370">
        <v>0</v>
      </c>
      <c r="AN370">
        <v>0</v>
      </c>
      <c r="AO370">
        <v>0</v>
      </c>
      <c r="AP370">
        <v>0</v>
      </c>
      <c r="AQ370">
        <v>0</v>
      </c>
      <c r="AR370">
        <v>0</v>
      </c>
      <c r="AS370">
        <v>0</v>
      </c>
      <c r="AT370">
        <v>43573</v>
      </c>
      <c r="AU370">
        <v>43603</v>
      </c>
      <c r="AV370">
        <v>0</v>
      </c>
      <c r="AW370">
        <v>1</v>
      </c>
      <c r="AX370">
        <v>0</v>
      </c>
      <c r="AY370">
        <v>2019</v>
      </c>
      <c r="AZ370">
        <v>4</v>
      </c>
      <c r="BA370">
        <v>30</v>
      </c>
      <c r="BB370">
        <v>4</v>
      </c>
      <c r="BF370">
        <v>2019</v>
      </c>
      <c r="BG370" t="s">
        <v>104</v>
      </c>
      <c r="BH370" t="s">
        <v>9822</v>
      </c>
      <c r="BI370" t="s">
        <v>9783</v>
      </c>
      <c r="BJ370" t="s">
        <v>9796</v>
      </c>
    </row>
    <row r="371" spans="1:62" x14ac:dyDescent="0.35">
      <c r="A371">
        <v>38855545</v>
      </c>
      <c r="B371" t="s">
        <v>1308</v>
      </c>
      <c r="C371" t="s">
        <v>61</v>
      </c>
      <c r="D371" t="s">
        <v>125</v>
      </c>
      <c r="E371" t="s">
        <v>1210</v>
      </c>
      <c r="F371">
        <v>21889915</v>
      </c>
      <c r="I371" s="1">
        <v>43573</v>
      </c>
      <c r="J371">
        <v>43603.697187500002</v>
      </c>
      <c r="K371" t="s">
        <v>1309</v>
      </c>
      <c r="L371" t="s">
        <v>65</v>
      </c>
      <c r="M371" t="s">
        <v>66</v>
      </c>
      <c r="N371" t="s">
        <v>67</v>
      </c>
      <c r="O371" t="s">
        <v>438</v>
      </c>
      <c r="P371" t="s">
        <v>739</v>
      </c>
      <c r="Q371" t="s">
        <v>70</v>
      </c>
      <c r="S371" t="s">
        <v>71</v>
      </c>
      <c r="T371" t="s">
        <v>1310</v>
      </c>
      <c r="U371">
        <v>1</v>
      </c>
      <c r="V371">
        <v>1</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43573</v>
      </c>
      <c r="AU371">
        <v>43603</v>
      </c>
      <c r="AV371">
        <v>0</v>
      </c>
      <c r="AW371">
        <v>1</v>
      </c>
      <c r="AX371">
        <v>0</v>
      </c>
      <c r="AY371">
        <v>2019</v>
      </c>
      <c r="AZ371">
        <v>4</v>
      </c>
      <c r="BA371">
        <v>30</v>
      </c>
      <c r="BB371">
        <v>2</v>
      </c>
      <c r="BF371">
        <v>2019</v>
      </c>
      <c r="BG371" t="s">
        <v>104</v>
      </c>
      <c r="BH371" t="s">
        <v>9822</v>
      </c>
      <c r="BI371" t="s">
        <v>9783</v>
      </c>
      <c r="BJ371" t="s">
        <v>9796</v>
      </c>
    </row>
    <row r="372" spans="1:62" x14ac:dyDescent="0.35">
      <c r="A372">
        <v>38855864</v>
      </c>
      <c r="B372" t="s">
        <v>98</v>
      </c>
      <c r="C372" t="s">
        <v>75</v>
      </c>
      <c r="D372" t="s">
        <v>117</v>
      </c>
      <c r="E372" t="s">
        <v>298</v>
      </c>
      <c r="F372">
        <v>32359972</v>
      </c>
      <c r="I372" s="1">
        <v>43573</v>
      </c>
      <c r="J372">
        <v>43603.999988425923</v>
      </c>
      <c r="K372" t="s">
        <v>1311</v>
      </c>
      <c r="L372" t="s">
        <v>65</v>
      </c>
      <c r="M372" t="s">
        <v>66</v>
      </c>
      <c r="N372" t="s">
        <v>67</v>
      </c>
      <c r="O372" t="s">
        <v>68</v>
      </c>
      <c r="P372" t="s">
        <v>69</v>
      </c>
      <c r="Q372" t="s">
        <v>70</v>
      </c>
      <c r="R372" t="s">
        <v>1312</v>
      </c>
      <c r="S372" t="s">
        <v>82</v>
      </c>
      <c r="T372" t="s">
        <v>1313</v>
      </c>
      <c r="U372">
        <v>1</v>
      </c>
      <c r="V372">
        <v>1</v>
      </c>
      <c r="W372">
        <v>0</v>
      </c>
      <c r="X372">
        <v>0</v>
      </c>
      <c r="Y372">
        <v>0</v>
      </c>
      <c r="Z372">
        <v>0</v>
      </c>
      <c r="AA372">
        <v>0</v>
      </c>
      <c r="AB372">
        <v>0</v>
      </c>
      <c r="AC372">
        <v>0</v>
      </c>
      <c r="AD372">
        <v>1</v>
      </c>
      <c r="AE372">
        <v>1</v>
      </c>
      <c r="AF372">
        <v>1</v>
      </c>
      <c r="AG372">
        <v>0</v>
      </c>
      <c r="AH372">
        <v>0</v>
      </c>
      <c r="AI372">
        <v>0</v>
      </c>
      <c r="AJ372">
        <v>0</v>
      </c>
      <c r="AK372">
        <v>0</v>
      </c>
      <c r="AL372">
        <v>0</v>
      </c>
      <c r="AM372">
        <v>0</v>
      </c>
      <c r="AN372">
        <v>0</v>
      </c>
      <c r="AO372">
        <v>0</v>
      </c>
      <c r="AP372">
        <v>0</v>
      </c>
      <c r="AQ372">
        <v>0</v>
      </c>
      <c r="AR372">
        <v>0</v>
      </c>
      <c r="AS372">
        <v>0</v>
      </c>
      <c r="AT372">
        <v>43573</v>
      </c>
      <c r="AU372">
        <v>43603</v>
      </c>
      <c r="AV372">
        <v>1</v>
      </c>
      <c r="AW372">
        <v>1</v>
      </c>
      <c r="AX372">
        <v>0</v>
      </c>
      <c r="AY372">
        <v>2019</v>
      </c>
      <c r="AZ372">
        <v>4</v>
      </c>
      <c r="BA372">
        <v>30</v>
      </c>
      <c r="BB372">
        <v>5</v>
      </c>
      <c r="BC372">
        <v>100000</v>
      </c>
      <c r="BD372">
        <v>150000</v>
      </c>
      <c r="BE372" t="s">
        <v>90</v>
      </c>
      <c r="BF372">
        <v>2019</v>
      </c>
      <c r="BG372" t="s">
        <v>73</v>
      </c>
      <c r="BH372" t="s">
        <v>59</v>
      </c>
      <c r="BI372" t="s">
        <v>9783</v>
      </c>
      <c r="BJ372" t="s">
        <v>9796</v>
      </c>
    </row>
    <row r="373" spans="1:62" x14ac:dyDescent="0.35">
      <c r="A373">
        <v>38857057</v>
      </c>
      <c r="B373" t="s">
        <v>1147</v>
      </c>
      <c r="C373" t="s">
        <v>75</v>
      </c>
      <c r="D373" t="s">
        <v>85</v>
      </c>
      <c r="E373" t="s">
        <v>954</v>
      </c>
      <c r="F373">
        <v>23706321</v>
      </c>
      <c r="I373" s="1">
        <v>43573</v>
      </c>
      <c r="J373">
        <v>43603.999988425923</v>
      </c>
      <c r="K373" t="s">
        <v>1314</v>
      </c>
      <c r="L373" t="s">
        <v>65</v>
      </c>
      <c r="M373" t="s">
        <v>66</v>
      </c>
      <c r="N373" t="s">
        <v>67</v>
      </c>
      <c r="Q373" t="s">
        <v>70</v>
      </c>
      <c r="R373" t="s">
        <v>1315</v>
      </c>
      <c r="S373" t="s">
        <v>82</v>
      </c>
      <c r="T373" t="s">
        <v>1316</v>
      </c>
      <c r="U373">
        <v>1</v>
      </c>
      <c r="V373">
        <v>1</v>
      </c>
      <c r="W373">
        <v>0</v>
      </c>
      <c r="X373">
        <v>1</v>
      </c>
      <c r="Y373">
        <v>0</v>
      </c>
      <c r="Z373">
        <v>0</v>
      </c>
      <c r="AA373">
        <v>0</v>
      </c>
      <c r="AB373">
        <v>0</v>
      </c>
      <c r="AC373">
        <v>1</v>
      </c>
      <c r="AD373">
        <v>1</v>
      </c>
      <c r="AE373">
        <v>1</v>
      </c>
      <c r="AF373">
        <v>1</v>
      </c>
      <c r="AG373">
        <v>1</v>
      </c>
      <c r="AH373">
        <v>0</v>
      </c>
      <c r="AI373">
        <v>0</v>
      </c>
      <c r="AJ373">
        <v>0</v>
      </c>
      <c r="AK373">
        <v>0</v>
      </c>
      <c r="AL373">
        <v>0</v>
      </c>
      <c r="AM373">
        <v>0</v>
      </c>
      <c r="AN373">
        <v>0</v>
      </c>
      <c r="AO373">
        <v>0</v>
      </c>
      <c r="AP373">
        <v>0</v>
      </c>
      <c r="AQ373">
        <v>0</v>
      </c>
      <c r="AR373">
        <v>0</v>
      </c>
      <c r="AS373">
        <v>0</v>
      </c>
      <c r="AT373">
        <v>43573</v>
      </c>
      <c r="AU373">
        <v>43595</v>
      </c>
      <c r="AV373">
        <v>1</v>
      </c>
      <c r="AW373">
        <v>1</v>
      </c>
      <c r="AX373">
        <v>0</v>
      </c>
      <c r="AY373">
        <v>2019</v>
      </c>
      <c r="AZ373">
        <v>4</v>
      </c>
      <c r="BA373">
        <v>30</v>
      </c>
      <c r="BB373">
        <v>8</v>
      </c>
      <c r="BC373">
        <v>110000</v>
      </c>
      <c r="BD373">
        <v>130000</v>
      </c>
      <c r="BE373" t="s">
        <v>90</v>
      </c>
      <c r="BF373">
        <v>2019</v>
      </c>
      <c r="BG373" t="s">
        <v>73</v>
      </c>
      <c r="BH373" t="s">
        <v>59</v>
      </c>
      <c r="BI373" t="s">
        <v>9783</v>
      </c>
      <c r="BJ373" t="s">
        <v>9796</v>
      </c>
    </row>
    <row r="374" spans="1:62" x14ac:dyDescent="0.35">
      <c r="A374">
        <v>38861824</v>
      </c>
      <c r="B374" t="s">
        <v>552</v>
      </c>
      <c r="C374" t="s">
        <v>369</v>
      </c>
      <c r="D374" t="s">
        <v>388</v>
      </c>
      <c r="E374" t="s">
        <v>553</v>
      </c>
      <c r="F374">
        <v>35398774</v>
      </c>
      <c r="I374" s="1">
        <v>43578</v>
      </c>
      <c r="J374">
        <v>43608.999988425923</v>
      </c>
      <c r="K374" t="s">
        <v>554</v>
      </c>
      <c r="L374" t="s">
        <v>65</v>
      </c>
      <c r="M374" t="s">
        <v>66</v>
      </c>
      <c r="N374" t="s">
        <v>67</v>
      </c>
      <c r="O374" t="s">
        <v>68</v>
      </c>
      <c r="P374" t="s">
        <v>69</v>
      </c>
      <c r="Q374" t="s">
        <v>70</v>
      </c>
      <c r="R374" t="s">
        <v>1317</v>
      </c>
      <c r="S374" t="s">
        <v>71</v>
      </c>
      <c r="T374" t="s">
        <v>1318</v>
      </c>
      <c r="U374">
        <v>1</v>
      </c>
      <c r="V374">
        <v>1</v>
      </c>
      <c r="W374">
        <v>0</v>
      </c>
      <c r="X374">
        <v>1</v>
      </c>
      <c r="Y374">
        <v>0</v>
      </c>
      <c r="Z374">
        <v>0</v>
      </c>
      <c r="AA374">
        <v>0</v>
      </c>
      <c r="AB374">
        <v>0</v>
      </c>
      <c r="AC374">
        <v>0</v>
      </c>
      <c r="AD374">
        <v>0</v>
      </c>
      <c r="AE374">
        <v>1</v>
      </c>
      <c r="AF374">
        <v>0</v>
      </c>
      <c r="AG374">
        <v>0</v>
      </c>
      <c r="AH374">
        <v>0</v>
      </c>
      <c r="AI374">
        <v>0</v>
      </c>
      <c r="AJ374">
        <v>0</v>
      </c>
      <c r="AK374">
        <v>0</v>
      </c>
      <c r="AL374">
        <v>0</v>
      </c>
      <c r="AM374">
        <v>0</v>
      </c>
      <c r="AN374">
        <v>0</v>
      </c>
      <c r="AO374">
        <v>0</v>
      </c>
      <c r="AP374">
        <v>0</v>
      </c>
      <c r="AQ374">
        <v>0</v>
      </c>
      <c r="AR374">
        <v>0</v>
      </c>
      <c r="AS374">
        <v>0</v>
      </c>
      <c r="AT374">
        <v>43577</v>
      </c>
      <c r="AU374">
        <v>43605</v>
      </c>
      <c r="AV374">
        <v>1</v>
      </c>
      <c r="AW374">
        <v>1</v>
      </c>
      <c r="AX374">
        <v>0</v>
      </c>
      <c r="AY374">
        <v>2019</v>
      </c>
      <c r="AZ374">
        <v>4</v>
      </c>
      <c r="BA374">
        <v>30</v>
      </c>
      <c r="BB374">
        <v>4</v>
      </c>
      <c r="BC374">
        <v>130000</v>
      </c>
      <c r="BD374">
        <v>130000</v>
      </c>
      <c r="BE374" t="s">
        <v>90</v>
      </c>
      <c r="BF374">
        <v>2019</v>
      </c>
      <c r="BG374" t="s">
        <v>73</v>
      </c>
      <c r="BH374" t="s">
        <v>59</v>
      </c>
      <c r="BI374" t="s">
        <v>9783</v>
      </c>
      <c r="BJ374" t="s">
        <v>9795</v>
      </c>
    </row>
    <row r="375" spans="1:62" x14ac:dyDescent="0.35">
      <c r="A375">
        <v>38866965</v>
      </c>
      <c r="B375" t="s">
        <v>1319</v>
      </c>
      <c r="C375" t="s">
        <v>176</v>
      </c>
      <c r="D375" t="s">
        <v>177</v>
      </c>
      <c r="E375" t="s">
        <v>1320</v>
      </c>
      <c r="F375">
        <v>5124171</v>
      </c>
      <c r="G375" t="s">
        <v>1321</v>
      </c>
      <c r="I375" s="1">
        <v>43578</v>
      </c>
      <c r="J375">
        <v>43608.999988425923</v>
      </c>
      <c r="K375" t="s">
        <v>1322</v>
      </c>
      <c r="L375" t="s">
        <v>65</v>
      </c>
      <c r="M375" t="s">
        <v>66</v>
      </c>
      <c r="N375" t="s">
        <v>67</v>
      </c>
      <c r="O375" t="s">
        <v>68</v>
      </c>
      <c r="P375" t="s">
        <v>1323</v>
      </c>
      <c r="Q375" t="s">
        <v>70</v>
      </c>
      <c r="S375" t="s">
        <v>82</v>
      </c>
      <c r="T375" t="s">
        <v>1324</v>
      </c>
      <c r="U375">
        <v>1</v>
      </c>
      <c r="V375">
        <v>1</v>
      </c>
      <c r="W375">
        <v>0</v>
      </c>
      <c r="X375">
        <v>1</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43578</v>
      </c>
      <c r="AU375">
        <v>43592</v>
      </c>
      <c r="AV375">
        <v>0</v>
      </c>
      <c r="AW375">
        <v>1</v>
      </c>
      <c r="AX375">
        <v>0</v>
      </c>
      <c r="AY375">
        <v>2019</v>
      </c>
      <c r="AZ375">
        <v>4</v>
      </c>
      <c r="BA375">
        <v>30</v>
      </c>
      <c r="BB375">
        <v>3</v>
      </c>
      <c r="BF375">
        <v>2019</v>
      </c>
      <c r="BG375" t="s">
        <v>104</v>
      </c>
      <c r="BH375" t="s">
        <v>9822</v>
      </c>
      <c r="BI375" t="s">
        <v>9783</v>
      </c>
      <c r="BJ375" t="s">
        <v>9795</v>
      </c>
    </row>
    <row r="376" spans="1:62" x14ac:dyDescent="0.35">
      <c r="A376">
        <v>38867666</v>
      </c>
      <c r="B376" t="s">
        <v>98</v>
      </c>
      <c r="C376" t="s">
        <v>75</v>
      </c>
      <c r="D376" t="s">
        <v>159</v>
      </c>
      <c r="E376" t="s">
        <v>1083</v>
      </c>
      <c r="F376">
        <v>40425907</v>
      </c>
      <c r="I376" s="1">
        <v>43578</v>
      </c>
      <c r="J376">
        <v>43608.999988425923</v>
      </c>
      <c r="K376" t="s">
        <v>1325</v>
      </c>
      <c r="L376" t="s">
        <v>65</v>
      </c>
      <c r="M376" t="s">
        <v>519</v>
      </c>
      <c r="N376" t="s">
        <v>520</v>
      </c>
      <c r="Q376" t="s">
        <v>102</v>
      </c>
      <c r="R376" t="s">
        <v>1326</v>
      </c>
      <c r="S376" t="s">
        <v>82</v>
      </c>
      <c r="T376" t="s">
        <v>1327</v>
      </c>
      <c r="U376">
        <v>1</v>
      </c>
      <c r="V376">
        <v>1</v>
      </c>
      <c r="W376">
        <v>0</v>
      </c>
      <c r="X376">
        <v>0</v>
      </c>
      <c r="Y376">
        <v>0</v>
      </c>
      <c r="Z376">
        <v>0</v>
      </c>
      <c r="AA376">
        <v>0</v>
      </c>
      <c r="AB376">
        <v>0</v>
      </c>
      <c r="AC376">
        <v>0</v>
      </c>
      <c r="AD376">
        <v>1</v>
      </c>
      <c r="AE376">
        <v>0</v>
      </c>
      <c r="AF376">
        <v>0</v>
      </c>
      <c r="AG376">
        <v>0</v>
      </c>
      <c r="AH376">
        <v>0</v>
      </c>
      <c r="AI376">
        <v>0</v>
      </c>
      <c r="AJ376">
        <v>0</v>
      </c>
      <c r="AK376">
        <v>0</v>
      </c>
      <c r="AL376">
        <v>0</v>
      </c>
      <c r="AM376">
        <v>0</v>
      </c>
      <c r="AN376">
        <v>0</v>
      </c>
      <c r="AO376">
        <v>0</v>
      </c>
      <c r="AP376">
        <v>0</v>
      </c>
      <c r="AQ376">
        <v>0</v>
      </c>
      <c r="AR376">
        <v>0</v>
      </c>
      <c r="AS376">
        <v>0</v>
      </c>
      <c r="AT376">
        <v>43578</v>
      </c>
      <c r="AU376">
        <v>43579</v>
      </c>
      <c r="AV376">
        <v>0</v>
      </c>
      <c r="AW376">
        <v>1</v>
      </c>
      <c r="AX376">
        <v>0</v>
      </c>
      <c r="AY376">
        <v>2019</v>
      </c>
      <c r="AZ376">
        <v>4</v>
      </c>
      <c r="BA376">
        <v>30</v>
      </c>
      <c r="BB376">
        <v>3</v>
      </c>
      <c r="BF376">
        <v>2019</v>
      </c>
      <c r="BG376" t="s">
        <v>104</v>
      </c>
      <c r="BH376" t="s">
        <v>59</v>
      </c>
      <c r="BI376" t="s">
        <v>9783</v>
      </c>
      <c r="BJ376" t="s">
        <v>9795</v>
      </c>
    </row>
    <row r="377" spans="1:62" x14ac:dyDescent="0.35">
      <c r="A377">
        <v>38868348</v>
      </c>
      <c r="B377" t="s">
        <v>98</v>
      </c>
      <c r="C377" t="s">
        <v>75</v>
      </c>
      <c r="D377" t="s">
        <v>117</v>
      </c>
      <c r="E377" t="s">
        <v>118</v>
      </c>
      <c r="F377">
        <v>21807721</v>
      </c>
      <c r="I377" s="1">
        <v>43578</v>
      </c>
      <c r="J377">
        <v>43608.999988425923</v>
      </c>
      <c r="K377" t="s">
        <v>854</v>
      </c>
      <c r="L377" t="s">
        <v>65</v>
      </c>
      <c r="M377" t="s">
        <v>66</v>
      </c>
      <c r="N377" t="s">
        <v>67</v>
      </c>
      <c r="Q377" t="s">
        <v>70</v>
      </c>
      <c r="R377" t="s">
        <v>123</v>
      </c>
      <c r="S377" t="s">
        <v>71</v>
      </c>
      <c r="T377" t="s">
        <v>1328</v>
      </c>
      <c r="U377">
        <v>1</v>
      </c>
      <c r="V377">
        <v>1</v>
      </c>
      <c r="W377">
        <v>0</v>
      </c>
      <c r="X377">
        <v>1</v>
      </c>
      <c r="Y377">
        <v>0</v>
      </c>
      <c r="Z377">
        <v>0</v>
      </c>
      <c r="AA377">
        <v>0</v>
      </c>
      <c r="AB377">
        <v>0</v>
      </c>
      <c r="AC377">
        <v>1</v>
      </c>
      <c r="AD377">
        <v>1</v>
      </c>
      <c r="AE377">
        <v>0</v>
      </c>
      <c r="AF377">
        <v>1</v>
      </c>
      <c r="AG377">
        <v>0</v>
      </c>
      <c r="AH377">
        <v>1</v>
      </c>
      <c r="AI377">
        <v>0</v>
      </c>
      <c r="AJ377">
        <v>0</v>
      </c>
      <c r="AK377">
        <v>0</v>
      </c>
      <c r="AL377">
        <v>0</v>
      </c>
      <c r="AM377">
        <v>0</v>
      </c>
      <c r="AN377">
        <v>0</v>
      </c>
      <c r="AO377">
        <v>0</v>
      </c>
      <c r="AP377">
        <v>0</v>
      </c>
      <c r="AQ377">
        <v>0</v>
      </c>
      <c r="AR377">
        <v>0</v>
      </c>
      <c r="AS377">
        <v>0</v>
      </c>
      <c r="AT377">
        <v>43578</v>
      </c>
      <c r="AU377">
        <v>43599</v>
      </c>
      <c r="AV377">
        <v>1</v>
      </c>
      <c r="AW377">
        <v>1</v>
      </c>
      <c r="AX377">
        <v>0</v>
      </c>
      <c r="AY377">
        <v>2019</v>
      </c>
      <c r="AZ377">
        <v>4</v>
      </c>
      <c r="BA377">
        <v>30</v>
      </c>
      <c r="BB377">
        <v>7</v>
      </c>
      <c r="BF377">
        <v>2019</v>
      </c>
      <c r="BG377" t="s">
        <v>73</v>
      </c>
      <c r="BH377" t="s">
        <v>59</v>
      </c>
      <c r="BI377" t="s">
        <v>9783</v>
      </c>
      <c r="BJ377" t="s">
        <v>9795</v>
      </c>
    </row>
    <row r="378" spans="1:62" x14ac:dyDescent="0.35">
      <c r="A378">
        <v>38869070</v>
      </c>
      <c r="B378" t="s">
        <v>383</v>
      </c>
      <c r="C378" t="s">
        <v>75</v>
      </c>
      <c r="D378" t="s">
        <v>193</v>
      </c>
      <c r="E378" t="s">
        <v>954</v>
      </c>
      <c r="F378">
        <v>23706321</v>
      </c>
      <c r="I378" s="1">
        <v>43578</v>
      </c>
      <c r="J378">
        <v>43608.999988425923</v>
      </c>
      <c r="K378" t="s">
        <v>1329</v>
      </c>
      <c r="L378" t="s">
        <v>65</v>
      </c>
      <c r="M378" t="s">
        <v>66</v>
      </c>
      <c r="N378" t="s">
        <v>67</v>
      </c>
      <c r="Q378" t="s">
        <v>70</v>
      </c>
      <c r="R378" t="s">
        <v>1330</v>
      </c>
      <c r="S378" t="s">
        <v>82</v>
      </c>
      <c r="T378" t="s">
        <v>1331</v>
      </c>
      <c r="U378">
        <v>1</v>
      </c>
      <c r="V378">
        <v>1</v>
      </c>
      <c r="W378">
        <v>0</v>
      </c>
      <c r="X378">
        <v>1</v>
      </c>
      <c r="Y378">
        <v>0</v>
      </c>
      <c r="Z378">
        <v>0</v>
      </c>
      <c r="AA378">
        <v>0</v>
      </c>
      <c r="AB378">
        <v>0</v>
      </c>
      <c r="AC378">
        <v>0</v>
      </c>
      <c r="AD378">
        <v>1</v>
      </c>
      <c r="AE378">
        <v>0</v>
      </c>
      <c r="AF378">
        <v>0</v>
      </c>
      <c r="AG378">
        <v>1</v>
      </c>
      <c r="AH378">
        <v>1</v>
      </c>
      <c r="AI378">
        <v>0</v>
      </c>
      <c r="AJ378">
        <v>0</v>
      </c>
      <c r="AK378">
        <v>0</v>
      </c>
      <c r="AL378">
        <v>0</v>
      </c>
      <c r="AM378">
        <v>0</v>
      </c>
      <c r="AN378">
        <v>0</v>
      </c>
      <c r="AO378">
        <v>0</v>
      </c>
      <c r="AP378">
        <v>0</v>
      </c>
      <c r="AQ378">
        <v>0</v>
      </c>
      <c r="AR378">
        <v>0</v>
      </c>
      <c r="AS378">
        <v>0</v>
      </c>
      <c r="AT378">
        <v>43578</v>
      </c>
      <c r="AU378">
        <v>43608</v>
      </c>
      <c r="AV378">
        <v>1</v>
      </c>
      <c r="AW378">
        <v>1</v>
      </c>
      <c r="AX378">
        <v>0</v>
      </c>
      <c r="AY378">
        <v>2019</v>
      </c>
      <c r="AZ378">
        <v>4</v>
      </c>
      <c r="BA378">
        <v>30</v>
      </c>
      <c r="BB378">
        <v>6</v>
      </c>
      <c r="BC378">
        <v>180000</v>
      </c>
      <c r="BD378">
        <v>180000</v>
      </c>
      <c r="BE378" t="s">
        <v>90</v>
      </c>
      <c r="BF378">
        <v>2019</v>
      </c>
      <c r="BG378" t="s">
        <v>73</v>
      </c>
      <c r="BH378" t="s">
        <v>59</v>
      </c>
      <c r="BI378" t="s">
        <v>9783</v>
      </c>
      <c r="BJ378" t="s">
        <v>9795</v>
      </c>
    </row>
    <row r="379" spans="1:62" x14ac:dyDescent="0.35">
      <c r="A379">
        <v>38869528</v>
      </c>
      <c r="B379" t="s">
        <v>116</v>
      </c>
      <c r="C379" t="s">
        <v>75</v>
      </c>
      <c r="D379" t="s">
        <v>85</v>
      </c>
      <c r="E379" t="s">
        <v>1332</v>
      </c>
      <c r="F379">
        <v>29028300</v>
      </c>
      <c r="I379" s="1">
        <v>43578</v>
      </c>
      <c r="J379">
        <v>43608.999988425923</v>
      </c>
      <c r="K379" t="s">
        <v>1333</v>
      </c>
      <c r="L379" t="s">
        <v>65</v>
      </c>
      <c r="M379" t="s">
        <v>197</v>
      </c>
      <c r="N379" t="s">
        <v>198</v>
      </c>
      <c r="O379" t="s">
        <v>168</v>
      </c>
      <c r="P379" t="s">
        <v>199</v>
      </c>
      <c r="Q379" t="s">
        <v>70</v>
      </c>
      <c r="R379" t="s">
        <v>1334</v>
      </c>
      <c r="S379" t="s">
        <v>71</v>
      </c>
      <c r="T379" t="s">
        <v>1335</v>
      </c>
      <c r="U379">
        <v>1</v>
      </c>
      <c r="V379">
        <v>1</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43578</v>
      </c>
      <c r="AU379">
        <v>43583</v>
      </c>
      <c r="AV379">
        <v>1</v>
      </c>
      <c r="AW379">
        <v>1</v>
      </c>
      <c r="AX379">
        <v>0</v>
      </c>
      <c r="AY379">
        <v>2019</v>
      </c>
      <c r="AZ379">
        <v>4</v>
      </c>
      <c r="BA379">
        <v>30</v>
      </c>
      <c r="BB379">
        <v>2</v>
      </c>
      <c r="BC379">
        <v>130000</v>
      </c>
      <c r="BD379">
        <v>170000</v>
      </c>
      <c r="BE379" t="s">
        <v>90</v>
      </c>
      <c r="BF379">
        <v>2019</v>
      </c>
      <c r="BG379" t="s">
        <v>73</v>
      </c>
      <c r="BH379" t="s">
        <v>59</v>
      </c>
      <c r="BI379" t="s">
        <v>9783</v>
      </c>
      <c r="BJ379" t="s">
        <v>9795</v>
      </c>
    </row>
    <row r="380" spans="1:62" x14ac:dyDescent="0.35">
      <c r="A380">
        <v>38873206</v>
      </c>
      <c r="B380" t="s">
        <v>1336</v>
      </c>
      <c r="C380" t="s">
        <v>75</v>
      </c>
      <c r="D380" t="s">
        <v>236</v>
      </c>
      <c r="E380" t="s">
        <v>1337</v>
      </c>
      <c r="F380">
        <v>33476946</v>
      </c>
      <c r="I380" s="1">
        <v>43579</v>
      </c>
      <c r="J380">
        <v>43609.999988425923</v>
      </c>
      <c r="K380" t="s">
        <v>1338</v>
      </c>
      <c r="L380" t="s">
        <v>65</v>
      </c>
      <c r="M380" t="s">
        <v>66</v>
      </c>
      <c r="N380" t="s">
        <v>67</v>
      </c>
      <c r="O380" t="s">
        <v>68</v>
      </c>
      <c r="P380" t="s">
        <v>69</v>
      </c>
      <c r="Q380" t="s">
        <v>70</v>
      </c>
      <c r="R380" t="s">
        <v>1339</v>
      </c>
      <c r="S380" t="s">
        <v>82</v>
      </c>
      <c r="T380" t="s">
        <v>1340</v>
      </c>
      <c r="U380">
        <v>1</v>
      </c>
      <c r="V380">
        <v>1</v>
      </c>
      <c r="W380">
        <v>1</v>
      </c>
      <c r="X380">
        <v>1</v>
      </c>
      <c r="Y380">
        <v>1</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43579</v>
      </c>
      <c r="AU380">
        <v>43609</v>
      </c>
      <c r="AV380">
        <v>0</v>
      </c>
      <c r="AW380">
        <v>1</v>
      </c>
      <c r="AX380">
        <v>0</v>
      </c>
      <c r="AY380">
        <v>2019</v>
      </c>
      <c r="AZ380">
        <v>4</v>
      </c>
      <c r="BA380">
        <v>30</v>
      </c>
      <c r="BB380">
        <v>5</v>
      </c>
      <c r="BC380">
        <v>1500</v>
      </c>
      <c r="BD380">
        <v>1500</v>
      </c>
      <c r="BE380" t="s">
        <v>546</v>
      </c>
      <c r="BF380">
        <v>2019</v>
      </c>
      <c r="BG380" t="s">
        <v>104</v>
      </c>
      <c r="BH380" t="s">
        <v>59</v>
      </c>
      <c r="BI380" t="s">
        <v>9783</v>
      </c>
      <c r="BJ380" t="s">
        <v>9793</v>
      </c>
    </row>
    <row r="381" spans="1:62" x14ac:dyDescent="0.35">
      <c r="A381">
        <v>38874128</v>
      </c>
      <c r="B381" t="s">
        <v>98</v>
      </c>
      <c r="C381" t="s">
        <v>75</v>
      </c>
      <c r="D381" t="s">
        <v>236</v>
      </c>
      <c r="E381" t="s">
        <v>1341</v>
      </c>
      <c r="F381">
        <v>25143305</v>
      </c>
      <c r="I381" s="1">
        <v>43579</v>
      </c>
      <c r="J381">
        <v>43609.541331018518</v>
      </c>
      <c r="K381" t="s">
        <v>1342</v>
      </c>
      <c r="L381" t="s">
        <v>65</v>
      </c>
      <c r="M381" t="s">
        <v>197</v>
      </c>
      <c r="N381" t="s">
        <v>198</v>
      </c>
      <c r="O381" t="s">
        <v>168</v>
      </c>
      <c r="P381" t="s">
        <v>1343</v>
      </c>
      <c r="Q381" t="s">
        <v>70</v>
      </c>
      <c r="S381" t="s">
        <v>71</v>
      </c>
      <c r="T381" t="s">
        <v>1344</v>
      </c>
      <c r="U381">
        <v>1</v>
      </c>
      <c r="V381">
        <v>1</v>
      </c>
      <c r="W381">
        <v>1</v>
      </c>
      <c r="X381">
        <v>0</v>
      </c>
      <c r="Y381">
        <v>0</v>
      </c>
      <c r="Z381">
        <v>0</v>
      </c>
      <c r="AA381">
        <v>0</v>
      </c>
      <c r="AB381">
        <v>0</v>
      </c>
      <c r="AC381">
        <v>1</v>
      </c>
      <c r="AD381">
        <v>0</v>
      </c>
      <c r="AE381">
        <v>0</v>
      </c>
      <c r="AF381">
        <v>1</v>
      </c>
      <c r="AG381">
        <v>0</v>
      </c>
      <c r="AH381">
        <v>0</v>
      </c>
      <c r="AI381">
        <v>1</v>
      </c>
      <c r="AJ381">
        <v>0</v>
      </c>
      <c r="AK381">
        <v>0</v>
      </c>
      <c r="AL381">
        <v>0</v>
      </c>
      <c r="AM381">
        <v>1</v>
      </c>
      <c r="AN381">
        <v>0</v>
      </c>
      <c r="AO381">
        <v>0</v>
      </c>
      <c r="AP381">
        <v>0</v>
      </c>
      <c r="AQ381">
        <v>0</v>
      </c>
      <c r="AR381">
        <v>0</v>
      </c>
      <c r="AS381">
        <v>0</v>
      </c>
      <c r="AT381">
        <v>43579</v>
      </c>
      <c r="AU381">
        <v>43609</v>
      </c>
      <c r="AV381">
        <v>0</v>
      </c>
      <c r="AW381">
        <v>1</v>
      </c>
      <c r="AX381">
        <v>0</v>
      </c>
      <c r="AY381">
        <v>2019</v>
      </c>
      <c r="AZ381">
        <v>4</v>
      </c>
      <c r="BA381">
        <v>30</v>
      </c>
      <c r="BB381">
        <v>7</v>
      </c>
      <c r="BF381">
        <v>2019</v>
      </c>
      <c r="BG381" t="s">
        <v>104</v>
      </c>
      <c r="BH381" t="s">
        <v>9822</v>
      </c>
      <c r="BI381" t="s">
        <v>9783</v>
      </c>
      <c r="BJ381" t="s">
        <v>9793</v>
      </c>
    </row>
    <row r="382" spans="1:62" x14ac:dyDescent="0.35">
      <c r="A382">
        <v>38874136</v>
      </c>
      <c r="B382" t="s">
        <v>98</v>
      </c>
      <c r="C382" t="s">
        <v>75</v>
      </c>
      <c r="D382" t="s">
        <v>428</v>
      </c>
      <c r="E382" t="s">
        <v>1345</v>
      </c>
      <c r="F382">
        <v>33229891</v>
      </c>
      <c r="I382" s="1">
        <v>43579</v>
      </c>
      <c r="J382">
        <v>43609.999988425923</v>
      </c>
      <c r="K382" t="s">
        <v>1346</v>
      </c>
      <c r="L382" t="s">
        <v>65</v>
      </c>
      <c r="M382" t="s">
        <v>120</v>
      </c>
      <c r="N382" t="s">
        <v>121</v>
      </c>
      <c r="O382" t="s">
        <v>168</v>
      </c>
      <c r="P382" t="s">
        <v>122</v>
      </c>
      <c r="Q382" t="s">
        <v>70</v>
      </c>
      <c r="S382" t="s">
        <v>71</v>
      </c>
      <c r="T382" t="s">
        <v>1347</v>
      </c>
      <c r="U382">
        <v>0</v>
      </c>
      <c r="V382">
        <v>1</v>
      </c>
      <c r="W382">
        <v>0</v>
      </c>
      <c r="X382">
        <v>1</v>
      </c>
      <c r="Y382">
        <v>0</v>
      </c>
      <c r="Z382">
        <v>0</v>
      </c>
      <c r="AA382">
        <v>0</v>
      </c>
      <c r="AB382">
        <v>0</v>
      </c>
      <c r="AC382">
        <v>0</v>
      </c>
      <c r="AD382">
        <v>0</v>
      </c>
      <c r="AE382">
        <v>0</v>
      </c>
      <c r="AF382">
        <v>0</v>
      </c>
      <c r="AG382">
        <v>0</v>
      </c>
      <c r="AH382">
        <v>1</v>
      </c>
      <c r="AI382">
        <v>0</v>
      </c>
      <c r="AJ382">
        <v>0</v>
      </c>
      <c r="AK382">
        <v>0</v>
      </c>
      <c r="AL382">
        <v>0</v>
      </c>
      <c r="AM382">
        <v>0</v>
      </c>
      <c r="AN382">
        <v>0</v>
      </c>
      <c r="AO382">
        <v>0</v>
      </c>
      <c r="AP382">
        <v>0</v>
      </c>
      <c r="AQ382">
        <v>0</v>
      </c>
      <c r="AR382">
        <v>0</v>
      </c>
      <c r="AS382">
        <v>0</v>
      </c>
      <c r="AT382">
        <v>43587</v>
      </c>
      <c r="AU382">
        <v>43600</v>
      </c>
      <c r="AV382">
        <v>1</v>
      </c>
      <c r="AW382">
        <v>1</v>
      </c>
      <c r="AX382">
        <v>0</v>
      </c>
      <c r="AY382">
        <v>2019</v>
      </c>
      <c r="AZ382">
        <v>4</v>
      </c>
      <c r="BA382">
        <v>30</v>
      </c>
      <c r="BB382">
        <v>3</v>
      </c>
      <c r="BF382">
        <v>2019</v>
      </c>
      <c r="BG382" t="s">
        <v>73</v>
      </c>
      <c r="BH382" t="s">
        <v>9822</v>
      </c>
      <c r="BI382" t="s">
        <v>9783</v>
      </c>
      <c r="BJ382" t="s">
        <v>9793</v>
      </c>
    </row>
    <row r="383" spans="1:62" x14ac:dyDescent="0.35">
      <c r="A383">
        <v>38875704</v>
      </c>
      <c r="B383" t="s">
        <v>1348</v>
      </c>
      <c r="C383" t="s">
        <v>61</v>
      </c>
      <c r="D383" t="s">
        <v>125</v>
      </c>
      <c r="E383" t="s">
        <v>1349</v>
      </c>
      <c r="F383">
        <v>31026015</v>
      </c>
      <c r="I383" s="1">
        <v>43579</v>
      </c>
      <c r="J383">
        <v>43609.625219907408</v>
      </c>
      <c r="K383" t="s">
        <v>1350</v>
      </c>
      <c r="L383" t="s">
        <v>65</v>
      </c>
      <c r="M383" t="s">
        <v>120</v>
      </c>
      <c r="N383" t="s">
        <v>121</v>
      </c>
      <c r="O383" t="s">
        <v>168</v>
      </c>
      <c r="P383" t="s">
        <v>122</v>
      </c>
      <c r="Q383" t="s">
        <v>70</v>
      </c>
      <c r="S383" t="s">
        <v>71</v>
      </c>
      <c r="T383" t="s">
        <v>1351</v>
      </c>
      <c r="U383">
        <v>0</v>
      </c>
      <c r="V383">
        <v>0</v>
      </c>
      <c r="W383">
        <v>0</v>
      </c>
      <c r="X383">
        <v>0</v>
      </c>
      <c r="Y383">
        <v>0</v>
      </c>
      <c r="Z383">
        <v>0</v>
      </c>
      <c r="AA383">
        <v>0</v>
      </c>
      <c r="AB383">
        <v>0</v>
      </c>
      <c r="AC383">
        <v>0</v>
      </c>
      <c r="AD383">
        <v>0</v>
      </c>
      <c r="AE383">
        <v>0</v>
      </c>
      <c r="AF383">
        <v>0</v>
      </c>
      <c r="AG383">
        <v>0</v>
      </c>
      <c r="AH383">
        <v>1</v>
      </c>
      <c r="AI383">
        <v>0</v>
      </c>
      <c r="AJ383">
        <v>0</v>
      </c>
      <c r="AK383">
        <v>0</v>
      </c>
      <c r="AL383">
        <v>0</v>
      </c>
      <c r="AM383">
        <v>0</v>
      </c>
      <c r="AN383">
        <v>0</v>
      </c>
      <c r="AO383">
        <v>0</v>
      </c>
      <c r="AP383">
        <v>0</v>
      </c>
      <c r="AQ383">
        <v>0</v>
      </c>
      <c r="AR383">
        <v>0</v>
      </c>
      <c r="AS383">
        <v>0</v>
      </c>
      <c r="AT383">
        <v>43579</v>
      </c>
      <c r="AU383">
        <v>43609</v>
      </c>
      <c r="AV383">
        <v>1</v>
      </c>
      <c r="AW383">
        <v>1</v>
      </c>
      <c r="AX383">
        <v>0</v>
      </c>
      <c r="AY383">
        <v>2019</v>
      </c>
      <c r="AZ383">
        <v>4</v>
      </c>
      <c r="BA383">
        <v>29</v>
      </c>
      <c r="BB383">
        <v>1</v>
      </c>
      <c r="BF383">
        <v>2019</v>
      </c>
      <c r="BG383" t="s">
        <v>73</v>
      </c>
      <c r="BH383" t="s">
        <v>9822</v>
      </c>
      <c r="BI383" t="s">
        <v>9783</v>
      </c>
      <c r="BJ383" t="s">
        <v>9793</v>
      </c>
    </row>
    <row r="384" spans="1:62" x14ac:dyDescent="0.35">
      <c r="A384">
        <v>38876502</v>
      </c>
      <c r="B384" t="s">
        <v>116</v>
      </c>
      <c r="C384" t="s">
        <v>61</v>
      </c>
      <c r="D384" t="s">
        <v>125</v>
      </c>
      <c r="E384" t="s">
        <v>1069</v>
      </c>
      <c r="F384">
        <v>36073745</v>
      </c>
      <c r="I384" s="1">
        <v>43579</v>
      </c>
      <c r="J384">
        <v>43609.663553240738</v>
      </c>
      <c r="K384" t="s">
        <v>1352</v>
      </c>
      <c r="L384" t="s">
        <v>65</v>
      </c>
      <c r="M384" t="s">
        <v>66</v>
      </c>
      <c r="N384" t="s">
        <v>67</v>
      </c>
      <c r="O384" t="s">
        <v>68</v>
      </c>
      <c r="P384" t="s">
        <v>69</v>
      </c>
      <c r="Q384" t="s">
        <v>70</v>
      </c>
      <c r="R384" t="s">
        <v>1353</v>
      </c>
      <c r="S384" t="s">
        <v>71</v>
      </c>
      <c r="T384" t="s">
        <v>1354</v>
      </c>
      <c r="U384">
        <v>1</v>
      </c>
      <c r="V384">
        <v>1</v>
      </c>
      <c r="W384">
        <v>0</v>
      </c>
      <c r="X384">
        <v>1</v>
      </c>
      <c r="Y384">
        <v>0</v>
      </c>
      <c r="Z384">
        <v>0</v>
      </c>
      <c r="AA384">
        <v>0</v>
      </c>
      <c r="AB384">
        <v>0</v>
      </c>
      <c r="AC384">
        <v>0</v>
      </c>
      <c r="AD384">
        <v>0</v>
      </c>
      <c r="AE384">
        <v>1</v>
      </c>
      <c r="AF384">
        <v>0</v>
      </c>
      <c r="AG384">
        <v>0</v>
      </c>
      <c r="AH384">
        <v>0</v>
      </c>
      <c r="AI384">
        <v>0</v>
      </c>
      <c r="AJ384">
        <v>0</v>
      </c>
      <c r="AK384">
        <v>0</v>
      </c>
      <c r="AL384">
        <v>0</v>
      </c>
      <c r="AM384">
        <v>0</v>
      </c>
      <c r="AN384">
        <v>0</v>
      </c>
      <c r="AO384">
        <v>0</v>
      </c>
      <c r="AP384">
        <v>0</v>
      </c>
      <c r="AQ384">
        <v>0</v>
      </c>
      <c r="AR384">
        <v>0</v>
      </c>
      <c r="AS384">
        <v>0</v>
      </c>
      <c r="AT384">
        <v>43579</v>
      </c>
      <c r="AU384">
        <v>43606</v>
      </c>
      <c r="AV384">
        <v>1</v>
      </c>
      <c r="AW384">
        <v>1</v>
      </c>
      <c r="AX384">
        <v>0</v>
      </c>
      <c r="AY384">
        <v>2019</v>
      </c>
      <c r="AZ384">
        <v>4</v>
      </c>
      <c r="BA384">
        <v>30</v>
      </c>
      <c r="BB384">
        <v>4</v>
      </c>
      <c r="BC384">
        <v>150000</v>
      </c>
      <c r="BD384">
        <v>179999</v>
      </c>
      <c r="BE384" t="s">
        <v>90</v>
      </c>
      <c r="BF384">
        <v>2019</v>
      </c>
      <c r="BG384" t="s">
        <v>73</v>
      </c>
      <c r="BH384" t="s">
        <v>59</v>
      </c>
      <c r="BI384" t="s">
        <v>9783</v>
      </c>
      <c r="BJ384" t="s">
        <v>9793</v>
      </c>
    </row>
    <row r="385" spans="1:62" x14ac:dyDescent="0.35">
      <c r="A385">
        <v>38879547</v>
      </c>
      <c r="B385" t="s">
        <v>98</v>
      </c>
      <c r="C385" t="s">
        <v>61</v>
      </c>
      <c r="D385" t="s">
        <v>125</v>
      </c>
      <c r="E385" t="s">
        <v>1355</v>
      </c>
      <c r="F385">
        <v>40723436</v>
      </c>
      <c r="I385" s="1">
        <v>43580</v>
      </c>
      <c r="J385">
        <v>43610.761701388888</v>
      </c>
      <c r="K385" t="s">
        <v>1356</v>
      </c>
      <c r="L385" t="s">
        <v>65</v>
      </c>
      <c r="M385" t="s">
        <v>120</v>
      </c>
      <c r="N385" t="s">
        <v>121</v>
      </c>
      <c r="O385" t="s">
        <v>168</v>
      </c>
      <c r="P385" t="s">
        <v>122</v>
      </c>
      <c r="Q385" t="s">
        <v>70</v>
      </c>
      <c r="R385" t="s">
        <v>1357</v>
      </c>
      <c r="S385" t="s">
        <v>71</v>
      </c>
      <c r="T385" t="s">
        <v>1358</v>
      </c>
      <c r="U385">
        <v>0</v>
      </c>
      <c r="V385">
        <v>0</v>
      </c>
      <c r="W385">
        <v>0</v>
      </c>
      <c r="X385">
        <v>1</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43580</v>
      </c>
      <c r="AU385">
        <v>43590</v>
      </c>
      <c r="AV385">
        <v>0</v>
      </c>
      <c r="AW385">
        <v>1</v>
      </c>
      <c r="AX385">
        <v>0</v>
      </c>
      <c r="AY385">
        <v>2019</v>
      </c>
      <c r="AZ385">
        <v>4</v>
      </c>
      <c r="BA385">
        <v>30</v>
      </c>
      <c r="BB385">
        <v>1</v>
      </c>
      <c r="BC385">
        <v>120000</v>
      </c>
      <c r="BD385">
        <v>139999</v>
      </c>
      <c r="BE385" t="s">
        <v>90</v>
      </c>
      <c r="BF385">
        <v>2019</v>
      </c>
      <c r="BG385" t="s">
        <v>104</v>
      </c>
      <c r="BH385" t="s">
        <v>59</v>
      </c>
      <c r="BI385" t="s">
        <v>9783</v>
      </c>
      <c r="BJ385" t="s">
        <v>9796</v>
      </c>
    </row>
    <row r="386" spans="1:62" x14ac:dyDescent="0.35">
      <c r="A386">
        <v>38882017</v>
      </c>
      <c r="B386" t="s">
        <v>98</v>
      </c>
      <c r="C386" t="s">
        <v>61</v>
      </c>
      <c r="D386" t="s">
        <v>125</v>
      </c>
      <c r="E386" t="s">
        <v>112</v>
      </c>
      <c r="F386">
        <v>27705684</v>
      </c>
      <c r="I386" s="1">
        <v>43581</v>
      </c>
      <c r="J386">
        <v>43611.999988425923</v>
      </c>
      <c r="K386" t="s">
        <v>1359</v>
      </c>
      <c r="L386" t="s">
        <v>65</v>
      </c>
      <c r="M386" t="s">
        <v>120</v>
      </c>
      <c r="N386" t="s">
        <v>121</v>
      </c>
      <c r="O386" t="s">
        <v>168</v>
      </c>
      <c r="P386" t="s">
        <v>122</v>
      </c>
      <c r="Q386" t="s">
        <v>102</v>
      </c>
      <c r="R386" t="s">
        <v>1360</v>
      </c>
      <c r="S386" t="s">
        <v>71</v>
      </c>
      <c r="T386" t="s">
        <v>1361</v>
      </c>
      <c r="U386">
        <v>1</v>
      </c>
      <c r="V386">
        <v>1</v>
      </c>
      <c r="W386">
        <v>0</v>
      </c>
      <c r="X386">
        <v>1</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43581</v>
      </c>
      <c r="AU386">
        <v>43611</v>
      </c>
      <c r="AV386">
        <v>1</v>
      </c>
      <c r="AW386">
        <v>1</v>
      </c>
      <c r="AX386">
        <v>0</v>
      </c>
      <c r="AY386">
        <v>2019</v>
      </c>
      <c r="AZ386">
        <v>4</v>
      </c>
      <c r="BA386">
        <v>30</v>
      </c>
      <c r="BB386">
        <v>3</v>
      </c>
      <c r="BC386">
        <v>120000</v>
      </c>
      <c r="BD386">
        <v>150000</v>
      </c>
      <c r="BE386" t="s">
        <v>90</v>
      </c>
      <c r="BF386">
        <v>2019</v>
      </c>
      <c r="BG386" t="s">
        <v>73</v>
      </c>
      <c r="BH386" t="s">
        <v>59</v>
      </c>
      <c r="BI386" t="s">
        <v>9783</v>
      </c>
      <c r="BJ386" t="s">
        <v>9797</v>
      </c>
    </row>
    <row r="387" spans="1:62" x14ac:dyDescent="0.35">
      <c r="A387">
        <v>38883306</v>
      </c>
      <c r="B387" t="s">
        <v>1362</v>
      </c>
      <c r="C387" t="s">
        <v>75</v>
      </c>
      <c r="D387" t="s">
        <v>76</v>
      </c>
      <c r="E387" t="s">
        <v>365</v>
      </c>
      <c r="F387">
        <v>3587</v>
      </c>
      <c r="I387" s="1">
        <v>43581</v>
      </c>
      <c r="J387">
        <v>43611.999988425923</v>
      </c>
      <c r="K387" t="s">
        <v>1363</v>
      </c>
      <c r="L387" t="s">
        <v>65</v>
      </c>
      <c r="M387" t="s">
        <v>66</v>
      </c>
      <c r="N387" t="s">
        <v>67</v>
      </c>
      <c r="P387" t="s">
        <v>459</v>
      </c>
      <c r="Q387" t="s">
        <v>70</v>
      </c>
      <c r="S387" t="s">
        <v>71</v>
      </c>
      <c r="T387" t="s">
        <v>1364</v>
      </c>
      <c r="U387">
        <v>0</v>
      </c>
      <c r="V387">
        <v>0</v>
      </c>
      <c r="W387">
        <v>0</v>
      </c>
      <c r="X387">
        <v>1</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43581</v>
      </c>
      <c r="AU387">
        <v>43609</v>
      </c>
      <c r="AV387">
        <v>1</v>
      </c>
      <c r="AW387">
        <v>1</v>
      </c>
      <c r="AX387">
        <v>0</v>
      </c>
      <c r="AY387">
        <v>2019</v>
      </c>
      <c r="AZ387">
        <v>4</v>
      </c>
      <c r="BA387">
        <v>30</v>
      </c>
      <c r="BB387">
        <v>1</v>
      </c>
      <c r="BF387">
        <v>2019</v>
      </c>
      <c r="BG387" t="s">
        <v>73</v>
      </c>
      <c r="BH387" t="s">
        <v>9822</v>
      </c>
      <c r="BI387" t="s">
        <v>9783</v>
      </c>
      <c r="BJ387" t="s">
        <v>9797</v>
      </c>
    </row>
    <row r="388" spans="1:62" x14ac:dyDescent="0.35">
      <c r="A388">
        <v>38885317</v>
      </c>
      <c r="B388" t="s">
        <v>1190</v>
      </c>
      <c r="C388" t="s">
        <v>75</v>
      </c>
      <c r="D388" t="s">
        <v>85</v>
      </c>
      <c r="E388" t="s">
        <v>616</v>
      </c>
      <c r="F388">
        <v>39897891</v>
      </c>
      <c r="I388" s="1">
        <v>43581</v>
      </c>
      <c r="J388">
        <v>43611.999988425923</v>
      </c>
      <c r="K388" t="s">
        <v>1191</v>
      </c>
      <c r="L388" t="s">
        <v>65</v>
      </c>
      <c r="M388" t="s">
        <v>66</v>
      </c>
      <c r="N388" t="s">
        <v>67</v>
      </c>
      <c r="O388" t="s">
        <v>68</v>
      </c>
      <c r="P388" t="s">
        <v>69</v>
      </c>
      <c r="Q388" t="s">
        <v>70</v>
      </c>
      <c r="S388" t="s">
        <v>82</v>
      </c>
      <c r="T388" t="s">
        <v>1365</v>
      </c>
      <c r="U388">
        <v>0</v>
      </c>
      <c r="V388">
        <v>1</v>
      </c>
      <c r="W388">
        <v>0</v>
      </c>
      <c r="X388">
        <v>1</v>
      </c>
      <c r="Y388">
        <v>0</v>
      </c>
      <c r="Z388">
        <v>0</v>
      </c>
      <c r="AA388">
        <v>0</v>
      </c>
      <c r="AB388">
        <v>0</v>
      </c>
      <c r="AC388">
        <v>0</v>
      </c>
      <c r="AD388">
        <v>0</v>
      </c>
      <c r="AE388">
        <v>0</v>
      </c>
      <c r="AF388">
        <v>0</v>
      </c>
      <c r="AG388">
        <v>0</v>
      </c>
      <c r="AH388">
        <v>1</v>
      </c>
      <c r="AI388">
        <v>0</v>
      </c>
      <c r="AJ388">
        <v>0</v>
      </c>
      <c r="AK388">
        <v>0</v>
      </c>
      <c r="AL388">
        <v>0</v>
      </c>
      <c r="AM388">
        <v>0</v>
      </c>
      <c r="AN388">
        <v>0</v>
      </c>
      <c r="AO388">
        <v>0</v>
      </c>
      <c r="AP388">
        <v>0</v>
      </c>
      <c r="AQ388">
        <v>0</v>
      </c>
      <c r="AR388">
        <v>0</v>
      </c>
      <c r="AS388">
        <v>0</v>
      </c>
      <c r="AT388">
        <v>43581</v>
      </c>
      <c r="AU388">
        <v>43590</v>
      </c>
      <c r="AV388">
        <v>1</v>
      </c>
      <c r="AW388">
        <v>1</v>
      </c>
      <c r="AX388">
        <v>0</v>
      </c>
      <c r="AY388">
        <v>2019</v>
      </c>
      <c r="AZ388">
        <v>4</v>
      </c>
      <c r="BA388">
        <v>30</v>
      </c>
      <c r="BB388">
        <v>3</v>
      </c>
      <c r="BF388">
        <v>2019</v>
      </c>
      <c r="BG388" t="s">
        <v>73</v>
      </c>
      <c r="BH388" t="s">
        <v>9822</v>
      </c>
      <c r="BI388" t="s">
        <v>9783</v>
      </c>
      <c r="BJ388" t="s">
        <v>9797</v>
      </c>
    </row>
    <row r="389" spans="1:62" x14ac:dyDescent="0.35">
      <c r="A389">
        <v>38885501</v>
      </c>
      <c r="B389" t="s">
        <v>116</v>
      </c>
      <c r="C389" t="s">
        <v>75</v>
      </c>
      <c r="D389" t="s">
        <v>76</v>
      </c>
      <c r="E389" t="s">
        <v>147</v>
      </c>
      <c r="F389">
        <v>4566650</v>
      </c>
      <c r="I389" s="1">
        <v>43581</v>
      </c>
      <c r="J389">
        <v>43611.999988425923</v>
      </c>
      <c r="K389" t="s">
        <v>1366</v>
      </c>
      <c r="L389" t="s">
        <v>65</v>
      </c>
      <c r="M389" t="s">
        <v>197</v>
      </c>
      <c r="N389" t="s">
        <v>198</v>
      </c>
      <c r="O389" t="s">
        <v>988</v>
      </c>
      <c r="P389" t="s">
        <v>976</v>
      </c>
      <c r="Q389" t="s">
        <v>102</v>
      </c>
      <c r="S389" t="s">
        <v>82</v>
      </c>
      <c r="T389" t="s">
        <v>1367</v>
      </c>
      <c r="U389">
        <v>0</v>
      </c>
      <c r="V389">
        <v>0</v>
      </c>
      <c r="W389">
        <v>0</v>
      </c>
      <c r="X389">
        <v>1</v>
      </c>
      <c r="Y389">
        <v>0</v>
      </c>
      <c r="Z389">
        <v>0</v>
      </c>
      <c r="AA389">
        <v>0</v>
      </c>
      <c r="AB389">
        <v>0</v>
      </c>
      <c r="AC389">
        <v>0</v>
      </c>
      <c r="AD389">
        <v>0</v>
      </c>
      <c r="AE389">
        <v>0</v>
      </c>
      <c r="AF389">
        <v>0</v>
      </c>
      <c r="AG389">
        <v>0</v>
      </c>
      <c r="AH389">
        <v>1</v>
      </c>
      <c r="AI389">
        <v>0</v>
      </c>
      <c r="AJ389">
        <v>0</v>
      </c>
      <c r="AK389">
        <v>0</v>
      </c>
      <c r="AL389">
        <v>0</v>
      </c>
      <c r="AM389">
        <v>0</v>
      </c>
      <c r="AN389">
        <v>0</v>
      </c>
      <c r="AO389">
        <v>0</v>
      </c>
      <c r="AP389">
        <v>0</v>
      </c>
      <c r="AQ389">
        <v>0</v>
      </c>
      <c r="AR389">
        <v>0</v>
      </c>
      <c r="AS389">
        <v>0</v>
      </c>
      <c r="AT389">
        <v>43581</v>
      </c>
      <c r="AU389">
        <v>43599</v>
      </c>
      <c r="AV389">
        <v>1</v>
      </c>
      <c r="AW389">
        <v>1</v>
      </c>
      <c r="AX389">
        <v>0</v>
      </c>
      <c r="AY389">
        <v>2019</v>
      </c>
      <c r="AZ389">
        <v>4</v>
      </c>
      <c r="BA389">
        <v>30</v>
      </c>
      <c r="BB389">
        <v>2</v>
      </c>
      <c r="BF389">
        <v>2019</v>
      </c>
      <c r="BG389" t="s">
        <v>73</v>
      </c>
      <c r="BH389" t="s">
        <v>9822</v>
      </c>
      <c r="BI389" t="s">
        <v>9783</v>
      </c>
      <c r="BJ389" t="s">
        <v>9797</v>
      </c>
    </row>
    <row r="390" spans="1:62" x14ac:dyDescent="0.35">
      <c r="A390">
        <v>38886857</v>
      </c>
      <c r="B390" t="s">
        <v>98</v>
      </c>
      <c r="C390" t="s">
        <v>75</v>
      </c>
      <c r="D390" t="s">
        <v>1368</v>
      </c>
      <c r="E390" t="s">
        <v>298</v>
      </c>
      <c r="F390">
        <v>32359972</v>
      </c>
      <c r="I390" s="1">
        <v>43581</v>
      </c>
      <c r="J390">
        <v>43611.999988425923</v>
      </c>
      <c r="K390" t="s">
        <v>1369</v>
      </c>
      <c r="L390" t="s">
        <v>65</v>
      </c>
      <c r="M390" t="s">
        <v>66</v>
      </c>
      <c r="N390" t="s">
        <v>67</v>
      </c>
      <c r="Q390" t="s">
        <v>102</v>
      </c>
      <c r="R390" t="s">
        <v>1370</v>
      </c>
      <c r="S390" t="s">
        <v>82</v>
      </c>
      <c r="T390" t="s">
        <v>1371</v>
      </c>
      <c r="U390">
        <v>1</v>
      </c>
      <c r="V390">
        <v>1</v>
      </c>
      <c r="W390">
        <v>0</v>
      </c>
      <c r="X390">
        <v>1</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43581</v>
      </c>
      <c r="AU390">
        <v>43611</v>
      </c>
      <c r="AV390">
        <v>1</v>
      </c>
      <c r="AW390">
        <v>1</v>
      </c>
      <c r="AX390">
        <v>0</v>
      </c>
      <c r="AY390">
        <v>2019</v>
      </c>
      <c r="AZ390">
        <v>4</v>
      </c>
      <c r="BA390">
        <v>30</v>
      </c>
      <c r="BB390">
        <v>3</v>
      </c>
      <c r="BC390">
        <v>300</v>
      </c>
      <c r="BD390">
        <v>500</v>
      </c>
      <c r="BE390" t="s">
        <v>546</v>
      </c>
      <c r="BF390">
        <v>2019</v>
      </c>
      <c r="BG390" t="s">
        <v>73</v>
      </c>
      <c r="BH390" t="s">
        <v>59</v>
      </c>
      <c r="BI390" t="s">
        <v>9783</v>
      </c>
      <c r="BJ390" t="s">
        <v>9797</v>
      </c>
    </row>
    <row r="391" spans="1:62" x14ac:dyDescent="0.35">
      <c r="A391">
        <v>38886867</v>
      </c>
      <c r="B391" t="s">
        <v>116</v>
      </c>
      <c r="C391" t="s">
        <v>75</v>
      </c>
      <c r="D391" t="s">
        <v>1368</v>
      </c>
      <c r="E391" t="s">
        <v>298</v>
      </c>
      <c r="F391">
        <v>32359972</v>
      </c>
      <c r="I391" s="1">
        <v>43581</v>
      </c>
      <c r="J391">
        <v>43611.999988425923</v>
      </c>
      <c r="K391" t="s">
        <v>1372</v>
      </c>
      <c r="L391" t="s">
        <v>65</v>
      </c>
      <c r="M391" t="s">
        <v>66</v>
      </c>
      <c r="N391" t="s">
        <v>67</v>
      </c>
      <c r="Q391" t="s">
        <v>102</v>
      </c>
      <c r="R391" t="s">
        <v>1373</v>
      </c>
      <c r="S391" t="s">
        <v>82</v>
      </c>
      <c r="T391" t="s">
        <v>1374</v>
      </c>
      <c r="U391">
        <v>1</v>
      </c>
      <c r="V391">
        <v>1</v>
      </c>
      <c r="W391">
        <v>0</v>
      </c>
      <c r="X391">
        <v>1</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43581</v>
      </c>
      <c r="AU391">
        <v>43611</v>
      </c>
      <c r="AV391">
        <v>1</v>
      </c>
      <c r="AW391">
        <v>1</v>
      </c>
      <c r="AX391">
        <v>0</v>
      </c>
      <c r="AY391">
        <v>2019</v>
      </c>
      <c r="AZ391">
        <v>4</v>
      </c>
      <c r="BA391">
        <v>30</v>
      </c>
      <c r="BB391">
        <v>3</v>
      </c>
      <c r="BC391">
        <v>700</v>
      </c>
      <c r="BD391">
        <v>1000</v>
      </c>
      <c r="BE391" t="s">
        <v>546</v>
      </c>
      <c r="BF391">
        <v>2019</v>
      </c>
      <c r="BG391" t="s">
        <v>73</v>
      </c>
      <c r="BH391" t="s">
        <v>59</v>
      </c>
      <c r="BI391" t="s">
        <v>9783</v>
      </c>
      <c r="BJ391" t="s">
        <v>9797</v>
      </c>
    </row>
    <row r="392" spans="1:62" x14ac:dyDescent="0.35">
      <c r="A392">
        <v>38890886</v>
      </c>
      <c r="B392" t="s">
        <v>116</v>
      </c>
      <c r="C392" t="s">
        <v>75</v>
      </c>
      <c r="D392" t="s">
        <v>85</v>
      </c>
      <c r="E392" t="s">
        <v>1332</v>
      </c>
      <c r="F392">
        <v>29028300</v>
      </c>
      <c r="I392" s="1">
        <v>43584</v>
      </c>
      <c r="J392">
        <v>43614.999988425923</v>
      </c>
      <c r="K392" t="s">
        <v>1333</v>
      </c>
      <c r="L392" t="s">
        <v>65</v>
      </c>
      <c r="M392" t="s">
        <v>197</v>
      </c>
      <c r="N392" t="s">
        <v>198</v>
      </c>
      <c r="O392" t="s">
        <v>168</v>
      </c>
      <c r="P392" t="s">
        <v>199</v>
      </c>
      <c r="Q392" t="s">
        <v>70</v>
      </c>
      <c r="R392" t="s">
        <v>1334</v>
      </c>
      <c r="S392" t="s">
        <v>71</v>
      </c>
      <c r="T392" t="s">
        <v>1375</v>
      </c>
      <c r="U392">
        <v>1</v>
      </c>
      <c r="V392">
        <v>1</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43583</v>
      </c>
      <c r="AU392">
        <v>43611</v>
      </c>
      <c r="AV392">
        <v>1</v>
      </c>
      <c r="AW392">
        <v>1</v>
      </c>
      <c r="AX392">
        <v>0</v>
      </c>
      <c r="AY392">
        <v>2019</v>
      </c>
      <c r="AZ392">
        <v>4</v>
      </c>
      <c r="BA392">
        <v>30</v>
      </c>
      <c r="BB392">
        <v>2</v>
      </c>
      <c r="BC392">
        <v>130000</v>
      </c>
      <c r="BD392">
        <v>170000</v>
      </c>
      <c r="BE392" t="s">
        <v>90</v>
      </c>
      <c r="BF392">
        <v>2019</v>
      </c>
      <c r="BG392" t="s">
        <v>73</v>
      </c>
      <c r="BH392" t="s">
        <v>59</v>
      </c>
      <c r="BI392" t="s">
        <v>9783</v>
      </c>
      <c r="BJ392" t="s">
        <v>9794</v>
      </c>
    </row>
    <row r="393" spans="1:62" x14ac:dyDescent="0.35">
      <c r="A393">
        <v>38892320</v>
      </c>
      <c r="B393" t="s">
        <v>98</v>
      </c>
      <c r="C393" t="s">
        <v>75</v>
      </c>
      <c r="D393" t="s">
        <v>165</v>
      </c>
      <c r="E393" t="s">
        <v>1332</v>
      </c>
      <c r="F393">
        <v>29028300</v>
      </c>
      <c r="I393" s="1">
        <v>43584</v>
      </c>
      <c r="J393">
        <v>43614.999988425923</v>
      </c>
      <c r="K393" t="s">
        <v>1376</v>
      </c>
      <c r="L393" t="s">
        <v>65</v>
      </c>
      <c r="M393" t="s">
        <v>197</v>
      </c>
      <c r="N393" t="s">
        <v>198</v>
      </c>
      <c r="O393" t="s">
        <v>168</v>
      </c>
      <c r="P393" t="s">
        <v>199</v>
      </c>
      <c r="Q393" t="s">
        <v>70</v>
      </c>
      <c r="R393" t="s">
        <v>1377</v>
      </c>
      <c r="S393" t="s">
        <v>71</v>
      </c>
      <c r="T393" t="s">
        <v>1378</v>
      </c>
      <c r="U393">
        <v>1</v>
      </c>
      <c r="V393">
        <v>1</v>
      </c>
      <c r="W393">
        <v>0</v>
      </c>
      <c r="X393">
        <v>1</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43584</v>
      </c>
      <c r="AU393">
        <v>43612</v>
      </c>
      <c r="AV393">
        <v>1</v>
      </c>
      <c r="AW393">
        <v>1</v>
      </c>
      <c r="AX393">
        <v>0</v>
      </c>
      <c r="AY393">
        <v>2019</v>
      </c>
      <c r="AZ393">
        <v>4</v>
      </c>
      <c r="BA393">
        <v>30</v>
      </c>
      <c r="BB393">
        <v>3</v>
      </c>
      <c r="BF393">
        <v>2019</v>
      </c>
      <c r="BG393" t="s">
        <v>73</v>
      </c>
      <c r="BH393" t="s">
        <v>59</v>
      </c>
      <c r="BI393" t="s">
        <v>9783</v>
      </c>
      <c r="BJ393" t="s">
        <v>9794</v>
      </c>
    </row>
    <row r="394" spans="1:62" x14ac:dyDescent="0.35">
      <c r="A394">
        <v>38893132</v>
      </c>
      <c r="B394" t="s">
        <v>1379</v>
      </c>
      <c r="C394" t="s">
        <v>369</v>
      </c>
      <c r="D394" t="s">
        <v>1380</v>
      </c>
      <c r="E394" t="s">
        <v>277</v>
      </c>
      <c r="F394">
        <v>26988946</v>
      </c>
      <c r="I394" s="1">
        <v>43584</v>
      </c>
      <c r="J394">
        <v>43614.999988425923</v>
      </c>
      <c r="K394" t="s">
        <v>1381</v>
      </c>
      <c r="L394" t="s">
        <v>65</v>
      </c>
      <c r="M394" t="s">
        <v>66</v>
      </c>
      <c r="N394" t="s">
        <v>67</v>
      </c>
      <c r="Q394" t="s">
        <v>70</v>
      </c>
      <c r="S394" t="s">
        <v>71</v>
      </c>
      <c r="T394" t="s">
        <v>1382</v>
      </c>
      <c r="U394">
        <v>0</v>
      </c>
      <c r="V394">
        <v>1</v>
      </c>
      <c r="W394">
        <v>0</v>
      </c>
      <c r="X394">
        <v>0</v>
      </c>
      <c r="Y394">
        <v>0</v>
      </c>
      <c r="Z394">
        <v>0</v>
      </c>
      <c r="AA394">
        <v>0</v>
      </c>
      <c r="AB394">
        <v>0</v>
      </c>
      <c r="AC394">
        <v>1</v>
      </c>
      <c r="AD394">
        <v>0</v>
      </c>
      <c r="AE394">
        <v>0</v>
      </c>
      <c r="AF394">
        <v>0</v>
      </c>
      <c r="AG394">
        <v>0</v>
      </c>
      <c r="AH394">
        <v>0</v>
      </c>
      <c r="AI394">
        <v>0</v>
      </c>
      <c r="AJ394">
        <v>0</v>
      </c>
      <c r="AK394">
        <v>0</v>
      </c>
      <c r="AL394">
        <v>0</v>
      </c>
      <c r="AM394">
        <v>0</v>
      </c>
      <c r="AN394">
        <v>0</v>
      </c>
      <c r="AO394">
        <v>0</v>
      </c>
      <c r="AP394">
        <v>0</v>
      </c>
      <c r="AQ394">
        <v>0</v>
      </c>
      <c r="AR394">
        <v>0</v>
      </c>
      <c r="AS394">
        <v>0</v>
      </c>
      <c r="AT394">
        <v>43584</v>
      </c>
      <c r="AU394">
        <v>43612</v>
      </c>
      <c r="AV394">
        <v>1</v>
      </c>
      <c r="AW394">
        <v>1</v>
      </c>
      <c r="AX394">
        <v>0</v>
      </c>
      <c r="AY394">
        <v>2019</v>
      </c>
      <c r="AZ394">
        <v>4</v>
      </c>
      <c r="BA394">
        <v>30</v>
      </c>
      <c r="BB394">
        <v>2</v>
      </c>
      <c r="BF394">
        <v>2019</v>
      </c>
      <c r="BG394" t="s">
        <v>73</v>
      </c>
      <c r="BH394" t="s">
        <v>9822</v>
      </c>
      <c r="BI394" t="s">
        <v>9783</v>
      </c>
      <c r="BJ394" t="s">
        <v>9794</v>
      </c>
    </row>
    <row r="395" spans="1:62" x14ac:dyDescent="0.35">
      <c r="A395">
        <v>38893158</v>
      </c>
      <c r="B395" t="s">
        <v>1226</v>
      </c>
      <c r="C395" t="s">
        <v>92</v>
      </c>
      <c r="D395" t="s">
        <v>850</v>
      </c>
      <c r="E395" t="s">
        <v>112</v>
      </c>
      <c r="F395">
        <v>27705684</v>
      </c>
      <c r="I395" s="1">
        <v>43584</v>
      </c>
      <c r="J395">
        <v>43614.999988425923</v>
      </c>
      <c r="K395" t="s">
        <v>1227</v>
      </c>
      <c r="L395" t="s">
        <v>65</v>
      </c>
      <c r="M395" t="s">
        <v>66</v>
      </c>
      <c r="N395" t="s">
        <v>67</v>
      </c>
      <c r="O395" t="s">
        <v>68</v>
      </c>
      <c r="P395" t="s">
        <v>69</v>
      </c>
      <c r="Q395" t="s">
        <v>70</v>
      </c>
      <c r="R395" t="s">
        <v>1228</v>
      </c>
      <c r="S395" t="s">
        <v>82</v>
      </c>
      <c r="T395" t="s">
        <v>1383</v>
      </c>
      <c r="U395">
        <v>0</v>
      </c>
      <c r="V395">
        <v>1</v>
      </c>
      <c r="W395">
        <v>0</v>
      </c>
      <c r="X395">
        <v>0</v>
      </c>
      <c r="Y395">
        <v>0</v>
      </c>
      <c r="Z395">
        <v>0</v>
      </c>
      <c r="AA395">
        <v>0</v>
      </c>
      <c r="AB395">
        <v>0</v>
      </c>
      <c r="AC395">
        <v>1</v>
      </c>
      <c r="AD395">
        <v>0</v>
      </c>
      <c r="AE395">
        <v>0</v>
      </c>
      <c r="AF395">
        <v>0</v>
      </c>
      <c r="AG395">
        <v>0</v>
      </c>
      <c r="AH395">
        <v>0</v>
      </c>
      <c r="AI395">
        <v>0</v>
      </c>
      <c r="AJ395">
        <v>0</v>
      </c>
      <c r="AK395">
        <v>0</v>
      </c>
      <c r="AL395">
        <v>0</v>
      </c>
      <c r="AM395">
        <v>0</v>
      </c>
      <c r="AN395">
        <v>0</v>
      </c>
      <c r="AO395">
        <v>0</v>
      </c>
      <c r="AP395">
        <v>0</v>
      </c>
      <c r="AQ395">
        <v>0</v>
      </c>
      <c r="AR395">
        <v>0</v>
      </c>
      <c r="AS395">
        <v>0</v>
      </c>
      <c r="AT395">
        <v>43584</v>
      </c>
      <c r="AU395">
        <v>43614</v>
      </c>
      <c r="AV395">
        <v>1</v>
      </c>
      <c r="AW395">
        <v>1</v>
      </c>
      <c r="AX395">
        <v>0</v>
      </c>
      <c r="AY395">
        <v>2019</v>
      </c>
      <c r="AZ395">
        <v>4</v>
      </c>
      <c r="BA395">
        <v>30</v>
      </c>
      <c r="BB395">
        <v>2</v>
      </c>
      <c r="BC395">
        <v>200000</v>
      </c>
      <c r="BD395">
        <v>200000</v>
      </c>
      <c r="BE395" t="s">
        <v>90</v>
      </c>
      <c r="BF395">
        <v>2019</v>
      </c>
      <c r="BG395" t="s">
        <v>73</v>
      </c>
      <c r="BH395" t="s">
        <v>59</v>
      </c>
      <c r="BI395" t="s">
        <v>9783</v>
      </c>
      <c r="BJ395" t="s">
        <v>9794</v>
      </c>
    </row>
    <row r="396" spans="1:62" x14ac:dyDescent="0.35">
      <c r="A396">
        <v>38894337</v>
      </c>
      <c r="B396" t="s">
        <v>116</v>
      </c>
      <c r="C396" t="s">
        <v>75</v>
      </c>
      <c r="D396" t="s">
        <v>236</v>
      </c>
      <c r="E396" t="s">
        <v>261</v>
      </c>
      <c r="F396">
        <v>22424905</v>
      </c>
      <c r="I396" s="1">
        <v>43584</v>
      </c>
      <c r="J396">
        <v>43614.999988425923</v>
      </c>
      <c r="K396" t="s">
        <v>775</v>
      </c>
      <c r="L396" t="s">
        <v>65</v>
      </c>
      <c r="M396" t="s">
        <v>66</v>
      </c>
      <c r="N396" t="s">
        <v>67</v>
      </c>
      <c r="O396" t="s">
        <v>68</v>
      </c>
      <c r="P396" t="s">
        <v>69</v>
      </c>
      <c r="Q396" t="s">
        <v>70</v>
      </c>
      <c r="R396" t="s">
        <v>776</v>
      </c>
      <c r="S396" t="s">
        <v>71</v>
      </c>
      <c r="T396" t="s">
        <v>1384</v>
      </c>
      <c r="U396">
        <v>1</v>
      </c>
      <c r="V396">
        <v>1</v>
      </c>
      <c r="W396">
        <v>0</v>
      </c>
      <c r="X396">
        <v>1</v>
      </c>
      <c r="Y396">
        <v>0</v>
      </c>
      <c r="Z396">
        <v>0</v>
      </c>
      <c r="AA396">
        <v>0</v>
      </c>
      <c r="AB396">
        <v>0</v>
      </c>
      <c r="AC396">
        <v>0</v>
      </c>
      <c r="AD396">
        <v>0</v>
      </c>
      <c r="AE396">
        <v>0</v>
      </c>
      <c r="AF396">
        <v>0</v>
      </c>
      <c r="AG396">
        <v>1</v>
      </c>
      <c r="AH396">
        <v>0</v>
      </c>
      <c r="AI396">
        <v>0</v>
      </c>
      <c r="AJ396">
        <v>0</v>
      </c>
      <c r="AK396">
        <v>0</v>
      </c>
      <c r="AL396">
        <v>0</v>
      </c>
      <c r="AM396">
        <v>0</v>
      </c>
      <c r="AN396">
        <v>0</v>
      </c>
      <c r="AO396">
        <v>0</v>
      </c>
      <c r="AP396">
        <v>0</v>
      </c>
      <c r="AQ396">
        <v>0</v>
      </c>
      <c r="AR396">
        <v>0</v>
      </c>
      <c r="AS396">
        <v>0</v>
      </c>
      <c r="AT396">
        <v>43584</v>
      </c>
      <c r="AU396">
        <v>43614</v>
      </c>
      <c r="AV396">
        <v>1</v>
      </c>
      <c r="AW396">
        <v>1</v>
      </c>
      <c r="AX396">
        <v>0</v>
      </c>
      <c r="AY396">
        <v>2019</v>
      </c>
      <c r="AZ396">
        <v>4</v>
      </c>
      <c r="BA396">
        <v>30</v>
      </c>
      <c r="BB396">
        <v>4</v>
      </c>
      <c r="BC396">
        <v>150000</v>
      </c>
      <c r="BD396">
        <v>200000</v>
      </c>
      <c r="BE396" t="s">
        <v>90</v>
      </c>
      <c r="BF396">
        <v>2019</v>
      </c>
      <c r="BG396" t="s">
        <v>73</v>
      </c>
      <c r="BH396" t="s">
        <v>59</v>
      </c>
      <c r="BI396" t="s">
        <v>9783</v>
      </c>
      <c r="BJ396" t="s">
        <v>9794</v>
      </c>
    </row>
    <row r="397" spans="1:62" x14ac:dyDescent="0.35">
      <c r="A397">
        <v>38897424</v>
      </c>
      <c r="B397" t="s">
        <v>875</v>
      </c>
      <c r="C397" t="s">
        <v>75</v>
      </c>
      <c r="D397" t="s">
        <v>236</v>
      </c>
      <c r="E397" t="s">
        <v>261</v>
      </c>
      <c r="F397">
        <v>22424905</v>
      </c>
      <c r="I397" s="1">
        <v>43584</v>
      </c>
      <c r="J397">
        <v>43614.999988425923</v>
      </c>
      <c r="K397" t="s">
        <v>876</v>
      </c>
      <c r="L397" t="s">
        <v>65</v>
      </c>
      <c r="M397" t="s">
        <v>66</v>
      </c>
      <c r="N397" t="s">
        <v>67</v>
      </c>
      <c r="O397" t="s">
        <v>68</v>
      </c>
      <c r="P397" t="s">
        <v>69</v>
      </c>
      <c r="Q397" t="s">
        <v>70</v>
      </c>
      <c r="R397" t="s">
        <v>877</v>
      </c>
      <c r="S397" t="s">
        <v>71</v>
      </c>
      <c r="T397" t="s">
        <v>1385</v>
      </c>
      <c r="U397">
        <v>1</v>
      </c>
      <c r="V397">
        <v>1</v>
      </c>
      <c r="W397">
        <v>0</v>
      </c>
      <c r="X397">
        <v>0</v>
      </c>
      <c r="Y397">
        <v>0</v>
      </c>
      <c r="Z397">
        <v>0</v>
      </c>
      <c r="AA397">
        <v>0</v>
      </c>
      <c r="AB397">
        <v>0</v>
      </c>
      <c r="AC397">
        <v>0</v>
      </c>
      <c r="AD397">
        <v>0</v>
      </c>
      <c r="AE397">
        <v>0</v>
      </c>
      <c r="AF397">
        <v>0</v>
      </c>
      <c r="AG397">
        <v>1</v>
      </c>
      <c r="AH397">
        <v>0</v>
      </c>
      <c r="AI397">
        <v>0</v>
      </c>
      <c r="AJ397">
        <v>0</v>
      </c>
      <c r="AK397">
        <v>0</v>
      </c>
      <c r="AL397">
        <v>0</v>
      </c>
      <c r="AM397">
        <v>0</v>
      </c>
      <c r="AN397">
        <v>0</v>
      </c>
      <c r="AO397">
        <v>0</v>
      </c>
      <c r="AP397">
        <v>0</v>
      </c>
      <c r="AQ397">
        <v>0</v>
      </c>
      <c r="AR397">
        <v>0</v>
      </c>
      <c r="AS397">
        <v>0</v>
      </c>
      <c r="AT397">
        <v>43584</v>
      </c>
      <c r="AU397">
        <v>43614</v>
      </c>
      <c r="AV397">
        <v>1</v>
      </c>
      <c r="AW397">
        <v>1</v>
      </c>
      <c r="AX397">
        <v>0</v>
      </c>
      <c r="AY397">
        <v>2019</v>
      </c>
      <c r="AZ397">
        <v>4</v>
      </c>
      <c r="BA397">
        <v>30</v>
      </c>
      <c r="BB397">
        <v>3</v>
      </c>
      <c r="BF397">
        <v>2019</v>
      </c>
      <c r="BG397" t="s">
        <v>73</v>
      </c>
      <c r="BH397" t="s">
        <v>59</v>
      </c>
      <c r="BI397" t="s">
        <v>9783</v>
      </c>
      <c r="BJ397" t="s">
        <v>9794</v>
      </c>
    </row>
    <row r="398" spans="1:62" x14ac:dyDescent="0.35">
      <c r="A398">
        <v>38897816</v>
      </c>
      <c r="B398" t="s">
        <v>1034</v>
      </c>
      <c r="C398" t="s">
        <v>75</v>
      </c>
      <c r="D398" t="s">
        <v>236</v>
      </c>
      <c r="E398" t="s">
        <v>261</v>
      </c>
      <c r="F398">
        <v>22424905</v>
      </c>
      <c r="I398" s="1">
        <v>43584</v>
      </c>
      <c r="J398">
        <v>43614.999988425923</v>
      </c>
      <c r="K398" t="s">
        <v>1035</v>
      </c>
      <c r="L398" t="s">
        <v>65</v>
      </c>
      <c r="M398" t="s">
        <v>66</v>
      </c>
      <c r="N398" t="s">
        <v>67</v>
      </c>
      <c r="O398" t="s">
        <v>68</v>
      </c>
      <c r="P398" t="s">
        <v>69</v>
      </c>
      <c r="Q398" t="s">
        <v>70</v>
      </c>
      <c r="R398" t="s">
        <v>1036</v>
      </c>
      <c r="S398" t="s">
        <v>82</v>
      </c>
      <c r="T398" t="s">
        <v>1386</v>
      </c>
      <c r="U398">
        <v>1</v>
      </c>
      <c r="V398">
        <v>1</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43584</v>
      </c>
      <c r="AU398">
        <v>43614</v>
      </c>
      <c r="AV398">
        <v>1</v>
      </c>
      <c r="AW398">
        <v>1</v>
      </c>
      <c r="AX398">
        <v>0</v>
      </c>
      <c r="AY398">
        <v>2019</v>
      </c>
      <c r="AZ398">
        <v>4</v>
      </c>
      <c r="BA398">
        <v>30</v>
      </c>
      <c r="BB398">
        <v>2</v>
      </c>
      <c r="BC398">
        <v>150000</v>
      </c>
      <c r="BD398">
        <v>150000</v>
      </c>
      <c r="BE398" t="s">
        <v>90</v>
      </c>
      <c r="BF398">
        <v>2019</v>
      </c>
      <c r="BG398" t="s">
        <v>73</v>
      </c>
      <c r="BH398" t="s">
        <v>59</v>
      </c>
      <c r="BI398" t="s">
        <v>9783</v>
      </c>
      <c r="BJ398" t="s">
        <v>9794</v>
      </c>
    </row>
    <row r="399" spans="1:62" x14ac:dyDescent="0.35">
      <c r="A399">
        <v>38899737</v>
      </c>
      <c r="B399" t="s">
        <v>98</v>
      </c>
      <c r="C399" t="s">
        <v>75</v>
      </c>
      <c r="D399" t="s">
        <v>85</v>
      </c>
      <c r="E399" t="s">
        <v>828</v>
      </c>
      <c r="F399">
        <v>26972969</v>
      </c>
      <c r="I399" s="1">
        <v>43584</v>
      </c>
      <c r="J399">
        <v>43614.999988425923</v>
      </c>
      <c r="K399" t="s">
        <v>829</v>
      </c>
      <c r="L399" t="s">
        <v>65</v>
      </c>
      <c r="M399" t="s">
        <v>152</v>
      </c>
      <c r="N399" t="s">
        <v>153</v>
      </c>
      <c r="Q399" t="s">
        <v>70</v>
      </c>
      <c r="S399" t="s">
        <v>71</v>
      </c>
      <c r="T399" t="s">
        <v>1387</v>
      </c>
      <c r="U399">
        <v>1</v>
      </c>
      <c r="V399">
        <v>1</v>
      </c>
      <c r="W399">
        <v>0</v>
      </c>
      <c r="X399">
        <v>1</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43584</v>
      </c>
      <c r="AU399">
        <v>43614</v>
      </c>
      <c r="AV399">
        <v>1</v>
      </c>
      <c r="AW399">
        <v>1</v>
      </c>
      <c r="AX399">
        <v>0</v>
      </c>
      <c r="AY399">
        <v>2019</v>
      </c>
      <c r="AZ399">
        <v>4</v>
      </c>
      <c r="BA399">
        <v>30</v>
      </c>
      <c r="BB399">
        <v>3</v>
      </c>
      <c r="BF399">
        <v>2019</v>
      </c>
      <c r="BG399" t="s">
        <v>73</v>
      </c>
      <c r="BH399" t="s">
        <v>9822</v>
      </c>
      <c r="BI399" t="s">
        <v>9783</v>
      </c>
      <c r="BJ399" t="s">
        <v>9794</v>
      </c>
    </row>
    <row r="400" spans="1:62" x14ac:dyDescent="0.35">
      <c r="A400">
        <v>38899756</v>
      </c>
      <c r="B400" t="s">
        <v>98</v>
      </c>
      <c r="C400" t="s">
        <v>75</v>
      </c>
      <c r="D400" t="s">
        <v>1388</v>
      </c>
      <c r="E400" t="s">
        <v>828</v>
      </c>
      <c r="F400">
        <v>26972969</v>
      </c>
      <c r="I400" s="1">
        <v>43584</v>
      </c>
      <c r="J400">
        <v>43614.999988425923</v>
      </c>
      <c r="K400" t="s">
        <v>829</v>
      </c>
      <c r="L400" t="s">
        <v>65</v>
      </c>
      <c r="M400" t="s">
        <v>152</v>
      </c>
      <c r="N400" t="s">
        <v>153</v>
      </c>
      <c r="Q400" t="s">
        <v>70</v>
      </c>
      <c r="S400" t="s">
        <v>71</v>
      </c>
      <c r="T400" t="s">
        <v>1389</v>
      </c>
      <c r="U400">
        <v>1</v>
      </c>
      <c r="V400">
        <v>1</v>
      </c>
      <c r="W400">
        <v>0</v>
      </c>
      <c r="X400">
        <v>1</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43584</v>
      </c>
      <c r="AU400">
        <v>43614</v>
      </c>
      <c r="AV400">
        <v>1</v>
      </c>
      <c r="AW400">
        <v>1</v>
      </c>
      <c r="AX400">
        <v>0</v>
      </c>
      <c r="AY400">
        <v>2019</v>
      </c>
      <c r="AZ400">
        <v>4</v>
      </c>
      <c r="BA400">
        <v>30</v>
      </c>
      <c r="BB400">
        <v>3</v>
      </c>
      <c r="BF400">
        <v>2019</v>
      </c>
      <c r="BG400" t="s">
        <v>73</v>
      </c>
      <c r="BH400" t="s">
        <v>9822</v>
      </c>
      <c r="BI400" t="s">
        <v>9783</v>
      </c>
      <c r="BJ400" t="s">
        <v>9794</v>
      </c>
    </row>
    <row r="401" spans="1:62" x14ac:dyDescent="0.35">
      <c r="A401">
        <v>38899771</v>
      </c>
      <c r="B401" t="s">
        <v>116</v>
      </c>
      <c r="C401" t="s">
        <v>61</v>
      </c>
      <c r="D401" t="s">
        <v>125</v>
      </c>
      <c r="E401" t="s">
        <v>1390</v>
      </c>
      <c r="F401">
        <v>37171944</v>
      </c>
      <c r="I401" s="1">
        <v>43584</v>
      </c>
      <c r="J401">
        <v>43614.999988425923</v>
      </c>
      <c r="K401" t="s">
        <v>1391</v>
      </c>
      <c r="L401" t="s">
        <v>65</v>
      </c>
      <c r="M401" t="s">
        <v>66</v>
      </c>
      <c r="N401" t="s">
        <v>67</v>
      </c>
      <c r="O401" t="s">
        <v>68</v>
      </c>
      <c r="P401" t="s">
        <v>69</v>
      </c>
      <c r="Q401" t="s">
        <v>70</v>
      </c>
      <c r="S401" t="s">
        <v>71</v>
      </c>
      <c r="T401" t="s">
        <v>1392</v>
      </c>
      <c r="U401">
        <v>1</v>
      </c>
      <c r="V401">
        <v>1</v>
      </c>
      <c r="W401">
        <v>0</v>
      </c>
      <c r="X401">
        <v>1</v>
      </c>
      <c r="Y401">
        <v>0</v>
      </c>
      <c r="Z401">
        <v>0</v>
      </c>
      <c r="AA401">
        <v>0</v>
      </c>
      <c r="AB401">
        <v>0</v>
      </c>
      <c r="AC401">
        <v>0</v>
      </c>
      <c r="AD401">
        <v>0</v>
      </c>
      <c r="AE401">
        <v>0</v>
      </c>
      <c r="AF401">
        <v>0</v>
      </c>
      <c r="AG401">
        <v>1</v>
      </c>
      <c r="AH401">
        <v>0</v>
      </c>
      <c r="AI401">
        <v>0</v>
      </c>
      <c r="AJ401">
        <v>0</v>
      </c>
      <c r="AK401">
        <v>0</v>
      </c>
      <c r="AL401">
        <v>0</v>
      </c>
      <c r="AM401">
        <v>0</v>
      </c>
      <c r="AN401">
        <v>0</v>
      </c>
      <c r="AO401">
        <v>0</v>
      </c>
      <c r="AP401">
        <v>0</v>
      </c>
      <c r="AQ401">
        <v>0</v>
      </c>
      <c r="AR401">
        <v>0</v>
      </c>
      <c r="AS401">
        <v>0</v>
      </c>
      <c r="AT401">
        <v>43584</v>
      </c>
      <c r="AU401">
        <v>43612</v>
      </c>
      <c r="AV401">
        <v>0</v>
      </c>
      <c r="AW401">
        <v>1</v>
      </c>
      <c r="AX401">
        <v>0</v>
      </c>
      <c r="AY401">
        <v>2019</v>
      </c>
      <c r="AZ401">
        <v>4</v>
      </c>
      <c r="BA401">
        <v>30</v>
      </c>
      <c r="BB401">
        <v>4</v>
      </c>
      <c r="BF401">
        <v>2019</v>
      </c>
      <c r="BG401" t="s">
        <v>104</v>
      </c>
      <c r="BH401" t="s">
        <v>9822</v>
      </c>
      <c r="BI401" t="s">
        <v>9783</v>
      </c>
      <c r="BJ401" t="s">
        <v>9794</v>
      </c>
    </row>
    <row r="402" spans="1:62" x14ac:dyDescent="0.35">
      <c r="A402">
        <v>38906778</v>
      </c>
      <c r="B402" t="s">
        <v>472</v>
      </c>
      <c r="C402" t="s">
        <v>61</v>
      </c>
      <c r="D402" t="s">
        <v>1132</v>
      </c>
      <c r="E402" t="s">
        <v>473</v>
      </c>
      <c r="F402">
        <v>22129147</v>
      </c>
      <c r="G402" t="s">
        <v>474</v>
      </c>
      <c r="I402" s="1">
        <v>43585</v>
      </c>
      <c r="J402">
        <v>43615.999988425923</v>
      </c>
      <c r="K402" t="s">
        <v>1393</v>
      </c>
      <c r="L402" t="s">
        <v>65</v>
      </c>
      <c r="M402" t="s">
        <v>66</v>
      </c>
      <c r="N402" t="s">
        <v>67</v>
      </c>
      <c r="O402" t="s">
        <v>68</v>
      </c>
      <c r="P402" t="s">
        <v>69</v>
      </c>
      <c r="Q402" t="s">
        <v>70</v>
      </c>
      <c r="S402" t="s">
        <v>71</v>
      </c>
      <c r="T402" t="s">
        <v>1394</v>
      </c>
      <c r="U402">
        <v>1</v>
      </c>
      <c r="V402">
        <v>1</v>
      </c>
      <c r="W402">
        <v>0</v>
      </c>
      <c r="X402">
        <v>0</v>
      </c>
      <c r="Y402">
        <v>0</v>
      </c>
      <c r="Z402">
        <v>0</v>
      </c>
      <c r="AA402">
        <v>1</v>
      </c>
      <c r="AB402">
        <v>0</v>
      </c>
      <c r="AC402">
        <v>0</v>
      </c>
      <c r="AD402">
        <v>0</v>
      </c>
      <c r="AE402">
        <v>0</v>
      </c>
      <c r="AF402">
        <v>1</v>
      </c>
      <c r="AG402">
        <v>0</v>
      </c>
      <c r="AH402">
        <v>1</v>
      </c>
      <c r="AI402">
        <v>0</v>
      </c>
      <c r="AJ402">
        <v>0</v>
      </c>
      <c r="AK402">
        <v>0</v>
      </c>
      <c r="AL402">
        <v>0</v>
      </c>
      <c r="AM402">
        <v>0</v>
      </c>
      <c r="AN402">
        <v>0</v>
      </c>
      <c r="AO402">
        <v>0</v>
      </c>
      <c r="AP402">
        <v>0</v>
      </c>
      <c r="AQ402">
        <v>0</v>
      </c>
      <c r="AR402">
        <v>0</v>
      </c>
      <c r="AS402">
        <v>0</v>
      </c>
      <c r="AT402">
        <v>43585</v>
      </c>
      <c r="AU402">
        <v>43597</v>
      </c>
      <c r="AV402">
        <v>0</v>
      </c>
      <c r="AW402">
        <v>1</v>
      </c>
      <c r="AX402">
        <v>0</v>
      </c>
      <c r="AY402">
        <v>2019</v>
      </c>
      <c r="AZ402">
        <v>4</v>
      </c>
      <c r="BA402">
        <v>30</v>
      </c>
      <c r="BB402">
        <v>5</v>
      </c>
      <c r="BF402">
        <v>2019</v>
      </c>
      <c r="BG402" t="s">
        <v>104</v>
      </c>
      <c r="BH402" t="s">
        <v>9822</v>
      </c>
      <c r="BI402" t="s">
        <v>9783</v>
      </c>
      <c r="BJ402" t="s">
        <v>9795</v>
      </c>
    </row>
    <row r="403" spans="1:62" x14ac:dyDescent="0.35">
      <c r="A403">
        <v>38906779</v>
      </c>
      <c r="B403" t="s">
        <v>472</v>
      </c>
      <c r="C403" t="s">
        <v>142</v>
      </c>
      <c r="D403" t="s">
        <v>477</v>
      </c>
      <c r="E403" t="s">
        <v>473</v>
      </c>
      <c r="F403">
        <v>22129147</v>
      </c>
      <c r="G403" t="s">
        <v>474</v>
      </c>
      <c r="I403" s="1">
        <v>43585</v>
      </c>
      <c r="J403">
        <v>43615.999988425923</v>
      </c>
      <c r="K403" t="s">
        <v>1393</v>
      </c>
      <c r="L403" t="s">
        <v>65</v>
      </c>
      <c r="M403" t="s">
        <v>66</v>
      </c>
      <c r="N403" t="s">
        <v>67</v>
      </c>
      <c r="O403" t="s">
        <v>68</v>
      </c>
      <c r="P403" t="s">
        <v>69</v>
      </c>
      <c r="Q403" t="s">
        <v>70</v>
      </c>
      <c r="S403" t="s">
        <v>71</v>
      </c>
      <c r="T403" t="s">
        <v>1395</v>
      </c>
      <c r="U403">
        <v>1</v>
      </c>
      <c r="V403">
        <v>1</v>
      </c>
      <c r="W403">
        <v>0</v>
      </c>
      <c r="X403">
        <v>0</v>
      </c>
      <c r="Y403">
        <v>0</v>
      </c>
      <c r="Z403">
        <v>0</v>
      </c>
      <c r="AA403">
        <v>1</v>
      </c>
      <c r="AB403">
        <v>0</v>
      </c>
      <c r="AC403">
        <v>0</v>
      </c>
      <c r="AD403">
        <v>0</v>
      </c>
      <c r="AE403">
        <v>0</v>
      </c>
      <c r="AF403">
        <v>1</v>
      </c>
      <c r="AG403">
        <v>0</v>
      </c>
      <c r="AH403">
        <v>1</v>
      </c>
      <c r="AI403">
        <v>0</v>
      </c>
      <c r="AJ403">
        <v>0</v>
      </c>
      <c r="AK403">
        <v>0</v>
      </c>
      <c r="AL403">
        <v>0</v>
      </c>
      <c r="AM403">
        <v>0</v>
      </c>
      <c r="AN403">
        <v>0</v>
      </c>
      <c r="AO403">
        <v>0</v>
      </c>
      <c r="AP403">
        <v>0</v>
      </c>
      <c r="AQ403">
        <v>0</v>
      </c>
      <c r="AR403">
        <v>0</v>
      </c>
      <c r="AS403">
        <v>0</v>
      </c>
      <c r="AT403">
        <v>43585</v>
      </c>
      <c r="AU403">
        <v>43597</v>
      </c>
      <c r="AV403">
        <v>0</v>
      </c>
      <c r="AW403">
        <v>1</v>
      </c>
      <c r="AX403">
        <v>1</v>
      </c>
      <c r="AY403">
        <v>2019</v>
      </c>
      <c r="AZ403">
        <v>4</v>
      </c>
      <c r="BA403">
        <v>30</v>
      </c>
      <c r="BB403">
        <v>5</v>
      </c>
      <c r="BF403">
        <v>2019</v>
      </c>
      <c r="BG403" t="s">
        <v>104</v>
      </c>
      <c r="BH403" t="s">
        <v>9822</v>
      </c>
      <c r="BI403" t="s">
        <v>9783</v>
      </c>
      <c r="BJ403" t="s">
        <v>9795</v>
      </c>
    </row>
    <row r="404" spans="1:62" x14ac:dyDescent="0.35">
      <c r="A404">
        <v>38908453</v>
      </c>
      <c r="B404" t="s">
        <v>643</v>
      </c>
      <c r="C404" t="s">
        <v>92</v>
      </c>
      <c r="D404" t="s">
        <v>850</v>
      </c>
      <c r="E404" t="s">
        <v>112</v>
      </c>
      <c r="F404">
        <v>27705684</v>
      </c>
      <c r="I404" s="1">
        <v>43585</v>
      </c>
      <c r="J404">
        <v>43615.999988425923</v>
      </c>
      <c r="K404" t="s">
        <v>851</v>
      </c>
      <c r="L404" t="s">
        <v>65</v>
      </c>
      <c r="M404" t="s">
        <v>66</v>
      </c>
      <c r="N404" t="s">
        <v>67</v>
      </c>
      <c r="O404" t="s">
        <v>68</v>
      </c>
      <c r="P404" t="s">
        <v>69</v>
      </c>
      <c r="Q404" t="s">
        <v>70</v>
      </c>
      <c r="S404" t="s">
        <v>82</v>
      </c>
      <c r="T404" t="s">
        <v>1396</v>
      </c>
      <c r="U404">
        <v>0</v>
      </c>
      <c r="V404">
        <v>1</v>
      </c>
      <c r="W404">
        <v>0</v>
      </c>
      <c r="X404">
        <v>1</v>
      </c>
      <c r="Y404">
        <v>0</v>
      </c>
      <c r="Z404">
        <v>0</v>
      </c>
      <c r="AA404">
        <v>0</v>
      </c>
      <c r="AB404">
        <v>0</v>
      </c>
      <c r="AC404">
        <v>1</v>
      </c>
      <c r="AD404">
        <v>0</v>
      </c>
      <c r="AE404">
        <v>0</v>
      </c>
      <c r="AF404">
        <v>0</v>
      </c>
      <c r="AG404">
        <v>0</v>
      </c>
      <c r="AH404">
        <v>0</v>
      </c>
      <c r="AI404">
        <v>0</v>
      </c>
      <c r="AJ404">
        <v>0</v>
      </c>
      <c r="AK404">
        <v>0</v>
      </c>
      <c r="AL404">
        <v>0</v>
      </c>
      <c r="AM404">
        <v>0</v>
      </c>
      <c r="AN404">
        <v>0</v>
      </c>
      <c r="AO404">
        <v>0</v>
      </c>
      <c r="AP404">
        <v>0</v>
      </c>
      <c r="AQ404">
        <v>0</v>
      </c>
      <c r="AR404">
        <v>0</v>
      </c>
      <c r="AS404">
        <v>0</v>
      </c>
      <c r="AT404">
        <v>43585</v>
      </c>
      <c r="AU404">
        <v>43615</v>
      </c>
      <c r="AV404">
        <v>1</v>
      </c>
      <c r="AW404">
        <v>1</v>
      </c>
      <c r="AX404">
        <v>0</v>
      </c>
      <c r="AY404">
        <v>2019</v>
      </c>
      <c r="AZ404">
        <v>4</v>
      </c>
      <c r="BA404">
        <v>30</v>
      </c>
      <c r="BB404">
        <v>3</v>
      </c>
      <c r="BF404">
        <v>2019</v>
      </c>
      <c r="BG404" t="s">
        <v>73</v>
      </c>
      <c r="BH404" t="s">
        <v>9822</v>
      </c>
      <c r="BI404" t="s">
        <v>9783</v>
      </c>
      <c r="BJ404" t="s">
        <v>9795</v>
      </c>
    </row>
    <row r="405" spans="1:62" x14ac:dyDescent="0.35">
      <c r="A405">
        <v>38909696</v>
      </c>
      <c r="B405" t="s">
        <v>98</v>
      </c>
      <c r="C405" t="s">
        <v>75</v>
      </c>
      <c r="D405" t="s">
        <v>117</v>
      </c>
      <c r="E405" t="s">
        <v>856</v>
      </c>
      <c r="F405">
        <v>33859073</v>
      </c>
      <c r="I405" s="1">
        <v>43585</v>
      </c>
      <c r="J405">
        <v>43615.999988425923</v>
      </c>
      <c r="K405" t="s">
        <v>1397</v>
      </c>
      <c r="L405" t="s">
        <v>65</v>
      </c>
      <c r="M405" t="s">
        <v>120</v>
      </c>
      <c r="N405" t="s">
        <v>121</v>
      </c>
      <c r="Q405" t="s">
        <v>102</v>
      </c>
      <c r="S405" t="s">
        <v>82</v>
      </c>
      <c r="T405" t="s">
        <v>1398</v>
      </c>
      <c r="U405">
        <v>1</v>
      </c>
      <c r="V405">
        <v>1</v>
      </c>
      <c r="W405">
        <v>0</v>
      </c>
      <c r="X405">
        <v>0</v>
      </c>
      <c r="Y405">
        <v>0</v>
      </c>
      <c r="Z405">
        <v>0</v>
      </c>
      <c r="AA405">
        <v>0</v>
      </c>
      <c r="AB405">
        <v>0</v>
      </c>
      <c r="AC405">
        <v>0</v>
      </c>
      <c r="AD405">
        <v>0</v>
      </c>
      <c r="AE405">
        <v>0</v>
      </c>
      <c r="AF405">
        <v>0</v>
      </c>
      <c r="AG405">
        <v>1</v>
      </c>
      <c r="AH405">
        <v>0</v>
      </c>
      <c r="AI405">
        <v>0</v>
      </c>
      <c r="AJ405">
        <v>0</v>
      </c>
      <c r="AK405">
        <v>0</v>
      </c>
      <c r="AL405">
        <v>0</v>
      </c>
      <c r="AM405">
        <v>0</v>
      </c>
      <c r="AN405">
        <v>0</v>
      </c>
      <c r="AO405">
        <v>0</v>
      </c>
      <c r="AP405">
        <v>0</v>
      </c>
      <c r="AQ405">
        <v>0</v>
      </c>
      <c r="AR405">
        <v>0</v>
      </c>
      <c r="AS405">
        <v>0</v>
      </c>
      <c r="AT405">
        <v>43585</v>
      </c>
      <c r="AU405">
        <v>43607</v>
      </c>
      <c r="AV405">
        <v>1</v>
      </c>
      <c r="AW405">
        <v>1</v>
      </c>
      <c r="AX405">
        <v>0</v>
      </c>
      <c r="AY405">
        <v>2019</v>
      </c>
      <c r="AZ405">
        <v>4</v>
      </c>
      <c r="BA405">
        <v>30</v>
      </c>
      <c r="BB405">
        <v>3</v>
      </c>
      <c r="BF405">
        <v>2019</v>
      </c>
      <c r="BG405" t="s">
        <v>73</v>
      </c>
      <c r="BH405" t="s">
        <v>9822</v>
      </c>
      <c r="BI405" t="s">
        <v>9783</v>
      </c>
      <c r="BJ405" t="s">
        <v>9795</v>
      </c>
    </row>
    <row r="406" spans="1:62" x14ac:dyDescent="0.35">
      <c r="A406">
        <v>38909870</v>
      </c>
      <c r="B406" t="s">
        <v>654</v>
      </c>
      <c r="C406" t="s">
        <v>75</v>
      </c>
      <c r="D406" t="s">
        <v>76</v>
      </c>
      <c r="E406" t="s">
        <v>747</v>
      </c>
      <c r="F406">
        <v>28935941</v>
      </c>
      <c r="I406" s="1">
        <v>43585</v>
      </c>
      <c r="J406">
        <v>43615.999988425923</v>
      </c>
      <c r="K406" t="s">
        <v>1399</v>
      </c>
      <c r="L406" t="s">
        <v>65</v>
      </c>
      <c r="M406" t="s">
        <v>120</v>
      </c>
      <c r="N406" t="s">
        <v>121</v>
      </c>
      <c r="Q406" t="s">
        <v>102</v>
      </c>
      <c r="S406" t="s">
        <v>71</v>
      </c>
      <c r="T406" t="s">
        <v>1400</v>
      </c>
      <c r="U406">
        <v>1</v>
      </c>
      <c r="V406">
        <v>1</v>
      </c>
      <c r="W406">
        <v>0</v>
      </c>
      <c r="X406">
        <v>0</v>
      </c>
      <c r="Y406">
        <v>0</v>
      </c>
      <c r="Z406">
        <v>0</v>
      </c>
      <c r="AA406">
        <v>0</v>
      </c>
      <c r="AB406">
        <v>0</v>
      </c>
      <c r="AC406">
        <v>0</v>
      </c>
      <c r="AD406">
        <v>0</v>
      </c>
      <c r="AE406">
        <v>0</v>
      </c>
      <c r="AF406">
        <v>0</v>
      </c>
      <c r="AG406">
        <v>1</v>
      </c>
      <c r="AH406">
        <v>0</v>
      </c>
      <c r="AI406">
        <v>0</v>
      </c>
      <c r="AJ406">
        <v>0</v>
      </c>
      <c r="AK406">
        <v>0</v>
      </c>
      <c r="AL406">
        <v>0</v>
      </c>
      <c r="AM406">
        <v>0</v>
      </c>
      <c r="AN406">
        <v>0</v>
      </c>
      <c r="AO406">
        <v>0</v>
      </c>
      <c r="AP406">
        <v>0</v>
      </c>
      <c r="AQ406">
        <v>0</v>
      </c>
      <c r="AR406">
        <v>0</v>
      </c>
      <c r="AS406">
        <v>0</v>
      </c>
      <c r="AT406">
        <v>43585</v>
      </c>
      <c r="AU406">
        <v>43615</v>
      </c>
      <c r="AV406">
        <v>1</v>
      </c>
      <c r="AW406">
        <v>1</v>
      </c>
      <c r="AX406">
        <v>0</v>
      </c>
      <c r="AY406">
        <v>2019</v>
      </c>
      <c r="AZ406">
        <v>4</v>
      </c>
      <c r="BA406">
        <v>30</v>
      </c>
      <c r="BB406">
        <v>3</v>
      </c>
      <c r="BF406">
        <v>2019</v>
      </c>
      <c r="BG406" t="s">
        <v>73</v>
      </c>
      <c r="BH406" t="s">
        <v>9822</v>
      </c>
      <c r="BI406" t="s">
        <v>9783</v>
      </c>
      <c r="BJ406" t="s">
        <v>9795</v>
      </c>
    </row>
    <row r="407" spans="1:62" x14ac:dyDescent="0.35">
      <c r="A407">
        <v>38911655</v>
      </c>
      <c r="B407" t="s">
        <v>1401</v>
      </c>
      <c r="C407" t="s">
        <v>75</v>
      </c>
      <c r="D407" t="s">
        <v>117</v>
      </c>
      <c r="E407" t="s">
        <v>213</v>
      </c>
      <c r="F407">
        <v>25010229</v>
      </c>
      <c r="I407" s="1">
        <v>43585</v>
      </c>
      <c r="J407">
        <v>43615.999988425923</v>
      </c>
      <c r="K407" t="s">
        <v>214</v>
      </c>
      <c r="L407" t="s">
        <v>65</v>
      </c>
      <c r="M407" t="s">
        <v>66</v>
      </c>
      <c r="N407" t="s">
        <v>67</v>
      </c>
      <c r="O407" t="s">
        <v>68</v>
      </c>
      <c r="P407" t="s">
        <v>69</v>
      </c>
      <c r="Q407" t="s">
        <v>70</v>
      </c>
      <c r="R407" t="s">
        <v>215</v>
      </c>
      <c r="S407" t="s">
        <v>71</v>
      </c>
      <c r="T407" t="s">
        <v>1402</v>
      </c>
      <c r="U407">
        <v>1</v>
      </c>
      <c r="V407">
        <v>1</v>
      </c>
      <c r="W407">
        <v>0</v>
      </c>
      <c r="X407">
        <v>1</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43585</v>
      </c>
      <c r="AU407">
        <v>43613</v>
      </c>
      <c r="AV407">
        <v>1</v>
      </c>
      <c r="AW407">
        <v>1</v>
      </c>
      <c r="AX407">
        <v>0</v>
      </c>
      <c r="AY407">
        <v>2019</v>
      </c>
      <c r="AZ407">
        <v>4</v>
      </c>
      <c r="BA407">
        <v>30</v>
      </c>
      <c r="BB407">
        <v>3</v>
      </c>
      <c r="BF407">
        <v>2019</v>
      </c>
      <c r="BG407" t="s">
        <v>73</v>
      </c>
      <c r="BH407" t="s">
        <v>59</v>
      </c>
      <c r="BI407" t="s">
        <v>9783</v>
      </c>
      <c r="BJ407" t="s">
        <v>9795</v>
      </c>
    </row>
    <row r="408" spans="1:62" x14ac:dyDescent="0.35">
      <c r="A408">
        <v>38915192</v>
      </c>
      <c r="B408" t="s">
        <v>1403</v>
      </c>
      <c r="C408" t="s">
        <v>61</v>
      </c>
      <c r="D408" t="s">
        <v>125</v>
      </c>
      <c r="E408" t="s">
        <v>837</v>
      </c>
      <c r="F408">
        <v>37849505</v>
      </c>
      <c r="I408" s="1">
        <v>43586</v>
      </c>
      <c r="J408">
        <v>43616.999988425923</v>
      </c>
      <c r="K408" t="s">
        <v>1404</v>
      </c>
      <c r="L408" t="s">
        <v>65</v>
      </c>
      <c r="M408" t="s">
        <v>66</v>
      </c>
      <c r="N408" t="s">
        <v>67</v>
      </c>
      <c r="O408" t="s">
        <v>68</v>
      </c>
      <c r="P408" t="s">
        <v>69</v>
      </c>
      <c r="Q408" t="s">
        <v>102</v>
      </c>
      <c r="R408" t="s">
        <v>1405</v>
      </c>
      <c r="S408" t="s">
        <v>71</v>
      </c>
      <c r="T408" t="s">
        <v>1406</v>
      </c>
      <c r="U408">
        <v>1</v>
      </c>
      <c r="V408">
        <v>1</v>
      </c>
      <c r="W408">
        <v>1</v>
      </c>
      <c r="X408">
        <v>1</v>
      </c>
      <c r="Y408">
        <v>1</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43586</v>
      </c>
      <c r="AU408">
        <v>43591</v>
      </c>
      <c r="AV408">
        <v>1</v>
      </c>
      <c r="AW408">
        <v>1</v>
      </c>
      <c r="AX408">
        <v>0</v>
      </c>
      <c r="AY408">
        <v>2019</v>
      </c>
      <c r="AZ408">
        <v>5</v>
      </c>
      <c r="BA408">
        <v>30</v>
      </c>
      <c r="BB408">
        <v>5</v>
      </c>
      <c r="BC408">
        <v>1300</v>
      </c>
      <c r="BD408">
        <v>1500</v>
      </c>
      <c r="BE408" t="s">
        <v>546</v>
      </c>
      <c r="BF408">
        <v>2019</v>
      </c>
      <c r="BG408" t="s">
        <v>73</v>
      </c>
      <c r="BH408" t="s">
        <v>59</v>
      </c>
      <c r="BI408" t="s">
        <v>9784</v>
      </c>
      <c r="BJ408" t="s">
        <v>9793</v>
      </c>
    </row>
    <row r="409" spans="1:62" x14ac:dyDescent="0.35">
      <c r="A409">
        <v>38915484</v>
      </c>
      <c r="B409" t="s">
        <v>1407</v>
      </c>
      <c r="C409" t="s">
        <v>75</v>
      </c>
      <c r="D409" t="s">
        <v>236</v>
      </c>
      <c r="E409" t="s">
        <v>1074</v>
      </c>
      <c r="F409">
        <v>37202532</v>
      </c>
      <c r="I409" s="1">
        <v>43586</v>
      </c>
      <c r="J409">
        <v>43616.999988425923</v>
      </c>
      <c r="K409" t="s">
        <v>1075</v>
      </c>
      <c r="L409" t="s">
        <v>65</v>
      </c>
      <c r="M409" t="s">
        <v>66</v>
      </c>
      <c r="N409" t="s">
        <v>67</v>
      </c>
      <c r="O409" t="s">
        <v>68</v>
      </c>
      <c r="P409" t="s">
        <v>69</v>
      </c>
      <c r="Q409" t="s">
        <v>70</v>
      </c>
      <c r="S409" t="s">
        <v>71</v>
      </c>
      <c r="T409" t="s">
        <v>1408</v>
      </c>
      <c r="U409">
        <v>1</v>
      </c>
      <c r="V409">
        <v>1</v>
      </c>
      <c r="W409">
        <v>0</v>
      </c>
      <c r="X409">
        <v>1</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43586</v>
      </c>
      <c r="AU409">
        <v>43613</v>
      </c>
      <c r="AV409">
        <v>1</v>
      </c>
      <c r="AW409">
        <v>1</v>
      </c>
      <c r="AX409">
        <v>0</v>
      </c>
      <c r="AY409">
        <v>2019</v>
      </c>
      <c r="AZ409">
        <v>5</v>
      </c>
      <c r="BA409">
        <v>30</v>
      </c>
      <c r="BB409">
        <v>3</v>
      </c>
      <c r="BF409">
        <v>2019</v>
      </c>
      <c r="BG409" t="s">
        <v>73</v>
      </c>
      <c r="BH409" t="s">
        <v>9822</v>
      </c>
      <c r="BI409" t="s">
        <v>9784</v>
      </c>
      <c r="BJ409" t="s">
        <v>9793</v>
      </c>
    </row>
    <row r="410" spans="1:62" x14ac:dyDescent="0.35">
      <c r="A410">
        <v>38915564</v>
      </c>
      <c r="B410" t="s">
        <v>98</v>
      </c>
      <c r="C410" t="s">
        <v>75</v>
      </c>
      <c r="D410" t="s">
        <v>76</v>
      </c>
      <c r="E410" t="s">
        <v>1409</v>
      </c>
      <c r="F410">
        <v>23949797</v>
      </c>
      <c r="I410" s="1">
        <v>43586</v>
      </c>
      <c r="J410">
        <v>43616.999988425923</v>
      </c>
      <c r="K410" t="s">
        <v>1410</v>
      </c>
      <c r="L410" t="s">
        <v>65</v>
      </c>
      <c r="M410" t="s">
        <v>120</v>
      </c>
      <c r="N410" t="s">
        <v>121</v>
      </c>
      <c r="O410" t="s">
        <v>168</v>
      </c>
      <c r="P410" t="s">
        <v>122</v>
      </c>
      <c r="Q410" t="s">
        <v>102</v>
      </c>
      <c r="S410" t="s">
        <v>71</v>
      </c>
      <c r="T410" t="s">
        <v>1411</v>
      </c>
      <c r="U410">
        <v>0</v>
      </c>
      <c r="V410">
        <v>0</v>
      </c>
      <c r="W410">
        <v>0</v>
      </c>
      <c r="X410">
        <v>0</v>
      </c>
      <c r="Y410">
        <v>0</v>
      </c>
      <c r="Z410">
        <v>0</v>
      </c>
      <c r="AA410">
        <v>0</v>
      </c>
      <c r="AB410">
        <v>0</v>
      </c>
      <c r="AC410">
        <v>0</v>
      </c>
      <c r="AD410">
        <v>0</v>
      </c>
      <c r="AE410">
        <v>0</v>
      </c>
      <c r="AF410">
        <v>0</v>
      </c>
      <c r="AG410">
        <v>1</v>
      </c>
      <c r="AH410">
        <v>0</v>
      </c>
      <c r="AI410">
        <v>0</v>
      </c>
      <c r="AJ410">
        <v>0</v>
      </c>
      <c r="AK410">
        <v>0</v>
      </c>
      <c r="AL410">
        <v>0</v>
      </c>
      <c r="AM410">
        <v>0</v>
      </c>
      <c r="AN410">
        <v>0</v>
      </c>
      <c r="AO410">
        <v>0</v>
      </c>
      <c r="AP410">
        <v>0</v>
      </c>
      <c r="AQ410">
        <v>0</v>
      </c>
      <c r="AR410">
        <v>0</v>
      </c>
      <c r="AS410">
        <v>0</v>
      </c>
      <c r="AT410">
        <v>43586</v>
      </c>
      <c r="AU410">
        <v>43613</v>
      </c>
      <c r="AV410">
        <v>1</v>
      </c>
      <c r="AW410">
        <v>1</v>
      </c>
      <c r="AX410">
        <v>0</v>
      </c>
      <c r="AY410">
        <v>2019</v>
      </c>
      <c r="AZ410">
        <v>5</v>
      </c>
      <c r="BA410">
        <v>30</v>
      </c>
      <c r="BB410">
        <v>1</v>
      </c>
      <c r="BF410">
        <v>2019</v>
      </c>
      <c r="BG410" t="s">
        <v>73</v>
      </c>
      <c r="BH410" t="s">
        <v>9822</v>
      </c>
      <c r="BI410" t="s">
        <v>9784</v>
      </c>
      <c r="BJ410" t="s">
        <v>9793</v>
      </c>
    </row>
    <row r="411" spans="1:62" x14ac:dyDescent="0.35">
      <c r="A411">
        <v>38916319</v>
      </c>
      <c r="B411" t="s">
        <v>1412</v>
      </c>
      <c r="C411" t="s">
        <v>75</v>
      </c>
      <c r="D411" t="s">
        <v>165</v>
      </c>
      <c r="E411" t="s">
        <v>1413</v>
      </c>
      <c r="F411">
        <v>34276930</v>
      </c>
      <c r="I411" s="1">
        <v>43586</v>
      </c>
      <c r="J411">
        <v>43616.999988425923</v>
      </c>
      <c r="K411" t="s">
        <v>1414</v>
      </c>
      <c r="L411" t="s">
        <v>65</v>
      </c>
      <c r="M411" t="s">
        <v>66</v>
      </c>
      <c r="N411" t="s">
        <v>67</v>
      </c>
      <c r="O411" t="s">
        <v>1415</v>
      </c>
      <c r="P411" t="s">
        <v>69</v>
      </c>
      <c r="Q411" t="s">
        <v>70</v>
      </c>
      <c r="R411" t="s">
        <v>1416</v>
      </c>
      <c r="S411" t="s">
        <v>71</v>
      </c>
      <c r="T411" t="s">
        <v>1417</v>
      </c>
      <c r="U411">
        <v>1</v>
      </c>
      <c r="V411">
        <v>1</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43586</v>
      </c>
      <c r="AU411">
        <v>43614</v>
      </c>
      <c r="AV411">
        <v>1</v>
      </c>
      <c r="AW411">
        <v>1</v>
      </c>
      <c r="AX411">
        <v>0</v>
      </c>
      <c r="AY411">
        <v>2019</v>
      </c>
      <c r="AZ411">
        <v>5</v>
      </c>
      <c r="BA411">
        <v>30</v>
      </c>
      <c r="BB411">
        <v>2</v>
      </c>
      <c r="BC411">
        <v>110000</v>
      </c>
      <c r="BD411">
        <v>150000</v>
      </c>
      <c r="BE411" t="s">
        <v>90</v>
      </c>
      <c r="BF411">
        <v>2019</v>
      </c>
      <c r="BG411" t="s">
        <v>73</v>
      </c>
      <c r="BH411" t="s">
        <v>59</v>
      </c>
      <c r="BI411" t="s">
        <v>9784</v>
      </c>
      <c r="BJ411" t="s">
        <v>9793</v>
      </c>
    </row>
    <row r="412" spans="1:62" x14ac:dyDescent="0.35">
      <c r="A412">
        <v>38916532</v>
      </c>
      <c r="B412" t="s">
        <v>116</v>
      </c>
      <c r="C412" t="s">
        <v>61</v>
      </c>
      <c r="D412" t="s">
        <v>125</v>
      </c>
      <c r="E412" t="s">
        <v>1418</v>
      </c>
      <c r="F412">
        <v>27681746</v>
      </c>
      <c r="G412" t="s">
        <v>1419</v>
      </c>
      <c r="I412" s="1">
        <v>43586</v>
      </c>
      <c r="J412">
        <v>43616.477592592593</v>
      </c>
      <c r="K412" t="s">
        <v>1420</v>
      </c>
      <c r="L412" t="s">
        <v>65</v>
      </c>
      <c r="M412" t="s">
        <v>120</v>
      </c>
      <c r="N412" t="s">
        <v>121</v>
      </c>
      <c r="O412" t="s">
        <v>168</v>
      </c>
      <c r="P412" t="s">
        <v>122</v>
      </c>
      <c r="Q412" t="s">
        <v>70</v>
      </c>
      <c r="R412" t="s">
        <v>1421</v>
      </c>
      <c r="S412" t="s">
        <v>71</v>
      </c>
      <c r="T412" t="s">
        <v>1422</v>
      </c>
      <c r="U412">
        <v>0</v>
      </c>
      <c r="V412">
        <v>1</v>
      </c>
      <c r="W412">
        <v>0</v>
      </c>
      <c r="X412">
        <v>0</v>
      </c>
      <c r="Y412">
        <v>0</v>
      </c>
      <c r="Z412">
        <v>0</v>
      </c>
      <c r="AA412">
        <v>0</v>
      </c>
      <c r="AB412">
        <v>1</v>
      </c>
      <c r="AC412">
        <v>0</v>
      </c>
      <c r="AD412">
        <v>1</v>
      </c>
      <c r="AE412">
        <v>0</v>
      </c>
      <c r="AF412">
        <v>1</v>
      </c>
      <c r="AG412">
        <v>0</v>
      </c>
      <c r="AH412">
        <v>0</v>
      </c>
      <c r="AI412">
        <v>0</v>
      </c>
      <c r="AJ412">
        <v>0</v>
      </c>
      <c r="AK412">
        <v>0</v>
      </c>
      <c r="AL412">
        <v>0</v>
      </c>
      <c r="AM412">
        <v>0</v>
      </c>
      <c r="AN412">
        <v>0</v>
      </c>
      <c r="AO412">
        <v>0</v>
      </c>
      <c r="AP412">
        <v>0</v>
      </c>
      <c r="AQ412">
        <v>0</v>
      </c>
      <c r="AR412">
        <v>0</v>
      </c>
      <c r="AS412">
        <v>0</v>
      </c>
      <c r="AT412">
        <v>43586</v>
      </c>
      <c r="AU412">
        <v>43616</v>
      </c>
      <c r="AV412">
        <v>0</v>
      </c>
      <c r="AW412">
        <v>1</v>
      </c>
      <c r="AX412">
        <v>0</v>
      </c>
      <c r="AY412">
        <v>2019</v>
      </c>
      <c r="AZ412">
        <v>5</v>
      </c>
      <c r="BA412">
        <v>29</v>
      </c>
      <c r="BB412">
        <v>4</v>
      </c>
      <c r="BF412">
        <v>2019</v>
      </c>
      <c r="BG412" t="s">
        <v>104</v>
      </c>
      <c r="BH412" t="s">
        <v>59</v>
      </c>
      <c r="BI412" t="s">
        <v>9784</v>
      </c>
      <c r="BJ412" t="s">
        <v>9793</v>
      </c>
    </row>
    <row r="413" spans="1:62" x14ac:dyDescent="0.35">
      <c r="A413">
        <v>38917657</v>
      </c>
      <c r="B413" t="s">
        <v>98</v>
      </c>
      <c r="C413" t="s">
        <v>75</v>
      </c>
      <c r="D413" t="s">
        <v>85</v>
      </c>
      <c r="E413" t="s">
        <v>360</v>
      </c>
      <c r="F413">
        <v>14025083</v>
      </c>
      <c r="G413" t="s">
        <v>361</v>
      </c>
      <c r="H413">
        <v>2.7</v>
      </c>
      <c r="I413" s="1">
        <v>43586</v>
      </c>
      <c r="J413">
        <v>43616.999988425923</v>
      </c>
      <c r="K413" t="s">
        <v>646</v>
      </c>
      <c r="L413" t="s">
        <v>65</v>
      </c>
      <c r="M413" t="s">
        <v>519</v>
      </c>
      <c r="N413" t="s">
        <v>520</v>
      </c>
      <c r="Q413" t="s">
        <v>70</v>
      </c>
      <c r="S413" t="s">
        <v>71</v>
      </c>
      <c r="T413" t="s">
        <v>1423</v>
      </c>
      <c r="U413">
        <v>1</v>
      </c>
      <c r="V413">
        <v>1</v>
      </c>
      <c r="W413">
        <v>0</v>
      </c>
      <c r="X413">
        <v>1</v>
      </c>
      <c r="Y413">
        <v>0</v>
      </c>
      <c r="Z413">
        <v>0</v>
      </c>
      <c r="AA413">
        <v>0</v>
      </c>
      <c r="AB413">
        <v>0</v>
      </c>
      <c r="AC413">
        <v>1</v>
      </c>
      <c r="AD413">
        <v>1</v>
      </c>
      <c r="AE413">
        <v>1</v>
      </c>
      <c r="AF413">
        <v>1</v>
      </c>
      <c r="AG413">
        <v>1</v>
      </c>
      <c r="AH413">
        <v>1</v>
      </c>
      <c r="AI413">
        <v>0</v>
      </c>
      <c r="AJ413">
        <v>0</v>
      </c>
      <c r="AK413">
        <v>0</v>
      </c>
      <c r="AL413">
        <v>0</v>
      </c>
      <c r="AM413">
        <v>0</v>
      </c>
      <c r="AN413">
        <v>0</v>
      </c>
      <c r="AO413">
        <v>0</v>
      </c>
      <c r="AP413">
        <v>0</v>
      </c>
      <c r="AQ413">
        <v>0</v>
      </c>
      <c r="AR413">
        <v>0</v>
      </c>
      <c r="AS413">
        <v>0</v>
      </c>
      <c r="AT413">
        <v>43586</v>
      </c>
      <c r="AU413">
        <v>43586</v>
      </c>
      <c r="AV413">
        <v>0</v>
      </c>
      <c r="AW413">
        <v>1</v>
      </c>
      <c r="AX413">
        <v>0</v>
      </c>
      <c r="AY413">
        <v>2019</v>
      </c>
      <c r="AZ413">
        <v>5</v>
      </c>
      <c r="BA413">
        <v>30</v>
      </c>
      <c r="BB413">
        <v>9</v>
      </c>
      <c r="BF413">
        <v>2019</v>
      </c>
      <c r="BG413" t="s">
        <v>104</v>
      </c>
      <c r="BH413" t="s">
        <v>9822</v>
      </c>
      <c r="BI413" t="s">
        <v>9784</v>
      </c>
      <c r="BJ413" t="s">
        <v>9793</v>
      </c>
    </row>
    <row r="414" spans="1:62" x14ac:dyDescent="0.35">
      <c r="A414">
        <v>38919426</v>
      </c>
      <c r="B414" t="s">
        <v>1147</v>
      </c>
      <c r="C414" t="s">
        <v>75</v>
      </c>
      <c r="D414" t="s">
        <v>165</v>
      </c>
      <c r="E414" t="s">
        <v>360</v>
      </c>
      <c r="F414">
        <v>14025083</v>
      </c>
      <c r="G414" t="s">
        <v>361</v>
      </c>
      <c r="I414" s="1">
        <v>43586</v>
      </c>
      <c r="J414">
        <v>43616.999988425923</v>
      </c>
      <c r="K414" t="s">
        <v>1424</v>
      </c>
      <c r="L414" t="s">
        <v>65</v>
      </c>
      <c r="M414" t="s">
        <v>66</v>
      </c>
      <c r="N414" t="s">
        <v>67</v>
      </c>
      <c r="Q414" t="s">
        <v>70</v>
      </c>
      <c r="S414" t="s">
        <v>71</v>
      </c>
      <c r="T414" t="s">
        <v>1425</v>
      </c>
      <c r="U414">
        <v>1</v>
      </c>
      <c r="V414">
        <v>1</v>
      </c>
      <c r="W414">
        <v>0</v>
      </c>
      <c r="X414">
        <v>1</v>
      </c>
      <c r="Y414">
        <v>0</v>
      </c>
      <c r="Z414">
        <v>0</v>
      </c>
      <c r="AA414">
        <v>0</v>
      </c>
      <c r="AB414">
        <v>0</v>
      </c>
      <c r="AC414">
        <v>1</v>
      </c>
      <c r="AD414">
        <v>1</v>
      </c>
      <c r="AE414">
        <v>1</v>
      </c>
      <c r="AF414">
        <v>1</v>
      </c>
      <c r="AG414">
        <v>1</v>
      </c>
      <c r="AH414">
        <v>1</v>
      </c>
      <c r="AI414">
        <v>0</v>
      </c>
      <c r="AJ414">
        <v>0</v>
      </c>
      <c r="AK414">
        <v>0</v>
      </c>
      <c r="AL414">
        <v>0</v>
      </c>
      <c r="AM414">
        <v>0</v>
      </c>
      <c r="AN414">
        <v>0</v>
      </c>
      <c r="AO414">
        <v>0</v>
      </c>
      <c r="AP414">
        <v>0</v>
      </c>
      <c r="AQ414">
        <v>0</v>
      </c>
      <c r="AR414">
        <v>0</v>
      </c>
      <c r="AS414">
        <v>0</v>
      </c>
      <c r="AT414">
        <v>43586</v>
      </c>
      <c r="AU414">
        <v>43616</v>
      </c>
      <c r="AV414">
        <v>0</v>
      </c>
      <c r="AW414">
        <v>1</v>
      </c>
      <c r="AX414">
        <v>0</v>
      </c>
      <c r="AY414">
        <v>2019</v>
      </c>
      <c r="AZ414">
        <v>5</v>
      </c>
      <c r="BA414">
        <v>30</v>
      </c>
      <c r="BB414">
        <v>9</v>
      </c>
      <c r="BF414">
        <v>2019</v>
      </c>
      <c r="BG414" t="s">
        <v>104</v>
      </c>
      <c r="BH414" t="s">
        <v>9822</v>
      </c>
      <c r="BI414" t="s">
        <v>9784</v>
      </c>
      <c r="BJ414" t="s">
        <v>9793</v>
      </c>
    </row>
    <row r="415" spans="1:62" x14ac:dyDescent="0.35">
      <c r="A415">
        <v>38919636</v>
      </c>
      <c r="B415" t="s">
        <v>1138</v>
      </c>
      <c r="C415" t="s">
        <v>75</v>
      </c>
      <c r="D415" t="s">
        <v>165</v>
      </c>
      <c r="E415" t="s">
        <v>360</v>
      </c>
      <c r="F415">
        <v>14025083</v>
      </c>
      <c r="G415" t="s">
        <v>361</v>
      </c>
      <c r="I415" s="1">
        <v>43586</v>
      </c>
      <c r="J415">
        <v>43616.999988425923</v>
      </c>
      <c r="K415" t="s">
        <v>1139</v>
      </c>
      <c r="L415" t="s">
        <v>65</v>
      </c>
      <c r="M415" t="s">
        <v>519</v>
      </c>
      <c r="N415" t="s">
        <v>520</v>
      </c>
      <c r="Q415" t="s">
        <v>70</v>
      </c>
      <c r="S415" t="s">
        <v>71</v>
      </c>
      <c r="T415" t="s">
        <v>1426</v>
      </c>
      <c r="U415">
        <v>1</v>
      </c>
      <c r="V415">
        <v>1</v>
      </c>
      <c r="W415">
        <v>0</v>
      </c>
      <c r="X415">
        <v>1</v>
      </c>
      <c r="Y415">
        <v>0</v>
      </c>
      <c r="Z415">
        <v>0</v>
      </c>
      <c r="AA415">
        <v>0</v>
      </c>
      <c r="AB415">
        <v>0</v>
      </c>
      <c r="AC415">
        <v>1</v>
      </c>
      <c r="AD415">
        <v>1</v>
      </c>
      <c r="AE415">
        <v>1</v>
      </c>
      <c r="AF415">
        <v>1</v>
      </c>
      <c r="AG415">
        <v>1</v>
      </c>
      <c r="AH415">
        <v>1</v>
      </c>
      <c r="AI415">
        <v>0</v>
      </c>
      <c r="AJ415">
        <v>0</v>
      </c>
      <c r="AK415">
        <v>0</v>
      </c>
      <c r="AL415">
        <v>0</v>
      </c>
      <c r="AM415">
        <v>0</v>
      </c>
      <c r="AN415">
        <v>0</v>
      </c>
      <c r="AO415">
        <v>0</v>
      </c>
      <c r="AP415">
        <v>0</v>
      </c>
      <c r="AQ415">
        <v>0</v>
      </c>
      <c r="AR415">
        <v>0</v>
      </c>
      <c r="AS415">
        <v>0</v>
      </c>
      <c r="AT415">
        <v>43586</v>
      </c>
      <c r="AU415">
        <v>43608</v>
      </c>
      <c r="AV415">
        <v>0</v>
      </c>
      <c r="AW415">
        <v>1</v>
      </c>
      <c r="AX415">
        <v>0</v>
      </c>
      <c r="AY415">
        <v>2019</v>
      </c>
      <c r="AZ415">
        <v>5</v>
      </c>
      <c r="BA415">
        <v>30</v>
      </c>
      <c r="BB415">
        <v>9</v>
      </c>
      <c r="BF415">
        <v>2019</v>
      </c>
      <c r="BG415" t="s">
        <v>104</v>
      </c>
      <c r="BH415" t="s">
        <v>9822</v>
      </c>
      <c r="BI415" t="s">
        <v>9784</v>
      </c>
      <c r="BJ415" t="s">
        <v>9793</v>
      </c>
    </row>
    <row r="416" spans="1:62" x14ac:dyDescent="0.35">
      <c r="A416">
        <v>38920351</v>
      </c>
      <c r="B416" t="s">
        <v>98</v>
      </c>
      <c r="C416" t="s">
        <v>75</v>
      </c>
      <c r="D416" t="s">
        <v>236</v>
      </c>
      <c r="E416" t="s">
        <v>226</v>
      </c>
      <c r="F416">
        <v>22953107</v>
      </c>
      <c r="I416" s="1">
        <v>43586</v>
      </c>
      <c r="J416">
        <v>43616.999988425923</v>
      </c>
      <c r="K416" t="s">
        <v>1427</v>
      </c>
      <c r="L416" t="s">
        <v>65</v>
      </c>
      <c r="M416" t="s">
        <v>120</v>
      </c>
      <c r="N416" t="s">
        <v>121</v>
      </c>
      <c r="P416" t="s">
        <v>901</v>
      </c>
      <c r="Q416" t="s">
        <v>102</v>
      </c>
      <c r="R416" t="s">
        <v>228</v>
      </c>
      <c r="S416" t="s">
        <v>71</v>
      </c>
      <c r="T416" t="s">
        <v>1428</v>
      </c>
      <c r="U416">
        <v>1</v>
      </c>
      <c r="V416">
        <v>1</v>
      </c>
      <c r="W416">
        <v>0</v>
      </c>
      <c r="X416">
        <v>1</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43586</v>
      </c>
      <c r="AU416">
        <v>43616</v>
      </c>
      <c r="AV416">
        <v>0</v>
      </c>
      <c r="AW416">
        <v>1</v>
      </c>
      <c r="AX416">
        <v>0</v>
      </c>
      <c r="AY416">
        <v>2019</v>
      </c>
      <c r="AZ416">
        <v>5</v>
      </c>
      <c r="BA416">
        <v>30</v>
      </c>
      <c r="BB416">
        <v>3</v>
      </c>
      <c r="BF416">
        <v>2019</v>
      </c>
      <c r="BG416" t="s">
        <v>104</v>
      </c>
      <c r="BH416" t="s">
        <v>59</v>
      </c>
      <c r="BI416" t="s">
        <v>9784</v>
      </c>
      <c r="BJ416" t="s">
        <v>9793</v>
      </c>
    </row>
    <row r="417" spans="1:62" x14ac:dyDescent="0.35">
      <c r="A417">
        <v>38921056</v>
      </c>
      <c r="B417" t="s">
        <v>98</v>
      </c>
      <c r="C417" t="s">
        <v>75</v>
      </c>
      <c r="D417" t="s">
        <v>76</v>
      </c>
      <c r="E417" t="s">
        <v>1244</v>
      </c>
      <c r="F417">
        <v>29047973</v>
      </c>
      <c r="G417" t="s">
        <v>1245</v>
      </c>
      <c r="I417" s="1">
        <v>43586</v>
      </c>
      <c r="J417">
        <v>43616.999988425923</v>
      </c>
      <c r="K417" t="s">
        <v>1246</v>
      </c>
      <c r="L417" t="s">
        <v>65</v>
      </c>
      <c r="M417" t="s">
        <v>120</v>
      </c>
      <c r="N417" t="s">
        <v>121</v>
      </c>
      <c r="O417" t="s">
        <v>168</v>
      </c>
      <c r="P417" t="s">
        <v>1250</v>
      </c>
      <c r="Q417" t="s">
        <v>70</v>
      </c>
      <c r="S417" t="s">
        <v>82</v>
      </c>
      <c r="T417" t="s">
        <v>1429</v>
      </c>
      <c r="U417">
        <v>1</v>
      </c>
      <c r="V417">
        <v>1</v>
      </c>
      <c r="W417">
        <v>0</v>
      </c>
      <c r="X417">
        <v>1</v>
      </c>
      <c r="Y417">
        <v>0</v>
      </c>
      <c r="Z417">
        <v>0</v>
      </c>
      <c r="AA417">
        <v>0</v>
      </c>
      <c r="AB417">
        <v>0</v>
      </c>
      <c r="AC417">
        <v>0</v>
      </c>
      <c r="AD417">
        <v>0</v>
      </c>
      <c r="AE417">
        <v>1</v>
      </c>
      <c r="AF417">
        <v>0</v>
      </c>
      <c r="AG417">
        <v>0</v>
      </c>
      <c r="AH417">
        <v>0</v>
      </c>
      <c r="AI417">
        <v>0</v>
      </c>
      <c r="AJ417">
        <v>0</v>
      </c>
      <c r="AK417">
        <v>0</v>
      </c>
      <c r="AL417">
        <v>0</v>
      </c>
      <c r="AM417">
        <v>0</v>
      </c>
      <c r="AN417">
        <v>0</v>
      </c>
      <c r="AO417">
        <v>0</v>
      </c>
      <c r="AP417">
        <v>0</v>
      </c>
      <c r="AQ417">
        <v>0</v>
      </c>
      <c r="AR417">
        <v>0</v>
      </c>
      <c r="AS417">
        <v>0</v>
      </c>
      <c r="AT417">
        <v>43586</v>
      </c>
      <c r="AU417">
        <v>43616</v>
      </c>
      <c r="AV417">
        <v>0</v>
      </c>
      <c r="AW417">
        <v>1</v>
      </c>
      <c r="AX417">
        <v>0</v>
      </c>
      <c r="AY417">
        <v>2019</v>
      </c>
      <c r="AZ417">
        <v>5</v>
      </c>
      <c r="BA417">
        <v>30</v>
      </c>
      <c r="BB417">
        <v>4</v>
      </c>
      <c r="BF417">
        <v>2019</v>
      </c>
      <c r="BG417" t="s">
        <v>104</v>
      </c>
      <c r="BH417" t="s">
        <v>9822</v>
      </c>
      <c r="BI417" t="s">
        <v>9784</v>
      </c>
      <c r="BJ417" t="s">
        <v>9793</v>
      </c>
    </row>
    <row r="418" spans="1:62" x14ac:dyDescent="0.35">
      <c r="A418">
        <v>38921061</v>
      </c>
      <c r="B418" t="s">
        <v>116</v>
      </c>
      <c r="C418" t="s">
        <v>75</v>
      </c>
      <c r="D418" t="s">
        <v>76</v>
      </c>
      <c r="E418" t="s">
        <v>1244</v>
      </c>
      <c r="F418">
        <v>29047973</v>
      </c>
      <c r="G418" t="s">
        <v>1245</v>
      </c>
      <c r="I418" s="1">
        <v>43586</v>
      </c>
      <c r="J418">
        <v>43616.999988425923</v>
      </c>
      <c r="K418" t="s">
        <v>1248</v>
      </c>
      <c r="L418" t="s">
        <v>65</v>
      </c>
      <c r="M418" t="s">
        <v>120</v>
      </c>
      <c r="N418" t="s">
        <v>121</v>
      </c>
      <c r="O418" t="s">
        <v>168</v>
      </c>
      <c r="P418" t="s">
        <v>1250</v>
      </c>
      <c r="Q418" t="s">
        <v>70</v>
      </c>
      <c r="S418" t="s">
        <v>82</v>
      </c>
      <c r="T418" t="s">
        <v>1430</v>
      </c>
      <c r="U418">
        <v>1</v>
      </c>
      <c r="V418">
        <v>1</v>
      </c>
      <c r="W418">
        <v>0</v>
      </c>
      <c r="X418">
        <v>1</v>
      </c>
      <c r="Y418">
        <v>0</v>
      </c>
      <c r="Z418">
        <v>0</v>
      </c>
      <c r="AA418">
        <v>0</v>
      </c>
      <c r="AB418">
        <v>0</v>
      </c>
      <c r="AC418">
        <v>0</v>
      </c>
      <c r="AD418">
        <v>0</v>
      </c>
      <c r="AE418">
        <v>1</v>
      </c>
      <c r="AF418">
        <v>0</v>
      </c>
      <c r="AG418">
        <v>0</v>
      </c>
      <c r="AH418">
        <v>0</v>
      </c>
      <c r="AI418">
        <v>0</v>
      </c>
      <c r="AJ418">
        <v>0</v>
      </c>
      <c r="AK418">
        <v>0</v>
      </c>
      <c r="AL418">
        <v>0</v>
      </c>
      <c r="AM418">
        <v>0</v>
      </c>
      <c r="AN418">
        <v>0</v>
      </c>
      <c r="AO418">
        <v>0</v>
      </c>
      <c r="AP418">
        <v>0</v>
      </c>
      <c r="AQ418">
        <v>0</v>
      </c>
      <c r="AR418">
        <v>0</v>
      </c>
      <c r="AS418">
        <v>0</v>
      </c>
      <c r="AT418">
        <v>43586</v>
      </c>
      <c r="AU418">
        <v>43595</v>
      </c>
      <c r="AV418">
        <v>0</v>
      </c>
      <c r="AW418">
        <v>1</v>
      </c>
      <c r="AX418">
        <v>0</v>
      </c>
      <c r="AY418">
        <v>2019</v>
      </c>
      <c r="AZ418">
        <v>5</v>
      </c>
      <c r="BA418">
        <v>30</v>
      </c>
      <c r="BB418">
        <v>4</v>
      </c>
      <c r="BF418">
        <v>2019</v>
      </c>
      <c r="BG418" t="s">
        <v>104</v>
      </c>
      <c r="BH418" t="s">
        <v>9822</v>
      </c>
      <c r="BI418" t="s">
        <v>9784</v>
      </c>
      <c r="BJ418" t="s">
        <v>9793</v>
      </c>
    </row>
    <row r="419" spans="1:62" x14ac:dyDescent="0.35">
      <c r="A419">
        <v>38921156</v>
      </c>
      <c r="B419" t="s">
        <v>98</v>
      </c>
      <c r="C419" t="s">
        <v>75</v>
      </c>
      <c r="D419" t="s">
        <v>76</v>
      </c>
      <c r="E419" t="s">
        <v>1244</v>
      </c>
      <c r="F419">
        <v>29047973</v>
      </c>
      <c r="G419" t="s">
        <v>1245</v>
      </c>
      <c r="H419">
        <v>3.7</v>
      </c>
      <c r="I419" s="1">
        <v>43586</v>
      </c>
      <c r="J419">
        <v>43616.999988425923</v>
      </c>
      <c r="K419" t="s">
        <v>1246</v>
      </c>
      <c r="L419" t="s">
        <v>65</v>
      </c>
      <c r="M419" t="s">
        <v>66</v>
      </c>
      <c r="N419" t="s">
        <v>67</v>
      </c>
      <c r="O419" t="s">
        <v>273</v>
      </c>
      <c r="P419" t="s">
        <v>459</v>
      </c>
      <c r="Q419" t="s">
        <v>70</v>
      </c>
      <c r="S419" t="s">
        <v>71</v>
      </c>
      <c r="T419" t="s">
        <v>1431</v>
      </c>
      <c r="U419">
        <v>1</v>
      </c>
      <c r="V419">
        <v>1</v>
      </c>
      <c r="W419">
        <v>0</v>
      </c>
      <c r="X419">
        <v>1</v>
      </c>
      <c r="Y419">
        <v>0</v>
      </c>
      <c r="Z419">
        <v>0</v>
      </c>
      <c r="AA419">
        <v>0</v>
      </c>
      <c r="AB419">
        <v>0</v>
      </c>
      <c r="AC419">
        <v>0</v>
      </c>
      <c r="AD419">
        <v>0</v>
      </c>
      <c r="AE419">
        <v>1</v>
      </c>
      <c r="AF419">
        <v>0</v>
      </c>
      <c r="AG419">
        <v>0</v>
      </c>
      <c r="AH419">
        <v>0</v>
      </c>
      <c r="AI419">
        <v>0</v>
      </c>
      <c r="AJ419">
        <v>0</v>
      </c>
      <c r="AK419">
        <v>0</v>
      </c>
      <c r="AL419">
        <v>0</v>
      </c>
      <c r="AM419">
        <v>0</v>
      </c>
      <c r="AN419">
        <v>0</v>
      </c>
      <c r="AO419">
        <v>0</v>
      </c>
      <c r="AP419">
        <v>0</v>
      </c>
      <c r="AQ419">
        <v>0</v>
      </c>
      <c r="AR419">
        <v>0</v>
      </c>
      <c r="AS419">
        <v>0</v>
      </c>
      <c r="AT419">
        <v>43586</v>
      </c>
      <c r="AU419">
        <v>43595</v>
      </c>
      <c r="AV419">
        <v>0</v>
      </c>
      <c r="AW419">
        <v>1</v>
      </c>
      <c r="AX419">
        <v>0</v>
      </c>
      <c r="AY419">
        <v>2019</v>
      </c>
      <c r="AZ419">
        <v>5</v>
      </c>
      <c r="BA419">
        <v>30</v>
      </c>
      <c r="BB419">
        <v>4</v>
      </c>
      <c r="BF419">
        <v>2019</v>
      </c>
      <c r="BG419" t="s">
        <v>104</v>
      </c>
      <c r="BH419" t="s">
        <v>9822</v>
      </c>
      <c r="BI419" t="s">
        <v>9784</v>
      </c>
      <c r="BJ419" t="s">
        <v>9793</v>
      </c>
    </row>
    <row r="420" spans="1:62" x14ac:dyDescent="0.35">
      <c r="A420">
        <v>38921171</v>
      </c>
      <c r="B420" t="s">
        <v>116</v>
      </c>
      <c r="C420" t="s">
        <v>75</v>
      </c>
      <c r="D420" t="s">
        <v>76</v>
      </c>
      <c r="E420" t="s">
        <v>1244</v>
      </c>
      <c r="F420">
        <v>29047973</v>
      </c>
      <c r="G420" t="s">
        <v>1245</v>
      </c>
      <c r="I420" s="1">
        <v>43586</v>
      </c>
      <c r="J420">
        <v>43616.999988425923</v>
      </c>
      <c r="K420" t="s">
        <v>1248</v>
      </c>
      <c r="L420" t="s">
        <v>65</v>
      </c>
      <c r="M420" t="s">
        <v>66</v>
      </c>
      <c r="N420" t="s">
        <v>67</v>
      </c>
      <c r="O420" t="s">
        <v>273</v>
      </c>
      <c r="P420" t="s">
        <v>459</v>
      </c>
      <c r="Q420" t="s">
        <v>70</v>
      </c>
      <c r="S420" t="s">
        <v>82</v>
      </c>
      <c r="T420" t="s">
        <v>1432</v>
      </c>
      <c r="U420">
        <v>1</v>
      </c>
      <c r="V420">
        <v>1</v>
      </c>
      <c r="W420">
        <v>0</v>
      </c>
      <c r="X420">
        <v>1</v>
      </c>
      <c r="Y420">
        <v>0</v>
      </c>
      <c r="Z420">
        <v>0</v>
      </c>
      <c r="AA420">
        <v>0</v>
      </c>
      <c r="AB420">
        <v>0</v>
      </c>
      <c r="AC420">
        <v>0</v>
      </c>
      <c r="AD420">
        <v>0</v>
      </c>
      <c r="AE420">
        <v>1</v>
      </c>
      <c r="AF420">
        <v>0</v>
      </c>
      <c r="AG420">
        <v>0</v>
      </c>
      <c r="AH420">
        <v>0</v>
      </c>
      <c r="AI420">
        <v>0</v>
      </c>
      <c r="AJ420">
        <v>0</v>
      </c>
      <c r="AK420">
        <v>0</v>
      </c>
      <c r="AL420">
        <v>0</v>
      </c>
      <c r="AM420">
        <v>0</v>
      </c>
      <c r="AN420">
        <v>0</v>
      </c>
      <c r="AO420">
        <v>0</v>
      </c>
      <c r="AP420">
        <v>0</v>
      </c>
      <c r="AQ420">
        <v>0</v>
      </c>
      <c r="AR420">
        <v>0</v>
      </c>
      <c r="AS420">
        <v>0</v>
      </c>
      <c r="AT420">
        <v>43586</v>
      </c>
      <c r="AU420">
        <v>43616</v>
      </c>
      <c r="AV420">
        <v>0</v>
      </c>
      <c r="AW420">
        <v>1</v>
      </c>
      <c r="AX420">
        <v>0</v>
      </c>
      <c r="AY420">
        <v>2019</v>
      </c>
      <c r="AZ420">
        <v>5</v>
      </c>
      <c r="BA420">
        <v>30</v>
      </c>
      <c r="BB420">
        <v>4</v>
      </c>
      <c r="BF420">
        <v>2019</v>
      </c>
      <c r="BG420" t="s">
        <v>104</v>
      </c>
      <c r="BH420" t="s">
        <v>9822</v>
      </c>
      <c r="BI420" t="s">
        <v>9784</v>
      </c>
      <c r="BJ420" t="s">
        <v>9793</v>
      </c>
    </row>
    <row r="421" spans="1:62" x14ac:dyDescent="0.35">
      <c r="A421">
        <v>38922397</v>
      </c>
      <c r="B421" t="s">
        <v>1433</v>
      </c>
      <c r="C421" t="s">
        <v>75</v>
      </c>
      <c r="D421" t="s">
        <v>76</v>
      </c>
      <c r="E421" t="s">
        <v>77</v>
      </c>
      <c r="F421">
        <v>26537413</v>
      </c>
      <c r="I421" s="1">
        <v>43586</v>
      </c>
      <c r="J421">
        <v>43616.999988425923</v>
      </c>
      <c r="K421" t="s">
        <v>1434</v>
      </c>
      <c r="L421" t="s">
        <v>65</v>
      </c>
      <c r="M421" t="s">
        <v>120</v>
      </c>
      <c r="N421" t="s">
        <v>121</v>
      </c>
      <c r="Q421" t="s">
        <v>102</v>
      </c>
      <c r="S421" t="s">
        <v>71</v>
      </c>
      <c r="T421" t="s">
        <v>1435</v>
      </c>
      <c r="U421">
        <v>1</v>
      </c>
      <c r="V421">
        <v>1</v>
      </c>
      <c r="W421">
        <v>0</v>
      </c>
      <c r="X421">
        <v>1</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43586</v>
      </c>
      <c r="AU421">
        <v>43616</v>
      </c>
      <c r="AV421">
        <v>1</v>
      </c>
      <c r="AW421">
        <v>1</v>
      </c>
      <c r="AX421">
        <v>0</v>
      </c>
      <c r="AY421">
        <v>2019</v>
      </c>
      <c r="AZ421">
        <v>5</v>
      </c>
      <c r="BA421">
        <v>30</v>
      </c>
      <c r="BB421">
        <v>3</v>
      </c>
      <c r="BF421">
        <v>2019</v>
      </c>
      <c r="BG421" t="s">
        <v>73</v>
      </c>
      <c r="BH421" t="s">
        <v>9822</v>
      </c>
      <c r="BI421" t="s">
        <v>9784</v>
      </c>
      <c r="BJ421" t="s">
        <v>9793</v>
      </c>
    </row>
    <row r="422" spans="1:62" x14ac:dyDescent="0.35">
      <c r="A422">
        <v>38924510</v>
      </c>
      <c r="B422" t="s">
        <v>98</v>
      </c>
      <c r="C422" t="s">
        <v>75</v>
      </c>
      <c r="D422" t="s">
        <v>85</v>
      </c>
      <c r="E422" t="s">
        <v>370</v>
      </c>
      <c r="F422">
        <v>22081129</v>
      </c>
      <c r="I422" s="1">
        <v>43587</v>
      </c>
      <c r="J422">
        <v>43617.999988425923</v>
      </c>
      <c r="K422" t="s">
        <v>1436</v>
      </c>
      <c r="L422" t="s">
        <v>65</v>
      </c>
      <c r="M422" t="s">
        <v>120</v>
      </c>
      <c r="N422" t="s">
        <v>121</v>
      </c>
      <c r="O422" t="s">
        <v>168</v>
      </c>
      <c r="P422" t="s">
        <v>122</v>
      </c>
      <c r="Q422" t="s">
        <v>102</v>
      </c>
      <c r="R422" t="s">
        <v>942</v>
      </c>
      <c r="S422" t="s">
        <v>82</v>
      </c>
      <c r="T422" t="s">
        <v>1437</v>
      </c>
      <c r="U422">
        <v>0</v>
      </c>
      <c r="V422">
        <v>1</v>
      </c>
      <c r="W422">
        <v>0</v>
      </c>
      <c r="X422">
        <v>0</v>
      </c>
      <c r="Y422">
        <v>0</v>
      </c>
      <c r="Z422">
        <v>0</v>
      </c>
      <c r="AA422">
        <v>0</v>
      </c>
      <c r="AB422">
        <v>0</v>
      </c>
      <c r="AC422">
        <v>0</v>
      </c>
      <c r="AD422">
        <v>1</v>
      </c>
      <c r="AE422">
        <v>0</v>
      </c>
      <c r="AF422">
        <v>0</v>
      </c>
      <c r="AG422">
        <v>0</v>
      </c>
      <c r="AH422">
        <v>0</v>
      </c>
      <c r="AI422">
        <v>0</v>
      </c>
      <c r="AJ422">
        <v>0</v>
      </c>
      <c r="AK422">
        <v>0</v>
      </c>
      <c r="AL422">
        <v>0</v>
      </c>
      <c r="AM422">
        <v>0</v>
      </c>
      <c r="AN422">
        <v>0</v>
      </c>
      <c r="AO422">
        <v>0</v>
      </c>
      <c r="AP422">
        <v>0</v>
      </c>
      <c r="AQ422">
        <v>0</v>
      </c>
      <c r="AR422">
        <v>0</v>
      </c>
      <c r="AS422">
        <v>0</v>
      </c>
      <c r="AT422">
        <v>43587</v>
      </c>
      <c r="AU422">
        <v>43617</v>
      </c>
      <c r="AV422">
        <v>1</v>
      </c>
      <c r="AW422">
        <v>1</v>
      </c>
      <c r="AX422">
        <v>0</v>
      </c>
      <c r="AY422">
        <v>2019</v>
      </c>
      <c r="AZ422">
        <v>5</v>
      </c>
      <c r="BA422">
        <v>30</v>
      </c>
      <c r="BB422">
        <v>2</v>
      </c>
      <c r="BF422">
        <v>2019</v>
      </c>
      <c r="BG422" t="s">
        <v>73</v>
      </c>
      <c r="BH422" t="s">
        <v>59</v>
      </c>
      <c r="BI422" t="s">
        <v>9784</v>
      </c>
      <c r="BJ422" t="s">
        <v>9796</v>
      </c>
    </row>
    <row r="423" spans="1:62" x14ac:dyDescent="0.35">
      <c r="A423">
        <v>38924593</v>
      </c>
      <c r="B423" t="s">
        <v>98</v>
      </c>
      <c r="C423" t="s">
        <v>75</v>
      </c>
      <c r="D423" t="s">
        <v>85</v>
      </c>
      <c r="E423" t="s">
        <v>370</v>
      </c>
      <c r="F423">
        <v>22081129</v>
      </c>
      <c r="I423" s="1">
        <v>43587</v>
      </c>
      <c r="J423">
        <v>43617.999988425923</v>
      </c>
      <c r="K423" t="s">
        <v>1438</v>
      </c>
      <c r="L423" t="s">
        <v>65</v>
      </c>
      <c r="M423" t="s">
        <v>66</v>
      </c>
      <c r="N423" t="s">
        <v>67</v>
      </c>
      <c r="O423" t="s">
        <v>68</v>
      </c>
      <c r="P423" t="s">
        <v>69</v>
      </c>
      <c r="Q423" t="s">
        <v>102</v>
      </c>
      <c r="R423" t="s">
        <v>942</v>
      </c>
      <c r="S423" t="s">
        <v>82</v>
      </c>
      <c r="T423" t="s">
        <v>1439</v>
      </c>
      <c r="U423">
        <v>1</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43587</v>
      </c>
      <c r="AU423">
        <v>43617</v>
      </c>
      <c r="AV423">
        <v>1</v>
      </c>
      <c r="AW423">
        <v>1</v>
      </c>
      <c r="AX423">
        <v>0</v>
      </c>
      <c r="AY423">
        <v>2019</v>
      </c>
      <c r="AZ423">
        <v>5</v>
      </c>
      <c r="BA423">
        <v>30</v>
      </c>
      <c r="BB423">
        <v>1</v>
      </c>
      <c r="BF423">
        <v>2019</v>
      </c>
      <c r="BG423" t="s">
        <v>73</v>
      </c>
      <c r="BH423" t="s">
        <v>59</v>
      </c>
      <c r="BI423" t="s">
        <v>9784</v>
      </c>
      <c r="BJ423" t="s">
        <v>9796</v>
      </c>
    </row>
    <row r="424" spans="1:62" x14ac:dyDescent="0.35">
      <c r="A424">
        <v>38930195</v>
      </c>
      <c r="B424" t="s">
        <v>1216</v>
      </c>
      <c r="C424" t="s">
        <v>61</v>
      </c>
      <c r="D424" t="s">
        <v>125</v>
      </c>
      <c r="E424" t="s">
        <v>1440</v>
      </c>
      <c r="F424">
        <v>22590302</v>
      </c>
      <c r="I424" s="1">
        <v>43587</v>
      </c>
      <c r="J424">
        <v>43617.999988425923</v>
      </c>
      <c r="K424" t="s">
        <v>1441</v>
      </c>
      <c r="L424" t="s">
        <v>65</v>
      </c>
      <c r="M424" t="s">
        <v>120</v>
      </c>
      <c r="N424" t="s">
        <v>121</v>
      </c>
      <c r="O424" t="s">
        <v>168</v>
      </c>
      <c r="P424" t="s">
        <v>122</v>
      </c>
      <c r="Q424" t="s">
        <v>70</v>
      </c>
      <c r="S424" t="s">
        <v>82</v>
      </c>
      <c r="T424" t="s">
        <v>1442</v>
      </c>
      <c r="U424">
        <v>1</v>
      </c>
      <c r="V424">
        <v>1</v>
      </c>
      <c r="W424">
        <v>0</v>
      </c>
      <c r="X424">
        <v>1</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43587</v>
      </c>
      <c r="AU424">
        <v>43615</v>
      </c>
      <c r="AV424">
        <v>1</v>
      </c>
      <c r="AW424">
        <v>1</v>
      </c>
      <c r="AX424">
        <v>0</v>
      </c>
      <c r="AY424">
        <v>2019</v>
      </c>
      <c r="AZ424">
        <v>5</v>
      </c>
      <c r="BA424">
        <v>30</v>
      </c>
      <c r="BB424">
        <v>3</v>
      </c>
      <c r="BF424">
        <v>2019</v>
      </c>
      <c r="BG424" t="s">
        <v>73</v>
      </c>
      <c r="BH424" t="s">
        <v>9822</v>
      </c>
      <c r="BI424" t="s">
        <v>9784</v>
      </c>
      <c r="BJ424" t="s">
        <v>9796</v>
      </c>
    </row>
    <row r="425" spans="1:62" x14ac:dyDescent="0.35">
      <c r="A425">
        <v>38931338</v>
      </c>
      <c r="B425" t="s">
        <v>98</v>
      </c>
      <c r="C425" t="s">
        <v>75</v>
      </c>
      <c r="D425" t="s">
        <v>236</v>
      </c>
      <c r="E425" t="s">
        <v>1443</v>
      </c>
      <c r="F425">
        <v>24245624</v>
      </c>
      <c r="G425" t="s">
        <v>1443</v>
      </c>
      <c r="I425" s="1">
        <v>43587</v>
      </c>
      <c r="J425">
        <v>43617.676574074067</v>
      </c>
      <c r="K425" t="s">
        <v>1444</v>
      </c>
      <c r="L425" t="s">
        <v>65</v>
      </c>
      <c r="M425" t="s">
        <v>66</v>
      </c>
      <c r="N425" t="s">
        <v>67</v>
      </c>
      <c r="O425" t="s">
        <v>438</v>
      </c>
      <c r="P425" t="s">
        <v>1445</v>
      </c>
      <c r="Q425" t="s">
        <v>70</v>
      </c>
      <c r="S425" t="s">
        <v>71</v>
      </c>
      <c r="T425" t="s">
        <v>1446</v>
      </c>
      <c r="U425">
        <v>1</v>
      </c>
      <c r="V425">
        <v>1</v>
      </c>
      <c r="W425">
        <v>0</v>
      </c>
      <c r="X425">
        <v>1</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43587</v>
      </c>
      <c r="AU425">
        <v>43617</v>
      </c>
      <c r="AV425">
        <v>0</v>
      </c>
      <c r="AW425">
        <v>1</v>
      </c>
      <c r="AX425">
        <v>0</v>
      </c>
      <c r="AY425">
        <v>2019</v>
      </c>
      <c r="AZ425">
        <v>5</v>
      </c>
      <c r="BA425">
        <v>30</v>
      </c>
      <c r="BB425">
        <v>3</v>
      </c>
      <c r="BF425">
        <v>2019</v>
      </c>
      <c r="BG425" t="s">
        <v>104</v>
      </c>
      <c r="BH425" t="s">
        <v>9822</v>
      </c>
      <c r="BI425" t="s">
        <v>9784</v>
      </c>
      <c r="BJ425" t="s">
        <v>9796</v>
      </c>
    </row>
    <row r="426" spans="1:62" x14ac:dyDescent="0.35">
      <c r="A426">
        <v>38931350</v>
      </c>
      <c r="B426" t="s">
        <v>98</v>
      </c>
      <c r="C426" t="s">
        <v>75</v>
      </c>
      <c r="D426" t="s">
        <v>236</v>
      </c>
      <c r="E426" t="s">
        <v>1443</v>
      </c>
      <c r="F426">
        <v>24245624</v>
      </c>
      <c r="G426" t="s">
        <v>1443</v>
      </c>
      <c r="I426" s="1">
        <v>43587</v>
      </c>
      <c r="J426">
        <v>43617.677060185182</v>
      </c>
      <c r="K426" t="s">
        <v>1444</v>
      </c>
      <c r="L426" t="s">
        <v>65</v>
      </c>
      <c r="M426" t="s">
        <v>66</v>
      </c>
      <c r="N426" t="s">
        <v>67</v>
      </c>
      <c r="O426" t="s">
        <v>1415</v>
      </c>
      <c r="P426" t="s">
        <v>1445</v>
      </c>
      <c r="Q426" t="s">
        <v>70</v>
      </c>
      <c r="S426" t="s">
        <v>71</v>
      </c>
      <c r="T426" t="s">
        <v>1447</v>
      </c>
      <c r="U426">
        <v>1</v>
      </c>
      <c r="V426">
        <v>1</v>
      </c>
      <c r="W426">
        <v>0</v>
      </c>
      <c r="X426">
        <v>1</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43587</v>
      </c>
      <c r="AU426">
        <v>43617</v>
      </c>
      <c r="AV426">
        <v>0</v>
      </c>
      <c r="AW426">
        <v>1</v>
      </c>
      <c r="AX426">
        <v>0</v>
      </c>
      <c r="AY426">
        <v>2019</v>
      </c>
      <c r="AZ426">
        <v>5</v>
      </c>
      <c r="BA426">
        <v>30</v>
      </c>
      <c r="BB426">
        <v>3</v>
      </c>
      <c r="BF426">
        <v>2019</v>
      </c>
      <c r="BG426" t="s">
        <v>104</v>
      </c>
      <c r="BH426" t="s">
        <v>9822</v>
      </c>
      <c r="BI426" t="s">
        <v>9784</v>
      </c>
      <c r="BJ426" t="s">
        <v>9796</v>
      </c>
    </row>
    <row r="427" spans="1:62" x14ac:dyDescent="0.35">
      <c r="A427">
        <v>38933178</v>
      </c>
      <c r="B427" t="s">
        <v>953</v>
      </c>
      <c r="C427" t="s">
        <v>75</v>
      </c>
      <c r="D427" t="s">
        <v>85</v>
      </c>
      <c r="E427" t="s">
        <v>954</v>
      </c>
      <c r="F427">
        <v>23706321</v>
      </c>
      <c r="I427" s="1">
        <v>43587</v>
      </c>
      <c r="J427">
        <v>43617.999988425923</v>
      </c>
      <c r="K427" t="s">
        <v>1448</v>
      </c>
      <c r="L427" t="s">
        <v>65</v>
      </c>
      <c r="M427" t="s">
        <v>120</v>
      </c>
      <c r="N427" t="s">
        <v>121</v>
      </c>
      <c r="O427" t="s">
        <v>465</v>
      </c>
      <c r="Q427" t="s">
        <v>102</v>
      </c>
      <c r="R427" t="s">
        <v>1449</v>
      </c>
      <c r="S427" t="s">
        <v>82</v>
      </c>
      <c r="T427" t="s">
        <v>1450</v>
      </c>
      <c r="U427">
        <v>1</v>
      </c>
      <c r="V427">
        <v>0</v>
      </c>
      <c r="W427">
        <v>0</v>
      </c>
      <c r="X427">
        <v>1</v>
      </c>
      <c r="Y427">
        <v>0</v>
      </c>
      <c r="Z427">
        <v>0</v>
      </c>
      <c r="AA427">
        <v>0</v>
      </c>
      <c r="AB427">
        <v>0</v>
      </c>
      <c r="AC427">
        <v>0</v>
      </c>
      <c r="AD427">
        <v>0</v>
      </c>
      <c r="AE427">
        <v>0</v>
      </c>
      <c r="AF427">
        <v>0</v>
      </c>
      <c r="AG427">
        <v>0</v>
      </c>
      <c r="AH427">
        <v>1</v>
      </c>
      <c r="AI427">
        <v>0</v>
      </c>
      <c r="AJ427">
        <v>0</v>
      </c>
      <c r="AK427">
        <v>0</v>
      </c>
      <c r="AL427">
        <v>0</v>
      </c>
      <c r="AM427">
        <v>0</v>
      </c>
      <c r="AN427">
        <v>0</v>
      </c>
      <c r="AO427">
        <v>0</v>
      </c>
      <c r="AP427">
        <v>0</v>
      </c>
      <c r="AQ427">
        <v>0</v>
      </c>
      <c r="AR427">
        <v>0</v>
      </c>
      <c r="AS427">
        <v>0</v>
      </c>
      <c r="AT427">
        <v>43587</v>
      </c>
      <c r="AU427">
        <v>43617</v>
      </c>
      <c r="AV427">
        <v>1</v>
      </c>
      <c r="AW427">
        <v>1</v>
      </c>
      <c r="AX427">
        <v>0</v>
      </c>
      <c r="AY427">
        <v>2019</v>
      </c>
      <c r="AZ427">
        <v>5</v>
      </c>
      <c r="BA427">
        <v>30</v>
      </c>
      <c r="BB427">
        <v>3</v>
      </c>
      <c r="BC427">
        <v>600</v>
      </c>
      <c r="BD427">
        <v>700</v>
      </c>
      <c r="BE427" t="s">
        <v>546</v>
      </c>
      <c r="BF427">
        <v>2019</v>
      </c>
      <c r="BG427" t="s">
        <v>73</v>
      </c>
      <c r="BH427" t="s">
        <v>59</v>
      </c>
      <c r="BI427" t="s">
        <v>9784</v>
      </c>
      <c r="BJ427" t="s">
        <v>9796</v>
      </c>
    </row>
    <row r="428" spans="1:62" x14ac:dyDescent="0.35">
      <c r="A428">
        <v>38933283</v>
      </c>
      <c r="B428" t="s">
        <v>1451</v>
      </c>
      <c r="C428" t="s">
        <v>61</v>
      </c>
      <c r="D428" t="s">
        <v>1132</v>
      </c>
      <c r="E428" t="s">
        <v>553</v>
      </c>
      <c r="F428">
        <v>35398774</v>
      </c>
      <c r="I428" s="1">
        <v>43587</v>
      </c>
      <c r="J428">
        <v>43617.999988425923</v>
      </c>
      <c r="K428" t="s">
        <v>1452</v>
      </c>
      <c r="L428" t="s">
        <v>65</v>
      </c>
      <c r="M428" t="s">
        <v>66</v>
      </c>
      <c r="N428" t="s">
        <v>67</v>
      </c>
      <c r="O428" t="s">
        <v>68</v>
      </c>
      <c r="P428" t="s">
        <v>69</v>
      </c>
      <c r="Q428" t="s">
        <v>102</v>
      </c>
      <c r="R428" t="s">
        <v>1453</v>
      </c>
      <c r="S428" t="s">
        <v>71</v>
      </c>
      <c r="T428" t="s">
        <v>1454</v>
      </c>
      <c r="U428">
        <v>1</v>
      </c>
      <c r="V428">
        <v>1</v>
      </c>
      <c r="W428">
        <v>0</v>
      </c>
      <c r="X428">
        <v>1</v>
      </c>
      <c r="Y428">
        <v>0</v>
      </c>
      <c r="Z428">
        <v>0</v>
      </c>
      <c r="AA428">
        <v>0</v>
      </c>
      <c r="AB428">
        <v>0</v>
      </c>
      <c r="AC428">
        <v>0</v>
      </c>
      <c r="AD428">
        <v>1</v>
      </c>
      <c r="AE428">
        <v>0</v>
      </c>
      <c r="AF428">
        <v>0</v>
      </c>
      <c r="AG428">
        <v>1</v>
      </c>
      <c r="AH428">
        <v>0</v>
      </c>
      <c r="AI428">
        <v>0</v>
      </c>
      <c r="AJ428">
        <v>0</v>
      </c>
      <c r="AK428">
        <v>0</v>
      </c>
      <c r="AL428">
        <v>0</v>
      </c>
      <c r="AM428">
        <v>0</v>
      </c>
      <c r="AN428">
        <v>0</v>
      </c>
      <c r="AO428">
        <v>0</v>
      </c>
      <c r="AP428">
        <v>0</v>
      </c>
      <c r="AQ428">
        <v>0</v>
      </c>
      <c r="AR428">
        <v>0</v>
      </c>
      <c r="AS428">
        <v>0</v>
      </c>
      <c r="AT428">
        <v>43587</v>
      </c>
      <c r="AU428">
        <v>43615</v>
      </c>
      <c r="AV428">
        <v>1</v>
      </c>
      <c r="AW428">
        <v>1</v>
      </c>
      <c r="AX428">
        <v>0</v>
      </c>
      <c r="AY428">
        <v>2019</v>
      </c>
      <c r="AZ428">
        <v>5</v>
      </c>
      <c r="BA428">
        <v>30</v>
      </c>
      <c r="BB428">
        <v>5</v>
      </c>
      <c r="BC428">
        <v>600</v>
      </c>
      <c r="BD428">
        <v>600</v>
      </c>
      <c r="BE428" t="s">
        <v>546</v>
      </c>
      <c r="BF428">
        <v>2019</v>
      </c>
      <c r="BG428" t="s">
        <v>73</v>
      </c>
      <c r="BH428" t="s">
        <v>59</v>
      </c>
      <c r="BI428" t="s">
        <v>9784</v>
      </c>
      <c r="BJ428" t="s">
        <v>9796</v>
      </c>
    </row>
    <row r="429" spans="1:62" x14ac:dyDescent="0.35">
      <c r="A429">
        <v>38935316</v>
      </c>
      <c r="B429" t="s">
        <v>116</v>
      </c>
      <c r="C429" t="s">
        <v>75</v>
      </c>
      <c r="D429" t="s">
        <v>85</v>
      </c>
      <c r="E429" t="s">
        <v>86</v>
      </c>
      <c r="F429">
        <v>39407892</v>
      </c>
      <c r="I429" s="1">
        <v>43588</v>
      </c>
      <c r="J429">
        <v>43618.999988425923</v>
      </c>
      <c r="K429" t="s">
        <v>1455</v>
      </c>
      <c r="L429" t="s">
        <v>65</v>
      </c>
      <c r="M429" t="s">
        <v>66</v>
      </c>
      <c r="N429" t="s">
        <v>67</v>
      </c>
      <c r="O429" t="s">
        <v>68</v>
      </c>
      <c r="P429" t="s">
        <v>69</v>
      </c>
      <c r="Q429" t="s">
        <v>102</v>
      </c>
      <c r="S429" t="s">
        <v>71</v>
      </c>
      <c r="T429" t="s">
        <v>1456</v>
      </c>
      <c r="U429">
        <v>1</v>
      </c>
      <c r="V429">
        <v>1</v>
      </c>
      <c r="W429">
        <v>0</v>
      </c>
      <c r="X429">
        <v>1</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43588</v>
      </c>
      <c r="AU429">
        <v>43605</v>
      </c>
      <c r="AV429">
        <v>1</v>
      </c>
      <c r="AW429">
        <v>1</v>
      </c>
      <c r="AX429">
        <v>0</v>
      </c>
      <c r="AY429">
        <v>2019</v>
      </c>
      <c r="AZ429">
        <v>5</v>
      </c>
      <c r="BA429">
        <v>30</v>
      </c>
      <c r="BB429">
        <v>3</v>
      </c>
      <c r="BF429">
        <v>2019</v>
      </c>
      <c r="BG429" t="s">
        <v>73</v>
      </c>
      <c r="BH429" t="s">
        <v>9822</v>
      </c>
      <c r="BI429" t="s">
        <v>9784</v>
      </c>
      <c r="BJ429" t="s">
        <v>9797</v>
      </c>
    </row>
    <row r="430" spans="1:62" x14ac:dyDescent="0.35">
      <c r="A430">
        <v>38938066</v>
      </c>
      <c r="B430" t="s">
        <v>98</v>
      </c>
      <c r="C430" t="s">
        <v>1457</v>
      </c>
      <c r="D430" t="s">
        <v>76</v>
      </c>
      <c r="E430" t="s">
        <v>1458</v>
      </c>
      <c r="F430">
        <v>26878441</v>
      </c>
      <c r="G430" t="s">
        <v>1458</v>
      </c>
      <c r="I430" s="1">
        <v>43588</v>
      </c>
      <c r="J430">
        <v>43618.999988425923</v>
      </c>
      <c r="K430" t="s">
        <v>1459</v>
      </c>
      <c r="L430" t="s">
        <v>65</v>
      </c>
      <c r="M430" t="s">
        <v>66</v>
      </c>
      <c r="N430" t="s">
        <v>67</v>
      </c>
      <c r="O430" t="s">
        <v>68</v>
      </c>
      <c r="P430" t="s">
        <v>69</v>
      </c>
      <c r="Q430" t="s">
        <v>70</v>
      </c>
      <c r="S430" t="s">
        <v>82</v>
      </c>
      <c r="T430" t="s">
        <v>1460</v>
      </c>
      <c r="U430">
        <v>0</v>
      </c>
      <c r="V430">
        <v>1</v>
      </c>
      <c r="W430">
        <v>0</v>
      </c>
      <c r="X430">
        <v>1</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43588</v>
      </c>
      <c r="AU430">
        <v>43613</v>
      </c>
      <c r="AV430">
        <v>0</v>
      </c>
      <c r="AW430">
        <v>1</v>
      </c>
      <c r="AX430">
        <v>0</v>
      </c>
      <c r="AY430">
        <v>2019</v>
      </c>
      <c r="AZ430">
        <v>5</v>
      </c>
      <c r="BA430">
        <v>30</v>
      </c>
      <c r="BB430">
        <v>2</v>
      </c>
      <c r="BF430">
        <v>2019</v>
      </c>
      <c r="BG430" t="s">
        <v>104</v>
      </c>
      <c r="BH430" t="s">
        <v>9822</v>
      </c>
      <c r="BI430" t="s">
        <v>9784</v>
      </c>
      <c r="BJ430" t="s">
        <v>9797</v>
      </c>
    </row>
    <row r="431" spans="1:62" x14ac:dyDescent="0.35">
      <c r="A431">
        <v>38941227</v>
      </c>
      <c r="B431" t="s">
        <v>1461</v>
      </c>
      <c r="C431" t="s">
        <v>75</v>
      </c>
      <c r="D431" t="s">
        <v>236</v>
      </c>
      <c r="E431" t="s">
        <v>1462</v>
      </c>
      <c r="F431">
        <v>39670986</v>
      </c>
      <c r="I431" s="1">
        <v>43588</v>
      </c>
      <c r="J431">
        <v>43618.651932870373</v>
      </c>
      <c r="K431" t="s">
        <v>1463</v>
      </c>
      <c r="L431" t="s">
        <v>65</v>
      </c>
      <c r="M431" t="s">
        <v>66</v>
      </c>
      <c r="N431" t="s">
        <v>67</v>
      </c>
      <c r="O431" t="s">
        <v>68</v>
      </c>
      <c r="P431" t="s">
        <v>69</v>
      </c>
      <c r="Q431" t="s">
        <v>70</v>
      </c>
      <c r="R431" t="s">
        <v>1464</v>
      </c>
      <c r="S431" t="s">
        <v>71</v>
      </c>
      <c r="T431" t="s">
        <v>1465</v>
      </c>
      <c r="U431">
        <v>1</v>
      </c>
      <c r="V431">
        <v>1</v>
      </c>
      <c r="W431">
        <v>0</v>
      </c>
      <c r="X431">
        <v>1</v>
      </c>
      <c r="Y431">
        <v>0</v>
      </c>
      <c r="Z431">
        <v>0</v>
      </c>
      <c r="AA431">
        <v>0</v>
      </c>
      <c r="AB431">
        <v>0</v>
      </c>
      <c r="AC431">
        <v>0</v>
      </c>
      <c r="AD431">
        <v>0</v>
      </c>
      <c r="AE431">
        <v>1</v>
      </c>
      <c r="AF431">
        <v>0</v>
      </c>
      <c r="AG431">
        <v>0</v>
      </c>
      <c r="AH431">
        <v>0</v>
      </c>
      <c r="AI431">
        <v>0</v>
      </c>
      <c r="AJ431">
        <v>0</v>
      </c>
      <c r="AK431">
        <v>0</v>
      </c>
      <c r="AL431">
        <v>0</v>
      </c>
      <c r="AM431">
        <v>0</v>
      </c>
      <c r="AN431">
        <v>0</v>
      </c>
      <c r="AO431">
        <v>0</v>
      </c>
      <c r="AP431">
        <v>0</v>
      </c>
      <c r="AQ431">
        <v>0</v>
      </c>
      <c r="AR431">
        <v>0</v>
      </c>
      <c r="AS431">
        <v>0</v>
      </c>
      <c r="AT431">
        <v>43588</v>
      </c>
      <c r="AU431">
        <v>43618</v>
      </c>
      <c r="AV431">
        <v>0</v>
      </c>
      <c r="AW431">
        <v>1</v>
      </c>
      <c r="AX431">
        <v>0</v>
      </c>
      <c r="AY431">
        <v>2019</v>
      </c>
      <c r="AZ431">
        <v>5</v>
      </c>
      <c r="BA431">
        <v>30</v>
      </c>
      <c r="BB431">
        <v>4</v>
      </c>
      <c r="BC431">
        <v>90000</v>
      </c>
      <c r="BD431">
        <v>130000</v>
      </c>
      <c r="BE431" t="s">
        <v>90</v>
      </c>
      <c r="BF431">
        <v>2019</v>
      </c>
      <c r="BG431" t="s">
        <v>104</v>
      </c>
      <c r="BH431" t="s">
        <v>59</v>
      </c>
      <c r="BI431" t="s">
        <v>9784</v>
      </c>
      <c r="BJ431" t="s">
        <v>9797</v>
      </c>
    </row>
    <row r="432" spans="1:62" x14ac:dyDescent="0.35">
      <c r="A432">
        <v>38941355</v>
      </c>
      <c r="B432" t="s">
        <v>1466</v>
      </c>
      <c r="C432" t="s">
        <v>75</v>
      </c>
      <c r="D432" t="s">
        <v>76</v>
      </c>
      <c r="E432" t="s">
        <v>1195</v>
      </c>
      <c r="F432">
        <v>17617338</v>
      </c>
      <c r="G432" t="s">
        <v>1195</v>
      </c>
      <c r="H432">
        <v>4.0999999999999996</v>
      </c>
      <c r="I432" s="1">
        <v>43588</v>
      </c>
      <c r="J432">
        <v>43618.999988425923</v>
      </c>
      <c r="K432" t="s">
        <v>1467</v>
      </c>
      <c r="L432" t="s">
        <v>65</v>
      </c>
      <c r="M432" t="s">
        <v>79</v>
      </c>
      <c r="N432" t="s">
        <v>80</v>
      </c>
      <c r="P432" t="s">
        <v>1197</v>
      </c>
      <c r="Q432" t="s">
        <v>70</v>
      </c>
      <c r="S432" t="s">
        <v>71</v>
      </c>
      <c r="T432" t="s">
        <v>1468</v>
      </c>
      <c r="U432">
        <v>0</v>
      </c>
      <c r="V432">
        <v>0</v>
      </c>
      <c r="W432">
        <v>0</v>
      </c>
      <c r="X432">
        <v>0</v>
      </c>
      <c r="Y432">
        <v>0</v>
      </c>
      <c r="Z432">
        <v>0</v>
      </c>
      <c r="AA432">
        <v>0</v>
      </c>
      <c r="AB432">
        <v>0</v>
      </c>
      <c r="AC432">
        <v>1</v>
      </c>
      <c r="AD432">
        <v>0</v>
      </c>
      <c r="AE432">
        <v>0</v>
      </c>
      <c r="AF432">
        <v>0</v>
      </c>
      <c r="AG432">
        <v>0</v>
      </c>
      <c r="AH432">
        <v>0</v>
      </c>
      <c r="AI432">
        <v>0</v>
      </c>
      <c r="AJ432">
        <v>0</v>
      </c>
      <c r="AK432">
        <v>0</v>
      </c>
      <c r="AL432">
        <v>0</v>
      </c>
      <c r="AM432">
        <v>0</v>
      </c>
      <c r="AN432">
        <v>0</v>
      </c>
      <c r="AO432">
        <v>0</v>
      </c>
      <c r="AP432">
        <v>0</v>
      </c>
      <c r="AQ432">
        <v>0</v>
      </c>
      <c r="AR432">
        <v>0</v>
      </c>
      <c r="AS432">
        <v>0</v>
      </c>
      <c r="AT432">
        <v>43588</v>
      </c>
      <c r="AU432">
        <v>43590</v>
      </c>
      <c r="AV432">
        <v>0</v>
      </c>
      <c r="AW432">
        <v>1</v>
      </c>
      <c r="AX432">
        <v>0</v>
      </c>
      <c r="AY432">
        <v>2019</v>
      </c>
      <c r="AZ432">
        <v>5</v>
      </c>
      <c r="BA432">
        <v>30</v>
      </c>
      <c r="BB432">
        <v>1</v>
      </c>
      <c r="BF432">
        <v>2019</v>
      </c>
      <c r="BG432" t="s">
        <v>104</v>
      </c>
      <c r="BH432" t="s">
        <v>9822</v>
      </c>
      <c r="BI432" t="s">
        <v>9784</v>
      </c>
      <c r="BJ432" t="s">
        <v>9797</v>
      </c>
    </row>
    <row r="433" spans="1:62" x14ac:dyDescent="0.35">
      <c r="A433">
        <v>38941420</v>
      </c>
      <c r="B433" t="s">
        <v>1379</v>
      </c>
      <c r="C433" t="s">
        <v>369</v>
      </c>
      <c r="D433" t="s">
        <v>1380</v>
      </c>
      <c r="E433" t="s">
        <v>277</v>
      </c>
      <c r="F433">
        <v>26988946</v>
      </c>
      <c r="I433" s="1">
        <v>43588</v>
      </c>
      <c r="J433">
        <v>43618.999988425923</v>
      </c>
      <c r="K433" t="s">
        <v>1381</v>
      </c>
      <c r="L433" t="s">
        <v>65</v>
      </c>
      <c r="M433" t="s">
        <v>66</v>
      </c>
      <c r="N433" t="s">
        <v>67</v>
      </c>
      <c r="Q433" t="s">
        <v>70</v>
      </c>
      <c r="S433" t="s">
        <v>71</v>
      </c>
      <c r="T433" t="s">
        <v>1469</v>
      </c>
      <c r="U433">
        <v>0</v>
      </c>
      <c r="V433">
        <v>1</v>
      </c>
      <c r="W433">
        <v>0</v>
      </c>
      <c r="X433">
        <v>0</v>
      </c>
      <c r="Y433">
        <v>0</v>
      </c>
      <c r="Z433">
        <v>0</v>
      </c>
      <c r="AA433">
        <v>0</v>
      </c>
      <c r="AB433">
        <v>0</v>
      </c>
      <c r="AC433">
        <v>1</v>
      </c>
      <c r="AD433">
        <v>0</v>
      </c>
      <c r="AE433">
        <v>0</v>
      </c>
      <c r="AF433">
        <v>0</v>
      </c>
      <c r="AG433">
        <v>0</v>
      </c>
      <c r="AH433">
        <v>0</v>
      </c>
      <c r="AI433">
        <v>0</v>
      </c>
      <c r="AJ433">
        <v>0</v>
      </c>
      <c r="AK433">
        <v>0</v>
      </c>
      <c r="AL433">
        <v>0</v>
      </c>
      <c r="AM433">
        <v>0</v>
      </c>
      <c r="AN433">
        <v>0</v>
      </c>
      <c r="AO433">
        <v>0</v>
      </c>
      <c r="AP433">
        <v>0</v>
      </c>
      <c r="AQ433">
        <v>0</v>
      </c>
      <c r="AR433">
        <v>0</v>
      </c>
      <c r="AS433">
        <v>0</v>
      </c>
      <c r="AT433">
        <v>43588</v>
      </c>
      <c r="AU433">
        <v>43616</v>
      </c>
      <c r="AV433">
        <v>1</v>
      </c>
      <c r="AW433">
        <v>1</v>
      </c>
      <c r="AX433">
        <v>0</v>
      </c>
      <c r="AY433">
        <v>2019</v>
      </c>
      <c r="AZ433">
        <v>5</v>
      </c>
      <c r="BA433">
        <v>30</v>
      </c>
      <c r="BB433">
        <v>2</v>
      </c>
      <c r="BF433">
        <v>2019</v>
      </c>
      <c r="BG433" t="s">
        <v>73</v>
      </c>
      <c r="BH433" t="s">
        <v>9822</v>
      </c>
      <c r="BI433" t="s">
        <v>9784</v>
      </c>
      <c r="BJ433" t="s">
        <v>9797</v>
      </c>
    </row>
    <row r="434" spans="1:62" x14ac:dyDescent="0.35">
      <c r="A434">
        <v>38942546</v>
      </c>
      <c r="B434" t="s">
        <v>383</v>
      </c>
      <c r="C434" t="s">
        <v>75</v>
      </c>
      <c r="D434" t="s">
        <v>236</v>
      </c>
      <c r="E434" t="s">
        <v>954</v>
      </c>
      <c r="F434">
        <v>23706321</v>
      </c>
      <c r="I434" s="1">
        <v>43588</v>
      </c>
      <c r="J434">
        <v>43618.999988425923</v>
      </c>
      <c r="K434" t="s">
        <v>1470</v>
      </c>
      <c r="L434" t="s">
        <v>65</v>
      </c>
      <c r="M434" t="s">
        <v>120</v>
      </c>
      <c r="N434" t="s">
        <v>121</v>
      </c>
      <c r="Q434" t="s">
        <v>70</v>
      </c>
      <c r="R434" t="s">
        <v>1471</v>
      </c>
      <c r="S434" t="s">
        <v>82</v>
      </c>
      <c r="T434" t="s">
        <v>1472</v>
      </c>
      <c r="U434">
        <v>0</v>
      </c>
      <c r="V434">
        <v>1</v>
      </c>
      <c r="W434">
        <v>0</v>
      </c>
      <c r="X434">
        <v>0</v>
      </c>
      <c r="Y434">
        <v>0</v>
      </c>
      <c r="Z434">
        <v>0</v>
      </c>
      <c r="AA434">
        <v>0</v>
      </c>
      <c r="AB434">
        <v>1</v>
      </c>
      <c r="AC434">
        <v>0</v>
      </c>
      <c r="AD434">
        <v>1</v>
      </c>
      <c r="AE434">
        <v>0</v>
      </c>
      <c r="AF434">
        <v>1</v>
      </c>
      <c r="AG434">
        <v>0</v>
      </c>
      <c r="AH434">
        <v>0</v>
      </c>
      <c r="AI434">
        <v>0</v>
      </c>
      <c r="AJ434">
        <v>0</v>
      </c>
      <c r="AK434">
        <v>0</v>
      </c>
      <c r="AL434">
        <v>0</v>
      </c>
      <c r="AM434">
        <v>0</v>
      </c>
      <c r="AN434">
        <v>0</v>
      </c>
      <c r="AO434">
        <v>0</v>
      </c>
      <c r="AP434">
        <v>0</v>
      </c>
      <c r="AQ434">
        <v>0</v>
      </c>
      <c r="AR434">
        <v>0</v>
      </c>
      <c r="AS434">
        <v>0</v>
      </c>
      <c r="AT434">
        <v>43588</v>
      </c>
      <c r="AU434">
        <v>43618</v>
      </c>
      <c r="AV434">
        <v>1</v>
      </c>
      <c r="AW434">
        <v>1</v>
      </c>
      <c r="AX434">
        <v>0</v>
      </c>
      <c r="AY434">
        <v>2019</v>
      </c>
      <c r="AZ434">
        <v>5</v>
      </c>
      <c r="BA434">
        <v>30</v>
      </c>
      <c r="BB434">
        <v>4</v>
      </c>
      <c r="BC434">
        <v>180000</v>
      </c>
      <c r="BD434">
        <v>250000</v>
      </c>
      <c r="BE434" t="s">
        <v>90</v>
      </c>
      <c r="BF434">
        <v>2019</v>
      </c>
      <c r="BG434" t="s">
        <v>73</v>
      </c>
      <c r="BH434" t="s">
        <v>59</v>
      </c>
      <c r="BI434" t="s">
        <v>9784</v>
      </c>
      <c r="BJ434" t="s">
        <v>9797</v>
      </c>
    </row>
    <row r="435" spans="1:62" x14ac:dyDescent="0.35">
      <c r="A435">
        <v>38942590</v>
      </c>
      <c r="B435" t="s">
        <v>98</v>
      </c>
      <c r="C435" t="s">
        <v>61</v>
      </c>
      <c r="D435" t="s">
        <v>125</v>
      </c>
      <c r="E435" t="s">
        <v>1473</v>
      </c>
      <c r="F435">
        <v>23518026</v>
      </c>
      <c r="G435" t="s">
        <v>1474</v>
      </c>
      <c r="I435" s="1">
        <v>43588</v>
      </c>
      <c r="J435">
        <v>43618.999988425923</v>
      </c>
      <c r="K435" t="s">
        <v>1475</v>
      </c>
      <c r="L435" t="s">
        <v>65</v>
      </c>
      <c r="M435" t="s">
        <v>120</v>
      </c>
      <c r="N435" t="s">
        <v>121</v>
      </c>
      <c r="O435" t="s">
        <v>1476</v>
      </c>
      <c r="P435" t="s">
        <v>1477</v>
      </c>
      <c r="Q435" t="s">
        <v>70</v>
      </c>
      <c r="S435" t="s">
        <v>82</v>
      </c>
      <c r="T435" t="s">
        <v>1478</v>
      </c>
      <c r="U435">
        <v>1</v>
      </c>
      <c r="V435">
        <v>1</v>
      </c>
      <c r="W435">
        <v>0</v>
      </c>
      <c r="X435">
        <v>1</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43588</v>
      </c>
      <c r="AU435">
        <v>43618</v>
      </c>
      <c r="AV435">
        <v>0</v>
      </c>
      <c r="AW435">
        <v>1</v>
      </c>
      <c r="AX435">
        <v>0</v>
      </c>
      <c r="AY435">
        <v>2019</v>
      </c>
      <c r="AZ435">
        <v>5</v>
      </c>
      <c r="BA435">
        <v>30</v>
      </c>
      <c r="BB435">
        <v>3</v>
      </c>
      <c r="BF435">
        <v>2019</v>
      </c>
      <c r="BG435" t="s">
        <v>104</v>
      </c>
      <c r="BH435" t="s">
        <v>9822</v>
      </c>
      <c r="BI435" t="s">
        <v>9784</v>
      </c>
      <c r="BJ435" t="s">
        <v>9797</v>
      </c>
    </row>
    <row r="436" spans="1:62" x14ac:dyDescent="0.35">
      <c r="A436">
        <v>38950066</v>
      </c>
      <c r="B436" t="s">
        <v>1479</v>
      </c>
      <c r="C436" t="s">
        <v>75</v>
      </c>
      <c r="D436" t="s">
        <v>117</v>
      </c>
      <c r="E436" t="s">
        <v>1480</v>
      </c>
      <c r="F436">
        <v>27382548</v>
      </c>
      <c r="I436" s="1">
        <v>43591</v>
      </c>
      <c r="J436">
        <v>43621.999988425923</v>
      </c>
      <c r="K436" t="s">
        <v>1481</v>
      </c>
      <c r="L436" t="s">
        <v>65</v>
      </c>
      <c r="M436" t="s">
        <v>66</v>
      </c>
      <c r="N436" t="s">
        <v>67</v>
      </c>
      <c r="O436" t="s">
        <v>68</v>
      </c>
      <c r="P436" t="s">
        <v>69</v>
      </c>
      <c r="Q436" t="s">
        <v>70</v>
      </c>
      <c r="R436" t="s">
        <v>1482</v>
      </c>
      <c r="S436" t="s">
        <v>71</v>
      </c>
      <c r="T436" t="s">
        <v>1483</v>
      </c>
      <c r="U436">
        <v>1</v>
      </c>
      <c r="V436">
        <v>1</v>
      </c>
      <c r="W436">
        <v>0</v>
      </c>
      <c r="X436">
        <v>1</v>
      </c>
      <c r="Y436">
        <v>0</v>
      </c>
      <c r="Z436">
        <v>0</v>
      </c>
      <c r="AA436">
        <v>0</v>
      </c>
      <c r="AB436">
        <v>0</v>
      </c>
      <c r="AC436">
        <v>0</v>
      </c>
      <c r="AD436">
        <v>0</v>
      </c>
      <c r="AE436">
        <v>0</v>
      </c>
      <c r="AF436">
        <v>0</v>
      </c>
      <c r="AG436">
        <v>1</v>
      </c>
      <c r="AH436">
        <v>0</v>
      </c>
      <c r="AI436">
        <v>0</v>
      </c>
      <c r="AJ436">
        <v>0</v>
      </c>
      <c r="AK436">
        <v>0</v>
      </c>
      <c r="AL436">
        <v>0</v>
      </c>
      <c r="AM436">
        <v>0</v>
      </c>
      <c r="AN436">
        <v>0</v>
      </c>
      <c r="AO436">
        <v>0</v>
      </c>
      <c r="AP436">
        <v>0</v>
      </c>
      <c r="AQ436">
        <v>0</v>
      </c>
      <c r="AR436">
        <v>0</v>
      </c>
      <c r="AS436">
        <v>0</v>
      </c>
      <c r="AT436">
        <v>43591</v>
      </c>
      <c r="AU436">
        <v>43619</v>
      </c>
      <c r="AV436">
        <v>1</v>
      </c>
      <c r="AW436">
        <v>1</v>
      </c>
      <c r="AX436">
        <v>0</v>
      </c>
      <c r="AY436">
        <v>2019</v>
      </c>
      <c r="AZ436">
        <v>5</v>
      </c>
      <c r="BA436">
        <v>30</v>
      </c>
      <c r="BB436">
        <v>4</v>
      </c>
      <c r="BF436">
        <v>2019</v>
      </c>
      <c r="BG436" t="s">
        <v>73</v>
      </c>
      <c r="BH436" t="s">
        <v>59</v>
      </c>
      <c r="BI436" t="s">
        <v>9784</v>
      </c>
      <c r="BJ436" t="s">
        <v>9794</v>
      </c>
    </row>
    <row r="437" spans="1:62" x14ac:dyDescent="0.35">
      <c r="A437">
        <v>38950559</v>
      </c>
      <c r="B437" t="s">
        <v>1484</v>
      </c>
      <c r="C437" t="s">
        <v>75</v>
      </c>
      <c r="D437" t="s">
        <v>76</v>
      </c>
      <c r="E437" t="s">
        <v>1480</v>
      </c>
      <c r="F437">
        <v>27382548</v>
      </c>
      <c r="I437" s="1">
        <v>43591</v>
      </c>
      <c r="J437">
        <v>43621.999988425923</v>
      </c>
      <c r="K437" t="s">
        <v>1485</v>
      </c>
      <c r="L437" t="s">
        <v>65</v>
      </c>
      <c r="M437" t="s">
        <v>66</v>
      </c>
      <c r="N437" t="s">
        <v>67</v>
      </c>
      <c r="O437" t="s">
        <v>68</v>
      </c>
      <c r="P437" t="s">
        <v>69</v>
      </c>
      <c r="Q437" t="s">
        <v>70</v>
      </c>
      <c r="S437" t="s">
        <v>71</v>
      </c>
      <c r="T437" t="s">
        <v>1486</v>
      </c>
      <c r="U437">
        <v>1</v>
      </c>
      <c r="V437">
        <v>1</v>
      </c>
      <c r="W437">
        <v>0</v>
      </c>
      <c r="X437">
        <v>1</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43591</v>
      </c>
      <c r="AU437">
        <v>43619</v>
      </c>
      <c r="AV437">
        <v>1</v>
      </c>
      <c r="AW437">
        <v>1</v>
      </c>
      <c r="AX437">
        <v>0</v>
      </c>
      <c r="AY437">
        <v>2019</v>
      </c>
      <c r="AZ437">
        <v>5</v>
      </c>
      <c r="BA437">
        <v>30</v>
      </c>
      <c r="BB437">
        <v>3</v>
      </c>
      <c r="BF437">
        <v>2019</v>
      </c>
      <c r="BG437" t="s">
        <v>73</v>
      </c>
      <c r="BH437" t="s">
        <v>9822</v>
      </c>
      <c r="BI437" t="s">
        <v>9784</v>
      </c>
      <c r="BJ437" t="s">
        <v>9794</v>
      </c>
    </row>
    <row r="438" spans="1:62" x14ac:dyDescent="0.35">
      <c r="A438">
        <v>38951001</v>
      </c>
      <c r="B438" t="s">
        <v>1487</v>
      </c>
      <c r="C438" t="s">
        <v>61</v>
      </c>
      <c r="D438" t="s">
        <v>125</v>
      </c>
      <c r="E438" t="s">
        <v>1488</v>
      </c>
      <c r="F438">
        <v>21108372</v>
      </c>
      <c r="G438" t="s">
        <v>1488</v>
      </c>
      <c r="I438" s="1">
        <v>43591</v>
      </c>
      <c r="J438">
        <v>43621.999988425923</v>
      </c>
      <c r="K438" t="s">
        <v>1489</v>
      </c>
      <c r="L438" t="s">
        <v>65</v>
      </c>
      <c r="M438" t="s">
        <v>66</v>
      </c>
      <c r="N438" t="s">
        <v>67</v>
      </c>
      <c r="P438" t="s">
        <v>638</v>
      </c>
      <c r="Q438" t="s">
        <v>70</v>
      </c>
      <c r="R438" t="s">
        <v>1490</v>
      </c>
      <c r="S438" t="s">
        <v>71</v>
      </c>
      <c r="T438" t="s">
        <v>1491</v>
      </c>
      <c r="U438">
        <v>1</v>
      </c>
      <c r="V438">
        <v>1</v>
      </c>
      <c r="W438">
        <v>0</v>
      </c>
      <c r="X438">
        <v>1</v>
      </c>
      <c r="Y438">
        <v>0</v>
      </c>
      <c r="Z438">
        <v>0</v>
      </c>
      <c r="AA438">
        <v>0</v>
      </c>
      <c r="AB438">
        <v>0</v>
      </c>
      <c r="AC438">
        <v>0</v>
      </c>
      <c r="AD438">
        <v>0</v>
      </c>
      <c r="AE438">
        <v>1</v>
      </c>
      <c r="AF438">
        <v>0</v>
      </c>
      <c r="AG438">
        <v>0</v>
      </c>
      <c r="AH438">
        <v>0</v>
      </c>
      <c r="AI438">
        <v>0</v>
      </c>
      <c r="AJ438">
        <v>0</v>
      </c>
      <c r="AK438">
        <v>1</v>
      </c>
      <c r="AL438">
        <v>0</v>
      </c>
      <c r="AM438">
        <v>0</v>
      </c>
      <c r="AN438">
        <v>0</v>
      </c>
      <c r="AO438">
        <v>0</v>
      </c>
      <c r="AP438">
        <v>0</v>
      </c>
      <c r="AQ438">
        <v>0</v>
      </c>
      <c r="AR438">
        <v>0</v>
      </c>
      <c r="AS438">
        <v>0</v>
      </c>
      <c r="AT438">
        <v>43591</v>
      </c>
      <c r="AU438">
        <v>43606</v>
      </c>
      <c r="AV438">
        <v>0</v>
      </c>
      <c r="AW438">
        <v>1</v>
      </c>
      <c r="AX438">
        <v>0</v>
      </c>
      <c r="AY438">
        <v>2019</v>
      </c>
      <c r="AZ438">
        <v>5</v>
      </c>
      <c r="BA438">
        <v>30</v>
      </c>
      <c r="BB438">
        <v>5</v>
      </c>
      <c r="BC438">
        <v>123082</v>
      </c>
      <c r="BD438">
        <v>138808</v>
      </c>
      <c r="BE438" t="s">
        <v>90</v>
      </c>
      <c r="BF438">
        <v>2019</v>
      </c>
      <c r="BG438" t="s">
        <v>104</v>
      </c>
      <c r="BH438" t="s">
        <v>59</v>
      </c>
      <c r="BI438" t="s">
        <v>9784</v>
      </c>
      <c r="BJ438" t="s">
        <v>9794</v>
      </c>
    </row>
    <row r="439" spans="1:62" x14ac:dyDescent="0.35">
      <c r="A439">
        <v>38951002</v>
      </c>
      <c r="B439" t="s">
        <v>1487</v>
      </c>
      <c r="C439" t="s">
        <v>135</v>
      </c>
      <c r="D439" t="s">
        <v>76</v>
      </c>
      <c r="E439" t="s">
        <v>1488</v>
      </c>
      <c r="F439">
        <v>21108372</v>
      </c>
      <c r="G439" t="s">
        <v>1488</v>
      </c>
      <c r="I439" s="1">
        <v>43591</v>
      </c>
      <c r="J439">
        <v>43621.999988425923</v>
      </c>
      <c r="K439" t="s">
        <v>1489</v>
      </c>
      <c r="L439" t="s">
        <v>65</v>
      </c>
      <c r="M439" t="s">
        <v>66</v>
      </c>
      <c r="N439" t="s">
        <v>67</v>
      </c>
      <c r="P439" t="s">
        <v>638</v>
      </c>
      <c r="Q439" t="s">
        <v>70</v>
      </c>
      <c r="R439" t="s">
        <v>1490</v>
      </c>
      <c r="S439" t="s">
        <v>71</v>
      </c>
      <c r="T439" t="s">
        <v>1492</v>
      </c>
      <c r="U439">
        <v>1</v>
      </c>
      <c r="V439">
        <v>1</v>
      </c>
      <c r="W439">
        <v>0</v>
      </c>
      <c r="X439">
        <v>1</v>
      </c>
      <c r="Y439">
        <v>0</v>
      </c>
      <c r="Z439">
        <v>0</v>
      </c>
      <c r="AA439">
        <v>0</v>
      </c>
      <c r="AB439">
        <v>0</v>
      </c>
      <c r="AC439">
        <v>0</v>
      </c>
      <c r="AD439">
        <v>0</v>
      </c>
      <c r="AE439">
        <v>1</v>
      </c>
      <c r="AF439">
        <v>0</v>
      </c>
      <c r="AG439">
        <v>0</v>
      </c>
      <c r="AH439">
        <v>0</v>
      </c>
      <c r="AI439">
        <v>0</v>
      </c>
      <c r="AJ439">
        <v>0</v>
      </c>
      <c r="AK439">
        <v>1</v>
      </c>
      <c r="AL439">
        <v>0</v>
      </c>
      <c r="AM439">
        <v>0</v>
      </c>
      <c r="AN439">
        <v>0</v>
      </c>
      <c r="AO439">
        <v>0</v>
      </c>
      <c r="AP439">
        <v>0</v>
      </c>
      <c r="AQ439">
        <v>0</v>
      </c>
      <c r="AR439">
        <v>0</v>
      </c>
      <c r="AS439">
        <v>0</v>
      </c>
      <c r="AT439">
        <v>43591</v>
      </c>
      <c r="AU439">
        <v>43606</v>
      </c>
      <c r="AV439">
        <v>0</v>
      </c>
      <c r="AW439">
        <v>1</v>
      </c>
      <c r="AX439">
        <v>1</v>
      </c>
      <c r="AY439">
        <v>2019</v>
      </c>
      <c r="AZ439">
        <v>5</v>
      </c>
      <c r="BA439">
        <v>30</v>
      </c>
      <c r="BB439">
        <v>5</v>
      </c>
      <c r="BC439">
        <v>123082</v>
      </c>
      <c r="BD439">
        <v>138808</v>
      </c>
      <c r="BE439" t="s">
        <v>90</v>
      </c>
      <c r="BF439">
        <v>2019</v>
      </c>
      <c r="BG439" t="s">
        <v>104</v>
      </c>
      <c r="BH439" t="s">
        <v>59</v>
      </c>
      <c r="BI439" t="s">
        <v>9784</v>
      </c>
      <c r="BJ439" t="s">
        <v>9794</v>
      </c>
    </row>
    <row r="440" spans="1:62" x14ac:dyDescent="0.35">
      <c r="A440">
        <v>38953775</v>
      </c>
      <c r="B440" t="s">
        <v>98</v>
      </c>
      <c r="C440" t="s">
        <v>75</v>
      </c>
      <c r="D440" t="s">
        <v>117</v>
      </c>
      <c r="E440" t="s">
        <v>417</v>
      </c>
      <c r="F440">
        <v>26368745</v>
      </c>
      <c r="G440" t="s">
        <v>418</v>
      </c>
      <c r="I440" s="1">
        <v>43591</v>
      </c>
      <c r="J440">
        <v>43621.999988425923</v>
      </c>
      <c r="K440" t="s">
        <v>1493</v>
      </c>
      <c r="L440" t="s">
        <v>65</v>
      </c>
      <c r="M440" t="s">
        <v>120</v>
      </c>
      <c r="N440" t="s">
        <v>121</v>
      </c>
      <c r="O440" t="s">
        <v>168</v>
      </c>
      <c r="P440" t="s">
        <v>901</v>
      </c>
      <c r="Q440" t="s">
        <v>102</v>
      </c>
      <c r="R440" t="s">
        <v>1494</v>
      </c>
      <c r="S440" t="s">
        <v>71</v>
      </c>
      <c r="T440" t="s">
        <v>1495</v>
      </c>
      <c r="U440">
        <v>0</v>
      </c>
      <c r="V440">
        <v>0</v>
      </c>
      <c r="W440">
        <v>0</v>
      </c>
      <c r="X440">
        <v>1</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43591</v>
      </c>
      <c r="AU440">
        <v>43619</v>
      </c>
      <c r="AV440">
        <v>0</v>
      </c>
      <c r="AW440">
        <v>1</v>
      </c>
      <c r="AX440">
        <v>0</v>
      </c>
      <c r="AY440">
        <v>2019</v>
      </c>
      <c r="AZ440">
        <v>5</v>
      </c>
      <c r="BA440">
        <v>30</v>
      </c>
      <c r="BB440">
        <v>1</v>
      </c>
      <c r="BF440">
        <v>2019</v>
      </c>
      <c r="BG440" t="s">
        <v>104</v>
      </c>
      <c r="BH440" t="s">
        <v>59</v>
      </c>
      <c r="BI440" t="s">
        <v>9784</v>
      </c>
      <c r="BJ440" t="s">
        <v>9794</v>
      </c>
    </row>
    <row r="441" spans="1:62" x14ac:dyDescent="0.35">
      <c r="A441">
        <v>38953810</v>
      </c>
      <c r="B441" t="s">
        <v>98</v>
      </c>
      <c r="C441" t="s">
        <v>75</v>
      </c>
      <c r="D441" t="s">
        <v>236</v>
      </c>
      <c r="E441" t="s">
        <v>1337</v>
      </c>
      <c r="F441">
        <v>33476946</v>
      </c>
      <c r="I441" s="1">
        <v>43591</v>
      </c>
      <c r="J441">
        <v>43621.999988425923</v>
      </c>
      <c r="K441" t="s">
        <v>1496</v>
      </c>
      <c r="L441" t="s">
        <v>65</v>
      </c>
      <c r="M441" t="s">
        <v>120</v>
      </c>
      <c r="N441" t="s">
        <v>121</v>
      </c>
      <c r="Q441" t="s">
        <v>70</v>
      </c>
      <c r="R441" t="s">
        <v>1497</v>
      </c>
      <c r="S441" t="s">
        <v>82</v>
      </c>
      <c r="T441" t="s">
        <v>1498</v>
      </c>
      <c r="U441">
        <v>1</v>
      </c>
      <c r="V441">
        <v>0</v>
      </c>
      <c r="W441">
        <v>0</v>
      </c>
      <c r="X441">
        <v>1</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43591</v>
      </c>
      <c r="AU441">
        <v>43621</v>
      </c>
      <c r="AV441">
        <v>0</v>
      </c>
      <c r="AW441">
        <v>1</v>
      </c>
      <c r="AX441">
        <v>0</v>
      </c>
      <c r="AY441">
        <v>2019</v>
      </c>
      <c r="AZ441">
        <v>5</v>
      </c>
      <c r="BA441">
        <v>30</v>
      </c>
      <c r="BB441">
        <v>2</v>
      </c>
      <c r="BC441">
        <v>150000</v>
      </c>
      <c r="BD441">
        <v>150000</v>
      </c>
      <c r="BE441" t="s">
        <v>90</v>
      </c>
      <c r="BF441">
        <v>2019</v>
      </c>
      <c r="BG441" t="s">
        <v>104</v>
      </c>
      <c r="BH441" t="s">
        <v>59</v>
      </c>
      <c r="BI441" t="s">
        <v>9784</v>
      </c>
      <c r="BJ441" t="s">
        <v>9794</v>
      </c>
    </row>
    <row r="442" spans="1:62" x14ac:dyDescent="0.35">
      <c r="A442">
        <v>38961336</v>
      </c>
      <c r="B442" t="s">
        <v>1499</v>
      </c>
      <c r="C442" t="s">
        <v>1004</v>
      </c>
      <c r="D442" t="s">
        <v>1500</v>
      </c>
      <c r="E442" t="s">
        <v>409</v>
      </c>
      <c r="F442">
        <v>39580679</v>
      </c>
      <c r="I442" s="1">
        <v>43592</v>
      </c>
      <c r="J442">
        <v>43622.539409722223</v>
      </c>
      <c r="K442" t="s">
        <v>1501</v>
      </c>
      <c r="L442" t="s">
        <v>65</v>
      </c>
      <c r="M442" t="s">
        <v>66</v>
      </c>
      <c r="N442" t="s">
        <v>67</v>
      </c>
      <c r="Q442" t="s">
        <v>70</v>
      </c>
      <c r="S442" t="s">
        <v>71</v>
      </c>
      <c r="T442" t="s">
        <v>1502</v>
      </c>
      <c r="U442">
        <v>0</v>
      </c>
      <c r="V442">
        <v>1</v>
      </c>
      <c r="W442">
        <v>0</v>
      </c>
      <c r="X442">
        <v>1</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43598</v>
      </c>
      <c r="AU442">
        <v>43622</v>
      </c>
      <c r="AV442">
        <v>0</v>
      </c>
      <c r="AW442">
        <v>1</v>
      </c>
      <c r="AX442">
        <v>0</v>
      </c>
      <c r="AY442">
        <v>2019</v>
      </c>
      <c r="AZ442">
        <v>5</v>
      </c>
      <c r="BA442">
        <v>30</v>
      </c>
      <c r="BB442">
        <v>2</v>
      </c>
      <c r="BF442">
        <v>2019</v>
      </c>
      <c r="BG442" t="s">
        <v>104</v>
      </c>
      <c r="BH442" t="s">
        <v>9822</v>
      </c>
      <c r="BI442" t="s">
        <v>9784</v>
      </c>
      <c r="BJ442" t="s">
        <v>9795</v>
      </c>
    </row>
    <row r="443" spans="1:62" x14ac:dyDescent="0.35">
      <c r="A443">
        <v>38964236</v>
      </c>
      <c r="B443" t="s">
        <v>1362</v>
      </c>
      <c r="C443" t="s">
        <v>61</v>
      </c>
      <c r="D443" t="s">
        <v>125</v>
      </c>
      <c r="E443" t="s">
        <v>1128</v>
      </c>
      <c r="F443">
        <v>600892</v>
      </c>
      <c r="G443" t="s">
        <v>1129</v>
      </c>
      <c r="I443" s="1">
        <v>43592</v>
      </c>
      <c r="J443">
        <v>43622.999988425923</v>
      </c>
      <c r="K443" t="s">
        <v>1503</v>
      </c>
      <c r="L443" t="s">
        <v>65</v>
      </c>
      <c r="M443" t="s">
        <v>120</v>
      </c>
      <c r="N443" t="s">
        <v>121</v>
      </c>
      <c r="O443" t="s">
        <v>168</v>
      </c>
      <c r="P443" t="s">
        <v>122</v>
      </c>
      <c r="Q443" t="s">
        <v>70</v>
      </c>
      <c r="S443" t="s">
        <v>82</v>
      </c>
      <c r="T443" t="s">
        <v>1504</v>
      </c>
      <c r="U443">
        <v>1</v>
      </c>
      <c r="V443">
        <v>0</v>
      </c>
      <c r="W443">
        <v>0</v>
      </c>
      <c r="X443">
        <v>1</v>
      </c>
      <c r="Y443">
        <v>0</v>
      </c>
      <c r="Z443">
        <v>0</v>
      </c>
      <c r="AA443">
        <v>0</v>
      </c>
      <c r="AB443">
        <v>0</v>
      </c>
      <c r="AC443">
        <v>0</v>
      </c>
      <c r="AD443">
        <v>0</v>
      </c>
      <c r="AE443">
        <v>1</v>
      </c>
      <c r="AF443">
        <v>0</v>
      </c>
      <c r="AG443">
        <v>0</v>
      </c>
      <c r="AH443">
        <v>1</v>
      </c>
      <c r="AI443">
        <v>0</v>
      </c>
      <c r="AJ443">
        <v>0</v>
      </c>
      <c r="AK443">
        <v>0</v>
      </c>
      <c r="AL443">
        <v>0</v>
      </c>
      <c r="AM443">
        <v>0</v>
      </c>
      <c r="AN443">
        <v>0</v>
      </c>
      <c r="AO443">
        <v>0</v>
      </c>
      <c r="AP443">
        <v>0</v>
      </c>
      <c r="AQ443">
        <v>0</v>
      </c>
      <c r="AR443">
        <v>0</v>
      </c>
      <c r="AS443">
        <v>0</v>
      </c>
      <c r="AT443">
        <v>43592</v>
      </c>
      <c r="AU443">
        <v>43606</v>
      </c>
      <c r="AV443">
        <v>0</v>
      </c>
      <c r="AW443">
        <v>1</v>
      </c>
      <c r="AX443">
        <v>0</v>
      </c>
      <c r="AY443">
        <v>2019</v>
      </c>
      <c r="AZ443">
        <v>5</v>
      </c>
      <c r="BA443">
        <v>30</v>
      </c>
      <c r="BB443">
        <v>4</v>
      </c>
      <c r="BF443">
        <v>2019</v>
      </c>
      <c r="BG443" t="s">
        <v>104</v>
      </c>
      <c r="BH443" t="s">
        <v>9822</v>
      </c>
      <c r="BI443" t="s">
        <v>9784</v>
      </c>
      <c r="BJ443" t="s">
        <v>9795</v>
      </c>
    </row>
    <row r="444" spans="1:62" x14ac:dyDescent="0.35">
      <c r="A444">
        <v>38964237</v>
      </c>
      <c r="B444" t="s">
        <v>1362</v>
      </c>
      <c r="C444" t="s">
        <v>61</v>
      </c>
      <c r="D444" t="s">
        <v>1132</v>
      </c>
      <c r="E444" t="s">
        <v>1128</v>
      </c>
      <c r="F444">
        <v>600892</v>
      </c>
      <c r="G444" t="s">
        <v>1129</v>
      </c>
      <c r="I444" s="1">
        <v>43592</v>
      </c>
      <c r="J444">
        <v>43622.999988425923</v>
      </c>
      <c r="K444" t="s">
        <v>1503</v>
      </c>
      <c r="L444" t="s">
        <v>65</v>
      </c>
      <c r="M444" t="s">
        <v>120</v>
      </c>
      <c r="N444" t="s">
        <v>121</v>
      </c>
      <c r="O444" t="s">
        <v>168</v>
      </c>
      <c r="P444" t="s">
        <v>122</v>
      </c>
      <c r="Q444" t="s">
        <v>70</v>
      </c>
      <c r="S444" t="s">
        <v>82</v>
      </c>
      <c r="T444" t="s">
        <v>1505</v>
      </c>
      <c r="U444">
        <v>1</v>
      </c>
      <c r="V444">
        <v>0</v>
      </c>
      <c r="W444">
        <v>0</v>
      </c>
      <c r="X444">
        <v>1</v>
      </c>
      <c r="Y444">
        <v>0</v>
      </c>
      <c r="Z444">
        <v>0</v>
      </c>
      <c r="AA444">
        <v>0</v>
      </c>
      <c r="AB444">
        <v>0</v>
      </c>
      <c r="AC444">
        <v>0</v>
      </c>
      <c r="AD444">
        <v>0</v>
      </c>
      <c r="AE444">
        <v>1</v>
      </c>
      <c r="AF444">
        <v>0</v>
      </c>
      <c r="AG444">
        <v>0</v>
      </c>
      <c r="AH444">
        <v>1</v>
      </c>
      <c r="AI444">
        <v>0</v>
      </c>
      <c r="AJ444">
        <v>0</v>
      </c>
      <c r="AK444">
        <v>0</v>
      </c>
      <c r="AL444">
        <v>0</v>
      </c>
      <c r="AM444">
        <v>0</v>
      </c>
      <c r="AN444">
        <v>0</v>
      </c>
      <c r="AO444">
        <v>0</v>
      </c>
      <c r="AP444">
        <v>0</v>
      </c>
      <c r="AQ444">
        <v>0</v>
      </c>
      <c r="AR444">
        <v>0</v>
      </c>
      <c r="AS444">
        <v>0</v>
      </c>
      <c r="AT444">
        <v>43592</v>
      </c>
      <c r="AU444">
        <v>43606</v>
      </c>
      <c r="AV444">
        <v>0</v>
      </c>
      <c r="AW444">
        <v>1</v>
      </c>
      <c r="AX444">
        <v>1</v>
      </c>
      <c r="AY444">
        <v>2019</v>
      </c>
      <c r="AZ444">
        <v>5</v>
      </c>
      <c r="BA444">
        <v>30</v>
      </c>
      <c r="BB444">
        <v>4</v>
      </c>
      <c r="BF444">
        <v>2019</v>
      </c>
      <c r="BG444" t="s">
        <v>104</v>
      </c>
      <c r="BH444" t="s">
        <v>9822</v>
      </c>
      <c r="BI444" t="s">
        <v>9784</v>
      </c>
      <c r="BJ444" t="s">
        <v>9795</v>
      </c>
    </row>
    <row r="445" spans="1:62" x14ac:dyDescent="0.35">
      <c r="A445">
        <v>38964238</v>
      </c>
      <c r="B445" t="s">
        <v>1362</v>
      </c>
      <c r="C445" t="s">
        <v>1127</v>
      </c>
      <c r="D445" t="s">
        <v>107</v>
      </c>
      <c r="E445" t="s">
        <v>1128</v>
      </c>
      <c r="F445">
        <v>600892</v>
      </c>
      <c r="G445" t="s">
        <v>1129</v>
      </c>
      <c r="I445" s="1">
        <v>43592</v>
      </c>
      <c r="J445">
        <v>43622.999988425923</v>
      </c>
      <c r="K445" t="s">
        <v>1503</v>
      </c>
      <c r="L445" t="s">
        <v>65</v>
      </c>
      <c r="M445" t="s">
        <v>120</v>
      </c>
      <c r="N445" t="s">
        <v>121</v>
      </c>
      <c r="O445" t="s">
        <v>168</v>
      </c>
      <c r="P445" t="s">
        <v>122</v>
      </c>
      <c r="Q445" t="s">
        <v>70</v>
      </c>
      <c r="S445" t="s">
        <v>82</v>
      </c>
      <c r="T445" t="s">
        <v>1506</v>
      </c>
      <c r="U445">
        <v>1</v>
      </c>
      <c r="V445">
        <v>0</v>
      </c>
      <c r="W445">
        <v>0</v>
      </c>
      <c r="X445">
        <v>1</v>
      </c>
      <c r="Y445">
        <v>0</v>
      </c>
      <c r="Z445">
        <v>0</v>
      </c>
      <c r="AA445">
        <v>0</v>
      </c>
      <c r="AB445">
        <v>0</v>
      </c>
      <c r="AC445">
        <v>0</v>
      </c>
      <c r="AD445">
        <v>0</v>
      </c>
      <c r="AE445">
        <v>1</v>
      </c>
      <c r="AF445">
        <v>0</v>
      </c>
      <c r="AG445">
        <v>0</v>
      </c>
      <c r="AH445">
        <v>1</v>
      </c>
      <c r="AI445">
        <v>0</v>
      </c>
      <c r="AJ445">
        <v>0</v>
      </c>
      <c r="AK445">
        <v>0</v>
      </c>
      <c r="AL445">
        <v>0</v>
      </c>
      <c r="AM445">
        <v>0</v>
      </c>
      <c r="AN445">
        <v>0</v>
      </c>
      <c r="AO445">
        <v>0</v>
      </c>
      <c r="AP445">
        <v>0</v>
      </c>
      <c r="AQ445">
        <v>0</v>
      </c>
      <c r="AR445">
        <v>0</v>
      </c>
      <c r="AS445">
        <v>0</v>
      </c>
      <c r="AT445">
        <v>43592</v>
      </c>
      <c r="AU445">
        <v>43606</v>
      </c>
      <c r="AV445">
        <v>0</v>
      </c>
      <c r="AW445">
        <v>1</v>
      </c>
      <c r="AX445">
        <v>0</v>
      </c>
      <c r="AY445">
        <v>2019</v>
      </c>
      <c r="AZ445">
        <v>5</v>
      </c>
      <c r="BA445">
        <v>30</v>
      </c>
      <c r="BB445">
        <v>4</v>
      </c>
      <c r="BF445">
        <v>2019</v>
      </c>
      <c r="BG445" t="s">
        <v>104</v>
      </c>
      <c r="BH445" t="s">
        <v>9822</v>
      </c>
      <c r="BI445" t="s">
        <v>9784</v>
      </c>
      <c r="BJ445" t="s">
        <v>9795</v>
      </c>
    </row>
    <row r="446" spans="1:62" x14ac:dyDescent="0.35">
      <c r="A446">
        <v>38965296</v>
      </c>
      <c r="B446" t="s">
        <v>1507</v>
      </c>
      <c r="C446" t="s">
        <v>75</v>
      </c>
      <c r="D446" t="s">
        <v>76</v>
      </c>
      <c r="E446" t="s">
        <v>744</v>
      </c>
      <c r="F446">
        <v>25886139</v>
      </c>
      <c r="I446" s="1">
        <v>43592</v>
      </c>
      <c r="J446">
        <v>43622.999988425923</v>
      </c>
      <c r="K446" t="s">
        <v>1508</v>
      </c>
      <c r="L446" t="s">
        <v>65</v>
      </c>
      <c r="M446" t="s">
        <v>79</v>
      </c>
      <c r="N446" t="s">
        <v>80</v>
      </c>
      <c r="P446" t="s">
        <v>189</v>
      </c>
      <c r="Q446" t="s">
        <v>102</v>
      </c>
      <c r="S446" t="s">
        <v>82</v>
      </c>
      <c r="T446" t="s">
        <v>1509</v>
      </c>
      <c r="U446">
        <v>1</v>
      </c>
      <c r="V446">
        <v>1</v>
      </c>
      <c r="W446">
        <v>1</v>
      </c>
      <c r="X446">
        <v>1</v>
      </c>
      <c r="Y446">
        <v>0</v>
      </c>
      <c r="Z446">
        <v>0</v>
      </c>
      <c r="AA446">
        <v>0</v>
      </c>
      <c r="AB446">
        <v>0</v>
      </c>
      <c r="AC446">
        <v>1</v>
      </c>
      <c r="AD446">
        <v>0</v>
      </c>
      <c r="AE446">
        <v>0</v>
      </c>
      <c r="AF446">
        <v>1</v>
      </c>
      <c r="AG446">
        <v>0</v>
      </c>
      <c r="AH446">
        <v>1</v>
      </c>
      <c r="AI446">
        <v>0</v>
      </c>
      <c r="AJ446">
        <v>0</v>
      </c>
      <c r="AK446">
        <v>0</v>
      </c>
      <c r="AL446">
        <v>0</v>
      </c>
      <c r="AM446">
        <v>0</v>
      </c>
      <c r="AN446">
        <v>0</v>
      </c>
      <c r="AO446">
        <v>0</v>
      </c>
      <c r="AP446">
        <v>0</v>
      </c>
      <c r="AQ446">
        <v>0</v>
      </c>
      <c r="AR446">
        <v>0</v>
      </c>
      <c r="AS446">
        <v>0</v>
      </c>
      <c r="AT446">
        <v>43592</v>
      </c>
      <c r="AU446">
        <v>43622</v>
      </c>
      <c r="AV446">
        <v>0</v>
      </c>
      <c r="AW446">
        <v>1</v>
      </c>
      <c r="AX446">
        <v>0</v>
      </c>
      <c r="AY446">
        <v>2019</v>
      </c>
      <c r="AZ446">
        <v>5</v>
      </c>
      <c r="BA446">
        <v>30</v>
      </c>
      <c r="BB446">
        <v>7</v>
      </c>
      <c r="BF446">
        <v>2019</v>
      </c>
      <c r="BG446" t="s">
        <v>104</v>
      </c>
      <c r="BH446" t="s">
        <v>9822</v>
      </c>
      <c r="BI446" t="s">
        <v>9784</v>
      </c>
      <c r="BJ446" t="s">
        <v>9795</v>
      </c>
    </row>
    <row r="447" spans="1:62" x14ac:dyDescent="0.35">
      <c r="A447">
        <v>38965720</v>
      </c>
      <c r="B447" t="s">
        <v>98</v>
      </c>
      <c r="C447" t="s">
        <v>75</v>
      </c>
      <c r="D447" t="s">
        <v>76</v>
      </c>
      <c r="E447" t="s">
        <v>287</v>
      </c>
      <c r="F447">
        <v>26475017</v>
      </c>
      <c r="I447" s="1">
        <v>43592</v>
      </c>
      <c r="J447">
        <v>43622.999988425923</v>
      </c>
      <c r="K447" t="s">
        <v>1096</v>
      </c>
      <c r="L447" t="s">
        <v>65</v>
      </c>
      <c r="M447" t="s">
        <v>120</v>
      </c>
      <c r="N447" t="s">
        <v>121</v>
      </c>
      <c r="Q447" t="s">
        <v>102</v>
      </c>
      <c r="R447" t="s">
        <v>1097</v>
      </c>
      <c r="S447" t="s">
        <v>71</v>
      </c>
      <c r="T447" t="s">
        <v>1510</v>
      </c>
      <c r="U447">
        <v>1</v>
      </c>
      <c r="V447">
        <v>1</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43592</v>
      </c>
      <c r="AU447">
        <v>43620</v>
      </c>
      <c r="AV447">
        <v>1</v>
      </c>
      <c r="AW447">
        <v>1</v>
      </c>
      <c r="AX447">
        <v>0</v>
      </c>
      <c r="AY447">
        <v>2019</v>
      </c>
      <c r="AZ447">
        <v>5</v>
      </c>
      <c r="BA447">
        <v>30</v>
      </c>
      <c r="BB447">
        <v>2</v>
      </c>
      <c r="BC447">
        <v>800</v>
      </c>
      <c r="BD447">
        <v>800</v>
      </c>
      <c r="BE447" t="s">
        <v>546</v>
      </c>
      <c r="BF447">
        <v>2019</v>
      </c>
      <c r="BG447" t="s">
        <v>73</v>
      </c>
      <c r="BH447" t="s">
        <v>59</v>
      </c>
      <c r="BI447" t="s">
        <v>9784</v>
      </c>
      <c r="BJ447" t="s">
        <v>9795</v>
      </c>
    </row>
    <row r="448" spans="1:62" x14ac:dyDescent="0.35">
      <c r="A448">
        <v>38965945</v>
      </c>
      <c r="B448" t="s">
        <v>98</v>
      </c>
      <c r="C448" t="s">
        <v>75</v>
      </c>
      <c r="D448" t="s">
        <v>165</v>
      </c>
      <c r="E448" t="s">
        <v>287</v>
      </c>
      <c r="F448">
        <v>26475017</v>
      </c>
      <c r="I448" s="1">
        <v>43592</v>
      </c>
      <c r="J448">
        <v>43622.999988425923</v>
      </c>
      <c r="K448" t="s">
        <v>288</v>
      </c>
      <c r="L448" t="s">
        <v>65</v>
      </c>
      <c r="M448" t="s">
        <v>120</v>
      </c>
      <c r="N448" t="s">
        <v>121</v>
      </c>
      <c r="Q448" t="s">
        <v>70</v>
      </c>
      <c r="R448" t="s">
        <v>289</v>
      </c>
      <c r="S448" t="s">
        <v>71</v>
      </c>
      <c r="T448" t="s">
        <v>1511</v>
      </c>
      <c r="U448">
        <v>1</v>
      </c>
      <c r="V448">
        <v>1</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43592</v>
      </c>
      <c r="AU448">
        <v>43620</v>
      </c>
      <c r="AV448">
        <v>1</v>
      </c>
      <c r="AW448">
        <v>1</v>
      </c>
      <c r="AX448">
        <v>0</v>
      </c>
      <c r="AY448">
        <v>2019</v>
      </c>
      <c r="AZ448">
        <v>5</v>
      </c>
      <c r="BA448">
        <v>30</v>
      </c>
      <c r="BB448">
        <v>2</v>
      </c>
      <c r="BC448">
        <v>125000</v>
      </c>
      <c r="BD448">
        <v>125000</v>
      </c>
      <c r="BE448" t="s">
        <v>90</v>
      </c>
      <c r="BF448">
        <v>2019</v>
      </c>
      <c r="BG448" t="s">
        <v>73</v>
      </c>
      <c r="BH448" t="s">
        <v>59</v>
      </c>
      <c r="BI448" t="s">
        <v>9784</v>
      </c>
      <c r="BJ448" t="s">
        <v>9795</v>
      </c>
    </row>
    <row r="449" spans="1:62" x14ac:dyDescent="0.35">
      <c r="A449">
        <v>38966918</v>
      </c>
      <c r="B449" t="s">
        <v>98</v>
      </c>
      <c r="C449" t="s">
        <v>75</v>
      </c>
      <c r="D449" t="s">
        <v>117</v>
      </c>
      <c r="E449" t="s">
        <v>360</v>
      </c>
      <c r="F449">
        <v>14025083</v>
      </c>
      <c r="G449" t="s">
        <v>361</v>
      </c>
      <c r="I449" s="1">
        <v>43592</v>
      </c>
      <c r="J449">
        <v>43622.999988425923</v>
      </c>
      <c r="K449" t="s">
        <v>648</v>
      </c>
      <c r="L449" t="s">
        <v>65</v>
      </c>
      <c r="M449" t="s">
        <v>120</v>
      </c>
      <c r="N449" t="s">
        <v>121</v>
      </c>
      <c r="Q449" t="s">
        <v>70</v>
      </c>
      <c r="S449" t="s">
        <v>71</v>
      </c>
      <c r="T449" t="s">
        <v>1512</v>
      </c>
      <c r="U449">
        <v>1</v>
      </c>
      <c r="V449">
        <v>1</v>
      </c>
      <c r="W449">
        <v>0</v>
      </c>
      <c r="X449">
        <v>1</v>
      </c>
      <c r="Y449">
        <v>0</v>
      </c>
      <c r="Z449">
        <v>0</v>
      </c>
      <c r="AA449">
        <v>0</v>
      </c>
      <c r="AB449">
        <v>0</v>
      </c>
      <c r="AC449">
        <v>1</v>
      </c>
      <c r="AD449">
        <v>1</v>
      </c>
      <c r="AE449">
        <v>1</v>
      </c>
      <c r="AF449">
        <v>1</v>
      </c>
      <c r="AG449">
        <v>1</v>
      </c>
      <c r="AH449">
        <v>1</v>
      </c>
      <c r="AI449">
        <v>0</v>
      </c>
      <c r="AJ449">
        <v>0</v>
      </c>
      <c r="AK449">
        <v>0</v>
      </c>
      <c r="AL449">
        <v>0</v>
      </c>
      <c r="AM449">
        <v>0</v>
      </c>
      <c r="AN449">
        <v>0</v>
      </c>
      <c r="AO449">
        <v>0</v>
      </c>
      <c r="AP449">
        <v>0</v>
      </c>
      <c r="AQ449">
        <v>0</v>
      </c>
      <c r="AR449">
        <v>0</v>
      </c>
      <c r="AS449">
        <v>0</v>
      </c>
      <c r="AT449">
        <v>43592</v>
      </c>
      <c r="AU449">
        <v>43622</v>
      </c>
      <c r="AV449">
        <v>0</v>
      </c>
      <c r="AW449">
        <v>1</v>
      </c>
      <c r="AX449">
        <v>0</v>
      </c>
      <c r="AY449">
        <v>2019</v>
      </c>
      <c r="AZ449">
        <v>5</v>
      </c>
      <c r="BA449">
        <v>30</v>
      </c>
      <c r="BB449">
        <v>9</v>
      </c>
      <c r="BF449">
        <v>2019</v>
      </c>
      <c r="BG449" t="s">
        <v>104</v>
      </c>
      <c r="BH449" t="s">
        <v>9822</v>
      </c>
      <c r="BI449" t="s">
        <v>9784</v>
      </c>
      <c r="BJ449" t="s">
        <v>9795</v>
      </c>
    </row>
    <row r="450" spans="1:62" x14ac:dyDescent="0.35">
      <c r="A450">
        <v>38971245</v>
      </c>
      <c r="B450" t="s">
        <v>116</v>
      </c>
      <c r="C450" t="s">
        <v>61</v>
      </c>
      <c r="D450" t="s">
        <v>125</v>
      </c>
      <c r="E450" t="s">
        <v>147</v>
      </c>
      <c r="F450">
        <v>4566650</v>
      </c>
      <c r="I450" s="1">
        <v>43593</v>
      </c>
      <c r="J450">
        <v>43623.999988425923</v>
      </c>
      <c r="K450" t="s">
        <v>1513</v>
      </c>
      <c r="L450" t="s">
        <v>65</v>
      </c>
      <c r="M450" t="s">
        <v>66</v>
      </c>
      <c r="N450" t="s">
        <v>67</v>
      </c>
      <c r="Q450" t="s">
        <v>70</v>
      </c>
      <c r="S450" t="s">
        <v>71</v>
      </c>
      <c r="T450" t="s">
        <v>1514</v>
      </c>
      <c r="U450">
        <v>1</v>
      </c>
      <c r="V450">
        <v>1</v>
      </c>
      <c r="W450">
        <v>0</v>
      </c>
      <c r="X450">
        <v>0</v>
      </c>
      <c r="Y450">
        <v>0</v>
      </c>
      <c r="Z450">
        <v>0</v>
      </c>
      <c r="AA450">
        <v>0</v>
      </c>
      <c r="AB450">
        <v>0</v>
      </c>
      <c r="AC450">
        <v>0</v>
      </c>
      <c r="AD450">
        <v>0</v>
      </c>
      <c r="AE450">
        <v>1</v>
      </c>
      <c r="AF450">
        <v>0</v>
      </c>
      <c r="AG450">
        <v>1</v>
      </c>
      <c r="AH450">
        <v>0</v>
      </c>
      <c r="AI450">
        <v>0</v>
      </c>
      <c r="AJ450">
        <v>0</v>
      </c>
      <c r="AK450">
        <v>0</v>
      </c>
      <c r="AL450">
        <v>0</v>
      </c>
      <c r="AM450">
        <v>0</v>
      </c>
      <c r="AN450">
        <v>0</v>
      </c>
      <c r="AO450">
        <v>0</v>
      </c>
      <c r="AP450">
        <v>0</v>
      </c>
      <c r="AQ450">
        <v>0</v>
      </c>
      <c r="AR450">
        <v>0</v>
      </c>
      <c r="AS450">
        <v>0</v>
      </c>
      <c r="AT450">
        <v>43593</v>
      </c>
      <c r="AU450">
        <v>43623</v>
      </c>
      <c r="AV450">
        <v>1</v>
      </c>
      <c r="AW450">
        <v>1</v>
      </c>
      <c r="AX450">
        <v>0</v>
      </c>
      <c r="AY450">
        <v>2019</v>
      </c>
      <c r="AZ450">
        <v>5</v>
      </c>
      <c r="BA450">
        <v>30</v>
      </c>
      <c r="BB450">
        <v>4</v>
      </c>
      <c r="BF450">
        <v>2019</v>
      </c>
      <c r="BG450" t="s">
        <v>73</v>
      </c>
      <c r="BH450" t="s">
        <v>9822</v>
      </c>
      <c r="BI450" t="s">
        <v>9784</v>
      </c>
      <c r="BJ450" t="s">
        <v>9793</v>
      </c>
    </row>
    <row r="451" spans="1:62" x14ac:dyDescent="0.35">
      <c r="A451">
        <v>38979354</v>
      </c>
      <c r="B451" t="s">
        <v>1515</v>
      </c>
      <c r="C451" t="s">
        <v>369</v>
      </c>
      <c r="D451" t="s">
        <v>388</v>
      </c>
      <c r="E451" t="s">
        <v>553</v>
      </c>
      <c r="F451">
        <v>35398774</v>
      </c>
      <c r="I451" s="1">
        <v>43594</v>
      </c>
      <c r="J451">
        <v>43624.999988425923</v>
      </c>
      <c r="K451" t="s">
        <v>554</v>
      </c>
      <c r="L451" t="s">
        <v>65</v>
      </c>
      <c r="M451" t="s">
        <v>66</v>
      </c>
      <c r="N451" t="s">
        <v>67</v>
      </c>
      <c r="O451" t="s">
        <v>68</v>
      </c>
      <c r="P451" t="s">
        <v>69</v>
      </c>
      <c r="Q451" t="s">
        <v>70</v>
      </c>
      <c r="R451" t="s">
        <v>1516</v>
      </c>
      <c r="S451" t="s">
        <v>71</v>
      </c>
      <c r="T451" t="s">
        <v>1517</v>
      </c>
      <c r="U451">
        <v>1</v>
      </c>
      <c r="V451">
        <v>1</v>
      </c>
      <c r="W451">
        <v>0</v>
      </c>
      <c r="X451">
        <v>1</v>
      </c>
      <c r="Y451">
        <v>0</v>
      </c>
      <c r="Z451">
        <v>0</v>
      </c>
      <c r="AA451">
        <v>0</v>
      </c>
      <c r="AB451">
        <v>0</v>
      </c>
      <c r="AC451">
        <v>0</v>
      </c>
      <c r="AD451">
        <v>0</v>
      </c>
      <c r="AE451">
        <v>1</v>
      </c>
      <c r="AF451">
        <v>0</v>
      </c>
      <c r="AG451">
        <v>0</v>
      </c>
      <c r="AH451">
        <v>0</v>
      </c>
      <c r="AI451">
        <v>0</v>
      </c>
      <c r="AJ451">
        <v>0</v>
      </c>
      <c r="AK451">
        <v>0</v>
      </c>
      <c r="AL451">
        <v>0</v>
      </c>
      <c r="AM451">
        <v>0</v>
      </c>
      <c r="AN451">
        <v>0</v>
      </c>
      <c r="AO451">
        <v>0</v>
      </c>
      <c r="AP451">
        <v>0</v>
      </c>
      <c r="AQ451">
        <v>0</v>
      </c>
      <c r="AR451">
        <v>0</v>
      </c>
      <c r="AS451">
        <v>0</v>
      </c>
      <c r="AT451">
        <v>43594</v>
      </c>
      <c r="AU451">
        <v>43622</v>
      </c>
      <c r="AV451">
        <v>1</v>
      </c>
      <c r="AW451">
        <v>1</v>
      </c>
      <c r="AX451">
        <v>0</v>
      </c>
      <c r="AY451">
        <v>2019</v>
      </c>
      <c r="AZ451">
        <v>5</v>
      </c>
      <c r="BA451">
        <v>30</v>
      </c>
      <c r="BB451">
        <v>4</v>
      </c>
      <c r="BC451">
        <v>140000</v>
      </c>
      <c r="BD451">
        <v>140000</v>
      </c>
      <c r="BE451" t="s">
        <v>90</v>
      </c>
      <c r="BF451">
        <v>2019</v>
      </c>
      <c r="BG451" t="s">
        <v>73</v>
      </c>
      <c r="BH451" t="s">
        <v>59</v>
      </c>
      <c r="BI451" t="s">
        <v>9784</v>
      </c>
      <c r="BJ451" t="s">
        <v>9796</v>
      </c>
    </row>
    <row r="452" spans="1:62" x14ac:dyDescent="0.35">
      <c r="A452">
        <v>38985921</v>
      </c>
      <c r="B452" t="s">
        <v>98</v>
      </c>
      <c r="C452" t="s">
        <v>75</v>
      </c>
      <c r="D452" t="s">
        <v>85</v>
      </c>
      <c r="E452" t="s">
        <v>298</v>
      </c>
      <c r="F452">
        <v>32359972</v>
      </c>
      <c r="I452" s="1">
        <v>43594</v>
      </c>
      <c r="J452">
        <v>43624.999988425923</v>
      </c>
      <c r="K452" t="s">
        <v>1518</v>
      </c>
      <c r="L452" t="s">
        <v>65</v>
      </c>
      <c r="M452" t="s">
        <v>66</v>
      </c>
      <c r="N452" t="s">
        <v>67</v>
      </c>
      <c r="O452" t="s">
        <v>68</v>
      </c>
      <c r="P452" t="s">
        <v>69</v>
      </c>
      <c r="Q452" t="s">
        <v>70</v>
      </c>
      <c r="R452" t="s">
        <v>1519</v>
      </c>
      <c r="S452" t="s">
        <v>82</v>
      </c>
      <c r="T452" t="s">
        <v>1520</v>
      </c>
      <c r="U452">
        <v>1</v>
      </c>
      <c r="V452">
        <v>1</v>
      </c>
      <c r="W452">
        <v>0</v>
      </c>
      <c r="X452">
        <v>1</v>
      </c>
      <c r="Y452">
        <v>0</v>
      </c>
      <c r="Z452">
        <v>0</v>
      </c>
      <c r="AA452">
        <v>0</v>
      </c>
      <c r="AB452">
        <v>0</v>
      </c>
      <c r="AC452">
        <v>0</v>
      </c>
      <c r="AD452">
        <v>0</v>
      </c>
      <c r="AE452">
        <v>1</v>
      </c>
      <c r="AF452">
        <v>0</v>
      </c>
      <c r="AG452">
        <v>0</v>
      </c>
      <c r="AH452">
        <v>0</v>
      </c>
      <c r="AI452">
        <v>0</v>
      </c>
      <c r="AJ452">
        <v>0</v>
      </c>
      <c r="AK452">
        <v>1</v>
      </c>
      <c r="AL452">
        <v>0</v>
      </c>
      <c r="AM452">
        <v>0</v>
      </c>
      <c r="AN452">
        <v>0</v>
      </c>
      <c r="AO452">
        <v>0</v>
      </c>
      <c r="AP452">
        <v>0</v>
      </c>
      <c r="AQ452">
        <v>0</v>
      </c>
      <c r="AR452">
        <v>0</v>
      </c>
      <c r="AS452">
        <v>0</v>
      </c>
      <c r="AT452">
        <v>43594</v>
      </c>
      <c r="AU452">
        <v>43624</v>
      </c>
      <c r="AV452">
        <v>1</v>
      </c>
      <c r="AW452">
        <v>1</v>
      </c>
      <c r="AX452">
        <v>0</v>
      </c>
      <c r="AY452">
        <v>2019</v>
      </c>
      <c r="AZ452">
        <v>5</v>
      </c>
      <c r="BA452">
        <v>30</v>
      </c>
      <c r="BB452">
        <v>5</v>
      </c>
      <c r="BC452">
        <v>100000</v>
      </c>
      <c r="BD452">
        <v>120000</v>
      </c>
      <c r="BE452" t="s">
        <v>90</v>
      </c>
      <c r="BF452">
        <v>2019</v>
      </c>
      <c r="BG452" t="s">
        <v>73</v>
      </c>
      <c r="BH452" t="s">
        <v>59</v>
      </c>
      <c r="BI452" t="s">
        <v>9784</v>
      </c>
      <c r="BJ452" t="s">
        <v>9796</v>
      </c>
    </row>
    <row r="453" spans="1:62" x14ac:dyDescent="0.35">
      <c r="A453">
        <v>38986941</v>
      </c>
      <c r="B453" t="s">
        <v>1179</v>
      </c>
      <c r="C453" t="s">
        <v>176</v>
      </c>
      <c r="D453" t="s">
        <v>379</v>
      </c>
      <c r="E453" t="s">
        <v>1180</v>
      </c>
      <c r="F453">
        <v>23577661</v>
      </c>
      <c r="I453" s="1">
        <v>43594</v>
      </c>
      <c r="J453">
        <v>43624.999988425923</v>
      </c>
      <c r="K453" t="s">
        <v>1181</v>
      </c>
      <c r="L453" t="s">
        <v>65</v>
      </c>
      <c r="M453" t="s">
        <v>66</v>
      </c>
      <c r="N453" t="s">
        <v>67</v>
      </c>
      <c r="Q453" t="s">
        <v>70</v>
      </c>
      <c r="S453" t="s">
        <v>71</v>
      </c>
      <c r="T453" t="s">
        <v>1521</v>
      </c>
      <c r="U453">
        <v>1</v>
      </c>
      <c r="V453">
        <v>0</v>
      </c>
      <c r="W453">
        <v>0</v>
      </c>
      <c r="X453">
        <v>1</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43594</v>
      </c>
      <c r="AU453">
        <v>43613</v>
      </c>
      <c r="AV453">
        <v>0</v>
      </c>
      <c r="AW453">
        <v>1</v>
      </c>
      <c r="AX453">
        <v>0</v>
      </c>
      <c r="AY453">
        <v>2019</v>
      </c>
      <c r="AZ453">
        <v>5</v>
      </c>
      <c r="BA453">
        <v>30</v>
      </c>
      <c r="BB453">
        <v>2</v>
      </c>
      <c r="BF453">
        <v>2019</v>
      </c>
      <c r="BG453" t="s">
        <v>104</v>
      </c>
      <c r="BH453" t="s">
        <v>9822</v>
      </c>
      <c r="BI453" t="s">
        <v>9784</v>
      </c>
      <c r="BJ453" t="s">
        <v>9796</v>
      </c>
    </row>
    <row r="454" spans="1:62" x14ac:dyDescent="0.35">
      <c r="A454">
        <v>38989528</v>
      </c>
      <c r="B454" t="s">
        <v>1522</v>
      </c>
      <c r="C454" t="s">
        <v>75</v>
      </c>
      <c r="D454" t="s">
        <v>236</v>
      </c>
      <c r="E454" t="s">
        <v>298</v>
      </c>
      <c r="F454">
        <v>32359972</v>
      </c>
      <c r="I454" s="1">
        <v>43595</v>
      </c>
      <c r="J454">
        <v>43625.999988425923</v>
      </c>
      <c r="K454" t="s">
        <v>1523</v>
      </c>
      <c r="L454" t="s">
        <v>65</v>
      </c>
      <c r="M454" t="s">
        <v>66</v>
      </c>
      <c r="N454" t="s">
        <v>67</v>
      </c>
      <c r="O454" t="s">
        <v>68</v>
      </c>
      <c r="P454" t="s">
        <v>69</v>
      </c>
      <c r="Q454" t="s">
        <v>102</v>
      </c>
      <c r="R454" t="s">
        <v>1373</v>
      </c>
      <c r="S454" t="s">
        <v>82</v>
      </c>
      <c r="T454" t="s">
        <v>1524</v>
      </c>
      <c r="U454">
        <v>1</v>
      </c>
      <c r="V454">
        <v>1</v>
      </c>
      <c r="W454">
        <v>0</v>
      </c>
      <c r="X454">
        <v>1</v>
      </c>
      <c r="Y454">
        <v>0</v>
      </c>
      <c r="Z454">
        <v>0</v>
      </c>
      <c r="AA454">
        <v>0</v>
      </c>
      <c r="AB454">
        <v>0</v>
      </c>
      <c r="AC454">
        <v>0</v>
      </c>
      <c r="AD454">
        <v>0</v>
      </c>
      <c r="AE454">
        <v>1</v>
      </c>
      <c r="AF454">
        <v>0</v>
      </c>
      <c r="AG454">
        <v>0</v>
      </c>
      <c r="AH454">
        <v>0</v>
      </c>
      <c r="AI454">
        <v>0</v>
      </c>
      <c r="AJ454">
        <v>0</v>
      </c>
      <c r="AK454">
        <v>0</v>
      </c>
      <c r="AL454">
        <v>0</v>
      </c>
      <c r="AM454">
        <v>0</v>
      </c>
      <c r="AN454">
        <v>0</v>
      </c>
      <c r="AO454">
        <v>0</v>
      </c>
      <c r="AP454">
        <v>0</v>
      </c>
      <c r="AQ454">
        <v>0</v>
      </c>
      <c r="AR454">
        <v>0</v>
      </c>
      <c r="AS454">
        <v>0</v>
      </c>
      <c r="AT454">
        <v>43595</v>
      </c>
      <c r="AU454">
        <v>43625</v>
      </c>
      <c r="AV454">
        <v>1</v>
      </c>
      <c r="AW454">
        <v>1</v>
      </c>
      <c r="AX454">
        <v>0</v>
      </c>
      <c r="AY454">
        <v>2019</v>
      </c>
      <c r="AZ454">
        <v>5</v>
      </c>
      <c r="BA454">
        <v>30</v>
      </c>
      <c r="BB454">
        <v>4</v>
      </c>
      <c r="BC454">
        <v>700</v>
      </c>
      <c r="BD454">
        <v>1000</v>
      </c>
      <c r="BE454" t="s">
        <v>546</v>
      </c>
      <c r="BF454">
        <v>2019</v>
      </c>
      <c r="BG454" t="s">
        <v>73</v>
      </c>
      <c r="BH454" t="s">
        <v>59</v>
      </c>
      <c r="BI454" t="s">
        <v>9784</v>
      </c>
      <c r="BJ454" t="s">
        <v>9797</v>
      </c>
    </row>
    <row r="455" spans="1:62" x14ac:dyDescent="0.35">
      <c r="A455">
        <v>38989654</v>
      </c>
      <c r="B455" t="s">
        <v>1525</v>
      </c>
      <c r="C455" t="s">
        <v>75</v>
      </c>
      <c r="D455" t="s">
        <v>76</v>
      </c>
      <c r="E455" t="s">
        <v>1526</v>
      </c>
      <c r="F455">
        <v>19808085</v>
      </c>
      <c r="I455" s="1">
        <v>43595</v>
      </c>
      <c r="J455">
        <v>43625.448912037027</v>
      </c>
      <c r="K455" t="s">
        <v>1527</v>
      </c>
      <c r="L455" t="s">
        <v>65</v>
      </c>
      <c r="M455" t="s">
        <v>66</v>
      </c>
      <c r="N455" t="s">
        <v>67</v>
      </c>
      <c r="O455" t="s">
        <v>68</v>
      </c>
      <c r="P455" t="s">
        <v>69</v>
      </c>
      <c r="Q455" t="s">
        <v>70</v>
      </c>
      <c r="R455" t="s">
        <v>1528</v>
      </c>
      <c r="S455" t="s">
        <v>82</v>
      </c>
      <c r="T455" t="s">
        <v>1529</v>
      </c>
      <c r="U455">
        <v>0</v>
      </c>
      <c r="V455">
        <v>1</v>
      </c>
      <c r="W455">
        <v>0</v>
      </c>
      <c r="X455">
        <v>1</v>
      </c>
      <c r="Y455">
        <v>0</v>
      </c>
      <c r="Z455">
        <v>0</v>
      </c>
      <c r="AA455">
        <v>0</v>
      </c>
      <c r="AB455">
        <v>0</v>
      </c>
      <c r="AC455">
        <v>0</v>
      </c>
      <c r="AD455">
        <v>0</v>
      </c>
      <c r="AE455">
        <v>0</v>
      </c>
      <c r="AF455">
        <v>0</v>
      </c>
      <c r="AG455">
        <v>1</v>
      </c>
      <c r="AH455">
        <v>0</v>
      </c>
      <c r="AI455">
        <v>0</v>
      </c>
      <c r="AJ455">
        <v>0</v>
      </c>
      <c r="AK455">
        <v>0</v>
      </c>
      <c r="AL455">
        <v>0</v>
      </c>
      <c r="AM455">
        <v>0</v>
      </c>
      <c r="AN455">
        <v>0</v>
      </c>
      <c r="AO455">
        <v>0</v>
      </c>
      <c r="AP455">
        <v>0</v>
      </c>
      <c r="AQ455">
        <v>0</v>
      </c>
      <c r="AR455">
        <v>0</v>
      </c>
      <c r="AS455">
        <v>0</v>
      </c>
      <c r="AT455">
        <v>43595</v>
      </c>
      <c r="AU455">
        <v>43625</v>
      </c>
      <c r="AV455">
        <v>1</v>
      </c>
      <c r="AW455">
        <v>1</v>
      </c>
      <c r="AX455">
        <v>0</v>
      </c>
      <c r="AY455">
        <v>2019</v>
      </c>
      <c r="AZ455">
        <v>5</v>
      </c>
      <c r="BA455">
        <v>30</v>
      </c>
      <c r="BB455">
        <v>3</v>
      </c>
      <c r="BC455">
        <v>120000</v>
      </c>
      <c r="BD455">
        <v>160000</v>
      </c>
      <c r="BE455" t="s">
        <v>90</v>
      </c>
      <c r="BF455">
        <v>2019</v>
      </c>
      <c r="BG455" t="s">
        <v>73</v>
      </c>
      <c r="BH455" t="s">
        <v>59</v>
      </c>
      <c r="BI455" t="s">
        <v>9784</v>
      </c>
      <c r="BJ455" t="s">
        <v>9797</v>
      </c>
    </row>
    <row r="456" spans="1:62" x14ac:dyDescent="0.35">
      <c r="A456">
        <v>38991456</v>
      </c>
      <c r="B456" t="s">
        <v>98</v>
      </c>
      <c r="C456" t="s">
        <v>75</v>
      </c>
      <c r="D456" t="s">
        <v>236</v>
      </c>
      <c r="E456" t="s">
        <v>1443</v>
      </c>
      <c r="F456">
        <v>24245624</v>
      </c>
      <c r="G456" t="s">
        <v>1443</v>
      </c>
      <c r="I456" s="1">
        <v>43595</v>
      </c>
      <c r="J456">
        <v>43625.526342592602</v>
      </c>
      <c r="K456" t="s">
        <v>1444</v>
      </c>
      <c r="L456" t="s">
        <v>65</v>
      </c>
      <c r="M456" t="s">
        <v>66</v>
      </c>
      <c r="N456" t="s">
        <v>67</v>
      </c>
      <c r="O456" t="s">
        <v>1415</v>
      </c>
      <c r="P456" t="s">
        <v>1445</v>
      </c>
      <c r="Q456" t="s">
        <v>70</v>
      </c>
      <c r="S456" t="s">
        <v>71</v>
      </c>
      <c r="T456" t="s">
        <v>1530</v>
      </c>
      <c r="U456">
        <v>1</v>
      </c>
      <c r="V456">
        <v>1</v>
      </c>
      <c r="W456">
        <v>0</v>
      </c>
      <c r="X456">
        <v>1</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43595</v>
      </c>
      <c r="AU456">
        <v>43625</v>
      </c>
      <c r="AV456">
        <v>0</v>
      </c>
      <c r="AW456">
        <v>1</v>
      </c>
      <c r="AX456">
        <v>0</v>
      </c>
      <c r="AY456">
        <v>2019</v>
      </c>
      <c r="AZ456">
        <v>5</v>
      </c>
      <c r="BA456">
        <v>30</v>
      </c>
      <c r="BB456">
        <v>3</v>
      </c>
      <c r="BF456">
        <v>2019</v>
      </c>
      <c r="BG456" t="s">
        <v>104</v>
      </c>
      <c r="BH456" t="s">
        <v>9822</v>
      </c>
      <c r="BI456" t="s">
        <v>9784</v>
      </c>
      <c r="BJ456" t="s">
        <v>9797</v>
      </c>
    </row>
    <row r="457" spans="1:62" x14ac:dyDescent="0.35">
      <c r="A457">
        <v>38992181</v>
      </c>
      <c r="B457" t="s">
        <v>98</v>
      </c>
      <c r="C457" t="s">
        <v>75</v>
      </c>
      <c r="D457" t="s">
        <v>159</v>
      </c>
      <c r="E457" t="s">
        <v>1531</v>
      </c>
      <c r="F457">
        <v>25521341</v>
      </c>
      <c r="I457" s="1">
        <v>43595</v>
      </c>
      <c r="J457">
        <v>43625.999988425923</v>
      </c>
      <c r="K457" t="s">
        <v>1532</v>
      </c>
      <c r="L457" t="s">
        <v>65</v>
      </c>
      <c r="M457" t="s">
        <v>66</v>
      </c>
      <c r="N457" t="s">
        <v>67</v>
      </c>
      <c r="O457" t="s">
        <v>68</v>
      </c>
      <c r="P457" t="s">
        <v>69</v>
      </c>
      <c r="Q457" t="s">
        <v>102</v>
      </c>
      <c r="R457" t="s">
        <v>1533</v>
      </c>
      <c r="S457" t="s">
        <v>71</v>
      </c>
      <c r="T457" t="s">
        <v>1534</v>
      </c>
      <c r="U457">
        <v>1</v>
      </c>
      <c r="V457">
        <v>1</v>
      </c>
      <c r="W457">
        <v>0</v>
      </c>
      <c r="X457">
        <v>1</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43595</v>
      </c>
      <c r="AU457">
        <v>43620</v>
      </c>
      <c r="AV457">
        <v>1</v>
      </c>
      <c r="AW457">
        <v>1</v>
      </c>
      <c r="AX457">
        <v>0</v>
      </c>
      <c r="AY457">
        <v>2019</v>
      </c>
      <c r="AZ457">
        <v>5</v>
      </c>
      <c r="BA457">
        <v>30</v>
      </c>
      <c r="BB457">
        <v>3</v>
      </c>
      <c r="BF457">
        <v>2019</v>
      </c>
      <c r="BG457" t="s">
        <v>73</v>
      </c>
      <c r="BH457" t="s">
        <v>59</v>
      </c>
      <c r="BI457" t="s">
        <v>9784</v>
      </c>
      <c r="BJ457" t="s">
        <v>9797</v>
      </c>
    </row>
    <row r="458" spans="1:62" x14ac:dyDescent="0.35">
      <c r="A458">
        <v>38993976</v>
      </c>
      <c r="B458" t="s">
        <v>1535</v>
      </c>
      <c r="C458" t="s">
        <v>75</v>
      </c>
      <c r="D458" t="s">
        <v>117</v>
      </c>
      <c r="E458" t="s">
        <v>788</v>
      </c>
      <c r="F458">
        <v>23598117</v>
      </c>
      <c r="G458" t="s">
        <v>789</v>
      </c>
      <c r="I458" s="1">
        <v>43595</v>
      </c>
      <c r="J458">
        <v>43625.627210648148</v>
      </c>
      <c r="K458" t="s">
        <v>1536</v>
      </c>
      <c r="L458" t="s">
        <v>65</v>
      </c>
      <c r="M458" t="s">
        <v>197</v>
      </c>
      <c r="N458" t="s">
        <v>198</v>
      </c>
      <c r="O458" t="s">
        <v>168</v>
      </c>
      <c r="P458" t="s">
        <v>199</v>
      </c>
      <c r="Q458" t="s">
        <v>70</v>
      </c>
      <c r="S458" t="s">
        <v>71</v>
      </c>
      <c r="T458" t="s">
        <v>1537</v>
      </c>
      <c r="U458">
        <v>0</v>
      </c>
      <c r="V458">
        <v>1</v>
      </c>
      <c r="W458">
        <v>0</v>
      </c>
      <c r="X458">
        <v>0</v>
      </c>
      <c r="Y458">
        <v>0</v>
      </c>
      <c r="Z458">
        <v>0</v>
      </c>
      <c r="AA458">
        <v>0</v>
      </c>
      <c r="AB458">
        <v>1</v>
      </c>
      <c r="AC458">
        <v>0</v>
      </c>
      <c r="AD458">
        <v>0</v>
      </c>
      <c r="AE458">
        <v>0</v>
      </c>
      <c r="AF458">
        <v>1</v>
      </c>
      <c r="AG458">
        <v>0</v>
      </c>
      <c r="AH458">
        <v>0</v>
      </c>
      <c r="AI458">
        <v>0</v>
      </c>
      <c r="AJ458">
        <v>0</v>
      </c>
      <c r="AK458">
        <v>0</v>
      </c>
      <c r="AL458">
        <v>0</v>
      </c>
      <c r="AM458">
        <v>0</v>
      </c>
      <c r="AN458">
        <v>0</v>
      </c>
      <c r="AO458">
        <v>0</v>
      </c>
      <c r="AP458">
        <v>0</v>
      </c>
      <c r="AQ458">
        <v>0</v>
      </c>
      <c r="AR458">
        <v>0</v>
      </c>
      <c r="AS458">
        <v>0</v>
      </c>
      <c r="AT458">
        <v>43595</v>
      </c>
      <c r="AU458">
        <v>43618</v>
      </c>
      <c r="AV458">
        <v>0</v>
      </c>
      <c r="AW458">
        <v>1</v>
      </c>
      <c r="AX458">
        <v>0</v>
      </c>
      <c r="AY458">
        <v>2019</v>
      </c>
      <c r="AZ458">
        <v>5</v>
      </c>
      <c r="BA458">
        <v>29</v>
      </c>
      <c r="BB458">
        <v>3</v>
      </c>
      <c r="BF458">
        <v>2019</v>
      </c>
      <c r="BG458" t="s">
        <v>104</v>
      </c>
      <c r="BH458" t="s">
        <v>9822</v>
      </c>
      <c r="BI458" t="s">
        <v>9784</v>
      </c>
      <c r="BJ458" t="s">
        <v>9797</v>
      </c>
    </row>
    <row r="459" spans="1:62" x14ac:dyDescent="0.35">
      <c r="A459">
        <v>38994117</v>
      </c>
      <c r="B459" t="s">
        <v>116</v>
      </c>
      <c r="C459" t="s">
        <v>61</v>
      </c>
      <c r="D459" t="s">
        <v>125</v>
      </c>
      <c r="E459" t="s">
        <v>150</v>
      </c>
      <c r="F459">
        <v>23607501</v>
      </c>
      <c r="I459" s="1">
        <v>43595</v>
      </c>
      <c r="J459">
        <v>43625.999988425923</v>
      </c>
      <c r="K459" t="s">
        <v>1538</v>
      </c>
      <c r="L459" t="s">
        <v>65</v>
      </c>
      <c r="M459" t="s">
        <v>66</v>
      </c>
      <c r="N459" t="s">
        <v>67</v>
      </c>
      <c r="O459" t="s">
        <v>68</v>
      </c>
      <c r="P459" t="s">
        <v>69</v>
      </c>
      <c r="Q459" t="s">
        <v>70</v>
      </c>
      <c r="R459" t="s">
        <v>1539</v>
      </c>
      <c r="S459" t="s">
        <v>82</v>
      </c>
      <c r="T459" t="s">
        <v>1540</v>
      </c>
      <c r="U459">
        <v>0</v>
      </c>
      <c r="V459">
        <v>1</v>
      </c>
      <c r="W459">
        <v>0</v>
      </c>
      <c r="X459">
        <v>1</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43595</v>
      </c>
      <c r="AU459">
        <v>43625</v>
      </c>
      <c r="AV459">
        <v>1</v>
      </c>
      <c r="AW459">
        <v>1</v>
      </c>
      <c r="AX459">
        <v>0</v>
      </c>
      <c r="AY459">
        <v>2019</v>
      </c>
      <c r="AZ459">
        <v>5</v>
      </c>
      <c r="BA459">
        <v>30</v>
      </c>
      <c r="BB459">
        <v>2</v>
      </c>
      <c r="BC459">
        <v>130000</v>
      </c>
      <c r="BD459">
        <v>150000</v>
      </c>
      <c r="BE459" t="s">
        <v>90</v>
      </c>
      <c r="BF459">
        <v>2019</v>
      </c>
      <c r="BG459" t="s">
        <v>73</v>
      </c>
      <c r="BH459" t="s">
        <v>59</v>
      </c>
      <c r="BI459" t="s">
        <v>9784</v>
      </c>
      <c r="BJ459" t="s">
        <v>9797</v>
      </c>
    </row>
    <row r="460" spans="1:62" x14ac:dyDescent="0.35">
      <c r="A460">
        <v>38994813</v>
      </c>
      <c r="B460" t="s">
        <v>1541</v>
      </c>
      <c r="C460" t="s">
        <v>61</v>
      </c>
      <c r="D460" t="s">
        <v>125</v>
      </c>
      <c r="E460" t="s">
        <v>1542</v>
      </c>
      <c r="F460">
        <v>19634138</v>
      </c>
      <c r="I460" s="1">
        <v>43595</v>
      </c>
      <c r="J460">
        <v>43625.999988425923</v>
      </c>
      <c r="K460" t="s">
        <v>1543</v>
      </c>
      <c r="L460" t="s">
        <v>65</v>
      </c>
      <c r="M460" t="s">
        <v>120</v>
      </c>
      <c r="N460" t="s">
        <v>121</v>
      </c>
      <c r="O460" t="s">
        <v>168</v>
      </c>
      <c r="P460" t="s">
        <v>122</v>
      </c>
      <c r="Q460" t="s">
        <v>102</v>
      </c>
      <c r="S460" t="s">
        <v>82</v>
      </c>
      <c r="T460" t="s">
        <v>1544</v>
      </c>
      <c r="U460">
        <v>0</v>
      </c>
      <c r="V460">
        <v>1</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43595</v>
      </c>
      <c r="AU460">
        <v>43625</v>
      </c>
      <c r="AV460">
        <v>1</v>
      </c>
      <c r="AW460">
        <v>1</v>
      </c>
      <c r="AX460">
        <v>0</v>
      </c>
      <c r="AY460">
        <v>2019</v>
      </c>
      <c r="AZ460">
        <v>5</v>
      </c>
      <c r="BA460">
        <v>30</v>
      </c>
      <c r="BB460">
        <v>1</v>
      </c>
      <c r="BF460">
        <v>2019</v>
      </c>
      <c r="BG460" t="s">
        <v>73</v>
      </c>
      <c r="BH460" t="s">
        <v>9822</v>
      </c>
      <c r="BI460" t="s">
        <v>9784</v>
      </c>
      <c r="BJ460" t="s">
        <v>9797</v>
      </c>
    </row>
    <row r="461" spans="1:62" x14ac:dyDescent="0.35">
      <c r="A461">
        <v>38995013</v>
      </c>
      <c r="B461" t="s">
        <v>116</v>
      </c>
      <c r="C461" t="s">
        <v>75</v>
      </c>
      <c r="D461" t="s">
        <v>165</v>
      </c>
      <c r="E461" t="s">
        <v>1545</v>
      </c>
      <c r="F461">
        <v>16545924</v>
      </c>
      <c r="G461" t="s">
        <v>1545</v>
      </c>
      <c r="I461" s="1">
        <v>43595</v>
      </c>
      <c r="J461">
        <v>43625.999988425923</v>
      </c>
      <c r="K461" t="s">
        <v>1546</v>
      </c>
      <c r="L461" t="s">
        <v>65</v>
      </c>
      <c r="M461" t="s">
        <v>120</v>
      </c>
      <c r="N461" t="s">
        <v>121</v>
      </c>
      <c r="O461" t="s">
        <v>168</v>
      </c>
      <c r="P461" t="s">
        <v>122</v>
      </c>
      <c r="Q461" t="s">
        <v>70</v>
      </c>
      <c r="S461" t="s">
        <v>71</v>
      </c>
      <c r="T461" t="s">
        <v>1547</v>
      </c>
      <c r="U461">
        <v>1</v>
      </c>
      <c r="V461">
        <v>1</v>
      </c>
      <c r="W461">
        <v>0</v>
      </c>
      <c r="X461">
        <v>0</v>
      </c>
      <c r="Y461">
        <v>0</v>
      </c>
      <c r="Z461">
        <v>0</v>
      </c>
      <c r="AA461">
        <v>0</v>
      </c>
      <c r="AB461">
        <v>0</v>
      </c>
      <c r="AC461">
        <v>1</v>
      </c>
      <c r="AD461">
        <v>0</v>
      </c>
      <c r="AE461">
        <v>0</v>
      </c>
      <c r="AF461">
        <v>0</v>
      </c>
      <c r="AG461">
        <v>0</v>
      </c>
      <c r="AH461">
        <v>0</v>
      </c>
      <c r="AI461">
        <v>0</v>
      </c>
      <c r="AJ461">
        <v>0</v>
      </c>
      <c r="AK461">
        <v>0</v>
      </c>
      <c r="AL461">
        <v>0</v>
      </c>
      <c r="AM461">
        <v>0</v>
      </c>
      <c r="AN461">
        <v>0</v>
      </c>
      <c r="AO461">
        <v>0</v>
      </c>
      <c r="AP461">
        <v>0</v>
      </c>
      <c r="AQ461">
        <v>0</v>
      </c>
      <c r="AR461">
        <v>0</v>
      </c>
      <c r="AS461">
        <v>0</v>
      </c>
      <c r="AT461">
        <v>43595</v>
      </c>
      <c r="AU461">
        <v>43609</v>
      </c>
      <c r="AV461">
        <v>0</v>
      </c>
      <c r="AW461">
        <v>1</v>
      </c>
      <c r="AX461">
        <v>0</v>
      </c>
      <c r="AY461">
        <v>2019</v>
      </c>
      <c r="AZ461">
        <v>5</v>
      </c>
      <c r="BA461">
        <v>30</v>
      </c>
      <c r="BB461">
        <v>3</v>
      </c>
      <c r="BF461">
        <v>2019</v>
      </c>
      <c r="BG461" t="s">
        <v>104</v>
      </c>
      <c r="BH461" t="s">
        <v>9822</v>
      </c>
      <c r="BI461" t="s">
        <v>9784</v>
      </c>
      <c r="BJ461" t="s">
        <v>9797</v>
      </c>
    </row>
    <row r="462" spans="1:62" x14ac:dyDescent="0.35">
      <c r="A462">
        <v>38996533</v>
      </c>
      <c r="B462" t="s">
        <v>98</v>
      </c>
      <c r="C462" t="s">
        <v>176</v>
      </c>
      <c r="D462" t="s">
        <v>379</v>
      </c>
      <c r="E462" t="s">
        <v>1548</v>
      </c>
      <c r="F462">
        <v>15792688</v>
      </c>
      <c r="G462" t="s">
        <v>1549</v>
      </c>
      <c r="I462" s="1">
        <v>43595</v>
      </c>
      <c r="J462">
        <v>43625.999988425923</v>
      </c>
      <c r="K462" t="s">
        <v>1550</v>
      </c>
      <c r="L462" t="s">
        <v>65</v>
      </c>
      <c r="M462" t="s">
        <v>120</v>
      </c>
      <c r="N462" t="s">
        <v>121</v>
      </c>
      <c r="O462" t="s">
        <v>168</v>
      </c>
      <c r="P462" t="s">
        <v>122</v>
      </c>
      <c r="Q462" t="s">
        <v>70</v>
      </c>
      <c r="S462" t="s">
        <v>82</v>
      </c>
      <c r="T462" t="s">
        <v>1551</v>
      </c>
      <c r="U462">
        <v>1</v>
      </c>
      <c r="V462">
        <v>1</v>
      </c>
      <c r="W462">
        <v>1</v>
      </c>
      <c r="X462">
        <v>1</v>
      </c>
      <c r="Y462">
        <v>0</v>
      </c>
      <c r="Z462">
        <v>0</v>
      </c>
      <c r="AA462">
        <v>0</v>
      </c>
      <c r="AB462">
        <v>0</v>
      </c>
      <c r="AC462">
        <v>0</v>
      </c>
      <c r="AD462">
        <v>1</v>
      </c>
      <c r="AE462">
        <v>0</v>
      </c>
      <c r="AF462">
        <v>0</v>
      </c>
      <c r="AG462">
        <v>0</v>
      </c>
      <c r="AH462">
        <v>1</v>
      </c>
      <c r="AI462">
        <v>0</v>
      </c>
      <c r="AJ462">
        <v>0</v>
      </c>
      <c r="AK462">
        <v>0</v>
      </c>
      <c r="AL462">
        <v>0</v>
      </c>
      <c r="AM462">
        <v>0</v>
      </c>
      <c r="AN462">
        <v>0</v>
      </c>
      <c r="AO462">
        <v>0</v>
      </c>
      <c r="AP462">
        <v>0</v>
      </c>
      <c r="AQ462">
        <v>0</v>
      </c>
      <c r="AR462">
        <v>0</v>
      </c>
      <c r="AS462">
        <v>0</v>
      </c>
      <c r="AT462">
        <v>43595</v>
      </c>
      <c r="AU462">
        <v>43623</v>
      </c>
      <c r="AV462">
        <v>0</v>
      </c>
      <c r="AW462">
        <v>1</v>
      </c>
      <c r="AX462">
        <v>0</v>
      </c>
      <c r="AY462">
        <v>2019</v>
      </c>
      <c r="AZ462">
        <v>5</v>
      </c>
      <c r="BA462">
        <v>30</v>
      </c>
      <c r="BB462">
        <v>6</v>
      </c>
      <c r="BF462">
        <v>2019</v>
      </c>
      <c r="BG462" t="s">
        <v>104</v>
      </c>
      <c r="BH462" t="s">
        <v>9822</v>
      </c>
      <c r="BI462" t="s">
        <v>9784</v>
      </c>
      <c r="BJ462" t="s">
        <v>9797</v>
      </c>
    </row>
    <row r="463" spans="1:62" x14ac:dyDescent="0.35">
      <c r="A463">
        <v>38996877</v>
      </c>
      <c r="B463" t="s">
        <v>1552</v>
      </c>
      <c r="C463" t="s">
        <v>75</v>
      </c>
      <c r="D463" t="s">
        <v>76</v>
      </c>
      <c r="E463" t="s">
        <v>291</v>
      </c>
      <c r="F463">
        <v>24101490</v>
      </c>
      <c r="I463" s="1">
        <v>43595</v>
      </c>
      <c r="J463">
        <v>43625.999988425923</v>
      </c>
      <c r="K463" t="s">
        <v>1553</v>
      </c>
      <c r="L463" t="s">
        <v>65</v>
      </c>
      <c r="M463" t="s">
        <v>66</v>
      </c>
      <c r="N463" t="s">
        <v>67</v>
      </c>
      <c r="O463" t="s">
        <v>68</v>
      </c>
      <c r="P463" t="s">
        <v>69</v>
      </c>
      <c r="Q463" t="s">
        <v>70</v>
      </c>
      <c r="S463" t="s">
        <v>82</v>
      </c>
      <c r="T463" t="s">
        <v>1554</v>
      </c>
      <c r="U463">
        <v>0</v>
      </c>
      <c r="V463">
        <v>1</v>
      </c>
      <c r="W463">
        <v>0</v>
      </c>
      <c r="X463">
        <v>1</v>
      </c>
      <c r="Y463">
        <v>0</v>
      </c>
      <c r="Z463">
        <v>0</v>
      </c>
      <c r="AA463">
        <v>0</v>
      </c>
      <c r="AB463">
        <v>0</v>
      </c>
      <c r="AC463">
        <v>0</v>
      </c>
      <c r="AD463">
        <v>0</v>
      </c>
      <c r="AE463">
        <v>0</v>
      </c>
      <c r="AF463">
        <v>1</v>
      </c>
      <c r="AG463">
        <v>1</v>
      </c>
      <c r="AH463">
        <v>0</v>
      </c>
      <c r="AI463">
        <v>0</v>
      </c>
      <c r="AJ463">
        <v>0</v>
      </c>
      <c r="AK463">
        <v>0</v>
      </c>
      <c r="AL463">
        <v>0</v>
      </c>
      <c r="AM463">
        <v>0</v>
      </c>
      <c r="AN463">
        <v>0</v>
      </c>
      <c r="AO463">
        <v>0</v>
      </c>
      <c r="AP463">
        <v>0</v>
      </c>
      <c r="AQ463">
        <v>0</v>
      </c>
      <c r="AR463">
        <v>0</v>
      </c>
      <c r="AS463">
        <v>0</v>
      </c>
      <c r="AT463">
        <v>43595</v>
      </c>
      <c r="AU463">
        <v>43625</v>
      </c>
      <c r="AV463">
        <v>1</v>
      </c>
      <c r="AW463">
        <v>1</v>
      </c>
      <c r="AX463">
        <v>0</v>
      </c>
      <c r="AY463">
        <v>2019</v>
      </c>
      <c r="AZ463">
        <v>5</v>
      </c>
      <c r="BA463">
        <v>30</v>
      </c>
      <c r="BB463">
        <v>4</v>
      </c>
      <c r="BF463">
        <v>2019</v>
      </c>
      <c r="BG463" t="s">
        <v>73</v>
      </c>
      <c r="BH463" t="s">
        <v>9822</v>
      </c>
      <c r="BI463" t="s">
        <v>9784</v>
      </c>
      <c r="BJ463" t="s">
        <v>9797</v>
      </c>
    </row>
    <row r="464" spans="1:62" x14ac:dyDescent="0.35">
      <c r="A464">
        <v>39001289</v>
      </c>
      <c r="B464" t="s">
        <v>1555</v>
      </c>
      <c r="C464" t="s">
        <v>75</v>
      </c>
      <c r="D464" t="s">
        <v>236</v>
      </c>
      <c r="E464" t="s">
        <v>1345</v>
      </c>
      <c r="F464">
        <v>33229891</v>
      </c>
      <c r="I464" s="1">
        <v>43598</v>
      </c>
      <c r="J464">
        <v>43628.999988425923</v>
      </c>
      <c r="K464" t="s">
        <v>1556</v>
      </c>
      <c r="L464" t="s">
        <v>65</v>
      </c>
      <c r="M464" t="s">
        <v>120</v>
      </c>
      <c r="N464" t="s">
        <v>121</v>
      </c>
      <c r="O464" t="s">
        <v>168</v>
      </c>
      <c r="P464" t="s">
        <v>122</v>
      </c>
      <c r="Q464" t="s">
        <v>102</v>
      </c>
      <c r="S464" t="s">
        <v>71</v>
      </c>
      <c r="T464" t="s">
        <v>1557</v>
      </c>
      <c r="U464">
        <v>1</v>
      </c>
      <c r="V464">
        <v>1</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43597</v>
      </c>
      <c r="AU464">
        <v>43613</v>
      </c>
      <c r="AV464">
        <v>1</v>
      </c>
      <c r="AW464">
        <v>1</v>
      </c>
      <c r="AX464">
        <v>0</v>
      </c>
      <c r="AY464">
        <v>2019</v>
      </c>
      <c r="AZ464">
        <v>5</v>
      </c>
      <c r="BA464">
        <v>30</v>
      </c>
      <c r="BB464">
        <v>2</v>
      </c>
      <c r="BF464">
        <v>2019</v>
      </c>
      <c r="BG464" t="s">
        <v>73</v>
      </c>
      <c r="BH464" t="s">
        <v>9822</v>
      </c>
      <c r="BI464" t="s">
        <v>9784</v>
      </c>
      <c r="BJ464" t="s">
        <v>9794</v>
      </c>
    </row>
    <row r="465" spans="1:62" x14ac:dyDescent="0.35">
      <c r="A465">
        <v>39003239</v>
      </c>
      <c r="B465" t="s">
        <v>98</v>
      </c>
      <c r="C465" t="s">
        <v>75</v>
      </c>
      <c r="D465" t="s">
        <v>159</v>
      </c>
      <c r="E465" t="s">
        <v>495</v>
      </c>
      <c r="F465">
        <v>33085931</v>
      </c>
      <c r="I465" s="1">
        <v>43598</v>
      </c>
      <c r="J465">
        <v>43628.999988425923</v>
      </c>
      <c r="K465" t="s">
        <v>1558</v>
      </c>
      <c r="L465" t="s">
        <v>65</v>
      </c>
      <c r="M465" t="s">
        <v>197</v>
      </c>
      <c r="N465" t="s">
        <v>198</v>
      </c>
      <c r="Q465" t="s">
        <v>102</v>
      </c>
      <c r="S465" t="s">
        <v>71</v>
      </c>
      <c r="T465" t="s">
        <v>1559</v>
      </c>
      <c r="U465">
        <v>0</v>
      </c>
      <c r="V465">
        <v>1</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43598</v>
      </c>
      <c r="AU465">
        <v>43622</v>
      </c>
      <c r="AV465">
        <v>1</v>
      </c>
      <c r="AW465">
        <v>1</v>
      </c>
      <c r="AX465">
        <v>0</v>
      </c>
      <c r="AY465">
        <v>2019</v>
      </c>
      <c r="AZ465">
        <v>5</v>
      </c>
      <c r="BA465">
        <v>30</v>
      </c>
      <c r="BB465">
        <v>1</v>
      </c>
      <c r="BF465">
        <v>2019</v>
      </c>
      <c r="BG465" t="s">
        <v>73</v>
      </c>
      <c r="BH465" t="s">
        <v>9822</v>
      </c>
      <c r="BI465" t="s">
        <v>9784</v>
      </c>
      <c r="BJ465" t="s">
        <v>9794</v>
      </c>
    </row>
    <row r="466" spans="1:62" x14ac:dyDescent="0.35">
      <c r="A466">
        <v>39004454</v>
      </c>
      <c r="B466" t="s">
        <v>1560</v>
      </c>
      <c r="C466" t="s">
        <v>75</v>
      </c>
      <c r="D466" t="s">
        <v>165</v>
      </c>
      <c r="E466" t="s">
        <v>409</v>
      </c>
      <c r="F466">
        <v>41693617</v>
      </c>
      <c r="I466" s="1">
        <v>43598</v>
      </c>
      <c r="J466">
        <v>43628.505787037036</v>
      </c>
      <c r="K466" t="s">
        <v>1463</v>
      </c>
      <c r="L466" t="s">
        <v>65</v>
      </c>
      <c r="M466" t="s">
        <v>66</v>
      </c>
      <c r="N466" t="s">
        <v>67</v>
      </c>
      <c r="O466" t="s">
        <v>68</v>
      </c>
      <c r="P466" t="s">
        <v>69</v>
      </c>
      <c r="Q466" t="s">
        <v>70</v>
      </c>
      <c r="R466" t="s">
        <v>1561</v>
      </c>
      <c r="S466" t="s">
        <v>71</v>
      </c>
      <c r="T466" t="s">
        <v>1562</v>
      </c>
      <c r="U466">
        <v>0</v>
      </c>
      <c r="V466">
        <v>1</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43598</v>
      </c>
      <c r="AU466">
        <v>43628</v>
      </c>
      <c r="AV466">
        <v>0</v>
      </c>
      <c r="AW466">
        <v>1</v>
      </c>
      <c r="AX466">
        <v>0</v>
      </c>
      <c r="AY466">
        <v>2019</v>
      </c>
      <c r="AZ466">
        <v>5</v>
      </c>
      <c r="BA466">
        <v>30</v>
      </c>
      <c r="BB466">
        <v>1</v>
      </c>
      <c r="BC466">
        <v>130000</v>
      </c>
      <c r="BD466">
        <v>179999</v>
      </c>
      <c r="BE466" t="s">
        <v>90</v>
      </c>
      <c r="BF466">
        <v>2019</v>
      </c>
      <c r="BG466" t="s">
        <v>104</v>
      </c>
      <c r="BH466" t="s">
        <v>59</v>
      </c>
      <c r="BI466" t="s">
        <v>9784</v>
      </c>
      <c r="BJ466" t="s">
        <v>9794</v>
      </c>
    </row>
    <row r="467" spans="1:62" x14ac:dyDescent="0.35">
      <c r="A467">
        <v>39009648</v>
      </c>
      <c r="B467" t="s">
        <v>116</v>
      </c>
      <c r="C467" t="s">
        <v>75</v>
      </c>
      <c r="D467" t="s">
        <v>159</v>
      </c>
      <c r="E467" t="s">
        <v>400</v>
      </c>
      <c r="F467">
        <v>27683018</v>
      </c>
      <c r="I467" s="1">
        <v>43598</v>
      </c>
      <c r="J467">
        <v>43628.999988425923</v>
      </c>
      <c r="K467" t="s">
        <v>401</v>
      </c>
      <c r="L467" t="s">
        <v>65</v>
      </c>
      <c r="M467" t="s">
        <v>66</v>
      </c>
      <c r="N467" t="s">
        <v>67</v>
      </c>
      <c r="O467" t="s">
        <v>68</v>
      </c>
      <c r="P467" t="s">
        <v>402</v>
      </c>
      <c r="Q467" t="s">
        <v>70</v>
      </c>
      <c r="R467" t="s">
        <v>1563</v>
      </c>
      <c r="S467" t="s">
        <v>71</v>
      </c>
      <c r="T467" t="s">
        <v>1564</v>
      </c>
      <c r="U467">
        <v>1</v>
      </c>
      <c r="V467">
        <v>1</v>
      </c>
      <c r="W467">
        <v>0</v>
      </c>
      <c r="X467">
        <v>1</v>
      </c>
      <c r="Y467">
        <v>0</v>
      </c>
      <c r="Z467">
        <v>0</v>
      </c>
      <c r="AA467">
        <v>0</v>
      </c>
      <c r="AB467">
        <v>0</v>
      </c>
      <c r="AC467">
        <v>0</v>
      </c>
      <c r="AD467">
        <v>0</v>
      </c>
      <c r="AE467">
        <v>0</v>
      </c>
      <c r="AF467">
        <v>0</v>
      </c>
      <c r="AG467">
        <v>1</v>
      </c>
      <c r="AH467">
        <v>1</v>
      </c>
      <c r="AI467">
        <v>0</v>
      </c>
      <c r="AJ467">
        <v>0</v>
      </c>
      <c r="AK467">
        <v>0</v>
      </c>
      <c r="AL467">
        <v>0</v>
      </c>
      <c r="AM467">
        <v>0</v>
      </c>
      <c r="AN467">
        <v>0</v>
      </c>
      <c r="AO467">
        <v>0</v>
      </c>
      <c r="AP467">
        <v>0</v>
      </c>
      <c r="AQ467">
        <v>0</v>
      </c>
      <c r="AR467">
        <v>0</v>
      </c>
      <c r="AS467">
        <v>0</v>
      </c>
      <c r="AT467">
        <v>43598</v>
      </c>
      <c r="AU467">
        <v>43627</v>
      </c>
      <c r="AV467">
        <v>1</v>
      </c>
      <c r="AW467">
        <v>1</v>
      </c>
      <c r="AX467">
        <v>0</v>
      </c>
      <c r="AY467">
        <v>2019</v>
      </c>
      <c r="AZ467">
        <v>5</v>
      </c>
      <c r="BA467">
        <v>30</v>
      </c>
      <c r="BB467">
        <v>5</v>
      </c>
      <c r="BF467">
        <v>2019</v>
      </c>
      <c r="BG467" t="s">
        <v>73</v>
      </c>
      <c r="BH467" t="s">
        <v>59</v>
      </c>
      <c r="BI467" t="s">
        <v>9784</v>
      </c>
      <c r="BJ467" t="s">
        <v>9794</v>
      </c>
    </row>
    <row r="468" spans="1:62" x14ac:dyDescent="0.35">
      <c r="A468">
        <v>39009709</v>
      </c>
      <c r="B468" t="s">
        <v>1565</v>
      </c>
      <c r="C468" t="s">
        <v>61</v>
      </c>
      <c r="D468" t="s">
        <v>125</v>
      </c>
      <c r="E468" t="s">
        <v>837</v>
      </c>
      <c r="F468">
        <v>37849505</v>
      </c>
      <c r="I468" s="1">
        <v>43598</v>
      </c>
      <c r="J468">
        <v>43628.999988425923</v>
      </c>
      <c r="K468" t="s">
        <v>1566</v>
      </c>
      <c r="L468" t="s">
        <v>65</v>
      </c>
      <c r="M468" t="s">
        <v>66</v>
      </c>
      <c r="N468" t="s">
        <v>67</v>
      </c>
      <c r="O468" t="s">
        <v>68</v>
      </c>
      <c r="P468" t="s">
        <v>69</v>
      </c>
      <c r="Q468" t="s">
        <v>102</v>
      </c>
      <c r="R468" t="s">
        <v>1567</v>
      </c>
      <c r="S468" t="s">
        <v>71</v>
      </c>
      <c r="T468" t="s">
        <v>1568</v>
      </c>
      <c r="U468">
        <v>1</v>
      </c>
      <c r="V468">
        <v>1</v>
      </c>
      <c r="W468">
        <v>1</v>
      </c>
      <c r="X468">
        <v>1</v>
      </c>
      <c r="Y468">
        <v>1</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43598</v>
      </c>
      <c r="AU468">
        <v>43628</v>
      </c>
      <c r="AV468">
        <v>1</v>
      </c>
      <c r="AW468">
        <v>1</v>
      </c>
      <c r="AX468">
        <v>0</v>
      </c>
      <c r="AY468">
        <v>2019</v>
      </c>
      <c r="AZ468">
        <v>5</v>
      </c>
      <c r="BA468">
        <v>30</v>
      </c>
      <c r="BB468">
        <v>5</v>
      </c>
      <c r="BC468">
        <v>1250</v>
      </c>
      <c r="BD468">
        <v>1600</v>
      </c>
      <c r="BE468" t="s">
        <v>546</v>
      </c>
      <c r="BF468">
        <v>2019</v>
      </c>
      <c r="BG468" t="s">
        <v>73</v>
      </c>
      <c r="BH468" t="s">
        <v>59</v>
      </c>
      <c r="BI468" t="s">
        <v>9784</v>
      </c>
      <c r="BJ468" t="s">
        <v>9794</v>
      </c>
    </row>
    <row r="469" spans="1:62" x14ac:dyDescent="0.35">
      <c r="A469">
        <v>39009765</v>
      </c>
      <c r="B469" t="s">
        <v>98</v>
      </c>
      <c r="C469" t="s">
        <v>75</v>
      </c>
      <c r="D469" t="s">
        <v>117</v>
      </c>
      <c r="E469" t="s">
        <v>616</v>
      </c>
      <c r="F469">
        <v>39897943</v>
      </c>
      <c r="I469" s="1">
        <v>43598</v>
      </c>
      <c r="J469">
        <v>43628.999988425923</v>
      </c>
      <c r="K469" t="s">
        <v>1569</v>
      </c>
      <c r="L469" t="s">
        <v>65</v>
      </c>
      <c r="M469" t="s">
        <v>66</v>
      </c>
      <c r="N469" t="s">
        <v>67</v>
      </c>
      <c r="O469" t="s">
        <v>68</v>
      </c>
      <c r="P469" t="s">
        <v>69</v>
      </c>
      <c r="Q469" t="s">
        <v>102</v>
      </c>
      <c r="S469" t="s">
        <v>71</v>
      </c>
      <c r="T469" t="s">
        <v>1570</v>
      </c>
      <c r="U469">
        <v>1</v>
      </c>
      <c r="V469">
        <v>1</v>
      </c>
      <c r="W469">
        <v>1</v>
      </c>
      <c r="X469">
        <v>1</v>
      </c>
      <c r="Y469">
        <v>1</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43598</v>
      </c>
      <c r="AU469">
        <v>43628</v>
      </c>
      <c r="AV469">
        <v>1</v>
      </c>
      <c r="AW469">
        <v>1</v>
      </c>
      <c r="AX469">
        <v>0</v>
      </c>
      <c r="AY469">
        <v>2019</v>
      </c>
      <c r="AZ469">
        <v>5</v>
      </c>
      <c r="BA469">
        <v>30</v>
      </c>
      <c r="BB469">
        <v>5</v>
      </c>
      <c r="BF469">
        <v>2019</v>
      </c>
      <c r="BG469" t="s">
        <v>73</v>
      </c>
      <c r="BH469" t="s">
        <v>9822</v>
      </c>
      <c r="BI469" t="s">
        <v>9784</v>
      </c>
      <c r="BJ469" t="s">
        <v>9794</v>
      </c>
    </row>
    <row r="470" spans="1:62" x14ac:dyDescent="0.35">
      <c r="A470">
        <v>39010229</v>
      </c>
      <c r="B470" t="s">
        <v>98</v>
      </c>
      <c r="C470" t="s">
        <v>75</v>
      </c>
      <c r="D470" t="s">
        <v>117</v>
      </c>
      <c r="E470" t="s">
        <v>287</v>
      </c>
      <c r="F470">
        <v>26475017</v>
      </c>
      <c r="I470" s="1">
        <v>43598</v>
      </c>
      <c r="J470">
        <v>43628.999988425923</v>
      </c>
      <c r="K470" t="s">
        <v>1571</v>
      </c>
      <c r="L470" t="s">
        <v>65</v>
      </c>
      <c r="M470" t="s">
        <v>120</v>
      </c>
      <c r="N470" t="s">
        <v>121</v>
      </c>
      <c r="O470" t="s">
        <v>168</v>
      </c>
      <c r="P470" t="s">
        <v>122</v>
      </c>
      <c r="Q470" t="s">
        <v>70</v>
      </c>
      <c r="R470" t="s">
        <v>622</v>
      </c>
      <c r="S470" t="s">
        <v>71</v>
      </c>
      <c r="T470" t="s">
        <v>1572</v>
      </c>
      <c r="U470">
        <v>1</v>
      </c>
      <c r="V470">
        <v>1</v>
      </c>
      <c r="W470">
        <v>0</v>
      </c>
      <c r="X470">
        <v>1</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43598</v>
      </c>
      <c r="AU470">
        <v>43626</v>
      </c>
      <c r="AV470">
        <v>1</v>
      </c>
      <c r="AW470">
        <v>1</v>
      </c>
      <c r="AX470">
        <v>0</v>
      </c>
      <c r="AY470">
        <v>2019</v>
      </c>
      <c r="AZ470">
        <v>5</v>
      </c>
      <c r="BA470">
        <v>30</v>
      </c>
      <c r="BB470">
        <v>3</v>
      </c>
      <c r="BF470">
        <v>2019</v>
      </c>
      <c r="BG470" t="s">
        <v>73</v>
      </c>
      <c r="BH470" t="s">
        <v>59</v>
      </c>
      <c r="BI470" t="s">
        <v>9784</v>
      </c>
      <c r="BJ470" t="s">
        <v>9794</v>
      </c>
    </row>
    <row r="471" spans="1:62" x14ac:dyDescent="0.35">
      <c r="A471">
        <v>39012210</v>
      </c>
      <c r="B471" t="s">
        <v>1156</v>
      </c>
      <c r="C471" t="s">
        <v>92</v>
      </c>
      <c r="D471" t="s">
        <v>850</v>
      </c>
      <c r="E471" t="s">
        <v>1157</v>
      </c>
      <c r="F471">
        <v>27531664</v>
      </c>
      <c r="G471" t="s">
        <v>1157</v>
      </c>
      <c r="I471" s="1">
        <v>43599</v>
      </c>
      <c r="J471">
        <v>43629.999988425923</v>
      </c>
      <c r="K471" t="s">
        <v>1158</v>
      </c>
      <c r="L471" t="s">
        <v>65</v>
      </c>
      <c r="M471" t="s">
        <v>66</v>
      </c>
      <c r="N471" t="s">
        <v>67</v>
      </c>
      <c r="O471" t="s">
        <v>68</v>
      </c>
      <c r="P471" t="s">
        <v>69</v>
      </c>
      <c r="Q471" t="s">
        <v>70</v>
      </c>
      <c r="S471" t="s">
        <v>82</v>
      </c>
      <c r="T471" t="s">
        <v>1573</v>
      </c>
      <c r="U471">
        <v>0</v>
      </c>
      <c r="V471">
        <v>1</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43598</v>
      </c>
      <c r="AU471">
        <v>43623</v>
      </c>
      <c r="AV471">
        <v>0</v>
      </c>
      <c r="AW471">
        <v>1</v>
      </c>
      <c r="AX471">
        <v>0</v>
      </c>
      <c r="AY471">
        <v>2019</v>
      </c>
      <c r="AZ471">
        <v>5</v>
      </c>
      <c r="BA471">
        <v>30</v>
      </c>
      <c r="BB471">
        <v>1</v>
      </c>
      <c r="BF471">
        <v>2019</v>
      </c>
      <c r="BG471" t="s">
        <v>104</v>
      </c>
      <c r="BH471" t="s">
        <v>9822</v>
      </c>
      <c r="BI471" t="s">
        <v>9784</v>
      </c>
      <c r="BJ471" t="s">
        <v>9795</v>
      </c>
    </row>
    <row r="472" spans="1:62" x14ac:dyDescent="0.35">
      <c r="A472">
        <v>39012654</v>
      </c>
      <c r="B472" t="s">
        <v>1574</v>
      </c>
      <c r="C472" t="s">
        <v>75</v>
      </c>
      <c r="D472" t="s">
        <v>117</v>
      </c>
      <c r="E472" t="s">
        <v>1575</v>
      </c>
      <c r="F472">
        <v>20101884</v>
      </c>
      <c r="I472" s="1">
        <v>43599</v>
      </c>
      <c r="J472">
        <v>43629.999988425923</v>
      </c>
      <c r="K472" t="s">
        <v>1576</v>
      </c>
      <c r="L472" t="s">
        <v>65</v>
      </c>
      <c r="M472" t="s">
        <v>197</v>
      </c>
      <c r="N472" t="s">
        <v>198</v>
      </c>
      <c r="O472" t="s">
        <v>168</v>
      </c>
      <c r="P472" t="s">
        <v>199</v>
      </c>
      <c r="Q472" t="s">
        <v>70</v>
      </c>
      <c r="S472" t="s">
        <v>82</v>
      </c>
      <c r="T472" t="s">
        <v>1577</v>
      </c>
      <c r="U472">
        <v>0</v>
      </c>
      <c r="V472">
        <v>1</v>
      </c>
      <c r="W472">
        <v>0</v>
      </c>
      <c r="X472">
        <v>1</v>
      </c>
      <c r="Y472">
        <v>0</v>
      </c>
      <c r="Z472">
        <v>0</v>
      </c>
      <c r="AA472">
        <v>0</v>
      </c>
      <c r="AB472">
        <v>0</v>
      </c>
      <c r="AC472">
        <v>0</v>
      </c>
      <c r="AD472">
        <v>1</v>
      </c>
      <c r="AE472">
        <v>0</v>
      </c>
      <c r="AF472">
        <v>1</v>
      </c>
      <c r="AG472">
        <v>0</v>
      </c>
      <c r="AH472">
        <v>0</v>
      </c>
      <c r="AI472">
        <v>0</v>
      </c>
      <c r="AJ472">
        <v>0</v>
      </c>
      <c r="AK472">
        <v>0</v>
      </c>
      <c r="AL472">
        <v>0</v>
      </c>
      <c r="AM472">
        <v>0</v>
      </c>
      <c r="AN472">
        <v>0</v>
      </c>
      <c r="AO472">
        <v>0</v>
      </c>
      <c r="AP472">
        <v>0</v>
      </c>
      <c r="AQ472">
        <v>0</v>
      </c>
      <c r="AR472">
        <v>0</v>
      </c>
      <c r="AS472">
        <v>0</v>
      </c>
      <c r="AT472">
        <v>43598</v>
      </c>
      <c r="AU472">
        <v>43626</v>
      </c>
      <c r="AV472">
        <v>0</v>
      </c>
      <c r="AW472">
        <v>1</v>
      </c>
      <c r="AX472">
        <v>0</v>
      </c>
      <c r="AY472">
        <v>2019</v>
      </c>
      <c r="AZ472">
        <v>5</v>
      </c>
      <c r="BA472">
        <v>30</v>
      </c>
      <c r="BB472">
        <v>4</v>
      </c>
      <c r="BF472">
        <v>2019</v>
      </c>
      <c r="BG472" t="s">
        <v>104</v>
      </c>
      <c r="BH472" t="s">
        <v>9822</v>
      </c>
      <c r="BI472" t="s">
        <v>9784</v>
      </c>
      <c r="BJ472" t="s">
        <v>9795</v>
      </c>
    </row>
    <row r="473" spans="1:62" x14ac:dyDescent="0.35">
      <c r="A473">
        <v>39019961</v>
      </c>
      <c r="B473" t="s">
        <v>98</v>
      </c>
      <c r="C473" t="s">
        <v>75</v>
      </c>
      <c r="D473" t="s">
        <v>236</v>
      </c>
      <c r="E473" t="s">
        <v>1409</v>
      </c>
      <c r="F473">
        <v>23949797</v>
      </c>
      <c r="I473" s="1">
        <v>43599</v>
      </c>
      <c r="J473">
        <v>43629.999988425923</v>
      </c>
      <c r="K473" t="s">
        <v>1578</v>
      </c>
      <c r="L473" t="s">
        <v>65</v>
      </c>
      <c r="M473" t="s">
        <v>120</v>
      </c>
      <c r="N473" t="s">
        <v>121</v>
      </c>
      <c r="O473" t="s">
        <v>168</v>
      </c>
      <c r="P473" t="s">
        <v>122</v>
      </c>
      <c r="Q473" t="s">
        <v>102</v>
      </c>
      <c r="S473" t="s">
        <v>71</v>
      </c>
      <c r="T473" t="s">
        <v>1579</v>
      </c>
      <c r="U473">
        <v>0</v>
      </c>
      <c r="V473">
        <v>0</v>
      </c>
      <c r="W473">
        <v>0</v>
      </c>
      <c r="X473">
        <v>0</v>
      </c>
      <c r="Y473">
        <v>0</v>
      </c>
      <c r="Z473">
        <v>0</v>
      </c>
      <c r="AA473">
        <v>0</v>
      </c>
      <c r="AB473">
        <v>0</v>
      </c>
      <c r="AC473">
        <v>0</v>
      </c>
      <c r="AD473">
        <v>0</v>
      </c>
      <c r="AE473">
        <v>0</v>
      </c>
      <c r="AF473">
        <v>0</v>
      </c>
      <c r="AG473">
        <v>1</v>
      </c>
      <c r="AH473">
        <v>0</v>
      </c>
      <c r="AI473">
        <v>0</v>
      </c>
      <c r="AJ473">
        <v>0</v>
      </c>
      <c r="AK473">
        <v>0</v>
      </c>
      <c r="AL473">
        <v>0</v>
      </c>
      <c r="AM473">
        <v>0</v>
      </c>
      <c r="AN473">
        <v>0</v>
      </c>
      <c r="AO473">
        <v>0</v>
      </c>
      <c r="AP473">
        <v>0</v>
      </c>
      <c r="AQ473">
        <v>0</v>
      </c>
      <c r="AR473">
        <v>0</v>
      </c>
      <c r="AS473">
        <v>0</v>
      </c>
      <c r="AT473">
        <v>43599</v>
      </c>
      <c r="AU473">
        <v>43613</v>
      </c>
      <c r="AV473">
        <v>1</v>
      </c>
      <c r="AW473">
        <v>1</v>
      </c>
      <c r="AX473">
        <v>0</v>
      </c>
      <c r="AY473">
        <v>2019</v>
      </c>
      <c r="AZ473">
        <v>5</v>
      </c>
      <c r="BA473">
        <v>30</v>
      </c>
      <c r="BB473">
        <v>1</v>
      </c>
      <c r="BF473">
        <v>2019</v>
      </c>
      <c r="BG473" t="s">
        <v>73</v>
      </c>
      <c r="BH473" t="s">
        <v>9822</v>
      </c>
      <c r="BI473" t="s">
        <v>9784</v>
      </c>
      <c r="BJ473" t="s">
        <v>9795</v>
      </c>
    </row>
    <row r="474" spans="1:62" x14ac:dyDescent="0.35">
      <c r="A474">
        <v>39022830</v>
      </c>
      <c r="B474" t="s">
        <v>1580</v>
      </c>
      <c r="C474" t="s">
        <v>92</v>
      </c>
      <c r="D474" t="s">
        <v>107</v>
      </c>
      <c r="E474" t="s">
        <v>881</v>
      </c>
      <c r="F474">
        <v>27398075</v>
      </c>
      <c r="I474" s="1">
        <v>43600</v>
      </c>
      <c r="J474">
        <v>43630.999988425923</v>
      </c>
      <c r="K474" t="s">
        <v>1581</v>
      </c>
      <c r="L474" t="s">
        <v>65</v>
      </c>
      <c r="M474" t="s">
        <v>66</v>
      </c>
      <c r="N474" t="s">
        <v>67</v>
      </c>
      <c r="O474" t="s">
        <v>438</v>
      </c>
      <c r="Q474" t="s">
        <v>70</v>
      </c>
      <c r="R474" t="s">
        <v>1582</v>
      </c>
      <c r="S474" t="s">
        <v>71</v>
      </c>
      <c r="T474" t="s">
        <v>1583</v>
      </c>
      <c r="U474">
        <v>1</v>
      </c>
      <c r="V474">
        <v>1</v>
      </c>
      <c r="W474">
        <v>0</v>
      </c>
      <c r="X474">
        <v>0</v>
      </c>
      <c r="Y474">
        <v>0</v>
      </c>
      <c r="Z474">
        <v>0</v>
      </c>
      <c r="AA474">
        <v>0</v>
      </c>
      <c r="AB474">
        <v>0</v>
      </c>
      <c r="AC474">
        <v>1</v>
      </c>
      <c r="AD474">
        <v>0</v>
      </c>
      <c r="AE474">
        <v>0</v>
      </c>
      <c r="AF474">
        <v>0</v>
      </c>
      <c r="AG474">
        <v>0</v>
      </c>
      <c r="AH474">
        <v>0</v>
      </c>
      <c r="AI474">
        <v>0</v>
      </c>
      <c r="AJ474">
        <v>0</v>
      </c>
      <c r="AK474">
        <v>0</v>
      </c>
      <c r="AL474">
        <v>0</v>
      </c>
      <c r="AM474">
        <v>0</v>
      </c>
      <c r="AN474">
        <v>0</v>
      </c>
      <c r="AO474">
        <v>0</v>
      </c>
      <c r="AP474">
        <v>0</v>
      </c>
      <c r="AQ474">
        <v>0</v>
      </c>
      <c r="AR474">
        <v>0</v>
      </c>
      <c r="AS474">
        <v>0</v>
      </c>
      <c r="AT474">
        <v>43599</v>
      </c>
      <c r="AU474">
        <v>43627</v>
      </c>
      <c r="AV474">
        <v>1</v>
      </c>
      <c r="AW474">
        <v>1</v>
      </c>
      <c r="AX474">
        <v>0</v>
      </c>
      <c r="AY474">
        <v>2019</v>
      </c>
      <c r="AZ474">
        <v>5</v>
      </c>
      <c r="BA474">
        <v>30</v>
      </c>
      <c r="BB474">
        <v>3</v>
      </c>
      <c r="BC474">
        <v>150000</v>
      </c>
      <c r="BD474">
        <v>150000</v>
      </c>
      <c r="BE474" t="s">
        <v>90</v>
      </c>
      <c r="BF474">
        <v>2019</v>
      </c>
      <c r="BG474" t="s">
        <v>73</v>
      </c>
      <c r="BH474" t="s">
        <v>59</v>
      </c>
      <c r="BI474" t="s">
        <v>9784</v>
      </c>
      <c r="BJ474" t="s">
        <v>9793</v>
      </c>
    </row>
    <row r="475" spans="1:62" x14ac:dyDescent="0.35">
      <c r="A475">
        <v>39023094</v>
      </c>
      <c r="B475" t="s">
        <v>1479</v>
      </c>
      <c r="C475" t="s">
        <v>75</v>
      </c>
      <c r="D475" t="s">
        <v>117</v>
      </c>
      <c r="E475" t="s">
        <v>1480</v>
      </c>
      <c r="F475">
        <v>27382548</v>
      </c>
      <c r="I475" s="1">
        <v>43600</v>
      </c>
      <c r="J475">
        <v>43630.999988425923</v>
      </c>
      <c r="K475" t="s">
        <v>1481</v>
      </c>
      <c r="L475" t="s">
        <v>65</v>
      </c>
      <c r="M475" t="s">
        <v>66</v>
      </c>
      <c r="N475" t="s">
        <v>67</v>
      </c>
      <c r="O475" t="s">
        <v>68</v>
      </c>
      <c r="P475" t="s">
        <v>69</v>
      </c>
      <c r="Q475" t="s">
        <v>70</v>
      </c>
      <c r="R475" t="s">
        <v>1482</v>
      </c>
      <c r="S475" t="s">
        <v>71</v>
      </c>
      <c r="T475" t="s">
        <v>1584</v>
      </c>
      <c r="U475">
        <v>1</v>
      </c>
      <c r="V475">
        <v>1</v>
      </c>
      <c r="W475">
        <v>0</v>
      </c>
      <c r="X475">
        <v>1</v>
      </c>
      <c r="Y475">
        <v>0</v>
      </c>
      <c r="Z475">
        <v>0</v>
      </c>
      <c r="AA475">
        <v>0</v>
      </c>
      <c r="AB475">
        <v>0</v>
      </c>
      <c r="AC475">
        <v>0</v>
      </c>
      <c r="AD475">
        <v>0</v>
      </c>
      <c r="AE475">
        <v>0</v>
      </c>
      <c r="AF475">
        <v>0</v>
      </c>
      <c r="AG475">
        <v>1</v>
      </c>
      <c r="AH475">
        <v>0</v>
      </c>
      <c r="AI475">
        <v>0</v>
      </c>
      <c r="AJ475">
        <v>0</v>
      </c>
      <c r="AK475">
        <v>0</v>
      </c>
      <c r="AL475">
        <v>0</v>
      </c>
      <c r="AM475">
        <v>0</v>
      </c>
      <c r="AN475">
        <v>0</v>
      </c>
      <c r="AO475">
        <v>0</v>
      </c>
      <c r="AP475">
        <v>0</v>
      </c>
      <c r="AQ475">
        <v>0</v>
      </c>
      <c r="AR475">
        <v>0</v>
      </c>
      <c r="AS475">
        <v>0</v>
      </c>
      <c r="AT475">
        <v>43599</v>
      </c>
      <c r="AU475">
        <v>43627</v>
      </c>
      <c r="AV475">
        <v>1</v>
      </c>
      <c r="AW475">
        <v>1</v>
      </c>
      <c r="AX475">
        <v>0</v>
      </c>
      <c r="AY475">
        <v>2019</v>
      </c>
      <c r="AZ475">
        <v>5</v>
      </c>
      <c r="BA475">
        <v>30</v>
      </c>
      <c r="BB475">
        <v>4</v>
      </c>
      <c r="BF475">
        <v>2019</v>
      </c>
      <c r="BG475" t="s">
        <v>73</v>
      </c>
      <c r="BH475" t="s">
        <v>59</v>
      </c>
      <c r="BI475" t="s">
        <v>9784</v>
      </c>
      <c r="BJ475" t="s">
        <v>9793</v>
      </c>
    </row>
    <row r="476" spans="1:62" x14ac:dyDescent="0.35">
      <c r="A476">
        <v>39024726</v>
      </c>
      <c r="B476" t="s">
        <v>1585</v>
      </c>
      <c r="C476" t="s">
        <v>369</v>
      </c>
      <c r="D476" t="s">
        <v>388</v>
      </c>
      <c r="E476" t="s">
        <v>1586</v>
      </c>
      <c r="F476">
        <v>33503744</v>
      </c>
      <c r="G476" t="s">
        <v>1586</v>
      </c>
      <c r="I476" s="1">
        <v>43600</v>
      </c>
      <c r="J476">
        <v>43630.999988425923</v>
      </c>
      <c r="K476" t="s">
        <v>1587</v>
      </c>
      <c r="L476" t="s">
        <v>65</v>
      </c>
      <c r="M476" t="s">
        <v>66</v>
      </c>
      <c r="N476" t="s">
        <v>67</v>
      </c>
      <c r="O476" t="s">
        <v>273</v>
      </c>
      <c r="P476" t="s">
        <v>274</v>
      </c>
      <c r="Q476" t="s">
        <v>70</v>
      </c>
      <c r="S476" t="s">
        <v>82</v>
      </c>
      <c r="T476" t="s">
        <v>1588</v>
      </c>
      <c r="U476">
        <v>1</v>
      </c>
      <c r="V476">
        <v>1</v>
      </c>
      <c r="W476">
        <v>0</v>
      </c>
      <c r="X476">
        <v>1</v>
      </c>
      <c r="Y476">
        <v>0</v>
      </c>
      <c r="Z476">
        <v>0</v>
      </c>
      <c r="AA476">
        <v>0</v>
      </c>
      <c r="AB476">
        <v>0</v>
      </c>
      <c r="AC476">
        <v>0</v>
      </c>
      <c r="AD476">
        <v>1</v>
      </c>
      <c r="AE476">
        <v>0</v>
      </c>
      <c r="AF476">
        <v>0</v>
      </c>
      <c r="AG476">
        <v>0</v>
      </c>
      <c r="AH476">
        <v>0</v>
      </c>
      <c r="AI476">
        <v>0</v>
      </c>
      <c r="AJ476">
        <v>0</v>
      </c>
      <c r="AK476">
        <v>0</v>
      </c>
      <c r="AL476">
        <v>0</v>
      </c>
      <c r="AM476">
        <v>0</v>
      </c>
      <c r="AN476">
        <v>0</v>
      </c>
      <c r="AO476">
        <v>0</v>
      </c>
      <c r="AP476">
        <v>0</v>
      </c>
      <c r="AQ476">
        <v>0</v>
      </c>
      <c r="AR476">
        <v>0</v>
      </c>
      <c r="AS476">
        <v>0</v>
      </c>
      <c r="AT476">
        <v>43600</v>
      </c>
      <c r="AU476">
        <v>43616</v>
      </c>
      <c r="AV476">
        <v>0</v>
      </c>
      <c r="AW476">
        <v>1</v>
      </c>
      <c r="AX476">
        <v>0</v>
      </c>
      <c r="AY476">
        <v>2019</v>
      </c>
      <c r="AZ476">
        <v>5</v>
      </c>
      <c r="BA476">
        <v>30</v>
      </c>
      <c r="BB476">
        <v>4</v>
      </c>
      <c r="BF476">
        <v>2019</v>
      </c>
      <c r="BG476" t="s">
        <v>104</v>
      </c>
      <c r="BH476" t="s">
        <v>9822</v>
      </c>
      <c r="BI476" t="s">
        <v>9784</v>
      </c>
      <c r="BJ476" t="s">
        <v>9793</v>
      </c>
    </row>
    <row r="477" spans="1:62" x14ac:dyDescent="0.35">
      <c r="A477">
        <v>39026098</v>
      </c>
      <c r="B477" t="s">
        <v>1589</v>
      </c>
      <c r="C477" t="s">
        <v>61</v>
      </c>
      <c r="D477" t="s">
        <v>76</v>
      </c>
      <c r="E477" t="s">
        <v>1590</v>
      </c>
      <c r="F477">
        <v>38742898</v>
      </c>
      <c r="I477" s="1">
        <v>43600</v>
      </c>
      <c r="J477">
        <v>43630.999988425923</v>
      </c>
      <c r="K477" t="s">
        <v>1591</v>
      </c>
      <c r="L477" t="s">
        <v>65</v>
      </c>
      <c r="M477" t="s">
        <v>120</v>
      </c>
      <c r="N477" t="s">
        <v>121</v>
      </c>
      <c r="O477" t="s">
        <v>168</v>
      </c>
      <c r="P477" t="s">
        <v>122</v>
      </c>
      <c r="Q477" t="s">
        <v>70</v>
      </c>
      <c r="S477" t="s">
        <v>82</v>
      </c>
      <c r="T477" t="s">
        <v>1592</v>
      </c>
      <c r="U477">
        <v>1</v>
      </c>
      <c r="V477">
        <v>1</v>
      </c>
      <c r="W477">
        <v>0</v>
      </c>
      <c r="X477">
        <v>1</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43600</v>
      </c>
      <c r="AU477">
        <v>43630</v>
      </c>
      <c r="AV477">
        <v>0</v>
      </c>
      <c r="AW477">
        <v>1</v>
      </c>
      <c r="AX477">
        <v>0</v>
      </c>
      <c r="AY477">
        <v>2019</v>
      </c>
      <c r="AZ477">
        <v>5</v>
      </c>
      <c r="BA477">
        <v>30</v>
      </c>
      <c r="BB477">
        <v>3</v>
      </c>
      <c r="BF477">
        <v>2019</v>
      </c>
      <c r="BG477" t="s">
        <v>104</v>
      </c>
      <c r="BH477" t="s">
        <v>9822</v>
      </c>
      <c r="BI477" t="s">
        <v>9784</v>
      </c>
      <c r="BJ477" t="s">
        <v>9793</v>
      </c>
    </row>
    <row r="478" spans="1:62" x14ac:dyDescent="0.35">
      <c r="A478">
        <v>39029403</v>
      </c>
      <c r="B478" t="s">
        <v>1593</v>
      </c>
      <c r="C478" t="s">
        <v>75</v>
      </c>
      <c r="D478" t="s">
        <v>85</v>
      </c>
      <c r="E478" t="s">
        <v>553</v>
      </c>
      <c r="F478">
        <v>35398774</v>
      </c>
      <c r="I478" s="1">
        <v>43600</v>
      </c>
      <c r="J478">
        <v>43630.999988425923</v>
      </c>
      <c r="K478" t="s">
        <v>554</v>
      </c>
      <c r="L478" t="s">
        <v>65</v>
      </c>
      <c r="M478" t="s">
        <v>120</v>
      </c>
      <c r="N478" t="s">
        <v>121</v>
      </c>
      <c r="O478" t="s">
        <v>168</v>
      </c>
      <c r="P478" t="s">
        <v>122</v>
      </c>
      <c r="Q478" t="s">
        <v>102</v>
      </c>
      <c r="R478" t="s">
        <v>1594</v>
      </c>
      <c r="S478" t="s">
        <v>71</v>
      </c>
      <c r="T478" t="s">
        <v>1595</v>
      </c>
      <c r="U478">
        <v>1</v>
      </c>
      <c r="V478">
        <v>1</v>
      </c>
      <c r="W478">
        <v>0</v>
      </c>
      <c r="X478">
        <v>1</v>
      </c>
      <c r="Y478">
        <v>0</v>
      </c>
      <c r="Z478">
        <v>0</v>
      </c>
      <c r="AA478">
        <v>0</v>
      </c>
      <c r="AB478">
        <v>0</v>
      </c>
      <c r="AC478">
        <v>0</v>
      </c>
      <c r="AD478">
        <v>0</v>
      </c>
      <c r="AE478">
        <v>0</v>
      </c>
      <c r="AF478">
        <v>0</v>
      </c>
      <c r="AG478">
        <v>0</v>
      </c>
      <c r="AH478">
        <v>1</v>
      </c>
      <c r="AI478">
        <v>0</v>
      </c>
      <c r="AJ478">
        <v>0</v>
      </c>
      <c r="AK478">
        <v>0</v>
      </c>
      <c r="AL478">
        <v>0</v>
      </c>
      <c r="AM478">
        <v>0</v>
      </c>
      <c r="AN478">
        <v>0</v>
      </c>
      <c r="AO478">
        <v>0</v>
      </c>
      <c r="AP478">
        <v>0</v>
      </c>
      <c r="AQ478">
        <v>0</v>
      </c>
      <c r="AR478">
        <v>0</v>
      </c>
      <c r="AS478">
        <v>0</v>
      </c>
      <c r="AT478">
        <v>43600</v>
      </c>
      <c r="AU478">
        <v>43628</v>
      </c>
      <c r="AV478">
        <v>1</v>
      </c>
      <c r="AW478">
        <v>1</v>
      </c>
      <c r="AX478">
        <v>0</v>
      </c>
      <c r="AY478">
        <v>2019</v>
      </c>
      <c r="AZ478">
        <v>5</v>
      </c>
      <c r="BA478">
        <v>30</v>
      </c>
      <c r="BB478">
        <v>4</v>
      </c>
      <c r="BC478">
        <v>1200</v>
      </c>
      <c r="BD478">
        <v>1200</v>
      </c>
      <c r="BE478" t="s">
        <v>546</v>
      </c>
      <c r="BF478">
        <v>2019</v>
      </c>
      <c r="BG478" t="s">
        <v>73</v>
      </c>
      <c r="BH478" t="s">
        <v>59</v>
      </c>
      <c r="BI478" t="s">
        <v>9784</v>
      </c>
      <c r="BJ478" t="s">
        <v>9793</v>
      </c>
    </row>
    <row r="479" spans="1:62" x14ac:dyDescent="0.35">
      <c r="A479">
        <v>39030781</v>
      </c>
      <c r="B479" t="s">
        <v>98</v>
      </c>
      <c r="C479" t="s">
        <v>75</v>
      </c>
      <c r="D479" t="s">
        <v>236</v>
      </c>
      <c r="E479" t="s">
        <v>126</v>
      </c>
      <c r="F479">
        <v>31436089</v>
      </c>
      <c r="I479" s="1">
        <v>43600</v>
      </c>
      <c r="J479">
        <v>43630.71707175926</v>
      </c>
      <c r="K479" t="s">
        <v>127</v>
      </c>
      <c r="L479" t="s">
        <v>65</v>
      </c>
      <c r="M479" t="s">
        <v>66</v>
      </c>
      <c r="N479" t="s">
        <v>67</v>
      </c>
      <c r="Q479" t="s">
        <v>70</v>
      </c>
      <c r="S479" t="s">
        <v>82</v>
      </c>
      <c r="T479" t="s">
        <v>1596</v>
      </c>
      <c r="U479">
        <v>1</v>
      </c>
      <c r="V479">
        <v>1</v>
      </c>
      <c r="W479">
        <v>0</v>
      </c>
      <c r="X479">
        <v>1</v>
      </c>
      <c r="Y479">
        <v>0</v>
      </c>
      <c r="Z479">
        <v>0</v>
      </c>
      <c r="AA479">
        <v>0</v>
      </c>
      <c r="AB479">
        <v>0</v>
      </c>
      <c r="AC479">
        <v>0</v>
      </c>
      <c r="AD479">
        <v>1</v>
      </c>
      <c r="AE479">
        <v>1</v>
      </c>
      <c r="AF479">
        <v>1</v>
      </c>
      <c r="AG479">
        <v>1</v>
      </c>
      <c r="AH479">
        <v>0</v>
      </c>
      <c r="AI479">
        <v>0</v>
      </c>
      <c r="AJ479">
        <v>0</v>
      </c>
      <c r="AK479">
        <v>0</v>
      </c>
      <c r="AL479">
        <v>0</v>
      </c>
      <c r="AM479">
        <v>0</v>
      </c>
      <c r="AN479">
        <v>0</v>
      </c>
      <c r="AO479">
        <v>0</v>
      </c>
      <c r="AP479">
        <v>0</v>
      </c>
      <c r="AQ479">
        <v>0</v>
      </c>
      <c r="AR479">
        <v>0</v>
      </c>
      <c r="AS479">
        <v>0</v>
      </c>
      <c r="AT479">
        <v>43600</v>
      </c>
      <c r="AU479">
        <v>43630</v>
      </c>
      <c r="AV479">
        <v>1</v>
      </c>
      <c r="AW479">
        <v>1</v>
      </c>
      <c r="AX479">
        <v>0</v>
      </c>
      <c r="AY479">
        <v>2019</v>
      </c>
      <c r="AZ479">
        <v>5</v>
      </c>
      <c r="BA479">
        <v>30</v>
      </c>
      <c r="BB479">
        <v>7</v>
      </c>
      <c r="BF479">
        <v>2019</v>
      </c>
      <c r="BG479" t="s">
        <v>73</v>
      </c>
      <c r="BH479" t="s">
        <v>9822</v>
      </c>
      <c r="BI479" t="s">
        <v>9784</v>
      </c>
      <c r="BJ479" t="s">
        <v>9793</v>
      </c>
    </row>
    <row r="480" spans="1:62" x14ac:dyDescent="0.35">
      <c r="A480">
        <v>39030873</v>
      </c>
      <c r="B480" t="s">
        <v>1597</v>
      </c>
      <c r="C480" t="s">
        <v>704</v>
      </c>
      <c r="D480" t="s">
        <v>1598</v>
      </c>
      <c r="E480" t="s">
        <v>1413</v>
      </c>
      <c r="F480">
        <v>34276930</v>
      </c>
      <c r="I480" s="1">
        <v>43600</v>
      </c>
      <c r="J480">
        <v>43630.999988425923</v>
      </c>
      <c r="K480" t="s">
        <v>1599</v>
      </c>
      <c r="L480" t="s">
        <v>65</v>
      </c>
      <c r="M480" t="s">
        <v>66</v>
      </c>
      <c r="N480" t="s">
        <v>67</v>
      </c>
      <c r="O480" t="s">
        <v>68</v>
      </c>
      <c r="P480" t="s">
        <v>402</v>
      </c>
      <c r="Q480" t="s">
        <v>70</v>
      </c>
      <c r="R480" t="s">
        <v>1600</v>
      </c>
      <c r="S480" t="s">
        <v>71</v>
      </c>
      <c r="T480" t="s">
        <v>1601</v>
      </c>
      <c r="U480">
        <v>0</v>
      </c>
      <c r="V480">
        <v>1</v>
      </c>
      <c r="W480">
        <v>0</v>
      </c>
      <c r="X480">
        <v>0</v>
      </c>
      <c r="Y480">
        <v>0</v>
      </c>
      <c r="Z480">
        <v>0</v>
      </c>
      <c r="AA480">
        <v>0</v>
      </c>
      <c r="AB480">
        <v>1</v>
      </c>
      <c r="AC480">
        <v>0</v>
      </c>
      <c r="AD480">
        <v>1</v>
      </c>
      <c r="AE480">
        <v>0</v>
      </c>
      <c r="AF480">
        <v>1</v>
      </c>
      <c r="AG480">
        <v>0</v>
      </c>
      <c r="AH480">
        <v>0</v>
      </c>
      <c r="AI480">
        <v>0</v>
      </c>
      <c r="AJ480">
        <v>0</v>
      </c>
      <c r="AK480">
        <v>0</v>
      </c>
      <c r="AL480">
        <v>0</v>
      </c>
      <c r="AM480">
        <v>0</v>
      </c>
      <c r="AN480">
        <v>0</v>
      </c>
      <c r="AO480">
        <v>1</v>
      </c>
      <c r="AP480">
        <v>0</v>
      </c>
      <c r="AQ480">
        <v>0</v>
      </c>
      <c r="AR480">
        <v>0</v>
      </c>
      <c r="AS480">
        <v>0</v>
      </c>
      <c r="AT480">
        <v>43600</v>
      </c>
      <c r="AU480">
        <v>43628</v>
      </c>
      <c r="AV480">
        <v>1</v>
      </c>
      <c r="AW480">
        <v>1</v>
      </c>
      <c r="AX480">
        <v>0</v>
      </c>
      <c r="AY480">
        <v>2019</v>
      </c>
      <c r="AZ480">
        <v>5</v>
      </c>
      <c r="BA480">
        <v>30</v>
      </c>
      <c r="BB480">
        <v>5</v>
      </c>
      <c r="BF480">
        <v>2019</v>
      </c>
      <c r="BG480" t="s">
        <v>73</v>
      </c>
      <c r="BH480" t="s">
        <v>59</v>
      </c>
      <c r="BI480" t="s">
        <v>9784</v>
      </c>
      <c r="BJ480" t="s">
        <v>9793</v>
      </c>
    </row>
    <row r="481" spans="1:62" x14ac:dyDescent="0.35">
      <c r="A481">
        <v>39033721</v>
      </c>
      <c r="B481" t="s">
        <v>116</v>
      </c>
      <c r="C481" t="s">
        <v>75</v>
      </c>
      <c r="D481" t="s">
        <v>76</v>
      </c>
      <c r="E481" t="s">
        <v>1244</v>
      </c>
      <c r="F481">
        <v>29047973</v>
      </c>
      <c r="G481" t="s">
        <v>1245</v>
      </c>
      <c r="I481" s="1">
        <v>43601</v>
      </c>
      <c r="J481">
        <v>43631.999988425923</v>
      </c>
      <c r="K481" t="s">
        <v>1248</v>
      </c>
      <c r="L481" t="s">
        <v>65</v>
      </c>
      <c r="M481" t="s">
        <v>120</v>
      </c>
      <c r="N481" t="s">
        <v>121</v>
      </c>
      <c r="O481" t="s">
        <v>168</v>
      </c>
      <c r="P481" t="s">
        <v>1250</v>
      </c>
      <c r="Q481" t="s">
        <v>70</v>
      </c>
      <c r="S481" t="s">
        <v>82</v>
      </c>
      <c r="T481" t="s">
        <v>1602</v>
      </c>
      <c r="U481">
        <v>1</v>
      </c>
      <c r="V481">
        <v>1</v>
      </c>
      <c r="W481">
        <v>0</v>
      </c>
      <c r="X481">
        <v>1</v>
      </c>
      <c r="Y481">
        <v>0</v>
      </c>
      <c r="Z481">
        <v>0</v>
      </c>
      <c r="AA481">
        <v>0</v>
      </c>
      <c r="AB481">
        <v>0</v>
      </c>
      <c r="AC481">
        <v>0</v>
      </c>
      <c r="AD481">
        <v>0</v>
      </c>
      <c r="AE481">
        <v>1</v>
      </c>
      <c r="AF481">
        <v>0</v>
      </c>
      <c r="AG481">
        <v>0</v>
      </c>
      <c r="AH481">
        <v>0</v>
      </c>
      <c r="AI481">
        <v>0</v>
      </c>
      <c r="AJ481">
        <v>0</v>
      </c>
      <c r="AK481">
        <v>0</v>
      </c>
      <c r="AL481">
        <v>0</v>
      </c>
      <c r="AM481">
        <v>0</v>
      </c>
      <c r="AN481">
        <v>0</v>
      </c>
      <c r="AO481">
        <v>0</v>
      </c>
      <c r="AP481">
        <v>0</v>
      </c>
      <c r="AQ481">
        <v>0</v>
      </c>
      <c r="AR481">
        <v>0</v>
      </c>
      <c r="AS481">
        <v>0</v>
      </c>
      <c r="AT481">
        <v>43600</v>
      </c>
      <c r="AU481">
        <v>43616</v>
      </c>
      <c r="AV481">
        <v>0</v>
      </c>
      <c r="AW481">
        <v>1</v>
      </c>
      <c r="AX481">
        <v>0</v>
      </c>
      <c r="AY481">
        <v>2019</v>
      </c>
      <c r="AZ481">
        <v>5</v>
      </c>
      <c r="BA481">
        <v>30</v>
      </c>
      <c r="BB481">
        <v>4</v>
      </c>
      <c r="BF481">
        <v>2019</v>
      </c>
      <c r="BG481" t="s">
        <v>104</v>
      </c>
      <c r="BH481" t="s">
        <v>9822</v>
      </c>
      <c r="BI481" t="s">
        <v>9784</v>
      </c>
      <c r="BJ481" t="s">
        <v>9796</v>
      </c>
    </row>
    <row r="482" spans="1:62" x14ac:dyDescent="0.35">
      <c r="A482">
        <v>39033790</v>
      </c>
      <c r="B482" t="s">
        <v>98</v>
      </c>
      <c r="C482" t="s">
        <v>75</v>
      </c>
      <c r="D482" t="s">
        <v>76</v>
      </c>
      <c r="E482" t="s">
        <v>1244</v>
      </c>
      <c r="F482">
        <v>29047973</v>
      </c>
      <c r="G482" t="s">
        <v>1245</v>
      </c>
      <c r="I482" s="1">
        <v>43601</v>
      </c>
      <c r="J482">
        <v>43631.999988425923</v>
      </c>
      <c r="K482" t="s">
        <v>1246</v>
      </c>
      <c r="L482" t="s">
        <v>65</v>
      </c>
      <c r="M482" t="s">
        <v>66</v>
      </c>
      <c r="N482" t="s">
        <v>67</v>
      </c>
      <c r="O482" t="s">
        <v>273</v>
      </c>
      <c r="P482" t="s">
        <v>459</v>
      </c>
      <c r="Q482" t="s">
        <v>70</v>
      </c>
      <c r="S482" t="s">
        <v>71</v>
      </c>
      <c r="T482" t="s">
        <v>1603</v>
      </c>
      <c r="U482">
        <v>1</v>
      </c>
      <c r="V482">
        <v>1</v>
      </c>
      <c r="W482">
        <v>0</v>
      </c>
      <c r="X482">
        <v>1</v>
      </c>
      <c r="Y482">
        <v>0</v>
      </c>
      <c r="Z482">
        <v>0</v>
      </c>
      <c r="AA482">
        <v>0</v>
      </c>
      <c r="AB482">
        <v>0</v>
      </c>
      <c r="AC482">
        <v>0</v>
      </c>
      <c r="AD482">
        <v>0</v>
      </c>
      <c r="AE482">
        <v>1</v>
      </c>
      <c r="AF482">
        <v>0</v>
      </c>
      <c r="AG482">
        <v>0</v>
      </c>
      <c r="AH482">
        <v>0</v>
      </c>
      <c r="AI482">
        <v>0</v>
      </c>
      <c r="AJ482">
        <v>0</v>
      </c>
      <c r="AK482">
        <v>0</v>
      </c>
      <c r="AL482">
        <v>0</v>
      </c>
      <c r="AM482">
        <v>0</v>
      </c>
      <c r="AN482">
        <v>0</v>
      </c>
      <c r="AO482">
        <v>0</v>
      </c>
      <c r="AP482">
        <v>0</v>
      </c>
      <c r="AQ482">
        <v>0</v>
      </c>
      <c r="AR482">
        <v>0</v>
      </c>
      <c r="AS482">
        <v>0</v>
      </c>
      <c r="AT482">
        <v>43600</v>
      </c>
      <c r="AU482">
        <v>43616</v>
      </c>
      <c r="AV482">
        <v>0</v>
      </c>
      <c r="AW482">
        <v>1</v>
      </c>
      <c r="AX482">
        <v>0</v>
      </c>
      <c r="AY482">
        <v>2019</v>
      </c>
      <c r="AZ482">
        <v>5</v>
      </c>
      <c r="BA482">
        <v>30</v>
      </c>
      <c r="BB482">
        <v>4</v>
      </c>
      <c r="BF482">
        <v>2019</v>
      </c>
      <c r="BG482" t="s">
        <v>104</v>
      </c>
      <c r="BH482" t="s">
        <v>9822</v>
      </c>
      <c r="BI482" t="s">
        <v>9784</v>
      </c>
      <c r="BJ482" t="s">
        <v>9796</v>
      </c>
    </row>
    <row r="483" spans="1:62" x14ac:dyDescent="0.35">
      <c r="A483">
        <v>39036850</v>
      </c>
      <c r="B483" t="s">
        <v>1604</v>
      </c>
      <c r="C483" t="s">
        <v>61</v>
      </c>
      <c r="D483" t="s">
        <v>125</v>
      </c>
      <c r="E483" t="s">
        <v>837</v>
      </c>
      <c r="F483">
        <v>37849505</v>
      </c>
      <c r="I483" s="1">
        <v>43601</v>
      </c>
      <c r="J483">
        <v>43631.999988425923</v>
      </c>
      <c r="K483" t="s">
        <v>1605</v>
      </c>
      <c r="L483" t="s">
        <v>65</v>
      </c>
      <c r="M483" t="s">
        <v>66</v>
      </c>
      <c r="N483" t="s">
        <v>67</v>
      </c>
      <c r="O483" t="s">
        <v>68</v>
      </c>
      <c r="P483" t="s">
        <v>69</v>
      </c>
      <c r="Q483" t="s">
        <v>102</v>
      </c>
      <c r="R483" t="s">
        <v>1606</v>
      </c>
      <c r="S483" t="s">
        <v>71</v>
      </c>
      <c r="T483" t="s">
        <v>1607</v>
      </c>
      <c r="U483">
        <v>1</v>
      </c>
      <c r="V483">
        <v>1</v>
      </c>
      <c r="W483">
        <v>1</v>
      </c>
      <c r="X483">
        <v>1</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43601</v>
      </c>
      <c r="AU483">
        <v>43631</v>
      </c>
      <c r="AV483">
        <v>1</v>
      </c>
      <c r="AW483">
        <v>1</v>
      </c>
      <c r="AX483">
        <v>0</v>
      </c>
      <c r="AY483">
        <v>2019</v>
      </c>
      <c r="AZ483">
        <v>5</v>
      </c>
      <c r="BA483">
        <v>30</v>
      </c>
      <c r="BB483">
        <v>4</v>
      </c>
      <c r="BC483">
        <v>900</v>
      </c>
      <c r="BD483">
        <v>1200</v>
      </c>
      <c r="BE483" t="s">
        <v>546</v>
      </c>
      <c r="BF483">
        <v>2019</v>
      </c>
      <c r="BG483" t="s">
        <v>73</v>
      </c>
      <c r="BH483" t="s">
        <v>59</v>
      </c>
      <c r="BI483" t="s">
        <v>9784</v>
      </c>
      <c r="BJ483" t="s">
        <v>9796</v>
      </c>
    </row>
    <row r="484" spans="1:62" x14ac:dyDescent="0.35">
      <c r="A484">
        <v>39046542</v>
      </c>
      <c r="B484" t="s">
        <v>1608</v>
      </c>
      <c r="C484" t="s">
        <v>75</v>
      </c>
      <c r="D484" t="s">
        <v>117</v>
      </c>
      <c r="E484" t="s">
        <v>958</v>
      </c>
      <c r="F484">
        <v>21200132</v>
      </c>
      <c r="I484" s="1">
        <v>43602</v>
      </c>
      <c r="J484">
        <v>43632.999988425923</v>
      </c>
      <c r="K484" t="s">
        <v>1609</v>
      </c>
      <c r="L484" t="s">
        <v>65</v>
      </c>
      <c r="M484" t="s">
        <v>79</v>
      </c>
      <c r="N484" t="s">
        <v>80</v>
      </c>
      <c r="Q484" t="s">
        <v>102</v>
      </c>
      <c r="R484" t="s">
        <v>1610</v>
      </c>
      <c r="S484" t="s">
        <v>71</v>
      </c>
      <c r="T484" t="s">
        <v>1611</v>
      </c>
      <c r="U484">
        <v>1</v>
      </c>
      <c r="V484">
        <v>1</v>
      </c>
      <c r="W484">
        <v>1</v>
      </c>
      <c r="X484">
        <v>0</v>
      </c>
      <c r="Y484">
        <v>0</v>
      </c>
      <c r="Z484">
        <v>0</v>
      </c>
      <c r="AA484">
        <v>0</v>
      </c>
      <c r="AB484">
        <v>0</v>
      </c>
      <c r="AC484">
        <v>1</v>
      </c>
      <c r="AD484">
        <v>0</v>
      </c>
      <c r="AE484">
        <v>0</v>
      </c>
      <c r="AF484">
        <v>1</v>
      </c>
      <c r="AG484">
        <v>0</v>
      </c>
      <c r="AH484">
        <v>1</v>
      </c>
      <c r="AI484">
        <v>0</v>
      </c>
      <c r="AJ484">
        <v>0</v>
      </c>
      <c r="AK484">
        <v>0</v>
      </c>
      <c r="AL484">
        <v>0</v>
      </c>
      <c r="AM484">
        <v>0</v>
      </c>
      <c r="AN484">
        <v>0</v>
      </c>
      <c r="AO484">
        <v>0</v>
      </c>
      <c r="AP484">
        <v>0</v>
      </c>
      <c r="AQ484">
        <v>0</v>
      </c>
      <c r="AR484">
        <v>0</v>
      </c>
      <c r="AS484">
        <v>0</v>
      </c>
      <c r="AT484">
        <v>43602</v>
      </c>
      <c r="AU484">
        <v>43630</v>
      </c>
      <c r="AV484">
        <v>1</v>
      </c>
      <c r="AW484">
        <v>1</v>
      </c>
      <c r="AX484">
        <v>0</v>
      </c>
      <c r="AY484">
        <v>2019</v>
      </c>
      <c r="AZ484">
        <v>5</v>
      </c>
      <c r="BA484">
        <v>30</v>
      </c>
      <c r="BB484">
        <v>6</v>
      </c>
      <c r="BF484">
        <v>2019</v>
      </c>
      <c r="BG484" t="s">
        <v>73</v>
      </c>
      <c r="BH484" t="s">
        <v>59</v>
      </c>
      <c r="BI484" t="s">
        <v>9784</v>
      </c>
      <c r="BJ484" t="s">
        <v>9797</v>
      </c>
    </row>
    <row r="485" spans="1:62" x14ac:dyDescent="0.35">
      <c r="A485">
        <v>39046572</v>
      </c>
      <c r="B485" t="s">
        <v>98</v>
      </c>
      <c r="C485" t="s">
        <v>75</v>
      </c>
      <c r="D485" t="s">
        <v>85</v>
      </c>
      <c r="E485" t="s">
        <v>495</v>
      </c>
      <c r="F485">
        <v>33085931</v>
      </c>
      <c r="I485" s="1">
        <v>43602</v>
      </c>
      <c r="J485">
        <v>43632.999988425923</v>
      </c>
      <c r="K485" t="s">
        <v>1612</v>
      </c>
      <c r="L485" t="s">
        <v>65</v>
      </c>
      <c r="M485" t="s">
        <v>79</v>
      </c>
      <c r="N485" t="s">
        <v>80</v>
      </c>
      <c r="Q485" t="s">
        <v>102</v>
      </c>
      <c r="S485" t="s">
        <v>71</v>
      </c>
      <c r="T485" t="s">
        <v>1613</v>
      </c>
      <c r="U485">
        <v>0</v>
      </c>
      <c r="V485">
        <v>1</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43602</v>
      </c>
      <c r="AU485">
        <v>43620</v>
      </c>
      <c r="AV485">
        <v>1</v>
      </c>
      <c r="AW485">
        <v>1</v>
      </c>
      <c r="AX485">
        <v>0</v>
      </c>
      <c r="AY485">
        <v>2019</v>
      </c>
      <c r="AZ485">
        <v>5</v>
      </c>
      <c r="BA485">
        <v>30</v>
      </c>
      <c r="BB485">
        <v>1</v>
      </c>
      <c r="BF485">
        <v>2019</v>
      </c>
      <c r="BG485" t="s">
        <v>73</v>
      </c>
      <c r="BH485" t="s">
        <v>9822</v>
      </c>
      <c r="BI485" t="s">
        <v>9784</v>
      </c>
      <c r="BJ485" t="s">
        <v>9797</v>
      </c>
    </row>
    <row r="486" spans="1:62" x14ac:dyDescent="0.35">
      <c r="A486">
        <v>39051862</v>
      </c>
      <c r="B486" t="s">
        <v>1614</v>
      </c>
      <c r="C486" t="s">
        <v>75</v>
      </c>
      <c r="D486" t="s">
        <v>76</v>
      </c>
      <c r="E486" t="s">
        <v>291</v>
      </c>
      <c r="F486">
        <v>24101490</v>
      </c>
      <c r="I486" s="1">
        <v>43602</v>
      </c>
      <c r="J486">
        <v>43632.999988425923</v>
      </c>
      <c r="K486" t="s">
        <v>1615</v>
      </c>
      <c r="L486" t="s">
        <v>65</v>
      </c>
      <c r="M486" t="s">
        <v>66</v>
      </c>
      <c r="N486" t="s">
        <v>67</v>
      </c>
      <c r="O486" t="s">
        <v>68</v>
      </c>
      <c r="P486" t="s">
        <v>69</v>
      </c>
      <c r="Q486" t="s">
        <v>70</v>
      </c>
      <c r="S486" t="s">
        <v>82</v>
      </c>
      <c r="T486" t="s">
        <v>1616</v>
      </c>
      <c r="U486">
        <v>1</v>
      </c>
      <c r="V486">
        <v>1</v>
      </c>
      <c r="W486">
        <v>0</v>
      </c>
      <c r="X486">
        <v>1</v>
      </c>
      <c r="Y486">
        <v>0</v>
      </c>
      <c r="Z486">
        <v>0</v>
      </c>
      <c r="AA486">
        <v>0</v>
      </c>
      <c r="AB486">
        <v>0</v>
      </c>
      <c r="AC486">
        <v>0</v>
      </c>
      <c r="AD486">
        <v>0</v>
      </c>
      <c r="AE486">
        <v>1</v>
      </c>
      <c r="AF486">
        <v>0</v>
      </c>
      <c r="AG486">
        <v>0</v>
      </c>
      <c r="AH486">
        <v>0</v>
      </c>
      <c r="AI486">
        <v>0</v>
      </c>
      <c r="AJ486">
        <v>0</v>
      </c>
      <c r="AK486">
        <v>0</v>
      </c>
      <c r="AL486">
        <v>0</v>
      </c>
      <c r="AM486">
        <v>0</v>
      </c>
      <c r="AN486">
        <v>0</v>
      </c>
      <c r="AO486">
        <v>0</v>
      </c>
      <c r="AP486">
        <v>0</v>
      </c>
      <c r="AQ486">
        <v>0</v>
      </c>
      <c r="AR486">
        <v>0</v>
      </c>
      <c r="AS486">
        <v>0</v>
      </c>
      <c r="AT486">
        <v>43602</v>
      </c>
      <c r="AU486">
        <v>43632</v>
      </c>
      <c r="AV486">
        <v>1</v>
      </c>
      <c r="AW486">
        <v>1</v>
      </c>
      <c r="AX486">
        <v>0</v>
      </c>
      <c r="AY486">
        <v>2019</v>
      </c>
      <c r="AZ486">
        <v>5</v>
      </c>
      <c r="BA486">
        <v>30</v>
      </c>
      <c r="BB486">
        <v>4</v>
      </c>
      <c r="BF486">
        <v>2019</v>
      </c>
      <c r="BG486" t="s">
        <v>73</v>
      </c>
      <c r="BH486" t="s">
        <v>9822</v>
      </c>
      <c r="BI486" t="s">
        <v>9784</v>
      </c>
      <c r="BJ486" t="s">
        <v>9797</v>
      </c>
    </row>
    <row r="487" spans="1:62" x14ac:dyDescent="0.35">
      <c r="A487">
        <v>39054569</v>
      </c>
      <c r="B487" t="s">
        <v>116</v>
      </c>
      <c r="C487" t="s">
        <v>75</v>
      </c>
      <c r="D487" t="s">
        <v>236</v>
      </c>
      <c r="E487" t="s">
        <v>261</v>
      </c>
      <c r="F487">
        <v>22424905</v>
      </c>
      <c r="I487" s="1">
        <v>43604</v>
      </c>
      <c r="J487">
        <v>43634.999988425923</v>
      </c>
      <c r="K487" t="s">
        <v>1617</v>
      </c>
      <c r="L487" t="s">
        <v>65</v>
      </c>
      <c r="M487" t="s">
        <v>66</v>
      </c>
      <c r="N487" t="s">
        <v>67</v>
      </c>
      <c r="O487" t="s">
        <v>68</v>
      </c>
      <c r="P487" t="s">
        <v>69</v>
      </c>
      <c r="Q487" t="s">
        <v>70</v>
      </c>
      <c r="S487" t="s">
        <v>71</v>
      </c>
      <c r="T487" t="s">
        <v>1618</v>
      </c>
      <c r="U487">
        <v>1</v>
      </c>
      <c r="V487">
        <v>1</v>
      </c>
      <c r="W487">
        <v>0</v>
      </c>
      <c r="X487">
        <v>0</v>
      </c>
      <c r="Y487">
        <v>0</v>
      </c>
      <c r="Z487">
        <v>0</v>
      </c>
      <c r="AA487">
        <v>0</v>
      </c>
      <c r="AB487">
        <v>0</v>
      </c>
      <c r="AC487">
        <v>0</v>
      </c>
      <c r="AD487">
        <v>1</v>
      </c>
      <c r="AE487">
        <v>0</v>
      </c>
      <c r="AF487">
        <v>1</v>
      </c>
      <c r="AG487">
        <v>0</v>
      </c>
      <c r="AH487">
        <v>0</v>
      </c>
      <c r="AI487">
        <v>0</v>
      </c>
      <c r="AJ487">
        <v>0</v>
      </c>
      <c r="AK487">
        <v>0</v>
      </c>
      <c r="AL487">
        <v>0</v>
      </c>
      <c r="AM487">
        <v>0</v>
      </c>
      <c r="AN487">
        <v>0</v>
      </c>
      <c r="AO487">
        <v>0</v>
      </c>
      <c r="AP487">
        <v>0</v>
      </c>
      <c r="AQ487">
        <v>0</v>
      </c>
      <c r="AR487">
        <v>0</v>
      </c>
      <c r="AS487">
        <v>0</v>
      </c>
      <c r="AT487">
        <v>43604</v>
      </c>
      <c r="AU487">
        <v>43634</v>
      </c>
      <c r="AV487">
        <v>1</v>
      </c>
      <c r="AW487">
        <v>1</v>
      </c>
      <c r="AX487">
        <v>0</v>
      </c>
      <c r="AY487">
        <v>2019</v>
      </c>
      <c r="AZ487">
        <v>5</v>
      </c>
      <c r="BA487">
        <v>30</v>
      </c>
      <c r="BB487">
        <v>4</v>
      </c>
      <c r="BF487">
        <v>2019</v>
      </c>
      <c r="BG487" t="s">
        <v>73</v>
      </c>
      <c r="BH487" t="s">
        <v>9822</v>
      </c>
      <c r="BI487" t="s">
        <v>9784</v>
      </c>
      <c r="BJ487" t="s">
        <v>9799</v>
      </c>
    </row>
    <row r="488" spans="1:62" x14ac:dyDescent="0.35">
      <c r="A488">
        <v>39055489</v>
      </c>
      <c r="B488" t="s">
        <v>1580</v>
      </c>
      <c r="C488" t="s">
        <v>92</v>
      </c>
      <c r="D488" t="s">
        <v>107</v>
      </c>
      <c r="E488" t="s">
        <v>881</v>
      </c>
      <c r="F488">
        <v>27398075</v>
      </c>
      <c r="I488" s="1">
        <v>43605</v>
      </c>
      <c r="J488">
        <v>43635.999988425923</v>
      </c>
      <c r="K488" t="s">
        <v>1581</v>
      </c>
      <c r="L488" t="s">
        <v>65</v>
      </c>
      <c r="M488" t="s">
        <v>66</v>
      </c>
      <c r="N488" t="s">
        <v>67</v>
      </c>
      <c r="O488" t="s">
        <v>438</v>
      </c>
      <c r="Q488" t="s">
        <v>70</v>
      </c>
      <c r="R488" t="s">
        <v>1582</v>
      </c>
      <c r="S488" t="s">
        <v>71</v>
      </c>
      <c r="T488" t="s">
        <v>1619</v>
      </c>
      <c r="U488">
        <v>1</v>
      </c>
      <c r="V488">
        <v>1</v>
      </c>
      <c r="W488">
        <v>0</v>
      </c>
      <c r="X488">
        <v>0</v>
      </c>
      <c r="Y488">
        <v>0</v>
      </c>
      <c r="Z488">
        <v>0</v>
      </c>
      <c r="AA488">
        <v>0</v>
      </c>
      <c r="AB488">
        <v>0</v>
      </c>
      <c r="AC488">
        <v>1</v>
      </c>
      <c r="AD488">
        <v>0</v>
      </c>
      <c r="AE488">
        <v>0</v>
      </c>
      <c r="AF488">
        <v>0</v>
      </c>
      <c r="AG488">
        <v>0</v>
      </c>
      <c r="AH488">
        <v>0</v>
      </c>
      <c r="AI488">
        <v>0</v>
      </c>
      <c r="AJ488">
        <v>0</v>
      </c>
      <c r="AK488">
        <v>0</v>
      </c>
      <c r="AL488">
        <v>0</v>
      </c>
      <c r="AM488">
        <v>0</v>
      </c>
      <c r="AN488">
        <v>0</v>
      </c>
      <c r="AO488">
        <v>0</v>
      </c>
      <c r="AP488">
        <v>0</v>
      </c>
      <c r="AQ488">
        <v>0</v>
      </c>
      <c r="AR488">
        <v>0</v>
      </c>
      <c r="AS488">
        <v>0</v>
      </c>
      <c r="AT488">
        <v>43604</v>
      </c>
      <c r="AU488">
        <v>43632</v>
      </c>
      <c r="AV488">
        <v>1</v>
      </c>
      <c r="AW488">
        <v>1</v>
      </c>
      <c r="AX488">
        <v>0</v>
      </c>
      <c r="AY488">
        <v>2019</v>
      </c>
      <c r="AZ488">
        <v>5</v>
      </c>
      <c r="BA488">
        <v>30</v>
      </c>
      <c r="BB488">
        <v>3</v>
      </c>
      <c r="BC488">
        <v>150000</v>
      </c>
      <c r="BD488">
        <v>150000</v>
      </c>
      <c r="BE488" t="s">
        <v>90</v>
      </c>
      <c r="BF488">
        <v>2019</v>
      </c>
      <c r="BG488" t="s">
        <v>73</v>
      </c>
      <c r="BH488" t="s">
        <v>59</v>
      </c>
      <c r="BI488" t="s">
        <v>9784</v>
      </c>
      <c r="BJ488" t="s">
        <v>9794</v>
      </c>
    </row>
    <row r="489" spans="1:62" x14ac:dyDescent="0.35">
      <c r="A489">
        <v>39057225</v>
      </c>
      <c r="B489" t="s">
        <v>98</v>
      </c>
      <c r="C489" t="s">
        <v>75</v>
      </c>
      <c r="D489" t="s">
        <v>85</v>
      </c>
      <c r="E489" t="s">
        <v>1409</v>
      </c>
      <c r="F489">
        <v>23949797</v>
      </c>
      <c r="I489" s="1">
        <v>43605</v>
      </c>
      <c r="J489">
        <v>43635.999988425923</v>
      </c>
      <c r="K489" t="s">
        <v>1620</v>
      </c>
      <c r="L489" t="s">
        <v>65</v>
      </c>
      <c r="M489" t="s">
        <v>120</v>
      </c>
      <c r="N489" t="s">
        <v>121</v>
      </c>
      <c r="O489" t="s">
        <v>168</v>
      </c>
      <c r="P489" t="s">
        <v>122</v>
      </c>
      <c r="Q489" t="s">
        <v>102</v>
      </c>
      <c r="S489" t="s">
        <v>71</v>
      </c>
      <c r="T489" t="s">
        <v>1621</v>
      </c>
      <c r="U489">
        <v>0</v>
      </c>
      <c r="V489">
        <v>0</v>
      </c>
      <c r="W489">
        <v>0</v>
      </c>
      <c r="X489">
        <v>0</v>
      </c>
      <c r="Y489">
        <v>0</v>
      </c>
      <c r="Z489">
        <v>0</v>
      </c>
      <c r="AA489">
        <v>0</v>
      </c>
      <c r="AB489">
        <v>0</v>
      </c>
      <c r="AC489">
        <v>0</v>
      </c>
      <c r="AD489">
        <v>0</v>
      </c>
      <c r="AE489">
        <v>0</v>
      </c>
      <c r="AF489">
        <v>0</v>
      </c>
      <c r="AG489">
        <v>1</v>
      </c>
      <c r="AH489">
        <v>0</v>
      </c>
      <c r="AI489">
        <v>0</v>
      </c>
      <c r="AJ489">
        <v>0</v>
      </c>
      <c r="AK489">
        <v>0</v>
      </c>
      <c r="AL489">
        <v>0</v>
      </c>
      <c r="AM489">
        <v>0</v>
      </c>
      <c r="AN489">
        <v>0</v>
      </c>
      <c r="AO489">
        <v>0</v>
      </c>
      <c r="AP489">
        <v>0</v>
      </c>
      <c r="AQ489">
        <v>0</v>
      </c>
      <c r="AR489">
        <v>0</v>
      </c>
      <c r="AS489">
        <v>0</v>
      </c>
      <c r="AT489">
        <v>43605</v>
      </c>
      <c r="AU489">
        <v>43613</v>
      </c>
      <c r="AV489">
        <v>1</v>
      </c>
      <c r="AW489">
        <v>1</v>
      </c>
      <c r="AX489">
        <v>0</v>
      </c>
      <c r="AY489">
        <v>2019</v>
      </c>
      <c r="AZ489">
        <v>5</v>
      </c>
      <c r="BA489">
        <v>30</v>
      </c>
      <c r="BB489">
        <v>1</v>
      </c>
      <c r="BF489">
        <v>2019</v>
      </c>
      <c r="BG489" t="s">
        <v>73</v>
      </c>
      <c r="BH489" t="s">
        <v>9822</v>
      </c>
      <c r="BI489" t="s">
        <v>9784</v>
      </c>
      <c r="BJ489" t="s">
        <v>9794</v>
      </c>
    </row>
    <row r="490" spans="1:62" x14ac:dyDescent="0.35">
      <c r="A490">
        <v>39057470</v>
      </c>
      <c r="B490" t="s">
        <v>250</v>
      </c>
      <c r="C490" t="s">
        <v>61</v>
      </c>
      <c r="D490" t="s">
        <v>125</v>
      </c>
      <c r="E490" t="s">
        <v>251</v>
      </c>
      <c r="F490">
        <v>29714902</v>
      </c>
      <c r="I490" s="1">
        <v>43605</v>
      </c>
      <c r="J490">
        <v>43635.999988425923</v>
      </c>
      <c r="K490" t="s">
        <v>252</v>
      </c>
      <c r="L490" t="s">
        <v>65</v>
      </c>
      <c r="M490" t="s">
        <v>66</v>
      </c>
      <c r="N490" t="s">
        <v>67</v>
      </c>
      <c r="O490" t="s">
        <v>68</v>
      </c>
      <c r="P490" t="s">
        <v>69</v>
      </c>
      <c r="Q490" t="s">
        <v>70</v>
      </c>
      <c r="R490" t="s">
        <v>253</v>
      </c>
      <c r="S490" t="s">
        <v>71</v>
      </c>
      <c r="T490" t="s">
        <v>1622</v>
      </c>
      <c r="U490">
        <v>1</v>
      </c>
      <c r="V490">
        <v>1</v>
      </c>
      <c r="W490">
        <v>0</v>
      </c>
      <c r="X490">
        <v>1</v>
      </c>
      <c r="Y490">
        <v>0</v>
      </c>
      <c r="Z490">
        <v>0</v>
      </c>
      <c r="AA490">
        <v>0</v>
      </c>
      <c r="AB490">
        <v>0</v>
      </c>
      <c r="AC490">
        <v>0</v>
      </c>
      <c r="AD490">
        <v>1</v>
      </c>
      <c r="AE490">
        <v>1</v>
      </c>
      <c r="AF490">
        <v>0</v>
      </c>
      <c r="AG490">
        <v>0</v>
      </c>
      <c r="AH490">
        <v>0</v>
      </c>
      <c r="AI490">
        <v>0</v>
      </c>
      <c r="AJ490">
        <v>0</v>
      </c>
      <c r="AK490">
        <v>0</v>
      </c>
      <c r="AL490">
        <v>0</v>
      </c>
      <c r="AM490">
        <v>0</v>
      </c>
      <c r="AN490">
        <v>0</v>
      </c>
      <c r="AO490">
        <v>0</v>
      </c>
      <c r="AP490">
        <v>0</v>
      </c>
      <c r="AQ490">
        <v>0</v>
      </c>
      <c r="AR490">
        <v>0</v>
      </c>
      <c r="AS490">
        <v>0</v>
      </c>
      <c r="AT490">
        <v>43605</v>
      </c>
      <c r="AU490">
        <v>43635</v>
      </c>
      <c r="AV490">
        <v>1</v>
      </c>
      <c r="AW490">
        <v>1</v>
      </c>
      <c r="AX490">
        <v>0</v>
      </c>
      <c r="AY490">
        <v>2019</v>
      </c>
      <c r="AZ490">
        <v>5</v>
      </c>
      <c r="BA490">
        <v>30</v>
      </c>
      <c r="BB490">
        <v>5</v>
      </c>
      <c r="BC490">
        <v>190000</v>
      </c>
      <c r="BD490">
        <v>190000</v>
      </c>
      <c r="BE490" t="s">
        <v>90</v>
      </c>
      <c r="BF490">
        <v>2019</v>
      </c>
      <c r="BG490" t="s">
        <v>73</v>
      </c>
      <c r="BH490" t="s">
        <v>59</v>
      </c>
      <c r="BI490" t="s">
        <v>9784</v>
      </c>
      <c r="BJ490" t="s">
        <v>9794</v>
      </c>
    </row>
    <row r="491" spans="1:62" x14ac:dyDescent="0.35">
      <c r="A491">
        <v>39061543</v>
      </c>
      <c r="B491" t="s">
        <v>1623</v>
      </c>
      <c r="C491" t="s">
        <v>75</v>
      </c>
      <c r="D491" t="s">
        <v>117</v>
      </c>
      <c r="E491" t="s">
        <v>1624</v>
      </c>
      <c r="F491">
        <v>20791446</v>
      </c>
      <c r="G491" t="s">
        <v>1624</v>
      </c>
      <c r="I491" s="1">
        <v>43605</v>
      </c>
      <c r="J491">
        <v>43635.999988425923</v>
      </c>
      <c r="K491" t="s">
        <v>1625</v>
      </c>
      <c r="L491" t="s">
        <v>65</v>
      </c>
      <c r="M491" t="s">
        <v>197</v>
      </c>
      <c r="N491" t="s">
        <v>198</v>
      </c>
      <c r="P491" t="s">
        <v>1626</v>
      </c>
      <c r="Q491" t="s">
        <v>70</v>
      </c>
      <c r="S491" t="s">
        <v>71</v>
      </c>
      <c r="T491" t="s">
        <v>1627</v>
      </c>
      <c r="U491">
        <v>1</v>
      </c>
      <c r="V491">
        <v>1</v>
      </c>
      <c r="W491">
        <v>0</v>
      </c>
      <c r="X491">
        <v>0</v>
      </c>
      <c r="Y491">
        <v>0</v>
      </c>
      <c r="Z491">
        <v>0</v>
      </c>
      <c r="AA491">
        <v>0</v>
      </c>
      <c r="AB491">
        <v>0</v>
      </c>
      <c r="AC491">
        <v>0</v>
      </c>
      <c r="AD491">
        <v>0</v>
      </c>
      <c r="AE491">
        <v>0</v>
      </c>
      <c r="AF491">
        <v>0</v>
      </c>
      <c r="AG491">
        <v>0</v>
      </c>
      <c r="AH491">
        <v>1</v>
      </c>
      <c r="AI491">
        <v>0</v>
      </c>
      <c r="AJ491">
        <v>0</v>
      </c>
      <c r="AK491">
        <v>0</v>
      </c>
      <c r="AL491">
        <v>0</v>
      </c>
      <c r="AM491">
        <v>0</v>
      </c>
      <c r="AN491">
        <v>0</v>
      </c>
      <c r="AO491">
        <v>0</v>
      </c>
      <c r="AP491">
        <v>0</v>
      </c>
      <c r="AQ491">
        <v>0</v>
      </c>
      <c r="AR491">
        <v>0</v>
      </c>
      <c r="AS491">
        <v>0</v>
      </c>
      <c r="AT491">
        <v>43605</v>
      </c>
      <c r="AU491">
        <v>43635</v>
      </c>
      <c r="AV491">
        <v>0</v>
      </c>
      <c r="AW491">
        <v>1</v>
      </c>
      <c r="AX491">
        <v>0</v>
      </c>
      <c r="AY491">
        <v>2019</v>
      </c>
      <c r="AZ491">
        <v>5</v>
      </c>
      <c r="BA491">
        <v>30</v>
      </c>
      <c r="BB491">
        <v>3</v>
      </c>
      <c r="BF491">
        <v>2019</v>
      </c>
      <c r="BG491" t="s">
        <v>104</v>
      </c>
      <c r="BH491" t="s">
        <v>9822</v>
      </c>
      <c r="BI491" t="s">
        <v>9784</v>
      </c>
      <c r="BJ491" t="s">
        <v>9794</v>
      </c>
    </row>
    <row r="492" spans="1:62" x14ac:dyDescent="0.35">
      <c r="A492">
        <v>39061551</v>
      </c>
      <c r="B492" t="s">
        <v>1623</v>
      </c>
      <c r="C492" t="s">
        <v>75</v>
      </c>
      <c r="D492" t="s">
        <v>85</v>
      </c>
      <c r="E492" t="s">
        <v>1624</v>
      </c>
      <c r="F492">
        <v>20791446</v>
      </c>
      <c r="G492" t="s">
        <v>1624</v>
      </c>
      <c r="I492" s="1">
        <v>43605</v>
      </c>
      <c r="J492">
        <v>43635.999988425923</v>
      </c>
      <c r="K492" t="s">
        <v>1625</v>
      </c>
      <c r="L492" t="s">
        <v>65</v>
      </c>
      <c r="M492" t="s">
        <v>197</v>
      </c>
      <c r="N492" t="s">
        <v>198</v>
      </c>
      <c r="P492" t="s">
        <v>1626</v>
      </c>
      <c r="Q492" t="s">
        <v>70</v>
      </c>
      <c r="S492" t="s">
        <v>71</v>
      </c>
      <c r="T492" t="s">
        <v>1628</v>
      </c>
      <c r="U492">
        <v>1</v>
      </c>
      <c r="V492">
        <v>1</v>
      </c>
      <c r="W492">
        <v>0</v>
      </c>
      <c r="X492">
        <v>0</v>
      </c>
      <c r="Y492">
        <v>0</v>
      </c>
      <c r="Z492">
        <v>0</v>
      </c>
      <c r="AA492">
        <v>0</v>
      </c>
      <c r="AB492">
        <v>0</v>
      </c>
      <c r="AC492">
        <v>0</v>
      </c>
      <c r="AD492">
        <v>0</v>
      </c>
      <c r="AE492">
        <v>0</v>
      </c>
      <c r="AF492">
        <v>0</v>
      </c>
      <c r="AG492">
        <v>0</v>
      </c>
      <c r="AH492">
        <v>1</v>
      </c>
      <c r="AI492">
        <v>0</v>
      </c>
      <c r="AJ492">
        <v>0</v>
      </c>
      <c r="AK492">
        <v>0</v>
      </c>
      <c r="AL492">
        <v>0</v>
      </c>
      <c r="AM492">
        <v>0</v>
      </c>
      <c r="AN492">
        <v>0</v>
      </c>
      <c r="AO492">
        <v>0</v>
      </c>
      <c r="AP492">
        <v>0</v>
      </c>
      <c r="AQ492">
        <v>0</v>
      </c>
      <c r="AR492">
        <v>0</v>
      </c>
      <c r="AS492">
        <v>0</v>
      </c>
      <c r="AT492">
        <v>43605</v>
      </c>
      <c r="AU492">
        <v>43635</v>
      </c>
      <c r="AV492">
        <v>0</v>
      </c>
      <c r="AW492">
        <v>1</v>
      </c>
      <c r="AX492">
        <v>0</v>
      </c>
      <c r="AY492">
        <v>2019</v>
      </c>
      <c r="AZ492">
        <v>5</v>
      </c>
      <c r="BA492">
        <v>30</v>
      </c>
      <c r="BB492">
        <v>3</v>
      </c>
      <c r="BF492">
        <v>2019</v>
      </c>
      <c r="BG492" t="s">
        <v>104</v>
      </c>
      <c r="BH492" t="s">
        <v>9822</v>
      </c>
      <c r="BI492" t="s">
        <v>9784</v>
      </c>
      <c r="BJ492" t="s">
        <v>9794</v>
      </c>
    </row>
    <row r="493" spans="1:62" x14ac:dyDescent="0.35">
      <c r="A493">
        <v>39069504</v>
      </c>
      <c r="B493" t="s">
        <v>1629</v>
      </c>
      <c r="C493" t="s">
        <v>75</v>
      </c>
      <c r="D493" t="s">
        <v>117</v>
      </c>
      <c r="E493" t="s">
        <v>1575</v>
      </c>
      <c r="F493">
        <v>20101884</v>
      </c>
      <c r="I493" s="1">
        <v>43606</v>
      </c>
      <c r="J493">
        <v>43636.999988425923</v>
      </c>
      <c r="K493" t="s">
        <v>1630</v>
      </c>
      <c r="L493" t="s">
        <v>65</v>
      </c>
      <c r="M493" t="s">
        <v>120</v>
      </c>
      <c r="N493" t="s">
        <v>121</v>
      </c>
      <c r="O493" t="s">
        <v>168</v>
      </c>
      <c r="P493" t="s">
        <v>122</v>
      </c>
      <c r="Q493" t="s">
        <v>70</v>
      </c>
      <c r="S493" t="s">
        <v>82</v>
      </c>
      <c r="T493" t="s">
        <v>1631</v>
      </c>
      <c r="U493">
        <v>0</v>
      </c>
      <c r="V493">
        <v>0</v>
      </c>
      <c r="W493">
        <v>0</v>
      </c>
      <c r="X493">
        <v>0</v>
      </c>
      <c r="Y493">
        <v>0</v>
      </c>
      <c r="Z493">
        <v>0</v>
      </c>
      <c r="AA493">
        <v>0</v>
      </c>
      <c r="AB493">
        <v>0</v>
      </c>
      <c r="AC493">
        <v>0</v>
      </c>
      <c r="AD493">
        <v>0</v>
      </c>
      <c r="AE493">
        <v>0</v>
      </c>
      <c r="AF493">
        <v>1</v>
      </c>
      <c r="AG493">
        <v>0</v>
      </c>
      <c r="AH493">
        <v>0</v>
      </c>
      <c r="AI493">
        <v>0</v>
      </c>
      <c r="AJ493">
        <v>0</v>
      </c>
      <c r="AK493">
        <v>0</v>
      </c>
      <c r="AL493">
        <v>0</v>
      </c>
      <c r="AM493">
        <v>0</v>
      </c>
      <c r="AN493">
        <v>0</v>
      </c>
      <c r="AO493">
        <v>0</v>
      </c>
      <c r="AP493">
        <v>0</v>
      </c>
      <c r="AQ493">
        <v>0</v>
      </c>
      <c r="AR493">
        <v>0</v>
      </c>
      <c r="AS493">
        <v>0</v>
      </c>
      <c r="AT493">
        <v>43606</v>
      </c>
      <c r="AU493">
        <v>43634</v>
      </c>
      <c r="AV493">
        <v>0</v>
      </c>
      <c r="AW493">
        <v>1</v>
      </c>
      <c r="AX493">
        <v>0</v>
      </c>
      <c r="AY493">
        <v>2019</v>
      </c>
      <c r="AZ493">
        <v>5</v>
      </c>
      <c r="BA493">
        <v>30</v>
      </c>
      <c r="BB493">
        <v>1</v>
      </c>
      <c r="BF493">
        <v>2019</v>
      </c>
      <c r="BG493" t="s">
        <v>104</v>
      </c>
      <c r="BH493" t="s">
        <v>9822</v>
      </c>
      <c r="BI493" t="s">
        <v>9784</v>
      </c>
      <c r="BJ493" t="s">
        <v>9795</v>
      </c>
    </row>
    <row r="494" spans="1:62" x14ac:dyDescent="0.35">
      <c r="A494">
        <v>39071671</v>
      </c>
      <c r="B494" t="s">
        <v>116</v>
      </c>
      <c r="C494" t="s">
        <v>61</v>
      </c>
      <c r="D494" t="s">
        <v>125</v>
      </c>
      <c r="E494" t="s">
        <v>346</v>
      </c>
      <c r="F494">
        <v>37079664</v>
      </c>
      <c r="I494" s="1">
        <v>43606</v>
      </c>
      <c r="J494">
        <v>43636.999988425923</v>
      </c>
      <c r="K494" t="s">
        <v>1632</v>
      </c>
      <c r="L494" t="s">
        <v>65</v>
      </c>
      <c r="M494" t="s">
        <v>66</v>
      </c>
      <c r="N494" t="s">
        <v>67</v>
      </c>
      <c r="Q494" t="s">
        <v>70</v>
      </c>
      <c r="S494" t="s">
        <v>71</v>
      </c>
      <c r="T494" t="s">
        <v>1633</v>
      </c>
      <c r="U494">
        <v>1</v>
      </c>
      <c r="V494">
        <v>1</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43606</v>
      </c>
      <c r="AU494">
        <v>43634</v>
      </c>
      <c r="AV494">
        <v>1</v>
      </c>
      <c r="AW494">
        <v>1</v>
      </c>
      <c r="AX494">
        <v>0</v>
      </c>
      <c r="AY494">
        <v>2019</v>
      </c>
      <c r="AZ494">
        <v>5</v>
      </c>
      <c r="BA494">
        <v>30</v>
      </c>
      <c r="BB494">
        <v>2</v>
      </c>
      <c r="BF494">
        <v>2019</v>
      </c>
      <c r="BG494" t="s">
        <v>73</v>
      </c>
      <c r="BH494" t="s">
        <v>9822</v>
      </c>
      <c r="BI494" t="s">
        <v>9784</v>
      </c>
      <c r="BJ494" t="s">
        <v>9795</v>
      </c>
    </row>
    <row r="495" spans="1:62" x14ac:dyDescent="0.35">
      <c r="A495">
        <v>39071858</v>
      </c>
      <c r="B495" t="s">
        <v>116</v>
      </c>
      <c r="C495" t="s">
        <v>75</v>
      </c>
      <c r="D495" t="s">
        <v>76</v>
      </c>
      <c r="E495" t="s">
        <v>277</v>
      </c>
      <c r="F495">
        <v>26988946</v>
      </c>
      <c r="I495" s="1">
        <v>43606</v>
      </c>
      <c r="J495">
        <v>43636.999988425923</v>
      </c>
      <c r="K495" t="s">
        <v>569</v>
      </c>
      <c r="L495" t="s">
        <v>65</v>
      </c>
      <c r="M495" t="s">
        <v>120</v>
      </c>
      <c r="N495" t="s">
        <v>121</v>
      </c>
      <c r="O495" t="s">
        <v>168</v>
      </c>
      <c r="P495" t="s">
        <v>122</v>
      </c>
      <c r="Q495" t="s">
        <v>70</v>
      </c>
      <c r="R495" t="s">
        <v>570</v>
      </c>
      <c r="S495" t="s">
        <v>71</v>
      </c>
      <c r="T495" t="s">
        <v>1634</v>
      </c>
      <c r="U495">
        <v>1</v>
      </c>
      <c r="V495">
        <v>1</v>
      </c>
      <c r="W495">
        <v>0</v>
      </c>
      <c r="X495">
        <v>1</v>
      </c>
      <c r="Y495">
        <v>0</v>
      </c>
      <c r="Z495">
        <v>0</v>
      </c>
      <c r="AA495">
        <v>0</v>
      </c>
      <c r="AB495">
        <v>0</v>
      </c>
      <c r="AC495">
        <v>0</v>
      </c>
      <c r="AD495">
        <v>0</v>
      </c>
      <c r="AE495">
        <v>0</v>
      </c>
      <c r="AF495">
        <v>0</v>
      </c>
      <c r="AG495">
        <v>1</v>
      </c>
      <c r="AH495">
        <v>0</v>
      </c>
      <c r="AI495">
        <v>0</v>
      </c>
      <c r="AJ495">
        <v>0</v>
      </c>
      <c r="AK495">
        <v>0</v>
      </c>
      <c r="AL495">
        <v>0</v>
      </c>
      <c r="AM495">
        <v>0</v>
      </c>
      <c r="AN495">
        <v>0</v>
      </c>
      <c r="AO495">
        <v>0</v>
      </c>
      <c r="AP495">
        <v>0</v>
      </c>
      <c r="AQ495">
        <v>0</v>
      </c>
      <c r="AR495">
        <v>0</v>
      </c>
      <c r="AS495">
        <v>0</v>
      </c>
      <c r="AT495">
        <v>43606</v>
      </c>
      <c r="AU495">
        <v>43634</v>
      </c>
      <c r="AV495">
        <v>1</v>
      </c>
      <c r="AW495">
        <v>1</v>
      </c>
      <c r="AX495">
        <v>0</v>
      </c>
      <c r="AY495">
        <v>2019</v>
      </c>
      <c r="AZ495">
        <v>5</v>
      </c>
      <c r="BA495">
        <v>30</v>
      </c>
      <c r="BB495">
        <v>4</v>
      </c>
      <c r="BC495">
        <v>150000</v>
      </c>
      <c r="BD495">
        <v>150000</v>
      </c>
      <c r="BE495" t="s">
        <v>90</v>
      </c>
      <c r="BF495">
        <v>2019</v>
      </c>
      <c r="BG495" t="s">
        <v>73</v>
      </c>
      <c r="BH495" t="s">
        <v>59</v>
      </c>
      <c r="BI495" t="s">
        <v>9784</v>
      </c>
      <c r="BJ495" t="s">
        <v>9795</v>
      </c>
    </row>
    <row r="496" spans="1:62" x14ac:dyDescent="0.35">
      <c r="A496">
        <v>39074357</v>
      </c>
      <c r="B496" t="s">
        <v>1635</v>
      </c>
      <c r="C496" t="s">
        <v>75</v>
      </c>
      <c r="D496" t="s">
        <v>236</v>
      </c>
      <c r="E496" t="s">
        <v>246</v>
      </c>
      <c r="F496">
        <v>23424317</v>
      </c>
      <c r="I496" s="1">
        <v>43606</v>
      </c>
      <c r="J496">
        <v>43636.999988425923</v>
      </c>
      <c r="K496" t="s">
        <v>1636</v>
      </c>
      <c r="L496" t="s">
        <v>65</v>
      </c>
      <c r="M496" t="s">
        <v>120</v>
      </c>
      <c r="N496" t="s">
        <v>121</v>
      </c>
      <c r="O496" t="s">
        <v>168</v>
      </c>
      <c r="P496" t="s">
        <v>122</v>
      </c>
      <c r="Q496" t="s">
        <v>70</v>
      </c>
      <c r="S496" t="s">
        <v>82</v>
      </c>
      <c r="T496" t="s">
        <v>1637</v>
      </c>
      <c r="U496">
        <v>1</v>
      </c>
      <c r="V496">
        <v>1</v>
      </c>
      <c r="W496">
        <v>0</v>
      </c>
      <c r="X496">
        <v>0</v>
      </c>
      <c r="Y496">
        <v>0</v>
      </c>
      <c r="Z496">
        <v>0</v>
      </c>
      <c r="AA496">
        <v>0</v>
      </c>
      <c r="AB496">
        <v>0</v>
      </c>
      <c r="AC496">
        <v>1</v>
      </c>
      <c r="AD496">
        <v>0</v>
      </c>
      <c r="AE496">
        <v>1</v>
      </c>
      <c r="AF496">
        <v>0</v>
      </c>
      <c r="AG496">
        <v>0</v>
      </c>
      <c r="AH496">
        <v>0</v>
      </c>
      <c r="AI496">
        <v>0</v>
      </c>
      <c r="AJ496">
        <v>0</v>
      </c>
      <c r="AK496">
        <v>0</v>
      </c>
      <c r="AL496">
        <v>0</v>
      </c>
      <c r="AM496">
        <v>0</v>
      </c>
      <c r="AN496">
        <v>0</v>
      </c>
      <c r="AO496">
        <v>0</v>
      </c>
      <c r="AP496">
        <v>0</v>
      </c>
      <c r="AQ496">
        <v>0</v>
      </c>
      <c r="AR496">
        <v>0</v>
      </c>
      <c r="AS496">
        <v>0</v>
      </c>
      <c r="AT496">
        <v>43606</v>
      </c>
      <c r="AU496">
        <v>43634</v>
      </c>
      <c r="AV496">
        <v>1</v>
      </c>
      <c r="AW496">
        <v>1</v>
      </c>
      <c r="AX496">
        <v>0</v>
      </c>
      <c r="AY496">
        <v>2019</v>
      </c>
      <c r="AZ496">
        <v>5</v>
      </c>
      <c r="BA496">
        <v>30</v>
      </c>
      <c r="BB496">
        <v>4</v>
      </c>
      <c r="BF496">
        <v>2019</v>
      </c>
      <c r="BG496" t="s">
        <v>73</v>
      </c>
      <c r="BH496" t="s">
        <v>9822</v>
      </c>
      <c r="BI496" t="s">
        <v>9784</v>
      </c>
      <c r="BJ496" t="s">
        <v>9795</v>
      </c>
    </row>
    <row r="497" spans="1:62" x14ac:dyDescent="0.35">
      <c r="A497">
        <v>39075857</v>
      </c>
      <c r="B497" t="s">
        <v>1638</v>
      </c>
      <c r="C497" t="s">
        <v>75</v>
      </c>
      <c r="D497" t="s">
        <v>117</v>
      </c>
      <c r="E497" t="s">
        <v>395</v>
      </c>
      <c r="F497">
        <v>41114262</v>
      </c>
      <c r="I497" s="1">
        <v>43607</v>
      </c>
      <c r="J497">
        <v>43637.33520833333</v>
      </c>
      <c r="K497" t="s">
        <v>396</v>
      </c>
      <c r="L497" t="s">
        <v>65</v>
      </c>
      <c r="M497" t="s">
        <v>66</v>
      </c>
      <c r="N497" t="s">
        <v>67</v>
      </c>
      <c r="O497" t="s">
        <v>68</v>
      </c>
      <c r="P497" t="s">
        <v>69</v>
      </c>
      <c r="Q497" t="s">
        <v>70</v>
      </c>
      <c r="S497" t="s">
        <v>71</v>
      </c>
      <c r="T497" t="s">
        <v>1639</v>
      </c>
      <c r="U497">
        <v>1</v>
      </c>
      <c r="V497">
        <v>1</v>
      </c>
      <c r="W497">
        <v>0</v>
      </c>
      <c r="X497">
        <v>1</v>
      </c>
      <c r="Y497">
        <v>0</v>
      </c>
      <c r="Z497">
        <v>0</v>
      </c>
      <c r="AA497">
        <v>0</v>
      </c>
      <c r="AB497">
        <v>0</v>
      </c>
      <c r="AC497">
        <v>0</v>
      </c>
      <c r="AD497">
        <v>1</v>
      </c>
      <c r="AE497">
        <v>1</v>
      </c>
      <c r="AF497">
        <v>0</v>
      </c>
      <c r="AG497">
        <v>1</v>
      </c>
      <c r="AH497">
        <v>1</v>
      </c>
      <c r="AI497">
        <v>0</v>
      </c>
      <c r="AJ497">
        <v>0</v>
      </c>
      <c r="AK497">
        <v>0</v>
      </c>
      <c r="AL497">
        <v>0</v>
      </c>
      <c r="AM497">
        <v>0</v>
      </c>
      <c r="AN497">
        <v>0</v>
      </c>
      <c r="AO497">
        <v>0</v>
      </c>
      <c r="AP497">
        <v>0</v>
      </c>
      <c r="AQ497">
        <v>0</v>
      </c>
      <c r="AR497">
        <v>0</v>
      </c>
      <c r="AS497">
        <v>0</v>
      </c>
      <c r="AT497">
        <v>43606</v>
      </c>
      <c r="AU497">
        <v>43636</v>
      </c>
      <c r="AV497">
        <v>0</v>
      </c>
      <c r="AW497">
        <v>1</v>
      </c>
      <c r="AX497">
        <v>0</v>
      </c>
      <c r="AY497">
        <v>2019</v>
      </c>
      <c r="AZ497">
        <v>5</v>
      </c>
      <c r="BA497">
        <v>30</v>
      </c>
      <c r="BB497">
        <v>7</v>
      </c>
      <c r="BF497">
        <v>2019</v>
      </c>
      <c r="BG497" t="s">
        <v>104</v>
      </c>
      <c r="BH497" t="s">
        <v>9822</v>
      </c>
      <c r="BI497" t="s">
        <v>9784</v>
      </c>
      <c r="BJ497" t="s">
        <v>9793</v>
      </c>
    </row>
    <row r="498" spans="1:62" x14ac:dyDescent="0.35">
      <c r="A498">
        <v>39083043</v>
      </c>
      <c r="B498" t="s">
        <v>116</v>
      </c>
      <c r="C498" t="s">
        <v>75</v>
      </c>
      <c r="D498" t="s">
        <v>85</v>
      </c>
      <c r="E498" t="s">
        <v>1640</v>
      </c>
      <c r="F498">
        <v>23070751</v>
      </c>
      <c r="I498" s="1">
        <v>43607</v>
      </c>
      <c r="J498">
        <v>43637.999988425923</v>
      </c>
      <c r="K498" t="s">
        <v>1641</v>
      </c>
      <c r="L498" t="s">
        <v>65</v>
      </c>
      <c r="M498" t="s">
        <v>66</v>
      </c>
      <c r="N498" t="s">
        <v>67</v>
      </c>
      <c r="O498" t="s">
        <v>68</v>
      </c>
      <c r="P498" t="s">
        <v>69</v>
      </c>
      <c r="Q498" t="s">
        <v>102</v>
      </c>
      <c r="R498" t="s">
        <v>1642</v>
      </c>
      <c r="S498" t="s">
        <v>71</v>
      </c>
      <c r="T498" t="s">
        <v>1643</v>
      </c>
      <c r="U498">
        <v>1</v>
      </c>
      <c r="V498">
        <v>1</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43607</v>
      </c>
      <c r="AU498">
        <v>43637</v>
      </c>
      <c r="AV498">
        <v>0</v>
      </c>
      <c r="AW498">
        <v>1</v>
      </c>
      <c r="AX498">
        <v>0</v>
      </c>
      <c r="AY498">
        <v>2019</v>
      </c>
      <c r="AZ498">
        <v>5</v>
      </c>
      <c r="BA498">
        <v>30</v>
      </c>
      <c r="BB498">
        <v>2</v>
      </c>
      <c r="BC498">
        <v>90000</v>
      </c>
      <c r="BD498">
        <v>110000</v>
      </c>
      <c r="BE498" t="s">
        <v>90</v>
      </c>
      <c r="BF498">
        <v>2019</v>
      </c>
      <c r="BG498" t="s">
        <v>104</v>
      </c>
      <c r="BH498" t="s">
        <v>59</v>
      </c>
      <c r="BI498" t="s">
        <v>9784</v>
      </c>
      <c r="BJ498" t="s">
        <v>9793</v>
      </c>
    </row>
    <row r="499" spans="1:62" x14ac:dyDescent="0.35">
      <c r="A499">
        <v>39084774</v>
      </c>
      <c r="B499" t="s">
        <v>1644</v>
      </c>
      <c r="C499" t="s">
        <v>75</v>
      </c>
      <c r="D499" t="s">
        <v>165</v>
      </c>
      <c r="E499" t="s">
        <v>1645</v>
      </c>
      <c r="F499">
        <v>24315848</v>
      </c>
      <c r="I499" s="1">
        <v>43607</v>
      </c>
      <c r="J499">
        <v>43637.999988425923</v>
      </c>
      <c r="K499" t="s">
        <v>1646</v>
      </c>
      <c r="L499" t="s">
        <v>65</v>
      </c>
      <c r="M499" t="s">
        <v>66</v>
      </c>
      <c r="N499" t="s">
        <v>67</v>
      </c>
      <c r="O499" t="s">
        <v>68</v>
      </c>
      <c r="P499" t="s">
        <v>69</v>
      </c>
      <c r="Q499" t="s">
        <v>70</v>
      </c>
      <c r="R499" t="s">
        <v>1647</v>
      </c>
      <c r="S499" t="s">
        <v>71</v>
      </c>
      <c r="T499" t="s">
        <v>1648</v>
      </c>
      <c r="U499">
        <v>0</v>
      </c>
      <c r="V499">
        <v>1</v>
      </c>
      <c r="W499">
        <v>0</v>
      </c>
      <c r="X499">
        <v>1</v>
      </c>
      <c r="Y499">
        <v>0</v>
      </c>
      <c r="Z499">
        <v>0</v>
      </c>
      <c r="AA499">
        <v>0</v>
      </c>
      <c r="AB499">
        <v>0</v>
      </c>
      <c r="AC499">
        <v>0</v>
      </c>
      <c r="AD499">
        <v>0</v>
      </c>
      <c r="AE499">
        <v>0</v>
      </c>
      <c r="AF499">
        <v>0</v>
      </c>
      <c r="AG499">
        <v>1</v>
      </c>
      <c r="AH499">
        <v>0</v>
      </c>
      <c r="AI499">
        <v>0</v>
      </c>
      <c r="AJ499">
        <v>0</v>
      </c>
      <c r="AK499">
        <v>0</v>
      </c>
      <c r="AL499">
        <v>0</v>
      </c>
      <c r="AM499">
        <v>0</v>
      </c>
      <c r="AN499">
        <v>0</v>
      </c>
      <c r="AO499">
        <v>0</v>
      </c>
      <c r="AP499">
        <v>0</v>
      </c>
      <c r="AQ499">
        <v>0</v>
      </c>
      <c r="AR499">
        <v>0</v>
      </c>
      <c r="AS499">
        <v>0</v>
      </c>
      <c r="AT499">
        <v>43607</v>
      </c>
      <c r="AU499">
        <v>43635</v>
      </c>
      <c r="AV499">
        <v>1</v>
      </c>
      <c r="AW499">
        <v>1</v>
      </c>
      <c r="AX499">
        <v>0</v>
      </c>
      <c r="AY499">
        <v>2019</v>
      </c>
      <c r="AZ499">
        <v>5</v>
      </c>
      <c r="BA499">
        <v>30</v>
      </c>
      <c r="BB499">
        <v>3</v>
      </c>
      <c r="BC499">
        <v>150000</v>
      </c>
      <c r="BD499">
        <v>170000</v>
      </c>
      <c r="BE499" t="s">
        <v>90</v>
      </c>
      <c r="BF499">
        <v>2019</v>
      </c>
      <c r="BG499" t="s">
        <v>73</v>
      </c>
      <c r="BH499" t="s">
        <v>59</v>
      </c>
      <c r="BI499" t="s">
        <v>9784</v>
      </c>
      <c r="BJ499" t="s">
        <v>9793</v>
      </c>
    </row>
    <row r="500" spans="1:62" x14ac:dyDescent="0.35">
      <c r="A500">
        <v>39086749</v>
      </c>
      <c r="B500" t="s">
        <v>1649</v>
      </c>
      <c r="C500" t="s">
        <v>711</v>
      </c>
      <c r="D500" t="s">
        <v>1650</v>
      </c>
      <c r="E500" t="s">
        <v>1651</v>
      </c>
      <c r="F500">
        <v>26214073</v>
      </c>
      <c r="I500" s="1">
        <v>43608</v>
      </c>
      <c r="J500">
        <v>43638.999988425923</v>
      </c>
      <c r="K500" t="s">
        <v>1652</v>
      </c>
      <c r="L500" t="s">
        <v>65</v>
      </c>
      <c r="M500" t="s">
        <v>66</v>
      </c>
      <c r="N500" t="s">
        <v>67</v>
      </c>
      <c r="O500" t="s">
        <v>438</v>
      </c>
      <c r="P500" t="s">
        <v>739</v>
      </c>
      <c r="Q500" t="s">
        <v>102</v>
      </c>
      <c r="S500" t="s">
        <v>71</v>
      </c>
      <c r="T500" t="s">
        <v>1653</v>
      </c>
      <c r="U500">
        <v>1</v>
      </c>
      <c r="V500">
        <v>1</v>
      </c>
      <c r="W500">
        <v>1</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43608</v>
      </c>
      <c r="AU500">
        <v>43637</v>
      </c>
      <c r="AV500">
        <v>0</v>
      </c>
      <c r="AW500">
        <v>1</v>
      </c>
      <c r="AX500">
        <v>0</v>
      </c>
      <c r="AY500">
        <v>2019</v>
      </c>
      <c r="AZ500">
        <v>5</v>
      </c>
      <c r="BA500">
        <v>30</v>
      </c>
      <c r="BB500">
        <v>3</v>
      </c>
      <c r="BF500">
        <v>2019</v>
      </c>
      <c r="BG500" t="s">
        <v>104</v>
      </c>
      <c r="BH500" t="s">
        <v>9822</v>
      </c>
      <c r="BI500" t="s">
        <v>9784</v>
      </c>
      <c r="BJ500" t="s">
        <v>9796</v>
      </c>
    </row>
    <row r="501" spans="1:62" x14ac:dyDescent="0.35">
      <c r="A501">
        <v>39088044</v>
      </c>
      <c r="B501" t="s">
        <v>98</v>
      </c>
      <c r="C501" t="s">
        <v>75</v>
      </c>
      <c r="D501" t="s">
        <v>165</v>
      </c>
      <c r="E501" t="s">
        <v>360</v>
      </c>
      <c r="F501">
        <v>14025083</v>
      </c>
      <c r="G501" t="s">
        <v>361</v>
      </c>
      <c r="I501" s="1">
        <v>43608</v>
      </c>
      <c r="J501">
        <v>43638.999988425923</v>
      </c>
      <c r="K501" t="s">
        <v>1654</v>
      </c>
      <c r="L501" t="s">
        <v>65</v>
      </c>
      <c r="M501" t="s">
        <v>519</v>
      </c>
      <c r="N501" t="s">
        <v>520</v>
      </c>
      <c r="Q501" t="s">
        <v>70</v>
      </c>
      <c r="S501" t="s">
        <v>71</v>
      </c>
      <c r="T501" t="s">
        <v>1655</v>
      </c>
      <c r="U501">
        <v>1</v>
      </c>
      <c r="V501">
        <v>1</v>
      </c>
      <c r="W501">
        <v>0</v>
      </c>
      <c r="X501">
        <v>1</v>
      </c>
      <c r="Y501">
        <v>0</v>
      </c>
      <c r="Z501">
        <v>0</v>
      </c>
      <c r="AA501">
        <v>0</v>
      </c>
      <c r="AB501">
        <v>0</v>
      </c>
      <c r="AC501">
        <v>1</v>
      </c>
      <c r="AD501">
        <v>1</v>
      </c>
      <c r="AE501">
        <v>1</v>
      </c>
      <c r="AF501">
        <v>1</v>
      </c>
      <c r="AG501">
        <v>1</v>
      </c>
      <c r="AH501">
        <v>1</v>
      </c>
      <c r="AI501">
        <v>0</v>
      </c>
      <c r="AJ501">
        <v>0</v>
      </c>
      <c r="AK501">
        <v>0</v>
      </c>
      <c r="AL501">
        <v>0</v>
      </c>
      <c r="AM501">
        <v>0</v>
      </c>
      <c r="AN501">
        <v>0</v>
      </c>
      <c r="AO501">
        <v>0</v>
      </c>
      <c r="AP501">
        <v>0</v>
      </c>
      <c r="AQ501">
        <v>0</v>
      </c>
      <c r="AR501">
        <v>0</v>
      </c>
      <c r="AS501">
        <v>0</v>
      </c>
      <c r="AT501">
        <v>43608</v>
      </c>
      <c r="AU501">
        <v>43638</v>
      </c>
      <c r="AV501">
        <v>0</v>
      </c>
      <c r="AW501">
        <v>1</v>
      </c>
      <c r="AX501">
        <v>0</v>
      </c>
      <c r="AY501">
        <v>2019</v>
      </c>
      <c r="AZ501">
        <v>5</v>
      </c>
      <c r="BA501">
        <v>30</v>
      </c>
      <c r="BB501">
        <v>9</v>
      </c>
      <c r="BF501">
        <v>2019</v>
      </c>
      <c r="BG501" t="s">
        <v>104</v>
      </c>
      <c r="BH501" t="s">
        <v>9822</v>
      </c>
      <c r="BI501" t="s">
        <v>9784</v>
      </c>
      <c r="BJ501" t="s">
        <v>9796</v>
      </c>
    </row>
    <row r="502" spans="1:62" x14ac:dyDescent="0.35">
      <c r="A502">
        <v>39088240</v>
      </c>
      <c r="B502" t="s">
        <v>1656</v>
      </c>
      <c r="C502" t="s">
        <v>1657</v>
      </c>
      <c r="D502" t="s">
        <v>76</v>
      </c>
      <c r="E502" t="s">
        <v>1658</v>
      </c>
      <c r="F502">
        <v>22375625</v>
      </c>
      <c r="G502" t="s">
        <v>1658</v>
      </c>
      <c r="I502" s="1">
        <v>43608</v>
      </c>
      <c r="J502">
        <v>43638.999988425923</v>
      </c>
      <c r="K502" t="s">
        <v>1659</v>
      </c>
      <c r="L502" t="s">
        <v>65</v>
      </c>
      <c r="M502" t="s">
        <v>66</v>
      </c>
      <c r="N502" t="s">
        <v>67</v>
      </c>
      <c r="O502" t="s">
        <v>68</v>
      </c>
      <c r="P502" t="s">
        <v>69</v>
      </c>
      <c r="Q502" t="s">
        <v>70</v>
      </c>
      <c r="S502" t="s">
        <v>71</v>
      </c>
      <c r="T502" t="s">
        <v>1660</v>
      </c>
      <c r="U502">
        <v>1</v>
      </c>
      <c r="V502">
        <v>1</v>
      </c>
      <c r="W502">
        <v>0</v>
      </c>
      <c r="X502">
        <v>1</v>
      </c>
      <c r="Y502">
        <v>0</v>
      </c>
      <c r="Z502">
        <v>0</v>
      </c>
      <c r="AA502">
        <v>0</v>
      </c>
      <c r="AB502">
        <v>0</v>
      </c>
      <c r="AC502">
        <v>0</v>
      </c>
      <c r="AD502">
        <v>0</v>
      </c>
      <c r="AE502">
        <v>1</v>
      </c>
      <c r="AF502">
        <v>0</v>
      </c>
      <c r="AG502">
        <v>0</v>
      </c>
      <c r="AH502">
        <v>0</v>
      </c>
      <c r="AI502">
        <v>0</v>
      </c>
      <c r="AJ502">
        <v>0</v>
      </c>
      <c r="AK502">
        <v>1</v>
      </c>
      <c r="AL502">
        <v>0</v>
      </c>
      <c r="AM502">
        <v>0</v>
      </c>
      <c r="AN502">
        <v>0</v>
      </c>
      <c r="AO502">
        <v>0</v>
      </c>
      <c r="AP502">
        <v>0</v>
      </c>
      <c r="AQ502">
        <v>0</v>
      </c>
      <c r="AR502">
        <v>0</v>
      </c>
      <c r="AS502">
        <v>0</v>
      </c>
      <c r="AT502">
        <v>43608</v>
      </c>
      <c r="AU502">
        <v>43638</v>
      </c>
      <c r="AV502">
        <v>0</v>
      </c>
      <c r="AW502">
        <v>1</v>
      </c>
      <c r="AX502">
        <v>0</v>
      </c>
      <c r="AY502">
        <v>2019</v>
      </c>
      <c r="AZ502">
        <v>5</v>
      </c>
      <c r="BA502">
        <v>30</v>
      </c>
      <c r="BB502">
        <v>5</v>
      </c>
      <c r="BF502">
        <v>2019</v>
      </c>
      <c r="BG502" t="s">
        <v>104</v>
      </c>
      <c r="BH502" t="s">
        <v>9822</v>
      </c>
      <c r="BI502" t="s">
        <v>9784</v>
      </c>
      <c r="BJ502" t="s">
        <v>9796</v>
      </c>
    </row>
    <row r="503" spans="1:62" x14ac:dyDescent="0.35">
      <c r="A503">
        <v>39092609</v>
      </c>
      <c r="B503" t="s">
        <v>1379</v>
      </c>
      <c r="C503" t="s">
        <v>369</v>
      </c>
      <c r="D503" t="s">
        <v>1380</v>
      </c>
      <c r="E503" t="s">
        <v>277</v>
      </c>
      <c r="F503">
        <v>26988946</v>
      </c>
      <c r="I503" s="1">
        <v>43608</v>
      </c>
      <c r="J503">
        <v>43638.999988425923</v>
      </c>
      <c r="K503" t="s">
        <v>1381</v>
      </c>
      <c r="L503" t="s">
        <v>65</v>
      </c>
      <c r="M503" t="s">
        <v>66</v>
      </c>
      <c r="N503" t="s">
        <v>67</v>
      </c>
      <c r="Q503" t="s">
        <v>70</v>
      </c>
      <c r="S503" t="s">
        <v>71</v>
      </c>
      <c r="T503" t="s">
        <v>1661</v>
      </c>
      <c r="U503">
        <v>0</v>
      </c>
      <c r="V503">
        <v>1</v>
      </c>
      <c r="W503">
        <v>0</v>
      </c>
      <c r="X503">
        <v>0</v>
      </c>
      <c r="Y503">
        <v>0</v>
      </c>
      <c r="Z503">
        <v>0</v>
      </c>
      <c r="AA503">
        <v>0</v>
      </c>
      <c r="AB503">
        <v>0</v>
      </c>
      <c r="AC503">
        <v>1</v>
      </c>
      <c r="AD503">
        <v>0</v>
      </c>
      <c r="AE503">
        <v>0</v>
      </c>
      <c r="AF503">
        <v>0</v>
      </c>
      <c r="AG503">
        <v>0</v>
      </c>
      <c r="AH503">
        <v>0</v>
      </c>
      <c r="AI503">
        <v>0</v>
      </c>
      <c r="AJ503">
        <v>0</v>
      </c>
      <c r="AK503">
        <v>0</v>
      </c>
      <c r="AL503">
        <v>0</v>
      </c>
      <c r="AM503">
        <v>0</v>
      </c>
      <c r="AN503">
        <v>0</v>
      </c>
      <c r="AO503">
        <v>0</v>
      </c>
      <c r="AP503">
        <v>0</v>
      </c>
      <c r="AQ503">
        <v>0</v>
      </c>
      <c r="AR503">
        <v>0</v>
      </c>
      <c r="AS503">
        <v>0</v>
      </c>
      <c r="AT503">
        <v>43608</v>
      </c>
      <c r="AU503">
        <v>43636</v>
      </c>
      <c r="AV503">
        <v>1</v>
      </c>
      <c r="AW503">
        <v>1</v>
      </c>
      <c r="AX503">
        <v>0</v>
      </c>
      <c r="AY503">
        <v>2019</v>
      </c>
      <c r="AZ503">
        <v>5</v>
      </c>
      <c r="BA503">
        <v>30</v>
      </c>
      <c r="BB503">
        <v>2</v>
      </c>
      <c r="BF503">
        <v>2019</v>
      </c>
      <c r="BG503" t="s">
        <v>73</v>
      </c>
      <c r="BH503" t="s">
        <v>9822</v>
      </c>
      <c r="BI503" t="s">
        <v>9784</v>
      </c>
      <c r="BJ503" t="s">
        <v>9796</v>
      </c>
    </row>
    <row r="504" spans="1:62" x14ac:dyDescent="0.35">
      <c r="A504">
        <v>39096402</v>
      </c>
      <c r="B504" t="s">
        <v>1662</v>
      </c>
      <c r="C504" t="s">
        <v>61</v>
      </c>
      <c r="D504" t="s">
        <v>125</v>
      </c>
      <c r="E504" t="s">
        <v>1663</v>
      </c>
      <c r="F504">
        <v>37245173</v>
      </c>
      <c r="I504" s="1">
        <v>43609</v>
      </c>
      <c r="J504">
        <v>43639.999988425923</v>
      </c>
      <c r="K504" t="s">
        <v>1664</v>
      </c>
      <c r="L504" t="s">
        <v>65</v>
      </c>
      <c r="M504" t="s">
        <v>519</v>
      </c>
      <c r="N504" t="s">
        <v>520</v>
      </c>
      <c r="Q504" t="s">
        <v>70</v>
      </c>
      <c r="S504" t="s">
        <v>82</v>
      </c>
      <c r="T504" t="s">
        <v>1665</v>
      </c>
      <c r="U504">
        <v>0</v>
      </c>
      <c r="V504">
        <v>1</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43609</v>
      </c>
      <c r="AU504">
        <v>43637</v>
      </c>
      <c r="AV504">
        <v>0</v>
      </c>
      <c r="AW504">
        <v>1</v>
      </c>
      <c r="AX504">
        <v>0</v>
      </c>
      <c r="AY504">
        <v>2019</v>
      </c>
      <c r="AZ504">
        <v>5</v>
      </c>
      <c r="BA504">
        <v>30</v>
      </c>
      <c r="BB504">
        <v>1</v>
      </c>
      <c r="BF504">
        <v>2019</v>
      </c>
      <c r="BG504" t="s">
        <v>104</v>
      </c>
      <c r="BH504" t="s">
        <v>9822</v>
      </c>
      <c r="BI504" t="s">
        <v>9784</v>
      </c>
      <c r="BJ504" t="s">
        <v>9797</v>
      </c>
    </row>
    <row r="505" spans="1:62" x14ac:dyDescent="0.35">
      <c r="A505">
        <v>39099697</v>
      </c>
      <c r="B505" t="s">
        <v>98</v>
      </c>
      <c r="C505" t="s">
        <v>75</v>
      </c>
      <c r="D505" t="s">
        <v>85</v>
      </c>
      <c r="E505" t="s">
        <v>370</v>
      </c>
      <c r="F505">
        <v>22081129</v>
      </c>
      <c r="I505" s="1">
        <v>43609</v>
      </c>
      <c r="J505">
        <v>43639.999988425923</v>
      </c>
      <c r="K505" t="s">
        <v>1666</v>
      </c>
      <c r="L505" t="s">
        <v>65</v>
      </c>
      <c r="M505" t="s">
        <v>66</v>
      </c>
      <c r="N505" t="s">
        <v>67</v>
      </c>
      <c r="O505" t="s">
        <v>68</v>
      </c>
      <c r="P505" t="s">
        <v>69</v>
      </c>
      <c r="Q505" t="s">
        <v>102</v>
      </c>
      <c r="R505" t="s">
        <v>1667</v>
      </c>
      <c r="S505" t="s">
        <v>71</v>
      </c>
      <c r="T505" t="s">
        <v>1668</v>
      </c>
      <c r="U505">
        <v>1</v>
      </c>
      <c r="V505">
        <v>1</v>
      </c>
      <c r="W505">
        <v>0</v>
      </c>
      <c r="X505">
        <v>1</v>
      </c>
      <c r="Y505">
        <v>0</v>
      </c>
      <c r="Z505">
        <v>0</v>
      </c>
      <c r="AA505">
        <v>0</v>
      </c>
      <c r="AB505">
        <v>0</v>
      </c>
      <c r="AC505">
        <v>0</v>
      </c>
      <c r="AD505">
        <v>0</v>
      </c>
      <c r="AE505">
        <v>1</v>
      </c>
      <c r="AF505">
        <v>0</v>
      </c>
      <c r="AG505">
        <v>0</v>
      </c>
      <c r="AH505">
        <v>0</v>
      </c>
      <c r="AI505">
        <v>0</v>
      </c>
      <c r="AJ505">
        <v>0</v>
      </c>
      <c r="AK505">
        <v>0</v>
      </c>
      <c r="AL505">
        <v>0</v>
      </c>
      <c r="AM505">
        <v>0</v>
      </c>
      <c r="AN505">
        <v>0</v>
      </c>
      <c r="AO505">
        <v>0</v>
      </c>
      <c r="AP505">
        <v>0</v>
      </c>
      <c r="AQ505">
        <v>0</v>
      </c>
      <c r="AR505">
        <v>0</v>
      </c>
      <c r="AS505">
        <v>0</v>
      </c>
      <c r="AT505">
        <v>43609</v>
      </c>
      <c r="AU505">
        <v>43639</v>
      </c>
      <c r="AV505">
        <v>1</v>
      </c>
      <c r="AW505">
        <v>1</v>
      </c>
      <c r="AX505">
        <v>0</v>
      </c>
      <c r="AY505">
        <v>2019</v>
      </c>
      <c r="AZ505">
        <v>5</v>
      </c>
      <c r="BA505">
        <v>30</v>
      </c>
      <c r="BB505">
        <v>4</v>
      </c>
      <c r="BF505">
        <v>2019</v>
      </c>
      <c r="BG505" t="s">
        <v>73</v>
      </c>
      <c r="BH505" t="s">
        <v>59</v>
      </c>
      <c r="BI505" t="s">
        <v>9784</v>
      </c>
      <c r="BJ505" t="s">
        <v>9797</v>
      </c>
    </row>
    <row r="506" spans="1:62" x14ac:dyDescent="0.35">
      <c r="A506">
        <v>39102215</v>
      </c>
      <c r="B506" t="s">
        <v>98</v>
      </c>
      <c r="C506" t="s">
        <v>75</v>
      </c>
      <c r="D506" t="s">
        <v>236</v>
      </c>
      <c r="E506" t="s">
        <v>261</v>
      </c>
      <c r="F506">
        <v>22424905</v>
      </c>
      <c r="I506" s="1">
        <v>43609</v>
      </c>
      <c r="J506">
        <v>43639.999988425923</v>
      </c>
      <c r="K506" t="s">
        <v>469</v>
      </c>
      <c r="L506" t="s">
        <v>65</v>
      </c>
      <c r="M506" t="s">
        <v>66</v>
      </c>
      <c r="N506" t="s">
        <v>67</v>
      </c>
      <c r="P506" t="s">
        <v>69</v>
      </c>
      <c r="Q506" t="s">
        <v>70</v>
      </c>
      <c r="R506" t="s">
        <v>1669</v>
      </c>
      <c r="S506" t="s">
        <v>71</v>
      </c>
      <c r="T506" t="s">
        <v>1670</v>
      </c>
      <c r="U506">
        <v>1</v>
      </c>
      <c r="V506">
        <v>1</v>
      </c>
      <c r="W506">
        <v>0</v>
      </c>
      <c r="X506">
        <v>1</v>
      </c>
      <c r="Y506">
        <v>0</v>
      </c>
      <c r="Z506">
        <v>0</v>
      </c>
      <c r="AA506">
        <v>0</v>
      </c>
      <c r="AB506">
        <v>0</v>
      </c>
      <c r="AC506">
        <v>0</v>
      </c>
      <c r="AD506">
        <v>0</v>
      </c>
      <c r="AE506">
        <v>1</v>
      </c>
      <c r="AF506">
        <v>0</v>
      </c>
      <c r="AG506">
        <v>0</v>
      </c>
      <c r="AH506">
        <v>0</v>
      </c>
      <c r="AI506">
        <v>0</v>
      </c>
      <c r="AJ506">
        <v>0</v>
      </c>
      <c r="AK506">
        <v>0</v>
      </c>
      <c r="AL506">
        <v>0</v>
      </c>
      <c r="AM506">
        <v>0</v>
      </c>
      <c r="AN506">
        <v>0</v>
      </c>
      <c r="AO506">
        <v>0</v>
      </c>
      <c r="AP506">
        <v>0</v>
      </c>
      <c r="AQ506">
        <v>0</v>
      </c>
      <c r="AR506">
        <v>0</v>
      </c>
      <c r="AS506">
        <v>0</v>
      </c>
      <c r="AT506">
        <v>43609</v>
      </c>
      <c r="AU506">
        <v>43639</v>
      </c>
      <c r="AV506">
        <v>1</v>
      </c>
      <c r="AW506">
        <v>1</v>
      </c>
      <c r="AX506">
        <v>0</v>
      </c>
      <c r="AY506">
        <v>2019</v>
      </c>
      <c r="AZ506">
        <v>5</v>
      </c>
      <c r="BA506">
        <v>30</v>
      </c>
      <c r="BB506">
        <v>4</v>
      </c>
      <c r="BC506">
        <v>90000</v>
      </c>
      <c r="BD506">
        <v>100000</v>
      </c>
      <c r="BE506" t="s">
        <v>90</v>
      </c>
      <c r="BF506">
        <v>2019</v>
      </c>
      <c r="BG506" t="s">
        <v>73</v>
      </c>
      <c r="BH506" t="s">
        <v>59</v>
      </c>
      <c r="BI506" t="s">
        <v>9784</v>
      </c>
      <c r="BJ506" t="s">
        <v>9797</v>
      </c>
    </row>
    <row r="507" spans="1:62" x14ac:dyDescent="0.35">
      <c r="A507">
        <v>39102266</v>
      </c>
      <c r="B507" t="s">
        <v>1671</v>
      </c>
      <c r="C507" t="s">
        <v>92</v>
      </c>
      <c r="D507" t="s">
        <v>93</v>
      </c>
      <c r="E507" t="s">
        <v>1672</v>
      </c>
      <c r="F507">
        <v>28352802</v>
      </c>
      <c r="G507" t="s">
        <v>1673</v>
      </c>
      <c r="I507" s="1">
        <v>43609</v>
      </c>
      <c r="J507">
        <v>43639.999988425923</v>
      </c>
      <c r="K507" t="s">
        <v>1674</v>
      </c>
      <c r="L507" t="s">
        <v>65</v>
      </c>
      <c r="M507" t="s">
        <v>152</v>
      </c>
      <c r="N507" t="s">
        <v>153</v>
      </c>
      <c r="O507" t="s">
        <v>154</v>
      </c>
      <c r="P507" t="s">
        <v>155</v>
      </c>
      <c r="Q507" t="s">
        <v>70</v>
      </c>
      <c r="S507" t="s">
        <v>71</v>
      </c>
      <c r="T507" t="s">
        <v>1675</v>
      </c>
      <c r="U507">
        <v>1</v>
      </c>
      <c r="V507">
        <v>1</v>
      </c>
      <c r="W507">
        <v>0</v>
      </c>
      <c r="X507">
        <v>1</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43609</v>
      </c>
      <c r="AU507">
        <v>43639</v>
      </c>
      <c r="AV507">
        <v>0</v>
      </c>
      <c r="AW507">
        <v>1</v>
      </c>
      <c r="AX507">
        <v>0</v>
      </c>
      <c r="AY507">
        <v>2019</v>
      </c>
      <c r="AZ507">
        <v>5</v>
      </c>
      <c r="BA507">
        <v>30</v>
      </c>
      <c r="BB507">
        <v>3</v>
      </c>
      <c r="BF507">
        <v>2019</v>
      </c>
      <c r="BG507" t="s">
        <v>104</v>
      </c>
      <c r="BH507" t="s">
        <v>9822</v>
      </c>
      <c r="BI507" t="s">
        <v>9784</v>
      </c>
      <c r="BJ507" t="s">
        <v>9797</v>
      </c>
    </row>
    <row r="508" spans="1:62" x14ac:dyDescent="0.35">
      <c r="A508">
        <v>39103908</v>
      </c>
      <c r="B508" t="s">
        <v>1676</v>
      </c>
      <c r="C508" t="s">
        <v>75</v>
      </c>
      <c r="D508" t="s">
        <v>76</v>
      </c>
      <c r="E508" t="s">
        <v>291</v>
      </c>
      <c r="F508">
        <v>24101490</v>
      </c>
      <c r="I508" s="1">
        <v>43609</v>
      </c>
      <c r="J508">
        <v>43639.999988425923</v>
      </c>
      <c r="K508" t="s">
        <v>1677</v>
      </c>
      <c r="L508" t="s">
        <v>65</v>
      </c>
      <c r="M508" t="s">
        <v>66</v>
      </c>
      <c r="N508" t="s">
        <v>67</v>
      </c>
      <c r="O508" t="s">
        <v>68</v>
      </c>
      <c r="P508" t="s">
        <v>69</v>
      </c>
      <c r="Q508" t="s">
        <v>70</v>
      </c>
      <c r="S508" t="s">
        <v>82</v>
      </c>
      <c r="T508" t="s">
        <v>1678</v>
      </c>
      <c r="U508">
        <v>1</v>
      </c>
      <c r="V508">
        <v>1</v>
      </c>
      <c r="W508">
        <v>0</v>
      </c>
      <c r="X508">
        <v>1</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43609</v>
      </c>
      <c r="AU508">
        <v>43636</v>
      </c>
      <c r="AV508">
        <v>1</v>
      </c>
      <c r="AW508">
        <v>1</v>
      </c>
      <c r="AX508">
        <v>0</v>
      </c>
      <c r="AY508">
        <v>2019</v>
      </c>
      <c r="AZ508">
        <v>5</v>
      </c>
      <c r="BA508">
        <v>30</v>
      </c>
      <c r="BB508">
        <v>3</v>
      </c>
      <c r="BF508">
        <v>2019</v>
      </c>
      <c r="BG508" t="s">
        <v>73</v>
      </c>
      <c r="BH508" t="s">
        <v>9822</v>
      </c>
      <c r="BI508" t="s">
        <v>9784</v>
      </c>
      <c r="BJ508" t="s">
        <v>9797</v>
      </c>
    </row>
    <row r="509" spans="1:62" x14ac:dyDescent="0.35">
      <c r="A509">
        <v>39104457</v>
      </c>
      <c r="B509" t="s">
        <v>1679</v>
      </c>
      <c r="C509" t="s">
        <v>75</v>
      </c>
      <c r="D509" t="s">
        <v>76</v>
      </c>
      <c r="E509" t="s">
        <v>291</v>
      </c>
      <c r="F509">
        <v>24101490</v>
      </c>
      <c r="I509" s="1">
        <v>43609</v>
      </c>
      <c r="J509">
        <v>43639.999988425923</v>
      </c>
      <c r="K509" t="s">
        <v>1680</v>
      </c>
      <c r="L509" t="s">
        <v>65</v>
      </c>
      <c r="M509" t="s">
        <v>66</v>
      </c>
      <c r="N509" t="s">
        <v>67</v>
      </c>
      <c r="O509" t="s">
        <v>68</v>
      </c>
      <c r="P509" t="s">
        <v>69</v>
      </c>
      <c r="Q509" t="s">
        <v>70</v>
      </c>
      <c r="R509" t="s">
        <v>1681</v>
      </c>
      <c r="S509" t="s">
        <v>82</v>
      </c>
      <c r="T509" t="s">
        <v>1682</v>
      </c>
      <c r="U509">
        <v>1</v>
      </c>
      <c r="V509">
        <v>1</v>
      </c>
      <c r="W509">
        <v>0</v>
      </c>
      <c r="X509">
        <v>1</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43609</v>
      </c>
      <c r="AU509">
        <v>43622</v>
      </c>
      <c r="AV509">
        <v>1</v>
      </c>
      <c r="AW509">
        <v>1</v>
      </c>
      <c r="AX509">
        <v>0</v>
      </c>
      <c r="AY509">
        <v>2019</v>
      </c>
      <c r="AZ509">
        <v>5</v>
      </c>
      <c r="BA509">
        <v>30</v>
      </c>
      <c r="BB509">
        <v>3</v>
      </c>
      <c r="BC509">
        <v>110000</v>
      </c>
      <c r="BD509">
        <v>150000</v>
      </c>
      <c r="BE509" t="s">
        <v>90</v>
      </c>
      <c r="BF509">
        <v>2019</v>
      </c>
      <c r="BG509" t="s">
        <v>73</v>
      </c>
      <c r="BH509" t="s">
        <v>59</v>
      </c>
      <c r="BI509" t="s">
        <v>9784</v>
      </c>
      <c r="BJ509" t="s">
        <v>9797</v>
      </c>
    </row>
    <row r="510" spans="1:62" x14ac:dyDescent="0.35">
      <c r="A510">
        <v>39111458</v>
      </c>
      <c r="B510" t="s">
        <v>1039</v>
      </c>
      <c r="C510" t="s">
        <v>75</v>
      </c>
      <c r="D510" t="s">
        <v>85</v>
      </c>
      <c r="E510" t="s">
        <v>1683</v>
      </c>
      <c r="F510">
        <v>34054711</v>
      </c>
      <c r="I510" s="1">
        <v>43612</v>
      </c>
      <c r="J510">
        <v>43642.531909722224</v>
      </c>
      <c r="K510" t="s">
        <v>1684</v>
      </c>
      <c r="L510" t="s">
        <v>65</v>
      </c>
      <c r="M510" t="s">
        <v>66</v>
      </c>
      <c r="N510" t="s">
        <v>67</v>
      </c>
      <c r="O510" t="s">
        <v>68</v>
      </c>
      <c r="P510" t="s">
        <v>69</v>
      </c>
      <c r="Q510" t="s">
        <v>102</v>
      </c>
      <c r="S510" t="s">
        <v>71</v>
      </c>
      <c r="T510" t="s">
        <v>1685</v>
      </c>
      <c r="U510">
        <v>1</v>
      </c>
      <c r="V510">
        <v>1</v>
      </c>
      <c r="W510">
        <v>0</v>
      </c>
      <c r="X510">
        <v>1</v>
      </c>
      <c r="Y510">
        <v>0</v>
      </c>
      <c r="Z510">
        <v>0</v>
      </c>
      <c r="AA510">
        <v>0</v>
      </c>
      <c r="AB510">
        <v>0</v>
      </c>
      <c r="AC510">
        <v>0</v>
      </c>
      <c r="AD510">
        <v>0</v>
      </c>
      <c r="AE510">
        <v>0</v>
      </c>
      <c r="AF510">
        <v>0</v>
      </c>
      <c r="AG510">
        <v>0</v>
      </c>
      <c r="AH510">
        <v>1</v>
      </c>
      <c r="AI510">
        <v>0</v>
      </c>
      <c r="AJ510">
        <v>0</v>
      </c>
      <c r="AK510">
        <v>0</v>
      </c>
      <c r="AL510">
        <v>0</v>
      </c>
      <c r="AM510">
        <v>0</v>
      </c>
      <c r="AN510">
        <v>0</v>
      </c>
      <c r="AO510">
        <v>0</v>
      </c>
      <c r="AP510">
        <v>0</v>
      </c>
      <c r="AQ510">
        <v>0</v>
      </c>
      <c r="AR510">
        <v>0</v>
      </c>
      <c r="AS510">
        <v>0</v>
      </c>
      <c r="AT510">
        <v>43621</v>
      </c>
      <c r="AU510">
        <v>43622</v>
      </c>
      <c r="AV510">
        <v>0</v>
      </c>
      <c r="AW510">
        <v>1</v>
      </c>
      <c r="AX510">
        <v>0</v>
      </c>
      <c r="AY510">
        <v>2019</v>
      </c>
      <c r="AZ510">
        <v>5</v>
      </c>
      <c r="BA510">
        <v>29</v>
      </c>
      <c r="BB510">
        <v>4</v>
      </c>
      <c r="BF510">
        <v>2019</v>
      </c>
      <c r="BG510" t="s">
        <v>104</v>
      </c>
      <c r="BH510" t="s">
        <v>9822</v>
      </c>
      <c r="BI510" t="s">
        <v>9784</v>
      </c>
      <c r="BJ510" t="s">
        <v>9794</v>
      </c>
    </row>
    <row r="511" spans="1:62" x14ac:dyDescent="0.35">
      <c r="A511">
        <v>39111682</v>
      </c>
      <c r="B511" t="s">
        <v>1580</v>
      </c>
      <c r="C511" t="s">
        <v>92</v>
      </c>
      <c r="D511" t="s">
        <v>107</v>
      </c>
      <c r="E511" t="s">
        <v>881</v>
      </c>
      <c r="F511">
        <v>27398075</v>
      </c>
      <c r="I511" s="1">
        <v>43612</v>
      </c>
      <c r="J511">
        <v>43642.999988425923</v>
      </c>
      <c r="K511" t="s">
        <v>1581</v>
      </c>
      <c r="L511" t="s">
        <v>65</v>
      </c>
      <c r="M511" t="s">
        <v>66</v>
      </c>
      <c r="N511" t="s">
        <v>67</v>
      </c>
      <c r="O511" t="s">
        <v>438</v>
      </c>
      <c r="Q511" t="s">
        <v>70</v>
      </c>
      <c r="R511" t="s">
        <v>1582</v>
      </c>
      <c r="S511" t="s">
        <v>71</v>
      </c>
      <c r="T511" t="s">
        <v>1686</v>
      </c>
      <c r="U511">
        <v>1</v>
      </c>
      <c r="V511">
        <v>1</v>
      </c>
      <c r="W511">
        <v>0</v>
      </c>
      <c r="X511">
        <v>0</v>
      </c>
      <c r="Y511">
        <v>0</v>
      </c>
      <c r="Z511">
        <v>0</v>
      </c>
      <c r="AA511">
        <v>0</v>
      </c>
      <c r="AB511">
        <v>0</v>
      </c>
      <c r="AC511">
        <v>1</v>
      </c>
      <c r="AD511">
        <v>0</v>
      </c>
      <c r="AE511">
        <v>0</v>
      </c>
      <c r="AF511">
        <v>0</v>
      </c>
      <c r="AG511">
        <v>0</v>
      </c>
      <c r="AH511">
        <v>0</v>
      </c>
      <c r="AI511">
        <v>0</v>
      </c>
      <c r="AJ511">
        <v>0</v>
      </c>
      <c r="AK511">
        <v>0</v>
      </c>
      <c r="AL511">
        <v>0</v>
      </c>
      <c r="AM511">
        <v>0</v>
      </c>
      <c r="AN511">
        <v>0</v>
      </c>
      <c r="AO511">
        <v>0</v>
      </c>
      <c r="AP511">
        <v>0</v>
      </c>
      <c r="AQ511">
        <v>0</v>
      </c>
      <c r="AR511">
        <v>0</v>
      </c>
      <c r="AS511">
        <v>0</v>
      </c>
      <c r="AT511">
        <v>43612</v>
      </c>
      <c r="AU511">
        <v>43640</v>
      </c>
      <c r="AV511">
        <v>1</v>
      </c>
      <c r="AW511">
        <v>1</v>
      </c>
      <c r="AX511">
        <v>0</v>
      </c>
      <c r="AY511">
        <v>2019</v>
      </c>
      <c r="AZ511">
        <v>5</v>
      </c>
      <c r="BA511">
        <v>30</v>
      </c>
      <c r="BB511">
        <v>3</v>
      </c>
      <c r="BC511">
        <v>150000</v>
      </c>
      <c r="BD511">
        <v>150000</v>
      </c>
      <c r="BE511" t="s">
        <v>90</v>
      </c>
      <c r="BF511">
        <v>2019</v>
      </c>
      <c r="BG511" t="s">
        <v>73</v>
      </c>
      <c r="BH511" t="s">
        <v>59</v>
      </c>
      <c r="BI511" t="s">
        <v>9784</v>
      </c>
      <c r="BJ511" t="s">
        <v>9794</v>
      </c>
    </row>
    <row r="512" spans="1:62" x14ac:dyDescent="0.35">
      <c r="A512">
        <v>39112990</v>
      </c>
      <c r="B512" t="s">
        <v>98</v>
      </c>
      <c r="C512" t="s">
        <v>75</v>
      </c>
      <c r="D512" t="s">
        <v>159</v>
      </c>
      <c r="E512" t="s">
        <v>747</v>
      </c>
      <c r="F512">
        <v>28935941</v>
      </c>
      <c r="I512" s="1">
        <v>43612</v>
      </c>
      <c r="J512">
        <v>43642.999988425923</v>
      </c>
      <c r="K512" t="s">
        <v>1160</v>
      </c>
      <c r="L512" t="s">
        <v>65</v>
      </c>
      <c r="M512" t="s">
        <v>120</v>
      </c>
      <c r="N512" t="s">
        <v>121</v>
      </c>
      <c r="O512" t="s">
        <v>465</v>
      </c>
      <c r="Q512" t="s">
        <v>102</v>
      </c>
      <c r="R512" t="s">
        <v>1161</v>
      </c>
      <c r="S512" t="s">
        <v>71</v>
      </c>
      <c r="T512" t="s">
        <v>1687</v>
      </c>
      <c r="U512">
        <v>1</v>
      </c>
      <c r="V512">
        <v>1</v>
      </c>
      <c r="W512">
        <v>0</v>
      </c>
      <c r="X512">
        <v>1</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43612</v>
      </c>
      <c r="AU512">
        <v>43642</v>
      </c>
      <c r="AV512">
        <v>1</v>
      </c>
      <c r="AW512">
        <v>1</v>
      </c>
      <c r="AX512">
        <v>0</v>
      </c>
      <c r="AY512">
        <v>2019</v>
      </c>
      <c r="AZ512">
        <v>5</v>
      </c>
      <c r="BA512">
        <v>30</v>
      </c>
      <c r="BB512">
        <v>3</v>
      </c>
      <c r="BF512">
        <v>2019</v>
      </c>
      <c r="BG512" t="s">
        <v>73</v>
      </c>
      <c r="BH512" t="s">
        <v>59</v>
      </c>
      <c r="BI512" t="s">
        <v>9784</v>
      </c>
      <c r="BJ512" t="s">
        <v>9794</v>
      </c>
    </row>
    <row r="513" spans="1:62" x14ac:dyDescent="0.35">
      <c r="A513">
        <v>39116037</v>
      </c>
      <c r="B513" t="s">
        <v>1688</v>
      </c>
      <c r="C513" t="s">
        <v>61</v>
      </c>
      <c r="D513" t="s">
        <v>125</v>
      </c>
      <c r="E513" t="s">
        <v>261</v>
      </c>
      <c r="F513">
        <v>22424905</v>
      </c>
      <c r="I513" s="1">
        <v>43612</v>
      </c>
      <c r="J513">
        <v>43642.999988425923</v>
      </c>
      <c r="K513" t="s">
        <v>1689</v>
      </c>
      <c r="L513" t="s">
        <v>65</v>
      </c>
      <c r="M513" t="s">
        <v>66</v>
      </c>
      <c r="N513" t="s">
        <v>67</v>
      </c>
      <c r="O513" t="s">
        <v>68</v>
      </c>
      <c r="P513" t="s">
        <v>69</v>
      </c>
      <c r="Q513" t="s">
        <v>70</v>
      </c>
      <c r="R513" t="s">
        <v>1690</v>
      </c>
      <c r="S513" t="s">
        <v>71</v>
      </c>
      <c r="T513" t="s">
        <v>1691</v>
      </c>
      <c r="U513">
        <v>1</v>
      </c>
      <c r="V513">
        <v>1</v>
      </c>
      <c r="W513">
        <v>0</v>
      </c>
      <c r="X513">
        <v>0</v>
      </c>
      <c r="Y513">
        <v>0</v>
      </c>
      <c r="Z513">
        <v>0</v>
      </c>
      <c r="AA513">
        <v>0</v>
      </c>
      <c r="AB513">
        <v>0</v>
      </c>
      <c r="AC513">
        <v>0</v>
      </c>
      <c r="AD513">
        <v>1</v>
      </c>
      <c r="AE513">
        <v>0</v>
      </c>
      <c r="AF513">
        <v>1</v>
      </c>
      <c r="AG513">
        <v>0</v>
      </c>
      <c r="AH513">
        <v>0</v>
      </c>
      <c r="AI513">
        <v>0</v>
      </c>
      <c r="AJ513">
        <v>0</v>
      </c>
      <c r="AK513">
        <v>0</v>
      </c>
      <c r="AL513">
        <v>0</v>
      </c>
      <c r="AM513">
        <v>0</v>
      </c>
      <c r="AN513">
        <v>0</v>
      </c>
      <c r="AO513">
        <v>0</v>
      </c>
      <c r="AP513">
        <v>0</v>
      </c>
      <c r="AQ513">
        <v>0</v>
      </c>
      <c r="AR513">
        <v>0</v>
      </c>
      <c r="AS513">
        <v>0</v>
      </c>
      <c r="AT513">
        <v>43612</v>
      </c>
      <c r="AU513">
        <v>43632</v>
      </c>
      <c r="AV513">
        <v>1</v>
      </c>
      <c r="AW513">
        <v>1</v>
      </c>
      <c r="AX513">
        <v>0</v>
      </c>
      <c r="AY513">
        <v>2019</v>
      </c>
      <c r="AZ513">
        <v>5</v>
      </c>
      <c r="BA513">
        <v>30</v>
      </c>
      <c r="BB513">
        <v>4</v>
      </c>
      <c r="BC513">
        <v>140000</v>
      </c>
      <c r="BD513">
        <v>170000</v>
      </c>
      <c r="BE513" t="s">
        <v>90</v>
      </c>
      <c r="BF513">
        <v>2019</v>
      </c>
      <c r="BG513" t="s">
        <v>73</v>
      </c>
      <c r="BH513" t="s">
        <v>59</v>
      </c>
      <c r="BI513" t="s">
        <v>9784</v>
      </c>
      <c r="BJ513" t="s">
        <v>9794</v>
      </c>
    </row>
    <row r="514" spans="1:62" x14ac:dyDescent="0.35">
      <c r="A514">
        <v>39116166</v>
      </c>
      <c r="B514" t="s">
        <v>116</v>
      </c>
      <c r="C514" t="s">
        <v>61</v>
      </c>
      <c r="D514" t="s">
        <v>125</v>
      </c>
      <c r="E514" t="s">
        <v>1692</v>
      </c>
      <c r="F514">
        <v>663450</v>
      </c>
      <c r="G514" t="s">
        <v>1692</v>
      </c>
      <c r="H514">
        <v>3.3</v>
      </c>
      <c r="I514" s="1">
        <v>43612</v>
      </c>
      <c r="J514">
        <v>43642.999988425923</v>
      </c>
      <c r="K514" t="s">
        <v>1693</v>
      </c>
      <c r="L514" t="s">
        <v>65</v>
      </c>
      <c r="M514" t="s">
        <v>120</v>
      </c>
      <c r="N514" t="s">
        <v>121</v>
      </c>
      <c r="O514" t="s">
        <v>168</v>
      </c>
      <c r="P514" t="s">
        <v>122</v>
      </c>
      <c r="Q514" t="s">
        <v>70</v>
      </c>
      <c r="S514" t="s">
        <v>82</v>
      </c>
      <c r="T514" t="s">
        <v>1694</v>
      </c>
      <c r="U514">
        <v>1</v>
      </c>
      <c r="V514">
        <v>1</v>
      </c>
      <c r="W514">
        <v>0</v>
      </c>
      <c r="X514">
        <v>1</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43612</v>
      </c>
      <c r="AU514">
        <v>43624</v>
      </c>
      <c r="AV514">
        <v>0</v>
      </c>
      <c r="AW514">
        <v>1</v>
      </c>
      <c r="AX514">
        <v>0</v>
      </c>
      <c r="AY514">
        <v>2019</v>
      </c>
      <c r="AZ514">
        <v>5</v>
      </c>
      <c r="BA514">
        <v>30</v>
      </c>
      <c r="BB514">
        <v>3</v>
      </c>
      <c r="BF514">
        <v>2019</v>
      </c>
      <c r="BG514" t="s">
        <v>104</v>
      </c>
      <c r="BH514" t="s">
        <v>9822</v>
      </c>
      <c r="BI514" t="s">
        <v>9784</v>
      </c>
      <c r="BJ514" t="s">
        <v>9794</v>
      </c>
    </row>
    <row r="515" spans="1:62" x14ac:dyDescent="0.35">
      <c r="A515">
        <v>39116453</v>
      </c>
      <c r="B515" t="s">
        <v>98</v>
      </c>
      <c r="C515" t="s">
        <v>75</v>
      </c>
      <c r="D515" t="s">
        <v>76</v>
      </c>
      <c r="E515" t="s">
        <v>1695</v>
      </c>
      <c r="F515">
        <v>37854646</v>
      </c>
      <c r="I515" s="1">
        <v>43612</v>
      </c>
      <c r="J515">
        <v>43642.791678240741</v>
      </c>
      <c r="K515" t="s">
        <v>1696</v>
      </c>
      <c r="L515" t="s">
        <v>65</v>
      </c>
      <c r="M515" t="s">
        <v>66</v>
      </c>
      <c r="N515" t="s">
        <v>67</v>
      </c>
      <c r="O515" t="s">
        <v>68</v>
      </c>
      <c r="P515" t="s">
        <v>69</v>
      </c>
      <c r="Q515" t="s">
        <v>70</v>
      </c>
      <c r="S515" t="s">
        <v>71</v>
      </c>
      <c r="T515" t="s">
        <v>1697</v>
      </c>
      <c r="U515">
        <v>1</v>
      </c>
      <c r="V515">
        <v>1</v>
      </c>
      <c r="W515">
        <v>0</v>
      </c>
      <c r="X515">
        <v>1</v>
      </c>
      <c r="Y515">
        <v>0</v>
      </c>
      <c r="Z515">
        <v>0</v>
      </c>
      <c r="AA515">
        <v>0</v>
      </c>
      <c r="AB515">
        <v>0</v>
      </c>
      <c r="AC515">
        <v>0</v>
      </c>
      <c r="AD515">
        <v>0</v>
      </c>
      <c r="AE515">
        <v>1</v>
      </c>
      <c r="AF515">
        <v>0</v>
      </c>
      <c r="AG515">
        <v>0</v>
      </c>
      <c r="AH515">
        <v>0</v>
      </c>
      <c r="AI515">
        <v>0</v>
      </c>
      <c r="AJ515">
        <v>0</v>
      </c>
      <c r="AK515">
        <v>0</v>
      </c>
      <c r="AL515">
        <v>0</v>
      </c>
      <c r="AM515">
        <v>0</v>
      </c>
      <c r="AN515">
        <v>0</v>
      </c>
      <c r="AO515">
        <v>0</v>
      </c>
      <c r="AP515">
        <v>0</v>
      </c>
      <c r="AQ515">
        <v>0</v>
      </c>
      <c r="AR515">
        <v>0</v>
      </c>
      <c r="AS515">
        <v>0</v>
      </c>
      <c r="AT515">
        <v>43612</v>
      </c>
      <c r="AU515">
        <v>43642</v>
      </c>
      <c r="AV515">
        <v>0</v>
      </c>
      <c r="AW515">
        <v>1</v>
      </c>
      <c r="AX515">
        <v>0</v>
      </c>
      <c r="AY515">
        <v>2019</v>
      </c>
      <c r="AZ515">
        <v>5</v>
      </c>
      <c r="BA515">
        <v>29</v>
      </c>
      <c r="BB515">
        <v>4</v>
      </c>
      <c r="BF515">
        <v>2019</v>
      </c>
      <c r="BG515" t="s">
        <v>104</v>
      </c>
      <c r="BH515" t="s">
        <v>9822</v>
      </c>
      <c r="BI515" t="s">
        <v>9784</v>
      </c>
      <c r="BJ515" t="s">
        <v>9794</v>
      </c>
    </row>
    <row r="516" spans="1:62" x14ac:dyDescent="0.35">
      <c r="A516">
        <v>39118700</v>
      </c>
      <c r="B516" t="s">
        <v>507</v>
      </c>
      <c r="C516" t="s">
        <v>75</v>
      </c>
      <c r="D516" t="s">
        <v>428</v>
      </c>
      <c r="E516" t="s">
        <v>1083</v>
      </c>
      <c r="F516">
        <v>40425907</v>
      </c>
      <c r="I516" s="1">
        <v>43613</v>
      </c>
      <c r="J516">
        <v>43643.999988425923</v>
      </c>
      <c r="K516" t="s">
        <v>1698</v>
      </c>
      <c r="L516" t="s">
        <v>65</v>
      </c>
      <c r="M516" t="s">
        <v>120</v>
      </c>
      <c r="N516" t="s">
        <v>121</v>
      </c>
      <c r="O516" t="s">
        <v>168</v>
      </c>
      <c r="P516" t="s">
        <v>122</v>
      </c>
      <c r="Q516" t="s">
        <v>102</v>
      </c>
      <c r="R516" t="s">
        <v>1699</v>
      </c>
      <c r="S516" t="s">
        <v>71</v>
      </c>
      <c r="T516" t="s">
        <v>1700</v>
      </c>
      <c r="U516">
        <v>1</v>
      </c>
      <c r="V516">
        <v>1</v>
      </c>
      <c r="W516">
        <v>0</v>
      </c>
      <c r="X516">
        <v>1</v>
      </c>
      <c r="Y516">
        <v>0</v>
      </c>
      <c r="Z516">
        <v>0</v>
      </c>
      <c r="AA516">
        <v>0</v>
      </c>
      <c r="AB516">
        <v>0</v>
      </c>
      <c r="AC516">
        <v>0</v>
      </c>
      <c r="AD516">
        <v>0</v>
      </c>
      <c r="AE516">
        <v>0</v>
      </c>
      <c r="AF516">
        <v>1</v>
      </c>
      <c r="AG516">
        <v>0</v>
      </c>
      <c r="AH516">
        <v>0</v>
      </c>
      <c r="AI516">
        <v>0</v>
      </c>
      <c r="AJ516">
        <v>0</v>
      </c>
      <c r="AK516">
        <v>0</v>
      </c>
      <c r="AL516">
        <v>0</v>
      </c>
      <c r="AM516">
        <v>0</v>
      </c>
      <c r="AN516">
        <v>0</v>
      </c>
      <c r="AO516">
        <v>0</v>
      </c>
      <c r="AP516">
        <v>0</v>
      </c>
      <c r="AQ516">
        <v>0</v>
      </c>
      <c r="AR516">
        <v>0</v>
      </c>
      <c r="AS516">
        <v>0</v>
      </c>
      <c r="AT516">
        <v>43613</v>
      </c>
      <c r="AU516">
        <v>43629</v>
      </c>
      <c r="AV516">
        <v>0</v>
      </c>
      <c r="AW516">
        <v>1</v>
      </c>
      <c r="AX516">
        <v>0</v>
      </c>
      <c r="AY516">
        <v>2019</v>
      </c>
      <c r="AZ516">
        <v>5</v>
      </c>
      <c r="BA516">
        <v>30</v>
      </c>
      <c r="BB516">
        <v>4</v>
      </c>
      <c r="BF516">
        <v>2019</v>
      </c>
      <c r="BG516" t="s">
        <v>104</v>
      </c>
      <c r="BH516" t="s">
        <v>59</v>
      </c>
      <c r="BI516" t="s">
        <v>9784</v>
      </c>
      <c r="BJ516" t="s">
        <v>9795</v>
      </c>
    </row>
    <row r="517" spans="1:62" x14ac:dyDescent="0.35">
      <c r="A517">
        <v>39125717</v>
      </c>
      <c r="B517" t="s">
        <v>98</v>
      </c>
      <c r="C517" t="s">
        <v>75</v>
      </c>
      <c r="D517" t="s">
        <v>165</v>
      </c>
      <c r="E517" t="s">
        <v>1545</v>
      </c>
      <c r="F517">
        <v>16545924</v>
      </c>
      <c r="G517" t="s">
        <v>1545</v>
      </c>
      <c r="H517">
        <v>3.4</v>
      </c>
      <c r="I517" s="1">
        <v>43613</v>
      </c>
      <c r="J517">
        <v>43643.999988425923</v>
      </c>
      <c r="K517" t="s">
        <v>1701</v>
      </c>
      <c r="L517" t="s">
        <v>65</v>
      </c>
      <c r="M517" t="s">
        <v>120</v>
      </c>
      <c r="N517" t="s">
        <v>121</v>
      </c>
      <c r="O517" t="s">
        <v>168</v>
      </c>
      <c r="P517" t="s">
        <v>122</v>
      </c>
      <c r="Q517" t="s">
        <v>70</v>
      </c>
      <c r="S517" t="s">
        <v>71</v>
      </c>
      <c r="T517" t="s">
        <v>1702</v>
      </c>
      <c r="U517">
        <v>1</v>
      </c>
      <c r="V517">
        <v>1</v>
      </c>
      <c r="W517">
        <v>0</v>
      </c>
      <c r="X517">
        <v>1</v>
      </c>
      <c r="Y517">
        <v>0</v>
      </c>
      <c r="Z517">
        <v>0</v>
      </c>
      <c r="AA517">
        <v>0</v>
      </c>
      <c r="AB517">
        <v>0</v>
      </c>
      <c r="AC517">
        <v>0</v>
      </c>
      <c r="AD517">
        <v>0</v>
      </c>
      <c r="AE517">
        <v>0</v>
      </c>
      <c r="AF517">
        <v>0</v>
      </c>
      <c r="AG517">
        <v>1</v>
      </c>
      <c r="AH517">
        <v>1</v>
      </c>
      <c r="AI517">
        <v>0</v>
      </c>
      <c r="AJ517">
        <v>0</v>
      </c>
      <c r="AK517">
        <v>0</v>
      </c>
      <c r="AL517">
        <v>0</v>
      </c>
      <c r="AM517">
        <v>0</v>
      </c>
      <c r="AN517">
        <v>0</v>
      </c>
      <c r="AO517">
        <v>0</v>
      </c>
      <c r="AP517">
        <v>0</v>
      </c>
      <c r="AQ517">
        <v>0</v>
      </c>
      <c r="AR517">
        <v>0</v>
      </c>
      <c r="AS517">
        <v>0</v>
      </c>
      <c r="AT517">
        <v>43613</v>
      </c>
      <c r="AU517">
        <v>43627</v>
      </c>
      <c r="AV517">
        <v>0</v>
      </c>
      <c r="AW517">
        <v>1</v>
      </c>
      <c r="AX517">
        <v>0</v>
      </c>
      <c r="AY517">
        <v>2019</v>
      </c>
      <c r="AZ517">
        <v>5</v>
      </c>
      <c r="BA517">
        <v>30</v>
      </c>
      <c r="BB517">
        <v>5</v>
      </c>
      <c r="BF517">
        <v>2019</v>
      </c>
      <c r="BG517" t="s">
        <v>104</v>
      </c>
      <c r="BH517" t="s">
        <v>9822</v>
      </c>
      <c r="BI517" t="s">
        <v>9784</v>
      </c>
      <c r="BJ517" t="s">
        <v>9795</v>
      </c>
    </row>
    <row r="518" spans="1:62" x14ac:dyDescent="0.35">
      <c r="A518">
        <v>39126288</v>
      </c>
      <c r="B518" t="s">
        <v>1703</v>
      </c>
      <c r="C518" t="s">
        <v>75</v>
      </c>
      <c r="D518" t="s">
        <v>117</v>
      </c>
      <c r="E518" t="s">
        <v>1480</v>
      </c>
      <c r="F518">
        <v>27382548</v>
      </c>
      <c r="I518" s="1">
        <v>43613</v>
      </c>
      <c r="J518">
        <v>43643.999988425923</v>
      </c>
      <c r="K518" t="s">
        <v>1704</v>
      </c>
      <c r="L518" t="s">
        <v>65</v>
      </c>
      <c r="M518" t="s">
        <v>66</v>
      </c>
      <c r="N518" t="s">
        <v>67</v>
      </c>
      <c r="O518" t="s">
        <v>68</v>
      </c>
      <c r="P518" t="s">
        <v>69</v>
      </c>
      <c r="Q518" t="s">
        <v>70</v>
      </c>
      <c r="R518" t="s">
        <v>1482</v>
      </c>
      <c r="S518" t="s">
        <v>71</v>
      </c>
      <c r="T518" t="s">
        <v>1705</v>
      </c>
      <c r="U518">
        <v>1</v>
      </c>
      <c r="V518">
        <v>1</v>
      </c>
      <c r="W518">
        <v>0</v>
      </c>
      <c r="X518">
        <v>1</v>
      </c>
      <c r="Y518">
        <v>0</v>
      </c>
      <c r="Z518">
        <v>0</v>
      </c>
      <c r="AA518">
        <v>0</v>
      </c>
      <c r="AB518">
        <v>0</v>
      </c>
      <c r="AC518">
        <v>0</v>
      </c>
      <c r="AD518">
        <v>0</v>
      </c>
      <c r="AE518">
        <v>0</v>
      </c>
      <c r="AF518">
        <v>0</v>
      </c>
      <c r="AG518">
        <v>1</v>
      </c>
      <c r="AH518">
        <v>0</v>
      </c>
      <c r="AI518">
        <v>0</v>
      </c>
      <c r="AJ518">
        <v>0</v>
      </c>
      <c r="AK518">
        <v>0</v>
      </c>
      <c r="AL518">
        <v>0</v>
      </c>
      <c r="AM518">
        <v>0</v>
      </c>
      <c r="AN518">
        <v>0</v>
      </c>
      <c r="AO518">
        <v>0</v>
      </c>
      <c r="AP518">
        <v>0</v>
      </c>
      <c r="AQ518">
        <v>0</v>
      </c>
      <c r="AR518">
        <v>0</v>
      </c>
      <c r="AS518">
        <v>0</v>
      </c>
      <c r="AT518">
        <v>43613</v>
      </c>
      <c r="AU518">
        <v>43641</v>
      </c>
      <c r="AV518">
        <v>1</v>
      </c>
      <c r="AW518">
        <v>1</v>
      </c>
      <c r="AX518">
        <v>0</v>
      </c>
      <c r="AY518">
        <v>2019</v>
      </c>
      <c r="AZ518">
        <v>5</v>
      </c>
      <c r="BA518">
        <v>30</v>
      </c>
      <c r="BB518">
        <v>4</v>
      </c>
      <c r="BF518">
        <v>2019</v>
      </c>
      <c r="BG518" t="s">
        <v>73</v>
      </c>
      <c r="BH518" t="s">
        <v>59</v>
      </c>
      <c r="BI518" t="s">
        <v>9784</v>
      </c>
      <c r="BJ518" t="s">
        <v>9795</v>
      </c>
    </row>
    <row r="519" spans="1:62" x14ac:dyDescent="0.35">
      <c r="A519">
        <v>39126609</v>
      </c>
      <c r="B519" t="s">
        <v>1179</v>
      </c>
      <c r="C519" t="s">
        <v>176</v>
      </c>
      <c r="D519" t="s">
        <v>379</v>
      </c>
      <c r="E519" t="s">
        <v>1180</v>
      </c>
      <c r="F519">
        <v>23577661</v>
      </c>
      <c r="I519" s="1">
        <v>43613</v>
      </c>
      <c r="J519">
        <v>43643.999988425923</v>
      </c>
      <c r="K519" t="s">
        <v>1181</v>
      </c>
      <c r="L519" t="s">
        <v>65</v>
      </c>
      <c r="M519" t="s">
        <v>66</v>
      </c>
      <c r="N519" t="s">
        <v>67</v>
      </c>
      <c r="Q519" t="s">
        <v>70</v>
      </c>
      <c r="S519" t="s">
        <v>71</v>
      </c>
      <c r="T519" t="s">
        <v>1706</v>
      </c>
      <c r="U519">
        <v>1</v>
      </c>
      <c r="V519">
        <v>0</v>
      </c>
      <c r="W519">
        <v>0</v>
      </c>
      <c r="X519">
        <v>1</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43613</v>
      </c>
      <c r="AU519">
        <v>43641</v>
      </c>
      <c r="AV519">
        <v>0</v>
      </c>
      <c r="AW519">
        <v>1</v>
      </c>
      <c r="AX519">
        <v>0</v>
      </c>
      <c r="AY519">
        <v>2019</v>
      </c>
      <c r="AZ519">
        <v>5</v>
      </c>
      <c r="BA519">
        <v>30</v>
      </c>
      <c r="BB519">
        <v>2</v>
      </c>
      <c r="BF519">
        <v>2019</v>
      </c>
      <c r="BG519" t="s">
        <v>104</v>
      </c>
      <c r="BH519" t="s">
        <v>9822</v>
      </c>
      <c r="BI519" t="s">
        <v>9784</v>
      </c>
      <c r="BJ519" t="s">
        <v>9795</v>
      </c>
    </row>
    <row r="520" spans="1:62" x14ac:dyDescent="0.35">
      <c r="A520">
        <v>39134074</v>
      </c>
      <c r="B520" t="s">
        <v>98</v>
      </c>
      <c r="C520" t="s">
        <v>75</v>
      </c>
      <c r="D520" t="s">
        <v>236</v>
      </c>
      <c r="E520" t="s">
        <v>1443</v>
      </c>
      <c r="F520">
        <v>24245624</v>
      </c>
      <c r="G520" t="s">
        <v>1443</v>
      </c>
      <c r="I520" s="1">
        <v>43614</v>
      </c>
      <c r="J520">
        <v>43644.674108796287</v>
      </c>
      <c r="K520" t="s">
        <v>1444</v>
      </c>
      <c r="L520" t="s">
        <v>65</v>
      </c>
      <c r="M520" t="s">
        <v>66</v>
      </c>
      <c r="N520" t="s">
        <v>67</v>
      </c>
      <c r="O520" t="s">
        <v>1415</v>
      </c>
      <c r="P520" t="s">
        <v>1445</v>
      </c>
      <c r="Q520" t="s">
        <v>70</v>
      </c>
      <c r="S520" t="s">
        <v>71</v>
      </c>
      <c r="T520" t="s">
        <v>1707</v>
      </c>
      <c r="U520">
        <v>1</v>
      </c>
      <c r="V520">
        <v>1</v>
      </c>
      <c r="W520">
        <v>0</v>
      </c>
      <c r="X520">
        <v>1</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43614</v>
      </c>
      <c r="AU520">
        <v>43643</v>
      </c>
      <c r="AV520">
        <v>0</v>
      </c>
      <c r="AW520">
        <v>1</v>
      </c>
      <c r="AX520">
        <v>0</v>
      </c>
      <c r="AY520">
        <v>2019</v>
      </c>
      <c r="AZ520">
        <v>5</v>
      </c>
      <c r="BA520">
        <v>29</v>
      </c>
      <c r="BB520">
        <v>3</v>
      </c>
      <c r="BF520">
        <v>2019</v>
      </c>
      <c r="BG520" t="s">
        <v>104</v>
      </c>
      <c r="BH520" t="s">
        <v>9822</v>
      </c>
      <c r="BI520" t="s">
        <v>9784</v>
      </c>
      <c r="BJ520" t="s">
        <v>9793</v>
      </c>
    </row>
    <row r="521" spans="1:62" x14ac:dyDescent="0.35">
      <c r="A521">
        <v>39140141</v>
      </c>
      <c r="B521" t="s">
        <v>98</v>
      </c>
      <c r="C521" t="s">
        <v>142</v>
      </c>
      <c r="D521" t="s">
        <v>143</v>
      </c>
      <c r="E521" t="s">
        <v>981</v>
      </c>
      <c r="F521">
        <v>20369320</v>
      </c>
      <c r="I521" s="1">
        <v>43615</v>
      </c>
      <c r="J521">
        <v>43645.515462962961</v>
      </c>
      <c r="K521" t="s">
        <v>1708</v>
      </c>
      <c r="L521" t="s">
        <v>65</v>
      </c>
      <c r="M521" t="s">
        <v>66</v>
      </c>
      <c r="N521" t="s">
        <v>67</v>
      </c>
      <c r="O521" t="s">
        <v>68</v>
      </c>
      <c r="P521" t="s">
        <v>69</v>
      </c>
      <c r="Q521" t="s">
        <v>102</v>
      </c>
      <c r="S521" t="s">
        <v>71</v>
      </c>
      <c r="T521" t="s">
        <v>1709</v>
      </c>
      <c r="U521">
        <v>1</v>
      </c>
      <c r="V521">
        <v>1</v>
      </c>
      <c r="W521">
        <v>0</v>
      </c>
      <c r="X521">
        <v>1</v>
      </c>
      <c r="Y521">
        <v>0</v>
      </c>
      <c r="Z521">
        <v>0</v>
      </c>
      <c r="AA521">
        <v>0</v>
      </c>
      <c r="AB521">
        <v>0</v>
      </c>
      <c r="AC521">
        <v>0</v>
      </c>
      <c r="AD521">
        <v>1</v>
      </c>
      <c r="AE521">
        <v>0</v>
      </c>
      <c r="AF521">
        <v>0</v>
      </c>
      <c r="AG521">
        <v>0</v>
      </c>
      <c r="AH521">
        <v>0</v>
      </c>
      <c r="AI521">
        <v>0</v>
      </c>
      <c r="AJ521">
        <v>0</v>
      </c>
      <c r="AK521">
        <v>0</v>
      </c>
      <c r="AL521">
        <v>0</v>
      </c>
      <c r="AM521">
        <v>0</v>
      </c>
      <c r="AN521">
        <v>0</v>
      </c>
      <c r="AO521">
        <v>0</v>
      </c>
      <c r="AP521">
        <v>0</v>
      </c>
      <c r="AQ521">
        <v>0</v>
      </c>
      <c r="AR521">
        <v>0</v>
      </c>
      <c r="AS521">
        <v>0</v>
      </c>
      <c r="AT521">
        <v>43615</v>
      </c>
      <c r="AU521">
        <v>43645</v>
      </c>
      <c r="AV521">
        <v>1</v>
      </c>
      <c r="AW521">
        <v>1</v>
      </c>
      <c r="AX521">
        <v>0</v>
      </c>
      <c r="AY521">
        <v>2019</v>
      </c>
      <c r="AZ521">
        <v>5</v>
      </c>
      <c r="BA521">
        <v>29</v>
      </c>
      <c r="BB521">
        <v>4</v>
      </c>
      <c r="BF521">
        <v>2019</v>
      </c>
      <c r="BG521" t="s">
        <v>73</v>
      </c>
      <c r="BH521" t="s">
        <v>9822</v>
      </c>
      <c r="BI521" t="s">
        <v>9784</v>
      </c>
      <c r="BJ521" t="s">
        <v>9796</v>
      </c>
    </row>
    <row r="522" spans="1:62" x14ac:dyDescent="0.35">
      <c r="A522">
        <v>39140204</v>
      </c>
      <c r="B522" t="s">
        <v>98</v>
      </c>
      <c r="C522" t="s">
        <v>142</v>
      </c>
      <c r="D522" t="s">
        <v>143</v>
      </c>
      <c r="E522" t="s">
        <v>981</v>
      </c>
      <c r="F522">
        <v>20369320</v>
      </c>
      <c r="I522" s="1">
        <v>43615</v>
      </c>
      <c r="J522">
        <v>43645.51966435185</v>
      </c>
      <c r="K522" t="s">
        <v>1708</v>
      </c>
      <c r="L522" t="s">
        <v>65</v>
      </c>
      <c r="M522" t="s">
        <v>79</v>
      </c>
      <c r="N522" t="s">
        <v>80</v>
      </c>
      <c r="P522" t="s">
        <v>189</v>
      </c>
      <c r="Q522" t="s">
        <v>102</v>
      </c>
      <c r="S522" t="s">
        <v>71</v>
      </c>
      <c r="T522" t="s">
        <v>1710</v>
      </c>
      <c r="U522">
        <v>1</v>
      </c>
      <c r="V522">
        <v>1</v>
      </c>
      <c r="W522">
        <v>0</v>
      </c>
      <c r="X522">
        <v>1</v>
      </c>
      <c r="Y522">
        <v>0</v>
      </c>
      <c r="Z522">
        <v>0</v>
      </c>
      <c r="AA522">
        <v>0</v>
      </c>
      <c r="AB522">
        <v>0</v>
      </c>
      <c r="AC522">
        <v>0</v>
      </c>
      <c r="AD522">
        <v>1</v>
      </c>
      <c r="AE522">
        <v>0</v>
      </c>
      <c r="AF522">
        <v>0</v>
      </c>
      <c r="AG522">
        <v>0</v>
      </c>
      <c r="AH522">
        <v>0</v>
      </c>
      <c r="AI522">
        <v>0</v>
      </c>
      <c r="AJ522">
        <v>0</v>
      </c>
      <c r="AK522">
        <v>0</v>
      </c>
      <c r="AL522">
        <v>0</v>
      </c>
      <c r="AM522">
        <v>0</v>
      </c>
      <c r="AN522">
        <v>0</v>
      </c>
      <c r="AO522">
        <v>0</v>
      </c>
      <c r="AP522">
        <v>0</v>
      </c>
      <c r="AQ522">
        <v>0</v>
      </c>
      <c r="AR522">
        <v>0</v>
      </c>
      <c r="AS522">
        <v>0</v>
      </c>
      <c r="AT522">
        <v>43615</v>
      </c>
      <c r="AU522">
        <v>43645</v>
      </c>
      <c r="AV522">
        <v>1</v>
      </c>
      <c r="AW522">
        <v>1</v>
      </c>
      <c r="AX522">
        <v>0</v>
      </c>
      <c r="AY522">
        <v>2019</v>
      </c>
      <c r="AZ522">
        <v>5</v>
      </c>
      <c r="BA522">
        <v>30</v>
      </c>
      <c r="BB522">
        <v>4</v>
      </c>
      <c r="BF522">
        <v>2019</v>
      </c>
      <c r="BG522" t="s">
        <v>73</v>
      </c>
      <c r="BH522" t="s">
        <v>9822</v>
      </c>
      <c r="BI522" t="s">
        <v>9784</v>
      </c>
      <c r="BJ522" t="s">
        <v>9796</v>
      </c>
    </row>
    <row r="523" spans="1:62" x14ac:dyDescent="0.35">
      <c r="A523">
        <v>39140229</v>
      </c>
      <c r="B523" t="s">
        <v>98</v>
      </c>
      <c r="C523" t="s">
        <v>75</v>
      </c>
      <c r="D523" t="s">
        <v>76</v>
      </c>
      <c r="E523" t="s">
        <v>573</v>
      </c>
      <c r="F523">
        <v>21469508</v>
      </c>
      <c r="I523" s="1">
        <v>43615</v>
      </c>
      <c r="J523">
        <v>43645.999988425923</v>
      </c>
      <c r="K523" t="s">
        <v>1711</v>
      </c>
      <c r="L523" t="s">
        <v>65</v>
      </c>
      <c r="M523" t="s">
        <v>79</v>
      </c>
      <c r="N523" t="s">
        <v>80</v>
      </c>
      <c r="P523" t="s">
        <v>189</v>
      </c>
      <c r="Q523" t="s">
        <v>102</v>
      </c>
      <c r="R523" t="s">
        <v>1712</v>
      </c>
      <c r="S523" t="s">
        <v>82</v>
      </c>
      <c r="T523" t="s">
        <v>1713</v>
      </c>
      <c r="U523">
        <v>1</v>
      </c>
      <c r="V523">
        <v>1</v>
      </c>
      <c r="W523">
        <v>0</v>
      </c>
      <c r="X523">
        <v>1</v>
      </c>
      <c r="Y523">
        <v>0</v>
      </c>
      <c r="Z523">
        <v>0</v>
      </c>
      <c r="AA523">
        <v>0</v>
      </c>
      <c r="AB523">
        <v>0</v>
      </c>
      <c r="AC523">
        <v>0</v>
      </c>
      <c r="AD523">
        <v>1</v>
      </c>
      <c r="AE523">
        <v>0</v>
      </c>
      <c r="AF523">
        <v>0</v>
      </c>
      <c r="AG523">
        <v>0</v>
      </c>
      <c r="AH523">
        <v>0</v>
      </c>
      <c r="AI523">
        <v>0</v>
      </c>
      <c r="AJ523">
        <v>0</v>
      </c>
      <c r="AK523">
        <v>0</v>
      </c>
      <c r="AL523">
        <v>0</v>
      </c>
      <c r="AM523">
        <v>0</v>
      </c>
      <c r="AN523">
        <v>0</v>
      </c>
      <c r="AO523">
        <v>0</v>
      </c>
      <c r="AP523">
        <v>0</v>
      </c>
      <c r="AQ523">
        <v>0</v>
      </c>
      <c r="AR523">
        <v>0</v>
      </c>
      <c r="AS523">
        <v>0</v>
      </c>
      <c r="AT523">
        <v>43615</v>
      </c>
      <c r="AU523">
        <v>43632</v>
      </c>
      <c r="AV523">
        <v>1</v>
      </c>
      <c r="AW523">
        <v>1</v>
      </c>
      <c r="AX523">
        <v>0</v>
      </c>
      <c r="AY523">
        <v>2019</v>
      </c>
      <c r="AZ523">
        <v>5</v>
      </c>
      <c r="BA523">
        <v>30</v>
      </c>
      <c r="BB523">
        <v>4</v>
      </c>
      <c r="BF523">
        <v>2019</v>
      </c>
      <c r="BG523" t="s">
        <v>73</v>
      </c>
      <c r="BH523" t="s">
        <v>59</v>
      </c>
      <c r="BI523" t="s">
        <v>9784</v>
      </c>
      <c r="BJ523" t="s">
        <v>9796</v>
      </c>
    </row>
    <row r="524" spans="1:62" x14ac:dyDescent="0.35">
      <c r="A524">
        <v>39140305</v>
      </c>
      <c r="B524" t="s">
        <v>98</v>
      </c>
      <c r="C524" t="s">
        <v>75</v>
      </c>
      <c r="D524" t="s">
        <v>76</v>
      </c>
      <c r="E524" t="s">
        <v>150</v>
      </c>
      <c r="F524">
        <v>23607501</v>
      </c>
      <c r="I524" s="1">
        <v>43615</v>
      </c>
      <c r="J524">
        <v>43645.999988425923</v>
      </c>
      <c r="K524" t="s">
        <v>1714</v>
      </c>
      <c r="L524" t="s">
        <v>65</v>
      </c>
      <c r="M524" t="s">
        <v>66</v>
      </c>
      <c r="N524" t="s">
        <v>67</v>
      </c>
      <c r="O524" t="s">
        <v>68</v>
      </c>
      <c r="P524" t="s">
        <v>1715</v>
      </c>
      <c r="Q524" t="s">
        <v>102</v>
      </c>
      <c r="R524" t="s">
        <v>622</v>
      </c>
      <c r="S524" t="s">
        <v>82</v>
      </c>
      <c r="T524" t="s">
        <v>1716</v>
      </c>
      <c r="U524">
        <v>1</v>
      </c>
      <c r="V524">
        <v>1</v>
      </c>
      <c r="W524">
        <v>0</v>
      </c>
      <c r="X524">
        <v>1</v>
      </c>
      <c r="Y524">
        <v>0</v>
      </c>
      <c r="Z524">
        <v>0</v>
      </c>
      <c r="AA524">
        <v>0</v>
      </c>
      <c r="AB524">
        <v>0</v>
      </c>
      <c r="AC524">
        <v>0</v>
      </c>
      <c r="AD524">
        <v>1</v>
      </c>
      <c r="AE524">
        <v>0</v>
      </c>
      <c r="AF524">
        <v>0</v>
      </c>
      <c r="AG524">
        <v>0</v>
      </c>
      <c r="AH524">
        <v>0</v>
      </c>
      <c r="AI524">
        <v>0</v>
      </c>
      <c r="AJ524">
        <v>0</v>
      </c>
      <c r="AK524">
        <v>0</v>
      </c>
      <c r="AL524">
        <v>0</v>
      </c>
      <c r="AM524">
        <v>0</v>
      </c>
      <c r="AN524">
        <v>0</v>
      </c>
      <c r="AO524">
        <v>0</v>
      </c>
      <c r="AP524">
        <v>0</v>
      </c>
      <c r="AQ524">
        <v>0</v>
      </c>
      <c r="AR524">
        <v>0</v>
      </c>
      <c r="AS524">
        <v>0</v>
      </c>
      <c r="AT524">
        <v>43615</v>
      </c>
      <c r="AU524">
        <v>43645</v>
      </c>
      <c r="AV524">
        <v>1</v>
      </c>
      <c r="AW524">
        <v>1</v>
      </c>
      <c r="AX524">
        <v>0</v>
      </c>
      <c r="AY524">
        <v>2019</v>
      </c>
      <c r="AZ524">
        <v>5</v>
      </c>
      <c r="BA524">
        <v>30</v>
      </c>
      <c r="BB524">
        <v>4</v>
      </c>
      <c r="BF524">
        <v>2019</v>
      </c>
      <c r="BG524" t="s">
        <v>73</v>
      </c>
      <c r="BH524" t="s">
        <v>59</v>
      </c>
      <c r="BI524" t="s">
        <v>9784</v>
      </c>
      <c r="BJ524" t="s">
        <v>9796</v>
      </c>
    </row>
    <row r="525" spans="1:62" x14ac:dyDescent="0.35">
      <c r="A525">
        <v>39140322</v>
      </c>
      <c r="B525" t="s">
        <v>98</v>
      </c>
      <c r="C525" t="s">
        <v>75</v>
      </c>
      <c r="D525" t="s">
        <v>76</v>
      </c>
      <c r="E525" t="s">
        <v>573</v>
      </c>
      <c r="F525">
        <v>21469508</v>
      </c>
      <c r="I525" s="1">
        <v>43615</v>
      </c>
      <c r="J525">
        <v>43645.999988425923</v>
      </c>
      <c r="K525" t="s">
        <v>1717</v>
      </c>
      <c r="L525" t="s">
        <v>65</v>
      </c>
      <c r="M525" t="s">
        <v>120</v>
      </c>
      <c r="N525" t="s">
        <v>121</v>
      </c>
      <c r="O525" t="s">
        <v>168</v>
      </c>
      <c r="P525" t="s">
        <v>122</v>
      </c>
      <c r="Q525" t="s">
        <v>102</v>
      </c>
      <c r="R525" t="s">
        <v>1712</v>
      </c>
      <c r="S525" t="s">
        <v>82</v>
      </c>
      <c r="T525" t="s">
        <v>1718</v>
      </c>
      <c r="U525">
        <v>1</v>
      </c>
      <c r="V525">
        <v>1</v>
      </c>
      <c r="W525">
        <v>0</v>
      </c>
      <c r="X525">
        <v>1</v>
      </c>
      <c r="Y525">
        <v>0</v>
      </c>
      <c r="Z525">
        <v>0</v>
      </c>
      <c r="AA525">
        <v>0</v>
      </c>
      <c r="AB525">
        <v>0</v>
      </c>
      <c r="AC525">
        <v>0</v>
      </c>
      <c r="AD525">
        <v>1</v>
      </c>
      <c r="AE525">
        <v>0</v>
      </c>
      <c r="AF525">
        <v>0</v>
      </c>
      <c r="AG525">
        <v>0</v>
      </c>
      <c r="AH525">
        <v>0</v>
      </c>
      <c r="AI525">
        <v>0</v>
      </c>
      <c r="AJ525">
        <v>0</v>
      </c>
      <c r="AK525">
        <v>0</v>
      </c>
      <c r="AL525">
        <v>0</v>
      </c>
      <c r="AM525">
        <v>0</v>
      </c>
      <c r="AN525">
        <v>0</v>
      </c>
      <c r="AO525">
        <v>0</v>
      </c>
      <c r="AP525">
        <v>0</v>
      </c>
      <c r="AQ525">
        <v>0</v>
      </c>
      <c r="AR525">
        <v>0</v>
      </c>
      <c r="AS525">
        <v>0</v>
      </c>
      <c r="AT525">
        <v>43615</v>
      </c>
      <c r="AU525">
        <v>43632</v>
      </c>
      <c r="AV525">
        <v>1</v>
      </c>
      <c r="AW525">
        <v>1</v>
      </c>
      <c r="AX525">
        <v>0</v>
      </c>
      <c r="AY525">
        <v>2019</v>
      </c>
      <c r="AZ525">
        <v>5</v>
      </c>
      <c r="BA525">
        <v>30</v>
      </c>
      <c r="BB525">
        <v>4</v>
      </c>
      <c r="BF525">
        <v>2019</v>
      </c>
      <c r="BG525" t="s">
        <v>73</v>
      </c>
      <c r="BH525" t="s">
        <v>59</v>
      </c>
      <c r="BI525" t="s">
        <v>9784</v>
      </c>
      <c r="BJ525" t="s">
        <v>9796</v>
      </c>
    </row>
    <row r="526" spans="1:62" x14ac:dyDescent="0.35">
      <c r="A526">
        <v>39140585</v>
      </c>
      <c r="B526" t="s">
        <v>283</v>
      </c>
      <c r="C526" t="s">
        <v>61</v>
      </c>
      <c r="D526" t="s">
        <v>125</v>
      </c>
      <c r="E526" t="s">
        <v>1719</v>
      </c>
      <c r="F526">
        <v>38222846</v>
      </c>
      <c r="I526" s="1">
        <v>43615</v>
      </c>
      <c r="J526">
        <v>43645.999988425923</v>
      </c>
      <c r="K526" t="s">
        <v>1720</v>
      </c>
      <c r="L526" t="s">
        <v>65</v>
      </c>
      <c r="M526" t="s">
        <v>66</v>
      </c>
      <c r="N526" t="s">
        <v>67</v>
      </c>
      <c r="O526" t="s">
        <v>101</v>
      </c>
      <c r="Q526" t="s">
        <v>70</v>
      </c>
      <c r="S526" t="s">
        <v>71</v>
      </c>
      <c r="T526" t="s">
        <v>1721</v>
      </c>
      <c r="U526">
        <v>1</v>
      </c>
      <c r="V526">
        <v>1</v>
      </c>
      <c r="W526">
        <v>0</v>
      </c>
      <c r="X526">
        <v>1</v>
      </c>
      <c r="Y526">
        <v>0</v>
      </c>
      <c r="Z526">
        <v>0</v>
      </c>
      <c r="AA526">
        <v>0</v>
      </c>
      <c r="AB526">
        <v>0</v>
      </c>
      <c r="AC526">
        <v>0</v>
      </c>
      <c r="AD526">
        <v>0</v>
      </c>
      <c r="AE526">
        <v>1</v>
      </c>
      <c r="AF526">
        <v>0</v>
      </c>
      <c r="AG526">
        <v>0</v>
      </c>
      <c r="AH526">
        <v>0</v>
      </c>
      <c r="AI526">
        <v>0</v>
      </c>
      <c r="AJ526">
        <v>0</v>
      </c>
      <c r="AK526">
        <v>0</v>
      </c>
      <c r="AL526">
        <v>0</v>
      </c>
      <c r="AM526">
        <v>0</v>
      </c>
      <c r="AN526">
        <v>0</v>
      </c>
      <c r="AO526">
        <v>0</v>
      </c>
      <c r="AP526">
        <v>0</v>
      </c>
      <c r="AQ526">
        <v>0</v>
      </c>
      <c r="AR526">
        <v>0</v>
      </c>
      <c r="AS526">
        <v>0</v>
      </c>
      <c r="AT526">
        <v>43615</v>
      </c>
      <c r="AU526">
        <v>43643</v>
      </c>
      <c r="AV526">
        <v>0</v>
      </c>
      <c r="AW526">
        <v>1</v>
      </c>
      <c r="AX526">
        <v>0</v>
      </c>
      <c r="AY526">
        <v>2019</v>
      </c>
      <c r="AZ526">
        <v>5</v>
      </c>
      <c r="BA526">
        <v>30</v>
      </c>
      <c r="BB526">
        <v>4</v>
      </c>
      <c r="BF526">
        <v>2019</v>
      </c>
      <c r="BG526" t="s">
        <v>104</v>
      </c>
      <c r="BH526" t="s">
        <v>9822</v>
      </c>
      <c r="BI526" t="s">
        <v>9784</v>
      </c>
      <c r="BJ526" t="s">
        <v>9796</v>
      </c>
    </row>
    <row r="527" spans="1:62" x14ac:dyDescent="0.35">
      <c r="A527">
        <v>39140937</v>
      </c>
      <c r="B527" t="s">
        <v>98</v>
      </c>
      <c r="C527" t="s">
        <v>75</v>
      </c>
      <c r="D527" t="s">
        <v>159</v>
      </c>
      <c r="E527" t="s">
        <v>147</v>
      </c>
      <c r="F527">
        <v>4566650</v>
      </c>
      <c r="I527" s="1">
        <v>43615</v>
      </c>
      <c r="J527">
        <v>43645.999988425923</v>
      </c>
      <c r="K527" t="s">
        <v>1722</v>
      </c>
      <c r="L527" t="s">
        <v>65</v>
      </c>
      <c r="M527" t="s">
        <v>79</v>
      </c>
      <c r="N527" t="s">
        <v>80</v>
      </c>
      <c r="Q527" t="s">
        <v>102</v>
      </c>
      <c r="R527" t="s">
        <v>1723</v>
      </c>
      <c r="S527" t="s">
        <v>82</v>
      </c>
      <c r="T527" t="s">
        <v>1724</v>
      </c>
      <c r="U527">
        <v>1</v>
      </c>
      <c r="V527">
        <v>1</v>
      </c>
      <c r="W527">
        <v>0</v>
      </c>
      <c r="X527">
        <v>1</v>
      </c>
      <c r="Y527">
        <v>0</v>
      </c>
      <c r="Z527">
        <v>0</v>
      </c>
      <c r="AA527">
        <v>0</v>
      </c>
      <c r="AB527">
        <v>0</v>
      </c>
      <c r="AC527">
        <v>0</v>
      </c>
      <c r="AD527">
        <v>1</v>
      </c>
      <c r="AE527">
        <v>0</v>
      </c>
      <c r="AF527">
        <v>0</v>
      </c>
      <c r="AG527">
        <v>0</v>
      </c>
      <c r="AH527">
        <v>0</v>
      </c>
      <c r="AI527">
        <v>0</v>
      </c>
      <c r="AJ527">
        <v>0</v>
      </c>
      <c r="AK527">
        <v>0</v>
      </c>
      <c r="AL527">
        <v>0</v>
      </c>
      <c r="AM527">
        <v>0</v>
      </c>
      <c r="AN527">
        <v>0</v>
      </c>
      <c r="AO527">
        <v>0</v>
      </c>
      <c r="AP527">
        <v>0</v>
      </c>
      <c r="AQ527">
        <v>0</v>
      </c>
      <c r="AR527">
        <v>0</v>
      </c>
      <c r="AS527">
        <v>0</v>
      </c>
      <c r="AT527">
        <v>43615</v>
      </c>
      <c r="AU527">
        <v>43645</v>
      </c>
      <c r="AV527">
        <v>1</v>
      </c>
      <c r="AW527">
        <v>1</v>
      </c>
      <c r="AX527">
        <v>0</v>
      </c>
      <c r="AY527">
        <v>2019</v>
      </c>
      <c r="AZ527">
        <v>5</v>
      </c>
      <c r="BA527">
        <v>30</v>
      </c>
      <c r="BB527">
        <v>4</v>
      </c>
      <c r="BC527">
        <v>110</v>
      </c>
      <c r="BD527">
        <v>130</v>
      </c>
      <c r="BE527" t="s">
        <v>536</v>
      </c>
      <c r="BF527">
        <v>2019</v>
      </c>
      <c r="BG527" t="s">
        <v>73</v>
      </c>
      <c r="BH527" t="s">
        <v>59</v>
      </c>
      <c r="BI527" t="s">
        <v>9784</v>
      </c>
      <c r="BJ527" t="s">
        <v>9796</v>
      </c>
    </row>
    <row r="528" spans="1:62" x14ac:dyDescent="0.35">
      <c r="A528">
        <v>39141068</v>
      </c>
      <c r="B528" t="s">
        <v>98</v>
      </c>
      <c r="C528" t="s">
        <v>75</v>
      </c>
      <c r="D528" t="s">
        <v>85</v>
      </c>
      <c r="E528" t="s">
        <v>1725</v>
      </c>
      <c r="F528">
        <v>355167</v>
      </c>
      <c r="I528" s="1">
        <v>43615</v>
      </c>
      <c r="J528">
        <v>43645.999988425923</v>
      </c>
      <c r="K528" t="s">
        <v>1726</v>
      </c>
      <c r="L528" t="s">
        <v>65</v>
      </c>
      <c r="M528" t="s">
        <v>120</v>
      </c>
      <c r="N528" t="s">
        <v>121</v>
      </c>
      <c r="O528" t="s">
        <v>168</v>
      </c>
      <c r="P528" t="s">
        <v>901</v>
      </c>
      <c r="Q528" t="s">
        <v>102</v>
      </c>
      <c r="R528" t="s">
        <v>1727</v>
      </c>
      <c r="S528" t="s">
        <v>71</v>
      </c>
      <c r="T528" t="s">
        <v>1728</v>
      </c>
      <c r="U528">
        <v>1</v>
      </c>
      <c r="V528">
        <v>1</v>
      </c>
      <c r="W528">
        <v>0</v>
      </c>
      <c r="X528">
        <v>1</v>
      </c>
      <c r="Y528">
        <v>0</v>
      </c>
      <c r="Z528">
        <v>0</v>
      </c>
      <c r="AA528">
        <v>0</v>
      </c>
      <c r="AB528">
        <v>0</v>
      </c>
      <c r="AC528">
        <v>0</v>
      </c>
      <c r="AD528">
        <v>1</v>
      </c>
      <c r="AE528">
        <v>0</v>
      </c>
      <c r="AF528">
        <v>0</v>
      </c>
      <c r="AG528">
        <v>0</v>
      </c>
      <c r="AH528">
        <v>0</v>
      </c>
      <c r="AI528">
        <v>0</v>
      </c>
      <c r="AJ528">
        <v>0</v>
      </c>
      <c r="AK528">
        <v>0</v>
      </c>
      <c r="AL528">
        <v>0</v>
      </c>
      <c r="AM528">
        <v>0</v>
      </c>
      <c r="AN528">
        <v>0</v>
      </c>
      <c r="AO528">
        <v>0</v>
      </c>
      <c r="AP528">
        <v>0</v>
      </c>
      <c r="AQ528">
        <v>0</v>
      </c>
      <c r="AR528">
        <v>0</v>
      </c>
      <c r="AS528">
        <v>0</v>
      </c>
      <c r="AT528">
        <v>43615</v>
      </c>
      <c r="AU528">
        <v>43645</v>
      </c>
      <c r="AV528">
        <v>1</v>
      </c>
      <c r="AW528">
        <v>1</v>
      </c>
      <c r="AX528">
        <v>0</v>
      </c>
      <c r="AY528">
        <v>2019</v>
      </c>
      <c r="AZ528">
        <v>5</v>
      </c>
      <c r="BA528">
        <v>30</v>
      </c>
      <c r="BB528">
        <v>4</v>
      </c>
      <c r="BF528">
        <v>2019</v>
      </c>
      <c r="BG528" t="s">
        <v>73</v>
      </c>
      <c r="BH528" t="s">
        <v>59</v>
      </c>
      <c r="BI528" t="s">
        <v>9784</v>
      </c>
      <c r="BJ528" t="s">
        <v>9796</v>
      </c>
    </row>
    <row r="529" spans="1:62" x14ac:dyDescent="0.35">
      <c r="A529">
        <v>39141434</v>
      </c>
      <c r="B529" t="s">
        <v>1729</v>
      </c>
      <c r="C529" t="s">
        <v>142</v>
      </c>
      <c r="D529" t="s">
        <v>143</v>
      </c>
      <c r="E529" t="s">
        <v>1480</v>
      </c>
      <c r="F529">
        <v>27382548</v>
      </c>
      <c r="I529" s="1">
        <v>43615</v>
      </c>
      <c r="J529">
        <v>43645.999988425923</v>
      </c>
      <c r="K529" t="s">
        <v>1730</v>
      </c>
      <c r="L529" t="s">
        <v>65</v>
      </c>
      <c r="M529" t="s">
        <v>66</v>
      </c>
      <c r="N529" t="s">
        <v>67</v>
      </c>
      <c r="O529" t="s">
        <v>68</v>
      </c>
      <c r="P529" t="s">
        <v>69</v>
      </c>
      <c r="Q529" t="s">
        <v>70</v>
      </c>
      <c r="R529" t="s">
        <v>1731</v>
      </c>
      <c r="S529" t="s">
        <v>71</v>
      </c>
      <c r="T529" t="s">
        <v>1732</v>
      </c>
      <c r="U529">
        <v>1</v>
      </c>
      <c r="V529">
        <v>1</v>
      </c>
      <c r="W529">
        <v>0</v>
      </c>
      <c r="X529">
        <v>1</v>
      </c>
      <c r="Y529">
        <v>0</v>
      </c>
      <c r="Z529">
        <v>0</v>
      </c>
      <c r="AA529">
        <v>0</v>
      </c>
      <c r="AB529">
        <v>0</v>
      </c>
      <c r="AC529">
        <v>0</v>
      </c>
      <c r="AD529">
        <v>1</v>
      </c>
      <c r="AE529">
        <v>0</v>
      </c>
      <c r="AF529">
        <v>0</v>
      </c>
      <c r="AG529">
        <v>0</v>
      </c>
      <c r="AH529">
        <v>0</v>
      </c>
      <c r="AI529">
        <v>0</v>
      </c>
      <c r="AJ529">
        <v>0</v>
      </c>
      <c r="AK529">
        <v>0</v>
      </c>
      <c r="AL529">
        <v>0</v>
      </c>
      <c r="AM529">
        <v>0</v>
      </c>
      <c r="AN529">
        <v>0</v>
      </c>
      <c r="AO529">
        <v>0</v>
      </c>
      <c r="AP529">
        <v>0</v>
      </c>
      <c r="AQ529">
        <v>0</v>
      </c>
      <c r="AR529">
        <v>0</v>
      </c>
      <c r="AS529">
        <v>0</v>
      </c>
      <c r="AT529">
        <v>43615</v>
      </c>
      <c r="AU529">
        <v>43643</v>
      </c>
      <c r="AV529">
        <v>1</v>
      </c>
      <c r="AW529">
        <v>1</v>
      </c>
      <c r="AX529">
        <v>0</v>
      </c>
      <c r="AY529">
        <v>2019</v>
      </c>
      <c r="AZ529">
        <v>5</v>
      </c>
      <c r="BA529">
        <v>30</v>
      </c>
      <c r="BB529">
        <v>4</v>
      </c>
      <c r="BF529">
        <v>2019</v>
      </c>
      <c r="BG529" t="s">
        <v>73</v>
      </c>
      <c r="BH529" t="s">
        <v>59</v>
      </c>
      <c r="BI529" t="s">
        <v>9784</v>
      </c>
      <c r="BJ529" t="s">
        <v>9796</v>
      </c>
    </row>
    <row r="530" spans="1:62" x14ac:dyDescent="0.35">
      <c r="A530">
        <v>39141490</v>
      </c>
      <c r="B530" t="s">
        <v>1733</v>
      </c>
      <c r="C530" t="s">
        <v>75</v>
      </c>
      <c r="D530" t="s">
        <v>76</v>
      </c>
      <c r="E530" t="s">
        <v>1734</v>
      </c>
      <c r="F530">
        <v>21170650</v>
      </c>
      <c r="G530" t="s">
        <v>1734</v>
      </c>
      <c r="H530">
        <v>3.4</v>
      </c>
      <c r="I530" s="1">
        <v>43615</v>
      </c>
      <c r="J530">
        <v>43645.999988425923</v>
      </c>
      <c r="K530" t="s">
        <v>1735</v>
      </c>
      <c r="L530" t="s">
        <v>65</v>
      </c>
      <c r="M530" t="s">
        <v>66</v>
      </c>
      <c r="N530" t="s">
        <v>67</v>
      </c>
      <c r="O530" t="s">
        <v>68</v>
      </c>
      <c r="P530" t="s">
        <v>69</v>
      </c>
      <c r="Q530" t="s">
        <v>70</v>
      </c>
      <c r="R530" t="s">
        <v>1736</v>
      </c>
      <c r="S530" t="s">
        <v>82</v>
      </c>
      <c r="T530" t="s">
        <v>1737</v>
      </c>
      <c r="U530">
        <v>0</v>
      </c>
      <c r="V530">
        <v>1</v>
      </c>
      <c r="W530">
        <v>0</v>
      </c>
      <c r="X530">
        <v>1</v>
      </c>
      <c r="Y530">
        <v>0</v>
      </c>
      <c r="Z530">
        <v>0</v>
      </c>
      <c r="AA530">
        <v>0</v>
      </c>
      <c r="AB530">
        <v>0</v>
      </c>
      <c r="AC530">
        <v>0</v>
      </c>
      <c r="AD530">
        <v>0</v>
      </c>
      <c r="AE530">
        <v>1</v>
      </c>
      <c r="AF530">
        <v>0</v>
      </c>
      <c r="AG530">
        <v>0</v>
      </c>
      <c r="AH530">
        <v>0</v>
      </c>
      <c r="AI530">
        <v>0</v>
      </c>
      <c r="AJ530">
        <v>0</v>
      </c>
      <c r="AK530">
        <v>0</v>
      </c>
      <c r="AL530">
        <v>0</v>
      </c>
      <c r="AM530">
        <v>0</v>
      </c>
      <c r="AN530">
        <v>0</v>
      </c>
      <c r="AO530">
        <v>0</v>
      </c>
      <c r="AP530">
        <v>0</v>
      </c>
      <c r="AQ530">
        <v>0</v>
      </c>
      <c r="AR530">
        <v>0</v>
      </c>
      <c r="AS530">
        <v>0</v>
      </c>
      <c r="AT530">
        <v>43615</v>
      </c>
      <c r="AU530">
        <v>43645</v>
      </c>
      <c r="AV530">
        <v>0</v>
      </c>
      <c r="AW530">
        <v>1</v>
      </c>
      <c r="AX530">
        <v>0</v>
      </c>
      <c r="AY530">
        <v>2019</v>
      </c>
      <c r="AZ530">
        <v>5</v>
      </c>
      <c r="BA530">
        <v>30</v>
      </c>
      <c r="BB530">
        <v>3</v>
      </c>
      <c r="BF530">
        <v>2019</v>
      </c>
      <c r="BG530" t="s">
        <v>104</v>
      </c>
      <c r="BH530" t="s">
        <v>59</v>
      </c>
      <c r="BI530" t="s">
        <v>9784</v>
      </c>
      <c r="BJ530" t="s">
        <v>9796</v>
      </c>
    </row>
    <row r="531" spans="1:62" x14ac:dyDescent="0.35">
      <c r="A531">
        <v>39142029</v>
      </c>
      <c r="B531" t="s">
        <v>98</v>
      </c>
      <c r="C531" t="s">
        <v>75</v>
      </c>
      <c r="D531" t="s">
        <v>428</v>
      </c>
      <c r="E531" t="s">
        <v>803</v>
      </c>
      <c r="F531">
        <v>31127394</v>
      </c>
      <c r="I531" s="1">
        <v>43615</v>
      </c>
      <c r="J531">
        <v>43645.999988425923</v>
      </c>
      <c r="K531" t="s">
        <v>1738</v>
      </c>
      <c r="L531" t="s">
        <v>65</v>
      </c>
      <c r="M531" t="s">
        <v>120</v>
      </c>
      <c r="N531" t="s">
        <v>121</v>
      </c>
      <c r="Q531" t="s">
        <v>102</v>
      </c>
      <c r="S531" t="s">
        <v>82</v>
      </c>
      <c r="T531" t="s">
        <v>1739</v>
      </c>
      <c r="U531">
        <v>1</v>
      </c>
      <c r="V531">
        <v>1</v>
      </c>
      <c r="W531">
        <v>0</v>
      </c>
      <c r="X531">
        <v>1</v>
      </c>
      <c r="Y531">
        <v>0</v>
      </c>
      <c r="Z531">
        <v>0</v>
      </c>
      <c r="AA531">
        <v>0</v>
      </c>
      <c r="AB531">
        <v>0</v>
      </c>
      <c r="AC531">
        <v>0</v>
      </c>
      <c r="AD531">
        <v>1</v>
      </c>
      <c r="AE531">
        <v>0</v>
      </c>
      <c r="AF531">
        <v>0</v>
      </c>
      <c r="AG531">
        <v>0</v>
      </c>
      <c r="AH531">
        <v>0</v>
      </c>
      <c r="AI531">
        <v>0</v>
      </c>
      <c r="AJ531">
        <v>0</v>
      </c>
      <c r="AK531">
        <v>0</v>
      </c>
      <c r="AL531">
        <v>0</v>
      </c>
      <c r="AM531">
        <v>0</v>
      </c>
      <c r="AN531">
        <v>0</v>
      </c>
      <c r="AO531">
        <v>0</v>
      </c>
      <c r="AP531">
        <v>0</v>
      </c>
      <c r="AQ531">
        <v>0</v>
      </c>
      <c r="AR531">
        <v>0</v>
      </c>
      <c r="AS531">
        <v>0</v>
      </c>
      <c r="AT531">
        <v>43615</v>
      </c>
      <c r="AU531">
        <v>43630</v>
      </c>
      <c r="AV531">
        <v>1</v>
      </c>
      <c r="AW531">
        <v>1</v>
      </c>
      <c r="AX531">
        <v>0</v>
      </c>
      <c r="AY531">
        <v>2019</v>
      </c>
      <c r="AZ531">
        <v>5</v>
      </c>
      <c r="BA531">
        <v>30</v>
      </c>
      <c r="BB531">
        <v>4</v>
      </c>
      <c r="BF531">
        <v>2019</v>
      </c>
      <c r="BG531" t="s">
        <v>73</v>
      </c>
      <c r="BH531" t="s">
        <v>9822</v>
      </c>
      <c r="BI531" t="s">
        <v>9784</v>
      </c>
      <c r="BJ531" t="s">
        <v>9796</v>
      </c>
    </row>
    <row r="532" spans="1:62" x14ac:dyDescent="0.35">
      <c r="A532">
        <v>39142169</v>
      </c>
      <c r="B532" t="s">
        <v>1740</v>
      </c>
      <c r="C532" t="s">
        <v>75</v>
      </c>
      <c r="D532" t="s">
        <v>165</v>
      </c>
      <c r="E532" t="s">
        <v>803</v>
      </c>
      <c r="F532">
        <v>31127394</v>
      </c>
      <c r="I532" s="1">
        <v>43615</v>
      </c>
      <c r="J532">
        <v>43645.999988425923</v>
      </c>
      <c r="K532" t="s">
        <v>1741</v>
      </c>
      <c r="L532" t="s">
        <v>65</v>
      </c>
      <c r="M532" t="s">
        <v>79</v>
      </c>
      <c r="N532" t="s">
        <v>80</v>
      </c>
      <c r="P532" t="s">
        <v>189</v>
      </c>
      <c r="Q532" t="s">
        <v>102</v>
      </c>
      <c r="S532" t="s">
        <v>82</v>
      </c>
      <c r="T532" t="s">
        <v>1742</v>
      </c>
      <c r="U532">
        <v>1</v>
      </c>
      <c r="V532">
        <v>1</v>
      </c>
      <c r="W532">
        <v>0</v>
      </c>
      <c r="X532">
        <v>1</v>
      </c>
      <c r="Y532">
        <v>0</v>
      </c>
      <c r="Z532">
        <v>0</v>
      </c>
      <c r="AA532">
        <v>0</v>
      </c>
      <c r="AB532">
        <v>0</v>
      </c>
      <c r="AC532">
        <v>0</v>
      </c>
      <c r="AD532">
        <v>1</v>
      </c>
      <c r="AE532">
        <v>0</v>
      </c>
      <c r="AF532">
        <v>0</v>
      </c>
      <c r="AG532">
        <v>0</v>
      </c>
      <c r="AH532">
        <v>0</v>
      </c>
      <c r="AI532">
        <v>0</v>
      </c>
      <c r="AJ532">
        <v>0</v>
      </c>
      <c r="AK532">
        <v>0</v>
      </c>
      <c r="AL532">
        <v>0</v>
      </c>
      <c r="AM532">
        <v>0</v>
      </c>
      <c r="AN532">
        <v>0</v>
      </c>
      <c r="AO532">
        <v>0</v>
      </c>
      <c r="AP532">
        <v>0</v>
      </c>
      <c r="AQ532">
        <v>0</v>
      </c>
      <c r="AR532">
        <v>0</v>
      </c>
      <c r="AS532">
        <v>0</v>
      </c>
      <c r="AT532">
        <v>43615</v>
      </c>
      <c r="AU532">
        <v>43630</v>
      </c>
      <c r="AV532">
        <v>1</v>
      </c>
      <c r="AW532">
        <v>1</v>
      </c>
      <c r="AX532">
        <v>0</v>
      </c>
      <c r="AY532">
        <v>2019</v>
      </c>
      <c r="AZ532">
        <v>5</v>
      </c>
      <c r="BA532">
        <v>30</v>
      </c>
      <c r="BB532">
        <v>4</v>
      </c>
      <c r="BF532">
        <v>2019</v>
      </c>
      <c r="BG532" t="s">
        <v>73</v>
      </c>
      <c r="BH532" t="s">
        <v>9822</v>
      </c>
      <c r="BI532" t="s">
        <v>9784</v>
      </c>
      <c r="BJ532" t="s">
        <v>9796</v>
      </c>
    </row>
    <row r="533" spans="1:62" x14ac:dyDescent="0.35">
      <c r="A533">
        <v>39142189</v>
      </c>
      <c r="B533" t="s">
        <v>98</v>
      </c>
      <c r="C533" t="s">
        <v>75</v>
      </c>
      <c r="D533" t="s">
        <v>76</v>
      </c>
      <c r="E533" t="s">
        <v>661</v>
      </c>
      <c r="F533">
        <v>32860434</v>
      </c>
      <c r="I533" s="1">
        <v>43615</v>
      </c>
      <c r="J533">
        <v>43645.999988425923</v>
      </c>
      <c r="K533" t="s">
        <v>1743</v>
      </c>
      <c r="L533" t="s">
        <v>65</v>
      </c>
      <c r="M533" t="s">
        <v>79</v>
      </c>
      <c r="N533" t="s">
        <v>80</v>
      </c>
      <c r="Q533" t="s">
        <v>102</v>
      </c>
      <c r="S533" t="s">
        <v>71</v>
      </c>
      <c r="T533" t="s">
        <v>1744</v>
      </c>
      <c r="U533">
        <v>1</v>
      </c>
      <c r="V533">
        <v>1</v>
      </c>
      <c r="W533">
        <v>0</v>
      </c>
      <c r="X533">
        <v>1</v>
      </c>
      <c r="Y533">
        <v>0</v>
      </c>
      <c r="Z533">
        <v>0</v>
      </c>
      <c r="AA533">
        <v>0</v>
      </c>
      <c r="AB533">
        <v>0</v>
      </c>
      <c r="AC533">
        <v>0</v>
      </c>
      <c r="AD533">
        <v>1</v>
      </c>
      <c r="AE533">
        <v>0</v>
      </c>
      <c r="AF533">
        <v>0</v>
      </c>
      <c r="AG533">
        <v>0</v>
      </c>
      <c r="AH533">
        <v>0</v>
      </c>
      <c r="AI533">
        <v>0</v>
      </c>
      <c r="AJ533">
        <v>0</v>
      </c>
      <c r="AK533">
        <v>0</v>
      </c>
      <c r="AL533">
        <v>0</v>
      </c>
      <c r="AM533">
        <v>0</v>
      </c>
      <c r="AN533">
        <v>0</v>
      </c>
      <c r="AO533">
        <v>0</v>
      </c>
      <c r="AP533">
        <v>0</v>
      </c>
      <c r="AQ533">
        <v>0</v>
      </c>
      <c r="AR533">
        <v>0</v>
      </c>
      <c r="AS533">
        <v>0</v>
      </c>
      <c r="AT533">
        <v>43615</v>
      </c>
      <c r="AU533">
        <v>43622</v>
      </c>
      <c r="AV533">
        <v>0</v>
      </c>
      <c r="AW533">
        <v>1</v>
      </c>
      <c r="AX533">
        <v>0</v>
      </c>
      <c r="AY533">
        <v>2019</v>
      </c>
      <c r="AZ533">
        <v>5</v>
      </c>
      <c r="BA533">
        <v>30</v>
      </c>
      <c r="BB533">
        <v>4</v>
      </c>
      <c r="BF533">
        <v>2019</v>
      </c>
      <c r="BG533" t="s">
        <v>104</v>
      </c>
      <c r="BH533" t="s">
        <v>9822</v>
      </c>
      <c r="BI533" t="s">
        <v>9784</v>
      </c>
      <c r="BJ533" t="s">
        <v>9796</v>
      </c>
    </row>
    <row r="534" spans="1:62" x14ac:dyDescent="0.35">
      <c r="A534">
        <v>39142224</v>
      </c>
      <c r="B534" t="s">
        <v>1745</v>
      </c>
      <c r="C534" t="s">
        <v>75</v>
      </c>
      <c r="D534" t="s">
        <v>236</v>
      </c>
      <c r="E534" t="s">
        <v>803</v>
      </c>
      <c r="F534">
        <v>31127394</v>
      </c>
      <c r="I534" s="1">
        <v>43615</v>
      </c>
      <c r="J534">
        <v>43645.999988425923</v>
      </c>
      <c r="K534" t="s">
        <v>1738</v>
      </c>
      <c r="L534" t="s">
        <v>65</v>
      </c>
      <c r="M534" t="s">
        <v>66</v>
      </c>
      <c r="N534" t="s">
        <v>67</v>
      </c>
      <c r="O534" t="s">
        <v>68</v>
      </c>
      <c r="P534" t="s">
        <v>69</v>
      </c>
      <c r="Q534" t="s">
        <v>567</v>
      </c>
      <c r="S534" t="s">
        <v>82</v>
      </c>
      <c r="T534" t="s">
        <v>1746</v>
      </c>
      <c r="U534">
        <v>1</v>
      </c>
      <c r="V534">
        <v>1</v>
      </c>
      <c r="W534">
        <v>0</v>
      </c>
      <c r="X534">
        <v>1</v>
      </c>
      <c r="Y534">
        <v>0</v>
      </c>
      <c r="Z534">
        <v>0</v>
      </c>
      <c r="AA534">
        <v>0</v>
      </c>
      <c r="AB534">
        <v>0</v>
      </c>
      <c r="AC534">
        <v>0</v>
      </c>
      <c r="AD534">
        <v>1</v>
      </c>
      <c r="AE534">
        <v>0</v>
      </c>
      <c r="AF534">
        <v>0</v>
      </c>
      <c r="AG534">
        <v>0</v>
      </c>
      <c r="AH534">
        <v>0</v>
      </c>
      <c r="AI534">
        <v>0</v>
      </c>
      <c r="AJ534">
        <v>0</v>
      </c>
      <c r="AK534">
        <v>0</v>
      </c>
      <c r="AL534">
        <v>0</v>
      </c>
      <c r="AM534">
        <v>0</v>
      </c>
      <c r="AN534">
        <v>0</v>
      </c>
      <c r="AO534">
        <v>0</v>
      </c>
      <c r="AP534">
        <v>0</v>
      </c>
      <c r="AQ534">
        <v>0</v>
      </c>
      <c r="AR534">
        <v>0</v>
      </c>
      <c r="AS534">
        <v>0</v>
      </c>
      <c r="AT534">
        <v>43615</v>
      </c>
      <c r="AU534">
        <v>43630</v>
      </c>
      <c r="AV534">
        <v>1</v>
      </c>
      <c r="AW534">
        <v>1</v>
      </c>
      <c r="AX534">
        <v>0</v>
      </c>
      <c r="AY534">
        <v>2019</v>
      </c>
      <c r="AZ534">
        <v>5</v>
      </c>
      <c r="BA534">
        <v>30</v>
      </c>
      <c r="BB534">
        <v>4</v>
      </c>
      <c r="BF534">
        <v>2019</v>
      </c>
      <c r="BG534" t="s">
        <v>73</v>
      </c>
      <c r="BH534" t="s">
        <v>9822</v>
      </c>
      <c r="BI534" t="s">
        <v>9784</v>
      </c>
      <c r="BJ534" t="s">
        <v>9796</v>
      </c>
    </row>
    <row r="535" spans="1:62" x14ac:dyDescent="0.35">
      <c r="A535">
        <v>39142341</v>
      </c>
      <c r="B535" t="s">
        <v>98</v>
      </c>
      <c r="C535" t="s">
        <v>75</v>
      </c>
      <c r="D535" t="s">
        <v>76</v>
      </c>
      <c r="E535" t="s">
        <v>811</v>
      </c>
      <c r="F535">
        <v>19999320</v>
      </c>
      <c r="I535" s="1">
        <v>43615</v>
      </c>
      <c r="J535">
        <v>43645.999988425923</v>
      </c>
      <c r="K535" t="s">
        <v>1747</v>
      </c>
      <c r="L535" t="s">
        <v>65</v>
      </c>
      <c r="M535" t="s">
        <v>120</v>
      </c>
      <c r="N535" t="s">
        <v>121</v>
      </c>
      <c r="O535" t="s">
        <v>168</v>
      </c>
      <c r="P535" t="s">
        <v>122</v>
      </c>
      <c r="Q535" t="s">
        <v>102</v>
      </c>
      <c r="R535" t="s">
        <v>1748</v>
      </c>
      <c r="S535" t="s">
        <v>71</v>
      </c>
      <c r="T535" t="s">
        <v>1749</v>
      </c>
      <c r="U535">
        <v>1</v>
      </c>
      <c r="V535">
        <v>1</v>
      </c>
      <c r="W535">
        <v>0</v>
      </c>
      <c r="X535">
        <v>0</v>
      </c>
      <c r="Y535">
        <v>0</v>
      </c>
      <c r="Z535">
        <v>0</v>
      </c>
      <c r="AA535">
        <v>0</v>
      </c>
      <c r="AB535">
        <v>0</v>
      </c>
      <c r="AC535">
        <v>0</v>
      </c>
      <c r="AD535">
        <v>1</v>
      </c>
      <c r="AE535">
        <v>0</v>
      </c>
      <c r="AF535">
        <v>0</v>
      </c>
      <c r="AG535">
        <v>0</v>
      </c>
      <c r="AH535">
        <v>0</v>
      </c>
      <c r="AI535">
        <v>0</v>
      </c>
      <c r="AJ535">
        <v>0</v>
      </c>
      <c r="AK535">
        <v>0</v>
      </c>
      <c r="AL535">
        <v>0</v>
      </c>
      <c r="AM535">
        <v>0</v>
      </c>
      <c r="AN535">
        <v>0</v>
      </c>
      <c r="AO535">
        <v>0</v>
      </c>
      <c r="AP535">
        <v>0</v>
      </c>
      <c r="AQ535">
        <v>0</v>
      </c>
      <c r="AR535">
        <v>0</v>
      </c>
      <c r="AS535">
        <v>0</v>
      </c>
      <c r="AT535">
        <v>43615</v>
      </c>
      <c r="AU535">
        <v>43645</v>
      </c>
      <c r="AV535">
        <v>1</v>
      </c>
      <c r="AW535">
        <v>1</v>
      </c>
      <c r="AX535">
        <v>0</v>
      </c>
      <c r="AY535">
        <v>2019</v>
      </c>
      <c r="AZ535">
        <v>5</v>
      </c>
      <c r="BA535">
        <v>30</v>
      </c>
      <c r="BB535">
        <v>3</v>
      </c>
      <c r="BF535">
        <v>2019</v>
      </c>
      <c r="BG535" t="s">
        <v>73</v>
      </c>
      <c r="BH535" t="s">
        <v>59</v>
      </c>
      <c r="BI535" t="s">
        <v>9784</v>
      </c>
      <c r="BJ535" t="s">
        <v>9796</v>
      </c>
    </row>
    <row r="536" spans="1:62" x14ac:dyDescent="0.35">
      <c r="A536">
        <v>39142342</v>
      </c>
      <c r="B536" t="s">
        <v>98</v>
      </c>
      <c r="C536" t="s">
        <v>75</v>
      </c>
      <c r="D536" t="s">
        <v>76</v>
      </c>
      <c r="E536" t="s">
        <v>811</v>
      </c>
      <c r="F536">
        <v>19999320</v>
      </c>
      <c r="I536" s="1">
        <v>43615</v>
      </c>
      <c r="J536">
        <v>43645.999988425923</v>
      </c>
      <c r="K536" t="s">
        <v>1747</v>
      </c>
      <c r="L536" t="s">
        <v>65</v>
      </c>
      <c r="M536" t="s">
        <v>79</v>
      </c>
      <c r="N536" t="s">
        <v>80</v>
      </c>
      <c r="Q536" t="s">
        <v>102</v>
      </c>
      <c r="R536" t="s">
        <v>1748</v>
      </c>
      <c r="S536" t="s">
        <v>71</v>
      </c>
      <c r="T536" t="s">
        <v>1750</v>
      </c>
      <c r="U536">
        <v>1</v>
      </c>
      <c r="V536">
        <v>1</v>
      </c>
      <c r="W536">
        <v>0</v>
      </c>
      <c r="X536">
        <v>0</v>
      </c>
      <c r="Y536">
        <v>0</v>
      </c>
      <c r="Z536">
        <v>0</v>
      </c>
      <c r="AA536">
        <v>0</v>
      </c>
      <c r="AB536">
        <v>0</v>
      </c>
      <c r="AC536">
        <v>0</v>
      </c>
      <c r="AD536">
        <v>1</v>
      </c>
      <c r="AE536">
        <v>0</v>
      </c>
      <c r="AF536">
        <v>0</v>
      </c>
      <c r="AG536">
        <v>0</v>
      </c>
      <c r="AH536">
        <v>0</v>
      </c>
      <c r="AI536">
        <v>0</v>
      </c>
      <c r="AJ536">
        <v>0</v>
      </c>
      <c r="AK536">
        <v>0</v>
      </c>
      <c r="AL536">
        <v>0</v>
      </c>
      <c r="AM536">
        <v>0</v>
      </c>
      <c r="AN536">
        <v>0</v>
      </c>
      <c r="AO536">
        <v>0</v>
      </c>
      <c r="AP536">
        <v>0</v>
      </c>
      <c r="AQ536">
        <v>0</v>
      </c>
      <c r="AR536">
        <v>0</v>
      </c>
      <c r="AS536">
        <v>0</v>
      </c>
      <c r="AT536">
        <v>43615</v>
      </c>
      <c r="AU536">
        <v>43645</v>
      </c>
      <c r="AV536">
        <v>1</v>
      </c>
      <c r="AW536">
        <v>1</v>
      </c>
      <c r="AX536">
        <v>1</v>
      </c>
      <c r="AY536">
        <v>2019</v>
      </c>
      <c r="AZ536">
        <v>5</v>
      </c>
      <c r="BA536">
        <v>30</v>
      </c>
      <c r="BB536">
        <v>3</v>
      </c>
      <c r="BF536">
        <v>2019</v>
      </c>
      <c r="BG536" t="s">
        <v>73</v>
      </c>
      <c r="BH536" t="s">
        <v>59</v>
      </c>
      <c r="BI536" t="s">
        <v>9784</v>
      </c>
      <c r="BJ536" t="s">
        <v>9796</v>
      </c>
    </row>
    <row r="537" spans="1:62" x14ac:dyDescent="0.35">
      <c r="A537">
        <v>39142599</v>
      </c>
      <c r="B537" t="s">
        <v>116</v>
      </c>
      <c r="C537" t="s">
        <v>75</v>
      </c>
      <c r="D537" t="s">
        <v>165</v>
      </c>
      <c r="E537" t="s">
        <v>360</v>
      </c>
      <c r="F537">
        <v>14025083</v>
      </c>
      <c r="G537" t="s">
        <v>361</v>
      </c>
      <c r="I537" s="1">
        <v>43615</v>
      </c>
      <c r="J537">
        <v>43645.999988425923</v>
      </c>
      <c r="K537" t="s">
        <v>646</v>
      </c>
      <c r="L537" t="s">
        <v>65</v>
      </c>
      <c r="M537" t="s">
        <v>120</v>
      </c>
      <c r="N537" t="s">
        <v>121</v>
      </c>
      <c r="Q537" t="s">
        <v>70</v>
      </c>
      <c r="S537" t="s">
        <v>71</v>
      </c>
      <c r="T537" t="s">
        <v>1751</v>
      </c>
      <c r="U537">
        <v>1</v>
      </c>
      <c r="V537">
        <v>1</v>
      </c>
      <c r="W537">
        <v>0</v>
      </c>
      <c r="X537">
        <v>1</v>
      </c>
      <c r="Y537">
        <v>0</v>
      </c>
      <c r="Z537">
        <v>0</v>
      </c>
      <c r="AA537">
        <v>0</v>
      </c>
      <c r="AB537">
        <v>0</v>
      </c>
      <c r="AC537">
        <v>1</v>
      </c>
      <c r="AD537">
        <v>1</v>
      </c>
      <c r="AE537">
        <v>1</v>
      </c>
      <c r="AF537">
        <v>1</v>
      </c>
      <c r="AG537">
        <v>1</v>
      </c>
      <c r="AH537">
        <v>1</v>
      </c>
      <c r="AI537">
        <v>0</v>
      </c>
      <c r="AJ537">
        <v>0</v>
      </c>
      <c r="AK537">
        <v>0</v>
      </c>
      <c r="AL537">
        <v>0</v>
      </c>
      <c r="AM537">
        <v>0</v>
      </c>
      <c r="AN537">
        <v>0</v>
      </c>
      <c r="AO537">
        <v>0</v>
      </c>
      <c r="AP537">
        <v>0</v>
      </c>
      <c r="AQ537">
        <v>0</v>
      </c>
      <c r="AR537">
        <v>0</v>
      </c>
      <c r="AS537">
        <v>0</v>
      </c>
      <c r="AT537">
        <v>43615</v>
      </c>
      <c r="AU537">
        <v>43645</v>
      </c>
      <c r="AV537">
        <v>0</v>
      </c>
      <c r="AW537">
        <v>1</v>
      </c>
      <c r="AX537">
        <v>0</v>
      </c>
      <c r="AY537">
        <v>2019</v>
      </c>
      <c r="AZ537">
        <v>5</v>
      </c>
      <c r="BA537">
        <v>30</v>
      </c>
      <c r="BB537">
        <v>9</v>
      </c>
      <c r="BF537">
        <v>2019</v>
      </c>
      <c r="BG537" t="s">
        <v>104</v>
      </c>
      <c r="BH537" t="s">
        <v>9822</v>
      </c>
      <c r="BI537" t="s">
        <v>9784</v>
      </c>
      <c r="BJ537" t="s">
        <v>9796</v>
      </c>
    </row>
    <row r="538" spans="1:62" x14ac:dyDescent="0.35">
      <c r="A538">
        <v>39143877</v>
      </c>
      <c r="B538" t="s">
        <v>98</v>
      </c>
      <c r="C538" t="s">
        <v>92</v>
      </c>
      <c r="D538" t="s">
        <v>76</v>
      </c>
      <c r="E538" t="s">
        <v>147</v>
      </c>
      <c r="F538">
        <v>4566650</v>
      </c>
      <c r="I538" s="1">
        <v>43615</v>
      </c>
      <c r="J538">
        <v>43645.999988425923</v>
      </c>
      <c r="K538" t="s">
        <v>1752</v>
      </c>
      <c r="L538" t="s">
        <v>65</v>
      </c>
      <c r="M538" t="s">
        <v>66</v>
      </c>
      <c r="N538" t="s">
        <v>67</v>
      </c>
      <c r="O538" t="s">
        <v>68</v>
      </c>
      <c r="P538" t="s">
        <v>69</v>
      </c>
      <c r="Q538" t="s">
        <v>70</v>
      </c>
      <c r="R538" t="s">
        <v>1753</v>
      </c>
      <c r="S538" t="s">
        <v>71</v>
      </c>
      <c r="T538" t="s">
        <v>1754</v>
      </c>
      <c r="U538">
        <v>1</v>
      </c>
      <c r="V538">
        <v>1</v>
      </c>
      <c r="W538">
        <v>0</v>
      </c>
      <c r="X538">
        <v>1</v>
      </c>
      <c r="Y538">
        <v>0</v>
      </c>
      <c r="Z538">
        <v>0</v>
      </c>
      <c r="AA538">
        <v>0</v>
      </c>
      <c r="AB538">
        <v>0</v>
      </c>
      <c r="AC538">
        <v>0</v>
      </c>
      <c r="AD538">
        <v>0</v>
      </c>
      <c r="AE538">
        <v>0</v>
      </c>
      <c r="AF538">
        <v>0</v>
      </c>
      <c r="AG538">
        <v>1</v>
      </c>
      <c r="AH538">
        <v>0</v>
      </c>
      <c r="AI538">
        <v>0</v>
      </c>
      <c r="AJ538">
        <v>0</v>
      </c>
      <c r="AK538">
        <v>0</v>
      </c>
      <c r="AL538">
        <v>0</v>
      </c>
      <c r="AM538">
        <v>0</v>
      </c>
      <c r="AN538">
        <v>0</v>
      </c>
      <c r="AO538">
        <v>0</v>
      </c>
      <c r="AP538">
        <v>0</v>
      </c>
      <c r="AQ538">
        <v>0</v>
      </c>
      <c r="AR538">
        <v>0</v>
      </c>
      <c r="AS538">
        <v>0</v>
      </c>
      <c r="AT538">
        <v>43615</v>
      </c>
      <c r="AU538">
        <v>43645</v>
      </c>
      <c r="AV538">
        <v>1</v>
      </c>
      <c r="AW538">
        <v>1</v>
      </c>
      <c r="AX538">
        <v>0</v>
      </c>
      <c r="AY538">
        <v>2019</v>
      </c>
      <c r="AZ538">
        <v>5</v>
      </c>
      <c r="BA538">
        <v>30</v>
      </c>
      <c r="BB538">
        <v>4</v>
      </c>
      <c r="BC538">
        <v>110000</v>
      </c>
      <c r="BD538">
        <v>130000</v>
      </c>
      <c r="BE538" t="s">
        <v>90</v>
      </c>
      <c r="BF538">
        <v>2019</v>
      </c>
      <c r="BG538" t="s">
        <v>73</v>
      </c>
      <c r="BH538" t="s">
        <v>59</v>
      </c>
      <c r="BI538" t="s">
        <v>9784</v>
      </c>
      <c r="BJ538" t="s">
        <v>9796</v>
      </c>
    </row>
    <row r="539" spans="1:62" x14ac:dyDescent="0.35">
      <c r="A539">
        <v>39144208</v>
      </c>
      <c r="B539" t="s">
        <v>98</v>
      </c>
      <c r="C539" t="s">
        <v>75</v>
      </c>
      <c r="D539" t="s">
        <v>85</v>
      </c>
      <c r="E539" t="s">
        <v>806</v>
      </c>
      <c r="F539">
        <v>27843869</v>
      </c>
      <c r="I539" s="1">
        <v>43615</v>
      </c>
      <c r="J539">
        <v>43645.999988425923</v>
      </c>
      <c r="K539" t="s">
        <v>1755</v>
      </c>
      <c r="L539" t="s">
        <v>65</v>
      </c>
      <c r="M539" t="s">
        <v>79</v>
      </c>
      <c r="N539" t="s">
        <v>80</v>
      </c>
      <c r="Q539" t="s">
        <v>102</v>
      </c>
      <c r="R539" t="s">
        <v>1756</v>
      </c>
      <c r="S539" t="s">
        <v>71</v>
      </c>
      <c r="T539" t="s">
        <v>1757</v>
      </c>
      <c r="U539">
        <v>1</v>
      </c>
      <c r="V539">
        <v>1</v>
      </c>
      <c r="W539">
        <v>0</v>
      </c>
      <c r="X539">
        <v>1</v>
      </c>
      <c r="Y539">
        <v>0</v>
      </c>
      <c r="Z539">
        <v>0</v>
      </c>
      <c r="AA539">
        <v>0</v>
      </c>
      <c r="AB539">
        <v>0</v>
      </c>
      <c r="AC539">
        <v>0</v>
      </c>
      <c r="AD539">
        <v>1</v>
      </c>
      <c r="AE539">
        <v>0</v>
      </c>
      <c r="AF539">
        <v>0</v>
      </c>
      <c r="AG539">
        <v>0</v>
      </c>
      <c r="AH539">
        <v>0</v>
      </c>
      <c r="AI539">
        <v>0</v>
      </c>
      <c r="AJ539">
        <v>0</v>
      </c>
      <c r="AK539">
        <v>0</v>
      </c>
      <c r="AL539">
        <v>0</v>
      </c>
      <c r="AM539">
        <v>0</v>
      </c>
      <c r="AN539">
        <v>0</v>
      </c>
      <c r="AO539">
        <v>0</v>
      </c>
      <c r="AP539">
        <v>0</v>
      </c>
      <c r="AQ539">
        <v>0</v>
      </c>
      <c r="AR539">
        <v>0</v>
      </c>
      <c r="AS539">
        <v>0</v>
      </c>
      <c r="AT539">
        <v>43615</v>
      </c>
      <c r="AU539">
        <v>43645</v>
      </c>
      <c r="AV539">
        <v>1</v>
      </c>
      <c r="AW539">
        <v>1</v>
      </c>
      <c r="AX539">
        <v>0</v>
      </c>
      <c r="AY539">
        <v>2019</v>
      </c>
      <c r="AZ539">
        <v>5</v>
      </c>
      <c r="BA539">
        <v>30</v>
      </c>
      <c r="BB539">
        <v>4</v>
      </c>
      <c r="BC539">
        <v>110</v>
      </c>
      <c r="BD539">
        <v>130</v>
      </c>
      <c r="BE539" t="s">
        <v>536</v>
      </c>
      <c r="BF539">
        <v>2019</v>
      </c>
      <c r="BG539" t="s">
        <v>73</v>
      </c>
      <c r="BH539" t="s">
        <v>59</v>
      </c>
      <c r="BI539" t="s">
        <v>9784</v>
      </c>
      <c r="BJ539" t="s">
        <v>9796</v>
      </c>
    </row>
    <row r="540" spans="1:62" x14ac:dyDescent="0.35">
      <c r="A540">
        <v>39144294</v>
      </c>
      <c r="B540" t="s">
        <v>98</v>
      </c>
      <c r="C540" t="s">
        <v>75</v>
      </c>
      <c r="D540" t="s">
        <v>85</v>
      </c>
      <c r="E540" t="s">
        <v>118</v>
      </c>
      <c r="F540">
        <v>21807721</v>
      </c>
      <c r="I540" s="1">
        <v>43615</v>
      </c>
      <c r="J540">
        <v>43645.999988425923</v>
      </c>
      <c r="K540" t="s">
        <v>1758</v>
      </c>
      <c r="L540" t="s">
        <v>65</v>
      </c>
      <c r="M540" t="s">
        <v>66</v>
      </c>
      <c r="N540" t="s">
        <v>67</v>
      </c>
      <c r="Q540" t="s">
        <v>102</v>
      </c>
      <c r="R540" t="s">
        <v>622</v>
      </c>
      <c r="S540" t="s">
        <v>82</v>
      </c>
      <c r="T540" t="s">
        <v>1759</v>
      </c>
      <c r="U540">
        <v>1</v>
      </c>
      <c r="V540">
        <v>1</v>
      </c>
      <c r="W540">
        <v>0</v>
      </c>
      <c r="X540">
        <v>1</v>
      </c>
      <c r="Y540">
        <v>0</v>
      </c>
      <c r="Z540">
        <v>0</v>
      </c>
      <c r="AA540">
        <v>0</v>
      </c>
      <c r="AB540">
        <v>0</v>
      </c>
      <c r="AC540">
        <v>0</v>
      </c>
      <c r="AD540">
        <v>1</v>
      </c>
      <c r="AE540">
        <v>0</v>
      </c>
      <c r="AF540">
        <v>0</v>
      </c>
      <c r="AG540">
        <v>0</v>
      </c>
      <c r="AH540">
        <v>0</v>
      </c>
      <c r="AI540">
        <v>0</v>
      </c>
      <c r="AJ540">
        <v>0</v>
      </c>
      <c r="AK540">
        <v>0</v>
      </c>
      <c r="AL540">
        <v>0</v>
      </c>
      <c r="AM540">
        <v>0</v>
      </c>
      <c r="AN540">
        <v>0</v>
      </c>
      <c r="AO540">
        <v>0</v>
      </c>
      <c r="AP540">
        <v>0</v>
      </c>
      <c r="AQ540">
        <v>0</v>
      </c>
      <c r="AR540">
        <v>0</v>
      </c>
      <c r="AS540">
        <v>0</v>
      </c>
      <c r="AT540">
        <v>43615</v>
      </c>
      <c r="AU540">
        <v>43637</v>
      </c>
      <c r="AV540">
        <v>1</v>
      </c>
      <c r="AW540">
        <v>1</v>
      </c>
      <c r="AX540">
        <v>0</v>
      </c>
      <c r="AY540">
        <v>2019</v>
      </c>
      <c r="AZ540">
        <v>5</v>
      </c>
      <c r="BA540">
        <v>30</v>
      </c>
      <c r="BB540">
        <v>4</v>
      </c>
      <c r="BF540">
        <v>2019</v>
      </c>
      <c r="BG540" t="s">
        <v>73</v>
      </c>
      <c r="BH540" t="s">
        <v>59</v>
      </c>
      <c r="BI540" t="s">
        <v>9784</v>
      </c>
      <c r="BJ540" t="s">
        <v>9796</v>
      </c>
    </row>
    <row r="541" spans="1:62" x14ac:dyDescent="0.35">
      <c r="A541">
        <v>39144344</v>
      </c>
      <c r="B541" t="s">
        <v>98</v>
      </c>
      <c r="C541" t="s">
        <v>75</v>
      </c>
      <c r="D541" t="s">
        <v>85</v>
      </c>
      <c r="E541" t="s">
        <v>118</v>
      </c>
      <c r="F541">
        <v>21807721</v>
      </c>
      <c r="I541" s="1">
        <v>43615</v>
      </c>
      <c r="J541">
        <v>43645.999988425923</v>
      </c>
      <c r="K541" t="s">
        <v>1758</v>
      </c>
      <c r="L541" t="s">
        <v>65</v>
      </c>
      <c r="M541" t="s">
        <v>79</v>
      </c>
      <c r="N541" t="s">
        <v>80</v>
      </c>
      <c r="Q541" t="s">
        <v>102</v>
      </c>
      <c r="R541" t="s">
        <v>622</v>
      </c>
      <c r="S541" t="s">
        <v>82</v>
      </c>
      <c r="T541" t="s">
        <v>1760</v>
      </c>
      <c r="U541">
        <v>1</v>
      </c>
      <c r="V541">
        <v>1</v>
      </c>
      <c r="W541">
        <v>0</v>
      </c>
      <c r="X541">
        <v>1</v>
      </c>
      <c r="Y541">
        <v>0</v>
      </c>
      <c r="Z541">
        <v>0</v>
      </c>
      <c r="AA541">
        <v>0</v>
      </c>
      <c r="AB541">
        <v>0</v>
      </c>
      <c r="AC541">
        <v>0</v>
      </c>
      <c r="AD541">
        <v>1</v>
      </c>
      <c r="AE541">
        <v>0</v>
      </c>
      <c r="AF541">
        <v>0</v>
      </c>
      <c r="AG541">
        <v>0</v>
      </c>
      <c r="AH541">
        <v>0</v>
      </c>
      <c r="AI541">
        <v>0</v>
      </c>
      <c r="AJ541">
        <v>0</v>
      </c>
      <c r="AK541">
        <v>0</v>
      </c>
      <c r="AL541">
        <v>0</v>
      </c>
      <c r="AM541">
        <v>0</v>
      </c>
      <c r="AN541">
        <v>0</v>
      </c>
      <c r="AO541">
        <v>0</v>
      </c>
      <c r="AP541">
        <v>0</v>
      </c>
      <c r="AQ541">
        <v>0</v>
      </c>
      <c r="AR541">
        <v>0</v>
      </c>
      <c r="AS541">
        <v>0</v>
      </c>
      <c r="AT541">
        <v>43615</v>
      </c>
      <c r="AU541">
        <v>43637</v>
      </c>
      <c r="AV541">
        <v>1</v>
      </c>
      <c r="AW541">
        <v>1</v>
      </c>
      <c r="AX541">
        <v>0</v>
      </c>
      <c r="AY541">
        <v>2019</v>
      </c>
      <c r="AZ541">
        <v>5</v>
      </c>
      <c r="BA541">
        <v>30</v>
      </c>
      <c r="BB541">
        <v>4</v>
      </c>
      <c r="BF541">
        <v>2019</v>
      </c>
      <c r="BG541" t="s">
        <v>73</v>
      </c>
      <c r="BH541" t="s">
        <v>59</v>
      </c>
      <c r="BI541" t="s">
        <v>9784</v>
      </c>
      <c r="BJ541" t="s">
        <v>9796</v>
      </c>
    </row>
    <row r="542" spans="1:62" x14ac:dyDescent="0.35">
      <c r="A542">
        <v>39144701</v>
      </c>
      <c r="B542" t="s">
        <v>98</v>
      </c>
      <c r="C542" t="s">
        <v>75</v>
      </c>
      <c r="D542" t="s">
        <v>76</v>
      </c>
      <c r="E542" t="s">
        <v>668</v>
      </c>
      <c r="F542">
        <v>22869919</v>
      </c>
      <c r="I542" s="1">
        <v>43615</v>
      </c>
      <c r="J542">
        <v>43645.999988425923</v>
      </c>
      <c r="K542" t="s">
        <v>1761</v>
      </c>
      <c r="L542" t="s">
        <v>65</v>
      </c>
      <c r="M542" t="s">
        <v>79</v>
      </c>
      <c r="N542" t="s">
        <v>80</v>
      </c>
      <c r="P542" t="s">
        <v>189</v>
      </c>
      <c r="Q542" t="s">
        <v>102</v>
      </c>
      <c r="S542" t="s">
        <v>71</v>
      </c>
      <c r="T542" t="s">
        <v>1762</v>
      </c>
      <c r="U542">
        <v>1</v>
      </c>
      <c r="V542">
        <v>1</v>
      </c>
      <c r="W542">
        <v>0</v>
      </c>
      <c r="X542">
        <v>1</v>
      </c>
      <c r="Y542">
        <v>0</v>
      </c>
      <c r="Z542">
        <v>0</v>
      </c>
      <c r="AA542">
        <v>0</v>
      </c>
      <c r="AB542">
        <v>0</v>
      </c>
      <c r="AC542">
        <v>0</v>
      </c>
      <c r="AD542">
        <v>1</v>
      </c>
      <c r="AE542">
        <v>0</v>
      </c>
      <c r="AF542">
        <v>0</v>
      </c>
      <c r="AG542">
        <v>0</v>
      </c>
      <c r="AH542">
        <v>0</v>
      </c>
      <c r="AI542">
        <v>0</v>
      </c>
      <c r="AJ542">
        <v>0</v>
      </c>
      <c r="AK542">
        <v>0</v>
      </c>
      <c r="AL542">
        <v>0</v>
      </c>
      <c r="AM542">
        <v>0</v>
      </c>
      <c r="AN542">
        <v>0</v>
      </c>
      <c r="AO542">
        <v>0</v>
      </c>
      <c r="AP542">
        <v>0</v>
      </c>
      <c r="AQ542">
        <v>0</v>
      </c>
      <c r="AR542">
        <v>0</v>
      </c>
      <c r="AS542">
        <v>0</v>
      </c>
      <c r="AT542">
        <v>43615</v>
      </c>
      <c r="AU542">
        <v>43645</v>
      </c>
      <c r="AV542">
        <v>1</v>
      </c>
      <c r="AW542">
        <v>1</v>
      </c>
      <c r="AX542">
        <v>0</v>
      </c>
      <c r="AY542">
        <v>2019</v>
      </c>
      <c r="AZ542">
        <v>5</v>
      </c>
      <c r="BA542">
        <v>30</v>
      </c>
      <c r="BB542">
        <v>4</v>
      </c>
      <c r="BF542">
        <v>2019</v>
      </c>
      <c r="BG542" t="s">
        <v>73</v>
      </c>
      <c r="BH542" t="s">
        <v>9822</v>
      </c>
      <c r="BI542" t="s">
        <v>9784</v>
      </c>
      <c r="BJ542" t="s">
        <v>9796</v>
      </c>
    </row>
    <row r="543" spans="1:62" x14ac:dyDescent="0.35">
      <c r="A543">
        <v>39144969</v>
      </c>
      <c r="B543" t="s">
        <v>1763</v>
      </c>
      <c r="C543" t="s">
        <v>61</v>
      </c>
      <c r="D543" t="s">
        <v>125</v>
      </c>
      <c r="E543" t="s">
        <v>330</v>
      </c>
      <c r="F543">
        <v>25851365</v>
      </c>
      <c r="I543" s="1">
        <v>43615</v>
      </c>
      <c r="J543">
        <v>43645.999988425923</v>
      </c>
      <c r="K543" t="s">
        <v>1764</v>
      </c>
      <c r="L543" t="s">
        <v>65</v>
      </c>
      <c r="M543" t="s">
        <v>66</v>
      </c>
      <c r="N543" t="s">
        <v>67</v>
      </c>
      <c r="O543" t="s">
        <v>68</v>
      </c>
      <c r="P543" t="s">
        <v>69</v>
      </c>
      <c r="Q543" t="s">
        <v>70</v>
      </c>
      <c r="R543" t="s">
        <v>1765</v>
      </c>
      <c r="S543" t="s">
        <v>71</v>
      </c>
      <c r="T543" t="s">
        <v>1766</v>
      </c>
      <c r="U543">
        <v>1</v>
      </c>
      <c r="V543">
        <v>1</v>
      </c>
      <c r="W543">
        <v>0</v>
      </c>
      <c r="X543">
        <v>1</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43615</v>
      </c>
      <c r="AU543">
        <v>43645</v>
      </c>
      <c r="AV543">
        <v>1</v>
      </c>
      <c r="AW543">
        <v>1</v>
      </c>
      <c r="AX543">
        <v>0</v>
      </c>
      <c r="AY543">
        <v>2019</v>
      </c>
      <c r="AZ543">
        <v>5</v>
      </c>
      <c r="BA543">
        <v>30</v>
      </c>
      <c r="BB543">
        <v>3</v>
      </c>
      <c r="BC543">
        <v>100000</v>
      </c>
      <c r="BD543">
        <v>130000</v>
      </c>
      <c r="BE543" t="s">
        <v>90</v>
      </c>
      <c r="BF543">
        <v>2019</v>
      </c>
      <c r="BG543" t="s">
        <v>73</v>
      </c>
      <c r="BH543" t="s">
        <v>59</v>
      </c>
      <c r="BI543" t="s">
        <v>9784</v>
      </c>
      <c r="BJ543" t="s">
        <v>9796</v>
      </c>
    </row>
    <row r="544" spans="1:62" x14ac:dyDescent="0.35">
      <c r="A544">
        <v>39145155</v>
      </c>
      <c r="B544" t="s">
        <v>1767</v>
      </c>
      <c r="C544" t="s">
        <v>75</v>
      </c>
      <c r="D544" t="s">
        <v>76</v>
      </c>
      <c r="E544" t="s">
        <v>150</v>
      </c>
      <c r="F544">
        <v>23607543</v>
      </c>
      <c r="I544" s="1">
        <v>43615</v>
      </c>
      <c r="J544">
        <v>43645.999988425923</v>
      </c>
      <c r="K544" t="s">
        <v>1768</v>
      </c>
      <c r="L544" t="s">
        <v>65</v>
      </c>
      <c r="M544" t="s">
        <v>120</v>
      </c>
      <c r="N544" t="s">
        <v>121</v>
      </c>
      <c r="O544" t="s">
        <v>168</v>
      </c>
      <c r="P544" t="s">
        <v>901</v>
      </c>
      <c r="Q544" t="s">
        <v>102</v>
      </c>
      <c r="S544" t="s">
        <v>71</v>
      </c>
      <c r="T544" t="s">
        <v>1769</v>
      </c>
      <c r="U544">
        <v>1</v>
      </c>
      <c r="V544">
        <v>1</v>
      </c>
      <c r="W544">
        <v>0</v>
      </c>
      <c r="X544">
        <v>1</v>
      </c>
      <c r="Y544">
        <v>0</v>
      </c>
      <c r="Z544">
        <v>0</v>
      </c>
      <c r="AA544">
        <v>0</v>
      </c>
      <c r="AB544">
        <v>0</v>
      </c>
      <c r="AC544">
        <v>0</v>
      </c>
      <c r="AD544">
        <v>1</v>
      </c>
      <c r="AE544">
        <v>0</v>
      </c>
      <c r="AF544">
        <v>0</v>
      </c>
      <c r="AG544">
        <v>0</v>
      </c>
      <c r="AH544">
        <v>0</v>
      </c>
      <c r="AI544">
        <v>0</v>
      </c>
      <c r="AJ544">
        <v>0</v>
      </c>
      <c r="AK544">
        <v>0</v>
      </c>
      <c r="AL544">
        <v>0</v>
      </c>
      <c r="AM544">
        <v>0</v>
      </c>
      <c r="AN544">
        <v>0</v>
      </c>
      <c r="AO544">
        <v>0</v>
      </c>
      <c r="AP544">
        <v>0</v>
      </c>
      <c r="AQ544">
        <v>0</v>
      </c>
      <c r="AR544">
        <v>0</v>
      </c>
      <c r="AS544">
        <v>0</v>
      </c>
      <c r="AT544">
        <v>43615</v>
      </c>
      <c r="AU544">
        <v>43645</v>
      </c>
      <c r="AV544">
        <v>1</v>
      </c>
      <c r="AW544">
        <v>1</v>
      </c>
      <c r="AX544">
        <v>0</v>
      </c>
      <c r="AY544">
        <v>2019</v>
      </c>
      <c r="AZ544">
        <v>5</v>
      </c>
      <c r="BA544">
        <v>30</v>
      </c>
      <c r="BB544">
        <v>4</v>
      </c>
      <c r="BF544">
        <v>2019</v>
      </c>
      <c r="BG544" t="s">
        <v>73</v>
      </c>
      <c r="BH544" t="s">
        <v>9822</v>
      </c>
      <c r="BI544" t="s">
        <v>9784</v>
      </c>
      <c r="BJ544" t="s">
        <v>9796</v>
      </c>
    </row>
    <row r="545" spans="1:62" x14ac:dyDescent="0.35">
      <c r="A545">
        <v>39145309</v>
      </c>
      <c r="B545" t="s">
        <v>98</v>
      </c>
      <c r="C545" t="s">
        <v>75</v>
      </c>
      <c r="D545" t="s">
        <v>165</v>
      </c>
      <c r="E545" t="s">
        <v>1332</v>
      </c>
      <c r="F545">
        <v>29028300</v>
      </c>
      <c r="I545" s="1">
        <v>43615</v>
      </c>
      <c r="J545">
        <v>43645.999988425923</v>
      </c>
      <c r="K545" t="s">
        <v>1376</v>
      </c>
      <c r="L545" t="s">
        <v>65</v>
      </c>
      <c r="M545" t="s">
        <v>197</v>
      </c>
      <c r="N545" t="s">
        <v>198</v>
      </c>
      <c r="O545" t="s">
        <v>168</v>
      </c>
      <c r="P545" t="s">
        <v>199</v>
      </c>
      <c r="Q545" t="s">
        <v>70</v>
      </c>
      <c r="R545" t="s">
        <v>1377</v>
      </c>
      <c r="S545" t="s">
        <v>71</v>
      </c>
      <c r="T545" t="s">
        <v>1770</v>
      </c>
      <c r="U545">
        <v>1</v>
      </c>
      <c r="V545">
        <v>1</v>
      </c>
      <c r="W545">
        <v>0</v>
      </c>
      <c r="X545">
        <v>1</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43615</v>
      </c>
      <c r="AU545">
        <v>43615</v>
      </c>
      <c r="AV545">
        <v>1</v>
      </c>
      <c r="AW545">
        <v>1</v>
      </c>
      <c r="AX545">
        <v>0</v>
      </c>
      <c r="AY545">
        <v>2019</v>
      </c>
      <c r="AZ545">
        <v>5</v>
      </c>
      <c r="BA545">
        <v>30</v>
      </c>
      <c r="BB545">
        <v>3</v>
      </c>
      <c r="BF545">
        <v>2019</v>
      </c>
      <c r="BG545" t="s">
        <v>73</v>
      </c>
      <c r="BH545" t="s">
        <v>59</v>
      </c>
      <c r="BI545" t="s">
        <v>9784</v>
      </c>
      <c r="BJ545" t="s">
        <v>9796</v>
      </c>
    </row>
    <row r="546" spans="1:62" x14ac:dyDescent="0.35">
      <c r="A546">
        <v>39145310</v>
      </c>
      <c r="B546" t="s">
        <v>116</v>
      </c>
      <c r="C546" t="s">
        <v>75</v>
      </c>
      <c r="D546" t="s">
        <v>85</v>
      </c>
      <c r="E546" t="s">
        <v>1332</v>
      </c>
      <c r="F546">
        <v>29028300</v>
      </c>
      <c r="I546" s="1">
        <v>43615</v>
      </c>
      <c r="J546">
        <v>43645.999988425923</v>
      </c>
      <c r="K546" t="s">
        <v>1333</v>
      </c>
      <c r="L546" t="s">
        <v>65</v>
      </c>
      <c r="M546" t="s">
        <v>197</v>
      </c>
      <c r="N546" t="s">
        <v>198</v>
      </c>
      <c r="O546" t="s">
        <v>168</v>
      </c>
      <c r="P546" t="s">
        <v>199</v>
      </c>
      <c r="Q546" t="s">
        <v>70</v>
      </c>
      <c r="R546" t="s">
        <v>1334</v>
      </c>
      <c r="S546" t="s">
        <v>71</v>
      </c>
      <c r="T546" t="s">
        <v>1771</v>
      </c>
      <c r="U546">
        <v>1</v>
      </c>
      <c r="V546">
        <v>1</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43615</v>
      </c>
      <c r="AU546">
        <v>43643</v>
      </c>
      <c r="AV546">
        <v>1</v>
      </c>
      <c r="AW546">
        <v>1</v>
      </c>
      <c r="AX546">
        <v>0</v>
      </c>
      <c r="AY546">
        <v>2019</v>
      </c>
      <c r="AZ546">
        <v>5</v>
      </c>
      <c r="BA546">
        <v>30</v>
      </c>
      <c r="BB546">
        <v>2</v>
      </c>
      <c r="BC546">
        <v>130000</v>
      </c>
      <c r="BD546">
        <v>170000</v>
      </c>
      <c r="BE546" t="s">
        <v>90</v>
      </c>
      <c r="BF546">
        <v>2019</v>
      </c>
      <c r="BG546" t="s">
        <v>73</v>
      </c>
      <c r="BH546" t="s">
        <v>59</v>
      </c>
      <c r="BI546" t="s">
        <v>9784</v>
      </c>
      <c r="BJ546" t="s">
        <v>9796</v>
      </c>
    </row>
    <row r="547" spans="1:62" x14ac:dyDescent="0.35">
      <c r="A547">
        <v>39145517</v>
      </c>
      <c r="B547" t="s">
        <v>98</v>
      </c>
      <c r="C547" t="s">
        <v>75</v>
      </c>
      <c r="D547" t="s">
        <v>76</v>
      </c>
      <c r="E547" t="s">
        <v>77</v>
      </c>
      <c r="F547">
        <v>26537413</v>
      </c>
      <c r="I547" s="1">
        <v>43615</v>
      </c>
      <c r="J547">
        <v>43645.999988425923</v>
      </c>
      <c r="K547" t="s">
        <v>1772</v>
      </c>
      <c r="L547" t="s">
        <v>65</v>
      </c>
      <c r="M547" t="s">
        <v>66</v>
      </c>
      <c r="N547" t="s">
        <v>67</v>
      </c>
      <c r="O547" t="s">
        <v>101</v>
      </c>
      <c r="P547" t="s">
        <v>1715</v>
      </c>
      <c r="Q547" t="s">
        <v>102</v>
      </c>
      <c r="S547" t="s">
        <v>71</v>
      </c>
      <c r="T547" t="s">
        <v>1773</v>
      </c>
      <c r="U547">
        <v>1</v>
      </c>
      <c r="V547">
        <v>1</v>
      </c>
      <c r="W547">
        <v>0</v>
      </c>
      <c r="X547">
        <v>1</v>
      </c>
      <c r="Y547">
        <v>0</v>
      </c>
      <c r="Z547">
        <v>0</v>
      </c>
      <c r="AA547">
        <v>0</v>
      </c>
      <c r="AB547">
        <v>0</v>
      </c>
      <c r="AC547">
        <v>0</v>
      </c>
      <c r="AD547">
        <v>1</v>
      </c>
      <c r="AE547">
        <v>0</v>
      </c>
      <c r="AF547">
        <v>0</v>
      </c>
      <c r="AG547">
        <v>0</v>
      </c>
      <c r="AH547">
        <v>0</v>
      </c>
      <c r="AI547">
        <v>0</v>
      </c>
      <c r="AJ547">
        <v>0</v>
      </c>
      <c r="AK547">
        <v>0</v>
      </c>
      <c r="AL547">
        <v>0</v>
      </c>
      <c r="AM547">
        <v>0</v>
      </c>
      <c r="AN547">
        <v>0</v>
      </c>
      <c r="AO547">
        <v>0</v>
      </c>
      <c r="AP547">
        <v>0</v>
      </c>
      <c r="AQ547">
        <v>0</v>
      </c>
      <c r="AR547">
        <v>0</v>
      </c>
      <c r="AS547">
        <v>0</v>
      </c>
      <c r="AT547">
        <v>43615</v>
      </c>
      <c r="AU547">
        <v>43645</v>
      </c>
      <c r="AV547">
        <v>1</v>
      </c>
      <c r="AW547">
        <v>1</v>
      </c>
      <c r="AX547">
        <v>0</v>
      </c>
      <c r="AY547">
        <v>2019</v>
      </c>
      <c r="AZ547">
        <v>5</v>
      </c>
      <c r="BA547">
        <v>30</v>
      </c>
      <c r="BB547">
        <v>4</v>
      </c>
      <c r="BF547">
        <v>2019</v>
      </c>
      <c r="BG547" t="s">
        <v>73</v>
      </c>
      <c r="BH547" t="s">
        <v>9822</v>
      </c>
      <c r="BI547" t="s">
        <v>9784</v>
      </c>
      <c r="BJ547" t="s">
        <v>9796</v>
      </c>
    </row>
    <row r="548" spans="1:62" x14ac:dyDescent="0.35">
      <c r="A548">
        <v>39145623</v>
      </c>
      <c r="B548" t="s">
        <v>98</v>
      </c>
      <c r="C548" t="s">
        <v>75</v>
      </c>
      <c r="D548" t="s">
        <v>85</v>
      </c>
      <c r="E548" t="s">
        <v>661</v>
      </c>
      <c r="F548">
        <v>32860434</v>
      </c>
      <c r="I548" s="1">
        <v>43615</v>
      </c>
      <c r="J548">
        <v>43645.999988425923</v>
      </c>
      <c r="K548" t="s">
        <v>1774</v>
      </c>
      <c r="L548" t="s">
        <v>65</v>
      </c>
      <c r="M548" t="s">
        <v>66</v>
      </c>
      <c r="N548" t="s">
        <v>67</v>
      </c>
      <c r="O548" t="s">
        <v>68</v>
      </c>
      <c r="P548" t="s">
        <v>204</v>
      </c>
      <c r="Q548" t="s">
        <v>102</v>
      </c>
      <c r="R548" t="s">
        <v>1775</v>
      </c>
      <c r="S548" t="s">
        <v>71</v>
      </c>
      <c r="T548" t="s">
        <v>1776</v>
      </c>
      <c r="U548">
        <v>1</v>
      </c>
      <c r="V548">
        <v>1</v>
      </c>
      <c r="W548">
        <v>0</v>
      </c>
      <c r="X548">
        <v>1</v>
      </c>
      <c r="Y548">
        <v>0</v>
      </c>
      <c r="Z548">
        <v>0</v>
      </c>
      <c r="AA548">
        <v>0</v>
      </c>
      <c r="AB548">
        <v>0</v>
      </c>
      <c r="AC548">
        <v>0</v>
      </c>
      <c r="AD548">
        <v>0</v>
      </c>
      <c r="AE548">
        <v>1</v>
      </c>
      <c r="AF548">
        <v>0</v>
      </c>
      <c r="AG548">
        <v>1</v>
      </c>
      <c r="AH548">
        <v>1</v>
      </c>
      <c r="AI548">
        <v>0</v>
      </c>
      <c r="AJ548">
        <v>1</v>
      </c>
      <c r="AK548">
        <v>0</v>
      </c>
      <c r="AL548">
        <v>0</v>
      </c>
      <c r="AM548">
        <v>0</v>
      </c>
      <c r="AN548">
        <v>0</v>
      </c>
      <c r="AO548">
        <v>0</v>
      </c>
      <c r="AP548">
        <v>0</v>
      </c>
      <c r="AQ548">
        <v>0</v>
      </c>
      <c r="AR548">
        <v>0</v>
      </c>
      <c r="AS548">
        <v>0</v>
      </c>
      <c r="AT548">
        <v>43615</v>
      </c>
      <c r="AU548">
        <v>43644</v>
      </c>
      <c r="AV548">
        <v>0</v>
      </c>
      <c r="AW548">
        <v>1</v>
      </c>
      <c r="AX548">
        <v>0</v>
      </c>
      <c r="AY548">
        <v>2019</v>
      </c>
      <c r="AZ548">
        <v>5</v>
      </c>
      <c r="BA548">
        <v>30</v>
      </c>
      <c r="BB548">
        <v>7</v>
      </c>
      <c r="BF548">
        <v>2019</v>
      </c>
      <c r="BG548" t="s">
        <v>104</v>
      </c>
      <c r="BH548" t="s">
        <v>59</v>
      </c>
      <c r="BI548" t="s">
        <v>9784</v>
      </c>
      <c r="BJ548" t="s">
        <v>9796</v>
      </c>
    </row>
    <row r="549" spans="1:62" x14ac:dyDescent="0.35">
      <c r="A549">
        <v>39145625</v>
      </c>
      <c r="B549" t="s">
        <v>116</v>
      </c>
      <c r="C549" t="s">
        <v>75</v>
      </c>
      <c r="D549" t="s">
        <v>85</v>
      </c>
      <c r="E549" t="s">
        <v>661</v>
      </c>
      <c r="F549">
        <v>32860434</v>
      </c>
      <c r="I549" s="1">
        <v>43615</v>
      </c>
      <c r="J549">
        <v>43645.999988425923</v>
      </c>
      <c r="K549" t="s">
        <v>1774</v>
      </c>
      <c r="L549" t="s">
        <v>65</v>
      </c>
      <c r="M549" t="s">
        <v>66</v>
      </c>
      <c r="N549" t="s">
        <v>67</v>
      </c>
      <c r="O549" t="s">
        <v>68</v>
      </c>
      <c r="P549" t="s">
        <v>204</v>
      </c>
      <c r="Q549" t="s">
        <v>102</v>
      </c>
      <c r="R549" t="s">
        <v>1775</v>
      </c>
      <c r="S549" t="s">
        <v>71</v>
      </c>
      <c r="T549" t="s">
        <v>1777</v>
      </c>
      <c r="U549">
        <v>1</v>
      </c>
      <c r="V549">
        <v>1</v>
      </c>
      <c r="W549">
        <v>0</v>
      </c>
      <c r="X549">
        <v>1</v>
      </c>
      <c r="Y549">
        <v>0</v>
      </c>
      <c r="Z549">
        <v>0</v>
      </c>
      <c r="AA549">
        <v>0</v>
      </c>
      <c r="AB549">
        <v>0</v>
      </c>
      <c r="AC549">
        <v>0</v>
      </c>
      <c r="AD549">
        <v>0</v>
      </c>
      <c r="AE549">
        <v>1</v>
      </c>
      <c r="AF549">
        <v>0</v>
      </c>
      <c r="AG549">
        <v>1</v>
      </c>
      <c r="AH549">
        <v>1</v>
      </c>
      <c r="AI549">
        <v>0</v>
      </c>
      <c r="AJ549">
        <v>1</v>
      </c>
      <c r="AK549">
        <v>0</v>
      </c>
      <c r="AL549">
        <v>0</v>
      </c>
      <c r="AM549">
        <v>0</v>
      </c>
      <c r="AN549">
        <v>0</v>
      </c>
      <c r="AO549">
        <v>0</v>
      </c>
      <c r="AP549">
        <v>0</v>
      </c>
      <c r="AQ549">
        <v>0</v>
      </c>
      <c r="AR549">
        <v>0</v>
      </c>
      <c r="AS549">
        <v>0</v>
      </c>
      <c r="AT549">
        <v>43615</v>
      </c>
      <c r="AU549">
        <v>43644</v>
      </c>
      <c r="AV549">
        <v>0</v>
      </c>
      <c r="AW549">
        <v>1</v>
      </c>
      <c r="AX549">
        <v>0</v>
      </c>
      <c r="AY549">
        <v>2019</v>
      </c>
      <c r="AZ549">
        <v>5</v>
      </c>
      <c r="BA549">
        <v>30</v>
      </c>
      <c r="BB549">
        <v>7</v>
      </c>
      <c r="BF549">
        <v>2019</v>
      </c>
      <c r="BG549" t="s">
        <v>104</v>
      </c>
      <c r="BH549" t="s">
        <v>59</v>
      </c>
      <c r="BI549" t="s">
        <v>9784</v>
      </c>
      <c r="BJ549" t="s">
        <v>9796</v>
      </c>
    </row>
    <row r="550" spans="1:62" x14ac:dyDescent="0.35">
      <c r="A550">
        <v>39145632</v>
      </c>
      <c r="B550" t="s">
        <v>1778</v>
      </c>
      <c r="C550" t="s">
        <v>75</v>
      </c>
      <c r="D550" t="s">
        <v>159</v>
      </c>
      <c r="E550" t="s">
        <v>744</v>
      </c>
      <c r="F550">
        <v>25886139</v>
      </c>
      <c r="I550" s="1">
        <v>43615</v>
      </c>
      <c r="J550">
        <v>43645.999988425923</v>
      </c>
      <c r="K550" t="s">
        <v>1779</v>
      </c>
      <c r="L550" t="s">
        <v>65</v>
      </c>
      <c r="M550" t="s">
        <v>120</v>
      </c>
      <c r="N550" t="s">
        <v>121</v>
      </c>
      <c r="Q550" t="s">
        <v>102</v>
      </c>
      <c r="S550" t="s">
        <v>82</v>
      </c>
      <c r="T550" t="s">
        <v>1780</v>
      </c>
      <c r="U550">
        <v>1</v>
      </c>
      <c r="V550">
        <v>1</v>
      </c>
      <c r="W550">
        <v>0</v>
      </c>
      <c r="X550">
        <v>1</v>
      </c>
      <c r="Y550">
        <v>0</v>
      </c>
      <c r="Z550">
        <v>0</v>
      </c>
      <c r="AA550">
        <v>0</v>
      </c>
      <c r="AB550">
        <v>0</v>
      </c>
      <c r="AC550">
        <v>0</v>
      </c>
      <c r="AD550">
        <v>1</v>
      </c>
      <c r="AE550">
        <v>0</v>
      </c>
      <c r="AF550">
        <v>0</v>
      </c>
      <c r="AG550">
        <v>0</v>
      </c>
      <c r="AH550">
        <v>0</v>
      </c>
      <c r="AI550">
        <v>0</v>
      </c>
      <c r="AJ550">
        <v>0</v>
      </c>
      <c r="AK550">
        <v>0</v>
      </c>
      <c r="AL550">
        <v>0</v>
      </c>
      <c r="AM550">
        <v>0</v>
      </c>
      <c r="AN550">
        <v>0</v>
      </c>
      <c r="AO550">
        <v>0</v>
      </c>
      <c r="AP550">
        <v>0</v>
      </c>
      <c r="AQ550">
        <v>0</v>
      </c>
      <c r="AR550">
        <v>0</v>
      </c>
      <c r="AS550">
        <v>0</v>
      </c>
      <c r="AT550">
        <v>43615</v>
      </c>
      <c r="AU550">
        <v>43645</v>
      </c>
      <c r="AV550">
        <v>0</v>
      </c>
      <c r="AW550">
        <v>1</v>
      </c>
      <c r="AX550">
        <v>0</v>
      </c>
      <c r="AY550">
        <v>2019</v>
      </c>
      <c r="AZ550">
        <v>5</v>
      </c>
      <c r="BA550">
        <v>30</v>
      </c>
      <c r="BB550">
        <v>4</v>
      </c>
      <c r="BF550">
        <v>2019</v>
      </c>
      <c r="BG550" t="s">
        <v>104</v>
      </c>
      <c r="BH550" t="s">
        <v>9822</v>
      </c>
      <c r="BI550" t="s">
        <v>9784</v>
      </c>
      <c r="BJ550" t="s">
        <v>9796</v>
      </c>
    </row>
    <row r="551" spans="1:62" x14ac:dyDescent="0.35">
      <c r="A551">
        <v>39145656</v>
      </c>
      <c r="B551" t="s">
        <v>98</v>
      </c>
      <c r="C551" t="s">
        <v>75</v>
      </c>
      <c r="D551" t="s">
        <v>76</v>
      </c>
      <c r="E551" t="s">
        <v>658</v>
      </c>
      <c r="F551">
        <v>26460366</v>
      </c>
      <c r="I551" s="1">
        <v>43615</v>
      </c>
      <c r="J551">
        <v>43645.999988425923</v>
      </c>
      <c r="K551" t="s">
        <v>1781</v>
      </c>
      <c r="L551" t="s">
        <v>65</v>
      </c>
      <c r="M551" t="s">
        <v>79</v>
      </c>
      <c r="N551" t="s">
        <v>80</v>
      </c>
      <c r="P551" t="s">
        <v>189</v>
      </c>
      <c r="Q551" t="s">
        <v>102</v>
      </c>
      <c r="S551" t="s">
        <v>71</v>
      </c>
      <c r="T551" t="s">
        <v>1782</v>
      </c>
      <c r="U551">
        <v>1</v>
      </c>
      <c r="V551">
        <v>1</v>
      </c>
      <c r="W551">
        <v>0</v>
      </c>
      <c r="X551">
        <v>1</v>
      </c>
      <c r="Y551">
        <v>0</v>
      </c>
      <c r="Z551">
        <v>0</v>
      </c>
      <c r="AA551">
        <v>0</v>
      </c>
      <c r="AB551">
        <v>0</v>
      </c>
      <c r="AC551">
        <v>0</v>
      </c>
      <c r="AD551">
        <v>1</v>
      </c>
      <c r="AE551">
        <v>0</v>
      </c>
      <c r="AF551">
        <v>0</v>
      </c>
      <c r="AG551">
        <v>0</v>
      </c>
      <c r="AH551">
        <v>0</v>
      </c>
      <c r="AI551">
        <v>0</v>
      </c>
      <c r="AJ551">
        <v>0</v>
      </c>
      <c r="AK551">
        <v>0</v>
      </c>
      <c r="AL551">
        <v>0</v>
      </c>
      <c r="AM551">
        <v>0</v>
      </c>
      <c r="AN551">
        <v>0</v>
      </c>
      <c r="AO551">
        <v>0</v>
      </c>
      <c r="AP551">
        <v>0</v>
      </c>
      <c r="AQ551">
        <v>0</v>
      </c>
      <c r="AR551">
        <v>0</v>
      </c>
      <c r="AS551">
        <v>0</v>
      </c>
      <c r="AT551">
        <v>43615</v>
      </c>
      <c r="AU551">
        <v>43644</v>
      </c>
      <c r="AV551">
        <v>1</v>
      </c>
      <c r="AW551">
        <v>1</v>
      </c>
      <c r="AX551">
        <v>0</v>
      </c>
      <c r="AY551">
        <v>2019</v>
      </c>
      <c r="AZ551">
        <v>5</v>
      </c>
      <c r="BA551">
        <v>30</v>
      </c>
      <c r="BB551">
        <v>4</v>
      </c>
      <c r="BF551">
        <v>2019</v>
      </c>
      <c r="BG551" t="s">
        <v>73</v>
      </c>
      <c r="BH551" t="s">
        <v>9822</v>
      </c>
      <c r="BI551" t="s">
        <v>9784</v>
      </c>
      <c r="BJ551" t="s">
        <v>9796</v>
      </c>
    </row>
    <row r="552" spans="1:62" x14ac:dyDescent="0.35">
      <c r="A552">
        <v>39147769</v>
      </c>
      <c r="B552" t="s">
        <v>98</v>
      </c>
      <c r="C552" t="s">
        <v>75</v>
      </c>
      <c r="D552" t="s">
        <v>236</v>
      </c>
      <c r="E552" t="s">
        <v>202</v>
      </c>
      <c r="F552">
        <v>34945822</v>
      </c>
      <c r="I552" s="1">
        <v>43616</v>
      </c>
      <c r="J552">
        <v>43646.999988425923</v>
      </c>
      <c r="K552" t="s">
        <v>1783</v>
      </c>
      <c r="L552" t="s">
        <v>65</v>
      </c>
      <c r="M552" t="s">
        <v>66</v>
      </c>
      <c r="N552" t="s">
        <v>67</v>
      </c>
      <c r="O552" t="s">
        <v>101</v>
      </c>
      <c r="Q552" t="s">
        <v>102</v>
      </c>
      <c r="S552" t="s">
        <v>71</v>
      </c>
      <c r="T552" t="s">
        <v>1784</v>
      </c>
      <c r="U552">
        <v>1</v>
      </c>
      <c r="V552">
        <v>1</v>
      </c>
      <c r="W552">
        <v>0</v>
      </c>
      <c r="X552">
        <v>1</v>
      </c>
      <c r="Y552">
        <v>0</v>
      </c>
      <c r="Z552">
        <v>0</v>
      </c>
      <c r="AA552">
        <v>0</v>
      </c>
      <c r="AB552">
        <v>0</v>
      </c>
      <c r="AC552">
        <v>0</v>
      </c>
      <c r="AD552">
        <v>1</v>
      </c>
      <c r="AE552">
        <v>0</v>
      </c>
      <c r="AF552">
        <v>0</v>
      </c>
      <c r="AG552">
        <v>0</v>
      </c>
      <c r="AH552">
        <v>0</v>
      </c>
      <c r="AI552">
        <v>0</v>
      </c>
      <c r="AJ552">
        <v>0</v>
      </c>
      <c r="AK552">
        <v>0</v>
      </c>
      <c r="AL552">
        <v>0</v>
      </c>
      <c r="AM552">
        <v>0</v>
      </c>
      <c r="AN552">
        <v>0</v>
      </c>
      <c r="AO552">
        <v>0</v>
      </c>
      <c r="AP552">
        <v>0</v>
      </c>
      <c r="AQ552">
        <v>0</v>
      </c>
      <c r="AR552">
        <v>0</v>
      </c>
      <c r="AS552">
        <v>0</v>
      </c>
      <c r="AT552">
        <v>43616</v>
      </c>
      <c r="AU552">
        <v>43644</v>
      </c>
      <c r="AV552">
        <v>1</v>
      </c>
      <c r="AW552">
        <v>1</v>
      </c>
      <c r="AX552">
        <v>0</v>
      </c>
      <c r="AY552">
        <v>2019</v>
      </c>
      <c r="AZ552">
        <v>5</v>
      </c>
      <c r="BA552">
        <v>30</v>
      </c>
      <c r="BB552">
        <v>4</v>
      </c>
      <c r="BF552">
        <v>2019</v>
      </c>
      <c r="BG552" t="s">
        <v>73</v>
      </c>
      <c r="BH552" t="s">
        <v>9822</v>
      </c>
      <c r="BI552" t="s">
        <v>9784</v>
      </c>
      <c r="BJ552" t="s">
        <v>9797</v>
      </c>
    </row>
    <row r="553" spans="1:62" x14ac:dyDescent="0.35">
      <c r="A553">
        <v>39147918</v>
      </c>
      <c r="B553" t="s">
        <v>98</v>
      </c>
      <c r="C553" t="s">
        <v>61</v>
      </c>
      <c r="D553" t="s">
        <v>125</v>
      </c>
      <c r="E553" t="s">
        <v>1785</v>
      </c>
      <c r="F553">
        <v>675241</v>
      </c>
      <c r="G553" t="s">
        <v>1786</v>
      </c>
      <c r="I553" s="1">
        <v>43616</v>
      </c>
      <c r="J553">
        <v>43646.435925925929</v>
      </c>
      <c r="K553" t="s">
        <v>1787</v>
      </c>
      <c r="L553" t="s">
        <v>65</v>
      </c>
      <c r="M553" t="s">
        <v>197</v>
      </c>
      <c r="N553" t="s">
        <v>198</v>
      </c>
      <c r="O553" t="s">
        <v>168</v>
      </c>
      <c r="P553" t="s">
        <v>199</v>
      </c>
      <c r="Q553" t="s">
        <v>70</v>
      </c>
      <c r="S553" t="s">
        <v>71</v>
      </c>
      <c r="T553" t="s">
        <v>1788</v>
      </c>
      <c r="U553">
        <v>0</v>
      </c>
      <c r="V553">
        <v>1</v>
      </c>
      <c r="W553">
        <v>0</v>
      </c>
      <c r="X553">
        <v>1</v>
      </c>
      <c r="Y553">
        <v>0</v>
      </c>
      <c r="Z553">
        <v>0</v>
      </c>
      <c r="AA553">
        <v>0</v>
      </c>
      <c r="AB553">
        <v>0</v>
      </c>
      <c r="AC553">
        <v>1</v>
      </c>
      <c r="AD553">
        <v>1</v>
      </c>
      <c r="AE553">
        <v>1</v>
      </c>
      <c r="AF553">
        <v>1</v>
      </c>
      <c r="AG553">
        <v>0</v>
      </c>
      <c r="AH553">
        <v>0</v>
      </c>
      <c r="AI553">
        <v>0</v>
      </c>
      <c r="AJ553">
        <v>0</v>
      </c>
      <c r="AK553">
        <v>0</v>
      </c>
      <c r="AL553">
        <v>0</v>
      </c>
      <c r="AM553">
        <v>0</v>
      </c>
      <c r="AN553">
        <v>0</v>
      </c>
      <c r="AO553">
        <v>0</v>
      </c>
      <c r="AP553">
        <v>0</v>
      </c>
      <c r="AQ553">
        <v>0</v>
      </c>
      <c r="AR553">
        <v>0</v>
      </c>
      <c r="AS553">
        <v>0</v>
      </c>
      <c r="AT553">
        <v>43616</v>
      </c>
      <c r="AU553">
        <v>43643</v>
      </c>
      <c r="AV553">
        <v>0</v>
      </c>
      <c r="AW553">
        <v>1</v>
      </c>
      <c r="AX553">
        <v>0</v>
      </c>
      <c r="AY553">
        <v>2019</v>
      </c>
      <c r="AZ553">
        <v>5</v>
      </c>
      <c r="BA553">
        <v>30</v>
      </c>
      <c r="BB553">
        <v>6</v>
      </c>
      <c r="BF553">
        <v>2019</v>
      </c>
      <c r="BG553" t="s">
        <v>104</v>
      </c>
      <c r="BH553" t="s">
        <v>9822</v>
      </c>
      <c r="BI553" t="s">
        <v>9784</v>
      </c>
      <c r="BJ553" t="s">
        <v>9797</v>
      </c>
    </row>
    <row r="554" spans="1:62" x14ac:dyDescent="0.35">
      <c r="A554">
        <v>39148453</v>
      </c>
      <c r="B554" t="s">
        <v>98</v>
      </c>
      <c r="C554" t="s">
        <v>75</v>
      </c>
      <c r="D554" t="s">
        <v>76</v>
      </c>
      <c r="E554" t="s">
        <v>1789</v>
      </c>
      <c r="F554">
        <v>28694651</v>
      </c>
      <c r="I554" s="1">
        <v>43616</v>
      </c>
      <c r="J554">
        <v>43646.999988425923</v>
      </c>
      <c r="K554" t="s">
        <v>1790</v>
      </c>
      <c r="L554" t="s">
        <v>65</v>
      </c>
      <c r="M554" t="s">
        <v>66</v>
      </c>
      <c r="N554" t="s">
        <v>67</v>
      </c>
      <c r="O554" t="s">
        <v>68</v>
      </c>
      <c r="P554" t="s">
        <v>69</v>
      </c>
      <c r="Q554" t="s">
        <v>102</v>
      </c>
      <c r="S554" t="s">
        <v>82</v>
      </c>
      <c r="T554" t="s">
        <v>1791</v>
      </c>
      <c r="U554">
        <v>1</v>
      </c>
      <c r="V554">
        <v>1</v>
      </c>
      <c r="W554">
        <v>0</v>
      </c>
      <c r="X554">
        <v>1</v>
      </c>
      <c r="Y554">
        <v>0</v>
      </c>
      <c r="Z554">
        <v>0</v>
      </c>
      <c r="AA554">
        <v>0</v>
      </c>
      <c r="AB554">
        <v>0</v>
      </c>
      <c r="AC554">
        <v>0</v>
      </c>
      <c r="AD554">
        <v>1</v>
      </c>
      <c r="AE554">
        <v>0</v>
      </c>
      <c r="AF554">
        <v>0</v>
      </c>
      <c r="AG554">
        <v>0</v>
      </c>
      <c r="AH554">
        <v>0</v>
      </c>
      <c r="AI554">
        <v>0</v>
      </c>
      <c r="AJ554">
        <v>0</v>
      </c>
      <c r="AK554">
        <v>0</v>
      </c>
      <c r="AL554">
        <v>0</v>
      </c>
      <c r="AM554">
        <v>0</v>
      </c>
      <c r="AN554">
        <v>0</v>
      </c>
      <c r="AO554">
        <v>0</v>
      </c>
      <c r="AP554">
        <v>0</v>
      </c>
      <c r="AQ554">
        <v>0</v>
      </c>
      <c r="AR554">
        <v>0</v>
      </c>
      <c r="AS554">
        <v>0</v>
      </c>
      <c r="AT554">
        <v>43616</v>
      </c>
      <c r="AU554">
        <v>43630</v>
      </c>
      <c r="AV554">
        <v>1</v>
      </c>
      <c r="AW554">
        <v>1</v>
      </c>
      <c r="AX554">
        <v>0</v>
      </c>
      <c r="AY554">
        <v>2019</v>
      </c>
      <c r="AZ554">
        <v>5</v>
      </c>
      <c r="BA554">
        <v>30</v>
      </c>
      <c r="BB554">
        <v>4</v>
      </c>
      <c r="BF554">
        <v>2019</v>
      </c>
      <c r="BG554" t="s">
        <v>73</v>
      </c>
      <c r="BH554" t="s">
        <v>9822</v>
      </c>
      <c r="BI554" t="s">
        <v>9784</v>
      </c>
      <c r="BJ554" t="s">
        <v>9797</v>
      </c>
    </row>
    <row r="555" spans="1:62" x14ac:dyDescent="0.35">
      <c r="A555">
        <v>39149308</v>
      </c>
      <c r="B555" t="s">
        <v>98</v>
      </c>
      <c r="C555" t="s">
        <v>75</v>
      </c>
      <c r="D555" t="s">
        <v>85</v>
      </c>
      <c r="E555" t="s">
        <v>257</v>
      </c>
      <c r="F555">
        <v>13376847</v>
      </c>
      <c r="G555" t="s">
        <v>258</v>
      </c>
      <c r="H555">
        <v>2.9</v>
      </c>
      <c r="I555" s="1">
        <v>43616</v>
      </c>
      <c r="J555">
        <v>43646.492418981477</v>
      </c>
      <c r="K555" t="s">
        <v>1792</v>
      </c>
      <c r="L555" t="s">
        <v>65</v>
      </c>
      <c r="M555" t="s">
        <v>79</v>
      </c>
      <c r="N555" t="s">
        <v>80</v>
      </c>
      <c r="P555" t="s">
        <v>189</v>
      </c>
      <c r="Q555" t="s">
        <v>102</v>
      </c>
      <c r="S555" t="s">
        <v>71</v>
      </c>
      <c r="T555" t="s">
        <v>1793</v>
      </c>
      <c r="U555">
        <v>1</v>
      </c>
      <c r="V555">
        <v>1</v>
      </c>
      <c r="W555">
        <v>0</v>
      </c>
      <c r="X555">
        <v>1</v>
      </c>
      <c r="Y555">
        <v>0</v>
      </c>
      <c r="Z555">
        <v>0</v>
      </c>
      <c r="AA555">
        <v>0</v>
      </c>
      <c r="AB555">
        <v>0</v>
      </c>
      <c r="AC555">
        <v>0</v>
      </c>
      <c r="AD555">
        <v>1</v>
      </c>
      <c r="AE555">
        <v>0</v>
      </c>
      <c r="AF555">
        <v>0</v>
      </c>
      <c r="AG555">
        <v>0</v>
      </c>
      <c r="AH555">
        <v>0</v>
      </c>
      <c r="AI555">
        <v>0</v>
      </c>
      <c r="AJ555">
        <v>0</v>
      </c>
      <c r="AK555">
        <v>0</v>
      </c>
      <c r="AL555">
        <v>0</v>
      </c>
      <c r="AM555">
        <v>0</v>
      </c>
      <c r="AN555">
        <v>0</v>
      </c>
      <c r="AO555">
        <v>0</v>
      </c>
      <c r="AP555">
        <v>0</v>
      </c>
      <c r="AQ555">
        <v>0</v>
      </c>
      <c r="AR555">
        <v>0</v>
      </c>
      <c r="AS555">
        <v>0</v>
      </c>
      <c r="AT555">
        <v>43616</v>
      </c>
      <c r="AU555">
        <v>43646</v>
      </c>
      <c r="AV555">
        <v>1</v>
      </c>
      <c r="AW555">
        <v>1</v>
      </c>
      <c r="AX555">
        <v>0</v>
      </c>
      <c r="AY555">
        <v>2019</v>
      </c>
      <c r="AZ555">
        <v>5</v>
      </c>
      <c r="BA555">
        <v>30</v>
      </c>
      <c r="BB555">
        <v>4</v>
      </c>
      <c r="BF555">
        <v>2019</v>
      </c>
      <c r="BG555" t="s">
        <v>73</v>
      </c>
      <c r="BH555" t="s">
        <v>9822</v>
      </c>
      <c r="BI555" t="s">
        <v>9784</v>
      </c>
      <c r="BJ555" t="s">
        <v>9797</v>
      </c>
    </row>
    <row r="556" spans="1:62" x14ac:dyDescent="0.35">
      <c r="A556">
        <v>39150122</v>
      </c>
      <c r="B556" t="s">
        <v>98</v>
      </c>
      <c r="C556" t="s">
        <v>75</v>
      </c>
      <c r="D556" t="s">
        <v>76</v>
      </c>
      <c r="E556" t="s">
        <v>744</v>
      </c>
      <c r="F556">
        <v>25886139</v>
      </c>
      <c r="I556" s="1">
        <v>43616</v>
      </c>
      <c r="J556">
        <v>43646.999988425923</v>
      </c>
      <c r="K556" t="s">
        <v>1794</v>
      </c>
      <c r="L556" t="s">
        <v>65</v>
      </c>
      <c r="M556" t="s">
        <v>79</v>
      </c>
      <c r="N556" t="s">
        <v>80</v>
      </c>
      <c r="Q556" t="s">
        <v>102</v>
      </c>
      <c r="S556" t="s">
        <v>71</v>
      </c>
      <c r="T556" t="s">
        <v>1795</v>
      </c>
      <c r="U556">
        <v>1</v>
      </c>
      <c r="V556">
        <v>1</v>
      </c>
      <c r="W556">
        <v>0</v>
      </c>
      <c r="X556">
        <v>1</v>
      </c>
      <c r="Y556">
        <v>0</v>
      </c>
      <c r="Z556">
        <v>0</v>
      </c>
      <c r="AA556">
        <v>0</v>
      </c>
      <c r="AB556">
        <v>0</v>
      </c>
      <c r="AC556">
        <v>0</v>
      </c>
      <c r="AD556">
        <v>1</v>
      </c>
      <c r="AE556">
        <v>0</v>
      </c>
      <c r="AF556">
        <v>0</v>
      </c>
      <c r="AG556">
        <v>0</v>
      </c>
      <c r="AH556">
        <v>0</v>
      </c>
      <c r="AI556">
        <v>0</v>
      </c>
      <c r="AJ556">
        <v>0</v>
      </c>
      <c r="AK556">
        <v>0</v>
      </c>
      <c r="AL556">
        <v>0</v>
      </c>
      <c r="AM556">
        <v>0</v>
      </c>
      <c r="AN556">
        <v>0</v>
      </c>
      <c r="AO556">
        <v>0</v>
      </c>
      <c r="AP556">
        <v>0</v>
      </c>
      <c r="AQ556">
        <v>0</v>
      </c>
      <c r="AR556">
        <v>0</v>
      </c>
      <c r="AS556">
        <v>0</v>
      </c>
      <c r="AT556">
        <v>43616</v>
      </c>
      <c r="AU556">
        <v>43646</v>
      </c>
      <c r="AV556">
        <v>0</v>
      </c>
      <c r="AW556">
        <v>1</v>
      </c>
      <c r="AX556">
        <v>0</v>
      </c>
      <c r="AY556">
        <v>2019</v>
      </c>
      <c r="AZ556">
        <v>5</v>
      </c>
      <c r="BA556">
        <v>30</v>
      </c>
      <c r="BB556">
        <v>4</v>
      </c>
      <c r="BF556">
        <v>2019</v>
      </c>
      <c r="BG556" t="s">
        <v>104</v>
      </c>
      <c r="BH556" t="s">
        <v>9822</v>
      </c>
      <c r="BI556" t="s">
        <v>9784</v>
      </c>
      <c r="BJ556" t="s">
        <v>9797</v>
      </c>
    </row>
    <row r="557" spans="1:62" x14ac:dyDescent="0.35">
      <c r="A557">
        <v>39150236</v>
      </c>
      <c r="B557" t="s">
        <v>98</v>
      </c>
      <c r="C557" t="s">
        <v>61</v>
      </c>
      <c r="D557" t="s">
        <v>125</v>
      </c>
      <c r="E557" t="s">
        <v>1796</v>
      </c>
      <c r="F557">
        <v>30041400</v>
      </c>
      <c r="I557" s="1">
        <v>43616</v>
      </c>
      <c r="J557">
        <v>43646.535601851851</v>
      </c>
      <c r="K557" t="s">
        <v>1797</v>
      </c>
      <c r="L557" t="s">
        <v>65</v>
      </c>
      <c r="M557" t="s">
        <v>79</v>
      </c>
      <c r="N557" t="s">
        <v>80</v>
      </c>
      <c r="P557" t="s">
        <v>189</v>
      </c>
      <c r="Q557" t="s">
        <v>102</v>
      </c>
      <c r="S557" t="s">
        <v>71</v>
      </c>
      <c r="T557" t="s">
        <v>1798</v>
      </c>
      <c r="U557">
        <v>1</v>
      </c>
      <c r="V557">
        <v>1</v>
      </c>
      <c r="W557">
        <v>0</v>
      </c>
      <c r="X557">
        <v>1</v>
      </c>
      <c r="Y557">
        <v>0</v>
      </c>
      <c r="Z557">
        <v>0</v>
      </c>
      <c r="AA557">
        <v>0</v>
      </c>
      <c r="AB557">
        <v>0</v>
      </c>
      <c r="AC557">
        <v>0</v>
      </c>
      <c r="AD557">
        <v>1</v>
      </c>
      <c r="AE557">
        <v>0</v>
      </c>
      <c r="AF557">
        <v>0</v>
      </c>
      <c r="AG557">
        <v>0</v>
      </c>
      <c r="AH557">
        <v>0</v>
      </c>
      <c r="AI557">
        <v>0</v>
      </c>
      <c r="AJ557">
        <v>0</v>
      </c>
      <c r="AK557">
        <v>0</v>
      </c>
      <c r="AL557">
        <v>0</v>
      </c>
      <c r="AM557">
        <v>0</v>
      </c>
      <c r="AN557">
        <v>0</v>
      </c>
      <c r="AO557">
        <v>0</v>
      </c>
      <c r="AP557">
        <v>0</v>
      </c>
      <c r="AQ557">
        <v>0</v>
      </c>
      <c r="AR557">
        <v>0</v>
      </c>
      <c r="AS557">
        <v>0</v>
      </c>
      <c r="AT557">
        <v>43616</v>
      </c>
      <c r="AU557">
        <v>43629</v>
      </c>
      <c r="AV557">
        <v>0</v>
      </c>
      <c r="AW557">
        <v>1</v>
      </c>
      <c r="AX557">
        <v>0</v>
      </c>
      <c r="AY557">
        <v>2019</v>
      </c>
      <c r="AZ557">
        <v>5</v>
      </c>
      <c r="BA557">
        <v>30</v>
      </c>
      <c r="BB557">
        <v>4</v>
      </c>
      <c r="BF557">
        <v>2019</v>
      </c>
      <c r="BG557" t="s">
        <v>104</v>
      </c>
      <c r="BH557" t="s">
        <v>9822</v>
      </c>
      <c r="BI557" t="s">
        <v>9784</v>
      </c>
      <c r="BJ557" t="s">
        <v>9797</v>
      </c>
    </row>
    <row r="558" spans="1:62" x14ac:dyDescent="0.35">
      <c r="A558">
        <v>39150812</v>
      </c>
      <c r="B558" t="s">
        <v>98</v>
      </c>
      <c r="C558" t="s">
        <v>75</v>
      </c>
      <c r="D558" t="s">
        <v>85</v>
      </c>
      <c r="E558" t="s">
        <v>1799</v>
      </c>
      <c r="F558">
        <v>35986349</v>
      </c>
      <c r="I558" s="1">
        <v>43616</v>
      </c>
      <c r="J558">
        <v>43646.564641203702</v>
      </c>
      <c r="K558" t="s">
        <v>1800</v>
      </c>
      <c r="L558" t="s">
        <v>65</v>
      </c>
      <c r="M558" t="s">
        <v>66</v>
      </c>
      <c r="N558" t="s">
        <v>67</v>
      </c>
      <c r="O558" t="s">
        <v>101</v>
      </c>
      <c r="P558" t="s">
        <v>204</v>
      </c>
      <c r="Q558" t="s">
        <v>70</v>
      </c>
      <c r="S558" t="s">
        <v>71</v>
      </c>
      <c r="T558" t="s">
        <v>1801</v>
      </c>
      <c r="U558">
        <v>1</v>
      </c>
      <c r="V558">
        <v>1</v>
      </c>
      <c r="W558">
        <v>0</v>
      </c>
      <c r="X558">
        <v>1</v>
      </c>
      <c r="Y558">
        <v>0</v>
      </c>
      <c r="Z558">
        <v>0</v>
      </c>
      <c r="AA558">
        <v>0</v>
      </c>
      <c r="AB558">
        <v>0</v>
      </c>
      <c r="AC558">
        <v>0</v>
      </c>
      <c r="AD558">
        <v>0</v>
      </c>
      <c r="AE558">
        <v>1</v>
      </c>
      <c r="AF558">
        <v>0</v>
      </c>
      <c r="AG558">
        <v>0</v>
      </c>
      <c r="AH558">
        <v>0</v>
      </c>
      <c r="AI558">
        <v>0</v>
      </c>
      <c r="AJ558">
        <v>0</v>
      </c>
      <c r="AK558">
        <v>0</v>
      </c>
      <c r="AL558">
        <v>0</v>
      </c>
      <c r="AM558">
        <v>0</v>
      </c>
      <c r="AN558">
        <v>0</v>
      </c>
      <c r="AO558">
        <v>0</v>
      </c>
      <c r="AP558">
        <v>0</v>
      </c>
      <c r="AQ558">
        <v>0</v>
      </c>
      <c r="AR558">
        <v>0</v>
      </c>
      <c r="AS558">
        <v>0</v>
      </c>
      <c r="AT558">
        <v>43616</v>
      </c>
      <c r="AU558">
        <v>43646</v>
      </c>
      <c r="AV558">
        <v>0</v>
      </c>
      <c r="AW558">
        <v>1</v>
      </c>
      <c r="AX558">
        <v>0</v>
      </c>
      <c r="AY558">
        <v>2019</v>
      </c>
      <c r="AZ558">
        <v>5</v>
      </c>
      <c r="BA558">
        <v>30</v>
      </c>
      <c r="BB558">
        <v>4</v>
      </c>
      <c r="BF558">
        <v>2019</v>
      </c>
      <c r="BG558" t="s">
        <v>104</v>
      </c>
      <c r="BH558" t="s">
        <v>9822</v>
      </c>
      <c r="BI558" t="s">
        <v>9784</v>
      </c>
      <c r="BJ558" t="s">
        <v>9797</v>
      </c>
    </row>
    <row r="559" spans="1:62" x14ac:dyDescent="0.35">
      <c r="A559">
        <v>39152884</v>
      </c>
      <c r="B559" t="s">
        <v>1802</v>
      </c>
      <c r="C559" t="s">
        <v>75</v>
      </c>
      <c r="D559" t="s">
        <v>76</v>
      </c>
      <c r="E559" t="s">
        <v>1803</v>
      </c>
      <c r="F559">
        <v>31150044</v>
      </c>
      <c r="G559" t="s">
        <v>1803</v>
      </c>
      <c r="H559">
        <v>3.7</v>
      </c>
      <c r="I559" s="1">
        <v>43616</v>
      </c>
      <c r="J559">
        <v>43646.999988425923</v>
      </c>
      <c r="K559" t="s">
        <v>1804</v>
      </c>
      <c r="L559" t="s">
        <v>65</v>
      </c>
      <c r="M559" t="s">
        <v>120</v>
      </c>
      <c r="N559" t="s">
        <v>121</v>
      </c>
      <c r="O559" t="s">
        <v>168</v>
      </c>
      <c r="P559" t="s">
        <v>122</v>
      </c>
      <c r="Q559" t="s">
        <v>70</v>
      </c>
      <c r="S559" t="s">
        <v>71</v>
      </c>
      <c r="T559" t="s">
        <v>1805</v>
      </c>
      <c r="U559">
        <v>1</v>
      </c>
      <c r="V559">
        <v>1</v>
      </c>
      <c r="W559">
        <v>0</v>
      </c>
      <c r="X559">
        <v>1</v>
      </c>
      <c r="Y559">
        <v>0</v>
      </c>
      <c r="Z559">
        <v>0</v>
      </c>
      <c r="AA559">
        <v>0</v>
      </c>
      <c r="AB559">
        <v>0</v>
      </c>
      <c r="AC559">
        <v>0</v>
      </c>
      <c r="AD559">
        <v>1</v>
      </c>
      <c r="AE559">
        <v>0</v>
      </c>
      <c r="AF559">
        <v>0</v>
      </c>
      <c r="AG559">
        <v>0</v>
      </c>
      <c r="AH559">
        <v>0</v>
      </c>
      <c r="AI559">
        <v>0</v>
      </c>
      <c r="AJ559">
        <v>0</v>
      </c>
      <c r="AK559">
        <v>0</v>
      </c>
      <c r="AL559">
        <v>0</v>
      </c>
      <c r="AM559">
        <v>0</v>
      </c>
      <c r="AN559">
        <v>0</v>
      </c>
      <c r="AO559">
        <v>0</v>
      </c>
      <c r="AP559">
        <v>0</v>
      </c>
      <c r="AQ559">
        <v>0</v>
      </c>
      <c r="AR559">
        <v>0</v>
      </c>
      <c r="AS559">
        <v>0</v>
      </c>
      <c r="AT559">
        <v>43616</v>
      </c>
      <c r="AU559">
        <v>43644</v>
      </c>
      <c r="AV559">
        <v>0</v>
      </c>
      <c r="AW559">
        <v>1</v>
      </c>
      <c r="AX559">
        <v>0</v>
      </c>
      <c r="AY559">
        <v>2019</v>
      </c>
      <c r="AZ559">
        <v>5</v>
      </c>
      <c r="BA559">
        <v>30</v>
      </c>
      <c r="BB559">
        <v>4</v>
      </c>
      <c r="BF559">
        <v>2019</v>
      </c>
      <c r="BG559" t="s">
        <v>104</v>
      </c>
      <c r="BH559" t="s">
        <v>9822</v>
      </c>
      <c r="BI559" t="s">
        <v>9784</v>
      </c>
      <c r="BJ559" t="s">
        <v>9797</v>
      </c>
    </row>
    <row r="560" spans="1:62" x14ac:dyDescent="0.35">
      <c r="A560">
        <v>39153584</v>
      </c>
      <c r="B560" t="s">
        <v>98</v>
      </c>
      <c r="C560" t="s">
        <v>61</v>
      </c>
      <c r="D560" t="s">
        <v>125</v>
      </c>
      <c r="E560" t="s">
        <v>1806</v>
      </c>
      <c r="F560">
        <v>19981900</v>
      </c>
      <c r="I560" s="1">
        <v>43616</v>
      </c>
      <c r="J560">
        <v>43646.999988425923</v>
      </c>
      <c r="K560" t="s">
        <v>1807</v>
      </c>
      <c r="L560" t="s">
        <v>65</v>
      </c>
      <c r="M560" t="s">
        <v>120</v>
      </c>
      <c r="N560" t="s">
        <v>121</v>
      </c>
      <c r="O560" t="s">
        <v>168</v>
      </c>
      <c r="P560" t="s">
        <v>122</v>
      </c>
      <c r="Q560" t="s">
        <v>102</v>
      </c>
      <c r="S560" t="s">
        <v>71</v>
      </c>
      <c r="T560" t="s">
        <v>1808</v>
      </c>
      <c r="U560">
        <v>1</v>
      </c>
      <c r="V560">
        <v>1</v>
      </c>
      <c r="W560">
        <v>0</v>
      </c>
      <c r="X560">
        <v>1</v>
      </c>
      <c r="Y560">
        <v>0</v>
      </c>
      <c r="Z560">
        <v>0</v>
      </c>
      <c r="AA560">
        <v>0</v>
      </c>
      <c r="AB560">
        <v>0</v>
      </c>
      <c r="AC560">
        <v>0</v>
      </c>
      <c r="AD560">
        <v>1</v>
      </c>
      <c r="AE560">
        <v>0</v>
      </c>
      <c r="AF560">
        <v>0</v>
      </c>
      <c r="AG560">
        <v>0</v>
      </c>
      <c r="AH560">
        <v>0</v>
      </c>
      <c r="AI560">
        <v>0</v>
      </c>
      <c r="AJ560">
        <v>0</v>
      </c>
      <c r="AK560">
        <v>0</v>
      </c>
      <c r="AL560">
        <v>0</v>
      </c>
      <c r="AM560">
        <v>0</v>
      </c>
      <c r="AN560">
        <v>0</v>
      </c>
      <c r="AO560">
        <v>0</v>
      </c>
      <c r="AP560">
        <v>0</v>
      </c>
      <c r="AQ560">
        <v>0</v>
      </c>
      <c r="AR560">
        <v>0</v>
      </c>
      <c r="AS560">
        <v>0</v>
      </c>
      <c r="AT560">
        <v>43616</v>
      </c>
      <c r="AU560">
        <v>43620</v>
      </c>
      <c r="AV560">
        <v>1</v>
      </c>
      <c r="AW560">
        <v>1</v>
      </c>
      <c r="AX560">
        <v>0</v>
      </c>
      <c r="AY560">
        <v>2019</v>
      </c>
      <c r="AZ560">
        <v>5</v>
      </c>
      <c r="BA560">
        <v>30</v>
      </c>
      <c r="BB560">
        <v>4</v>
      </c>
      <c r="BF560">
        <v>2019</v>
      </c>
      <c r="BG560" t="s">
        <v>73</v>
      </c>
      <c r="BH560" t="s">
        <v>9822</v>
      </c>
      <c r="BI560" t="s">
        <v>9784</v>
      </c>
      <c r="BJ560" t="s">
        <v>9797</v>
      </c>
    </row>
    <row r="561" spans="1:62" x14ac:dyDescent="0.35">
      <c r="A561">
        <v>39154386</v>
      </c>
      <c r="B561" t="s">
        <v>98</v>
      </c>
      <c r="C561" t="s">
        <v>75</v>
      </c>
      <c r="D561" t="s">
        <v>236</v>
      </c>
      <c r="E561" t="s">
        <v>1271</v>
      </c>
      <c r="F561">
        <v>28935911</v>
      </c>
      <c r="I561" s="1">
        <v>43616</v>
      </c>
      <c r="J561">
        <v>43646.999988425923</v>
      </c>
      <c r="K561" t="s">
        <v>1809</v>
      </c>
      <c r="L561" t="s">
        <v>65</v>
      </c>
      <c r="M561" t="s">
        <v>66</v>
      </c>
      <c r="N561" t="s">
        <v>67</v>
      </c>
      <c r="O561" t="s">
        <v>101</v>
      </c>
      <c r="P561" t="s">
        <v>1715</v>
      </c>
      <c r="Q561" t="s">
        <v>102</v>
      </c>
      <c r="S561" t="s">
        <v>82</v>
      </c>
      <c r="T561" t="s">
        <v>1810</v>
      </c>
      <c r="U561">
        <v>1</v>
      </c>
      <c r="V561">
        <v>1</v>
      </c>
      <c r="W561">
        <v>0</v>
      </c>
      <c r="X561">
        <v>1</v>
      </c>
      <c r="Y561">
        <v>0</v>
      </c>
      <c r="Z561">
        <v>0</v>
      </c>
      <c r="AA561">
        <v>0</v>
      </c>
      <c r="AB561">
        <v>0</v>
      </c>
      <c r="AC561">
        <v>0</v>
      </c>
      <c r="AD561">
        <v>1</v>
      </c>
      <c r="AE561">
        <v>0</v>
      </c>
      <c r="AF561">
        <v>0</v>
      </c>
      <c r="AG561">
        <v>0</v>
      </c>
      <c r="AH561">
        <v>0</v>
      </c>
      <c r="AI561">
        <v>0</v>
      </c>
      <c r="AJ561">
        <v>0</v>
      </c>
      <c r="AK561">
        <v>0</v>
      </c>
      <c r="AL561">
        <v>0</v>
      </c>
      <c r="AM561">
        <v>0</v>
      </c>
      <c r="AN561">
        <v>0</v>
      </c>
      <c r="AO561">
        <v>0</v>
      </c>
      <c r="AP561">
        <v>0</v>
      </c>
      <c r="AQ561">
        <v>0</v>
      </c>
      <c r="AR561">
        <v>0</v>
      </c>
      <c r="AS561">
        <v>0</v>
      </c>
      <c r="AT561">
        <v>43616</v>
      </c>
      <c r="AU561">
        <v>43646</v>
      </c>
      <c r="AV561">
        <v>1</v>
      </c>
      <c r="AW561">
        <v>1</v>
      </c>
      <c r="AX561">
        <v>0</v>
      </c>
      <c r="AY561">
        <v>2019</v>
      </c>
      <c r="AZ561">
        <v>5</v>
      </c>
      <c r="BA561">
        <v>30</v>
      </c>
      <c r="BB561">
        <v>4</v>
      </c>
      <c r="BF561">
        <v>2019</v>
      </c>
      <c r="BG561" t="s">
        <v>73</v>
      </c>
      <c r="BH561" t="s">
        <v>9822</v>
      </c>
      <c r="BI561" t="s">
        <v>9784</v>
      </c>
      <c r="BJ561" t="s">
        <v>9797</v>
      </c>
    </row>
    <row r="562" spans="1:62" x14ac:dyDescent="0.35">
      <c r="A562">
        <v>39154780</v>
      </c>
      <c r="B562" t="s">
        <v>98</v>
      </c>
      <c r="C562" t="s">
        <v>75</v>
      </c>
      <c r="D562" t="s">
        <v>236</v>
      </c>
      <c r="E562" t="s">
        <v>1271</v>
      </c>
      <c r="F562">
        <v>28935911</v>
      </c>
      <c r="I562" s="1">
        <v>43616</v>
      </c>
      <c r="J562">
        <v>43646.999988425923</v>
      </c>
      <c r="K562" t="s">
        <v>1811</v>
      </c>
      <c r="L562" t="s">
        <v>65</v>
      </c>
      <c r="M562" t="s">
        <v>66</v>
      </c>
      <c r="N562" t="s">
        <v>67</v>
      </c>
      <c r="O562" t="s">
        <v>68</v>
      </c>
      <c r="P562" t="s">
        <v>69</v>
      </c>
      <c r="Q562" t="s">
        <v>70</v>
      </c>
      <c r="S562" t="s">
        <v>82</v>
      </c>
      <c r="T562" t="s">
        <v>1812</v>
      </c>
      <c r="U562">
        <v>1</v>
      </c>
      <c r="V562">
        <v>0</v>
      </c>
      <c r="W562">
        <v>0</v>
      </c>
      <c r="X562">
        <v>1</v>
      </c>
      <c r="Y562">
        <v>0</v>
      </c>
      <c r="Z562">
        <v>0</v>
      </c>
      <c r="AA562">
        <v>0</v>
      </c>
      <c r="AB562">
        <v>0</v>
      </c>
      <c r="AC562">
        <v>0</v>
      </c>
      <c r="AD562">
        <v>0</v>
      </c>
      <c r="AE562">
        <v>1</v>
      </c>
      <c r="AF562">
        <v>0</v>
      </c>
      <c r="AG562">
        <v>0</v>
      </c>
      <c r="AH562">
        <v>0</v>
      </c>
      <c r="AI562">
        <v>0</v>
      </c>
      <c r="AJ562">
        <v>0</v>
      </c>
      <c r="AK562">
        <v>0</v>
      </c>
      <c r="AL562">
        <v>0</v>
      </c>
      <c r="AM562">
        <v>0</v>
      </c>
      <c r="AN562">
        <v>0</v>
      </c>
      <c r="AO562">
        <v>0</v>
      </c>
      <c r="AP562">
        <v>0</v>
      </c>
      <c r="AQ562">
        <v>0</v>
      </c>
      <c r="AR562">
        <v>0</v>
      </c>
      <c r="AS562">
        <v>0</v>
      </c>
      <c r="AT562">
        <v>43616</v>
      </c>
      <c r="AU562">
        <v>43646</v>
      </c>
      <c r="AV562">
        <v>1</v>
      </c>
      <c r="AW562">
        <v>1</v>
      </c>
      <c r="AX562">
        <v>0</v>
      </c>
      <c r="AY562">
        <v>2019</v>
      </c>
      <c r="AZ562">
        <v>5</v>
      </c>
      <c r="BA562">
        <v>30</v>
      </c>
      <c r="BB562">
        <v>3</v>
      </c>
      <c r="BF562">
        <v>2019</v>
      </c>
      <c r="BG562" t="s">
        <v>73</v>
      </c>
      <c r="BH562" t="s">
        <v>9822</v>
      </c>
      <c r="BI562" t="s">
        <v>9784</v>
      </c>
      <c r="BJ562" t="s">
        <v>9797</v>
      </c>
    </row>
    <row r="563" spans="1:62" x14ac:dyDescent="0.35">
      <c r="A563">
        <v>39154922</v>
      </c>
      <c r="B563" t="s">
        <v>116</v>
      </c>
      <c r="C563" t="s">
        <v>75</v>
      </c>
      <c r="D563" t="s">
        <v>236</v>
      </c>
      <c r="E563" t="s">
        <v>1271</v>
      </c>
      <c r="F563">
        <v>28935911</v>
      </c>
      <c r="I563" s="1">
        <v>43616</v>
      </c>
      <c r="J563">
        <v>43646.999988425923</v>
      </c>
      <c r="K563" t="s">
        <v>1813</v>
      </c>
      <c r="L563" t="s">
        <v>65</v>
      </c>
      <c r="M563" t="s">
        <v>66</v>
      </c>
      <c r="N563" t="s">
        <v>67</v>
      </c>
      <c r="O563" t="s">
        <v>68</v>
      </c>
      <c r="P563" t="s">
        <v>69</v>
      </c>
      <c r="Q563" t="s">
        <v>70</v>
      </c>
      <c r="S563" t="s">
        <v>82</v>
      </c>
      <c r="T563" t="s">
        <v>1814</v>
      </c>
      <c r="U563">
        <v>1</v>
      </c>
      <c r="V563">
        <v>1</v>
      </c>
      <c r="W563">
        <v>0</v>
      </c>
      <c r="X563">
        <v>1</v>
      </c>
      <c r="Y563">
        <v>0</v>
      </c>
      <c r="Z563">
        <v>0</v>
      </c>
      <c r="AA563">
        <v>0</v>
      </c>
      <c r="AB563">
        <v>0</v>
      </c>
      <c r="AC563">
        <v>0</v>
      </c>
      <c r="AD563">
        <v>0</v>
      </c>
      <c r="AE563">
        <v>1</v>
      </c>
      <c r="AF563">
        <v>0</v>
      </c>
      <c r="AG563">
        <v>0</v>
      </c>
      <c r="AH563">
        <v>0</v>
      </c>
      <c r="AI563">
        <v>0</v>
      </c>
      <c r="AJ563">
        <v>0</v>
      </c>
      <c r="AK563">
        <v>0</v>
      </c>
      <c r="AL563">
        <v>0</v>
      </c>
      <c r="AM563">
        <v>0</v>
      </c>
      <c r="AN563">
        <v>0</v>
      </c>
      <c r="AO563">
        <v>0</v>
      </c>
      <c r="AP563">
        <v>0</v>
      </c>
      <c r="AQ563">
        <v>0</v>
      </c>
      <c r="AR563">
        <v>0</v>
      </c>
      <c r="AS563">
        <v>0</v>
      </c>
      <c r="AT563">
        <v>43616</v>
      </c>
      <c r="AU563">
        <v>43637</v>
      </c>
      <c r="AV563">
        <v>1</v>
      </c>
      <c r="AW563">
        <v>1</v>
      </c>
      <c r="AX563">
        <v>0</v>
      </c>
      <c r="AY563">
        <v>2019</v>
      </c>
      <c r="AZ563">
        <v>5</v>
      </c>
      <c r="BA563">
        <v>30</v>
      </c>
      <c r="BB563">
        <v>4</v>
      </c>
      <c r="BF563">
        <v>2019</v>
      </c>
      <c r="BG563" t="s">
        <v>73</v>
      </c>
      <c r="BH563" t="s">
        <v>9822</v>
      </c>
      <c r="BI563" t="s">
        <v>9784</v>
      </c>
      <c r="BJ563" t="s">
        <v>9797</v>
      </c>
    </row>
    <row r="564" spans="1:62" x14ac:dyDescent="0.35">
      <c r="A564">
        <v>39155311</v>
      </c>
      <c r="B564" t="s">
        <v>383</v>
      </c>
      <c r="C564" t="s">
        <v>61</v>
      </c>
      <c r="D564" t="s">
        <v>125</v>
      </c>
      <c r="E564" t="s">
        <v>837</v>
      </c>
      <c r="F564">
        <v>37849505</v>
      </c>
      <c r="I564" s="1">
        <v>43616</v>
      </c>
      <c r="J564">
        <v>43646.999988425923</v>
      </c>
      <c r="K564" t="s">
        <v>1815</v>
      </c>
      <c r="L564" t="s">
        <v>65</v>
      </c>
      <c r="M564" t="s">
        <v>66</v>
      </c>
      <c r="N564" t="s">
        <v>67</v>
      </c>
      <c r="O564" t="s">
        <v>68</v>
      </c>
      <c r="P564" t="s">
        <v>69</v>
      </c>
      <c r="Q564" t="s">
        <v>102</v>
      </c>
      <c r="R564" t="s">
        <v>1816</v>
      </c>
      <c r="S564" t="s">
        <v>71</v>
      </c>
      <c r="T564" t="s">
        <v>1817</v>
      </c>
      <c r="U564">
        <v>1</v>
      </c>
      <c r="V564">
        <v>1</v>
      </c>
      <c r="W564">
        <v>1</v>
      </c>
      <c r="X564">
        <v>1</v>
      </c>
      <c r="Y564">
        <v>1</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43616</v>
      </c>
      <c r="AU564">
        <v>43643</v>
      </c>
      <c r="AV564">
        <v>1</v>
      </c>
      <c r="AW564">
        <v>1</v>
      </c>
      <c r="AX564">
        <v>0</v>
      </c>
      <c r="AY564">
        <v>2019</v>
      </c>
      <c r="AZ564">
        <v>5</v>
      </c>
      <c r="BA564">
        <v>30</v>
      </c>
      <c r="BB564">
        <v>5</v>
      </c>
      <c r="BC564">
        <v>1300</v>
      </c>
      <c r="BD564">
        <v>1600</v>
      </c>
      <c r="BE564" t="s">
        <v>546</v>
      </c>
      <c r="BF564">
        <v>2019</v>
      </c>
      <c r="BG564" t="s">
        <v>73</v>
      </c>
      <c r="BH564" t="s">
        <v>59</v>
      </c>
      <c r="BI564" t="s">
        <v>9784</v>
      </c>
      <c r="BJ564" t="s">
        <v>9797</v>
      </c>
    </row>
    <row r="565" spans="1:62" x14ac:dyDescent="0.35">
      <c r="A565">
        <v>39155479</v>
      </c>
      <c r="B565" t="s">
        <v>1818</v>
      </c>
      <c r="C565" t="s">
        <v>61</v>
      </c>
      <c r="D565" t="s">
        <v>125</v>
      </c>
      <c r="E565" t="s">
        <v>837</v>
      </c>
      <c r="F565">
        <v>37849505</v>
      </c>
      <c r="I565" s="1">
        <v>43616</v>
      </c>
      <c r="J565">
        <v>43646.999988425923</v>
      </c>
      <c r="K565" t="s">
        <v>1819</v>
      </c>
      <c r="L565" t="s">
        <v>65</v>
      </c>
      <c r="M565" t="s">
        <v>66</v>
      </c>
      <c r="N565" t="s">
        <v>67</v>
      </c>
      <c r="O565" t="s">
        <v>68</v>
      </c>
      <c r="P565" t="s">
        <v>69</v>
      </c>
      <c r="Q565" t="s">
        <v>70</v>
      </c>
      <c r="R565" t="s">
        <v>1820</v>
      </c>
      <c r="S565" t="s">
        <v>71</v>
      </c>
      <c r="T565" t="s">
        <v>1821</v>
      </c>
      <c r="U565">
        <v>1</v>
      </c>
      <c r="V565">
        <v>1</v>
      </c>
      <c r="W565">
        <v>0</v>
      </c>
      <c r="X565">
        <v>0</v>
      </c>
      <c r="Y565">
        <v>0</v>
      </c>
      <c r="Z565">
        <v>0</v>
      </c>
      <c r="AA565">
        <v>0</v>
      </c>
      <c r="AB565">
        <v>0</v>
      </c>
      <c r="AC565">
        <v>0</v>
      </c>
      <c r="AD565">
        <v>1</v>
      </c>
      <c r="AE565">
        <v>1</v>
      </c>
      <c r="AF565">
        <v>0</v>
      </c>
      <c r="AG565">
        <v>1</v>
      </c>
      <c r="AH565">
        <v>0</v>
      </c>
      <c r="AI565">
        <v>0</v>
      </c>
      <c r="AJ565">
        <v>0</v>
      </c>
      <c r="AK565">
        <v>1</v>
      </c>
      <c r="AL565">
        <v>0</v>
      </c>
      <c r="AM565">
        <v>0</v>
      </c>
      <c r="AN565">
        <v>0</v>
      </c>
      <c r="AO565">
        <v>0</v>
      </c>
      <c r="AP565">
        <v>0</v>
      </c>
      <c r="AQ565">
        <v>0</v>
      </c>
      <c r="AR565">
        <v>0</v>
      </c>
      <c r="AS565">
        <v>0</v>
      </c>
      <c r="AT565">
        <v>43616</v>
      </c>
      <c r="AU565">
        <v>43646</v>
      </c>
      <c r="AV565">
        <v>1</v>
      </c>
      <c r="AW565">
        <v>1</v>
      </c>
      <c r="AX565">
        <v>0</v>
      </c>
      <c r="AY565">
        <v>2019</v>
      </c>
      <c r="AZ565">
        <v>5</v>
      </c>
      <c r="BA565">
        <v>30</v>
      </c>
      <c r="BB565">
        <v>6</v>
      </c>
      <c r="BC565">
        <v>180000</v>
      </c>
      <c r="BD565">
        <v>220000</v>
      </c>
      <c r="BE565" t="s">
        <v>90</v>
      </c>
      <c r="BF565">
        <v>2019</v>
      </c>
      <c r="BG565" t="s">
        <v>73</v>
      </c>
      <c r="BH565" t="s">
        <v>59</v>
      </c>
      <c r="BI565" t="s">
        <v>9784</v>
      </c>
      <c r="BJ565" t="s">
        <v>9797</v>
      </c>
    </row>
    <row r="566" spans="1:62" x14ac:dyDescent="0.35">
      <c r="A566">
        <v>39155701</v>
      </c>
      <c r="B566" t="s">
        <v>98</v>
      </c>
      <c r="C566" t="s">
        <v>75</v>
      </c>
      <c r="D566" t="s">
        <v>76</v>
      </c>
      <c r="E566" t="s">
        <v>1051</v>
      </c>
      <c r="F566">
        <v>10353999</v>
      </c>
      <c r="I566" s="1">
        <v>43616</v>
      </c>
      <c r="J566">
        <v>43646.999988425923</v>
      </c>
      <c r="K566" t="s">
        <v>1052</v>
      </c>
      <c r="L566" t="s">
        <v>65</v>
      </c>
      <c r="M566" t="s">
        <v>120</v>
      </c>
      <c r="N566" t="s">
        <v>121</v>
      </c>
      <c r="O566" t="s">
        <v>168</v>
      </c>
      <c r="P566" t="s">
        <v>122</v>
      </c>
      <c r="Q566" t="s">
        <v>102</v>
      </c>
      <c r="S566" t="s">
        <v>71</v>
      </c>
      <c r="T566" t="s">
        <v>1822</v>
      </c>
      <c r="U566">
        <v>0</v>
      </c>
      <c r="V566">
        <v>1</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43616</v>
      </c>
      <c r="AU566">
        <v>43644</v>
      </c>
      <c r="AV566">
        <v>1</v>
      </c>
      <c r="AW566">
        <v>1</v>
      </c>
      <c r="AX566">
        <v>0</v>
      </c>
      <c r="AY566">
        <v>2019</v>
      </c>
      <c r="AZ566">
        <v>5</v>
      </c>
      <c r="BA566">
        <v>30</v>
      </c>
      <c r="BB566">
        <v>1</v>
      </c>
      <c r="BF566">
        <v>2019</v>
      </c>
      <c r="BG566" t="s">
        <v>73</v>
      </c>
      <c r="BH566" t="s">
        <v>9822</v>
      </c>
      <c r="BI566" t="s">
        <v>9784</v>
      </c>
      <c r="BJ566" t="s">
        <v>9797</v>
      </c>
    </row>
    <row r="567" spans="1:62" x14ac:dyDescent="0.35">
      <c r="A567">
        <v>39156336</v>
      </c>
      <c r="B567" t="s">
        <v>98</v>
      </c>
      <c r="C567" t="s">
        <v>75</v>
      </c>
      <c r="D567" t="s">
        <v>428</v>
      </c>
      <c r="E567" t="s">
        <v>859</v>
      </c>
      <c r="F567">
        <v>28936525</v>
      </c>
      <c r="I567" s="1">
        <v>43616</v>
      </c>
      <c r="J567">
        <v>43646.999988425923</v>
      </c>
      <c r="K567" t="s">
        <v>1823</v>
      </c>
      <c r="L567" t="s">
        <v>65</v>
      </c>
      <c r="M567" t="s">
        <v>519</v>
      </c>
      <c r="N567" t="s">
        <v>520</v>
      </c>
      <c r="P567" t="s">
        <v>861</v>
      </c>
      <c r="Q567" t="s">
        <v>102</v>
      </c>
      <c r="S567" t="s">
        <v>71</v>
      </c>
      <c r="T567" t="s">
        <v>1824</v>
      </c>
      <c r="U567">
        <v>1</v>
      </c>
      <c r="V567">
        <v>1</v>
      </c>
      <c r="W567">
        <v>0</v>
      </c>
      <c r="X567">
        <v>1</v>
      </c>
      <c r="Y567">
        <v>0</v>
      </c>
      <c r="Z567">
        <v>0</v>
      </c>
      <c r="AA567">
        <v>0</v>
      </c>
      <c r="AB567">
        <v>0</v>
      </c>
      <c r="AC567">
        <v>0</v>
      </c>
      <c r="AD567">
        <v>0</v>
      </c>
      <c r="AE567">
        <v>0</v>
      </c>
      <c r="AF567">
        <v>0</v>
      </c>
      <c r="AG567">
        <v>1</v>
      </c>
      <c r="AH567">
        <v>0</v>
      </c>
      <c r="AI567">
        <v>0</v>
      </c>
      <c r="AJ567">
        <v>0</v>
      </c>
      <c r="AK567">
        <v>0</v>
      </c>
      <c r="AL567">
        <v>0</v>
      </c>
      <c r="AM567">
        <v>0</v>
      </c>
      <c r="AN567">
        <v>0</v>
      </c>
      <c r="AO567">
        <v>0</v>
      </c>
      <c r="AP567">
        <v>0</v>
      </c>
      <c r="AQ567">
        <v>0</v>
      </c>
      <c r="AR567">
        <v>0</v>
      </c>
      <c r="AS567">
        <v>0</v>
      </c>
      <c r="AT567">
        <v>43616</v>
      </c>
      <c r="AU567">
        <v>43646</v>
      </c>
      <c r="AV567">
        <v>1</v>
      </c>
      <c r="AW567">
        <v>1</v>
      </c>
      <c r="AX567">
        <v>0</v>
      </c>
      <c r="AY567">
        <v>2019</v>
      </c>
      <c r="AZ567">
        <v>5</v>
      </c>
      <c r="BA567">
        <v>30</v>
      </c>
      <c r="BB567">
        <v>4</v>
      </c>
      <c r="BF567">
        <v>2019</v>
      </c>
      <c r="BG567" t="s">
        <v>73</v>
      </c>
      <c r="BH567" t="s">
        <v>9822</v>
      </c>
      <c r="BI567" t="s">
        <v>9784</v>
      </c>
      <c r="BJ567" t="s">
        <v>9797</v>
      </c>
    </row>
    <row r="568" spans="1:62" x14ac:dyDescent="0.35">
      <c r="A568">
        <v>39157947</v>
      </c>
      <c r="B568" t="s">
        <v>98</v>
      </c>
      <c r="C568" t="s">
        <v>61</v>
      </c>
      <c r="D568" t="s">
        <v>125</v>
      </c>
      <c r="E568" t="s">
        <v>1825</v>
      </c>
      <c r="F568">
        <v>35732354</v>
      </c>
      <c r="I568" s="1">
        <v>43617</v>
      </c>
      <c r="J568">
        <v>43647.770381944443</v>
      </c>
      <c r="K568" t="s">
        <v>1826</v>
      </c>
      <c r="L568" t="s">
        <v>65</v>
      </c>
      <c r="M568" t="s">
        <v>66</v>
      </c>
      <c r="N568" t="s">
        <v>67</v>
      </c>
      <c r="O568" t="s">
        <v>68</v>
      </c>
      <c r="P568" t="s">
        <v>69</v>
      </c>
      <c r="Q568" t="s">
        <v>102</v>
      </c>
      <c r="R568" t="s">
        <v>1071</v>
      </c>
      <c r="S568" t="s">
        <v>71</v>
      </c>
      <c r="T568" t="s">
        <v>1827</v>
      </c>
      <c r="U568">
        <v>1</v>
      </c>
      <c r="V568">
        <v>1</v>
      </c>
      <c r="W568">
        <v>0</v>
      </c>
      <c r="X568">
        <v>1</v>
      </c>
      <c r="Y568">
        <v>0</v>
      </c>
      <c r="Z568">
        <v>0</v>
      </c>
      <c r="AA568">
        <v>0</v>
      </c>
      <c r="AB568">
        <v>0</v>
      </c>
      <c r="AC568">
        <v>0</v>
      </c>
      <c r="AD568">
        <v>1</v>
      </c>
      <c r="AE568">
        <v>0</v>
      </c>
      <c r="AF568">
        <v>0</v>
      </c>
      <c r="AG568">
        <v>0</v>
      </c>
      <c r="AH568">
        <v>0</v>
      </c>
      <c r="AI568">
        <v>0</v>
      </c>
      <c r="AJ568">
        <v>0</v>
      </c>
      <c r="AK568">
        <v>0</v>
      </c>
      <c r="AL568">
        <v>0</v>
      </c>
      <c r="AM568">
        <v>0</v>
      </c>
      <c r="AN568">
        <v>0</v>
      </c>
      <c r="AO568">
        <v>0</v>
      </c>
      <c r="AP568">
        <v>0</v>
      </c>
      <c r="AQ568">
        <v>0</v>
      </c>
      <c r="AR568">
        <v>0</v>
      </c>
      <c r="AS568">
        <v>0</v>
      </c>
      <c r="AT568">
        <v>43617</v>
      </c>
      <c r="AU568">
        <v>43632</v>
      </c>
      <c r="AV568">
        <v>0</v>
      </c>
      <c r="AW568">
        <v>1</v>
      </c>
      <c r="AX568">
        <v>0</v>
      </c>
      <c r="AY568">
        <v>2019</v>
      </c>
      <c r="AZ568">
        <v>6</v>
      </c>
      <c r="BA568">
        <v>29</v>
      </c>
      <c r="BB568">
        <v>4</v>
      </c>
      <c r="BC568">
        <v>100</v>
      </c>
      <c r="BD568">
        <v>100</v>
      </c>
      <c r="BE568" t="s">
        <v>536</v>
      </c>
      <c r="BF568">
        <v>2019</v>
      </c>
      <c r="BG568" t="s">
        <v>104</v>
      </c>
      <c r="BH568" t="s">
        <v>59</v>
      </c>
      <c r="BI568" t="s">
        <v>9785</v>
      </c>
      <c r="BJ568" t="s">
        <v>9798</v>
      </c>
    </row>
    <row r="569" spans="1:62" x14ac:dyDescent="0.35">
      <c r="A569">
        <v>39157949</v>
      </c>
      <c r="B569" t="s">
        <v>98</v>
      </c>
      <c r="C569" t="s">
        <v>61</v>
      </c>
      <c r="D569" t="s">
        <v>125</v>
      </c>
      <c r="E569" t="s">
        <v>1825</v>
      </c>
      <c r="F569">
        <v>35732354</v>
      </c>
      <c r="I569" s="1">
        <v>43617</v>
      </c>
      <c r="J569">
        <v>43647.771840277783</v>
      </c>
      <c r="K569" t="s">
        <v>1826</v>
      </c>
      <c r="L569" t="s">
        <v>65</v>
      </c>
      <c r="M569" t="s">
        <v>120</v>
      </c>
      <c r="N569" t="s">
        <v>121</v>
      </c>
      <c r="O569" t="s">
        <v>168</v>
      </c>
      <c r="P569" t="s">
        <v>122</v>
      </c>
      <c r="Q569" t="s">
        <v>102</v>
      </c>
      <c r="R569" t="s">
        <v>1071</v>
      </c>
      <c r="S569" t="s">
        <v>71</v>
      </c>
      <c r="T569" t="s">
        <v>1828</v>
      </c>
      <c r="U569">
        <v>1</v>
      </c>
      <c r="V569">
        <v>1</v>
      </c>
      <c r="W569">
        <v>0</v>
      </c>
      <c r="X569">
        <v>1</v>
      </c>
      <c r="Y569">
        <v>0</v>
      </c>
      <c r="Z569">
        <v>0</v>
      </c>
      <c r="AA569">
        <v>0</v>
      </c>
      <c r="AB569">
        <v>0</v>
      </c>
      <c r="AC569">
        <v>0</v>
      </c>
      <c r="AD569">
        <v>1</v>
      </c>
      <c r="AE569">
        <v>0</v>
      </c>
      <c r="AF569">
        <v>0</v>
      </c>
      <c r="AG569">
        <v>0</v>
      </c>
      <c r="AH569">
        <v>0</v>
      </c>
      <c r="AI569">
        <v>0</v>
      </c>
      <c r="AJ569">
        <v>0</v>
      </c>
      <c r="AK569">
        <v>0</v>
      </c>
      <c r="AL569">
        <v>0</v>
      </c>
      <c r="AM569">
        <v>0</v>
      </c>
      <c r="AN569">
        <v>0</v>
      </c>
      <c r="AO569">
        <v>0</v>
      </c>
      <c r="AP569">
        <v>0</v>
      </c>
      <c r="AQ569">
        <v>0</v>
      </c>
      <c r="AR569">
        <v>0</v>
      </c>
      <c r="AS569">
        <v>0</v>
      </c>
      <c r="AT569">
        <v>43617</v>
      </c>
      <c r="AU569">
        <v>43632</v>
      </c>
      <c r="AV569">
        <v>0</v>
      </c>
      <c r="AW569">
        <v>1</v>
      </c>
      <c r="AX569">
        <v>0</v>
      </c>
      <c r="AY569">
        <v>2019</v>
      </c>
      <c r="AZ569">
        <v>6</v>
      </c>
      <c r="BA569">
        <v>29</v>
      </c>
      <c r="BB569">
        <v>4</v>
      </c>
      <c r="BC569">
        <v>100</v>
      </c>
      <c r="BD569">
        <v>100</v>
      </c>
      <c r="BE569" t="s">
        <v>536</v>
      </c>
      <c r="BF569">
        <v>2019</v>
      </c>
      <c r="BG569" t="s">
        <v>104</v>
      </c>
      <c r="BH569" t="s">
        <v>59</v>
      </c>
      <c r="BI569" t="s">
        <v>9785</v>
      </c>
      <c r="BJ569" t="s">
        <v>9798</v>
      </c>
    </row>
    <row r="570" spans="1:62" x14ac:dyDescent="0.35">
      <c r="A570">
        <v>39158078</v>
      </c>
      <c r="B570" t="s">
        <v>1147</v>
      </c>
      <c r="C570" t="s">
        <v>75</v>
      </c>
      <c r="D570" t="s">
        <v>165</v>
      </c>
      <c r="E570" t="s">
        <v>360</v>
      </c>
      <c r="F570">
        <v>14025083</v>
      </c>
      <c r="G570" t="s">
        <v>361</v>
      </c>
      <c r="H570">
        <v>2.8</v>
      </c>
      <c r="I570" s="1">
        <v>43617</v>
      </c>
      <c r="J570">
        <v>43647.999988425923</v>
      </c>
      <c r="K570" t="s">
        <v>1424</v>
      </c>
      <c r="L570" t="s">
        <v>65</v>
      </c>
      <c r="M570" t="s">
        <v>66</v>
      </c>
      <c r="N570" t="s">
        <v>67</v>
      </c>
      <c r="Q570" t="s">
        <v>70</v>
      </c>
      <c r="S570" t="s">
        <v>71</v>
      </c>
      <c r="T570" t="s">
        <v>1829</v>
      </c>
      <c r="U570">
        <v>1</v>
      </c>
      <c r="V570">
        <v>1</v>
      </c>
      <c r="W570">
        <v>0</v>
      </c>
      <c r="X570">
        <v>1</v>
      </c>
      <c r="Y570">
        <v>0</v>
      </c>
      <c r="Z570">
        <v>0</v>
      </c>
      <c r="AA570">
        <v>0</v>
      </c>
      <c r="AB570">
        <v>0</v>
      </c>
      <c r="AC570">
        <v>1</v>
      </c>
      <c r="AD570">
        <v>1</v>
      </c>
      <c r="AE570">
        <v>1</v>
      </c>
      <c r="AF570">
        <v>1</v>
      </c>
      <c r="AG570">
        <v>1</v>
      </c>
      <c r="AH570">
        <v>1</v>
      </c>
      <c r="AI570">
        <v>0</v>
      </c>
      <c r="AJ570">
        <v>0</v>
      </c>
      <c r="AK570">
        <v>0</v>
      </c>
      <c r="AL570">
        <v>0</v>
      </c>
      <c r="AM570">
        <v>0</v>
      </c>
      <c r="AN570">
        <v>0</v>
      </c>
      <c r="AO570">
        <v>0</v>
      </c>
      <c r="AP570">
        <v>0</v>
      </c>
      <c r="AQ570">
        <v>0</v>
      </c>
      <c r="AR570">
        <v>0</v>
      </c>
      <c r="AS570">
        <v>0</v>
      </c>
      <c r="AT570">
        <v>43617</v>
      </c>
      <c r="AU570">
        <v>43646</v>
      </c>
      <c r="AV570">
        <v>0</v>
      </c>
      <c r="AW570">
        <v>1</v>
      </c>
      <c r="AX570">
        <v>0</v>
      </c>
      <c r="AY570">
        <v>2019</v>
      </c>
      <c r="AZ570">
        <v>6</v>
      </c>
      <c r="BA570">
        <v>30</v>
      </c>
      <c r="BB570">
        <v>9</v>
      </c>
      <c r="BF570">
        <v>2019</v>
      </c>
      <c r="BG570" t="s">
        <v>104</v>
      </c>
      <c r="BH570" t="s">
        <v>9822</v>
      </c>
      <c r="BI570" t="s">
        <v>9785</v>
      </c>
      <c r="BJ570" t="s">
        <v>9798</v>
      </c>
    </row>
    <row r="571" spans="1:62" x14ac:dyDescent="0.35">
      <c r="A571">
        <v>39158413</v>
      </c>
      <c r="B571" t="s">
        <v>1515</v>
      </c>
      <c r="C571" t="s">
        <v>369</v>
      </c>
      <c r="D571" t="s">
        <v>388</v>
      </c>
      <c r="E571" t="s">
        <v>553</v>
      </c>
      <c r="F571">
        <v>35398774</v>
      </c>
      <c r="I571" s="1">
        <v>43618</v>
      </c>
      <c r="J571">
        <v>43648.999988425923</v>
      </c>
      <c r="K571" t="s">
        <v>554</v>
      </c>
      <c r="L571" t="s">
        <v>65</v>
      </c>
      <c r="M571" t="s">
        <v>66</v>
      </c>
      <c r="N571" t="s">
        <v>67</v>
      </c>
      <c r="O571" t="s">
        <v>68</v>
      </c>
      <c r="P571" t="s">
        <v>69</v>
      </c>
      <c r="Q571" t="s">
        <v>70</v>
      </c>
      <c r="R571" t="s">
        <v>1317</v>
      </c>
      <c r="S571" t="s">
        <v>71</v>
      </c>
      <c r="T571" t="s">
        <v>1830</v>
      </c>
      <c r="U571">
        <v>1</v>
      </c>
      <c r="V571">
        <v>1</v>
      </c>
      <c r="W571">
        <v>0</v>
      </c>
      <c r="X571">
        <v>1</v>
      </c>
      <c r="Y571">
        <v>0</v>
      </c>
      <c r="Z571">
        <v>0</v>
      </c>
      <c r="AA571">
        <v>0</v>
      </c>
      <c r="AB571">
        <v>0</v>
      </c>
      <c r="AC571">
        <v>0</v>
      </c>
      <c r="AD571">
        <v>0</v>
      </c>
      <c r="AE571">
        <v>1</v>
      </c>
      <c r="AF571">
        <v>0</v>
      </c>
      <c r="AG571">
        <v>0</v>
      </c>
      <c r="AH571">
        <v>0</v>
      </c>
      <c r="AI571">
        <v>0</v>
      </c>
      <c r="AJ571">
        <v>0</v>
      </c>
      <c r="AK571">
        <v>0</v>
      </c>
      <c r="AL571">
        <v>0</v>
      </c>
      <c r="AM571">
        <v>0</v>
      </c>
      <c r="AN571">
        <v>0</v>
      </c>
      <c r="AO571">
        <v>0</v>
      </c>
      <c r="AP571">
        <v>0</v>
      </c>
      <c r="AQ571">
        <v>0</v>
      </c>
      <c r="AR571">
        <v>0</v>
      </c>
      <c r="AS571">
        <v>0</v>
      </c>
      <c r="AT571">
        <v>43618</v>
      </c>
      <c r="AU571">
        <v>43646</v>
      </c>
      <c r="AV571">
        <v>1</v>
      </c>
      <c r="AW571">
        <v>1</v>
      </c>
      <c r="AX571">
        <v>0</v>
      </c>
      <c r="AY571">
        <v>2019</v>
      </c>
      <c r="AZ571">
        <v>6</v>
      </c>
      <c r="BA571">
        <v>30</v>
      </c>
      <c r="BB571">
        <v>4</v>
      </c>
      <c r="BC571">
        <v>130000</v>
      </c>
      <c r="BD571">
        <v>130000</v>
      </c>
      <c r="BE571" t="s">
        <v>90</v>
      </c>
      <c r="BF571">
        <v>2019</v>
      </c>
      <c r="BG571" t="s">
        <v>73</v>
      </c>
      <c r="BH571" t="s">
        <v>59</v>
      </c>
      <c r="BI571" t="s">
        <v>9785</v>
      </c>
      <c r="BJ571" t="s">
        <v>9799</v>
      </c>
    </row>
    <row r="572" spans="1:62" x14ac:dyDescent="0.35">
      <c r="A572">
        <v>39158585</v>
      </c>
      <c r="B572" t="s">
        <v>116</v>
      </c>
      <c r="C572" t="s">
        <v>75</v>
      </c>
      <c r="D572" t="s">
        <v>85</v>
      </c>
      <c r="E572" t="s">
        <v>661</v>
      </c>
      <c r="F572">
        <v>32860434</v>
      </c>
      <c r="I572" s="1">
        <v>43618</v>
      </c>
      <c r="J572">
        <v>43648.999988425923</v>
      </c>
      <c r="K572" t="s">
        <v>1774</v>
      </c>
      <c r="L572" t="s">
        <v>65</v>
      </c>
      <c r="M572" t="s">
        <v>66</v>
      </c>
      <c r="N572" t="s">
        <v>67</v>
      </c>
      <c r="O572" t="s">
        <v>68</v>
      </c>
      <c r="P572" t="s">
        <v>204</v>
      </c>
      <c r="Q572" t="s">
        <v>102</v>
      </c>
      <c r="R572" t="s">
        <v>1775</v>
      </c>
      <c r="S572" t="s">
        <v>71</v>
      </c>
      <c r="T572" t="s">
        <v>1831</v>
      </c>
      <c r="U572">
        <v>1</v>
      </c>
      <c r="V572">
        <v>1</v>
      </c>
      <c r="W572">
        <v>0</v>
      </c>
      <c r="X572">
        <v>1</v>
      </c>
      <c r="Y572">
        <v>0</v>
      </c>
      <c r="Z572">
        <v>0</v>
      </c>
      <c r="AA572">
        <v>0</v>
      </c>
      <c r="AB572">
        <v>0</v>
      </c>
      <c r="AC572">
        <v>0</v>
      </c>
      <c r="AD572">
        <v>0</v>
      </c>
      <c r="AE572">
        <v>1</v>
      </c>
      <c r="AF572">
        <v>0</v>
      </c>
      <c r="AG572">
        <v>1</v>
      </c>
      <c r="AH572">
        <v>1</v>
      </c>
      <c r="AI572">
        <v>0</v>
      </c>
      <c r="AJ572">
        <v>1</v>
      </c>
      <c r="AK572">
        <v>0</v>
      </c>
      <c r="AL572">
        <v>0</v>
      </c>
      <c r="AM572">
        <v>0</v>
      </c>
      <c r="AN572">
        <v>0</v>
      </c>
      <c r="AO572">
        <v>0</v>
      </c>
      <c r="AP572">
        <v>0</v>
      </c>
      <c r="AQ572">
        <v>0</v>
      </c>
      <c r="AR572">
        <v>0</v>
      </c>
      <c r="AS572">
        <v>0</v>
      </c>
      <c r="AT572">
        <v>43618</v>
      </c>
      <c r="AU572">
        <v>43644</v>
      </c>
      <c r="AV572">
        <v>0</v>
      </c>
      <c r="AW572">
        <v>1</v>
      </c>
      <c r="AX572">
        <v>0</v>
      </c>
      <c r="AY572">
        <v>2019</v>
      </c>
      <c r="AZ572">
        <v>6</v>
      </c>
      <c r="BA572">
        <v>30</v>
      </c>
      <c r="BB572">
        <v>7</v>
      </c>
      <c r="BF572">
        <v>2019</v>
      </c>
      <c r="BG572" t="s">
        <v>104</v>
      </c>
      <c r="BH572" t="s">
        <v>59</v>
      </c>
      <c r="BI572" t="s">
        <v>9785</v>
      </c>
      <c r="BJ572" t="s">
        <v>9799</v>
      </c>
    </row>
    <row r="573" spans="1:62" x14ac:dyDescent="0.35">
      <c r="A573">
        <v>39159087</v>
      </c>
      <c r="B573" t="s">
        <v>1832</v>
      </c>
      <c r="C573" t="s">
        <v>75</v>
      </c>
      <c r="D573" t="s">
        <v>76</v>
      </c>
      <c r="E573" t="s">
        <v>409</v>
      </c>
      <c r="F573">
        <v>39856261</v>
      </c>
      <c r="I573" s="1">
        <v>43618</v>
      </c>
      <c r="J573">
        <v>43648.89403935185</v>
      </c>
      <c r="K573" t="s">
        <v>1833</v>
      </c>
      <c r="L573" t="s">
        <v>65</v>
      </c>
      <c r="M573" t="s">
        <v>152</v>
      </c>
      <c r="N573" t="s">
        <v>153</v>
      </c>
      <c r="O573" t="s">
        <v>154</v>
      </c>
      <c r="P573" t="s">
        <v>155</v>
      </c>
      <c r="Q573" t="s">
        <v>70</v>
      </c>
      <c r="S573" t="s">
        <v>71</v>
      </c>
      <c r="T573" t="s">
        <v>1834</v>
      </c>
      <c r="U573">
        <v>1</v>
      </c>
      <c r="V573">
        <v>1</v>
      </c>
      <c r="W573">
        <v>0</v>
      </c>
      <c r="X573">
        <v>1</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43618</v>
      </c>
      <c r="AU573">
        <v>43623</v>
      </c>
      <c r="AV573">
        <v>0</v>
      </c>
      <c r="AW573">
        <v>1</v>
      </c>
      <c r="AX573">
        <v>0</v>
      </c>
      <c r="AY573">
        <v>2019</v>
      </c>
      <c r="AZ573">
        <v>6</v>
      </c>
      <c r="BA573">
        <v>30</v>
      </c>
      <c r="BB573">
        <v>3</v>
      </c>
      <c r="BF573">
        <v>2019</v>
      </c>
      <c r="BG573" t="s">
        <v>104</v>
      </c>
      <c r="BH573" t="s">
        <v>9822</v>
      </c>
      <c r="BI573" t="s">
        <v>9785</v>
      </c>
      <c r="BJ573" t="s">
        <v>9799</v>
      </c>
    </row>
    <row r="574" spans="1:62" x14ac:dyDescent="0.35">
      <c r="A574">
        <v>39161483</v>
      </c>
      <c r="B574" t="s">
        <v>1835</v>
      </c>
      <c r="C574" t="s">
        <v>61</v>
      </c>
      <c r="D574" t="s">
        <v>125</v>
      </c>
      <c r="E574" t="s">
        <v>1836</v>
      </c>
      <c r="F574">
        <v>19388886</v>
      </c>
      <c r="G574" t="s">
        <v>1837</v>
      </c>
      <c r="I574" s="1">
        <v>43619</v>
      </c>
      <c r="J574">
        <v>43649.999988425923</v>
      </c>
      <c r="K574" t="s">
        <v>1838</v>
      </c>
      <c r="L574" t="s">
        <v>65</v>
      </c>
      <c r="M574" t="s">
        <v>66</v>
      </c>
      <c r="N574" t="s">
        <v>67</v>
      </c>
      <c r="O574" t="s">
        <v>1839</v>
      </c>
      <c r="P574" t="s">
        <v>1840</v>
      </c>
      <c r="Q574" t="s">
        <v>70</v>
      </c>
      <c r="S574" t="s">
        <v>71</v>
      </c>
      <c r="T574" t="s">
        <v>1841</v>
      </c>
      <c r="U574">
        <v>1</v>
      </c>
      <c r="V574">
        <v>1</v>
      </c>
      <c r="W574">
        <v>0</v>
      </c>
      <c r="X574">
        <v>1</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43619</v>
      </c>
      <c r="AU574">
        <v>43649</v>
      </c>
      <c r="AV574">
        <v>0</v>
      </c>
      <c r="AW574">
        <v>1</v>
      </c>
      <c r="AX574">
        <v>0</v>
      </c>
      <c r="AY574">
        <v>2019</v>
      </c>
      <c r="AZ574">
        <v>6</v>
      </c>
      <c r="BA574">
        <v>30</v>
      </c>
      <c r="BB574">
        <v>3</v>
      </c>
      <c r="BF574">
        <v>2019</v>
      </c>
      <c r="BG574" t="s">
        <v>104</v>
      </c>
      <c r="BH574" t="s">
        <v>9822</v>
      </c>
      <c r="BI574" t="s">
        <v>9785</v>
      </c>
      <c r="BJ574" t="s">
        <v>9794</v>
      </c>
    </row>
    <row r="575" spans="1:62" x14ac:dyDescent="0.35">
      <c r="A575">
        <v>39162694</v>
      </c>
      <c r="B575" t="s">
        <v>1842</v>
      </c>
      <c r="C575" t="s">
        <v>75</v>
      </c>
      <c r="D575" t="s">
        <v>236</v>
      </c>
      <c r="E575" t="s">
        <v>1843</v>
      </c>
      <c r="F575">
        <v>3929</v>
      </c>
      <c r="I575" s="1">
        <v>43619</v>
      </c>
      <c r="J575">
        <v>43649.999988425923</v>
      </c>
      <c r="K575" t="s">
        <v>1844</v>
      </c>
      <c r="L575" t="s">
        <v>65</v>
      </c>
      <c r="M575" t="s">
        <v>66</v>
      </c>
      <c r="N575" t="s">
        <v>67</v>
      </c>
      <c r="O575" t="s">
        <v>101</v>
      </c>
      <c r="P575" t="s">
        <v>204</v>
      </c>
      <c r="Q575" t="s">
        <v>102</v>
      </c>
      <c r="S575" t="s">
        <v>71</v>
      </c>
      <c r="T575" t="s">
        <v>1845</v>
      </c>
      <c r="U575">
        <v>1</v>
      </c>
      <c r="V575">
        <v>1</v>
      </c>
      <c r="W575">
        <v>0</v>
      </c>
      <c r="X575">
        <v>1</v>
      </c>
      <c r="Y575">
        <v>0</v>
      </c>
      <c r="Z575">
        <v>0</v>
      </c>
      <c r="AA575">
        <v>0</v>
      </c>
      <c r="AB575">
        <v>0</v>
      </c>
      <c r="AC575">
        <v>0</v>
      </c>
      <c r="AD575">
        <v>0</v>
      </c>
      <c r="AE575">
        <v>1</v>
      </c>
      <c r="AF575">
        <v>0</v>
      </c>
      <c r="AG575">
        <v>0</v>
      </c>
      <c r="AH575">
        <v>0</v>
      </c>
      <c r="AI575">
        <v>0</v>
      </c>
      <c r="AJ575">
        <v>1</v>
      </c>
      <c r="AK575">
        <v>0</v>
      </c>
      <c r="AL575">
        <v>0</v>
      </c>
      <c r="AM575">
        <v>0</v>
      </c>
      <c r="AN575">
        <v>0</v>
      </c>
      <c r="AO575">
        <v>0</v>
      </c>
      <c r="AP575">
        <v>0</v>
      </c>
      <c r="AQ575">
        <v>0</v>
      </c>
      <c r="AR575">
        <v>0</v>
      </c>
      <c r="AS575">
        <v>0</v>
      </c>
      <c r="AT575">
        <v>43619</v>
      </c>
      <c r="AU575">
        <v>43646</v>
      </c>
      <c r="AV575">
        <v>1</v>
      </c>
      <c r="AW575">
        <v>1</v>
      </c>
      <c r="AX575">
        <v>0</v>
      </c>
      <c r="AY575">
        <v>2019</v>
      </c>
      <c r="AZ575">
        <v>6</v>
      </c>
      <c r="BA575">
        <v>30</v>
      </c>
      <c r="BB575">
        <v>5</v>
      </c>
      <c r="BF575">
        <v>2019</v>
      </c>
      <c r="BG575" t="s">
        <v>73</v>
      </c>
      <c r="BH575" t="s">
        <v>9822</v>
      </c>
      <c r="BI575" t="s">
        <v>9785</v>
      </c>
      <c r="BJ575" t="s">
        <v>9794</v>
      </c>
    </row>
    <row r="576" spans="1:62" x14ac:dyDescent="0.35">
      <c r="A576">
        <v>39166001</v>
      </c>
      <c r="B576" t="s">
        <v>98</v>
      </c>
      <c r="C576" t="s">
        <v>75</v>
      </c>
      <c r="D576" t="s">
        <v>236</v>
      </c>
      <c r="E576" t="s">
        <v>1846</v>
      </c>
      <c r="F576">
        <v>8133080</v>
      </c>
      <c r="G576" t="s">
        <v>1846</v>
      </c>
      <c r="I576" s="1">
        <v>43619</v>
      </c>
      <c r="J576">
        <v>43649.999988425923</v>
      </c>
      <c r="K576" t="s">
        <v>1847</v>
      </c>
      <c r="L576" t="s">
        <v>65</v>
      </c>
      <c r="M576" t="s">
        <v>197</v>
      </c>
      <c r="N576" t="s">
        <v>198</v>
      </c>
      <c r="Q576" t="s">
        <v>70</v>
      </c>
      <c r="R576" t="s">
        <v>1848</v>
      </c>
      <c r="S576" t="s">
        <v>71</v>
      </c>
      <c r="T576" t="s">
        <v>1849</v>
      </c>
      <c r="U576">
        <v>1</v>
      </c>
      <c r="V576">
        <v>0</v>
      </c>
      <c r="W576">
        <v>0</v>
      </c>
      <c r="X576">
        <v>0</v>
      </c>
      <c r="Y576">
        <v>0</v>
      </c>
      <c r="Z576">
        <v>0</v>
      </c>
      <c r="AA576">
        <v>0</v>
      </c>
      <c r="AB576">
        <v>0</v>
      </c>
      <c r="AC576">
        <v>0</v>
      </c>
      <c r="AD576">
        <v>0</v>
      </c>
      <c r="AE576">
        <v>0</v>
      </c>
      <c r="AF576">
        <v>0</v>
      </c>
      <c r="AG576">
        <v>0</v>
      </c>
      <c r="AH576">
        <v>1</v>
      </c>
      <c r="AI576">
        <v>0</v>
      </c>
      <c r="AJ576">
        <v>0</v>
      </c>
      <c r="AK576">
        <v>0</v>
      </c>
      <c r="AL576">
        <v>0</v>
      </c>
      <c r="AM576">
        <v>0</v>
      </c>
      <c r="AN576">
        <v>0</v>
      </c>
      <c r="AO576">
        <v>0</v>
      </c>
      <c r="AP576">
        <v>0</v>
      </c>
      <c r="AQ576">
        <v>0</v>
      </c>
      <c r="AR576">
        <v>0</v>
      </c>
      <c r="AS576">
        <v>0</v>
      </c>
      <c r="AT576">
        <v>43619</v>
      </c>
      <c r="AU576">
        <v>43649</v>
      </c>
      <c r="AV576">
        <v>0</v>
      </c>
      <c r="AW576">
        <v>1</v>
      </c>
      <c r="AX576">
        <v>0</v>
      </c>
      <c r="AY576">
        <v>2019</v>
      </c>
      <c r="AZ576">
        <v>6</v>
      </c>
      <c r="BA576">
        <v>30</v>
      </c>
      <c r="BB576">
        <v>2</v>
      </c>
      <c r="BF576">
        <v>2019</v>
      </c>
      <c r="BG576" t="s">
        <v>104</v>
      </c>
      <c r="BH576" t="s">
        <v>59</v>
      </c>
      <c r="BI576" t="s">
        <v>9785</v>
      </c>
      <c r="BJ576" t="s">
        <v>9794</v>
      </c>
    </row>
    <row r="577" spans="1:62" x14ac:dyDescent="0.35">
      <c r="A577">
        <v>39166512</v>
      </c>
      <c r="B577" t="s">
        <v>98</v>
      </c>
      <c r="C577" t="s">
        <v>75</v>
      </c>
      <c r="D577" t="s">
        <v>117</v>
      </c>
      <c r="E577" t="s">
        <v>495</v>
      </c>
      <c r="F577">
        <v>33085931</v>
      </c>
      <c r="I577" s="1">
        <v>43619</v>
      </c>
      <c r="J577">
        <v>43649.999988425923</v>
      </c>
      <c r="K577" t="s">
        <v>1850</v>
      </c>
      <c r="L577" t="s">
        <v>65</v>
      </c>
      <c r="M577" t="s">
        <v>79</v>
      </c>
      <c r="N577" t="s">
        <v>80</v>
      </c>
      <c r="Q577" t="s">
        <v>102</v>
      </c>
      <c r="S577" t="s">
        <v>82</v>
      </c>
      <c r="T577" t="s">
        <v>1851</v>
      </c>
      <c r="U577">
        <v>1</v>
      </c>
      <c r="V577">
        <v>1</v>
      </c>
      <c r="W577">
        <v>0</v>
      </c>
      <c r="X577">
        <v>1</v>
      </c>
      <c r="Y577">
        <v>0</v>
      </c>
      <c r="Z577">
        <v>0</v>
      </c>
      <c r="AA577">
        <v>0</v>
      </c>
      <c r="AB577">
        <v>0</v>
      </c>
      <c r="AC577">
        <v>0</v>
      </c>
      <c r="AD577">
        <v>1</v>
      </c>
      <c r="AE577">
        <v>0</v>
      </c>
      <c r="AF577">
        <v>0</v>
      </c>
      <c r="AG577">
        <v>0</v>
      </c>
      <c r="AH577">
        <v>0</v>
      </c>
      <c r="AI577">
        <v>0</v>
      </c>
      <c r="AJ577">
        <v>0</v>
      </c>
      <c r="AK577">
        <v>0</v>
      </c>
      <c r="AL577">
        <v>0</v>
      </c>
      <c r="AM577">
        <v>0</v>
      </c>
      <c r="AN577">
        <v>0</v>
      </c>
      <c r="AO577">
        <v>0</v>
      </c>
      <c r="AP577">
        <v>0</v>
      </c>
      <c r="AQ577">
        <v>0</v>
      </c>
      <c r="AR577">
        <v>0</v>
      </c>
      <c r="AS577">
        <v>0</v>
      </c>
      <c r="AT577">
        <v>43619</v>
      </c>
      <c r="AU577">
        <v>43649</v>
      </c>
      <c r="AV577">
        <v>1</v>
      </c>
      <c r="AW577">
        <v>1</v>
      </c>
      <c r="AX577">
        <v>0</v>
      </c>
      <c r="AY577">
        <v>2019</v>
      </c>
      <c r="AZ577">
        <v>6</v>
      </c>
      <c r="BA577">
        <v>30</v>
      </c>
      <c r="BB577">
        <v>4</v>
      </c>
      <c r="BF577">
        <v>2019</v>
      </c>
      <c r="BG577" t="s">
        <v>73</v>
      </c>
      <c r="BH577" t="s">
        <v>9822</v>
      </c>
      <c r="BI577" t="s">
        <v>9785</v>
      </c>
      <c r="BJ577" t="s">
        <v>9794</v>
      </c>
    </row>
    <row r="578" spans="1:62" x14ac:dyDescent="0.35">
      <c r="A578">
        <v>39167724</v>
      </c>
      <c r="B578" t="s">
        <v>1522</v>
      </c>
      <c r="C578" t="s">
        <v>75</v>
      </c>
      <c r="D578" t="s">
        <v>159</v>
      </c>
      <c r="E578" t="s">
        <v>298</v>
      </c>
      <c r="F578">
        <v>32359972</v>
      </c>
      <c r="I578" s="1">
        <v>43619</v>
      </c>
      <c r="J578">
        <v>43649.999988425923</v>
      </c>
      <c r="K578" t="s">
        <v>1852</v>
      </c>
      <c r="L578" t="s">
        <v>65</v>
      </c>
      <c r="M578" t="s">
        <v>66</v>
      </c>
      <c r="N578" t="s">
        <v>67</v>
      </c>
      <c r="P578" t="s">
        <v>69</v>
      </c>
      <c r="Q578" t="s">
        <v>70</v>
      </c>
      <c r="R578" t="s">
        <v>1853</v>
      </c>
      <c r="S578" t="s">
        <v>82</v>
      </c>
      <c r="T578" t="s">
        <v>1854</v>
      </c>
      <c r="U578">
        <v>1</v>
      </c>
      <c r="V578">
        <v>1</v>
      </c>
      <c r="W578">
        <v>0</v>
      </c>
      <c r="X578">
        <v>1</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43619</v>
      </c>
      <c r="AU578">
        <v>43649</v>
      </c>
      <c r="AV578">
        <v>1</v>
      </c>
      <c r="AW578">
        <v>1</v>
      </c>
      <c r="AX578">
        <v>0</v>
      </c>
      <c r="AY578">
        <v>2019</v>
      </c>
      <c r="AZ578">
        <v>6</v>
      </c>
      <c r="BA578">
        <v>30</v>
      </c>
      <c r="BB578">
        <v>3</v>
      </c>
      <c r="BC578">
        <v>100000</v>
      </c>
      <c r="BD578">
        <v>150000</v>
      </c>
      <c r="BE578" t="s">
        <v>90</v>
      </c>
      <c r="BF578">
        <v>2019</v>
      </c>
      <c r="BG578" t="s">
        <v>73</v>
      </c>
      <c r="BH578" t="s">
        <v>59</v>
      </c>
      <c r="BI578" t="s">
        <v>9785</v>
      </c>
      <c r="BJ578" t="s">
        <v>9794</v>
      </c>
    </row>
    <row r="579" spans="1:62" x14ac:dyDescent="0.35">
      <c r="A579">
        <v>39172106</v>
      </c>
      <c r="B579" t="s">
        <v>98</v>
      </c>
      <c r="C579" t="s">
        <v>61</v>
      </c>
      <c r="D579" t="s">
        <v>125</v>
      </c>
      <c r="E579" t="s">
        <v>1855</v>
      </c>
      <c r="F579">
        <v>21644162</v>
      </c>
      <c r="I579" s="1">
        <v>43620</v>
      </c>
      <c r="J579">
        <v>43650.504976851851</v>
      </c>
      <c r="K579" t="s">
        <v>1856</v>
      </c>
      <c r="L579" t="s">
        <v>65</v>
      </c>
      <c r="M579" t="s">
        <v>197</v>
      </c>
      <c r="N579" t="s">
        <v>198</v>
      </c>
      <c r="O579" t="s">
        <v>168</v>
      </c>
      <c r="P579" t="s">
        <v>199</v>
      </c>
      <c r="Q579" t="s">
        <v>70</v>
      </c>
      <c r="S579" t="s">
        <v>71</v>
      </c>
      <c r="T579" t="s">
        <v>1857</v>
      </c>
      <c r="U579">
        <v>0</v>
      </c>
      <c r="V579">
        <v>1</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43620</v>
      </c>
      <c r="AU579">
        <v>43650</v>
      </c>
      <c r="AV579">
        <v>1</v>
      </c>
      <c r="AW579">
        <v>1</v>
      </c>
      <c r="AX579">
        <v>0</v>
      </c>
      <c r="AY579">
        <v>2019</v>
      </c>
      <c r="AZ579">
        <v>6</v>
      </c>
      <c r="BA579">
        <v>29</v>
      </c>
      <c r="BB579">
        <v>1</v>
      </c>
      <c r="BF579">
        <v>2019</v>
      </c>
      <c r="BG579" t="s">
        <v>73</v>
      </c>
      <c r="BH579" t="s">
        <v>9822</v>
      </c>
      <c r="BI579" t="s">
        <v>9785</v>
      </c>
      <c r="BJ579" t="s">
        <v>9795</v>
      </c>
    </row>
    <row r="580" spans="1:62" x14ac:dyDescent="0.35">
      <c r="A580">
        <v>39176334</v>
      </c>
      <c r="B580" t="s">
        <v>1858</v>
      </c>
      <c r="C580" t="s">
        <v>75</v>
      </c>
      <c r="D580" t="s">
        <v>85</v>
      </c>
      <c r="E580" t="s">
        <v>422</v>
      </c>
      <c r="F580">
        <v>22998933</v>
      </c>
      <c r="I580" s="1">
        <v>43620</v>
      </c>
      <c r="J580">
        <v>43650.999988425923</v>
      </c>
      <c r="K580" t="s">
        <v>1859</v>
      </c>
      <c r="L580" t="s">
        <v>65</v>
      </c>
      <c r="M580" t="s">
        <v>152</v>
      </c>
      <c r="N580" t="s">
        <v>153</v>
      </c>
      <c r="O580" t="s">
        <v>154</v>
      </c>
      <c r="P580" t="s">
        <v>155</v>
      </c>
      <c r="Q580" t="s">
        <v>70</v>
      </c>
      <c r="S580" t="s">
        <v>71</v>
      </c>
      <c r="T580" t="s">
        <v>1860</v>
      </c>
      <c r="U580">
        <v>0</v>
      </c>
      <c r="V580">
        <v>1</v>
      </c>
      <c r="W580">
        <v>0</v>
      </c>
      <c r="X580">
        <v>1</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43620</v>
      </c>
      <c r="AU580">
        <v>43648</v>
      </c>
      <c r="AV580">
        <v>1</v>
      </c>
      <c r="AW580">
        <v>1</v>
      </c>
      <c r="AX580">
        <v>0</v>
      </c>
      <c r="AY580">
        <v>2019</v>
      </c>
      <c r="AZ580">
        <v>6</v>
      </c>
      <c r="BA580">
        <v>30</v>
      </c>
      <c r="BB580">
        <v>2</v>
      </c>
      <c r="BF580">
        <v>2019</v>
      </c>
      <c r="BG580" t="s">
        <v>73</v>
      </c>
      <c r="BH580" t="s">
        <v>9822</v>
      </c>
      <c r="BI580" t="s">
        <v>9785</v>
      </c>
      <c r="BJ580" t="s">
        <v>9795</v>
      </c>
    </row>
    <row r="581" spans="1:62" x14ac:dyDescent="0.35">
      <c r="A581">
        <v>39177105</v>
      </c>
      <c r="B581" t="s">
        <v>98</v>
      </c>
      <c r="C581" t="s">
        <v>75</v>
      </c>
      <c r="D581" t="s">
        <v>76</v>
      </c>
      <c r="E581" t="s">
        <v>1861</v>
      </c>
      <c r="F581">
        <v>39690481</v>
      </c>
      <c r="I581" s="1">
        <v>43620</v>
      </c>
      <c r="J581">
        <v>43650.999988425923</v>
      </c>
      <c r="K581" t="s">
        <v>1862</v>
      </c>
      <c r="L581" t="s">
        <v>65</v>
      </c>
      <c r="M581" t="s">
        <v>120</v>
      </c>
      <c r="N581" t="s">
        <v>121</v>
      </c>
      <c r="Q581" t="s">
        <v>70</v>
      </c>
      <c r="S581" t="s">
        <v>82</v>
      </c>
      <c r="T581" t="s">
        <v>1863</v>
      </c>
      <c r="U581">
        <v>1</v>
      </c>
      <c r="V581">
        <v>1</v>
      </c>
      <c r="W581">
        <v>0</v>
      </c>
      <c r="X581">
        <v>1</v>
      </c>
      <c r="Y581">
        <v>0</v>
      </c>
      <c r="Z581">
        <v>0</v>
      </c>
      <c r="AA581">
        <v>0</v>
      </c>
      <c r="AB581">
        <v>0</v>
      </c>
      <c r="AC581">
        <v>0</v>
      </c>
      <c r="AD581">
        <v>1</v>
      </c>
      <c r="AE581">
        <v>0</v>
      </c>
      <c r="AF581">
        <v>0</v>
      </c>
      <c r="AG581">
        <v>0</v>
      </c>
      <c r="AH581">
        <v>0</v>
      </c>
      <c r="AI581">
        <v>0</v>
      </c>
      <c r="AJ581">
        <v>0</v>
      </c>
      <c r="AK581">
        <v>0</v>
      </c>
      <c r="AL581">
        <v>0</v>
      </c>
      <c r="AM581">
        <v>0</v>
      </c>
      <c r="AN581">
        <v>0</v>
      </c>
      <c r="AO581">
        <v>0</v>
      </c>
      <c r="AP581">
        <v>0</v>
      </c>
      <c r="AQ581">
        <v>0</v>
      </c>
      <c r="AR581">
        <v>0</v>
      </c>
      <c r="AS581">
        <v>0</v>
      </c>
      <c r="AT581">
        <v>43620</v>
      </c>
      <c r="AU581">
        <v>43642</v>
      </c>
      <c r="AV581">
        <v>1</v>
      </c>
      <c r="AW581">
        <v>1</v>
      </c>
      <c r="AX581">
        <v>0</v>
      </c>
      <c r="AY581">
        <v>2019</v>
      </c>
      <c r="AZ581">
        <v>6</v>
      </c>
      <c r="BA581">
        <v>30</v>
      </c>
      <c r="BB581">
        <v>4</v>
      </c>
      <c r="BF581">
        <v>2019</v>
      </c>
      <c r="BG581" t="s">
        <v>73</v>
      </c>
      <c r="BH581" t="s">
        <v>9822</v>
      </c>
      <c r="BI581" t="s">
        <v>9785</v>
      </c>
      <c r="BJ581" t="s">
        <v>9795</v>
      </c>
    </row>
    <row r="582" spans="1:62" x14ac:dyDescent="0.35">
      <c r="A582">
        <v>39177129</v>
      </c>
      <c r="B582" t="s">
        <v>98</v>
      </c>
      <c r="C582" t="s">
        <v>75</v>
      </c>
      <c r="D582" t="s">
        <v>76</v>
      </c>
      <c r="E582" t="s">
        <v>1861</v>
      </c>
      <c r="F582">
        <v>39690481</v>
      </c>
      <c r="I582" s="1">
        <v>43620</v>
      </c>
      <c r="J582">
        <v>43650.999988425923</v>
      </c>
      <c r="K582" t="s">
        <v>1862</v>
      </c>
      <c r="L582" t="s">
        <v>65</v>
      </c>
      <c r="M582" t="s">
        <v>66</v>
      </c>
      <c r="N582" t="s">
        <v>67</v>
      </c>
      <c r="O582" t="s">
        <v>68</v>
      </c>
      <c r="P582" t="s">
        <v>69</v>
      </c>
      <c r="Q582" t="s">
        <v>70</v>
      </c>
      <c r="S582" t="s">
        <v>82</v>
      </c>
      <c r="T582" t="s">
        <v>1864</v>
      </c>
      <c r="U582">
        <v>1</v>
      </c>
      <c r="V582">
        <v>1</v>
      </c>
      <c r="W582">
        <v>0</v>
      </c>
      <c r="X582">
        <v>1</v>
      </c>
      <c r="Y582">
        <v>0</v>
      </c>
      <c r="Z582">
        <v>0</v>
      </c>
      <c r="AA582">
        <v>0</v>
      </c>
      <c r="AB582">
        <v>0</v>
      </c>
      <c r="AC582">
        <v>0</v>
      </c>
      <c r="AD582">
        <v>1</v>
      </c>
      <c r="AE582">
        <v>0</v>
      </c>
      <c r="AF582">
        <v>0</v>
      </c>
      <c r="AG582">
        <v>0</v>
      </c>
      <c r="AH582">
        <v>0</v>
      </c>
      <c r="AI582">
        <v>0</v>
      </c>
      <c r="AJ582">
        <v>0</v>
      </c>
      <c r="AK582">
        <v>0</v>
      </c>
      <c r="AL582">
        <v>0</v>
      </c>
      <c r="AM582">
        <v>0</v>
      </c>
      <c r="AN582">
        <v>0</v>
      </c>
      <c r="AO582">
        <v>0</v>
      </c>
      <c r="AP582">
        <v>0</v>
      </c>
      <c r="AQ582">
        <v>0</v>
      </c>
      <c r="AR582">
        <v>0</v>
      </c>
      <c r="AS582">
        <v>0</v>
      </c>
      <c r="AT582">
        <v>43620</v>
      </c>
      <c r="AU582">
        <v>43642</v>
      </c>
      <c r="AV582">
        <v>1</v>
      </c>
      <c r="AW582">
        <v>1</v>
      </c>
      <c r="AX582">
        <v>0</v>
      </c>
      <c r="AY582">
        <v>2019</v>
      </c>
      <c r="AZ582">
        <v>6</v>
      </c>
      <c r="BA582">
        <v>30</v>
      </c>
      <c r="BB582">
        <v>4</v>
      </c>
      <c r="BF582">
        <v>2019</v>
      </c>
      <c r="BG582" t="s">
        <v>73</v>
      </c>
      <c r="BH582" t="s">
        <v>9822</v>
      </c>
      <c r="BI582" t="s">
        <v>9785</v>
      </c>
      <c r="BJ582" t="s">
        <v>9795</v>
      </c>
    </row>
    <row r="583" spans="1:62" x14ac:dyDescent="0.35">
      <c r="A583">
        <v>39177271</v>
      </c>
      <c r="B583" t="s">
        <v>98</v>
      </c>
      <c r="C583" t="s">
        <v>75</v>
      </c>
      <c r="D583" t="s">
        <v>76</v>
      </c>
      <c r="E583" t="s">
        <v>1861</v>
      </c>
      <c r="F583">
        <v>39690481</v>
      </c>
      <c r="I583" s="1">
        <v>43620</v>
      </c>
      <c r="J583">
        <v>43650.999988425923</v>
      </c>
      <c r="K583" t="s">
        <v>1862</v>
      </c>
      <c r="L583" t="s">
        <v>65</v>
      </c>
      <c r="M583" t="s">
        <v>79</v>
      </c>
      <c r="N583" t="s">
        <v>80</v>
      </c>
      <c r="Q583" t="s">
        <v>70</v>
      </c>
      <c r="S583" t="s">
        <v>82</v>
      </c>
      <c r="T583" t="s">
        <v>1865</v>
      </c>
      <c r="U583">
        <v>1</v>
      </c>
      <c r="V583">
        <v>1</v>
      </c>
      <c r="W583">
        <v>0</v>
      </c>
      <c r="X583">
        <v>1</v>
      </c>
      <c r="Y583">
        <v>0</v>
      </c>
      <c r="Z583">
        <v>0</v>
      </c>
      <c r="AA583">
        <v>0</v>
      </c>
      <c r="AB583">
        <v>0</v>
      </c>
      <c r="AC583">
        <v>0</v>
      </c>
      <c r="AD583">
        <v>1</v>
      </c>
      <c r="AE583">
        <v>0</v>
      </c>
      <c r="AF583">
        <v>0</v>
      </c>
      <c r="AG583">
        <v>0</v>
      </c>
      <c r="AH583">
        <v>0</v>
      </c>
      <c r="AI583">
        <v>0</v>
      </c>
      <c r="AJ583">
        <v>0</v>
      </c>
      <c r="AK583">
        <v>0</v>
      </c>
      <c r="AL583">
        <v>0</v>
      </c>
      <c r="AM583">
        <v>0</v>
      </c>
      <c r="AN583">
        <v>0</v>
      </c>
      <c r="AO583">
        <v>0</v>
      </c>
      <c r="AP583">
        <v>0</v>
      </c>
      <c r="AQ583">
        <v>0</v>
      </c>
      <c r="AR583">
        <v>0</v>
      </c>
      <c r="AS583">
        <v>0</v>
      </c>
      <c r="AT583">
        <v>43620</v>
      </c>
      <c r="AU583">
        <v>43642</v>
      </c>
      <c r="AV583">
        <v>1</v>
      </c>
      <c r="AW583">
        <v>1</v>
      </c>
      <c r="AX583">
        <v>0</v>
      </c>
      <c r="AY583">
        <v>2019</v>
      </c>
      <c r="AZ583">
        <v>6</v>
      </c>
      <c r="BA583">
        <v>30</v>
      </c>
      <c r="BB583">
        <v>4</v>
      </c>
      <c r="BF583">
        <v>2019</v>
      </c>
      <c r="BG583" t="s">
        <v>73</v>
      </c>
      <c r="BH583" t="s">
        <v>9822</v>
      </c>
      <c r="BI583" t="s">
        <v>9785</v>
      </c>
      <c r="BJ583" t="s">
        <v>9795</v>
      </c>
    </row>
    <row r="584" spans="1:62" x14ac:dyDescent="0.35">
      <c r="A584">
        <v>39178317</v>
      </c>
      <c r="B584" t="s">
        <v>1866</v>
      </c>
      <c r="C584" t="s">
        <v>92</v>
      </c>
      <c r="D584" t="s">
        <v>107</v>
      </c>
      <c r="E584" t="s">
        <v>881</v>
      </c>
      <c r="F584">
        <v>27398075</v>
      </c>
      <c r="I584" s="1">
        <v>43620</v>
      </c>
      <c r="J584">
        <v>43650.999988425923</v>
      </c>
      <c r="K584" t="s">
        <v>1581</v>
      </c>
      <c r="L584" t="s">
        <v>65</v>
      </c>
      <c r="M584" t="s">
        <v>66</v>
      </c>
      <c r="N584" t="s">
        <v>67</v>
      </c>
      <c r="O584" t="s">
        <v>438</v>
      </c>
      <c r="Q584" t="s">
        <v>70</v>
      </c>
      <c r="R584" t="s">
        <v>1582</v>
      </c>
      <c r="S584" t="s">
        <v>71</v>
      </c>
      <c r="T584" t="s">
        <v>1867</v>
      </c>
      <c r="U584">
        <v>1</v>
      </c>
      <c r="V584">
        <v>1</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43620</v>
      </c>
      <c r="AU584">
        <v>43648</v>
      </c>
      <c r="AV584">
        <v>1</v>
      </c>
      <c r="AW584">
        <v>1</v>
      </c>
      <c r="AX584">
        <v>0</v>
      </c>
      <c r="AY584">
        <v>2019</v>
      </c>
      <c r="AZ584">
        <v>6</v>
      </c>
      <c r="BA584">
        <v>30</v>
      </c>
      <c r="BB584">
        <v>2</v>
      </c>
      <c r="BC584">
        <v>150000</v>
      </c>
      <c r="BD584">
        <v>150000</v>
      </c>
      <c r="BE584" t="s">
        <v>90</v>
      </c>
      <c r="BF584">
        <v>2019</v>
      </c>
      <c r="BG584" t="s">
        <v>73</v>
      </c>
      <c r="BH584" t="s">
        <v>59</v>
      </c>
      <c r="BI584" t="s">
        <v>9785</v>
      </c>
      <c r="BJ584" t="s">
        <v>9795</v>
      </c>
    </row>
    <row r="585" spans="1:62" x14ac:dyDescent="0.35">
      <c r="A585">
        <v>39179784</v>
      </c>
      <c r="B585" t="s">
        <v>1868</v>
      </c>
      <c r="C585" t="s">
        <v>75</v>
      </c>
      <c r="D585" t="s">
        <v>117</v>
      </c>
      <c r="E585" t="s">
        <v>1861</v>
      </c>
      <c r="F585">
        <v>39690481</v>
      </c>
      <c r="I585" s="1">
        <v>43621</v>
      </c>
      <c r="J585">
        <v>43651.999988425923</v>
      </c>
      <c r="K585" t="s">
        <v>1869</v>
      </c>
      <c r="L585" t="s">
        <v>65</v>
      </c>
      <c r="M585" t="s">
        <v>120</v>
      </c>
      <c r="N585" t="s">
        <v>121</v>
      </c>
      <c r="O585" t="s">
        <v>168</v>
      </c>
      <c r="P585" t="s">
        <v>122</v>
      </c>
      <c r="Q585" t="s">
        <v>70</v>
      </c>
      <c r="S585" t="s">
        <v>82</v>
      </c>
      <c r="T585" t="s">
        <v>1870</v>
      </c>
      <c r="U585">
        <v>1</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43620</v>
      </c>
      <c r="AU585">
        <v>43651</v>
      </c>
      <c r="AV585">
        <v>1</v>
      </c>
      <c r="AW585">
        <v>1</v>
      </c>
      <c r="AX585">
        <v>0</v>
      </c>
      <c r="AY585">
        <v>2019</v>
      </c>
      <c r="AZ585">
        <v>6</v>
      </c>
      <c r="BA585">
        <v>30</v>
      </c>
      <c r="BB585">
        <v>1</v>
      </c>
      <c r="BF585">
        <v>2019</v>
      </c>
      <c r="BG585" t="s">
        <v>73</v>
      </c>
      <c r="BH585" t="s">
        <v>9822</v>
      </c>
      <c r="BI585" t="s">
        <v>9785</v>
      </c>
      <c r="BJ585" t="s">
        <v>9793</v>
      </c>
    </row>
    <row r="586" spans="1:62" x14ac:dyDescent="0.35">
      <c r="A586">
        <v>39180309</v>
      </c>
      <c r="B586" t="s">
        <v>1871</v>
      </c>
      <c r="C586" t="s">
        <v>61</v>
      </c>
      <c r="D586" t="s">
        <v>125</v>
      </c>
      <c r="E586" t="s">
        <v>337</v>
      </c>
      <c r="F586">
        <v>38197469</v>
      </c>
      <c r="I586" s="1">
        <v>43621</v>
      </c>
      <c r="J586">
        <v>43651.413773148153</v>
      </c>
      <c r="K586" t="s">
        <v>1872</v>
      </c>
      <c r="L586" t="s">
        <v>65</v>
      </c>
      <c r="M586" t="s">
        <v>66</v>
      </c>
      <c r="N586" t="s">
        <v>67</v>
      </c>
      <c r="O586" t="s">
        <v>68</v>
      </c>
      <c r="P586" t="s">
        <v>69</v>
      </c>
      <c r="Q586" t="s">
        <v>70</v>
      </c>
      <c r="S586" t="s">
        <v>71</v>
      </c>
      <c r="T586" t="s">
        <v>1873</v>
      </c>
      <c r="U586">
        <v>1</v>
      </c>
      <c r="V586">
        <v>1</v>
      </c>
      <c r="W586">
        <v>0</v>
      </c>
      <c r="X586">
        <v>0</v>
      </c>
      <c r="Y586">
        <v>0</v>
      </c>
      <c r="Z586">
        <v>0</v>
      </c>
      <c r="AA586">
        <v>0</v>
      </c>
      <c r="AB586">
        <v>0</v>
      </c>
      <c r="AC586">
        <v>0</v>
      </c>
      <c r="AD586">
        <v>1</v>
      </c>
      <c r="AE586">
        <v>1</v>
      </c>
      <c r="AF586">
        <v>0</v>
      </c>
      <c r="AG586">
        <v>0</v>
      </c>
      <c r="AH586">
        <v>0</v>
      </c>
      <c r="AI586">
        <v>0</v>
      </c>
      <c r="AJ586">
        <v>0</v>
      </c>
      <c r="AK586">
        <v>0</v>
      </c>
      <c r="AL586">
        <v>0</v>
      </c>
      <c r="AM586">
        <v>0</v>
      </c>
      <c r="AN586">
        <v>0</v>
      </c>
      <c r="AO586">
        <v>0</v>
      </c>
      <c r="AP586">
        <v>0</v>
      </c>
      <c r="AQ586">
        <v>0</v>
      </c>
      <c r="AR586">
        <v>0</v>
      </c>
      <c r="AS586">
        <v>0</v>
      </c>
      <c r="AT586">
        <v>43621</v>
      </c>
      <c r="AU586">
        <v>43651</v>
      </c>
      <c r="AV586">
        <v>0</v>
      </c>
      <c r="AW586">
        <v>1</v>
      </c>
      <c r="AX586">
        <v>0</v>
      </c>
      <c r="AY586">
        <v>2019</v>
      </c>
      <c r="AZ586">
        <v>6</v>
      </c>
      <c r="BA586">
        <v>30</v>
      </c>
      <c r="BB586">
        <v>4</v>
      </c>
      <c r="BF586">
        <v>2019</v>
      </c>
      <c r="BG586" t="s">
        <v>104</v>
      </c>
      <c r="BH586" t="s">
        <v>9822</v>
      </c>
      <c r="BI586" t="s">
        <v>9785</v>
      </c>
      <c r="BJ586" t="s">
        <v>9793</v>
      </c>
    </row>
    <row r="587" spans="1:62" x14ac:dyDescent="0.35">
      <c r="A587">
        <v>39180838</v>
      </c>
      <c r="B587" t="s">
        <v>1874</v>
      </c>
      <c r="C587" t="s">
        <v>61</v>
      </c>
      <c r="D587" t="s">
        <v>125</v>
      </c>
      <c r="E587" t="s">
        <v>1875</v>
      </c>
      <c r="F587">
        <v>33238299</v>
      </c>
      <c r="I587" s="1">
        <v>43621</v>
      </c>
      <c r="J587">
        <v>43651.999988425923</v>
      </c>
      <c r="K587" t="s">
        <v>1876</v>
      </c>
      <c r="L587" t="s">
        <v>65</v>
      </c>
      <c r="M587" t="s">
        <v>66</v>
      </c>
      <c r="N587" t="s">
        <v>67</v>
      </c>
      <c r="O587" t="s">
        <v>68</v>
      </c>
      <c r="P587" t="s">
        <v>69</v>
      </c>
      <c r="Q587" t="s">
        <v>70</v>
      </c>
      <c r="S587" t="s">
        <v>71</v>
      </c>
      <c r="T587" t="s">
        <v>1877</v>
      </c>
      <c r="U587">
        <v>1</v>
      </c>
      <c r="V587">
        <v>1</v>
      </c>
      <c r="W587">
        <v>0</v>
      </c>
      <c r="X587">
        <v>1</v>
      </c>
      <c r="Y587">
        <v>0</v>
      </c>
      <c r="Z587">
        <v>0</v>
      </c>
      <c r="AA587">
        <v>0</v>
      </c>
      <c r="AB587">
        <v>0</v>
      </c>
      <c r="AC587">
        <v>0</v>
      </c>
      <c r="AD587">
        <v>0</v>
      </c>
      <c r="AE587">
        <v>1</v>
      </c>
      <c r="AF587">
        <v>0</v>
      </c>
      <c r="AG587">
        <v>0</v>
      </c>
      <c r="AH587">
        <v>0</v>
      </c>
      <c r="AI587">
        <v>0</v>
      </c>
      <c r="AJ587">
        <v>0</v>
      </c>
      <c r="AK587">
        <v>0</v>
      </c>
      <c r="AL587">
        <v>0</v>
      </c>
      <c r="AM587">
        <v>0</v>
      </c>
      <c r="AN587">
        <v>0</v>
      </c>
      <c r="AO587">
        <v>0</v>
      </c>
      <c r="AP587">
        <v>0</v>
      </c>
      <c r="AQ587">
        <v>0</v>
      </c>
      <c r="AR587">
        <v>0</v>
      </c>
      <c r="AS587">
        <v>0</v>
      </c>
      <c r="AT587">
        <v>43621</v>
      </c>
      <c r="AU587">
        <v>43649</v>
      </c>
      <c r="AV587">
        <v>1</v>
      </c>
      <c r="AW587">
        <v>1</v>
      </c>
      <c r="AX587">
        <v>0</v>
      </c>
      <c r="AY587">
        <v>2019</v>
      </c>
      <c r="AZ587">
        <v>6</v>
      </c>
      <c r="BA587">
        <v>30</v>
      </c>
      <c r="BB587">
        <v>4</v>
      </c>
      <c r="BF587">
        <v>2019</v>
      </c>
      <c r="BG587" t="s">
        <v>73</v>
      </c>
      <c r="BH587" t="s">
        <v>9822</v>
      </c>
      <c r="BI587" t="s">
        <v>9785</v>
      </c>
      <c r="BJ587" t="s">
        <v>9793</v>
      </c>
    </row>
    <row r="588" spans="1:62" x14ac:dyDescent="0.35">
      <c r="A588">
        <v>39183793</v>
      </c>
      <c r="B588" t="s">
        <v>98</v>
      </c>
      <c r="C588" t="s">
        <v>75</v>
      </c>
      <c r="D588" t="s">
        <v>85</v>
      </c>
      <c r="E588" t="s">
        <v>370</v>
      </c>
      <c r="F588">
        <v>22081129</v>
      </c>
      <c r="I588" s="1">
        <v>43621</v>
      </c>
      <c r="J588">
        <v>43651.999988425923</v>
      </c>
      <c r="K588" t="s">
        <v>1878</v>
      </c>
      <c r="L588" t="s">
        <v>65</v>
      </c>
      <c r="M588" t="s">
        <v>66</v>
      </c>
      <c r="N588" t="s">
        <v>67</v>
      </c>
      <c r="Q588" t="s">
        <v>102</v>
      </c>
      <c r="R588" t="s">
        <v>1667</v>
      </c>
      <c r="S588" t="s">
        <v>82</v>
      </c>
      <c r="T588" t="s">
        <v>1879</v>
      </c>
      <c r="U588">
        <v>1</v>
      </c>
      <c r="V588">
        <v>1</v>
      </c>
      <c r="W588">
        <v>0</v>
      </c>
      <c r="X588">
        <v>0</v>
      </c>
      <c r="Y588">
        <v>0</v>
      </c>
      <c r="Z588">
        <v>0</v>
      </c>
      <c r="AA588">
        <v>0</v>
      </c>
      <c r="AB588">
        <v>0</v>
      </c>
      <c r="AC588">
        <v>0</v>
      </c>
      <c r="AD588">
        <v>1</v>
      </c>
      <c r="AE588">
        <v>0</v>
      </c>
      <c r="AF588">
        <v>0</v>
      </c>
      <c r="AG588">
        <v>1</v>
      </c>
      <c r="AH588">
        <v>0</v>
      </c>
      <c r="AI588">
        <v>0</v>
      </c>
      <c r="AJ588">
        <v>0</v>
      </c>
      <c r="AK588">
        <v>0</v>
      </c>
      <c r="AL588">
        <v>0</v>
      </c>
      <c r="AM588">
        <v>0</v>
      </c>
      <c r="AN588">
        <v>0</v>
      </c>
      <c r="AO588">
        <v>0</v>
      </c>
      <c r="AP588">
        <v>0</v>
      </c>
      <c r="AQ588">
        <v>0</v>
      </c>
      <c r="AR588">
        <v>0</v>
      </c>
      <c r="AS588">
        <v>0</v>
      </c>
      <c r="AT588">
        <v>43621</v>
      </c>
      <c r="AU588">
        <v>43651</v>
      </c>
      <c r="AV588">
        <v>1</v>
      </c>
      <c r="AW588">
        <v>1</v>
      </c>
      <c r="AX588">
        <v>0</v>
      </c>
      <c r="AY588">
        <v>2019</v>
      </c>
      <c r="AZ588">
        <v>6</v>
      </c>
      <c r="BA588">
        <v>30</v>
      </c>
      <c r="BB588">
        <v>4</v>
      </c>
      <c r="BF588">
        <v>2019</v>
      </c>
      <c r="BG588" t="s">
        <v>73</v>
      </c>
      <c r="BH588" t="s">
        <v>59</v>
      </c>
      <c r="BI588" t="s">
        <v>9785</v>
      </c>
      <c r="BJ588" t="s">
        <v>9793</v>
      </c>
    </row>
    <row r="589" spans="1:62" x14ac:dyDescent="0.35">
      <c r="A589">
        <v>39183848</v>
      </c>
      <c r="B589" t="s">
        <v>98</v>
      </c>
      <c r="C589" t="s">
        <v>75</v>
      </c>
      <c r="D589" t="s">
        <v>85</v>
      </c>
      <c r="E589" t="s">
        <v>370</v>
      </c>
      <c r="F589">
        <v>22081129</v>
      </c>
      <c r="I589" s="1">
        <v>43621</v>
      </c>
      <c r="J589">
        <v>43651.999988425923</v>
      </c>
      <c r="K589" t="s">
        <v>1880</v>
      </c>
      <c r="L589" t="s">
        <v>65</v>
      </c>
      <c r="M589" t="s">
        <v>120</v>
      </c>
      <c r="N589" t="s">
        <v>121</v>
      </c>
      <c r="O589" t="s">
        <v>168</v>
      </c>
      <c r="P589" t="s">
        <v>122</v>
      </c>
      <c r="Q589" t="s">
        <v>102</v>
      </c>
      <c r="R589" t="s">
        <v>1667</v>
      </c>
      <c r="S589" t="s">
        <v>82</v>
      </c>
      <c r="T589" t="s">
        <v>1881</v>
      </c>
      <c r="U589">
        <v>1</v>
      </c>
      <c r="V589">
        <v>1</v>
      </c>
      <c r="W589">
        <v>0</v>
      </c>
      <c r="X589">
        <v>0</v>
      </c>
      <c r="Y589">
        <v>0</v>
      </c>
      <c r="Z589">
        <v>0</v>
      </c>
      <c r="AA589">
        <v>0</v>
      </c>
      <c r="AB589">
        <v>0</v>
      </c>
      <c r="AC589">
        <v>0</v>
      </c>
      <c r="AD589">
        <v>1</v>
      </c>
      <c r="AE589">
        <v>0</v>
      </c>
      <c r="AF589">
        <v>0</v>
      </c>
      <c r="AG589">
        <v>1</v>
      </c>
      <c r="AH589">
        <v>0</v>
      </c>
      <c r="AI589">
        <v>0</v>
      </c>
      <c r="AJ589">
        <v>0</v>
      </c>
      <c r="AK589">
        <v>0</v>
      </c>
      <c r="AL589">
        <v>0</v>
      </c>
      <c r="AM589">
        <v>0</v>
      </c>
      <c r="AN589">
        <v>0</v>
      </c>
      <c r="AO589">
        <v>0</v>
      </c>
      <c r="AP589">
        <v>0</v>
      </c>
      <c r="AQ589">
        <v>0</v>
      </c>
      <c r="AR589">
        <v>0</v>
      </c>
      <c r="AS589">
        <v>0</v>
      </c>
      <c r="AT589">
        <v>43621</v>
      </c>
      <c r="AU589">
        <v>43651</v>
      </c>
      <c r="AV589">
        <v>1</v>
      </c>
      <c r="AW589">
        <v>1</v>
      </c>
      <c r="AX589">
        <v>0</v>
      </c>
      <c r="AY589">
        <v>2019</v>
      </c>
      <c r="AZ589">
        <v>6</v>
      </c>
      <c r="BA589">
        <v>30</v>
      </c>
      <c r="BB589">
        <v>4</v>
      </c>
      <c r="BF589">
        <v>2019</v>
      </c>
      <c r="BG589" t="s">
        <v>73</v>
      </c>
      <c r="BH589" t="s">
        <v>59</v>
      </c>
      <c r="BI589" t="s">
        <v>9785</v>
      </c>
      <c r="BJ589" t="s">
        <v>9793</v>
      </c>
    </row>
    <row r="590" spans="1:62" x14ac:dyDescent="0.35">
      <c r="A590">
        <v>39183880</v>
      </c>
      <c r="B590" t="s">
        <v>98</v>
      </c>
      <c r="C590" t="s">
        <v>75</v>
      </c>
      <c r="D590" t="s">
        <v>85</v>
      </c>
      <c r="E590" t="s">
        <v>370</v>
      </c>
      <c r="F590">
        <v>22081129</v>
      </c>
      <c r="I590" s="1">
        <v>43621</v>
      </c>
      <c r="J590">
        <v>43651.999988425923</v>
      </c>
      <c r="K590" t="s">
        <v>1882</v>
      </c>
      <c r="L590" t="s">
        <v>65</v>
      </c>
      <c r="M590" t="s">
        <v>79</v>
      </c>
      <c r="N590" t="s">
        <v>80</v>
      </c>
      <c r="Q590" t="s">
        <v>102</v>
      </c>
      <c r="R590" t="s">
        <v>1667</v>
      </c>
      <c r="S590" t="s">
        <v>82</v>
      </c>
      <c r="T590" t="s">
        <v>1883</v>
      </c>
      <c r="U590">
        <v>1</v>
      </c>
      <c r="V590">
        <v>1</v>
      </c>
      <c r="W590">
        <v>0</v>
      </c>
      <c r="X590">
        <v>0</v>
      </c>
      <c r="Y590">
        <v>0</v>
      </c>
      <c r="Z590">
        <v>0</v>
      </c>
      <c r="AA590">
        <v>0</v>
      </c>
      <c r="AB590">
        <v>0</v>
      </c>
      <c r="AC590">
        <v>0</v>
      </c>
      <c r="AD590">
        <v>1</v>
      </c>
      <c r="AE590">
        <v>0</v>
      </c>
      <c r="AF590">
        <v>0</v>
      </c>
      <c r="AG590">
        <v>1</v>
      </c>
      <c r="AH590">
        <v>0</v>
      </c>
      <c r="AI590">
        <v>0</v>
      </c>
      <c r="AJ590">
        <v>0</v>
      </c>
      <c r="AK590">
        <v>0</v>
      </c>
      <c r="AL590">
        <v>0</v>
      </c>
      <c r="AM590">
        <v>0</v>
      </c>
      <c r="AN590">
        <v>0</v>
      </c>
      <c r="AO590">
        <v>0</v>
      </c>
      <c r="AP590">
        <v>0</v>
      </c>
      <c r="AQ590">
        <v>0</v>
      </c>
      <c r="AR590">
        <v>0</v>
      </c>
      <c r="AS590">
        <v>0</v>
      </c>
      <c r="AT590">
        <v>43621</v>
      </c>
      <c r="AU590">
        <v>43651</v>
      </c>
      <c r="AV590">
        <v>1</v>
      </c>
      <c r="AW590">
        <v>1</v>
      </c>
      <c r="AX590">
        <v>0</v>
      </c>
      <c r="AY590">
        <v>2019</v>
      </c>
      <c r="AZ590">
        <v>6</v>
      </c>
      <c r="BA590">
        <v>30</v>
      </c>
      <c r="BB590">
        <v>4</v>
      </c>
      <c r="BF590">
        <v>2019</v>
      </c>
      <c r="BG590" t="s">
        <v>73</v>
      </c>
      <c r="BH590" t="s">
        <v>59</v>
      </c>
      <c r="BI590" t="s">
        <v>9785</v>
      </c>
      <c r="BJ590" t="s">
        <v>9793</v>
      </c>
    </row>
    <row r="591" spans="1:62" x14ac:dyDescent="0.35">
      <c r="A591">
        <v>39186678</v>
      </c>
      <c r="B591" t="s">
        <v>98</v>
      </c>
      <c r="C591" t="s">
        <v>75</v>
      </c>
      <c r="D591" t="s">
        <v>76</v>
      </c>
      <c r="E591" t="s">
        <v>1244</v>
      </c>
      <c r="F591">
        <v>29047973</v>
      </c>
      <c r="G591" t="s">
        <v>1245</v>
      </c>
      <c r="H591">
        <v>3.6</v>
      </c>
      <c r="I591" s="1">
        <v>43621</v>
      </c>
      <c r="J591">
        <v>43651.999988425923</v>
      </c>
      <c r="K591" t="s">
        <v>1246</v>
      </c>
      <c r="L591" t="s">
        <v>65</v>
      </c>
      <c r="M591" t="s">
        <v>120</v>
      </c>
      <c r="N591" t="s">
        <v>121</v>
      </c>
      <c r="O591" t="s">
        <v>168</v>
      </c>
      <c r="P591" t="s">
        <v>1250</v>
      </c>
      <c r="Q591" t="s">
        <v>70</v>
      </c>
      <c r="S591" t="s">
        <v>82</v>
      </c>
      <c r="T591" t="s">
        <v>1884</v>
      </c>
      <c r="U591">
        <v>1</v>
      </c>
      <c r="V591">
        <v>1</v>
      </c>
      <c r="W591">
        <v>0</v>
      </c>
      <c r="X591">
        <v>1</v>
      </c>
      <c r="Y591">
        <v>0</v>
      </c>
      <c r="Z591">
        <v>0</v>
      </c>
      <c r="AA591">
        <v>0</v>
      </c>
      <c r="AB591">
        <v>0</v>
      </c>
      <c r="AC591">
        <v>0</v>
      </c>
      <c r="AD591">
        <v>0</v>
      </c>
      <c r="AE591">
        <v>1</v>
      </c>
      <c r="AF591">
        <v>0</v>
      </c>
      <c r="AG591">
        <v>0</v>
      </c>
      <c r="AH591">
        <v>0</v>
      </c>
      <c r="AI591">
        <v>0</v>
      </c>
      <c r="AJ591">
        <v>0</v>
      </c>
      <c r="AK591">
        <v>0</v>
      </c>
      <c r="AL591">
        <v>0</v>
      </c>
      <c r="AM591">
        <v>0</v>
      </c>
      <c r="AN591">
        <v>0</v>
      </c>
      <c r="AO591">
        <v>0</v>
      </c>
      <c r="AP591">
        <v>0</v>
      </c>
      <c r="AQ591">
        <v>0</v>
      </c>
      <c r="AR591">
        <v>0</v>
      </c>
      <c r="AS591">
        <v>0</v>
      </c>
      <c r="AT591">
        <v>43621</v>
      </c>
      <c r="AU591">
        <v>43651</v>
      </c>
      <c r="AV591">
        <v>0</v>
      </c>
      <c r="AW591">
        <v>1</v>
      </c>
      <c r="AX591">
        <v>0</v>
      </c>
      <c r="AY591">
        <v>2019</v>
      </c>
      <c r="AZ591">
        <v>6</v>
      </c>
      <c r="BA591">
        <v>30</v>
      </c>
      <c r="BB591">
        <v>4</v>
      </c>
      <c r="BF591">
        <v>2019</v>
      </c>
      <c r="BG591" t="s">
        <v>104</v>
      </c>
      <c r="BH591" t="s">
        <v>9822</v>
      </c>
      <c r="BI591" t="s">
        <v>9785</v>
      </c>
      <c r="BJ591" t="s">
        <v>9793</v>
      </c>
    </row>
    <row r="592" spans="1:62" x14ac:dyDescent="0.35">
      <c r="A592">
        <v>39186687</v>
      </c>
      <c r="B592" t="s">
        <v>116</v>
      </c>
      <c r="C592" t="s">
        <v>75</v>
      </c>
      <c r="D592" t="s">
        <v>76</v>
      </c>
      <c r="E592" t="s">
        <v>1244</v>
      </c>
      <c r="F592">
        <v>29047973</v>
      </c>
      <c r="G592" t="s">
        <v>1245</v>
      </c>
      <c r="I592" s="1">
        <v>43621</v>
      </c>
      <c r="J592">
        <v>43651.999988425923</v>
      </c>
      <c r="K592" t="s">
        <v>1248</v>
      </c>
      <c r="L592" t="s">
        <v>65</v>
      </c>
      <c r="M592" t="s">
        <v>120</v>
      </c>
      <c r="N592" t="s">
        <v>121</v>
      </c>
      <c r="O592" t="s">
        <v>168</v>
      </c>
      <c r="P592" t="s">
        <v>1250</v>
      </c>
      <c r="Q592" t="s">
        <v>70</v>
      </c>
      <c r="S592" t="s">
        <v>82</v>
      </c>
      <c r="T592" t="s">
        <v>1885</v>
      </c>
      <c r="U592">
        <v>1</v>
      </c>
      <c r="V592">
        <v>1</v>
      </c>
      <c r="W592">
        <v>0</v>
      </c>
      <c r="X592">
        <v>1</v>
      </c>
      <c r="Y592">
        <v>0</v>
      </c>
      <c r="Z592">
        <v>0</v>
      </c>
      <c r="AA592">
        <v>0</v>
      </c>
      <c r="AB592">
        <v>0</v>
      </c>
      <c r="AC592">
        <v>0</v>
      </c>
      <c r="AD592">
        <v>0</v>
      </c>
      <c r="AE592">
        <v>1</v>
      </c>
      <c r="AF592">
        <v>0</v>
      </c>
      <c r="AG592">
        <v>0</v>
      </c>
      <c r="AH592">
        <v>0</v>
      </c>
      <c r="AI592">
        <v>0</v>
      </c>
      <c r="AJ592">
        <v>0</v>
      </c>
      <c r="AK592">
        <v>0</v>
      </c>
      <c r="AL592">
        <v>0</v>
      </c>
      <c r="AM592">
        <v>0</v>
      </c>
      <c r="AN592">
        <v>0</v>
      </c>
      <c r="AO592">
        <v>0</v>
      </c>
      <c r="AP592">
        <v>0</v>
      </c>
      <c r="AQ592">
        <v>0</v>
      </c>
      <c r="AR592">
        <v>0</v>
      </c>
      <c r="AS592">
        <v>0</v>
      </c>
      <c r="AT592">
        <v>43621</v>
      </c>
      <c r="AU592">
        <v>43644</v>
      </c>
      <c r="AV592">
        <v>0</v>
      </c>
      <c r="AW592">
        <v>1</v>
      </c>
      <c r="AX592">
        <v>0</v>
      </c>
      <c r="AY592">
        <v>2019</v>
      </c>
      <c r="AZ592">
        <v>6</v>
      </c>
      <c r="BA592">
        <v>30</v>
      </c>
      <c r="BB592">
        <v>4</v>
      </c>
      <c r="BF592">
        <v>2019</v>
      </c>
      <c r="BG592" t="s">
        <v>104</v>
      </c>
      <c r="BH592" t="s">
        <v>9822</v>
      </c>
      <c r="BI592" t="s">
        <v>9785</v>
      </c>
      <c r="BJ592" t="s">
        <v>9793</v>
      </c>
    </row>
    <row r="593" spans="1:62" x14ac:dyDescent="0.35">
      <c r="A593">
        <v>39186741</v>
      </c>
      <c r="B593" t="s">
        <v>98</v>
      </c>
      <c r="C593" t="s">
        <v>75</v>
      </c>
      <c r="D593" t="s">
        <v>76</v>
      </c>
      <c r="E593" t="s">
        <v>1244</v>
      </c>
      <c r="F593">
        <v>29047973</v>
      </c>
      <c r="G593" t="s">
        <v>1245</v>
      </c>
      <c r="H593">
        <v>3.6</v>
      </c>
      <c r="I593" s="1">
        <v>43621</v>
      </c>
      <c r="J593">
        <v>43651.999988425923</v>
      </c>
      <c r="K593" t="s">
        <v>1246</v>
      </c>
      <c r="L593" t="s">
        <v>65</v>
      </c>
      <c r="M593" t="s">
        <v>66</v>
      </c>
      <c r="N593" t="s">
        <v>67</v>
      </c>
      <c r="O593" t="s">
        <v>273</v>
      </c>
      <c r="P593" t="s">
        <v>459</v>
      </c>
      <c r="Q593" t="s">
        <v>70</v>
      </c>
      <c r="S593" t="s">
        <v>71</v>
      </c>
      <c r="T593" t="s">
        <v>1886</v>
      </c>
      <c r="U593">
        <v>1</v>
      </c>
      <c r="V593">
        <v>1</v>
      </c>
      <c r="W593">
        <v>0</v>
      </c>
      <c r="X593">
        <v>1</v>
      </c>
      <c r="Y593">
        <v>0</v>
      </c>
      <c r="Z593">
        <v>0</v>
      </c>
      <c r="AA593">
        <v>0</v>
      </c>
      <c r="AB593">
        <v>0</v>
      </c>
      <c r="AC593">
        <v>0</v>
      </c>
      <c r="AD593">
        <v>0</v>
      </c>
      <c r="AE593">
        <v>1</v>
      </c>
      <c r="AF593">
        <v>0</v>
      </c>
      <c r="AG593">
        <v>0</v>
      </c>
      <c r="AH593">
        <v>0</v>
      </c>
      <c r="AI593">
        <v>0</v>
      </c>
      <c r="AJ593">
        <v>0</v>
      </c>
      <c r="AK593">
        <v>0</v>
      </c>
      <c r="AL593">
        <v>0</v>
      </c>
      <c r="AM593">
        <v>0</v>
      </c>
      <c r="AN593">
        <v>0</v>
      </c>
      <c r="AO593">
        <v>0</v>
      </c>
      <c r="AP593">
        <v>0</v>
      </c>
      <c r="AQ593">
        <v>0</v>
      </c>
      <c r="AR593">
        <v>0</v>
      </c>
      <c r="AS593">
        <v>0</v>
      </c>
      <c r="AT593">
        <v>43621</v>
      </c>
      <c r="AU593">
        <v>43651</v>
      </c>
      <c r="AV593">
        <v>0</v>
      </c>
      <c r="AW593">
        <v>1</v>
      </c>
      <c r="AX593">
        <v>0</v>
      </c>
      <c r="AY593">
        <v>2019</v>
      </c>
      <c r="AZ593">
        <v>6</v>
      </c>
      <c r="BA593">
        <v>30</v>
      </c>
      <c r="BB593">
        <v>4</v>
      </c>
      <c r="BF593">
        <v>2019</v>
      </c>
      <c r="BG593" t="s">
        <v>104</v>
      </c>
      <c r="BH593" t="s">
        <v>9822</v>
      </c>
      <c r="BI593" t="s">
        <v>9785</v>
      </c>
      <c r="BJ593" t="s">
        <v>9793</v>
      </c>
    </row>
    <row r="594" spans="1:62" x14ac:dyDescent="0.35">
      <c r="A594">
        <v>39186804</v>
      </c>
      <c r="B594" t="s">
        <v>116</v>
      </c>
      <c r="C594" t="s">
        <v>75</v>
      </c>
      <c r="D594" t="s">
        <v>76</v>
      </c>
      <c r="E594" t="s">
        <v>1244</v>
      </c>
      <c r="F594">
        <v>29047973</v>
      </c>
      <c r="G594" t="s">
        <v>1245</v>
      </c>
      <c r="I594" s="1">
        <v>43621</v>
      </c>
      <c r="J594">
        <v>43651.999988425923</v>
      </c>
      <c r="K594" t="s">
        <v>1248</v>
      </c>
      <c r="L594" t="s">
        <v>65</v>
      </c>
      <c r="M594" t="s">
        <v>66</v>
      </c>
      <c r="N594" t="s">
        <v>67</v>
      </c>
      <c r="O594" t="s">
        <v>273</v>
      </c>
      <c r="P594" t="s">
        <v>459</v>
      </c>
      <c r="Q594" t="s">
        <v>70</v>
      </c>
      <c r="S594" t="s">
        <v>82</v>
      </c>
      <c r="T594" t="s">
        <v>1887</v>
      </c>
      <c r="U594">
        <v>1</v>
      </c>
      <c r="V594">
        <v>1</v>
      </c>
      <c r="W594">
        <v>0</v>
      </c>
      <c r="X594">
        <v>1</v>
      </c>
      <c r="Y594">
        <v>0</v>
      </c>
      <c r="Z594">
        <v>0</v>
      </c>
      <c r="AA594">
        <v>0</v>
      </c>
      <c r="AB594">
        <v>0</v>
      </c>
      <c r="AC594">
        <v>0</v>
      </c>
      <c r="AD594">
        <v>0</v>
      </c>
      <c r="AE594">
        <v>1</v>
      </c>
      <c r="AF594">
        <v>0</v>
      </c>
      <c r="AG594">
        <v>0</v>
      </c>
      <c r="AH594">
        <v>0</v>
      </c>
      <c r="AI594">
        <v>0</v>
      </c>
      <c r="AJ594">
        <v>0</v>
      </c>
      <c r="AK594">
        <v>0</v>
      </c>
      <c r="AL594">
        <v>0</v>
      </c>
      <c r="AM594">
        <v>0</v>
      </c>
      <c r="AN594">
        <v>0</v>
      </c>
      <c r="AO594">
        <v>0</v>
      </c>
      <c r="AP594">
        <v>0</v>
      </c>
      <c r="AQ594">
        <v>0</v>
      </c>
      <c r="AR594">
        <v>0</v>
      </c>
      <c r="AS594">
        <v>0</v>
      </c>
      <c r="AT594">
        <v>43621</v>
      </c>
      <c r="AU594">
        <v>43651</v>
      </c>
      <c r="AV594">
        <v>0</v>
      </c>
      <c r="AW594">
        <v>1</v>
      </c>
      <c r="AX594">
        <v>0</v>
      </c>
      <c r="AY594">
        <v>2019</v>
      </c>
      <c r="AZ594">
        <v>6</v>
      </c>
      <c r="BA594">
        <v>30</v>
      </c>
      <c r="BB594">
        <v>4</v>
      </c>
      <c r="BF594">
        <v>2019</v>
      </c>
      <c r="BG594" t="s">
        <v>104</v>
      </c>
      <c r="BH594" t="s">
        <v>9822</v>
      </c>
      <c r="BI594" t="s">
        <v>9785</v>
      </c>
      <c r="BJ594" t="s">
        <v>9793</v>
      </c>
    </row>
    <row r="595" spans="1:62" x14ac:dyDescent="0.35">
      <c r="A595">
        <v>39187963</v>
      </c>
      <c r="B595" t="s">
        <v>116</v>
      </c>
      <c r="C595" t="s">
        <v>75</v>
      </c>
      <c r="D595" t="s">
        <v>165</v>
      </c>
      <c r="E595" t="s">
        <v>1545</v>
      </c>
      <c r="F595">
        <v>16545924</v>
      </c>
      <c r="G595" t="s">
        <v>1545</v>
      </c>
      <c r="I595" s="1">
        <v>43621</v>
      </c>
      <c r="J595">
        <v>43651.999988425923</v>
      </c>
      <c r="K595" t="s">
        <v>1888</v>
      </c>
      <c r="L595" t="s">
        <v>65</v>
      </c>
      <c r="M595" t="s">
        <v>120</v>
      </c>
      <c r="N595" t="s">
        <v>121</v>
      </c>
      <c r="O595" t="s">
        <v>168</v>
      </c>
      <c r="P595" t="s">
        <v>122</v>
      </c>
      <c r="Q595" t="s">
        <v>70</v>
      </c>
      <c r="S595" t="s">
        <v>71</v>
      </c>
      <c r="T595" t="s">
        <v>1889</v>
      </c>
      <c r="U595">
        <v>1</v>
      </c>
      <c r="V595">
        <v>1</v>
      </c>
      <c r="W595">
        <v>0</v>
      </c>
      <c r="X595">
        <v>1</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43621</v>
      </c>
      <c r="AU595">
        <v>43635</v>
      </c>
      <c r="AV595">
        <v>0</v>
      </c>
      <c r="AW595">
        <v>1</v>
      </c>
      <c r="AX595">
        <v>0</v>
      </c>
      <c r="AY595">
        <v>2019</v>
      </c>
      <c r="AZ595">
        <v>6</v>
      </c>
      <c r="BA595">
        <v>30</v>
      </c>
      <c r="BB595">
        <v>3</v>
      </c>
      <c r="BF595">
        <v>2019</v>
      </c>
      <c r="BG595" t="s">
        <v>104</v>
      </c>
      <c r="BH595" t="s">
        <v>9822</v>
      </c>
      <c r="BI595" t="s">
        <v>9785</v>
      </c>
      <c r="BJ595" t="s">
        <v>9793</v>
      </c>
    </row>
    <row r="596" spans="1:62" x14ac:dyDescent="0.35">
      <c r="A596">
        <v>39190118</v>
      </c>
      <c r="B596" t="s">
        <v>1890</v>
      </c>
      <c r="C596" t="s">
        <v>75</v>
      </c>
      <c r="D596" t="s">
        <v>236</v>
      </c>
      <c r="E596" t="s">
        <v>1337</v>
      </c>
      <c r="F596">
        <v>20361318</v>
      </c>
      <c r="I596" s="1">
        <v>43622</v>
      </c>
      <c r="J596">
        <v>43652.999988425923</v>
      </c>
      <c r="K596" t="s">
        <v>1891</v>
      </c>
      <c r="L596" t="s">
        <v>65</v>
      </c>
      <c r="M596" t="s">
        <v>197</v>
      </c>
      <c r="N596" t="s">
        <v>198</v>
      </c>
      <c r="Q596" t="s">
        <v>70</v>
      </c>
      <c r="R596" t="s">
        <v>1892</v>
      </c>
      <c r="S596" t="s">
        <v>71</v>
      </c>
      <c r="T596" t="s">
        <v>1893</v>
      </c>
      <c r="U596">
        <v>1</v>
      </c>
      <c r="V596">
        <v>0</v>
      </c>
      <c r="W596">
        <v>0</v>
      </c>
      <c r="X596">
        <v>1</v>
      </c>
      <c r="Y596">
        <v>0</v>
      </c>
      <c r="Z596">
        <v>0</v>
      </c>
      <c r="AA596">
        <v>0</v>
      </c>
      <c r="AB596">
        <v>0</v>
      </c>
      <c r="AC596">
        <v>0</v>
      </c>
      <c r="AD596">
        <v>0</v>
      </c>
      <c r="AE596">
        <v>0</v>
      </c>
      <c r="AF596">
        <v>0</v>
      </c>
      <c r="AG596">
        <v>0</v>
      </c>
      <c r="AH596">
        <v>1</v>
      </c>
      <c r="AI596">
        <v>0</v>
      </c>
      <c r="AJ596">
        <v>0</v>
      </c>
      <c r="AK596">
        <v>0</v>
      </c>
      <c r="AL596">
        <v>0</v>
      </c>
      <c r="AM596">
        <v>0</v>
      </c>
      <c r="AN596">
        <v>0</v>
      </c>
      <c r="AO596">
        <v>0</v>
      </c>
      <c r="AP596">
        <v>0</v>
      </c>
      <c r="AQ596">
        <v>0</v>
      </c>
      <c r="AR596">
        <v>0</v>
      </c>
      <c r="AS596">
        <v>0</v>
      </c>
      <c r="AT596">
        <v>43621</v>
      </c>
      <c r="AU596">
        <v>43652</v>
      </c>
      <c r="AV596">
        <v>0</v>
      </c>
      <c r="AW596">
        <v>1</v>
      </c>
      <c r="AX596">
        <v>0</v>
      </c>
      <c r="AY596">
        <v>2019</v>
      </c>
      <c r="AZ596">
        <v>6</v>
      </c>
      <c r="BA596">
        <v>30</v>
      </c>
      <c r="BB596">
        <v>3</v>
      </c>
      <c r="BC596">
        <v>70000</v>
      </c>
      <c r="BD596">
        <v>90000</v>
      </c>
      <c r="BE596" t="s">
        <v>90</v>
      </c>
      <c r="BF596">
        <v>2019</v>
      </c>
      <c r="BG596" t="s">
        <v>104</v>
      </c>
      <c r="BH596" t="s">
        <v>59</v>
      </c>
      <c r="BI596" t="s">
        <v>9785</v>
      </c>
      <c r="BJ596" t="s">
        <v>9796</v>
      </c>
    </row>
    <row r="597" spans="1:62" x14ac:dyDescent="0.35">
      <c r="A597">
        <v>39191884</v>
      </c>
      <c r="B597" t="s">
        <v>98</v>
      </c>
      <c r="C597" t="s">
        <v>61</v>
      </c>
      <c r="D597" t="s">
        <v>125</v>
      </c>
      <c r="E597" t="s">
        <v>370</v>
      </c>
      <c r="F597">
        <v>22081129</v>
      </c>
      <c r="I597" s="1">
        <v>43622</v>
      </c>
      <c r="J597">
        <v>43652.999988425923</v>
      </c>
      <c r="K597" t="s">
        <v>1894</v>
      </c>
      <c r="L597" t="s">
        <v>65</v>
      </c>
      <c r="M597" t="s">
        <v>66</v>
      </c>
      <c r="N597" t="s">
        <v>67</v>
      </c>
      <c r="Q597" t="s">
        <v>70</v>
      </c>
      <c r="R597" t="s">
        <v>1895</v>
      </c>
      <c r="S597" t="s">
        <v>71</v>
      </c>
      <c r="T597" t="s">
        <v>1896</v>
      </c>
      <c r="U597">
        <v>1</v>
      </c>
      <c r="V597">
        <v>1</v>
      </c>
      <c r="W597">
        <v>0</v>
      </c>
      <c r="X597">
        <v>1</v>
      </c>
      <c r="Y597">
        <v>0</v>
      </c>
      <c r="Z597">
        <v>0</v>
      </c>
      <c r="AA597">
        <v>0</v>
      </c>
      <c r="AB597">
        <v>0</v>
      </c>
      <c r="AC597">
        <v>0</v>
      </c>
      <c r="AD597">
        <v>0</v>
      </c>
      <c r="AE597">
        <v>1</v>
      </c>
      <c r="AF597">
        <v>0</v>
      </c>
      <c r="AG597">
        <v>0</v>
      </c>
      <c r="AH597">
        <v>0</v>
      </c>
      <c r="AI597">
        <v>0</v>
      </c>
      <c r="AJ597">
        <v>0</v>
      </c>
      <c r="AK597">
        <v>0</v>
      </c>
      <c r="AL597">
        <v>0</v>
      </c>
      <c r="AM597">
        <v>0</v>
      </c>
      <c r="AN597">
        <v>0</v>
      </c>
      <c r="AO597">
        <v>0</v>
      </c>
      <c r="AP597">
        <v>0</v>
      </c>
      <c r="AQ597">
        <v>0</v>
      </c>
      <c r="AR597">
        <v>0</v>
      </c>
      <c r="AS597">
        <v>0</v>
      </c>
      <c r="AT597">
        <v>43622</v>
      </c>
      <c r="AU597">
        <v>43652</v>
      </c>
      <c r="AV597">
        <v>1</v>
      </c>
      <c r="AW597">
        <v>1</v>
      </c>
      <c r="AX597">
        <v>0</v>
      </c>
      <c r="AY597">
        <v>2019</v>
      </c>
      <c r="AZ597">
        <v>6</v>
      </c>
      <c r="BA597">
        <v>30</v>
      </c>
      <c r="BB597">
        <v>4</v>
      </c>
      <c r="BC597">
        <v>125000</v>
      </c>
      <c r="BD597">
        <v>140000</v>
      </c>
      <c r="BE597" t="s">
        <v>90</v>
      </c>
      <c r="BF597">
        <v>2019</v>
      </c>
      <c r="BG597" t="s">
        <v>73</v>
      </c>
      <c r="BH597" t="s">
        <v>59</v>
      </c>
      <c r="BI597" t="s">
        <v>9785</v>
      </c>
      <c r="BJ597" t="s">
        <v>9796</v>
      </c>
    </row>
    <row r="598" spans="1:62" x14ac:dyDescent="0.35">
      <c r="A598">
        <v>39191925</v>
      </c>
      <c r="B598" t="s">
        <v>98</v>
      </c>
      <c r="C598" t="s">
        <v>75</v>
      </c>
      <c r="D598" t="s">
        <v>76</v>
      </c>
      <c r="E598" t="s">
        <v>1897</v>
      </c>
      <c r="F598">
        <v>25772249</v>
      </c>
      <c r="I598" s="1">
        <v>43622</v>
      </c>
      <c r="J598">
        <v>43652.999988425923</v>
      </c>
      <c r="K598" t="s">
        <v>1898</v>
      </c>
      <c r="L598" t="s">
        <v>65</v>
      </c>
      <c r="M598" t="s">
        <v>120</v>
      </c>
      <c r="N598" t="s">
        <v>67</v>
      </c>
      <c r="Q598" t="s">
        <v>102</v>
      </c>
      <c r="S598" t="s">
        <v>71</v>
      </c>
      <c r="T598" t="s">
        <v>1899</v>
      </c>
      <c r="U598">
        <v>1</v>
      </c>
      <c r="V598">
        <v>1</v>
      </c>
      <c r="W598">
        <v>0</v>
      </c>
      <c r="X598">
        <v>1</v>
      </c>
      <c r="Y598">
        <v>0</v>
      </c>
      <c r="Z598">
        <v>0</v>
      </c>
      <c r="AA598">
        <v>0</v>
      </c>
      <c r="AB598">
        <v>0</v>
      </c>
      <c r="AC598">
        <v>0</v>
      </c>
      <c r="AD598">
        <v>1</v>
      </c>
      <c r="AE598">
        <v>0</v>
      </c>
      <c r="AF598">
        <v>0</v>
      </c>
      <c r="AG598">
        <v>1</v>
      </c>
      <c r="AH598">
        <v>0</v>
      </c>
      <c r="AI598">
        <v>0</v>
      </c>
      <c r="AJ598">
        <v>0</v>
      </c>
      <c r="AK598">
        <v>0</v>
      </c>
      <c r="AL598">
        <v>0</v>
      </c>
      <c r="AM598">
        <v>0</v>
      </c>
      <c r="AN598">
        <v>0</v>
      </c>
      <c r="AO598">
        <v>0</v>
      </c>
      <c r="AP598">
        <v>0</v>
      </c>
      <c r="AQ598">
        <v>0</v>
      </c>
      <c r="AR598">
        <v>0</v>
      </c>
      <c r="AS598">
        <v>0</v>
      </c>
      <c r="AT598">
        <v>43622</v>
      </c>
      <c r="AU598">
        <v>43650</v>
      </c>
      <c r="AV598">
        <v>0</v>
      </c>
      <c r="AW598">
        <v>1</v>
      </c>
      <c r="AX598">
        <v>0</v>
      </c>
      <c r="AY598">
        <v>2019</v>
      </c>
      <c r="AZ598">
        <v>6</v>
      </c>
      <c r="BA598">
        <v>30</v>
      </c>
      <c r="BB598">
        <v>5</v>
      </c>
      <c r="BF598">
        <v>2019</v>
      </c>
      <c r="BG598" t="s">
        <v>104</v>
      </c>
      <c r="BH598" t="s">
        <v>9822</v>
      </c>
      <c r="BI598" t="s">
        <v>9785</v>
      </c>
      <c r="BJ598" t="s">
        <v>9796</v>
      </c>
    </row>
    <row r="599" spans="1:62" x14ac:dyDescent="0.35">
      <c r="A599">
        <v>39192458</v>
      </c>
      <c r="B599" t="s">
        <v>1900</v>
      </c>
      <c r="C599" t="s">
        <v>92</v>
      </c>
      <c r="D599" t="s">
        <v>76</v>
      </c>
      <c r="E599" t="s">
        <v>898</v>
      </c>
      <c r="F599">
        <v>25632203</v>
      </c>
      <c r="G599" t="s">
        <v>899</v>
      </c>
      <c r="H599">
        <v>3.4</v>
      </c>
      <c r="I599" s="1">
        <v>43622</v>
      </c>
      <c r="J599">
        <v>43652.999988425923</v>
      </c>
      <c r="K599" t="s">
        <v>1901</v>
      </c>
      <c r="L599" t="s">
        <v>65</v>
      </c>
      <c r="M599" t="s">
        <v>120</v>
      </c>
      <c r="N599" t="s">
        <v>121</v>
      </c>
      <c r="O599" t="s">
        <v>168</v>
      </c>
      <c r="P599" t="s">
        <v>122</v>
      </c>
      <c r="Q599" t="s">
        <v>70</v>
      </c>
      <c r="S599" t="s">
        <v>71</v>
      </c>
      <c r="T599" t="s">
        <v>1902</v>
      </c>
      <c r="U599">
        <v>1</v>
      </c>
      <c r="V599">
        <v>1</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43622</v>
      </c>
      <c r="AU599">
        <v>43652</v>
      </c>
      <c r="AV599">
        <v>0</v>
      </c>
      <c r="AW599">
        <v>1</v>
      </c>
      <c r="AX599">
        <v>0</v>
      </c>
      <c r="AY599">
        <v>2019</v>
      </c>
      <c r="AZ599">
        <v>6</v>
      </c>
      <c r="BA599">
        <v>30</v>
      </c>
      <c r="BB599">
        <v>2</v>
      </c>
      <c r="BF599">
        <v>2019</v>
      </c>
      <c r="BG599" t="s">
        <v>104</v>
      </c>
      <c r="BH599" t="s">
        <v>9822</v>
      </c>
      <c r="BI599" t="s">
        <v>9785</v>
      </c>
      <c r="BJ599" t="s">
        <v>9796</v>
      </c>
    </row>
    <row r="600" spans="1:62" x14ac:dyDescent="0.35">
      <c r="A600">
        <v>39196114</v>
      </c>
      <c r="B600" t="s">
        <v>98</v>
      </c>
      <c r="C600" t="s">
        <v>61</v>
      </c>
      <c r="D600" t="s">
        <v>125</v>
      </c>
      <c r="E600" t="s">
        <v>1903</v>
      </c>
      <c r="F600">
        <v>29609521</v>
      </c>
      <c r="I600" s="1">
        <v>43622</v>
      </c>
      <c r="J600">
        <v>43652.999988425923</v>
      </c>
      <c r="K600" t="s">
        <v>1904</v>
      </c>
      <c r="L600" t="s">
        <v>65</v>
      </c>
      <c r="M600" t="s">
        <v>197</v>
      </c>
      <c r="N600" t="s">
        <v>198</v>
      </c>
      <c r="O600" t="s">
        <v>168</v>
      </c>
      <c r="P600" t="s">
        <v>199</v>
      </c>
      <c r="Q600" t="s">
        <v>70</v>
      </c>
      <c r="S600" t="s">
        <v>71</v>
      </c>
      <c r="T600" t="s">
        <v>1905</v>
      </c>
      <c r="U600">
        <v>1</v>
      </c>
      <c r="V600">
        <v>1</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43622</v>
      </c>
      <c r="AU600">
        <v>43650</v>
      </c>
      <c r="AV600">
        <v>1</v>
      </c>
      <c r="AW600">
        <v>1</v>
      </c>
      <c r="AX600">
        <v>0</v>
      </c>
      <c r="AY600">
        <v>2019</v>
      </c>
      <c r="AZ600">
        <v>6</v>
      </c>
      <c r="BA600">
        <v>30</v>
      </c>
      <c r="BB600">
        <v>2</v>
      </c>
      <c r="BF600">
        <v>2019</v>
      </c>
      <c r="BG600" t="s">
        <v>73</v>
      </c>
      <c r="BH600" t="s">
        <v>9822</v>
      </c>
      <c r="BI600" t="s">
        <v>9785</v>
      </c>
      <c r="BJ600" t="s">
        <v>9796</v>
      </c>
    </row>
    <row r="601" spans="1:62" x14ac:dyDescent="0.35">
      <c r="A601">
        <v>39196324</v>
      </c>
      <c r="B601" t="s">
        <v>98</v>
      </c>
      <c r="C601" t="s">
        <v>61</v>
      </c>
      <c r="D601" t="s">
        <v>125</v>
      </c>
      <c r="E601" t="s">
        <v>1906</v>
      </c>
      <c r="F601">
        <v>38861935</v>
      </c>
      <c r="I601" s="1">
        <v>43622</v>
      </c>
      <c r="J601">
        <v>43652.675983796304</v>
      </c>
      <c r="K601" t="s">
        <v>1907</v>
      </c>
      <c r="L601" t="s">
        <v>65</v>
      </c>
      <c r="M601" t="s">
        <v>120</v>
      </c>
      <c r="N601" t="s">
        <v>121</v>
      </c>
      <c r="O601" t="s">
        <v>168</v>
      </c>
      <c r="P601" t="s">
        <v>122</v>
      </c>
      <c r="Q601" t="s">
        <v>70</v>
      </c>
      <c r="S601" t="s">
        <v>71</v>
      </c>
      <c r="T601" t="s">
        <v>1908</v>
      </c>
      <c r="U601">
        <v>0</v>
      </c>
      <c r="V601">
        <v>0</v>
      </c>
      <c r="W601">
        <v>0</v>
      </c>
      <c r="X601">
        <v>0</v>
      </c>
      <c r="Y601">
        <v>0</v>
      </c>
      <c r="Z601">
        <v>0</v>
      </c>
      <c r="AA601">
        <v>0</v>
      </c>
      <c r="AB601">
        <v>0</v>
      </c>
      <c r="AC601">
        <v>0</v>
      </c>
      <c r="AD601">
        <v>0</v>
      </c>
      <c r="AE601">
        <v>0</v>
      </c>
      <c r="AF601">
        <v>0</v>
      </c>
      <c r="AG601">
        <v>1</v>
      </c>
      <c r="AH601">
        <v>0</v>
      </c>
      <c r="AI601">
        <v>0</v>
      </c>
      <c r="AJ601">
        <v>0</v>
      </c>
      <c r="AK601">
        <v>0</v>
      </c>
      <c r="AL601">
        <v>0</v>
      </c>
      <c r="AM601">
        <v>0</v>
      </c>
      <c r="AN601">
        <v>0</v>
      </c>
      <c r="AO601">
        <v>0</v>
      </c>
      <c r="AP601">
        <v>0</v>
      </c>
      <c r="AQ601">
        <v>0</v>
      </c>
      <c r="AR601">
        <v>0</v>
      </c>
      <c r="AS601">
        <v>0</v>
      </c>
      <c r="AT601">
        <v>43622</v>
      </c>
      <c r="AU601">
        <v>43652</v>
      </c>
      <c r="AV601">
        <v>0</v>
      </c>
      <c r="AW601">
        <v>1</v>
      </c>
      <c r="AX601">
        <v>0</v>
      </c>
      <c r="AY601">
        <v>2019</v>
      </c>
      <c r="AZ601">
        <v>6</v>
      </c>
      <c r="BA601">
        <v>30</v>
      </c>
      <c r="BB601">
        <v>1</v>
      </c>
      <c r="BF601">
        <v>2019</v>
      </c>
      <c r="BG601" t="s">
        <v>104</v>
      </c>
      <c r="BH601" t="s">
        <v>9822</v>
      </c>
      <c r="BI601" t="s">
        <v>9785</v>
      </c>
      <c r="BJ601" t="s">
        <v>9796</v>
      </c>
    </row>
    <row r="602" spans="1:62" x14ac:dyDescent="0.35">
      <c r="A602">
        <v>39197077</v>
      </c>
      <c r="B602" t="s">
        <v>1909</v>
      </c>
      <c r="C602" t="s">
        <v>75</v>
      </c>
      <c r="D602" t="s">
        <v>76</v>
      </c>
      <c r="E602" t="s">
        <v>277</v>
      </c>
      <c r="F602">
        <v>26988946</v>
      </c>
      <c r="I602" s="1">
        <v>43622</v>
      </c>
      <c r="J602">
        <v>43652.999988425923</v>
      </c>
      <c r="K602" t="s">
        <v>1910</v>
      </c>
      <c r="L602" t="s">
        <v>65</v>
      </c>
      <c r="M602" t="s">
        <v>120</v>
      </c>
      <c r="N602" t="s">
        <v>121</v>
      </c>
      <c r="O602" t="s">
        <v>168</v>
      </c>
      <c r="P602" t="s">
        <v>122</v>
      </c>
      <c r="Q602" t="s">
        <v>70</v>
      </c>
      <c r="R602" t="s">
        <v>1911</v>
      </c>
      <c r="S602" t="s">
        <v>71</v>
      </c>
      <c r="T602" t="s">
        <v>1912</v>
      </c>
      <c r="U602">
        <v>1</v>
      </c>
      <c r="V602">
        <v>1</v>
      </c>
      <c r="W602">
        <v>0</v>
      </c>
      <c r="X602">
        <v>1</v>
      </c>
      <c r="Y602">
        <v>0</v>
      </c>
      <c r="Z602">
        <v>0</v>
      </c>
      <c r="AA602">
        <v>0</v>
      </c>
      <c r="AB602">
        <v>0</v>
      </c>
      <c r="AC602">
        <v>0</v>
      </c>
      <c r="AD602">
        <v>0</v>
      </c>
      <c r="AE602">
        <v>0</v>
      </c>
      <c r="AF602">
        <v>0</v>
      </c>
      <c r="AG602">
        <v>1</v>
      </c>
      <c r="AH602">
        <v>0</v>
      </c>
      <c r="AI602">
        <v>0</v>
      </c>
      <c r="AJ602">
        <v>0</v>
      </c>
      <c r="AK602">
        <v>0</v>
      </c>
      <c r="AL602">
        <v>0</v>
      </c>
      <c r="AM602">
        <v>0</v>
      </c>
      <c r="AN602">
        <v>0</v>
      </c>
      <c r="AO602">
        <v>0</v>
      </c>
      <c r="AP602">
        <v>0</v>
      </c>
      <c r="AQ602">
        <v>0</v>
      </c>
      <c r="AR602">
        <v>0</v>
      </c>
      <c r="AS602">
        <v>0</v>
      </c>
      <c r="AT602">
        <v>43622</v>
      </c>
      <c r="AU602">
        <v>43650</v>
      </c>
      <c r="AV602">
        <v>1</v>
      </c>
      <c r="AW602">
        <v>1</v>
      </c>
      <c r="AX602">
        <v>0</v>
      </c>
      <c r="AY602">
        <v>2019</v>
      </c>
      <c r="AZ602">
        <v>6</v>
      </c>
      <c r="BA602">
        <v>30</v>
      </c>
      <c r="BB602">
        <v>4</v>
      </c>
      <c r="BC602">
        <v>135000</v>
      </c>
      <c r="BD602">
        <v>140000</v>
      </c>
      <c r="BE602" t="s">
        <v>90</v>
      </c>
      <c r="BF602">
        <v>2019</v>
      </c>
      <c r="BG602" t="s">
        <v>73</v>
      </c>
      <c r="BH602" t="s">
        <v>59</v>
      </c>
      <c r="BI602" t="s">
        <v>9785</v>
      </c>
      <c r="BJ602" t="s">
        <v>9796</v>
      </c>
    </row>
    <row r="603" spans="1:62" x14ac:dyDescent="0.35">
      <c r="A603">
        <v>39197483</v>
      </c>
      <c r="B603" t="s">
        <v>116</v>
      </c>
      <c r="C603" t="s">
        <v>75</v>
      </c>
      <c r="D603" t="s">
        <v>76</v>
      </c>
      <c r="E603" t="s">
        <v>1913</v>
      </c>
      <c r="F603">
        <v>37914626</v>
      </c>
      <c r="I603" s="1">
        <v>43622</v>
      </c>
      <c r="J603">
        <v>43652.999988425923</v>
      </c>
      <c r="K603" t="s">
        <v>1914</v>
      </c>
      <c r="L603" t="s">
        <v>65</v>
      </c>
      <c r="M603" t="s">
        <v>66</v>
      </c>
      <c r="N603" t="s">
        <v>67</v>
      </c>
      <c r="O603" t="s">
        <v>68</v>
      </c>
      <c r="P603" t="s">
        <v>69</v>
      </c>
      <c r="Q603" t="s">
        <v>70</v>
      </c>
      <c r="S603" t="s">
        <v>71</v>
      </c>
      <c r="T603" t="s">
        <v>1915</v>
      </c>
      <c r="U603">
        <v>1</v>
      </c>
      <c r="V603">
        <v>1</v>
      </c>
      <c r="W603">
        <v>0</v>
      </c>
      <c r="X603">
        <v>1</v>
      </c>
      <c r="Y603">
        <v>0</v>
      </c>
      <c r="Z603">
        <v>0</v>
      </c>
      <c r="AA603">
        <v>0</v>
      </c>
      <c r="AB603">
        <v>0</v>
      </c>
      <c r="AC603">
        <v>0</v>
      </c>
      <c r="AD603">
        <v>0</v>
      </c>
      <c r="AE603">
        <v>0</v>
      </c>
      <c r="AF603">
        <v>0</v>
      </c>
      <c r="AG603">
        <v>0</v>
      </c>
      <c r="AH603">
        <v>1</v>
      </c>
      <c r="AI603">
        <v>0</v>
      </c>
      <c r="AJ603">
        <v>0</v>
      </c>
      <c r="AK603">
        <v>0</v>
      </c>
      <c r="AL603">
        <v>0</v>
      </c>
      <c r="AM603">
        <v>0</v>
      </c>
      <c r="AN603">
        <v>0</v>
      </c>
      <c r="AO603">
        <v>0</v>
      </c>
      <c r="AP603">
        <v>0</v>
      </c>
      <c r="AQ603">
        <v>0</v>
      </c>
      <c r="AR603">
        <v>0</v>
      </c>
      <c r="AS603">
        <v>0</v>
      </c>
      <c r="AT603">
        <v>43622</v>
      </c>
      <c r="AU603">
        <v>43650</v>
      </c>
      <c r="AV603">
        <v>1</v>
      </c>
      <c r="AW603">
        <v>1</v>
      </c>
      <c r="AX603">
        <v>0</v>
      </c>
      <c r="AY603">
        <v>2019</v>
      </c>
      <c r="AZ603">
        <v>6</v>
      </c>
      <c r="BA603">
        <v>30</v>
      </c>
      <c r="BB603">
        <v>4</v>
      </c>
      <c r="BF603">
        <v>2019</v>
      </c>
      <c r="BG603" t="s">
        <v>73</v>
      </c>
      <c r="BH603" t="s">
        <v>9822</v>
      </c>
      <c r="BI603" t="s">
        <v>9785</v>
      </c>
      <c r="BJ603" t="s">
        <v>9796</v>
      </c>
    </row>
    <row r="604" spans="1:62" x14ac:dyDescent="0.35">
      <c r="A604">
        <v>39203940</v>
      </c>
      <c r="B604" t="s">
        <v>98</v>
      </c>
      <c r="C604" t="s">
        <v>75</v>
      </c>
      <c r="D604" t="s">
        <v>159</v>
      </c>
      <c r="E604" t="s">
        <v>658</v>
      </c>
      <c r="F604">
        <v>26460366</v>
      </c>
      <c r="I604" s="1">
        <v>43623</v>
      </c>
      <c r="J604">
        <v>43653.999988425923</v>
      </c>
      <c r="K604" t="s">
        <v>1916</v>
      </c>
      <c r="L604" t="s">
        <v>65</v>
      </c>
      <c r="M604" t="s">
        <v>120</v>
      </c>
      <c r="N604" t="s">
        <v>121</v>
      </c>
      <c r="P604" t="s">
        <v>996</v>
      </c>
      <c r="Q604" t="s">
        <v>102</v>
      </c>
      <c r="S604" t="s">
        <v>82</v>
      </c>
      <c r="T604" t="s">
        <v>1917</v>
      </c>
      <c r="U604">
        <v>1</v>
      </c>
      <c r="V604">
        <v>1</v>
      </c>
      <c r="W604">
        <v>0</v>
      </c>
      <c r="X604">
        <v>0</v>
      </c>
      <c r="Y604">
        <v>0</v>
      </c>
      <c r="Z604">
        <v>0</v>
      </c>
      <c r="AA604">
        <v>0</v>
      </c>
      <c r="AB604">
        <v>0</v>
      </c>
      <c r="AC604">
        <v>0</v>
      </c>
      <c r="AD604">
        <v>1</v>
      </c>
      <c r="AE604">
        <v>0</v>
      </c>
      <c r="AF604">
        <v>0</v>
      </c>
      <c r="AG604">
        <v>1</v>
      </c>
      <c r="AH604">
        <v>0</v>
      </c>
      <c r="AI604">
        <v>0</v>
      </c>
      <c r="AJ604">
        <v>0</v>
      </c>
      <c r="AK604">
        <v>0</v>
      </c>
      <c r="AL604">
        <v>0</v>
      </c>
      <c r="AM604">
        <v>0</v>
      </c>
      <c r="AN604">
        <v>0</v>
      </c>
      <c r="AO604">
        <v>0</v>
      </c>
      <c r="AP604">
        <v>0</v>
      </c>
      <c r="AQ604">
        <v>0</v>
      </c>
      <c r="AR604">
        <v>0</v>
      </c>
      <c r="AS604">
        <v>0</v>
      </c>
      <c r="AT604">
        <v>43623</v>
      </c>
      <c r="AU604">
        <v>43653</v>
      </c>
      <c r="AV604">
        <v>1</v>
      </c>
      <c r="AW604">
        <v>1</v>
      </c>
      <c r="AX604">
        <v>0</v>
      </c>
      <c r="AY604">
        <v>2019</v>
      </c>
      <c r="AZ604">
        <v>6</v>
      </c>
      <c r="BA604">
        <v>30</v>
      </c>
      <c r="BB604">
        <v>4</v>
      </c>
      <c r="BF604">
        <v>2019</v>
      </c>
      <c r="BG604" t="s">
        <v>73</v>
      </c>
      <c r="BH604" t="s">
        <v>9822</v>
      </c>
      <c r="BI604" t="s">
        <v>9785</v>
      </c>
      <c r="BJ604" t="s">
        <v>9797</v>
      </c>
    </row>
    <row r="605" spans="1:62" x14ac:dyDescent="0.35">
      <c r="A605">
        <v>39204161</v>
      </c>
      <c r="B605" t="s">
        <v>98</v>
      </c>
      <c r="C605" t="s">
        <v>92</v>
      </c>
      <c r="D605" t="s">
        <v>1918</v>
      </c>
      <c r="E605" t="s">
        <v>616</v>
      </c>
      <c r="F605">
        <v>39897942</v>
      </c>
      <c r="I605" s="1">
        <v>43623</v>
      </c>
      <c r="J605">
        <v>43653.999988425923</v>
      </c>
      <c r="K605" t="s">
        <v>1919</v>
      </c>
      <c r="L605" t="s">
        <v>65</v>
      </c>
      <c r="M605" t="s">
        <v>66</v>
      </c>
      <c r="N605" t="s">
        <v>67</v>
      </c>
      <c r="P605" t="s">
        <v>69</v>
      </c>
      <c r="Q605" t="s">
        <v>102</v>
      </c>
      <c r="S605" t="s">
        <v>82</v>
      </c>
      <c r="T605" t="s">
        <v>1920</v>
      </c>
      <c r="U605">
        <v>0</v>
      </c>
      <c r="V605">
        <v>1</v>
      </c>
      <c r="W605">
        <v>0</v>
      </c>
      <c r="X605">
        <v>1</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43623</v>
      </c>
      <c r="AU605">
        <v>43653</v>
      </c>
      <c r="AV605">
        <v>1</v>
      </c>
      <c r="AW605">
        <v>1</v>
      </c>
      <c r="AX605">
        <v>0</v>
      </c>
      <c r="AY605">
        <v>2019</v>
      </c>
      <c r="AZ605">
        <v>6</v>
      </c>
      <c r="BA605">
        <v>30</v>
      </c>
      <c r="BB605">
        <v>2</v>
      </c>
      <c r="BF605">
        <v>2019</v>
      </c>
      <c r="BG605" t="s">
        <v>73</v>
      </c>
      <c r="BH605" t="s">
        <v>9822</v>
      </c>
      <c r="BI605" t="s">
        <v>9785</v>
      </c>
      <c r="BJ605" t="s">
        <v>9797</v>
      </c>
    </row>
    <row r="606" spans="1:62" x14ac:dyDescent="0.35">
      <c r="A606">
        <v>39204776</v>
      </c>
      <c r="B606" t="s">
        <v>98</v>
      </c>
      <c r="C606" t="s">
        <v>75</v>
      </c>
      <c r="D606" t="s">
        <v>117</v>
      </c>
      <c r="E606" t="s">
        <v>661</v>
      </c>
      <c r="F606">
        <v>32860434</v>
      </c>
      <c r="I606" s="1">
        <v>43623</v>
      </c>
      <c r="J606">
        <v>43653.999988425923</v>
      </c>
      <c r="K606" t="s">
        <v>684</v>
      </c>
      <c r="L606" t="s">
        <v>65</v>
      </c>
      <c r="M606" t="s">
        <v>197</v>
      </c>
      <c r="N606" t="s">
        <v>198</v>
      </c>
      <c r="Q606" t="s">
        <v>102</v>
      </c>
      <c r="S606" t="s">
        <v>71</v>
      </c>
      <c r="T606" t="s">
        <v>1921</v>
      </c>
      <c r="U606">
        <v>1</v>
      </c>
      <c r="V606">
        <v>1</v>
      </c>
      <c r="W606">
        <v>0</v>
      </c>
      <c r="X606">
        <v>0</v>
      </c>
      <c r="Y606">
        <v>0</v>
      </c>
      <c r="Z606">
        <v>0</v>
      </c>
      <c r="AA606">
        <v>0</v>
      </c>
      <c r="AB606">
        <v>0</v>
      </c>
      <c r="AC606">
        <v>0</v>
      </c>
      <c r="AD606">
        <v>1</v>
      </c>
      <c r="AE606">
        <v>0</v>
      </c>
      <c r="AF606">
        <v>1</v>
      </c>
      <c r="AG606">
        <v>1</v>
      </c>
      <c r="AH606">
        <v>0</v>
      </c>
      <c r="AI606">
        <v>0</v>
      </c>
      <c r="AJ606">
        <v>0</v>
      </c>
      <c r="AK606">
        <v>0</v>
      </c>
      <c r="AL606">
        <v>0</v>
      </c>
      <c r="AM606">
        <v>0</v>
      </c>
      <c r="AN606">
        <v>0</v>
      </c>
      <c r="AO606">
        <v>0</v>
      </c>
      <c r="AP606">
        <v>0</v>
      </c>
      <c r="AQ606">
        <v>0</v>
      </c>
      <c r="AR606">
        <v>0</v>
      </c>
      <c r="AS606">
        <v>0</v>
      </c>
      <c r="AT606">
        <v>43623</v>
      </c>
      <c r="AU606">
        <v>43653</v>
      </c>
      <c r="AV606">
        <v>0</v>
      </c>
      <c r="AW606">
        <v>1</v>
      </c>
      <c r="AX606">
        <v>0</v>
      </c>
      <c r="AY606">
        <v>2019</v>
      </c>
      <c r="AZ606">
        <v>6</v>
      </c>
      <c r="BA606">
        <v>30</v>
      </c>
      <c r="BB606">
        <v>5</v>
      </c>
      <c r="BF606">
        <v>2019</v>
      </c>
      <c r="BG606" t="s">
        <v>104</v>
      </c>
      <c r="BH606" t="s">
        <v>9822</v>
      </c>
      <c r="BI606" t="s">
        <v>9785</v>
      </c>
      <c r="BJ606" t="s">
        <v>9797</v>
      </c>
    </row>
    <row r="607" spans="1:62" x14ac:dyDescent="0.35">
      <c r="A607">
        <v>39205273</v>
      </c>
      <c r="B607" t="s">
        <v>1922</v>
      </c>
      <c r="C607" t="s">
        <v>75</v>
      </c>
      <c r="D607" t="s">
        <v>76</v>
      </c>
      <c r="E607" t="s">
        <v>725</v>
      </c>
      <c r="F607">
        <v>3665</v>
      </c>
      <c r="I607" s="1">
        <v>43623</v>
      </c>
      <c r="J607">
        <v>43653.999988425923</v>
      </c>
      <c r="K607" t="s">
        <v>1923</v>
      </c>
      <c r="L607" t="s">
        <v>65</v>
      </c>
      <c r="M607" t="s">
        <v>197</v>
      </c>
      <c r="N607" t="s">
        <v>198</v>
      </c>
      <c r="O607" t="s">
        <v>988</v>
      </c>
      <c r="P607" t="s">
        <v>976</v>
      </c>
      <c r="Q607" t="s">
        <v>102</v>
      </c>
      <c r="S607" t="s">
        <v>82</v>
      </c>
      <c r="T607" t="s">
        <v>1924</v>
      </c>
      <c r="U607">
        <v>1</v>
      </c>
      <c r="V607">
        <v>1</v>
      </c>
      <c r="W607">
        <v>0</v>
      </c>
      <c r="X607">
        <v>0</v>
      </c>
      <c r="Y607">
        <v>0</v>
      </c>
      <c r="Z607">
        <v>0</v>
      </c>
      <c r="AA607">
        <v>0</v>
      </c>
      <c r="AB607">
        <v>0</v>
      </c>
      <c r="AC607">
        <v>0</v>
      </c>
      <c r="AD607">
        <v>1</v>
      </c>
      <c r="AE607">
        <v>0</v>
      </c>
      <c r="AF607">
        <v>0</v>
      </c>
      <c r="AG607">
        <v>1</v>
      </c>
      <c r="AH607">
        <v>0</v>
      </c>
      <c r="AI607">
        <v>0</v>
      </c>
      <c r="AJ607">
        <v>0</v>
      </c>
      <c r="AK607">
        <v>0</v>
      </c>
      <c r="AL607">
        <v>0</v>
      </c>
      <c r="AM607">
        <v>0</v>
      </c>
      <c r="AN607">
        <v>0</v>
      </c>
      <c r="AO607">
        <v>0</v>
      </c>
      <c r="AP607">
        <v>0</v>
      </c>
      <c r="AQ607">
        <v>0</v>
      </c>
      <c r="AR607">
        <v>0</v>
      </c>
      <c r="AS607">
        <v>0</v>
      </c>
      <c r="AT607">
        <v>43623</v>
      </c>
      <c r="AU607">
        <v>43623</v>
      </c>
      <c r="AV607">
        <v>1</v>
      </c>
      <c r="AW607">
        <v>1</v>
      </c>
      <c r="AX607">
        <v>0</v>
      </c>
      <c r="AY607">
        <v>2019</v>
      </c>
      <c r="AZ607">
        <v>6</v>
      </c>
      <c r="BA607">
        <v>30</v>
      </c>
      <c r="BB607">
        <v>4</v>
      </c>
      <c r="BF607">
        <v>2019</v>
      </c>
      <c r="BG607" t="s">
        <v>73</v>
      </c>
      <c r="BH607" t="s">
        <v>9822</v>
      </c>
      <c r="BI607" t="s">
        <v>9785</v>
      </c>
      <c r="BJ607" t="s">
        <v>9797</v>
      </c>
    </row>
    <row r="608" spans="1:62" x14ac:dyDescent="0.35">
      <c r="A608">
        <v>39205446</v>
      </c>
      <c r="B608" t="s">
        <v>98</v>
      </c>
      <c r="C608" t="s">
        <v>176</v>
      </c>
      <c r="D608" t="s">
        <v>76</v>
      </c>
      <c r="E608" t="s">
        <v>147</v>
      </c>
      <c r="F608">
        <v>4566650</v>
      </c>
      <c r="I608" s="1">
        <v>43623</v>
      </c>
      <c r="J608">
        <v>43653.999988425923</v>
      </c>
      <c r="K608" t="s">
        <v>1925</v>
      </c>
      <c r="L608" t="s">
        <v>65</v>
      </c>
      <c r="M608" t="s">
        <v>66</v>
      </c>
      <c r="N608" t="s">
        <v>67</v>
      </c>
      <c r="O608" t="s">
        <v>68</v>
      </c>
      <c r="P608" t="s">
        <v>69</v>
      </c>
      <c r="Q608" t="s">
        <v>70</v>
      </c>
      <c r="R608" t="s">
        <v>1926</v>
      </c>
      <c r="S608" t="s">
        <v>71</v>
      </c>
      <c r="T608" t="s">
        <v>1927</v>
      </c>
      <c r="U608">
        <v>1</v>
      </c>
      <c r="V608">
        <v>1</v>
      </c>
      <c r="W608">
        <v>0</v>
      </c>
      <c r="X608">
        <v>1</v>
      </c>
      <c r="Y608">
        <v>0</v>
      </c>
      <c r="Z608">
        <v>0</v>
      </c>
      <c r="AA608">
        <v>0</v>
      </c>
      <c r="AB608">
        <v>0</v>
      </c>
      <c r="AC608">
        <v>0</v>
      </c>
      <c r="AD608">
        <v>0</v>
      </c>
      <c r="AE608">
        <v>0</v>
      </c>
      <c r="AF608">
        <v>0</v>
      </c>
      <c r="AG608">
        <v>0</v>
      </c>
      <c r="AH608">
        <v>1</v>
      </c>
      <c r="AI608">
        <v>0</v>
      </c>
      <c r="AJ608">
        <v>0</v>
      </c>
      <c r="AK608">
        <v>0</v>
      </c>
      <c r="AL608">
        <v>0</v>
      </c>
      <c r="AM608">
        <v>0</v>
      </c>
      <c r="AN608">
        <v>0</v>
      </c>
      <c r="AO608">
        <v>0</v>
      </c>
      <c r="AP608">
        <v>0</v>
      </c>
      <c r="AQ608">
        <v>0</v>
      </c>
      <c r="AR608">
        <v>0</v>
      </c>
      <c r="AS608">
        <v>0</v>
      </c>
      <c r="AT608">
        <v>43623</v>
      </c>
      <c r="AU608">
        <v>43653</v>
      </c>
      <c r="AV608">
        <v>1</v>
      </c>
      <c r="AW608">
        <v>1</v>
      </c>
      <c r="AX608">
        <v>0</v>
      </c>
      <c r="AY608">
        <v>2019</v>
      </c>
      <c r="AZ608">
        <v>6</v>
      </c>
      <c r="BA608">
        <v>30</v>
      </c>
      <c r="BB608">
        <v>4</v>
      </c>
      <c r="BC608">
        <v>120000</v>
      </c>
      <c r="BD608">
        <v>140000</v>
      </c>
      <c r="BE608" t="s">
        <v>90</v>
      </c>
      <c r="BF608">
        <v>2019</v>
      </c>
      <c r="BG608" t="s">
        <v>73</v>
      </c>
      <c r="BH608" t="s">
        <v>59</v>
      </c>
      <c r="BI608" t="s">
        <v>9785</v>
      </c>
      <c r="BJ608" t="s">
        <v>9797</v>
      </c>
    </row>
    <row r="609" spans="1:62" x14ac:dyDescent="0.35">
      <c r="A609">
        <v>39205889</v>
      </c>
      <c r="B609" t="s">
        <v>98</v>
      </c>
      <c r="C609" t="s">
        <v>1928</v>
      </c>
      <c r="D609" t="s">
        <v>76</v>
      </c>
      <c r="E609" t="s">
        <v>147</v>
      </c>
      <c r="F609">
        <v>4566650</v>
      </c>
      <c r="I609" s="1">
        <v>43623</v>
      </c>
      <c r="J609">
        <v>43653.999988425923</v>
      </c>
      <c r="K609" t="s">
        <v>1929</v>
      </c>
      <c r="L609" t="s">
        <v>65</v>
      </c>
      <c r="M609" t="s">
        <v>66</v>
      </c>
      <c r="N609" t="s">
        <v>67</v>
      </c>
      <c r="O609" t="s">
        <v>68</v>
      </c>
      <c r="P609" t="s">
        <v>69</v>
      </c>
      <c r="Q609" t="s">
        <v>70</v>
      </c>
      <c r="R609" t="s">
        <v>1930</v>
      </c>
      <c r="S609" t="s">
        <v>71</v>
      </c>
      <c r="T609" t="s">
        <v>1931</v>
      </c>
      <c r="U609">
        <v>1</v>
      </c>
      <c r="V609">
        <v>1</v>
      </c>
      <c r="W609">
        <v>0</v>
      </c>
      <c r="X609">
        <v>1</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43623</v>
      </c>
      <c r="AU609">
        <v>43653</v>
      </c>
      <c r="AV609">
        <v>1</v>
      </c>
      <c r="AW609">
        <v>1</v>
      </c>
      <c r="AX609">
        <v>0</v>
      </c>
      <c r="AY609">
        <v>2019</v>
      </c>
      <c r="AZ609">
        <v>6</v>
      </c>
      <c r="BA609">
        <v>30</v>
      </c>
      <c r="BB609">
        <v>3</v>
      </c>
      <c r="BC609">
        <v>120000</v>
      </c>
      <c r="BD609">
        <v>150000</v>
      </c>
      <c r="BE609" t="s">
        <v>90</v>
      </c>
      <c r="BF609">
        <v>2019</v>
      </c>
      <c r="BG609" t="s">
        <v>73</v>
      </c>
      <c r="BH609" t="s">
        <v>59</v>
      </c>
      <c r="BI609" t="s">
        <v>9785</v>
      </c>
      <c r="BJ609" t="s">
        <v>9797</v>
      </c>
    </row>
    <row r="610" spans="1:62" x14ac:dyDescent="0.35">
      <c r="A610">
        <v>39206086</v>
      </c>
      <c r="B610" t="s">
        <v>1932</v>
      </c>
      <c r="C610" t="s">
        <v>92</v>
      </c>
      <c r="D610" t="s">
        <v>76</v>
      </c>
      <c r="E610" t="s">
        <v>147</v>
      </c>
      <c r="F610">
        <v>4566650</v>
      </c>
      <c r="I610" s="1">
        <v>43623</v>
      </c>
      <c r="J610">
        <v>43653.999988425923</v>
      </c>
      <c r="K610" t="s">
        <v>1933</v>
      </c>
      <c r="L610" t="s">
        <v>65</v>
      </c>
      <c r="M610" t="s">
        <v>66</v>
      </c>
      <c r="N610" t="s">
        <v>67</v>
      </c>
      <c r="O610" t="s">
        <v>68</v>
      </c>
      <c r="P610" t="s">
        <v>69</v>
      </c>
      <c r="Q610" t="s">
        <v>70</v>
      </c>
      <c r="R610" t="s">
        <v>1934</v>
      </c>
      <c r="S610" t="s">
        <v>71</v>
      </c>
      <c r="T610" t="s">
        <v>1935</v>
      </c>
      <c r="U610">
        <v>1</v>
      </c>
      <c r="V610">
        <v>1</v>
      </c>
      <c r="W610">
        <v>0</v>
      </c>
      <c r="X610">
        <v>1</v>
      </c>
      <c r="Y610">
        <v>0</v>
      </c>
      <c r="Z610">
        <v>0</v>
      </c>
      <c r="AA610">
        <v>0</v>
      </c>
      <c r="AB610">
        <v>0</v>
      </c>
      <c r="AC610">
        <v>0</v>
      </c>
      <c r="AD610">
        <v>0</v>
      </c>
      <c r="AE610">
        <v>0</v>
      </c>
      <c r="AF610">
        <v>0</v>
      </c>
      <c r="AG610">
        <v>0</v>
      </c>
      <c r="AH610">
        <v>1</v>
      </c>
      <c r="AI610">
        <v>0</v>
      </c>
      <c r="AJ610">
        <v>0</v>
      </c>
      <c r="AK610">
        <v>0</v>
      </c>
      <c r="AL610">
        <v>0</v>
      </c>
      <c r="AM610">
        <v>0</v>
      </c>
      <c r="AN610">
        <v>0</v>
      </c>
      <c r="AO610">
        <v>0</v>
      </c>
      <c r="AP610">
        <v>0</v>
      </c>
      <c r="AQ610">
        <v>0</v>
      </c>
      <c r="AR610">
        <v>0</v>
      </c>
      <c r="AS610">
        <v>0</v>
      </c>
      <c r="AT610">
        <v>43623</v>
      </c>
      <c r="AU610">
        <v>43653</v>
      </c>
      <c r="AV610">
        <v>1</v>
      </c>
      <c r="AW610">
        <v>1</v>
      </c>
      <c r="AX610">
        <v>0</v>
      </c>
      <c r="AY610">
        <v>2019</v>
      </c>
      <c r="AZ610">
        <v>6</v>
      </c>
      <c r="BA610">
        <v>30</v>
      </c>
      <c r="BB610">
        <v>4</v>
      </c>
      <c r="BC610">
        <v>100000</v>
      </c>
      <c r="BD610">
        <v>130000</v>
      </c>
      <c r="BE610" t="s">
        <v>90</v>
      </c>
      <c r="BF610">
        <v>2019</v>
      </c>
      <c r="BG610" t="s">
        <v>73</v>
      </c>
      <c r="BH610" t="s">
        <v>59</v>
      </c>
      <c r="BI610" t="s">
        <v>9785</v>
      </c>
      <c r="BJ610" t="s">
        <v>9797</v>
      </c>
    </row>
    <row r="611" spans="1:62" x14ac:dyDescent="0.35">
      <c r="A611">
        <v>39206094</v>
      </c>
      <c r="B611" t="s">
        <v>98</v>
      </c>
      <c r="C611" t="s">
        <v>75</v>
      </c>
      <c r="D611" t="s">
        <v>76</v>
      </c>
      <c r="E611" t="s">
        <v>747</v>
      </c>
      <c r="F611">
        <v>28935941</v>
      </c>
      <c r="I611" s="1">
        <v>43623</v>
      </c>
      <c r="J611">
        <v>43653.999988425923</v>
      </c>
      <c r="K611" t="s">
        <v>1936</v>
      </c>
      <c r="L611" t="s">
        <v>65</v>
      </c>
      <c r="M611" t="s">
        <v>120</v>
      </c>
      <c r="N611" t="s">
        <v>121</v>
      </c>
      <c r="O611" t="s">
        <v>465</v>
      </c>
      <c r="Q611" t="s">
        <v>102</v>
      </c>
      <c r="S611" t="s">
        <v>82</v>
      </c>
      <c r="T611" t="s">
        <v>1937</v>
      </c>
      <c r="U611">
        <v>1</v>
      </c>
      <c r="V611">
        <v>1</v>
      </c>
      <c r="W611">
        <v>0</v>
      </c>
      <c r="X611">
        <v>0</v>
      </c>
      <c r="Y611">
        <v>0</v>
      </c>
      <c r="Z611">
        <v>0</v>
      </c>
      <c r="AA611">
        <v>0</v>
      </c>
      <c r="AB611">
        <v>0</v>
      </c>
      <c r="AC611">
        <v>0</v>
      </c>
      <c r="AD611">
        <v>1</v>
      </c>
      <c r="AE611">
        <v>0</v>
      </c>
      <c r="AF611">
        <v>0</v>
      </c>
      <c r="AG611">
        <v>1</v>
      </c>
      <c r="AH611">
        <v>0</v>
      </c>
      <c r="AI611">
        <v>0</v>
      </c>
      <c r="AJ611">
        <v>0</v>
      </c>
      <c r="AK611">
        <v>0</v>
      </c>
      <c r="AL611">
        <v>0</v>
      </c>
      <c r="AM611">
        <v>0</v>
      </c>
      <c r="AN611">
        <v>0</v>
      </c>
      <c r="AO611">
        <v>0</v>
      </c>
      <c r="AP611">
        <v>0</v>
      </c>
      <c r="AQ611">
        <v>0</v>
      </c>
      <c r="AR611">
        <v>0</v>
      </c>
      <c r="AS611">
        <v>0</v>
      </c>
      <c r="AT611">
        <v>43623</v>
      </c>
      <c r="AU611">
        <v>43633</v>
      </c>
      <c r="AV611">
        <v>1</v>
      </c>
      <c r="AW611">
        <v>1</v>
      </c>
      <c r="AX611">
        <v>0</v>
      </c>
      <c r="AY611">
        <v>2019</v>
      </c>
      <c r="AZ611">
        <v>6</v>
      </c>
      <c r="BA611">
        <v>30</v>
      </c>
      <c r="BB611">
        <v>4</v>
      </c>
      <c r="BF611">
        <v>2019</v>
      </c>
      <c r="BG611" t="s">
        <v>73</v>
      </c>
      <c r="BH611" t="s">
        <v>9822</v>
      </c>
      <c r="BI611" t="s">
        <v>9785</v>
      </c>
      <c r="BJ611" t="s">
        <v>9797</v>
      </c>
    </row>
    <row r="612" spans="1:62" x14ac:dyDescent="0.35">
      <c r="A612">
        <v>39209298</v>
      </c>
      <c r="B612" t="s">
        <v>98</v>
      </c>
      <c r="C612" t="s">
        <v>75</v>
      </c>
      <c r="D612" t="s">
        <v>117</v>
      </c>
      <c r="E612" t="s">
        <v>360</v>
      </c>
      <c r="F612">
        <v>14025083</v>
      </c>
      <c r="G612" t="s">
        <v>361</v>
      </c>
      <c r="I612" s="1">
        <v>43623</v>
      </c>
      <c r="J612">
        <v>43653.999988425923</v>
      </c>
      <c r="K612" t="s">
        <v>648</v>
      </c>
      <c r="L612" t="s">
        <v>65</v>
      </c>
      <c r="M612" t="s">
        <v>120</v>
      </c>
      <c r="N612" t="s">
        <v>121</v>
      </c>
      <c r="Q612" t="s">
        <v>70</v>
      </c>
      <c r="S612" t="s">
        <v>71</v>
      </c>
      <c r="T612" t="s">
        <v>1938</v>
      </c>
      <c r="U612">
        <v>1</v>
      </c>
      <c r="V612">
        <v>1</v>
      </c>
      <c r="W612">
        <v>0</v>
      </c>
      <c r="X612">
        <v>1</v>
      </c>
      <c r="Y612">
        <v>0</v>
      </c>
      <c r="Z612">
        <v>0</v>
      </c>
      <c r="AA612">
        <v>0</v>
      </c>
      <c r="AB612">
        <v>0</v>
      </c>
      <c r="AC612">
        <v>1</v>
      </c>
      <c r="AD612">
        <v>1</v>
      </c>
      <c r="AE612">
        <v>1</v>
      </c>
      <c r="AF612">
        <v>1</v>
      </c>
      <c r="AG612">
        <v>1</v>
      </c>
      <c r="AH612">
        <v>1</v>
      </c>
      <c r="AI612">
        <v>0</v>
      </c>
      <c r="AJ612">
        <v>0</v>
      </c>
      <c r="AK612">
        <v>0</v>
      </c>
      <c r="AL612">
        <v>0</v>
      </c>
      <c r="AM612">
        <v>0</v>
      </c>
      <c r="AN612">
        <v>0</v>
      </c>
      <c r="AO612">
        <v>0</v>
      </c>
      <c r="AP612">
        <v>0</v>
      </c>
      <c r="AQ612">
        <v>0</v>
      </c>
      <c r="AR612">
        <v>0</v>
      </c>
      <c r="AS612">
        <v>0</v>
      </c>
      <c r="AT612">
        <v>43623</v>
      </c>
      <c r="AU612">
        <v>43646</v>
      </c>
      <c r="AV612">
        <v>0</v>
      </c>
      <c r="AW612">
        <v>1</v>
      </c>
      <c r="AX612">
        <v>0</v>
      </c>
      <c r="AY612">
        <v>2019</v>
      </c>
      <c r="AZ612">
        <v>6</v>
      </c>
      <c r="BA612">
        <v>30</v>
      </c>
      <c r="BB612">
        <v>9</v>
      </c>
      <c r="BF612">
        <v>2019</v>
      </c>
      <c r="BG612" t="s">
        <v>104</v>
      </c>
      <c r="BH612" t="s">
        <v>9822</v>
      </c>
      <c r="BI612" t="s">
        <v>9785</v>
      </c>
      <c r="BJ612" t="s">
        <v>9797</v>
      </c>
    </row>
    <row r="613" spans="1:62" x14ac:dyDescent="0.35">
      <c r="A613">
        <v>39209308</v>
      </c>
      <c r="B613" t="s">
        <v>1922</v>
      </c>
      <c r="C613" t="s">
        <v>75</v>
      </c>
      <c r="D613" t="s">
        <v>76</v>
      </c>
      <c r="E613" t="s">
        <v>725</v>
      </c>
      <c r="F613">
        <v>3665</v>
      </c>
      <c r="I613" s="1">
        <v>43623</v>
      </c>
      <c r="J613">
        <v>43653.999988425923</v>
      </c>
      <c r="K613" t="s">
        <v>1923</v>
      </c>
      <c r="L613" t="s">
        <v>65</v>
      </c>
      <c r="M613" t="s">
        <v>197</v>
      </c>
      <c r="N613" t="s">
        <v>198</v>
      </c>
      <c r="O613" t="s">
        <v>988</v>
      </c>
      <c r="P613" t="s">
        <v>976</v>
      </c>
      <c r="Q613" t="s">
        <v>102</v>
      </c>
      <c r="S613" t="s">
        <v>82</v>
      </c>
      <c r="T613" t="s">
        <v>1939</v>
      </c>
      <c r="U613">
        <v>1</v>
      </c>
      <c r="V613">
        <v>1</v>
      </c>
      <c r="W613">
        <v>0</v>
      </c>
      <c r="X613">
        <v>0</v>
      </c>
      <c r="Y613">
        <v>0</v>
      </c>
      <c r="Z613">
        <v>0</v>
      </c>
      <c r="AA613">
        <v>0</v>
      </c>
      <c r="AB613">
        <v>0</v>
      </c>
      <c r="AC613">
        <v>0</v>
      </c>
      <c r="AD613">
        <v>1</v>
      </c>
      <c r="AE613">
        <v>0</v>
      </c>
      <c r="AF613">
        <v>0</v>
      </c>
      <c r="AG613">
        <v>1</v>
      </c>
      <c r="AH613">
        <v>0</v>
      </c>
      <c r="AI613">
        <v>0</v>
      </c>
      <c r="AJ613">
        <v>0</v>
      </c>
      <c r="AK613">
        <v>0</v>
      </c>
      <c r="AL613">
        <v>0</v>
      </c>
      <c r="AM613">
        <v>0</v>
      </c>
      <c r="AN613">
        <v>0</v>
      </c>
      <c r="AO613">
        <v>0</v>
      </c>
      <c r="AP613">
        <v>0</v>
      </c>
      <c r="AQ613">
        <v>0</v>
      </c>
      <c r="AR613">
        <v>0</v>
      </c>
      <c r="AS613">
        <v>0</v>
      </c>
      <c r="AT613">
        <v>43623</v>
      </c>
      <c r="AU613">
        <v>43628</v>
      </c>
      <c r="AV613">
        <v>1</v>
      </c>
      <c r="AW613">
        <v>1</v>
      </c>
      <c r="AX613">
        <v>0</v>
      </c>
      <c r="AY613">
        <v>2019</v>
      </c>
      <c r="AZ613">
        <v>6</v>
      </c>
      <c r="BA613">
        <v>30</v>
      </c>
      <c r="BB613">
        <v>4</v>
      </c>
      <c r="BF613">
        <v>2019</v>
      </c>
      <c r="BG613" t="s">
        <v>73</v>
      </c>
      <c r="BH613" t="s">
        <v>9822</v>
      </c>
      <c r="BI613" t="s">
        <v>9785</v>
      </c>
      <c r="BJ613" t="s">
        <v>9797</v>
      </c>
    </row>
    <row r="614" spans="1:62" x14ac:dyDescent="0.35">
      <c r="A614">
        <v>39212407</v>
      </c>
      <c r="B614" t="s">
        <v>985</v>
      </c>
      <c r="C614" t="s">
        <v>61</v>
      </c>
      <c r="D614" t="s">
        <v>125</v>
      </c>
      <c r="E614" t="s">
        <v>1940</v>
      </c>
      <c r="F614">
        <v>34080570</v>
      </c>
      <c r="I614" s="1">
        <v>43626</v>
      </c>
      <c r="J614">
        <v>43656.999988425923</v>
      </c>
      <c r="K614" t="s">
        <v>995</v>
      </c>
      <c r="L614" t="s">
        <v>65</v>
      </c>
      <c r="M614" t="s">
        <v>120</v>
      </c>
      <c r="N614" t="s">
        <v>121</v>
      </c>
      <c r="O614" t="s">
        <v>465</v>
      </c>
      <c r="P614" t="s">
        <v>996</v>
      </c>
      <c r="Q614" t="s">
        <v>102</v>
      </c>
      <c r="S614" t="s">
        <v>71</v>
      </c>
      <c r="T614" t="s">
        <v>1941</v>
      </c>
      <c r="U614">
        <v>1</v>
      </c>
      <c r="V614">
        <v>1</v>
      </c>
      <c r="W614">
        <v>0</v>
      </c>
      <c r="X614">
        <v>0</v>
      </c>
      <c r="Y614">
        <v>0</v>
      </c>
      <c r="Z614">
        <v>0</v>
      </c>
      <c r="AA614">
        <v>0</v>
      </c>
      <c r="AB614">
        <v>0</v>
      </c>
      <c r="AC614">
        <v>0</v>
      </c>
      <c r="AD614">
        <v>1</v>
      </c>
      <c r="AE614">
        <v>0</v>
      </c>
      <c r="AF614">
        <v>0</v>
      </c>
      <c r="AG614">
        <v>1</v>
      </c>
      <c r="AH614">
        <v>0</v>
      </c>
      <c r="AI614">
        <v>0</v>
      </c>
      <c r="AJ614">
        <v>0</v>
      </c>
      <c r="AK614">
        <v>0</v>
      </c>
      <c r="AL614">
        <v>0</v>
      </c>
      <c r="AM614">
        <v>0</v>
      </c>
      <c r="AN614">
        <v>0</v>
      </c>
      <c r="AO614">
        <v>0</v>
      </c>
      <c r="AP614">
        <v>0</v>
      </c>
      <c r="AQ614">
        <v>0</v>
      </c>
      <c r="AR614">
        <v>0</v>
      </c>
      <c r="AS614">
        <v>0</v>
      </c>
      <c r="AT614">
        <v>43625</v>
      </c>
      <c r="AU614">
        <v>43653</v>
      </c>
      <c r="AV614">
        <v>1</v>
      </c>
      <c r="AW614">
        <v>1</v>
      </c>
      <c r="AX614">
        <v>0</v>
      </c>
      <c r="AY614">
        <v>2019</v>
      </c>
      <c r="AZ614">
        <v>6</v>
      </c>
      <c r="BA614">
        <v>30</v>
      </c>
      <c r="BB614">
        <v>4</v>
      </c>
      <c r="BF614">
        <v>2019</v>
      </c>
      <c r="BG614" t="s">
        <v>73</v>
      </c>
      <c r="BH614" t="s">
        <v>9822</v>
      </c>
      <c r="BI614" t="s">
        <v>9785</v>
      </c>
      <c r="BJ614" t="s">
        <v>9794</v>
      </c>
    </row>
    <row r="615" spans="1:62" x14ac:dyDescent="0.35">
      <c r="A615">
        <v>39212408</v>
      </c>
      <c r="B615" t="s">
        <v>985</v>
      </c>
      <c r="C615" t="s">
        <v>61</v>
      </c>
      <c r="D615" t="s">
        <v>125</v>
      </c>
      <c r="E615" t="s">
        <v>1940</v>
      </c>
      <c r="F615">
        <v>34080570</v>
      </c>
      <c r="I615" s="1">
        <v>43626</v>
      </c>
      <c r="J615">
        <v>43656.999988425923</v>
      </c>
      <c r="K615" t="s">
        <v>990</v>
      </c>
      <c r="L615" t="s">
        <v>65</v>
      </c>
      <c r="M615" t="s">
        <v>519</v>
      </c>
      <c r="N615" t="s">
        <v>520</v>
      </c>
      <c r="P615" t="s">
        <v>861</v>
      </c>
      <c r="Q615" t="s">
        <v>102</v>
      </c>
      <c r="S615" t="s">
        <v>71</v>
      </c>
      <c r="T615" t="s">
        <v>1942</v>
      </c>
      <c r="U615">
        <v>1</v>
      </c>
      <c r="V615">
        <v>1</v>
      </c>
      <c r="W615">
        <v>0</v>
      </c>
      <c r="X615">
        <v>0</v>
      </c>
      <c r="Y615">
        <v>0</v>
      </c>
      <c r="Z615">
        <v>0</v>
      </c>
      <c r="AA615">
        <v>0</v>
      </c>
      <c r="AB615">
        <v>0</v>
      </c>
      <c r="AC615">
        <v>0</v>
      </c>
      <c r="AD615">
        <v>1</v>
      </c>
      <c r="AE615">
        <v>0</v>
      </c>
      <c r="AF615">
        <v>0</v>
      </c>
      <c r="AG615">
        <v>1</v>
      </c>
      <c r="AH615">
        <v>0</v>
      </c>
      <c r="AI615">
        <v>0</v>
      </c>
      <c r="AJ615">
        <v>0</v>
      </c>
      <c r="AK615">
        <v>0</v>
      </c>
      <c r="AL615">
        <v>0</v>
      </c>
      <c r="AM615">
        <v>0</v>
      </c>
      <c r="AN615">
        <v>0</v>
      </c>
      <c r="AO615">
        <v>0</v>
      </c>
      <c r="AP615">
        <v>0</v>
      </c>
      <c r="AQ615">
        <v>0</v>
      </c>
      <c r="AR615">
        <v>0</v>
      </c>
      <c r="AS615">
        <v>0</v>
      </c>
      <c r="AT615">
        <v>43625</v>
      </c>
      <c r="AU615">
        <v>43653</v>
      </c>
      <c r="AV615">
        <v>1</v>
      </c>
      <c r="AW615">
        <v>1</v>
      </c>
      <c r="AX615">
        <v>1</v>
      </c>
      <c r="AY615">
        <v>2019</v>
      </c>
      <c r="AZ615">
        <v>6</v>
      </c>
      <c r="BA615">
        <v>30</v>
      </c>
      <c r="BB615">
        <v>4</v>
      </c>
      <c r="BF615">
        <v>2019</v>
      </c>
      <c r="BG615" t="s">
        <v>73</v>
      </c>
      <c r="BH615" t="s">
        <v>9822</v>
      </c>
      <c r="BI615" t="s">
        <v>9785</v>
      </c>
      <c r="BJ615" t="s">
        <v>9794</v>
      </c>
    </row>
    <row r="616" spans="1:62" x14ac:dyDescent="0.35">
      <c r="A616">
        <v>39212411</v>
      </c>
      <c r="B616" t="s">
        <v>985</v>
      </c>
      <c r="C616" t="s">
        <v>61</v>
      </c>
      <c r="D616" t="s">
        <v>125</v>
      </c>
      <c r="E616" t="s">
        <v>1940</v>
      </c>
      <c r="F616">
        <v>34080570</v>
      </c>
      <c r="I616" s="1">
        <v>43626</v>
      </c>
      <c r="J616">
        <v>43656.999988425923</v>
      </c>
      <c r="K616" t="s">
        <v>987</v>
      </c>
      <c r="L616" t="s">
        <v>65</v>
      </c>
      <c r="M616" t="s">
        <v>197</v>
      </c>
      <c r="N616" t="s">
        <v>198</v>
      </c>
      <c r="O616" t="s">
        <v>988</v>
      </c>
      <c r="Q616" t="s">
        <v>102</v>
      </c>
      <c r="S616" t="s">
        <v>71</v>
      </c>
      <c r="T616" t="s">
        <v>1943</v>
      </c>
      <c r="U616">
        <v>1</v>
      </c>
      <c r="V616">
        <v>1</v>
      </c>
      <c r="W616">
        <v>0</v>
      </c>
      <c r="X616">
        <v>0</v>
      </c>
      <c r="Y616">
        <v>0</v>
      </c>
      <c r="Z616">
        <v>0</v>
      </c>
      <c r="AA616">
        <v>0</v>
      </c>
      <c r="AB616">
        <v>0</v>
      </c>
      <c r="AC616">
        <v>0</v>
      </c>
      <c r="AD616">
        <v>1</v>
      </c>
      <c r="AE616">
        <v>0</v>
      </c>
      <c r="AF616">
        <v>0</v>
      </c>
      <c r="AG616">
        <v>1</v>
      </c>
      <c r="AH616">
        <v>0</v>
      </c>
      <c r="AI616">
        <v>0</v>
      </c>
      <c r="AJ616">
        <v>0</v>
      </c>
      <c r="AK616">
        <v>0</v>
      </c>
      <c r="AL616">
        <v>0</v>
      </c>
      <c r="AM616">
        <v>0</v>
      </c>
      <c r="AN616">
        <v>0</v>
      </c>
      <c r="AO616">
        <v>0</v>
      </c>
      <c r="AP616">
        <v>0</v>
      </c>
      <c r="AQ616">
        <v>0</v>
      </c>
      <c r="AR616">
        <v>0</v>
      </c>
      <c r="AS616">
        <v>0</v>
      </c>
      <c r="AT616">
        <v>43625</v>
      </c>
      <c r="AU616">
        <v>43653</v>
      </c>
      <c r="AV616">
        <v>1</v>
      </c>
      <c r="AW616">
        <v>1</v>
      </c>
      <c r="AX616">
        <v>1</v>
      </c>
      <c r="AY616">
        <v>2019</v>
      </c>
      <c r="AZ616">
        <v>6</v>
      </c>
      <c r="BA616">
        <v>30</v>
      </c>
      <c r="BB616">
        <v>4</v>
      </c>
      <c r="BF616">
        <v>2019</v>
      </c>
      <c r="BG616" t="s">
        <v>73</v>
      </c>
      <c r="BH616" t="s">
        <v>9822</v>
      </c>
      <c r="BI616" t="s">
        <v>9785</v>
      </c>
      <c r="BJ616" t="s">
        <v>9794</v>
      </c>
    </row>
    <row r="617" spans="1:62" x14ac:dyDescent="0.35">
      <c r="A617">
        <v>39216053</v>
      </c>
      <c r="B617" t="s">
        <v>1866</v>
      </c>
      <c r="C617" t="s">
        <v>92</v>
      </c>
      <c r="D617" t="s">
        <v>107</v>
      </c>
      <c r="E617" t="s">
        <v>881</v>
      </c>
      <c r="F617">
        <v>27398075</v>
      </c>
      <c r="I617" s="1">
        <v>43626</v>
      </c>
      <c r="J617">
        <v>43656.999988425923</v>
      </c>
      <c r="K617" t="s">
        <v>1581</v>
      </c>
      <c r="L617" t="s">
        <v>65</v>
      </c>
      <c r="M617" t="s">
        <v>66</v>
      </c>
      <c r="N617" t="s">
        <v>67</v>
      </c>
      <c r="O617" t="s">
        <v>438</v>
      </c>
      <c r="Q617" t="s">
        <v>70</v>
      </c>
      <c r="R617" t="s">
        <v>1582</v>
      </c>
      <c r="S617" t="s">
        <v>71</v>
      </c>
      <c r="T617" t="s">
        <v>1944</v>
      </c>
      <c r="U617">
        <v>1</v>
      </c>
      <c r="V617">
        <v>1</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43626</v>
      </c>
      <c r="AU617">
        <v>43654</v>
      </c>
      <c r="AV617">
        <v>1</v>
      </c>
      <c r="AW617">
        <v>1</v>
      </c>
      <c r="AX617">
        <v>0</v>
      </c>
      <c r="AY617">
        <v>2019</v>
      </c>
      <c r="AZ617">
        <v>6</v>
      </c>
      <c r="BA617">
        <v>30</v>
      </c>
      <c r="BB617">
        <v>2</v>
      </c>
      <c r="BC617">
        <v>150000</v>
      </c>
      <c r="BD617">
        <v>150000</v>
      </c>
      <c r="BE617" t="s">
        <v>90</v>
      </c>
      <c r="BF617">
        <v>2019</v>
      </c>
      <c r="BG617" t="s">
        <v>73</v>
      </c>
      <c r="BH617" t="s">
        <v>59</v>
      </c>
      <c r="BI617" t="s">
        <v>9785</v>
      </c>
      <c r="BJ617" t="s">
        <v>9794</v>
      </c>
    </row>
    <row r="618" spans="1:62" x14ac:dyDescent="0.35">
      <c r="A618">
        <v>39218629</v>
      </c>
      <c r="B618" t="s">
        <v>98</v>
      </c>
      <c r="C618" t="s">
        <v>75</v>
      </c>
      <c r="D618" t="s">
        <v>236</v>
      </c>
      <c r="E618" t="s">
        <v>261</v>
      </c>
      <c r="F618">
        <v>22424905</v>
      </c>
      <c r="I618" s="1">
        <v>43627</v>
      </c>
      <c r="J618">
        <v>43657.999988425923</v>
      </c>
      <c r="K618" t="s">
        <v>1945</v>
      </c>
      <c r="L618" t="s">
        <v>65</v>
      </c>
      <c r="M618" t="s">
        <v>66</v>
      </c>
      <c r="N618" t="s">
        <v>67</v>
      </c>
      <c r="O618" t="s">
        <v>68</v>
      </c>
      <c r="P618" t="s">
        <v>69</v>
      </c>
      <c r="Q618" t="s">
        <v>70</v>
      </c>
      <c r="R618" t="s">
        <v>1946</v>
      </c>
      <c r="S618" t="s">
        <v>71</v>
      </c>
      <c r="T618" t="s">
        <v>1947</v>
      </c>
      <c r="U618">
        <v>1</v>
      </c>
      <c r="V618">
        <v>1</v>
      </c>
      <c r="W618">
        <v>0</v>
      </c>
      <c r="X618">
        <v>1</v>
      </c>
      <c r="Y618">
        <v>0</v>
      </c>
      <c r="Z618">
        <v>0</v>
      </c>
      <c r="AA618">
        <v>0</v>
      </c>
      <c r="AB618">
        <v>0</v>
      </c>
      <c r="AC618">
        <v>0</v>
      </c>
      <c r="AD618">
        <v>0</v>
      </c>
      <c r="AE618">
        <v>1</v>
      </c>
      <c r="AF618">
        <v>0</v>
      </c>
      <c r="AG618">
        <v>0</v>
      </c>
      <c r="AH618">
        <v>0</v>
      </c>
      <c r="AI618">
        <v>0</v>
      </c>
      <c r="AJ618">
        <v>0</v>
      </c>
      <c r="AK618">
        <v>0</v>
      </c>
      <c r="AL618">
        <v>0</v>
      </c>
      <c r="AM618">
        <v>0</v>
      </c>
      <c r="AN618">
        <v>0</v>
      </c>
      <c r="AO618">
        <v>0</v>
      </c>
      <c r="AP618">
        <v>0</v>
      </c>
      <c r="AQ618">
        <v>0</v>
      </c>
      <c r="AR618">
        <v>0</v>
      </c>
      <c r="AS618">
        <v>0</v>
      </c>
      <c r="AT618">
        <v>43627</v>
      </c>
      <c r="AU618">
        <v>43657</v>
      </c>
      <c r="AV618">
        <v>1</v>
      </c>
      <c r="AW618">
        <v>1</v>
      </c>
      <c r="AX618">
        <v>0</v>
      </c>
      <c r="AY618">
        <v>2019</v>
      </c>
      <c r="AZ618">
        <v>6</v>
      </c>
      <c r="BA618">
        <v>30</v>
      </c>
      <c r="BB618">
        <v>4</v>
      </c>
      <c r="BC618">
        <v>110000</v>
      </c>
      <c r="BD618">
        <v>120000</v>
      </c>
      <c r="BE618" t="s">
        <v>90</v>
      </c>
      <c r="BF618">
        <v>2019</v>
      </c>
      <c r="BG618" t="s">
        <v>73</v>
      </c>
      <c r="BH618" t="s">
        <v>59</v>
      </c>
      <c r="BI618" t="s">
        <v>9785</v>
      </c>
      <c r="BJ618" t="s">
        <v>9795</v>
      </c>
    </row>
    <row r="619" spans="1:62" x14ac:dyDescent="0.35">
      <c r="A619">
        <v>39219125</v>
      </c>
      <c r="B619" t="s">
        <v>98</v>
      </c>
      <c r="C619" t="s">
        <v>75</v>
      </c>
      <c r="D619" t="s">
        <v>76</v>
      </c>
      <c r="E619" t="s">
        <v>99</v>
      </c>
      <c r="F619">
        <v>33086778</v>
      </c>
      <c r="I619" s="1">
        <v>43627</v>
      </c>
      <c r="J619">
        <v>43657.999988425923</v>
      </c>
      <c r="K619" t="s">
        <v>1948</v>
      </c>
      <c r="L619" t="s">
        <v>65</v>
      </c>
      <c r="M619" t="s">
        <v>66</v>
      </c>
      <c r="N619" t="s">
        <v>67</v>
      </c>
      <c r="O619" t="s">
        <v>101</v>
      </c>
      <c r="P619" t="s">
        <v>204</v>
      </c>
      <c r="Q619" t="s">
        <v>102</v>
      </c>
      <c r="S619" t="s">
        <v>71</v>
      </c>
      <c r="T619" t="s">
        <v>1949</v>
      </c>
      <c r="U619">
        <v>0</v>
      </c>
      <c r="V619">
        <v>1</v>
      </c>
      <c r="W619">
        <v>0</v>
      </c>
      <c r="X619">
        <v>1</v>
      </c>
      <c r="Y619">
        <v>0</v>
      </c>
      <c r="Z619">
        <v>0</v>
      </c>
      <c r="AA619">
        <v>0</v>
      </c>
      <c r="AB619">
        <v>0</v>
      </c>
      <c r="AC619">
        <v>0</v>
      </c>
      <c r="AD619">
        <v>0</v>
      </c>
      <c r="AE619">
        <v>1</v>
      </c>
      <c r="AF619">
        <v>0</v>
      </c>
      <c r="AG619">
        <v>0</v>
      </c>
      <c r="AH619">
        <v>0</v>
      </c>
      <c r="AI619">
        <v>1</v>
      </c>
      <c r="AJ619">
        <v>0</v>
      </c>
      <c r="AK619">
        <v>0</v>
      </c>
      <c r="AL619">
        <v>0</v>
      </c>
      <c r="AM619">
        <v>0</v>
      </c>
      <c r="AN619">
        <v>0</v>
      </c>
      <c r="AO619">
        <v>0</v>
      </c>
      <c r="AP619">
        <v>0</v>
      </c>
      <c r="AQ619">
        <v>0</v>
      </c>
      <c r="AR619">
        <v>0</v>
      </c>
      <c r="AS619">
        <v>0</v>
      </c>
      <c r="AT619">
        <v>43627</v>
      </c>
      <c r="AU619">
        <v>43630</v>
      </c>
      <c r="AV619">
        <v>0</v>
      </c>
      <c r="AW619">
        <v>1</v>
      </c>
      <c r="AX619">
        <v>0</v>
      </c>
      <c r="AY619">
        <v>2019</v>
      </c>
      <c r="AZ619">
        <v>6</v>
      </c>
      <c r="BA619">
        <v>30</v>
      </c>
      <c r="BB619">
        <v>4</v>
      </c>
      <c r="BF619">
        <v>2019</v>
      </c>
      <c r="BG619" t="s">
        <v>104</v>
      </c>
      <c r="BH619" t="s">
        <v>9822</v>
      </c>
      <c r="BI619" t="s">
        <v>9785</v>
      </c>
      <c r="BJ619" t="s">
        <v>9795</v>
      </c>
    </row>
    <row r="620" spans="1:62" x14ac:dyDescent="0.35">
      <c r="A620">
        <v>39219128</v>
      </c>
      <c r="B620" t="s">
        <v>98</v>
      </c>
      <c r="C620" t="s">
        <v>75</v>
      </c>
      <c r="D620" t="s">
        <v>76</v>
      </c>
      <c r="E620" t="s">
        <v>99</v>
      </c>
      <c r="F620">
        <v>33086778</v>
      </c>
      <c r="I620" s="1">
        <v>43627</v>
      </c>
      <c r="J620">
        <v>43657.999988425923</v>
      </c>
      <c r="K620" t="s">
        <v>1948</v>
      </c>
      <c r="L620" t="s">
        <v>65</v>
      </c>
      <c r="M620" t="s">
        <v>66</v>
      </c>
      <c r="N620" t="s">
        <v>67</v>
      </c>
      <c r="O620" t="s">
        <v>101</v>
      </c>
      <c r="P620" t="s">
        <v>204</v>
      </c>
      <c r="Q620" t="s">
        <v>102</v>
      </c>
      <c r="S620" t="s">
        <v>71</v>
      </c>
      <c r="T620" t="s">
        <v>1950</v>
      </c>
      <c r="U620">
        <v>0</v>
      </c>
      <c r="V620">
        <v>1</v>
      </c>
      <c r="W620">
        <v>0</v>
      </c>
      <c r="X620">
        <v>1</v>
      </c>
      <c r="Y620">
        <v>0</v>
      </c>
      <c r="Z620">
        <v>0</v>
      </c>
      <c r="AA620">
        <v>0</v>
      </c>
      <c r="AB620">
        <v>0</v>
      </c>
      <c r="AC620">
        <v>0</v>
      </c>
      <c r="AD620">
        <v>0</v>
      </c>
      <c r="AE620">
        <v>1</v>
      </c>
      <c r="AF620">
        <v>0</v>
      </c>
      <c r="AG620">
        <v>0</v>
      </c>
      <c r="AH620">
        <v>0</v>
      </c>
      <c r="AI620">
        <v>1</v>
      </c>
      <c r="AJ620">
        <v>0</v>
      </c>
      <c r="AK620">
        <v>0</v>
      </c>
      <c r="AL620">
        <v>0</v>
      </c>
      <c r="AM620">
        <v>0</v>
      </c>
      <c r="AN620">
        <v>0</v>
      </c>
      <c r="AO620">
        <v>0</v>
      </c>
      <c r="AP620">
        <v>0</v>
      </c>
      <c r="AQ620">
        <v>0</v>
      </c>
      <c r="AR620">
        <v>0</v>
      </c>
      <c r="AS620">
        <v>0</v>
      </c>
      <c r="AT620">
        <v>43627</v>
      </c>
      <c r="AU620">
        <v>43630</v>
      </c>
      <c r="AV620">
        <v>0</v>
      </c>
      <c r="AW620">
        <v>1</v>
      </c>
      <c r="AX620">
        <v>0</v>
      </c>
      <c r="AY620">
        <v>2019</v>
      </c>
      <c r="AZ620">
        <v>6</v>
      </c>
      <c r="BA620">
        <v>30</v>
      </c>
      <c r="BB620">
        <v>4</v>
      </c>
      <c r="BF620">
        <v>2019</v>
      </c>
      <c r="BG620" t="s">
        <v>104</v>
      </c>
      <c r="BH620" t="s">
        <v>9822</v>
      </c>
      <c r="BI620" t="s">
        <v>9785</v>
      </c>
      <c r="BJ620" t="s">
        <v>9795</v>
      </c>
    </row>
    <row r="621" spans="1:62" x14ac:dyDescent="0.35">
      <c r="A621">
        <v>39219210</v>
      </c>
      <c r="B621" t="s">
        <v>98</v>
      </c>
      <c r="C621" t="s">
        <v>75</v>
      </c>
      <c r="D621" t="s">
        <v>117</v>
      </c>
      <c r="E621" t="s">
        <v>668</v>
      </c>
      <c r="F621">
        <v>22869919</v>
      </c>
      <c r="I621" s="1">
        <v>43627</v>
      </c>
      <c r="J621">
        <v>43657.999988425923</v>
      </c>
      <c r="K621" t="s">
        <v>1951</v>
      </c>
      <c r="L621" t="s">
        <v>65</v>
      </c>
      <c r="M621" t="s">
        <v>519</v>
      </c>
      <c r="N621" t="s">
        <v>520</v>
      </c>
      <c r="Q621" t="s">
        <v>102</v>
      </c>
      <c r="S621" t="s">
        <v>71</v>
      </c>
      <c r="T621" t="s">
        <v>1952</v>
      </c>
      <c r="U621">
        <v>1</v>
      </c>
      <c r="V621">
        <v>1</v>
      </c>
      <c r="W621">
        <v>0</v>
      </c>
      <c r="X621">
        <v>0</v>
      </c>
      <c r="Y621">
        <v>0</v>
      </c>
      <c r="Z621">
        <v>0</v>
      </c>
      <c r="AA621">
        <v>0</v>
      </c>
      <c r="AB621">
        <v>0</v>
      </c>
      <c r="AC621">
        <v>0</v>
      </c>
      <c r="AD621">
        <v>1</v>
      </c>
      <c r="AE621">
        <v>0</v>
      </c>
      <c r="AF621">
        <v>0</v>
      </c>
      <c r="AG621">
        <v>1</v>
      </c>
      <c r="AH621">
        <v>0</v>
      </c>
      <c r="AI621">
        <v>0</v>
      </c>
      <c r="AJ621">
        <v>0</v>
      </c>
      <c r="AK621">
        <v>0</v>
      </c>
      <c r="AL621">
        <v>0</v>
      </c>
      <c r="AM621">
        <v>0</v>
      </c>
      <c r="AN621">
        <v>0</v>
      </c>
      <c r="AO621">
        <v>0</v>
      </c>
      <c r="AP621">
        <v>0</v>
      </c>
      <c r="AQ621">
        <v>0</v>
      </c>
      <c r="AR621">
        <v>0</v>
      </c>
      <c r="AS621">
        <v>0</v>
      </c>
      <c r="AT621">
        <v>43627</v>
      </c>
      <c r="AU621">
        <v>43635</v>
      </c>
      <c r="AV621">
        <v>1</v>
      </c>
      <c r="AW621">
        <v>1</v>
      </c>
      <c r="AX621">
        <v>0</v>
      </c>
      <c r="AY621">
        <v>2019</v>
      </c>
      <c r="AZ621">
        <v>6</v>
      </c>
      <c r="BA621">
        <v>30</v>
      </c>
      <c r="BB621">
        <v>4</v>
      </c>
      <c r="BF621">
        <v>2019</v>
      </c>
      <c r="BG621" t="s">
        <v>73</v>
      </c>
      <c r="BH621" t="s">
        <v>9822</v>
      </c>
      <c r="BI621" t="s">
        <v>9785</v>
      </c>
      <c r="BJ621" t="s">
        <v>9795</v>
      </c>
    </row>
    <row r="622" spans="1:62" x14ac:dyDescent="0.35">
      <c r="A622">
        <v>39219879</v>
      </c>
      <c r="B622" t="s">
        <v>98</v>
      </c>
      <c r="C622" t="s">
        <v>61</v>
      </c>
      <c r="D622" t="s">
        <v>125</v>
      </c>
      <c r="E622" t="s">
        <v>150</v>
      </c>
      <c r="F622">
        <v>23607467</v>
      </c>
      <c r="I622" s="1">
        <v>43627</v>
      </c>
      <c r="J622">
        <v>43657.999988425923</v>
      </c>
      <c r="K622" t="s">
        <v>1953</v>
      </c>
      <c r="L622" t="s">
        <v>65</v>
      </c>
      <c r="M622" t="s">
        <v>197</v>
      </c>
      <c r="N622" t="s">
        <v>198</v>
      </c>
      <c r="Q622" t="s">
        <v>102</v>
      </c>
      <c r="R622" t="s">
        <v>1954</v>
      </c>
      <c r="S622" t="s">
        <v>71</v>
      </c>
      <c r="T622" t="s">
        <v>1955</v>
      </c>
      <c r="U622">
        <v>1</v>
      </c>
      <c r="V622">
        <v>1</v>
      </c>
      <c r="W622">
        <v>0</v>
      </c>
      <c r="X622">
        <v>0</v>
      </c>
      <c r="Y622">
        <v>0</v>
      </c>
      <c r="Z622">
        <v>0</v>
      </c>
      <c r="AA622">
        <v>0</v>
      </c>
      <c r="AB622">
        <v>0</v>
      </c>
      <c r="AC622">
        <v>0</v>
      </c>
      <c r="AD622">
        <v>1</v>
      </c>
      <c r="AE622">
        <v>0</v>
      </c>
      <c r="AF622">
        <v>0</v>
      </c>
      <c r="AG622">
        <v>1</v>
      </c>
      <c r="AH622">
        <v>0</v>
      </c>
      <c r="AI622">
        <v>0</v>
      </c>
      <c r="AJ622">
        <v>0</v>
      </c>
      <c r="AK622">
        <v>0</v>
      </c>
      <c r="AL622">
        <v>0</v>
      </c>
      <c r="AM622">
        <v>0</v>
      </c>
      <c r="AN622">
        <v>0</v>
      </c>
      <c r="AO622">
        <v>0</v>
      </c>
      <c r="AP622">
        <v>0</v>
      </c>
      <c r="AQ622">
        <v>0</v>
      </c>
      <c r="AR622">
        <v>0</v>
      </c>
      <c r="AS622">
        <v>0</v>
      </c>
      <c r="AT622">
        <v>43627</v>
      </c>
      <c r="AU622">
        <v>43657</v>
      </c>
      <c r="AV622">
        <v>1</v>
      </c>
      <c r="AW622">
        <v>1</v>
      </c>
      <c r="AX622">
        <v>0</v>
      </c>
      <c r="AY622">
        <v>2019</v>
      </c>
      <c r="AZ622">
        <v>6</v>
      </c>
      <c r="BA622">
        <v>30</v>
      </c>
      <c r="BB622">
        <v>4</v>
      </c>
      <c r="BF622">
        <v>2019</v>
      </c>
      <c r="BG622" t="s">
        <v>73</v>
      </c>
      <c r="BH622" t="s">
        <v>59</v>
      </c>
      <c r="BI622" t="s">
        <v>9785</v>
      </c>
      <c r="BJ622" t="s">
        <v>9795</v>
      </c>
    </row>
    <row r="623" spans="1:62" x14ac:dyDescent="0.35">
      <c r="A623">
        <v>39219942</v>
      </c>
      <c r="B623" t="s">
        <v>1956</v>
      </c>
      <c r="C623" t="s">
        <v>75</v>
      </c>
      <c r="D623" t="s">
        <v>159</v>
      </c>
      <c r="E623" t="s">
        <v>661</v>
      </c>
      <c r="F623">
        <v>32860434</v>
      </c>
      <c r="I623" s="1">
        <v>43627</v>
      </c>
      <c r="J623">
        <v>43657.999988425923</v>
      </c>
      <c r="K623" t="s">
        <v>1957</v>
      </c>
      <c r="L623" t="s">
        <v>65</v>
      </c>
      <c r="M623" t="s">
        <v>519</v>
      </c>
      <c r="N623" t="s">
        <v>520</v>
      </c>
      <c r="Q623" t="s">
        <v>102</v>
      </c>
      <c r="R623" t="s">
        <v>1958</v>
      </c>
      <c r="S623" t="s">
        <v>71</v>
      </c>
      <c r="T623" t="s">
        <v>1959</v>
      </c>
      <c r="U623">
        <v>1</v>
      </c>
      <c r="V623">
        <v>1</v>
      </c>
      <c r="W623">
        <v>0</v>
      </c>
      <c r="X623">
        <v>0</v>
      </c>
      <c r="Y623">
        <v>0</v>
      </c>
      <c r="Z623">
        <v>0</v>
      </c>
      <c r="AA623">
        <v>0</v>
      </c>
      <c r="AB623">
        <v>0</v>
      </c>
      <c r="AC623">
        <v>0</v>
      </c>
      <c r="AD623">
        <v>1</v>
      </c>
      <c r="AE623">
        <v>0</v>
      </c>
      <c r="AF623">
        <v>0</v>
      </c>
      <c r="AG623">
        <v>1</v>
      </c>
      <c r="AH623">
        <v>0</v>
      </c>
      <c r="AI623">
        <v>0</v>
      </c>
      <c r="AJ623">
        <v>0</v>
      </c>
      <c r="AK623">
        <v>0</v>
      </c>
      <c r="AL623">
        <v>0</v>
      </c>
      <c r="AM623">
        <v>0</v>
      </c>
      <c r="AN623">
        <v>0</v>
      </c>
      <c r="AO623">
        <v>0</v>
      </c>
      <c r="AP623">
        <v>0</v>
      </c>
      <c r="AQ623">
        <v>0</v>
      </c>
      <c r="AR623">
        <v>0</v>
      </c>
      <c r="AS623">
        <v>0</v>
      </c>
      <c r="AT623">
        <v>43627</v>
      </c>
      <c r="AU623">
        <v>43628</v>
      </c>
      <c r="AV623">
        <v>0</v>
      </c>
      <c r="AW623">
        <v>1</v>
      </c>
      <c r="AX623">
        <v>0</v>
      </c>
      <c r="AY623">
        <v>2019</v>
      </c>
      <c r="AZ623">
        <v>6</v>
      </c>
      <c r="BA623">
        <v>30</v>
      </c>
      <c r="BB623">
        <v>4</v>
      </c>
      <c r="BF623">
        <v>2019</v>
      </c>
      <c r="BG623" t="s">
        <v>104</v>
      </c>
      <c r="BH623" t="s">
        <v>59</v>
      </c>
      <c r="BI623" t="s">
        <v>9785</v>
      </c>
      <c r="BJ623" t="s">
        <v>9795</v>
      </c>
    </row>
    <row r="624" spans="1:62" x14ac:dyDescent="0.35">
      <c r="A624">
        <v>39221007</v>
      </c>
      <c r="B624" t="s">
        <v>1541</v>
      </c>
      <c r="C624" t="s">
        <v>61</v>
      </c>
      <c r="D624" t="s">
        <v>125</v>
      </c>
      <c r="E624" t="s">
        <v>1542</v>
      </c>
      <c r="F624">
        <v>19634138</v>
      </c>
      <c r="I624" s="1">
        <v>43627</v>
      </c>
      <c r="J624">
        <v>43657.999988425923</v>
      </c>
      <c r="K624" t="s">
        <v>1543</v>
      </c>
      <c r="L624" t="s">
        <v>65</v>
      </c>
      <c r="M624" t="s">
        <v>120</v>
      </c>
      <c r="N624" t="s">
        <v>121</v>
      </c>
      <c r="O624" t="s">
        <v>168</v>
      </c>
      <c r="P624" t="s">
        <v>122</v>
      </c>
      <c r="Q624" t="s">
        <v>102</v>
      </c>
      <c r="S624" t="s">
        <v>82</v>
      </c>
      <c r="T624" t="s">
        <v>1960</v>
      </c>
      <c r="U624">
        <v>0</v>
      </c>
      <c r="V624">
        <v>1</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43627</v>
      </c>
      <c r="AU624">
        <v>43651</v>
      </c>
      <c r="AV624">
        <v>1</v>
      </c>
      <c r="AW624">
        <v>1</v>
      </c>
      <c r="AX624">
        <v>0</v>
      </c>
      <c r="AY624">
        <v>2019</v>
      </c>
      <c r="AZ624">
        <v>6</v>
      </c>
      <c r="BA624">
        <v>30</v>
      </c>
      <c r="BB624">
        <v>1</v>
      </c>
      <c r="BF624">
        <v>2019</v>
      </c>
      <c r="BG624" t="s">
        <v>73</v>
      </c>
      <c r="BH624" t="s">
        <v>9822</v>
      </c>
      <c r="BI624" t="s">
        <v>9785</v>
      </c>
      <c r="BJ624" t="s">
        <v>9795</v>
      </c>
    </row>
    <row r="625" spans="1:62" x14ac:dyDescent="0.35">
      <c r="A625">
        <v>39221071</v>
      </c>
      <c r="B625" t="s">
        <v>654</v>
      </c>
      <c r="C625" t="s">
        <v>75</v>
      </c>
      <c r="D625" t="s">
        <v>76</v>
      </c>
      <c r="E625" t="s">
        <v>725</v>
      </c>
      <c r="F625">
        <v>20108309</v>
      </c>
      <c r="I625" s="1">
        <v>43627</v>
      </c>
      <c r="J625">
        <v>43657.999988425923</v>
      </c>
      <c r="K625" t="s">
        <v>1961</v>
      </c>
      <c r="L625" t="s">
        <v>65</v>
      </c>
      <c r="M625" t="s">
        <v>120</v>
      </c>
      <c r="N625" t="s">
        <v>121</v>
      </c>
      <c r="Q625" t="s">
        <v>102</v>
      </c>
      <c r="S625" t="s">
        <v>82</v>
      </c>
      <c r="T625" t="s">
        <v>1962</v>
      </c>
      <c r="U625">
        <v>1</v>
      </c>
      <c r="V625">
        <v>1</v>
      </c>
      <c r="W625">
        <v>0</v>
      </c>
      <c r="X625">
        <v>0</v>
      </c>
      <c r="Y625">
        <v>0</v>
      </c>
      <c r="Z625">
        <v>0</v>
      </c>
      <c r="AA625">
        <v>0</v>
      </c>
      <c r="AB625">
        <v>0</v>
      </c>
      <c r="AC625">
        <v>0</v>
      </c>
      <c r="AD625">
        <v>1</v>
      </c>
      <c r="AE625">
        <v>0</v>
      </c>
      <c r="AF625">
        <v>0</v>
      </c>
      <c r="AG625">
        <v>1</v>
      </c>
      <c r="AH625">
        <v>0</v>
      </c>
      <c r="AI625">
        <v>0</v>
      </c>
      <c r="AJ625">
        <v>0</v>
      </c>
      <c r="AK625">
        <v>0</v>
      </c>
      <c r="AL625">
        <v>0</v>
      </c>
      <c r="AM625">
        <v>0</v>
      </c>
      <c r="AN625">
        <v>0</v>
      </c>
      <c r="AO625">
        <v>0</v>
      </c>
      <c r="AP625">
        <v>0</v>
      </c>
      <c r="AQ625">
        <v>0</v>
      </c>
      <c r="AR625">
        <v>0</v>
      </c>
      <c r="AS625">
        <v>0</v>
      </c>
      <c r="AT625">
        <v>43627</v>
      </c>
      <c r="AU625">
        <v>43629</v>
      </c>
      <c r="AV625">
        <v>1</v>
      </c>
      <c r="AW625">
        <v>1</v>
      </c>
      <c r="AX625">
        <v>0</v>
      </c>
      <c r="AY625">
        <v>2019</v>
      </c>
      <c r="AZ625">
        <v>6</v>
      </c>
      <c r="BA625">
        <v>30</v>
      </c>
      <c r="BB625">
        <v>4</v>
      </c>
      <c r="BF625">
        <v>2019</v>
      </c>
      <c r="BG625" t="s">
        <v>73</v>
      </c>
      <c r="BH625" t="s">
        <v>9822</v>
      </c>
      <c r="BI625" t="s">
        <v>9785</v>
      </c>
      <c r="BJ625" t="s">
        <v>9795</v>
      </c>
    </row>
    <row r="626" spans="1:62" x14ac:dyDescent="0.35">
      <c r="A626">
        <v>39221805</v>
      </c>
      <c r="B626" t="s">
        <v>98</v>
      </c>
      <c r="C626" t="s">
        <v>75</v>
      </c>
      <c r="D626" t="s">
        <v>117</v>
      </c>
      <c r="E626" t="s">
        <v>744</v>
      </c>
      <c r="F626">
        <v>25886139</v>
      </c>
      <c r="I626" s="1">
        <v>43627</v>
      </c>
      <c r="J626">
        <v>43657.999988425923</v>
      </c>
      <c r="K626" t="s">
        <v>648</v>
      </c>
      <c r="L626" t="s">
        <v>65</v>
      </c>
      <c r="M626" t="s">
        <v>152</v>
      </c>
      <c r="N626" t="s">
        <v>153</v>
      </c>
      <c r="P626" t="s">
        <v>155</v>
      </c>
      <c r="Q626" t="s">
        <v>102</v>
      </c>
      <c r="S626" t="s">
        <v>71</v>
      </c>
      <c r="T626" t="s">
        <v>1963</v>
      </c>
      <c r="U626">
        <v>0</v>
      </c>
      <c r="V626">
        <v>1</v>
      </c>
      <c r="W626">
        <v>0</v>
      </c>
      <c r="X626">
        <v>1</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43627</v>
      </c>
      <c r="AU626">
        <v>43628</v>
      </c>
      <c r="AV626">
        <v>0</v>
      </c>
      <c r="AW626">
        <v>1</v>
      </c>
      <c r="AX626">
        <v>0</v>
      </c>
      <c r="AY626">
        <v>2019</v>
      </c>
      <c r="AZ626">
        <v>6</v>
      </c>
      <c r="BA626">
        <v>30</v>
      </c>
      <c r="BB626">
        <v>2</v>
      </c>
      <c r="BF626">
        <v>2019</v>
      </c>
      <c r="BG626" t="s">
        <v>104</v>
      </c>
      <c r="BH626" t="s">
        <v>9822</v>
      </c>
      <c r="BI626" t="s">
        <v>9785</v>
      </c>
      <c r="BJ626" t="s">
        <v>9795</v>
      </c>
    </row>
    <row r="627" spans="1:62" x14ac:dyDescent="0.35">
      <c r="A627">
        <v>39223406</v>
      </c>
      <c r="B627" t="s">
        <v>1964</v>
      </c>
      <c r="C627" t="s">
        <v>61</v>
      </c>
      <c r="D627" t="s">
        <v>125</v>
      </c>
      <c r="E627" t="s">
        <v>1526</v>
      </c>
      <c r="F627">
        <v>19808085</v>
      </c>
      <c r="I627" s="1">
        <v>43627</v>
      </c>
      <c r="J627">
        <v>43657.649270833332</v>
      </c>
      <c r="K627" t="s">
        <v>1965</v>
      </c>
      <c r="L627" t="s">
        <v>65</v>
      </c>
      <c r="M627" t="s">
        <v>66</v>
      </c>
      <c r="N627" t="s">
        <v>67</v>
      </c>
      <c r="Q627" t="s">
        <v>70</v>
      </c>
      <c r="R627" t="s">
        <v>1966</v>
      </c>
      <c r="S627" t="s">
        <v>71</v>
      </c>
      <c r="T627" t="s">
        <v>1967</v>
      </c>
      <c r="U627">
        <v>0</v>
      </c>
      <c r="V627">
        <v>1</v>
      </c>
      <c r="W627">
        <v>0</v>
      </c>
      <c r="X627">
        <v>0</v>
      </c>
      <c r="Y627">
        <v>0</v>
      </c>
      <c r="Z627">
        <v>0</v>
      </c>
      <c r="AA627">
        <v>0</v>
      </c>
      <c r="AB627">
        <v>0</v>
      </c>
      <c r="AC627">
        <v>0</v>
      </c>
      <c r="AD627">
        <v>0</v>
      </c>
      <c r="AE627">
        <v>0</v>
      </c>
      <c r="AF627">
        <v>0</v>
      </c>
      <c r="AG627">
        <v>1</v>
      </c>
      <c r="AH627">
        <v>0</v>
      </c>
      <c r="AI627">
        <v>0</v>
      </c>
      <c r="AJ627">
        <v>0</v>
      </c>
      <c r="AK627">
        <v>0</v>
      </c>
      <c r="AL627">
        <v>0</v>
      </c>
      <c r="AM627">
        <v>0</v>
      </c>
      <c r="AN627">
        <v>0</v>
      </c>
      <c r="AO627">
        <v>0</v>
      </c>
      <c r="AP627">
        <v>0</v>
      </c>
      <c r="AQ627">
        <v>0</v>
      </c>
      <c r="AR627">
        <v>0</v>
      </c>
      <c r="AS627">
        <v>0</v>
      </c>
      <c r="AT627">
        <v>43627</v>
      </c>
      <c r="AU627">
        <v>43657</v>
      </c>
      <c r="AV627">
        <v>1</v>
      </c>
      <c r="AW627">
        <v>1</v>
      </c>
      <c r="AX627">
        <v>0</v>
      </c>
      <c r="AY627">
        <v>2019</v>
      </c>
      <c r="AZ627">
        <v>6</v>
      </c>
      <c r="BA627">
        <v>30</v>
      </c>
      <c r="BB627">
        <v>2</v>
      </c>
      <c r="BC627">
        <v>150000</v>
      </c>
      <c r="BD627">
        <v>160000</v>
      </c>
      <c r="BE627" t="s">
        <v>90</v>
      </c>
      <c r="BF627">
        <v>2019</v>
      </c>
      <c r="BG627" t="s">
        <v>73</v>
      </c>
      <c r="BH627" t="s">
        <v>59</v>
      </c>
      <c r="BI627" t="s">
        <v>9785</v>
      </c>
      <c r="BJ627" t="s">
        <v>9795</v>
      </c>
    </row>
    <row r="628" spans="1:62" x14ac:dyDescent="0.35">
      <c r="A628">
        <v>39223820</v>
      </c>
      <c r="B628" t="s">
        <v>98</v>
      </c>
      <c r="C628" t="s">
        <v>61</v>
      </c>
      <c r="D628" t="s">
        <v>125</v>
      </c>
      <c r="E628" t="s">
        <v>1968</v>
      </c>
      <c r="F628">
        <v>22634149</v>
      </c>
      <c r="G628" t="s">
        <v>1969</v>
      </c>
      <c r="I628" s="1">
        <v>43627</v>
      </c>
      <c r="J628">
        <v>43657.999988425923</v>
      </c>
      <c r="K628" t="s">
        <v>1970</v>
      </c>
      <c r="L628" t="s">
        <v>65</v>
      </c>
      <c r="M628" t="s">
        <v>120</v>
      </c>
      <c r="N628" t="s">
        <v>121</v>
      </c>
      <c r="O628" t="s">
        <v>583</v>
      </c>
      <c r="P628" t="s">
        <v>1971</v>
      </c>
      <c r="Q628" t="s">
        <v>70</v>
      </c>
      <c r="S628" t="s">
        <v>82</v>
      </c>
      <c r="T628" t="s">
        <v>1972</v>
      </c>
      <c r="U628">
        <v>1</v>
      </c>
      <c r="V628">
        <v>1</v>
      </c>
      <c r="W628">
        <v>0</v>
      </c>
      <c r="X628">
        <v>1</v>
      </c>
      <c r="Y628">
        <v>0</v>
      </c>
      <c r="Z628">
        <v>0</v>
      </c>
      <c r="AA628">
        <v>0</v>
      </c>
      <c r="AB628">
        <v>0</v>
      </c>
      <c r="AC628">
        <v>0</v>
      </c>
      <c r="AD628">
        <v>0</v>
      </c>
      <c r="AE628">
        <v>1</v>
      </c>
      <c r="AF628">
        <v>0</v>
      </c>
      <c r="AG628">
        <v>0</v>
      </c>
      <c r="AH628">
        <v>0</v>
      </c>
      <c r="AI628">
        <v>0</v>
      </c>
      <c r="AJ628">
        <v>0</v>
      </c>
      <c r="AK628">
        <v>0</v>
      </c>
      <c r="AL628">
        <v>0</v>
      </c>
      <c r="AM628">
        <v>0</v>
      </c>
      <c r="AN628">
        <v>0</v>
      </c>
      <c r="AO628">
        <v>0</v>
      </c>
      <c r="AP628">
        <v>0</v>
      </c>
      <c r="AQ628">
        <v>0</v>
      </c>
      <c r="AR628">
        <v>0</v>
      </c>
      <c r="AS628">
        <v>0</v>
      </c>
      <c r="AT628">
        <v>43627</v>
      </c>
      <c r="AU628">
        <v>43657</v>
      </c>
      <c r="AV628">
        <v>0</v>
      </c>
      <c r="AW628">
        <v>1</v>
      </c>
      <c r="AX628">
        <v>0</v>
      </c>
      <c r="AY628">
        <v>2019</v>
      </c>
      <c r="AZ628">
        <v>6</v>
      </c>
      <c r="BA628">
        <v>30</v>
      </c>
      <c r="BB628">
        <v>4</v>
      </c>
      <c r="BF628">
        <v>2019</v>
      </c>
      <c r="BG628" t="s">
        <v>104</v>
      </c>
      <c r="BH628" t="s">
        <v>9822</v>
      </c>
      <c r="BI628" t="s">
        <v>9785</v>
      </c>
      <c r="BJ628" t="s">
        <v>9795</v>
      </c>
    </row>
    <row r="629" spans="1:62" x14ac:dyDescent="0.35">
      <c r="A629">
        <v>39224003</v>
      </c>
      <c r="B629" t="s">
        <v>98</v>
      </c>
      <c r="C629" t="s">
        <v>75</v>
      </c>
      <c r="D629" t="s">
        <v>117</v>
      </c>
      <c r="E629" t="s">
        <v>668</v>
      </c>
      <c r="F629">
        <v>22869919</v>
      </c>
      <c r="I629" s="1">
        <v>43627</v>
      </c>
      <c r="J629">
        <v>43657.999988425923</v>
      </c>
      <c r="K629" t="s">
        <v>1951</v>
      </c>
      <c r="L629" t="s">
        <v>65</v>
      </c>
      <c r="M629" t="s">
        <v>120</v>
      </c>
      <c r="N629" t="s">
        <v>121</v>
      </c>
      <c r="P629" t="s">
        <v>996</v>
      </c>
      <c r="Q629" t="s">
        <v>102</v>
      </c>
      <c r="S629" t="s">
        <v>71</v>
      </c>
      <c r="T629" t="s">
        <v>1973</v>
      </c>
      <c r="U629">
        <v>1</v>
      </c>
      <c r="V629">
        <v>1</v>
      </c>
      <c r="W629">
        <v>0</v>
      </c>
      <c r="X629">
        <v>0</v>
      </c>
      <c r="Y629">
        <v>0</v>
      </c>
      <c r="Z629">
        <v>0</v>
      </c>
      <c r="AA629">
        <v>0</v>
      </c>
      <c r="AB629">
        <v>0</v>
      </c>
      <c r="AC629">
        <v>0</v>
      </c>
      <c r="AD629">
        <v>1</v>
      </c>
      <c r="AE629">
        <v>0</v>
      </c>
      <c r="AF629">
        <v>0</v>
      </c>
      <c r="AG629">
        <v>1</v>
      </c>
      <c r="AH629">
        <v>0</v>
      </c>
      <c r="AI629">
        <v>0</v>
      </c>
      <c r="AJ629">
        <v>0</v>
      </c>
      <c r="AK629">
        <v>0</v>
      </c>
      <c r="AL629">
        <v>0</v>
      </c>
      <c r="AM629">
        <v>0</v>
      </c>
      <c r="AN629">
        <v>0</v>
      </c>
      <c r="AO629">
        <v>0</v>
      </c>
      <c r="AP629">
        <v>0</v>
      </c>
      <c r="AQ629">
        <v>0</v>
      </c>
      <c r="AR629">
        <v>0</v>
      </c>
      <c r="AS629">
        <v>0</v>
      </c>
      <c r="AT629">
        <v>43627</v>
      </c>
      <c r="AU629">
        <v>43635</v>
      </c>
      <c r="AV629">
        <v>1</v>
      </c>
      <c r="AW629">
        <v>1</v>
      </c>
      <c r="AX629">
        <v>0</v>
      </c>
      <c r="AY629">
        <v>2019</v>
      </c>
      <c r="AZ629">
        <v>6</v>
      </c>
      <c r="BA629">
        <v>30</v>
      </c>
      <c r="BB629">
        <v>4</v>
      </c>
      <c r="BF629">
        <v>2019</v>
      </c>
      <c r="BG629" t="s">
        <v>73</v>
      </c>
      <c r="BH629" t="s">
        <v>9822</v>
      </c>
      <c r="BI629" t="s">
        <v>9785</v>
      </c>
      <c r="BJ629" t="s">
        <v>9795</v>
      </c>
    </row>
    <row r="630" spans="1:62" x14ac:dyDescent="0.35">
      <c r="A630">
        <v>39224036</v>
      </c>
      <c r="B630" t="s">
        <v>98</v>
      </c>
      <c r="C630" t="s">
        <v>61</v>
      </c>
      <c r="D630" t="s">
        <v>125</v>
      </c>
      <c r="E630" t="s">
        <v>668</v>
      </c>
      <c r="F630">
        <v>22869919</v>
      </c>
      <c r="I630" s="1">
        <v>43627</v>
      </c>
      <c r="J630">
        <v>43657.999988425923</v>
      </c>
      <c r="K630" t="s">
        <v>1951</v>
      </c>
      <c r="L630" t="s">
        <v>65</v>
      </c>
      <c r="M630" t="s">
        <v>120</v>
      </c>
      <c r="N630" t="s">
        <v>121</v>
      </c>
      <c r="P630" t="s">
        <v>996</v>
      </c>
      <c r="Q630" t="s">
        <v>102</v>
      </c>
      <c r="S630" t="s">
        <v>71</v>
      </c>
      <c r="T630" t="s">
        <v>1974</v>
      </c>
      <c r="U630">
        <v>1</v>
      </c>
      <c r="V630">
        <v>1</v>
      </c>
      <c r="W630">
        <v>0</v>
      </c>
      <c r="X630">
        <v>0</v>
      </c>
      <c r="Y630">
        <v>0</v>
      </c>
      <c r="Z630">
        <v>0</v>
      </c>
      <c r="AA630">
        <v>0</v>
      </c>
      <c r="AB630">
        <v>0</v>
      </c>
      <c r="AC630">
        <v>0</v>
      </c>
      <c r="AD630">
        <v>1</v>
      </c>
      <c r="AE630">
        <v>0</v>
      </c>
      <c r="AF630">
        <v>0</v>
      </c>
      <c r="AG630">
        <v>1</v>
      </c>
      <c r="AH630">
        <v>0</v>
      </c>
      <c r="AI630">
        <v>0</v>
      </c>
      <c r="AJ630">
        <v>0</v>
      </c>
      <c r="AK630">
        <v>0</v>
      </c>
      <c r="AL630">
        <v>0</v>
      </c>
      <c r="AM630">
        <v>0</v>
      </c>
      <c r="AN630">
        <v>0</v>
      </c>
      <c r="AO630">
        <v>0</v>
      </c>
      <c r="AP630">
        <v>0</v>
      </c>
      <c r="AQ630">
        <v>0</v>
      </c>
      <c r="AR630">
        <v>0</v>
      </c>
      <c r="AS630">
        <v>0</v>
      </c>
      <c r="AT630">
        <v>43627</v>
      </c>
      <c r="AU630">
        <v>43635</v>
      </c>
      <c r="AV630">
        <v>1</v>
      </c>
      <c r="AW630">
        <v>1</v>
      </c>
      <c r="AX630">
        <v>0</v>
      </c>
      <c r="AY630">
        <v>2019</v>
      </c>
      <c r="AZ630">
        <v>6</v>
      </c>
      <c r="BA630">
        <v>30</v>
      </c>
      <c r="BB630">
        <v>4</v>
      </c>
      <c r="BF630">
        <v>2019</v>
      </c>
      <c r="BG630" t="s">
        <v>73</v>
      </c>
      <c r="BH630" t="s">
        <v>9822</v>
      </c>
      <c r="BI630" t="s">
        <v>9785</v>
      </c>
      <c r="BJ630" t="s">
        <v>9795</v>
      </c>
    </row>
    <row r="631" spans="1:62" x14ac:dyDescent="0.35">
      <c r="A631">
        <v>39224041</v>
      </c>
      <c r="B631" t="s">
        <v>98</v>
      </c>
      <c r="C631" t="s">
        <v>61</v>
      </c>
      <c r="D631" t="s">
        <v>125</v>
      </c>
      <c r="E631" t="s">
        <v>668</v>
      </c>
      <c r="F631">
        <v>22869919</v>
      </c>
      <c r="I631" s="1">
        <v>43627</v>
      </c>
      <c r="J631">
        <v>43657.999988425923</v>
      </c>
      <c r="K631" t="s">
        <v>1951</v>
      </c>
      <c r="L631" t="s">
        <v>65</v>
      </c>
      <c r="M631" t="s">
        <v>519</v>
      </c>
      <c r="N631" t="s">
        <v>520</v>
      </c>
      <c r="Q631" t="s">
        <v>102</v>
      </c>
      <c r="S631" t="s">
        <v>71</v>
      </c>
      <c r="T631" t="s">
        <v>1975</v>
      </c>
      <c r="U631">
        <v>1</v>
      </c>
      <c r="V631">
        <v>1</v>
      </c>
      <c r="W631">
        <v>0</v>
      </c>
      <c r="X631">
        <v>0</v>
      </c>
      <c r="Y631">
        <v>0</v>
      </c>
      <c r="Z631">
        <v>0</v>
      </c>
      <c r="AA631">
        <v>0</v>
      </c>
      <c r="AB631">
        <v>0</v>
      </c>
      <c r="AC631">
        <v>0</v>
      </c>
      <c r="AD631">
        <v>1</v>
      </c>
      <c r="AE631">
        <v>0</v>
      </c>
      <c r="AF631">
        <v>0</v>
      </c>
      <c r="AG631">
        <v>1</v>
      </c>
      <c r="AH631">
        <v>0</v>
      </c>
      <c r="AI631">
        <v>0</v>
      </c>
      <c r="AJ631">
        <v>0</v>
      </c>
      <c r="AK631">
        <v>0</v>
      </c>
      <c r="AL631">
        <v>0</v>
      </c>
      <c r="AM631">
        <v>0</v>
      </c>
      <c r="AN631">
        <v>0</v>
      </c>
      <c r="AO631">
        <v>0</v>
      </c>
      <c r="AP631">
        <v>0</v>
      </c>
      <c r="AQ631">
        <v>0</v>
      </c>
      <c r="AR631">
        <v>0</v>
      </c>
      <c r="AS631">
        <v>0</v>
      </c>
      <c r="AT631">
        <v>43627</v>
      </c>
      <c r="AU631">
        <v>43635</v>
      </c>
      <c r="AV631">
        <v>1</v>
      </c>
      <c r="AW631">
        <v>1</v>
      </c>
      <c r="AX631">
        <v>0</v>
      </c>
      <c r="AY631">
        <v>2019</v>
      </c>
      <c r="AZ631">
        <v>6</v>
      </c>
      <c r="BA631">
        <v>30</v>
      </c>
      <c r="BB631">
        <v>4</v>
      </c>
      <c r="BF631">
        <v>2019</v>
      </c>
      <c r="BG631" t="s">
        <v>73</v>
      </c>
      <c r="BH631" t="s">
        <v>9822</v>
      </c>
      <c r="BI631" t="s">
        <v>9785</v>
      </c>
      <c r="BJ631" t="s">
        <v>9795</v>
      </c>
    </row>
    <row r="632" spans="1:62" x14ac:dyDescent="0.35">
      <c r="A632">
        <v>39227431</v>
      </c>
      <c r="B632" t="s">
        <v>98</v>
      </c>
      <c r="C632" t="s">
        <v>75</v>
      </c>
      <c r="D632" t="s">
        <v>165</v>
      </c>
      <c r="E632" t="s">
        <v>370</v>
      </c>
      <c r="F632">
        <v>22081129</v>
      </c>
      <c r="I632" s="1">
        <v>43628</v>
      </c>
      <c r="J632">
        <v>43658.999988425923</v>
      </c>
      <c r="K632" t="s">
        <v>1976</v>
      </c>
      <c r="L632" t="s">
        <v>65</v>
      </c>
      <c r="M632" t="s">
        <v>66</v>
      </c>
      <c r="N632" t="s">
        <v>67</v>
      </c>
      <c r="Q632" t="s">
        <v>70</v>
      </c>
      <c r="R632" t="s">
        <v>1977</v>
      </c>
      <c r="S632" t="s">
        <v>71</v>
      </c>
      <c r="T632" t="s">
        <v>1978</v>
      </c>
      <c r="U632">
        <v>0</v>
      </c>
      <c r="V632">
        <v>0</v>
      </c>
      <c r="W632">
        <v>0</v>
      </c>
      <c r="X632">
        <v>1</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43627</v>
      </c>
      <c r="AU632">
        <v>43658</v>
      </c>
      <c r="AV632">
        <v>1</v>
      </c>
      <c r="AW632">
        <v>1</v>
      </c>
      <c r="AX632">
        <v>0</v>
      </c>
      <c r="AY632">
        <v>2019</v>
      </c>
      <c r="AZ632">
        <v>6</v>
      </c>
      <c r="BA632">
        <v>30</v>
      </c>
      <c r="BB632">
        <v>1</v>
      </c>
      <c r="BC632">
        <v>110000</v>
      </c>
      <c r="BD632">
        <v>130000</v>
      </c>
      <c r="BE632" t="s">
        <v>90</v>
      </c>
      <c r="BF632">
        <v>2019</v>
      </c>
      <c r="BG632" t="s">
        <v>73</v>
      </c>
      <c r="BH632" t="s">
        <v>59</v>
      </c>
      <c r="BI632" t="s">
        <v>9785</v>
      </c>
      <c r="BJ632" t="s">
        <v>9793</v>
      </c>
    </row>
    <row r="633" spans="1:62" x14ac:dyDescent="0.35">
      <c r="A633">
        <v>39229533</v>
      </c>
      <c r="B633" t="s">
        <v>98</v>
      </c>
      <c r="C633" t="s">
        <v>61</v>
      </c>
      <c r="D633" t="s">
        <v>125</v>
      </c>
      <c r="E633" t="s">
        <v>668</v>
      </c>
      <c r="F633">
        <v>22869919</v>
      </c>
      <c r="I633" s="1">
        <v>43628</v>
      </c>
      <c r="J633">
        <v>43658.999988425923</v>
      </c>
      <c r="K633" t="s">
        <v>1951</v>
      </c>
      <c r="L633" t="s">
        <v>65</v>
      </c>
      <c r="M633" t="s">
        <v>197</v>
      </c>
      <c r="N633" t="s">
        <v>198</v>
      </c>
      <c r="O633" t="s">
        <v>168</v>
      </c>
      <c r="P633" t="s">
        <v>199</v>
      </c>
      <c r="Q633" t="s">
        <v>102</v>
      </c>
      <c r="S633" t="s">
        <v>71</v>
      </c>
      <c r="T633" t="s">
        <v>1979</v>
      </c>
      <c r="U633">
        <v>1</v>
      </c>
      <c r="V633">
        <v>1</v>
      </c>
      <c r="W633">
        <v>0</v>
      </c>
      <c r="X633">
        <v>0</v>
      </c>
      <c r="Y633">
        <v>0</v>
      </c>
      <c r="Z633">
        <v>0</v>
      </c>
      <c r="AA633">
        <v>0</v>
      </c>
      <c r="AB633">
        <v>0</v>
      </c>
      <c r="AC633">
        <v>0</v>
      </c>
      <c r="AD633">
        <v>1</v>
      </c>
      <c r="AE633">
        <v>0</v>
      </c>
      <c r="AF633">
        <v>0</v>
      </c>
      <c r="AG633">
        <v>1</v>
      </c>
      <c r="AH633">
        <v>0</v>
      </c>
      <c r="AI633">
        <v>0</v>
      </c>
      <c r="AJ633">
        <v>0</v>
      </c>
      <c r="AK633">
        <v>0</v>
      </c>
      <c r="AL633">
        <v>0</v>
      </c>
      <c r="AM633">
        <v>0</v>
      </c>
      <c r="AN633">
        <v>0</v>
      </c>
      <c r="AO633">
        <v>0</v>
      </c>
      <c r="AP633">
        <v>0</v>
      </c>
      <c r="AQ633">
        <v>0</v>
      </c>
      <c r="AR633">
        <v>0</v>
      </c>
      <c r="AS633">
        <v>0</v>
      </c>
      <c r="AT633">
        <v>43628</v>
      </c>
      <c r="AU633">
        <v>43635</v>
      </c>
      <c r="AV633">
        <v>1</v>
      </c>
      <c r="AW633">
        <v>1</v>
      </c>
      <c r="AX633">
        <v>0</v>
      </c>
      <c r="AY633">
        <v>2019</v>
      </c>
      <c r="AZ633">
        <v>6</v>
      </c>
      <c r="BA633">
        <v>30</v>
      </c>
      <c r="BB633">
        <v>4</v>
      </c>
      <c r="BF633">
        <v>2019</v>
      </c>
      <c r="BG633" t="s">
        <v>73</v>
      </c>
      <c r="BH633" t="s">
        <v>9822</v>
      </c>
      <c r="BI633" t="s">
        <v>9785</v>
      </c>
      <c r="BJ633" t="s">
        <v>9793</v>
      </c>
    </row>
    <row r="634" spans="1:62" x14ac:dyDescent="0.35">
      <c r="A634">
        <v>39230754</v>
      </c>
      <c r="B634" t="s">
        <v>1980</v>
      </c>
      <c r="C634" t="s">
        <v>92</v>
      </c>
      <c r="D634" t="s">
        <v>107</v>
      </c>
      <c r="E634" t="s">
        <v>1981</v>
      </c>
      <c r="F634">
        <v>39515484</v>
      </c>
      <c r="G634" t="s">
        <v>794</v>
      </c>
      <c r="I634" s="1">
        <v>43628</v>
      </c>
      <c r="J634">
        <v>43658.530115740738</v>
      </c>
      <c r="K634" t="s">
        <v>1982</v>
      </c>
      <c r="L634" t="s">
        <v>65</v>
      </c>
      <c r="M634" t="s">
        <v>120</v>
      </c>
      <c r="N634" t="s">
        <v>121</v>
      </c>
      <c r="O634" t="s">
        <v>168</v>
      </c>
      <c r="P634" t="s">
        <v>122</v>
      </c>
      <c r="Q634" t="s">
        <v>70</v>
      </c>
      <c r="R634" t="s">
        <v>1983</v>
      </c>
      <c r="S634" t="s">
        <v>71</v>
      </c>
      <c r="T634" t="s">
        <v>1984</v>
      </c>
      <c r="U634">
        <v>1</v>
      </c>
      <c r="V634">
        <v>1</v>
      </c>
      <c r="W634">
        <v>0</v>
      </c>
      <c r="X634">
        <v>1</v>
      </c>
      <c r="Y634">
        <v>0</v>
      </c>
      <c r="Z634">
        <v>0</v>
      </c>
      <c r="AA634">
        <v>0</v>
      </c>
      <c r="AB634">
        <v>0</v>
      </c>
      <c r="AC634">
        <v>0</v>
      </c>
      <c r="AD634">
        <v>0</v>
      </c>
      <c r="AE634">
        <v>1</v>
      </c>
      <c r="AF634">
        <v>0</v>
      </c>
      <c r="AG634">
        <v>0</v>
      </c>
      <c r="AH634">
        <v>0</v>
      </c>
      <c r="AI634">
        <v>0</v>
      </c>
      <c r="AJ634">
        <v>0</v>
      </c>
      <c r="AK634">
        <v>0</v>
      </c>
      <c r="AL634">
        <v>0</v>
      </c>
      <c r="AM634">
        <v>0</v>
      </c>
      <c r="AN634">
        <v>0</v>
      </c>
      <c r="AO634">
        <v>0</v>
      </c>
      <c r="AP634">
        <v>0</v>
      </c>
      <c r="AQ634">
        <v>0</v>
      </c>
      <c r="AR634">
        <v>0</v>
      </c>
      <c r="AS634">
        <v>0</v>
      </c>
      <c r="AT634">
        <v>43628</v>
      </c>
      <c r="AU634">
        <v>43647</v>
      </c>
      <c r="AV634">
        <v>0</v>
      </c>
      <c r="AW634">
        <v>1</v>
      </c>
      <c r="AX634">
        <v>0</v>
      </c>
      <c r="AY634">
        <v>2019</v>
      </c>
      <c r="AZ634">
        <v>6</v>
      </c>
      <c r="BA634">
        <v>30</v>
      </c>
      <c r="BB634">
        <v>4</v>
      </c>
      <c r="BF634">
        <v>2019</v>
      </c>
      <c r="BG634" t="s">
        <v>104</v>
      </c>
      <c r="BH634" t="s">
        <v>59</v>
      </c>
      <c r="BI634" t="s">
        <v>9785</v>
      </c>
      <c r="BJ634" t="s">
        <v>9793</v>
      </c>
    </row>
    <row r="635" spans="1:62" x14ac:dyDescent="0.35">
      <c r="A635">
        <v>39232719</v>
      </c>
      <c r="B635" t="s">
        <v>98</v>
      </c>
      <c r="C635" t="s">
        <v>75</v>
      </c>
      <c r="D635" t="s">
        <v>85</v>
      </c>
      <c r="E635" t="s">
        <v>86</v>
      </c>
      <c r="F635">
        <v>28031400</v>
      </c>
      <c r="I635" s="1">
        <v>43628</v>
      </c>
      <c r="J635">
        <v>43658.999988425923</v>
      </c>
      <c r="K635" t="s">
        <v>1985</v>
      </c>
      <c r="L635" t="s">
        <v>65</v>
      </c>
      <c r="M635" t="s">
        <v>66</v>
      </c>
      <c r="N635" t="s">
        <v>67</v>
      </c>
      <c r="O635" t="s">
        <v>1415</v>
      </c>
      <c r="Q635" t="s">
        <v>70</v>
      </c>
      <c r="R635" t="s">
        <v>1986</v>
      </c>
      <c r="S635" t="s">
        <v>71</v>
      </c>
      <c r="T635" t="s">
        <v>1987</v>
      </c>
      <c r="U635">
        <v>1</v>
      </c>
      <c r="V635">
        <v>1</v>
      </c>
      <c r="W635">
        <v>0</v>
      </c>
      <c r="X635">
        <v>1</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43628</v>
      </c>
      <c r="AU635">
        <v>43656</v>
      </c>
      <c r="AV635">
        <v>1</v>
      </c>
      <c r="AW635">
        <v>1</v>
      </c>
      <c r="AX635">
        <v>0</v>
      </c>
      <c r="AY635">
        <v>2019</v>
      </c>
      <c r="AZ635">
        <v>6</v>
      </c>
      <c r="BA635">
        <v>30</v>
      </c>
      <c r="BB635">
        <v>3</v>
      </c>
      <c r="BC635">
        <v>100000</v>
      </c>
      <c r="BD635">
        <v>140000</v>
      </c>
      <c r="BE635" t="s">
        <v>90</v>
      </c>
      <c r="BF635">
        <v>2019</v>
      </c>
      <c r="BG635" t="s">
        <v>73</v>
      </c>
      <c r="BH635" t="s">
        <v>59</v>
      </c>
      <c r="BI635" t="s">
        <v>9785</v>
      </c>
      <c r="BJ635" t="s">
        <v>9793</v>
      </c>
    </row>
    <row r="636" spans="1:62" x14ac:dyDescent="0.35">
      <c r="A636">
        <v>39236060</v>
      </c>
      <c r="B636" t="s">
        <v>1988</v>
      </c>
      <c r="C636" t="s">
        <v>61</v>
      </c>
      <c r="D636" t="s">
        <v>125</v>
      </c>
      <c r="E636" t="s">
        <v>1989</v>
      </c>
      <c r="F636">
        <v>41973991</v>
      </c>
      <c r="I636" s="1">
        <v>43628</v>
      </c>
      <c r="J636">
        <v>43658.90960648148</v>
      </c>
      <c r="K636" t="s">
        <v>1990</v>
      </c>
      <c r="L636" t="s">
        <v>65</v>
      </c>
      <c r="M636" t="s">
        <v>66</v>
      </c>
      <c r="N636" t="s">
        <v>67</v>
      </c>
      <c r="O636" t="s">
        <v>68</v>
      </c>
      <c r="P636" t="s">
        <v>69</v>
      </c>
      <c r="Q636" t="s">
        <v>70</v>
      </c>
      <c r="R636" t="s">
        <v>1991</v>
      </c>
      <c r="S636" t="s">
        <v>71</v>
      </c>
      <c r="T636" t="s">
        <v>1992</v>
      </c>
      <c r="U636">
        <v>1</v>
      </c>
      <c r="V636">
        <v>1</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43628</v>
      </c>
      <c r="AU636">
        <v>43658</v>
      </c>
      <c r="AV636">
        <v>0</v>
      </c>
      <c r="AW636">
        <v>1</v>
      </c>
      <c r="AX636">
        <v>0</v>
      </c>
      <c r="AY636">
        <v>2019</v>
      </c>
      <c r="AZ636">
        <v>6</v>
      </c>
      <c r="BA636">
        <v>30</v>
      </c>
      <c r="BB636">
        <v>2</v>
      </c>
      <c r="BC636">
        <v>200000</v>
      </c>
      <c r="BD636">
        <v>200000</v>
      </c>
      <c r="BE636" t="s">
        <v>90</v>
      </c>
      <c r="BF636">
        <v>2019</v>
      </c>
      <c r="BG636" t="s">
        <v>104</v>
      </c>
      <c r="BH636" t="s">
        <v>59</v>
      </c>
      <c r="BI636" t="s">
        <v>9785</v>
      </c>
      <c r="BJ636" t="s">
        <v>9793</v>
      </c>
    </row>
    <row r="637" spans="1:62" x14ac:dyDescent="0.35">
      <c r="A637">
        <v>39240169</v>
      </c>
      <c r="B637" t="s">
        <v>98</v>
      </c>
      <c r="C637" t="s">
        <v>75</v>
      </c>
      <c r="D637" t="s">
        <v>165</v>
      </c>
      <c r="E637" t="s">
        <v>1993</v>
      </c>
      <c r="F637">
        <v>18398410</v>
      </c>
      <c r="G637" t="s">
        <v>1993</v>
      </c>
      <c r="I637" s="1">
        <v>43629</v>
      </c>
      <c r="J637">
        <v>43659.519606481481</v>
      </c>
      <c r="K637" t="s">
        <v>1994</v>
      </c>
      <c r="L637" t="s">
        <v>65</v>
      </c>
      <c r="M637" t="s">
        <v>197</v>
      </c>
      <c r="N637" t="s">
        <v>198</v>
      </c>
      <c r="O637" t="s">
        <v>168</v>
      </c>
      <c r="P637" t="s">
        <v>199</v>
      </c>
      <c r="Q637" t="s">
        <v>70</v>
      </c>
      <c r="S637" t="s">
        <v>71</v>
      </c>
      <c r="T637" t="s">
        <v>1995</v>
      </c>
      <c r="U637">
        <v>1</v>
      </c>
      <c r="V637">
        <v>1</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43629</v>
      </c>
      <c r="AU637">
        <v>43659</v>
      </c>
      <c r="AV637">
        <v>0</v>
      </c>
      <c r="AW637">
        <v>1</v>
      </c>
      <c r="AX637">
        <v>0</v>
      </c>
      <c r="AY637">
        <v>2019</v>
      </c>
      <c r="AZ637">
        <v>6</v>
      </c>
      <c r="BA637">
        <v>29</v>
      </c>
      <c r="BB637">
        <v>2</v>
      </c>
      <c r="BF637">
        <v>2019</v>
      </c>
      <c r="BG637" t="s">
        <v>104</v>
      </c>
      <c r="BH637" t="s">
        <v>9822</v>
      </c>
      <c r="BI637" t="s">
        <v>9785</v>
      </c>
      <c r="BJ637" t="s">
        <v>9796</v>
      </c>
    </row>
    <row r="638" spans="1:62" x14ac:dyDescent="0.35">
      <c r="A638">
        <v>39241688</v>
      </c>
      <c r="B638" t="s">
        <v>116</v>
      </c>
      <c r="C638" t="s">
        <v>92</v>
      </c>
      <c r="D638" t="s">
        <v>93</v>
      </c>
      <c r="E638" t="s">
        <v>1217</v>
      </c>
      <c r="F638">
        <v>39087537</v>
      </c>
      <c r="G638" t="s">
        <v>1217</v>
      </c>
      <c r="I638" s="1">
        <v>43629</v>
      </c>
      <c r="J638">
        <v>43659.999988425923</v>
      </c>
      <c r="K638" t="s">
        <v>1996</v>
      </c>
      <c r="L638" t="s">
        <v>65</v>
      </c>
      <c r="M638" t="s">
        <v>66</v>
      </c>
      <c r="N638" t="s">
        <v>67</v>
      </c>
      <c r="O638" t="s">
        <v>101</v>
      </c>
      <c r="P638" t="s">
        <v>1219</v>
      </c>
      <c r="Q638" t="s">
        <v>70</v>
      </c>
      <c r="S638" t="s">
        <v>71</v>
      </c>
      <c r="T638" t="s">
        <v>1997</v>
      </c>
      <c r="U638">
        <v>1</v>
      </c>
      <c r="V638">
        <v>1</v>
      </c>
      <c r="W638">
        <v>0</v>
      </c>
      <c r="X638">
        <v>0</v>
      </c>
      <c r="Y638">
        <v>0</v>
      </c>
      <c r="Z638">
        <v>0</v>
      </c>
      <c r="AA638">
        <v>0</v>
      </c>
      <c r="AB638">
        <v>0</v>
      </c>
      <c r="AC638">
        <v>0</v>
      </c>
      <c r="AD638">
        <v>0</v>
      </c>
      <c r="AE638">
        <v>0</v>
      </c>
      <c r="AF638">
        <v>0</v>
      </c>
      <c r="AG638">
        <v>0</v>
      </c>
      <c r="AH638">
        <v>1</v>
      </c>
      <c r="AI638">
        <v>0</v>
      </c>
      <c r="AJ638">
        <v>0</v>
      </c>
      <c r="AK638">
        <v>0</v>
      </c>
      <c r="AL638">
        <v>0</v>
      </c>
      <c r="AM638">
        <v>0</v>
      </c>
      <c r="AN638">
        <v>0</v>
      </c>
      <c r="AO638">
        <v>0</v>
      </c>
      <c r="AP638">
        <v>0</v>
      </c>
      <c r="AQ638">
        <v>0</v>
      </c>
      <c r="AR638">
        <v>0</v>
      </c>
      <c r="AS638">
        <v>0</v>
      </c>
      <c r="AT638">
        <v>43629</v>
      </c>
      <c r="AU638">
        <v>43655</v>
      </c>
      <c r="AV638">
        <v>0</v>
      </c>
      <c r="AW638">
        <v>1</v>
      </c>
      <c r="AX638">
        <v>0</v>
      </c>
      <c r="AY638">
        <v>2019</v>
      </c>
      <c r="AZ638">
        <v>6</v>
      </c>
      <c r="BA638">
        <v>30</v>
      </c>
      <c r="BB638">
        <v>3</v>
      </c>
      <c r="BF638">
        <v>2019</v>
      </c>
      <c r="BG638" t="s">
        <v>104</v>
      </c>
      <c r="BH638" t="s">
        <v>9822</v>
      </c>
      <c r="BI638" t="s">
        <v>9785</v>
      </c>
      <c r="BJ638" t="s">
        <v>9796</v>
      </c>
    </row>
    <row r="639" spans="1:62" x14ac:dyDescent="0.35">
      <c r="A639">
        <v>39245444</v>
      </c>
      <c r="B639" t="s">
        <v>98</v>
      </c>
      <c r="C639" t="s">
        <v>75</v>
      </c>
      <c r="D639" t="s">
        <v>117</v>
      </c>
      <c r="E639" t="s">
        <v>1575</v>
      </c>
      <c r="F639">
        <v>20101884</v>
      </c>
      <c r="I639" s="1">
        <v>43629</v>
      </c>
      <c r="J639">
        <v>43659.999988425923</v>
      </c>
      <c r="K639" t="s">
        <v>1998</v>
      </c>
      <c r="L639" t="s">
        <v>65</v>
      </c>
      <c r="M639" t="s">
        <v>66</v>
      </c>
      <c r="N639" t="s">
        <v>67</v>
      </c>
      <c r="O639" t="s">
        <v>68</v>
      </c>
      <c r="P639" t="s">
        <v>69</v>
      </c>
      <c r="Q639" t="s">
        <v>70</v>
      </c>
      <c r="R639" t="s">
        <v>1999</v>
      </c>
      <c r="S639" t="s">
        <v>82</v>
      </c>
      <c r="T639" t="s">
        <v>2000</v>
      </c>
      <c r="U639">
        <v>1</v>
      </c>
      <c r="V639">
        <v>1</v>
      </c>
      <c r="W639">
        <v>0</v>
      </c>
      <c r="X639">
        <v>1</v>
      </c>
      <c r="Y639">
        <v>0</v>
      </c>
      <c r="Z639">
        <v>0</v>
      </c>
      <c r="AA639">
        <v>0</v>
      </c>
      <c r="AB639">
        <v>0</v>
      </c>
      <c r="AC639">
        <v>0</v>
      </c>
      <c r="AD639">
        <v>0</v>
      </c>
      <c r="AE639">
        <v>1</v>
      </c>
      <c r="AF639">
        <v>0</v>
      </c>
      <c r="AG639">
        <v>1</v>
      </c>
      <c r="AH639">
        <v>1</v>
      </c>
      <c r="AI639">
        <v>0</v>
      </c>
      <c r="AJ639">
        <v>0</v>
      </c>
      <c r="AK639">
        <v>0</v>
      </c>
      <c r="AL639">
        <v>0</v>
      </c>
      <c r="AM639">
        <v>0</v>
      </c>
      <c r="AN639">
        <v>0</v>
      </c>
      <c r="AO639">
        <v>0</v>
      </c>
      <c r="AP639">
        <v>0</v>
      </c>
      <c r="AQ639">
        <v>0</v>
      </c>
      <c r="AR639">
        <v>0</v>
      </c>
      <c r="AS639">
        <v>0</v>
      </c>
      <c r="AT639">
        <v>43629</v>
      </c>
      <c r="AU639">
        <v>43657</v>
      </c>
      <c r="AV639">
        <v>0</v>
      </c>
      <c r="AW639">
        <v>1</v>
      </c>
      <c r="AX639">
        <v>0</v>
      </c>
      <c r="AY639">
        <v>2019</v>
      </c>
      <c r="AZ639">
        <v>6</v>
      </c>
      <c r="BA639">
        <v>30</v>
      </c>
      <c r="BB639">
        <v>6</v>
      </c>
      <c r="BC639">
        <v>135000</v>
      </c>
      <c r="BD639">
        <v>150000</v>
      </c>
      <c r="BE639" t="s">
        <v>90</v>
      </c>
      <c r="BF639">
        <v>2019</v>
      </c>
      <c r="BG639" t="s">
        <v>104</v>
      </c>
      <c r="BH639" t="s">
        <v>59</v>
      </c>
      <c r="BI639" t="s">
        <v>9785</v>
      </c>
      <c r="BJ639" t="s">
        <v>9796</v>
      </c>
    </row>
    <row r="640" spans="1:62" x14ac:dyDescent="0.35">
      <c r="A640">
        <v>39245501</v>
      </c>
      <c r="B640" t="s">
        <v>383</v>
      </c>
      <c r="C640" t="s">
        <v>75</v>
      </c>
      <c r="D640" t="s">
        <v>117</v>
      </c>
      <c r="E640" t="s">
        <v>1575</v>
      </c>
      <c r="F640">
        <v>20101884</v>
      </c>
      <c r="I640" s="1">
        <v>43629</v>
      </c>
      <c r="J640">
        <v>43659.999988425923</v>
      </c>
      <c r="K640" t="s">
        <v>2001</v>
      </c>
      <c r="L640" t="s">
        <v>65</v>
      </c>
      <c r="M640" t="s">
        <v>66</v>
      </c>
      <c r="N640" t="s">
        <v>67</v>
      </c>
      <c r="O640" t="s">
        <v>68</v>
      </c>
      <c r="P640" t="s">
        <v>69</v>
      </c>
      <c r="Q640" t="s">
        <v>70</v>
      </c>
      <c r="R640" t="s">
        <v>2002</v>
      </c>
      <c r="S640" t="s">
        <v>82</v>
      </c>
      <c r="T640" t="s">
        <v>2003</v>
      </c>
      <c r="U640">
        <v>1</v>
      </c>
      <c r="V640">
        <v>1</v>
      </c>
      <c r="W640">
        <v>0</v>
      </c>
      <c r="X640">
        <v>1</v>
      </c>
      <c r="Y640">
        <v>0</v>
      </c>
      <c r="Z640">
        <v>0</v>
      </c>
      <c r="AA640">
        <v>0</v>
      </c>
      <c r="AB640">
        <v>0</v>
      </c>
      <c r="AC640">
        <v>0</v>
      </c>
      <c r="AD640">
        <v>0</v>
      </c>
      <c r="AE640">
        <v>1</v>
      </c>
      <c r="AF640">
        <v>0</v>
      </c>
      <c r="AG640">
        <v>1</v>
      </c>
      <c r="AH640">
        <v>1</v>
      </c>
      <c r="AI640">
        <v>0</v>
      </c>
      <c r="AJ640">
        <v>0</v>
      </c>
      <c r="AK640">
        <v>0</v>
      </c>
      <c r="AL640">
        <v>0</v>
      </c>
      <c r="AM640">
        <v>0</v>
      </c>
      <c r="AN640">
        <v>0</v>
      </c>
      <c r="AO640">
        <v>0</v>
      </c>
      <c r="AP640">
        <v>0</v>
      </c>
      <c r="AQ640">
        <v>0</v>
      </c>
      <c r="AR640">
        <v>0</v>
      </c>
      <c r="AS640">
        <v>0</v>
      </c>
      <c r="AT640">
        <v>43629</v>
      </c>
      <c r="AU640">
        <v>43657</v>
      </c>
      <c r="AV640">
        <v>0</v>
      </c>
      <c r="AW640">
        <v>1</v>
      </c>
      <c r="AX640">
        <v>0</v>
      </c>
      <c r="AY640">
        <v>2019</v>
      </c>
      <c r="AZ640">
        <v>6</v>
      </c>
      <c r="BA640">
        <v>30</v>
      </c>
      <c r="BB640">
        <v>6</v>
      </c>
      <c r="BF640">
        <v>2019</v>
      </c>
      <c r="BG640" t="s">
        <v>104</v>
      </c>
      <c r="BH640" t="s">
        <v>59</v>
      </c>
      <c r="BI640" t="s">
        <v>9785</v>
      </c>
      <c r="BJ640" t="s">
        <v>9796</v>
      </c>
    </row>
    <row r="641" spans="1:62" x14ac:dyDescent="0.35">
      <c r="A641">
        <v>39248641</v>
      </c>
      <c r="B641" t="s">
        <v>98</v>
      </c>
      <c r="C641" t="s">
        <v>75</v>
      </c>
      <c r="D641" t="s">
        <v>236</v>
      </c>
      <c r="E641" t="s">
        <v>1590</v>
      </c>
      <c r="F641">
        <v>38742898</v>
      </c>
      <c r="I641" s="1">
        <v>43630</v>
      </c>
      <c r="J641">
        <v>43660.999988425923</v>
      </c>
      <c r="K641" t="s">
        <v>2004</v>
      </c>
      <c r="L641" t="s">
        <v>65</v>
      </c>
      <c r="M641" t="s">
        <v>120</v>
      </c>
      <c r="N641" t="s">
        <v>121</v>
      </c>
      <c r="O641" t="s">
        <v>168</v>
      </c>
      <c r="P641" t="s">
        <v>122</v>
      </c>
      <c r="Q641" t="s">
        <v>70</v>
      </c>
      <c r="S641" t="s">
        <v>82</v>
      </c>
      <c r="T641" t="s">
        <v>2005</v>
      </c>
      <c r="U641">
        <v>1</v>
      </c>
      <c r="V641">
        <v>1</v>
      </c>
      <c r="W641">
        <v>0</v>
      </c>
      <c r="X641">
        <v>1</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43630</v>
      </c>
      <c r="AU641">
        <v>43660</v>
      </c>
      <c r="AV641">
        <v>0</v>
      </c>
      <c r="AW641">
        <v>1</v>
      </c>
      <c r="AX641">
        <v>0</v>
      </c>
      <c r="AY641">
        <v>2019</v>
      </c>
      <c r="AZ641">
        <v>6</v>
      </c>
      <c r="BA641">
        <v>30</v>
      </c>
      <c r="BB641">
        <v>3</v>
      </c>
      <c r="BF641">
        <v>2019</v>
      </c>
      <c r="BG641" t="s">
        <v>104</v>
      </c>
      <c r="BH641" t="s">
        <v>9822</v>
      </c>
      <c r="BI641" t="s">
        <v>9785</v>
      </c>
      <c r="BJ641" t="s">
        <v>9797</v>
      </c>
    </row>
    <row r="642" spans="1:62" x14ac:dyDescent="0.35">
      <c r="A642">
        <v>39252322</v>
      </c>
      <c r="B642" t="s">
        <v>2006</v>
      </c>
      <c r="C642" t="s">
        <v>369</v>
      </c>
      <c r="D642" t="s">
        <v>388</v>
      </c>
      <c r="E642" t="s">
        <v>2007</v>
      </c>
      <c r="F642">
        <v>5067594</v>
      </c>
      <c r="G642" t="s">
        <v>2008</v>
      </c>
      <c r="I642" s="1">
        <v>43630</v>
      </c>
      <c r="J642">
        <v>43660.999988425923</v>
      </c>
      <c r="K642" t="s">
        <v>2009</v>
      </c>
      <c r="L642" t="s">
        <v>65</v>
      </c>
      <c r="M642" t="s">
        <v>120</v>
      </c>
      <c r="N642" t="s">
        <v>121</v>
      </c>
      <c r="O642" t="s">
        <v>168</v>
      </c>
      <c r="P642" t="s">
        <v>122</v>
      </c>
      <c r="Q642" t="s">
        <v>70</v>
      </c>
      <c r="S642" t="s">
        <v>82</v>
      </c>
      <c r="T642" t="s">
        <v>2010</v>
      </c>
      <c r="U642">
        <v>1</v>
      </c>
      <c r="V642">
        <v>1</v>
      </c>
      <c r="W642">
        <v>0</v>
      </c>
      <c r="X642">
        <v>1</v>
      </c>
      <c r="Y642">
        <v>0</v>
      </c>
      <c r="Z642">
        <v>0</v>
      </c>
      <c r="AA642">
        <v>0</v>
      </c>
      <c r="AB642">
        <v>0</v>
      </c>
      <c r="AC642">
        <v>0</v>
      </c>
      <c r="AD642">
        <v>0</v>
      </c>
      <c r="AE642">
        <v>0</v>
      </c>
      <c r="AF642">
        <v>1</v>
      </c>
      <c r="AG642">
        <v>0</v>
      </c>
      <c r="AH642">
        <v>1</v>
      </c>
      <c r="AI642">
        <v>0</v>
      </c>
      <c r="AJ642">
        <v>0</v>
      </c>
      <c r="AK642">
        <v>0</v>
      </c>
      <c r="AL642">
        <v>0</v>
      </c>
      <c r="AM642">
        <v>0</v>
      </c>
      <c r="AN642">
        <v>0</v>
      </c>
      <c r="AO642">
        <v>0</v>
      </c>
      <c r="AP642">
        <v>0</v>
      </c>
      <c r="AQ642">
        <v>0</v>
      </c>
      <c r="AR642">
        <v>0</v>
      </c>
      <c r="AS642">
        <v>0</v>
      </c>
      <c r="AT642">
        <v>43630</v>
      </c>
      <c r="AU642">
        <v>43644</v>
      </c>
      <c r="AV642">
        <v>0</v>
      </c>
      <c r="AW642">
        <v>1</v>
      </c>
      <c r="AX642">
        <v>0</v>
      </c>
      <c r="AY642">
        <v>2019</v>
      </c>
      <c r="AZ642">
        <v>6</v>
      </c>
      <c r="BA642">
        <v>30</v>
      </c>
      <c r="BB642">
        <v>5</v>
      </c>
      <c r="BF642">
        <v>2019</v>
      </c>
      <c r="BG642" t="s">
        <v>104</v>
      </c>
      <c r="BH642" t="s">
        <v>9822</v>
      </c>
      <c r="BI642" t="s">
        <v>9785</v>
      </c>
      <c r="BJ642" t="s">
        <v>9797</v>
      </c>
    </row>
    <row r="643" spans="1:62" x14ac:dyDescent="0.35">
      <c r="A643">
        <v>39252326</v>
      </c>
      <c r="B643" t="s">
        <v>2006</v>
      </c>
      <c r="C643" t="s">
        <v>369</v>
      </c>
      <c r="D643" t="s">
        <v>388</v>
      </c>
      <c r="E643" t="s">
        <v>2007</v>
      </c>
      <c r="F643">
        <v>5067594</v>
      </c>
      <c r="G643" t="s">
        <v>2008</v>
      </c>
      <c r="I643" s="1">
        <v>43630</v>
      </c>
      <c r="J643">
        <v>43660.999988425923</v>
      </c>
      <c r="K643" t="s">
        <v>2009</v>
      </c>
      <c r="L643" t="s">
        <v>65</v>
      </c>
      <c r="M643" t="s">
        <v>120</v>
      </c>
      <c r="N643" t="s">
        <v>2011</v>
      </c>
      <c r="P643" t="s">
        <v>2012</v>
      </c>
      <c r="Q643" t="s">
        <v>70</v>
      </c>
      <c r="S643" t="s">
        <v>82</v>
      </c>
      <c r="T643" t="s">
        <v>2013</v>
      </c>
      <c r="U643">
        <v>1</v>
      </c>
      <c r="V643">
        <v>1</v>
      </c>
      <c r="W643">
        <v>0</v>
      </c>
      <c r="X643">
        <v>1</v>
      </c>
      <c r="Y643">
        <v>0</v>
      </c>
      <c r="Z643">
        <v>0</v>
      </c>
      <c r="AA643">
        <v>0</v>
      </c>
      <c r="AB643">
        <v>0</v>
      </c>
      <c r="AC643">
        <v>0</v>
      </c>
      <c r="AD643">
        <v>0</v>
      </c>
      <c r="AE643">
        <v>0</v>
      </c>
      <c r="AF643">
        <v>1</v>
      </c>
      <c r="AG643">
        <v>0</v>
      </c>
      <c r="AH643">
        <v>1</v>
      </c>
      <c r="AI643">
        <v>0</v>
      </c>
      <c r="AJ643">
        <v>0</v>
      </c>
      <c r="AK643">
        <v>0</v>
      </c>
      <c r="AL643">
        <v>0</v>
      </c>
      <c r="AM643">
        <v>0</v>
      </c>
      <c r="AN643">
        <v>0</v>
      </c>
      <c r="AO643">
        <v>0</v>
      </c>
      <c r="AP643">
        <v>0</v>
      </c>
      <c r="AQ643">
        <v>0</v>
      </c>
      <c r="AR643">
        <v>0</v>
      </c>
      <c r="AS643">
        <v>0</v>
      </c>
      <c r="AT643">
        <v>43630</v>
      </c>
      <c r="AU643">
        <v>43644</v>
      </c>
      <c r="AV643">
        <v>0</v>
      </c>
      <c r="AW643">
        <v>1</v>
      </c>
      <c r="AX643">
        <v>0</v>
      </c>
      <c r="AY643">
        <v>2019</v>
      </c>
      <c r="AZ643">
        <v>6</v>
      </c>
      <c r="BA643">
        <v>30</v>
      </c>
      <c r="BB643">
        <v>5</v>
      </c>
      <c r="BF643">
        <v>2019</v>
      </c>
      <c r="BG643" t="s">
        <v>104</v>
      </c>
      <c r="BH643" t="s">
        <v>9822</v>
      </c>
      <c r="BI643" t="s">
        <v>9785</v>
      </c>
      <c r="BJ643" t="s">
        <v>9797</v>
      </c>
    </row>
    <row r="644" spans="1:62" x14ac:dyDescent="0.35">
      <c r="A644">
        <v>39254224</v>
      </c>
      <c r="B644" t="s">
        <v>98</v>
      </c>
      <c r="C644" t="s">
        <v>75</v>
      </c>
      <c r="D644" t="s">
        <v>117</v>
      </c>
      <c r="E644" t="s">
        <v>616</v>
      </c>
      <c r="F644">
        <v>39897943</v>
      </c>
      <c r="I644" s="1">
        <v>43630</v>
      </c>
      <c r="J644">
        <v>43660.999988425923</v>
      </c>
      <c r="K644" t="s">
        <v>2014</v>
      </c>
      <c r="L644" t="s">
        <v>65</v>
      </c>
      <c r="M644" t="s">
        <v>66</v>
      </c>
      <c r="N644" t="s">
        <v>67</v>
      </c>
      <c r="O644" t="s">
        <v>68</v>
      </c>
      <c r="P644" t="s">
        <v>69</v>
      </c>
      <c r="Q644" t="s">
        <v>102</v>
      </c>
      <c r="S644" t="s">
        <v>71</v>
      </c>
      <c r="T644" t="s">
        <v>2015</v>
      </c>
      <c r="U644">
        <v>1</v>
      </c>
      <c r="V644">
        <v>1</v>
      </c>
      <c r="W644">
        <v>0</v>
      </c>
      <c r="X644">
        <v>1</v>
      </c>
      <c r="Y644">
        <v>0</v>
      </c>
      <c r="Z644">
        <v>0</v>
      </c>
      <c r="AA644">
        <v>0</v>
      </c>
      <c r="AB644">
        <v>0</v>
      </c>
      <c r="AC644">
        <v>0</v>
      </c>
      <c r="AD644">
        <v>0</v>
      </c>
      <c r="AE644">
        <v>0</v>
      </c>
      <c r="AF644">
        <v>0</v>
      </c>
      <c r="AG644">
        <v>1</v>
      </c>
      <c r="AH644">
        <v>1</v>
      </c>
      <c r="AI644">
        <v>0</v>
      </c>
      <c r="AJ644">
        <v>0</v>
      </c>
      <c r="AK644">
        <v>0</v>
      </c>
      <c r="AL644">
        <v>0</v>
      </c>
      <c r="AM644">
        <v>0</v>
      </c>
      <c r="AN644">
        <v>0</v>
      </c>
      <c r="AO644">
        <v>0</v>
      </c>
      <c r="AP644">
        <v>0</v>
      </c>
      <c r="AQ644">
        <v>0</v>
      </c>
      <c r="AR644">
        <v>0</v>
      </c>
      <c r="AS644">
        <v>0</v>
      </c>
      <c r="AT644">
        <v>43630</v>
      </c>
      <c r="AU644">
        <v>43660</v>
      </c>
      <c r="AV644">
        <v>1</v>
      </c>
      <c r="AW644">
        <v>1</v>
      </c>
      <c r="AX644">
        <v>0</v>
      </c>
      <c r="AY644">
        <v>2019</v>
      </c>
      <c r="AZ644">
        <v>6</v>
      </c>
      <c r="BA644">
        <v>30</v>
      </c>
      <c r="BB644">
        <v>5</v>
      </c>
      <c r="BF644">
        <v>2019</v>
      </c>
      <c r="BG644" t="s">
        <v>73</v>
      </c>
      <c r="BH644" t="s">
        <v>9822</v>
      </c>
      <c r="BI644" t="s">
        <v>9785</v>
      </c>
      <c r="BJ644" t="s">
        <v>9797</v>
      </c>
    </row>
    <row r="645" spans="1:62" x14ac:dyDescent="0.35">
      <c r="A645">
        <v>39254526</v>
      </c>
      <c r="B645" t="s">
        <v>98</v>
      </c>
      <c r="C645" t="s">
        <v>75</v>
      </c>
      <c r="D645" t="s">
        <v>76</v>
      </c>
      <c r="E645" t="s">
        <v>99</v>
      </c>
      <c r="F645">
        <v>33086778</v>
      </c>
      <c r="I645" s="1">
        <v>43630</v>
      </c>
      <c r="J645">
        <v>43660.999988425923</v>
      </c>
      <c r="K645" t="s">
        <v>2016</v>
      </c>
      <c r="L645" t="s">
        <v>65</v>
      </c>
      <c r="M645" t="s">
        <v>66</v>
      </c>
      <c r="N645" t="s">
        <v>67</v>
      </c>
      <c r="O645" t="s">
        <v>101</v>
      </c>
      <c r="P645" t="s">
        <v>204</v>
      </c>
      <c r="Q645" t="s">
        <v>102</v>
      </c>
      <c r="S645" t="s">
        <v>71</v>
      </c>
      <c r="T645" t="s">
        <v>2017</v>
      </c>
      <c r="U645">
        <v>0</v>
      </c>
      <c r="V645">
        <v>1</v>
      </c>
      <c r="W645">
        <v>0</v>
      </c>
      <c r="X645">
        <v>1</v>
      </c>
      <c r="Y645">
        <v>0</v>
      </c>
      <c r="Z645">
        <v>0</v>
      </c>
      <c r="AA645">
        <v>0</v>
      </c>
      <c r="AB645">
        <v>0</v>
      </c>
      <c r="AC645">
        <v>0</v>
      </c>
      <c r="AD645">
        <v>0</v>
      </c>
      <c r="AE645">
        <v>1</v>
      </c>
      <c r="AF645">
        <v>0</v>
      </c>
      <c r="AG645">
        <v>0</v>
      </c>
      <c r="AH645">
        <v>0</v>
      </c>
      <c r="AI645">
        <v>1</v>
      </c>
      <c r="AJ645">
        <v>0</v>
      </c>
      <c r="AK645">
        <v>0</v>
      </c>
      <c r="AL645">
        <v>0</v>
      </c>
      <c r="AM645">
        <v>0</v>
      </c>
      <c r="AN645">
        <v>0</v>
      </c>
      <c r="AO645">
        <v>0</v>
      </c>
      <c r="AP645">
        <v>0</v>
      </c>
      <c r="AQ645">
        <v>0</v>
      </c>
      <c r="AR645">
        <v>0</v>
      </c>
      <c r="AS645">
        <v>0</v>
      </c>
      <c r="AT645">
        <v>43630</v>
      </c>
      <c r="AU645">
        <v>43649</v>
      </c>
      <c r="AV645">
        <v>0</v>
      </c>
      <c r="AW645">
        <v>1</v>
      </c>
      <c r="AX645">
        <v>0</v>
      </c>
      <c r="AY645">
        <v>2019</v>
      </c>
      <c r="AZ645">
        <v>6</v>
      </c>
      <c r="BA645">
        <v>30</v>
      </c>
      <c r="BB645">
        <v>4</v>
      </c>
      <c r="BF645">
        <v>2019</v>
      </c>
      <c r="BG645" t="s">
        <v>104</v>
      </c>
      <c r="BH645" t="s">
        <v>9822</v>
      </c>
      <c r="BI645" t="s">
        <v>9785</v>
      </c>
      <c r="BJ645" t="s">
        <v>9797</v>
      </c>
    </row>
    <row r="646" spans="1:62" x14ac:dyDescent="0.35">
      <c r="A646">
        <v>39254528</v>
      </c>
      <c r="B646" t="s">
        <v>98</v>
      </c>
      <c r="C646" t="s">
        <v>75</v>
      </c>
      <c r="D646" t="s">
        <v>85</v>
      </c>
      <c r="E646" t="s">
        <v>370</v>
      </c>
      <c r="F646">
        <v>22081129</v>
      </c>
      <c r="I646" s="1">
        <v>43630</v>
      </c>
      <c r="J646">
        <v>43660.999988425923</v>
      </c>
      <c r="K646" t="s">
        <v>2018</v>
      </c>
      <c r="L646" t="s">
        <v>65</v>
      </c>
      <c r="M646" t="s">
        <v>66</v>
      </c>
      <c r="N646" t="s">
        <v>67</v>
      </c>
      <c r="O646" t="s">
        <v>68</v>
      </c>
      <c r="P646" t="s">
        <v>69</v>
      </c>
      <c r="Q646" t="s">
        <v>102</v>
      </c>
      <c r="R646" t="s">
        <v>1667</v>
      </c>
      <c r="S646" t="s">
        <v>71</v>
      </c>
      <c r="T646" t="s">
        <v>2019</v>
      </c>
      <c r="U646">
        <v>1</v>
      </c>
      <c r="V646">
        <v>1</v>
      </c>
      <c r="W646">
        <v>0</v>
      </c>
      <c r="X646">
        <v>0</v>
      </c>
      <c r="Y646">
        <v>0</v>
      </c>
      <c r="Z646">
        <v>0</v>
      </c>
      <c r="AA646">
        <v>0</v>
      </c>
      <c r="AB646">
        <v>0</v>
      </c>
      <c r="AC646">
        <v>0</v>
      </c>
      <c r="AD646">
        <v>0</v>
      </c>
      <c r="AE646">
        <v>0</v>
      </c>
      <c r="AF646">
        <v>0</v>
      </c>
      <c r="AG646">
        <v>1</v>
      </c>
      <c r="AH646">
        <v>0</v>
      </c>
      <c r="AI646">
        <v>0</v>
      </c>
      <c r="AJ646">
        <v>0</v>
      </c>
      <c r="AK646">
        <v>0</v>
      </c>
      <c r="AL646">
        <v>0</v>
      </c>
      <c r="AM646">
        <v>0</v>
      </c>
      <c r="AN646">
        <v>0</v>
      </c>
      <c r="AO646">
        <v>0</v>
      </c>
      <c r="AP646">
        <v>0</v>
      </c>
      <c r="AQ646">
        <v>0</v>
      </c>
      <c r="AR646">
        <v>0</v>
      </c>
      <c r="AS646">
        <v>0</v>
      </c>
      <c r="AT646">
        <v>43630</v>
      </c>
      <c r="AU646">
        <v>43660</v>
      </c>
      <c r="AV646">
        <v>1</v>
      </c>
      <c r="AW646">
        <v>1</v>
      </c>
      <c r="AX646">
        <v>0</v>
      </c>
      <c r="AY646">
        <v>2019</v>
      </c>
      <c r="AZ646">
        <v>6</v>
      </c>
      <c r="BA646">
        <v>30</v>
      </c>
      <c r="BB646">
        <v>3</v>
      </c>
      <c r="BF646">
        <v>2019</v>
      </c>
      <c r="BG646" t="s">
        <v>73</v>
      </c>
      <c r="BH646" t="s">
        <v>59</v>
      </c>
      <c r="BI646" t="s">
        <v>9785</v>
      </c>
      <c r="BJ646" t="s">
        <v>9797</v>
      </c>
    </row>
    <row r="647" spans="1:62" x14ac:dyDescent="0.35">
      <c r="A647">
        <v>39254545</v>
      </c>
      <c r="B647" t="s">
        <v>98</v>
      </c>
      <c r="C647" t="s">
        <v>75</v>
      </c>
      <c r="D647" t="s">
        <v>76</v>
      </c>
      <c r="E647" t="s">
        <v>99</v>
      </c>
      <c r="F647">
        <v>33086778</v>
      </c>
      <c r="I647" s="1">
        <v>43630</v>
      </c>
      <c r="J647">
        <v>43660.999988425923</v>
      </c>
      <c r="K647" t="s">
        <v>2016</v>
      </c>
      <c r="L647" t="s">
        <v>65</v>
      </c>
      <c r="M647" t="s">
        <v>66</v>
      </c>
      <c r="N647" t="s">
        <v>67</v>
      </c>
      <c r="O647" t="s">
        <v>101</v>
      </c>
      <c r="P647" t="s">
        <v>204</v>
      </c>
      <c r="Q647" t="s">
        <v>102</v>
      </c>
      <c r="S647" t="s">
        <v>71</v>
      </c>
      <c r="T647" t="s">
        <v>2020</v>
      </c>
      <c r="U647">
        <v>0</v>
      </c>
      <c r="V647">
        <v>1</v>
      </c>
      <c r="W647">
        <v>0</v>
      </c>
      <c r="X647">
        <v>1</v>
      </c>
      <c r="Y647">
        <v>0</v>
      </c>
      <c r="Z647">
        <v>0</v>
      </c>
      <c r="AA647">
        <v>0</v>
      </c>
      <c r="AB647">
        <v>0</v>
      </c>
      <c r="AC647">
        <v>0</v>
      </c>
      <c r="AD647">
        <v>0</v>
      </c>
      <c r="AE647">
        <v>1</v>
      </c>
      <c r="AF647">
        <v>0</v>
      </c>
      <c r="AG647">
        <v>0</v>
      </c>
      <c r="AH647">
        <v>0</v>
      </c>
      <c r="AI647">
        <v>1</v>
      </c>
      <c r="AJ647">
        <v>0</v>
      </c>
      <c r="AK647">
        <v>0</v>
      </c>
      <c r="AL647">
        <v>0</v>
      </c>
      <c r="AM647">
        <v>0</v>
      </c>
      <c r="AN647">
        <v>0</v>
      </c>
      <c r="AO647">
        <v>0</v>
      </c>
      <c r="AP647">
        <v>0</v>
      </c>
      <c r="AQ647">
        <v>0</v>
      </c>
      <c r="AR647">
        <v>0</v>
      </c>
      <c r="AS647">
        <v>0</v>
      </c>
      <c r="AT647">
        <v>43630</v>
      </c>
      <c r="AU647">
        <v>43649</v>
      </c>
      <c r="AV647">
        <v>0</v>
      </c>
      <c r="AW647">
        <v>1</v>
      </c>
      <c r="AX647">
        <v>0</v>
      </c>
      <c r="AY647">
        <v>2019</v>
      </c>
      <c r="AZ647">
        <v>6</v>
      </c>
      <c r="BA647">
        <v>30</v>
      </c>
      <c r="BB647">
        <v>4</v>
      </c>
      <c r="BF647">
        <v>2019</v>
      </c>
      <c r="BG647" t="s">
        <v>104</v>
      </c>
      <c r="BH647" t="s">
        <v>9822</v>
      </c>
      <c r="BI647" t="s">
        <v>9785</v>
      </c>
      <c r="BJ647" t="s">
        <v>9797</v>
      </c>
    </row>
    <row r="648" spans="1:62" x14ac:dyDescent="0.35">
      <c r="A648">
        <v>39255228</v>
      </c>
      <c r="B648" t="s">
        <v>2021</v>
      </c>
      <c r="C648" t="s">
        <v>92</v>
      </c>
      <c r="D648" t="s">
        <v>93</v>
      </c>
      <c r="E648" t="s">
        <v>112</v>
      </c>
      <c r="F648">
        <v>27705684</v>
      </c>
      <c r="I648" s="1">
        <v>43630</v>
      </c>
      <c r="J648">
        <v>43660.999988425923</v>
      </c>
      <c r="K648" t="s">
        <v>2022</v>
      </c>
      <c r="L648" t="s">
        <v>65</v>
      </c>
      <c r="M648" t="s">
        <v>120</v>
      </c>
      <c r="N648" t="s">
        <v>67</v>
      </c>
      <c r="O648" t="s">
        <v>68</v>
      </c>
      <c r="P648" t="s">
        <v>69</v>
      </c>
      <c r="Q648" t="s">
        <v>70</v>
      </c>
      <c r="S648" t="s">
        <v>82</v>
      </c>
      <c r="T648" t="s">
        <v>2023</v>
      </c>
      <c r="U648">
        <v>0</v>
      </c>
      <c r="V648">
        <v>1</v>
      </c>
      <c r="W648">
        <v>0</v>
      </c>
      <c r="X648">
        <v>0</v>
      </c>
      <c r="Y648">
        <v>0</v>
      </c>
      <c r="Z648">
        <v>0</v>
      </c>
      <c r="AA648">
        <v>0</v>
      </c>
      <c r="AB648">
        <v>0</v>
      </c>
      <c r="AC648">
        <v>0</v>
      </c>
      <c r="AD648">
        <v>0</v>
      </c>
      <c r="AE648">
        <v>0</v>
      </c>
      <c r="AF648">
        <v>0</v>
      </c>
      <c r="AG648">
        <v>1</v>
      </c>
      <c r="AH648">
        <v>0</v>
      </c>
      <c r="AI648">
        <v>0</v>
      </c>
      <c r="AJ648">
        <v>0</v>
      </c>
      <c r="AK648">
        <v>0</v>
      </c>
      <c r="AL648">
        <v>0</v>
      </c>
      <c r="AM648">
        <v>0</v>
      </c>
      <c r="AN648">
        <v>0</v>
      </c>
      <c r="AO648">
        <v>0</v>
      </c>
      <c r="AP648">
        <v>0</v>
      </c>
      <c r="AQ648">
        <v>0</v>
      </c>
      <c r="AR648">
        <v>0</v>
      </c>
      <c r="AS648">
        <v>0</v>
      </c>
      <c r="AT648">
        <v>43630</v>
      </c>
      <c r="AU648">
        <v>43660</v>
      </c>
      <c r="AV648">
        <v>1</v>
      </c>
      <c r="AW648">
        <v>1</v>
      </c>
      <c r="AX648">
        <v>0</v>
      </c>
      <c r="AY648">
        <v>2019</v>
      </c>
      <c r="AZ648">
        <v>6</v>
      </c>
      <c r="BA648">
        <v>30</v>
      </c>
      <c r="BB648">
        <v>2</v>
      </c>
      <c r="BF648">
        <v>2019</v>
      </c>
      <c r="BG648" t="s">
        <v>73</v>
      </c>
      <c r="BH648" t="s">
        <v>9822</v>
      </c>
      <c r="BI648" t="s">
        <v>9785</v>
      </c>
      <c r="BJ648" t="s">
        <v>9797</v>
      </c>
    </row>
    <row r="649" spans="1:62" x14ac:dyDescent="0.35">
      <c r="A649">
        <v>39255303</v>
      </c>
      <c r="B649" t="s">
        <v>116</v>
      </c>
      <c r="C649" t="s">
        <v>75</v>
      </c>
      <c r="D649" t="s">
        <v>165</v>
      </c>
      <c r="E649" t="s">
        <v>370</v>
      </c>
      <c r="F649">
        <v>22081129</v>
      </c>
      <c r="I649" s="1">
        <v>43630</v>
      </c>
      <c r="J649">
        <v>43660.999988425923</v>
      </c>
      <c r="K649" t="s">
        <v>2024</v>
      </c>
      <c r="L649" t="s">
        <v>65</v>
      </c>
      <c r="M649" t="s">
        <v>66</v>
      </c>
      <c r="N649" t="s">
        <v>67</v>
      </c>
      <c r="Q649" t="s">
        <v>70</v>
      </c>
      <c r="R649" t="s">
        <v>2025</v>
      </c>
      <c r="S649" t="s">
        <v>71</v>
      </c>
      <c r="T649" t="s">
        <v>2026</v>
      </c>
      <c r="U649">
        <v>1</v>
      </c>
      <c r="V649">
        <v>1</v>
      </c>
      <c r="W649">
        <v>0</v>
      </c>
      <c r="X649">
        <v>0</v>
      </c>
      <c r="Y649">
        <v>0</v>
      </c>
      <c r="Z649">
        <v>0</v>
      </c>
      <c r="AA649">
        <v>0</v>
      </c>
      <c r="AB649">
        <v>0</v>
      </c>
      <c r="AC649">
        <v>0</v>
      </c>
      <c r="AD649">
        <v>0</v>
      </c>
      <c r="AE649">
        <v>1</v>
      </c>
      <c r="AF649">
        <v>0</v>
      </c>
      <c r="AG649">
        <v>1</v>
      </c>
      <c r="AH649">
        <v>0</v>
      </c>
      <c r="AI649">
        <v>0</v>
      </c>
      <c r="AJ649">
        <v>0</v>
      </c>
      <c r="AK649">
        <v>0</v>
      </c>
      <c r="AL649">
        <v>0</v>
      </c>
      <c r="AM649">
        <v>0</v>
      </c>
      <c r="AN649">
        <v>0</v>
      </c>
      <c r="AO649">
        <v>0</v>
      </c>
      <c r="AP649">
        <v>0</v>
      </c>
      <c r="AQ649">
        <v>0</v>
      </c>
      <c r="AR649">
        <v>0</v>
      </c>
      <c r="AS649">
        <v>0</v>
      </c>
      <c r="AT649">
        <v>43630</v>
      </c>
      <c r="AU649">
        <v>43660</v>
      </c>
      <c r="AV649">
        <v>1</v>
      </c>
      <c r="AW649">
        <v>1</v>
      </c>
      <c r="AX649">
        <v>0</v>
      </c>
      <c r="AY649">
        <v>2019</v>
      </c>
      <c r="AZ649">
        <v>6</v>
      </c>
      <c r="BA649">
        <v>30</v>
      </c>
      <c r="BB649">
        <v>4</v>
      </c>
      <c r="BC649">
        <v>190000</v>
      </c>
      <c r="BD649">
        <v>230000</v>
      </c>
      <c r="BE649" t="s">
        <v>90</v>
      </c>
      <c r="BF649">
        <v>2019</v>
      </c>
      <c r="BG649" t="s">
        <v>73</v>
      </c>
      <c r="BH649" t="s">
        <v>59</v>
      </c>
      <c r="BI649" t="s">
        <v>9785</v>
      </c>
      <c r="BJ649" t="s">
        <v>9797</v>
      </c>
    </row>
    <row r="650" spans="1:62" x14ac:dyDescent="0.35">
      <c r="A650">
        <v>39260102</v>
      </c>
      <c r="B650" t="s">
        <v>2027</v>
      </c>
      <c r="C650" t="s">
        <v>61</v>
      </c>
      <c r="D650" t="s">
        <v>125</v>
      </c>
      <c r="E650" t="s">
        <v>837</v>
      </c>
      <c r="F650">
        <v>37849505</v>
      </c>
      <c r="I650" s="1">
        <v>43633</v>
      </c>
      <c r="J650">
        <v>43663.999988425923</v>
      </c>
      <c r="K650" t="s">
        <v>2028</v>
      </c>
      <c r="L650" t="s">
        <v>65</v>
      </c>
      <c r="M650" t="s">
        <v>66</v>
      </c>
      <c r="N650" t="s">
        <v>67</v>
      </c>
      <c r="O650" t="s">
        <v>68</v>
      </c>
      <c r="P650" t="s">
        <v>69</v>
      </c>
      <c r="Q650" t="s">
        <v>70</v>
      </c>
      <c r="R650" t="s">
        <v>2029</v>
      </c>
      <c r="S650" t="s">
        <v>71</v>
      </c>
      <c r="T650" t="s">
        <v>2030</v>
      </c>
      <c r="U650">
        <v>1</v>
      </c>
      <c r="V650">
        <v>1</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43632</v>
      </c>
      <c r="AU650">
        <v>43663</v>
      </c>
      <c r="AV650">
        <v>1</v>
      </c>
      <c r="AW650">
        <v>1</v>
      </c>
      <c r="AX650">
        <v>0</v>
      </c>
      <c r="AY650">
        <v>2019</v>
      </c>
      <c r="AZ650">
        <v>6</v>
      </c>
      <c r="BA650">
        <v>30</v>
      </c>
      <c r="BB650">
        <v>2</v>
      </c>
      <c r="BF650">
        <v>2019</v>
      </c>
      <c r="BG650" t="s">
        <v>73</v>
      </c>
      <c r="BH650" t="s">
        <v>59</v>
      </c>
      <c r="BI650" t="s">
        <v>9785</v>
      </c>
      <c r="BJ650" t="s">
        <v>9794</v>
      </c>
    </row>
    <row r="651" spans="1:62" x14ac:dyDescent="0.35">
      <c r="A651">
        <v>39262220</v>
      </c>
      <c r="B651" t="s">
        <v>2031</v>
      </c>
      <c r="C651" t="s">
        <v>369</v>
      </c>
      <c r="D651" t="s">
        <v>388</v>
      </c>
      <c r="E651" t="s">
        <v>409</v>
      </c>
      <c r="F651">
        <v>30470141</v>
      </c>
      <c r="I651" s="1">
        <v>43633</v>
      </c>
      <c r="J651">
        <v>43663.483680555553</v>
      </c>
      <c r="K651" t="s">
        <v>2032</v>
      </c>
      <c r="L651" t="s">
        <v>65</v>
      </c>
      <c r="M651" t="s">
        <v>66</v>
      </c>
      <c r="N651" t="s">
        <v>67</v>
      </c>
      <c r="O651" t="s">
        <v>68</v>
      </c>
      <c r="P651" t="s">
        <v>2033</v>
      </c>
      <c r="Q651" t="s">
        <v>70</v>
      </c>
      <c r="S651" t="s">
        <v>71</v>
      </c>
      <c r="T651" t="s">
        <v>2034</v>
      </c>
      <c r="U651">
        <v>1</v>
      </c>
      <c r="V651">
        <v>0</v>
      </c>
      <c r="W651">
        <v>0</v>
      </c>
      <c r="X651">
        <v>1</v>
      </c>
      <c r="Y651">
        <v>0</v>
      </c>
      <c r="Z651">
        <v>0</v>
      </c>
      <c r="AA651">
        <v>0</v>
      </c>
      <c r="AB651">
        <v>0</v>
      </c>
      <c r="AC651">
        <v>0</v>
      </c>
      <c r="AD651">
        <v>0</v>
      </c>
      <c r="AE651">
        <v>1</v>
      </c>
      <c r="AF651">
        <v>0</v>
      </c>
      <c r="AG651">
        <v>0</v>
      </c>
      <c r="AH651">
        <v>1</v>
      </c>
      <c r="AI651">
        <v>0</v>
      </c>
      <c r="AJ651">
        <v>0</v>
      </c>
      <c r="AK651">
        <v>0</v>
      </c>
      <c r="AL651">
        <v>0</v>
      </c>
      <c r="AM651">
        <v>0</v>
      </c>
      <c r="AN651">
        <v>0</v>
      </c>
      <c r="AO651">
        <v>0</v>
      </c>
      <c r="AP651">
        <v>0</v>
      </c>
      <c r="AQ651">
        <v>0</v>
      </c>
      <c r="AR651">
        <v>0</v>
      </c>
      <c r="AS651">
        <v>0</v>
      </c>
      <c r="AT651">
        <v>43633</v>
      </c>
      <c r="AU651">
        <v>43650</v>
      </c>
      <c r="AV651">
        <v>0</v>
      </c>
      <c r="AW651">
        <v>1</v>
      </c>
      <c r="AX651">
        <v>0</v>
      </c>
      <c r="AY651">
        <v>2019</v>
      </c>
      <c r="AZ651">
        <v>6</v>
      </c>
      <c r="BA651">
        <v>29</v>
      </c>
      <c r="BB651">
        <v>4</v>
      </c>
      <c r="BF651">
        <v>2019</v>
      </c>
      <c r="BG651" t="s">
        <v>104</v>
      </c>
      <c r="BH651" t="s">
        <v>9822</v>
      </c>
      <c r="BI651" t="s">
        <v>9785</v>
      </c>
      <c r="BJ651" t="s">
        <v>9794</v>
      </c>
    </row>
    <row r="652" spans="1:62" x14ac:dyDescent="0.35">
      <c r="A652">
        <v>39266120</v>
      </c>
      <c r="B652" t="s">
        <v>98</v>
      </c>
      <c r="C652" t="s">
        <v>75</v>
      </c>
      <c r="D652" t="s">
        <v>76</v>
      </c>
      <c r="E652" t="s">
        <v>99</v>
      </c>
      <c r="F652">
        <v>33086778</v>
      </c>
      <c r="I652" s="1">
        <v>43633</v>
      </c>
      <c r="J652">
        <v>43663.999988425923</v>
      </c>
      <c r="K652" t="s">
        <v>2035</v>
      </c>
      <c r="L652" t="s">
        <v>65</v>
      </c>
      <c r="M652" t="s">
        <v>66</v>
      </c>
      <c r="N652" t="s">
        <v>67</v>
      </c>
      <c r="O652" t="s">
        <v>101</v>
      </c>
      <c r="P652" t="s">
        <v>204</v>
      </c>
      <c r="Q652" t="s">
        <v>102</v>
      </c>
      <c r="S652" t="s">
        <v>71</v>
      </c>
      <c r="T652" t="s">
        <v>2036</v>
      </c>
      <c r="U652">
        <v>0</v>
      </c>
      <c r="V652">
        <v>1</v>
      </c>
      <c r="W652">
        <v>0</v>
      </c>
      <c r="X652">
        <v>1</v>
      </c>
      <c r="Y652">
        <v>0</v>
      </c>
      <c r="Z652">
        <v>0</v>
      </c>
      <c r="AA652">
        <v>0</v>
      </c>
      <c r="AB652">
        <v>0</v>
      </c>
      <c r="AC652">
        <v>0</v>
      </c>
      <c r="AD652">
        <v>0</v>
      </c>
      <c r="AE652">
        <v>1</v>
      </c>
      <c r="AF652">
        <v>0</v>
      </c>
      <c r="AG652">
        <v>0</v>
      </c>
      <c r="AH652">
        <v>0</v>
      </c>
      <c r="AI652">
        <v>1</v>
      </c>
      <c r="AJ652">
        <v>0</v>
      </c>
      <c r="AK652">
        <v>0</v>
      </c>
      <c r="AL652">
        <v>0</v>
      </c>
      <c r="AM652">
        <v>0</v>
      </c>
      <c r="AN652">
        <v>0</v>
      </c>
      <c r="AO652">
        <v>0</v>
      </c>
      <c r="AP652">
        <v>0</v>
      </c>
      <c r="AQ652">
        <v>0</v>
      </c>
      <c r="AR652">
        <v>0</v>
      </c>
      <c r="AS652">
        <v>0</v>
      </c>
      <c r="AT652">
        <v>43633</v>
      </c>
      <c r="AU652">
        <v>43649</v>
      </c>
      <c r="AV652">
        <v>0</v>
      </c>
      <c r="AW652">
        <v>1</v>
      </c>
      <c r="AX652">
        <v>0</v>
      </c>
      <c r="AY652">
        <v>2019</v>
      </c>
      <c r="AZ652">
        <v>6</v>
      </c>
      <c r="BA652">
        <v>30</v>
      </c>
      <c r="BB652">
        <v>4</v>
      </c>
      <c r="BF652">
        <v>2019</v>
      </c>
      <c r="BG652" t="s">
        <v>104</v>
      </c>
      <c r="BH652" t="s">
        <v>9822</v>
      </c>
      <c r="BI652" t="s">
        <v>9785</v>
      </c>
      <c r="BJ652" t="s">
        <v>9794</v>
      </c>
    </row>
    <row r="653" spans="1:62" x14ac:dyDescent="0.35">
      <c r="A653">
        <v>39268236</v>
      </c>
      <c r="B653" t="s">
        <v>116</v>
      </c>
      <c r="C653" t="s">
        <v>75</v>
      </c>
      <c r="D653" t="s">
        <v>236</v>
      </c>
      <c r="E653" t="s">
        <v>1271</v>
      </c>
      <c r="F653">
        <v>28935911</v>
      </c>
      <c r="I653" s="1">
        <v>43633</v>
      </c>
      <c r="J653">
        <v>43663.999988425923</v>
      </c>
      <c r="K653" t="s">
        <v>1813</v>
      </c>
      <c r="L653" t="s">
        <v>65</v>
      </c>
      <c r="M653" t="s">
        <v>66</v>
      </c>
      <c r="N653" t="s">
        <v>67</v>
      </c>
      <c r="O653" t="s">
        <v>68</v>
      </c>
      <c r="P653" t="s">
        <v>69</v>
      </c>
      <c r="Q653" t="s">
        <v>70</v>
      </c>
      <c r="S653" t="s">
        <v>82</v>
      </c>
      <c r="T653" t="s">
        <v>2037</v>
      </c>
      <c r="U653">
        <v>1</v>
      </c>
      <c r="V653">
        <v>1</v>
      </c>
      <c r="W653">
        <v>0</v>
      </c>
      <c r="X653">
        <v>1</v>
      </c>
      <c r="Y653">
        <v>0</v>
      </c>
      <c r="Z653">
        <v>0</v>
      </c>
      <c r="AA653">
        <v>0</v>
      </c>
      <c r="AB653">
        <v>0</v>
      </c>
      <c r="AC653">
        <v>0</v>
      </c>
      <c r="AD653">
        <v>0</v>
      </c>
      <c r="AE653">
        <v>1</v>
      </c>
      <c r="AF653">
        <v>0</v>
      </c>
      <c r="AG653">
        <v>0</v>
      </c>
      <c r="AH653">
        <v>0</v>
      </c>
      <c r="AI653">
        <v>0</v>
      </c>
      <c r="AJ653">
        <v>0</v>
      </c>
      <c r="AK653">
        <v>0</v>
      </c>
      <c r="AL653">
        <v>0</v>
      </c>
      <c r="AM653">
        <v>0</v>
      </c>
      <c r="AN653">
        <v>0</v>
      </c>
      <c r="AO653">
        <v>0</v>
      </c>
      <c r="AP653">
        <v>0</v>
      </c>
      <c r="AQ653">
        <v>0</v>
      </c>
      <c r="AR653">
        <v>0</v>
      </c>
      <c r="AS653">
        <v>0</v>
      </c>
      <c r="AT653">
        <v>43633</v>
      </c>
      <c r="AU653">
        <v>43637</v>
      </c>
      <c r="AV653">
        <v>1</v>
      </c>
      <c r="AW653">
        <v>1</v>
      </c>
      <c r="AX653">
        <v>0</v>
      </c>
      <c r="AY653">
        <v>2019</v>
      </c>
      <c r="AZ653">
        <v>6</v>
      </c>
      <c r="BA653">
        <v>30</v>
      </c>
      <c r="BB653">
        <v>4</v>
      </c>
      <c r="BF653">
        <v>2019</v>
      </c>
      <c r="BG653" t="s">
        <v>73</v>
      </c>
      <c r="BH653" t="s">
        <v>9822</v>
      </c>
      <c r="BI653" t="s">
        <v>9785</v>
      </c>
      <c r="BJ653" t="s">
        <v>9794</v>
      </c>
    </row>
    <row r="654" spans="1:62" x14ac:dyDescent="0.35">
      <c r="A654">
        <v>39268326</v>
      </c>
      <c r="B654" t="s">
        <v>98</v>
      </c>
      <c r="C654" t="s">
        <v>75</v>
      </c>
      <c r="D654" t="s">
        <v>165</v>
      </c>
      <c r="E654" t="s">
        <v>968</v>
      </c>
      <c r="F654">
        <v>29321933</v>
      </c>
      <c r="I654" s="1">
        <v>43633</v>
      </c>
      <c r="J654">
        <v>43663.999988425923</v>
      </c>
      <c r="K654" t="s">
        <v>2038</v>
      </c>
      <c r="L654" t="s">
        <v>65</v>
      </c>
      <c r="M654" t="s">
        <v>66</v>
      </c>
      <c r="N654" t="s">
        <v>67</v>
      </c>
      <c r="O654" t="s">
        <v>68</v>
      </c>
      <c r="P654" t="s">
        <v>69</v>
      </c>
      <c r="Q654" t="s">
        <v>102</v>
      </c>
      <c r="R654" t="s">
        <v>2039</v>
      </c>
      <c r="S654" t="s">
        <v>71</v>
      </c>
      <c r="T654" t="s">
        <v>2040</v>
      </c>
      <c r="U654">
        <v>1</v>
      </c>
      <c r="V654">
        <v>1</v>
      </c>
      <c r="W654">
        <v>0</v>
      </c>
      <c r="X654">
        <v>1</v>
      </c>
      <c r="Y654">
        <v>0</v>
      </c>
      <c r="Z654">
        <v>0</v>
      </c>
      <c r="AA654">
        <v>0</v>
      </c>
      <c r="AB654">
        <v>0</v>
      </c>
      <c r="AC654">
        <v>0</v>
      </c>
      <c r="AD654">
        <v>0</v>
      </c>
      <c r="AE654">
        <v>0</v>
      </c>
      <c r="AF654">
        <v>0</v>
      </c>
      <c r="AG654">
        <v>1</v>
      </c>
      <c r="AH654">
        <v>1</v>
      </c>
      <c r="AI654">
        <v>0</v>
      </c>
      <c r="AJ654">
        <v>0</v>
      </c>
      <c r="AK654">
        <v>0</v>
      </c>
      <c r="AL654">
        <v>0</v>
      </c>
      <c r="AM654">
        <v>0</v>
      </c>
      <c r="AN654">
        <v>0</v>
      </c>
      <c r="AO654">
        <v>0</v>
      </c>
      <c r="AP654">
        <v>0</v>
      </c>
      <c r="AQ654">
        <v>0</v>
      </c>
      <c r="AR654">
        <v>0</v>
      </c>
      <c r="AS654">
        <v>0</v>
      </c>
      <c r="AT654">
        <v>43633</v>
      </c>
      <c r="AU654">
        <v>43663</v>
      </c>
      <c r="AV654">
        <v>1</v>
      </c>
      <c r="AW654">
        <v>1</v>
      </c>
      <c r="AX654">
        <v>0</v>
      </c>
      <c r="AY654">
        <v>2019</v>
      </c>
      <c r="AZ654">
        <v>6</v>
      </c>
      <c r="BA654">
        <v>30</v>
      </c>
      <c r="BB654">
        <v>5</v>
      </c>
      <c r="BF654">
        <v>2019</v>
      </c>
      <c r="BG654" t="s">
        <v>73</v>
      </c>
      <c r="BH654" t="s">
        <v>59</v>
      </c>
      <c r="BI654" t="s">
        <v>9785</v>
      </c>
      <c r="BJ654" t="s">
        <v>9794</v>
      </c>
    </row>
    <row r="655" spans="1:62" x14ac:dyDescent="0.35">
      <c r="A655">
        <v>39270155</v>
      </c>
      <c r="B655" t="s">
        <v>383</v>
      </c>
      <c r="C655" t="s">
        <v>75</v>
      </c>
      <c r="D655" t="s">
        <v>85</v>
      </c>
      <c r="E655" t="s">
        <v>370</v>
      </c>
      <c r="F655">
        <v>22081129</v>
      </c>
      <c r="I655" s="1">
        <v>43634</v>
      </c>
      <c r="J655">
        <v>43664.999988425923</v>
      </c>
      <c r="K655" t="s">
        <v>2041</v>
      </c>
      <c r="L655" t="s">
        <v>65</v>
      </c>
      <c r="M655" t="s">
        <v>66</v>
      </c>
      <c r="N655" t="s">
        <v>67</v>
      </c>
      <c r="O655" t="s">
        <v>68</v>
      </c>
      <c r="P655" t="s">
        <v>69</v>
      </c>
      <c r="Q655" t="s">
        <v>102</v>
      </c>
      <c r="R655" t="s">
        <v>2042</v>
      </c>
      <c r="S655" t="s">
        <v>82</v>
      </c>
      <c r="T655" t="s">
        <v>2043</v>
      </c>
      <c r="U655">
        <v>1</v>
      </c>
      <c r="V655">
        <v>1</v>
      </c>
      <c r="W655">
        <v>0</v>
      </c>
      <c r="X655">
        <v>0</v>
      </c>
      <c r="Y655">
        <v>0</v>
      </c>
      <c r="Z655">
        <v>0</v>
      </c>
      <c r="AA655">
        <v>0</v>
      </c>
      <c r="AB655">
        <v>0</v>
      </c>
      <c r="AC655">
        <v>0</v>
      </c>
      <c r="AD655">
        <v>0</v>
      </c>
      <c r="AE655">
        <v>1</v>
      </c>
      <c r="AF655">
        <v>0</v>
      </c>
      <c r="AG655">
        <v>1</v>
      </c>
      <c r="AH655">
        <v>0</v>
      </c>
      <c r="AI655">
        <v>0</v>
      </c>
      <c r="AJ655">
        <v>0</v>
      </c>
      <c r="AK655">
        <v>0</v>
      </c>
      <c r="AL655">
        <v>0</v>
      </c>
      <c r="AM655">
        <v>0</v>
      </c>
      <c r="AN655">
        <v>0</v>
      </c>
      <c r="AO655">
        <v>0</v>
      </c>
      <c r="AP655">
        <v>0</v>
      </c>
      <c r="AQ655">
        <v>0</v>
      </c>
      <c r="AR655">
        <v>0</v>
      </c>
      <c r="AS655">
        <v>0</v>
      </c>
      <c r="AT655">
        <v>43633</v>
      </c>
      <c r="AU655">
        <v>43664</v>
      </c>
      <c r="AV655">
        <v>1</v>
      </c>
      <c r="AW655">
        <v>1</v>
      </c>
      <c r="AX655">
        <v>0</v>
      </c>
      <c r="AY655">
        <v>2019</v>
      </c>
      <c r="AZ655">
        <v>6</v>
      </c>
      <c r="BA655">
        <v>30</v>
      </c>
      <c r="BB655">
        <v>4</v>
      </c>
      <c r="BF655">
        <v>2019</v>
      </c>
      <c r="BG655" t="s">
        <v>73</v>
      </c>
      <c r="BH655" t="s">
        <v>59</v>
      </c>
      <c r="BI655" t="s">
        <v>9785</v>
      </c>
      <c r="BJ655" t="s">
        <v>9795</v>
      </c>
    </row>
    <row r="656" spans="1:62" x14ac:dyDescent="0.35">
      <c r="A656">
        <v>39275873</v>
      </c>
      <c r="B656" t="s">
        <v>2044</v>
      </c>
      <c r="C656" t="s">
        <v>61</v>
      </c>
      <c r="D656" t="s">
        <v>125</v>
      </c>
      <c r="E656" t="s">
        <v>112</v>
      </c>
      <c r="F656">
        <v>27705684</v>
      </c>
      <c r="I656" s="1">
        <v>43634</v>
      </c>
      <c r="J656">
        <v>43664.999988425923</v>
      </c>
      <c r="K656" t="s">
        <v>2045</v>
      </c>
      <c r="L656" t="s">
        <v>65</v>
      </c>
      <c r="M656" t="s">
        <v>66</v>
      </c>
      <c r="N656" t="s">
        <v>67</v>
      </c>
      <c r="O656" t="s">
        <v>68</v>
      </c>
      <c r="P656" t="s">
        <v>69</v>
      </c>
      <c r="Q656" t="s">
        <v>70</v>
      </c>
      <c r="S656" t="s">
        <v>82</v>
      </c>
      <c r="T656" t="s">
        <v>2046</v>
      </c>
      <c r="U656">
        <v>1</v>
      </c>
      <c r="V656">
        <v>1</v>
      </c>
      <c r="W656">
        <v>0</v>
      </c>
      <c r="X656">
        <v>1</v>
      </c>
      <c r="Y656">
        <v>0</v>
      </c>
      <c r="Z656">
        <v>0</v>
      </c>
      <c r="AA656">
        <v>0</v>
      </c>
      <c r="AB656">
        <v>0</v>
      </c>
      <c r="AC656">
        <v>0</v>
      </c>
      <c r="AD656">
        <v>0</v>
      </c>
      <c r="AE656">
        <v>0</v>
      </c>
      <c r="AF656">
        <v>0</v>
      </c>
      <c r="AG656">
        <v>1</v>
      </c>
      <c r="AH656">
        <v>1</v>
      </c>
      <c r="AI656">
        <v>0</v>
      </c>
      <c r="AJ656">
        <v>0</v>
      </c>
      <c r="AK656">
        <v>0</v>
      </c>
      <c r="AL656">
        <v>0</v>
      </c>
      <c r="AM656">
        <v>0</v>
      </c>
      <c r="AN656">
        <v>0</v>
      </c>
      <c r="AO656">
        <v>0</v>
      </c>
      <c r="AP656">
        <v>0</v>
      </c>
      <c r="AQ656">
        <v>0</v>
      </c>
      <c r="AR656">
        <v>0</v>
      </c>
      <c r="AS656">
        <v>0</v>
      </c>
      <c r="AT656">
        <v>43634</v>
      </c>
      <c r="AU656">
        <v>43664</v>
      </c>
      <c r="AV656">
        <v>1</v>
      </c>
      <c r="AW656">
        <v>1</v>
      </c>
      <c r="AX656">
        <v>0</v>
      </c>
      <c r="AY656">
        <v>2019</v>
      </c>
      <c r="AZ656">
        <v>6</v>
      </c>
      <c r="BA656">
        <v>30</v>
      </c>
      <c r="BB656">
        <v>5</v>
      </c>
      <c r="BF656">
        <v>2019</v>
      </c>
      <c r="BG656" t="s">
        <v>73</v>
      </c>
      <c r="BH656" t="s">
        <v>9822</v>
      </c>
      <c r="BI656" t="s">
        <v>9785</v>
      </c>
      <c r="BJ656" t="s">
        <v>9795</v>
      </c>
    </row>
    <row r="657" spans="1:62" x14ac:dyDescent="0.35">
      <c r="A657">
        <v>39277503</v>
      </c>
      <c r="B657" t="s">
        <v>98</v>
      </c>
      <c r="C657" t="s">
        <v>75</v>
      </c>
      <c r="D657" t="s">
        <v>117</v>
      </c>
      <c r="E657" t="s">
        <v>856</v>
      </c>
      <c r="F657">
        <v>33859073</v>
      </c>
      <c r="I657" s="1">
        <v>43634</v>
      </c>
      <c r="J657">
        <v>43664.999988425923</v>
      </c>
      <c r="K657" t="s">
        <v>2047</v>
      </c>
      <c r="L657" t="s">
        <v>65</v>
      </c>
      <c r="M657" t="s">
        <v>120</v>
      </c>
      <c r="N657" t="s">
        <v>121</v>
      </c>
      <c r="Q657" t="s">
        <v>70</v>
      </c>
      <c r="S657" t="s">
        <v>71</v>
      </c>
      <c r="T657" t="s">
        <v>2048</v>
      </c>
      <c r="U657">
        <v>1</v>
      </c>
      <c r="V657">
        <v>1</v>
      </c>
      <c r="W657">
        <v>0</v>
      </c>
      <c r="X657">
        <v>1</v>
      </c>
      <c r="Y657">
        <v>0</v>
      </c>
      <c r="Z657">
        <v>0</v>
      </c>
      <c r="AA657">
        <v>0</v>
      </c>
      <c r="AB657">
        <v>0</v>
      </c>
      <c r="AC657">
        <v>0</v>
      </c>
      <c r="AD657">
        <v>0</v>
      </c>
      <c r="AE657">
        <v>0</v>
      </c>
      <c r="AF657">
        <v>0</v>
      </c>
      <c r="AG657">
        <v>1</v>
      </c>
      <c r="AH657">
        <v>1</v>
      </c>
      <c r="AI657">
        <v>0</v>
      </c>
      <c r="AJ657">
        <v>0</v>
      </c>
      <c r="AK657">
        <v>0</v>
      </c>
      <c r="AL657">
        <v>0</v>
      </c>
      <c r="AM657">
        <v>0</v>
      </c>
      <c r="AN657">
        <v>0</v>
      </c>
      <c r="AO657">
        <v>0</v>
      </c>
      <c r="AP657">
        <v>0</v>
      </c>
      <c r="AQ657">
        <v>0</v>
      </c>
      <c r="AR657">
        <v>0</v>
      </c>
      <c r="AS657">
        <v>0</v>
      </c>
      <c r="AT657">
        <v>43634</v>
      </c>
      <c r="AU657">
        <v>43664</v>
      </c>
      <c r="AV657">
        <v>1</v>
      </c>
      <c r="AW657">
        <v>1</v>
      </c>
      <c r="AX657">
        <v>0</v>
      </c>
      <c r="AY657">
        <v>2019</v>
      </c>
      <c r="AZ657">
        <v>6</v>
      </c>
      <c r="BA657">
        <v>30</v>
      </c>
      <c r="BB657">
        <v>5</v>
      </c>
      <c r="BF657">
        <v>2019</v>
      </c>
      <c r="BG657" t="s">
        <v>73</v>
      </c>
      <c r="BH657" t="s">
        <v>9822</v>
      </c>
      <c r="BI657" t="s">
        <v>9785</v>
      </c>
      <c r="BJ657" t="s">
        <v>9795</v>
      </c>
    </row>
    <row r="658" spans="1:62" x14ac:dyDescent="0.35">
      <c r="A658">
        <v>39278239</v>
      </c>
      <c r="B658" t="s">
        <v>98</v>
      </c>
      <c r="C658" t="s">
        <v>75</v>
      </c>
      <c r="D658" t="s">
        <v>159</v>
      </c>
      <c r="E658" t="s">
        <v>400</v>
      </c>
      <c r="F658">
        <v>27683018</v>
      </c>
      <c r="I658" s="1">
        <v>43634</v>
      </c>
      <c r="J658">
        <v>43664.999988425923</v>
      </c>
      <c r="K658" t="s">
        <v>2049</v>
      </c>
      <c r="L658" t="s">
        <v>65</v>
      </c>
      <c r="M658" t="s">
        <v>66</v>
      </c>
      <c r="N658" t="s">
        <v>67</v>
      </c>
      <c r="O658" t="s">
        <v>68</v>
      </c>
      <c r="P658" t="s">
        <v>402</v>
      </c>
      <c r="Q658" t="s">
        <v>70</v>
      </c>
      <c r="S658" t="s">
        <v>71</v>
      </c>
      <c r="T658" t="s">
        <v>2050</v>
      </c>
      <c r="U658">
        <v>1</v>
      </c>
      <c r="V658">
        <v>1</v>
      </c>
      <c r="W658">
        <v>0</v>
      </c>
      <c r="X658">
        <v>1</v>
      </c>
      <c r="Y658">
        <v>0</v>
      </c>
      <c r="Z658">
        <v>0</v>
      </c>
      <c r="AA658">
        <v>0</v>
      </c>
      <c r="AB658">
        <v>0</v>
      </c>
      <c r="AC658">
        <v>0</v>
      </c>
      <c r="AD658">
        <v>0</v>
      </c>
      <c r="AE658">
        <v>0</v>
      </c>
      <c r="AF658">
        <v>0</v>
      </c>
      <c r="AG658">
        <v>1</v>
      </c>
      <c r="AH658">
        <v>1</v>
      </c>
      <c r="AI658">
        <v>0</v>
      </c>
      <c r="AJ658">
        <v>0</v>
      </c>
      <c r="AK658">
        <v>0</v>
      </c>
      <c r="AL658">
        <v>0</v>
      </c>
      <c r="AM658">
        <v>0</v>
      </c>
      <c r="AN658">
        <v>0</v>
      </c>
      <c r="AO658">
        <v>0</v>
      </c>
      <c r="AP658">
        <v>0</v>
      </c>
      <c r="AQ658">
        <v>0</v>
      </c>
      <c r="AR658">
        <v>0</v>
      </c>
      <c r="AS658">
        <v>0</v>
      </c>
      <c r="AT658">
        <v>43634</v>
      </c>
      <c r="AU658">
        <v>43664</v>
      </c>
      <c r="AV658">
        <v>1</v>
      </c>
      <c r="AW658">
        <v>1</v>
      </c>
      <c r="AX658">
        <v>0</v>
      </c>
      <c r="AY658">
        <v>2019</v>
      </c>
      <c r="AZ658">
        <v>6</v>
      </c>
      <c r="BA658">
        <v>30</v>
      </c>
      <c r="BB658">
        <v>5</v>
      </c>
      <c r="BF658">
        <v>2019</v>
      </c>
      <c r="BG658" t="s">
        <v>73</v>
      </c>
      <c r="BH658" t="s">
        <v>9822</v>
      </c>
      <c r="BI658" t="s">
        <v>9785</v>
      </c>
      <c r="BJ658" t="s">
        <v>9795</v>
      </c>
    </row>
    <row r="659" spans="1:62" x14ac:dyDescent="0.35">
      <c r="A659">
        <v>39282251</v>
      </c>
      <c r="B659" t="s">
        <v>2051</v>
      </c>
      <c r="C659" t="s">
        <v>75</v>
      </c>
      <c r="D659" t="s">
        <v>117</v>
      </c>
      <c r="E659" t="s">
        <v>2052</v>
      </c>
      <c r="F659">
        <v>35282565</v>
      </c>
      <c r="I659" s="1">
        <v>43635</v>
      </c>
      <c r="J659">
        <v>43665.999988425923</v>
      </c>
      <c r="K659" t="s">
        <v>2053</v>
      </c>
      <c r="L659" t="s">
        <v>65</v>
      </c>
      <c r="M659" t="s">
        <v>120</v>
      </c>
      <c r="N659" t="s">
        <v>121</v>
      </c>
      <c r="Q659" t="s">
        <v>70</v>
      </c>
      <c r="R659" t="s">
        <v>2054</v>
      </c>
      <c r="S659" t="s">
        <v>71</v>
      </c>
      <c r="T659" t="s">
        <v>2055</v>
      </c>
      <c r="U659">
        <v>1</v>
      </c>
      <c r="V659">
        <v>1</v>
      </c>
      <c r="W659">
        <v>0</v>
      </c>
      <c r="X659">
        <v>1</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43635</v>
      </c>
      <c r="AU659">
        <v>43664</v>
      </c>
      <c r="AV659">
        <v>1</v>
      </c>
      <c r="AW659">
        <v>1</v>
      </c>
      <c r="AX659">
        <v>0</v>
      </c>
      <c r="AY659">
        <v>2019</v>
      </c>
      <c r="AZ659">
        <v>6</v>
      </c>
      <c r="BA659">
        <v>30</v>
      </c>
      <c r="BB659">
        <v>3</v>
      </c>
      <c r="BC659">
        <v>170000</v>
      </c>
      <c r="BD659">
        <v>185000</v>
      </c>
      <c r="BE659" t="s">
        <v>90</v>
      </c>
      <c r="BF659">
        <v>2019</v>
      </c>
      <c r="BG659" t="s">
        <v>73</v>
      </c>
      <c r="BH659" t="s">
        <v>59</v>
      </c>
      <c r="BI659" t="s">
        <v>9785</v>
      </c>
      <c r="BJ659" t="s">
        <v>9793</v>
      </c>
    </row>
    <row r="660" spans="1:62" x14ac:dyDescent="0.35">
      <c r="A660">
        <v>39288310</v>
      </c>
      <c r="B660" t="s">
        <v>98</v>
      </c>
      <c r="C660" t="s">
        <v>75</v>
      </c>
      <c r="D660" t="s">
        <v>117</v>
      </c>
      <c r="E660" t="s">
        <v>744</v>
      </c>
      <c r="F660">
        <v>25886139</v>
      </c>
      <c r="I660" s="1">
        <v>43635</v>
      </c>
      <c r="J660">
        <v>43665.999988425923</v>
      </c>
      <c r="K660" t="s">
        <v>2056</v>
      </c>
      <c r="L660" t="s">
        <v>65</v>
      </c>
      <c r="M660" t="s">
        <v>152</v>
      </c>
      <c r="N660" t="s">
        <v>153</v>
      </c>
      <c r="Q660" t="s">
        <v>102</v>
      </c>
      <c r="S660" t="s">
        <v>82</v>
      </c>
      <c r="T660" t="s">
        <v>2057</v>
      </c>
      <c r="U660">
        <v>1</v>
      </c>
      <c r="V660">
        <v>1</v>
      </c>
      <c r="W660">
        <v>0</v>
      </c>
      <c r="X660">
        <v>1</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43635</v>
      </c>
      <c r="AU660">
        <v>43663</v>
      </c>
      <c r="AV660">
        <v>0</v>
      </c>
      <c r="AW660">
        <v>1</v>
      </c>
      <c r="AX660">
        <v>0</v>
      </c>
      <c r="AY660">
        <v>2019</v>
      </c>
      <c r="AZ660">
        <v>6</v>
      </c>
      <c r="BA660">
        <v>30</v>
      </c>
      <c r="BB660">
        <v>3</v>
      </c>
      <c r="BF660">
        <v>2019</v>
      </c>
      <c r="BG660" t="s">
        <v>104</v>
      </c>
      <c r="BH660" t="s">
        <v>9822</v>
      </c>
      <c r="BI660" t="s">
        <v>9785</v>
      </c>
      <c r="BJ660" t="s">
        <v>9793</v>
      </c>
    </row>
    <row r="661" spans="1:62" x14ac:dyDescent="0.35">
      <c r="A661">
        <v>39291074</v>
      </c>
      <c r="B661" t="s">
        <v>116</v>
      </c>
      <c r="C661" t="s">
        <v>61</v>
      </c>
      <c r="D661" t="s">
        <v>125</v>
      </c>
      <c r="E661" t="s">
        <v>2058</v>
      </c>
      <c r="F661">
        <v>561090</v>
      </c>
      <c r="G661" t="s">
        <v>2058</v>
      </c>
      <c r="H661">
        <v>3.3</v>
      </c>
      <c r="I661" s="1">
        <v>43636</v>
      </c>
      <c r="J661">
        <v>43666.443854166668</v>
      </c>
      <c r="K661" t="s">
        <v>2059</v>
      </c>
      <c r="L661" t="s">
        <v>65</v>
      </c>
      <c r="M661" t="s">
        <v>120</v>
      </c>
      <c r="N661" t="s">
        <v>121</v>
      </c>
      <c r="O661" t="s">
        <v>168</v>
      </c>
      <c r="P661" t="s">
        <v>122</v>
      </c>
      <c r="Q661" t="s">
        <v>70</v>
      </c>
      <c r="S661" t="s">
        <v>71</v>
      </c>
      <c r="T661" t="s">
        <v>2060</v>
      </c>
      <c r="U661">
        <v>1</v>
      </c>
      <c r="V661">
        <v>1</v>
      </c>
      <c r="W661">
        <v>0</v>
      </c>
      <c r="X661">
        <v>1</v>
      </c>
      <c r="Y661">
        <v>0</v>
      </c>
      <c r="Z661">
        <v>0</v>
      </c>
      <c r="AA661">
        <v>0</v>
      </c>
      <c r="AB661">
        <v>0</v>
      </c>
      <c r="AC661">
        <v>0</v>
      </c>
      <c r="AD661">
        <v>0</v>
      </c>
      <c r="AE661">
        <v>1</v>
      </c>
      <c r="AF661">
        <v>0</v>
      </c>
      <c r="AG661">
        <v>0</v>
      </c>
      <c r="AH661">
        <v>1</v>
      </c>
      <c r="AI661">
        <v>0</v>
      </c>
      <c r="AJ661">
        <v>0</v>
      </c>
      <c r="AK661">
        <v>0</v>
      </c>
      <c r="AL661">
        <v>0</v>
      </c>
      <c r="AM661">
        <v>0</v>
      </c>
      <c r="AN661">
        <v>0</v>
      </c>
      <c r="AO661">
        <v>0</v>
      </c>
      <c r="AP661">
        <v>0</v>
      </c>
      <c r="AQ661">
        <v>0</v>
      </c>
      <c r="AR661">
        <v>0</v>
      </c>
      <c r="AS661">
        <v>0</v>
      </c>
      <c r="AT661">
        <v>43636</v>
      </c>
      <c r="AU661">
        <v>43666</v>
      </c>
      <c r="AV661">
        <v>0</v>
      </c>
      <c r="AW661">
        <v>1</v>
      </c>
      <c r="AX661">
        <v>0</v>
      </c>
      <c r="AY661">
        <v>2019</v>
      </c>
      <c r="AZ661">
        <v>6</v>
      </c>
      <c r="BA661">
        <v>30</v>
      </c>
      <c r="BB661">
        <v>5</v>
      </c>
      <c r="BF661">
        <v>2019</v>
      </c>
      <c r="BG661" t="s">
        <v>104</v>
      </c>
      <c r="BH661" t="s">
        <v>9822</v>
      </c>
      <c r="BI661" t="s">
        <v>9785</v>
      </c>
      <c r="BJ661" t="s">
        <v>9796</v>
      </c>
    </row>
    <row r="662" spans="1:62" x14ac:dyDescent="0.35">
      <c r="A662">
        <v>39291207</v>
      </c>
      <c r="B662" t="s">
        <v>98</v>
      </c>
      <c r="C662" t="s">
        <v>75</v>
      </c>
      <c r="D662" t="s">
        <v>159</v>
      </c>
      <c r="E662" t="s">
        <v>298</v>
      </c>
      <c r="F662">
        <v>32359972</v>
      </c>
      <c r="I662" s="1">
        <v>43636</v>
      </c>
      <c r="J662">
        <v>43666.999988425923</v>
      </c>
      <c r="K662" t="s">
        <v>2061</v>
      </c>
      <c r="L662" t="s">
        <v>65</v>
      </c>
      <c r="M662" t="s">
        <v>66</v>
      </c>
      <c r="N662" t="s">
        <v>67</v>
      </c>
      <c r="O662" t="s">
        <v>68</v>
      </c>
      <c r="P662" t="s">
        <v>69</v>
      </c>
      <c r="Q662" t="s">
        <v>70</v>
      </c>
      <c r="R662" t="s">
        <v>2062</v>
      </c>
      <c r="S662" t="s">
        <v>82</v>
      </c>
      <c r="T662" t="s">
        <v>2063</v>
      </c>
      <c r="U662">
        <v>0</v>
      </c>
      <c r="V662">
        <v>1</v>
      </c>
      <c r="W662">
        <v>0</v>
      </c>
      <c r="X662">
        <v>1</v>
      </c>
      <c r="Y662">
        <v>0</v>
      </c>
      <c r="Z662">
        <v>0</v>
      </c>
      <c r="AA662">
        <v>0</v>
      </c>
      <c r="AB662">
        <v>0</v>
      </c>
      <c r="AC662">
        <v>0</v>
      </c>
      <c r="AD662">
        <v>0</v>
      </c>
      <c r="AE662">
        <v>1</v>
      </c>
      <c r="AF662">
        <v>0</v>
      </c>
      <c r="AG662">
        <v>0</v>
      </c>
      <c r="AH662">
        <v>0</v>
      </c>
      <c r="AI662">
        <v>0</v>
      </c>
      <c r="AJ662">
        <v>0</v>
      </c>
      <c r="AK662">
        <v>0</v>
      </c>
      <c r="AL662">
        <v>0</v>
      </c>
      <c r="AM662">
        <v>0</v>
      </c>
      <c r="AN662">
        <v>0</v>
      </c>
      <c r="AO662">
        <v>0</v>
      </c>
      <c r="AP662">
        <v>0</v>
      </c>
      <c r="AQ662">
        <v>0</v>
      </c>
      <c r="AR662">
        <v>0</v>
      </c>
      <c r="AS662">
        <v>0</v>
      </c>
      <c r="AT662">
        <v>43636</v>
      </c>
      <c r="AU662">
        <v>43666</v>
      </c>
      <c r="AV662">
        <v>1</v>
      </c>
      <c r="AW662">
        <v>1</v>
      </c>
      <c r="AX662">
        <v>0</v>
      </c>
      <c r="AY662">
        <v>2019</v>
      </c>
      <c r="AZ662">
        <v>6</v>
      </c>
      <c r="BA662">
        <v>30</v>
      </c>
      <c r="BB662">
        <v>3</v>
      </c>
      <c r="BC662">
        <v>110000</v>
      </c>
      <c r="BD662">
        <v>140000</v>
      </c>
      <c r="BE662" t="s">
        <v>90</v>
      </c>
      <c r="BF662">
        <v>2019</v>
      </c>
      <c r="BG662" t="s">
        <v>73</v>
      </c>
      <c r="BH662" t="s">
        <v>59</v>
      </c>
      <c r="BI662" t="s">
        <v>9785</v>
      </c>
      <c r="BJ662" t="s">
        <v>9796</v>
      </c>
    </row>
    <row r="663" spans="1:62" x14ac:dyDescent="0.35">
      <c r="A663">
        <v>39291438</v>
      </c>
      <c r="B663" t="s">
        <v>2044</v>
      </c>
      <c r="C663" t="s">
        <v>61</v>
      </c>
      <c r="D663" t="s">
        <v>125</v>
      </c>
      <c r="E663" t="s">
        <v>112</v>
      </c>
      <c r="F663">
        <v>27705684</v>
      </c>
      <c r="I663" s="1">
        <v>43636</v>
      </c>
      <c r="J663">
        <v>43666.999988425923</v>
      </c>
      <c r="K663" t="s">
        <v>2045</v>
      </c>
      <c r="L663" t="s">
        <v>65</v>
      </c>
      <c r="M663" t="s">
        <v>66</v>
      </c>
      <c r="N663" t="s">
        <v>67</v>
      </c>
      <c r="O663" t="s">
        <v>68</v>
      </c>
      <c r="P663" t="s">
        <v>69</v>
      </c>
      <c r="Q663" t="s">
        <v>70</v>
      </c>
      <c r="S663" t="s">
        <v>82</v>
      </c>
      <c r="T663" t="s">
        <v>2064</v>
      </c>
      <c r="U663">
        <v>1</v>
      </c>
      <c r="V663">
        <v>1</v>
      </c>
      <c r="W663">
        <v>0</v>
      </c>
      <c r="X663">
        <v>1</v>
      </c>
      <c r="Y663">
        <v>0</v>
      </c>
      <c r="Z663">
        <v>0</v>
      </c>
      <c r="AA663">
        <v>0</v>
      </c>
      <c r="AB663">
        <v>0</v>
      </c>
      <c r="AC663">
        <v>0</v>
      </c>
      <c r="AD663">
        <v>0</v>
      </c>
      <c r="AE663">
        <v>0</v>
      </c>
      <c r="AF663">
        <v>0</v>
      </c>
      <c r="AG663">
        <v>1</v>
      </c>
      <c r="AH663">
        <v>1</v>
      </c>
      <c r="AI663">
        <v>0</v>
      </c>
      <c r="AJ663">
        <v>0</v>
      </c>
      <c r="AK663">
        <v>0</v>
      </c>
      <c r="AL663">
        <v>0</v>
      </c>
      <c r="AM663">
        <v>0</v>
      </c>
      <c r="AN663">
        <v>0</v>
      </c>
      <c r="AO663">
        <v>0</v>
      </c>
      <c r="AP663">
        <v>0</v>
      </c>
      <c r="AQ663">
        <v>0</v>
      </c>
      <c r="AR663">
        <v>0</v>
      </c>
      <c r="AS663">
        <v>0</v>
      </c>
      <c r="AT663">
        <v>43636</v>
      </c>
      <c r="AU663">
        <v>43666</v>
      </c>
      <c r="AV663">
        <v>1</v>
      </c>
      <c r="AW663">
        <v>1</v>
      </c>
      <c r="AX663">
        <v>0</v>
      </c>
      <c r="AY663">
        <v>2019</v>
      </c>
      <c r="AZ663">
        <v>6</v>
      </c>
      <c r="BA663">
        <v>30</v>
      </c>
      <c r="BB663">
        <v>5</v>
      </c>
      <c r="BF663">
        <v>2019</v>
      </c>
      <c r="BG663" t="s">
        <v>73</v>
      </c>
      <c r="BH663" t="s">
        <v>9822</v>
      </c>
      <c r="BI663" t="s">
        <v>9785</v>
      </c>
      <c r="BJ663" t="s">
        <v>9796</v>
      </c>
    </row>
    <row r="664" spans="1:62" x14ac:dyDescent="0.35">
      <c r="A664">
        <v>39291787</v>
      </c>
      <c r="B664" t="s">
        <v>915</v>
      </c>
      <c r="C664" t="s">
        <v>1127</v>
      </c>
      <c r="D664" t="s">
        <v>107</v>
      </c>
      <c r="E664" t="s">
        <v>917</v>
      </c>
      <c r="F664">
        <v>2456535</v>
      </c>
      <c r="G664" t="s">
        <v>2065</v>
      </c>
      <c r="H664">
        <v>3.7</v>
      </c>
      <c r="I664" s="1">
        <v>43636</v>
      </c>
      <c r="J664">
        <v>43666.999988425923</v>
      </c>
      <c r="K664" t="s">
        <v>919</v>
      </c>
      <c r="L664" t="s">
        <v>65</v>
      </c>
      <c r="M664" t="s">
        <v>519</v>
      </c>
      <c r="N664" t="s">
        <v>520</v>
      </c>
      <c r="Q664" t="s">
        <v>70</v>
      </c>
      <c r="S664" t="s">
        <v>82</v>
      </c>
      <c r="T664" t="s">
        <v>2066</v>
      </c>
      <c r="U664">
        <v>1</v>
      </c>
      <c r="V664">
        <v>1</v>
      </c>
      <c r="W664">
        <v>0</v>
      </c>
      <c r="X664">
        <v>1</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43636</v>
      </c>
      <c r="AU664">
        <v>43648</v>
      </c>
      <c r="AV664">
        <v>0</v>
      </c>
      <c r="AW664">
        <v>1</v>
      </c>
      <c r="AX664">
        <v>0</v>
      </c>
      <c r="AY664">
        <v>2019</v>
      </c>
      <c r="AZ664">
        <v>6</v>
      </c>
      <c r="BA664">
        <v>30</v>
      </c>
      <c r="BB664">
        <v>3</v>
      </c>
      <c r="BF664">
        <v>2019</v>
      </c>
      <c r="BG664" t="s">
        <v>104</v>
      </c>
      <c r="BH664" t="s">
        <v>9822</v>
      </c>
      <c r="BI664" t="s">
        <v>9785</v>
      </c>
      <c r="BJ664" t="s">
        <v>9796</v>
      </c>
    </row>
    <row r="665" spans="1:62" x14ac:dyDescent="0.35">
      <c r="A665">
        <v>39291788</v>
      </c>
      <c r="B665" t="s">
        <v>915</v>
      </c>
      <c r="C665" t="s">
        <v>369</v>
      </c>
      <c r="D665" t="s">
        <v>388</v>
      </c>
      <c r="E665" t="s">
        <v>917</v>
      </c>
      <c r="F665">
        <v>2456535</v>
      </c>
      <c r="G665" t="s">
        <v>2065</v>
      </c>
      <c r="I665" s="1">
        <v>43636</v>
      </c>
      <c r="J665">
        <v>43666.999988425923</v>
      </c>
      <c r="K665" t="s">
        <v>919</v>
      </c>
      <c r="L665" t="s">
        <v>65</v>
      </c>
      <c r="M665" t="s">
        <v>519</v>
      </c>
      <c r="N665" t="s">
        <v>520</v>
      </c>
      <c r="Q665" t="s">
        <v>70</v>
      </c>
      <c r="S665" t="s">
        <v>82</v>
      </c>
      <c r="T665" t="s">
        <v>2067</v>
      </c>
      <c r="U665">
        <v>1</v>
      </c>
      <c r="V665">
        <v>1</v>
      </c>
      <c r="W665">
        <v>0</v>
      </c>
      <c r="X665">
        <v>1</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43636</v>
      </c>
      <c r="AU665">
        <v>43648</v>
      </c>
      <c r="AV665">
        <v>0</v>
      </c>
      <c r="AW665">
        <v>1</v>
      </c>
      <c r="AX665">
        <v>0</v>
      </c>
      <c r="AY665">
        <v>2019</v>
      </c>
      <c r="AZ665">
        <v>6</v>
      </c>
      <c r="BA665">
        <v>30</v>
      </c>
      <c r="BB665">
        <v>3</v>
      </c>
      <c r="BF665">
        <v>2019</v>
      </c>
      <c r="BG665" t="s">
        <v>104</v>
      </c>
      <c r="BH665" t="s">
        <v>9822</v>
      </c>
      <c r="BI665" t="s">
        <v>9785</v>
      </c>
      <c r="BJ665" t="s">
        <v>9796</v>
      </c>
    </row>
    <row r="666" spans="1:62" x14ac:dyDescent="0.35">
      <c r="A666">
        <v>39291789</v>
      </c>
      <c r="B666" t="s">
        <v>915</v>
      </c>
      <c r="C666" t="s">
        <v>75</v>
      </c>
      <c r="D666" t="s">
        <v>117</v>
      </c>
      <c r="E666" t="s">
        <v>917</v>
      </c>
      <c r="F666">
        <v>2456535</v>
      </c>
      <c r="G666" t="s">
        <v>2065</v>
      </c>
      <c r="H666">
        <v>3.7</v>
      </c>
      <c r="I666" s="1">
        <v>43636</v>
      </c>
      <c r="J666">
        <v>43666.999988425923</v>
      </c>
      <c r="K666" t="s">
        <v>919</v>
      </c>
      <c r="L666" t="s">
        <v>65</v>
      </c>
      <c r="M666" t="s">
        <v>519</v>
      </c>
      <c r="N666" t="s">
        <v>520</v>
      </c>
      <c r="Q666" t="s">
        <v>70</v>
      </c>
      <c r="S666" t="s">
        <v>82</v>
      </c>
      <c r="T666" t="s">
        <v>2068</v>
      </c>
      <c r="U666">
        <v>1</v>
      </c>
      <c r="V666">
        <v>1</v>
      </c>
      <c r="W666">
        <v>0</v>
      </c>
      <c r="X666">
        <v>1</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43636</v>
      </c>
      <c r="AU666">
        <v>43648</v>
      </c>
      <c r="AV666">
        <v>0</v>
      </c>
      <c r="AW666">
        <v>1</v>
      </c>
      <c r="AX666">
        <v>1</v>
      </c>
      <c r="AY666">
        <v>2019</v>
      </c>
      <c r="AZ666">
        <v>6</v>
      </c>
      <c r="BA666">
        <v>30</v>
      </c>
      <c r="BB666">
        <v>3</v>
      </c>
      <c r="BF666">
        <v>2019</v>
      </c>
      <c r="BG666" t="s">
        <v>104</v>
      </c>
      <c r="BH666" t="s">
        <v>9822</v>
      </c>
      <c r="BI666" t="s">
        <v>9785</v>
      </c>
      <c r="BJ666" t="s">
        <v>9796</v>
      </c>
    </row>
    <row r="667" spans="1:62" x14ac:dyDescent="0.35">
      <c r="A667">
        <v>39292299</v>
      </c>
      <c r="B667" t="s">
        <v>98</v>
      </c>
      <c r="C667" t="s">
        <v>75</v>
      </c>
      <c r="D667" t="s">
        <v>236</v>
      </c>
      <c r="E667" t="s">
        <v>246</v>
      </c>
      <c r="F667">
        <v>23424317</v>
      </c>
      <c r="I667" s="1">
        <v>43636</v>
      </c>
      <c r="J667">
        <v>43666.999988425923</v>
      </c>
      <c r="K667" t="s">
        <v>1636</v>
      </c>
      <c r="L667" t="s">
        <v>65</v>
      </c>
      <c r="M667" t="s">
        <v>120</v>
      </c>
      <c r="N667" t="s">
        <v>121</v>
      </c>
      <c r="O667" t="s">
        <v>168</v>
      </c>
      <c r="P667" t="s">
        <v>122</v>
      </c>
      <c r="Q667" t="s">
        <v>70</v>
      </c>
      <c r="S667" t="s">
        <v>82</v>
      </c>
      <c r="T667" t="s">
        <v>2069</v>
      </c>
      <c r="U667">
        <v>1</v>
      </c>
      <c r="V667">
        <v>1</v>
      </c>
      <c r="W667">
        <v>0</v>
      </c>
      <c r="X667">
        <v>0</v>
      </c>
      <c r="Y667">
        <v>0</v>
      </c>
      <c r="Z667">
        <v>0</v>
      </c>
      <c r="AA667">
        <v>0</v>
      </c>
      <c r="AB667">
        <v>0</v>
      </c>
      <c r="AC667">
        <v>1</v>
      </c>
      <c r="AD667">
        <v>0</v>
      </c>
      <c r="AE667">
        <v>1</v>
      </c>
      <c r="AF667">
        <v>0</v>
      </c>
      <c r="AG667">
        <v>0</v>
      </c>
      <c r="AH667">
        <v>0</v>
      </c>
      <c r="AI667">
        <v>0</v>
      </c>
      <c r="AJ667">
        <v>0</v>
      </c>
      <c r="AK667">
        <v>0</v>
      </c>
      <c r="AL667">
        <v>0</v>
      </c>
      <c r="AM667">
        <v>0</v>
      </c>
      <c r="AN667">
        <v>0</v>
      </c>
      <c r="AO667">
        <v>0</v>
      </c>
      <c r="AP667">
        <v>0</v>
      </c>
      <c r="AQ667">
        <v>0</v>
      </c>
      <c r="AR667">
        <v>0</v>
      </c>
      <c r="AS667">
        <v>0</v>
      </c>
      <c r="AT667">
        <v>43636</v>
      </c>
      <c r="AU667">
        <v>43664</v>
      </c>
      <c r="AV667">
        <v>1</v>
      </c>
      <c r="AW667">
        <v>1</v>
      </c>
      <c r="AX667">
        <v>0</v>
      </c>
      <c r="AY667">
        <v>2019</v>
      </c>
      <c r="AZ667">
        <v>6</v>
      </c>
      <c r="BA667">
        <v>30</v>
      </c>
      <c r="BB667">
        <v>4</v>
      </c>
      <c r="BF667">
        <v>2019</v>
      </c>
      <c r="BG667" t="s">
        <v>73</v>
      </c>
      <c r="BH667" t="s">
        <v>9822</v>
      </c>
      <c r="BI667" t="s">
        <v>9785</v>
      </c>
      <c r="BJ667" t="s">
        <v>9796</v>
      </c>
    </row>
    <row r="668" spans="1:62" x14ac:dyDescent="0.35">
      <c r="A668">
        <v>39292384</v>
      </c>
      <c r="B668" t="s">
        <v>116</v>
      </c>
      <c r="C668" t="s">
        <v>75</v>
      </c>
      <c r="D668" t="s">
        <v>159</v>
      </c>
      <c r="E668" t="s">
        <v>828</v>
      </c>
      <c r="F668">
        <v>26972969</v>
      </c>
      <c r="I668" s="1">
        <v>43636</v>
      </c>
      <c r="J668">
        <v>43666.999988425923</v>
      </c>
      <c r="K668" t="s">
        <v>2070</v>
      </c>
      <c r="L668" t="s">
        <v>65</v>
      </c>
      <c r="M668" t="s">
        <v>66</v>
      </c>
      <c r="N668" t="s">
        <v>67</v>
      </c>
      <c r="Q668" t="s">
        <v>102</v>
      </c>
      <c r="S668" t="s">
        <v>82</v>
      </c>
      <c r="T668" t="s">
        <v>2071</v>
      </c>
      <c r="U668">
        <v>1</v>
      </c>
      <c r="V668">
        <v>1</v>
      </c>
      <c r="W668">
        <v>1</v>
      </c>
      <c r="X668">
        <v>1</v>
      </c>
      <c r="Y668">
        <v>0</v>
      </c>
      <c r="Z668">
        <v>0</v>
      </c>
      <c r="AA668">
        <v>0</v>
      </c>
      <c r="AB668">
        <v>0</v>
      </c>
      <c r="AC668">
        <v>1</v>
      </c>
      <c r="AD668">
        <v>0</v>
      </c>
      <c r="AE668">
        <v>0</v>
      </c>
      <c r="AF668">
        <v>1</v>
      </c>
      <c r="AG668">
        <v>0</v>
      </c>
      <c r="AH668">
        <v>0</v>
      </c>
      <c r="AI668">
        <v>0</v>
      </c>
      <c r="AJ668">
        <v>0</v>
      </c>
      <c r="AK668">
        <v>0</v>
      </c>
      <c r="AL668">
        <v>0</v>
      </c>
      <c r="AM668">
        <v>0</v>
      </c>
      <c r="AN668">
        <v>0</v>
      </c>
      <c r="AO668">
        <v>0</v>
      </c>
      <c r="AP668">
        <v>0</v>
      </c>
      <c r="AQ668">
        <v>0</v>
      </c>
      <c r="AR668">
        <v>0</v>
      </c>
      <c r="AS668">
        <v>0</v>
      </c>
      <c r="AT668">
        <v>43636</v>
      </c>
      <c r="AU668">
        <v>43666</v>
      </c>
      <c r="AV668">
        <v>1</v>
      </c>
      <c r="AW668">
        <v>1</v>
      </c>
      <c r="AX668">
        <v>0</v>
      </c>
      <c r="AY668">
        <v>2019</v>
      </c>
      <c r="AZ668">
        <v>6</v>
      </c>
      <c r="BA668">
        <v>30</v>
      </c>
      <c r="BB668">
        <v>6</v>
      </c>
      <c r="BF668">
        <v>2019</v>
      </c>
      <c r="BG668" t="s">
        <v>73</v>
      </c>
      <c r="BH668" t="s">
        <v>9822</v>
      </c>
      <c r="BI668" t="s">
        <v>9785</v>
      </c>
      <c r="BJ668" t="s">
        <v>9796</v>
      </c>
    </row>
    <row r="669" spans="1:62" x14ac:dyDescent="0.35">
      <c r="A669">
        <v>39292682</v>
      </c>
      <c r="B669" t="s">
        <v>98</v>
      </c>
      <c r="C669" t="s">
        <v>61</v>
      </c>
      <c r="D669" t="s">
        <v>125</v>
      </c>
      <c r="E669" t="s">
        <v>2072</v>
      </c>
      <c r="F669">
        <v>21596729</v>
      </c>
      <c r="I669" s="1">
        <v>43636</v>
      </c>
      <c r="J669">
        <v>43666.519861111112</v>
      </c>
      <c r="K669" t="s">
        <v>2073</v>
      </c>
      <c r="L669" t="s">
        <v>65</v>
      </c>
      <c r="M669" t="s">
        <v>66</v>
      </c>
      <c r="N669" t="s">
        <v>2074</v>
      </c>
      <c r="P669" t="s">
        <v>2075</v>
      </c>
      <c r="Q669" t="s">
        <v>70</v>
      </c>
      <c r="R669" t="s">
        <v>2076</v>
      </c>
      <c r="S669" t="s">
        <v>82</v>
      </c>
      <c r="T669" t="s">
        <v>2077</v>
      </c>
      <c r="U669">
        <v>0</v>
      </c>
      <c r="V669">
        <v>0</v>
      </c>
      <c r="W669">
        <v>0</v>
      </c>
      <c r="X669">
        <v>0</v>
      </c>
      <c r="Y669">
        <v>0</v>
      </c>
      <c r="Z669">
        <v>0</v>
      </c>
      <c r="AA669">
        <v>0</v>
      </c>
      <c r="AB669">
        <v>0</v>
      </c>
      <c r="AC669">
        <v>1</v>
      </c>
      <c r="AD669">
        <v>0</v>
      </c>
      <c r="AE669">
        <v>0</v>
      </c>
      <c r="AF669">
        <v>0</v>
      </c>
      <c r="AG669">
        <v>0</v>
      </c>
      <c r="AH669">
        <v>0</v>
      </c>
      <c r="AI669">
        <v>0</v>
      </c>
      <c r="AJ669">
        <v>0</v>
      </c>
      <c r="AK669">
        <v>0</v>
      </c>
      <c r="AL669">
        <v>0</v>
      </c>
      <c r="AM669">
        <v>0</v>
      </c>
      <c r="AN669">
        <v>0</v>
      </c>
      <c r="AO669">
        <v>0</v>
      </c>
      <c r="AP669">
        <v>0</v>
      </c>
      <c r="AQ669">
        <v>0</v>
      </c>
      <c r="AR669">
        <v>0</v>
      </c>
      <c r="AS669">
        <v>0</v>
      </c>
      <c r="AT669">
        <v>43636</v>
      </c>
      <c r="AU669">
        <v>43666</v>
      </c>
      <c r="AV669">
        <v>0</v>
      </c>
      <c r="AW669">
        <v>1</v>
      </c>
      <c r="AX669">
        <v>0</v>
      </c>
      <c r="AY669">
        <v>2019</v>
      </c>
      <c r="AZ669">
        <v>6</v>
      </c>
      <c r="BA669">
        <v>29</v>
      </c>
      <c r="BB669">
        <v>1</v>
      </c>
      <c r="BF669">
        <v>2019</v>
      </c>
      <c r="BG669" t="s">
        <v>104</v>
      </c>
      <c r="BH669" t="s">
        <v>59</v>
      </c>
      <c r="BI669" t="s">
        <v>9785</v>
      </c>
      <c r="BJ669" t="s">
        <v>9796</v>
      </c>
    </row>
    <row r="670" spans="1:62" x14ac:dyDescent="0.35">
      <c r="A670">
        <v>39292897</v>
      </c>
      <c r="B670" t="s">
        <v>2078</v>
      </c>
      <c r="C670" t="s">
        <v>61</v>
      </c>
      <c r="D670" t="s">
        <v>125</v>
      </c>
      <c r="E670" t="s">
        <v>346</v>
      </c>
      <c r="F670">
        <v>37079664</v>
      </c>
      <c r="I670" s="1">
        <v>43636</v>
      </c>
      <c r="J670">
        <v>43666.999988425923</v>
      </c>
      <c r="K670" t="s">
        <v>2079</v>
      </c>
      <c r="L670" t="s">
        <v>65</v>
      </c>
      <c r="M670" t="s">
        <v>66</v>
      </c>
      <c r="N670" t="s">
        <v>67</v>
      </c>
      <c r="O670" t="s">
        <v>68</v>
      </c>
      <c r="P670" t="s">
        <v>69</v>
      </c>
      <c r="Q670" t="s">
        <v>70</v>
      </c>
      <c r="S670" t="s">
        <v>71</v>
      </c>
      <c r="T670" t="s">
        <v>2080</v>
      </c>
      <c r="U670">
        <v>1</v>
      </c>
      <c r="V670">
        <v>1</v>
      </c>
      <c r="W670">
        <v>0</v>
      </c>
      <c r="X670">
        <v>1</v>
      </c>
      <c r="Y670">
        <v>0</v>
      </c>
      <c r="Z670">
        <v>0</v>
      </c>
      <c r="AA670">
        <v>0</v>
      </c>
      <c r="AB670">
        <v>0</v>
      </c>
      <c r="AC670">
        <v>0</v>
      </c>
      <c r="AD670">
        <v>0</v>
      </c>
      <c r="AE670">
        <v>1</v>
      </c>
      <c r="AF670">
        <v>0</v>
      </c>
      <c r="AG670">
        <v>0</v>
      </c>
      <c r="AH670">
        <v>0</v>
      </c>
      <c r="AI670">
        <v>0</v>
      </c>
      <c r="AJ670">
        <v>0</v>
      </c>
      <c r="AK670">
        <v>0</v>
      </c>
      <c r="AL670">
        <v>0</v>
      </c>
      <c r="AM670">
        <v>0</v>
      </c>
      <c r="AN670">
        <v>0</v>
      </c>
      <c r="AO670">
        <v>0</v>
      </c>
      <c r="AP670">
        <v>0</v>
      </c>
      <c r="AQ670">
        <v>0</v>
      </c>
      <c r="AR670">
        <v>0</v>
      </c>
      <c r="AS670">
        <v>0</v>
      </c>
      <c r="AT670">
        <v>43636</v>
      </c>
      <c r="AU670">
        <v>43664</v>
      </c>
      <c r="AV670">
        <v>1</v>
      </c>
      <c r="AW670">
        <v>1</v>
      </c>
      <c r="AX670">
        <v>0</v>
      </c>
      <c r="AY670">
        <v>2019</v>
      </c>
      <c r="AZ670">
        <v>6</v>
      </c>
      <c r="BA670">
        <v>30</v>
      </c>
      <c r="BB670">
        <v>4</v>
      </c>
      <c r="BF670">
        <v>2019</v>
      </c>
      <c r="BG670" t="s">
        <v>73</v>
      </c>
      <c r="BH670" t="s">
        <v>9822</v>
      </c>
      <c r="BI670" t="s">
        <v>9785</v>
      </c>
      <c r="BJ670" t="s">
        <v>9796</v>
      </c>
    </row>
    <row r="671" spans="1:62" x14ac:dyDescent="0.35">
      <c r="A671">
        <v>39294524</v>
      </c>
      <c r="B671" t="s">
        <v>2081</v>
      </c>
      <c r="C671" t="s">
        <v>176</v>
      </c>
      <c r="D671" t="s">
        <v>379</v>
      </c>
      <c r="E671" t="s">
        <v>409</v>
      </c>
      <c r="F671">
        <v>13645043</v>
      </c>
      <c r="I671" s="1">
        <v>43636</v>
      </c>
      <c r="J671">
        <v>43666.610347222217</v>
      </c>
      <c r="K671" t="s">
        <v>2082</v>
      </c>
      <c r="L671" t="s">
        <v>65</v>
      </c>
      <c r="M671" t="s">
        <v>66</v>
      </c>
      <c r="N671" t="s">
        <v>67</v>
      </c>
      <c r="O671" t="s">
        <v>68</v>
      </c>
      <c r="P671" t="s">
        <v>69</v>
      </c>
      <c r="Q671" t="s">
        <v>70</v>
      </c>
      <c r="S671" t="s">
        <v>82</v>
      </c>
      <c r="T671" t="s">
        <v>2083</v>
      </c>
      <c r="U671">
        <v>0</v>
      </c>
      <c r="V671">
        <v>0</v>
      </c>
      <c r="W671">
        <v>0</v>
      </c>
      <c r="X671">
        <v>0</v>
      </c>
      <c r="Y671">
        <v>0</v>
      </c>
      <c r="Z671">
        <v>0</v>
      </c>
      <c r="AA671">
        <v>0</v>
      </c>
      <c r="AB671">
        <v>0</v>
      </c>
      <c r="AC671">
        <v>0</v>
      </c>
      <c r="AD671">
        <v>0</v>
      </c>
      <c r="AE671">
        <v>1</v>
      </c>
      <c r="AF671">
        <v>0</v>
      </c>
      <c r="AG671">
        <v>0</v>
      </c>
      <c r="AH671">
        <v>0</v>
      </c>
      <c r="AI671">
        <v>0</v>
      </c>
      <c r="AJ671">
        <v>0</v>
      </c>
      <c r="AK671">
        <v>0</v>
      </c>
      <c r="AL671">
        <v>0</v>
      </c>
      <c r="AM671">
        <v>0</v>
      </c>
      <c r="AN671">
        <v>0</v>
      </c>
      <c r="AO671">
        <v>0</v>
      </c>
      <c r="AP671">
        <v>0</v>
      </c>
      <c r="AQ671">
        <v>0</v>
      </c>
      <c r="AR671">
        <v>0</v>
      </c>
      <c r="AS671">
        <v>0</v>
      </c>
      <c r="AT671">
        <v>43636</v>
      </c>
      <c r="AU671">
        <v>43666</v>
      </c>
      <c r="AV671">
        <v>0</v>
      </c>
      <c r="AW671">
        <v>1</v>
      </c>
      <c r="AX671">
        <v>0</v>
      </c>
      <c r="AY671">
        <v>2019</v>
      </c>
      <c r="AZ671">
        <v>6</v>
      </c>
      <c r="BA671">
        <v>29</v>
      </c>
      <c r="BB671">
        <v>1</v>
      </c>
      <c r="BF671">
        <v>2019</v>
      </c>
      <c r="BG671" t="s">
        <v>104</v>
      </c>
      <c r="BH671" t="s">
        <v>9822</v>
      </c>
      <c r="BI671" t="s">
        <v>9785</v>
      </c>
      <c r="BJ671" t="s">
        <v>9796</v>
      </c>
    </row>
    <row r="672" spans="1:62" x14ac:dyDescent="0.35">
      <c r="A672">
        <v>39295252</v>
      </c>
      <c r="B672" t="s">
        <v>98</v>
      </c>
      <c r="C672" t="s">
        <v>61</v>
      </c>
      <c r="D672" t="s">
        <v>125</v>
      </c>
      <c r="E672" t="s">
        <v>330</v>
      </c>
      <c r="F672">
        <v>25851365</v>
      </c>
      <c r="I672" s="1">
        <v>43636</v>
      </c>
      <c r="J672">
        <v>43666.999988425923</v>
      </c>
      <c r="K672" t="s">
        <v>2084</v>
      </c>
      <c r="L672" t="s">
        <v>65</v>
      </c>
      <c r="M672" t="s">
        <v>66</v>
      </c>
      <c r="N672" t="s">
        <v>67</v>
      </c>
      <c r="O672" t="s">
        <v>68</v>
      </c>
      <c r="P672" t="s">
        <v>69</v>
      </c>
      <c r="Q672" t="s">
        <v>70</v>
      </c>
      <c r="R672" t="s">
        <v>1765</v>
      </c>
      <c r="S672" t="s">
        <v>71</v>
      </c>
      <c r="T672" t="s">
        <v>2085</v>
      </c>
      <c r="U672">
        <v>1</v>
      </c>
      <c r="V672">
        <v>1</v>
      </c>
      <c r="W672">
        <v>0</v>
      </c>
      <c r="X672">
        <v>1</v>
      </c>
      <c r="Y672">
        <v>0</v>
      </c>
      <c r="Z672">
        <v>0</v>
      </c>
      <c r="AA672">
        <v>0</v>
      </c>
      <c r="AB672">
        <v>0</v>
      </c>
      <c r="AC672">
        <v>0</v>
      </c>
      <c r="AD672">
        <v>0</v>
      </c>
      <c r="AE672">
        <v>1</v>
      </c>
      <c r="AF672">
        <v>0</v>
      </c>
      <c r="AG672">
        <v>0</v>
      </c>
      <c r="AH672">
        <v>0</v>
      </c>
      <c r="AI672">
        <v>0</v>
      </c>
      <c r="AJ672">
        <v>0</v>
      </c>
      <c r="AK672">
        <v>0</v>
      </c>
      <c r="AL672">
        <v>0</v>
      </c>
      <c r="AM672">
        <v>0</v>
      </c>
      <c r="AN672">
        <v>0</v>
      </c>
      <c r="AO672">
        <v>0</v>
      </c>
      <c r="AP672">
        <v>0</v>
      </c>
      <c r="AQ672">
        <v>0</v>
      </c>
      <c r="AR672">
        <v>0</v>
      </c>
      <c r="AS672">
        <v>0</v>
      </c>
      <c r="AT672">
        <v>43636</v>
      </c>
      <c r="AU672">
        <v>43666</v>
      </c>
      <c r="AV672">
        <v>1</v>
      </c>
      <c r="AW672">
        <v>1</v>
      </c>
      <c r="AX672">
        <v>0</v>
      </c>
      <c r="AY672">
        <v>2019</v>
      </c>
      <c r="AZ672">
        <v>6</v>
      </c>
      <c r="BA672">
        <v>30</v>
      </c>
      <c r="BB672">
        <v>4</v>
      </c>
      <c r="BC672">
        <v>100000</v>
      </c>
      <c r="BD672">
        <v>130000</v>
      </c>
      <c r="BE672" t="s">
        <v>90</v>
      </c>
      <c r="BF672">
        <v>2019</v>
      </c>
      <c r="BG672" t="s">
        <v>73</v>
      </c>
      <c r="BH672" t="s">
        <v>59</v>
      </c>
      <c r="BI672" t="s">
        <v>9785</v>
      </c>
      <c r="BJ672" t="s">
        <v>9796</v>
      </c>
    </row>
    <row r="673" spans="1:62" x14ac:dyDescent="0.35">
      <c r="A673">
        <v>39296567</v>
      </c>
      <c r="B673" t="s">
        <v>2086</v>
      </c>
      <c r="C673" t="s">
        <v>61</v>
      </c>
      <c r="D673" t="s">
        <v>125</v>
      </c>
      <c r="E673" t="s">
        <v>112</v>
      </c>
      <c r="F673">
        <v>27705684</v>
      </c>
      <c r="I673" s="1">
        <v>43636</v>
      </c>
      <c r="J673">
        <v>43666.999988425923</v>
      </c>
      <c r="K673" t="s">
        <v>2087</v>
      </c>
      <c r="L673" t="s">
        <v>65</v>
      </c>
      <c r="M673" t="s">
        <v>66</v>
      </c>
      <c r="N673" t="s">
        <v>67</v>
      </c>
      <c r="O673" t="s">
        <v>68</v>
      </c>
      <c r="P673" t="s">
        <v>69</v>
      </c>
      <c r="Q673" t="s">
        <v>70</v>
      </c>
      <c r="S673" t="s">
        <v>82</v>
      </c>
      <c r="T673" t="s">
        <v>2088</v>
      </c>
      <c r="U673">
        <v>1</v>
      </c>
      <c r="V673">
        <v>1</v>
      </c>
      <c r="W673">
        <v>0</v>
      </c>
      <c r="X673">
        <v>1</v>
      </c>
      <c r="Y673">
        <v>0</v>
      </c>
      <c r="Z673">
        <v>0</v>
      </c>
      <c r="AA673">
        <v>0</v>
      </c>
      <c r="AB673">
        <v>0</v>
      </c>
      <c r="AC673">
        <v>0</v>
      </c>
      <c r="AD673">
        <v>0</v>
      </c>
      <c r="AE673">
        <v>0</v>
      </c>
      <c r="AF673">
        <v>0</v>
      </c>
      <c r="AG673">
        <v>1</v>
      </c>
      <c r="AH673">
        <v>0</v>
      </c>
      <c r="AI673">
        <v>0</v>
      </c>
      <c r="AJ673">
        <v>0</v>
      </c>
      <c r="AK673">
        <v>0</v>
      </c>
      <c r="AL673">
        <v>0</v>
      </c>
      <c r="AM673">
        <v>0</v>
      </c>
      <c r="AN673">
        <v>0</v>
      </c>
      <c r="AO673">
        <v>0</v>
      </c>
      <c r="AP673">
        <v>0</v>
      </c>
      <c r="AQ673">
        <v>0</v>
      </c>
      <c r="AR673">
        <v>0</v>
      </c>
      <c r="AS673">
        <v>0</v>
      </c>
      <c r="AT673">
        <v>43636</v>
      </c>
      <c r="AU673">
        <v>43666</v>
      </c>
      <c r="AV673">
        <v>1</v>
      </c>
      <c r="AW673">
        <v>1</v>
      </c>
      <c r="AX673">
        <v>0</v>
      </c>
      <c r="AY673">
        <v>2019</v>
      </c>
      <c r="AZ673">
        <v>6</v>
      </c>
      <c r="BA673">
        <v>30</v>
      </c>
      <c r="BB673">
        <v>4</v>
      </c>
      <c r="BF673">
        <v>2019</v>
      </c>
      <c r="BG673" t="s">
        <v>73</v>
      </c>
      <c r="BH673" t="s">
        <v>9822</v>
      </c>
      <c r="BI673" t="s">
        <v>9785</v>
      </c>
      <c r="BJ673" t="s">
        <v>9796</v>
      </c>
    </row>
    <row r="674" spans="1:62" x14ac:dyDescent="0.35">
      <c r="A674">
        <v>39298706</v>
      </c>
      <c r="B674" t="s">
        <v>2089</v>
      </c>
      <c r="C674" t="s">
        <v>75</v>
      </c>
      <c r="D674" t="s">
        <v>236</v>
      </c>
      <c r="E674" t="s">
        <v>2090</v>
      </c>
      <c r="F674">
        <v>34393469</v>
      </c>
      <c r="I674" s="1">
        <v>43637</v>
      </c>
      <c r="J674">
        <v>43667.349814814806</v>
      </c>
      <c r="K674" t="s">
        <v>2091</v>
      </c>
      <c r="L674" t="s">
        <v>65</v>
      </c>
      <c r="M674" t="s">
        <v>120</v>
      </c>
      <c r="N674" t="s">
        <v>121</v>
      </c>
      <c r="O674" t="s">
        <v>988</v>
      </c>
      <c r="P674" t="s">
        <v>2092</v>
      </c>
      <c r="Q674" t="s">
        <v>70</v>
      </c>
      <c r="S674" t="s">
        <v>71</v>
      </c>
      <c r="T674" t="s">
        <v>2093</v>
      </c>
      <c r="U674">
        <v>0</v>
      </c>
      <c r="V674">
        <v>0</v>
      </c>
      <c r="W674">
        <v>0</v>
      </c>
      <c r="X674">
        <v>0</v>
      </c>
      <c r="Y674">
        <v>0</v>
      </c>
      <c r="Z674">
        <v>0</v>
      </c>
      <c r="AA674">
        <v>0</v>
      </c>
      <c r="AB674">
        <v>0</v>
      </c>
      <c r="AC674">
        <v>1</v>
      </c>
      <c r="AD674">
        <v>0</v>
      </c>
      <c r="AE674">
        <v>0</v>
      </c>
      <c r="AF674">
        <v>1</v>
      </c>
      <c r="AG674">
        <v>0</v>
      </c>
      <c r="AH674">
        <v>0</v>
      </c>
      <c r="AI674">
        <v>0</v>
      </c>
      <c r="AJ674">
        <v>0</v>
      </c>
      <c r="AK674">
        <v>0</v>
      </c>
      <c r="AL674">
        <v>0</v>
      </c>
      <c r="AM674">
        <v>0</v>
      </c>
      <c r="AN674">
        <v>0</v>
      </c>
      <c r="AO674">
        <v>0</v>
      </c>
      <c r="AP674">
        <v>0</v>
      </c>
      <c r="AQ674">
        <v>0</v>
      </c>
      <c r="AR674">
        <v>0</v>
      </c>
      <c r="AS674">
        <v>0</v>
      </c>
      <c r="AT674">
        <v>43636</v>
      </c>
      <c r="AU674">
        <v>43657</v>
      </c>
      <c r="AV674">
        <v>0</v>
      </c>
      <c r="AW674">
        <v>1</v>
      </c>
      <c r="AX674">
        <v>0</v>
      </c>
      <c r="AY674">
        <v>2019</v>
      </c>
      <c r="AZ674">
        <v>6</v>
      </c>
      <c r="BA674">
        <v>30</v>
      </c>
      <c r="BB674">
        <v>2</v>
      </c>
      <c r="BF674">
        <v>2019</v>
      </c>
      <c r="BG674" t="s">
        <v>104</v>
      </c>
      <c r="BH674" t="s">
        <v>9822</v>
      </c>
      <c r="BI674" t="s">
        <v>9785</v>
      </c>
      <c r="BJ674" t="s">
        <v>9797</v>
      </c>
    </row>
    <row r="675" spans="1:62" x14ac:dyDescent="0.35">
      <c r="A675">
        <v>39302051</v>
      </c>
      <c r="B675" t="s">
        <v>98</v>
      </c>
      <c r="C675" t="s">
        <v>75</v>
      </c>
      <c r="D675" t="s">
        <v>159</v>
      </c>
      <c r="E675" t="s">
        <v>118</v>
      </c>
      <c r="F675">
        <v>21807721</v>
      </c>
      <c r="I675" s="1">
        <v>43637</v>
      </c>
      <c r="J675">
        <v>43667.999988425923</v>
      </c>
      <c r="K675" t="s">
        <v>2094</v>
      </c>
      <c r="L675" t="s">
        <v>65</v>
      </c>
      <c r="M675" t="s">
        <v>66</v>
      </c>
      <c r="N675" t="s">
        <v>67</v>
      </c>
      <c r="Q675" t="s">
        <v>102</v>
      </c>
      <c r="R675" t="s">
        <v>1094</v>
      </c>
      <c r="S675" t="s">
        <v>71</v>
      </c>
      <c r="T675" t="s">
        <v>2095</v>
      </c>
      <c r="U675">
        <v>1</v>
      </c>
      <c r="V675">
        <v>1</v>
      </c>
      <c r="W675">
        <v>0</v>
      </c>
      <c r="X675">
        <v>1</v>
      </c>
      <c r="Y675">
        <v>0</v>
      </c>
      <c r="Z675">
        <v>0</v>
      </c>
      <c r="AA675">
        <v>0</v>
      </c>
      <c r="AB675">
        <v>0</v>
      </c>
      <c r="AC675">
        <v>0</v>
      </c>
      <c r="AD675">
        <v>0</v>
      </c>
      <c r="AE675">
        <v>0</v>
      </c>
      <c r="AF675">
        <v>0</v>
      </c>
      <c r="AG675">
        <v>1</v>
      </c>
      <c r="AH675">
        <v>1</v>
      </c>
      <c r="AI675">
        <v>0</v>
      </c>
      <c r="AJ675">
        <v>0</v>
      </c>
      <c r="AK675">
        <v>0</v>
      </c>
      <c r="AL675">
        <v>0</v>
      </c>
      <c r="AM675">
        <v>0</v>
      </c>
      <c r="AN675">
        <v>0</v>
      </c>
      <c r="AO675">
        <v>0</v>
      </c>
      <c r="AP675">
        <v>0</v>
      </c>
      <c r="AQ675">
        <v>0</v>
      </c>
      <c r="AR675">
        <v>0</v>
      </c>
      <c r="AS675">
        <v>0</v>
      </c>
      <c r="AT675">
        <v>43637</v>
      </c>
      <c r="AU675">
        <v>43667</v>
      </c>
      <c r="AV675">
        <v>1</v>
      </c>
      <c r="AW675">
        <v>1</v>
      </c>
      <c r="AX675">
        <v>0</v>
      </c>
      <c r="AY675">
        <v>2019</v>
      </c>
      <c r="AZ675">
        <v>6</v>
      </c>
      <c r="BA675">
        <v>30</v>
      </c>
      <c r="BB675">
        <v>5</v>
      </c>
      <c r="BF675">
        <v>2019</v>
      </c>
      <c r="BG675" t="s">
        <v>73</v>
      </c>
      <c r="BH675" t="s">
        <v>59</v>
      </c>
      <c r="BI675" t="s">
        <v>9785</v>
      </c>
      <c r="BJ675" t="s">
        <v>9797</v>
      </c>
    </row>
    <row r="676" spans="1:62" x14ac:dyDescent="0.35">
      <c r="A676">
        <v>39302916</v>
      </c>
      <c r="B676" t="s">
        <v>116</v>
      </c>
      <c r="C676" t="s">
        <v>61</v>
      </c>
      <c r="D676" t="s">
        <v>125</v>
      </c>
      <c r="E676" t="s">
        <v>1223</v>
      </c>
      <c r="F676">
        <v>34201055</v>
      </c>
      <c r="G676" t="s">
        <v>1223</v>
      </c>
      <c r="H676">
        <v>2.6</v>
      </c>
      <c r="I676" s="1">
        <v>43637</v>
      </c>
      <c r="J676">
        <v>43667.999988425923</v>
      </c>
      <c r="K676" t="s">
        <v>2096</v>
      </c>
      <c r="L676" t="s">
        <v>65</v>
      </c>
      <c r="M676" t="s">
        <v>66</v>
      </c>
      <c r="N676" t="s">
        <v>67</v>
      </c>
      <c r="O676" t="s">
        <v>68</v>
      </c>
      <c r="P676" t="s">
        <v>69</v>
      </c>
      <c r="Q676" t="s">
        <v>70</v>
      </c>
      <c r="S676" t="s">
        <v>82</v>
      </c>
      <c r="T676" t="s">
        <v>2097</v>
      </c>
      <c r="U676">
        <v>1</v>
      </c>
      <c r="V676">
        <v>1</v>
      </c>
      <c r="W676">
        <v>0</v>
      </c>
      <c r="X676">
        <v>0</v>
      </c>
      <c r="Y676">
        <v>0</v>
      </c>
      <c r="Z676">
        <v>0</v>
      </c>
      <c r="AA676">
        <v>0</v>
      </c>
      <c r="AB676">
        <v>0</v>
      </c>
      <c r="AC676">
        <v>0</v>
      </c>
      <c r="AD676">
        <v>0</v>
      </c>
      <c r="AE676">
        <v>0</v>
      </c>
      <c r="AF676">
        <v>0</v>
      </c>
      <c r="AG676">
        <v>0</v>
      </c>
      <c r="AH676">
        <v>1</v>
      </c>
      <c r="AI676">
        <v>0</v>
      </c>
      <c r="AJ676">
        <v>0</v>
      </c>
      <c r="AK676">
        <v>0</v>
      </c>
      <c r="AL676">
        <v>0</v>
      </c>
      <c r="AM676">
        <v>0</v>
      </c>
      <c r="AN676">
        <v>0</v>
      </c>
      <c r="AO676">
        <v>0</v>
      </c>
      <c r="AP676">
        <v>0</v>
      </c>
      <c r="AQ676">
        <v>0</v>
      </c>
      <c r="AR676">
        <v>0</v>
      </c>
      <c r="AS676">
        <v>0</v>
      </c>
      <c r="AT676">
        <v>43637</v>
      </c>
      <c r="AU676">
        <v>43664</v>
      </c>
      <c r="AV676">
        <v>0</v>
      </c>
      <c r="AW676">
        <v>1</v>
      </c>
      <c r="AX676">
        <v>0</v>
      </c>
      <c r="AY676">
        <v>2019</v>
      </c>
      <c r="AZ676">
        <v>6</v>
      </c>
      <c r="BA676">
        <v>30</v>
      </c>
      <c r="BB676">
        <v>3</v>
      </c>
      <c r="BF676">
        <v>2019</v>
      </c>
      <c r="BG676" t="s">
        <v>104</v>
      </c>
      <c r="BH676" t="s">
        <v>9822</v>
      </c>
      <c r="BI676" t="s">
        <v>9785</v>
      </c>
      <c r="BJ676" t="s">
        <v>9797</v>
      </c>
    </row>
    <row r="677" spans="1:62" x14ac:dyDescent="0.35">
      <c r="A677">
        <v>39308447</v>
      </c>
      <c r="B677" t="s">
        <v>98</v>
      </c>
      <c r="C677" t="s">
        <v>75</v>
      </c>
      <c r="D677" t="s">
        <v>76</v>
      </c>
      <c r="E677" t="s">
        <v>1575</v>
      </c>
      <c r="F677">
        <v>20101884</v>
      </c>
      <c r="I677" s="1">
        <v>43637</v>
      </c>
      <c r="J677">
        <v>43667.999988425923</v>
      </c>
      <c r="K677" t="s">
        <v>2098</v>
      </c>
      <c r="L677" t="s">
        <v>65</v>
      </c>
      <c r="M677" t="s">
        <v>120</v>
      </c>
      <c r="N677" t="s">
        <v>121</v>
      </c>
      <c r="O677" t="s">
        <v>168</v>
      </c>
      <c r="P677" t="s">
        <v>122</v>
      </c>
      <c r="Q677" t="s">
        <v>70</v>
      </c>
      <c r="S677" t="s">
        <v>82</v>
      </c>
      <c r="T677" t="s">
        <v>2099</v>
      </c>
      <c r="U677">
        <v>1</v>
      </c>
      <c r="V677">
        <v>0</v>
      </c>
      <c r="W677">
        <v>0</v>
      </c>
      <c r="X677">
        <v>1</v>
      </c>
      <c r="Y677">
        <v>0</v>
      </c>
      <c r="Z677">
        <v>0</v>
      </c>
      <c r="AA677">
        <v>0</v>
      </c>
      <c r="AB677">
        <v>0</v>
      </c>
      <c r="AC677">
        <v>0</v>
      </c>
      <c r="AD677">
        <v>0</v>
      </c>
      <c r="AE677">
        <v>0</v>
      </c>
      <c r="AF677">
        <v>0</v>
      </c>
      <c r="AG677">
        <v>1</v>
      </c>
      <c r="AH677">
        <v>1</v>
      </c>
      <c r="AI677">
        <v>0</v>
      </c>
      <c r="AJ677">
        <v>0</v>
      </c>
      <c r="AK677">
        <v>0</v>
      </c>
      <c r="AL677">
        <v>0</v>
      </c>
      <c r="AM677">
        <v>0</v>
      </c>
      <c r="AN677">
        <v>0</v>
      </c>
      <c r="AO677">
        <v>0</v>
      </c>
      <c r="AP677">
        <v>0</v>
      </c>
      <c r="AQ677">
        <v>0</v>
      </c>
      <c r="AR677">
        <v>0</v>
      </c>
      <c r="AS677">
        <v>0</v>
      </c>
      <c r="AT677">
        <v>43637</v>
      </c>
      <c r="AU677">
        <v>43664</v>
      </c>
      <c r="AV677">
        <v>0</v>
      </c>
      <c r="AW677">
        <v>1</v>
      </c>
      <c r="AX677">
        <v>0</v>
      </c>
      <c r="AY677">
        <v>2019</v>
      </c>
      <c r="AZ677">
        <v>6</v>
      </c>
      <c r="BA677">
        <v>30</v>
      </c>
      <c r="BB677">
        <v>4</v>
      </c>
      <c r="BF677">
        <v>2019</v>
      </c>
      <c r="BG677" t="s">
        <v>104</v>
      </c>
      <c r="BH677" t="s">
        <v>9822</v>
      </c>
      <c r="BI677" t="s">
        <v>9785</v>
      </c>
      <c r="BJ677" t="s">
        <v>9797</v>
      </c>
    </row>
    <row r="678" spans="1:62" x14ac:dyDescent="0.35">
      <c r="A678">
        <v>39310230</v>
      </c>
      <c r="B678" t="s">
        <v>1656</v>
      </c>
      <c r="C678" t="s">
        <v>1657</v>
      </c>
      <c r="D678" t="s">
        <v>76</v>
      </c>
      <c r="E678" t="s">
        <v>1658</v>
      </c>
      <c r="F678">
        <v>22375625</v>
      </c>
      <c r="G678" t="s">
        <v>1658</v>
      </c>
      <c r="H678">
        <v>3.9</v>
      </c>
      <c r="I678" s="1">
        <v>43639</v>
      </c>
      <c r="J678">
        <v>43669.999988425923</v>
      </c>
      <c r="K678" t="s">
        <v>1659</v>
      </c>
      <c r="L678" t="s">
        <v>65</v>
      </c>
      <c r="M678" t="s">
        <v>66</v>
      </c>
      <c r="N678" t="s">
        <v>67</v>
      </c>
      <c r="O678" t="s">
        <v>68</v>
      </c>
      <c r="P678" t="s">
        <v>69</v>
      </c>
      <c r="Q678" t="s">
        <v>70</v>
      </c>
      <c r="S678" t="s">
        <v>71</v>
      </c>
      <c r="T678" t="s">
        <v>2100</v>
      </c>
      <c r="U678">
        <v>1</v>
      </c>
      <c r="V678">
        <v>1</v>
      </c>
      <c r="W678">
        <v>0</v>
      </c>
      <c r="X678">
        <v>1</v>
      </c>
      <c r="Y678">
        <v>0</v>
      </c>
      <c r="Z678">
        <v>0</v>
      </c>
      <c r="AA678">
        <v>0</v>
      </c>
      <c r="AB678">
        <v>0</v>
      </c>
      <c r="AC678">
        <v>0</v>
      </c>
      <c r="AD678">
        <v>0</v>
      </c>
      <c r="AE678">
        <v>1</v>
      </c>
      <c r="AF678">
        <v>0</v>
      </c>
      <c r="AG678">
        <v>0</v>
      </c>
      <c r="AH678">
        <v>0</v>
      </c>
      <c r="AI678">
        <v>0</v>
      </c>
      <c r="AJ678">
        <v>0</v>
      </c>
      <c r="AK678">
        <v>1</v>
      </c>
      <c r="AL678">
        <v>0</v>
      </c>
      <c r="AM678">
        <v>0</v>
      </c>
      <c r="AN678">
        <v>0</v>
      </c>
      <c r="AO678">
        <v>0</v>
      </c>
      <c r="AP678">
        <v>0</v>
      </c>
      <c r="AQ678">
        <v>0</v>
      </c>
      <c r="AR678">
        <v>0</v>
      </c>
      <c r="AS678">
        <v>0</v>
      </c>
      <c r="AT678">
        <v>43639</v>
      </c>
      <c r="AU678">
        <v>43657</v>
      </c>
      <c r="AV678">
        <v>0</v>
      </c>
      <c r="AW678">
        <v>1</v>
      </c>
      <c r="AX678">
        <v>0</v>
      </c>
      <c r="AY678">
        <v>2019</v>
      </c>
      <c r="AZ678">
        <v>6</v>
      </c>
      <c r="BA678">
        <v>30</v>
      </c>
      <c r="BB678">
        <v>5</v>
      </c>
      <c r="BF678">
        <v>2019</v>
      </c>
      <c r="BG678" t="s">
        <v>104</v>
      </c>
      <c r="BH678" t="s">
        <v>9822</v>
      </c>
      <c r="BI678" t="s">
        <v>9785</v>
      </c>
      <c r="BJ678" t="s">
        <v>9799</v>
      </c>
    </row>
    <row r="679" spans="1:62" x14ac:dyDescent="0.35">
      <c r="A679">
        <v>39310483</v>
      </c>
      <c r="B679" t="s">
        <v>98</v>
      </c>
      <c r="C679" t="s">
        <v>75</v>
      </c>
      <c r="D679" t="s">
        <v>165</v>
      </c>
      <c r="E679" t="s">
        <v>360</v>
      </c>
      <c r="F679">
        <v>14025083</v>
      </c>
      <c r="G679" t="s">
        <v>361</v>
      </c>
      <c r="I679" s="1">
        <v>43639</v>
      </c>
      <c r="J679">
        <v>43669.999988425923</v>
      </c>
      <c r="K679" t="s">
        <v>1654</v>
      </c>
      <c r="L679" t="s">
        <v>65</v>
      </c>
      <c r="M679" t="s">
        <v>519</v>
      </c>
      <c r="N679" t="s">
        <v>520</v>
      </c>
      <c r="Q679" t="s">
        <v>70</v>
      </c>
      <c r="S679" t="s">
        <v>71</v>
      </c>
      <c r="T679" t="s">
        <v>2101</v>
      </c>
      <c r="U679">
        <v>1</v>
      </c>
      <c r="V679">
        <v>1</v>
      </c>
      <c r="W679">
        <v>0</v>
      </c>
      <c r="X679">
        <v>1</v>
      </c>
      <c r="Y679">
        <v>0</v>
      </c>
      <c r="Z679">
        <v>0</v>
      </c>
      <c r="AA679">
        <v>0</v>
      </c>
      <c r="AB679">
        <v>0</v>
      </c>
      <c r="AC679">
        <v>1</v>
      </c>
      <c r="AD679">
        <v>1</v>
      </c>
      <c r="AE679">
        <v>1</v>
      </c>
      <c r="AF679">
        <v>1</v>
      </c>
      <c r="AG679">
        <v>1</v>
      </c>
      <c r="AH679">
        <v>1</v>
      </c>
      <c r="AI679">
        <v>0</v>
      </c>
      <c r="AJ679">
        <v>0</v>
      </c>
      <c r="AK679">
        <v>0</v>
      </c>
      <c r="AL679">
        <v>0</v>
      </c>
      <c r="AM679">
        <v>0</v>
      </c>
      <c r="AN679">
        <v>0</v>
      </c>
      <c r="AO679">
        <v>0</v>
      </c>
      <c r="AP679">
        <v>0</v>
      </c>
      <c r="AQ679">
        <v>0</v>
      </c>
      <c r="AR679">
        <v>0</v>
      </c>
      <c r="AS679">
        <v>0</v>
      </c>
      <c r="AT679">
        <v>43639</v>
      </c>
      <c r="AU679">
        <v>43669</v>
      </c>
      <c r="AV679">
        <v>0</v>
      </c>
      <c r="AW679">
        <v>1</v>
      </c>
      <c r="AX679">
        <v>0</v>
      </c>
      <c r="AY679">
        <v>2019</v>
      </c>
      <c r="AZ679">
        <v>6</v>
      </c>
      <c r="BA679">
        <v>30</v>
      </c>
      <c r="BB679">
        <v>9</v>
      </c>
      <c r="BF679">
        <v>2019</v>
      </c>
      <c r="BG679" t="s">
        <v>104</v>
      </c>
      <c r="BH679" t="s">
        <v>9822</v>
      </c>
      <c r="BI679" t="s">
        <v>9785</v>
      </c>
      <c r="BJ679" t="s">
        <v>9799</v>
      </c>
    </row>
    <row r="680" spans="1:62" x14ac:dyDescent="0.35">
      <c r="A680">
        <v>39315659</v>
      </c>
      <c r="B680" t="s">
        <v>98</v>
      </c>
      <c r="C680" t="s">
        <v>75</v>
      </c>
      <c r="D680" t="s">
        <v>76</v>
      </c>
      <c r="E680" t="s">
        <v>1803</v>
      </c>
      <c r="F680">
        <v>31150044</v>
      </c>
      <c r="G680" t="s">
        <v>1803</v>
      </c>
      <c r="H680">
        <v>3.7</v>
      </c>
      <c r="I680" s="1">
        <v>43640</v>
      </c>
      <c r="J680">
        <v>43670.999988425923</v>
      </c>
      <c r="K680" t="s">
        <v>2102</v>
      </c>
      <c r="L680" t="s">
        <v>65</v>
      </c>
      <c r="M680" t="s">
        <v>120</v>
      </c>
      <c r="N680" t="s">
        <v>121</v>
      </c>
      <c r="O680" t="s">
        <v>168</v>
      </c>
      <c r="P680" t="s">
        <v>122</v>
      </c>
      <c r="Q680" t="s">
        <v>102</v>
      </c>
      <c r="S680" t="s">
        <v>71</v>
      </c>
      <c r="T680" t="s">
        <v>2103</v>
      </c>
      <c r="U680">
        <v>0</v>
      </c>
      <c r="V680">
        <v>1</v>
      </c>
      <c r="W680">
        <v>0</v>
      </c>
      <c r="X680">
        <v>0</v>
      </c>
      <c r="Y680">
        <v>0</v>
      </c>
      <c r="Z680">
        <v>0</v>
      </c>
      <c r="AA680">
        <v>0</v>
      </c>
      <c r="AB680">
        <v>0</v>
      </c>
      <c r="AC680">
        <v>0</v>
      </c>
      <c r="AD680">
        <v>0</v>
      </c>
      <c r="AE680">
        <v>1</v>
      </c>
      <c r="AF680">
        <v>0</v>
      </c>
      <c r="AG680">
        <v>0</v>
      </c>
      <c r="AH680">
        <v>0</v>
      </c>
      <c r="AI680">
        <v>0</v>
      </c>
      <c r="AJ680">
        <v>0</v>
      </c>
      <c r="AK680">
        <v>0</v>
      </c>
      <c r="AL680">
        <v>0</v>
      </c>
      <c r="AM680">
        <v>0</v>
      </c>
      <c r="AN680">
        <v>0</v>
      </c>
      <c r="AO680">
        <v>0</v>
      </c>
      <c r="AP680">
        <v>0</v>
      </c>
      <c r="AQ680">
        <v>0</v>
      </c>
      <c r="AR680">
        <v>0</v>
      </c>
      <c r="AS680">
        <v>0</v>
      </c>
      <c r="AT680">
        <v>43640</v>
      </c>
      <c r="AU680">
        <v>43668</v>
      </c>
      <c r="AV680">
        <v>0</v>
      </c>
      <c r="AW680">
        <v>1</v>
      </c>
      <c r="AX680">
        <v>0</v>
      </c>
      <c r="AY680">
        <v>2019</v>
      </c>
      <c r="AZ680">
        <v>6</v>
      </c>
      <c r="BA680">
        <v>30</v>
      </c>
      <c r="BB680">
        <v>2</v>
      </c>
      <c r="BF680">
        <v>2019</v>
      </c>
      <c r="BG680" t="s">
        <v>104</v>
      </c>
      <c r="BH680" t="s">
        <v>9822</v>
      </c>
      <c r="BI680" t="s">
        <v>9785</v>
      </c>
      <c r="BJ680" t="s">
        <v>9794</v>
      </c>
    </row>
    <row r="681" spans="1:62" x14ac:dyDescent="0.35">
      <c r="A681">
        <v>39316966</v>
      </c>
      <c r="B681" t="s">
        <v>2044</v>
      </c>
      <c r="C681" t="s">
        <v>61</v>
      </c>
      <c r="D681" t="s">
        <v>125</v>
      </c>
      <c r="E681" t="s">
        <v>112</v>
      </c>
      <c r="F681">
        <v>27705684</v>
      </c>
      <c r="I681" s="1">
        <v>43640</v>
      </c>
      <c r="J681">
        <v>43670.999988425923</v>
      </c>
      <c r="K681" t="s">
        <v>2045</v>
      </c>
      <c r="L681" t="s">
        <v>65</v>
      </c>
      <c r="M681" t="s">
        <v>66</v>
      </c>
      <c r="N681" t="s">
        <v>67</v>
      </c>
      <c r="O681" t="s">
        <v>68</v>
      </c>
      <c r="P681" t="s">
        <v>69</v>
      </c>
      <c r="Q681" t="s">
        <v>70</v>
      </c>
      <c r="S681" t="s">
        <v>82</v>
      </c>
      <c r="T681" t="s">
        <v>2104</v>
      </c>
      <c r="U681">
        <v>1</v>
      </c>
      <c r="V681">
        <v>1</v>
      </c>
      <c r="W681">
        <v>0</v>
      </c>
      <c r="X681">
        <v>1</v>
      </c>
      <c r="Y681">
        <v>0</v>
      </c>
      <c r="Z681">
        <v>0</v>
      </c>
      <c r="AA681">
        <v>0</v>
      </c>
      <c r="AB681">
        <v>0</v>
      </c>
      <c r="AC681">
        <v>0</v>
      </c>
      <c r="AD681">
        <v>0</v>
      </c>
      <c r="AE681">
        <v>0</v>
      </c>
      <c r="AF681">
        <v>0</v>
      </c>
      <c r="AG681">
        <v>1</v>
      </c>
      <c r="AH681">
        <v>1</v>
      </c>
      <c r="AI681">
        <v>0</v>
      </c>
      <c r="AJ681">
        <v>0</v>
      </c>
      <c r="AK681">
        <v>0</v>
      </c>
      <c r="AL681">
        <v>0</v>
      </c>
      <c r="AM681">
        <v>0</v>
      </c>
      <c r="AN681">
        <v>0</v>
      </c>
      <c r="AO681">
        <v>0</v>
      </c>
      <c r="AP681">
        <v>0</v>
      </c>
      <c r="AQ681">
        <v>0</v>
      </c>
      <c r="AR681">
        <v>0</v>
      </c>
      <c r="AS681">
        <v>0</v>
      </c>
      <c r="AT681">
        <v>43640</v>
      </c>
      <c r="AU681">
        <v>43670</v>
      </c>
      <c r="AV681">
        <v>1</v>
      </c>
      <c r="AW681">
        <v>1</v>
      </c>
      <c r="AX681">
        <v>0</v>
      </c>
      <c r="AY681">
        <v>2019</v>
      </c>
      <c r="AZ681">
        <v>6</v>
      </c>
      <c r="BA681">
        <v>30</v>
      </c>
      <c r="BB681">
        <v>5</v>
      </c>
      <c r="BF681">
        <v>2019</v>
      </c>
      <c r="BG681" t="s">
        <v>73</v>
      </c>
      <c r="BH681" t="s">
        <v>9822</v>
      </c>
      <c r="BI681" t="s">
        <v>9785</v>
      </c>
      <c r="BJ681" t="s">
        <v>9794</v>
      </c>
    </row>
    <row r="682" spans="1:62" x14ac:dyDescent="0.35">
      <c r="A682">
        <v>39317492</v>
      </c>
      <c r="B682" t="s">
        <v>116</v>
      </c>
      <c r="C682" t="s">
        <v>61</v>
      </c>
      <c r="D682" t="s">
        <v>125</v>
      </c>
      <c r="E682" t="s">
        <v>346</v>
      </c>
      <c r="F682">
        <v>37079664</v>
      </c>
      <c r="I682" s="1">
        <v>43640</v>
      </c>
      <c r="J682">
        <v>43670.999988425923</v>
      </c>
      <c r="K682" t="s">
        <v>2079</v>
      </c>
      <c r="L682" t="s">
        <v>65</v>
      </c>
      <c r="M682" t="s">
        <v>66</v>
      </c>
      <c r="N682" t="s">
        <v>67</v>
      </c>
      <c r="O682" t="s">
        <v>68</v>
      </c>
      <c r="P682" t="s">
        <v>69</v>
      </c>
      <c r="Q682" t="s">
        <v>70</v>
      </c>
      <c r="S682" t="s">
        <v>71</v>
      </c>
      <c r="T682" t="s">
        <v>2105</v>
      </c>
      <c r="U682">
        <v>1</v>
      </c>
      <c r="V682">
        <v>1</v>
      </c>
      <c r="W682">
        <v>0</v>
      </c>
      <c r="X682">
        <v>1</v>
      </c>
      <c r="Y682">
        <v>0</v>
      </c>
      <c r="Z682">
        <v>0</v>
      </c>
      <c r="AA682">
        <v>0</v>
      </c>
      <c r="AB682">
        <v>0</v>
      </c>
      <c r="AC682">
        <v>0</v>
      </c>
      <c r="AD682">
        <v>0</v>
      </c>
      <c r="AE682">
        <v>1</v>
      </c>
      <c r="AF682">
        <v>0</v>
      </c>
      <c r="AG682">
        <v>0</v>
      </c>
      <c r="AH682">
        <v>0</v>
      </c>
      <c r="AI682">
        <v>0</v>
      </c>
      <c r="AJ682">
        <v>0</v>
      </c>
      <c r="AK682">
        <v>0</v>
      </c>
      <c r="AL682">
        <v>0</v>
      </c>
      <c r="AM682">
        <v>0</v>
      </c>
      <c r="AN682">
        <v>0</v>
      </c>
      <c r="AO682">
        <v>0</v>
      </c>
      <c r="AP682">
        <v>0</v>
      </c>
      <c r="AQ682">
        <v>0</v>
      </c>
      <c r="AR682">
        <v>0</v>
      </c>
      <c r="AS682">
        <v>0</v>
      </c>
      <c r="AT682">
        <v>43640</v>
      </c>
      <c r="AU682">
        <v>43668</v>
      </c>
      <c r="AV682">
        <v>1</v>
      </c>
      <c r="AW682">
        <v>1</v>
      </c>
      <c r="AX682">
        <v>0</v>
      </c>
      <c r="AY682">
        <v>2019</v>
      </c>
      <c r="AZ682">
        <v>6</v>
      </c>
      <c r="BA682">
        <v>30</v>
      </c>
      <c r="BB682">
        <v>4</v>
      </c>
      <c r="BF682">
        <v>2019</v>
      </c>
      <c r="BG682" t="s">
        <v>73</v>
      </c>
      <c r="BH682" t="s">
        <v>9822</v>
      </c>
      <c r="BI682" t="s">
        <v>9785</v>
      </c>
      <c r="BJ682" t="s">
        <v>9794</v>
      </c>
    </row>
    <row r="683" spans="1:62" x14ac:dyDescent="0.35">
      <c r="A683">
        <v>39320277</v>
      </c>
      <c r="B683" t="s">
        <v>2106</v>
      </c>
      <c r="C683" t="s">
        <v>75</v>
      </c>
      <c r="D683" t="s">
        <v>76</v>
      </c>
      <c r="E683" t="s">
        <v>815</v>
      </c>
      <c r="F683">
        <v>29872850</v>
      </c>
      <c r="I683" s="1">
        <v>43640</v>
      </c>
      <c r="J683">
        <v>43670.999988425923</v>
      </c>
      <c r="K683" t="s">
        <v>2107</v>
      </c>
      <c r="L683" t="s">
        <v>65</v>
      </c>
      <c r="M683" t="s">
        <v>66</v>
      </c>
      <c r="N683" t="s">
        <v>67</v>
      </c>
      <c r="O683" t="s">
        <v>68</v>
      </c>
      <c r="P683" t="s">
        <v>69</v>
      </c>
      <c r="Q683" t="s">
        <v>70</v>
      </c>
      <c r="S683" t="s">
        <v>82</v>
      </c>
      <c r="T683" t="s">
        <v>2108</v>
      </c>
      <c r="U683">
        <v>1</v>
      </c>
      <c r="V683">
        <v>1</v>
      </c>
      <c r="W683">
        <v>0</v>
      </c>
      <c r="X683">
        <v>1</v>
      </c>
      <c r="Y683">
        <v>0</v>
      </c>
      <c r="Z683">
        <v>0</v>
      </c>
      <c r="AA683">
        <v>0</v>
      </c>
      <c r="AB683">
        <v>0</v>
      </c>
      <c r="AC683">
        <v>0</v>
      </c>
      <c r="AD683">
        <v>0</v>
      </c>
      <c r="AE683">
        <v>0</v>
      </c>
      <c r="AF683">
        <v>0</v>
      </c>
      <c r="AG683">
        <v>0</v>
      </c>
      <c r="AH683">
        <v>1</v>
      </c>
      <c r="AI683">
        <v>0</v>
      </c>
      <c r="AJ683">
        <v>0</v>
      </c>
      <c r="AK683">
        <v>0</v>
      </c>
      <c r="AL683">
        <v>0</v>
      </c>
      <c r="AM683">
        <v>0</v>
      </c>
      <c r="AN683">
        <v>0</v>
      </c>
      <c r="AO683">
        <v>0</v>
      </c>
      <c r="AP683">
        <v>0</v>
      </c>
      <c r="AQ683">
        <v>0</v>
      </c>
      <c r="AR683">
        <v>0</v>
      </c>
      <c r="AS683">
        <v>0</v>
      </c>
      <c r="AT683">
        <v>43640</v>
      </c>
      <c r="AU683">
        <v>43670</v>
      </c>
      <c r="AV683">
        <v>1</v>
      </c>
      <c r="AW683">
        <v>1</v>
      </c>
      <c r="AX683">
        <v>0</v>
      </c>
      <c r="AY683">
        <v>2019</v>
      </c>
      <c r="AZ683">
        <v>6</v>
      </c>
      <c r="BA683">
        <v>30</v>
      </c>
      <c r="BB683">
        <v>4</v>
      </c>
      <c r="BF683">
        <v>2019</v>
      </c>
      <c r="BG683" t="s">
        <v>73</v>
      </c>
      <c r="BH683" t="s">
        <v>9822</v>
      </c>
      <c r="BI683" t="s">
        <v>9785</v>
      </c>
      <c r="BJ683" t="s">
        <v>9794</v>
      </c>
    </row>
    <row r="684" spans="1:62" x14ac:dyDescent="0.35">
      <c r="A684">
        <v>39320844</v>
      </c>
      <c r="B684" t="s">
        <v>2109</v>
      </c>
      <c r="C684" t="s">
        <v>75</v>
      </c>
      <c r="D684" t="s">
        <v>236</v>
      </c>
      <c r="E684" t="s">
        <v>261</v>
      </c>
      <c r="F684">
        <v>22424905</v>
      </c>
      <c r="I684" s="1">
        <v>43640</v>
      </c>
      <c r="J684">
        <v>43670.999988425923</v>
      </c>
      <c r="K684" t="s">
        <v>2110</v>
      </c>
      <c r="L684" t="s">
        <v>65</v>
      </c>
      <c r="M684" t="s">
        <v>66</v>
      </c>
      <c r="N684" t="s">
        <v>67</v>
      </c>
      <c r="O684" t="s">
        <v>101</v>
      </c>
      <c r="Q684" t="s">
        <v>70</v>
      </c>
      <c r="S684" t="s">
        <v>71</v>
      </c>
      <c r="T684" t="s">
        <v>2111</v>
      </c>
      <c r="U684">
        <v>1</v>
      </c>
      <c r="V684">
        <v>0</v>
      </c>
      <c r="W684">
        <v>0</v>
      </c>
      <c r="X684">
        <v>0</v>
      </c>
      <c r="Y684">
        <v>0</v>
      </c>
      <c r="Z684">
        <v>0</v>
      </c>
      <c r="AA684">
        <v>0</v>
      </c>
      <c r="AB684">
        <v>0</v>
      </c>
      <c r="AC684">
        <v>0</v>
      </c>
      <c r="AD684">
        <v>0</v>
      </c>
      <c r="AE684">
        <v>0</v>
      </c>
      <c r="AF684">
        <v>0</v>
      </c>
      <c r="AG684">
        <v>0</v>
      </c>
      <c r="AH684">
        <v>1</v>
      </c>
      <c r="AI684">
        <v>0</v>
      </c>
      <c r="AJ684">
        <v>0</v>
      </c>
      <c r="AK684">
        <v>0</v>
      </c>
      <c r="AL684">
        <v>0</v>
      </c>
      <c r="AM684">
        <v>0</v>
      </c>
      <c r="AN684">
        <v>0</v>
      </c>
      <c r="AO684">
        <v>0</v>
      </c>
      <c r="AP684">
        <v>0</v>
      </c>
      <c r="AQ684">
        <v>0</v>
      </c>
      <c r="AR684">
        <v>0</v>
      </c>
      <c r="AS684">
        <v>0</v>
      </c>
      <c r="AT684">
        <v>43640</v>
      </c>
      <c r="AU684">
        <v>43670</v>
      </c>
      <c r="AV684">
        <v>1</v>
      </c>
      <c r="AW684">
        <v>1</v>
      </c>
      <c r="AX684">
        <v>0</v>
      </c>
      <c r="AY684">
        <v>2019</v>
      </c>
      <c r="AZ684">
        <v>6</v>
      </c>
      <c r="BA684">
        <v>30</v>
      </c>
      <c r="BB684">
        <v>2</v>
      </c>
      <c r="BF684">
        <v>2019</v>
      </c>
      <c r="BG684" t="s">
        <v>73</v>
      </c>
      <c r="BH684" t="s">
        <v>9822</v>
      </c>
      <c r="BI684" t="s">
        <v>9785</v>
      </c>
      <c r="BJ684" t="s">
        <v>9794</v>
      </c>
    </row>
    <row r="685" spans="1:62" x14ac:dyDescent="0.35">
      <c r="A685">
        <v>39322804</v>
      </c>
      <c r="B685" t="s">
        <v>2044</v>
      </c>
      <c r="C685" t="s">
        <v>61</v>
      </c>
      <c r="D685" t="s">
        <v>125</v>
      </c>
      <c r="E685" t="s">
        <v>112</v>
      </c>
      <c r="F685">
        <v>27705684</v>
      </c>
      <c r="I685" s="1">
        <v>43641</v>
      </c>
      <c r="J685">
        <v>43671.999988425923</v>
      </c>
      <c r="K685" t="s">
        <v>2045</v>
      </c>
      <c r="L685" t="s">
        <v>65</v>
      </c>
      <c r="M685" t="s">
        <v>66</v>
      </c>
      <c r="N685" t="s">
        <v>67</v>
      </c>
      <c r="O685" t="s">
        <v>68</v>
      </c>
      <c r="P685" t="s">
        <v>69</v>
      </c>
      <c r="Q685" t="s">
        <v>70</v>
      </c>
      <c r="S685" t="s">
        <v>82</v>
      </c>
      <c r="T685" t="s">
        <v>2112</v>
      </c>
      <c r="U685">
        <v>1</v>
      </c>
      <c r="V685">
        <v>1</v>
      </c>
      <c r="W685">
        <v>0</v>
      </c>
      <c r="X685">
        <v>1</v>
      </c>
      <c r="Y685">
        <v>0</v>
      </c>
      <c r="Z685">
        <v>0</v>
      </c>
      <c r="AA685">
        <v>0</v>
      </c>
      <c r="AB685">
        <v>0</v>
      </c>
      <c r="AC685">
        <v>0</v>
      </c>
      <c r="AD685">
        <v>0</v>
      </c>
      <c r="AE685">
        <v>0</v>
      </c>
      <c r="AF685">
        <v>0</v>
      </c>
      <c r="AG685">
        <v>1</v>
      </c>
      <c r="AH685">
        <v>1</v>
      </c>
      <c r="AI685">
        <v>0</v>
      </c>
      <c r="AJ685">
        <v>0</v>
      </c>
      <c r="AK685">
        <v>0</v>
      </c>
      <c r="AL685">
        <v>0</v>
      </c>
      <c r="AM685">
        <v>0</v>
      </c>
      <c r="AN685">
        <v>0</v>
      </c>
      <c r="AO685">
        <v>0</v>
      </c>
      <c r="AP685">
        <v>0</v>
      </c>
      <c r="AQ685">
        <v>0</v>
      </c>
      <c r="AR685">
        <v>0</v>
      </c>
      <c r="AS685">
        <v>0</v>
      </c>
      <c r="AT685">
        <v>43641</v>
      </c>
      <c r="AU685">
        <v>43671</v>
      </c>
      <c r="AV685">
        <v>1</v>
      </c>
      <c r="AW685">
        <v>1</v>
      </c>
      <c r="AX685">
        <v>0</v>
      </c>
      <c r="AY685">
        <v>2019</v>
      </c>
      <c r="AZ685">
        <v>6</v>
      </c>
      <c r="BA685">
        <v>30</v>
      </c>
      <c r="BB685">
        <v>5</v>
      </c>
      <c r="BF685">
        <v>2019</v>
      </c>
      <c r="BG685" t="s">
        <v>73</v>
      </c>
      <c r="BH685" t="s">
        <v>9822</v>
      </c>
      <c r="BI685" t="s">
        <v>9785</v>
      </c>
      <c r="BJ685" t="s">
        <v>9795</v>
      </c>
    </row>
    <row r="686" spans="1:62" x14ac:dyDescent="0.35">
      <c r="A686">
        <v>39324746</v>
      </c>
      <c r="B686" t="s">
        <v>2113</v>
      </c>
      <c r="C686" t="s">
        <v>75</v>
      </c>
      <c r="D686" t="s">
        <v>76</v>
      </c>
      <c r="E686" t="s">
        <v>2114</v>
      </c>
      <c r="F686">
        <v>37612962</v>
      </c>
      <c r="I686" s="1">
        <v>43641</v>
      </c>
      <c r="J686">
        <v>43671.999988425923</v>
      </c>
      <c r="K686" t="s">
        <v>2115</v>
      </c>
      <c r="L686" t="s">
        <v>65</v>
      </c>
      <c r="M686" t="s">
        <v>197</v>
      </c>
      <c r="N686" t="s">
        <v>198</v>
      </c>
      <c r="O686" t="s">
        <v>168</v>
      </c>
      <c r="P686" t="s">
        <v>199</v>
      </c>
      <c r="Q686" t="s">
        <v>102</v>
      </c>
      <c r="S686" t="s">
        <v>71</v>
      </c>
      <c r="T686" t="s">
        <v>2116</v>
      </c>
      <c r="U686">
        <v>1</v>
      </c>
      <c r="V686">
        <v>1</v>
      </c>
      <c r="W686">
        <v>0</v>
      </c>
      <c r="X686">
        <v>0</v>
      </c>
      <c r="Y686">
        <v>0</v>
      </c>
      <c r="Z686">
        <v>0</v>
      </c>
      <c r="AA686">
        <v>0</v>
      </c>
      <c r="AB686">
        <v>0</v>
      </c>
      <c r="AC686">
        <v>0</v>
      </c>
      <c r="AD686">
        <v>0</v>
      </c>
      <c r="AE686">
        <v>0</v>
      </c>
      <c r="AF686">
        <v>0</v>
      </c>
      <c r="AG686">
        <v>0</v>
      </c>
      <c r="AH686">
        <v>1</v>
      </c>
      <c r="AI686">
        <v>0</v>
      </c>
      <c r="AJ686">
        <v>0</v>
      </c>
      <c r="AK686">
        <v>0</v>
      </c>
      <c r="AL686">
        <v>0</v>
      </c>
      <c r="AM686">
        <v>0</v>
      </c>
      <c r="AN686">
        <v>0</v>
      </c>
      <c r="AO686">
        <v>0</v>
      </c>
      <c r="AP686">
        <v>0</v>
      </c>
      <c r="AQ686">
        <v>0</v>
      </c>
      <c r="AR686">
        <v>0</v>
      </c>
      <c r="AS686">
        <v>0</v>
      </c>
      <c r="AT686">
        <v>43641</v>
      </c>
      <c r="AU686">
        <v>43669</v>
      </c>
      <c r="AV686">
        <v>1</v>
      </c>
      <c r="AW686">
        <v>1</v>
      </c>
      <c r="AX686">
        <v>0</v>
      </c>
      <c r="AY686">
        <v>2019</v>
      </c>
      <c r="AZ686">
        <v>6</v>
      </c>
      <c r="BA686">
        <v>30</v>
      </c>
      <c r="BB686">
        <v>3</v>
      </c>
      <c r="BF686">
        <v>2019</v>
      </c>
      <c r="BG686" t="s">
        <v>73</v>
      </c>
      <c r="BH686" t="s">
        <v>9822</v>
      </c>
      <c r="BI686" t="s">
        <v>9785</v>
      </c>
      <c r="BJ686" t="s">
        <v>9795</v>
      </c>
    </row>
    <row r="687" spans="1:62" x14ac:dyDescent="0.35">
      <c r="A687">
        <v>39329480</v>
      </c>
      <c r="B687" t="s">
        <v>98</v>
      </c>
      <c r="C687" t="s">
        <v>75</v>
      </c>
      <c r="D687" t="s">
        <v>236</v>
      </c>
      <c r="E687" t="s">
        <v>147</v>
      </c>
      <c r="F687">
        <v>4566650</v>
      </c>
      <c r="I687" s="1">
        <v>43641</v>
      </c>
      <c r="J687">
        <v>43671.999988425923</v>
      </c>
      <c r="K687" t="s">
        <v>2117</v>
      </c>
      <c r="L687" t="s">
        <v>65</v>
      </c>
      <c r="M687" t="s">
        <v>197</v>
      </c>
      <c r="N687" t="s">
        <v>198</v>
      </c>
      <c r="P687" t="s">
        <v>199</v>
      </c>
      <c r="Q687" t="s">
        <v>70</v>
      </c>
      <c r="S687" t="s">
        <v>82</v>
      </c>
      <c r="T687" t="s">
        <v>2118</v>
      </c>
      <c r="U687">
        <v>1</v>
      </c>
      <c r="V687">
        <v>1</v>
      </c>
      <c r="W687">
        <v>0</v>
      </c>
      <c r="X687">
        <v>1</v>
      </c>
      <c r="Y687">
        <v>0</v>
      </c>
      <c r="Z687">
        <v>0</v>
      </c>
      <c r="AA687">
        <v>0</v>
      </c>
      <c r="AB687">
        <v>0</v>
      </c>
      <c r="AC687">
        <v>0</v>
      </c>
      <c r="AD687">
        <v>0</v>
      </c>
      <c r="AE687">
        <v>0</v>
      </c>
      <c r="AF687">
        <v>0</v>
      </c>
      <c r="AG687">
        <v>0</v>
      </c>
      <c r="AH687">
        <v>1</v>
      </c>
      <c r="AI687">
        <v>0</v>
      </c>
      <c r="AJ687">
        <v>0</v>
      </c>
      <c r="AK687">
        <v>0</v>
      </c>
      <c r="AL687">
        <v>0</v>
      </c>
      <c r="AM687">
        <v>0</v>
      </c>
      <c r="AN687">
        <v>0</v>
      </c>
      <c r="AO687">
        <v>0</v>
      </c>
      <c r="AP687">
        <v>0</v>
      </c>
      <c r="AQ687">
        <v>0</v>
      </c>
      <c r="AR687">
        <v>0</v>
      </c>
      <c r="AS687">
        <v>0</v>
      </c>
      <c r="AT687">
        <v>43641</v>
      </c>
      <c r="AU687">
        <v>43671</v>
      </c>
      <c r="AV687">
        <v>1</v>
      </c>
      <c r="AW687">
        <v>1</v>
      </c>
      <c r="AX687">
        <v>0</v>
      </c>
      <c r="AY687">
        <v>2019</v>
      </c>
      <c r="AZ687">
        <v>6</v>
      </c>
      <c r="BA687">
        <v>30</v>
      </c>
      <c r="BB687">
        <v>4</v>
      </c>
      <c r="BF687">
        <v>2019</v>
      </c>
      <c r="BG687" t="s">
        <v>73</v>
      </c>
      <c r="BH687" t="s">
        <v>9822</v>
      </c>
      <c r="BI687" t="s">
        <v>9785</v>
      </c>
      <c r="BJ687" t="s">
        <v>9795</v>
      </c>
    </row>
    <row r="688" spans="1:62" x14ac:dyDescent="0.35">
      <c r="A688">
        <v>39330738</v>
      </c>
      <c r="B688" t="s">
        <v>98</v>
      </c>
      <c r="C688" t="s">
        <v>75</v>
      </c>
      <c r="D688" t="s">
        <v>159</v>
      </c>
      <c r="E688" t="s">
        <v>954</v>
      </c>
      <c r="F688">
        <v>23706321</v>
      </c>
      <c r="I688" s="1">
        <v>43641</v>
      </c>
      <c r="J688">
        <v>43671.999988425923</v>
      </c>
      <c r="K688" t="s">
        <v>2119</v>
      </c>
      <c r="L688" t="s">
        <v>65</v>
      </c>
      <c r="M688" t="s">
        <v>120</v>
      </c>
      <c r="N688" t="s">
        <v>121</v>
      </c>
      <c r="P688" t="s">
        <v>122</v>
      </c>
      <c r="Q688" t="s">
        <v>70</v>
      </c>
      <c r="R688" t="s">
        <v>2120</v>
      </c>
      <c r="S688" t="s">
        <v>82</v>
      </c>
      <c r="T688" t="s">
        <v>2121</v>
      </c>
      <c r="U688">
        <v>1</v>
      </c>
      <c r="V688">
        <v>1</v>
      </c>
      <c r="W688">
        <v>0</v>
      </c>
      <c r="X688">
        <v>0</v>
      </c>
      <c r="Y688">
        <v>0</v>
      </c>
      <c r="Z688">
        <v>0</v>
      </c>
      <c r="AA688">
        <v>0</v>
      </c>
      <c r="AB688">
        <v>0</v>
      </c>
      <c r="AC688">
        <v>0</v>
      </c>
      <c r="AD688">
        <v>0</v>
      </c>
      <c r="AE688">
        <v>1</v>
      </c>
      <c r="AF688">
        <v>0</v>
      </c>
      <c r="AG688">
        <v>0</v>
      </c>
      <c r="AH688">
        <v>1</v>
      </c>
      <c r="AI688">
        <v>0</v>
      </c>
      <c r="AJ688">
        <v>0</v>
      </c>
      <c r="AK688">
        <v>0</v>
      </c>
      <c r="AL688">
        <v>0</v>
      </c>
      <c r="AM688">
        <v>0</v>
      </c>
      <c r="AN688">
        <v>0</v>
      </c>
      <c r="AO688">
        <v>0</v>
      </c>
      <c r="AP688">
        <v>0</v>
      </c>
      <c r="AQ688">
        <v>0</v>
      </c>
      <c r="AR688">
        <v>0</v>
      </c>
      <c r="AS688">
        <v>0</v>
      </c>
      <c r="AT688">
        <v>43641</v>
      </c>
      <c r="AU688">
        <v>43671</v>
      </c>
      <c r="AV688">
        <v>1</v>
      </c>
      <c r="AW688">
        <v>1</v>
      </c>
      <c r="AX688">
        <v>0</v>
      </c>
      <c r="AY688">
        <v>2019</v>
      </c>
      <c r="AZ688">
        <v>6</v>
      </c>
      <c r="BA688">
        <v>30</v>
      </c>
      <c r="BB688">
        <v>4</v>
      </c>
      <c r="BC688">
        <v>120000</v>
      </c>
      <c r="BD688">
        <v>140000</v>
      </c>
      <c r="BE688" t="s">
        <v>90</v>
      </c>
      <c r="BF688">
        <v>2019</v>
      </c>
      <c r="BG688" t="s">
        <v>73</v>
      </c>
      <c r="BH688" t="s">
        <v>59</v>
      </c>
      <c r="BI688" t="s">
        <v>9785</v>
      </c>
      <c r="BJ688" t="s">
        <v>9795</v>
      </c>
    </row>
    <row r="689" spans="1:62" x14ac:dyDescent="0.35">
      <c r="A689">
        <v>39342760</v>
      </c>
      <c r="B689" t="s">
        <v>2122</v>
      </c>
      <c r="C689" t="s">
        <v>61</v>
      </c>
      <c r="D689" t="s">
        <v>125</v>
      </c>
      <c r="E689" t="s">
        <v>1418</v>
      </c>
      <c r="F689">
        <v>27681746</v>
      </c>
      <c r="G689" t="s">
        <v>1419</v>
      </c>
      <c r="I689" s="1">
        <v>43643</v>
      </c>
      <c r="J689">
        <v>43673.4534375</v>
      </c>
      <c r="K689" t="s">
        <v>1420</v>
      </c>
      <c r="L689" t="s">
        <v>65</v>
      </c>
      <c r="M689" t="s">
        <v>120</v>
      </c>
      <c r="N689" t="s">
        <v>121</v>
      </c>
      <c r="O689" t="s">
        <v>168</v>
      </c>
      <c r="P689" t="s">
        <v>122</v>
      </c>
      <c r="Q689" t="s">
        <v>70</v>
      </c>
      <c r="R689" t="s">
        <v>2123</v>
      </c>
      <c r="S689" t="s">
        <v>71</v>
      </c>
      <c r="T689" t="s">
        <v>2124</v>
      </c>
      <c r="U689">
        <v>0</v>
      </c>
      <c r="V689">
        <v>1</v>
      </c>
      <c r="W689">
        <v>0</v>
      </c>
      <c r="X689">
        <v>1</v>
      </c>
      <c r="Y689">
        <v>0</v>
      </c>
      <c r="Z689">
        <v>0</v>
      </c>
      <c r="AA689">
        <v>0</v>
      </c>
      <c r="AB689">
        <v>0</v>
      </c>
      <c r="AC689">
        <v>1</v>
      </c>
      <c r="AD689">
        <v>1</v>
      </c>
      <c r="AE689">
        <v>0</v>
      </c>
      <c r="AF689">
        <v>1</v>
      </c>
      <c r="AG689">
        <v>0</v>
      </c>
      <c r="AH689">
        <v>0</v>
      </c>
      <c r="AI689">
        <v>0</v>
      </c>
      <c r="AJ689">
        <v>0</v>
      </c>
      <c r="AK689">
        <v>0</v>
      </c>
      <c r="AL689">
        <v>0</v>
      </c>
      <c r="AM689">
        <v>0</v>
      </c>
      <c r="AN689">
        <v>0</v>
      </c>
      <c r="AO689">
        <v>0</v>
      </c>
      <c r="AP689">
        <v>0</v>
      </c>
      <c r="AQ689">
        <v>0</v>
      </c>
      <c r="AR689">
        <v>0</v>
      </c>
      <c r="AS689">
        <v>0</v>
      </c>
      <c r="AT689">
        <v>43643</v>
      </c>
      <c r="AU689">
        <v>43673</v>
      </c>
      <c r="AV689">
        <v>0</v>
      </c>
      <c r="AW689">
        <v>1</v>
      </c>
      <c r="AX689">
        <v>0</v>
      </c>
      <c r="AY689">
        <v>2019</v>
      </c>
      <c r="AZ689">
        <v>6</v>
      </c>
      <c r="BA689">
        <v>29</v>
      </c>
      <c r="BB689">
        <v>5</v>
      </c>
      <c r="BF689">
        <v>2019</v>
      </c>
      <c r="BG689" t="s">
        <v>104</v>
      </c>
      <c r="BH689" t="s">
        <v>59</v>
      </c>
      <c r="BI689" t="s">
        <v>9785</v>
      </c>
      <c r="BJ689" t="s">
        <v>9796</v>
      </c>
    </row>
    <row r="690" spans="1:62" x14ac:dyDescent="0.35">
      <c r="A690">
        <v>39347283</v>
      </c>
      <c r="B690" t="s">
        <v>98</v>
      </c>
      <c r="C690" t="s">
        <v>75</v>
      </c>
      <c r="D690" t="s">
        <v>236</v>
      </c>
      <c r="E690" t="s">
        <v>968</v>
      </c>
      <c r="F690">
        <v>29308243</v>
      </c>
      <c r="I690" s="1">
        <v>43643</v>
      </c>
      <c r="J690">
        <v>43673.999988425923</v>
      </c>
      <c r="K690" t="s">
        <v>2125</v>
      </c>
      <c r="L690" t="s">
        <v>65</v>
      </c>
      <c r="M690" t="s">
        <v>197</v>
      </c>
      <c r="N690" t="s">
        <v>198</v>
      </c>
      <c r="P690" t="s">
        <v>199</v>
      </c>
      <c r="Q690" t="s">
        <v>70</v>
      </c>
      <c r="S690" t="s">
        <v>71</v>
      </c>
      <c r="T690" t="s">
        <v>2126</v>
      </c>
      <c r="U690">
        <v>1</v>
      </c>
      <c r="V690">
        <v>1</v>
      </c>
      <c r="W690">
        <v>0</v>
      </c>
      <c r="X690">
        <v>1</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43643</v>
      </c>
      <c r="AU690">
        <v>43673</v>
      </c>
      <c r="AV690">
        <v>1</v>
      </c>
      <c r="AW690">
        <v>1</v>
      </c>
      <c r="AX690">
        <v>0</v>
      </c>
      <c r="AY690">
        <v>2019</v>
      </c>
      <c r="AZ690">
        <v>6</v>
      </c>
      <c r="BA690">
        <v>30</v>
      </c>
      <c r="BB690">
        <v>3</v>
      </c>
      <c r="BF690">
        <v>2019</v>
      </c>
      <c r="BG690" t="s">
        <v>73</v>
      </c>
      <c r="BH690" t="s">
        <v>9822</v>
      </c>
      <c r="BI690" t="s">
        <v>9785</v>
      </c>
      <c r="BJ690" t="s">
        <v>9796</v>
      </c>
    </row>
    <row r="691" spans="1:62" x14ac:dyDescent="0.35">
      <c r="A691">
        <v>39351401</v>
      </c>
      <c r="B691" t="s">
        <v>116</v>
      </c>
      <c r="C691" t="s">
        <v>75</v>
      </c>
      <c r="D691" t="s">
        <v>85</v>
      </c>
      <c r="E691" t="s">
        <v>2127</v>
      </c>
      <c r="F691">
        <v>25785404</v>
      </c>
      <c r="I691" s="1">
        <v>43644</v>
      </c>
      <c r="J691">
        <v>43674.999988425923</v>
      </c>
      <c r="K691" t="s">
        <v>2128</v>
      </c>
      <c r="L691" t="s">
        <v>65</v>
      </c>
      <c r="M691" t="s">
        <v>66</v>
      </c>
      <c r="N691" t="s">
        <v>67</v>
      </c>
      <c r="O691" t="s">
        <v>68</v>
      </c>
      <c r="P691" t="s">
        <v>69</v>
      </c>
      <c r="Q691" t="s">
        <v>70</v>
      </c>
      <c r="S691" t="s">
        <v>71</v>
      </c>
      <c r="T691" t="s">
        <v>2129</v>
      </c>
      <c r="U691">
        <v>1</v>
      </c>
      <c r="V691">
        <v>0</v>
      </c>
      <c r="W691">
        <v>0</v>
      </c>
      <c r="X691">
        <v>1</v>
      </c>
      <c r="Y691">
        <v>0</v>
      </c>
      <c r="Z691">
        <v>0</v>
      </c>
      <c r="AA691">
        <v>0</v>
      </c>
      <c r="AB691">
        <v>0</v>
      </c>
      <c r="AC691">
        <v>0</v>
      </c>
      <c r="AD691">
        <v>0</v>
      </c>
      <c r="AE691">
        <v>1</v>
      </c>
      <c r="AF691">
        <v>0</v>
      </c>
      <c r="AG691">
        <v>0</v>
      </c>
      <c r="AH691">
        <v>0</v>
      </c>
      <c r="AI691">
        <v>0</v>
      </c>
      <c r="AJ691">
        <v>0</v>
      </c>
      <c r="AK691">
        <v>0</v>
      </c>
      <c r="AL691">
        <v>0</v>
      </c>
      <c r="AM691">
        <v>0</v>
      </c>
      <c r="AN691">
        <v>0</v>
      </c>
      <c r="AO691">
        <v>0</v>
      </c>
      <c r="AP691">
        <v>0</v>
      </c>
      <c r="AQ691">
        <v>0</v>
      </c>
      <c r="AR691">
        <v>0</v>
      </c>
      <c r="AS691">
        <v>0</v>
      </c>
      <c r="AT691">
        <v>43644</v>
      </c>
      <c r="AU691">
        <v>43671</v>
      </c>
      <c r="AV691">
        <v>1</v>
      </c>
      <c r="AW691">
        <v>1</v>
      </c>
      <c r="AX691">
        <v>0</v>
      </c>
      <c r="AY691">
        <v>2019</v>
      </c>
      <c r="AZ691">
        <v>6</v>
      </c>
      <c r="BA691">
        <v>30</v>
      </c>
      <c r="BB691">
        <v>3</v>
      </c>
      <c r="BF691">
        <v>2019</v>
      </c>
      <c r="BG691" t="s">
        <v>73</v>
      </c>
      <c r="BH691" t="s">
        <v>9822</v>
      </c>
      <c r="BI691" t="s">
        <v>9785</v>
      </c>
      <c r="BJ691" t="s">
        <v>9797</v>
      </c>
    </row>
    <row r="692" spans="1:62" x14ac:dyDescent="0.35">
      <c r="A692">
        <v>39351643</v>
      </c>
      <c r="B692" t="s">
        <v>98</v>
      </c>
      <c r="C692" t="s">
        <v>75</v>
      </c>
      <c r="D692" t="s">
        <v>85</v>
      </c>
      <c r="E692" t="s">
        <v>2130</v>
      </c>
      <c r="F692">
        <v>27794788</v>
      </c>
      <c r="I692" s="1">
        <v>43644</v>
      </c>
      <c r="J692">
        <v>43674.999988425923</v>
      </c>
      <c r="K692" t="s">
        <v>2131</v>
      </c>
      <c r="L692" t="s">
        <v>65</v>
      </c>
      <c r="M692" t="s">
        <v>66</v>
      </c>
      <c r="N692" t="s">
        <v>67</v>
      </c>
      <c r="O692" t="s">
        <v>68</v>
      </c>
      <c r="P692" t="s">
        <v>69</v>
      </c>
      <c r="Q692" t="s">
        <v>70</v>
      </c>
      <c r="S692" t="s">
        <v>71</v>
      </c>
      <c r="T692" t="s">
        <v>2132</v>
      </c>
      <c r="U692">
        <v>0</v>
      </c>
      <c r="V692">
        <v>1</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43644</v>
      </c>
      <c r="AU692">
        <v>43672</v>
      </c>
      <c r="AV692">
        <v>1</v>
      </c>
      <c r="AW692">
        <v>1</v>
      </c>
      <c r="AX692">
        <v>0</v>
      </c>
      <c r="AY692">
        <v>2019</v>
      </c>
      <c r="AZ692">
        <v>6</v>
      </c>
      <c r="BA692">
        <v>30</v>
      </c>
      <c r="BB692">
        <v>1</v>
      </c>
      <c r="BF692">
        <v>2019</v>
      </c>
      <c r="BG692" t="s">
        <v>73</v>
      </c>
      <c r="BH692" t="s">
        <v>9822</v>
      </c>
      <c r="BI692" t="s">
        <v>9785</v>
      </c>
      <c r="BJ692" t="s">
        <v>9797</v>
      </c>
    </row>
    <row r="693" spans="1:62" x14ac:dyDescent="0.35">
      <c r="A693">
        <v>39352603</v>
      </c>
      <c r="B693" t="s">
        <v>98</v>
      </c>
      <c r="C693" t="s">
        <v>61</v>
      </c>
      <c r="D693" t="s">
        <v>125</v>
      </c>
      <c r="E693" t="s">
        <v>2130</v>
      </c>
      <c r="F693">
        <v>27794788</v>
      </c>
      <c r="I693" s="1">
        <v>43644</v>
      </c>
      <c r="J693">
        <v>43674.999988425923</v>
      </c>
      <c r="K693" t="s">
        <v>2133</v>
      </c>
      <c r="L693" t="s">
        <v>65</v>
      </c>
      <c r="M693" t="s">
        <v>66</v>
      </c>
      <c r="N693" t="s">
        <v>67</v>
      </c>
      <c r="O693" t="s">
        <v>68</v>
      </c>
      <c r="P693" t="s">
        <v>69</v>
      </c>
      <c r="Q693" t="s">
        <v>70</v>
      </c>
      <c r="R693" t="s">
        <v>1727</v>
      </c>
      <c r="S693" t="s">
        <v>71</v>
      </c>
      <c r="T693" t="s">
        <v>2134</v>
      </c>
      <c r="U693">
        <v>0</v>
      </c>
      <c r="V693">
        <v>1</v>
      </c>
      <c r="W693">
        <v>0</v>
      </c>
      <c r="X693">
        <v>1</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43644</v>
      </c>
      <c r="AU693">
        <v>43672</v>
      </c>
      <c r="AV693">
        <v>1</v>
      </c>
      <c r="AW693">
        <v>1</v>
      </c>
      <c r="AX693">
        <v>0</v>
      </c>
      <c r="AY693">
        <v>2019</v>
      </c>
      <c r="AZ693">
        <v>6</v>
      </c>
      <c r="BA693">
        <v>30</v>
      </c>
      <c r="BB693">
        <v>2</v>
      </c>
      <c r="BF693">
        <v>2019</v>
      </c>
      <c r="BG693" t="s">
        <v>73</v>
      </c>
      <c r="BH693" t="s">
        <v>59</v>
      </c>
      <c r="BI693" t="s">
        <v>9785</v>
      </c>
      <c r="BJ693" t="s">
        <v>9797</v>
      </c>
    </row>
    <row r="694" spans="1:62" x14ac:dyDescent="0.35">
      <c r="A694">
        <v>39353101</v>
      </c>
      <c r="B694" t="s">
        <v>2135</v>
      </c>
      <c r="C694" t="s">
        <v>75</v>
      </c>
      <c r="D694" t="s">
        <v>85</v>
      </c>
      <c r="E694" t="s">
        <v>553</v>
      </c>
      <c r="F694">
        <v>35398774</v>
      </c>
      <c r="I694" s="1">
        <v>43644</v>
      </c>
      <c r="J694">
        <v>43674.999988425923</v>
      </c>
      <c r="K694" t="s">
        <v>554</v>
      </c>
      <c r="L694" t="s">
        <v>65</v>
      </c>
      <c r="M694" t="s">
        <v>120</v>
      </c>
      <c r="N694" t="s">
        <v>121</v>
      </c>
      <c r="O694" t="s">
        <v>168</v>
      </c>
      <c r="P694" t="s">
        <v>122</v>
      </c>
      <c r="Q694" t="s">
        <v>102</v>
      </c>
      <c r="R694" t="s">
        <v>2136</v>
      </c>
      <c r="S694" t="s">
        <v>71</v>
      </c>
      <c r="T694" t="s">
        <v>2137</v>
      </c>
      <c r="U694">
        <v>0</v>
      </c>
      <c r="V694">
        <v>0</v>
      </c>
      <c r="W694">
        <v>0</v>
      </c>
      <c r="X694">
        <v>1</v>
      </c>
      <c r="Y694">
        <v>0</v>
      </c>
      <c r="Z694">
        <v>0</v>
      </c>
      <c r="AA694">
        <v>0</v>
      </c>
      <c r="AB694">
        <v>0</v>
      </c>
      <c r="AC694">
        <v>0</v>
      </c>
      <c r="AD694">
        <v>0</v>
      </c>
      <c r="AE694">
        <v>1</v>
      </c>
      <c r="AF694">
        <v>0</v>
      </c>
      <c r="AG694">
        <v>0</v>
      </c>
      <c r="AH694">
        <v>1</v>
      </c>
      <c r="AI694">
        <v>0</v>
      </c>
      <c r="AJ694">
        <v>0</v>
      </c>
      <c r="AK694">
        <v>0</v>
      </c>
      <c r="AL694">
        <v>0</v>
      </c>
      <c r="AM694">
        <v>0</v>
      </c>
      <c r="AN694">
        <v>0</v>
      </c>
      <c r="AO694">
        <v>0</v>
      </c>
      <c r="AP694">
        <v>0</v>
      </c>
      <c r="AQ694">
        <v>0</v>
      </c>
      <c r="AR694">
        <v>0</v>
      </c>
      <c r="AS694">
        <v>0</v>
      </c>
      <c r="AT694">
        <v>43644</v>
      </c>
      <c r="AU694">
        <v>43672</v>
      </c>
      <c r="AV694">
        <v>1</v>
      </c>
      <c r="AW694">
        <v>1</v>
      </c>
      <c r="AX694">
        <v>0</v>
      </c>
      <c r="AY694">
        <v>2019</v>
      </c>
      <c r="AZ694">
        <v>6</v>
      </c>
      <c r="BA694">
        <v>30</v>
      </c>
      <c r="BB694">
        <v>3</v>
      </c>
      <c r="BC694">
        <v>1000</v>
      </c>
      <c r="BD694">
        <v>1000</v>
      </c>
      <c r="BE694" t="s">
        <v>546</v>
      </c>
      <c r="BF694">
        <v>2019</v>
      </c>
      <c r="BG694" t="s">
        <v>73</v>
      </c>
      <c r="BH694" t="s">
        <v>59</v>
      </c>
      <c r="BI694" t="s">
        <v>9785</v>
      </c>
      <c r="BJ694" t="s">
        <v>9797</v>
      </c>
    </row>
    <row r="695" spans="1:62" x14ac:dyDescent="0.35">
      <c r="A695">
        <v>39353950</v>
      </c>
      <c r="B695" t="s">
        <v>98</v>
      </c>
      <c r="C695" t="s">
        <v>61</v>
      </c>
      <c r="D695" t="s">
        <v>125</v>
      </c>
      <c r="E695" t="s">
        <v>2138</v>
      </c>
      <c r="F695">
        <v>26965748</v>
      </c>
      <c r="G695" t="s">
        <v>2138</v>
      </c>
      <c r="H695">
        <v>3.8</v>
      </c>
      <c r="I695" s="1">
        <v>43644</v>
      </c>
      <c r="J695">
        <v>43674.999988425923</v>
      </c>
      <c r="K695" t="s">
        <v>2139</v>
      </c>
      <c r="L695" t="s">
        <v>65</v>
      </c>
      <c r="M695" t="s">
        <v>66</v>
      </c>
      <c r="N695" t="s">
        <v>67</v>
      </c>
      <c r="O695" t="s">
        <v>68</v>
      </c>
      <c r="P695" t="s">
        <v>69</v>
      </c>
      <c r="Q695" t="s">
        <v>70</v>
      </c>
      <c r="R695" t="s">
        <v>2140</v>
      </c>
      <c r="S695" t="s">
        <v>71</v>
      </c>
      <c r="T695" t="s">
        <v>2141</v>
      </c>
      <c r="U695">
        <v>1</v>
      </c>
      <c r="V695">
        <v>1</v>
      </c>
      <c r="W695">
        <v>0</v>
      </c>
      <c r="X695">
        <v>1</v>
      </c>
      <c r="Y695">
        <v>0</v>
      </c>
      <c r="Z695">
        <v>0</v>
      </c>
      <c r="AA695">
        <v>0</v>
      </c>
      <c r="AB695">
        <v>0</v>
      </c>
      <c r="AC695">
        <v>0</v>
      </c>
      <c r="AD695">
        <v>0</v>
      </c>
      <c r="AE695">
        <v>0</v>
      </c>
      <c r="AF695">
        <v>0</v>
      </c>
      <c r="AG695">
        <v>0</v>
      </c>
      <c r="AH695">
        <v>1</v>
      </c>
      <c r="AI695">
        <v>0</v>
      </c>
      <c r="AJ695">
        <v>0</v>
      </c>
      <c r="AK695">
        <v>0</v>
      </c>
      <c r="AL695">
        <v>0</v>
      </c>
      <c r="AM695">
        <v>0</v>
      </c>
      <c r="AN695">
        <v>0</v>
      </c>
      <c r="AO695">
        <v>0</v>
      </c>
      <c r="AP695">
        <v>0</v>
      </c>
      <c r="AQ695">
        <v>0</v>
      </c>
      <c r="AR695">
        <v>0</v>
      </c>
      <c r="AS695">
        <v>0</v>
      </c>
      <c r="AT695">
        <v>43644</v>
      </c>
      <c r="AU695">
        <v>43672</v>
      </c>
      <c r="AV695">
        <v>0</v>
      </c>
      <c r="AW695">
        <v>1</v>
      </c>
      <c r="AX695">
        <v>0</v>
      </c>
      <c r="AY695">
        <v>2019</v>
      </c>
      <c r="AZ695">
        <v>6</v>
      </c>
      <c r="BA695">
        <v>30</v>
      </c>
      <c r="BB695">
        <v>4</v>
      </c>
      <c r="BF695">
        <v>2019</v>
      </c>
      <c r="BG695" t="s">
        <v>104</v>
      </c>
      <c r="BH695" t="s">
        <v>59</v>
      </c>
      <c r="BI695" t="s">
        <v>9785</v>
      </c>
      <c r="BJ695" t="s">
        <v>9797</v>
      </c>
    </row>
    <row r="696" spans="1:62" x14ac:dyDescent="0.35">
      <c r="A696">
        <v>39357960</v>
      </c>
      <c r="B696" t="s">
        <v>2142</v>
      </c>
      <c r="C696" t="s">
        <v>75</v>
      </c>
      <c r="D696" t="s">
        <v>159</v>
      </c>
      <c r="E696" t="s">
        <v>370</v>
      </c>
      <c r="F696">
        <v>22081129</v>
      </c>
      <c r="I696" s="1">
        <v>43644</v>
      </c>
      <c r="J696">
        <v>43674.999988425923</v>
      </c>
      <c r="K696" t="s">
        <v>1976</v>
      </c>
      <c r="L696" t="s">
        <v>65</v>
      </c>
      <c r="M696" t="s">
        <v>152</v>
      </c>
      <c r="N696" t="s">
        <v>153</v>
      </c>
      <c r="Q696" t="s">
        <v>70</v>
      </c>
      <c r="R696" t="s">
        <v>2143</v>
      </c>
      <c r="S696" t="s">
        <v>71</v>
      </c>
      <c r="T696" t="s">
        <v>2144</v>
      </c>
      <c r="U696">
        <v>0</v>
      </c>
      <c r="V696">
        <v>0</v>
      </c>
      <c r="W696">
        <v>0</v>
      </c>
      <c r="X696">
        <v>1</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43644</v>
      </c>
      <c r="AU696">
        <v>43674</v>
      </c>
      <c r="AV696">
        <v>1</v>
      </c>
      <c r="AW696">
        <v>1</v>
      </c>
      <c r="AX696">
        <v>0</v>
      </c>
      <c r="AY696">
        <v>2019</v>
      </c>
      <c r="AZ696">
        <v>6</v>
      </c>
      <c r="BA696">
        <v>30</v>
      </c>
      <c r="BB696">
        <v>1</v>
      </c>
      <c r="BC696">
        <v>120000</v>
      </c>
      <c r="BD696">
        <v>150000</v>
      </c>
      <c r="BE696" t="s">
        <v>90</v>
      </c>
      <c r="BF696">
        <v>2019</v>
      </c>
      <c r="BG696" t="s">
        <v>73</v>
      </c>
      <c r="BH696" t="s">
        <v>59</v>
      </c>
      <c r="BI696" t="s">
        <v>9785</v>
      </c>
      <c r="BJ696" t="s">
        <v>9797</v>
      </c>
    </row>
    <row r="697" spans="1:62" x14ac:dyDescent="0.35">
      <c r="A697">
        <v>39359556</v>
      </c>
      <c r="B697" t="s">
        <v>116</v>
      </c>
      <c r="C697" t="s">
        <v>75</v>
      </c>
      <c r="D697" t="s">
        <v>159</v>
      </c>
      <c r="E697" t="s">
        <v>2145</v>
      </c>
      <c r="F697">
        <v>24973356</v>
      </c>
      <c r="I697" s="1">
        <v>43644</v>
      </c>
      <c r="J697">
        <v>43674.999988425923</v>
      </c>
      <c r="K697" t="s">
        <v>2146</v>
      </c>
      <c r="L697" t="s">
        <v>65</v>
      </c>
      <c r="M697" t="s">
        <v>152</v>
      </c>
      <c r="N697" t="s">
        <v>153</v>
      </c>
      <c r="O697" t="s">
        <v>154</v>
      </c>
      <c r="P697" t="s">
        <v>2147</v>
      </c>
      <c r="Q697" t="s">
        <v>70</v>
      </c>
      <c r="S697" t="s">
        <v>71</v>
      </c>
      <c r="T697" t="s">
        <v>2148</v>
      </c>
      <c r="U697">
        <v>1</v>
      </c>
      <c r="V697">
        <v>1</v>
      </c>
      <c r="W697">
        <v>0</v>
      </c>
      <c r="X697">
        <v>1</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43644</v>
      </c>
      <c r="AU697">
        <v>43672</v>
      </c>
      <c r="AV697">
        <v>1</v>
      </c>
      <c r="AW697">
        <v>1</v>
      </c>
      <c r="AX697">
        <v>0</v>
      </c>
      <c r="AY697">
        <v>2019</v>
      </c>
      <c r="AZ697">
        <v>6</v>
      </c>
      <c r="BA697">
        <v>30</v>
      </c>
      <c r="BB697">
        <v>3</v>
      </c>
      <c r="BF697">
        <v>2019</v>
      </c>
      <c r="BG697" t="s">
        <v>73</v>
      </c>
      <c r="BH697" t="s">
        <v>9822</v>
      </c>
      <c r="BI697" t="s">
        <v>9785</v>
      </c>
      <c r="BJ697" t="s">
        <v>9797</v>
      </c>
    </row>
    <row r="698" spans="1:62" x14ac:dyDescent="0.35">
      <c r="A698">
        <v>39360011</v>
      </c>
      <c r="B698" t="s">
        <v>1179</v>
      </c>
      <c r="C698" t="s">
        <v>176</v>
      </c>
      <c r="D698" t="s">
        <v>379</v>
      </c>
      <c r="E698" t="s">
        <v>1180</v>
      </c>
      <c r="F698">
        <v>23577661</v>
      </c>
      <c r="I698" s="1">
        <v>43644</v>
      </c>
      <c r="J698">
        <v>43674.999988425923</v>
      </c>
      <c r="K698" t="s">
        <v>1181</v>
      </c>
      <c r="L698" t="s">
        <v>65</v>
      </c>
      <c r="M698" t="s">
        <v>66</v>
      </c>
      <c r="N698" t="s">
        <v>67</v>
      </c>
      <c r="Q698" t="s">
        <v>70</v>
      </c>
      <c r="S698" t="s">
        <v>71</v>
      </c>
      <c r="T698" t="s">
        <v>2149</v>
      </c>
      <c r="U698">
        <v>1</v>
      </c>
      <c r="V698">
        <v>0</v>
      </c>
      <c r="W698">
        <v>0</v>
      </c>
      <c r="X698">
        <v>1</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43644</v>
      </c>
      <c r="AU698">
        <v>43672</v>
      </c>
      <c r="AV698">
        <v>0</v>
      </c>
      <c r="AW698">
        <v>1</v>
      </c>
      <c r="AX698">
        <v>0</v>
      </c>
      <c r="AY698">
        <v>2019</v>
      </c>
      <c r="AZ698">
        <v>6</v>
      </c>
      <c r="BA698">
        <v>30</v>
      </c>
      <c r="BB698">
        <v>2</v>
      </c>
      <c r="BF698">
        <v>2019</v>
      </c>
      <c r="BG698" t="s">
        <v>104</v>
      </c>
      <c r="BH698" t="s">
        <v>9822</v>
      </c>
      <c r="BI698" t="s">
        <v>9785</v>
      </c>
      <c r="BJ698" t="s">
        <v>9797</v>
      </c>
    </row>
    <row r="699" spans="1:62" x14ac:dyDescent="0.35">
      <c r="A699">
        <v>39362977</v>
      </c>
      <c r="B699" t="s">
        <v>116</v>
      </c>
      <c r="C699" t="s">
        <v>75</v>
      </c>
      <c r="D699" t="s">
        <v>165</v>
      </c>
      <c r="E699" t="s">
        <v>360</v>
      </c>
      <c r="F699">
        <v>14025083</v>
      </c>
      <c r="G699" t="s">
        <v>361</v>
      </c>
      <c r="I699" s="1">
        <v>43646</v>
      </c>
      <c r="J699">
        <v>43676.999988425923</v>
      </c>
      <c r="K699" t="s">
        <v>646</v>
      </c>
      <c r="L699" t="s">
        <v>65</v>
      </c>
      <c r="M699" t="s">
        <v>120</v>
      </c>
      <c r="N699" t="s">
        <v>121</v>
      </c>
      <c r="Q699" t="s">
        <v>70</v>
      </c>
      <c r="S699" t="s">
        <v>71</v>
      </c>
      <c r="T699" t="s">
        <v>2150</v>
      </c>
      <c r="U699">
        <v>1</v>
      </c>
      <c r="V699">
        <v>1</v>
      </c>
      <c r="W699">
        <v>0</v>
      </c>
      <c r="X699">
        <v>1</v>
      </c>
      <c r="Y699">
        <v>0</v>
      </c>
      <c r="Z699">
        <v>0</v>
      </c>
      <c r="AA699">
        <v>0</v>
      </c>
      <c r="AB699">
        <v>0</v>
      </c>
      <c r="AC699">
        <v>1</v>
      </c>
      <c r="AD699">
        <v>1</v>
      </c>
      <c r="AE699">
        <v>1</v>
      </c>
      <c r="AF699">
        <v>1</v>
      </c>
      <c r="AG699">
        <v>1</v>
      </c>
      <c r="AH699">
        <v>1</v>
      </c>
      <c r="AI699">
        <v>0</v>
      </c>
      <c r="AJ699">
        <v>0</v>
      </c>
      <c r="AK699">
        <v>0</v>
      </c>
      <c r="AL699">
        <v>0</v>
      </c>
      <c r="AM699">
        <v>0</v>
      </c>
      <c r="AN699">
        <v>0</v>
      </c>
      <c r="AO699">
        <v>0</v>
      </c>
      <c r="AP699">
        <v>0</v>
      </c>
      <c r="AQ699">
        <v>0</v>
      </c>
      <c r="AR699">
        <v>0</v>
      </c>
      <c r="AS699">
        <v>0</v>
      </c>
      <c r="AT699">
        <v>43646</v>
      </c>
      <c r="AU699">
        <v>43672</v>
      </c>
      <c r="AV699">
        <v>0</v>
      </c>
      <c r="AW699">
        <v>1</v>
      </c>
      <c r="AX699">
        <v>0</v>
      </c>
      <c r="AY699">
        <v>2019</v>
      </c>
      <c r="AZ699">
        <v>6</v>
      </c>
      <c r="BA699">
        <v>30</v>
      </c>
      <c r="BB699">
        <v>9</v>
      </c>
      <c r="BF699">
        <v>2019</v>
      </c>
      <c r="BG699" t="s">
        <v>104</v>
      </c>
      <c r="BH699" t="s">
        <v>9822</v>
      </c>
      <c r="BI699" t="s">
        <v>9785</v>
      </c>
      <c r="BJ699" t="s">
        <v>9799</v>
      </c>
    </row>
    <row r="700" spans="1:62" x14ac:dyDescent="0.35">
      <c r="A700">
        <v>39364101</v>
      </c>
      <c r="B700" t="s">
        <v>98</v>
      </c>
      <c r="C700" t="s">
        <v>61</v>
      </c>
      <c r="D700" t="s">
        <v>125</v>
      </c>
      <c r="E700" t="s">
        <v>330</v>
      </c>
      <c r="F700">
        <v>25851365</v>
      </c>
      <c r="I700" s="1">
        <v>43647</v>
      </c>
      <c r="J700">
        <v>43677.999988425923</v>
      </c>
      <c r="K700" t="s">
        <v>2084</v>
      </c>
      <c r="L700" t="s">
        <v>65</v>
      </c>
      <c r="M700" t="s">
        <v>66</v>
      </c>
      <c r="N700" t="s">
        <v>67</v>
      </c>
      <c r="O700" t="s">
        <v>68</v>
      </c>
      <c r="P700" t="s">
        <v>69</v>
      </c>
      <c r="Q700" t="s">
        <v>70</v>
      </c>
      <c r="R700" t="s">
        <v>1765</v>
      </c>
      <c r="S700" t="s">
        <v>71</v>
      </c>
      <c r="T700" t="s">
        <v>2151</v>
      </c>
      <c r="U700">
        <v>1</v>
      </c>
      <c r="V700">
        <v>1</v>
      </c>
      <c r="W700">
        <v>0</v>
      </c>
      <c r="X700">
        <v>1</v>
      </c>
      <c r="Y700">
        <v>0</v>
      </c>
      <c r="Z700">
        <v>0</v>
      </c>
      <c r="AA700">
        <v>0</v>
      </c>
      <c r="AB700">
        <v>0</v>
      </c>
      <c r="AC700">
        <v>0</v>
      </c>
      <c r="AD700">
        <v>0</v>
      </c>
      <c r="AE700">
        <v>1</v>
      </c>
      <c r="AF700">
        <v>0</v>
      </c>
      <c r="AG700">
        <v>0</v>
      </c>
      <c r="AH700">
        <v>0</v>
      </c>
      <c r="AI700">
        <v>0</v>
      </c>
      <c r="AJ700">
        <v>0</v>
      </c>
      <c r="AK700">
        <v>0</v>
      </c>
      <c r="AL700">
        <v>0</v>
      </c>
      <c r="AM700">
        <v>0</v>
      </c>
      <c r="AN700">
        <v>0</v>
      </c>
      <c r="AO700">
        <v>0</v>
      </c>
      <c r="AP700">
        <v>0</v>
      </c>
      <c r="AQ700">
        <v>0</v>
      </c>
      <c r="AR700">
        <v>0</v>
      </c>
      <c r="AS700">
        <v>0</v>
      </c>
      <c r="AT700">
        <v>43646</v>
      </c>
      <c r="AU700">
        <v>43677</v>
      </c>
      <c r="AV700">
        <v>1</v>
      </c>
      <c r="AW700">
        <v>1</v>
      </c>
      <c r="AX700">
        <v>0</v>
      </c>
      <c r="AY700">
        <v>2019</v>
      </c>
      <c r="AZ700">
        <v>7</v>
      </c>
      <c r="BA700">
        <v>30</v>
      </c>
      <c r="BB700">
        <v>4</v>
      </c>
      <c r="BC700">
        <v>100000</v>
      </c>
      <c r="BD700">
        <v>130000</v>
      </c>
      <c r="BE700" t="s">
        <v>90</v>
      </c>
      <c r="BF700">
        <v>2019</v>
      </c>
      <c r="BG700" t="s">
        <v>73</v>
      </c>
      <c r="BH700" t="s">
        <v>59</v>
      </c>
      <c r="BI700" t="s">
        <v>9786</v>
      </c>
      <c r="BJ700" t="s">
        <v>9794</v>
      </c>
    </row>
    <row r="701" spans="1:62" x14ac:dyDescent="0.35">
      <c r="A701">
        <v>39365437</v>
      </c>
      <c r="B701" t="s">
        <v>2152</v>
      </c>
      <c r="C701" t="s">
        <v>75</v>
      </c>
      <c r="D701" t="s">
        <v>117</v>
      </c>
      <c r="E701" t="s">
        <v>958</v>
      </c>
      <c r="F701">
        <v>21200132</v>
      </c>
      <c r="I701" s="1">
        <v>43647</v>
      </c>
      <c r="J701">
        <v>43677.999988425923</v>
      </c>
      <c r="K701" t="s">
        <v>2153</v>
      </c>
      <c r="L701" t="s">
        <v>65</v>
      </c>
      <c r="M701" t="s">
        <v>66</v>
      </c>
      <c r="N701" t="s">
        <v>67</v>
      </c>
      <c r="O701" t="s">
        <v>68</v>
      </c>
      <c r="P701" t="s">
        <v>69</v>
      </c>
      <c r="Q701" t="s">
        <v>70</v>
      </c>
      <c r="R701" t="s">
        <v>2154</v>
      </c>
      <c r="S701" t="s">
        <v>71</v>
      </c>
      <c r="T701" t="s">
        <v>2155</v>
      </c>
      <c r="U701">
        <v>1</v>
      </c>
      <c r="V701">
        <v>1</v>
      </c>
      <c r="W701">
        <v>0</v>
      </c>
      <c r="X701">
        <v>1</v>
      </c>
      <c r="Y701">
        <v>0</v>
      </c>
      <c r="Z701">
        <v>0</v>
      </c>
      <c r="AA701">
        <v>0</v>
      </c>
      <c r="AB701">
        <v>0</v>
      </c>
      <c r="AC701">
        <v>0</v>
      </c>
      <c r="AD701">
        <v>0</v>
      </c>
      <c r="AE701">
        <v>1</v>
      </c>
      <c r="AF701">
        <v>0</v>
      </c>
      <c r="AG701">
        <v>1</v>
      </c>
      <c r="AH701">
        <v>1</v>
      </c>
      <c r="AI701">
        <v>0</v>
      </c>
      <c r="AJ701">
        <v>0</v>
      </c>
      <c r="AK701">
        <v>0</v>
      </c>
      <c r="AL701">
        <v>0</v>
      </c>
      <c r="AM701">
        <v>0</v>
      </c>
      <c r="AN701">
        <v>0</v>
      </c>
      <c r="AO701">
        <v>0</v>
      </c>
      <c r="AP701">
        <v>0</v>
      </c>
      <c r="AQ701">
        <v>0</v>
      </c>
      <c r="AR701">
        <v>0</v>
      </c>
      <c r="AS701">
        <v>0</v>
      </c>
      <c r="AT701">
        <v>43647</v>
      </c>
      <c r="AU701">
        <v>43675</v>
      </c>
      <c r="AV701">
        <v>1</v>
      </c>
      <c r="AW701">
        <v>1</v>
      </c>
      <c r="AX701">
        <v>0</v>
      </c>
      <c r="AY701">
        <v>2019</v>
      </c>
      <c r="AZ701">
        <v>7</v>
      </c>
      <c r="BA701">
        <v>30</v>
      </c>
      <c r="BB701">
        <v>6</v>
      </c>
      <c r="BC701">
        <v>150000</v>
      </c>
      <c r="BD701">
        <v>150000</v>
      </c>
      <c r="BE701" t="s">
        <v>90</v>
      </c>
      <c r="BF701">
        <v>2019</v>
      </c>
      <c r="BG701" t="s">
        <v>73</v>
      </c>
      <c r="BH701" t="s">
        <v>59</v>
      </c>
      <c r="BI701" t="s">
        <v>9786</v>
      </c>
      <c r="BJ701" t="s">
        <v>9794</v>
      </c>
    </row>
    <row r="702" spans="1:62" x14ac:dyDescent="0.35">
      <c r="A702">
        <v>39368506</v>
      </c>
      <c r="B702" t="s">
        <v>2156</v>
      </c>
      <c r="C702" t="s">
        <v>61</v>
      </c>
      <c r="D702" t="s">
        <v>125</v>
      </c>
      <c r="E702" t="s">
        <v>2157</v>
      </c>
      <c r="F702">
        <v>41679906</v>
      </c>
      <c r="I702" s="1">
        <v>43647</v>
      </c>
      <c r="J702">
        <v>43677.562013888892</v>
      </c>
      <c r="K702" t="s">
        <v>2158</v>
      </c>
      <c r="L702" t="s">
        <v>65</v>
      </c>
      <c r="M702" t="s">
        <v>120</v>
      </c>
      <c r="N702" t="s">
        <v>121</v>
      </c>
      <c r="O702" t="s">
        <v>168</v>
      </c>
      <c r="P702" t="s">
        <v>122</v>
      </c>
      <c r="Q702" t="s">
        <v>102</v>
      </c>
      <c r="R702" t="s">
        <v>2159</v>
      </c>
      <c r="S702" t="s">
        <v>71</v>
      </c>
      <c r="T702" t="s">
        <v>2160</v>
      </c>
      <c r="U702">
        <v>1</v>
      </c>
      <c r="V702">
        <v>1</v>
      </c>
      <c r="W702">
        <v>0</v>
      </c>
      <c r="X702">
        <v>1</v>
      </c>
      <c r="Y702">
        <v>0</v>
      </c>
      <c r="Z702">
        <v>0</v>
      </c>
      <c r="AA702">
        <v>0</v>
      </c>
      <c r="AB702">
        <v>0</v>
      </c>
      <c r="AC702">
        <v>0</v>
      </c>
      <c r="AD702">
        <v>1</v>
      </c>
      <c r="AE702">
        <v>0</v>
      </c>
      <c r="AF702">
        <v>0</v>
      </c>
      <c r="AG702">
        <v>1</v>
      </c>
      <c r="AH702">
        <v>0</v>
      </c>
      <c r="AI702">
        <v>0</v>
      </c>
      <c r="AJ702">
        <v>0</v>
      </c>
      <c r="AK702">
        <v>0</v>
      </c>
      <c r="AL702">
        <v>0</v>
      </c>
      <c r="AM702">
        <v>0</v>
      </c>
      <c r="AN702">
        <v>0</v>
      </c>
      <c r="AO702">
        <v>0</v>
      </c>
      <c r="AP702">
        <v>0</v>
      </c>
      <c r="AQ702">
        <v>0</v>
      </c>
      <c r="AR702">
        <v>0</v>
      </c>
      <c r="AS702">
        <v>0</v>
      </c>
      <c r="AT702">
        <v>43647</v>
      </c>
      <c r="AU702">
        <v>43677</v>
      </c>
      <c r="AV702">
        <v>0</v>
      </c>
      <c r="AW702">
        <v>1</v>
      </c>
      <c r="AX702">
        <v>0</v>
      </c>
      <c r="AY702">
        <v>2019</v>
      </c>
      <c r="AZ702">
        <v>7</v>
      </c>
      <c r="BA702">
        <v>30</v>
      </c>
      <c r="BB702">
        <v>5</v>
      </c>
      <c r="BF702">
        <v>2019</v>
      </c>
      <c r="BG702" t="s">
        <v>104</v>
      </c>
      <c r="BH702" t="s">
        <v>59</v>
      </c>
      <c r="BI702" t="s">
        <v>9786</v>
      </c>
      <c r="BJ702" t="s">
        <v>9794</v>
      </c>
    </row>
    <row r="703" spans="1:62" x14ac:dyDescent="0.35">
      <c r="A703">
        <v>39371825</v>
      </c>
      <c r="B703" t="s">
        <v>116</v>
      </c>
      <c r="C703" t="s">
        <v>61</v>
      </c>
      <c r="D703" t="s">
        <v>125</v>
      </c>
      <c r="E703" t="s">
        <v>112</v>
      </c>
      <c r="F703">
        <v>27705684</v>
      </c>
      <c r="I703" s="1">
        <v>43647</v>
      </c>
      <c r="J703">
        <v>43677.999988425923</v>
      </c>
      <c r="K703" t="s">
        <v>2161</v>
      </c>
      <c r="L703" t="s">
        <v>65</v>
      </c>
      <c r="M703" t="s">
        <v>120</v>
      </c>
      <c r="N703" t="s">
        <v>121</v>
      </c>
      <c r="Q703" t="s">
        <v>70</v>
      </c>
      <c r="R703" t="s">
        <v>2162</v>
      </c>
      <c r="S703" t="s">
        <v>71</v>
      </c>
      <c r="T703" t="s">
        <v>2163</v>
      </c>
      <c r="U703">
        <v>1</v>
      </c>
      <c r="V703">
        <v>1</v>
      </c>
      <c r="W703">
        <v>0</v>
      </c>
      <c r="X703">
        <v>0</v>
      </c>
      <c r="Y703">
        <v>0</v>
      </c>
      <c r="Z703">
        <v>0</v>
      </c>
      <c r="AA703">
        <v>0</v>
      </c>
      <c r="AB703">
        <v>0</v>
      </c>
      <c r="AC703">
        <v>0</v>
      </c>
      <c r="AD703">
        <v>0</v>
      </c>
      <c r="AE703">
        <v>0</v>
      </c>
      <c r="AF703">
        <v>0</v>
      </c>
      <c r="AG703">
        <v>0</v>
      </c>
      <c r="AH703">
        <v>1</v>
      </c>
      <c r="AI703">
        <v>0</v>
      </c>
      <c r="AJ703">
        <v>0</v>
      </c>
      <c r="AK703">
        <v>0</v>
      </c>
      <c r="AL703">
        <v>0</v>
      </c>
      <c r="AM703">
        <v>0</v>
      </c>
      <c r="AN703">
        <v>0</v>
      </c>
      <c r="AO703">
        <v>0</v>
      </c>
      <c r="AP703">
        <v>0</v>
      </c>
      <c r="AQ703">
        <v>0</v>
      </c>
      <c r="AR703">
        <v>0</v>
      </c>
      <c r="AS703">
        <v>0</v>
      </c>
      <c r="AT703">
        <v>43647</v>
      </c>
      <c r="AU703">
        <v>43677</v>
      </c>
      <c r="AV703">
        <v>1</v>
      </c>
      <c r="AW703">
        <v>1</v>
      </c>
      <c r="AX703">
        <v>0</v>
      </c>
      <c r="AY703">
        <v>2019</v>
      </c>
      <c r="AZ703">
        <v>7</v>
      </c>
      <c r="BA703">
        <v>30</v>
      </c>
      <c r="BB703">
        <v>3</v>
      </c>
      <c r="BC703">
        <v>135000</v>
      </c>
      <c r="BD703">
        <v>150000</v>
      </c>
      <c r="BE703" t="s">
        <v>90</v>
      </c>
      <c r="BF703">
        <v>2019</v>
      </c>
      <c r="BG703" t="s">
        <v>73</v>
      </c>
      <c r="BH703" t="s">
        <v>59</v>
      </c>
      <c r="BI703" t="s">
        <v>9786</v>
      </c>
      <c r="BJ703" t="s">
        <v>9794</v>
      </c>
    </row>
    <row r="704" spans="1:62" x14ac:dyDescent="0.35">
      <c r="A704">
        <v>39372682</v>
      </c>
      <c r="B704" t="s">
        <v>116</v>
      </c>
      <c r="C704" t="s">
        <v>75</v>
      </c>
      <c r="D704" t="s">
        <v>165</v>
      </c>
      <c r="E704" t="s">
        <v>885</v>
      </c>
      <c r="F704">
        <v>35012648</v>
      </c>
      <c r="I704" s="1">
        <v>43647</v>
      </c>
      <c r="J704">
        <v>43677.999988425923</v>
      </c>
      <c r="K704" t="s">
        <v>886</v>
      </c>
      <c r="L704" t="s">
        <v>65</v>
      </c>
      <c r="M704" t="s">
        <v>66</v>
      </c>
      <c r="N704" t="s">
        <v>67</v>
      </c>
      <c r="O704" t="s">
        <v>68</v>
      </c>
      <c r="P704" t="s">
        <v>69</v>
      </c>
      <c r="Q704" t="s">
        <v>70</v>
      </c>
      <c r="R704" t="s">
        <v>887</v>
      </c>
      <c r="S704" t="s">
        <v>71</v>
      </c>
      <c r="T704" t="s">
        <v>2164</v>
      </c>
      <c r="U704">
        <v>1</v>
      </c>
      <c r="V704">
        <v>1</v>
      </c>
      <c r="W704">
        <v>0</v>
      </c>
      <c r="X704">
        <v>0</v>
      </c>
      <c r="Y704">
        <v>0</v>
      </c>
      <c r="Z704">
        <v>0</v>
      </c>
      <c r="AA704">
        <v>0</v>
      </c>
      <c r="AB704">
        <v>0</v>
      </c>
      <c r="AC704">
        <v>0</v>
      </c>
      <c r="AD704">
        <v>1</v>
      </c>
      <c r="AE704">
        <v>0</v>
      </c>
      <c r="AF704">
        <v>0</v>
      </c>
      <c r="AG704">
        <v>0</v>
      </c>
      <c r="AH704">
        <v>0</v>
      </c>
      <c r="AI704">
        <v>0</v>
      </c>
      <c r="AJ704">
        <v>0</v>
      </c>
      <c r="AK704">
        <v>0</v>
      </c>
      <c r="AL704">
        <v>0</v>
      </c>
      <c r="AM704">
        <v>0</v>
      </c>
      <c r="AN704">
        <v>0</v>
      </c>
      <c r="AO704">
        <v>0</v>
      </c>
      <c r="AP704">
        <v>0</v>
      </c>
      <c r="AQ704">
        <v>0</v>
      </c>
      <c r="AR704">
        <v>0</v>
      </c>
      <c r="AS704">
        <v>0</v>
      </c>
      <c r="AT704">
        <v>43647</v>
      </c>
      <c r="AU704">
        <v>43675</v>
      </c>
      <c r="AV704">
        <v>1</v>
      </c>
      <c r="AW704">
        <v>1</v>
      </c>
      <c r="AX704">
        <v>0</v>
      </c>
      <c r="AY704">
        <v>2019</v>
      </c>
      <c r="AZ704">
        <v>7</v>
      </c>
      <c r="BA704">
        <v>30</v>
      </c>
      <c r="BB704">
        <v>3</v>
      </c>
      <c r="BF704">
        <v>2019</v>
      </c>
      <c r="BG704" t="s">
        <v>73</v>
      </c>
      <c r="BH704" t="s">
        <v>59</v>
      </c>
      <c r="BI704" t="s">
        <v>9786</v>
      </c>
      <c r="BJ704" t="s">
        <v>9794</v>
      </c>
    </row>
    <row r="705" spans="1:62" x14ac:dyDescent="0.35">
      <c r="A705">
        <v>39372903</v>
      </c>
      <c r="B705" t="s">
        <v>98</v>
      </c>
      <c r="C705" t="s">
        <v>75</v>
      </c>
      <c r="D705" t="s">
        <v>85</v>
      </c>
      <c r="E705" t="s">
        <v>370</v>
      </c>
      <c r="F705">
        <v>22081129</v>
      </c>
      <c r="I705" s="1">
        <v>43647</v>
      </c>
      <c r="J705">
        <v>43677.999988425923</v>
      </c>
      <c r="K705" t="s">
        <v>2165</v>
      </c>
      <c r="L705" t="s">
        <v>65</v>
      </c>
      <c r="M705" t="s">
        <v>66</v>
      </c>
      <c r="N705" t="s">
        <v>67</v>
      </c>
      <c r="O705" t="s">
        <v>68</v>
      </c>
      <c r="P705" t="s">
        <v>69</v>
      </c>
      <c r="Q705" t="s">
        <v>102</v>
      </c>
      <c r="R705" t="s">
        <v>1667</v>
      </c>
      <c r="S705" t="s">
        <v>71</v>
      </c>
      <c r="T705" t="s">
        <v>2166</v>
      </c>
      <c r="U705">
        <v>1</v>
      </c>
      <c r="V705">
        <v>1</v>
      </c>
      <c r="W705">
        <v>0</v>
      </c>
      <c r="X705">
        <v>0</v>
      </c>
      <c r="Y705">
        <v>0</v>
      </c>
      <c r="Z705">
        <v>0</v>
      </c>
      <c r="AA705">
        <v>0</v>
      </c>
      <c r="AB705">
        <v>0</v>
      </c>
      <c r="AC705">
        <v>0</v>
      </c>
      <c r="AD705">
        <v>1</v>
      </c>
      <c r="AE705">
        <v>0</v>
      </c>
      <c r="AF705">
        <v>0</v>
      </c>
      <c r="AG705">
        <v>1</v>
      </c>
      <c r="AH705">
        <v>0</v>
      </c>
      <c r="AI705">
        <v>0</v>
      </c>
      <c r="AJ705">
        <v>0</v>
      </c>
      <c r="AK705">
        <v>0</v>
      </c>
      <c r="AL705">
        <v>0</v>
      </c>
      <c r="AM705">
        <v>0</v>
      </c>
      <c r="AN705">
        <v>0</v>
      </c>
      <c r="AO705">
        <v>0</v>
      </c>
      <c r="AP705">
        <v>0</v>
      </c>
      <c r="AQ705">
        <v>0</v>
      </c>
      <c r="AR705">
        <v>0</v>
      </c>
      <c r="AS705">
        <v>0</v>
      </c>
      <c r="AT705">
        <v>43647</v>
      </c>
      <c r="AU705">
        <v>43677</v>
      </c>
      <c r="AV705">
        <v>1</v>
      </c>
      <c r="AW705">
        <v>1</v>
      </c>
      <c r="AX705">
        <v>0</v>
      </c>
      <c r="AY705">
        <v>2019</v>
      </c>
      <c r="AZ705">
        <v>7</v>
      </c>
      <c r="BA705">
        <v>30</v>
      </c>
      <c r="BB705">
        <v>4</v>
      </c>
      <c r="BF705">
        <v>2019</v>
      </c>
      <c r="BG705" t="s">
        <v>73</v>
      </c>
      <c r="BH705" t="s">
        <v>59</v>
      </c>
      <c r="BI705" t="s">
        <v>9786</v>
      </c>
      <c r="BJ705" t="s">
        <v>9794</v>
      </c>
    </row>
    <row r="706" spans="1:62" x14ac:dyDescent="0.35">
      <c r="A706">
        <v>39372927</v>
      </c>
      <c r="B706" t="s">
        <v>98</v>
      </c>
      <c r="C706" t="s">
        <v>75</v>
      </c>
      <c r="D706" t="s">
        <v>85</v>
      </c>
      <c r="E706" t="s">
        <v>370</v>
      </c>
      <c r="F706">
        <v>22081129</v>
      </c>
      <c r="I706" s="1">
        <v>43647</v>
      </c>
      <c r="J706">
        <v>43677.999988425923</v>
      </c>
      <c r="K706" t="s">
        <v>2167</v>
      </c>
      <c r="L706" t="s">
        <v>65</v>
      </c>
      <c r="M706" t="s">
        <v>120</v>
      </c>
      <c r="N706" t="s">
        <v>121</v>
      </c>
      <c r="O706" t="s">
        <v>168</v>
      </c>
      <c r="P706" t="s">
        <v>122</v>
      </c>
      <c r="Q706" t="s">
        <v>102</v>
      </c>
      <c r="R706" t="s">
        <v>1667</v>
      </c>
      <c r="S706" t="s">
        <v>71</v>
      </c>
      <c r="T706" t="s">
        <v>2168</v>
      </c>
      <c r="U706">
        <v>1</v>
      </c>
      <c r="V706">
        <v>0</v>
      </c>
      <c r="W706">
        <v>0</v>
      </c>
      <c r="X706">
        <v>1</v>
      </c>
      <c r="Y706">
        <v>0</v>
      </c>
      <c r="Z706">
        <v>0</v>
      </c>
      <c r="AA706">
        <v>0</v>
      </c>
      <c r="AB706">
        <v>0</v>
      </c>
      <c r="AC706">
        <v>0</v>
      </c>
      <c r="AD706">
        <v>0</v>
      </c>
      <c r="AE706">
        <v>1</v>
      </c>
      <c r="AF706">
        <v>0</v>
      </c>
      <c r="AG706">
        <v>1</v>
      </c>
      <c r="AH706">
        <v>0</v>
      </c>
      <c r="AI706">
        <v>0</v>
      </c>
      <c r="AJ706">
        <v>0</v>
      </c>
      <c r="AK706">
        <v>0</v>
      </c>
      <c r="AL706">
        <v>0</v>
      </c>
      <c r="AM706">
        <v>0</v>
      </c>
      <c r="AN706">
        <v>0</v>
      </c>
      <c r="AO706">
        <v>0</v>
      </c>
      <c r="AP706">
        <v>0</v>
      </c>
      <c r="AQ706">
        <v>0</v>
      </c>
      <c r="AR706">
        <v>0</v>
      </c>
      <c r="AS706">
        <v>0</v>
      </c>
      <c r="AT706">
        <v>43647</v>
      </c>
      <c r="AU706">
        <v>43677</v>
      </c>
      <c r="AV706">
        <v>1</v>
      </c>
      <c r="AW706">
        <v>1</v>
      </c>
      <c r="AX706">
        <v>0</v>
      </c>
      <c r="AY706">
        <v>2019</v>
      </c>
      <c r="AZ706">
        <v>7</v>
      </c>
      <c r="BA706">
        <v>30</v>
      </c>
      <c r="BB706">
        <v>4</v>
      </c>
      <c r="BF706">
        <v>2019</v>
      </c>
      <c r="BG706" t="s">
        <v>73</v>
      </c>
      <c r="BH706" t="s">
        <v>59</v>
      </c>
      <c r="BI706" t="s">
        <v>9786</v>
      </c>
      <c r="BJ706" t="s">
        <v>9794</v>
      </c>
    </row>
    <row r="707" spans="1:62" x14ac:dyDescent="0.35">
      <c r="A707">
        <v>39372972</v>
      </c>
      <c r="B707" t="s">
        <v>98</v>
      </c>
      <c r="C707" t="s">
        <v>75</v>
      </c>
      <c r="D707" t="s">
        <v>117</v>
      </c>
      <c r="E707" t="s">
        <v>298</v>
      </c>
      <c r="F707">
        <v>32359972</v>
      </c>
      <c r="I707" s="1">
        <v>43647</v>
      </c>
      <c r="J707">
        <v>43677.999988425923</v>
      </c>
      <c r="K707" t="s">
        <v>2169</v>
      </c>
      <c r="L707" t="s">
        <v>65</v>
      </c>
      <c r="M707" t="s">
        <v>66</v>
      </c>
      <c r="N707" t="s">
        <v>67</v>
      </c>
      <c r="O707" t="s">
        <v>68</v>
      </c>
      <c r="P707" t="s">
        <v>69</v>
      </c>
      <c r="Q707" t="s">
        <v>70</v>
      </c>
      <c r="R707" t="s">
        <v>2062</v>
      </c>
      <c r="S707" t="s">
        <v>82</v>
      </c>
      <c r="T707" t="s">
        <v>2170</v>
      </c>
      <c r="U707">
        <v>1</v>
      </c>
      <c r="V707">
        <v>1</v>
      </c>
      <c r="W707">
        <v>0</v>
      </c>
      <c r="X707">
        <v>1</v>
      </c>
      <c r="Y707">
        <v>0</v>
      </c>
      <c r="Z707">
        <v>0</v>
      </c>
      <c r="AA707">
        <v>0</v>
      </c>
      <c r="AB707">
        <v>0</v>
      </c>
      <c r="AC707">
        <v>0</v>
      </c>
      <c r="AD707">
        <v>1</v>
      </c>
      <c r="AE707">
        <v>1</v>
      </c>
      <c r="AF707">
        <v>0</v>
      </c>
      <c r="AG707">
        <v>0</v>
      </c>
      <c r="AH707">
        <v>0</v>
      </c>
      <c r="AI707">
        <v>0</v>
      </c>
      <c r="AJ707">
        <v>0</v>
      </c>
      <c r="AK707">
        <v>0</v>
      </c>
      <c r="AL707">
        <v>0</v>
      </c>
      <c r="AM707">
        <v>0</v>
      </c>
      <c r="AN707">
        <v>0</v>
      </c>
      <c r="AO707">
        <v>0</v>
      </c>
      <c r="AP707">
        <v>0</v>
      </c>
      <c r="AQ707">
        <v>0</v>
      </c>
      <c r="AR707">
        <v>0</v>
      </c>
      <c r="AS707">
        <v>0</v>
      </c>
      <c r="AT707">
        <v>43647</v>
      </c>
      <c r="AU707">
        <v>43677</v>
      </c>
      <c r="AV707">
        <v>1</v>
      </c>
      <c r="AW707">
        <v>1</v>
      </c>
      <c r="AX707">
        <v>0</v>
      </c>
      <c r="AY707">
        <v>2019</v>
      </c>
      <c r="AZ707">
        <v>7</v>
      </c>
      <c r="BA707">
        <v>30</v>
      </c>
      <c r="BB707">
        <v>5</v>
      </c>
      <c r="BC707">
        <v>110000</v>
      </c>
      <c r="BD707">
        <v>140000</v>
      </c>
      <c r="BE707" t="s">
        <v>90</v>
      </c>
      <c r="BF707">
        <v>2019</v>
      </c>
      <c r="BG707" t="s">
        <v>73</v>
      </c>
      <c r="BH707" t="s">
        <v>59</v>
      </c>
      <c r="BI707" t="s">
        <v>9786</v>
      </c>
      <c r="BJ707" t="s">
        <v>9794</v>
      </c>
    </row>
    <row r="708" spans="1:62" x14ac:dyDescent="0.35">
      <c r="A708">
        <v>39373284</v>
      </c>
      <c r="B708" t="s">
        <v>116</v>
      </c>
      <c r="C708" t="s">
        <v>61</v>
      </c>
      <c r="D708" t="s">
        <v>125</v>
      </c>
      <c r="E708" t="s">
        <v>346</v>
      </c>
      <c r="F708">
        <v>37079664</v>
      </c>
      <c r="I708" s="1">
        <v>43647</v>
      </c>
      <c r="J708">
        <v>43677.999988425923</v>
      </c>
      <c r="K708" t="s">
        <v>2171</v>
      </c>
      <c r="L708" t="s">
        <v>65</v>
      </c>
      <c r="M708" t="s">
        <v>66</v>
      </c>
      <c r="N708" t="s">
        <v>67</v>
      </c>
      <c r="Q708" t="s">
        <v>70</v>
      </c>
      <c r="S708" t="s">
        <v>71</v>
      </c>
      <c r="T708" t="s">
        <v>2172</v>
      </c>
      <c r="U708">
        <v>1</v>
      </c>
      <c r="V708">
        <v>1</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43647</v>
      </c>
      <c r="AU708">
        <v>43675</v>
      </c>
      <c r="AV708">
        <v>1</v>
      </c>
      <c r="AW708">
        <v>1</v>
      </c>
      <c r="AX708">
        <v>0</v>
      </c>
      <c r="AY708">
        <v>2019</v>
      </c>
      <c r="AZ708">
        <v>7</v>
      </c>
      <c r="BA708">
        <v>30</v>
      </c>
      <c r="BB708">
        <v>2</v>
      </c>
      <c r="BF708">
        <v>2019</v>
      </c>
      <c r="BG708" t="s">
        <v>73</v>
      </c>
      <c r="BH708" t="s">
        <v>9822</v>
      </c>
      <c r="BI708" t="s">
        <v>9786</v>
      </c>
      <c r="BJ708" t="s">
        <v>9794</v>
      </c>
    </row>
    <row r="709" spans="1:62" x14ac:dyDescent="0.35">
      <c r="A709">
        <v>39374197</v>
      </c>
      <c r="B709" t="s">
        <v>98</v>
      </c>
      <c r="C709" t="s">
        <v>61</v>
      </c>
      <c r="D709" t="s">
        <v>125</v>
      </c>
      <c r="E709" t="s">
        <v>1981</v>
      </c>
      <c r="F709">
        <v>39515484</v>
      </c>
      <c r="G709" t="s">
        <v>794</v>
      </c>
      <c r="I709" s="1">
        <v>43648</v>
      </c>
      <c r="J709">
        <v>43678.336770833332</v>
      </c>
      <c r="K709" t="s">
        <v>2173</v>
      </c>
      <c r="L709" t="s">
        <v>65</v>
      </c>
      <c r="M709" t="s">
        <v>120</v>
      </c>
      <c r="N709" t="s">
        <v>121</v>
      </c>
      <c r="O709" t="s">
        <v>168</v>
      </c>
      <c r="P709" t="s">
        <v>122</v>
      </c>
      <c r="Q709" t="s">
        <v>70</v>
      </c>
      <c r="R709" t="s">
        <v>2174</v>
      </c>
      <c r="S709" t="s">
        <v>71</v>
      </c>
      <c r="T709" t="s">
        <v>2175</v>
      </c>
      <c r="U709">
        <v>1</v>
      </c>
      <c r="V709">
        <v>1</v>
      </c>
      <c r="W709">
        <v>0</v>
      </c>
      <c r="X709">
        <v>1</v>
      </c>
      <c r="Y709">
        <v>0</v>
      </c>
      <c r="Z709">
        <v>0</v>
      </c>
      <c r="AA709">
        <v>0</v>
      </c>
      <c r="AB709">
        <v>0</v>
      </c>
      <c r="AC709">
        <v>0</v>
      </c>
      <c r="AD709">
        <v>0</v>
      </c>
      <c r="AE709">
        <v>1</v>
      </c>
      <c r="AF709">
        <v>0</v>
      </c>
      <c r="AG709">
        <v>0</v>
      </c>
      <c r="AH709">
        <v>0</v>
      </c>
      <c r="AI709">
        <v>0</v>
      </c>
      <c r="AJ709">
        <v>0</v>
      </c>
      <c r="AK709">
        <v>0</v>
      </c>
      <c r="AL709">
        <v>0</v>
      </c>
      <c r="AM709">
        <v>0</v>
      </c>
      <c r="AN709">
        <v>0</v>
      </c>
      <c r="AO709">
        <v>0</v>
      </c>
      <c r="AP709">
        <v>0</v>
      </c>
      <c r="AQ709">
        <v>0</v>
      </c>
      <c r="AR709">
        <v>0</v>
      </c>
      <c r="AS709">
        <v>0</v>
      </c>
      <c r="AT709">
        <v>43647</v>
      </c>
      <c r="AU709">
        <v>43677</v>
      </c>
      <c r="AV709">
        <v>0</v>
      </c>
      <c r="AW709">
        <v>1</v>
      </c>
      <c r="AX709">
        <v>0</v>
      </c>
      <c r="AY709">
        <v>2019</v>
      </c>
      <c r="AZ709">
        <v>7</v>
      </c>
      <c r="BA709">
        <v>30</v>
      </c>
      <c r="BB709">
        <v>4</v>
      </c>
      <c r="BF709">
        <v>2019</v>
      </c>
      <c r="BG709" t="s">
        <v>104</v>
      </c>
      <c r="BH709" t="s">
        <v>59</v>
      </c>
      <c r="BI709" t="s">
        <v>9786</v>
      </c>
      <c r="BJ709" t="s">
        <v>9795</v>
      </c>
    </row>
    <row r="710" spans="1:62" x14ac:dyDescent="0.35">
      <c r="A710">
        <v>39377012</v>
      </c>
      <c r="B710" t="s">
        <v>98</v>
      </c>
      <c r="C710" t="s">
        <v>75</v>
      </c>
      <c r="D710" t="s">
        <v>159</v>
      </c>
      <c r="E710" t="s">
        <v>1458</v>
      </c>
      <c r="F710">
        <v>26878441</v>
      </c>
      <c r="G710" t="s">
        <v>1458</v>
      </c>
      <c r="H710">
        <v>3.2</v>
      </c>
      <c r="I710" s="1">
        <v>43648</v>
      </c>
      <c r="J710">
        <v>43678.999988425923</v>
      </c>
      <c r="K710" t="s">
        <v>2176</v>
      </c>
      <c r="L710" t="s">
        <v>65</v>
      </c>
      <c r="M710" t="s">
        <v>66</v>
      </c>
      <c r="N710" t="s">
        <v>67</v>
      </c>
      <c r="O710" t="s">
        <v>68</v>
      </c>
      <c r="P710" t="s">
        <v>69</v>
      </c>
      <c r="Q710" t="s">
        <v>70</v>
      </c>
      <c r="S710" t="s">
        <v>82</v>
      </c>
      <c r="T710" t="s">
        <v>2177</v>
      </c>
      <c r="U710">
        <v>1</v>
      </c>
      <c r="V710">
        <v>1</v>
      </c>
      <c r="W710">
        <v>0</v>
      </c>
      <c r="X710">
        <v>1</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43648</v>
      </c>
      <c r="AU710">
        <v>43675</v>
      </c>
      <c r="AV710">
        <v>0</v>
      </c>
      <c r="AW710">
        <v>1</v>
      </c>
      <c r="AX710">
        <v>0</v>
      </c>
      <c r="AY710">
        <v>2019</v>
      </c>
      <c r="AZ710">
        <v>7</v>
      </c>
      <c r="BA710">
        <v>30</v>
      </c>
      <c r="BB710">
        <v>3</v>
      </c>
      <c r="BF710">
        <v>2019</v>
      </c>
      <c r="BG710" t="s">
        <v>104</v>
      </c>
      <c r="BH710" t="s">
        <v>9822</v>
      </c>
      <c r="BI710" t="s">
        <v>9786</v>
      </c>
      <c r="BJ710" t="s">
        <v>9795</v>
      </c>
    </row>
    <row r="711" spans="1:62" x14ac:dyDescent="0.35">
      <c r="A711">
        <v>39382265</v>
      </c>
      <c r="B711" t="s">
        <v>2178</v>
      </c>
      <c r="C711" t="s">
        <v>61</v>
      </c>
      <c r="D711" t="s">
        <v>125</v>
      </c>
      <c r="E711" t="s">
        <v>1663</v>
      </c>
      <c r="F711">
        <v>37245173</v>
      </c>
      <c r="I711" s="1">
        <v>43648</v>
      </c>
      <c r="J711">
        <v>43678.999988425923</v>
      </c>
      <c r="K711" t="s">
        <v>2179</v>
      </c>
      <c r="L711" t="s">
        <v>65</v>
      </c>
      <c r="M711" t="s">
        <v>519</v>
      </c>
      <c r="N711" t="s">
        <v>520</v>
      </c>
      <c r="P711" t="s">
        <v>2180</v>
      </c>
      <c r="Q711" t="s">
        <v>70</v>
      </c>
      <c r="S711" t="s">
        <v>82</v>
      </c>
      <c r="T711" t="s">
        <v>2181</v>
      </c>
      <c r="U711">
        <v>1</v>
      </c>
      <c r="V711">
        <v>1</v>
      </c>
      <c r="W711">
        <v>1</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43648</v>
      </c>
      <c r="AU711">
        <v>43669</v>
      </c>
      <c r="AV711">
        <v>0</v>
      </c>
      <c r="AW711">
        <v>1</v>
      </c>
      <c r="AX711">
        <v>0</v>
      </c>
      <c r="AY711">
        <v>2019</v>
      </c>
      <c r="AZ711">
        <v>7</v>
      </c>
      <c r="BA711">
        <v>30</v>
      </c>
      <c r="BB711">
        <v>3</v>
      </c>
      <c r="BF711">
        <v>2019</v>
      </c>
      <c r="BG711" t="s">
        <v>104</v>
      </c>
      <c r="BH711" t="s">
        <v>9822</v>
      </c>
      <c r="BI711" t="s">
        <v>9786</v>
      </c>
      <c r="BJ711" t="s">
        <v>9795</v>
      </c>
    </row>
    <row r="712" spans="1:62" x14ac:dyDescent="0.35">
      <c r="A712">
        <v>39386725</v>
      </c>
      <c r="B712" t="s">
        <v>2182</v>
      </c>
      <c r="C712" t="s">
        <v>61</v>
      </c>
      <c r="D712" t="s">
        <v>125</v>
      </c>
      <c r="E712" t="s">
        <v>2183</v>
      </c>
      <c r="F712">
        <v>1742</v>
      </c>
      <c r="I712" s="1">
        <v>43649</v>
      </c>
      <c r="J712">
        <v>43679.999988425923</v>
      </c>
      <c r="K712" t="s">
        <v>2184</v>
      </c>
      <c r="L712" t="s">
        <v>65</v>
      </c>
      <c r="M712" t="s">
        <v>120</v>
      </c>
      <c r="N712" t="s">
        <v>121</v>
      </c>
      <c r="O712" t="s">
        <v>168</v>
      </c>
      <c r="P712" t="s">
        <v>122</v>
      </c>
      <c r="Q712" t="s">
        <v>70</v>
      </c>
      <c r="S712" t="s">
        <v>82</v>
      </c>
      <c r="T712" t="s">
        <v>2185</v>
      </c>
      <c r="U712">
        <v>0</v>
      </c>
      <c r="V712">
        <v>0</v>
      </c>
      <c r="W712">
        <v>0</v>
      </c>
      <c r="X712">
        <v>0</v>
      </c>
      <c r="Y712">
        <v>0</v>
      </c>
      <c r="Z712">
        <v>0</v>
      </c>
      <c r="AA712">
        <v>0</v>
      </c>
      <c r="AB712">
        <v>0</v>
      </c>
      <c r="AC712">
        <v>0</v>
      </c>
      <c r="AD712">
        <v>0</v>
      </c>
      <c r="AE712">
        <v>1</v>
      </c>
      <c r="AF712">
        <v>0</v>
      </c>
      <c r="AG712">
        <v>0</v>
      </c>
      <c r="AH712">
        <v>1</v>
      </c>
      <c r="AI712">
        <v>0</v>
      </c>
      <c r="AJ712">
        <v>0</v>
      </c>
      <c r="AK712">
        <v>0</v>
      </c>
      <c r="AL712">
        <v>0</v>
      </c>
      <c r="AM712">
        <v>0</v>
      </c>
      <c r="AN712">
        <v>0</v>
      </c>
      <c r="AO712">
        <v>0</v>
      </c>
      <c r="AP712">
        <v>0</v>
      </c>
      <c r="AQ712">
        <v>0</v>
      </c>
      <c r="AR712">
        <v>0</v>
      </c>
      <c r="AS712">
        <v>0</v>
      </c>
      <c r="AT712">
        <v>43649</v>
      </c>
      <c r="AU712">
        <v>43678</v>
      </c>
      <c r="AV712">
        <v>1</v>
      </c>
      <c r="AW712">
        <v>1</v>
      </c>
      <c r="AX712">
        <v>0</v>
      </c>
      <c r="AY712">
        <v>2019</v>
      </c>
      <c r="AZ712">
        <v>7</v>
      </c>
      <c r="BA712">
        <v>30</v>
      </c>
      <c r="BB712">
        <v>2</v>
      </c>
      <c r="BF712">
        <v>2019</v>
      </c>
      <c r="BG712" t="s">
        <v>73</v>
      </c>
      <c r="BH712" t="s">
        <v>9822</v>
      </c>
      <c r="BI712" t="s">
        <v>9786</v>
      </c>
      <c r="BJ712" t="s">
        <v>9793</v>
      </c>
    </row>
    <row r="713" spans="1:62" x14ac:dyDescent="0.35">
      <c r="A713">
        <v>39388340</v>
      </c>
      <c r="B713" t="s">
        <v>383</v>
      </c>
      <c r="C713" t="s">
        <v>75</v>
      </c>
      <c r="D713" t="s">
        <v>76</v>
      </c>
      <c r="E713" t="s">
        <v>1575</v>
      </c>
      <c r="F713">
        <v>20101884</v>
      </c>
      <c r="I713" s="1">
        <v>43649</v>
      </c>
      <c r="J713">
        <v>43679.999988425923</v>
      </c>
      <c r="K713" t="s">
        <v>2186</v>
      </c>
      <c r="L713" t="s">
        <v>65</v>
      </c>
      <c r="M713" t="s">
        <v>120</v>
      </c>
      <c r="N713" t="s">
        <v>121</v>
      </c>
      <c r="O713" t="s">
        <v>168</v>
      </c>
      <c r="P713" t="s">
        <v>122</v>
      </c>
      <c r="Q713" t="s">
        <v>70</v>
      </c>
      <c r="S713" t="s">
        <v>82</v>
      </c>
      <c r="T713" t="s">
        <v>2187</v>
      </c>
      <c r="U713">
        <v>1</v>
      </c>
      <c r="V713">
        <v>1</v>
      </c>
      <c r="W713">
        <v>0</v>
      </c>
      <c r="X713">
        <v>1</v>
      </c>
      <c r="Y713">
        <v>0</v>
      </c>
      <c r="Z713">
        <v>0</v>
      </c>
      <c r="AA713">
        <v>0</v>
      </c>
      <c r="AB713">
        <v>0</v>
      </c>
      <c r="AC713">
        <v>0</v>
      </c>
      <c r="AD713">
        <v>0</v>
      </c>
      <c r="AE713">
        <v>1</v>
      </c>
      <c r="AF713">
        <v>0</v>
      </c>
      <c r="AG713">
        <v>0</v>
      </c>
      <c r="AH713">
        <v>1</v>
      </c>
      <c r="AI713">
        <v>0</v>
      </c>
      <c r="AJ713">
        <v>0</v>
      </c>
      <c r="AK713">
        <v>0</v>
      </c>
      <c r="AL713">
        <v>0</v>
      </c>
      <c r="AM713">
        <v>0</v>
      </c>
      <c r="AN713">
        <v>0</v>
      </c>
      <c r="AO713">
        <v>0</v>
      </c>
      <c r="AP713">
        <v>0</v>
      </c>
      <c r="AQ713">
        <v>0</v>
      </c>
      <c r="AR713">
        <v>0</v>
      </c>
      <c r="AS713">
        <v>0</v>
      </c>
      <c r="AT713">
        <v>43649</v>
      </c>
      <c r="AU713">
        <v>43677</v>
      </c>
      <c r="AV713">
        <v>0</v>
      </c>
      <c r="AW713">
        <v>1</v>
      </c>
      <c r="AX713">
        <v>0</v>
      </c>
      <c r="AY713">
        <v>2019</v>
      </c>
      <c r="AZ713">
        <v>7</v>
      </c>
      <c r="BA713">
        <v>30</v>
      </c>
      <c r="BB713">
        <v>5</v>
      </c>
      <c r="BF713">
        <v>2019</v>
      </c>
      <c r="BG713" t="s">
        <v>104</v>
      </c>
      <c r="BH713" t="s">
        <v>9822</v>
      </c>
      <c r="BI713" t="s">
        <v>9786</v>
      </c>
      <c r="BJ713" t="s">
        <v>9793</v>
      </c>
    </row>
    <row r="714" spans="1:62" x14ac:dyDescent="0.35">
      <c r="A714">
        <v>39388606</v>
      </c>
      <c r="B714" t="s">
        <v>98</v>
      </c>
      <c r="C714" t="s">
        <v>75</v>
      </c>
      <c r="D714" t="s">
        <v>159</v>
      </c>
      <c r="E714" t="s">
        <v>2188</v>
      </c>
      <c r="F714">
        <v>21350153</v>
      </c>
      <c r="G714" t="s">
        <v>2188</v>
      </c>
      <c r="H714">
        <v>3.5</v>
      </c>
      <c r="I714" s="1">
        <v>43649</v>
      </c>
      <c r="J714">
        <v>43679.999988425923</v>
      </c>
      <c r="K714" t="s">
        <v>2189</v>
      </c>
      <c r="L714" t="s">
        <v>65</v>
      </c>
      <c r="M714" t="s">
        <v>152</v>
      </c>
      <c r="N714" t="s">
        <v>153</v>
      </c>
      <c r="O714" t="s">
        <v>154</v>
      </c>
      <c r="P714" t="s">
        <v>155</v>
      </c>
      <c r="Q714" t="s">
        <v>102</v>
      </c>
      <c r="S714" t="s">
        <v>82</v>
      </c>
      <c r="T714" t="s">
        <v>2190</v>
      </c>
      <c r="U714">
        <v>1</v>
      </c>
      <c r="V714">
        <v>1</v>
      </c>
      <c r="W714">
        <v>0</v>
      </c>
      <c r="X714">
        <v>1</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43649</v>
      </c>
      <c r="AU714">
        <v>43662</v>
      </c>
      <c r="AV714">
        <v>0</v>
      </c>
      <c r="AW714">
        <v>1</v>
      </c>
      <c r="AX714">
        <v>0</v>
      </c>
      <c r="AY714">
        <v>2019</v>
      </c>
      <c r="AZ714">
        <v>7</v>
      </c>
      <c r="BA714">
        <v>30</v>
      </c>
      <c r="BB714">
        <v>3</v>
      </c>
      <c r="BF714">
        <v>2019</v>
      </c>
      <c r="BG714" t="s">
        <v>104</v>
      </c>
      <c r="BH714" t="s">
        <v>9822</v>
      </c>
      <c r="BI714" t="s">
        <v>9786</v>
      </c>
      <c r="BJ714" t="s">
        <v>9793</v>
      </c>
    </row>
    <row r="715" spans="1:62" x14ac:dyDescent="0.35">
      <c r="A715">
        <v>39391818</v>
      </c>
      <c r="B715" t="s">
        <v>2191</v>
      </c>
      <c r="C715" t="s">
        <v>75</v>
      </c>
      <c r="D715" t="s">
        <v>159</v>
      </c>
      <c r="E715" t="s">
        <v>298</v>
      </c>
      <c r="F715">
        <v>32359972</v>
      </c>
      <c r="I715" s="1">
        <v>43649</v>
      </c>
      <c r="J715">
        <v>43679.999988425923</v>
      </c>
      <c r="K715" t="s">
        <v>2192</v>
      </c>
      <c r="L715" t="s">
        <v>65</v>
      </c>
      <c r="M715" t="s">
        <v>66</v>
      </c>
      <c r="N715" t="s">
        <v>67</v>
      </c>
      <c r="O715" t="s">
        <v>68</v>
      </c>
      <c r="P715" t="s">
        <v>69</v>
      </c>
      <c r="Q715" t="s">
        <v>70</v>
      </c>
      <c r="R715" t="s">
        <v>2193</v>
      </c>
      <c r="S715" t="s">
        <v>82</v>
      </c>
      <c r="T715" t="s">
        <v>2194</v>
      </c>
      <c r="U715">
        <v>0</v>
      </c>
      <c r="V715">
        <v>1</v>
      </c>
      <c r="W715">
        <v>0</v>
      </c>
      <c r="X715">
        <v>1</v>
      </c>
      <c r="Y715">
        <v>0</v>
      </c>
      <c r="Z715">
        <v>0</v>
      </c>
      <c r="AA715">
        <v>0</v>
      </c>
      <c r="AB715">
        <v>0</v>
      </c>
      <c r="AC715">
        <v>0</v>
      </c>
      <c r="AD715">
        <v>0</v>
      </c>
      <c r="AE715">
        <v>1</v>
      </c>
      <c r="AF715">
        <v>0</v>
      </c>
      <c r="AG715">
        <v>0</v>
      </c>
      <c r="AH715">
        <v>0</v>
      </c>
      <c r="AI715">
        <v>0</v>
      </c>
      <c r="AJ715">
        <v>0</v>
      </c>
      <c r="AK715">
        <v>0</v>
      </c>
      <c r="AL715">
        <v>0</v>
      </c>
      <c r="AM715">
        <v>0</v>
      </c>
      <c r="AN715">
        <v>0</v>
      </c>
      <c r="AO715">
        <v>0</v>
      </c>
      <c r="AP715">
        <v>0</v>
      </c>
      <c r="AQ715">
        <v>0</v>
      </c>
      <c r="AR715">
        <v>0</v>
      </c>
      <c r="AS715">
        <v>0</v>
      </c>
      <c r="AT715">
        <v>43649</v>
      </c>
      <c r="AU715">
        <v>43679</v>
      </c>
      <c r="AV715">
        <v>1</v>
      </c>
      <c r="AW715">
        <v>1</v>
      </c>
      <c r="AX715">
        <v>0</v>
      </c>
      <c r="AY715">
        <v>2019</v>
      </c>
      <c r="AZ715">
        <v>7</v>
      </c>
      <c r="BA715">
        <v>30</v>
      </c>
      <c r="BB715">
        <v>3</v>
      </c>
      <c r="BC715">
        <v>120000</v>
      </c>
      <c r="BD715">
        <v>150000</v>
      </c>
      <c r="BE715" t="s">
        <v>90</v>
      </c>
      <c r="BF715">
        <v>2019</v>
      </c>
      <c r="BG715" t="s">
        <v>73</v>
      </c>
      <c r="BH715" t="s">
        <v>59</v>
      </c>
      <c r="BI715" t="s">
        <v>9786</v>
      </c>
      <c r="BJ715" t="s">
        <v>9793</v>
      </c>
    </row>
    <row r="716" spans="1:62" x14ac:dyDescent="0.35">
      <c r="A716">
        <v>39400798</v>
      </c>
      <c r="B716" t="s">
        <v>2195</v>
      </c>
      <c r="C716" t="s">
        <v>75</v>
      </c>
      <c r="D716" t="s">
        <v>165</v>
      </c>
      <c r="E716" t="s">
        <v>2196</v>
      </c>
      <c r="F716">
        <v>41689315</v>
      </c>
      <c r="I716" s="1">
        <v>43650</v>
      </c>
      <c r="J716">
        <v>43680.999988425923</v>
      </c>
      <c r="K716" t="s">
        <v>2197</v>
      </c>
      <c r="L716" t="s">
        <v>65</v>
      </c>
      <c r="M716" t="s">
        <v>120</v>
      </c>
      <c r="N716" t="s">
        <v>121</v>
      </c>
      <c r="O716" t="s">
        <v>168</v>
      </c>
      <c r="P716" t="s">
        <v>122</v>
      </c>
      <c r="Q716" t="s">
        <v>102</v>
      </c>
      <c r="S716" t="s">
        <v>71</v>
      </c>
      <c r="T716" t="s">
        <v>2198</v>
      </c>
      <c r="U716">
        <v>0</v>
      </c>
      <c r="V716">
        <v>1</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43650</v>
      </c>
      <c r="AU716">
        <v>43650</v>
      </c>
      <c r="AV716">
        <v>1</v>
      </c>
      <c r="AW716">
        <v>1</v>
      </c>
      <c r="AX716">
        <v>0</v>
      </c>
      <c r="AY716">
        <v>2019</v>
      </c>
      <c r="AZ716">
        <v>7</v>
      </c>
      <c r="BA716">
        <v>30</v>
      </c>
      <c r="BB716">
        <v>1</v>
      </c>
      <c r="BF716">
        <v>2019</v>
      </c>
      <c r="BG716" t="s">
        <v>73</v>
      </c>
      <c r="BH716" t="s">
        <v>9822</v>
      </c>
      <c r="BI716" t="s">
        <v>9786</v>
      </c>
      <c r="BJ716" t="s">
        <v>9796</v>
      </c>
    </row>
    <row r="717" spans="1:62" x14ac:dyDescent="0.35">
      <c r="A717">
        <v>39402583</v>
      </c>
      <c r="B717" t="s">
        <v>2182</v>
      </c>
      <c r="C717" t="s">
        <v>176</v>
      </c>
      <c r="D717" t="s">
        <v>379</v>
      </c>
      <c r="E717" t="s">
        <v>2183</v>
      </c>
      <c r="F717">
        <v>1742</v>
      </c>
      <c r="I717" s="1">
        <v>43650</v>
      </c>
      <c r="J717">
        <v>43680.999988425923</v>
      </c>
      <c r="K717" t="s">
        <v>2184</v>
      </c>
      <c r="L717" t="s">
        <v>65</v>
      </c>
      <c r="M717" t="s">
        <v>120</v>
      </c>
      <c r="N717" t="s">
        <v>121</v>
      </c>
      <c r="O717" t="s">
        <v>168</v>
      </c>
      <c r="P717" t="s">
        <v>122</v>
      </c>
      <c r="Q717" t="s">
        <v>70</v>
      </c>
      <c r="S717" t="s">
        <v>82</v>
      </c>
      <c r="T717" t="s">
        <v>2199</v>
      </c>
      <c r="U717">
        <v>0</v>
      </c>
      <c r="V717">
        <v>0</v>
      </c>
      <c r="W717">
        <v>0</v>
      </c>
      <c r="X717">
        <v>0</v>
      </c>
      <c r="Y717">
        <v>0</v>
      </c>
      <c r="Z717">
        <v>0</v>
      </c>
      <c r="AA717">
        <v>0</v>
      </c>
      <c r="AB717">
        <v>0</v>
      </c>
      <c r="AC717">
        <v>0</v>
      </c>
      <c r="AD717">
        <v>0</v>
      </c>
      <c r="AE717">
        <v>1</v>
      </c>
      <c r="AF717">
        <v>0</v>
      </c>
      <c r="AG717">
        <v>0</v>
      </c>
      <c r="AH717">
        <v>1</v>
      </c>
      <c r="AI717">
        <v>0</v>
      </c>
      <c r="AJ717">
        <v>0</v>
      </c>
      <c r="AK717">
        <v>0</v>
      </c>
      <c r="AL717">
        <v>0</v>
      </c>
      <c r="AM717">
        <v>0</v>
      </c>
      <c r="AN717">
        <v>0</v>
      </c>
      <c r="AO717">
        <v>0</v>
      </c>
      <c r="AP717">
        <v>0</v>
      </c>
      <c r="AQ717">
        <v>0</v>
      </c>
      <c r="AR717">
        <v>0</v>
      </c>
      <c r="AS717">
        <v>0</v>
      </c>
      <c r="AT717">
        <v>43650</v>
      </c>
      <c r="AU717">
        <v>43678</v>
      </c>
      <c r="AV717">
        <v>1</v>
      </c>
      <c r="AW717">
        <v>1</v>
      </c>
      <c r="AX717">
        <v>0</v>
      </c>
      <c r="AY717">
        <v>2019</v>
      </c>
      <c r="AZ717">
        <v>7</v>
      </c>
      <c r="BA717">
        <v>30</v>
      </c>
      <c r="BB717">
        <v>2</v>
      </c>
      <c r="BF717">
        <v>2019</v>
      </c>
      <c r="BG717" t="s">
        <v>73</v>
      </c>
      <c r="BH717" t="s">
        <v>9822</v>
      </c>
      <c r="BI717" t="s">
        <v>9786</v>
      </c>
      <c r="BJ717" t="s">
        <v>9796</v>
      </c>
    </row>
    <row r="718" spans="1:62" x14ac:dyDescent="0.35">
      <c r="A718">
        <v>39402734</v>
      </c>
      <c r="B718" t="s">
        <v>98</v>
      </c>
      <c r="C718" t="s">
        <v>75</v>
      </c>
      <c r="D718" t="s">
        <v>159</v>
      </c>
      <c r="E718" t="s">
        <v>2200</v>
      </c>
      <c r="F718">
        <v>19892755</v>
      </c>
      <c r="G718" t="s">
        <v>2200</v>
      </c>
      <c r="H718">
        <v>3.5</v>
      </c>
      <c r="I718" s="1">
        <v>43650</v>
      </c>
      <c r="J718">
        <v>43680.999988425923</v>
      </c>
      <c r="K718" t="s">
        <v>2201</v>
      </c>
      <c r="L718" t="s">
        <v>65</v>
      </c>
      <c r="M718" t="s">
        <v>120</v>
      </c>
      <c r="N718" t="s">
        <v>121</v>
      </c>
      <c r="O718" t="s">
        <v>168</v>
      </c>
      <c r="P718" t="s">
        <v>2202</v>
      </c>
      <c r="Q718" t="s">
        <v>70</v>
      </c>
      <c r="S718" t="s">
        <v>82</v>
      </c>
      <c r="T718" t="s">
        <v>2203</v>
      </c>
      <c r="U718">
        <v>0</v>
      </c>
      <c r="V718">
        <v>0</v>
      </c>
      <c r="W718">
        <v>0</v>
      </c>
      <c r="X718">
        <v>0</v>
      </c>
      <c r="Y718">
        <v>0</v>
      </c>
      <c r="Z718">
        <v>0</v>
      </c>
      <c r="AA718">
        <v>0</v>
      </c>
      <c r="AB718">
        <v>0</v>
      </c>
      <c r="AC718">
        <v>0</v>
      </c>
      <c r="AD718">
        <v>0</v>
      </c>
      <c r="AE718">
        <v>1</v>
      </c>
      <c r="AF718">
        <v>0</v>
      </c>
      <c r="AG718">
        <v>0</v>
      </c>
      <c r="AH718">
        <v>0</v>
      </c>
      <c r="AI718">
        <v>0</v>
      </c>
      <c r="AJ718">
        <v>0</v>
      </c>
      <c r="AK718">
        <v>0</v>
      </c>
      <c r="AL718">
        <v>0</v>
      </c>
      <c r="AM718">
        <v>0</v>
      </c>
      <c r="AN718">
        <v>0</v>
      </c>
      <c r="AO718">
        <v>0</v>
      </c>
      <c r="AP718">
        <v>0</v>
      </c>
      <c r="AQ718">
        <v>0</v>
      </c>
      <c r="AR718">
        <v>0</v>
      </c>
      <c r="AS718">
        <v>0</v>
      </c>
      <c r="AT718">
        <v>43650</v>
      </c>
      <c r="AU718">
        <v>43680</v>
      </c>
      <c r="AV718">
        <v>0</v>
      </c>
      <c r="AW718">
        <v>1</v>
      </c>
      <c r="AX718">
        <v>0</v>
      </c>
      <c r="AY718">
        <v>2019</v>
      </c>
      <c r="AZ718">
        <v>7</v>
      </c>
      <c r="BA718">
        <v>30</v>
      </c>
      <c r="BB718">
        <v>1</v>
      </c>
      <c r="BF718">
        <v>2019</v>
      </c>
      <c r="BG718" t="s">
        <v>104</v>
      </c>
      <c r="BH718" t="s">
        <v>9822</v>
      </c>
      <c r="BI718" t="s">
        <v>9786</v>
      </c>
      <c r="BJ718" t="s">
        <v>9796</v>
      </c>
    </row>
    <row r="719" spans="1:62" x14ac:dyDescent="0.35">
      <c r="A719">
        <v>39403274</v>
      </c>
      <c r="B719" t="s">
        <v>98</v>
      </c>
      <c r="C719" t="s">
        <v>75</v>
      </c>
      <c r="D719" t="s">
        <v>1388</v>
      </c>
      <c r="E719" t="s">
        <v>968</v>
      </c>
      <c r="F719">
        <v>29321866</v>
      </c>
      <c r="I719" s="1">
        <v>43650</v>
      </c>
      <c r="J719">
        <v>43680.999988425923</v>
      </c>
      <c r="K719" t="s">
        <v>2204</v>
      </c>
      <c r="L719" t="s">
        <v>65</v>
      </c>
      <c r="M719" t="s">
        <v>152</v>
      </c>
      <c r="N719" t="s">
        <v>153</v>
      </c>
      <c r="Q719" t="s">
        <v>70</v>
      </c>
      <c r="R719" t="s">
        <v>2205</v>
      </c>
      <c r="S719" t="s">
        <v>82</v>
      </c>
      <c r="T719" t="s">
        <v>2206</v>
      </c>
      <c r="U719">
        <v>0</v>
      </c>
      <c r="V719">
        <v>1</v>
      </c>
      <c r="W719">
        <v>0</v>
      </c>
      <c r="X719">
        <v>0</v>
      </c>
      <c r="Y719">
        <v>0</v>
      </c>
      <c r="Z719">
        <v>0</v>
      </c>
      <c r="AA719">
        <v>0</v>
      </c>
      <c r="AB719">
        <v>0</v>
      </c>
      <c r="AC719">
        <v>0</v>
      </c>
      <c r="AD719">
        <v>0</v>
      </c>
      <c r="AE719">
        <v>0</v>
      </c>
      <c r="AF719">
        <v>0</v>
      </c>
      <c r="AG719">
        <v>1</v>
      </c>
      <c r="AH719">
        <v>0</v>
      </c>
      <c r="AI719">
        <v>0</v>
      </c>
      <c r="AJ719">
        <v>0</v>
      </c>
      <c r="AK719">
        <v>0</v>
      </c>
      <c r="AL719">
        <v>0</v>
      </c>
      <c r="AM719">
        <v>0</v>
      </c>
      <c r="AN719">
        <v>0</v>
      </c>
      <c r="AO719">
        <v>0</v>
      </c>
      <c r="AP719">
        <v>0</v>
      </c>
      <c r="AQ719">
        <v>0</v>
      </c>
      <c r="AR719">
        <v>0</v>
      </c>
      <c r="AS719">
        <v>0</v>
      </c>
      <c r="AT719">
        <v>43650</v>
      </c>
      <c r="AU719">
        <v>43664</v>
      </c>
      <c r="AV719">
        <v>1</v>
      </c>
      <c r="AW719">
        <v>1</v>
      </c>
      <c r="AX719">
        <v>0</v>
      </c>
      <c r="AY719">
        <v>2019</v>
      </c>
      <c r="AZ719">
        <v>7</v>
      </c>
      <c r="BA719">
        <v>30</v>
      </c>
      <c r="BB719">
        <v>2</v>
      </c>
      <c r="BC719">
        <v>120000</v>
      </c>
      <c r="BD719">
        <v>140000</v>
      </c>
      <c r="BE719" t="s">
        <v>90</v>
      </c>
      <c r="BF719">
        <v>2019</v>
      </c>
      <c r="BG719" t="s">
        <v>73</v>
      </c>
      <c r="BH719" t="s">
        <v>59</v>
      </c>
      <c r="BI719" t="s">
        <v>9786</v>
      </c>
      <c r="BJ719" t="s">
        <v>9796</v>
      </c>
    </row>
    <row r="720" spans="1:62" x14ac:dyDescent="0.35">
      <c r="A720">
        <v>39410828</v>
      </c>
      <c r="B720" t="s">
        <v>98</v>
      </c>
      <c r="C720" t="s">
        <v>75</v>
      </c>
      <c r="D720" t="s">
        <v>236</v>
      </c>
      <c r="E720" t="s">
        <v>226</v>
      </c>
      <c r="F720">
        <v>22953107</v>
      </c>
      <c r="I720" s="1">
        <v>43651</v>
      </c>
      <c r="J720">
        <v>43681.999988425923</v>
      </c>
      <c r="K720" t="s">
        <v>2207</v>
      </c>
      <c r="L720" t="s">
        <v>65</v>
      </c>
      <c r="M720" t="s">
        <v>66</v>
      </c>
      <c r="N720" t="s">
        <v>67</v>
      </c>
      <c r="P720" t="s">
        <v>69</v>
      </c>
      <c r="Q720" t="s">
        <v>102</v>
      </c>
      <c r="R720" t="s">
        <v>2208</v>
      </c>
      <c r="S720" t="s">
        <v>71</v>
      </c>
      <c r="T720" t="s">
        <v>2209</v>
      </c>
      <c r="U720">
        <v>1</v>
      </c>
      <c r="V720">
        <v>1</v>
      </c>
      <c r="W720">
        <v>0</v>
      </c>
      <c r="X720">
        <v>0</v>
      </c>
      <c r="Y720">
        <v>0</v>
      </c>
      <c r="Z720">
        <v>0</v>
      </c>
      <c r="AA720">
        <v>0</v>
      </c>
      <c r="AB720">
        <v>0</v>
      </c>
      <c r="AC720">
        <v>0</v>
      </c>
      <c r="AD720">
        <v>0</v>
      </c>
      <c r="AE720">
        <v>0</v>
      </c>
      <c r="AF720">
        <v>0</v>
      </c>
      <c r="AG720">
        <v>1</v>
      </c>
      <c r="AH720">
        <v>1</v>
      </c>
      <c r="AI720">
        <v>0</v>
      </c>
      <c r="AJ720">
        <v>0</v>
      </c>
      <c r="AK720">
        <v>0</v>
      </c>
      <c r="AL720">
        <v>0</v>
      </c>
      <c r="AM720">
        <v>0</v>
      </c>
      <c r="AN720">
        <v>0</v>
      </c>
      <c r="AO720">
        <v>0</v>
      </c>
      <c r="AP720">
        <v>0</v>
      </c>
      <c r="AQ720">
        <v>0</v>
      </c>
      <c r="AR720">
        <v>0</v>
      </c>
      <c r="AS720">
        <v>0</v>
      </c>
      <c r="AT720">
        <v>43651</v>
      </c>
      <c r="AU720">
        <v>43681</v>
      </c>
      <c r="AV720">
        <v>0</v>
      </c>
      <c r="AW720">
        <v>1</v>
      </c>
      <c r="AX720">
        <v>0</v>
      </c>
      <c r="AY720">
        <v>2019</v>
      </c>
      <c r="AZ720">
        <v>7</v>
      </c>
      <c r="BA720">
        <v>30</v>
      </c>
      <c r="BB720">
        <v>4</v>
      </c>
      <c r="BC720">
        <v>800</v>
      </c>
      <c r="BD720">
        <v>1000</v>
      </c>
      <c r="BE720" t="s">
        <v>546</v>
      </c>
      <c r="BF720">
        <v>2019</v>
      </c>
      <c r="BG720" t="s">
        <v>104</v>
      </c>
      <c r="BH720" t="s">
        <v>59</v>
      </c>
      <c r="BI720" t="s">
        <v>9786</v>
      </c>
      <c r="BJ720" t="s">
        <v>9797</v>
      </c>
    </row>
    <row r="721" spans="1:62" x14ac:dyDescent="0.35">
      <c r="A721">
        <v>39413439</v>
      </c>
      <c r="B721" t="s">
        <v>98</v>
      </c>
      <c r="C721" t="s">
        <v>75</v>
      </c>
      <c r="D721" t="s">
        <v>236</v>
      </c>
      <c r="E721" t="s">
        <v>928</v>
      </c>
      <c r="F721">
        <v>29276064</v>
      </c>
      <c r="I721" s="1">
        <v>43651</v>
      </c>
      <c r="J721">
        <v>43681.999988425923</v>
      </c>
      <c r="K721" t="s">
        <v>2210</v>
      </c>
      <c r="L721" t="s">
        <v>65</v>
      </c>
      <c r="M721" t="s">
        <v>152</v>
      </c>
      <c r="N721" t="s">
        <v>153</v>
      </c>
      <c r="O721" t="s">
        <v>154</v>
      </c>
      <c r="P721" t="s">
        <v>155</v>
      </c>
      <c r="Q721" t="s">
        <v>70</v>
      </c>
      <c r="R721" t="s">
        <v>2211</v>
      </c>
      <c r="S721" t="s">
        <v>82</v>
      </c>
      <c r="T721" t="s">
        <v>2212</v>
      </c>
      <c r="U721">
        <v>1</v>
      </c>
      <c r="V721">
        <v>1</v>
      </c>
      <c r="W721">
        <v>1</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43651</v>
      </c>
      <c r="AU721">
        <v>43681</v>
      </c>
      <c r="AV721">
        <v>1</v>
      </c>
      <c r="AW721">
        <v>1</v>
      </c>
      <c r="AX721">
        <v>0</v>
      </c>
      <c r="AY721">
        <v>2019</v>
      </c>
      <c r="AZ721">
        <v>7</v>
      </c>
      <c r="BA721">
        <v>30</v>
      </c>
      <c r="BB721">
        <v>3</v>
      </c>
      <c r="BC721">
        <v>120000</v>
      </c>
      <c r="BD721">
        <v>140000</v>
      </c>
      <c r="BE721" t="s">
        <v>90</v>
      </c>
      <c r="BF721">
        <v>2019</v>
      </c>
      <c r="BG721" t="s">
        <v>73</v>
      </c>
      <c r="BH721" t="s">
        <v>59</v>
      </c>
      <c r="BI721" t="s">
        <v>9786</v>
      </c>
      <c r="BJ721" t="s">
        <v>9797</v>
      </c>
    </row>
    <row r="722" spans="1:62" x14ac:dyDescent="0.35">
      <c r="A722">
        <v>39414041</v>
      </c>
      <c r="B722" t="s">
        <v>116</v>
      </c>
      <c r="C722" t="s">
        <v>75</v>
      </c>
      <c r="D722" t="s">
        <v>76</v>
      </c>
      <c r="E722" t="s">
        <v>1244</v>
      </c>
      <c r="F722">
        <v>29047973</v>
      </c>
      <c r="G722" t="s">
        <v>1245</v>
      </c>
      <c r="H722">
        <v>3.6</v>
      </c>
      <c r="I722" s="1">
        <v>43652</v>
      </c>
      <c r="J722">
        <v>43682.999988425923</v>
      </c>
      <c r="K722" t="s">
        <v>1248</v>
      </c>
      <c r="L722" t="s">
        <v>65</v>
      </c>
      <c r="M722" t="s">
        <v>66</v>
      </c>
      <c r="N722" t="s">
        <v>67</v>
      </c>
      <c r="O722" t="s">
        <v>273</v>
      </c>
      <c r="P722" t="s">
        <v>459</v>
      </c>
      <c r="Q722" t="s">
        <v>70</v>
      </c>
      <c r="S722" t="s">
        <v>82</v>
      </c>
      <c r="T722" t="s">
        <v>2213</v>
      </c>
      <c r="U722">
        <v>1</v>
      </c>
      <c r="V722">
        <v>1</v>
      </c>
      <c r="W722">
        <v>0</v>
      </c>
      <c r="X722">
        <v>1</v>
      </c>
      <c r="Y722">
        <v>0</v>
      </c>
      <c r="Z722">
        <v>0</v>
      </c>
      <c r="AA722">
        <v>0</v>
      </c>
      <c r="AB722">
        <v>0</v>
      </c>
      <c r="AC722">
        <v>0</v>
      </c>
      <c r="AD722">
        <v>0</v>
      </c>
      <c r="AE722">
        <v>1</v>
      </c>
      <c r="AF722">
        <v>0</v>
      </c>
      <c r="AG722">
        <v>0</v>
      </c>
      <c r="AH722">
        <v>0</v>
      </c>
      <c r="AI722">
        <v>0</v>
      </c>
      <c r="AJ722">
        <v>0</v>
      </c>
      <c r="AK722">
        <v>0</v>
      </c>
      <c r="AL722">
        <v>0</v>
      </c>
      <c r="AM722">
        <v>0</v>
      </c>
      <c r="AN722">
        <v>0</v>
      </c>
      <c r="AO722">
        <v>0</v>
      </c>
      <c r="AP722">
        <v>0</v>
      </c>
      <c r="AQ722">
        <v>0</v>
      </c>
      <c r="AR722">
        <v>0</v>
      </c>
      <c r="AS722">
        <v>0</v>
      </c>
      <c r="AT722">
        <v>43651</v>
      </c>
      <c r="AU722">
        <v>43658</v>
      </c>
      <c r="AV722">
        <v>0</v>
      </c>
      <c r="AW722">
        <v>1</v>
      </c>
      <c r="AX722">
        <v>0</v>
      </c>
      <c r="AY722">
        <v>2019</v>
      </c>
      <c r="AZ722">
        <v>7</v>
      </c>
      <c r="BA722">
        <v>30</v>
      </c>
      <c r="BB722">
        <v>4</v>
      </c>
      <c r="BF722">
        <v>2019</v>
      </c>
      <c r="BG722" t="s">
        <v>104</v>
      </c>
      <c r="BH722" t="s">
        <v>9822</v>
      </c>
      <c r="BI722" t="s">
        <v>9786</v>
      </c>
      <c r="BJ722" t="s">
        <v>9798</v>
      </c>
    </row>
    <row r="723" spans="1:62" x14ac:dyDescent="0.35">
      <c r="A723">
        <v>39414055</v>
      </c>
      <c r="B723" t="s">
        <v>98</v>
      </c>
      <c r="C723" t="s">
        <v>75</v>
      </c>
      <c r="D723" t="s">
        <v>76</v>
      </c>
      <c r="E723" t="s">
        <v>1244</v>
      </c>
      <c r="F723">
        <v>29047973</v>
      </c>
      <c r="G723" t="s">
        <v>1245</v>
      </c>
      <c r="I723" s="1">
        <v>43652</v>
      </c>
      <c r="J723">
        <v>43682.999988425923</v>
      </c>
      <c r="K723" t="s">
        <v>1246</v>
      </c>
      <c r="L723" t="s">
        <v>65</v>
      </c>
      <c r="M723" t="s">
        <v>66</v>
      </c>
      <c r="N723" t="s">
        <v>67</v>
      </c>
      <c r="O723" t="s">
        <v>273</v>
      </c>
      <c r="P723" t="s">
        <v>459</v>
      </c>
      <c r="Q723" t="s">
        <v>70</v>
      </c>
      <c r="S723" t="s">
        <v>71</v>
      </c>
      <c r="T723" t="s">
        <v>2214</v>
      </c>
      <c r="U723">
        <v>1</v>
      </c>
      <c r="V723">
        <v>1</v>
      </c>
      <c r="W723">
        <v>0</v>
      </c>
      <c r="X723">
        <v>1</v>
      </c>
      <c r="Y723">
        <v>0</v>
      </c>
      <c r="Z723">
        <v>0</v>
      </c>
      <c r="AA723">
        <v>0</v>
      </c>
      <c r="AB723">
        <v>0</v>
      </c>
      <c r="AC723">
        <v>0</v>
      </c>
      <c r="AD723">
        <v>0</v>
      </c>
      <c r="AE723">
        <v>1</v>
      </c>
      <c r="AF723">
        <v>0</v>
      </c>
      <c r="AG723">
        <v>0</v>
      </c>
      <c r="AH723">
        <v>0</v>
      </c>
      <c r="AI723">
        <v>0</v>
      </c>
      <c r="AJ723">
        <v>0</v>
      </c>
      <c r="AK723">
        <v>0</v>
      </c>
      <c r="AL723">
        <v>0</v>
      </c>
      <c r="AM723">
        <v>0</v>
      </c>
      <c r="AN723">
        <v>0</v>
      </c>
      <c r="AO723">
        <v>0</v>
      </c>
      <c r="AP723">
        <v>0</v>
      </c>
      <c r="AQ723">
        <v>0</v>
      </c>
      <c r="AR723">
        <v>0</v>
      </c>
      <c r="AS723">
        <v>0</v>
      </c>
      <c r="AT723">
        <v>43651</v>
      </c>
      <c r="AU723">
        <v>43658</v>
      </c>
      <c r="AV723">
        <v>0</v>
      </c>
      <c r="AW723">
        <v>1</v>
      </c>
      <c r="AX723">
        <v>0</v>
      </c>
      <c r="AY723">
        <v>2019</v>
      </c>
      <c r="AZ723">
        <v>7</v>
      </c>
      <c r="BA723">
        <v>30</v>
      </c>
      <c r="BB723">
        <v>4</v>
      </c>
      <c r="BF723">
        <v>2019</v>
      </c>
      <c r="BG723" t="s">
        <v>104</v>
      </c>
      <c r="BH723" t="s">
        <v>9822</v>
      </c>
      <c r="BI723" t="s">
        <v>9786</v>
      </c>
      <c r="BJ723" t="s">
        <v>9798</v>
      </c>
    </row>
    <row r="724" spans="1:62" x14ac:dyDescent="0.35">
      <c r="A724">
        <v>39414056</v>
      </c>
      <c r="B724" t="s">
        <v>98</v>
      </c>
      <c r="C724" t="s">
        <v>75</v>
      </c>
      <c r="D724" t="s">
        <v>76</v>
      </c>
      <c r="E724" t="s">
        <v>1244</v>
      </c>
      <c r="F724">
        <v>29047973</v>
      </c>
      <c r="G724" t="s">
        <v>1245</v>
      </c>
      <c r="H724">
        <v>3.6</v>
      </c>
      <c r="I724" s="1">
        <v>43652</v>
      </c>
      <c r="J724">
        <v>43682.999988425923</v>
      </c>
      <c r="K724" t="s">
        <v>1246</v>
      </c>
      <c r="L724" t="s">
        <v>65</v>
      </c>
      <c r="M724" t="s">
        <v>120</v>
      </c>
      <c r="N724" t="s">
        <v>121</v>
      </c>
      <c r="O724" t="s">
        <v>168</v>
      </c>
      <c r="P724" t="s">
        <v>1250</v>
      </c>
      <c r="Q724" t="s">
        <v>70</v>
      </c>
      <c r="S724" t="s">
        <v>82</v>
      </c>
      <c r="T724" t="s">
        <v>2215</v>
      </c>
      <c r="U724">
        <v>1</v>
      </c>
      <c r="V724">
        <v>1</v>
      </c>
      <c r="W724">
        <v>0</v>
      </c>
      <c r="X724">
        <v>1</v>
      </c>
      <c r="Y724">
        <v>0</v>
      </c>
      <c r="Z724">
        <v>0</v>
      </c>
      <c r="AA724">
        <v>0</v>
      </c>
      <c r="AB724">
        <v>0</v>
      </c>
      <c r="AC724">
        <v>0</v>
      </c>
      <c r="AD724">
        <v>0</v>
      </c>
      <c r="AE724">
        <v>1</v>
      </c>
      <c r="AF724">
        <v>0</v>
      </c>
      <c r="AG724">
        <v>0</v>
      </c>
      <c r="AH724">
        <v>0</v>
      </c>
      <c r="AI724">
        <v>0</v>
      </c>
      <c r="AJ724">
        <v>0</v>
      </c>
      <c r="AK724">
        <v>0</v>
      </c>
      <c r="AL724">
        <v>0</v>
      </c>
      <c r="AM724">
        <v>0</v>
      </c>
      <c r="AN724">
        <v>0</v>
      </c>
      <c r="AO724">
        <v>0</v>
      </c>
      <c r="AP724">
        <v>0</v>
      </c>
      <c r="AQ724">
        <v>0</v>
      </c>
      <c r="AR724">
        <v>0</v>
      </c>
      <c r="AS724">
        <v>0</v>
      </c>
      <c r="AT724">
        <v>43651</v>
      </c>
      <c r="AU724">
        <v>43658</v>
      </c>
      <c r="AV724">
        <v>0</v>
      </c>
      <c r="AW724">
        <v>1</v>
      </c>
      <c r="AX724">
        <v>0</v>
      </c>
      <c r="AY724">
        <v>2019</v>
      </c>
      <c r="AZ724">
        <v>7</v>
      </c>
      <c r="BA724">
        <v>30</v>
      </c>
      <c r="BB724">
        <v>4</v>
      </c>
      <c r="BF724">
        <v>2019</v>
      </c>
      <c r="BG724" t="s">
        <v>104</v>
      </c>
      <c r="BH724" t="s">
        <v>9822</v>
      </c>
      <c r="BI724" t="s">
        <v>9786</v>
      </c>
      <c r="BJ724" t="s">
        <v>9798</v>
      </c>
    </row>
    <row r="725" spans="1:62" x14ac:dyDescent="0.35">
      <c r="A725">
        <v>39421100</v>
      </c>
      <c r="B725" t="s">
        <v>98</v>
      </c>
      <c r="C725" t="s">
        <v>61</v>
      </c>
      <c r="D725" t="s">
        <v>125</v>
      </c>
      <c r="E725" t="s">
        <v>1473</v>
      </c>
      <c r="F725">
        <v>23518026</v>
      </c>
      <c r="G725" t="s">
        <v>1474</v>
      </c>
      <c r="H725">
        <v>3.2</v>
      </c>
      <c r="I725" s="1">
        <v>43654</v>
      </c>
      <c r="J725">
        <v>43684.999988425923</v>
      </c>
      <c r="K725" t="s">
        <v>1475</v>
      </c>
      <c r="L725" t="s">
        <v>65</v>
      </c>
      <c r="M725" t="s">
        <v>120</v>
      </c>
      <c r="N725" t="s">
        <v>121</v>
      </c>
      <c r="O725" t="s">
        <v>1476</v>
      </c>
      <c r="P725" t="s">
        <v>1477</v>
      </c>
      <c r="Q725" t="s">
        <v>70</v>
      </c>
      <c r="S725" t="s">
        <v>82</v>
      </c>
      <c r="T725" t="s">
        <v>2216</v>
      </c>
      <c r="U725">
        <v>1</v>
      </c>
      <c r="V725">
        <v>1</v>
      </c>
      <c r="W725">
        <v>0</v>
      </c>
      <c r="X725">
        <v>1</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43654</v>
      </c>
      <c r="AU725">
        <v>43684</v>
      </c>
      <c r="AV725">
        <v>0</v>
      </c>
      <c r="AW725">
        <v>1</v>
      </c>
      <c r="AX725">
        <v>0</v>
      </c>
      <c r="AY725">
        <v>2019</v>
      </c>
      <c r="AZ725">
        <v>7</v>
      </c>
      <c r="BA725">
        <v>30</v>
      </c>
      <c r="BB725">
        <v>3</v>
      </c>
      <c r="BF725">
        <v>2019</v>
      </c>
      <c r="BG725" t="s">
        <v>104</v>
      </c>
      <c r="BH725" t="s">
        <v>9822</v>
      </c>
      <c r="BI725" t="s">
        <v>9786</v>
      </c>
      <c r="BJ725" t="s">
        <v>9794</v>
      </c>
    </row>
    <row r="726" spans="1:62" x14ac:dyDescent="0.35">
      <c r="A726">
        <v>39424514</v>
      </c>
      <c r="B726" t="s">
        <v>98</v>
      </c>
      <c r="C726" t="s">
        <v>75</v>
      </c>
      <c r="D726" t="s">
        <v>76</v>
      </c>
      <c r="E726" t="s">
        <v>2217</v>
      </c>
      <c r="F726">
        <v>4332409</v>
      </c>
      <c r="G726" t="s">
        <v>2217</v>
      </c>
      <c r="I726" s="1">
        <v>43654</v>
      </c>
      <c r="J726">
        <v>43684.999988425923</v>
      </c>
      <c r="K726" t="s">
        <v>2218</v>
      </c>
      <c r="L726" t="s">
        <v>65</v>
      </c>
      <c r="M726" t="s">
        <v>120</v>
      </c>
      <c r="N726" t="s">
        <v>121</v>
      </c>
      <c r="O726" t="s">
        <v>465</v>
      </c>
      <c r="P726" t="s">
        <v>2219</v>
      </c>
      <c r="Q726" t="s">
        <v>70</v>
      </c>
      <c r="S726" t="s">
        <v>71</v>
      </c>
      <c r="T726" t="s">
        <v>2220</v>
      </c>
      <c r="U726">
        <v>1</v>
      </c>
      <c r="V726">
        <v>1</v>
      </c>
      <c r="W726">
        <v>0</v>
      </c>
      <c r="X726">
        <v>1</v>
      </c>
      <c r="Y726">
        <v>0</v>
      </c>
      <c r="Z726">
        <v>0</v>
      </c>
      <c r="AA726">
        <v>1</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43654</v>
      </c>
      <c r="AU726">
        <v>43667</v>
      </c>
      <c r="AV726">
        <v>0</v>
      </c>
      <c r="AW726">
        <v>1</v>
      </c>
      <c r="AX726">
        <v>0</v>
      </c>
      <c r="AY726">
        <v>2019</v>
      </c>
      <c r="AZ726">
        <v>7</v>
      </c>
      <c r="BA726">
        <v>30</v>
      </c>
      <c r="BB726">
        <v>4</v>
      </c>
      <c r="BF726">
        <v>2019</v>
      </c>
      <c r="BG726" t="s">
        <v>104</v>
      </c>
      <c r="BH726" t="s">
        <v>9822</v>
      </c>
      <c r="BI726" t="s">
        <v>9786</v>
      </c>
      <c r="BJ726" t="s">
        <v>9794</v>
      </c>
    </row>
    <row r="727" spans="1:62" x14ac:dyDescent="0.35">
      <c r="A727">
        <v>39424515</v>
      </c>
      <c r="B727" t="s">
        <v>98</v>
      </c>
      <c r="C727" t="s">
        <v>142</v>
      </c>
      <c r="D727" t="s">
        <v>477</v>
      </c>
      <c r="E727" t="s">
        <v>2217</v>
      </c>
      <c r="F727">
        <v>4332409</v>
      </c>
      <c r="G727" t="s">
        <v>2217</v>
      </c>
      <c r="I727" s="1">
        <v>43654</v>
      </c>
      <c r="J727">
        <v>43684.999988425923</v>
      </c>
      <c r="K727" t="s">
        <v>2218</v>
      </c>
      <c r="L727" t="s">
        <v>65</v>
      </c>
      <c r="M727" t="s">
        <v>120</v>
      </c>
      <c r="N727" t="s">
        <v>121</v>
      </c>
      <c r="O727" t="s">
        <v>465</v>
      </c>
      <c r="P727" t="s">
        <v>2219</v>
      </c>
      <c r="Q727" t="s">
        <v>70</v>
      </c>
      <c r="S727" t="s">
        <v>71</v>
      </c>
      <c r="T727" t="s">
        <v>2221</v>
      </c>
      <c r="U727">
        <v>1</v>
      </c>
      <c r="V727">
        <v>1</v>
      </c>
      <c r="W727">
        <v>0</v>
      </c>
      <c r="X727">
        <v>1</v>
      </c>
      <c r="Y727">
        <v>0</v>
      </c>
      <c r="Z727">
        <v>0</v>
      </c>
      <c r="AA727">
        <v>1</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43654</v>
      </c>
      <c r="AU727">
        <v>43667</v>
      </c>
      <c r="AV727">
        <v>0</v>
      </c>
      <c r="AW727">
        <v>1</v>
      </c>
      <c r="AX727">
        <v>1</v>
      </c>
      <c r="AY727">
        <v>2019</v>
      </c>
      <c r="AZ727">
        <v>7</v>
      </c>
      <c r="BA727">
        <v>30</v>
      </c>
      <c r="BB727">
        <v>4</v>
      </c>
      <c r="BF727">
        <v>2019</v>
      </c>
      <c r="BG727" t="s">
        <v>104</v>
      </c>
      <c r="BH727" t="s">
        <v>9822</v>
      </c>
      <c r="BI727" t="s">
        <v>9786</v>
      </c>
      <c r="BJ727" t="s">
        <v>9794</v>
      </c>
    </row>
    <row r="728" spans="1:62" x14ac:dyDescent="0.35">
      <c r="A728">
        <v>39427602</v>
      </c>
      <c r="B728" t="s">
        <v>2222</v>
      </c>
      <c r="C728" t="s">
        <v>61</v>
      </c>
      <c r="D728" t="s">
        <v>125</v>
      </c>
      <c r="E728" t="s">
        <v>661</v>
      </c>
      <c r="F728">
        <v>32860434</v>
      </c>
      <c r="I728" s="1">
        <v>43655</v>
      </c>
      <c r="J728">
        <v>43685.999988425923</v>
      </c>
      <c r="K728" t="s">
        <v>2223</v>
      </c>
      <c r="L728" t="s">
        <v>65</v>
      </c>
      <c r="M728" t="s">
        <v>197</v>
      </c>
      <c r="N728" t="s">
        <v>198</v>
      </c>
      <c r="O728" t="s">
        <v>168</v>
      </c>
      <c r="P728" t="s">
        <v>199</v>
      </c>
      <c r="Q728" t="s">
        <v>102</v>
      </c>
      <c r="S728" t="s">
        <v>71</v>
      </c>
      <c r="T728" t="s">
        <v>2224</v>
      </c>
      <c r="U728">
        <v>0</v>
      </c>
      <c r="V728">
        <v>1</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43654</v>
      </c>
      <c r="AU728">
        <v>43684</v>
      </c>
      <c r="AV728">
        <v>0</v>
      </c>
      <c r="AW728">
        <v>1</v>
      </c>
      <c r="AX728">
        <v>0</v>
      </c>
      <c r="AY728">
        <v>2019</v>
      </c>
      <c r="AZ728">
        <v>7</v>
      </c>
      <c r="BA728">
        <v>30</v>
      </c>
      <c r="BB728">
        <v>1</v>
      </c>
      <c r="BF728">
        <v>2019</v>
      </c>
      <c r="BG728" t="s">
        <v>104</v>
      </c>
      <c r="BH728" t="s">
        <v>9822</v>
      </c>
      <c r="BI728" t="s">
        <v>9786</v>
      </c>
      <c r="BJ728" t="s">
        <v>9795</v>
      </c>
    </row>
    <row r="729" spans="1:62" x14ac:dyDescent="0.35">
      <c r="A729">
        <v>39428384</v>
      </c>
      <c r="B729" t="s">
        <v>98</v>
      </c>
      <c r="C729" t="s">
        <v>75</v>
      </c>
      <c r="D729" t="s">
        <v>76</v>
      </c>
      <c r="E729" t="s">
        <v>580</v>
      </c>
      <c r="F729">
        <v>13200151</v>
      </c>
      <c r="G729" t="s">
        <v>581</v>
      </c>
      <c r="H729">
        <v>2.9</v>
      </c>
      <c r="I729" s="1">
        <v>43655</v>
      </c>
      <c r="J729">
        <v>43685.999988425923</v>
      </c>
      <c r="K729" t="s">
        <v>2225</v>
      </c>
      <c r="L729" t="s">
        <v>65</v>
      </c>
      <c r="M729" t="s">
        <v>120</v>
      </c>
      <c r="N729" t="s">
        <v>121</v>
      </c>
      <c r="O729" t="s">
        <v>583</v>
      </c>
      <c r="Q729" t="s">
        <v>70</v>
      </c>
      <c r="S729" t="s">
        <v>71</v>
      </c>
      <c r="T729" t="s">
        <v>2226</v>
      </c>
      <c r="U729">
        <v>1</v>
      </c>
      <c r="V729">
        <v>1</v>
      </c>
      <c r="W729">
        <v>0</v>
      </c>
      <c r="X729">
        <v>1</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43655</v>
      </c>
      <c r="AU729">
        <v>43685</v>
      </c>
      <c r="AV729">
        <v>0</v>
      </c>
      <c r="AW729">
        <v>1</v>
      </c>
      <c r="AX729">
        <v>0</v>
      </c>
      <c r="AY729">
        <v>2019</v>
      </c>
      <c r="AZ729">
        <v>7</v>
      </c>
      <c r="BA729">
        <v>30</v>
      </c>
      <c r="BB729">
        <v>3</v>
      </c>
      <c r="BF729">
        <v>2019</v>
      </c>
      <c r="BG729" t="s">
        <v>104</v>
      </c>
      <c r="BH729" t="s">
        <v>9822</v>
      </c>
      <c r="BI729" t="s">
        <v>9786</v>
      </c>
      <c r="BJ729" t="s">
        <v>9795</v>
      </c>
    </row>
    <row r="730" spans="1:62" x14ac:dyDescent="0.35">
      <c r="A730">
        <v>39433699</v>
      </c>
      <c r="B730" t="s">
        <v>2227</v>
      </c>
      <c r="C730" t="s">
        <v>75</v>
      </c>
      <c r="D730" t="s">
        <v>159</v>
      </c>
      <c r="E730" t="s">
        <v>1413</v>
      </c>
      <c r="F730">
        <v>34276930</v>
      </c>
      <c r="I730" s="1">
        <v>43655</v>
      </c>
      <c r="J730">
        <v>43685.999988425923</v>
      </c>
      <c r="K730" t="s">
        <v>2228</v>
      </c>
      <c r="L730" t="s">
        <v>65</v>
      </c>
      <c r="M730" t="s">
        <v>66</v>
      </c>
      <c r="N730" t="s">
        <v>67</v>
      </c>
      <c r="O730" t="s">
        <v>68</v>
      </c>
      <c r="P730" t="s">
        <v>69</v>
      </c>
      <c r="Q730" t="s">
        <v>70</v>
      </c>
      <c r="R730" t="s">
        <v>2229</v>
      </c>
      <c r="S730" t="s">
        <v>71</v>
      </c>
      <c r="T730" t="s">
        <v>2230</v>
      </c>
      <c r="U730">
        <v>1</v>
      </c>
      <c r="V730">
        <v>1</v>
      </c>
      <c r="W730">
        <v>0</v>
      </c>
      <c r="X730">
        <v>1</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43655</v>
      </c>
      <c r="AU730">
        <v>43683</v>
      </c>
      <c r="AV730">
        <v>1</v>
      </c>
      <c r="AW730">
        <v>1</v>
      </c>
      <c r="AX730">
        <v>0</v>
      </c>
      <c r="AY730">
        <v>2019</v>
      </c>
      <c r="AZ730">
        <v>7</v>
      </c>
      <c r="BA730">
        <v>30</v>
      </c>
      <c r="BB730">
        <v>3</v>
      </c>
      <c r="BC730">
        <v>110000</v>
      </c>
      <c r="BD730">
        <v>110000</v>
      </c>
      <c r="BE730" t="s">
        <v>90</v>
      </c>
      <c r="BF730">
        <v>2019</v>
      </c>
      <c r="BG730" t="s">
        <v>73</v>
      </c>
      <c r="BH730" t="s">
        <v>59</v>
      </c>
      <c r="BI730" t="s">
        <v>9786</v>
      </c>
      <c r="BJ730" t="s">
        <v>9795</v>
      </c>
    </row>
    <row r="731" spans="1:62" x14ac:dyDescent="0.35">
      <c r="A731">
        <v>39435417</v>
      </c>
      <c r="B731" t="s">
        <v>2231</v>
      </c>
      <c r="C731" t="s">
        <v>61</v>
      </c>
      <c r="D731" t="s">
        <v>125</v>
      </c>
      <c r="E731" t="s">
        <v>1069</v>
      </c>
      <c r="F731">
        <v>36073745</v>
      </c>
      <c r="I731" s="1">
        <v>43655</v>
      </c>
      <c r="J731">
        <v>43685.745648148149</v>
      </c>
      <c r="K731" t="s">
        <v>2232</v>
      </c>
      <c r="L731" t="s">
        <v>65</v>
      </c>
      <c r="M731" t="s">
        <v>66</v>
      </c>
      <c r="N731" t="s">
        <v>67</v>
      </c>
      <c r="O731" t="s">
        <v>68</v>
      </c>
      <c r="P731" t="s">
        <v>69</v>
      </c>
      <c r="Q731" t="s">
        <v>70</v>
      </c>
      <c r="R731" t="s">
        <v>2233</v>
      </c>
      <c r="S731" t="s">
        <v>82</v>
      </c>
      <c r="T731" t="s">
        <v>2234</v>
      </c>
      <c r="U731">
        <v>1</v>
      </c>
      <c r="V731">
        <v>1</v>
      </c>
      <c r="W731">
        <v>0</v>
      </c>
      <c r="X731">
        <v>1</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43669</v>
      </c>
      <c r="AU731">
        <v>43685</v>
      </c>
      <c r="AV731">
        <v>1</v>
      </c>
      <c r="AW731">
        <v>1</v>
      </c>
      <c r="AX731">
        <v>0</v>
      </c>
      <c r="AY731">
        <v>2019</v>
      </c>
      <c r="AZ731">
        <v>7</v>
      </c>
      <c r="BA731">
        <v>29</v>
      </c>
      <c r="BB731">
        <v>3</v>
      </c>
      <c r="BC731">
        <v>140000</v>
      </c>
      <c r="BD731">
        <v>159999</v>
      </c>
      <c r="BE731" t="s">
        <v>90</v>
      </c>
      <c r="BF731">
        <v>2019</v>
      </c>
      <c r="BG731" t="s">
        <v>73</v>
      </c>
      <c r="BH731" t="s">
        <v>59</v>
      </c>
      <c r="BI731" t="s">
        <v>9786</v>
      </c>
      <c r="BJ731" t="s">
        <v>9795</v>
      </c>
    </row>
    <row r="732" spans="1:62" x14ac:dyDescent="0.35">
      <c r="A732">
        <v>39435522</v>
      </c>
      <c r="B732" t="s">
        <v>2235</v>
      </c>
      <c r="C732" t="s">
        <v>75</v>
      </c>
      <c r="D732" t="s">
        <v>165</v>
      </c>
      <c r="E732" t="s">
        <v>867</v>
      </c>
      <c r="F732">
        <v>23175972</v>
      </c>
      <c r="G732" t="s">
        <v>868</v>
      </c>
      <c r="H732">
        <v>3.6</v>
      </c>
      <c r="I732" s="1">
        <v>43655</v>
      </c>
      <c r="J732">
        <v>43685.753842592603</v>
      </c>
      <c r="K732" t="s">
        <v>2236</v>
      </c>
      <c r="L732" t="s">
        <v>65</v>
      </c>
      <c r="M732" t="s">
        <v>120</v>
      </c>
      <c r="N732" t="s">
        <v>121</v>
      </c>
      <c r="O732" t="s">
        <v>168</v>
      </c>
      <c r="P732" t="s">
        <v>122</v>
      </c>
      <c r="Q732" t="s">
        <v>70</v>
      </c>
      <c r="R732" t="s">
        <v>2237</v>
      </c>
      <c r="S732" t="s">
        <v>71</v>
      </c>
      <c r="T732" t="s">
        <v>2238</v>
      </c>
      <c r="U732">
        <v>0</v>
      </c>
      <c r="V732">
        <v>1</v>
      </c>
      <c r="W732">
        <v>0</v>
      </c>
      <c r="X732">
        <v>0</v>
      </c>
      <c r="Y732">
        <v>0</v>
      </c>
      <c r="Z732">
        <v>0</v>
      </c>
      <c r="AA732">
        <v>0</v>
      </c>
      <c r="AB732">
        <v>0</v>
      </c>
      <c r="AC732">
        <v>1</v>
      </c>
      <c r="AD732">
        <v>0</v>
      </c>
      <c r="AE732">
        <v>0</v>
      </c>
      <c r="AF732">
        <v>1</v>
      </c>
      <c r="AG732">
        <v>0</v>
      </c>
      <c r="AH732">
        <v>0</v>
      </c>
      <c r="AI732">
        <v>0</v>
      </c>
      <c r="AJ732">
        <v>0</v>
      </c>
      <c r="AK732">
        <v>0</v>
      </c>
      <c r="AL732">
        <v>0</v>
      </c>
      <c r="AM732">
        <v>0</v>
      </c>
      <c r="AN732">
        <v>0</v>
      </c>
      <c r="AO732">
        <v>0</v>
      </c>
      <c r="AP732">
        <v>0</v>
      </c>
      <c r="AQ732">
        <v>0</v>
      </c>
      <c r="AR732">
        <v>0</v>
      </c>
      <c r="AS732">
        <v>0</v>
      </c>
      <c r="AT732">
        <v>43655</v>
      </c>
      <c r="AU732">
        <v>43685</v>
      </c>
      <c r="AV732">
        <v>0</v>
      </c>
      <c r="AW732">
        <v>1</v>
      </c>
      <c r="AX732">
        <v>0</v>
      </c>
      <c r="AY732">
        <v>2019</v>
      </c>
      <c r="AZ732">
        <v>7</v>
      </c>
      <c r="BA732">
        <v>30</v>
      </c>
      <c r="BB732">
        <v>3</v>
      </c>
      <c r="BC732">
        <v>130000</v>
      </c>
      <c r="BD732">
        <v>149999</v>
      </c>
      <c r="BE732" t="s">
        <v>90</v>
      </c>
      <c r="BF732">
        <v>2019</v>
      </c>
      <c r="BG732" t="s">
        <v>104</v>
      </c>
      <c r="BH732" t="s">
        <v>59</v>
      </c>
      <c r="BI732" t="s">
        <v>9786</v>
      </c>
      <c r="BJ732" t="s">
        <v>9795</v>
      </c>
    </row>
    <row r="733" spans="1:62" x14ac:dyDescent="0.35">
      <c r="A733">
        <v>39438096</v>
      </c>
      <c r="B733" t="s">
        <v>98</v>
      </c>
      <c r="C733" t="s">
        <v>176</v>
      </c>
      <c r="D733" t="s">
        <v>379</v>
      </c>
      <c r="E733" t="s">
        <v>1548</v>
      </c>
      <c r="F733">
        <v>15792688</v>
      </c>
      <c r="G733" t="s">
        <v>1549</v>
      </c>
      <c r="I733" s="1">
        <v>43656</v>
      </c>
      <c r="J733">
        <v>43686.999988425923</v>
      </c>
      <c r="K733" t="s">
        <v>2239</v>
      </c>
      <c r="L733" t="s">
        <v>65</v>
      </c>
      <c r="M733" t="s">
        <v>120</v>
      </c>
      <c r="N733" t="s">
        <v>121</v>
      </c>
      <c r="O733" t="s">
        <v>168</v>
      </c>
      <c r="P733" t="s">
        <v>122</v>
      </c>
      <c r="Q733" t="s">
        <v>70</v>
      </c>
      <c r="R733" t="s">
        <v>2240</v>
      </c>
      <c r="S733" t="s">
        <v>82</v>
      </c>
      <c r="T733" t="s">
        <v>2241</v>
      </c>
      <c r="U733">
        <v>1</v>
      </c>
      <c r="V733">
        <v>1</v>
      </c>
      <c r="W733">
        <v>1</v>
      </c>
      <c r="X733">
        <v>1</v>
      </c>
      <c r="Y733">
        <v>0</v>
      </c>
      <c r="Z733">
        <v>0</v>
      </c>
      <c r="AA733">
        <v>1</v>
      </c>
      <c r="AB733">
        <v>0</v>
      </c>
      <c r="AC733">
        <v>0</v>
      </c>
      <c r="AD733">
        <v>1</v>
      </c>
      <c r="AE733">
        <v>0</v>
      </c>
      <c r="AF733">
        <v>0</v>
      </c>
      <c r="AG733">
        <v>0</v>
      </c>
      <c r="AH733">
        <v>1</v>
      </c>
      <c r="AI733">
        <v>0</v>
      </c>
      <c r="AJ733">
        <v>0</v>
      </c>
      <c r="AK733">
        <v>0</v>
      </c>
      <c r="AL733">
        <v>0</v>
      </c>
      <c r="AM733">
        <v>0</v>
      </c>
      <c r="AN733">
        <v>0</v>
      </c>
      <c r="AO733">
        <v>0</v>
      </c>
      <c r="AP733">
        <v>0</v>
      </c>
      <c r="AQ733">
        <v>0</v>
      </c>
      <c r="AR733">
        <v>0</v>
      </c>
      <c r="AS733">
        <v>0</v>
      </c>
      <c r="AT733">
        <v>43656</v>
      </c>
      <c r="AU733">
        <v>43686</v>
      </c>
      <c r="AV733">
        <v>0</v>
      </c>
      <c r="AW733">
        <v>1</v>
      </c>
      <c r="AX733">
        <v>0</v>
      </c>
      <c r="AY733">
        <v>2019</v>
      </c>
      <c r="AZ733">
        <v>7</v>
      </c>
      <c r="BA733">
        <v>30</v>
      </c>
      <c r="BB733">
        <v>7</v>
      </c>
      <c r="BF733">
        <v>2019</v>
      </c>
      <c r="BG733" t="s">
        <v>104</v>
      </c>
      <c r="BH733" t="s">
        <v>59</v>
      </c>
      <c r="BI733" t="s">
        <v>9786</v>
      </c>
      <c r="BJ733" t="s">
        <v>9793</v>
      </c>
    </row>
    <row r="734" spans="1:62" x14ac:dyDescent="0.35">
      <c r="A734">
        <v>39438979</v>
      </c>
      <c r="B734" t="s">
        <v>2242</v>
      </c>
      <c r="C734" t="s">
        <v>61</v>
      </c>
      <c r="D734" t="s">
        <v>125</v>
      </c>
      <c r="E734" t="s">
        <v>837</v>
      </c>
      <c r="F734">
        <v>37849505</v>
      </c>
      <c r="I734" s="1">
        <v>43656</v>
      </c>
      <c r="J734">
        <v>43686.999988425923</v>
      </c>
      <c r="K734" t="s">
        <v>2243</v>
      </c>
      <c r="L734" t="s">
        <v>65</v>
      </c>
      <c r="M734" t="s">
        <v>66</v>
      </c>
      <c r="N734" t="s">
        <v>67</v>
      </c>
      <c r="O734" t="s">
        <v>68</v>
      </c>
      <c r="P734" t="s">
        <v>204</v>
      </c>
      <c r="Q734" t="s">
        <v>70</v>
      </c>
      <c r="R734" t="s">
        <v>2244</v>
      </c>
      <c r="S734" t="s">
        <v>71</v>
      </c>
      <c r="T734" t="s">
        <v>2245</v>
      </c>
      <c r="U734">
        <v>0</v>
      </c>
      <c r="V734">
        <v>1</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43656</v>
      </c>
      <c r="AU734">
        <v>43686</v>
      </c>
      <c r="AV734">
        <v>1</v>
      </c>
      <c r="AW734">
        <v>1</v>
      </c>
      <c r="AX734">
        <v>0</v>
      </c>
      <c r="AY734">
        <v>2019</v>
      </c>
      <c r="AZ734">
        <v>7</v>
      </c>
      <c r="BA734">
        <v>30</v>
      </c>
      <c r="BB734">
        <v>1</v>
      </c>
      <c r="BC734">
        <v>100000</v>
      </c>
      <c r="BD734">
        <v>135000</v>
      </c>
      <c r="BE734" t="s">
        <v>90</v>
      </c>
      <c r="BF734">
        <v>2019</v>
      </c>
      <c r="BG734" t="s">
        <v>73</v>
      </c>
      <c r="BH734" t="s">
        <v>59</v>
      </c>
      <c r="BI734" t="s">
        <v>9786</v>
      </c>
      <c r="BJ734" t="s">
        <v>9793</v>
      </c>
    </row>
    <row r="735" spans="1:62" x14ac:dyDescent="0.35">
      <c r="A735">
        <v>39440603</v>
      </c>
      <c r="B735" t="s">
        <v>116</v>
      </c>
      <c r="C735" t="s">
        <v>92</v>
      </c>
      <c r="D735" t="s">
        <v>93</v>
      </c>
      <c r="E735" t="s">
        <v>1217</v>
      </c>
      <c r="F735">
        <v>39087537</v>
      </c>
      <c r="G735" t="s">
        <v>1217</v>
      </c>
      <c r="H735">
        <v>3.6</v>
      </c>
      <c r="I735" s="1">
        <v>43656</v>
      </c>
      <c r="J735">
        <v>43686.999988425923</v>
      </c>
      <c r="K735" t="s">
        <v>1996</v>
      </c>
      <c r="L735" t="s">
        <v>65</v>
      </c>
      <c r="M735" t="s">
        <v>66</v>
      </c>
      <c r="N735" t="s">
        <v>67</v>
      </c>
      <c r="O735" t="s">
        <v>101</v>
      </c>
      <c r="P735" t="s">
        <v>1219</v>
      </c>
      <c r="Q735" t="s">
        <v>70</v>
      </c>
      <c r="S735" t="s">
        <v>71</v>
      </c>
      <c r="T735" t="s">
        <v>2246</v>
      </c>
      <c r="U735">
        <v>1</v>
      </c>
      <c r="V735">
        <v>1</v>
      </c>
      <c r="W735">
        <v>0</v>
      </c>
      <c r="X735">
        <v>0</v>
      </c>
      <c r="Y735">
        <v>0</v>
      </c>
      <c r="Z735">
        <v>0</v>
      </c>
      <c r="AA735">
        <v>0</v>
      </c>
      <c r="AB735">
        <v>0</v>
      </c>
      <c r="AC735">
        <v>0</v>
      </c>
      <c r="AD735">
        <v>0</v>
      </c>
      <c r="AE735">
        <v>0</v>
      </c>
      <c r="AF735">
        <v>0</v>
      </c>
      <c r="AG735">
        <v>0</v>
      </c>
      <c r="AH735">
        <v>1</v>
      </c>
      <c r="AI735">
        <v>0</v>
      </c>
      <c r="AJ735">
        <v>0</v>
      </c>
      <c r="AK735">
        <v>0</v>
      </c>
      <c r="AL735">
        <v>0</v>
      </c>
      <c r="AM735">
        <v>0</v>
      </c>
      <c r="AN735">
        <v>0</v>
      </c>
      <c r="AO735">
        <v>0</v>
      </c>
      <c r="AP735">
        <v>0</v>
      </c>
      <c r="AQ735">
        <v>0</v>
      </c>
      <c r="AR735">
        <v>0</v>
      </c>
      <c r="AS735">
        <v>0</v>
      </c>
      <c r="AT735">
        <v>43656</v>
      </c>
      <c r="AU735">
        <v>43684</v>
      </c>
      <c r="AV735">
        <v>0</v>
      </c>
      <c r="AW735">
        <v>1</v>
      </c>
      <c r="AX735">
        <v>0</v>
      </c>
      <c r="AY735">
        <v>2019</v>
      </c>
      <c r="AZ735">
        <v>7</v>
      </c>
      <c r="BA735">
        <v>30</v>
      </c>
      <c r="BB735">
        <v>3</v>
      </c>
      <c r="BF735">
        <v>2019</v>
      </c>
      <c r="BG735" t="s">
        <v>104</v>
      </c>
      <c r="BH735" t="s">
        <v>9822</v>
      </c>
      <c r="BI735" t="s">
        <v>9786</v>
      </c>
      <c r="BJ735" t="s">
        <v>9793</v>
      </c>
    </row>
    <row r="736" spans="1:62" x14ac:dyDescent="0.35">
      <c r="A736">
        <v>39441014</v>
      </c>
      <c r="B736" t="s">
        <v>2247</v>
      </c>
      <c r="C736" t="s">
        <v>176</v>
      </c>
      <c r="D736" t="s">
        <v>379</v>
      </c>
      <c r="E736" t="s">
        <v>1180</v>
      </c>
      <c r="F736">
        <v>23577661</v>
      </c>
      <c r="I736" s="1">
        <v>43656</v>
      </c>
      <c r="J736">
        <v>43686.999988425923</v>
      </c>
      <c r="K736" t="s">
        <v>2248</v>
      </c>
      <c r="L736" t="s">
        <v>65</v>
      </c>
      <c r="M736" t="s">
        <v>66</v>
      </c>
      <c r="N736" t="s">
        <v>67</v>
      </c>
      <c r="O736" t="s">
        <v>68</v>
      </c>
      <c r="P736" t="s">
        <v>69</v>
      </c>
      <c r="Q736" t="s">
        <v>70</v>
      </c>
      <c r="S736" t="s">
        <v>71</v>
      </c>
      <c r="T736" t="s">
        <v>2249</v>
      </c>
      <c r="U736">
        <v>1</v>
      </c>
      <c r="V736">
        <v>0</v>
      </c>
      <c r="W736">
        <v>0</v>
      </c>
      <c r="X736">
        <v>1</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43656</v>
      </c>
      <c r="AU736">
        <v>43684</v>
      </c>
      <c r="AV736">
        <v>0</v>
      </c>
      <c r="AW736">
        <v>1</v>
      </c>
      <c r="AX736">
        <v>0</v>
      </c>
      <c r="AY736">
        <v>2019</v>
      </c>
      <c r="AZ736">
        <v>7</v>
      </c>
      <c r="BA736">
        <v>30</v>
      </c>
      <c r="BB736">
        <v>2</v>
      </c>
      <c r="BF736">
        <v>2019</v>
      </c>
      <c r="BG736" t="s">
        <v>104</v>
      </c>
      <c r="BH736" t="s">
        <v>9822</v>
      </c>
      <c r="BI736" t="s">
        <v>9786</v>
      </c>
      <c r="BJ736" t="s">
        <v>9793</v>
      </c>
    </row>
    <row r="737" spans="1:62" x14ac:dyDescent="0.35">
      <c r="A737">
        <v>39443104</v>
      </c>
      <c r="B737" t="s">
        <v>2250</v>
      </c>
      <c r="C737" t="s">
        <v>75</v>
      </c>
      <c r="D737" t="s">
        <v>117</v>
      </c>
      <c r="E737" t="s">
        <v>958</v>
      </c>
      <c r="F737">
        <v>21200132</v>
      </c>
      <c r="I737" s="1">
        <v>43656</v>
      </c>
      <c r="J737">
        <v>43686.999988425923</v>
      </c>
      <c r="K737" t="s">
        <v>2251</v>
      </c>
      <c r="L737" t="s">
        <v>65</v>
      </c>
      <c r="M737" t="s">
        <v>66</v>
      </c>
      <c r="N737" t="s">
        <v>67</v>
      </c>
      <c r="O737" t="s">
        <v>68</v>
      </c>
      <c r="P737" t="s">
        <v>69</v>
      </c>
      <c r="Q737" t="s">
        <v>70</v>
      </c>
      <c r="R737" t="s">
        <v>2252</v>
      </c>
      <c r="S737" t="s">
        <v>71</v>
      </c>
      <c r="T737" t="s">
        <v>2253</v>
      </c>
      <c r="U737">
        <v>1</v>
      </c>
      <c r="V737">
        <v>1</v>
      </c>
      <c r="W737">
        <v>0</v>
      </c>
      <c r="X737">
        <v>1</v>
      </c>
      <c r="Y737">
        <v>0</v>
      </c>
      <c r="Z737">
        <v>0</v>
      </c>
      <c r="AA737">
        <v>0</v>
      </c>
      <c r="AB737">
        <v>0</v>
      </c>
      <c r="AC737">
        <v>0</v>
      </c>
      <c r="AD737">
        <v>0</v>
      </c>
      <c r="AE737">
        <v>1</v>
      </c>
      <c r="AF737">
        <v>0</v>
      </c>
      <c r="AG737">
        <v>1</v>
      </c>
      <c r="AH737">
        <v>1</v>
      </c>
      <c r="AI737">
        <v>0</v>
      </c>
      <c r="AJ737">
        <v>0</v>
      </c>
      <c r="AK737">
        <v>0</v>
      </c>
      <c r="AL737">
        <v>0</v>
      </c>
      <c r="AM737">
        <v>0</v>
      </c>
      <c r="AN737">
        <v>0</v>
      </c>
      <c r="AO737">
        <v>0</v>
      </c>
      <c r="AP737">
        <v>0</v>
      </c>
      <c r="AQ737">
        <v>0</v>
      </c>
      <c r="AR737">
        <v>0</v>
      </c>
      <c r="AS737">
        <v>0</v>
      </c>
      <c r="AT737">
        <v>43656</v>
      </c>
      <c r="AU737">
        <v>43684</v>
      </c>
      <c r="AV737">
        <v>1</v>
      </c>
      <c r="AW737">
        <v>1</v>
      </c>
      <c r="AX737">
        <v>0</v>
      </c>
      <c r="AY737">
        <v>2019</v>
      </c>
      <c r="AZ737">
        <v>7</v>
      </c>
      <c r="BA737">
        <v>30</v>
      </c>
      <c r="BB737">
        <v>6</v>
      </c>
      <c r="BC737">
        <v>180000</v>
      </c>
      <c r="BD737">
        <v>180000</v>
      </c>
      <c r="BE737" t="s">
        <v>90</v>
      </c>
      <c r="BF737">
        <v>2019</v>
      </c>
      <c r="BG737" t="s">
        <v>73</v>
      </c>
      <c r="BH737" t="s">
        <v>59</v>
      </c>
      <c r="BI737" t="s">
        <v>9786</v>
      </c>
      <c r="BJ737" t="s">
        <v>9793</v>
      </c>
    </row>
    <row r="738" spans="1:62" x14ac:dyDescent="0.35">
      <c r="A738">
        <v>39443418</v>
      </c>
      <c r="B738" t="s">
        <v>98</v>
      </c>
      <c r="C738" t="s">
        <v>75</v>
      </c>
      <c r="D738" t="s">
        <v>117</v>
      </c>
      <c r="E738" t="s">
        <v>2254</v>
      </c>
      <c r="F738">
        <v>23708057</v>
      </c>
      <c r="I738" s="1">
        <v>43656</v>
      </c>
      <c r="J738">
        <v>43686.999988425923</v>
      </c>
      <c r="K738" t="s">
        <v>2255</v>
      </c>
      <c r="L738" t="s">
        <v>65</v>
      </c>
      <c r="M738" t="s">
        <v>120</v>
      </c>
      <c r="N738" t="s">
        <v>121</v>
      </c>
      <c r="P738" t="s">
        <v>122</v>
      </c>
      <c r="Q738" t="s">
        <v>102</v>
      </c>
      <c r="S738" t="s">
        <v>71</v>
      </c>
      <c r="T738" t="s">
        <v>2256</v>
      </c>
      <c r="U738">
        <v>1</v>
      </c>
      <c r="V738">
        <v>1</v>
      </c>
      <c r="W738">
        <v>0</v>
      </c>
      <c r="X738">
        <v>1</v>
      </c>
      <c r="Y738">
        <v>0</v>
      </c>
      <c r="Z738">
        <v>0</v>
      </c>
      <c r="AA738">
        <v>0</v>
      </c>
      <c r="AB738">
        <v>0</v>
      </c>
      <c r="AC738">
        <v>0</v>
      </c>
      <c r="AD738">
        <v>0</v>
      </c>
      <c r="AE738">
        <v>0</v>
      </c>
      <c r="AF738">
        <v>0</v>
      </c>
      <c r="AG738">
        <v>1</v>
      </c>
      <c r="AH738">
        <v>0</v>
      </c>
      <c r="AI738">
        <v>0</v>
      </c>
      <c r="AJ738">
        <v>0</v>
      </c>
      <c r="AK738">
        <v>0</v>
      </c>
      <c r="AL738">
        <v>0</v>
      </c>
      <c r="AM738">
        <v>0</v>
      </c>
      <c r="AN738">
        <v>0</v>
      </c>
      <c r="AO738">
        <v>0</v>
      </c>
      <c r="AP738">
        <v>0</v>
      </c>
      <c r="AQ738">
        <v>0</v>
      </c>
      <c r="AR738">
        <v>0</v>
      </c>
      <c r="AS738">
        <v>0</v>
      </c>
      <c r="AT738">
        <v>43656</v>
      </c>
      <c r="AU738">
        <v>43686</v>
      </c>
      <c r="AV738">
        <v>0</v>
      </c>
      <c r="AW738">
        <v>1</v>
      </c>
      <c r="AX738">
        <v>0</v>
      </c>
      <c r="AY738">
        <v>2019</v>
      </c>
      <c r="AZ738">
        <v>7</v>
      </c>
      <c r="BA738">
        <v>30</v>
      </c>
      <c r="BB738">
        <v>4</v>
      </c>
      <c r="BF738">
        <v>2019</v>
      </c>
      <c r="BG738" t="s">
        <v>104</v>
      </c>
      <c r="BH738" t="s">
        <v>9822</v>
      </c>
      <c r="BI738" t="s">
        <v>9786</v>
      </c>
      <c r="BJ738" t="s">
        <v>9793</v>
      </c>
    </row>
    <row r="739" spans="1:62" x14ac:dyDescent="0.35">
      <c r="A739">
        <v>39443952</v>
      </c>
      <c r="B739" t="s">
        <v>98</v>
      </c>
      <c r="C739" t="s">
        <v>75</v>
      </c>
      <c r="D739" t="s">
        <v>236</v>
      </c>
      <c r="E739" t="s">
        <v>226</v>
      </c>
      <c r="F739">
        <v>22953107</v>
      </c>
      <c r="I739" s="1">
        <v>43656</v>
      </c>
      <c r="J739">
        <v>43686.999988425923</v>
      </c>
      <c r="K739" t="s">
        <v>2207</v>
      </c>
      <c r="L739" t="s">
        <v>65</v>
      </c>
      <c r="M739" t="s">
        <v>66</v>
      </c>
      <c r="N739" t="s">
        <v>67</v>
      </c>
      <c r="P739" t="s">
        <v>69</v>
      </c>
      <c r="Q739" t="s">
        <v>102</v>
      </c>
      <c r="R739" t="s">
        <v>2208</v>
      </c>
      <c r="S739" t="s">
        <v>71</v>
      </c>
      <c r="T739" t="s">
        <v>2257</v>
      </c>
      <c r="U739">
        <v>1</v>
      </c>
      <c r="V739">
        <v>1</v>
      </c>
      <c r="W739">
        <v>0</v>
      </c>
      <c r="X739">
        <v>0</v>
      </c>
      <c r="Y739">
        <v>0</v>
      </c>
      <c r="Z739">
        <v>0</v>
      </c>
      <c r="AA739">
        <v>0</v>
      </c>
      <c r="AB739">
        <v>0</v>
      </c>
      <c r="AC739">
        <v>0</v>
      </c>
      <c r="AD739">
        <v>0</v>
      </c>
      <c r="AE739">
        <v>0</v>
      </c>
      <c r="AF739">
        <v>0</v>
      </c>
      <c r="AG739">
        <v>1</v>
      </c>
      <c r="AH739">
        <v>1</v>
      </c>
      <c r="AI739">
        <v>0</v>
      </c>
      <c r="AJ739">
        <v>0</v>
      </c>
      <c r="AK739">
        <v>0</v>
      </c>
      <c r="AL739">
        <v>0</v>
      </c>
      <c r="AM739">
        <v>0</v>
      </c>
      <c r="AN739">
        <v>0</v>
      </c>
      <c r="AO739">
        <v>0</v>
      </c>
      <c r="AP739">
        <v>0</v>
      </c>
      <c r="AQ739">
        <v>0</v>
      </c>
      <c r="AR739">
        <v>0</v>
      </c>
      <c r="AS739">
        <v>0</v>
      </c>
      <c r="AT739">
        <v>43656</v>
      </c>
      <c r="AU739">
        <v>43686</v>
      </c>
      <c r="AV739">
        <v>0</v>
      </c>
      <c r="AW739">
        <v>1</v>
      </c>
      <c r="AX739">
        <v>0</v>
      </c>
      <c r="AY739">
        <v>2019</v>
      </c>
      <c r="AZ739">
        <v>7</v>
      </c>
      <c r="BA739">
        <v>30</v>
      </c>
      <c r="BB739">
        <v>4</v>
      </c>
      <c r="BC739">
        <v>800</v>
      </c>
      <c r="BD739">
        <v>1000</v>
      </c>
      <c r="BE739" t="s">
        <v>546</v>
      </c>
      <c r="BF739">
        <v>2019</v>
      </c>
      <c r="BG739" t="s">
        <v>104</v>
      </c>
      <c r="BH739" t="s">
        <v>59</v>
      </c>
      <c r="BI739" t="s">
        <v>9786</v>
      </c>
      <c r="BJ739" t="s">
        <v>9793</v>
      </c>
    </row>
    <row r="740" spans="1:62" x14ac:dyDescent="0.35">
      <c r="A740">
        <v>39450245</v>
      </c>
      <c r="B740" t="s">
        <v>2258</v>
      </c>
      <c r="C740" t="s">
        <v>61</v>
      </c>
      <c r="D740" t="s">
        <v>125</v>
      </c>
      <c r="E740" t="s">
        <v>2259</v>
      </c>
      <c r="F740">
        <v>19043989</v>
      </c>
      <c r="G740" t="s">
        <v>2259</v>
      </c>
      <c r="I740" s="1">
        <v>43657</v>
      </c>
      <c r="J740">
        <v>43687.999988425923</v>
      </c>
      <c r="K740" t="s">
        <v>2260</v>
      </c>
      <c r="L740" t="s">
        <v>65</v>
      </c>
      <c r="M740" t="s">
        <v>79</v>
      </c>
      <c r="N740" t="s">
        <v>80</v>
      </c>
      <c r="Q740" t="s">
        <v>70</v>
      </c>
      <c r="R740" t="s">
        <v>2261</v>
      </c>
      <c r="S740" t="s">
        <v>82</v>
      </c>
      <c r="T740" t="s">
        <v>2262</v>
      </c>
      <c r="U740">
        <v>0</v>
      </c>
      <c r="V740">
        <v>1</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43657</v>
      </c>
      <c r="AU740">
        <v>43675</v>
      </c>
      <c r="AV740">
        <v>0</v>
      </c>
      <c r="AW740">
        <v>1</v>
      </c>
      <c r="AX740">
        <v>0</v>
      </c>
      <c r="AY740">
        <v>2019</v>
      </c>
      <c r="AZ740">
        <v>7</v>
      </c>
      <c r="BA740">
        <v>30</v>
      </c>
      <c r="BB740">
        <v>1</v>
      </c>
      <c r="BC740">
        <v>94528</v>
      </c>
      <c r="BD740">
        <v>111507</v>
      </c>
      <c r="BE740" t="s">
        <v>90</v>
      </c>
      <c r="BF740">
        <v>2019</v>
      </c>
      <c r="BG740" t="s">
        <v>104</v>
      </c>
      <c r="BH740" t="s">
        <v>59</v>
      </c>
      <c r="BI740" t="s">
        <v>9786</v>
      </c>
      <c r="BJ740" t="s">
        <v>9796</v>
      </c>
    </row>
    <row r="741" spans="1:62" x14ac:dyDescent="0.35">
      <c r="A741">
        <v>39450246</v>
      </c>
      <c r="B741" t="s">
        <v>2258</v>
      </c>
      <c r="C741" t="s">
        <v>75</v>
      </c>
      <c r="D741" t="s">
        <v>236</v>
      </c>
      <c r="E741" t="s">
        <v>2259</v>
      </c>
      <c r="F741">
        <v>19043989</v>
      </c>
      <c r="G741" t="s">
        <v>2259</v>
      </c>
      <c r="H741">
        <v>2.8</v>
      </c>
      <c r="I741" s="1">
        <v>43657</v>
      </c>
      <c r="J741">
        <v>43687.999988425923</v>
      </c>
      <c r="K741" t="s">
        <v>2260</v>
      </c>
      <c r="L741" t="s">
        <v>65</v>
      </c>
      <c r="M741" t="s">
        <v>79</v>
      </c>
      <c r="N741" t="s">
        <v>80</v>
      </c>
      <c r="Q741" t="s">
        <v>70</v>
      </c>
      <c r="R741" t="s">
        <v>2261</v>
      </c>
      <c r="S741" t="s">
        <v>82</v>
      </c>
      <c r="T741" t="s">
        <v>2263</v>
      </c>
      <c r="U741">
        <v>0</v>
      </c>
      <c r="V741">
        <v>1</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43657</v>
      </c>
      <c r="AU741">
        <v>43675</v>
      </c>
      <c r="AV741">
        <v>0</v>
      </c>
      <c r="AW741">
        <v>1</v>
      </c>
      <c r="AX741">
        <v>1</v>
      </c>
      <c r="AY741">
        <v>2019</v>
      </c>
      <c r="AZ741">
        <v>7</v>
      </c>
      <c r="BA741">
        <v>30</v>
      </c>
      <c r="BB741">
        <v>1</v>
      </c>
      <c r="BC741">
        <v>94528</v>
      </c>
      <c r="BD741">
        <v>111507</v>
      </c>
      <c r="BE741" t="s">
        <v>90</v>
      </c>
      <c r="BF741">
        <v>2019</v>
      </c>
      <c r="BG741" t="s">
        <v>104</v>
      </c>
      <c r="BH741" t="s">
        <v>59</v>
      </c>
      <c r="BI741" t="s">
        <v>9786</v>
      </c>
      <c r="BJ741" t="s">
        <v>9796</v>
      </c>
    </row>
    <row r="742" spans="1:62" x14ac:dyDescent="0.35">
      <c r="A742">
        <v>39450247</v>
      </c>
      <c r="B742" t="s">
        <v>2258</v>
      </c>
      <c r="C742" t="s">
        <v>142</v>
      </c>
      <c r="D742" t="s">
        <v>143</v>
      </c>
      <c r="E742" t="s">
        <v>2259</v>
      </c>
      <c r="F742">
        <v>19043989</v>
      </c>
      <c r="G742" t="s">
        <v>2259</v>
      </c>
      <c r="H742">
        <v>2.8</v>
      </c>
      <c r="I742" s="1">
        <v>43657</v>
      </c>
      <c r="J742">
        <v>43687.999988425923</v>
      </c>
      <c r="K742" t="s">
        <v>2260</v>
      </c>
      <c r="L742" t="s">
        <v>65</v>
      </c>
      <c r="M742" t="s">
        <v>79</v>
      </c>
      <c r="N742" t="s">
        <v>80</v>
      </c>
      <c r="Q742" t="s">
        <v>70</v>
      </c>
      <c r="R742" t="s">
        <v>2261</v>
      </c>
      <c r="S742" t="s">
        <v>82</v>
      </c>
      <c r="T742" t="s">
        <v>2264</v>
      </c>
      <c r="U742">
        <v>0</v>
      </c>
      <c r="V742">
        <v>1</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43657</v>
      </c>
      <c r="AU742">
        <v>43675</v>
      </c>
      <c r="AV742">
        <v>0</v>
      </c>
      <c r="AW742">
        <v>1</v>
      </c>
      <c r="AX742">
        <v>1</v>
      </c>
      <c r="AY742">
        <v>2019</v>
      </c>
      <c r="AZ742">
        <v>7</v>
      </c>
      <c r="BA742">
        <v>30</v>
      </c>
      <c r="BB742">
        <v>1</v>
      </c>
      <c r="BC742">
        <v>94528</v>
      </c>
      <c r="BD742">
        <v>111507</v>
      </c>
      <c r="BE742" t="s">
        <v>90</v>
      </c>
      <c r="BF742">
        <v>2019</v>
      </c>
      <c r="BG742" t="s">
        <v>104</v>
      </c>
      <c r="BH742" t="s">
        <v>59</v>
      </c>
      <c r="BI742" t="s">
        <v>9786</v>
      </c>
      <c r="BJ742" t="s">
        <v>9796</v>
      </c>
    </row>
    <row r="743" spans="1:62" x14ac:dyDescent="0.35">
      <c r="A743">
        <v>39450248</v>
      </c>
      <c r="B743" t="s">
        <v>2258</v>
      </c>
      <c r="C743" t="s">
        <v>142</v>
      </c>
      <c r="D743" t="s">
        <v>143</v>
      </c>
      <c r="E743" t="s">
        <v>2259</v>
      </c>
      <c r="F743">
        <v>19043989</v>
      </c>
      <c r="G743" t="s">
        <v>2259</v>
      </c>
      <c r="I743" s="1">
        <v>43657</v>
      </c>
      <c r="J743">
        <v>43687.999988425923</v>
      </c>
      <c r="K743" t="s">
        <v>2260</v>
      </c>
      <c r="L743" t="s">
        <v>65</v>
      </c>
      <c r="M743" t="s">
        <v>79</v>
      </c>
      <c r="N743" t="s">
        <v>80</v>
      </c>
      <c r="Q743" t="s">
        <v>70</v>
      </c>
      <c r="R743" t="s">
        <v>2261</v>
      </c>
      <c r="S743" t="s">
        <v>82</v>
      </c>
      <c r="T743" t="s">
        <v>2265</v>
      </c>
      <c r="U743">
        <v>0</v>
      </c>
      <c r="V743">
        <v>1</v>
      </c>
      <c r="W743">
        <v>0</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0</v>
      </c>
      <c r="AT743">
        <v>43657</v>
      </c>
      <c r="AU743">
        <v>43675</v>
      </c>
      <c r="AV743">
        <v>0</v>
      </c>
      <c r="AW743">
        <v>1</v>
      </c>
      <c r="AX743">
        <v>1</v>
      </c>
      <c r="AY743">
        <v>2019</v>
      </c>
      <c r="AZ743">
        <v>7</v>
      </c>
      <c r="BA743">
        <v>30</v>
      </c>
      <c r="BB743">
        <v>1</v>
      </c>
      <c r="BC743">
        <v>94528</v>
      </c>
      <c r="BD743">
        <v>111507</v>
      </c>
      <c r="BE743" t="s">
        <v>90</v>
      </c>
      <c r="BF743">
        <v>2019</v>
      </c>
      <c r="BG743" t="s">
        <v>104</v>
      </c>
      <c r="BH743" t="s">
        <v>59</v>
      </c>
      <c r="BI743" t="s">
        <v>9786</v>
      </c>
      <c r="BJ743" t="s">
        <v>9796</v>
      </c>
    </row>
    <row r="744" spans="1:62" x14ac:dyDescent="0.35">
      <c r="A744">
        <v>39454733</v>
      </c>
      <c r="B744" t="s">
        <v>2266</v>
      </c>
      <c r="C744" t="s">
        <v>61</v>
      </c>
      <c r="D744" t="s">
        <v>1132</v>
      </c>
      <c r="E744" t="s">
        <v>2267</v>
      </c>
      <c r="F744">
        <v>34443347</v>
      </c>
      <c r="I744" s="1">
        <v>43657</v>
      </c>
      <c r="J744">
        <v>43687.733854166669</v>
      </c>
      <c r="K744" t="s">
        <v>2268</v>
      </c>
      <c r="L744" t="s">
        <v>65</v>
      </c>
      <c r="M744" t="s">
        <v>66</v>
      </c>
      <c r="N744" t="s">
        <v>67</v>
      </c>
      <c r="O744" t="s">
        <v>68</v>
      </c>
      <c r="P744" t="s">
        <v>69</v>
      </c>
      <c r="Q744" t="s">
        <v>70</v>
      </c>
      <c r="R744" t="s">
        <v>2269</v>
      </c>
      <c r="S744" t="s">
        <v>71</v>
      </c>
      <c r="T744" t="s">
        <v>2270</v>
      </c>
      <c r="U744">
        <v>0</v>
      </c>
      <c r="V744">
        <v>1</v>
      </c>
      <c r="W744">
        <v>0</v>
      </c>
      <c r="X744">
        <v>1</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43657</v>
      </c>
      <c r="AU744">
        <v>43687</v>
      </c>
      <c r="AV744">
        <v>0</v>
      </c>
      <c r="AW744">
        <v>1</v>
      </c>
      <c r="AX744">
        <v>0</v>
      </c>
      <c r="AY744">
        <v>2019</v>
      </c>
      <c r="AZ744">
        <v>7</v>
      </c>
      <c r="BA744">
        <v>30</v>
      </c>
      <c r="BB744">
        <v>2</v>
      </c>
      <c r="BC744">
        <v>150000</v>
      </c>
      <c r="BD744">
        <v>200000</v>
      </c>
      <c r="BE744" t="s">
        <v>90</v>
      </c>
      <c r="BF744">
        <v>2019</v>
      </c>
      <c r="BG744" t="s">
        <v>104</v>
      </c>
      <c r="BH744" t="s">
        <v>59</v>
      </c>
      <c r="BI744" t="s">
        <v>9786</v>
      </c>
      <c r="BJ744" t="s">
        <v>9796</v>
      </c>
    </row>
    <row r="745" spans="1:62" x14ac:dyDescent="0.35">
      <c r="A745">
        <v>39454967</v>
      </c>
      <c r="B745" t="s">
        <v>98</v>
      </c>
      <c r="C745" t="s">
        <v>61</v>
      </c>
      <c r="D745" t="s">
        <v>125</v>
      </c>
      <c r="E745" t="s">
        <v>337</v>
      </c>
      <c r="F745">
        <v>38197469</v>
      </c>
      <c r="I745" s="1">
        <v>43657</v>
      </c>
      <c r="J745">
        <v>43687.757870370369</v>
      </c>
      <c r="K745" t="s">
        <v>340</v>
      </c>
      <c r="L745" t="s">
        <v>65</v>
      </c>
      <c r="M745" t="s">
        <v>66</v>
      </c>
      <c r="N745" t="s">
        <v>67</v>
      </c>
      <c r="O745" t="s">
        <v>68</v>
      </c>
      <c r="P745" t="s">
        <v>69</v>
      </c>
      <c r="Q745" t="s">
        <v>70</v>
      </c>
      <c r="S745" t="s">
        <v>71</v>
      </c>
      <c r="T745" t="s">
        <v>2271</v>
      </c>
      <c r="U745">
        <v>1</v>
      </c>
      <c r="V745">
        <v>1</v>
      </c>
      <c r="W745">
        <v>0</v>
      </c>
      <c r="X745">
        <v>0</v>
      </c>
      <c r="Y745">
        <v>0</v>
      </c>
      <c r="Z745">
        <v>0</v>
      </c>
      <c r="AA745">
        <v>0</v>
      </c>
      <c r="AB745">
        <v>0</v>
      </c>
      <c r="AC745">
        <v>0</v>
      </c>
      <c r="AD745">
        <v>1</v>
      </c>
      <c r="AE745">
        <v>0</v>
      </c>
      <c r="AF745">
        <v>0</v>
      </c>
      <c r="AG745">
        <v>0</v>
      </c>
      <c r="AH745">
        <v>0</v>
      </c>
      <c r="AI745">
        <v>0</v>
      </c>
      <c r="AJ745">
        <v>0</v>
      </c>
      <c r="AK745">
        <v>0</v>
      </c>
      <c r="AL745">
        <v>0</v>
      </c>
      <c r="AM745">
        <v>0</v>
      </c>
      <c r="AN745">
        <v>0</v>
      </c>
      <c r="AO745">
        <v>0</v>
      </c>
      <c r="AP745">
        <v>0</v>
      </c>
      <c r="AQ745">
        <v>0</v>
      </c>
      <c r="AR745">
        <v>0</v>
      </c>
      <c r="AS745">
        <v>0</v>
      </c>
      <c r="AT745">
        <v>43657</v>
      </c>
      <c r="AU745">
        <v>43687</v>
      </c>
      <c r="AV745">
        <v>0</v>
      </c>
      <c r="AW745">
        <v>1</v>
      </c>
      <c r="AX745">
        <v>0</v>
      </c>
      <c r="AY745">
        <v>2019</v>
      </c>
      <c r="AZ745">
        <v>7</v>
      </c>
      <c r="BA745">
        <v>30</v>
      </c>
      <c r="BB745">
        <v>3</v>
      </c>
      <c r="BF745">
        <v>2019</v>
      </c>
      <c r="BG745" t="s">
        <v>104</v>
      </c>
      <c r="BH745" t="s">
        <v>9822</v>
      </c>
      <c r="BI745" t="s">
        <v>9786</v>
      </c>
      <c r="BJ745" t="s">
        <v>9796</v>
      </c>
    </row>
    <row r="746" spans="1:62" x14ac:dyDescent="0.35">
      <c r="A746">
        <v>39455260</v>
      </c>
      <c r="B746" t="s">
        <v>116</v>
      </c>
      <c r="C746" t="s">
        <v>75</v>
      </c>
      <c r="D746" t="s">
        <v>2272</v>
      </c>
      <c r="E746" t="s">
        <v>118</v>
      </c>
      <c r="F746">
        <v>21807721</v>
      </c>
      <c r="I746" s="1">
        <v>43657</v>
      </c>
      <c r="J746">
        <v>43687.999988425923</v>
      </c>
      <c r="K746" t="s">
        <v>2273</v>
      </c>
      <c r="L746" t="s">
        <v>65</v>
      </c>
      <c r="M746" t="s">
        <v>66</v>
      </c>
      <c r="N746" t="s">
        <v>67</v>
      </c>
      <c r="O746" t="s">
        <v>101</v>
      </c>
      <c r="Q746" t="s">
        <v>70</v>
      </c>
      <c r="R746" t="s">
        <v>2274</v>
      </c>
      <c r="S746" t="s">
        <v>82</v>
      </c>
      <c r="T746" t="s">
        <v>2275</v>
      </c>
      <c r="U746">
        <v>1</v>
      </c>
      <c r="V746">
        <v>1</v>
      </c>
      <c r="W746">
        <v>0</v>
      </c>
      <c r="X746">
        <v>0</v>
      </c>
      <c r="Y746">
        <v>0</v>
      </c>
      <c r="Z746">
        <v>0</v>
      </c>
      <c r="AA746">
        <v>0</v>
      </c>
      <c r="AB746">
        <v>0</v>
      </c>
      <c r="AC746">
        <v>0</v>
      </c>
      <c r="AD746">
        <v>0</v>
      </c>
      <c r="AE746">
        <v>0</v>
      </c>
      <c r="AF746">
        <v>0</v>
      </c>
      <c r="AG746">
        <v>0</v>
      </c>
      <c r="AH746">
        <v>1</v>
      </c>
      <c r="AI746">
        <v>0</v>
      </c>
      <c r="AJ746">
        <v>0</v>
      </c>
      <c r="AK746">
        <v>0</v>
      </c>
      <c r="AL746">
        <v>0</v>
      </c>
      <c r="AM746">
        <v>0</v>
      </c>
      <c r="AN746">
        <v>0</v>
      </c>
      <c r="AO746">
        <v>0</v>
      </c>
      <c r="AP746">
        <v>0</v>
      </c>
      <c r="AQ746">
        <v>0</v>
      </c>
      <c r="AR746">
        <v>0</v>
      </c>
      <c r="AS746">
        <v>0</v>
      </c>
      <c r="AT746">
        <v>43657</v>
      </c>
      <c r="AU746">
        <v>43687</v>
      </c>
      <c r="AV746">
        <v>1</v>
      </c>
      <c r="AW746">
        <v>1</v>
      </c>
      <c r="AX746">
        <v>0</v>
      </c>
      <c r="AY746">
        <v>2019</v>
      </c>
      <c r="AZ746">
        <v>7</v>
      </c>
      <c r="BA746">
        <v>30</v>
      </c>
      <c r="BB746">
        <v>3</v>
      </c>
      <c r="BC746">
        <v>139000</v>
      </c>
      <c r="BD746">
        <v>140000</v>
      </c>
      <c r="BE746" t="s">
        <v>90</v>
      </c>
      <c r="BF746">
        <v>2019</v>
      </c>
      <c r="BG746" t="s">
        <v>73</v>
      </c>
      <c r="BH746" t="s">
        <v>59</v>
      </c>
      <c r="BI746" t="s">
        <v>9786</v>
      </c>
      <c r="BJ746" t="s">
        <v>9796</v>
      </c>
    </row>
    <row r="747" spans="1:62" x14ac:dyDescent="0.35">
      <c r="A747">
        <v>39458124</v>
      </c>
      <c r="B747" t="s">
        <v>116</v>
      </c>
      <c r="C747" t="s">
        <v>92</v>
      </c>
      <c r="D747" t="s">
        <v>107</v>
      </c>
      <c r="E747" t="s">
        <v>346</v>
      </c>
      <c r="F747">
        <v>37079664</v>
      </c>
      <c r="I747" s="1">
        <v>43658</v>
      </c>
      <c r="J747">
        <v>43688.999988425923</v>
      </c>
      <c r="K747" t="s">
        <v>2276</v>
      </c>
      <c r="L747" t="s">
        <v>65</v>
      </c>
      <c r="M747" t="s">
        <v>66</v>
      </c>
      <c r="N747" t="s">
        <v>67</v>
      </c>
      <c r="Q747" t="s">
        <v>70</v>
      </c>
      <c r="S747" t="s">
        <v>71</v>
      </c>
      <c r="T747" t="s">
        <v>2277</v>
      </c>
      <c r="U747">
        <v>1</v>
      </c>
      <c r="V747">
        <v>0</v>
      </c>
      <c r="W747">
        <v>0</v>
      </c>
      <c r="X747">
        <v>1</v>
      </c>
      <c r="Y747">
        <v>0</v>
      </c>
      <c r="Z747">
        <v>0</v>
      </c>
      <c r="AA747">
        <v>0</v>
      </c>
      <c r="AB747">
        <v>0</v>
      </c>
      <c r="AC747">
        <v>0</v>
      </c>
      <c r="AD747">
        <v>1</v>
      </c>
      <c r="AE747">
        <v>1</v>
      </c>
      <c r="AF747">
        <v>0</v>
      </c>
      <c r="AG747">
        <v>1</v>
      </c>
      <c r="AH747">
        <v>1</v>
      </c>
      <c r="AI747">
        <v>0</v>
      </c>
      <c r="AJ747">
        <v>0</v>
      </c>
      <c r="AK747">
        <v>0</v>
      </c>
      <c r="AL747">
        <v>0</v>
      </c>
      <c r="AM747">
        <v>0</v>
      </c>
      <c r="AN747">
        <v>0</v>
      </c>
      <c r="AO747">
        <v>0</v>
      </c>
      <c r="AP747">
        <v>0</v>
      </c>
      <c r="AQ747">
        <v>0</v>
      </c>
      <c r="AR747">
        <v>0</v>
      </c>
      <c r="AS747">
        <v>0</v>
      </c>
      <c r="AT747">
        <v>43658</v>
      </c>
      <c r="AU747">
        <v>43686</v>
      </c>
      <c r="AV747">
        <v>1</v>
      </c>
      <c r="AW747">
        <v>1</v>
      </c>
      <c r="AX747">
        <v>0</v>
      </c>
      <c r="AY747">
        <v>2019</v>
      </c>
      <c r="AZ747">
        <v>7</v>
      </c>
      <c r="BA747">
        <v>30</v>
      </c>
      <c r="BB747">
        <v>6</v>
      </c>
      <c r="BF747">
        <v>2019</v>
      </c>
      <c r="BG747" t="s">
        <v>73</v>
      </c>
      <c r="BH747" t="s">
        <v>9822</v>
      </c>
      <c r="BI747" t="s">
        <v>9786</v>
      </c>
      <c r="BJ747" t="s">
        <v>9797</v>
      </c>
    </row>
    <row r="748" spans="1:62" x14ac:dyDescent="0.35">
      <c r="A748">
        <v>39462282</v>
      </c>
      <c r="B748" t="s">
        <v>2222</v>
      </c>
      <c r="C748" t="s">
        <v>61</v>
      </c>
      <c r="D748" t="s">
        <v>125</v>
      </c>
      <c r="E748" t="s">
        <v>661</v>
      </c>
      <c r="F748">
        <v>32860434</v>
      </c>
      <c r="I748" s="1">
        <v>43658</v>
      </c>
      <c r="J748">
        <v>43688.999988425923</v>
      </c>
      <c r="K748" t="s">
        <v>2223</v>
      </c>
      <c r="L748" t="s">
        <v>65</v>
      </c>
      <c r="M748" t="s">
        <v>79</v>
      </c>
      <c r="N748" t="s">
        <v>80</v>
      </c>
      <c r="Q748" t="s">
        <v>102</v>
      </c>
      <c r="S748" t="s">
        <v>71</v>
      </c>
      <c r="T748" t="s">
        <v>2278</v>
      </c>
      <c r="U748">
        <v>0</v>
      </c>
      <c r="V748">
        <v>1</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43658</v>
      </c>
      <c r="AU748">
        <v>43688</v>
      </c>
      <c r="AV748">
        <v>0</v>
      </c>
      <c r="AW748">
        <v>1</v>
      </c>
      <c r="AX748">
        <v>0</v>
      </c>
      <c r="AY748">
        <v>2019</v>
      </c>
      <c r="AZ748">
        <v>7</v>
      </c>
      <c r="BA748">
        <v>30</v>
      </c>
      <c r="BB748">
        <v>1</v>
      </c>
      <c r="BF748">
        <v>2019</v>
      </c>
      <c r="BG748" t="s">
        <v>104</v>
      </c>
      <c r="BH748" t="s">
        <v>9822</v>
      </c>
      <c r="BI748" t="s">
        <v>9786</v>
      </c>
      <c r="BJ748" t="s">
        <v>9797</v>
      </c>
    </row>
    <row r="749" spans="1:62" x14ac:dyDescent="0.35">
      <c r="A749">
        <v>39462317</v>
      </c>
      <c r="B749" t="s">
        <v>2222</v>
      </c>
      <c r="C749" t="s">
        <v>61</v>
      </c>
      <c r="D749" t="s">
        <v>125</v>
      </c>
      <c r="E749" t="s">
        <v>661</v>
      </c>
      <c r="F749">
        <v>32860434</v>
      </c>
      <c r="I749" s="1">
        <v>43658</v>
      </c>
      <c r="J749">
        <v>43688.999988425923</v>
      </c>
      <c r="K749" t="s">
        <v>2223</v>
      </c>
      <c r="L749" t="s">
        <v>65</v>
      </c>
      <c r="M749" t="s">
        <v>66</v>
      </c>
      <c r="N749" t="s">
        <v>67</v>
      </c>
      <c r="Q749" t="s">
        <v>102</v>
      </c>
      <c r="S749" t="s">
        <v>71</v>
      </c>
      <c r="T749" t="s">
        <v>2279</v>
      </c>
      <c r="U749">
        <v>0</v>
      </c>
      <c r="V749">
        <v>1</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43658</v>
      </c>
      <c r="AU749">
        <v>43688</v>
      </c>
      <c r="AV749">
        <v>0</v>
      </c>
      <c r="AW749">
        <v>1</v>
      </c>
      <c r="AX749">
        <v>0</v>
      </c>
      <c r="AY749">
        <v>2019</v>
      </c>
      <c r="AZ749">
        <v>7</v>
      </c>
      <c r="BA749">
        <v>30</v>
      </c>
      <c r="BB749">
        <v>1</v>
      </c>
      <c r="BF749">
        <v>2019</v>
      </c>
      <c r="BG749" t="s">
        <v>104</v>
      </c>
      <c r="BH749" t="s">
        <v>9822</v>
      </c>
      <c r="BI749" t="s">
        <v>9786</v>
      </c>
      <c r="BJ749" t="s">
        <v>9797</v>
      </c>
    </row>
    <row r="750" spans="1:62" x14ac:dyDescent="0.35">
      <c r="A750">
        <v>39462327</v>
      </c>
      <c r="B750" t="s">
        <v>2222</v>
      </c>
      <c r="C750" t="s">
        <v>61</v>
      </c>
      <c r="D750" t="s">
        <v>125</v>
      </c>
      <c r="E750" t="s">
        <v>661</v>
      </c>
      <c r="F750">
        <v>32860434</v>
      </c>
      <c r="I750" s="1">
        <v>43658</v>
      </c>
      <c r="J750">
        <v>43688.999988425923</v>
      </c>
      <c r="K750" t="s">
        <v>2223</v>
      </c>
      <c r="L750" t="s">
        <v>65</v>
      </c>
      <c r="M750" t="s">
        <v>120</v>
      </c>
      <c r="N750" t="s">
        <v>121</v>
      </c>
      <c r="Q750" t="s">
        <v>102</v>
      </c>
      <c r="S750" t="s">
        <v>71</v>
      </c>
      <c r="T750" t="s">
        <v>2280</v>
      </c>
      <c r="U750">
        <v>0</v>
      </c>
      <c r="V750">
        <v>1</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43658</v>
      </c>
      <c r="AU750">
        <v>43688</v>
      </c>
      <c r="AV750">
        <v>0</v>
      </c>
      <c r="AW750">
        <v>1</v>
      </c>
      <c r="AX750">
        <v>0</v>
      </c>
      <c r="AY750">
        <v>2019</v>
      </c>
      <c r="AZ750">
        <v>7</v>
      </c>
      <c r="BA750">
        <v>30</v>
      </c>
      <c r="BB750">
        <v>1</v>
      </c>
      <c r="BF750">
        <v>2019</v>
      </c>
      <c r="BG750" t="s">
        <v>104</v>
      </c>
      <c r="BH750" t="s">
        <v>9822</v>
      </c>
      <c r="BI750" t="s">
        <v>9786</v>
      </c>
      <c r="BJ750" t="s">
        <v>9797</v>
      </c>
    </row>
    <row r="751" spans="1:62" x14ac:dyDescent="0.35">
      <c r="A751">
        <v>39464141</v>
      </c>
      <c r="B751" t="s">
        <v>98</v>
      </c>
      <c r="C751" t="s">
        <v>92</v>
      </c>
      <c r="D751" t="s">
        <v>93</v>
      </c>
      <c r="E751" t="s">
        <v>1217</v>
      </c>
      <c r="F751">
        <v>39087537</v>
      </c>
      <c r="G751" t="s">
        <v>1217</v>
      </c>
      <c r="I751" s="1">
        <v>43658</v>
      </c>
      <c r="J751">
        <v>43688.999988425923</v>
      </c>
      <c r="K751" t="s">
        <v>1996</v>
      </c>
      <c r="L751" t="s">
        <v>65</v>
      </c>
      <c r="M751" t="s">
        <v>66</v>
      </c>
      <c r="N751" t="s">
        <v>67</v>
      </c>
      <c r="O751" t="s">
        <v>101</v>
      </c>
      <c r="P751" t="s">
        <v>1219</v>
      </c>
      <c r="Q751" t="s">
        <v>70</v>
      </c>
      <c r="S751" t="s">
        <v>71</v>
      </c>
      <c r="T751" t="s">
        <v>2281</v>
      </c>
      <c r="U751">
        <v>1</v>
      </c>
      <c r="V751">
        <v>1</v>
      </c>
      <c r="W751">
        <v>0</v>
      </c>
      <c r="X751">
        <v>0</v>
      </c>
      <c r="Y751">
        <v>0</v>
      </c>
      <c r="Z751">
        <v>0</v>
      </c>
      <c r="AA751">
        <v>0</v>
      </c>
      <c r="AB751">
        <v>0</v>
      </c>
      <c r="AC751">
        <v>0</v>
      </c>
      <c r="AD751">
        <v>0</v>
      </c>
      <c r="AE751">
        <v>0</v>
      </c>
      <c r="AF751">
        <v>0</v>
      </c>
      <c r="AG751">
        <v>0</v>
      </c>
      <c r="AH751">
        <v>1</v>
      </c>
      <c r="AI751">
        <v>0</v>
      </c>
      <c r="AJ751">
        <v>0</v>
      </c>
      <c r="AK751">
        <v>0</v>
      </c>
      <c r="AL751">
        <v>0</v>
      </c>
      <c r="AM751">
        <v>0</v>
      </c>
      <c r="AN751">
        <v>0</v>
      </c>
      <c r="AO751">
        <v>0</v>
      </c>
      <c r="AP751">
        <v>0</v>
      </c>
      <c r="AQ751">
        <v>0</v>
      </c>
      <c r="AR751">
        <v>0</v>
      </c>
      <c r="AS751">
        <v>0</v>
      </c>
      <c r="AT751">
        <v>43658</v>
      </c>
      <c r="AU751">
        <v>43686</v>
      </c>
      <c r="AV751">
        <v>0</v>
      </c>
      <c r="AW751">
        <v>1</v>
      </c>
      <c r="AX751">
        <v>0</v>
      </c>
      <c r="AY751">
        <v>2019</v>
      </c>
      <c r="AZ751">
        <v>7</v>
      </c>
      <c r="BA751">
        <v>30</v>
      </c>
      <c r="BB751">
        <v>3</v>
      </c>
      <c r="BF751">
        <v>2019</v>
      </c>
      <c r="BG751" t="s">
        <v>104</v>
      </c>
      <c r="BH751" t="s">
        <v>9822</v>
      </c>
      <c r="BI751" t="s">
        <v>9786</v>
      </c>
      <c r="BJ751" t="s">
        <v>9797</v>
      </c>
    </row>
    <row r="752" spans="1:62" x14ac:dyDescent="0.35">
      <c r="A752">
        <v>39464148</v>
      </c>
      <c r="B752" t="s">
        <v>116</v>
      </c>
      <c r="C752" t="s">
        <v>75</v>
      </c>
      <c r="D752" t="s">
        <v>76</v>
      </c>
      <c r="E752" t="s">
        <v>118</v>
      </c>
      <c r="F752">
        <v>21807721</v>
      </c>
      <c r="I752" s="1">
        <v>43658</v>
      </c>
      <c r="J752">
        <v>43688.999988425923</v>
      </c>
      <c r="K752" t="s">
        <v>2282</v>
      </c>
      <c r="L752" t="s">
        <v>65</v>
      </c>
      <c r="M752" t="s">
        <v>66</v>
      </c>
      <c r="N752" t="s">
        <v>67</v>
      </c>
      <c r="O752" t="s">
        <v>101</v>
      </c>
      <c r="Q752" t="s">
        <v>102</v>
      </c>
      <c r="R752" t="s">
        <v>2283</v>
      </c>
      <c r="S752" t="s">
        <v>71</v>
      </c>
      <c r="T752" t="s">
        <v>2284</v>
      </c>
      <c r="U752">
        <v>1</v>
      </c>
      <c r="V752">
        <v>1</v>
      </c>
      <c r="W752">
        <v>0</v>
      </c>
      <c r="X752">
        <v>0</v>
      </c>
      <c r="Y752">
        <v>0</v>
      </c>
      <c r="Z752">
        <v>0</v>
      </c>
      <c r="AA752">
        <v>0</v>
      </c>
      <c r="AB752">
        <v>0</v>
      </c>
      <c r="AC752">
        <v>0</v>
      </c>
      <c r="AD752">
        <v>1</v>
      </c>
      <c r="AE752">
        <v>0</v>
      </c>
      <c r="AF752">
        <v>0</v>
      </c>
      <c r="AG752">
        <v>1</v>
      </c>
      <c r="AH752">
        <v>0</v>
      </c>
      <c r="AI752">
        <v>0</v>
      </c>
      <c r="AJ752">
        <v>0</v>
      </c>
      <c r="AK752">
        <v>0</v>
      </c>
      <c r="AL752">
        <v>0</v>
      </c>
      <c r="AM752">
        <v>0</v>
      </c>
      <c r="AN752">
        <v>0</v>
      </c>
      <c r="AO752">
        <v>0</v>
      </c>
      <c r="AP752">
        <v>0</v>
      </c>
      <c r="AQ752">
        <v>0</v>
      </c>
      <c r="AR752">
        <v>0</v>
      </c>
      <c r="AS752">
        <v>0</v>
      </c>
      <c r="AT752">
        <v>43658</v>
      </c>
      <c r="AU752">
        <v>43688</v>
      </c>
      <c r="AV752">
        <v>1</v>
      </c>
      <c r="AW752">
        <v>1</v>
      </c>
      <c r="AX752">
        <v>0</v>
      </c>
      <c r="AY752">
        <v>2019</v>
      </c>
      <c r="AZ752">
        <v>7</v>
      </c>
      <c r="BA752">
        <v>30</v>
      </c>
      <c r="BB752">
        <v>4</v>
      </c>
      <c r="BC752">
        <v>180000</v>
      </c>
      <c r="BD752">
        <v>180000</v>
      </c>
      <c r="BE752" t="s">
        <v>90</v>
      </c>
      <c r="BF752">
        <v>2019</v>
      </c>
      <c r="BG752" t="s">
        <v>73</v>
      </c>
      <c r="BH752" t="s">
        <v>59</v>
      </c>
      <c r="BI752" t="s">
        <v>9786</v>
      </c>
      <c r="BJ752" t="s">
        <v>9797</v>
      </c>
    </row>
    <row r="753" spans="1:62" x14ac:dyDescent="0.35">
      <c r="A753">
        <v>39470051</v>
      </c>
      <c r="B753" t="s">
        <v>2285</v>
      </c>
      <c r="C753" t="s">
        <v>75</v>
      </c>
      <c r="D753" t="s">
        <v>159</v>
      </c>
      <c r="E753" t="s">
        <v>77</v>
      </c>
      <c r="F753">
        <v>26537413</v>
      </c>
      <c r="I753" s="1">
        <v>43661</v>
      </c>
      <c r="J753">
        <v>43691.999988425923</v>
      </c>
      <c r="K753" t="s">
        <v>2286</v>
      </c>
      <c r="L753" t="s">
        <v>65</v>
      </c>
      <c r="M753" t="s">
        <v>66</v>
      </c>
      <c r="N753" t="s">
        <v>67</v>
      </c>
      <c r="P753" t="s">
        <v>69</v>
      </c>
      <c r="Q753" t="s">
        <v>70</v>
      </c>
      <c r="S753" t="s">
        <v>71</v>
      </c>
      <c r="T753" t="s">
        <v>2287</v>
      </c>
      <c r="U753">
        <v>1</v>
      </c>
      <c r="V753">
        <v>1</v>
      </c>
      <c r="W753">
        <v>0</v>
      </c>
      <c r="X753">
        <v>0</v>
      </c>
      <c r="Y753">
        <v>0</v>
      </c>
      <c r="Z753">
        <v>0</v>
      </c>
      <c r="AA753">
        <v>0</v>
      </c>
      <c r="AB753">
        <v>0</v>
      </c>
      <c r="AC753">
        <v>0</v>
      </c>
      <c r="AD753">
        <v>0</v>
      </c>
      <c r="AE753">
        <v>0</v>
      </c>
      <c r="AF753">
        <v>0</v>
      </c>
      <c r="AG753">
        <v>0</v>
      </c>
      <c r="AH753">
        <v>1</v>
      </c>
      <c r="AI753">
        <v>0</v>
      </c>
      <c r="AJ753">
        <v>0</v>
      </c>
      <c r="AK753">
        <v>0</v>
      </c>
      <c r="AL753">
        <v>0</v>
      </c>
      <c r="AM753">
        <v>0</v>
      </c>
      <c r="AN753">
        <v>0</v>
      </c>
      <c r="AO753">
        <v>0</v>
      </c>
      <c r="AP753">
        <v>0</v>
      </c>
      <c r="AQ753">
        <v>0</v>
      </c>
      <c r="AR753">
        <v>0</v>
      </c>
      <c r="AS753">
        <v>0</v>
      </c>
      <c r="AT753">
        <v>43661</v>
      </c>
      <c r="AU753">
        <v>43691</v>
      </c>
      <c r="AV753">
        <v>1</v>
      </c>
      <c r="AW753">
        <v>1</v>
      </c>
      <c r="AX753">
        <v>0</v>
      </c>
      <c r="AY753">
        <v>2019</v>
      </c>
      <c r="AZ753">
        <v>7</v>
      </c>
      <c r="BA753">
        <v>30</v>
      </c>
      <c r="BB753">
        <v>3</v>
      </c>
      <c r="BF753">
        <v>2019</v>
      </c>
      <c r="BG753" t="s">
        <v>73</v>
      </c>
      <c r="BH753" t="s">
        <v>9822</v>
      </c>
      <c r="BI753" t="s">
        <v>9786</v>
      </c>
      <c r="BJ753" t="s">
        <v>9794</v>
      </c>
    </row>
    <row r="754" spans="1:62" x14ac:dyDescent="0.35">
      <c r="A754">
        <v>39471655</v>
      </c>
      <c r="B754" t="s">
        <v>2288</v>
      </c>
      <c r="C754" t="s">
        <v>75</v>
      </c>
      <c r="D754" t="s">
        <v>159</v>
      </c>
      <c r="E754" t="s">
        <v>2289</v>
      </c>
      <c r="F754">
        <v>36442093</v>
      </c>
      <c r="G754" t="s">
        <v>2289</v>
      </c>
      <c r="I754" s="1">
        <v>43661</v>
      </c>
      <c r="J754">
        <v>43691.999988425923</v>
      </c>
      <c r="K754" t="s">
        <v>2290</v>
      </c>
      <c r="L754" t="s">
        <v>65</v>
      </c>
      <c r="M754" t="s">
        <v>66</v>
      </c>
      <c r="N754" t="s">
        <v>67</v>
      </c>
      <c r="O754" t="s">
        <v>273</v>
      </c>
      <c r="Q754" t="s">
        <v>70</v>
      </c>
      <c r="R754" t="s">
        <v>2291</v>
      </c>
      <c r="S754" t="s">
        <v>71</v>
      </c>
      <c r="T754" t="s">
        <v>2292</v>
      </c>
      <c r="U754">
        <v>1</v>
      </c>
      <c r="V754">
        <v>1</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43661</v>
      </c>
      <c r="AU754">
        <v>43677</v>
      </c>
      <c r="AV754">
        <v>0</v>
      </c>
      <c r="AW754">
        <v>1</v>
      </c>
      <c r="AX754">
        <v>0</v>
      </c>
      <c r="AY754">
        <v>2019</v>
      </c>
      <c r="AZ754">
        <v>7</v>
      </c>
      <c r="BA754">
        <v>30</v>
      </c>
      <c r="BB754">
        <v>2</v>
      </c>
      <c r="BF754">
        <v>2019</v>
      </c>
      <c r="BG754" t="s">
        <v>104</v>
      </c>
      <c r="BH754" t="s">
        <v>59</v>
      </c>
      <c r="BI754" t="s">
        <v>9786</v>
      </c>
      <c r="BJ754" t="s">
        <v>9794</v>
      </c>
    </row>
    <row r="755" spans="1:62" x14ac:dyDescent="0.35">
      <c r="A755">
        <v>39476345</v>
      </c>
      <c r="B755" t="s">
        <v>116</v>
      </c>
      <c r="C755" t="s">
        <v>61</v>
      </c>
      <c r="D755" t="s">
        <v>125</v>
      </c>
      <c r="E755" t="s">
        <v>2293</v>
      </c>
      <c r="F755">
        <v>28255716</v>
      </c>
      <c r="G755" t="s">
        <v>2294</v>
      </c>
      <c r="I755" s="1">
        <v>43661</v>
      </c>
      <c r="J755">
        <v>43691.686249999999</v>
      </c>
      <c r="K755" t="s">
        <v>2295</v>
      </c>
      <c r="L755" t="s">
        <v>65</v>
      </c>
      <c r="M755" t="s">
        <v>66</v>
      </c>
      <c r="N755" t="s">
        <v>67</v>
      </c>
      <c r="O755" t="s">
        <v>68</v>
      </c>
      <c r="P755" t="s">
        <v>69</v>
      </c>
      <c r="Q755" t="s">
        <v>102</v>
      </c>
      <c r="S755" t="s">
        <v>82</v>
      </c>
      <c r="T755" t="s">
        <v>2296</v>
      </c>
      <c r="U755">
        <v>1</v>
      </c>
      <c r="V755">
        <v>1</v>
      </c>
      <c r="W755">
        <v>0</v>
      </c>
      <c r="X755">
        <v>0</v>
      </c>
      <c r="Y755">
        <v>0</v>
      </c>
      <c r="Z755">
        <v>0</v>
      </c>
      <c r="AA755">
        <v>0</v>
      </c>
      <c r="AB755">
        <v>0</v>
      </c>
      <c r="AC755">
        <v>0</v>
      </c>
      <c r="AD755">
        <v>1</v>
      </c>
      <c r="AE755">
        <v>0</v>
      </c>
      <c r="AF755">
        <v>0</v>
      </c>
      <c r="AG755">
        <v>1</v>
      </c>
      <c r="AH755">
        <v>0</v>
      </c>
      <c r="AI755">
        <v>0</v>
      </c>
      <c r="AJ755">
        <v>0</v>
      </c>
      <c r="AK755">
        <v>0</v>
      </c>
      <c r="AL755">
        <v>0</v>
      </c>
      <c r="AM755">
        <v>0</v>
      </c>
      <c r="AN755">
        <v>0</v>
      </c>
      <c r="AO755">
        <v>0</v>
      </c>
      <c r="AP755">
        <v>0</v>
      </c>
      <c r="AQ755">
        <v>0</v>
      </c>
      <c r="AR755">
        <v>0</v>
      </c>
      <c r="AS755">
        <v>0</v>
      </c>
      <c r="AT755">
        <v>43661</v>
      </c>
      <c r="AU755">
        <v>43691</v>
      </c>
      <c r="AV755">
        <v>0</v>
      </c>
      <c r="AW755">
        <v>1</v>
      </c>
      <c r="AX755">
        <v>0</v>
      </c>
      <c r="AY755">
        <v>2019</v>
      </c>
      <c r="AZ755">
        <v>7</v>
      </c>
      <c r="BA755">
        <v>30</v>
      </c>
      <c r="BB755">
        <v>4</v>
      </c>
      <c r="BF755">
        <v>2019</v>
      </c>
      <c r="BG755" t="s">
        <v>104</v>
      </c>
      <c r="BH755" t="s">
        <v>9822</v>
      </c>
      <c r="BI755" t="s">
        <v>9786</v>
      </c>
      <c r="BJ755" t="s">
        <v>9794</v>
      </c>
    </row>
    <row r="756" spans="1:62" x14ac:dyDescent="0.35">
      <c r="A756">
        <v>39479722</v>
      </c>
      <c r="B756" t="s">
        <v>2297</v>
      </c>
      <c r="C756" t="s">
        <v>75</v>
      </c>
      <c r="D756" t="s">
        <v>76</v>
      </c>
      <c r="E756" t="s">
        <v>291</v>
      </c>
      <c r="F756">
        <v>24101490</v>
      </c>
      <c r="I756" s="1">
        <v>43662</v>
      </c>
      <c r="J756">
        <v>43692.999988425923</v>
      </c>
      <c r="K756" t="s">
        <v>2298</v>
      </c>
      <c r="L756" t="s">
        <v>65</v>
      </c>
      <c r="M756" t="s">
        <v>66</v>
      </c>
      <c r="N756" t="s">
        <v>67</v>
      </c>
      <c r="O756" t="s">
        <v>68</v>
      </c>
      <c r="P756" t="s">
        <v>69</v>
      </c>
      <c r="Q756" t="s">
        <v>70</v>
      </c>
      <c r="S756" t="s">
        <v>71</v>
      </c>
      <c r="T756" t="s">
        <v>2299</v>
      </c>
      <c r="U756">
        <v>1</v>
      </c>
      <c r="V756">
        <v>1</v>
      </c>
      <c r="W756">
        <v>0</v>
      </c>
      <c r="X756">
        <v>1</v>
      </c>
      <c r="Y756">
        <v>0</v>
      </c>
      <c r="Z756">
        <v>0</v>
      </c>
      <c r="AA756">
        <v>0</v>
      </c>
      <c r="AB756">
        <v>0</v>
      </c>
      <c r="AC756">
        <v>0</v>
      </c>
      <c r="AD756">
        <v>0</v>
      </c>
      <c r="AE756">
        <v>1</v>
      </c>
      <c r="AF756">
        <v>0</v>
      </c>
      <c r="AG756">
        <v>0</v>
      </c>
      <c r="AH756">
        <v>1</v>
      </c>
      <c r="AI756">
        <v>0</v>
      </c>
      <c r="AJ756">
        <v>0</v>
      </c>
      <c r="AK756">
        <v>0</v>
      </c>
      <c r="AL756">
        <v>0</v>
      </c>
      <c r="AM756">
        <v>0</v>
      </c>
      <c r="AN756">
        <v>0</v>
      </c>
      <c r="AO756">
        <v>0</v>
      </c>
      <c r="AP756">
        <v>0</v>
      </c>
      <c r="AQ756">
        <v>0</v>
      </c>
      <c r="AR756">
        <v>0</v>
      </c>
      <c r="AS756">
        <v>0</v>
      </c>
      <c r="AT756">
        <v>43661</v>
      </c>
      <c r="AU756">
        <v>43692</v>
      </c>
      <c r="AV756">
        <v>1</v>
      </c>
      <c r="AW756">
        <v>1</v>
      </c>
      <c r="AX756">
        <v>0</v>
      </c>
      <c r="AY756">
        <v>2019</v>
      </c>
      <c r="AZ756">
        <v>7</v>
      </c>
      <c r="BA756">
        <v>30</v>
      </c>
      <c r="BB756">
        <v>5</v>
      </c>
      <c r="BF756">
        <v>2019</v>
      </c>
      <c r="BG756" t="s">
        <v>73</v>
      </c>
      <c r="BH756" t="s">
        <v>9822</v>
      </c>
      <c r="BI756" t="s">
        <v>9786</v>
      </c>
      <c r="BJ756" t="s">
        <v>9795</v>
      </c>
    </row>
    <row r="757" spans="1:62" x14ac:dyDescent="0.35">
      <c r="A757">
        <v>39486348</v>
      </c>
      <c r="B757" t="s">
        <v>2300</v>
      </c>
      <c r="C757" t="s">
        <v>369</v>
      </c>
      <c r="D757" t="s">
        <v>388</v>
      </c>
      <c r="E757" t="s">
        <v>553</v>
      </c>
      <c r="F757">
        <v>35398774</v>
      </c>
      <c r="I757" s="1">
        <v>43662</v>
      </c>
      <c r="J757">
        <v>43692.999988425923</v>
      </c>
      <c r="K757" t="s">
        <v>1452</v>
      </c>
      <c r="L757" t="s">
        <v>65</v>
      </c>
      <c r="M757" t="s">
        <v>66</v>
      </c>
      <c r="N757" t="s">
        <v>67</v>
      </c>
      <c r="O757" t="s">
        <v>68</v>
      </c>
      <c r="P757" t="s">
        <v>69</v>
      </c>
      <c r="Q757" t="s">
        <v>70</v>
      </c>
      <c r="R757" t="s">
        <v>2301</v>
      </c>
      <c r="S757" t="s">
        <v>71</v>
      </c>
      <c r="T757" t="s">
        <v>2302</v>
      </c>
      <c r="U757">
        <v>1</v>
      </c>
      <c r="V757">
        <v>1</v>
      </c>
      <c r="W757">
        <v>0</v>
      </c>
      <c r="X757">
        <v>1</v>
      </c>
      <c r="Y757">
        <v>0</v>
      </c>
      <c r="Z757">
        <v>0</v>
      </c>
      <c r="AA757">
        <v>0</v>
      </c>
      <c r="AB757">
        <v>0</v>
      </c>
      <c r="AC757">
        <v>0</v>
      </c>
      <c r="AD757">
        <v>0</v>
      </c>
      <c r="AE757">
        <v>1</v>
      </c>
      <c r="AF757">
        <v>0</v>
      </c>
      <c r="AG757">
        <v>0</v>
      </c>
      <c r="AH757">
        <v>0</v>
      </c>
      <c r="AI757">
        <v>0</v>
      </c>
      <c r="AJ757">
        <v>0</v>
      </c>
      <c r="AK757">
        <v>0</v>
      </c>
      <c r="AL757">
        <v>0</v>
      </c>
      <c r="AM757">
        <v>0</v>
      </c>
      <c r="AN757">
        <v>0</v>
      </c>
      <c r="AO757">
        <v>0</v>
      </c>
      <c r="AP757">
        <v>0</v>
      </c>
      <c r="AQ757">
        <v>0</v>
      </c>
      <c r="AR757">
        <v>0</v>
      </c>
      <c r="AS757">
        <v>0</v>
      </c>
      <c r="AT757">
        <v>43662</v>
      </c>
      <c r="AU757">
        <v>43690</v>
      </c>
      <c r="AV757">
        <v>1</v>
      </c>
      <c r="AW757">
        <v>1</v>
      </c>
      <c r="AX757">
        <v>0</v>
      </c>
      <c r="AY757">
        <v>2019</v>
      </c>
      <c r="AZ757">
        <v>7</v>
      </c>
      <c r="BA757">
        <v>30</v>
      </c>
      <c r="BB757">
        <v>4</v>
      </c>
      <c r="BC757">
        <v>140000</v>
      </c>
      <c r="BD757">
        <v>140000</v>
      </c>
      <c r="BE757" t="s">
        <v>90</v>
      </c>
      <c r="BF757">
        <v>2019</v>
      </c>
      <c r="BG757" t="s">
        <v>73</v>
      </c>
      <c r="BH757" t="s">
        <v>59</v>
      </c>
      <c r="BI757" t="s">
        <v>9786</v>
      </c>
      <c r="BJ757" t="s">
        <v>9795</v>
      </c>
    </row>
    <row r="758" spans="1:62" x14ac:dyDescent="0.35">
      <c r="A758">
        <v>39486485</v>
      </c>
      <c r="B758" t="s">
        <v>2222</v>
      </c>
      <c r="C758" t="s">
        <v>75</v>
      </c>
      <c r="D758" t="s">
        <v>117</v>
      </c>
      <c r="E758" t="s">
        <v>661</v>
      </c>
      <c r="F758">
        <v>32860434</v>
      </c>
      <c r="I758" s="1">
        <v>43662</v>
      </c>
      <c r="J758">
        <v>43692.999988425923</v>
      </c>
      <c r="K758" t="s">
        <v>2223</v>
      </c>
      <c r="L758" t="s">
        <v>65</v>
      </c>
      <c r="M758" t="s">
        <v>197</v>
      </c>
      <c r="N758" t="s">
        <v>198</v>
      </c>
      <c r="Q758" t="s">
        <v>102</v>
      </c>
      <c r="S758" t="s">
        <v>71</v>
      </c>
      <c r="T758" t="s">
        <v>2303</v>
      </c>
      <c r="U758">
        <v>0</v>
      </c>
      <c r="V758">
        <v>1</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43662</v>
      </c>
      <c r="AU758">
        <v>43692</v>
      </c>
      <c r="AV758">
        <v>0</v>
      </c>
      <c r="AW758">
        <v>1</v>
      </c>
      <c r="AX758">
        <v>0</v>
      </c>
      <c r="AY758">
        <v>2019</v>
      </c>
      <c r="AZ758">
        <v>7</v>
      </c>
      <c r="BA758">
        <v>30</v>
      </c>
      <c r="BB758">
        <v>1</v>
      </c>
      <c r="BF758">
        <v>2019</v>
      </c>
      <c r="BG758" t="s">
        <v>104</v>
      </c>
      <c r="BH758" t="s">
        <v>9822</v>
      </c>
      <c r="BI758" t="s">
        <v>9786</v>
      </c>
      <c r="BJ758" t="s">
        <v>9795</v>
      </c>
    </row>
    <row r="759" spans="1:62" x14ac:dyDescent="0.35">
      <c r="A759">
        <v>39487481</v>
      </c>
      <c r="B759" t="s">
        <v>98</v>
      </c>
      <c r="C759" t="s">
        <v>61</v>
      </c>
      <c r="D759" t="s">
        <v>125</v>
      </c>
      <c r="E759" t="s">
        <v>2304</v>
      </c>
      <c r="F759">
        <v>29324867</v>
      </c>
      <c r="I759" s="1">
        <v>43662</v>
      </c>
      <c r="J759">
        <v>43692.999988425923</v>
      </c>
      <c r="K759" t="s">
        <v>2305</v>
      </c>
      <c r="L759" t="s">
        <v>65</v>
      </c>
      <c r="M759" t="s">
        <v>197</v>
      </c>
      <c r="N759" t="s">
        <v>198</v>
      </c>
      <c r="O759" t="s">
        <v>988</v>
      </c>
      <c r="Q759" t="s">
        <v>70</v>
      </c>
      <c r="R759" t="s">
        <v>2306</v>
      </c>
      <c r="S759" t="s">
        <v>82</v>
      </c>
      <c r="T759" t="s">
        <v>2307</v>
      </c>
      <c r="U759">
        <v>1</v>
      </c>
      <c r="V759">
        <v>1</v>
      </c>
      <c r="W759">
        <v>1</v>
      </c>
      <c r="X759">
        <v>1</v>
      </c>
      <c r="Y759">
        <v>0</v>
      </c>
      <c r="Z759">
        <v>0</v>
      </c>
      <c r="AA759">
        <v>0</v>
      </c>
      <c r="AB759">
        <v>0</v>
      </c>
      <c r="AC759">
        <v>1</v>
      </c>
      <c r="AD759">
        <v>0</v>
      </c>
      <c r="AE759">
        <v>1</v>
      </c>
      <c r="AF759">
        <v>0</v>
      </c>
      <c r="AG759">
        <v>0</v>
      </c>
      <c r="AH759">
        <v>0</v>
      </c>
      <c r="AI759">
        <v>0</v>
      </c>
      <c r="AJ759">
        <v>0</v>
      </c>
      <c r="AK759">
        <v>0</v>
      </c>
      <c r="AL759">
        <v>0</v>
      </c>
      <c r="AM759">
        <v>0</v>
      </c>
      <c r="AN759">
        <v>0</v>
      </c>
      <c r="AO759">
        <v>0</v>
      </c>
      <c r="AP759">
        <v>0</v>
      </c>
      <c r="AQ759">
        <v>0</v>
      </c>
      <c r="AR759">
        <v>0</v>
      </c>
      <c r="AS759">
        <v>0</v>
      </c>
      <c r="AT759">
        <v>43662</v>
      </c>
      <c r="AU759">
        <v>43692</v>
      </c>
      <c r="AV759">
        <v>0</v>
      </c>
      <c r="AW759">
        <v>1</v>
      </c>
      <c r="AX759">
        <v>0</v>
      </c>
      <c r="AY759">
        <v>2019</v>
      </c>
      <c r="AZ759">
        <v>7</v>
      </c>
      <c r="BA759">
        <v>30</v>
      </c>
      <c r="BB759">
        <v>6</v>
      </c>
      <c r="BF759">
        <v>2019</v>
      </c>
      <c r="BG759" t="s">
        <v>104</v>
      </c>
      <c r="BH759" t="s">
        <v>59</v>
      </c>
      <c r="BI759" t="s">
        <v>9786</v>
      </c>
      <c r="BJ759" t="s">
        <v>9795</v>
      </c>
    </row>
    <row r="760" spans="1:62" x14ac:dyDescent="0.35">
      <c r="A760">
        <v>39487835</v>
      </c>
      <c r="B760" t="s">
        <v>2308</v>
      </c>
      <c r="C760" t="s">
        <v>75</v>
      </c>
      <c r="D760" t="s">
        <v>165</v>
      </c>
      <c r="E760" t="s">
        <v>409</v>
      </c>
      <c r="F760">
        <v>25399289</v>
      </c>
      <c r="I760" s="1">
        <v>43662</v>
      </c>
      <c r="J760">
        <v>43692.785798611112</v>
      </c>
      <c r="K760" t="s">
        <v>2309</v>
      </c>
      <c r="L760" t="s">
        <v>65</v>
      </c>
      <c r="M760" t="s">
        <v>519</v>
      </c>
      <c r="N760" t="s">
        <v>520</v>
      </c>
      <c r="P760" t="s">
        <v>861</v>
      </c>
      <c r="Q760" t="s">
        <v>70</v>
      </c>
      <c r="S760" t="s">
        <v>82</v>
      </c>
      <c r="T760" t="s">
        <v>2310</v>
      </c>
      <c r="U760">
        <v>1</v>
      </c>
      <c r="V760">
        <v>1</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43662</v>
      </c>
      <c r="AU760">
        <v>43692</v>
      </c>
      <c r="AV760">
        <v>0</v>
      </c>
      <c r="AW760">
        <v>1</v>
      </c>
      <c r="AX760">
        <v>0</v>
      </c>
      <c r="AY760">
        <v>2019</v>
      </c>
      <c r="AZ760">
        <v>7</v>
      </c>
      <c r="BA760">
        <v>30</v>
      </c>
      <c r="BB760">
        <v>2</v>
      </c>
      <c r="BF760">
        <v>2019</v>
      </c>
      <c r="BG760" t="s">
        <v>104</v>
      </c>
      <c r="BH760" t="s">
        <v>9822</v>
      </c>
      <c r="BI760" t="s">
        <v>9786</v>
      </c>
      <c r="BJ760" t="s">
        <v>9795</v>
      </c>
    </row>
    <row r="761" spans="1:62" x14ac:dyDescent="0.35">
      <c r="A761">
        <v>39490627</v>
      </c>
      <c r="B761" t="s">
        <v>98</v>
      </c>
      <c r="C761" t="s">
        <v>75</v>
      </c>
      <c r="D761" t="s">
        <v>76</v>
      </c>
      <c r="E761" t="s">
        <v>99</v>
      </c>
      <c r="F761">
        <v>33086778</v>
      </c>
      <c r="I761" s="1">
        <v>43663</v>
      </c>
      <c r="J761">
        <v>43693.999988425923</v>
      </c>
      <c r="K761" t="s">
        <v>2311</v>
      </c>
      <c r="L761" t="s">
        <v>65</v>
      </c>
      <c r="M761" t="s">
        <v>66</v>
      </c>
      <c r="N761" t="s">
        <v>67</v>
      </c>
      <c r="O761" t="s">
        <v>68</v>
      </c>
      <c r="P761" t="s">
        <v>402</v>
      </c>
      <c r="Q761" t="s">
        <v>102</v>
      </c>
      <c r="S761" t="s">
        <v>71</v>
      </c>
      <c r="T761" t="s">
        <v>2312</v>
      </c>
      <c r="U761">
        <v>0</v>
      </c>
      <c r="V761">
        <v>0</v>
      </c>
      <c r="W761">
        <v>0</v>
      </c>
      <c r="X761">
        <v>0</v>
      </c>
      <c r="Y761">
        <v>0</v>
      </c>
      <c r="Z761">
        <v>0</v>
      </c>
      <c r="AA761">
        <v>0</v>
      </c>
      <c r="AB761">
        <v>0</v>
      </c>
      <c r="AC761">
        <v>0</v>
      </c>
      <c r="AD761">
        <v>0</v>
      </c>
      <c r="AE761">
        <v>1</v>
      </c>
      <c r="AF761">
        <v>0</v>
      </c>
      <c r="AG761">
        <v>0</v>
      </c>
      <c r="AH761">
        <v>0</v>
      </c>
      <c r="AI761">
        <v>1</v>
      </c>
      <c r="AJ761">
        <v>0</v>
      </c>
      <c r="AK761">
        <v>0</v>
      </c>
      <c r="AL761">
        <v>0</v>
      </c>
      <c r="AM761">
        <v>0</v>
      </c>
      <c r="AN761">
        <v>0</v>
      </c>
      <c r="AO761">
        <v>0</v>
      </c>
      <c r="AP761">
        <v>0</v>
      </c>
      <c r="AQ761">
        <v>0</v>
      </c>
      <c r="AR761">
        <v>0</v>
      </c>
      <c r="AS761">
        <v>0</v>
      </c>
      <c r="AT761">
        <v>43663</v>
      </c>
      <c r="AU761">
        <v>43664</v>
      </c>
      <c r="AV761">
        <v>0</v>
      </c>
      <c r="AW761">
        <v>1</v>
      </c>
      <c r="AX761">
        <v>0</v>
      </c>
      <c r="AY761">
        <v>2019</v>
      </c>
      <c r="AZ761">
        <v>7</v>
      </c>
      <c r="BA761">
        <v>30</v>
      </c>
      <c r="BB761">
        <v>2</v>
      </c>
      <c r="BF761">
        <v>2019</v>
      </c>
      <c r="BG761" t="s">
        <v>104</v>
      </c>
      <c r="BH761" t="s">
        <v>9822</v>
      </c>
      <c r="BI761" t="s">
        <v>9786</v>
      </c>
      <c r="BJ761" t="s">
        <v>9793</v>
      </c>
    </row>
    <row r="762" spans="1:62" x14ac:dyDescent="0.35">
      <c r="A762">
        <v>39493101</v>
      </c>
      <c r="B762" t="s">
        <v>98</v>
      </c>
      <c r="C762" t="s">
        <v>75</v>
      </c>
      <c r="D762" t="s">
        <v>117</v>
      </c>
      <c r="E762" t="s">
        <v>744</v>
      </c>
      <c r="F762">
        <v>25886139</v>
      </c>
      <c r="I762" s="1">
        <v>43663</v>
      </c>
      <c r="J762">
        <v>43693.999988425923</v>
      </c>
      <c r="K762" t="s">
        <v>2056</v>
      </c>
      <c r="L762" t="s">
        <v>65</v>
      </c>
      <c r="M762" t="s">
        <v>152</v>
      </c>
      <c r="N762" t="s">
        <v>153</v>
      </c>
      <c r="Q762" t="s">
        <v>70</v>
      </c>
      <c r="S762" t="s">
        <v>82</v>
      </c>
      <c r="T762" t="s">
        <v>2313</v>
      </c>
      <c r="U762">
        <v>1</v>
      </c>
      <c r="V762">
        <v>1</v>
      </c>
      <c r="W762">
        <v>0</v>
      </c>
      <c r="X762">
        <v>1</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43663</v>
      </c>
      <c r="AU762">
        <v>43679</v>
      </c>
      <c r="AV762">
        <v>0</v>
      </c>
      <c r="AW762">
        <v>1</v>
      </c>
      <c r="AX762">
        <v>0</v>
      </c>
      <c r="AY762">
        <v>2019</v>
      </c>
      <c r="AZ762">
        <v>7</v>
      </c>
      <c r="BA762">
        <v>30</v>
      </c>
      <c r="BB762">
        <v>3</v>
      </c>
      <c r="BF762">
        <v>2019</v>
      </c>
      <c r="BG762" t="s">
        <v>104</v>
      </c>
      <c r="BH762" t="s">
        <v>9822</v>
      </c>
      <c r="BI762" t="s">
        <v>9786</v>
      </c>
      <c r="BJ762" t="s">
        <v>9793</v>
      </c>
    </row>
    <row r="763" spans="1:62" x14ac:dyDescent="0.35">
      <c r="A763">
        <v>39499015</v>
      </c>
      <c r="B763" t="s">
        <v>98</v>
      </c>
      <c r="C763" t="s">
        <v>75</v>
      </c>
      <c r="D763" t="s">
        <v>316</v>
      </c>
      <c r="E763" t="s">
        <v>968</v>
      </c>
      <c r="F763">
        <v>29321933</v>
      </c>
      <c r="I763" s="1">
        <v>43664</v>
      </c>
      <c r="J763">
        <v>43694.999988425923</v>
      </c>
      <c r="K763" t="s">
        <v>2314</v>
      </c>
      <c r="L763" t="s">
        <v>65</v>
      </c>
      <c r="M763" t="s">
        <v>66</v>
      </c>
      <c r="N763" t="s">
        <v>67</v>
      </c>
      <c r="O763" t="s">
        <v>68</v>
      </c>
      <c r="P763" t="s">
        <v>69</v>
      </c>
      <c r="Q763" t="s">
        <v>102</v>
      </c>
      <c r="S763" t="s">
        <v>71</v>
      </c>
      <c r="T763" t="s">
        <v>2315</v>
      </c>
      <c r="U763">
        <v>1</v>
      </c>
      <c r="V763">
        <v>1</v>
      </c>
      <c r="W763">
        <v>0</v>
      </c>
      <c r="X763">
        <v>0</v>
      </c>
      <c r="Y763">
        <v>0</v>
      </c>
      <c r="Z763">
        <v>0</v>
      </c>
      <c r="AA763">
        <v>0</v>
      </c>
      <c r="AB763">
        <v>0</v>
      </c>
      <c r="AC763">
        <v>0</v>
      </c>
      <c r="AD763">
        <v>1</v>
      </c>
      <c r="AE763">
        <v>0</v>
      </c>
      <c r="AF763">
        <v>0</v>
      </c>
      <c r="AG763">
        <v>1</v>
      </c>
      <c r="AH763">
        <v>0</v>
      </c>
      <c r="AI763">
        <v>0</v>
      </c>
      <c r="AJ763">
        <v>0</v>
      </c>
      <c r="AK763">
        <v>0</v>
      </c>
      <c r="AL763">
        <v>0</v>
      </c>
      <c r="AM763">
        <v>0</v>
      </c>
      <c r="AN763">
        <v>0</v>
      </c>
      <c r="AO763">
        <v>0</v>
      </c>
      <c r="AP763">
        <v>0</v>
      </c>
      <c r="AQ763">
        <v>0</v>
      </c>
      <c r="AR763">
        <v>0</v>
      </c>
      <c r="AS763">
        <v>0</v>
      </c>
      <c r="AT763">
        <v>43663</v>
      </c>
      <c r="AU763">
        <v>43694</v>
      </c>
      <c r="AV763">
        <v>1</v>
      </c>
      <c r="AW763">
        <v>1</v>
      </c>
      <c r="AX763">
        <v>0</v>
      </c>
      <c r="AY763">
        <v>2019</v>
      </c>
      <c r="AZ763">
        <v>7</v>
      </c>
      <c r="BA763">
        <v>30</v>
      </c>
      <c r="BB763">
        <v>4</v>
      </c>
      <c r="BF763">
        <v>2019</v>
      </c>
      <c r="BG763" t="s">
        <v>73</v>
      </c>
      <c r="BH763" t="s">
        <v>9822</v>
      </c>
      <c r="BI763" t="s">
        <v>9786</v>
      </c>
      <c r="BJ763" t="s">
        <v>9796</v>
      </c>
    </row>
    <row r="764" spans="1:62" x14ac:dyDescent="0.35">
      <c r="A764">
        <v>39502400</v>
      </c>
      <c r="B764" t="s">
        <v>98</v>
      </c>
      <c r="C764" t="s">
        <v>61</v>
      </c>
      <c r="D764" t="s">
        <v>1132</v>
      </c>
      <c r="E764" t="s">
        <v>831</v>
      </c>
      <c r="F764">
        <v>22696683</v>
      </c>
      <c r="G764" t="s">
        <v>831</v>
      </c>
      <c r="H764">
        <v>3.3</v>
      </c>
      <c r="I764" s="1">
        <v>43664</v>
      </c>
      <c r="J764">
        <v>43694.563923611109</v>
      </c>
      <c r="K764" t="s">
        <v>2316</v>
      </c>
      <c r="L764" t="s">
        <v>65</v>
      </c>
      <c r="M764" t="s">
        <v>152</v>
      </c>
      <c r="N764" t="s">
        <v>153</v>
      </c>
      <c r="O764" t="s">
        <v>154</v>
      </c>
      <c r="P764" t="s">
        <v>155</v>
      </c>
      <c r="Q764" t="s">
        <v>70</v>
      </c>
      <c r="S764" t="s">
        <v>71</v>
      </c>
      <c r="T764" t="s">
        <v>2317</v>
      </c>
      <c r="U764">
        <v>1</v>
      </c>
      <c r="V764">
        <v>0</v>
      </c>
      <c r="W764">
        <v>1</v>
      </c>
      <c r="X764">
        <v>1</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43664</v>
      </c>
      <c r="AU764">
        <v>43677</v>
      </c>
      <c r="AV764">
        <v>0</v>
      </c>
      <c r="AW764">
        <v>1</v>
      </c>
      <c r="AX764">
        <v>0</v>
      </c>
      <c r="AY764">
        <v>2019</v>
      </c>
      <c r="AZ764">
        <v>7</v>
      </c>
      <c r="BA764">
        <v>30</v>
      </c>
      <c r="BB764">
        <v>3</v>
      </c>
      <c r="BF764">
        <v>2019</v>
      </c>
      <c r="BG764" t="s">
        <v>104</v>
      </c>
      <c r="BH764" t="s">
        <v>9822</v>
      </c>
      <c r="BI764" t="s">
        <v>9786</v>
      </c>
      <c r="BJ764" t="s">
        <v>9796</v>
      </c>
    </row>
    <row r="765" spans="1:62" x14ac:dyDescent="0.35">
      <c r="A765">
        <v>39504971</v>
      </c>
      <c r="B765" t="s">
        <v>116</v>
      </c>
      <c r="C765" t="s">
        <v>75</v>
      </c>
      <c r="D765" t="s">
        <v>76</v>
      </c>
      <c r="E765" t="s">
        <v>1244</v>
      </c>
      <c r="F765">
        <v>29047973</v>
      </c>
      <c r="G765" t="s">
        <v>1245</v>
      </c>
      <c r="I765" s="1">
        <v>43664</v>
      </c>
      <c r="J765">
        <v>43694.999988425923</v>
      </c>
      <c r="K765" t="s">
        <v>1248</v>
      </c>
      <c r="L765" t="s">
        <v>65</v>
      </c>
      <c r="M765" t="s">
        <v>66</v>
      </c>
      <c r="N765" t="s">
        <v>67</v>
      </c>
      <c r="O765" t="s">
        <v>273</v>
      </c>
      <c r="P765" t="s">
        <v>459</v>
      </c>
      <c r="Q765" t="s">
        <v>70</v>
      </c>
      <c r="S765" t="s">
        <v>82</v>
      </c>
      <c r="T765" t="s">
        <v>2318</v>
      </c>
      <c r="U765">
        <v>1</v>
      </c>
      <c r="V765">
        <v>1</v>
      </c>
      <c r="W765">
        <v>0</v>
      </c>
      <c r="X765">
        <v>1</v>
      </c>
      <c r="Y765">
        <v>0</v>
      </c>
      <c r="Z765">
        <v>0</v>
      </c>
      <c r="AA765">
        <v>0</v>
      </c>
      <c r="AB765">
        <v>0</v>
      </c>
      <c r="AC765">
        <v>0</v>
      </c>
      <c r="AD765">
        <v>0</v>
      </c>
      <c r="AE765">
        <v>1</v>
      </c>
      <c r="AF765">
        <v>0</v>
      </c>
      <c r="AG765">
        <v>0</v>
      </c>
      <c r="AH765">
        <v>0</v>
      </c>
      <c r="AI765">
        <v>0</v>
      </c>
      <c r="AJ765">
        <v>0</v>
      </c>
      <c r="AK765">
        <v>0</v>
      </c>
      <c r="AL765">
        <v>0</v>
      </c>
      <c r="AM765">
        <v>0</v>
      </c>
      <c r="AN765">
        <v>0</v>
      </c>
      <c r="AO765">
        <v>0</v>
      </c>
      <c r="AP765">
        <v>0</v>
      </c>
      <c r="AQ765">
        <v>0</v>
      </c>
      <c r="AR765">
        <v>0</v>
      </c>
      <c r="AS765">
        <v>0</v>
      </c>
      <c r="AT765">
        <v>43665</v>
      </c>
      <c r="AU765">
        <v>43694</v>
      </c>
      <c r="AV765">
        <v>0</v>
      </c>
      <c r="AW765">
        <v>1</v>
      </c>
      <c r="AX765">
        <v>0</v>
      </c>
      <c r="AY765">
        <v>2019</v>
      </c>
      <c r="AZ765">
        <v>7</v>
      </c>
      <c r="BA765">
        <v>30</v>
      </c>
      <c r="BB765">
        <v>4</v>
      </c>
      <c r="BF765">
        <v>2019</v>
      </c>
      <c r="BG765" t="s">
        <v>104</v>
      </c>
      <c r="BH765" t="s">
        <v>9822</v>
      </c>
      <c r="BI765" t="s">
        <v>9786</v>
      </c>
      <c r="BJ765" t="s">
        <v>9796</v>
      </c>
    </row>
    <row r="766" spans="1:62" x14ac:dyDescent="0.35">
      <c r="A766">
        <v>39505011</v>
      </c>
      <c r="B766" t="s">
        <v>98</v>
      </c>
      <c r="C766" t="s">
        <v>75</v>
      </c>
      <c r="D766" t="s">
        <v>76</v>
      </c>
      <c r="E766" t="s">
        <v>1244</v>
      </c>
      <c r="F766">
        <v>29047973</v>
      </c>
      <c r="G766" t="s">
        <v>1245</v>
      </c>
      <c r="I766" s="1">
        <v>43664</v>
      </c>
      <c r="J766">
        <v>43694.999988425923</v>
      </c>
      <c r="K766" t="s">
        <v>1246</v>
      </c>
      <c r="L766" t="s">
        <v>65</v>
      </c>
      <c r="M766" t="s">
        <v>66</v>
      </c>
      <c r="N766" t="s">
        <v>67</v>
      </c>
      <c r="O766" t="s">
        <v>273</v>
      </c>
      <c r="P766" t="s">
        <v>459</v>
      </c>
      <c r="Q766" t="s">
        <v>70</v>
      </c>
      <c r="S766" t="s">
        <v>71</v>
      </c>
      <c r="T766" t="s">
        <v>2319</v>
      </c>
      <c r="U766">
        <v>1</v>
      </c>
      <c r="V766">
        <v>1</v>
      </c>
      <c r="W766">
        <v>0</v>
      </c>
      <c r="X766">
        <v>1</v>
      </c>
      <c r="Y766">
        <v>0</v>
      </c>
      <c r="Z766">
        <v>0</v>
      </c>
      <c r="AA766">
        <v>0</v>
      </c>
      <c r="AB766">
        <v>0</v>
      </c>
      <c r="AC766">
        <v>0</v>
      </c>
      <c r="AD766">
        <v>0</v>
      </c>
      <c r="AE766">
        <v>1</v>
      </c>
      <c r="AF766">
        <v>0</v>
      </c>
      <c r="AG766">
        <v>0</v>
      </c>
      <c r="AH766">
        <v>0</v>
      </c>
      <c r="AI766">
        <v>0</v>
      </c>
      <c r="AJ766">
        <v>0</v>
      </c>
      <c r="AK766">
        <v>0</v>
      </c>
      <c r="AL766">
        <v>0</v>
      </c>
      <c r="AM766">
        <v>0</v>
      </c>
      <c r="AN766">
        <v>0</v>
      </c>
      <c r="AO766">
        <v>0</v>
      </c>
      <c r="AP766">
        <v>0</v>
      </c>
      <c r="AQ766">
        <v>0</v>
      </c>
      <c r="AR766">
        <v>0</v>
      </c>
      <c r="AS766">
        <v>0</v>
      </c>
      <c r="AT766">
        <v>43665</v>
      </c>
      <c r="AU766">
        <v>43694</v>
      </c>
      <c r="AV766">
        <v>0</v>
      </c>
      <c r="AW766">
        <v>1</v>
      </c>
      <c r="AX766">
        <v>0</v>
      </c>
      <c r="AY766">
        <v>2019</v>
      </c>
      <c r="AZ766">
        <v>7</v>
      </c>
      <c r="BA766">
        <v>30</v>
      </c>
      <c r="BB766">
        <v>4</v>
      </c>
      <c r="BF766">
        <v>2019</v>
      </c>
      <c r="BG766" t="s">
        <v>104</v>
      </c>
      <c r="BH766" t="s">
        <v>9822</v>
      </c>
      <c r="BI766" t="s">
        <v>9786</v>
      </c>
      <c r="BJ766" t="s">
        <v>9796</v>
      </c>
    </row>
    <row r="767" spans="1:62" x14ac:dyDescent="0.35">
      <c r="A767">
        <v>39506145</v>
      </c>
      <c r="B767" t="s">
        <v>98</v>
      </c>
      <c r="C767" t="s">
        <v>75</v>
      </c>
      <c r="D767" t="s">
        <v>117</v>
      </c>
      <c r="E767" t="s">
        <v>99</v>
      </c>
      <c r="F767">
        <v>33086778</v>
      </c>
      <c r="I767" s="1">
        <v>43664</v>
      </c>
      <c r="J767">
        <v>43694.999988425923</v>
      </c>
      <c r="K767" t="s">
        <v>2311</v>
      </c>
      <c r="L767" t="s">
        <v>65</v>
      </c>
      <c r="M767" t="s">
        <v>66</v>
      </c>
      <c r="N767" t="s">
        <v>67</v>
      </c>
      <c r="O767" t="s">
        <v>68</v>
      </c>
      <c r="P767" t="s">
        <v>402</v>
      </c>
      <c r="Q767" t="s">
        <v>102</v>
      </c>
      <c r="S767" t="s">
        <v>71</v>
      </c>
      <c r="T767" t="s">
        <v>2320</v>
      </c>
      <c r="U767">
        <v>0</v>
      </c>
      <c r="V767">
        <v>0</v>
      </c>
      <c r="W767">
        <v>0</v>
      </c>
      <c r="X767">
        <v>0</v>
      </c>
      <c r="Y767">
        <v>0</v>
      </c>
      <c r="Z767">
        <v>0</v>
      </c>
      <c r="AA767">
        <v>0</v>
      </c>
      <c r="AB767">
        <v>0</v>
      </c>
      <c r="AC767">
        <v>0</v>
      </c>
      <c r="AD767">
        <v>0</v>
      </c>
      <c r="AE767">
        <v>1</v>
      </c>
      <c r="AF767">
        <v>0</v>
      </c>
      <c r="AG767">
        <v>0</v>
      </c>
      <c r="AH767">
        <v>0</v>
      </c>
      <c r="AI767">
        <v>1</v>
      </c>
      <c r="AJ767">
        <v>0</v>
      </c>
      <c r="AK767">
        <v>0</v>
      </c>
      <c r="AL767">
        <v>0</v>
      </c>
      <c r="AM767">
        <v>0</v>
      </c>
      <c r="AN767">
        <v>0</v>
      </c>
      <c r="AO767">
        <v>0</v>
      </c>
      <c r="AP767">
        <v>0</v>
      </c>
      <c r="AQ767">
        <v>0</v>
      </c>
      <c r="AR767">
        <v>0</v>
      </c>
      <c r="AS767">
        <v>0</v>
      </c>
      <c r="AT767">
        <v>43665</v>
      </c>
      <c r="AU767">
        <v>43694</v>
      </c>
      <c r="AV767">
        <v>0</v>
      </c>
      <c r="AW767">
        <v>1</v>
      </c>
      <c r="AX767">
        <v>0</v>
      </c>
      <c r="AY767">
        <v>2019</v>
      </c>
      <c r="AZ767">
        <v>7</v>
      </c>
      <c r="BA767">
        <v>30</v>
      </c>
      <c r="BB767">
        <v>2</v>
      </c>
      <c r="BF767">
        <v>2019</v>
      </c>
      <c r="BG767" t="s">
        <v>104</v>
      </c>
      <c r="BH767" t="s">
        <v>9822</v>
      </c>
      <c r="BI767" t="s">
        <v>9786</v>
      </c>
      <c r="BJ767" t="s">
        <v>9796</v>
      </c>
    </row>
    <row r="768" spans="1:62" x14ac:dyDescent="0.35">
      <c r="A768">
        <v>39510597</v>
      </c>
      <c r="B768" t="s">
        <v>98</v>
      </c>
      <c r="C768" t="s">
        <v>75</v>
      </c>
      <c r="D768" t="s">
        <v>85</v>
      </c>
      <c r="E768" t="s">
        <v>2321</v>
      </c>
      <c r="F768">
        <v>35879080</v>
      </c>
      <c r="I768" s="1">
        <v>43665</v>
      </c>
      <c r="J768">
        <v>43695.999988425923</v>
      </c>
      <c r="K768" t="s">
        <v>2322</v>
      </c>
      <c r="L768" t="s">
        <v>65</v>
      </c>
      <c r="M768" t="s">
        <v>197</v>
      </c>
      <c r="N768" t="s">
        <v>198</v>
      </c>
      <c r="O768" t="s">
        <v>168</v>
      </c>
      <c r="P768" t="s">
        <v>199</v>
      </c>
      <c r="Q768" t="s">
        <v>70</v>
      </c>
      <c r="R768" t="s">
        <v>2323</v>
      </c>
      <c r="S768" t="s">
        <v>71</v>
      </c>
      <c r="T768" t="s">
        <v>2324</v>
      </c>
      <c r="U768">
        <v>0</v>
      </c>
      <c r="V768">
        <v>1</v>
      </c>
      <c r="W768">
        <v>0</v>
      </c>
      <c r="X768">
        <v>1</v>
      </c>
      <c r="Y768">
        <v>0</v>
      </c>
      <c r="Z768">
        <v>0</v>
      </c>
      <c r="AA768">
        <v>0</v>
      </c>
      <c r="AB768">
        <v>0</v>
      </c>
      <c r="AC768">
        <v>1</v>
      </c>
      <c r="AD768">
        <v>0</v>
      </c>
      <c r="AE768">
        <v>1</v>
      </c>
      <c r="AF768">
        <v>0</v>
      </c>
      <c r="AG768">
        <v>0</v>
      </c>
      <c r="AH768">
        <v>0</v>
      </c>
      <c r="AI768">
        <v>0</v>
      </c>
      <c r="AJ768">
        <v>0</v>
      </c>
      <c r="AK768">
        <v>0</v>
      </c>
      <c r="AL768">
        <v>0</v>
      </c>
      <c r="AM768">
        <v>0</v>
      </c>
      <c r="AN768">
        <v>0</v>
      </c>
      <c r="AO768">
        <v>0</v>
      </c>
      <c r="AP768">
        <v>0</v>
      </c>
      <c r="AQ768">
        <v>0</v>
      </c>
      <c r="AR768">
        <v>0</v>
      </c>
      <c r="AS768">
        <v>0</v>
      </c>
      <c r="AT768">
        <v>43665</v>
      </c>
      <c r="AU768">
        <v>43695</v>
      </c>
      <c r="AV768">
        <v>0</v>
      </c>
      <c r="AW768">
        <v>1</v>
      </c>
      <c r="AX768">
        <v>0</v>
      </c>
      <c r="AY768">
        <v>2019</v>
      </c>
      <c r="AZ768">
        <v>7</v>
      </c>
      <c r="BA768">
        <v>30</v>
      </c>
      <c r="BB768">
        <v>4</v>
      </c>
      <c r="BF768">
        <v>2019</v>
      </c>
      <c r="BG768" t="s">
        <v>104</v>
      </c>
      <c r="BH768" t="s">
        <v>59</v>
      </c>
      <c r="BI768" t="s">
        <v>9786</v>
      </c>
      <c r="BJ768" t="s">
        <v>9797</v>
      </c>
    </row>
    <row r="769" spans="1:62" x14ac:dyDescent="0.35">
      <c r="A769">
        <v>39511376</v>
      </c>
      <c r="B769" t="s">
        <v>2325</v>
      </c>
      <c r="C769" t="s">
        <v>61</v>
      </c>
      <c r="D769" t="s">
        <v>125</v>
      </c>
      <c r="E769" t="s">
        <v>2326</v>
      </c>
      <c r="F769">
        <v>24401600</v>
      </c>
      <c r="G769" t="s">
        <v>2327</v>
      </c>
      <c r="I769" s="1">
        <v>43665</v>
      </c>
      <c r="J769">
        <v>43695.999988425923</v>
      </c>
      <c r="K769" t="s">
        <v>2328</v>
      </c>
      <c r="L769" t="s">
        <v>65</v>
      </c>
      <c r="M769" t="s">
        <v>120</v>
      </c>
      <c r="N769" t="s">
        <v>121</v>
      </c>
      <c r="O769" t="s">
        <v>168</v>
      </c>
      <c r="P769" t="s">
        <v>122</v>
      </c>
      <c r="Q769" t="s">
        <v>70</v>
      </c>
      <c r="S769" t="s">
        <v>71</v>
      </c>
      <c r="T769" t="s">
        <v>2329</v>
      </c>
      <c r="U769">
        <v>1</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43665</v>
      </c>
      <c r="AU769">
        <v>43695</v>
      </c>
      <c r="AV769">
        <v>0</v>
      </c>
      <c r="AW769">
        <v>1</v>
      </c>
      <c r="AX769">
        <v>0</v>
      </c>
      <c r="AY769">
        <v>2019</v>
      </c>
      <c r="AZ769">
        <v>7</v>
      </c>
      <c r="BA769">
        <v>30</v>
      </c>
      <c r="BB769">
        <v>1</v>
      </c>
      <c r="BF769">
        <v>2019</v>
      </c>
      <c r="BG769" t="s">
        <v>104</v>
      </c>
      <c r="BH769" t="s">
        <v>9822</v>
      </c>
      <c r="BI769" t="s">
        <v>9786</v>
      </c>
      <c r="BJ769" t="s">
        <v>9797</v>
      </c>
    </row>
    <row r="770" spans="1:62" x14ac:dyDescent="0.35">
      <c r="A770">
        <v>39512167</v>
      </c>
      <c r="B770" t="s">
        <v>2330</v>
      </c>
      <c r="C770" t="s">
        <v>176</v>
      </c>
      <c r="D770" t="s">
        <v>177</v>
      </c>
      <c r="E770" t="s">
        <v>2183</v>
      </c>
      <c r="F770">
        <v>1742</v>
      </c>
      <c r="I770" s="1">
        <v>43665</v>
      </c>
      <c r="J770">
        <v>43695.999988425923</v>
      </c>
      <c r="K770" t="s">
        <v>2184</v>
      </c>
      <c r="L770" t="s">
        <v>65</v>
      </c>
      <c r="M770" t="s">
        <v>120</v>
      </c>
      <c r="N770" t="s">
        <v>121</v>
      </c>
      <c r="O770" t="s">
        <v>168</v>
      </c>
      <c r="P770" t="s">
        <v>122</v>
      </c>
      <c r="Q770" t="s">
        <v>70</v>
      </c>
      <c r="S770" t="s">
        <v>82</v>
      </c>
      <c r="T770" t="s">
        <v>2331</v>
      </c>
      <c r="U770">
        <v>0</v>
      </c>
      <c r="V770">
        <v>0</v>
      </c>
      <c r="W770">
        <v>0</v>
      </c>
      <c r="X770">
        <v>0</v>
      </c>
      <c r="Y770">
        <v>0</v>
      </c>
      <c r="Z770">
        <v>0</v>
      </c>
      <c r="AA770">
        <v>0</v>
      </c>
      <c r="AB770">
        <v>0</v>
      </c>
      <c r="AC770">
        <v>0</v>
      </c>
      <c r="AD770">
        <v>0</v>
      </c>
      <c r="AE770">
        <v>1</v>
      </c>
      <c r="AF770">
        <v>0</v>
      </c>
      <c r="AG770">
        <v>0</v>
      </c>
      <c r="AH770">
        <v>1</v>
      </c>
      <c r="AI770">
        <v>0</v>
      </c>
      <c r="AJ770">
        <v>0</v>
      </c>
      <c r="AK770">
        <v>0</v>
      </c>
      <c r="AL770">
        <v>0</v>
      </c>
      <c r="AM770">
        <v>0</v>
      </c>
      <c r="AN770">
        <v>0</v>
      </c>
      <c r="AO770">
        <v>0</v>
      </c>
      <c r="AP770">
        <v>0</v>
      </c>
      <c r="AQ770">
        <v>0</v>
      </c>
      <c r="AR770">
        <v>0</v>
      </c>
      <c r="AS770">
        <v>0</v>
      </c>
      <c r="AT770">
        <v>43665</v>
      </c>
      <c r="AU770">
        <v>43678</v>
      </c>
      <c r="AV770">
        <v>1</v>
      </c>
      <c r="AW770">
        <v>1</v>
      </c>
      <c r="AX770">
        <v>0</v>
      </c>
      <c r="AY770">
        <v>2019</v>
      </c>
      <c r="AZ770">
        <v>7</v>
      </c>
      <c r="BA770">
        <v>30</v>
      </c>
      <c r="BB770">
        <v>2</v>
      </c>
      <c r="BF770">
        <v>2019</v>
      </c>
      <c r="BG770" t="s">
        <v>73</v>
      </c>
      <c r="BH770" t="s">
        <v>9822</v>
      </c>
      <c r="BI770" t="s">
        <v>9786</v>
      </c>
      <c r="BJ770" t="s">
        <v>9797</v>
      </c>
    </row>
    <row r="771" spans="1:62" x14ac:dyDescent="0.35">
      <c r="A771">
        <v>39514228</v>
      </c>
      <c r="B771" t="s">
        <v>116</v>
      </c>
      <c r="C771" t="s">
        <v>75</v>
      </c>
      <c r="D771" t="s">
        <v>76</v>
      </c>
      <c r="E771" t="s">
        <v>291</v>
      </c>
      <c r="F771">
        <v>24101490</v>
      </c>
      <c r="I771" s="1">
        <v>43665</v>
      </c>
      <c r="J771">
        <v>43695.999988425923</v>
      </c>
      <c r="K771" t="s">
        <v>2332</v>
      </c>
      <c r="L771" t="s">
        <v>65</v>
      </c>
      <c r="M771" t="s">
        <v>66</v>
      </c>
      <c r="N771" t="s">
        <v>67</v>
      </c>
      <c r="O771" t="s">
        <v>68</v>
      </c>
      <c r="P771" t="s">
        <v>69</v>
      </c>
      <c r="Q771" t="s">
        <v>70</v>
      </c>
      <c r="S771" t="s">
        <v>82</v>
      </c>
      <c r="T771" t="s">
        <v>2333</v>
      </c>
      <c r="U771">
        <v>1</v>
      </c>
      <c r="V771">
        <v>1</v>
      </c>
      <c r="W771">
        <v>0</v>
      </c>
      <c r="X771">
        <v>0</v>
      </c>
      <c r="Y771">
        <v>0</v>
      </c>
      <c r="Z771">
        <v>0</v>
      </c>
      <c r="AA771">
        <v>0</v>
      </c>
      <c r="AB771">
        <v>0</v>
      </c>
      <c r="AC771">
        <v>0</v>
      </c>
      <c r="AD771">
        <v>1</v>
      </c>
      <c r="AE771">
        <v>0</v>
      </c>
      <c r="AF771">
        <v>0</v>
      </c>
      <c r="AG771">
        <v>0</v>
      </c>
      <c r="AH771">
        <v>0</v>
      </c>
      <c r="AI771">
        <v>0</v>
      </c>
      <c r="AJ771">
        <v>0</v>
      </c>
      <c r="AK771">
        <v>0</v>
      </c>
      <c r="AL771">
        <v>0</v>
      </c>
      <c r="AM771">
        <v>0</v>
      </c>
      <c r="AN771">
        <v>0</v>
      </c>
      <c r="AO771">
        <v>0</v>
      </c>
      <c r="AP771">
        <v>0</v>
      </c>
      <c r="AQ771">
        <v>0</v>
      </c>
      <c r="AR771">
        <v>0</v>
      </c>
      <c r="AS771">
        <v>0</v>
      </c>
      <c r="AT771">
        <v>43665</v>
      </c>
      <c r="AU771">
        <v>43695</v>
      </c>
      <c r="AV771">
        <v>1</v>
      </c>
      <c r="AW771">
        <v>1</v>
      </c>
      <c r="AX771">
        <v>0</v>
      </c>
      <c r="AY771">
        <v>2019</v>
      </c>
      <c r="AZ771">
        <v>7</v>
      </c>
      <c r="BA771">
        <v>30</v>
      </c>
      <c r="BB771">
        <v>3</v>
      </c>
      <c r="BF771">
        <v>2019</v>
      </c>
      <c r="BG771" t="s">
        <v>73</v>
      </c>
      <c r="BH771" t="s">
        <v>9822</v>
      </c>
      <c r="BI771" t="s">
        <v>9786</v>
      </c>
      <c r="BJ771" t="s">
        <v>9797</v>
      </c>
    </row>
    <row r="772" spans="1:62" x14ac:dyDescent="0.35">
      <c r="A772">
        <v>39516156</v>
      </c>
      <c r="B772" t="s">
        <v>98</v>
      </c>
      <c r="C772" t="s">
        <v>75</v>
      </c>
      <c r="D772" t="s">
        <v>76</v>
      </c>
      <c r="E772" t="s">
        <v>99</v>
      </c>
      <c r="F772">
        <v>33086778</v>
      </c>
      <c r="I772" s="1">
        <v>43665</v>
      </c>
      <c r="J772">
        <v>43695.999988425923</v>
      </c>
      <c r="K772" t="s">
        <v>2311</v>
      </c>
      <c r="L772" t="s">
        <v>65</v>
      </c>
      <c r="M772" t="s">
        <v>66</v>
      </c>
      <c r="N772" t="s">
        <v>67</v>
      </c>
      <c r="O772" t="s">
        <v>68</v>
      </c>
      <c r="P772" t="s">
        <v>402</v>
      </c>
      <c r="Q772" t="s">
        <v>102</v>
      </c>
      <c r="S772" t="s">
        <v>71</v>
      </c>
      <c r="T772" t="s">
        <v>2334</v>
      </c>
      <c r="U772">
        <v>0</v>
      </c>
      <c r="V772">
        <v>0</v>
      </c>
      <c r="W772">
        <v>0</v>
      </c>
      <c r="X772">
        <v>0</v>
      </c>
      <c r="Y772">
        <v>0</v>
      </c>
      <c r="Z772">
        <v>0</v>
      </c>
      <c r="AA772">
        <v>0</v>
      </c>
      <c r="AB772">
        <v>0</v>
      </c>
      <c r="AC772">
        <v>0</v>
      </c>
      <c r="AD772">
        <v>0</v>
      </c>
      <c r="AE772">
        <v>1</v>
      </c>
      <c r="AF772">
        <v>0</v>
      </c>
      <c r="AG772">
        <v>0</v>
      </c>
      <c r="AH772">
        <v>0</v>
      </c>
      <c r="AI772">
        <v>1</v>
      </c>
      <c r="AJ772">
        <v>0</v>
      </c>
      <c r="AK772">
        <v>0</v>
      </c>
      <c r="AL772">
        <v>0</v>
      </c>
      <c r="AM772">
        <v>0</v>
      </c>
      <c r="AN772">
        <v>0</v>
      </c>
      <c r="AO772">
        <v>0</v>
      </c>
      <c r="AP772">
        <v>0</v>
      </c>
      <c r="AQ772">
        <v>0</v>
      </c>
      <c r="AR772">
        <v>0</v>
      </c>
      <c r="AS772">
        <v>0</v>
      </c>
      <c r="AT772">
        <v>43665</v>
      </c>
      <c r="AU772">
        <v>43695</v>
      </c>
      <c r="AV772">
        <v>0</v>
      </c>
      <c r="AW772">
        <v>1</v>
      </c>
      <c r="AX772">
        <v>0</v>
      </c>
      <c r="AY772">
        <v>2019</v>
      </c>
      <c r="AZ772">
        <v>7</v>
      </c>
      <c r="BA772">
        <v>30</v>
      </c>
      <c r="BB772">
        <v>2</v>
      </c>
      <c r="BF772">
        <v>2019</v>
      </c>
      <c r="BG772" t="s">
        <v>104</v>
      </c>
      <c r="BH772" t="s">
        <v>9822</v>
      </c>
      <c r="BI772" t="s">
        <v>9786</v>
      </c>
      <c r="BJ772" t="s">
        <v>9797</v>
      </c>
    </row>
    <row r="773" spans="1:62" x14ac:dyDescent="0.35">
      <c r="A773">
        <v>39522619</v>
      </c>
      <c r="B773" t="s">
        <v>2335</v>
      </c>
      <c r="C773" t="s">
        <v>75</v>
      </c>
      <c r="D773" t="s">
        <v>76</v>
      </c>
      <c r="E773" t="s">
        <v>744</v>
      </c>
      <c r="F773">
        <v>25886139</v>
      </c>
      <c r="I773" s="1">
        <v>43668</v>
      </c>
      <c r="J773">
        <v>43698.999988425923</v>
      </c>
      <c r="K773" t="s">
        <v>2336</v>
      </c>
      <c r="L773" t="s">
        <v>65</v>
      </c>
      <c r="M773" t="s">
        <v>66</v>
      </c>
      <c r="N773" t="s">
        <v>67</v>
      </c>
      <c r="O773" t="s">
        <v>68</v>
      </c>
      <c r="P773" t="s">
        <v>69</v>
      </c>
      <c r="Q773" t="s">
        <v>70</v>
      </c>
      <c r="R773" t="s">
        <v>2337</v>
      </c>
      <c r="S773" t="s">
        <v>82</v>
      </c>
      <c r="T773" t="s">
        <v>2338</v>
      </c>
      <c r="U773">
        <v>1</v>
      </c>
      <c r="V773">
        <v>1</v>
      </c>
      <c r="W773">
        <v>0</v>
      </c>
      <c r="X773">
        <v>0</v>
      </c>
      <c r="Y773">
        <v>0</v>
      </c>
      <c r="Z773">
        <v>0</v>
      </c>
      <c r="AA773">
        <v>0</v>
      </c>
      <c r="AB773">
        <v>0</v>
      </c>
      <c r="AC773">
        <v>0</v>
      </c>
      <c r="AD773">
        <v>1</v>
      </c>
      <c r="AE773">
        <v>0</v>
      </c>
      <c r="AF773">
        <v>0</v>
      </c>
      <c r="AG773">
        <v>1</v>
      </c>
      <c r="AH773">
        <v>0</v>
      </c>
      <c r="AI773">
        <v>0</v>
      </c>
      <c r="AJ773">
        <v>0</v>
      </c>
      <c r="AK773">
        <v>0</v>
      </c>
      <c r="AL773">
        <v>0</v>
      </c>
      <c r="AM773">
        <v>0</v>
      </c>
      <c r="AN773">
        <v>0</v>
      </c>
      <c r="AO773">
        <v>0</v>
      </c>
      <c r="AP773">
        <v>0</v>
      </c>
      <c r="AQ773">
        <v>0</v>
      </c>
      <c r="AR773">
        <v>0</v>
      </c>
      <c r="AS773">
        <v>0</v>
      </c>
      <c r="AT773">
        <v>43668</v>
      </c>
      <c r="AU773">
        <v>43698</v>
      </c>
      <c r="AV773">
        <v>0</v>
      </c>
      <c r="AW773">
        <v>1</v>
      </c>
      <c r="AX773">
        <v>0</v>
      </c>
      <c r="AY773">
        <v>2019</v>
      </c>
      <c r="AZ773">
        <v>7</v>
      </c>
      <c r="BA773">
        <v>30</v>
      </c>
      <c r="BB773">
        <v>4</v>
      </c>
      <c r="BC773">
        <v>160000</v>
      </c>
      <c r="BD773">
        <v>180000</v>
      </c>
      <c r="BE773" t="s">
        <v>90</v>
      </c>
      <c r="BF773">
        <v>2019</v>
      </c>
      <c r="BG773" t="s">
        <v>104</v>
      </c>
      <c r="BH773" t="s">
        <v>59</v>
      </c>
      <c r="BI773" t="s">
        <v>9786</v>
      </c>
      <c r="BJ773" t="s">
        <v>9794</v>
      </c>
    </row>
    <row r="774" spans="1:62" x14ac:dyDescent="0.35">
      <c r="A774">
        <v>39526651</v>
      </c>
      <c r="B774" t="s">
        <v>116</v>
      </c>
      <c r="C774" t="s">
        <v>75</v>
      </c>
      <c r="D774" t="s">
        <v>76</v>
      </c>
      <c r="E774" t="s">
        <v>2339</v>
      </c>
      <c r="F774">
        <v>40706800</v>
      </c>
      <c r="I774" s="1">
        <v>43668</v>
      </c>
      <c r="J774">
        <v>43698.999988425923</v>
      </c>
      <c r="K774" t="s">
        <v>2340</v>
      </c>
      <c r="L774" t="s">
        <v>65</v>
      </c>
      <c r="M774" t="s">
        <v>120</v>
      </c>
      <c r="N774" t="s">
        <v>121</v>
      </c>
      <c r="O774" t="s">
        <v>168</v>
      </c>
      <c r="P774" t="s">
        <v>2341</v>
      </c>
      <c r="Q774" t="s">
        <v>70</v>
      </c>
      <c r="S774" t="s">
        <v>82</v>
      </c>
      <c r="T774" t="s">
        <v>2342</v>
      </c>
      <c r="U774">
        <v>1</v>
      </c>
      <c r="V774">
        <v>1</v>
      </c>
      <c r="W774">
        <v>0</v>
      </c>
      <c r="X774">
        <v>0</v>
      </c>
      <c r="Y774">
        <v>0</v>
      </c>
      <c r="Z774">
        <v>0</v>
      </c>
      <c r="AA774">
        <v>0</v>
      </c>
      <c r="AB774">
        <v>0</v>
      </c>
      <c r="AC774">
        <v>0</v>
      </c>
      <c r="AD774">
        <v>1</v>
      </c>
      <c r="AE774">
        <v>0</v>
      </c>
      <c r="AF774">
        <v>0</v>
      </c>
      <c r="AG774">
        <v>0</v>
      </c>
      <c r="AH774">
        <v>0</v>
      </c>
      <c r="AI774">
        <v>0</v>
      </c>
      <c r="AJ774">
        <v>0</v>
      </c>
      <c r="AK774">
        <v>0</v>
      </c>
      <c r="AL774">
        <v>0</v>
      </c>
      <c r="AM774">
        <v>0</v>
      </c>
      <c r="AN774">
        <v>0</v>
      </c>
      <c r="AO774">
        <v>0</v>
      </c>
      <c r="AP774">
        <v>0</v>
      </c>
      <c r="AQ774">
        <v>0</v>
      </c>
      <c r="AR774">
        <v>0</v>
      </c>
      <c r="AS774">
        <v>0</v>
      </c>
      <c r="AT774">
        <v>43668</v>
      </c>
      <c r="AU774">
        <v>43695</v>
      </c>
      <c r="AV774">
        <v>0</v>
      </c>
      <c r="AW774">
        <v>1</v>
      </c>
      <c r="AX774">
        <v>0</v>
      </c>
      <c r="AY774">
        <v>2019</v>
      </c>
      <c r="AZ774">
        <v>7</v>
      </c>
      <c r="BA774">
        <v>30</v>
      </c>
      <c r="BB774">
        <v>3</v>
      </c>
      <c r="BF774">
        <v>2019</v>
      </c>
      <c r="BG774" t="s">
        <v>104</v>
      </c>
      <c r="BH774" t="s">
        <v>9822</v>
      </c>
      <c r="BI774" t="s">
        <v>9786</v>
      </c>
      <c r="BJ774" t="s">
        <v>9794</v>
      </c>
    </row>
    <row r="775" spans="1:62" x14ac:dyDescent="0.35">
      <c r="A775">
        <v>39526953</v>
      </c>
      <c r="B775" t="s">
        <v>98</v>
      </c>
      <c r="C775" t="s">
        <v>75</v>
      </c>
      <c r="D775" t="s">
        <v>236</v>
      </c>
      <c r="E775" t="s">
        <v>954</v>
      </c>
      <c r="F775">
        <v>23706321</v>
      </c>
      <c r="I775" s="1">
        <v>43668</v>
      </c>
      <c r="J775">
        <v>43698.999988425923</v>
      </c>
      <c r="K775" t="s">
        <v>2343</v>
      </c>
      <c r="L775" t="s">
        <v>65</v>
      </c>
      <c r="M775" t="s">
        <v>152</v>
      </c>
      <c r="N775" t="s">
        <v>153</v>
      </c>
      <c r="P775" t="s">
        <v>155</v>
      </c>
      <c r="Q775" t="s">
        <v>70</v>
      </c>
      <c r="S775" t="s">
        <v>71</v>
      </c>
      <c r="T775" t="s">
        <v>2344</v>
      </c>
      <c r="U775">
        <v>1</v>
      </c>
      <c r="V775">
        <v>1</v>
      </c>
      <c r="W775">
        <v>0</v>
      </c>
      <c r="X775">
        <v>0</v>
      </c>
      <c r="Y775">
        <v>0</v>
      </c>
      <c r="Z775">
        <v>0</v>
      </c>
      <c r="AA775">
        <v>1</v>
      </c>
      <c r="AB775">
        <v>0</v>
      </c>
      <c r="AC775">
        <v>0</v>
      </c>
      <c r="AD775">
        <v>0</v>
      </c>
      <c r="AE775">
        <v>0</v>
      </c>
      <c r="AF775">
        <v>0</v>
      </c>
      <c r="AG775">
        <v>1</v>
      </c>
      <c r="AH775">
        <v>0</v>
      </c>
      <c r="AI775">
        <v>0</v>
      </c>
      <c r="AJ775">
        <v>0</v>
      </c>
      <c r="AK775">
        <v>0</v>
      </c>
      <c r="AL775">
        <v>0</v>
      </c>
      <c r="AM775">
        <v>0</v>
      </c>
      <c r="AN775">
        <v>0</v>
      </c>
      <c r="AO775">
        <v>0</v>
      </c>
      <c r="AP775">
        <v>0</v>
      </c>
      <c r="AQ775">
        <v>0</v>
      </c>
      <c r="AR775">
        <v>0</v>
      </c>
      <c r="AS775">
        <v>0</v>
      </c>
      <c r="AT775">
        <v>43668</v>
      </c>
      <c r="AU775">
        <v>43698</v>
      </c>
      <c r="AV775">
        <v>1</v>
      </c>
      <c r="AW775">
        <v>1</v>
      </c>
      <c r="AX775">
        <v>0</v>
      </c>
      <c r="AY775">
        <v>2019</v>
      </c>
      <c r="AZ775">
        <v>7</v>
      </c>
      <c r="BA775">
        <v>30</v>
      </c>
      <c r="BB775">
        <v>4</v>
      </c>
      <c r="BF775">
        <v>2019</v>
      </c>
      <c r="BG775" t="s">
        <v>73</v>
      </c>
      <c r="BH775" t="s">
        <v>9822</v>
      </c>
      <c r="BI775" t="s">
        <v>9786</v>
      </c>
      <c r="BJ775" t="s">
        <v>9794</v>
      </c>
    </row>
    <row r="776" spans="1:62" x14ac:dyDescent="0.35">
      <c r="A776">
        <v>39527902</v>
      </c>
      <c r="B776" t="s">
        <v>98</v>
      </c>
      <c r="C776" t="s">
        <v>75</v>
      </c>
      <c r="D776" t="s">
        <v>76</v>
      </c>
      <c r="E776" t="s">
        <v>118</v>
      </c>
      <c r="F776">
        <v>21807721</v>
      </c>
      <c r="I776" s="1">
        <v>43668</v>
      </c>
      <c r="J776">
        <v>43698.999988425923</v>
      </c>
      <c r="K776" t="s">
        <v>2345</v>
      </c>
      <c r="L776" t="s">
        <v>65</v>
      </c>
      <c r="M776" t="s">
        <v>66</v>
      </c>
      <c r="N776" t="s">
        <v>67</v>
      </c>
      <c r="O776" t="s">
        <v>68</v>
      </c>
      <c r="P776" t="s">
        <v>69</v>
      </c>
      <c r="Q776" t="s">
        <v>70</v>
      </c>
      <c r="R776" t="s">
        <v>2120</v>
      </c>
      <c r="S776" t="s">
        <v>82</v>
      </c>
      <c r="T776" t="s">
        <v>2346</v>
      </c>
      <c r="U776">
        <v>1</v>
      </c>
      <c r="V776">
        <v>0</v>
      </c>
      <c r="W776">
        <v>0</v>
      </c>
      <c r="X776">
        <v>1</v>
      </c>
      <c r="Y776">
        <v>0</v>
      </c>
      <c r="Z776">
        <v>0</v>
      </c>
      <c r="AA776">
        <v>0</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43668</v>
      </c>
      <c r="AU776">
        <v>43698</v>
      </c>
      <c r="AV776">
        <v>1</v>
      </c>
      <c r="AW776">
        <v>1</v>
      </c>
      <c r="AX776">
        <v>0</v>
      </c>
      <c r="AY776">
        <v>2019</v>
      </c>
      <c r="AZ776">
        <v>7</v>
      </c>
      <c r="BA776">
        <v>30</v>
      </c>
      <c r="BB776">
        <v>2</v>
      </c>
      <c r="BC776">
        <v>120000</v>
      </c>
      <c r="BD776">
        <v>140000</v>
      </c>
      <c r="BE776" t="s">
        <v>90</v>
      </c>
      <c r="BF776">
        <v>2019</v>
      </c>
      <c r="BG776" t="s">
        <v>73</v>
      </c>
      <c r="BH776" t="s">
        <v>59</v>
      </c>
      <c r="BI776" t="s">
        <v>9786</v>
      </c>
      <c r="BJ776" t="s">
        <v>9794</v>
      </c>
    </row>
    <row r="777" spans="1:62" x14ac:dyDescent="0.35">
      <c r="A777">
        <v>39528038</v>
      </c>
      <c r="B777" t="s">
        <v>98</v>
      </c>
      <c r="C777" t="s">
        <v>75</v>
      </c>
      <c r="D777" t="s">
        <v>85</v>
      </c>
      <c r="E777" t="s">
        <v>1789</v>
      </c>
      <c r="F777">
        <v>28694651</v>
      </c>
      <c r="I777" s="1">
        <v>43668</v>
      </c>
      <c r="J777">
        <v>43698.999988425923</v>
      </c>
      <c r="K777" t="s">
        <v>2347</v>
      </c>
      <c r="L777" t="s">
        <v>65</v>
      </c>
      <c r="M777" t="s">
        <v>66</v>
      </c>
      <c r="N777" t="s">
        <v>67</v>
      </c>
      <c r="Q777" t="s">
        <v>70</v>
      </c>
      <c r="S777" t="s">
        <v>82</v>
      </c>
      <c r="T777" t="s">
        <v>2348</v>
      </c>
      <c r="U777">
        <v>0</v>
      </c>
      <c r="V777">
        <v>0</v>
      </c>
      <c r="W777">
        <v>0</v>
      </c>
      <c r="X777">
        <v>1</v>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0</v>
      </c>
      <c r="AR777">
        <v>0</v>
      </c>
      <c r="AS777">
        <v>0</v>
      </c>
      <c r="AT777">
        <v>43668</v>
      </c>
      <c r="AU777">
        <v>43696</v>
      </c>
      <c r="AV777">
        <v>1</v>
      </c>
      <c r="AW777">
        <v>1</v>
      </c>
      <c r="AX777">
        <v>0</v>
      </c>
      <c r="AY777">
        <v>2019</v>
      </c>
      <c r="AZ777">
        <v>7</v>
      </c>
      <c r="BA777">
        <v>30</v>
      </c>
      <c r="BB777">
        <v>1</v>
      </c>
      <c r="BF777">
        <v>2019</v>
      </c>
      <c r="BG777" t="s">
        <v>73</v>
      </c>
      <c r="BH777" t="s">
        <v>9822</v>
      </c>
      <c r="BI777" t="s">
        <v>9786</v>
      </c>
      <c r="BJ777" t="s">
        <v>9794</v>
      </c>
    </row>
    <row r="778" spans="1:62" x14ac:dyDescent="0.35">
      <c r="A778">
        <v>39530400</v>
      </c>
      <c r="B778" t="s">
        <v>116</v>
      </c>
      <c r="C778" t="s">
        <v>75</v>
      </c>
      <c r="D778" t="s">
        <v>316</v>
      </c>
      <c r="E778" t="s">
        <v>1586</v>
      </c>
      <c r="F778">
        <v>33503744</v>
      </c>
      <c r="G778" t="s">
        <v>1586</v>
      </c>
      <c r="H778">
        <v>3.5</v>
      </c>
      <c r="I778" s="1">
        <v>43669</v>
      </c>
      <c r="J778">
        <v>43699.999988425923</v>
      </c>
      <c r="K778" t="s">
        <v>2349</v>
      </c>
      <c r="L778" t="s">
        <v>65</v>
      </c>
      <c r="M778" t="s">
        <v>66</v>
      </c>
      <c r="N778" t="s">
        <v>67</v>
      </c>
      <c r="O778" t="s">
        <v>273</v>
      </c>
      <c r="Q778" t="s">
        <v>70</v>
      </c>
      <c r="R778" t="s">
        <v>2350</v>
      </c>
      <c r="S778" t="s">
        <v>82</v>
      </c>
      <c r="T778" t="s">
        <v>2351</v>
      </c>
      <c r="U778">
        <v>1</v>
      </c>
      <c r="V778">
        <v>1</v>
      </c>
      <c r="W778">
        <v>0</v>
      </c>
      <c r="X778">
        <v>0</v>
      </c>
      <c r="Y778">
        <v>0</v>
      </c>
      <c r="Z778">
        <v>0</v>
      </c>
      <c r="AA778">
        <v>0</v>
      </c>
      <c r="AB778">
        <v>0</v>
      </c>
      <c r="AC778">
        <v>0</v>
      </c>
      <c r="AD778">
        <v>1</v>
      </c>
      <c r="AE778">
        <v>0</v>
      </c>
      <c r="AF778">
        <v>1</v>
      </c>
      <c r="AG778">
        <v>0</v>
      </c>
      <c r="AH778">
        <v>0</v>
      </c>
      <c r="AI778">
        <v>0</v>
      </c>
      <c r="AJ778">
        <v>0</v>
      </c>
      <c r="AK778">
        <v>0</v>
      </c>
      <c r="AL778">
        <v>0</v>
      </c>
      <c r="AM778">
        <v>0</v>
      </c>
      <c r="AN778">
        <v>0</v>
      </c>
      <c r="AO778">
        <v>0</v>
      </c>
      <c r="AP778">
        <v>0</v>
      </c>
      <c r="AQ778">
        <v>0</v>
      </c>
      <c r="AR778">
        <v>0</v>
      </c>
      <c r="AS778">
        <v>0</v>
      </c>
      <c r="AT778">
        <v>43668</v>
      </c>
      <c r="AU778">
        <v>43699</v>
      </c>
      <c r="AV778">
        <v>0</v>
      </c>
      <c r="AW778">
        <v>1</v>
      </c>
      <c r="AX778">
        <v>0</v>
      </c>
      <c r="AY778">
        <v>2019</v>
      </c>
      <c r="AZ778">
        <v>7</v>
      </c>
      <c r="BA778">
        <v>30</v>
      </c>
      <c r="BB778">
        <v>4</v>
      </c>
      <c r="BF778">
        <v>2019</v>
      </c>
      <c r="BG778" t="s">
        <v>104</v>
      </c>
      <c r="BH778" t="s">
        <v>59</v>
      </c>
      <c r="BI778" t="s">
        <v>9786</v>
      </c>
      <c r="BJ778" t="s">
        <v>9795</v>
      </c>
    </row>
    <row r="779" spans="1:62" x14ac:dyDescent="0.35">
      <c r="A779">
        <v>39532015</v>
      </c>
      <c r="B779" t="s">
        <v>2352</v>
      </c>
      <c r="C779" t="s">
        <v>75</v>
      </c>
      <c r="D779" t="s">
        <v>236</v>
      </c>
      <c r="E779" t="s">
        <v>1531</v>
      </c>
      <c r="F779">
        <v>25521341</v>
      </c>
      <c r="I779" s="1">
        <v>43669</v>
      </c>
      <c r="J779">
        <v>43699.999988425923</v>
      </c>
      <c r="K779" t="s">
        <v>2353</v>
      </c>
      <c r="L779" t="s">
        <v>65</v>
      </c>
      <c r="M779" t="s">
        <v>66</v>
      </c>
      <c r="N779" t="s">
        <v>67</v>
      </c>
      <c r="O779" t="s">
        <v>68</v>
      </c>
      <c r="P779" t="s">
        <v>69</v>
      </c>
      <c r="Q779" t="s">
        <v>70</v>
      </c>
      <c r="R779" t="s">
        <v>2354</v>
      </c>
      <c r="S779" t="s">
        <v>71</v>
      </c>
      <c r="T779" t="s">
        <v>2355</v>
      </c>
      <c r="U779">
        <v>1</v>
      </c>
      <c r="V779">
        <v>1</v>
      </c>
      <c r="W779">
        <v>0</v>
      </c>
      <c r="X779">
        <v>1</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43669</v>
      </c>
      <c r="AU779">
        <v>43696</v>
      </c>
      <c r="AV779">
        <v>1</v>
      </c>
      <c r="AW779">
        <v>1</v>
      </c>
      <c r="AX779">
        <v>0</v>
      </c>
      <c r="AY779">
        <v>2019</v>
      </c>
      <c r="AZ779">
        <v>7</v>
      </c>
      <c r="BA779">
        <v>30</v>
      </c>
      <c r="BB779">
        <v>3</v>
      </c>
      <c r="BC779">
        <v>130000</v>
      </c>
      <c r="BD779">
        <v>145000</v>
      </c>
      <c r="BE779" t="s">
        <v>90</v>
      </c>
      <c r="BF779">
        <v>2019</v>
      </c>
      <c r="BG779" t="s">
        <v>73</v>
      </c>
      <c r="BH779" t="s">
        <v>59</v>
      </c>
      <c r="BI779" t="s">
        <v>9786</v>
      </c>
      <c r="BJ779" t="s">
        <v>9795</v>
      </c>
    </row>
    <row r="780" spans="1:62" x14ac:dyDescent="0.35">
      <c r="A780">
        <v>39534780</v>
      </c>
      <c r="B780" t="s">
        <v>116</v>
      </c>
      <c r="C780" t="s">
        <v>75</v>
      </c>
      <c r="D780" t="s">
        <v>165</v>
      </c>
      <c r="E780" t="s">
        <v>370</v>
      </c>
      <c r="F780">
        <v>22081129</v>
      </c>
      <c r="I780" s="1">
        <v>43669</v>
      </c>
      <c r="J780">
        <v>43699.999988425923</v>
      </c>
      <c r="K780" t="s">
        <v>2356</v>
      </c>
      <c r="L780" t="s">
        <v>65</v>
      </c>
      <c r="M780" t="s">
        <v>66</v>
      </c>
      <c r="N780" t="s">
        <v>67</v>
      </c>
      <c r="Q780" t="s">
        <v>70</v>
      </c>
      <c r="R780" t="s">
        <v>2357</v>
      </c>
      <c r="S780" t="s">
        <v>71</v>
      </c>
      <c r="T780" t="s">
        <v>2358</v>
      </c>
      <c r="U780">
        <v>1</v>
      </c>
      <c r="V780">
        <v>1</v>
      </c>
      <c r="W780">
        <v>0</v>
      </c>
      <c r="X780">
        <v>0</v>
      </c>
      <c r="Y780">
        <v>0</v>
      </c>
      <c r="Z780">
        <v>0</v>
      </c>
      <c r="AA780">
        <v>0</v>
      </c>
      <c r="AB780">
        <v>0</v>
      </c>
      <c r="AC780">
        <v>0</v>
      </c>
      <c r="AD780">
        <v>0</v>
      </c>
      <c r="AE780">
        <v>1</v>
      </c>
      <c r="AF780">
        <v>0</v>
      </c>
      <c r="AG780">
        <v>1</v>
      </c>
      <c r="AH780">
        <v>0</v>
      </c>
      <c r="AI780">
        <v>0</v>
      </c>
      <c r="AJ780">
        <v>0</v>
      </c>
      <c r="AK780">
        <v>0</v>
      </c>
      <c r="AL780">
        <v>0</v>
      </c>
      <c r="AM780">
        <v>0</v>
      </c>
      <c r="AN780">
        <v>0</v>
      </c>
      <c r="AO780">
        <v>0</v>
      </c>
      <c r="AP780">
        <v>0</v>
      </c>
      <c r="AQ780">
        <v>0</v>
      </c>
      <c r="AR780">
        <v>0</v>
      </c>
      <c r="AS780">
        <v>0</v>
      </c>
      <c r="AT780">
        <v>43669</v>
      </c>
      <c r="AU780">
        <v>43699</v>
      </c>
      <c r="AV780">
        <v>1</v>
      </c>
      <c r="AW780">
        <v>1</v>
      </c>
      <c r="AX780">
        <v>0</v>
      </c>
      <c r="AY780">
        <v>2019</v>
      </c>
      <c r="AZ780">
        <v>7</v>
      </c>
      <c r="BA780">
        <v>30</v>
      </c>
      <c r="BB780">
        <v>4</v>
      </c>
      <c r="BC780">
        <v>135000</v>
      </c>
      <c r="BD780">
        <v>165000</v>
      </c>
      <c r="BE780" t="s">
        <v>90</v>
      </c>
      <c r="BF780">
        <v>2019</v>
      </c>
      <c r="BG780" t="s">
        <v>73</v>
      </c>
      <c r="BH780" t="s">
        <v>59</v>
      </c>
      <c r="BI780" t="s">
        <v>9786</v>
      </c>
      <c r="BJ780" t="s">
        <v>9795</v>
      </c>
    </row>
    <row r="781" spans="1:62" x14ac:dyDescent="0.35">
      <c r="A781">
        <v>39539616</v>
      </c>
      <c r="B781" t="s">
        <v>116</v>
      </c>
      <c r="C781" t="s">
        <v>75</v>
      </c>
      <c r="D781" t="s">
        <v>117</v>
      </c>
      <c r="E781" t="s">
        <v>429</v>
      </c>
      <c r="F781">
        <v>30232699</v>
      </c>
      <c r="G781" t="s">
        <v>430</v>
      </c>
      <c r="I781" s="1">
        <v>43670</v>
      </c>
      <c r="J781">
        <v>43700.999988425923</v>
      </c>
      <c r="K781" t="s">
        <v>2359</v>
      </c>
      <c r="L781" t="s">
        <v>65</v>
      </c>
      <c r="M781" t="s">
        <v>120</v>
      </c>
      <c r="N781" t="s">
        <v>121</v>
      </c>
      <c r="O781" t="s">
        <v>168</v>
      </c>
      <c r="P781" t="s">
        <v>122</v>
      </c>
      <c r="Q781" t="s">
        <v>70</v>
      </c>
      <c r="S781" t="s">
        <v>82</v>
      </c>
      <c r="T781" t="s">
        <v>2360</v>
      </c>
      <c r="U781">
        <v>1</v>
      </c>
      <c r="V781">
        <v>1</v>
      </c>
      <c r="W781">
        <v>0</v>
      </c>
      <c r="X781">
        <v>1</v>
      </c>
      <c r="Y781">
        <v>0</v>
      </c>
      <c r="Z781">
        <v>0</v>
      </c>
      <c r="AA781">
        <v>0</v>
      </c>
      <c r="AB781">
        <v>0</v>
      </c>
      <c r="AC781">
        <v>0</v>
      </c>
      <c r="AD781">
        <v>1</v>
      </c>
      <c r="AE781">
        <v>0</v>
      </c>
      <c r="AF781">
        <v>0</v>
      </c>
      <c r="AG781">
        <v>0</v>
      </c>
      <c r="AH781">
        <v>0</v>
      </c>
      <c r="AI781">
        <v>0</v>
      </c>
      <c r="AJ781">
        <v>0</v>
      </c>
      <c r="AK781">
        <v>0</v>
      </c>
      <c r="AL781">
        <v>0</v>
      </c>
      <c r="AM781">
        <v>0</v>
      </c>
      <c r="AN781">
        <v>0</v>
      </c>
      <c r="AO781">
        <v>0</v>
      </c>
      <c r="AP781">
        <v>0</v>
      </c>
      <c r="AQ781">
        <v>0</v>
      </c>
      <c r="AR781">
        <v>0</v>
      </c>
      <c r="AS781">
        <v>0</v>
      </c>
      <c r="AT781">
        <v>43669</v>
      </c>
      <c r="AU781">
        <v>43683</v>
      </c>
      <c r="AV781">
        <v>0</v>
      </c>
      <c r="AW781">
        <v>1</v>
      </c>
      <c r="AX781">
        <v>0</v>
      </c>
      <c r="AY781">
        <v>2019</v>
      </c>
      <c r="AZ781">
        <v>7</v>
      </c>
      <c r="BA781">
        <v>30</v>
      </c>
      <c r="BB781">
        <v>4</v>
      </c>
      <c r="BF781">
        <v>2019</v>
      </c>
      <c r="BG781" t="s">
        <v>104</v>
      </c>
      <c r="BH781" t="s">
        <v>9822</v>
      </c>
      <c r="BI781" t="s">
        <v>9786</v>
      </c>
      <c r="BJ781" t="s">
        <v>9793</v>
      </c>
    </row>
    <row r="782" spans="1:62" x14ac:dyDescent="0.35">
      <c r="A782">
        <v>39540960</v>
      </c>
      <c r="B782" t="s">
        <v>98</v>
      </c>
      <c r="C782" t="s">
        <v>75</v>
      </c>
      <c r="D782" t="s">
        <v>117</v>
      </c>
      <c r="E782" t="s">
        <v>2361</v>
      </c>
      <c r="F782">
        <v>24712589</v>
      </c>
      <c r="G782" t="s">
        <v>2361</v>
      </c>
      <c r="I782" s="1">
        <v>43670</v>
      </c>
      <c r="J782">
        <v>43700.999988425923</v>
      </c>
      <c r="K782" t="s">
        <v>2362</v>
      </c>
      <c r="L782" t="s">
        <v>65</v>
      </c>
      <c r="M782" t="s">
        <v>66</v>
      </c>
      <c r="N782" t="s">
        <v>67</v>
      </c>
      <c r="O782" t="s">
        <v>68</v>
      </c>
      <c r="P782" t="s">
        <v>2363</v>
      </c>
      <c r="Q782" t="s">
        <v>70</v>
      </c>
      <c r="R782" t="s">
        <v>2364</v>
      </c>
      <c r="S782" t="s">
        <v>82</v>
      </c>
      <c r="T782" t="s">
        <v>2365</v>
      </c>
      <c r="U782">
        <v>0</v>
      </c>
      <c r="V782">
        <v>1</v>
      </c>
      <c r="W782">
        <v>0</v>
      </c>
      <c r="X782">
        <v>1</v>
      </c>
      <c r="Y782">
        <v>0</v>
      </c>
      <c r="Z782">
        <v>0</v>
      </c>
      <c r="AA782">
        <v>0</v>
      </c>
      <c r="AB782">
        <v>0</v>
      </c>
      <c r="AC782">
        <v>0</v>
      </c>
      <c r="AD782">
        <v>0</v>
      </c>
      <c r="AE782">
        <v>1</v>
      </c>
      <c r="AF782">
        <v>0</v>
      </c>
      <c r="AG782">
        <v>0</v>
      </c>
      <c r="AH782">
        <v>0</v>
      </c>
      <c r="AI782">
        <v>0</v>
      </c>
      <c r="AJ782">
        <v>0</v>
      </c>
      <c r="AK782">
        <v>0</v>
      </c>
      <c r="AL782">
        <v>0</v>
      </c>
      <c r="AM782">
        <v>0</v>
      </c>
      <c r="AN782">
        <v>0</v>
      </c>
      <c r="AO782">
        <v>0</v>
      </c>
      <c r="AP782">
        <v>0</v>
      </c>
      <c r="AQ782">
        <v>0</v>
      </c>
      <c r="AR782">
        <v>0</v>
      </c>
      <c r="AS782">
        <v>0</v>
      </c>
      <c r="AT782">
        <v>43670</v>
      </c>
      <c r="AU782">
        <v>43689</v>
      </c>
      <c r="AV782">
        <v>0</v>
      </c>
      <c r="AW782">
        <v>1</v>
      </c>
      <c r="AX782">
        <v>0</v>
      </c>
      <c r="AY782">
        <v>2019</v>
      </c>
      <c r="AZ782">
        <v>7</v>
      </c>
      <c r="BA782">
        <v>30</v>
      </c>
      <c r="BB782">
        <v>3</v>
      </c>
      <c r="BF782">
        <v>2019</v>
      </c>
      <c r="BG782" t="s">
        <v>104</v>
      </c>
      <c r="BH782" t="s">
        <v>59</v>
      </c>
      <c r="BI782" t="s">
        <v>9786</v>
      </c>
      <c r="BJ782" t="s">
        <v>9793</v>
      </c>
    </row>
    <row r="783" spans="1:62" x14ac:dyDescent="0.35">
      <c r="A783">
        <v>39541036</v>
      </c>
      <c r="B783" t="s">
        <v>98</v>
      </c>
      <c r="C783" t="s">
        <v>75</v>
      </c>
      <c r="D783" t="s">
        <v>165</v>
      </c>
      <c r="E783" t="s">
        <v>360</v>
      </c>
      <c r="F783">
        <v>14025083</v>
      </c>
      <c r="G783" t="s">
        <v>361</v>
      </c>
      <c r="H783">
        <v>2.7</v>
      </c>
      <c r="I783" s="1">
        <v>43670</v>
      </c>
      <c r="J783">
        <v>43700.999988425923</v>
      </c>
      <c r="K783" t="s">
        <v>1654</v>
      </c>
      <c r="L783" t="s">
        <v>65</v>
      </c>
      <c r="M783" t="s">
        <v>519</v>
      </c>
      <c r="N783" t="s">
        <v>520</v>
      </c>
      <c r="Q783" t="s">
        <v>70</v>
      </c>
      <c r="S783" t="s">
        <v>71</v>
      </c>
      <c r="T783" t="s">
        <v>2366</v>
      </c>
      <c r="U783">
        <v>1</v>
      </c>
      <c r="V783">
        <v>1</v>
      </c>
      <c r="W783">
        <v>0</v>
      </c>
      <c r="X783">
        <v>1</v>
      </c>
      <c r="Y783">
        <v>0</v>
      </c>
      <c r="Z783">
        <v>0</v>
      </c>
      <c r="AA783">
        <v>0</v>
      </c>
      <c r="AB783">
        <v>0</v>
      </c>
      <c r="AC783">
        <v>1</v>
      </c>
      <c r="AD783">
        <v>1</v>
      </c>
      <c r="AE783">
        <v>1</v>
      </c>
      <c r="AF783">
        <v>1</v>
      </c>
      <c r="AG783">
        <v>1</v>
      </c>
      <c r="AH783">
        <v>1</v>
      </c>
      <c r="AI783">
        <v>0</v>
      </c>
      <c r="AJ783">
        <v>0</v>
      </c>
      <c r="AK783">
        <v>0</v>
      </c>
      <c r="AL783">
        <v>0</v>
      </c>
      <c r="AM783">
        <v>0</v>
      </c>
      <c r="AN783">
        <v>0</v>
      </c>
      <c r="AO783">
        <v>0</v>
      </c>
      <c r="AP783">
        <v>0</v>
      </c>
      <c r="AQ783">
        <v>0</v>
      </c>
      <c r="AR783">
        <v>0</v>
      </c>
      <c r="AS783">
        <v>0</v>
      </c>
      <c r="AT783">
        <v>43670</v>
      </c>
      <c r="AU783">
        <v>43675</v>
      </c>
      <c r="AV783">
        <v>0</v>
      </c>
      <c r="AW783">
        <v>1</v>
      </c>
      <c r="AX783">
        <v>0</v>
      </c>
      <c r="AY783">
        <v>2019</v>
      </c>
      <c r="AZ783">
        <v>7</v>
      </c>
      <c r="BA783">
        <v>30</v>
      </c>
      <c r="BB783">
        <v>9</v>
      </c>
      <c r="BF783">
        <v>2019</v>
      </c>
      <c r="BG783" t="s">
        <v>104</v>
      </c>
      <c r="BH783" t="s">
        <v>9822</v>
      </c>
      <c r="BI783" t="s">
        <v>9786</v>
      </c>
      <c r="BJ783" t="s">
        <v>9793</v>
      </c>
    </row>
    <row r="784" spans="1:62" x14ac:dyDescent="0.35">
      <c r="A784">
        <v>39541442</v>
      </c>
      <c r="B784" t="s">
        <v>98</v>
      </c>
      <c r="C784" t="s">
        <v>75</v>
      </c>
      <c r="D784" t="s">
        <v>76</v>
      </c>
      <c r="E784" t="s">
        <v>429</v>
      </c>
      <c r="F784">
        <v>30232699</v>
      </c>
      <c r="G784" t="s">
        <v>430</v>
      </c>
      <c r="I784" s="1">
        <v>43670</v>
      </c>
      <c r="J784">
        <v>43700.999988425923</v>
      </c>
      <c r="K784" t="s">
        <v>2367</v>
      </c>
      <c r="L784" t="s">
        <v>65</v>
      </c>
      <c r="M784" t="s">
        <v>120</v>
      </c>
      <c r="N784" t="s">
        <v>121</v>
      </c>
      <c r="O784" t="s">
        <v>168</v>
      </c>
      <c r="P784" t="s">
        <v>122</v>
      </c>
      <c r="Q784" t="s">
        <v>70</v>
      </c>
      <c r="S784" t="s">
        <v>82</v>
      </c>
      <c r="T784" t="s">
        <v>2368</v>
      </c>
      <c r="U784">
        <v>1</v>
      </c>
      <c r="V784">
        <v>1</v>
      </c>
      <c r="W784">
        <v>0</v>
      </c>
      <c r="X784">
        <v>1</v>
      </c>
      <c r="Y784">
        <v>0</v>
      </c>
      <c r="Z784">
        <v>0</v>
      </c>
      <c r="AA784">
        <v>0</v>
      </c>
      <c r="AB784">
        <v>0</v>
      </c>
      <c r="AC784">
        <v>0</v>
      </c>
      <c r="AD784">
        <v>1</v>
      </c>
      <c r="AE784">
        <v>0</v>
      </c>
      <c r="AF784">
        <v>0</v>
      </c>
      <c r="AG784">
        <v>0</v>
      </c>
      <c r="AH784">
        <v>0</v>
      </c>
      <c r="AI784">
        <v>0</v>
      </c>
      <c r="AJ784">
        <v>0</v>
      </c>
      <c r="AK784">
        <v>0</v>
      </c>
      <c r="AL784">
        <v>0</v>
      </c>
      <c r="AM784">
        <v>0</v>
      </c>
      <c r="AN784">
        <v>0</v>
      </c>
      <c r="AO784">
        <v>0</v>
      </c>
      <c r="AP784">
        <v>0</v>
      </c>
      <c r="AQ784">
        <v>0</v>
      </c>
      <c r="AR784">
        <v>0</v>
      </c>
      <c r="AS784">
        <v>0</v>
      </c>
      <c r="AT784">
        <v>43670</v>
      </c>
      <c r="AU784">
        <v>43684</v>
      </c>
      <c r="AV784">
        <v>0</v>
      </c>
      <c r="AW784">
        <v>1</v>
      </c>
      <c r="AX784">
        <v>0</v>
      </c>
      <c r="AY784">
        <v>2019</v>
      </c>
      <c r="AZ784">
        <v>7</v>
      </c>
      <c r="BA784">
        <v>30</v>
      </c>
      <c r="BB784">
        <v>4</v>
      </c>
      <c r="BF784">
        <v>2019</v>
      </c>
      <c r="BG784" t="s">
        <v>104</v>
      </c>
      <c r="BH784" t="s">
        <v>9822</v>
      </c>
      <c r="BI784" t="s">
        <v>9786</v>
      </c>
      <c r="BJ784" t="s">
        <v>9793</v>
      </c>
    </row>
    <row r="785" spans="1:62" x14ac:dyDescent="0.35">
      <c r="A785">
        <v>39546289</v>
      </c>
      <c r="B785" t="s">
        <v>116</v>
      </c>
      <c r="C785" t="s">
        <v>92</v>
      </c>
      <c r="D785" t="s">
        <v>107</v>
      </c>
      <c r="E785" t="s">
        <v>2369</v>
      </c>
      <c r="F785">
        <v>34591620</v>
      </c>
      <c r="I785" s="1">
        <v>43670</v>
      </c>
      <c r="J785">
        <v>43700.999988425923</v>
      </c>
      <c r="K785" t="s">
        <v>2370</v>
      </c>
      <c r="L785" t="s">
        <v>65</v>
      </c>
      <c r="M785" t="s">
        <v>66</v>
      </c>
      <c r="N785" t="s">
        <v>67</v>
      </c>
      <c r="Q785" t="s">
        <v>70</v>
      </c>
      <c r="S785" t="s">
        <v>82</v>
      </c>
      <c r="T785" t="s">
        <v>2371</v>
      </c>
      <c r="U785">
        <v>1</v>
      </c>
      <c r="V785">
        <v>1</v>
      </c>
      <c r="W785">
        <v>0</v>
      </c>
      <c r="X785">
        <v>1</v>
      </c>
      <c r="Y785">
        <v>0</v>
      </c>
      <c r="Z785">
        <v>0</v>
      </c>
      <c r="AA785">
        <v>0</v>
      </c>
      <c r="AB785">
        <v>0</v>
      </c>
      <c r="AC785">
        <v>0</v>
      </c>
      <c r="AD785">
        <v>0</v>
      </c>
      <c r="AE785">
        <v>0</v>
      </c>
      <c r="AF785">
        <v>0</v>
      </c>
      <c r="AG785">
        <v>1</v>
      </c>
      <c r="AH785">
        <v>0</v>
      </c>
      <c r="AI785">
        <v>0</v>
      </c>
      <c r="AJ785">
        <v>0</v>
      </c>
      <c r="AK785">
        <v>1</v>
      </c>
      <c r="AL785">
        <v>0</v>
      </c>
      <c r="AM785">
        <v>0</v>
      </c>
      <c r="AN785">
        <v>0</v>
      </c>
      <c r="AO785">
        <v>0</v>
      </c>
      <c r="AP785">
        <v>0</v>
      </c>
      <c r="AQ785">
        <v>0</v>
      </c>
      <c r="AR785">
        <v>0</v>
      </c>
      <c r="AS785">
        <v>0</v>
      </c>
      <c r="AT785">
        <v>43670</v>
      </c>
      <c r="AU785">
        <v>43700</v>
      </c>
      <c r="AV785">
        <v>0</v>
      </c>
      <c r="AW785">
        <v>1</v>
      </c>
      <c r="AX785">
        <v>0</v>
      </c>
      <c r="AY785">
        <v>2019</v>
      </c>
      <c r="AZ785">
        <v>7</v>
      </c>
      <c r="BA785">
        <v>30</v>
      </c>
      <c r="BB785">
        <v>5</v>
      </c>
      <c r="BF785">
        <v>2019</v>
      </c>
      <c r="BG785" t="s">
        <v>104</v>
      </c>
      <c r="BH785" t="s">
        <v>9822</v>
      </c>
      <c r="BI785" t="s">
        <v>9786</v>
      </c>
      <c r="BJ785" t="s">
        <v>9793</v>
      </c>
    </row>
    <row r="786" spans="1:62" x14ac:dyDescent="0.35">
      <c r="A786">
        <v>39547287</v>
      </c>
      <c r="B786" t="s">
        <v>116</v>
      </c>
      <c r="C786" t="s">
        <v>92</v>
      </c>
      <c r="D786" t="s">
        <v>107</v>
      </c>
      <c r="E786" t="s">
        <v>2372</v>
      </c>
      <c r="F786">
        <v>23198852</v>
      </c>
      <c r="G786" t="s">
        <v>2373</v>
      </c>
      <c r="I786" s="1">
        <v>43670</v>
      </c>
      <c r="J786">
        <v>43700.703125</v>
      </c>
      <c r="K786" t="s">
        <v>2374</v>
      </c>
      <c r="L786" t="s">
        <v>65</v>
      </c>
      <c r="M786" t="s">
        <v>120</v>
      </c>
      <c r="N786" t="s">
        <v>121</v>
      </c>
      <c r="O786" t="s">
        <v>168</v>
      </c>
      <c r="P786" t="s">
        <v>122</v>
      </c>
      <c r="Q786" t="s">
        <v>70</v>
      </c>
      <c r="S786" t="s">
        <v>82</v>
      </c>
      <c r="T786" t="s">
        <v>2375</v>
      </c>
      <c r="U786">
        <v>1</v>
      </c>
      <c r="V786">
        <v>1</v>
      </c>
      <c r="W786">
        <v>0</v>
      </c>
      <c r="X786">
        <v>1</v>
      </c>
      <c r="Y786">
        <v>0</v>
      </c>
      <c r="Z786">
        <v>0</v>
      </c>
      <c r="AA786">
        <v>0</v>
      </c>
      <c r="AB786">
        <v>0</v>
      </c>
      <c r="AC786">
        <v>0</v>
      </c>
      <c r="AD786">
        <v>0</v>
      </c>
      <c r="AE786">
        <v>0</v>
      </c>
      <c r="AF786">
        <v>0</v>
      </c>
      <c r="AG786">
        <v>0</v>
      </c>
      <c r="AH786">
        <v>0</v>
      </c>
      <c r="AI786">
        <v>0</v>
      </c>
      <c r="AJ786">
        <v>1</v>
      </c>
      <c r="AK786">
        <v>0</v>
      </c>
      <c r="AL786">
        <v>0</v>
      </c>
      <c r="AM786">
        <v>0</v>
      </c>
      <c r="AN786">
        <v>0</v>
      </c>
      <c r="AO786">
        <v>0</v>
      </c>
      <c r="AP786">
        <v>0</v>
      </c>
      <c r="AQ786">
        <v>0</v>
      </c>
      <c r="AR786">
        <v>0</v>
      </c>
      <c r="AS786">
        <v>0</v>
      </c>
      <c r="AT786">
        <v>43670</v>
      </c>
      <c r="AU786">
        <v>43671</v>
      </c>
      <c r="AV786">
        <v>0</v>
      </c>
      <c r="AW786">
        <v>1</v>
      </c>
      <c r="AX786">
        <v>0</v>
      </c>
      <c r="AY786">
        <v>2019</v>
      </c>
      <c r="AZ786">
        <v>7</v>
      </c>
      <c r="BA786">
        <v>30</v>
      </c>
      <c r="BB786">
        <v>4</v>
      </c>
      <c r="BF786">
        <v>2019</v>
      </c>
      <c r="BG786" t="s">
        <v>104</v>
      </c>
      <c r="BH786" t="s">
        <v>9822</v>
      </c>
      <c r="BI786" t="s">
        <v>9786</v>
      </c>
      <c r="BJ786" t="s">
        <v>9793</v>
      </c>
    </row>
    <row r="787" spans="1:62" x14ac:dyDescent="0.35">
      <c r="A787">
        <v>39547865</v>
      </c>
      <c r="B787" t="s">
        <v>2376</v>
      </c>
      <c r="C787" t="s">
        <v>75</v>
      </c>
      <c r="D787" t="s">
        <v>236</v>
      </c>
      <c r="E787" t="s">
        <v>2377</v>
      </c>
      <c r="F787">
        <v>26180752</v>
      </c>
      <c r="I787" s="1">
        <v>43670</v>
      </c>
      <c r="J787">
        <v>43700.999988425923</v>
      </c>
      <c r="K787" t="s">
        <v>2378</v>
      </c>
      <c r="L787" t="s">
        <v>65</v>
      </c>
      <c r="M787" t="s">
        <v>66</v>
      </c>
      <c r="N787" t="s">
        <v>67</v>
      </c>
      <c r="Q787" t="s">
        <v>102</v>
      </c>
      <c r="S787" t="s">
        <v>71</v>
      </c>
      <c r="T787" t="s">
        <v>2379</v>
      </c>
      <c r="U787">
        <v>1</v>
      </c>
      <c r="V787">
        <v>1</v>
      </c>
      <c r="W787">
        <v>0</v>
      </c>
      <c r="X787">
        <v>0</v>
      </c>
      <c r="Y787">
        <v>0</v>
      </c>
      <c r="Z787">
        <v>0</v>
      </c>
      <c r="AA787">
        <v>0</v>
      </c>
      <c r="AB787">
        <v>0</v>
      </c>
      <c r="AC787">
        <v>0</v>
      </c>
      <c r="AD787">
        <v>0</v>
      </c>
      <c r="AE787">
        <v>1</v>
      </c>
      <c r="AF787">
        <v>0</v>
      </c>
      <c r="AG787">
        <v>0</v>
      </c>
      <c r="AH787">
        <v>0</v>
      </c>
      <c r="AI787">
        <v>0</v>
      </c>
      <c r="AJ787">
        <v>0</v>
      </c>
      <c r="AK787">
        <v>0</v>
      </c>
      <c r="AL787">
        <v>0</v>
      </c>
      <c r="AM787">
        <v>0</v>
      </c>
      <c r="AN787">
        <v>0</v>
      </c>
      <c r="AO787">
        <v>0</v>
      </c>
      <c r="AP787">
        <v>0</v>
      </c>
      <c r="AQ787">
        <v>0</v>
      </c>
      <c r="AR787">
        <v>0</v>
      </c>
      <c r="AS787">
        <v>0</v>
      </c>
      <c r="AT787">
        <v>43670</v>
      </c>
      <c r="AU787">
        <v>43698</v>
      </c>
      <c r="AV787">
        <v>0</v>
      </c>
      <c r="AW787">
        <v>1</v>
      </c>
      <c r="AX787">
        <v>0</v>
      </c>
      <c r="AY787">
        <v>2019</v>
      </c>
      <c r="AZ787">
        <v>7</v>
      </c>
      <c r="BA787">
        <v>30</v>
      </c>
      <c r="BB787">
        <v>3</v>
      </c>
      <c r="BF787">
        <v>2019</v>
      </c>
      <c r="BG787" t="s">
        <v>104</v>
      </c>
      <c r="BH787" t="s">
        <v>9822</v>
      </c>
      <c r="BI787" t="s">
        <v>9786</v>
      </c>
      <c r="BJ787" t="s">
        <v>9793</v>
      </c>
    </row>
    <row r="788" spans="1:62" x14ac:dyDescent="0.35">
      <c r="A788">
        <v>39547958</v>
      </c>
      <c r="B788" t="s">
        <v>116</v>
      </c>
      <c r="C788" t="s">
        <v>61</v>
      </c>
      <c r="D788" t="s">
        <v>125</v>
      </c>
      <c r="E788" t="s">
        <v>2380</v>
      </c>
      <c r="F788">
        <v>33579157</v>
      </c>
      <c r="I788" s="1">
        <v>43670</v>
      </c>
      <c r="J788">
        <v>43700.73809027778</v>
      </c>
      <c r="K788" t="s">
        <v>2381</v>
      </c>
      <c r="L788" t="s">
        <v>65</v>
      </c>
      <c r="M788" t="s">
        <v>120</v>
      </c>
      <c r="N788" t="s">
        <v>121</v>
      </c>
      <c r="O788" t="s">
        <v>168</v>
      </c>
      <c r="P788" t="s">
        <v>122</v>
      </c>
      <c r="Q788" t="s">
        <v>70</v>
      </c>
      <c r="R788" t="s">
        <v>2382</v>
      </c>
      <c r="S788" t="s">
        <v>71</v>
      </c>
      <c r="T788" t="s">
        <v>2383</v>
      </c>
      <c r="U788">
        <v>0</v>
      </c>
      <c r="V788">
        <v>1</v>
      </c>
      <c r="W788">
        <v>0</v>
      </c>
      <c r="X788">
        <v>0</v>
      </c>
      <c r="Y788">
        <v>0</v>
      </c>
      <c r="Z788">
        <v>0</v>
      </c>
      <c r="AA788">
        <v>0</v>
      </c>
      <c r="AB788">
        <v>0</v>
      </c>
      <c r="AC788">
        <v>0</v>
      </c>
      <c r="AD788">
        <v>0</v>
      </c>
      <c r="AE788">
        <v>1</v>
      </c>
      <c r="AF788">
        <v>0</v>
      </c>
      <c r="AG788">
        <v>0</v>
      </c>
      <c r="AH788">
        <v>0</v>
      </c>
      <c r="AI788">
        <v>0</v>
      </c>
      <c r="AJ788">
        <v>0</v>
      </c>
      <c r="AK788">
        <v>0</v>
      </c>
      <c r="AL788">
        <v>0</v>
      </c>
      <c r="AM788">
        <v>0</v>
      </c>
      <c r="AN788">
        <v>0</v>
      </c>
      <c r="AO788">
        <v>0</v>
      </c>
      <c r="AP788">
        <v>0</v>
      </c>
      <c r="AQ788">
        <v>0</v>
      </c>
      <c r="AR788">
        <v>0</v>
      </c>
      <c r="AS788">
        <v>0</v>
      </c>
      <c r="AT788">
        <v>43670</v>
      </c>
      <c r="AU788">
        <v>43700</v>
      </c>
      <c r="AV788">
        <v>0</v>
      </c>
      <c r="AW788">
        <v>1</v>
      </c>
      <c r="AX788">
        <v>0</v>
      </c>
      <c r="AY788">
        <v>2019</v>
      </c>
      <c r="AZ788">
        <v>7</v>
      </c>
      <c r="BA788">
        <v>30</v>
      </c>
      <c r="BB788">
        <v>2</v>
      </c>
      <c r="BC788">
        <v>130000</v>
      </c>
      <c r="BD788">
        <v>150000</v>
      </c>
      <c r="BE788" t="s">
        <v>90</v>
      </c>
      <c r="BF788">
        <v>2019</v>
      </c>
      <c r="BG788" t="s">
        <v>104</v>
      </c>
      <c r="BH788" t="s">
        <v>59</v>
      </c>
      <c r="BI788" t="s">
        <v>9786</v>
      </c>
      <c r="BJ788" t="s">
        <v>9793</v>
      </c>
    </row>
    <row r="789" spans="1:62" x14ac:dyDescent="0.35">
      <c r="A789">
        <v>39548265</v>
      </c>
      <c r="B789" t="s">
        <v>383</v>
      </c>
      <c r="C789" t="s">
        <v>75</v>
      </c>
      <c r="D789" t="s">
        <v>2384</v>
      </c>
      <c r="E789" t="s">
        <v>118</v>
      </c>
      <c r="F789">
        <v>21807721</v>
      </c>
      <c r="I789" s="1">
        <v>43670</v>
      </c>
      <c r="J789">
        <v>43700.999988425923</v>
      </c>
      <c r="K789" t="s">
        <v>2385</v>
      </c>
      <c r="L789" t="s">
        <v>65</v>
      </c>
      <c r="M789" t="s">
        <v>152</v>
      </c>
      <c r="N789" t="s">
        <v>153</v>
      </c>
      <c r="O789" t="s">
        <v>154</v>
      </c>
      <c r="P789" t="s">
        <v>155</v>
      </c>
      <c r="Q789" t="s">
        <v>70</v>
      </c>
      <c r="S789" t="s">
        <v>71</v>
      </c>
      <c r="T789" t="s">
        <v>2386</v>
      </c>
      <c r="U789">
        <v>1</v>
      </c>
      <c r="V789">
        <v>1</v>
      </c>
      <c r="W789">
        <v>0</v>
      </c>
      <c r="X789">
        <v>1</v>
      </c>
      <c r="Y789">
        <v>0</v>
      </c>
      <c r="Z789">
        <v>0</v>
      </c>
      <c r="AA789">
        <v>0</v>
      </c>
      <c r="AB789">
        <v>0</v>
      </c>
      <c r="AC789">
        <v>0</v>
      </c>
      <c r="AD789">
        <v>0</v>
      </c>
      <c r="AE789">
        <v>0</v>
      </c>
      <c r="AF789">
        <v>0</v>
      </c>
      <c r="AG789">
        <v>0</v>
      </c>
      <c r="AH789">
        <v>0</v>
      </c>
      <c r="AI789">
        <v>0</v>
      </c>
      <c r="AJ789">
        <v>0</v>
      </c>
      <c r="AK789">
        <v>0</v>
      </c>
      <c r="AL789">
        <v>0</v>
      </c>
      <c r="AM789">
        <v>0</v>
      </c>
      <c r="AN789">
        <v>0</v>
      </c>
      <c r="AO789">
        <v>0</v>
      </c>
      <c r="AP789">
        <v>0</v>
      </c>
      <c r="AQ789">
        <v>0</v>
      </c>
      <c r="AR789">
        <v>0</v>
      </c>
      <c r="AS789">
        <v>0</v>
      </c>
      <c r="AT789">
        <v>43670</v>
      </c>
      <c r="AU789">
        <v>43700</v>
      </c>
      <c r="AV789">
        <v>1</v>
      </c>
      <c r="AW789">
        <v>1</v>
      </c>
      <c r="AX789">
        <v>0</v>
      </c>
      <c r="AY789">
        <v>2019</v>
      </c>
      <c r="AZ789">
        <v>7</v>
      </c>
      <c r="BA789">
        <v>30</v>
      </c>
      <c r="BB789">
        <v>3</v>
      </c>
      <c r="BF789">
        <v>2019</v>
      </c>
      <c r="BG789" t="s">
        <v>73</v>
      </c>
      <c r="BH789" t="s">
        <v>9822</v>
      </c>
      <c r="BI789" t="s">
        <v>9786</v>
      </c>
      <c r="BJ789" t="s">
        <v>9793</v>
      </c>
    </row>
    <row r="790" spans="1:62" x14ac:dyDescent="0.35">
      <c r="A790">
        <v>39552271</v>
      </c>
      <c r="B790" t="s">
        <v>2387</v>
      </c>
      <c r="C790" t="s">
        <v>61</v>
      </c>
      <c r="D790" t="s">
        <v>125</v>
      </c>
      <c r="E790" t="s">
        <v>395</v>
      </c>
      <c r="F790">
        <v>41114262</v>
      </c>
      <c r="I790" s="1">
        <v>43671</v>
      </c>
      <c r="J790">
        <v>43701.495775462958</v>
      </c>
      <c r="K790" t="s">
        <v>2388</v>
      </c>
      <c r="L790" t="s">
        <v>65</v>
      </c>
      <c r="M790" t="s">
        <v>66</v>
      </c>
      <c r="N790" t="s">
        <v>67</v>
      </c>
      <c r="O790" t="s">
        <v>68</v>
      </c>
      <c r="P790" t="s">
        <v>69</v>
      </c>
      <c r="Q790" t="s">
        <v>70</v>
      </c>
      <c r="S790" t="s">
        <v>71</v>
      </c>
      <c r="T790" t="s">
        <v>2389</v>
      </c>
      <c r="U790">
        <v>1</v>
      </c>
      <c r="V790">
        <v>1</v>
      </c>
      <c r="W790">
        <v>0</v>
      </c>
      <c r="X790">
        <v>1</v>
      </c>
      <c r="Y790">
        <v>0</v>
      </c>
      <c r="Z790">
        <v>0</v>
      </c>
      <c r="AA790">
        <v>0</v>
      </c>
      <c r="AB790">
        <v>0</v>
      </c>
      <c r="AC790">
        <v>0</v>
      </c>
      <c r="AD790">
        <v>1</v>
      </c>
      <c r="AE790">
        <v>1</v>
      </c>
      <c r="AF790">
        <v>0</v>
      </c>
      <c r="AG790">
        <v>1</v>
      </c>
      <c r="AH790">
        <v>1</v>
      </c>
      <c r="AI790">
        <v>0</v>
      </c>
      <c r="AJ790">
        <v>0</v>
      </c>
      <c r="AK790">
        <v>0</v>
      </c>
      <c r="AL790">
        <v>0</v>
      </c>
      <c r="AM790">
        <v>0</v>
      </c>
      <c r="AN790">
        <v>0</v>
      </c>
      <c r="AO790">
        <v>0</v>
      </c>
      <c r="AP790">
        <v>0</v>
      </c>
      <c r="AQ790">
        <v>0</v>
      </c>
      <c r="AR790">
        <v>0</v>
      </c>
      <c r="AS790">
        <v>0</v>
      </c>
      <c r="AT790">
        <v>43671</v>
      </c>
      <c r="AU790">
        <v>43701</v>
      </c>
      <c r="AV790">
        <v>0</v>
      </c>
      <c r="AW790">
        <v>1</v>
      </c>
      <c r="AX790">
        <v>0</v>
      </c>
      <c r="AY790">
        <v>2019</v>
      </c>
      <c r="AZ790">
        <v>7</v>
      </c>
      <c r="BA790">
        <v>30</v>
      </c>
      <c r="BB790">
        <v>7</v>
      </c>
      <c r="BF790">
        <v>2019</v>
      </c>
      <c r="BG790" t="s">
        <v>104</v>
      </c>
      <c r="BH790" t="s">
        <v>9822</v>
      </c>
      <c r="BI790" t="s">
        <v>9786</v>
      </c>
      <c r="BJ790" t="s">
        <v>9796</v>
      </c>
    </row>
    <row r="791" spans="1:62" x14ac:dyDescent="0.35">
      <c r="A791">
        <v>39552760</v>
      </c>
      <c r="B791" t="s">
        <v>2390</v>
      </c>
      <c r="C791" t="s">
        <v>61</v>
      </c>
      <c r="D791" t="s">
        <v>125</v>
      </c>
      <c r="E791" t="s">
        <v>1989</v>
      </c>
      <c r="F791">
        <v>41973991</v>
      </c>
      <c r="I791" s="1">
        <v>43671</v>
      </c>
      <c r="J791">
        <v>43701.520416666674</v>
      </c>
      <c r="K791" t="s">
        <v>1990</v>
      </c>
      <c r="L791" t="s">
        <v>65</v>
      </c>
      <c r="M791" t="s">
        <v>66</v>
      </c>
      <c r="N791" t="s">
        <v>67</v>
      </c>
      <c r="O791" t="s">
        <v>68</v>
      </c>
      <c r="P791" t="s">
        <v>69</v>
      </c>
      <c r="Q791" t="s">
        <v>70</v>
      </c>
      <c r="R791" t="s">
        <v>1991</v>
      </c>
      <c r="S791" t="s">
        <v>71</v>
      </c>
      <c r="T791" t="s">
        <v>2391</v>
      </c>
      <c r="U791">
        <v>1</v>
      </c>
      <c r="V791">
        <v>1</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c r="AS791">
        <v>0</v>
      </c>
      <c r="AT791">
        <v>43671</v>
      </c>
      <c r="AU791">
        <v>43701</v>
      </c>
      <c r="AV791">
        <v>0</v>
      </c>
      <c r="AW791">
        <v>1</v>
      </c>
      <c r="AX791">
        <v>0</v>
      </c>
      <c r="AY791">
        <v>2019</v>
      </c>
      <c r="AZ791">
        <v>7</v>
      </c>
      <c r="BA791">
        <v>30</v>
      </c>
      <c r="BB791">
        <v>2</v>
      </c>
      <c r="BC791">
        <v>200000</v>
      </c>
      <c r="BD791">
        <v>200000</v>
      </c>
      <c r="BE791" t="s">
        <v>90</v>
      </c>
      <c r="BF791">
        <v>2019</v>
      </c>
      <c r="BG791" t="s">
        <v>104</v>
      </c>
      <c r="BH791" t="s">
        <v>59</v>
      </c>
      <c r="BI791" t="s">
        <v>9786</v>
      </c>
      <c r="BJ791" t="s">
        <v>9796</v>
      </c>
    </row>
    <row r="792" spans="1:62" x14ac:dyDescent="0.35">
      <c r="A792">
        <v>39554259</v>
      </c>
      <c r="B792" t="s">
        <v>98</v>
      </c>
      <c r="C792" t="s">
        <v>75</v>
      </c>
      <c r="D792" t="s">
        <v>76</v>
      </c>
      <c r="E792" t="s">
        <v>1575</v>
      </c>
      <c r="F792">
        <v>20101884</v>
      </c>
      <c r="I792" s="1">
        <v>43671</v>
      </c>
      <c r="J792">
        <v>43701.999988425923</v>
      </c>
      <c r="K792" t="s">
        <v>2392</v>
      </c>
      <c r="L792" t="s">
        <v>65</v>
      </c>
      <c r="M792" t="s">
        <v>120</v>
      </c>
      <c r="N792" t="s">
        <v>121</v>
      </c>
      <c r="O792" t="s">
        <v>168</v>
      </c>
      <c r="P792" t="s">
        <v>122</v>
      </c>
      <c r="Q792" t="s">
        <v>70</v>
      </c>
      <c r="S792" t="s">
        <v>82</v>
      </c>
      <c r="T792" t="s">
        <v>2393</v>
      </c>
      <c r="U792">
        <v>1</v>
      </c>
      <c r="V792">
        <v>0</v>
      </c>
      <c r="W792">
        <v>0</v>
      </c>
      <c r="X792">
        <v>1</v>
      </c>
      <c r="Y792">
        <v>0</v>
      </c>
      <c r="Z792">
        <v>0</v>
      </c>
      <c r="AA792">
        <v>0</v>
      </c>
      <c r="AB792">
        <v>0</v>
      </c>
      <c r="AC792">
        <v>0</v>
      </c>
      <c r="AD792">
        <v>0</v>
      </c>
      <c r="AE792">
        <v>0</v>
      </c>
      <c r="AF792">
        <v>0</v>
      </c>
      <c r="AG792">
        <v>1</v>
      </c>
      <c r="AH792">
        <v>1</v>
      </c>
      <c r="AI792">
        <v>0</v>
      </c>
      <c r="AJ792">
        <v>0</v>
      </c>
      <c r="AK792">
        <v>0</v>
      </c>
      <c r="AL792">
        <v>0</v>
      </c>
      <c r="AM792">
        <v>0</v>
      </c>
      <c r="AN792">
        <v>0</v>
      </c>
      <c r="AO792">
        <v>0</v>
      </c>
      <c r="AP792">
        <v>0</v>
      </c>
      <c r="AQ792">
        <v>0</v>
      </c>
      <c r="AR792">
        <v>0</v>
      </c>
      <c r="AS792">
        <v>0</v>
      </c>
      <c r="AT792">
        <v>43671</v>
      </c>
      <c r="AU792">
        <v>43699</v>
      </c>
      <c r="AV792">
        <v>0</v>
      </c>
      <c r="AW792">
        <v>1</v>
      </c>
      <c r="AX792">
        <v>0</v>
      </c>
      <c r="AY792">
        <v>2019</v>
      </c>
      <c r="AZ792">
        <v>7</v>
      </c>
      <c r="BA792">
        <v>30</v>
      </c>
      <c r="BB792">
        <v>4</v>
      </c>
      <c r="BF792">
        <v>2019</v>
      </c>
      <c r="BG792" t="s">
        <v>104</v>
      </c>
      <c r="BH792" t="s">
        <v>9822</v>
      </c>
      <c r="BI792" t="s">
        <v>9786</v>
      </c>
      <c r="BJ792" t="s">
        <v>9796</v>
      </c>
    </row>
    <row r="793" spans="1:62" x14ac:dyDescent="0.35">
      <c r="A793">
        <v>39554532</v>
      </c>
      <c r="B793" t="s">
        <v>116</v>
      </c>
      <c r="C793" t="s">
        <v>92</v>
      </c>
      <c r="D793" t="s">
        <v>107</v>
      </c>
      <c r="E793" t="s">
        <v>2372</v>
      </c>
      <c r="F793">
        <v>23198852</v>
      </c>
      <c r="G793" t="s">
        <v>2373</v>
      </c>
      <c r="H793">
        <v>4</v>
      </c>
      <c r="I793" s="1">
        <v>43671</v>
      </c>
      <c r="J793">
        <v>43701.605787037042</v>
      </c>
      <c r="K793" t="s">
        <v>2374</v>
      </c>
      <c r="L793" t="s">
        <v>65</v>
      </c>
      <c r="M793" t="s">
        <v>120</v>
      </c>
      <c r="N793" t="s">
        <v>121</v>
      </c>
      <c r="O793" t="s">
        <v>168</v>
      </c>
      <c r="P793" t="s">
        <v>122</v>
      </c>
      <c r="Q793" t="s">
        <v>70</v>
      </c>
      <c r="S793" t="s">
        <v>82</v>
      </c>
      <c r="T793" t="s">
        <v>2394</v>
      </c>
      <c r="U793">
        <v>1</v>
      </c>
      <c r="V793">
        <v>1</v>
      </c>
      <c r="W793">
        <v>0</v>
      </c>
      <c r="X793">
        <v>1</v>
      </c>
      <c r="Y793">
        <v>0</v>
      </c>
      <c r="Z793">
        <v>0</v>
      </c>
      <c r="AA793">
        <v>0</v>
      </c>
      <c r="AB793">
        <v>0</v>
      </c>
      <c r="AC793">
        <v>0</v>
      </c>
      <c r="AD793">
        <v>0</v>
      </c>
      <c r="AE793">
        <v>0</v>
      </c>
      <c r="AF793">
        <v>0</v>
      </c>
      <c r="AG793">
        <v>0</v>
      </c>
      <c r="AH793">
        <v>0</v>
      </c>
      <c r="AI793">
        <v>0</v>
      </c>
      <c r="AJ793">
        <v>1</v>
      </c>
      <c r="AK793">
        <v>0</v>
      </c>
      <c r="AL793">
        <v>0</v>
      </c>
      <c r="AM793">
        <v>0</v>
      </c>
      <c r="AN793">
        <v>0</v>
      </c>
      <c r="AO793">
        <v>0</v>
      </c>
      <c r="AP793">
        <v>0</v>
      </c>
      <c r="AQ793">
        <v>0</v>
      </c>
      <c r="AR793">
        <v>0</v>
      </c>
      <c r="AS793">
        <v>0</v>
      </c>
      <c r="AT793">
        <v>43671</v>
      </c>
      <c r="AU793">
        <v>43701</v>
      </c>
      <c r="AV793">
        <v>0</v>
      </c>
      <c r="AW793">
        <v>1</v>
      </c>
      <c r="AX793">
        <v>0</v>
      </c>
      <c r="AY793">
        <v>2019</v>
      </c>
      <c r="AZ793">
        <v>7</v>
      </c>
      <c r="BA793">
        <v>30</v>
      </c>
      <c r="BB793">
        <v>4</v>
      </c>
      <c r="BF793">
        <v>2019</v>
      </c>
      <c r="BG793" t="s">
        <v>104</v>
      </c>
      <c r="BH793" t="s">
        <v>9822</v>
      </c>
      <c r="BI793" t="s">
        <v>9786</v>
      </c>
      <c r="BJ793" t="s">
        <v>9796</v>
      </c>
    </row>
    <row r="794" spans="1:62" x14ac:dyDescent="0.35">
      <c r="A794">
        <v>39555876</v>
      </c>
      <c r="B794" t="s">
        <v>98</v>
      </c>
      <c r="C794" t="s">
        <v>75</v>
      </c>
      <c r="D794" t="s">
        <v>76</v>
      </c>
      <c r="E794" t="s">
        <v>1488</v>
      </c>
      <c r="F794">
        <v>21108372</v>
      </c>
      <c r="G794" t="s">
        <v>1488</v>
      </c>
      <c r="H794">
        <v>3.9</v>
      </c>
      <c r="I794" s="1">
        <v>43671</v>
      </c>
      <c r="J794">
        <v>43701.999988425923</v>
      </c>
      <c r="K794" t="s">
        <v>2395</v>
      </c>
      <c r="L794" t="s">
        <v>65</v>
      </c>
      <c r="M794" t="s">
        <v>66</v>
      </c>
      <c r="N794" t="s">
        <v>67</v>
      </c>
      <c r="O794" t="s">
        <v>68</v>
      </c>
      <c r="P794" t="s">
        <v>638</v>
      </c>
      <c r="Q794" t="s">
        <v>70</v>
      </c>
      <c r="S794" t="s">
        <v>82</v>
      </c>
      <c r="T794" t="s">
        <v>2396</v>
      </c>
      <c r="U794">
        <v>1</v>
      </c>
      <c r="V794">
        <v>1</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43671</v>
      </c>
      <c r="AU794">
        <v>43688</v>
      </c>
      <c r="AV794">
        <v>0</v>
      </c>
      <c r="AW794">
        <v>1</v>
      </c>
      <c r="AX794">
        <v>0</v>
      </c>
      <c r="AY794">
        <v>2019</v>
      </c>
      <c r="AZ794">
        <v>7</v>
      </c>
      <c r="BA794">
        <v>30</v>
      </c>
      <c r="BB794">
        <v>2</v>
      </c>
      <c r="BF794">
        <v>2019</v>
      </c>
      <c r="BG794" t="s">
        <v>104</v>
      </c>
      <c r="BH794" t="s">
        <v>9822</v>
      </c>
      <c r="BI794" t="s">
        <v>9786</v>
      </c>
      <c r="BJ794" t="s">
        <v>9796</v>
      </c>
    </row>
    <row r="795" spans="1:62" x14ac:dyDescent="0.35">
      <c r="A795">
        <v>39555877</v>
      </c>
      <c r="B795" t="s">
        <v>98</v>
      </c>
      <c r="C795" t="s">
        <v>135</v>
      </c>
      <c r="D795" t="s">
        <v>76</v>
      </c>
      <c r="E795" t="s">
        <v>1488</v>
      </c>
      <c r="F795">
        <v>21108372</v>
      </c>
      <c r="G795" t="s">
        <v>1488</v>
      </c>
      <c r="H795">
        <v>3.9</v>
      </c>
      <c r="I795" s="1">
        <v>43671</v>
      </c>
      <c r="J795">
        <v>43701.999988425923</v>
      </c>
      <c r="K795" t="s">
        <v>2395</v>
      </c>
      <c r="L795" t="s">
        <v>65</v>
      </c>
      <c r="M795" t="s">
        <v>66</v>
      </c>
      <c r="N795" t="s">
        <v>67</v>
      </c>
      <c r="O795" t="s">
        <v>68</v>
      </c>
      <c r="P795" t="s">
        <v>638</v>
      </c>
      <c r="Q795" t="s">
        <v>70</v>
      </c>
      <c r="S795" t="s">
        <v>82</v>
      </c>
      <c r="T795" t="s">
        <v>2397</v>
      </c>
      <c r="U795">
        <v>1</v>
      </c>
      <c r="V795">
        <v>1</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v>0</v>
      </c>
      <c r="AT795">
        <v>43671</v>
      </c>
      <c r="AU795">
        <v>43688</v>
      </c>
      <c r="AV795">
        <v>0</v>
      </c>
      <c r="AW795">
        <v>1</v>
      </c>
      <c r="AX795">
        <v>0</v>
      </c>
      <c r="AY795">
        <v>2019</v>
      </c>
      <c r="AZ795">
        <v>7</v>
      </c>
      <c r="BA795">
        <v>30</v>
      </c>
      <c r="BB795">
        <v>2</v>
      </c>
      <c r="BF795">
        <v>2019</v>
      </c>
      <c r="BG795" t="s">
        <v>104</v>
      </c>
      <c r="BH795" t="s">
        <v>9822</v>
      </c>
      <c r="BI795" t="s">
        <v>9786</v>
      </c>
      <c r="BJ795" t="s">
        <v>9796</v>
      </c>
    </row>
    <row r="796" spans="1:62" x14ac:dyDescent="0.35">
      <c r="A796">
        <v>39561937</v>
      </c>
      <c r="B796" t="s">
        <v>283</v>
      </c>
      <c r="C796" t="s">
        <v>75</v>
      </c>
      <c r="D796" t="s">
        <v>916</v>
      </c>
      <c r="E796" t="s">
        <v>1337</v>
      </c>
      <c r="F796">
        <v>20361318</v>
      </c>
      <c r="I796" s="1">
        <v>43672</v>
      </c>
      <c r="J796">
        <v>43702.999988425923</v>
      </c>
      <c r="K796" t="s">
        <v>2398</v>
      </c>
      <c r="L796" t="s">
        <v>65</v>
      </c>
      <c r="M796" t="s">
        <v>66</v>
      </c>
      <c r="N796" t="s">
        <v>67</v>
      </c>
      <c r="O796" t="s">
        <v>68</v>
      </c>
      <c r="P796" t="s">
        <v>69</v>
      </c>
      <c r="Q796" t="s">
        <v>70</v>
      </c>
      <c r="R796" t="s">
        <v>2399</v>
      </c>
      <c r="S796" t="s">
        <v>82</v>
      </c>
      <c r="T796" t="s">
        <v>2400</v>
      </c>
      <c r="U796">
        <v>1</v>
      </c>
      <c r="V796">
        <v>1</v>
      </c>
      <c r="W796">
        <v>0</v>
      </c>
      <c r="X796">
        <v>1</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43672</v>
      </c>
      <c r="AU796">
        <v>43702</v>
      </c>
      <c r="AV796">
        <v>0</v>
      </c>
      <c r="AW796">
        <v>1</v>
      </c>
      <c r="AX796">
        <v>0</v>
      </c>
      <c r="AY796">
        <v>2019</v>
      </c>
      <c r="AZ796">
        <v>7</v>
      </c>
      <c r="BA796">
        <v>30</v>
      </c>
      <c r="BB796">
        <v>3</v>
      </c>
      <c r="BC796">
        <v>90000</v>
      </c>
      <c r="BD796">
        <v>110000</v>
      </c>
      <c r="BE796" t="s">
        <v>90</v>
      </c>
      <c r="BF796">
        <v>2019</v>
      </c>
      <c r="BG796" t="s">
        <v>104</v>
      </c>
      <c r="BH796" t="s">
        <v>59</v>
      </c>
      <c r="BI796" t="s">
        <v>9786</v>
      </c>
      <c r="BJ796" t="s">
        <v>9797</v>
      </c>
    </row>
    <row r="797" spans="1:62" x14ac:dyDescent="0.35">
      <c r="A797">
        <v>39566918</v>
      </c>
      <c r="B797" t="s">
        <v>98</v>
      </c>
      <c r="C797" t="s">
        <v>61</v>
      </c>
      <c r="D797" t="s">
        <v>125</v>
      </c>
      <c r="E797" t="s">
        <v>2401</v>
      </c>
      <c r="F797">
        <v>2762928</v>
      </c>
      <c r="G797" t="s">
        <v>2402</v>
      </c>
      <c r="I797" s="1">
        <v>43672</v>
      </c>
      <c r="J797">
        <v>43702.999988425923</v>
      </c>
      <c r="K797" t="s">
        <v>2403</v>
      </c>
      <c r="L797" t="s">
        <v>65</v>
      </c>
      <c r="M797" t="s">
        <v>120</v>
      </c>
      <c r="N797" t="s">
        <v>121</v>
      </c>
      <c r="O797" t="s">
        <v>168</v>
      </c>
      <c r="P797" t="s">
        <v>122</v>
      </c>
      <c r="Q797" t="s">
        <v>70</v>
      </c>
      <c r="S797" t="s">
        <v>82</v>
      </c>
      <c r="T797" t="s">
        <v>2404</v>
      </c>
      <c r="U797">
        <v>1</v>
      </c>
      <c r="V797">
        <v>1</v>
      </c>
      <c r="W797">
        <v>0</v>
      </c>
      <c r="X797">
        <v>1</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c r="AR797">
        <v>0</v>
      </c>
      <c r="AS797">
        <v>0</v>
      </c>
      <c r="AT797">
        <v>43672</v>
      </c>
      <c r="AU797">
        <v>43700</v>
      </c>
      <c r="AV797">
        <v>0</v>
      </c>
      <c r="AW797">
        <v>1</v>
      </c>
      <c r="AX797">
        <v>0</v>
      </c>
      <c r="AY797">
        <v>2019</v>
      </c>
      <c r="AZ797">
        <v>7</v>
      </c>
      <c r="BA797">
        <v>30</v>
      </c>
      <c r="BB797">
        <v>3</v>
      </c>
      <c r="BF797">
        <v>2019</v>
      </c>
      <c r="BG797" t="s">
        <v>104</v>
      </c>
      <c r="BH797" t="s">
        <v>9822</v>
      </c>
      <c r="BI797" t="s">
        <v>9786</v>
      </c>
      <c r="BJ797" t="s">
        <v>9797</v>
      </c>
    </row>
    <row r="798" spans="1:62" x14ac:dyDescent="0.35">
      <c r="A798">
        <v>39579171</v>
      </c>
      <c r="B798" t="s">
        <v>2405</v>
      </c>
      <c r="C798" t="s">
        <v>75</v>
      </c>
      <c r="D798" t="s">
        <v>236</v>
      </c>
      <c r="E798" t="s">
        <v>2377</v>
      </c>
      <c r="F798">
        <v>26180752</v>
      </c>
      <c r="I798" s="1">
        <v>43675</v>
      </c>
      <c r="J798">
        <v>43705.999988425923</v>
      </c>
      <c r="K798" t="s">
        <v>2378</v>
      </c>
      <c r="L798" t="s">
        <v>65</v>
      </c>
      <c r="M798" t="s">
        <v>66</v>
      </c>
      <c r="N798" t="s">
        <v>67</v>
      </c>
      <c r="Q798" t="s">
        <v>70</v>
      </c>
      <c r="S798" t="s">
        <v>71</v>
      </c>
      <c r="T798" t="s">
        <v>2406</v>
      </c>
      <c r="U798">
        <v>1</v>
      </c>
      <c r="V798">
        <v>1</v>
      </c>
      <c r="W798">
        <v>0</v>
      </c>
      <c r="X798">
        <v>0</v>
      </c>
      <c r="Y798">
        <v>0</v>
      </c>
      <c r="Z798">
        <v>0</v>
      </c>
      <c r="AA798">
        <v>0</v>
      </c>
      <c r="AB798">
        <v>0</v>
      </c>
      <c r="AC798">
        <v>0</v>
      </c>
      <c r="AD798">
        <v>0</v>
      </c>
      <c r="AE798">
        <v>1</v>
      </c>
      <c r="AF798">
        <v>0</v>
      </c>
      <c r="AG798">
        <v>0</v>
      </c>
      <c r="AH798">
        <v>0</v>
      </c>
      <c r="AI798">
        <v>0</v>
      </c>
      <c r="AJ798">
        <v>0</v>
      </c>
      <c r="AK798">
        <v>0</v>
      </c>
      <c r="AL798">
        <v>0</v>
      </c>
      <c r="AM798">
        <v>0</v>
      </c>
      <c r="AN798">
        <v>0</v>
      </c>
      <c r="AO798">
        <v>0</v>
      </c>
      <c r="AP798">
        <v>0</v>
      </c>
      <c r="AQ798">
        <v>0</v>
      </c>
      <c r="AR798">
        <v>0</v>
      </c>
      <c r="AS798">
        <v>0</v>
      </c>
      <c r="AT798">
        <v>43675</v>
      </c>
      <c r="AU798">
        <v>43703</v>
      </c>
      <c r="AV798">
        <v>0</v>
      </c>
      <c r="AW798">
        <v>1</v>
      </c>
      <c r="AX798">
        <v>0</v>
      </c>
      <c r="AY798">
        <v>2019</v>
      </c>
      <c r="AZ798">
        <v>7</v>
      </c>
      <c r="BA798">
        <v>30</v>
      </c>
      <c r="BB798">
        <v>3</v>
      </c>
      <c r="BF798">
        <v>2019</v>
      </c>
      <c r="BG798" t="s">
        <v>104</v>
      </c>
      <c r="BH798" t="s">
        <v>9822</v>
      </c>
      <c r="BI798" t="s">
        <v>9786</v>
      </c>
      <c r="BJ798" t="s">
        <v>9794</v>
      </c>
    </row>
    <row r="799" spans="1:62" x14ac:dyDescent="0.35">
      <c r="A799">
        <v>39579517</v>
      </c>
      <c r="B799" t="s">
        <v>2407</v>
      </c>
      <c r="C799" t="s">
        <v>75</v>
      </c>
      <c r="D799" t="s">
        <v>236</v>
      </c>
      <c r="E799" t="s">
        <v>2408</v>
      </c>
      <c r="F799">
        <v>21093652</v>
      </c>
      <c r="G799" t="s">
        <v>2409</v>
      </c>
      <c r="I799" s="1">
        <v>43675</v>
      </c>
      <c r="J799">
        <v>43735.776620370372</v>
      </c>
      <c r="K799" t="s">
        <v>2410</v>
      </c>
      <c r="L799" t="s">
        <v>65</v>
      </c>
      <c r="M799" t="s">
        <v>66</v>
      </c>
      <c r="N799" t="s">
        <v>67</v>
      </c>
      <c r="O799" t="s">
        <v>101</v>
      </c>
      <c r="P799" t="s">
        <v>1715</v>
      </c>
      <c r="Q799" t="s">
        <v>70</v>
      </c>
      <c r="S799" t="s">
        <v>71</v>
      </c>
      <c r="T799" t="s">
        <v>2411</v>
      </c>
      <c r="U799">
        <v>0</v>
      </c>
      <c r="V799">
        <v>1</v>
      </c>
      <c r="W799">
        <v>0</v>
      </c>
      <c r="X799">
        <v>1</v>
      </c>
      <c r="Y799">
        <v>0</v>
      </c>
      <c r="Z799">
        <v>0</v>
      </c>
      <c r="AA799">
        <v>0</v>
      </c>
      <c r="AB799">
        <v>0</v>
      </c>
      <c r="AC799">
        <v>1</v>
      </c>
      <c r="AD799">
        <v>0</v>
      </c>
      <c r="AE799">
        <v>0</v>
      </c>
      <c r="AF799">
        <v>0</v>
      </c>
      <c r="AG799">
        <v>0</v>
      </c>
      <c r="AH799">
        <v>0</v>
      </c>
      <c r="AI799">
        <v>0</v>
      </c>
      <c r="AJ799">
        <v>0</v>
      </c>
      <c r="AK799">
        <v>0</v>
      </c>
      <c r="AL799">
        <v>0</v>
      </c>
      <c r="AM799">
        <v>0</v>
      </c>
      <c r="AN799">
        <v>0</v>
      </c>
      <c r="AO799">
        <v>0</v>
      </c>
      <c r="AP799">
        <v>0</v>
      </c>
      <c r="AQ799">
        <v>0</v>
      </c>
      <c r="AR799">
        <v>0</v>
      </c>
      <c r="AS799">
        <v>0</v>
      </c>
      <c r="AT799">
        <v>43675</v>
      </c>
      <c r="AU799">
        <v>43735</v>
      </c>
      <c r="AV799">
        <v>0</v>
      </c>
      <c r="AW799">
        <v>1</v>
      </c>
      <c r="AX799">
        <v>0</v>
      </c>
      <c r="AY799">
        <v>2019</v>
      </c>
      <c r="AZ799">
        <v>7</v>
      </c>
      <c r="BA799">
        <v>60</v>
      </c>
      <c r="BB799">
        <v>3</v>
      </c>
      <c r="BF799">
        <v>2019</v>
      </c>
      <c r="BG799" t="s">
        <v>104</v>
      </c>
      <c r="BH799" t="s">
        <v>9822</v>
      </c>
      <c r="BI799" t="s">
        <v>9786</v>
      </c>
      <c r="BJ799" t="s">
        <v>9794</v>
      </c>
    </row>
    <row r="800" spans="1:62" x14ac:dyDescent="0.35">
      <c r="A800">
        <v>39581453</v>
      </c>
      <c r="B800" t="s">
        <v>98</v>
      </c>
      <c r="C800" t="s">
        <v>75</v>
      </c>
      <c r="D800" t="s">
        <v>159</v>
      </c>
      <c r="E800" t="s">
        <v>400</v>
      </c>
      <c r="F800">
        <v>27683018</v>
      </c>
      <c r="I800" s="1">
        <v>43676</v>
      </c>
      <c r="J800">
        <v>43706.999988425923</v>
      </c>
      <c r="K800" t="s">
        <v>2049</v>
      </c>
      <c r="L800" t="s">
        <v>65</v>
      </c>
      <c r="M800" t="s">
        <v>66</v>
      </c>
      <c r="N800" t="s">
        <v>67</v>
      </c>
      <c r="O800" t="s">
        <v>68</v>
      </c>
      <c r="P800" t="s">
        <v>402</v>
      </c>
      <c r="Q800" t="s">
        <v>70</v>
      </c>
      <c r="S800" t="s">
        <v>71</v>
      </c>
      <c r="T800" t="s">
        <v>2412</v>
      </c>
      <c r="U800">
        <v>1</v>
      </c>
      <c r="V800">
        <v>1</v>
      </c>
      <c r="W800">
        <v>0</v>
      </c>
      <c r="X800">
        <v>1</v>
      </c>
      <c r="Y800">
        <v>0</v>
      </c>
      <c r="Z800">
        <v>0</v>
      </c>
      <c r="AA800">
        <v>0</v>
      </c>
      <c r="AB800">
        <v>0</v>
      </c>
      <c r="AC800">
        <v>0</v>
      </c>
      <c r="AD800">
        <v>0</v>
      </c>
      <c r="AE800">
        <v>0</v>
      </c>
      <c r="AF800">
        <v>0</v>
      </c>
      <c r="AG800">
        <v>1</v>
      </c>
      <c r="AH800">
        <v>1</v>
      </c>
      <c r="AI800">
        <v>0</v>
      </c>
      <c r="AJ800">
        <v>0</v>
      </c>
      <c r="AK800">
        <v>0</v>
      </c>
      <c r="AL800">
        <v>0</v>
      </c>
      <c r="AM800">
        <v>0</v>
      </c>
      <c r="AN800">
        <v>0</v>
      </c>
      <c r="AO800">
        <v>0</v>
      </c>
      <c r="AP800">
        <v>0</v>
      </c>
      <c r="AQ800">
        <v>0</v>
      </c>
      <c r="AR800">
        <v>0</v>
      </c>
      <c r="AS800">
        <v>0</v>
      </c>
      <c r="AT800">
        <v>43675</v>
      </c>
      <c r="AU800">
        <v>43702</v>
      </c>
      <c r="AV800">
        <v>1</v>
      </c>
      <c r="AW800">
        <v>1</v>
      </c>
      <c r="AX800">
        <v>0</v>
      </c>
      <c r="AY800">
        <v>2019</v>
      </c>
      <c r="AZ800">
        <v>7</v>
      </c>
      <c r="BA800">
        <v>30</v>
      </c>
      <c r="BB800">
        <v>5</v>
      </c>
      <c r="BF800">
        <v>2019</v>
      </c>
      <c r="BG800" t="s">
        <v>73</v>
      </c>
      <c r="BH800" t="s">
        <v>9822</v>
      </c>
      <c r="BI800" t="s">
        <v>9786</v>
      </c>
      <c r="BJ800" t="s">
        <v>9795</v>
      </c>
    </row>
    <row r="801" spans="1:62" x14ac:dyDescent="0.35">
      <c r="A801">
        <v>39582387</v>
      </c>
      <c r="B801" t="s">
        <v>2413</v>
      </c>
      <c r="C801" t="s">
        <v>75</v>
      </c>
      <c r="D801" t="s">
        <v>159</v>
      </c>
      <c r="E801" t="s">
        <v>298</v>
      </c>
      <c r="F801">
        <v>32359972</v>
      </c>
      <c r="I801" s="1">
        <v>43676</v>
      </c>
      <c r="J801">
        <v>43706.999988425923</v>
      </c>
      <c r="K801" t="s">
        <v>2414</v>
      </c>
      <c r="L801" t="s">
        <v>65</v>
      </c>
      <c r="M801" t="s">
        <v>66</v>
      </c>
      <c r="N801" t="s">
        <v>67</v>
      </c>
      <c r="O801" t="s">
        <v>68</v>
      </c>
      <c r="P801" t="s">
        <v>69</v>
      </c>
      <c r="Q801" t="s">
        <v>70</v>
      </c>
      <c r="R801" t="s">
        <v>2415</v>
      </c>
      <c r="S801" t="s">
        <v>82</v>
      </c>
      <c r="T801" t="s">
        <v>2416</v>
      </c>
      <c r="U801">
        <v>1</v>
      </c>
      <c r="V801">
        <v>1</v>
      </c>
      <c r="W801">
        <v>0</v>
      </c>
      <c r="X801">
        <v>1</v>
      </c>
      <c r="Y801">
        <v>0</v>
      </c>
      <c r="Z801">
        <v>0</v>
      </c>
      <c r="AA801">
        <v>0</v>
      </c>
      <c r="AB801">
        <v>0</v>
      </c>
      <c r="AC801">
        <v>0</v>
      </c>
      <c r="AD801">
        <v>1</v>
      </c>
      <c r="AE801">
        <v>1</v>
      </c>
      <c r="AF801">
        <v>0</v>
      </c>
      <c r="AG801">
        <v>0</v>
      </c>
      <c r="AH801">
        <v>0</v>
      </c>
      <c r="AI801">
        <v>0</v>
      </c>
      <c r="AJ801">
        <v>0</v>
      </c>
      <c r="AK801">
        <v>0</v>
      </c>
      <c r="AL801">
        <v>0</v>
      </c>
      <c r="AM801">
        <v>0</v>
      </c>
      <c r="AN801">
        <v>0</v>
      </c>
      <c r="AO801">
        <v>0</v>
      </c>
      <c r="AP801">
        <v>0</v>
      </c>
      <c r="AQ801">
        <v>0</v>
      </c>
      <c r="AR801">
        <v>0</v>
      </c>
      <c r="AS801">
        <v>0</v>
      </c>
      <c r="AT801">
        <v>43676</v>
      </c>
      <c r="AU801">
        <v>43706</v>
      </c>
      <c r="AV801">
        <v>1</v>
      </c>
      <c r="AW801">
        <v>1</v>
      </c>
      <c r="AX801">
        <v>0</v>
      </c>
      <c r="AY801">
        <v>2019</v>
      </c>
      <c r="AZ801">
        <v>7</v>
      </c>
      <c r="BA801">
        <v>30</v>
      </c>
      <c r="BB801">
        <v>5</v>
      </c>
      <c r="BC801">
        <v>110000</v>
      </c>
      <c r="BD801">
        <v>150000</v>
      </c>
      <c r="BE801" t="s">
        <v>90</v>
      </c>
      <c r="BF801">
        <v>2019</v>
      </c>
      <c r="BG801" t="s">
        <v>73</v>
      </c>
      <c r="BH801" t="s">
        <v>59</v>
      </c>
      <c r="BI801" t="s">
        <v>9786</v>
      </c>
      <c r="BJ801" t="s">
        <v>9795</v>
      </c>
    </row>
    <row r="802" spans="1:62" x14ac:dyDescent="0.35">
      <c r="A802">
        <v>39582950</v>
      </c>
      <c r="B802" t="s">
        <v>116</v>
      </c>
      <c r="C802" t="s">
        <v>92</v>
      </c>
      <c r="D802" t="s">
        <v>107</v>
      </c>
      <c r="E802" t="s">
        <v>2417</v>
      </c>
      <c r="F802">
        <v>21994134</v>
      </c>
      <c r="G802" t="s">
        <v>2418</v>
      </c>
      <c r="I802" s="1">
        <v>43676</v>
      </c>
      <c r="J802">
        <v>43706.999988425923</v>
      </c>
      <c r="K802" t="s">
        <v>2419</v>
      </c>
      <c r="L802" t="s">
        <v>65</v>
      </c>
      <c r="M802" t="s">
        <v>66</v>
      </c>
      <c r="N802" t="s">
        <v>67</v>
      </c>
      <c r="O802" t="s">
        <v>68</v>
      </c>
      <c r="P802" t="s">
        <v>69</v>
      </c>
      <c r="Q802" t="s">
        <v>70</v>
      </c>
      <c r="S802" t="s">
        <v>82</v>
      </c>
      <c r="T802" t="s">
        <v>2420</v>
      </c>
      <c r="U802">
        <v>1</v>
      </c>
      <c r="V802">
        <v>1</v>
      </c>
      <c r="W802">
        <v>0</v>
      </c>
      <c r="X802">
        <v>1</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43676</v>
      </c>
      <c r="AU802">
        <v>43691</v>
      </c>
      <c r="AV802">
        <v>0</v>
      </c>
      <c r="AW802">
        <v>1</v>
      </c>
      <c r="AX802">
        <v>0</v>
      </c>
      <c r="AY802">
        <v>2019</v>
      </c>
      <c r="AZ802">
        <v>7</v>
      </c>
      <c r="BA802">
        <v>30</v>
      </c>
      <c r="BB802">
        <v>3</v>
      </c>
      <c r="BF802">
        <v>2019</v>
      </c>
      <c r="BG802" t="s">
        <v>104</v>
      </c>
      <c r="BH802" t="s">
        <v>9822</v>
      </c>
      <c r="BI802" t="s">
        <v>9786</v>
      </c>
      <c r="BJ802" t="s">
        <v>9795</v>
      </c>
    </row>
    <row r="803" spans="1:62" x14ac:dyDescent="0.35">
      <c r="A803">
        <v>39588910</v>
      </c>
      <c r="B803" t="s">
        <v>98</v>
      </c>
      <c r="C803" t="s">
        <v>75</v>
      </c>
      <c r="D803" t="s">
        <v>76</v>
      </c>
      <c r="E803" t="s">
        <v>291</v>
      </c>
      <c r="F803">
        <v>24101490</v>
      </c>
      <c r="I803" s="1">
        <v>43676</v>
      </c>
      <c r="J803">
        <v>43706.999988425923</v>
      </c>
      <c r="K803" t="s">
        <v>2421</v>
      </c>
      <c r="L803" t="s">
        <v>65</v>
      </c>
      <c r="M803" t="s">
        <v>66</v>
      </c>
      <c r="N803" t="s">
        <v>67</v>
      </c>
      <c r="O803" t="s">
        <v>68</v>
      </c>
      <c r="P803" t="s">
        <v>69</v>
      </c>
      <c r="Q803" t="s">
        <v>102</v>
      </c>
      <c r="S803" t="s">
        <v>82</v>
      </c>
      <c r="T803" t="s">
        <v>2422</v>
      </c>
      <c r="U803">
        <v>1</v>
      </c>
      <c r="V803">
        <v>1</v>
      </c>
      <c r="W803">
        <v>0</v>
      </c>
      <c r="X803">
        <v>1</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43676</v>
      </c>
      <c r="AU803">
        <v>43706</v>
      </c>
      <c r="AV803">
        <v>1</v>
      </c>
      <c r="AW803">
        <v>1</v>
      </c>
      <c r="AX803">
        <v>0</v>
      </c>
      <c r="AY803">
        <v>2019</v>
      </c>
      <c r="AZ803">
        <v>7</v>
      </c>
      <c r="BA803">
        <v>30</v>
      </c>
      <c r="BB803">
        <v>3</v>
      </c>
      <c r="BF803">
        <v>2019</v>
      </c>
      <c r="BG803" t="s">
        <v>73</v>
      </c>
      <c r="BH803" t="s">
        <v>9822</v>
      </c>
      <c r="BI803" t="s">
        <v>9786</v>
      </c>
      <c r="BJ803" t="s">
        <v>9795</v>
      </c>
    </row>
    <row r="804" spans="1:62" x14ac:dyDescent="0.35">
      <c r="A804">
        <v>39589319</v>
      </c>
      <c r="B804" t="s">
        <v>1597</v>
      </c>
      <c r="C804" t="s">
        <v>704</v>
      </c>
      <c r="D804" t="s">
        <v>1598</v>
      </c>
      <c r="E804" t="s">
        <v>1413</v>
      </c>
      <c r="F804">
        <v>34276930</v>
      </c>
      <c r="I804" s="1">
        <v>43676</v>
      </c>
      <c r="J804">
        <v>43706.999988425923</v>
      </c>
      <c r="K804" t="s">
        <v>1599</v>
      </c>
      <c r="L804" t="s">
        <v>65</v>
      </c>
      <c r="M804" t="s">
        <v>66</v>
      </c>
      <c r="N804" t="s">
        <v>67</v>
      </c>
      <c r="O804" t="s">
        <v>68</v>
      </c>
      <c r="P804" t="s">
        <v>402</v>
      </c>
      <c r="Q804" t="s">
        <v>70</v>
      </c>
      <c r="R804" t="s">
        <v>1600</v>
      </c>
      <c r="S804" t="s">
        <v>71</v>
      </c>
      <c r="T804" t="s">
        <v>2423</v>
      </c>
      <c r="U804">
        <v>0</v>
      </c>
      <c r="V804">
        <v>1</v>
      </c>
      <c r="W804">
        <v>0</v>
      </c>
      <c r="X804">
        <v>0</v>
      </c>
      <c r="Y804">
        <v>0</v>
      </c>
      <c r="Z804">
        <v>0</v>
      </c>
      <c r="AA804">
        <v>0</v>
      </c>
      <c r="AB804">
        <v>1</v>
      </c>
      <c r="AC804">
        <v>0</v>
      </c>
      <c r="AD804">
        <v>1</v>
      </c>
      <c r="AE804">
        <v>0</v>
      </c>
      <c r="AF804">
        <v>1</v>
      </c>
      <c r="AG804">
        <v>0</v>
      </c>
      <c r="AH804">
        <v>0</v>
      </c>
      <c r="AI804">
        <v>0</v>
      </c>
      <c r="AJ804">
        <v>0</v>
      </c>
      <c r="AK804">
        <v>0</v>
      </c>
      <c r="AL804">
        <v>0</v>
      </c>
      <c r="AM804">
        <v>0</v>
      </c>
      <c r="AN804">
        <v>0</v>
      </c>
      <c r="AO804">
        <v>1</v>
      </c>
      <c r="AP804">
        <v>0</v>
      </c>
      <c r="AQ804">
        <v>0</v>
      </c>
      <c r="AR804">
        <v>0</v>
      </c>
      <c r="AS804">
        <v>0</v>
      </c>
      <c r="AT804">
        <v>43676</v>
      </c>
      <c r="AU804">
        <v>43704</v>
      </c>
      <c r="AV804">
        <v>1</v>
      </c>
      <c r="AW804">
        <v>1</v>
      </c>
      <c r="AX804">
        <v>0</v>
      </c>
      <c r="AY804">
        <v>2019</v>
      </c>
      <c r="AZ804">
        <v>7</v>
      </c>
      <c r="BA804">
        <v>30</v>
      </c>
      <c r="BB804">
        <v>5</v>
      </c>
      <c r="BF804">
        <v>2019</v>
      </c>
      <c r="BG804" t="s">
        <v>73</v>
      </c>
      <c r="BH804" t="s">
        <v>59</v>
      </c>
      <c r="BI804" t="s">
        <v>9786</v>
      </c>
      <c r="BJ804" t="s">
        <v>9795</v>
      </c>
    </row>
    <row r="805" spans="1:62" x14ac:dyDescent="0.35">
      <c r="A805">
        <v>39594690</v>
      </c>
      <c r="B805" t="s">
        <v>2288</v>
      </c>
      <c r="C805" t="s">
        <v>75</v>
      </c>
      <c r="D805" t="s">
        <v>159</v>
      </c>
      <c r="E805" t="s">
        <v>2289</v>
      </c>
      <c r="F805">
        <v>36442093</v>
      </c>
      <c r="G805" t="s">
        <v>2289</v>
      </c>
      <c r="I805" s="1">
        <v>43677</v>
      </c>
      <c r="J805">
        <v>43707.999988425923</v>
      </c>
      <c r="K805" t="s">
        <v>2290</v>
      </c>
      <c r="L805" t="s">
        <v>65</v>
      </c>
      <c r="M805" t="s">
        <v>66</v>
      </c>
      <c r="N805" t="s">
        <v>67</v>
      </c>
      <c r="O805" t="s">
        <v>273</v>
      </c>
      <c r="Q805" t="s">
        <v>70</v>
      </c>
      <c r="R805" t="s">
        <v>2291</v>
      </c>
      <c r="S805" t="s">
        <v>71</v>
      </c>
      <c r="T805" t="s">
        <v>2424</v>
      </c>
      <c r="U805">
        <v>1</v>
      </c>
      <c r="V805">
        <v>1</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43677</v>
      </c>
      <c r="AU805">
        <v>43693</v>
      </c>
      <c r="AV805">
        <v>0</v>
      </c>
      <c r="AW805">
        <v>1</v>
      </c>
      <c r="AX805">
        <v>0</v>
      </c>
      <c r="AY805">
        <v>2019</v>
      </c>
      <c r="AZ805">
        <v>7</v>
      </c>
      <c r="BA805">
        <v>30</v>
      </c>
      <c r="BB805">
        <v>2</v>
      </c>
      <c r="BF805">
        <v>2019</v>
      </c>
      <c r="BG805" t="s">
        <v>104</v>
      </c>
      <c r="BH805" t="s">
        <v>59</v>
      </c>
      <c r="BI805" t="s">
        <v>9786</v>
      </c>
      <c r="BJ805" t="s">
        <v>9793</v>
      </c>
    </row>
    <row r="806" spans="1:62" x14ac:dyDescent="0.35">
      <c r="A806">
        <v>39595029</v>
      </c>
      <c r="B806" t="s">
        <v>250</v>
      </c>
      <c r="C806" t="s">
        <v>61</v>
      </c>
      <c r="D806" t="s">
        <v>125</v>
      </c>
      <c r="E806" t="s">
        <v>251</v>
      </c>
      <c r="F806">
        <v>29714902</v>
      </c>
      <c r="I806" s="1">
        <v>43677</v>
      </c>
      <c r="J806">
        <v>43707.999988425923</v>
      </c>
      <c r="K806" t="s">
        <v>252</v>
      </c>
      <c r="L806" t="s">
        <v>65</v>
      </c>
      <c r="M806" t="s">
        <v>66</v>
      </c>
      <c r="N806" t="s">
        <v>67</v>
      </c>
      <c r="O806" t="s">
        <v>68</v>
      </c>
      <c r="P806" t="s">
        <v>69</v>
      </c>
      <c r="Q806" t="s">
        <v>70</v>
      </c>
      <c r="R806" t="s">
        <v>253</v>
      </c>
      <c r="S806" t="s">
        <v>71</v>
      </c>
      <c r="T806" t="s">
        <v>2425</v>
      </c>
      <c r="U806">
        <v>1</v>
      </c>
      <c r="V806">
        <v>1</v>
      </c>
      <c r="W806">
        <v>0</v>
      </c>
      <c r="X806">
        <v>1</v>
      </c>
      <c r="Y806">
        <v>0</v>
      </c>
      <c r="Z806">
        <v>0</v>
      </c>
      <c r="AA806">
        <v>0</v>
      </c>
      <c r="AB806">
        <v>0</v>
      </c>
      <c r="AC806">
        <v>0</v>
      </c>
      <c r="AD806">
        <v>1</v>
      </c>
      <c r="AE806">
        <v>1</v>
      </c>
      <c r="AF806">
        <v>0</v>
      </c>
      <c r="AG806">
        <v>0</v>
      </c>
      <c r="AH806">
        <v>0</v>
      </c>
      <c r="AI806">
        <v>0</v>
      </c>
      <c r="AJ806">
        <v>0</v>
      </c>
      <c r="AK806">
        <v>0</v>
      </c>
      <c r="AL806">
        <v>0</v>
      </c>
      <c r="AM806">
        <v>0</v>
      </c>
      <c r="AN806">
        <v>0</v>
      </c>
      <c r="AO806">
        <v>0</v>
      </c>
      <c r="AP806">
        <v>0</v>
      </c>
      <c r="AQ806">
        <v>0</v>
      </c>
      <c r="AR806">
        <v>0</v>
      </c>
      <c r="AS806">
        <v>0</v>
      </c>
      <c r="AT806">
        <v>43677</v>
      </c>
      <c r="AU806">
        <v>43707</v>
      </c>
      <c r="AV806">
        <v>1</v>
      </c>
      <c r="AW806">
        <v>1</v>
      </c>
      <c r="AX806">
        <v>0</v>
      </c>
      <c r="AY806">
        <v>2019</v>
      </c>
      <c r="AZ806">
        <v>7</v>
      </c>
      <c r="BA806">
        <v>30</v>
      </c>
      <c r="BB806">
        <v>5</v>
      </c>
      <c r="BC806">
        <v>190000</v>
      </c>
      <c r="BD806">
        <v>190000</v>
      </c>
      <c r="BE806" t="s">
        <v>90</v>
      </c>
      <c r="BF806">
        <v>2019</v>
      </c>
      <c r="BG806" t="s">
        <v>73</v>
      </c>
      <c r="BH806" t="s">
        <v>59</v>
      </c>
      <c r="BI806" t="s">
        <v>9786</v>
      </c>
      <c r="BJ806" t="s">
        <v>9793</v>
      </c>
    </row>
    <row r="807" spans="1:62" x14ac:dyDescent="0.35">
      <c r="A807">
        <v>39597982</v>
      </c>
      <c r="B807" t="s">
        <v>98</v>
      </c>
      <c r="C807" t="s">
        <v>75</v>
      </c>
      <c r="D807" t="s">
        <v>236</v>
      </c>
      <c r="E807" t="s">
        <v>661</v>
      </c>
      <c r="F807">
        <v>32860434</v>
      </c>
      <c r="I807" s="1">
        <v>43677</v>
      </c>
      <c r="J807">
        <v>43707.999988425923</v>
      </c>
      <c r="K807" t="s">
        <v>2426</v>
      </c>
      <c r="L807" t="s">
        <v>65</v>
      </c>
      <c r="M807" t="s">
        <v>66</v>
      </c>
      <c r="N807" t="s">
        <v>67</v>
      </c>
      <c r="O807" t="s">
        <v>68</v>
      </c>
      <c r="P807" t="s">
        <v>69</v>
      </c>
      <c r="Q807" t="s">
        <v>102</v>
      </c>
      <c r="S807" t="s">
        <v>71</v>
      </c>
      <c r="T807" t="s">
        <v>2427</v>
      </c>
      <c r="U807">
        <v>1</v>
      </c>
      <c r="V807">
        <v>1</v>
      </c>
      <c r="W807">
        <v>1</v>
      </c>
      <c r="X807">
        <v>1</v>
      </c>
      <c r="Y807">
        <v>0</v>
      </c>
      <c r="Z807">
        <v>0</v>
      </c>
      <c r="AA807">
        <v>0</v>
      </c>
      <c r="AB807">
        <v>0</v>
      </c>
      <c r="AC807">
        <v>0</v>
      </c>
      <c r="AD807">
        <v>1</v>
      </c>
      <c r="AE807">
        <v>0</v>
      </c>
      <c r="AF807">
        <v>0</v>
      </c>
      <c r="AG807">
        <v>0</v>
      </c>
      <c r="AH807">
        <v>0</v>
      </c>
      <c r="AI807">
        <v>0</v>
      </c>
      <c r="AJ807">
        <v>0</v>
      </c>
      <c r="AK807">
        <v>0</v>
      </c>
      <c r="AL807">
        <v>0</v>
      </c>
      <c r="AM807">
        <v>0</v>
      </c>
      <c r="AN807">
        <v>0</v>
      </c>
      <c r="AO807">
        <v>0</v>
      </c>
      <c r="AP807">
        <v>0</v>
      </c>
      <c r="AQ807">
        <v>0</v>
      </c>
      <c r="AR807">
        <v>0</v>
      </c>
      <c r="AS807">
        <v>0</v>
      </c>
      <c r="AT807">
        <v>43677</v>
      </c>
      <c r="AU807">
        <v>43707</v>
      </c>
      <c r="AV807">
        <v>0</v>
      </c>
      <c r="AW807">
        <v>1</v>
      </c>
      <c r="AX807">
        <v>0</v>
      </c>
      <c r="AY807">
        <v>2019</v>
      </c>
      <c r="AZ807">
        <v>7</v>
      </c>
      <c r="BA807">
        <v>30</v>
      </c>
      <c r="BB807">
        <v>5</v>
      </c>
      <c r="BF807">
        <v>2019</v>
      </c>
      <c r="BG807" t="s">
        <v>104</v>
      </c>
      <c r="BH807" t="s">
        <v>9822</v>
      </c>
      <c r="BI807" t="s">
        <v>9786</v>
      </c>
      <c r="BJ807" t="s">
        <v>9793</v>
      </c>
    </row>
    <row r="808" spans="1:62" x14ac:dyDescent="0.35">
      <c r="A808">
        <v>39604478</v>
      </c>
      <c r="B808" t="s">
        <v>2428</v>
      </c>
      <c r="C808" t="s">
        <v>61</v>
      </c>
      <c r="D808" t="s">
        <v>76</v>
      </c>
      <c r="E808" t="s">
        <v>409</v>
      </c>
      <c r="F808">
        <v>39856261</v>
      </c>
      <c r="I808" s="1">
        <v>43678</v>
      </c>
      <c r="J808">
        <v>43708.506504629629</v>
      </c>
      <c r="K808" t="s">
        <v>2429</v>
      </c>
      <c r="L808" t="s">
        <v>65</v>
      </c>
      <c r="M808" t="s">
        <v>152</v>
      </c>
      <c r="N808" t="s">
        <v>153</v>
      </c>
      <c r="O808" t="s">
        <v>154</v>
      </c>
      <c r="P808" t="s">
        <v>155</v>
      </c>
      <c r="Q808" t="s">
        <v>70</v>
      </c>
      <c r="S808" t="s">
        <v>71</v>
      </c>
      <c r="T808" t="s">
        <v>2430</v>
      </c>
      <c r="U808">
        <v>1</v>
      </c>
      <c r="V808">
        <v>1</v>
      </c>
      <c r="W808">
        <v>0</v>
      </c>
      <c r="X808">
        <v>1</v>
      </c>
      <c r="Y808">
        <v>0</v>
      </c>
      <c r="Z808">
        <v>0</v>
      </c>
      <c r="AA808">
        <v>0</v>
      </c>
      <c r="AB808">
        <v>0</v>
      </c>
      <c r="AC808">
        <v>1</v>
      </c>
      <c r="AD808">
        <v>1</v>
      </c>
      <c r="AE808">
        <v>0</v>
      </c>
      <c r="AF808">
        <v>0</v>
      </c>
      <c r="AG808">
        <v>0</v>
      </c>
      <c r="AH808">
        <v>0</v>
      </c>
      <c r="AI808">
        <v>0</v>
      </c>
      <c r="AJ808">
        <v>0</v>
      </c>
      <c r="AK808">
        <v>0</v>
      </c>
      <c r="AL808">
        <v>0</v>
      </c>
      <c r="AM808">
        <v>0</v>
      </c>
      <c r="AN808">
        <v>0</v>
      </c>
      <c r="AO808">
        <v>0</v>
      </c>
      <c r="AP808">
        <v>0</v>
      </c>
      <c r="AQ808">
        <v>0</v>
      </c>
      <c r="AR808">
        <v>0</v>
      </c>
      <c r="AS808">
        <v>0</v>
      </c>
      <c r="AT808">
        <v>43678</v>
      </c>
      <c r="AU808">
        <v>43708</v>
      </c>
      <c r="AV808">
        <v>0</v>
      </c>
      <c r="AW808">
        <v>1</v>
      </c>
      <c r="AX808">
        <v>0</v>
      </c>
      <c r="AY808">
        <v>2019</v>
      </c>
      <c r="AZ808">
        <v>8</v>
      </c>
      <c r="BA808">
        <v>30</v>
      </c>
      <c r="BB808">
        <v>5</v>
      </c>
      <c r="BF808">
        <v>2019</v>
      </c>
      <c r="BG808" t="s">
        <v>104</v>
      </c>
      <c r="BH808" t="s">
        <v>9822</v>
      </c>
      <c r="BI808" t="s">
        <v>9787</v>
      </c>
      <c r="BJ808" t="s">
        <v>9796</v>
      </c>
    </row>
    <row r="809" spans="1:62" x14ac:dyDescent="0.35">
      <c r="A809">
        <v>39608595</v>
      </c>
      <c r="B809" t="s">
        <v>2431</v>
      </c>
      <c r="C809" t="s">
        <v>61</v>
      </c>
      <c r="D809" t="s">
        <v>125</v>
      </c>
      <c r="E809" t="s">
        <v>2432</v>
      </c>
      <c r="F809">
        <v>35719601</v>
      </c>
      <c r="I809" s="1">
        <v>43678</v>
      </c>
      <c r="J809">
        <v>43708.680185185192</v>
      </c>
      <c r="K809" t="s">
        <v>2433</v>
      </c>
      <c r="L809" t="s">
        <v>65</v>
      </c>
      <c r="M809" t="s">
        <v>152</v>
      </c>
      <c r="N809" t="s">
        <v>153</v>
      </c>
      <c r="O809" t="s">
        <v>154</v>
      </c>
      <c r="P809" t="s">
        <v>155</v>
      </c>
      <c r="Q809" t="s">
        <v>70</v>
      </c>
      <c r="S809" t="s">
        <v>71</v>
      </c>
      <c r="T809" t="s">
        <v>2434</v>
      </c>
      <c r="U809">
        <v>1</v>
      </c>
      <c r="V809">
        <v>1</v>
      </c>
      <c r="W809">
        <v>0</v>
      </c>
      <c r="X809">
        <v>1</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43678</v>
      </c>
      <c r="AU809">
        <v>43708</v>
      </c>
      <c r="AV809">
        <v>0</v>
      </c>
      <c r="AW809">
        <v>1</v>
      </c>
      <c r="AX809">
        <v>0</v>
      </c>
      <c r="AY809">
        <v>2019</v>
      </c>
      <c r="AZ809">
        <v>8</v>
      </c>
      <c r="BA809">
        <v>30</v>
      </c>
      <c r="BB809">
        <v>3</v>
      </c>
      <c r="BF809">
        <v>2019</v>
      </c>
      <c r="BG809" t="s">
        <v>104</v>
      </c>
      <c r="BH809" t="s">
        <v>9822</v>
      </c>
      <c r="BI809" t="s">
        <v>9787</v>
      </c>
      <c r="BJ809" t="s">
        <v>9796</v>
      </c>
    </row>
    <row r="810" spans="1:62" x14ac:dyDescent="0.35">
      <c r="A810">
        <v>39609811</v>
      </c>
      <c r="B810" t="s">
        <v>116</v>
      </c>
      <c r="C810" t="s">
        <v>75</v>
      </c>
      <c r="D810" t="s">
        <v>165</v>
      </c>
      <c r="E810" t="s">
        <v>885</v>
      </c>
      <c r="F810">
        <v>35012648</v>
      </c>
      <c r="I810" s="1">
        <v>43678</v>
      </c>
      <c r="J810">
        <v>43708.999988425923</v>
      </c>
      <c r="K810" t="s">
        <v>886</v>
      </c>
      <c r="L810" t="s">
        <v>65</v>
      </c>
      <c r="M810" t="s">
        <v>66</v>
      </c>
      <c r="N810" t="s">
        <v>67</v>
      </c>
      <c r="O810" t="s">
        <v>68</v>
      </c>
      <c r="P810" t="s">
        <v>69</v>
      </c>
      <c r="Q810" t="s">
        <v>70</v>
      </c>
      <c r="R810" t="s">
        <v>2435</v>
      </c>
      <c r="S810" t="s">
        <v>71</v>
      </c>
      <c r="T810" t="s">
        <v>2436</v>
      </c>
      <c r="U810">
        <v>1</v>
      </c>
      <c r="V810">
        <v>1</v>
      </c>
      <c r="W810">
        <v>0</v>
      </c>
      <c r="X810">
        <v>0</v>
      </c>
      <c r="Y810">
        <v>0</v>
      </c>
      <c r="Z810">
        <v>0</v>
      </c>
      <c r="AA810">
        <v>0</v>
      </c>
      <c r="AB810">
        <v>0</v>
      </c>
      <c r="AC810">
        <v>0</v>
      </c>
      <c r="AD810">
        <v>1</v>
      </c>
      <c r="AE810">
        <v>0</v>
      </c>
      <c r="AF810">
        <v>0</v>
      </c>
      <c r="AG810">
        <v>0</v>
      </c>
      <c r="AH810">
        <v>0</v>
      </c>
      <c r="AI810">
        <v>0</v>
      </c>
      <c r="AJ810">
        <v>0</v>
      </c>
      <c r="AK810">
        <v>0</v>
      </c>
      <c r="AL810">
        <v>0</v>
      </c>
      <c r="AM810">
        <v>0</v>
      </c>
      <c r="AN810">
        <v>0</v>
      </c>
      <c r="AO810">
        <v>0</v>
      </c>
      <c r="AP810">
        <v>0</v>
      </c>
      <c r="AQ810">
        <v>0</v>
      </c>
      <c r="AR810">
        <v>0</v>
      </c>
      <c r="AS810">
        <v>0</v>
      </c>
      <c r="AT810">
        <v>43678</v>
      </c>
      <c r="AU810">
        <v>43706</v>
      </c>
      <c r="AV810">
        <v>1</v>
      </c>
      <c r="AW810">
        <v>1</v>
      </c>
      <c r="AX810">
        <v>0</v>
      </c>
      <c r="AY810">
        <v>2019</v>
      </c>
      <c r="AZ810">
        <v>8</v>
      </c>
      <c r="BA810">
        <v>30</v>
      </c>
      <c r="BB810">
        <v>3</v>
      </c>
      <c r="BF810">
        <v>2019</v>
      </c>
      <c r="BG810" t="s">
        <v>73</v>
      </c>
      <c r="BH810" t="s">
        <v>59</v>
      </c>
      <c r="BI810" t="s">
        <v>9787</v>
      </c>
      <c r="BJ810" t="s">
        <v>9796</v>
      </c>
    </row>
    <row r="811" spans="1:62" x14ac:dyDescent="0.35">
      <c r="A811">
        <v>39610260</v>
      </c>
      <c r="B811" t="s">
        <v>2437</v>
      </c>
      <c r="C811" t="s">
        <v>75</v>
      </c>
      <c r="D811" t="s">
        <v>76</v>
      </c>
      <c r="E811" t="s">
        <v>954</v>
      </c>
      <c r="F811">
        <v>23706321</v>
      </c>
      <c r="I811" s="1">
        <v>43678</v>
      </c>
      <c r="J811">
        <v>43708.999988425923</v>
      </c>
      <c r="K811" t="s">
        <v>2438</v>
      </c>
      <c r="L811" t="s">
        <v>65</v>
      </c>
      <c r="M811" t="s">
        <v>120</v>
      </c>
      <c r="N811" t="s">
        <v>121</v>
      </c>
      <c r="P811" t="s">
        <v>122</v>
      </c>
      <c r="Q811" t="s">
        <v>70</v>
      </c>
      <c r="R811" t="s">
        <v>2439</v>
      </c>
      <c r="S811" t="s">
        <v>71</v>
      </c>
      <c r="T811" t="s">
        <v>2440</v>
      </c>
      <c r="U811">
        <v>1</v>
      </c>
      <c r="V811">
        <v>1</v>
      </c>
      <c r="W811">
        <v>0</v>
      </c>
      <c r="X811">
        <v>1</v>
      </c>
      <c r="Y811">
        <v>0</v>
      </c>
      <c r="Z811">
        <v>0</v>
      </c>
      <c r="AA811">
        <v>0</v>
      </c>
      <c r="AB811">
        <v>0</v>
      </c>
      <c r="AC811">
        <v>0</v>
      </c>
      <c r="AD811">
        <v>0</v>
      </c>
      <c r="AE811">
        <v>1</v>
      </c>
      <c r="AF811">
        <v>0</v>
      </c>
      <c r="AG811">
        <v>0</v>
      </c>
      <c r="AH811">
        <v>1</v>
      </c>
      <c r="AI811">
        <v>0</v>
      </c>
      <c r="AJ811">
        <v>0</v>
      </c>
      <c r="AK811">
        <v>0</v>
      </c>
      <c r="AL811">
        <v>0</v>
      </c>
      <c r="AM811">
        <v>0</v>
      </c>
      <c r="AN811">
        <v>0</v>
      </c>
      <c r="AO811">
        <v>0</v>
      </c>
      <c r="AP811">
        <v>0</v>
      </c>
      <c r="AQ811">
        <v>0</v>
      </c>
      <c r="AR811">
        <v>0</v>
      </c>
      <c r="AS811">
        <v>0</v>
      </c>
      <c r="AT811">
        <v>43678</v>
      </c>
      <c r="AU811">
        <v>43708</v>
      </c>
      <c r="AV811">
        <v>1</v>
      </c>
      <c r="AW811">
        <v>1</v>
      </c>
      <c r="AX811">
        <v>0</v>
      </c>
      <c r="AY811">
        <v>2019</v>
      </c>
      <c r="AZ811">
        <v>8</v>
      </c>
      <c r="BA811">
        <v>30</v>
      </c>
      <c r="BB811">
        <v>5</v>
      </c>
      <c r="BC811">
        <v>140000</v>
      </c>
      <c r="BD811">
        <v>150000</v>
      </c>
      <c r="BE811" t="s">
        <v>90</v>
      </c>
      <c r="BF811">
        <v>2019</v>
      </c>
      <c r="BG811" t="s">
        <v>73</v>
      </c>
      <c r="BH811" t="s">
        <v>59</v>
      </c>
      <c r="BI811" t="s">
        <v>9787</v>
      </c>
      <c r="BJ811" t="s">
        <v>9796</v>
      </c>
    </row>
    <row r="812" spans="1:62" x14ac:dyDescent="0.35">
      <c r="A812">
        <v>39610701</v>
      </c>
      <c r="B812" t="s">
        <v>98</v>
      </c>
      <c r="C812" t="s">
        <v>75</v>
      </c>
      <c r="D812" t="s">
        <v>76</v>
      </c>
      <c r="E812" t="s">
        <v>856</v>
      </c>
      <c r="F812">
        <v>33859073</v>
      </c>
      <c r="I812" s="1">
        <v>43678</v>
      </c>
      <c r="J812">
        <v>43708.999988425923</v>
      </c>
      <c r="K812" t="s">
        <v>2441</v>
      </c>
      <c r="L812" t="s">
        <v>65</v>
      </c>
      <c r="M812" t="s">
        <v>66</v>
      </c>
      <c r="N812" t="s">
        <v>67</v>
      </c>
      <c r="O812" t="s">
        <v>68</v>
      </c>
      <c r="P812" t="s">
        <v>69</v>
      </c>
      <c r="Q812" t="s">
        <v>102</v>
      </c>
      <c r="R812" t="s">
        <v>223</v>
      </c>
      <c r="S812" t="s">
        <v>82</v>
      </c>
      <c r="T812" t="s">
        <v>2442</v>
      </c>
      <c r="U812">
        <v>0</v>
      </c>
      <c r="V812">
        <v>1</v>
      </c>
      <c r="W812">
        <v>0</v>
      </c>
      <c r="X812">
        <v>1</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43682</v>
      </c>
      <c r="AU812">
        <v>43708</v>
      </c>
      <c r="AV812">
        <v>1</v>
      </c>
      <c r="AW812">
        <v>1</v>
      </c>
      <c r="AX812">
        <v>0</v>
      </c>
      <c r="AY812">
        <v>2019</v>
      </c>
      <c r="AZ812">
        <v>8</v>
      </c>
      <c r="BA812">
        <v>30</v>
      </c>
      <c r="BB812">
        <v>2</v>
      </c>
      <c r="BF812">
        <v>2019</v>
      </c>
      <c r="BG812" t="s">
        <v>73</v>
      </c>
      <c r="BH812" t="s">
        <v>59</v>
      </c>
      <c r="BI812" t="s">
        <v>9787</v>
      </c>
      <c r="BJ812" t="s">
        <v>9796</v>
      </c>
    </row>
    <row r="813" spans="1:62" x14ac:dyDescent="0.35">
      <c r="A813">
        <v>39611970</v>
      </c>
      <c r="B813" t="s">
        <v>98</v>
      </c>
      <c r="C813" t="s">
        <v>61</v>
      </c>
      <c r="D813" t="s">
        <v>125</v>
      </c>
      <c r="E813" t="s">
        <v>2443</v>
      </c>
      <c r="F813">
        <v>6544818</v>
      </c>
      <c r="G813" t="s">
        <v>2444</v>
      </c>
      <c r="I813" s="1">
        <v>43679</v>
      </c>
      <c r="J813">
        <v>43709.386886574073</v>
      </c>
      <c r="K813" t="s">
        <v>2445</v>
      </c>
      <c r="L813" t="s">
        <v>65</v>
      </c>
      <c r="M813" t="s">
        <v>66</v>
      </c>
      <c r="N813" t="s">
        <v>833</v>
      </c>
      <c r="P813" t="s">
        <v>2446</v>
      </c>
      <c r="Q813" t="s">
        <v>70</v>
      </c>
      <c r="S813" t="s">
        <v>71</v>
      </c>
      <c r="T813" t="s">
        <v>2447</v>
      </c>
      <c r="U813">
        <v>1</v>
      </c>
      <c r="V813">
        <v>1</v>
      </c>
      <c r="W813">
        <v>0</v>
      </c>
      <c r="X813">
        <v>1</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43678</v>
      </c>
      <c r="AU813">
        <v>43709</v>
      </c>
      <c r="AV813">
        <v>0</v>
      </c>
      <c r="AW813">
        <v>1</v>
      </c>
      <c r="AX813">
        <v>0</v>
      </c>
      <c r="AY813">
        <v>2019</v>
      </c>
      <c r="AZ813">
        <v>8</v>
      </c>
      <c r="BA813">
        <v>30</v>
      </c>
      <c r="BB813">
        <v>3</v>
      </c>
      <c r="BF813">
        <v>2019</v>
      </c>
      <c r="BG813" t="s">
        <v>104</v>
      </c>
      <c r="BH813" t="s">
        <v>9822</v>
      </c>
      <c r="BI813" t="s">
        <v>9787</v>
      </c>
      <c r="BJ813" t="s">
        <v>9797</v>
      </c>
    </row>
    <row r="814" spans="1:62" x14ac:dyDescent="0.35">
      <c r="A814">
        <v>39618050</v>
      </c>
      <c r="B814" t="s">
        <v>98</v>
      </c>
      <c r="C814" t="s">
        <v>75</v>
      </c>
      <c r="D814" t="s">
        <v>76</v>
      </c>
      <c r="E814" t="s">
        <v>1244</v>
      </c>
      <c r="F814">
        <v>29047973</v>
      </c>
      <c r="G814" t="s">
        <v>1245</v>
      </c>
      <c r="I814" s="1">
        <v>43679</v>
      </c>
      <c r="J814">
        <v>43709.999988425923</v>
      </c>
      <c r="K814" t="s">
        <v>1246</v>
      </c>
      <c r="L814" t="s">
        <v>65</v>
      </c>
      <c r="M814" t="s">
        <v>120</v>
      </c>
      <c r="N814" t="s">
        <v>121</v>
      </c>
      <c r="O814" t="s">
        <v>168</v>
      </c>
      <c r="P814" t="s">
        <v>1250</v>
      </c>
      <c r="Q814" t="s">
        <v>70</v>
      </c>
      <c r="S814" t="s">
        <v>82</v>
      </c>
      <c r="T814" t="s">
        <v>2448</v>
      </c>
      <c r="U814">
        <v>1</v>
      </c>
      <c r="V814">
        <v>1</v>
      </c>
      <c r="W814">
        <v>0</v>
      </c>
      <c r="X814">
        <v>1</v>
      </c>
      <c r="Y814">
        <v>0</v>
      </c>
      <c r="Z814">
        <v>0</v>
      </c>
      <c r="AA814">
        <v>0</v>
      </c>
      <c r="AB814">
        <v>0</v>
      </c>
      <c r="AC814">
        <v>0</v>
      </c>
      <c r="AD814">
        <v>0</v>
      </c>
      <c r="AE814">
        <v>1</v>
      </c>
      <c r="AF814">
        <v>0</v>
      </c>
      <c r="AG814">
        <v>0</v>
      </c>
      <c r="AH814">
        <v>0</v>
      </c>
      <c r="AI814">
        <v>0</v>
      </c>
      <c r="AJ814">
        <v>0</v>
      </c>
      <c r="AK814">
        <v>0</v>
      </c>
      <c r="AL814">
        <v>0</v>
      </c>
      <c r="AM814">
        <v>0</v>
      </c>
      <c r="AN814">
        <v>0</v>
      </c>
      <c r="AO814">
        <v>0</v>
      </c>
      <c r="AP814">
        <v>0</v>
      </c>
      <c r="AQ814">
        <v>0</v>
      </c>
      <c r="AR814">
        <v>0</v>
      </c>
      <c r="AS814">
        <v>0</v>
      </c>
      <c r="AT814">
        <v>43679</v>
      </c>
      <c r="AU814">
        <v>43698</v>
      </c>
      <c r="AV814">
        <v>0</v>
      </c>
      <c r="AW814">
        <v>1</v>
      </c>
      <c r="AX814">
        <v>0</v>
      </c>
      <c r="AY814">
        <v>2019</v>
      </c>
      <c r="AZ814">
        <v>8</v>
      </c>
      <c r="BA814">
        <v>30</v>
      </c>
      <c r="BB814">
        <v>4</v>
      </c>
      <c r="BF814">
        <v>2019</v>
      </c>
      <c r="BG814" t="s">
        <v>104</v>
      </c>
      <c r="BH814" t="s">
        <v>9822</v>
      </c>
      <c r="BI814" t="s">
        <v>9787</v>
      </c>
      <c r="BJ814" t="s">
        <v>9797</v>
      </c>
    </row>
    <row r="815" spans="1:62" x14ac:dyDescent="0.35">
      <c r="A815">
        <v>39618066</v>
      </c>
      <c r="B815" t="s">
        <v>116</v>
      </c>
      <c r="C815" t="s">
        <v>75</v>
      </c>
      <c r="D815" t="s">
        <v>76</v>
      </c>
      <c r="E815" t="s">
        <v>1244</v>
      </c>
      <c r="F815">
        <v>29047973</v>
      </c>
      <c r="G815" t="s">
        <v>1245</v>
      </c>
      <c r="H815">
        <v>3.6</v>
      </c>
      <c r="I815" s="1">
        <v>43679</v>
      </c>
      <c r="J815">
        <v>43709.999988425923</v>
      </c>
      <c r="K815" t="s">
        <v>1248</v>
      </c>
      <c r="L815" t="s">
        <v>65</v>
      </c>
      <c r="M815" t="s">
        <v>120</v>
      </c>
      <c r="N815" t="s">
        <v>121</v>
      </c>
      <c r="O815" t="s">
        <v>168</v>
      </c>
      <c r="P815" t="s">
        <v>1250</v>
      </c>
      <c r="Q815" t="s">
        <v>70</v>
      </c>
      <c r="S815" t="s">
        <v>82</v>
      </c>
      <c r="T815" t="s">
        <v>2449</v>
      </c>
      <c r="U815">
        <v>1</v>
      </c>
      <c r="V815">
        <v>1</v>
      </c>
      <c r="W815">
        <v>0</v>
      </c>
      <c r="X815">
        <v>1</v>
      </c>
      <c r="Y815">
        <v>0</v>
      </c>
      <c r="Z815">
        <v>0</v>
      </c>
      <c r="AA815">
        <v>0</v>
      </c>
      <c r="AB815">
        <v>0</v>
      </c>
      <c r="AC815">
        <v>0</v>
      </c>
      <c r="AD815">
        <v>0</v>
      </c>
      <c r="AE815">
        <v>1</v>
      </c>
      <c r="AF815">
        <v>0</v>
      </c>
      <c r="AG815">
        <v>0</v>
      </c>
      <c r="AH815">
        <v>0</v>
      </c>
      <c r="AI815">
        <v>0</v>
      </c>
      <c r="AJ815">
        <v>0</v>
      </c>
      <c r="AK815">
        <v>0</v>
      </c>
      <c r="AL815">
        <v>0</v>
      </c>
      <c r="AM815">
        <v>0</v>
      </c>
      <c r="AN815">
        <v>0</v>
      </c>
      <c r="AO815">
        <v>0</v>
      </c>
      <c r="AP815">
        <v>0</v>
      </c>
      <c r="AQ815">
        <v>0</v>
      </c>
      <c r="AR815">
        <v>0</v>
      </c>
      <c r="AS815">
        <v>0</v>
      </c>
      <c r="AT815">
        <v>43679</v>
      </c>
      <c r="AU815">
        <v>43698</v>
      </c>
      <c r="AV815">
        <v>0</v>
      </c>
      <c r="AW815">
        <v>1</v>
      </c>
      <c r="AX815">
        <v>0</v>
      </c>
      <c r="AY815">
        <v>2019</v>
      </c>
      <c r="AZ815">
        <v>8</v>
      </c>
      <c r="BA815">
        <v>30</v>
      </c>
      <c r="BB815">
        <v>4</v>
      </c>
      <c r="BF815">
        <v>2019</v>
      </c>
      <c r="BG815" t="s">
        <v>104</v>
      </c>
      <c r="BH815" t="s">
        <v>9822</v>
      </c>
      <c r="BI815" t="s">
        <v>9787</v>
      </c>
      <c r="BJ815" t="s">
        <v>9797</v>
      </c>
    </row>
    <row r="816" spans="1:62" x14ac:dyDescent="0.35">
      <c r="A816">
        <v>39618787</v>
      </c>
      <c r="B816" t="s">
        <v>98</v>
      </c>
      <c r="C816" t="s">
        <v>75</v>
      </c>
      <c r="D816" t="s">
        <v>117</v>
      </c>
      <c r="E816" t="s">
        <v>744</v>
      </c>
      <c r="F816">
        <v>25886139</v>
      </c>
      <c r="I816" s="1">
        <v>43679</v>
      </c>
      <c r="J816">
        <v>43709.999988425923</v>
      </c>
      <c r="K816" t="s">
        <v>2056</v>
      </c>
      <c r="L816" t="s">
        <v>65</v>
      </c>
      <c r="M816" t="s">
        <v>152</v>
      </c>
      <c r="N816" t="s">
        <v>153</v>
      </c>
      <c r="Q816" t="s">
        <v>70</v>
      </c>
      <c r="S816" t="s">
        <v>82</v>
      </c>
      <c r="T816" t="s">
        <v>2450</v>
      </c>
      <c r="U816">
        <v>1</v>
      </c>
      <c r="V816">
        <v>1</v>
      </c>
      <c r="W816">
        <v>0</v>
      </c>
      <c r="X816">
        <v>1</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43679</v>
      </c>
      <c r="AU816">
        <v>43693</v>
      </c>
      <c r="AV816">
        <v>0</v>
      </c>
      <c r="AW816">
        <v>1</v>
      </c>
      <c r="AX816">
        <v>0</v>
      </c>
      <c r="AY816">
        <v>2019</v>
      </c>
      <c r="AZ816">
        <v>8</v>
      </c>
      <c r="BA816">
        <v>30</v>
      </c>
      <c r="BB816">
        <v>3</v>
      </c>
      <c r="BF816">
        <v>2019</v>
      </c>
      <c r="BG816" t="s">
        <v>104</v>
      </c>
      <c r="BH816" t="s">
        <v>9822</v>
      </c>
      <c r="BI816" t="s">
        <v>9787</v>
      </c>
      <c r="BJ816" t="s">
        <v>9797</v>
      </c>
    </row>
    <row r="817" spans="1:62" x14ac:dyDescent="0.35">
      <c r="A817">
        <v>39623591</v>
      </c>
      <c r="B817" t="s">
        <v>98</v>
      </c>
      <c r="C817" t="s">
        <v>75</v>
      </c>
      <c r="D817" t="s">
        <v>85</v>
      </c>
      <c r="E817" t="s">
        <v>1789</v>
      </c>
      <c r="F817">
        <v>28694651</v>
      </c>
      <c r="I817" s="1">
        <v>43681</v>
      </c>
      <c r="J817">
        <v>43711.999988425923</v>
      </c>
      <c r="K817" t="s">
        <v>2347</v>
      </c>
      <c r="L817" t="s">
        <v>65</v>
      </c>
      <c r="M817" t="s">
        <v>66</v>
      </c>
      <c r="N817" t="s">
        <v>67</v>
      </c>
      <c r="Q817" t="s">
        <v>70</v>
      </c>
      <c r="S817" t="s">
        <v>82</v>
      </c>
      <c r="T817" t="s">
        <v>2451</v>
      </c>
      <c r="U817">
        <v>0</v>
      </c>
      <c r="V817">
        <v>0</v>
      </c>
      <c r="W817">
        <v>0</v>
      </c>
      <c r="X817">
        <v>1</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43681</v>
      </c>
      <c r="AU817">
        <v>43698</v>
      </c>
      <c r="AV817">
        <v>1</v>
      </c>
      <c r="AW817">
        <v>1</v>
      </c>
      <c r="AX817">
        <v>0</v>
      </c>
      <c r="AY817">
        <v>2019</v>
      </c>
      <c r="AZ817">
        <v>8</v>
      </c>
      <c r="BA817">
        <v>30</v>
      </c>
      <c r="BB817">
        <v>1</v>
      </c>
      <c r="BF817">
        <v>2019</v>
      </c>
      <c r="BG817" t="s">
        <v>73</v>
      </c>
      <c r="BH817" t="s">
        <v>9822</v>
      </c>
      <c r="BI817" t="s">
        <v>9787</v>
      </c>
      <c r="BJ817" t="s">
        <v>9799</v>
      </c>
    </row>
    <row r="818" spans="1:62" x14ac:dyDescent="0.35">
      <c r="A818">
        <v>39625838</v>
      </c>
      <c r="B818" t="s">
        <v>98</v>
      </c>
      <c r="C818" t="s">
        <v>75</v>
      </c>
      <c r="D818" t="s">
        <v>76</v>
      </c>
      <c r="E818" t="s">
        <v>1458</v>
      </c>
      <c r="F818">
        <v>26878441</v>
      </c>
      <c r="G818" t="s">
        <v>1458</v>
      </c>
      <c r="I818" s="1">
        <v>43682</v>
      </c>
      <c r="J818">
        <v>43712.999988425923</v>
      </c>
      <c r="K818" t="s">
        <v>2176</v>
      </c>
      <c r="L818" t="s">
        <v>65</v>
      </c>
      <c r="M818" t="s">
        <v>66</v>
      </c>
      <c r="N818" t="s">
        <v>67</v>
      </c>
      <c r="O818" t="s">
        <v>68</v>
      </c>
      <c r="P818" t="s">
        <v>69</v>
      </c>
      <c r="Q818" t="s">
        <v>70</v>
      </c>
      <c r="S818" t="s">
        <v>82</v>
      </c>
      <c r="T818" t="s">
        <v>2452</v>
      </c>
      <c r="U818">
        <v>1</v>
      </c>
      <c r="V818">
        <v>1</v>
      </c>
      <c r="W818">
        <v>0</v>
      </c>
      <c r="X818">
        <v>1</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43682</v>
      </c>
      <c r="AU818">
        <v>43709</v>
      </c>
      <c r="AV818">
        <v>0</v>
      </c>
      <c r="AW818">
        <v>1</v>
      </c>
      <c r="AX818">
        <v>0</v>
      </c>
      <c r="AY818">
        <v>2019</v>
      </c>
      <c r="AZ818">
        <v>8</v>
      </c>
      <c r="BA818">
        <v>30</v>
      </c>
      <c r="BB818">
        <v>3</v>
      </c>
      <c r="BF818">
        <v>2019</v>
      </c>
      <c r="BG818" t="s">
        <v>104</v>
      </c>
      <c r="BH818" t="s">
        <v>9822</v>
      </c>
      <c r="BI818" t="s">
        <v>9787</v>
      </c>
      <c r="BJ818" t="s">
        <v>9794</v>
      </c>
    </row>
    <row r="819" spans="1:62" x14ac:dyDescent="0.35">
      <c r="A819">
        <v>39632338</v>
      </c>
      <c r="B819" t="s">
        <v>2453</v>
      </c>
      <c r="C819" t="s">
        <v>75</v>
      </c>
      <c r="D819" t="s">
        <v>236</v>
      </c>
      <c r="E819" t="s">
        <v>2454</v>
      </c>
      <c r="F819">
        <v>39282773</v>
      </c>
      <c r="I819" s="1">
        <v>43682</v>
      </c>
      <c r="J819">
        <v>43712.68409722222</v>
      </c>
      <c r="K819" t="s">
        <v>2455</v>
      </c>
      <c r="L819" t="s">
        <v>65</v>
      </c>
      <c r="M819" t="s">
        <v>120</v>
      </c>
      <c r="N819" t="s">
        <v>121</v>
      </c>
      <c r="O819" t="s">
        <v>168</v>
      </c>
      <c r="P819" t="s">
        <v>122</v>
      </c>
      <c r="Q819" t="s">
        <v>70</v>
      </c>
      <c r="R819" t="s">
        <v>2456</v>
      </c>
      <c r="S819" t="s">
        <v>71</v>
      </c>
      <c r="T819" t="s">
        <v>2457</v>
      </c>
      <c r="U819">
        <v>0</v>
      </c>
      <c r="V819">
        <v>1</v>
      </c>
      <c r="W819">
        <v>0</v>
      </c>
      <c r="X819">
        <v>1</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v>43682</v>
      </c>
      <c r="AU819">
        <v>43712</v>
      </c>
      <c r="AV819">
        <v>0</v>
      </c>
      <c r="AW819">
        <v>1</v>
      </c>
      <c r="AX819">
        <v>0</v>
      </c>
      <c r="AY819">
        <v>2019</v>
      </c>
      <c r="AZ819">
        <v>8</v>
      </c>
      <c r="BA819">
        <v>30</v>
      </c>
      <c r="BB819">
        <v>2</v>
      </c>
      <c r="BC819">
        <v>100000</v>
      </c>
      <c r="BD819">
        <v>139999</v>
      </c>
      <c r="BE819" t="s">
        <v>90</v>
      </c>
      <c r="BF819">
        <v>2019</v>
      </c>
      <c r="BG819" t="s">
        <v>104</v>
      </c>
      <c r="BH819" t="s">
        <v>59</v>
      </c>
      <c r="BI819" t="s">
        <v>9787</v>
      </c>
      <c r="BJ819" t="s">
        <v>9794</v>
      </c>
    </row>
    <row r="820" spans="1:62" x14ac:dyDescent="0.35">
      <c r="A820">
        <v>39633287</v>
      </c>
      <c r="B820" t="s">
        <v>98</v>
      </c>
      <c r="C820" t="s">
        <v>75</v>
      </c>
      <c r="D820" t="s">
        <v>76</v>
      </c>
      <c r="E820" t="s">
        <v>495</v>
      </c>
      <c r="F820">
        <v>33085931</v>
      </c>
      <c r="I820" s="1">
        <v>43682</v>
      </c>
      <c r="J820">
        <v>43712.999988425923</v>
      </c>
      <c r="K820" t="s">
        <v>2458</v>
      </c>
      <c r="L820" t="s">
        <v>65</v>
      </c>
      <c r="M820" t="s">
        <v>197</v>
      </c>
      <c r="N820" t="s">
        <v>198</v>
      </c>
      <c r="Q820" t="s">
        <v>102</v>
      </c>
      <c r="S820" t="s">
        <v>71</v>
      </c>
      <c r="T820" t="s">
        <v>2459</v>
      </c>
      <c r="U820">
        <v>0</v>
      </c>
      <c r="V820">
        <v>1</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1</v>
      </c>
      <c r="AQ820">
        <v>0</v>
      </c>
      <c r="AR820">
        <v>0</v>
      </c>
      <c r="AS820">
        <v>0</v>
      </c>
      <c r="AT820">
        <v>43682</v>
      </c>
      <c r="AU820">
        <v>43712</v>
      </c>
      <c r="AV820">
        <v>1</v>
      </c>
      <c r="AW820">
        <v>1</v>
      </c>
      <c r="AX820">
        <v>0</v>
      </c>
      <c r="AY820">
        <v>2019</v>
      </c>
      <c r="AZ820">
        <v>8</v>
      </c>
      <c r="BA820">
        <v>30</v>
      </c>
      <c r="BB820">
        <v>2</v>
      </c>
      <c r="BF820">
        <v>2019</v>
      </c>
      <c r="BG820" t="s">
        <v>73</v>
      </c>
      <c r="BH820" t="s">
        <v>9822</v>
      </c>
      <c r="BI820" t="s">
        <v>9787</v>
      </c>
      <c r="BJ820" t="s">
        <v>9794</v>
      </c>
    </row>
    <row r="821" spans="1:62" x14ac:dyDescent="0.35">
      <c r="A821">
        <v>39633381</v>
      </c>
      <c r="B821" t="s">
        <v>2460</v>
      </c>
      <c r="C821" t="s">
        <v>75</v>
      </c>
      <c r="D821" t="s">
        <v>236</v>
      </c>
      <c r="E821" t="s">
        <v>2377</v>
      </c>
      <c r="F821">
        <v>26180752</v>
      </c>
      <c r="I821" s="1">
        <v>43682</v>
      </c>
      <c r="J821">
        <v>43712.999988425923</v>
      </c>
      <c r="K821" t="s">
        <v>2378</v>
      </c>
      <c r="L821" t="s">
        <v>65</v>
      </c>
      <c r="M821" t="s">
        <v>66</v>
      </c>
      <c r="N821" t="s">
        <v>67</v>
      </c>
      <c r="Q821" t="s">
        <v>102</v>
      </c>
      <c r="S821" t="s">
        <v>71</v>
      </c>
      <c r="T821" t="s">
        <v>2461</v>
      </c>
      <c r="U821">
        <v>1</v>
      </c>
      <c r="V821">
        <v>1</v>
      </c>
      <c r="W821">
        <v>0</v>
      </c>
      <c r="X821">
        <v>0</v>
      </c>
      <c r="Y821">
        <v>0</v>
      </c>
      <c r="Z821">
        <v>0</v>
      </c>
      <c r="AA821">
        <v>0</v>
      </c>
      <c r="AB821">
        <v>0</v>
      </c>
      <c r="AC821">
        <v>0</v>
      </c>
      <c r="AD821">
        <v>0</v>
      </c>
      <c r="AE821">
        <v>1</v>
      </c>
      <c r="AF821">
        <v>0</v>
      </c>
      <c r="AG821">
        <v>0</v>
      </c>
      <c r="AH821">
        <v>0</v>
      </c>
      <c r="AI821">
        <v>0</v>
      </c>
      <c r="AJ821">
        <v>0</v>
      </c>
      <c r="AK821">
        <v>0</v>
      </c>
      <c r="AL821">
        <v>0</v>
      </c>
      <c r="AM821">
        <v>0</v>
      </c>
      <c r="AN821">
        <v>0</v>
      </c>
      <c r="AO821">
        <v>0</v>
      </c>
      <c r="AP821">
        <v>0</v>
      </c>
      <c r="AQ821">
        <v>0</v>
      </c>
      <c r="AR821">
        <v>0</v>
      </c>
      <c r="AS821">
        <v>0</v>
      </c>
      <c r="AT821">
        <v>43682</v>
      </c>
      <c r="AU821">
        <v>43710</v>
      </c>
      <c r="AV821">
        <v>0</v>
      </c>
      <c r="AW821">
        <v>1</v>
      </c>
      <c r="AX821">
        <v>0</v>
      </c>
      <c r="AY821">
        <v>2019</v>
      </c>
      <c r="AZ821">
        <v>8</v>
      </c>
      <c r="BA821">
        <v>30</v>
      </c>
      <c r="BB821">
        <v>3</v>
      </c>
      <c r="BF821">
        <v>2019</v>
      </c>
      <c r="BG821" t="s">
        <v>104</v>
      </c>
      <c r="BH821" t="s">
        <v>9822</v>
      </c>
      <c r="BI821" t="s">
        <v>9787</v>
      </c>
      <c r="BJ821" t="s">
        <v>9794</v>
      </c>
    </row>
    <row r="822" spans="1:62" x14ac:dyDescent="0.35">
      <c r="A822">
        <v>39636499</v>
      </c>
      <c r="B822" t="s">
        <v>2462</v>
      </c>
      <c r="C822" t="s">
        <v>61</v>
      </c>
      <c r="D822" t="s">
        <v>125</v>
      </c>
      <c r="E822" t="s">
        <v>2463</v>
      </c>
      <c r="F822">
        <v>23947839</v>
      </c>
      <c r="G822" t="s">
        <v>2463</v>
      </c>
      <c r="I822" s="1">
        <v>43683</v>
      </c>
      <c r="J822">
        <v>43713.999988425923</v>
      </c>
      <c r="K822" t="s">
        <v>2464</v>
      </c>
      <c r="L822" t="s">
        <v>65</v>
      </c>
      <c r="M822" t="s">
        <v>197</v>
      </c>
      <c r="N822" t="s">
        <v>198</v>
      </c>
      <c r="O822" t="s">
        <v>168</v>
      </c>
      <c r="P822" t="s">
        <v>199</v>
      </c>
      <c r="Q822" t="s">
        <v>70</v>
      </c>
      <c r="S822" t="s">
        <v>82</v>
      </c>
      <c r="T822" t="s">
        <v>2465</v>
      </c>
      <c r="U822">
        <v>1</v>
      </c>
      <c r="V822">
        <v>1</v>
      </c>
      <c r="W822">
        <v>0</v>
      </c>
      <c r="X822">
        <v>1</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43683</v>
      </c>
      <c r="AU822">
        <v>43703</v>
      </c>
      <c r="AV822">
        <v>0</v>
      </c>
      <c r="AW822">
        <v>1</v>
      </c>
      <c r="AX822">
        <v>0</v>
      </c>
      <c r="AY822">
        <v>2019</v>
      </c>
      <c r="AZ822">
        <v>8</v>
      </c>
      <c r="BA822">
        <v>30</v>
      </c>
      <c r="BB822">
        <v>3</v>
      </c>
      <c r="BF822">
        <v>2019</v>
      </c>
      <c r="BG822" t="s">
        <v>104</v>
      </c>
      <c r="BH822" t="s">
        <v>9822</v>
      </c>
      <c r="BI822" t="s">
        <v>9787</v>
      </c>
      <c r="BJ822" t="s">
        <v>9795</v>
      </c>
    </row>
    <row r="823" spans="1:62" x14ac:dyDescent="0.35">
      <c r="A823">
        <v>39637531</v>
      </c>
      <c r="B823" t="s">
        <v>2466</v>
      </c>
      <c r="C823" t="s">
        <v>369</v>
      </c>
      <c r="D823" t="s">
        <v>388</v>
      </c>
      <c r="E823" t="s">
        <v>754</v>
      </c>
      <c r="F823">
        <v>26734030</v>
      </c>
      <c r="G823" t="s">
        <v>755</v>
      </c>
      <c r="H823">
        <v>3.4</v>
      </c>
      <c r="I823" s="1">
        <v>43683</v>
      </c>
      <c r="J823">
        <v>43713.999988425923</v>
      </c>
      <c r="K823" t="s">
        <v>2467</v>
      </c>
      <c r="L823" t="s">
        <v>65</v>
      </c>
      <c r="M823" t="s">
        <v>66</v>
      </c>
      <c r="N823" t="s">
        <v>67</v>
      </c>
      <c r="O823" t="s">
        <v>68</v>
      </c>
      <c r="P823" t="s">
        <v>69</v>
      </c>
      <c r="Q823" t="s">
        <v>70</v>
      </c>
      <c r="S823" t="s">
        <v>82</v>
      </c>
      <c r="T823" t="s">
        <v>2468</v>
      </c>
      <c r="U823">
        <v>1</v>
      </c>
      <c r="V823">
        <v>0</v>
      </c>
      <c r="W823">
        <v>0</v>
      </c>
      <c r="X823">
        <v>1</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43683</v>
      </c>
      <c r="AU823">
        <v>43691</v>
      </c>
      <c r="AV823">
        <v>0</v>
      </c>
      <c r="AW823">
        <v>1</v>
      </c>
      <c r="AX823">
        <v>0</v>
      </c>
      <c r="AY823">
        <v>2019</v>
      </c>
      <c r="AZ823">
        <v>8</v>
      </c>
      <c r="BA823">
        <v>30</v>
      </c>
      <c r="BB823">
        <v>2</v>
      </c>
      <c r="BF823">
        <v>2019</v>
      </c>
      <c r="BG823" t="s">
        <v>104</v>
      </c>
      <c r="BH823" t="s">
        <v>9822</v>
      </c>
      <c r="BI823" t="s">
        <v>9787</v>
      </c>
      <c r="BJ823" t="s">
        <v>9795</v>
      </c>
    </row>
    <row r="824" spans="1:62" x14ac:dyDescent="0.35">
      <c r="A824">
        <v>39639171</v>
      </c>
      <c r="B824" t="s">
        <v>383</v>
      </c>
      <c r="C824" t="s">
        <v>75</v>
      </c>
      <c r="D824" t="s">
        <v>117</v>
      </c>
      <c r="E824" t="s">
        <v>2469</v>
      </c>
      <c r="F824">
        <v>10174028</v>
      </c>
      <c r="G824" t="s">
        <v>2469</v>
      </c>
      <c r="I824" s="1">
        <v>43683</v>
      </c>
      <c r="J824">
        <v>43713.999988425923</v>
      </c>
      <c r="K824" t="s">
        <v>2470</v>
      </c>
      <c r="L824" t="s">
        <v>65</v>
      </c>
      <c r="M824" t="s">
        <v>66</v>
      </c>
      <c r="N824" t="s">
        <v>67</v>
      </c>
      <c r="O824" t="s">
        <v>68</v>
      </c>
      <c r="P824" t="s">
        <v>402</v>
      </c>
      <c r="Q824" t="s">
        <v>70</v>
      </c>
      <c r="R824" t="s">
        <v>2471</v>
      </c>
      <c r="S824" t="s">
        <v>71</v>
      </c>
      <c r="T824" t="s">
        <v>2472</v>
      </c>
      <c r="U824">
        <v>1</v>
      </c>
      <c r="V824">
        <v>1</v>
      </c>
      <c r="W824">
        <v>0</v>
      </c>
      <c r="X824">
        <v>1</v>
      </c>
      <c r="Y824">
        <v>0</v>
      </c>
      <c r="Z824">
        <v>0</v>
      </c>
      <c r="AA824">
        <v>0</v>
      </c>
      <c r="AB824">
        <v>0</v>
      </c>
      <c r="AC824">
        <v>0</v>
      </c>
      <c r="AD824">
        <v>0</v>
      </c>
      <c r="AE824">
        <v>0</v>
      </c>
      <c r="AF824">
        <v>0</v>
      </c>
      <c r="AG824">
        <v>1</v>
      </c>
      <c r="AH824">
        <v>1</v>
      </c>
      <c r="AI824">
        <v>0</v>
      </c>
      <c r="AJ824">
        <v>0</v>
      </c>
      <c r="AK824">
        <v>0</v>
      </c>
      <c r="AL824">
        <v>0</v>
      </c>
      <c r="AM824">
        <v>0</v>
      </c>
      <c r="AN824">
        <v>0</v>
      </c>
      <c r="AO824">
        <v>0</v>
      </c>
      <c r="AP824">
        <v>1</v>
      </c>
      <c r="AQ824">
        <v>0</v>
      </c>
      <c r="AR824">
        <v>0</v>
      </c>
      <c r="AS824">
        <v>0</v>
      </c>
      <c r="AT824">
        <v>43683</v>
      </c>
      <c r="AU824">
        <v>43713</v>
      </c>
      <c r="AV824">
        <v>0</v>
      </c>
      <c r="AW824">
        <v>1</v>
      </c>
      <c r="AX824">
        <v>0</v>
      </c>
      <c r="AY824">
        <v>2019</v>
      </c>
      <c r="AZ824">
        <v>8</v>
      </c>
      <c r="BA824">
        <v>30</v>
      </c>
      <c r="BB824">
        <v>6</v>
      </c>
      <c r="BF824">
        <v>2019</v>
      </c>
      <c r="BG824" t="s">
        <v>104</v>
      </c>
      <c r="BH824" t="s">
        <v>59</v>
      </c>
      <c r="BI824" t="s">
        <v>9787</v>
      </c>
      <c r="BJ824" t="s">
        <v>9795</v>
      </c>
    </row>
    <row r="825" spans="1:62" x14ac:dyDescent="0.35">
      <c r="A825">
        <v>39641804</v>
      </c>
      <c r="B825" t="s">
        <v>98</v>
      </c>
      <c r="C825" t="s">
        <v>75</v>
      </c>
      <c r="D825" t="s">
        <v>165</v>
      </c>
      <c r="E825" t="s">
        <v>856</v>
      </c>
      <c r="F825">
        <v>33859073</v>
      </c>
      <c r="I825" s="1">
        <v>43683</v>
      </c>
      <c r="J825">
        <v>43713.999988425923</v>
      </c>
      <c r="K825" t="s">
        <v>98</v>
      </c>
      <c r="L825" t="s">
        <v>65</v>
      </c>
      <c r="M825" t="s">
        <v>66</v>
      </c>
      <c r="N825" t="s">
        <v>67</v>
      </c>
      <c r="O825" t="s">
        <v>68</v>
      </c>
      <c r="P825" t="s">
        <v>69</v>
      </c>
      <c r="Q825" t="s">
        <v>102</v>
      </c>
      <c r="R825" t="s">
        <v>2473</v>
      </c>
      <c r="S825" t="s">
        <v>82</v>
      </c>
      <c r="T825" t="s">
        <v>2474</v>
      </c>
      <c r="U825">
        <v>0</v>
      </c>
      <c r="V825">
        <v>1</v>
      </c>
      <c r="W825">
        <v>0</v>
      </c>
      <c r="X825">
        <v>1</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43683</v>
      </c>
      <c r="AU825">
        <v>43710</v>
      </c>
      <c r="AV825">
        <v>1</v>
      </c>
      <c r="AW825">
        <v>1</v>
      </c>
      <c r="AX825">
        <v>0</v>
      </c>
      <c r="AY825">
        <v>2019</v>
      </c>
      <c r="AZ825">
        <v>8</v>
      </c>
      <c r="BA825">
        <v>30</v>
      </c>
      <c r="BB825">
        <v>2</v>
      </c>
      <c r="BC825">
        <v>1000</v>
      </c>
      <c r="BD825">
        <v>1200</v>
      </c>
      <c r="BE825" t="s">
        <v>546</v>
      </c>
      <c r="BF825">
        <v>2019</v>
      </c>
      <c r="BG825" t="s">
        <v>73</v>
      </c>
      <c r="BH825" t="s">
        <v>59</v>
      </c>
      <c r="BI825" t="s">
        <v>9787</v>
      </c>
      <c r="BJ825" t="s">
        <v>9795</v>
      </c>
    </row>
    <row r="826" spans="1:62" x14ac:dyDescent="0.35">
      <c r="A826">
        <v>39646460</v>
      </c>
      <c r="B826" t="s">
        <v>191</v>
      </c>
      <c r="C826" t="s">
        <v>75</v>
      </c>
      <c r="D826" t="s">
        <v>117</v>
      </c>
      <c r="E826" t="s">
        <v>2475</v>
      </c>
      <c r="F826">
        <v>27041087</v>
      </c>
      <c r="G826" t="s">
        <v>2475</v>
      </c>
      <c r="I826" s="1">
        <v>43684</v>
      </c>
      <c r="J826">
        <v>43714.999988425923</v>
      </c>
      <c r="K826" t="s">
        <v>2476</v>
      </c>
      <c r="L826" t="s">
        <v>65</v>
      </c>
      <c r="M826" t="s">
        <v>66</v>
      </c>
      <c r="N826" t="s">
        <v>67</v>
      </c>
      <c r="O826" t="s">
        <v>68</v>
      </c>
      <c r="P826" t="s">
        <v>69</v>
      </c>
      <c r="Q826" t="s">
        <v>70</v>
      </c>
      <c r="S826" t="s">
        <v>82</v>
      </c>
      <c r="T826" t="s">
        <v>2477</v>
      </c>
      <c r="U826">
        <v>1</v>
      </c>
      <c r="V826">
        <v>1</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43684</v>
      </c>
      <c r="AU826">
        <v>43712</v>
      </c>
      <c r="AV826">
        <v>0</v>
      </c>
      <c r="AW826">
        <v>1</v>
      </c>
      <c r="AX826">
        <v>0</v>
      </c>
      <c r="AY826">
        <v>2019</v>
      </c>
      <c r="AZ826">
        <v>8</v>
      </c>
      <c r="BA826">
        <v>30</v>
      </c>
      <c r="BB826">
        <v>2</v>
      </c>
      <c r="BF826">
        <v>2019</v>
      </c>
      <c r="BG826" t="s">
        <v>104</v>
      </c>
      <c r="BH826" t="s">
        <v>9822</v>
      </c>
      <c r="BI826" t="s">
        <v>9787</v>
      </c>
      <c r="BJ826" t="s">
        <v>9793</v>
      </c>
    </row>
    <row r="827" spans="1:62" x14ac:dyDescent="0.35">
      <c r="A827">
        <v>39647567</v>
      </c>
      <c r="B827" t="s">
        <v>2478</v>
      </c>
      <c r="C827" t="s">
        <v>75</v>
      </c>
      <c r="D827" t="s">
        <v>159</v>
      </c>
      <c r="E827" t="s">
        <v>422</v>
      </c>
      <c r="F827">
        <v>22998933</v>
      </c>
      <c r="I827" s="1">
        <v>43684</v>
      </c>
      <c r="J827">
        <v>43714.999988425923</v>
      </c>
      <c r="K827" t="s">
        <v>2479</v>
      </c>
      <c r="L827" t="s">
        <v>65</v>
      </c>
      <c r="M827" t="s">
        <v>152</v>
      </c>
      <c r="N827" t="s">
        <v>153</v>
      </c>
      <c r="O827" t="s">
        <v>154</v>
      </c>
      <c r="P827" t="s">
        <v>155</v>
      </c>
      <c r="Q827" t="s">
        <v>70</v>
      </c>
      <c r="S827" t="s">
        <v>71</v>
      </c>
      <c r="T827" t="s">
        <v>2480</v>
      </c>
      <c r="U827">
        <v>0</v>
      </c>
      <c r="V827">
        <v>1</v>
      </c>
      <c r="W827">
        <v>0</v>
      </c>
      <c r="X827">
        <v>1</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43684</v>
      </c>
      <c r="AU827">
        <v>43684</v>
      </c>
      <c r="AV827">
        <v>1</v>
      </c>
      <c r="AW827">
        <v>1</v>
      </c>
      <c r="AX827">
        <v>0</v>
      </c>
      <c r="AY827">
        <v>2019</v>
      </c>
      <c r="AZ827">
        <v>8</v>
      </c>
      <c r="BA827">
        <v>30</v>
      </c>
      <c r="BB827">
        <v>2</v>
      </c>
      <c r="BF827">
        <v>2019</v>
      </c>
      <c r="BG827" t="s">
        <v>73</v>
      </c>
      <c r="BH827" t="s">
        <v>9822</v>
      </c>
      <c r="BI827" t="s">
        <v>9787</v>
      </c>
      <c r="BJ827" t="s">
        <v>9793</v>
      </c>
    </row>
    <row r="828" spans="1:62" x14ac:dyDescent="0.35">
      <c r="A828">
        <v>39649593</v>
      </c>
      <c r="B828" t="s">
        <v>336</v>
      </c>
      <c r="C828" t="s">
        <v>922</v>
      </c>
      <c r="D828" t="s">
        <v>923</v>
      </c>
      <c r="E828" t="s">
        <v>948</v>
      </c>
      <c r="F828">
        <v>22669204</v>
      </c>
      <c r="G828" t="s">
        <v>948</v>
      </c>
      <c r="I828" s="1">
        <v>43684</v>
      </c>
      <c r="J828">
        <v>43714.999988425923</v>
      </c>
      <c r="K828" t="s">
        <v>2481</v>
      </c>
      <c r="L828" t="s">
        <v>65</v>
      </c>
      <c r="M828" t="s">
        <v>197</v>
      </c>
      <c r="N828" t="s">
        <v>950</v>
      </c>
      <c r="Q828" t="s">
        <v>70</v>
      </c>
      <c r="S828" t="s">
        <v>82</v>
      </c>
      <c r="T828" t="s">
        <v>2482</v>
      </c>
      <c r="U828">
        <v>1</v>
      </c>
      <c r="V828">
        <v>1</v>
      </c>
      <c r="W828">
        <v>0</v>
      </c>
      <c r="X828">
        <v>1</v>
      </c>
      <c r="Y828">
        <v>0</v>
      </c>
      <c r="Z828">
        <v>0</v>
      </c>
      <c r="AA828">
        <v>0</v>
      </c>
      <c r="AB828">
        <v>0</v>
      </c>
      <c r="AC828">
        <v>0</v>
      </c>
      <c r="AD828">
        <v>0</v>
      </c>
      <c r="AE828">
        <v>1</v>
      </c>
      <c r="AF828">
        <v>0</v>
      </c>
      <c r="AG828">
        <v>0</v>
      </c>
      <c r="AH828">
        <v>0</v>
      </c>
      <c r="AI828">
        <v>0</v>
      </c>
      <c r="AJ828">
        <v>0</v>
      </c>
      <c r="AK828">
        <v>0</v>
      </c>
      <c r="AL828">
        <v>0</v>
      </c>
      <c r="AM828">
        <v>0</v>
      </c>
      <c r="AN828">
        <v>0</v>
      </c>
      <c r="AO828">
        <v>0</v>
      </c>
      <c r="AP828">
        <v>0</v>
      </c>
      <c r="AQ828">
        <v>0</v>
      </c>
      <c r="AR828">
        <v>0</v>
      </c>
      <c r="AS828">
        <v>0</v>
      </c>
      <c r="AT828">
        <v>43684</v>
      </c>
      <c r="AU828">
        <v>43710</v>
      </c>
      <c r="AV828">
        <v>0</v>
      </c>
      <c r="AW828">
        <v>1</v>
      </c>
      <c r="AX828">
        <v>0</v>
      </c>
      <c r="AY828">
        <v>2019</v>
      </c>
      <c r="AZ828">
        <v>8</v>
      </c>
      <c r="BA828">
        <v>30</v>
      </c>
      <c r="BB828">
        <v>4</v>
      </c>
      <c r="BF828">
        <v>2019</v>
      </c>
      <c r="BG828" t="s">
        <v>104</v>
      </c>
      <c r="BH828" t="s">
        <v>9822</v>
      </c>
      <c r="BI828" t="s">
        <v>9787</v>
      </c>
      <c r="BJ828" t="s">
        <v>9793</v>
      </c>
    </row>
    <row r="829" spans="1:62" x14ac:dyDescent="0.35">
      <c r="A829">
        <v>39655904</v>
      </c>
      <c r="B829" t="s">
        <v>98</v>
      </c>
      <c r="C829" t="s">
        <v>61</v>
      </c>
      <c r="D829" t="s">
        <v>125</v>
      </c>
      <c r="E829" t="s">
        <v>2058</v>
      </c>
      <c r="F829">
        <v>561090</v>
      </c>
      <c r="G829" t="s">
        <v>2058</v>
      </c>
      <c r="H829">
        <v>3.3</v>
      </c>
      <c r="I829" s="1">
        <v>43685</v>
      </c>
      <c r="J829">
        <v>43715.405277777783</v>
      </c>
      <c r="K829" t="s">
        <v>2059</v>
      </c>
      <c r="L829" t="s">
        <v>65</v>
      </c>
      <c r="M829" t="s">
        <v>120</v>
      </c>
      <c r="N829" t="s">
        <v>121</v>
      </c>
      <c r="O829" t="s">
        <v>168</v>
      </c>
      <c r="P829" t="s">
        <v>122</v>
      </c>
      <c r="Q829" t="s">
        <v>70</v>
      </c>
      <c r="S829" t="s">
        <v>71</v>
      </c>
      <c r="T829" t="s">
        <v>2483</v>
      </c>
      <c r="U829">
        <v>1</v>
      </c>
      <c r="V829">
        <v>1</v>
      </c>
      <c r="W829">
        <v>0</v>
      </c>
      <c r="X829">
        <v>1</v>
      </c>
      <c r="Y829">
        <v>0</v>
      </c>
      <c r="Z829">
        <v>0</v>
      </c>
      <c r="AA829">
        <v>0</v>
      </c>
      <c r="AB829">
        <v>0</v>
      </c>
      <c r="AC829">
        <v>0</v>
      </c>
      <c r="AD829">
        <v>0</v>
      </c>
      <c r="AE829">
        <v>0</v>
      </c>
      <c r="AF829">
        <v>0</v>
      </c>
      <c r="AG829">
        <v>0</v>
      </c>
      <c r="AH829">
        <v>1</v>
      </c>
      <c r="AI829">
        <v>0</v>
      </c>
      <c r="AJ829">
        <v>0</v>
      </c>
      <c r="AK829">
        <v>0</v>
      </c>
      <c r="AL829">
        <v>0</v>
      </c>
      <c r="AM829">
        <v>0</v>
      </c>
      <c r="AN829">
        <v>0</v>
      </c>
      <c r="AO829">
        <v>0</v>
      </c>
      <c r="AP829">
        <v>0</v>
      </c>
      <c r="AQ829">
        <v>0</v>
      </c>
      <c r="AR829">
        <v>0</v>
      </c>
      <c r="AS829">
        <v>0</v>
      </c>
      <c r="AT829">
        <v>43684</v>
      </c>
      <c r="AU829">
        <v>43703</v>
      </c>
      <c r="AV829">
        <v>0</v>
      </c>
      <c r="AW829">
        <v>1</v>
      </c>
      <c r="AX829">
        <v>0</v>
      </c>
      <c r="AY829">
        <v>2019</v>
      </c>
      <c r="AZ829">
        <v>8</v>
      </c>
      <c r="BA829">
        <v>30</v>
      </c>
      <c r="BB829">
        <v>4</v>
      </c>
      <c r="BF829">
        <v>2019</v>
      </c>
      <c r="BG829" t="s">
        <v>104</v>
      </c>
      <c r="BH829" t="s">
        <v>9822</v>
      </c>
      <c r="BI829" t="s">
        <v>9787</v>
      </c>
      <c r="BJ829" t="s">
        <v>9796</v>
      </c>
    </row>
    <row r="830" spans="1:62" x14ac:dyDescent="0.35">
      <c r="A830">
        <v>39658326</v>
      </c>
      <c r="B830" t="s">
        <v>383</v>
      </c>
      <c r="C830" t="s">
        <v>92</v>
      </c>
      <c r="D830" t="s">
        <v>93</v>
      </c>
      <c r="E830" t="s">
        <v>1672</v>
      </c>
      <c r="F830">
        <v>28352802</v>
      </c>
      <c r="G830" t="s">
        <v>1673</v>
      </c>
      <c r="H830">
        <v>3.2</v>
      </c>
      <c r="I830" s="1">
        <v>43685</v>
      </c>
      <c r="J830">
        <v>43715.999988425923</v>
      </c>
      <c r="K830" t="s">
        <v>2484</v>
      </c>
      <c r="L830" t="s">
        <v>65</v>
      </c>
      <c r="M830" t="s">
        <v>152</v>
      </c>
      <c r="N830" t="s">
        <v>153</v>
      </c>
      <c r="O830" t="s">
        <v>154</v>
      </c>
      <c r="P830" t="s">
        <v>155</v>
      </c>
      <c r="Q830" t="s">
        <v>70</v>
      </c>
      <c r="S830" t="s">
        <v>71</v>
      </c>
      <c r="T830" t="s">
        <v>2485</v>
      </c>
      <c r="U830">
        <v>1</v>
      </c>
      <c r="V830">
        <v>1</v>
      </c>
      <c r="W830">
        <v>0</v>
      </c>
      <c r="X830">
        <v>1</v>
      </c>
      <c r="Y830">
        <v>0</v>
      </c>
      <c r="Z830">
        <v>0</v>
      </c>
      <c r="AA830">
        <v>0</v>
      </c>
      <c r="AB830">
        <v>0</v>
      </c>
      <c r="AC830">
        <v>1</v>
      </c>
      <c r="AD830">
        <v>1</v>
      </c>
      <c r="AE830">
        <v>0</v>
      </c>
      <c r="AF830">
        <v>0</v>
      </c>
      <c r="AG830">
        <v>0</v>
      </c>
      <c r="AH830">
        <v>0</v>
      </c>
      <c r="AI830">
        <v>0</v>
      </c>
      <c r="AJ830">
        <v>0</v>
      </c>
      <c r="AK830">
        <v>0</v>
      </c>
      <c r="AL830">
        <v>0</v>
      </c>
      <c r="AM830">
        <v>0</v>
      </c>
      <c r="AN830">
        <v>0</v>
      </c>
      <c r="AO830">
        <v>0</v>
      </c>
      <c r="AP830">
        <v>1</v>
      </c>
      <c r="AQ830">
        <v>0</v>
      </c>
      <c r="AR830">
        <v>0</v>
      </c>
      <c r="AS830">
        <v>0</v>
      </c>
      <c r="AT830">
        <v>43685</v>
      </c>
      <c r="AU830">
        <v>43715</v>
      </c>
      <c r="AV830">
        <v>0</v>
      </c>
      <c r="AW830">
        <v>1</v>
      </c>
      <c r="AX830">
        <v>0</v>
      </c>
      <c r="AY830">
        <v>2019</v>
      </c>
      <c r="AZ830">
        <v>8</v>
      </c>
      <c r="BA830">
        <v>30</v>
      </c>
      <c r="BB830">
        <v>6</v>
      </c>
      <c r="BF830">
        <v>2019</v>
      </c>
      <c r="BG830" t="s">
        <v>104</v>
      </c>
      <c r="BH830" t="s">
        <v>9822</v>
      </c>
      <c r="BI830" t="s">
        <v>9787</v>
      </c>
      <c r="BJ830" t="s">
        <v>9796</v>
      </c>
    </row>
    <row r="831" spans="1:62" x14ac:dyDescent="0.35">
      <c r="A831">
        <v>39662401</v>
      </c>
      <c r="B831" t="s">
        <v>98</v>
      </c>
      <c r="C831" t="s">
        <v>142</v>
      </c>
      <c r="D831" t="s">
        <v>143</v>
      </c>
      <c r="E831" t="s">
        <v>981</v>
      </c>
      <c r="F831">
        <v>20369320</v>
      </c>
      <c r="I831" s="1">
        <v>43685</v>
      </c>
      <c r="J831">
        <v>43715.700335648151</v>
      </c>
      <c r="K831" t="s">
        <v>2486</v>
      </c>
      <c r="L831" t="s">
        <v>65</v>
      </c>
      <c r="M831" t="s">
        <v>519</v>
      </c>
      <c r="N831" t="s">
        <v>520</v>
      </c>
      <c r="P831" t="s">
        <v>861</v>
      </c>
      <c r="Q831" t="s">
        <v>102</v>
      </c>
      <c r="S831" t="s">
        <v>71</v>
      </c>
      <c r="T831" t="s">
        <v>2487</v>
      </c>
      <c r="U831">
        <v>1</v>
      </c>
      <c r="V831">
        <v>0</v>
      </c>
      <c r="W831">
        <v>0</v>
      </c>
      <c r="X831">
        <v>1</v>
      </c>
      <c r="Y831">
        <v>0</v>
      </c>
      <c r="Z831">
        <v>0</v>
      </c>
      <c r="AA831">
        <v>0</v>
      </c>
      <c r="AB831">
        <v>0</v>
      </c>
      <c r="AC831">
        <v>0</v>
      </c>
      <c r="AD831">
        <v>1</v>
      </c>
      <c r="AE831">
        <v>0</v>
      </c>
      <c r="AF831">
        <v>1</v>
      </c>
      <c r="AG831">
        <v>0</v>
      </c>
      <c r="AH831">
        <v>0</v>
      </c>
      <c r="AI831">
        <v>0</v>
      </c>
      <c r="AJ831">
        <v>0</v>
      </c>
      <c r="AK831">
        <v>0</v>
      </c>
      <c r="AL831">
        <v>0</v>
      </c>
      <c r="AM831">
        <v>0</v>
      </c>
      <c r="AN831">
        <v>0</v>
      </c>
      <c r="AO831">
        <v>0</v>
      </c>
      <c r="AP831">
        <v>0</v>
      </c>
      <c r="AQ831">
        <v>0</v>
      </c>
      <c r="AR831">
        <v>0</v>
      </c>
      <c r="AS831">
        <v>0</v>
      </c>
      <c r="AT831">
        <v>43685</v>
      </c>
      <c r="AU831">
        <v>43712</v>
      </c>
      <c r="AV831">
        <v>1</v>
      </c>
      <c r="AW831">
        <v>1</v>
      </c>
      <c r="AX831">
        <v>0</v>
      </c>
      <c r="AY831">
        <v>2019</v>
      </c>
      <c r="AZ831">
        <v>8</v>
      </c>
      <c r="BA831">
        <v>30</v>
      </c>
      <c r="BB831">
        <v>4</v>
      </c>
      <c r="BF831">
        <v>2019</v>
      </c>
      <c r="BG831" t="s">
        <v>73</v>
      </c>
      <c r="BH831" t="s">
        <v>9822</v>
      </c>
      <c r="BI831" t="s">
        <v>9787</v>
      </c>
      <c r="BJ831" t="s">
        <v>9796</v>
      </c>
    </row>
    <row r="832" spans="1:62" x14ac:dyDescent="0.35">
      <c r="A832">
        <v>39662563</v>
      </c>
      <c r="B832" t="s">
        <v>98</v>
      </c>
      <c r="C832" t="s">
        <v>75</v>
      </c>
      <c r="D832" t="s">
        <v>76</v>
      </c>
      <c r="E832" t="s">
        <v>655</v>
      </c>
      <c r="F832">
        <v>34785187</v>
      </c>
      <c r="I832" s="1">
        <v>43685</v>
      </c>
      <c r="J832">
        <v>43715.999988425923</v>
      </c>
      <c r="K832" t="s">
        <v>2488</v>
      </c>
      <c r="L832" t="s">
        <v>65</v>
      </c>
      <c r="M832" t="s">
        <v>519</v>
      </c>
      <c r="N832" t="s">
        <v>520</v>
      </c>
      <c r="Q832" t="s">
        <v>102</v>
      </c>
      <c r="S832" t="s">
        <v>71</v>
      </c>
      <c r="T832" t="s">
        <v>2489</v>
      </c>
      <c r="U832">
        <v>1</v>
      </c>
      <c r="V832">
        <v>0</v>
      </c>
      <c r="W832">
        <v>0</v>
      </c>
      <c r="X832">
        <v>1</v>
      </c>
      <c r="Y832">
        <v>0</v>
      </c>
      <c r="Z832">
        <v>0</v>
      </c>
      <c r="AA832">
        <v>0</v>
      </c>
      <c r="AB832">
        <v>0</v>
      </c>
      <c r="AC832">
        <v>0</v>
      </c>
      <c r="AD832">
        <v>1</v>
      </c>
      <c r="AE832">
        <v>0</v>
      </c>
      <c r="AF832">
        <v>1</v>
      </c>
      <c r="AG832">
        <v>0</v>
      </c>
      <c r="AH832">
        <v>0</v>
      </c>
      <c r="AI832">
        <v>0</v>
      </c>
      <c r="AJ832">
        <v>0</v>
      </c>
      <c r="AK832">
        <v>0</v>
      </c>
      <c r="AL832">
        <v>0</v>
      </c>
      <c r="AM832">
        <v>0</v>
      </c>
      <c r="AN832">
        <v>0</v>
      </c>
      <c r="AO832">
        <v>0</v>
      </c>
      <c r="AP832">
        <v>0</v>
      </c>
      <c r="AQ832">
        <v>0</v>
      </c>
      <c r="AR832">
        <v>0</v>
      </c>
      <c r="AS832">
        <v>0</v>
      </c>
      <c r="AT832">
        <v>43685</v>
      </c>
      <c r="AU832">
        <v>43713</v>
      </c>
      <c r="AV832">
        <v>0</v>
      </c>
      <c r="AW832">
        <v>1</v>
      </c>
      <c r="AX832">
        <v>0</v>
      </c>
      <c r="AY832">
        <v>2019</v>
      </c>
      <c r="AZ832">
        <v>8</v>
      </c>
      <c r="BA832">
        <v>30</v>
      </c>
      <c r="BB832">
        <v>4</v>
      </c>
      <c r="BF832">
        <v>2019</v>
      </c>
      <c r="BG832" t="s">
        <v>104</v>
      </c>
      <c r="BH832" t="s">
        <v>9822</v>
      </c>
      <c r="BI832" t="s">
        <v>9787</v>
      </c>
      <c r="BJ832" t="s">
        <v>9796</v>
      </c>
    </row>
    <row r="833" spans="1:62" x14ac:dyDescent="0.35">
      <c r="A833">
        <v>39663151</v>
      </c>
      <c r="B833" t="s">
        <v>2490</v>
      </c>
      <c r="C833" t="s">
        <v>75</v>
      </c>
      <c r="D833" t="s">
        <v>165</v>
      </c>
      <c r="E833" t="s">
        <v>1645</v>
      </c>
      <c r="F833">
        <v>24315848</v>
      </c>
      <c r="I833" s="1">
        <v>43685</v>
      </c>
      <c r="J833">
        <v>43715.999988425923</v>
      </c>
      <c r="K833" t="s">
        <v>2491</v>
      </c>
      <c r="L833" t="s">
        <v>65</v>
      </c>
      <c r="M833" t="s">
        <v>66</v>
      </c>
      <c r="N833" t="s">
        <v>67</v>
      </c>
      <c r="O833" t="s">
        <v>68</v>
      </c>
      <c r="P833" t="s">
        <v>69</v>
      </c>
      <c r="Q833" t="s">
        <v>102</v>
      </c>
      <c r="R833" t="s">
        <v>2492</v>
      </c>
      <c r="S833" t="s">
        <v>71</v>
      </c>
      <c r="T833" t="s">
        <v>2493</v>
      </c>
      <c r="U833">
        <v>0</v>
      </c>
      <c r="V833">
        <v>1</v>
      </c>
      <c r="W833">
        <v>0</v>
      </c>
      <c r="X833">
        <v>1</v>
      </c>
      <c r="Y833">
        <v>0</v>
      </c>
      <c r="Z833">
        <v>0</v>
      </c>
      <c r="AA833">
        <v>0</v>
      </c>
      <c r="AB833">
        <v>0</v>
      </c>
      <c r="AC833">
        <v>0</v>
      </c>
      <c r="AD833">
        <v>0</v>
      </c>
      <c r="AE833">
        <v>1</v>
      </c>
      <c r="AF833">
        <v>0</v>
      </c>
      <c r="AG833">
        <v>0</v>
      </c>
      <c r="AH833">
        <v>0</v>
      </c>
      <c r="AI833">
        <v>0</v>
      </c>
      <c r="AJ833">
        <v>0</v>
      </c>
      <c r="AK833">
        <v>0</v>
      </c>
      <c r="AL833">
        <v>0</v>
      </c>
      <c r="AM833">
        <v>0</v>
      </c>
      <c r="AN833">
        <v>0</v>
      </c>
      <c r="AO833">
        <v>0</v>
      </c>
      <c r="AP833">
        <v>0</v>
      </c>
      <c r="AQ833">
        <v>0</v>
      </c>
      <c r="AR833">
        <v>0</v>
      </c>
      <c r="AS833">
        <v>0</v>
      </c>
      <c r="AT833">
        <v>43685</v>
      </c>
      <c r="AU833">
        <v>43713</v>
      </c>
      <c r="AV833">
        <v>1</v>
      </c>
      <c r="AW833">
        <v>1</v>
      </c>
      <c r="AX833">
        <v>0</v>
      </c>
      <c r="AY833">
        <v>2019</v>
      </c>
      <c r="AZ833">
        <v>8</v>
      </c>
      <c r="BA833">
        <v>30</v>
      </c>
      <c r="BB833">
        <v>3</v>
      </c>
      <c r="BF833">
        <v>2019</v>
      </c>
      <c r="BG833" t="s">
        <v>73</v>
      </c>
      <c r="BH833" t="s">
        <v>59</v>
      </c>
      <c r="BI833" t="s">
        <v>9787</v>
      </c>
      <c r="BJ833" t="s">
        <v>9796</v>
      </c>
    </row>
    <row r="834" spans="1:62" x14ac:dyDescent="0.35">
      <c r="A834">
        <v>39663335</v>
      </c>
      <c r="B834" t="s">
        <v>1253</v>
      </c>
      <c r="C834" t="s">
        <v>75</v>
      </c>
      <c r="D834" t="s">
        <v>236</v>
      </c>
      <c r="E834" t="s">
        <v>150</v>
      </c>
      <c r="F834">
        <v>23607483</v>
      </c>
      <c r="I834" s="1">
        <v>43685</v>
      </c>
      <c r="J834">
        <v>43715.999988425923</v>
      </c>
      <c r="K834" t="s">
        <v>2494</v>
      </c>
      <c r="L834" t="s">
        <v>65</v>
      </c>
      <c r="M834" t="s">
        <v>519</v>
      </c>
      <c r="N834" t="s">
        <v>520</v>
      </c>
      <c r="P834" t="s">
        <v>861</v>
      </c>
      <c r="Q834" t="s">
        <v>102</v>
      </c>
      <c r="R834" t="s">
        <v>2495</v>
      </c>
      <c r="S834" t="s">
        <v>82</v>
      </c>
      <c r="T834" t="s">
        <v>2496</v>
      </c>
      <c r="U834">
        <v>1</v>
      </c>
      <c r="V834">
        <v>0</v>
      </c>
      <c r="W834">
        <v>0</v>
      </c>
      <c r="X834">
        <v>1</v>
      </c>
      <c r="Y834">
        <v>0</v>
      </c>
      <c r="Z834">
        <v>0</v>
      </c>
      <c r="AA834">
        <v>0</v>
      </c>
      <c r="AB834">
        <v>0</v>
      </c>
      <c r="AC834">
        <v>0</v>
      </c>
      <c r="AD834">
        <v>1</v>
      </c>
      <c r="AE834">
        <v>0</v>
      </c>
      <c r="AF834">
        <v>1</v>
      </c>
      <c r="AG834">
        <v>0</v>
      </c>
      <c r="AH834">
        <v>0</v>
      </c>
      <c r="AI834">
        <v>0</v>
      </c>
      <c r="AJ834">
        <v>0</v>
      </c>
      <c r="AK834">
        <v>0</v>
      </c>
      <c r="AL834">
        <v>0</v>
      </c>
      <c r="AM834">
        <v>0</v>
      </c>
      <c r="AN834">
        <v>0</v>
      </c>
      <c r="AO834">
        <v>0</v>
      </c>
      <c r="AP834">
        <v>0</v>
      </c>
      <c r="AQ834">
        <v>0</v>
      </c>
      <c r="AR834">
        <v>0</v>
      </c>
      <c r="AS834">
        <v>0</v>
      </c>
      <c r="AT834">
        <v>43685</v>
      </c>
      <c r="AU834">
        <v>43690</v>
      </c>
      <c r="AV834">
        <v>1</v>
      </c>
      <c r="AW834">
        <v>1</v>
      </c>
      <c r="AX834">
        <v>0</v>
      </c>
      <c r="AY834">
        <v>2019</v>
      </c>
      <c r="AZ834">
        <v>8</v>
      </c>
      <c r="BA834">
        <v>30</v>
      </c>
      <c r="BB834">
        <v>4</v>
      </c>
      <c r="BF834">
        <v>2019</v>
      </c>
      <c r="BG834" t="s">
        <v>73</v>
      </c>
      <c r="BH834" t="s">
        <v>59</v>
      </c>
      <c r="BI834" t="s">
        <v>9787</v>
      </c>
      <c r="BJ834" t="s">
        <v>9796</v>
      </c>
    </row>
    <row r="835" spans="1:62" x14ac:dyDescent="0.35">
      <c r="A835">
        <v>39663471</v>
      </c>
      <c r="B835" t="s">
        <v>98</v>
      </c>
      <c r="C835" t="s">
        <v>75</v>
      </c>
      <c r="D835" t="s">
        <v>76</v>
      </c>
      <c r="E835" t="s">
        <v>2497</v>
      </c>
      <c r="F835">
        <v>20108309</v>
      </c>
      <c r="I835" s="1">
        <v>43685</v>
      </c>
      <c r="J835">
        <v>43715.999988425923</v>
      </c>
      <c r="K835" t="s">
        <v>2498</v>
      </c>
      <c r="L835" t="s">
        <v>65</v>
      </c>
      <c r="M835" t="s">
        <v>519</v>
      </c>
      <c r="N835" t="s">
        <v>520</v>
      </c>
      <c r="Q835" t="s">
        <v>102</v>
      </c>
      <c r="S835" t="s">
        <v>82</v>
      </c>
      <c r="T835" t="s">
        <v>2499</v>
      </c>
      <c r="U835">
        <v>1</v>
      </c>
      <c r="V835">
        <v>0</v>
      </c>
      <c r="W835">
        <v>0</v>
      </c>
      <c r="X835">
        <v>1</v>
      </c>
      <c r="Y835">
        <v>0</v>
      </c>
      <c r="Z835">
        <v>0</v>
      </c>
      <c r="AA835">
        <v>0</v>
      </c>
      <c r="AB835">
        <v>0</v>
      </c>
      <c r="AC835">
        <v>0</v>
      </c>
      <c r="AD835">
        <v>1</v>
      </c>
      <c r="AE835">
        <v>0</v>
      </c>
      <c r="AF835">
        <v>1</v>
      </c>
      <c r="AG835">
        <v>0</v>
      </c>
      <c r="AH835">
        <v>0</v>
      </c>
      <c r="AI835">
        <v>0</v>
      </c>
      <c r="AJ835">
        <v>0</v>
      </c>
      <c r="AK835">
        <v>0</v>
      </c>
      <c r="AL835">
        <v>0</v>
      </c>
      <c r="AM835">
        <v>0</v>
      </c>
      <c r="AN835">
        <v>0</v>
      </c>
      <c r="AO835">
        <v>0</v>
      </c>
      <c r="AP835">
        <v>0</v>
      </c>
      <c r="AQ835">
        <v>0</v>
      </c>
      <c r="AR835">
        <v>0</v>
      </c>
      <c r="AS835">
        <v>0</v>
      </c>
      <c r="AT835">
        <v>43685</v>
      </c>
      <c r="AU835">
        <v>43715</v>
      </c>
      <c r="AV835">
        <v>1</v>
      </c>
      <c r="AW835">
        <v>1</v>
      </c>
      <c r="AX835">
        <v>0</v>
      </c>
      <c r="AY835">
        <v>2019</v>
      </c>
      <c r="AZ835">
        <v>8</v>
      </c>
      <c r="BA835">
        <v>30</v>
      </c>
      <c r="BB835">
        <v>4</v>
      </c>
      <c r="BF835">
        <v>2019</v>
      </c>
      <c r="BG835" t="s">
        <v>73</v>
      </c>
      <c r="BH835" t="s">
        <v>9822</v>
      </c>
      <c r="BI835" t="s">
        <v>9787</v>
      </c>
      <c r="BJ835" t="s">
        <v>9796</v>
      </c>
    </row>
    <row r="836" spans="1:62" x14ac:dyDescent="0.35">
      <c r="A836">
        <v>39667077</v>
      </c>
      <c r="B836" t="s">
        <v>98</v>
      </c>
      <c r="C836" t="s">
        <v>75</v>
      </c>
      <c r="D836" t="s">
        <v>236</v>
      </c>
      <c r="E836" t="s">
        <v>668</v>
      </c>
      <c r="F836">
        <v>22869919</v>
      </c>
      <c r="I836" s="1">
        <v>43686</v>
      </c>
      <c r="J836">
        <v>43716.999988425923</v>
      </c>
      <c r="K836" t="s">
        <v>2500</v>
      </c>
      <c r="L836" t="s">
        <v>65</v>
      </c>
      <c r="M836" t="s">
        <v>519</v>
      </c>
      <c r="N836" t="s">
        <v>520</v>
      </c>
      <c r="Q836" t="s">
        <v>102</v>
      </c>
      <c r="S836" t="s">
        <v>71</v>
      </c>
      <c r="T836" t="s">
        <v>2501</v>
      </c>
      <c r="U836">
        <v>1</v>
      </c>
      <c r="V836">
        <v>0</v>
      </c>
      <c r="W836">
        <v>0</v>
      </c>
      <c r="X836">
        <v>1</v>
      </c>
      <c r="Y836">
        <v>0</v>
      </c>
      <c r="Z836">
        <v>0</v>
      </c>
      <c r="AA836">
        <v>0</v>
      </c>
      <c r="AB836">
        <v>0</v>
      </c>
      <c r="AC836">
        <v>0</v>
      </c>
      <c r="AD836">
        <v>1</v>
      </c>
      <c r="AE836">
        <v>0</v>
      </c>
      <c r="AF836">
        <v>1</v>
      </c>
      <c r="AG836">
        <v>0</v>
      </c>
      <c r="AH836">
        <v>0</v>
      </c>
      <c r="AI836">
        <v>0</v>
      </c>
      <c r="AJ836">
        <v>0</v>
      </c>
      <c r="AK836">
        <v>0</v>
      </c>
      <c r="AL836">
        <v>0</v>
      </c>
      <c r="AM836">
        <v>0</v>
      </c>
      <c r="AN836">
        <v>0</v>
      </c>
      <c r="AO836">
        <v>0</v>
      </c>
      <c r="AP836">
        <v>0</v>
      </c>
      <c r="AQ836">
        <v>0</v>
      </c>
      <c r="AR836">
        <v>0</v>
      </c>
      <c r="AS836">
        <v>0</v>
      </c>
      <c r="AT836">
        <v>43686</v>
      </c>
      <c r="AU836">
        <v>43696</v>
      </c>
      <c r="AV836">
        <v>1</v>
      </c>
      <c r="AW836">
        <v>1</v>
      </c>
      <c r="AX836">
        <v>0</v>
      </c>
      <c r="AY836">
        <v>2019</v>
      </c>
      <c r="AZ836">
        <v>8</v>
      </c>
      <c r="BA836">
        <v>30</v>
      </c>
      <c r="BB836">
        <v>4</v>
      </c>
      <c r="BF836">
        <v>2019</v>
      </c>
      <c r="BG836" t="s">
        <v>73</v>
      </c>
      <c r="BH836" t="s">
        <v>9822</v>
      </c>
      <c r="BI836" t="s">
        <v>9787</v>
      </c>
      <c r="BJ836" t="s">
        <v>9797</v>
      </c>
    </row>
    <row r="837" spans="1:62" x14ac:dyDescent="0.35">
      <c r="A837">
        <v>39670361</v>
      </c>
      <c r="B837" t="s">
        <v>98</v>
      </c>
      <c r="C837" t="s">
        <v>75</v>
      </c>
      <c r="D837" t="s">
        <v>165</v>
      </c>
      <c r="E837" t="s">
        <v>2502</v>
      </c>
      <c r="F837">
        <v>25953443</v>
      </c>
      <c r="I837" s="1">
        <v>43686</v>
      </c>
      <c r="J837">
        <v>43716.61446759259</v>
      </c>
      <c r="K837" t="s">
        <v>2503</v>
      </c>
      <c r="L837" t="s">
        <v>65</v>
      </c>
      <c r="M837" t="s">
        <v>66</v>
      </c>
      <c r="N837" t="s">
        <v>67</v>
      </c>
      <c r="O837" t="s">
        <v>101</v>
      </c>
      <c r="P837" t="s">
        <v>1219</v>
      </c>
      <c r="Q837" t="s">
        <v>70</v>
      </c>
      <c r="R837" t="s">
        <v>2504</v>
      </c>
      <c r="S837" t="s">
        <v>71</v>
      </c>
      <c r="T837" t="s">
        <v>2505</v>
      </c>
      <c r="U837">
        <v>1</v>
      </c>
      <c r="V837">
        <v>1</v>
      </c>
      <c r="W837">
        <v>0</v>
      </c>
      <c r="X837">
        <v>1</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43686</v>
      </c>
      <c r="AU837">
        <v>43692</v>
      </c>
      <c r="AV837">
        <v>0</v>
      </c>
      <c r="AW837">
        <v>1</v>
      </c>
      <c r="AX837">
        <v>0</v>
      </c>
      <c r="AY837">
        <v>2019</v>
      </c>
      <c r="AZ837">
        <v>8</v>
      </c>
      <c r="BA837">
        <v>30</v>
      </c>
      <c r="BB837">
        <v>3</v>
      </c>
      <c r="BF837">
        <v>2019</v>
      </c>
      <c r="BG837" t="s">
        <v>104</v>
      </c>
      <c r="BH837" t="s">
        <v>59</v>
      </c>
      <c r="BI837" t="s">
        <v>9787</v>
      </c>
      <c r="BJ837" t="s">
        <v>9797</v>
      </c>
    </row>
    <row r="838" spans="1:62" x14ac:dyDescent="0.35">
      <c r="A838">
        <v>39671892</v>
      </c>
      <c r="B838" t="s">
        <v>2506</v>
      </c>
      <c r="C838" t="s">
        <v>75</v>
      </c>
      <c r="D838" t="s">
        <v>76</v>
      </c>
      <c r="E838" t="s">
        <v>291</v>
      </c>
      <c r="F838">
        <v>24101490</v>
      </c>
      <c r="I838" s="1">
        <v>43686</v>
      </c>
      <c r="J838">
        <v>43716.999988425923</v>
      </c>
      <c r="K838" t="s">
        <v>2507</v>
      </c>
      <c r="L838" t="s">
        <v>65</v>
      </c>
      <c r="M838" t="s">
        <v>66</v>
      </c>
      <c r="N838" t="s">
        <v>67</v>
      </c>
      <c r="O838" t="s">
        <v>68</v>
      </c>
      <c r="P838" t="s">
        <v>69</v>
      </c>
      <c r="Q838" t="s">
        <v>70</v>
      </c>
      <c r="S838" t="s">
        <v>71</v>
      </c>
      <c r="T838" t="s">
        <v>2508</v>
      </c>
      <c r="U838">
        <v>1</v>
      </c>
      <c r="V838">
        <v>1</v>
      </c>
      <c r="W838">
        <v>0</v>
      </c>
      <c r="X838">
        <v>1</v>
      </c>
      <c r="Y838">
        <v>0</v>
      </c>
      <c r="Z838">
        <v>0</v>
      </c>
      <c r="AA838">
        <v>0</v>
      </c>
      <c r="AB838">
        <v>0</v>
      </c>
      <c r="AC838">
        <v>0</v>
      </c>
      <c r="AD838">
        <v>1</v>
      </c>
      <c r="AE838">
        <v>0</v>
      </c>
      <c r="AF838">
        <v>0</v>
      </c>
      <c r="AG838">
        <v>1</v>
      </c>
      <c r="AH838">
        <v>0</v>
      </c>
      <c r="AI838">
        <v>0</v>
      </c>
      <c r="AJ838">
        <v>0</v>
      </c>
      <c r="AK838">
        <v>0</v>
      </c>
      <c r="AL838">
        <v>0</v>
      </c>
      <c r="AM838">
        <v>0</v>
      </c>
      <c r="AN838">
        <v>0</v>
      </c>
      <c r="AO838">
        <v>0</v>
      </c>
      <c r="AP838">
        <v>1</v>
      </c>
      <c r="AQ838">
        <v>0</v>
      </c>
      <c r="AR838">
        <v>0</v>
      </c>
      <c r="AS838">
        <v>0</v>
      </c>
      <c r="AT838">
        <v>43686</v>
      </c>
      <c r="AU838">
        <v>43716</v>
      </c>
      <c r="AV838">
        <v>1</v>
      </c>
      <c r="AW838">
        <v>1</v>
      </c>
      <c r="AX838">
        <v>0</v>
      </c>
      <c r="AY838">
        <v>2019</v>
      </c>
      <c r="AZ838">
        <v>8</v>
      </c>
      <c r="BA838">
        <v>30</v>
      </c>
      <c r="BB838">
        <v>6</v>
      </c>
      <c r="BF838">
        <v>2019</v>
      </c>
      <c r="BG838" t="s">
        <v>73</v>
      </c>
      <c r="BH838" t="s">
        <v>9822</v>
      </c>
      <c r="BI838" t="s">
        <v>9787</v>
      </c>
      <c r="BJ838" t="s">
        <v>9797</v>
      </c>
    </row>
    <row r="839" spans="1:62" x14ac:dyDescent="0.35">
      <c r="A839">
        <v>39679266</v>
      </c>
      <c r="B839" t="s">
        <v>98</v>
      </c>
      <c r="C839" t="s">
        <v>75</v>
      </c>
      <c r="D839" t="s">
        <v>159</v>
      </c>
      <c r="E839" t="s">
        <v>661</v>
      </c>
      <c r="F839">
        <v>32860434</v>
      </c>
      <c r="I839" s="1">
        <v>43689</v>
      </c>
      <c r="J839">
        <v>43719.999988425923</v>
      </c>
      <c r="K839" t="s">
        <v>2509</v>
      </c>
      <c r="L839" t="s">
        <v>65</v>
      </c>
      <c r="M839" t="s">
        <v>519</v>
      </c>
      <c r="N839" t="s">
        <v>520</v>
      </c>
      <c r="Q839" t="s">
        <v>70</v>
      </c>
      <c r="S839" t="s">
        <v>71</v>
      </c>
      <c r="T839" t="s">
        <v>2510</v>
      </c>
      <c r="U839">
        <v>1</v>
      </c>
      <c r="V839">
        <v>0</v>
      </c>
      <c r="W839">
        <v>0</v>
      </c>
      <c r="X839">
        <v>1</v>
      </c>
      <c r="Y839">
        <v>0</v>
      </c>
      <c r="Z839">
        <v>0</v>
      </c>
      <c r="AA839">
        <v>0</v>
      </c>
      <c r="AB839">
        <v>0</v>
      </c>
      <c r="AC839">
        <v>0</v>
      </c>
      <c r="AD839">
        <v>1</v>
      </c>
      <c r="AE839">
        <v>0</v>
      </c>
      <c r="AF839">
        <v>1</v>
      </c>
      <c r="AG839">
        <v>0</v>
      </c>
      <c r="AH839">
        <v>0</v>
      </c>
      <c r="AI839">
        <v>0</v>
      </c>
      <c r="AJ839">
        <v>0</v>
      </c>
      <c r="AK839">
        <v>0</v>
      </c>
      <c r="AL839">
        <v>0</v>
      </c>
      <c r="AM839">
        <v>0</v>
      </c>
      <c r="AN839">
        <v>0</v>
      </c>
      <c r="AO839">
        <v>0</v>
      </c>
      <c r="AP839">
        <v>0</v>
      </c>
      <c r="AQ839">
        <v>0</v>
      </c>
      <c r="AR839">
        <v>0</v>
      </c>
      <c r="AS839">
        <v>0</v>
      </c>
      <c r="AT839">
        <v>43689</v>
      </c>
      <c r="AU839">
        <v>43695</v>
      </c>
      <c r="AV839">
        <v>0</v>
      </c>
      <c r="AW839">
        <v>1</v>
      </c>
      <c r="AX839">
        <v>0</v>
      </c>
      <c r="AY839">
        <v>2019</v>
      </c>
      <c r="AZ839">
        <v>8</v>
      </c>
      <c r="BA839">
        <v>30</v>
      </c>
      <c r="BB839">
        <v>4</v>
      </c>
      <c r="BF839">
        <v>2019</v>
      </c>
      <c r="BG839" t="s">
        <v>104</v>
      </c>
      <c r="BH839" t="s">
        <v>9822</v>
      </c>
      <c r="BI839" t="s">
        <v>9787</v>
      </c>
      <c r="BJ839" t="s">
        <v>9794</v>
      </c>
    </row>
    <row r="840" spans="1:62" x14ac:dyDescent="0.35">
      <c r="A840">
        <v>39679967</v>
      </c>
      <c r="B840" t="s">
        <v>98</v>
      </c>
      <c r="C840" t="s">
        <v>61</v>
      </c>
      <c r="D840" t="s">
        <v>125</v>
      </c>
      <c r="E840" t="s">
        <v>2200</v>
      </c>
      <c r="F840">
        <v>19892755</v>
      </c>
      <c r="G840" t="s">
        <v>2200</v>
      </c>
      <c r="I840" s="1">
        <v>43689</v>
      </c>
      <c r="J840">
        <v>43719.999988425923</v>
      </c>
      <c r="K840" t="s">
        <v>2511</v>
      </c>
      <c r="L840" t="s">
        <v>65</v>
      </c>
      <c r="M840" t="s">
        <v>120</v>
      </c>
      <c r="N840" t="s">
        <v>121</v>
      </c>
      <c r="O840" t="s">
        <v>168</v>
      </c>
      <c r="P840" t="s">
        <v>2202</v>
      </c>
      <c r="Q840" t="s">
        <v>70</v>
      </c>
      <c r="S840" t="s">
        <v>82</v>
      </c>
      <c r="T840" t="s">
        <v>2512</v>
      </c>
      <c r="U840">
        <v>0</v>
      </c>
      <c r="V840">
        <v>0</v>
      </c>
      <c r="W840">
        <v>0</v>
      </c>
      <c r="X840">
        <v>0</v>
      </c>
      <c r="Y840">
        <v>0</v>
      </c>
      <c r="Z840">
        <v>0</v>
      </c>
      <c r="AA840">
        <v>0</v>
      </c>
      <c r="AB840">
        <v>0</v>
      </c>
      <c r="AC840">
        <v>0</v>
      </c>
      <c r="AD840">
        <v>0</v>
      </c>
      <c r="AE840">
        <v>1</v>
      </c>
      <c r="AF840">
        <v>0</v>
      </c>
      <c r="AG840">
        <v>0</v>
      </c>
      <c r="AH840">
        <v>0</v>
      </c>
      <c r="AI840">
        <v>0</v>
      </c>
      <c r="AJ840">
        <v>0</v>
      </c>
      <c r="AK840">
        <v>0</v>
      </c>
      <c r="AL840">
        <v>0</v>
      </c>
      <c r="AM840">
        <v>0</v>
      </c>
      <c r="AN840">
        <v>0</v>
      </c>
      <c r="AO840">
        <v>0</v>
      </c>
      <c r="AP840">
        <v>0</v>
      </c>
      <c r="AQ840">
        <v>0</v>
      </c>
      <c r="AR840">
        <v>0</v>
      </c>
      <c r="AS840">
        <v>0</v>
      </c>
      <c r="AT840">
        <v>43689</v>
      </c>
      <c r="AU840">
        <v>43719</v>
      </c>
      <c r="AV840">
        <v>0</v>
      </c>
      <c r="AW840">
        <v>1</v>
      </c>
      <c r="AX840">
        <v>0</v>
      </c>
      <c r="AY840">
        <v>2019</v>
      </c>
      <c r="AZ840">
        <v>8</v>
      </c>
      <c r="BA840">
        <v>30</v>
      </c>
      <c r="BB840">
        <v>1</v>
      </c>
      <c r="BF840">
        <v>2019</v>
      </c>
      <c r="BG840" t="s">
        <v>104</v>
      </c>
      <c r="BH840" t="s">
        <v>9822</v>
      </c>
      <c r="BI840" t="s">
        <v>9787</v>
      </c>
      <c r="BJ840" t="s">
        <v>9794</v>
      </c>
    </row>
    <row r="841" spans="1:62" x14ac:dyDescent="0.35">
      <c r="A841">
        <v>39687245</v>
      </c>
      <c r="B841" t="s">
        <v>116</v>
      </c>
      <c r="C841" t="s">
        <v>61</v>
      </c>
      <c r="D841" t="s">
        <v>125</v>
      </c>
      <c r="E841" t="s">
        <v>2513</v>
      </c>
      <c r="F841">
        <v>28359920</v>
      </c>
      <c r="I841" s="1">
        <v>43689</v>
      </c>
      <c r="J841">
        <v>43719.868831018517</v>
      </c>
      <c r="K841" t="s">
        <v>2514</v>
      </c>
      <c r="L841" t="s">
        <v>65</v>
      </c>
      <c r="M841" t="s">
        <v>519</v>
      </c>
      <c r="N841" t="s">
        <v>520</v>
      </c>
      <c r="P841" t="s">
        <v>861</v>
      </c>
      <c r="Q841" t="s">
        <v>70</v>
      </c>
      <c r="S841" t="s">
        <v>71</v>
      </c>
      <c r="T841" t="s">
        <v>2515</v>
      </c>
      <c r="U841">
        <v>0</v>
      </c>
      <c r="V841">
        <v>1</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0</v>
      </c>
      <c r="AS841">
        <v>0</v>
      </c>
      <c r="AT841">
        <v>43689</v>
      </c>
      <c r="AU841">
        <v>43719</v>
      </c>
      <c r="AV841">
        <v>0</v>
      </c>
      <c r="AW841">
        <v>1</v>
      </c>
      <c r="AX841">
        <v>0</v>
      </c>
      <c r="AY841">
        <v>2019</v>
      </c>
      <c r="AZ841">
        <v>8</v>
      </c>
      <c r="BA841">
        <v>29</v>
      </c>
      <c r="BB841">
        <v>1</v>
      </c>
      <c r="BF841">
        <v>2019</v>
      </c>
      <c r="BG841" t="s">
        <v>104</v>
      </c>
      <c r="BH841" t="s">
        <v>9822</v>
      </c>
      <c r="BI841" t="s">
        <v>9787</v>
      </c>
      <c r="BJ841" t="s">
        <v>9794</v>
      </c>
    </row>
    <row r="842" spans="1:62" x14ac:dyDescent="0.35">
      <c r="A842">
        <v>39688562</v>
      </c>
      <c r="B842" t="s">
        <v>98</v>
      </c>
      <c r="C842" t="s">
        <v>75</v>
      </c>
      <c r="D842" t="s">
        <v>159</v>
      </c>
      <c r="E842" t="s">
        <v>400</v>
      </c>
      <c r="F842">
        <v>27683018</v>
      </c>
      <c r="I842" s="1">
        <v>43690</v>
      </c>
      <c r="J842">
        <v>43720.999988425923</v>
      </c>
      <c r="K842" t="s">
        <v>2049</v>
      </c>
      <c r="L842" t="s">
        <v>65</v>
      </c>
      <c r="M842" t="s">
        <v>66</v>
      </c>
      <c r="N842" t="s">
        <v>67</v>
      </c>
      <c r="O842" t="s">
        <v>68</v>
      </c>
      <c r="P842" t="s">
        <v>402</v>
      </c>
      <c r="Q842" t="s">
        <v>70</v>
      </c>
      <c r="S842" t="s">
        <v>71</v>
      </c>
      <c r="T842" t="s">
        <v>2516</v>
      </c>
      <c r="U842">
        <v>1</v>
      </c>
      <c r="V842">
        <v>1</v>
      </c>
      <c r="W842">
        <v>0</v>
      </c>
      <c r="X842">
        <v>1</v>
      </c>
      <c r="Y842">
        <v>0</v>
      </c>
      <c r="Z842">
        <v>0</v>
      </c>
      <c r="AA842">
        <v>0</v>
      </c>
      <c r="AB842">
        <v>0</v>
      </c>
      <c r="AC842">
        <v>0</v>
      </c>
      <c r="AD842">
        <v>0</v>
      </c>
      <c r="AE842">
        <v>0</v>
      </c>
      <c r="AF842">
        <v>0</v>
      </c>
      <c r="AG842">
        <v>1</v>
      </c>
      <c r="AH842">
        <v>1</v>
      </c>
      <c r="AI842">
        <v>0</v>
      </c>
      <c r="AJ842">
        <v>0</v>
      </c>
      <c r="AK842">
        <v>0</v>
      </c>
      <c r="AL842">
        <v>0</v>
      </c>
      <c r="AM842">
        <v>0</v>
      </c>
      <c r="AN842">
        <v>0</v>
      </c>
      <c r="AO842">
        <v>0</v>
      </c>
      <c r="AP842">
        <v>0</v>
      </c>
      <c r="AQ842">
        <v>0</v>
      </c>
      <c r="AR842">
        <v>0</v>
      </c>
      <c r="AS842">
        <v>0</v>
      </c>
      <c r="AT842">
        <v>43689</v>
      </c>
      <c r="AU842">
        <v>43702</v>
      </c>
      <c r="AV842">
        <v>1</v>
      </c>
      <c r="AW842">
        <v>1</v>
      </c>
      <c r="AX842">
        <v>0</v>
      </c>
      <c r="AY842">
        <v>2019</v>
      </c>
      <c r="AZ842">
        <v>8</v>
      </c>
      <c r="BA842">
        <v>30</v>
      </c>
      <c r="BB842">
        <v>5</v>
      </c>
      <c r="BF842">
        <v>2019</v>
      </c>
      <c r="BG842" t="s">
        <v>73</v>
      </c>
      <c r="BH842" t="s">
        <v>9822</v>
      </c>
      <c r="BI842" t="s">
        <v>9787</v>
      </c>
      <c r="BJ842" t="s">
        <v>9795</v>
      </c>
    </row>
    <row r="843" spans="1:62" x14ac:dyDescent="0.35">
      <c r="A843">
        <v>39689196</v>
      </c>
      <c r="B843" t="s">
        <v>2517</v>
      </c>
      <c r="C843" t="s">
        <v>2518</v>
      </c>
      <c r="D843" t="s">
        <v>76</v>
      </c>
      <c r="E843" t="s">
        <v>2519</v>
      </c>
      <c r="F843">
        <v>32870889</v>
      </c>
      <c r="I843" s="1">
        <v>43690</v>
      </c>
      <c r="J843">
        <v>43720.999988425923</v>
      </c>
      <c r="K843" t="s">
        <v>2520</v>
      </c>
      <c r="L843" t="s">
        <v>65</v>
      </c>
      <c r="M843" t="s">
        <v>66</v>
      </c>
      <c r="N843" t="s">
        <v>67</v>
      </c>
      <c r="O843" t="s">
        <v>68</v>
      </c>
      <c r="P843" t="s">
        <v>69</v>
      </c>
      <c r="Q843" t="s">
        <v>70</v>
      </c>
      <c r="R843" t="s">
        <v>2521</v>
      </c>
      <c r="S843" t="s">
        <v>71</v>
      </c>
      <c r="T843" t="s">
        <v>2522</v>
      </c>
      <c r="U843">
        <v>1</v>
      </c>
      <c r="V843">
        <v>1</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43690</v>
      </c>
      <c r="AU843">
        <v>43717</v>
      </c>
      <c r="AV843">
        <v>1</v>
      </c>
      <c r="AW843">
        <v>1</v>
      </c>
      <c r="AX843">
        <v>0</v>
      </c>
      <c r="AY843">
        <v>2019</v>
      </c>
      <c r="AZ843">
        <v>8</v>
      </c>
      <c r="BA843">
        <v>30</v>
      </c>
      <c r="BB843">
        <v>2</v>
      </c>
      <c r="BC843">
        <v>55000</v>
      </c>
      <c r="BD843">
        <v>75000</v>
      </c>
      <c r="BE843" t="s">
        <v>90</v>
      </c>
      <c r="BF843">
        <v>2019</v>
      </c>
      <c r="BG843" t="s">
        <v>73</v>
      </c>
      <c r="BH843" t="s">
        <v>59</v>
      </c>
      <c r="BI843" t="s">
        <v>9787</v>
      </c>
      <c r="BJ843" t="s">
        <v>9795</v>
      </c>
    </row>
    <row r="844" spans="1:62" x14ac:dyDescent="0.35">
      <c r="A844">
        <v>39694821</v>
      </c>
      <c r="B844" t="s">
        <v>98</v>
      </c>
      <c r="C844" t="s">
        <v>61</v>
      </c>
      <c r="D844" t="s">
        <v>125</v>
      </c>
      <c r="E844" t="s">
        <v>2523</v>
      </c>
      <c r="F844">
        <v>36073281</v>
      </c>
      <c r="I844" s="1">
        <v>43690</v>
      </c>
      <c r="J844">
        <v>43720.999988425923</v>
      </c>
      <c r="K844" t="s">
        <v>2524</v>
      </c>
      <c r="L844" t="s">
        <v>65</v>
      </c>
      <c r="M844" t="s">
        <v>79</v>
      </c>
      <c r="N844" t="s">
        <v>80</v>
      </c>
      <c r="Q844" t="s">
        <v>70</v>
      </c>
      <c r="S844" t="s">
        <v>82</v>
      </c>
      <c r="T844" t="s">
        <v>2525</v>
      </c>
      <c r="U844">
        <v>1</v>
      </c>
      <c r="V844">
        <v>1</v>
      </c>
      <c r="W844">
        <v>0</v>
      </c>
      <c r="X844">
        <v>1</v>
      </c>
      <c r="Y844">
        <v>0</v>
      </c>
      <c r="Z844">
        <v>0</v>
      </c>
      <c r="AA844">
        <v>0</v>
      </c>
      <c r="AB844">
        <v>0</v>
      </c>
      <c r="AC844">
        <v>0</v>
      </c>
      <c r="AD844">
        <v>0</v>
      </c>
      <c r="AE844">
        <v>1</v>
      </c>
      <c r="AF844">
        <v>0</v>
      </c>
      <c r="AG844">
        <v>0</v>
      </c>
      <c r="AH844">
        <v>0</v>
      </c>
      <c r="AI844">
        <v>0</v>
      </c>
      <c r="AJ844">
        <v>0</v>
      </c>
      <c r="AK844">
        <v>0</v>
      </c>
      <c r="AL844">
        <v>0</v>
      </c>
      <c r="AM844">
        <v>0</v>
      </c>
      <c r="AN844">
        <v>0</v>
      </c>
      <c r="AO844">
        <v>0</v>
      </c>
      <c r="AP844">
        <v>0</v>
      </c>
      <c r="AQ844">
        <v>0</v>
      </c>
      <c r="AR844">
        <v>0</v>
      </c>
      <c r="AS844">
        <v>0</v>
      </c>
      <c r="AT844">
        <v>43690</v>
      </c>
      <c r="AU844">
        <v>43707</v>
      </c>
      <c r="AV844">
        <v>1</v>
      </c>
      <c r="AW844">
        <v>1</v>
      </c>
      <c r="AX844">
        <v>0</v>
      </c>
      <c r="AY844">
        <v>2019</v>
      </c>
      <c r="AZ844">
        <v>8</v>
      </c>
      <c r="BA844">
        <v>30</v>
      </c>
      <c r="BB844">
        <v>4</v>
      </c>
      <c r="BF844">
        <v>2019</v>
      </c>
      <c r="BG844" t="s">
        <v>73</v>
      </c>
      <c r="BH844" t="s">
        <v>9822</v>
      </c>
      <c r="BI844" t="s">
        <v>9787</v>
      </c>
      <c r="BJ844" t="s">
        <v>9795</v>
      </c>
    </row>
    <row r="845" spans="1:62" x14ac:dyDescent="0.35">
      <c r="A845">
        <v>39694822</v>
      </c>
      <c r="B845" t="s">
        <v>98</v>
      </c>
      <c r="C845" t="s">
        <v>75</v>
      </c>
      <c r="D845" t="s">
        <v>159</v>
      </c>
      <c r="E845" t="s">
        <v>2523</v>
      </c>
      <c r="F845">
        <v>36073281</v>
      </c>
      <c r="I845" s="1">
        <v>43690</v>
      </c>
      <c r="J845">
        <v>43720.999988425923</v>
      </c>
      <c r="K845" t="s">
        <v>2524</v>
      </c>
      <c r="L845" t="s">
        <v>65</v>
      </c>
      <c r="M845" t="s">
        <v>79</v>
      </c>
      <c r="N845" t="s">
        <v>80</v>
      </c>
      <c r="Q845" t="s">
        <v>70</v>
      </c>
      <c r="S845" t="s">
        <v>82</v>
      </c>
      <c r="T845" t="s">
        <v>2526</v>
      </c>
      <c r="U845">
        <v>1</v>
      </c>
      <c r="V845">
        <v>1</v>
      </c>
      <c r="W845">
        <v>0</v>
      </c>
      <c r="X845">
        <v>1</v>
      </c>
      <c r="Y845">
        <v>0</v>
      </c>
      <c r="Z845">
        <v>0</v>
      </c>
      <c r="AA845">
        <v>0</v>
      </c>
      <c r="AB845">
        <v>0</v>
      </c>
      <c r="AC845">
        <v>0</v>
      </c>
      <c r="AD845">
        <v>0</v>
      </c>
      <c r="AE845">
        <v>1</v>
      </c>
      <c r="AF845">
        <v>0</v>
      </c>
      <c r="AG845">
        <v>0</v>
      </c>
      <c r="AH845">
        <v>0</v>
      </c>
      <c r="AI845">
        <v>0</v>
      </c>
      <c r="AJ845">
        <v>0</v>
      </c>
      <c r="AK845">
        <v>0</v>
      </c>
      <c r="AL845">
        <v>0</v>
      </c>
      <c r="AM845">
        <v>0</v>
      </c>
      <c r="AN845">
        <v>0</v>
      </c>
      <c r="AO845">
        <v>0</v>
      </c>
      <c r="AP845">
        <v>0</v>
      </c>
      <c r="AQ845">
        <v>0</v>
      </c>
      <c r="AR845">
        <v>0</v>
      </c>
      <c r="AS845">
        <v>0</v>
      </c>
      <c r="AT845">
        <v>43690</v>
      </c>
      <c r="AU845">
        <v>43707</v>
      </c>
      <c r="AV845">
        <v>1</v>
      </c>
      <c r="AW845">
        <v>1</v>
      </c>
      <c r="AX845">
        <v>1</v>
      </c>
      <c r="AY845">
        <v>2019</v>
      </c>
      <c r="AZ845">
        <v>8</v>
      </c>
      <c r="BA845">
        <v>30</v>
      </c>
      <c r="BB845">
        <v>4</v>
      </c>
      <c r="BF845">
        <v>2019</v>
      </c>
      <c r="BG845" t="s">
        <v>73</v>
      </c>
      <c r="BH845" t="s">
        <v>9822</v>
      </c>
      <c r="BI845" t="s">
        <v>9787</v>
      </c>
      <c r="BJ845" t="s">
        <v>9795</v>
      </c>
    </row>
    <row r="846" spans="1:62" x14ac:dyDescent="0.35">
      <c r="A846">
        <v>39695678</v>
      </c>
      <c r="B846" t="s">
        <v>116</v>
      </c>
      <c r="C846" t="s">
        <v>61</v>
      </c>
      <c r="D846" t="s">
        <v>125</v>
      </c>
      <c r="E846" t="s">
        <v>326</v>
      </c>
      <c r="F846">
        <v>39090289</v>
      </c>
      <c r="I846" s="1">
        <v>43690</v>
      </c>
      <c r="J846">
        <v>43720.698530092603</v>
      </c>
      <c r="K846" t="s">
        <v>2527</v>
      </c>
      <c r="L846" t="s">
        <v>65</v>
      </c>
      <c r="M846" t="s">
        <v>152</v>
      </c>
      <c r="N846" t="s">
        <v>153</v>
      </c>
      <c r="O846" t="s">
        <v>154</v>
      </c>
      <c r="P846" t="s">
        <v>155</v>
      </c>
      <c r="Q846" t="s">
        <v>70</v>
      </c>
      <c r="S846" t="s">
        <v>71</v>
      </c>
      <c r="T846" t="s">
        <v>2528</v>
      </c>
      <c r="U846">
        <v>1</v>
      </c>
      <c r="V846">
        <v>1</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43690</v>
      </c>
      <c r="AU846">
        <v>43710</v>
      </c>
      <c r="AV846">
        <v>1</v>
      </c>
      <c r="AW846">
        <v>1</v>
      </c>
      <c r="AX846">
        <v>0</v>
      </c>
      <c r="AY846">
        <v>2019</v>
      </c>
      <c r="AZ846">
        <v>8</v>
      </c>
      <c r="BA846">
        <v>30</v>
      </c>
      <c r="BB846">
        <v>2</v>
      </c>
      <c r="BF846">
        <v>2019</v>
      </c>
      <c r="BG846" t="s">
        <v>73</v>
      </c>
      <c r="BH846" t="s">
        <v>9822</v>
      </c>
      <c r="BI846" t="s">
        <v>9787</v>
      </c>
      <c r="BJ846" t="s">
        <v>9795</v>
      </c>
    </row>
    <row r="847" spans="1:62" x14ac:dyDescent="0.35">
      <c r="A847">
        <v>39698445</v>
      </c>
      <c r="B847" t="s">
        <v>98</v>
      </c>
      <c r="C847" t="s">
        <v>75</v>
      </c>
      <c r="D847" t="s">
        <v>76</v>
      </c>
      <c r="E847" t="s">
        <v>118</v>
      </c>
      <c r="F847">
        <v>21807721</v>
      </c>
      <c r="I847" s="1">
        <v>43691</v>
      </c>
      <c r="J847">
        <v>43721.999988425923</v>
      </c>
      <c r="K847" t="s">
        <v>2529</v>
      </c>
      <c r="L847" t="s">
        <v>65</v>
      </c>
      <c r="M847" t="s">
        <v>66</v>
      </c>
      <c r="N847" t="s">
        <v>67</v>
      </c>
      <c r="Q847" t="s">
        <v>70</v>
      </c>
      <c r="R847" t="s">
        <v>2530</v>
      </c>
      <c r="S847" t="s">
        <v>82</v>
      </c>
      <c r="T847" t="s">
        <v>2531</v>
      </c>
      <c r="U847">
        <v>0</v>
      </c>
      <c r="V847">
        <v>0</v>
      </c>
      <c r="W847">
        <v>0</v>
      </c>
      <c r="X847">
        <v>0</v>
      </c>
      <c r="Y847">
        <v>0</v>
      </c>
      <c r="Z847">
        <v>0</v>
      </c>
      <c r="AA847">
        <v>0</v>
      </c>
      <c r="AB847">
        <v>0</v>
      </c>
      <c r="AC847">
        <v>0</v>
      </c>
      <c r="AD847">
        <v>1</v>
      </c>
      <c r="AE847">
        <v>0</v>
      </c>
      <c r="AF847">
        <v>0</v>
      </c>
      <c r="AG847">
        <v>0</v>
      </c>
      <c r="AH847">
        <v>0</v>
      </c>
      <c r="AI847">
        <v>0</v>
      </c>
      <c r="AJ847">
        <v>0</v>
      </c>
      <c r="AK847">
        <v>0</v>
      </c>
      <c r="AL847">
        <v>0</v>
      </c>
      <c r="AM847">
        <v>0</v>
      </c>
      <c r="AN847">
        <v>0</v>
      </c>
      <c r="AO847">
        <v>0</v>
      </c>
      <c r="AP847">
        <v>1</v>
      </c>
      <c r="AQ847">
        <v>0</v>
      </c>
      <c r="AR847">
        <v>0</v>
      </c>
      <c r="AS847">
        <v>0</v>
      </c>
      <c r="AT847">
        <v>43690</v>
      </c>
      <c r="AU847">
        <v>43721</v>
      </c>
      <c r="AV847">
        <v>1</v>
      </c>
      <c r="AW847">
        <v>1</v>
      </c>
      <c r="AX847">
        <v>0</v>
      </c>
      <c r="AY847">
        <v>2019</v>
      </c>
      <c r="AZ847">
        <v>8</v>
      </c>
      <c r="BA847">
        <v>30</v>
      </c>
      <c r="BB847">
        <v>2</v>
      </c>
      <c r="BC847">
        <v>120000</v>
      </c>
      <c r="BD847">
        <v>130000</v>
      </c>
      <c r="BE847" t="s">
        <v>90</v>
      </c>
      <c r="BF847">
        <v>2019</v>
      </c>
      <c r="BG847" t="s">
        <v>73</v>
      </c>
      <c r="BH847" t="s">
        <v>59</v>
      </c>
      <c r="BI847" t="s">
        <v>9787</v>
      </c>
      <c r="BJ847" t="s">
        <v>9793</v>
      </c>
    </row>
    <row r="848" spans="1:62" x14ac:dyDescent="0.35">
      <c r="A848">
        <v>39705237</v>
      </c>
      <c r="B848" t="s">
        <v>2532</v>
      </c>
      <c r="C848" t="s">
        <v>75</v>
      </c>
      <c r="D848" t="s">
        <v>117</v>
      </c>
      <c r="E848" t="s">
        <v>99</v>
      </c>
      <c r="F848">
        <v>33086778</v>
      </c>
      <c r="I848" s="1">
        <v>43691</v>
      </c>
      <c r="J848">
        <v>43721.999988425923</v>
      </c>
      <c r="K848" t="s">
        <v>2533</v>
      </c>
      <c r="L848" t="s">
        <v>65</v>
      </c>
      <c r="M848" t="s">
        <v>66</v>
      </c>
      <c r="N848" t="s">
        <v>67</v>
      </c>
      <c r="O848" t="s">
        <v>68</v>
      </c>
      <c r="P848" t="s">
        <v>69</v>
      </c>
      <c r="Q848" t="s">
        <v>102</v>
      </c>
      <c r="S848" t="s">
        <v>71</v>
      </c>
      <c r="T848" t="s">
        <v>2534</v>
      </c>
      <c r="U848">
        <v>0</v>
      </c>
      <c r="V848">
        <v>1</v>
      </c>
      <c r="W848">
        <v>0</v>
      </c>
      <c r="X848">
        <v>1</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43691</v>
      </c>
      <c r="AU848">
        <v>43721</v>
      </c>
      <c r="AV848">
        <v>0</v>
      </c>
      <c r="AW848">
        <v>1</v>
      </c>
      <c r="AX848">
        <v>0</v>
      </c>
      <c r="AY848">
        <v>2019</v>
      </c>
      <c r="AZ848">
        <v>8</v>
      </c>
      <c r="BA848">
        <v>30</v>
      </c>
      <c r="BB848">
        <v>2</v>
      </c>
      <c r="BF848">
        <v>2019</v>
      </c>
      <c r="BG848" t="s">
        <v>104</v>
      </c>
      <c r="BH848" t="s">
        <v>9822</v>
      </c>
      <c r="BI848" t="s">
        <v>9787</v>
      </c>
      <c r="BJ848" t="s">
        <v>9793</v>
      </c>
    </row>
    <row r="849" spans="1:62" x14ac:dyDescent="0.35">
      <c r="A849">
        <v>39705392</v>
      </c>
      <c r="B849" t="s">
        <v>98</v>
      </c>
      <c r="C849" t="s">
        <v>1127</v>
      </c>
      <c r="D849" t="s">
        <v>2535</v>
      </c>
      <c r="E849" t="s">
        <v>86</v>
      </c>
      <c r="F849">
        <v>28031400</v>
      </c>
      <c r="I849" s="1">
        <v>43691</v>
      </c>
      <c r="J849">
        <v>43721.999988425923</v>
      </c>
      <c r="K849" t="s">
        <v>2536</v>
      </c>
      <c r="L849" t="s">
        <v>65</v>
      </c>
      <c r="M849" t="s">
        <v>66</v>
      </c>
      <c r="N849" t="s">
        <v>67</v>
      </c>
      <c r="O849" t="s">
        <v>68</v>
      </c>
      <c r="P849" t="s">
        <v>69</v>
      </c>
      <c r="Q849" t="s">
        <v>70</v>
      </c>
      <c r="R849" t="s">
        <v>2537</v>
      </c>
      <c r="S849" t="s">
        <v>71</v>
      </c>
      <c r="T849" t="s">
        <v>2538</v>
      </c>
      <c r="U849">
        <v>1</v>
      </c>
      <c r="V849">
        <v>1</v>
      </c>
      <c r="W849">
        <v>0</v>
      </c>
      <c r="X849">
        <v>1</v>
      </c>
      <c r="Y849">
        <v>0</v>
      </c>
      <c r="Z849">
        <v>0</v>
      </c>
      <c r="AA849">
        <v>0</v>
      </c>
      <c r="AB849">
        <v>0</v>
      </c>
      <c r="AC849">
        <v>0</v>
      </c>
      <c r="AD849">
        <v>0</v>
      </c>
      <c r="AE849">
        <v>1</v>
      </c>
      <c r="AF849">
        <v>0</v>
      </c>
      <c r="AG849">
        <v>0</v>
      </c>
      <c r="AH849">
        <v>0</v>
      </c>
      <c r="AI849">
        <v>0</v>
      </c>
      <c r="AJ849">
        <v>0</v>
      </c>
      <c r="AK849">
        <v>0</v>
      </c>
      <c r="AL849">
        <v>0</v>
      </c>
      <c r="AM849">
        <v>0</v>
      </c>
      <c r="AN849">
        <v>0</v>
      </c>
      <c r="AO849">
        <v>0</v>
      </c>
      <c r="AP849">
        <v>0</v>
      </c>
      <c r="AQ849">
        <v>0</v>
      </c>
      <c r="AR849">
        <v>0</v>
      </c>
      <c r="AS849">
        <v>0</v>
      </c>
      <c r="AT849">
        <v>43691</v>
      </c>
      <c r="AU849">
        <v>43721</v>
      </c>
      <c r="AV849">
        <v>1</v>
      </c>
      <c r="AW849">
        <v>1</v>
      </c>
      <c r="AX849">
        <v>0</v>
      </c>
      <c r="AY849">
        <v>2019</v>
      </c>
      <c r="AZ849">
        <v>8</v>
      </c>
      <c r="BA849">
        <v>30</v>
      </c>
      <c r="BB849">
        <v>4</v>
      </c>
      <c r="BC849">
        <v>100000</v>
      </c>
      <c r="BD849">
        <v>130000</v>
      </c>
      <c r="BE849" t="s">
        <v>90</v>
      </c>
      <c r="BF849">
        <v>2019</v>
      </c>
      <c r="BG849" t="s">
        <v>73</v>
      </c>
      <c r="BH849" t="s">
        <v>59</v>
      </c>
      <c r="BI849" t="s">
        <v>9787</v>
      </c>
      <c r="BJ849" t="s">
        <v>9793</v>
      </c>
    </row>
    <row r="850" spans="1:62" x14ac:dyDescent="0.35">
      <c r="A850">
        <v>39705397</v>
      </c>
      <c r="B850" t="s">
        <v>98</v>
      </c>
      <c r="C850" t="s">
        <v>61</v>
      </c>
      <c r="D850" t="s">
        <v>125</v>
      </c>
      <c r="E850" t="s">
        <v>2539</v>
      </c>
      <c r="F850">
        <v>21211891</v>
      </c>
      <c r="G850" t="s">
        <v>2540</v>
      </c>
      <c r="I850" s="1">
        <v>43691</v>
      </c>
      <c r="J850">
        <v>43721.714641203696</v>
      </c>
      <c r="K850" t="s">
        <v>2541</v>
      </c>
      <c r="L850" t="s">
        <v>65</v>
      </c>
      <c r="M850" t="s">
        <v>120</v>
      </c>
      <c r="N850" t="s">
        <v>121</v>
      </c>
      <c r="O850" t="s">
        <v>168</v>
      </c>
      <c r="P850" t="s">
        <v>2542</v>
      </c>
      <c r="Q850" t="s">
        <v>70</v>
      </c>
      <c r="S850" t="s">
        <v>71</v>
      </c>
      <c r="T850" t="s">
        <v>2543</v>
      </c>
      <c r="U850">
        <v>1</v>
      </c>
      <c r="V850">
        <v>1</v>
      </c>
      <c r="W850">
        <v>0</v>
      </c>
      <c r="X850">
        <v>0</v>
      </c>
      <c r="Y850">
        <v>0</v>
      </c>
      <c r="Z850">
        <v>0</v>
      </c>
      <c r="AA850">
        <v>0</v>
      </c>
      <c r="AB850">
        <v>0</v>
      </c>
      <c r="AC850">
        <v>1</v>
      </c>
      <c r="AD850">
        <v>0</v>
      </c>
      <c r="AE850">
        <v>0</v>
      </c>
      <c r="AF850">
        <v>1</v>
      </c>
      <c r="AG850">
        <v>0</v>
      </c>
      <c r="AH850">
        <v>1</v>
      </c>
      <c r="AI850">
        <v>0</v>
      </c>
      <c r="AJ850">
        <v>0</v>
      </c>
      <c r="AK850">
        <v>0</v>
      </c>
      <c r="AL850">
        <v>0</v>
      </c>
      <c r="AM850">
        <v>0</v>
      </c>
      <c r="AN850">
        <v>0</v>
      </c>
      <c r="AO850">
        <v>0</v>
      </c>
      <c r="AP850">
        <v>0</v>
      </c>
      <c r="AQ850">
        <v>0</v>
      </c>
      <c r="AR850">
        <v>0</v>
      </c>
      <c r="AS850">
        <v>0</v>
      </c>
      <c r="AT850">
        <v>43691</v>
      </c>
      <c r="AU850">
        <v>43721</v>
      </c>
      <c r="AV850">
        <v>0</v>
      </c>
      <c r="AW850">
        <v>1</v>
      </c>
      <c r="AX850">
        <v>0</v>
      </c>
      <c r="AY850">
        <v>2019</v>
      </c>
      <c r="AZ850">
        <v>8</v>
      </c>
      <c r="BA850">
        <v>30</v>
      </c>
      <c r="BB850">
        <v>5</v>
      </c>
      <c r="BF850">
        <v>2019</v>
      </c>
      <c r="BG850" t="s">
        <v>104</v>
      </c>
      <c r="BH850" t="s">
        <v>9822</v>
      </c>
      <c r="BI850" t="s">
        <v>9787</v>
      </c>
      <c r="BJ850" t="s">
        <v>9793</v>
      </c>
    </row>
    <row r="851" spans="1:62" x14ac:dyDescent="0.35">
      <c r="A851">
        <v>39708791</v>
      </c>
      <c r="B851" t="s">
        <v>2544</v>
      </c>
      <c r="C851" t="s">
        <v>75</v>
      </c>
      <c r="D851" t="s">
        <v>236</v>
      </c>
      <c r="E851" t="s">
        <v>2545</v>
      </c>
      <c r="F851">
        <v>37529827</v>
      </c>
      <c r="I851" s="1">
        <v>43692</v>
      </c>
      <c r="J851">
        <v>43722.446828703702</v>
      </c>
      <c r="K851" t="s">
        <v>2546</v>
      </c>
      <c r="L851" t="s">
        <v>65</v>
      </c>
      <c r="M851" t="s">
        <v>519</v>
      </c>
      <c r="N851" t="s">
        <v>520</v>
      </c>
      <c r="P851" t="s">
        <v>2547</v>
      </c>
      <c r="Q851" t="s">
        <v>70</v>
      </c>
      <c r="S851" t="s">
        <v>71</v>
      </c>
      <c r="T851" t="s">
        <v>2548</v>
      </c>
      <c r="U851">
        <v>0</v>
      </c>
      <c r="V851">
        <v>1</v>
      </c>
      <c r="W851">
        <v>1</v>
      </c>
      <c r="X851">
        <v>0</v>
      </c>
      <c r="Y851">
        <v>0</v>
      </c>
      <c r="Z851">
        <v>0</v>
      </c>
      <c r="AA851">
        <v>0</v>
      </c>
      <c r="AB851">
        <v>0</v>
      </c>
      <c r="AC851">
        <v>1</v>
      </c>
      <c r="AD851">
        <v>0</v>
      </c>
      <c r="AE851">
        <v>0</v>
      </c>
      <c r="AF851">
        <v>1</v>
      </c>
      <c r="AG851">
        <v>0</v>
      </c>
      <c r="AH851">
        <v>0</v>
      </c>
      <c r="AI851">
        <v>0</v>
      </c>
      <c r="AJ851">
        <v>0</v>
      </c>
      <c r="AK851">
        <v>0</v>
      </c>
      <c r="AL851">
        <v>0</v>
      </c>
      <c r="AM851">
        <v>0</v>
      </c>
      <c r="AN851">
        <v>0</v>
      </c>
      <c r="AO851">
        <v>0</v>
      </c>
      <c r="AP851">
        <v>0</v>
      </c>
      <c r="AQ851">
        <v>0</v>
      </c>
      <c r="AR851">
        <v>0</v>
      </c>
      <c r="AS851">
        <v>0</v>
      </c>
      <c r="AT851">
        <v>43692</v>
      </c>
      <c r="AU851">
        <v>43722</v>
      </c>
      <c r="AV851">
        <v>0</v>
      </c>
      <c r="AW851">
        <v>1</v>
      </c>
      <c r="AX851">
        <v>0</v>
      </c>
      <c r="AY851">
        <v>2019</v>
      </c>
      <c r="AZ851">
        <v>8</v>
      </c>
      <c r="BA851">
        <v>29</v>
      </c>
      <c r="BB851">
        <v>4</v>
      </c>
      <c r="BF851">
        <v>2019</v>
      </c>
      <c r="BG851" t="s">
        <v>104</v>
      </c>
      <c r="BH851" t="s">
        <v>9822</v>
      </c>
      <c r="BI851" t="s">
        <v>9787</v>
      </c>
      <c r="BJ851" t="s">
        <v>9796</v>
      </c>
    </row>
    <row r="852" spans="1:62" x14ac:dyDescent="0.35">
      <c r="A852">
        <v>39709962</v>
      </c>
      <c r="B852" t="s">
        <v>98</v>
      </c>
      <c r="C852" t="s">
        <v>75</v>
      </c>
      <c r="D852" t="s">
        <v>117</v>
      </c>
      <c r="E852" t="s">
        <v>2254</v>
      </c>
      <c r="F852">
        <v>23708057</v>
      </c>
      <c r="I852" s="1">
        <v>43692</v>
      </c>
      <c r="J852">
        <v>43722.999988425923</v>
      </c>
      <c r="K852" t="s">
        <v>2549</v>
      </c>
      <c r="L852" t="s">
        <v>65</v>
      </c>
      <c r="M852" t="s">
        <v>66</v>
      </c>
      <c r="N852" t="s">
        <v>67</v>
      </c>
      <c r="Q852" t="s">
        <v>102</v>
      </c>
      <c r="R852" t="s">
        <v>2550</v>
      </c>
      <c r="S852" t="s">
        <v>82</v>
      </c>
      <c r="T852" t="s">
        <v>2551</v>
      </c>
      <c r="U852">
        <v>1</v>
      </c>
      <c r="V852">
        <v>1</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43692</v>
      </c>
      <c r="AU852">
        <v>43722</v>
      </c>
      <c r="AV852">
        <v>0</v>
      </c>
      <c r="AW852">
        <v>1</v>
      </c>
      <c r="AX852">
        <v>0</v>
      </c>
      <c r="AY852">
        <v>2019</v>
      </c>
      <c r="AZ852">
        <v>8</v>
      </c>
      <c r="BA852">
        <v>30</v>
      </c>
      <c r="BB852">
        <v>2</v>
      </c>
      <c r="BC852">
        <v>600</v>
      </c>
      <c r="BD852">
        <v>650</v>
      </c>
      <c r="BE852" t="s">
        <v>546</v>
      </c>
      <c r="BF852">
        <v>2019</v>
      </c>
      <c r="BG852" t="s">
        <v>104</v>
      </c>
      <c r="BH852" t="s">
        <v>59</v>
      </c>
      <c r="BI852" t="s">
        <v>9787</v>
      </c>
      <c r="BJ852" t="s">
        <v>9796</v>
      </c>
    </row>
    <row r="853" spans="1:62" x14ac:dyDescent="0.35">
      <c r="A853">
        <v>39714828</v>
      </c>
      <c r="B853" t="s">
        <v>383</v>
      </c>
      <c r="C853" t="s">
        <v>75</v>
      </c>
      <c r="D853" t="s">
        <v>117</v>
      </c>
      <c r="E853" t="s">
        <v>370</v>
      </c>
      <c r="F853">
        <v>22081129</v>
      </c>
      <c r="I853" s="1">
        <v>43692</v>
      </c>
      <c r="J853">
        <v>43722.999988425923</v>
      </c>
      <c r="K853" t="s">
        <v>2552</v>
      </c>
      <c r="L853" t="s">
        <v>65</v>
      </c>
      <c r="M853" t="s">
        <v>66</v>
      </c>
      <c r="N853" t="s">
        <v>67</v>
      </c>
      <c r="Q853" t="s">
        <v>70</v>
      </c>
      <c r="R853" t="s">
        <v>2553</v>
      </c>
      <c r="S853" t="s">
        <v>71</v>
      </c>
      <c r="T853" t="s">
        <v>2554</v>
      </c>
      <c r="U853">
        <v>1</v>
      </c>
      <c r="V853">
        <v>1</v>
      </c>
      <c r="W853">
        <v>0</v>
      </c>
      <c r="X853">
        <v>0</v>
      </c>
      <c r="Y853">
        <v>0</v>
      </c>
      <c r="Z853">
        <v>0</v>
      </c>
      <c r="AA853">
        <v>0</v>
      </c>
      <c r="AB853">
        <v>0</v>
      </c>
      <c r="AC853">
        <v>0</v>
      </c>
      <c r="AD853">
        <v>0</v>
      </c>
      <c r="AE853">
        <v>1</v>
      </c>
      <c r="AF853">
        <v>0</v>
      </c>
      <c r="AG853">
        <v>1</v>
      </c>
      <c r="AH853">
        <v>0</v>
      </c>
      <c r="AI853">
        <v>0</v>
      </c>
      <c r="AJ853">
        <v>0</v>
      </c>
      <c r="AK853">
        <v>0</v>
      </c>
      <c r="AL853">
        <v>0</v>
      </c>
      <c r="AM853">
        <v>0</v>
      </c>
      <c r="AN853">
        <v>0</v>
      </c>
      <c r="AO853">
        <v>0</v>
      </c>
      <c r="AP853">
        <v>1</v>
      </c>
      <c r="AQ853">
        <v>0</v>
      </c>
      <c r="AR853">
        <v>0</v>
      </c>
      <c r="AS853">
        <v>0</v>
      </c>
      <c r="AT853">
        <v>43692</v>
      </c>
      <c r="AU853">
        <v>43722</v>
      </c>
      <c r="AV853">
        <v>1</v>
      </c>
      <c r="AW853">
        <v>1</v>
      </c>
      <c r="AX853">
        <v>0</v>
      </c>
      <c r="AY853">
        <v>2019</v>
      </c>
      <c r="AZ853">
        <v>8</v>
      </c>
      <c r="BA853">
        <v>30</v>
      </c>
      <c r="BB853">
        <v>5</v>
      </c>
      <c r="BC853">
        <v>170000</v>
      </c>
      <c r="BD853">
        <v>220000</v>
      </c>
      <c r="BE853" t="s">
        <v>90</v>
      </c>
      <c r="BF853">
        <v>2019</v>
      </c>
      <c r="BG853" t="s">
        <v>73</v>
      </c>
      <c r="BH853" t="s">
        <v>59</v>
      </c>
      <c r="BI853" t="s">
        <v>9787</v>
      </c>
      <c r="BJ853" t="s">
        <v>9796</v>
      </c>
    </row>
    <row r="854" spans="1:62" x14ac:dyDescent="0.35">
      <c r="A854">
        <v>39715110</v>
      </c>
      <c r="B854" t="s">
        <v>116</v>
      </c>
      <c r="C854" t="s">
        <v>75</v>
      </c>
      <c r="D854" t="s">
        <v>236</v>
      </c>
      <c r="E854" t="s">
        <v>1413</v>
      </c>
      <c r="F854">
        <v>34276930</v>
      </c>
      <c r="I854" s="1">
        <v>43692</v>
      </c>
      <c r="J854">
        <v>43722.999988425923</v>
      </c>
      <c r="K854" t="s">
        <v>886</v>
      </c>
      <c r="L854" t="s">
        <v>65</v>
      </c>
      <c r="M854" t="s">
        <v>66</v>
      </c>
      <c r="N854" t="s">
        <v>67</v>
      </c>
      <c r="O854" t="s">
        <v>68</v>
      </c>
      <c r="P854" t="s">
        <v>69</v>
      </c>
      <c r="Q854" t="s">
        <v>70</v>
      </c>
      <c r="S854" t="s">
        <v>71</v>
      </c>
      <c r="T854" t="s">
        <v>2555</v>
      </c>
      <c r="U854">
        <v>1</v>
      </c>
      <c r="V854">
        <v>1</v>
      </c>
      <c r="W854">
        <v>0</v>
      </c>
      <c r="X854">
        <v>0</v>
      </c>
      <c r="Y854">
        <v>0</v>
      </c>
      <c r="Z854">
        <v>0</v>
      </c>
      <c r="AA854">
        <v>0</v>
      </c>
      <c r="AB854">
        <v>0</v>
      </c>
      <c r="AC854">
        <v>0</v>
      </c>
      <c r="AD854">
        <v>1</v>
      </c>
      <c r="AE854">
        <v>0</v>
      </c>
      <c r="AF854">
        <v>0</v>
      </c>
      <c r="AG854">
        <v>0</v>
      </c>
      <c r="AH854">
        <v>0</v>
      </c>
      <c r="AI854">
        <v>0</v>
      </c>
      <c r="AJ854">
        <v>0</v>
      </c>
      <c r="AK854">
        <v>0</v>
      </c>
      <c r="AL854">
        <v>0</v>
      </c>
      <c r="AM854">
        <v>0</v>
      </c>
      <c r="AN854">
        <v>0</v>
      </c>
      <c r="AO854">
        <v>0</v>
      </c>
      <c r="AP854">
        <v>1</v>
      </c>
      <c r="AQ854">
        <v>0</v>
      </c>
      <c r="AR854">
        <v>0</v>
      </c>
      <c r="AS854">
        <v>0</v>
      </c>
      <c r="AT854">
        <v>43692</v>
      </c>
      <c r="AU854">
        <v>43720</v>
      </c>
      <c r="AV854">
        <v>1</v>
      </c>
      <c r="AW854">
        <v>1</v>
      </c>
      <c r="AX854">
        <v>0</v>
      </c>
      <c r="AY854">
        <v>2019</v>
      </c>
      <c r="AZ854">
        <v>8</v>
      </c>
      <c r="BA854">
        <v>30</v>
      </c>
      <c r="BB854">
        <v>4</v>
      </c>
      <c r="BF854">
        <v>2019</v>
      </c>
      <c r="BG854" t="s">
        <v>73</v>
      </c>
      <c r="BH854" t="s">
        <v>9822</v>
      </c>
      <c r="BI854" t="s">
        <v>9787</v>
      </c>
      <c r="BJ854" t="s">
        <v>9796</v>
      </c>
    </row>
    <row r="855" spans="1:62" x14ac:dyDescent="0.35">
      <c r="A855">
        <v>39715111</v>
      </c>
      <c r="B855" t="s">
        <v>2556</v>
      </c>
      <c r="C855" t="s">
        <v>61</v>
      </c>
      <c r="D855" t="s">
        <v>125</v>
      </c>
      <c r="E855" t="s">
        <v>346</v>
      </c>
      <c r="F855">
        <v>37079664</v>
      </c>
      <c r="I855" s="1">
        <v>43692</v>
      </c>
      <c r="J855">
        <v>43722.999988425923</v>
      </c>
      <c r="K855" t="s">
        <v>2557</v>
      </c>
      <c r="L855" t="s">
        <v>65</v>
      </c>
      <c r="M855" t="s">
        <v>120</v>
      </c>
      <c r="N855" t="s">
        <v>121</v>
      </c>
      <c r="P855" t="s">
        <v>122</v>
      </c>
      <c r="Q855" t="s">
        <v>70</v>
      </c>
      <c r="R855" t="s">
        <v>2558</v>
      </c>
      <c r="S855" t="s">
        <v>71</v>
      </c>
      <c r="T855" t="s">
        <v>2559</v>
      </c>
      <c r="U855">
        <v>1</v>
      </c>
      <c r="V855">
        <v>1</v>
      </c>
      <c r="W855">
        <v>0</v>
      </c>
      <c r="X855">
        <v>1</v>
      </c>
      <c r="Y855">
        <v>0</v>
      </c>
      <c r="Z855">
        <v>0</v>
      </c>
      <c r="AA855">
        <v>0</v>
      </c>
      <c r="AB855">
        <v>0</v>
      </c>
      <c r="AC855">
        <v>0</v>
      </c>
      <c r="AD855">
        <v>1</v>
      </c>
      <c r="AE855">
        <v>1</v>
      </c>
      <c r="AF855">
        <v>0</v>
      </c>
      <c r="AG855">
        <v>1</v>
      </c>
      <c r="AH855">
        <v>0</v>
      </c>
      <c r="AI855">
        <v>0</v>
      </c>
      <c r="AJ855">
        <v>0</v>
      </c>
      <c r="AK855">
        <v>0</v>
      </c>
      <c r="AL855">
        <v>0</v>
      </c>
      <c r="AM855">
        <v>0</v>
      </c>
      <c r="AN855">
        <v>0</v>
      </c>
      <c r="AO855">
        <v>0</v>
      </c>
      <c r="AP855">
        <v>1</v>
      </c>
      <c r="AQ855">
        <v>0</v>
      </c>
      <c r="AR855">
        <v>0</v>
      </c>
      <c r="AS855">
        <v>0</v>
      </c>
      <c r="AT855">
        <v>43692</v>
      </c>
      <c r="AU855">
        <v>43720</v>
      </c>
      <c r="AV855">
        <v>1</v>
      </c>
      <c r="AW855">
        <v>1</v>
      </c>
      <c r="AX855">
        <v>0</v>
      </c>
      <c r="AY855">
        <v>2019</v>
      </c>
      <c r="AZ855">
        <v>8</v>
      </c>
      <c r="BA855">
        <v>30</v>
      </c>
      <c r="BB855">
        <v>7</v>
      </c>
      <c r="BF855">
        <v>2019</v>
      </c>
      <c r="BG855" t="s">
        <v>73</v>
      </c>
      <c r="BH855" t="s">
        <v>59</v>
      </c>
      <c r="BI855" t="s">
        <v>9787</v>
      </c>
      <c r="BJ855" t="s">
        <v>9796</v>
      </c>
    </row>
    <row r="856" spans="1:62" x14ac:dyDescent="0.35">
      <c r="A856">
        <v>39715761</v>
      </c>
      <c r="B856" t="s">
        <v>383</v>
      </c>
      <c r="C856" t="s">
        <v>75</v>
      </c>
      <c r="D856" t="s">
        <v>2384</v>
      </c>
      <c r="E856" t="s">
        <v>298</v>
      </c>
      <c r="F856">
        <v>32359972</v>
      </c>
      <c r="I856" s="1">
        <v>43692</v>
      </c>
      <c r="J856">
        <v>43722.999988425923</v>
      </c>
      <c r="K856" t="s">
        <v>2560</v>
      </c>
      <c r="L856" t="s">
        <v>65</v>
      </c>
      <c r="M856" t="s">
        <v>120</v>
      </c>
      <c r="N856" t="s">
        <v>121</v>
      </c>
      <c r="O856" t="s">
        <v>168</v>
      </c>
      <c r="P856" t="s">
        <v>122</v>
      </c>
      <c r="Q856" t="s">
        <v>102</v>
      </c>
      <c r="R856" t="s">
        <v>2561</v>
      </c>
      <c r="S856" t="s">
        <v>82</v>
      </c>
      <c r="T856" t="s">
        <v>2562</v>
      </c>
      <c r="U856">
        <v>0</v>
      </c>
      <c r="V856">
        <v>1</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43692</v>
      </c>
      <c r="AU856">
        <v>43722</v>
      </c>
      <c r="AV856">
        <v>1</v>
      </c>
      <c r="AW856">
        <v>1</v>
      </c>
      <c r="AX856">
        <v>0</v>
      </c>
      <c r="AY856">
        <v>2019</v>
      </c>
      <c r="AZ856">
        <v>8</v>
      </c>
      <c r="BA856">
        <v>30</v>
      </c>
      <c r="BB856">
        <v>1</v>
      </c>
      <c r="BC856">
        <v>800</v>
      </c>
      <c r="BD856">
        <v>1100</v>
      </c>
      <c r="BE856" t="s">
        <v>546</v>
      </c>
      <c r="BF856">
        <v>2019</v>
      </c>
      <c r="BG856" t="s">
        <v>73</v>
      </c>
      <c r="BH856" t="s">
        <v>59</v>
      </c>
      <c r="BI856" t="s">
        <v>9787</v>
      </c>
      <c r="BJ856" t="s">
        <v>9796</v>
      </c>
    </row>
    <row r="857" spans="1:62" x14ac:dyDescent="0.35">
      <c r="A857">
        <v>39716585</v>
      </c>
      <c r="B857" t="s">
        <v>2563</v>
      </c>
      <c r="C857" t="s">
        <v>75</v>
      </c>
      <c r="D857" t="s">
        <v>117</v>
      </c>
      <c r="E857" t="s">
        <v>2564</v>
      </c>
      <c r="F857">
        <v>26413746</v>
      </c>
      <c r="I857" s="1">
        <v>43693</v>
      </c>
      <c r="J857">
        <v>43723.999988425923</v>
      </c>
      <c r="K857" t="s">
        <v>2565</v>
      </c>
      <c r="L857" t="s">
        <v>65</v>
      </c>
      <c r="M857" t="s">
        <v>120</v>
      </c>
      <c r="N857" t="s">
        <v>121</v>
      </c>
      <c r="O857" t="s">
        <v>168</v>
      </c>
      <c r="P857" t="s">
        <v>122</v>
      </c>
      <c r="Q857" t="s">
        <v>102</v>
      </c>
      <c r="S857" t="s">
        <v>71</v>
      </c>
      <c r="T857" t="s">
        <v>2566</v>
      </c>
      <c r="U857">
        <v>1</v>
      </c>
      <c r="V857">
        <v>1</v>
      </c>
      <c r="W857">
        <v>0</v>
      </c>
      <c r="X857">
        <v>1</v>
      </c>
      <c r="Y857">
        <v>0</v>
      </c>
      <c r="Z857">
        <v>0</v>
      </c>
      <c r="AA857">
        <v>1</v>
      </c>
      <c r="AB857">
        <v>0</v>
      </c>
      <c r="AC857">
        <v>0</v>
      </c>
      <c r="AD857">
        <v>0</v>
      </c>
      <c r="AE857">
        <v>1</v>
      </c>
      <c r="AF857">
        <v>0</v>
      </c>
      <c r="AG857">
        <v>0</v>
      </c>
      <c r="AH857">
        <v>1</v>
      </c>
      <c r="AI857">
        <v>0</v>
      </c>
      <c r="AJ857">
        <v>0</v>
      </c>
      <c r="AK857">
        <v>0</v>
      </c>
      <c r="AL857">
        <v>0</v>
      </c>
      <c r="AM857">
        <v>0</v>
      </c>
      <c r="AN857">
        <v>0</v>
      </c>
      <c r="AO857">
        <v>0</v>
      </c>
      <c r="AP857">
        <v>0</v>
      </c>
      <c r="AQ857">
        <v>0</v>
      </c>
      <c r="AR857">
        <v>0</v>
      </c>
      <c r="AS857">
        <v>0</v>
      </c>
      <c r="AT857">
        <v>43692</v>
      </c>
      <c r="AU857">
        <v>43723</v>
      </c>
      <c r="AV857">
        <v>1</v>
      </c>
      <c r="AW857">
        <v>1</v>
      </c>
      <c r="AX857">
        <v>0</v>
      </c>
      <c r="AY857">
        <v>2019</v>
      </c>
      <c r="AZ857">
        <v>8</v>
      </c>
      <c r="BA857">
        <v>30</v>
      </c>
      <c r="BB857">
        <v>6</v>
      </c>
      <c r="BF857">
        <v>2019</v>
      </c>
      <c r="BG857" t="s">
        <v>73</v>
      </c>
      <c r="BH857" t="s">
        <v>9822</v>
      </c>
      <c r="BI857" t="s">
        <v>9787</v>
      </c>
      <c r="BJ857" t="s">
        <v>9797</v>
      </c>
    </row>
    <row r="858" spans="1:62" x14ac:dyDescent="0.35">
      <c r="A858">
        <v>39718591</v>
      </c>
      <c r="B858" t="s">
        <v>98</v>
      </c>
      <c r="C858" t="s">
        <v>176</v>
      </c>
      <c r="D858" t="s">
        <v>379</v>
      </c>
      <c r="E858" t="s">
        <v>1548</v>
      </c>
      <c r="F858">
        <v>15792688</v>
      </c>
      <c r="G858" t="s">
        <v>1549</v>
      </c>
      <c r="H858">
        <v>3.5</v>
      </c>
      <c r="I858" s="1">
        <v>43693</v>
      </c>
      <c r="J858">
        <v>43723.999988425923</v>
      </c>
      <c r="K858" t="s">
        <v>2239</v>
      </c>
      <c r="L858" t="s">
        <v>65</v>
      </c>
      <c r="M858" t="s">
        <v>120</v>
      </c>
      <c r="N858" t="s">
        <v>121</v>
      </c>
      <c r="O858" t="s">
        <v>168</v>
      </c>
      <c r="P858" t="s">
        <v>122</v>
      </c>
      <c r="Q858" t="s">
        <v>70</v>
      </c>
      <c r="R858" t="s">
        <v>2240</v>
      </c>
      <c r="S858" t="s">
        <v>82</v>
      </c>
      <c r="T858" t="s">
        <v>2567</v>
      </c>
      <c r="U858">
        <v>1</v>
      </c>
      <c r="V858">
        <v>1</v>
      </c>
      <c r="W858">
        <v>1</v>
      </c>
      <c r="X858">
        <v>1</v>
      </c>
      <c r="Y858">
        <v>0</v>
      </c>
      <c r="Z858">
        <v>0</v>
      </c>
      <c r="AA858">
        <v>0</v>
      </c>
      <c r="AB858">
        <v>0</v>
      </c>
      <c r="AC858">
        <v>0</v>
      </c>
      <c r="AD858">
        <v>1</v>
      </c>
      <c r="AE858">
        <v>0</v>
      </c>
      <c r="AF858">
        <v>0</v>
      </c>
      <c r="AG858">
        <v>0</v>
      </c>
      <c r="AH858">
        <v>1</v>
      </c>
      <c r="AI858">
        <v>0</v>
      </c>
      <c r="AJ858">
        <v>0</v>
      </c>
      <c r="AK858">
        <v>0</v>
      </c>
      <c r="AL858">
        <v>0</v>
      </c>
      <c r="AM858">
        <v>0</v>
      </c>
      <c r="AN858">
        <v>0</v>
      </c>
      <c r="AO858">
        <v>0</v>
      </c>
      <c r="AP858">
        <v>1</v>
      </c>
      <c r="AQ858">
        <v>0</v>
      </c>
      <c r="AR858">
        <v>0</v>
      </c>
      <c r="AS858">
        <v>0</v>
      </c>
      <c r="AT858">
        <v>43693</v>
      </c>
      <c r="AU858">
        <v>43723</v>
      </c>
      <c r="AV858">
        <v>0</v>
      </c>
      <c r="AW858">
        <v>1</v>
      </c>
      <c r="AX858">
        <v>0</v>
      </c>
      <c r="AY858">
        <v>2019</v>
      </c>
      <c r="AZ858">
        <v>8</v>
      </c>
      <c r="BA858">
        <v>30</v>
      </c>
      <c r="BB858">
        <v>7</v>
      </c>
      <c r="BF858">
        <v>2019</v>
      </c>
      <c r="BG858" t="s">
        <v>104</v>
      </c>
      <c r="BH858" t="s">
        <v>59</v>
      </c>
      <c r="BI858" t="s">
        <v>9787</v>
      </c>
      <c r="BJ858" t="s">
        <v>9797</v>
      </c>
    </row>
    <row r="859" spans="1:62" x14ac:dyDescent="0.35">
      <c r="A859">
        <v>39719426</v>
      </c>
      <c r="B859" t="s">
        <v>98</v>
      </c>
      <c r="C859" t="s">
        <v>75</v>
      </c>
      <c r="D859" t="s">
        <v>165</v>
      </c>
      <c r="E859" t="s">
        <v>287</v>
      </c>
      <c r="F859">
        <v>26475017</v>
      </c>
      <c r="I859" s="1">
        <v>43693</v>
      </c>
      <c r="J859">
        <v>43723.999988425923</v>
      </c>
      <c r="K859" t="s">
        <v>2568</v>
      </c>
      <c r="L859" t="s">
        <v>65</v>
      </c>
      <c r="M859" t="s">
        <v>120</v>
      </c>
      <c r="N859" t="s">
        <v>121</v>
      </c>
      <c r="Q859" t="s">
        <v>70</v>
      </c>
      <c r="R859" t="s">
        <v>2569</v>
      </c>
      <c r="S859" t="s">
        <v>71</v>
      </c>
      <c r="T859" t="s">
        <v>2570</v>
      </c>
      <c r="U859">
        <v>1</v>
      </c>
      <c r="V859">
        <v>1</v>
      </c>
      <c r="W859">
        <v>0</v>
      </c>
      <c r="X859">
        <v>0</v>
      </c>
      <c r="Y859">
        <v>0</v>
      </c>
      <c r="Z859">
        <v>0</v>
      </c>
      <c r="AA859">
        <v>0</v>
      </c>
      <c r="AB859">
        <v>0</v>
      </c>
      <c r="AC859">
        <v>0</v>
      </c>
      <c r="AD859">
        <v>0</v>
      </c>
      <c r="AE859">
        <v>0</v>
      </c>
      <c r="AF859">
        <v>0</v>
      </c>
      <c r="AG859">
        <v>0</v>
      </c>
      <c r="AH859">
        <v>1</v>
      </c>
      <c r="AI859">
        <v>0</v>
      </c>
      <c r="AJ859">
        <v>0</v>
      </c>
      <c r="AK859">
        <v>0</v>
      </c>
      <c r="AL859">
        <v>0</v>
      </c>
      <c r="AM859">
        <v>0</v>
      </c>
      <c r="AN859">
        <v>0</v>
      </c>
      <c r="AO859">
        <v>0</v>
      </c>
      <c r="AP859">
        <v>0</v>
      </c>
      <c r="AQ859">
        <v>0</v>
      </c>
      <c r="AR859">
        <v>0</v>
      </c>
      <c r="AS859">
        <v>0</v>
      </c>
      <c r="AT859">
        <v>43693</v>
      </c>
      <c r="AU859">
        <v>43721</v>
      </c>
      <c r="AV859">
        <v>1</v>
      </c>
      <c r="AW859">
        <v>1</v>
      </c>
      <c r="AX859">
        <v>0</v>
      </c>
      <c r="AY859">
        <v>2019</v>
      </c>
      <c r="AZ859">
        <v>8</v>
      </c>
      <c r="BA859">
        <v>30</v>
      </c>
      <c r="BB859">
        <v>3</v>
      </c>
      <c r="BC859">
        <v>135000</v>
      </c>
      <c r="BD859">
        <v>135000</v>
      </c>
      <c r="BE859" t="s">
        <v>90</v>
      </c>
      <c r="BF859">
        <v>2019</v>
      </c>
      <c r="BG859" t="s">
        <v>73</v>
      </c>
      <c r="BH859" t="s">
        <v>59</v>
      </c>
      <c r="BI859" t="s">
        <v>9787</v>
      </c>
      <c r="BJ859" t="s">
        <v>9797</v>
      </c>
    </row>
    <row r="860" spans="1:62" x14ac:dyDescent="0.35">
      <c r="A860">
        <v>39721130</v>
      </c>
      <c r="B860" t="s">
        <v>98</v>
      </c>
      <c r="C860" t="s">
        <v>75</v>
      </c>
      <c r="D860" t="s">
        <v>117</v>
      </c>
      <c r="E860" t="s">
        <v>744</v>
      </c>
      <c r="F860">
        <v>25886139</v>
      </c>
      <c r="I860" s="1">
        <v>43693</v>
      </c>
      <c r="J860">
        <v>43723.999988425923</v>
      </c>
      <c r="K860" t="s">
        <v>2056</v>
      </c>
      <c r="L860" t="s">
        <v>65</v>
      </c>
      <c r="M860" t="s">
        <v>152</v>
      </c>
      <c r="N860" t="s">
        <v>153</v>
      </c>
      <c r="Q860" t="s">
        <v>70</v>
      </c>
      <c r="S860" t="s">
        <v>82</v>
      </c>
      <c r="T860" t="s">
        <v>2571</v>
      </c>
      <c r="U860">
        <v>1</v>
      </c>
      <c r="V860">
        <v>1</v>
      </c>
      <c r="W860">
        <v>0</v>
      </c>
      <c r="X860">
        <v>1</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43693</v>
      </c>
      <c r="AU860">
        <v>43712</v>
      </c>
      <c r="AV860">
        <v>0</v>
      </c>
      <c r="AW860">
        <v>1</v>
      </c>
      <c r="AX860">
        <v>0</v>
      </c>
      <c r="AY860">
        <v>2019</v>
      </c>
      <c r="AZ860">
        <v>8</v>
      </c>
      <c r="BA860">
        <v>30</v>
      </c>
      <c r="BB860">
        <v>3</v>
      </c>
      <c r="BF860">
        <v>2019</v>
      </c>
      <c r="BG860" t="s">
        <v>104</v>
      </c>
      <c r="BH860" t="s">
        <v>9822</v>
      </c>
      <c r="BI860" t="s">
        <v>9787</v>
      </c>
      <c r="BJ860" t="s">
        <v>9797</v>
      </c>
    </row>
    <row r="861" spans="1:62" x14ac:dyDescent="0.35">
      <c r="A861">
        <v>39722404</v>
      </c>
      <c r="B861" t="s">
        <v>98</v>
      </c>
      <c r="C861" t="s">
        <v>75</v>
      </c>
      <c r="D861" t="s">
        <v>159</v>
      </c>
      <c r="E861" t="s">
        <v>77</v>
      </c>
      <c r="F861">
        <v>26537413</v>
      </c>
      <c r="I861" s="1">
        <v>43693</v>
      </c>
      <c r="J861">
        <v>43723.999988425923</v>
      </c>
      <c r="K861" t="s">
        <v>2572</v>
      </c>
      <c r="L861" t="s">
        <v>65</v>
      </c>
      <c r="M861" t="s">
        <v>66</v>
      </c>
      <c r="N861" t="s">
        <v>67</v>
      </c>
      <c r="O861" t="s">
        <v>68</v>
      </c>
      <c r="P861" t="s">
        <v>69</v>
      </c>
      <c r="Q861" t="s">
        <v>70</v>
      </c>
      <c r="S861" t="s">
        <v>71</v>
      </c>
      <c r="T861" t="s">
        <v>2573</v>
      </c>
      <c r="U861">
        <v>1</v>
      </c>
      <c r="V861">
        <v>1</v>
      </c>
      <c r="W861">
        <v>0</v>
      </c>
      <c r="X861">
        <v>1</v>
      </c>
      <c r="Y861">
        <v>0</v>
      </c>
      <c r="Z861">
        <v>0</v>
      </c>
      <c r="AA861">
        <v>0</v>
      </c>
      <c r="AB861">
        <v>0</v>
      </c>
      <c r="AC861">
        <v>0</v>
      </c>
      <c r="AD861">
        <v>0</v>
      </c>
      <c r="AE861">
        <v>0</v>
      </c>
      <c r="AF861">
        <v>0</v>
      </c>
      <c r="AG861">
        <v>0</v>
      </c>
      <c r="AH861">
        <v>1</v>
      </c>
      <c r="AI861">
        <v>0</v>
      </c>
      <c r="AJ861">
        <v>0</v>
      </c>
      <c r="AK861">
        <v>0</v>
      </c>
      <c r="AL861">
        <v>0</v>
      </c>
      <c r="AM861">
        <v>0</v>
      </c>
      <c r="AN861">
        <v>0</v>
      </c>
      <c r="AO861">
        <v>0</v>
      </c>
      <c r="AP861">
        <v>0</v>
      </c>
      <c r="AQ861">
        <v>0</v>
      </c>
      <c r="AR861">
        <v>0</v>
      </c>
      <c r="AS861">
        <v>0</v>
      </c>
      <c r="AT861">
        <v>43693</v>
      </c>
      <c r="AU861">
        <v>43723</v>
      </c>
      <c r="AV861">
        <v>1</v>
      </c>
      <c r="AW861">
        <v>1</v>
      </c>
      <c r="AX861">
        <v>0</v>
      </c>
      <c r="AY861">
        <v>2019</v>
      </c>
      <c r="AZ861">
        <v>8</v>
      </c>
      <c r="BA861">
        <v>30</v>
      </c>
      <c r="BB861">
        <v>4</v>
      </c>
      <c r="BF861">
        <v>2019</v>
      </c>
      <c r="BG861" t="s">
        <v>73</v>
      </c>
      <c r="BH861" t="s">
        <v>9822</v>
      </c>
      <c r="BI861" t="s">
        <v>9787</v>
      </c>
      <c r="BJ861" t="s">
        <v>9797</v>
      </c>
    </row>
    <row r="862" spans="1:62" x14ac:dyDescent="0.35">
      <c r="A862">
        <v>39722544</v>
      </c>
      <c r="B862" t="s">
        <v>2574</v>
      </c>
      <c r="C862" t="s">
        <v>75</v>
      </c>
      <c r="D862" t="s">
        <v>76</v>
      </c>
      <c r="E862" t="s">
        <v>2007</v>
      </c>
      <c r="F862">
        <v>5067594</v>
      </c>
      <c r="G862" t="s">
        <v>2008</v>
      </c>
      <c r="I862" s="1">
        <v>43693</v>
      </c>
      <c r="J862">
        <v>43723.999988425923</v>
      </c>
      <c r="K862" t="s">
        <v>2575</v>
      </c>
      <c r="L862" t="s">
        <v>65</v>
      </c>
      <c r="M862" t="s">
        <v>120</v>
      </c>
      <c r="N862" t="s">
        <v>121</v>
      </c>
      <c r="Q862" t="s">
        <v>70</v>
      </c>
      <c r="S862" t="s">
        <v>71</v>
      </c>
      <c r="T862" t="s">
        <v>2576</v>
      </c>
      <c r="U862">
        <v>1</v>
      </c>
      <c r="V862">
        <v>1</v>
      </c>
      <c r="W862">
        <v>0</v>
      </c>
      <c r="X862">
        <v>1</v>
      </c>
      <c r="Y862">
        <v>0</v>
      </c>
      <c r="Z862">
        <v>0</v>
      </c>
      <c r="AA862">
        <v>0</v>
      </c>
      <c r="AB862">
        <v>0</v>
      </c>
      <c r="AC862">
        <v>0</v>
      </c>
      <c r="AD862">
        <v>0</v>
      </c>
      <c r="AE862">
        <v>0</v>
      </c>
      <c r="AF862">
        <v>0</v>
      </c>
      <c r="AG862">
        <v>0</v>
      </c>
      <c r="AH862">
        <v>1</v>
      </c>
      <c r="AI862">
        <v>0</v>
      </c>
      <c r="AJ862">
        <v>0</v>
      </c>
      <c r="AK862">
        <v>0</v>
      </c>
      <c r="AL862">
        <v>0</v>
      </c>
      <c r="AM862">
        <v>0</v>
      </c>
      <c r="AN862">
        <v>0</v>
      </c>
      <c r="AO862">
        <v>0</v>
      </c>
      <c r="AP862">
        <v>0</v>
      </c>
      <c r="AQ862">
        <v>0</v>
      </c>
      <c r="AR862">
        <v>0</v>
      </c>
      <c r="AS862">
        <v>0</v>
      </c>
      <c r="AT862">
        <v>43693</v>
      </c>
      <c r="AU862">
        <v>43711</v>
      </c>
      <c r="AV862">
        <v>0</v>
      </c>
      <c r="AW862">
        <v>1</v>
      </c>
      <c r="AX862">
        <v>0</v>
      </c>
      <c r="AY862">
        <v>2019</v>
      </c>
      <c r="AZ862">
        <v>8</v>
      </c>
      <c r="BA862">
        <v>30</v>
      </c>
      <c r="BB862">
        <v>4</v>
      </c>
      <c r="BF862">
        <v>2019</v>
      </c>
      <c r="BG862" t="s">
        <v>104</v>
      </c>
      <c r="BH862" t="s">
        <v>9822</v>
      </c>
      <c r="BI862" t="s">
        <v>9787</v>
      </c>
      <c r="BJ862" t="s">
        <v>9797</v>
      </c>
    </row>
    <row r="863" spans="1:62" x14ac:dyDescent="0.35">
      <c r="A863">
        <v>39722545</v>
      </c>
      <c r="B863" t="s">
        <v>2574</v>
      </c>
      <c r="C863" t="s">
        <v>61</v>
      </c>
      <c r="D863" t="s">
        <v>125</v>
      </c>
      <c r="E863" t="s">
        <v>2007</v>
      </c>
      <c r="F863">
        <v>5067594</v>
      </c>
      <c r="G863" t="s">
        <v>2008</v>
      </c>
      <c r="I863" s="1">
        <v>43693</v>
      </c>
      <c r="J863">
        <v>43723.999988425923</v>
      </c>
      <c r="K863" t="s">
        <v>2575</v>
      </c>
      <c r="L863" t="s">
        <v>65</v>
      </c>
      <c r="M863" t="s">
        <v>120</v>
      </c>
      <c r="N863" t="s">
        <v>121</v>
      </c>
      <c r="Q863" t="s">
        <v>70</v>
      </c>
      <c r="S863" t="s">
        <v>71</v>
      </c>
      <c r="T863" t="s">
        <v>2577</v>
      </c>
      <c r="U863">
        <v>1</v>
      </c>
      <c r="V863">
        <v>1</v>
      </c>
      <c r="W863">
        <v>0</v>
      </c>
      <c r="X863">
        <v>1</v>
      </c>
      <c r="Y863">
        <v>0</v>
      </c>
      <c r="Z863">
        <v>0</v>
      </c>
      <c r="AA863">
        <v>0</v>
      </c>
      <c r="AB863">
        <v>0</v>
      </c>
      <c r="AC863">
        <v>0</v>
      </c>
      <c r="AD863">
        <v>0</v>
      </c>
      <c r="AE863">
        <v>0</v>
      </c>
      <c r="AF863">
        <v>0</v>
      </c>
      <c r="AG863">
        <v>0</v>
      </c>
      <c r="AH863">
        <v>1</v>
      </c>
      <c r="AI863">
        <v>0</v>
      </c>
      <c r="AJ863">
        <v>0</v>
      </c>
      <c r="AK863">
        <v>0</v>
      </c>
      <c r="AL863">
        <v>0</v>
      </c>
      <c r="AM863">
        <v>0</v>
      </c>
      <c r="AN863">
        <v>0</v>
      </c>
      <c r="AO863">
        <v>0</v>
      </c>
      <c r="AP863">
        <v>0</v>
      </c>
      <c r="AQ863">
        <v>0</v>
      </c>
      <c r="AR863">
        <v>0</v>
      </c>
      <c r="AS863">
        <v>0</v>
      </c>
      <c r="AT863">
        <v>43693</v>
      </c>
      <c r="AU863">
        <v>43711</v>
      </c>
      <c r="AV863">
        <v>0</v>
      </c>
      <c r="AW863">
        <v>1</v>
      </c>
      <c r="AX863">
        <v>1</v>
      </c>
      <c r="AY863">
        <v>2019</v>
      </c>
      <c r="AZ863">
        <v>8</v>
      </c>
      <c r="BA863">
        <v>30</v>
      </c>
      <c r="BB863">
        <v>4</v>
      </c>
      <c r="BF863">
        <v>2019</v>
      </c>
      <c r="BG863" t="s">
        <v>104</v>
      </c>
      <c r="BH863" t="s">
        <v>9822</v>
      </c>
      <c r="BI863" t="s">
        <v>9787</v>
      </c>
      <c r="BJ863" t="s">
        <v>9797</v>
      </c>
    </row>
    <row r="864" spans="1:62" x14ac:dyDescent="0.35">
      <c r="A864">
        <v>39722844</v>
      </c>
      <c r="B864" t="s">
        <v>98</v>
      </c>
      <c r="C864" t="s">
        <v>75</v>
      </c>
      <c r="D864" t="s">
        <v>76</v>
      </c>
      <c r="E864" t="s">
        <v>2578</v>
      </c>
      <c r="F864">
        <v>35055316</v>
      </c>
      <c r="I864" s="1">
        <v>43693</v>
      </c>
      <c r="J864">
        <v>43723.999988425923</v>
      </c>
      <c r="K864" t="s">
        <v>2579</v>
      </c>
      <c r="L864" t="s">
        <v>65</v>
      </c>
      <c r="M864" t="s">
        <v>120</v>
      </c>
      <c r="N864" t="s">
        <v>964</v>
      </c>
      <c r="P864" t="s">
        <v>965</v>
      </c>
      <c r="Q864" t="s">
        <v>102</v>
      </c>
      <c r="S864" t="s">
        <v>71</v>
      </c>
      <c r="T864" t="s">
        <v>2580</v>
      </c>
      <c r="U864">
        <v>1</v>
      </c>
      <c r="V864">
        <v>1</v>
      </c>
      <c r="W864">
        <v>0</v>
      </c>
      <c r="X864">
        <v>1</v>
      </c>
      <c r="Y864">
        <v>0</v>
      </c>
      <c r="Z864">
        <v>0</v>
      </c>
      <c r="AA864">
        <v>0</v>
      </c>
      <c r="AB864">
        <v>0</v>
      </c>
      <c r="AC864">
        <v>0</v>
      </c>
      <c r="AD864">
        <v>0</v>
      </c>
      <c r="AE864">
        <v>1</v>
      </c>
      <c r="AF864">
        <v>0</v>
      </c>
      <c r="AG864">
        <v>0</v>
      </c>
      <c r="AH864">
        <v>1</v>
      </c>
      <c r="AI864">
        <v>0</v>
      </c>
      <c r="AJ864">
        <v>0</v>
      </c>
      <c r="AK864">
        <v>0</v>
      </c>
      <c r="AL864">
        <v>0</v>
      </c>
      <c r="AM864">
        <v>0</v>
      </c>
      <c r="AN864">
        <v>0</v>
      </c>
      <c r="AO864">
        <v>0</v>
      </c>
      <c r="AP864">
        <v>0</v>
      </c>
      <c r="AQ864">
        <v>0</v>
      </c>
      <c r="AR864">
        <v>0</v>
      </c>
      <c r="AS864">
        <v>0</v>
      </c>
      <c r="AT864">
        <v>43693</v>
      </c>
      <c r="AU864">
        <v>43721</v>
      </c>
      <c r="AV864">
        <v>1</v>
      </c>
      <c r="AW864">
        <v>1</v>
      </c>
      <c r="AX864">
        <v>0</v>
      </c>
      <c r="AY864">
        <v>2019</v>
      </c>
      <c r="AZ864">
        <v>8</v>
      </c>
      <c r="BA864">
        <v>30</v>
      </c>
      <c r="BB864">
        <v>5</v>
      </c>
      <c r="BF864">
        <v>2019</v>
      </c>
      <c r="BG864" t="s">
        <v>73</v>
      </c>
      <c r="BH864" t="s">
        <v>9822</v>
      </c>
      <c r="BI864" t="s">
        <v>9787</v>
      </c>
      <c r="BJ864" t="s">
        <v>9797</v>
      </c>
    </row>
    <row r="865" spans="1:62" x14ac:dyDescent="0.35">
      <c r="A865">
        <v>39724164</v>
      </c>
      <c r="B865" t="s">
        <v>98</v>
      </c>
      <c r="C865" t="s">
        <v>75</v>
      </c>
      <c r="D865" t="s">
        <v>76</v>
      </c>
      <c r="E865" t="s">
        <v>2578</v>
      </c>
      <c r="F865">
        <v>35055316</v>
      </c>
      <c r="I865" s="1">
        <v>43693</v>
      </c>
      <c r="J865">
        <v>43723.999988425923</v>
      </c>
      <c r="K865" t="s">
        <v>2579</v>
      </c>
      <c r="L865" t="s">
        <v>65</v>
      </c>
      <c r="M865" t="s">
        <v>66</v>
      </c>
      <c r="N865" t="s">
        <v>67</v>
      </c>
      <c r="O865" t="s">
        <v>68</v>
      </c>
      <c r="P865" t="s">
        <v>69</v>
      </c>
      <c r="Q865" t="s">
        <v>102</v>
      </c>
      <c r="S865" t="s">
        <v>71</v>
      </c>
      <c r="T865" t="s">
        <v>2581</v>
      </c>
      <c r="U865">
        <v>1</v>
      </c>
      <c r="V865">
        <v>1</v>
      </c>
      <c r="W865">
        <v>0</v>
      </c>
      <c r="X865">
        <v>1</v>
      </c>
      <c r="Y865">
        <v>0</v>
      </c>
      <c r="Z865">
        <v>0</v>
      </c>
      <c r="AA865">
        <v>0</v>
      </c>
      <c r="AB865">
        <v>0</v>
      </c>
      <c r="AC865">
        <v>0</v>
      </c>
      <c r="AD865">
        <v>0</v>
      </c>
      <c r="AE865">
        <v>1</v>
      </c>
      <c r="AF865">
        <v>0</v>
      </c>
      <c r="AG865">
        <v>0</v>
      </c>
      <c r="AH865">
        <v>1</v>
      </c>
      <c r="AI865">
        <v>0</v>
      </c>
      <c r="AJ865">
        <v>0</v>
      </c>
      <c r="AK865">
        <v>0</v>
      </c>
      <c r="AL865">
        <v>0</v>
      </c>
      <c r="AM865">
        <v>0</v>
      </c>
      <c r="AN865">
        <v>0</v>
      </c>
      <c r="AO865">
        <v>0</v>
      </c>
      <c r="AP865">
        <v>0</v>
      </c>
      <c r="AQ865">
        <v>0</v>
      </c>
      <c r="AR865">
        <v>0</v>
      </c>
      <c r="AS865">
        <v>0</v>
      </c>
      <c r="AT865">
        <v>43693</v>
      </c>
      <c r="AU865">
        <v>43721</v>
      </c>
      <c r="AV865">
        <v>1</v>
      </c>
      <c r="AW865">
        <v>1</v>
      </c>
      <c r="AX865">
        <v>0</v>
      </c>
      <c r="AY865">
        <v>2019</v>
      </c>
      <c r="AZ865">
        <v>8</v>
      </c>
      <c r="BA865">
        <v>30</v>
      </c>
      <c r="BB865">
        <v>5</v>
      </c>
      <c r="BF865">
        <v>2019</v>
      </c>
      <c r="BG865" t="s">
        <v>73</v>
      </c>
      <c r="BH865" t="s">
        <v>9822</v>
      </c>
      <c r="BI865" t="s">
        <v>9787</v>
      </c>
      <c r="BJ865" t="s">
        <v>9797</v>
      </c>
    </row>
    <row r="866" spans="1:62" x14ac:dyDescent="0.35">
      <c r="A866">
        <v>39724757</v>
      </c>
      <c r="B866" t="s">
        <v>2582</v>
      </c>
      <c r="C866" t="s">
        <v>75</v>
      </c>
      <c r="D866" t="s">
        <v>76</v>
      </c>
      <c r="E866" t="s">
        <v>291</v>
      </c>
      <c r="F866">
        <v>24101490</v>
      </c>
      <c r="I866" s="1">
        <v>43693</v>
      </c>
      <c r="J866">
        <v>43723.999988425923</v>
      </c>
      <c r="K866" t="s">
        <v>2583</v>
      </c>
      <c r="L866" t="s">
        <v>65</v>
      </c>
      <c r="M866" t="s">
        <v>66</v>
      </c>
      <c r="N866" t="s">
        <v>67</v>
      </c>
      <c r="O866" t="s">
        <v>68</v>
      </c>
      <c r="P866" t="s">
        <v>69</v>
      </c>
      <c r="Q866" t="s">
        <v>70</v>
      </c>
      <c r="S866" t="s">
        <v>71</v>
      </c>
      <c r="T866" t="s">
        <v>2584</v>
      </c>
      <c r="U866">
        <v>1</v>
      </c>
      <c r="V866">
        <v>1</v>
      </c>
      <c r="W866">
        <v>0</v>
      </c>
      <c r="X866">
        <v>1</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43693</v>
      </c>
      <c r="AU866">
        <v>43723</v>
      </c>
      <c r="AV866">
        <v>1</v>
      </c>
      <c r="AW866">
        <v>1</v>
      </c>
      <c r="AX866">
        <v>0</v>
      </c>
      <c r="AY866">
        <v>2019</v>
      </c>
      <c r="AZ866">
        <v>8</v>
      </c>
      <c r="BA866">
        <v>30</v>
      </c>
      <c r="BB866">
        <v>3</v>
      </c>
      <c r="BF866">
        <v>2019</v>
      </c>
      <c r="BG866" t="s">
        <v>73</v>
      </c>
      <c r="BH866" t="s">
        <v>9822</v>
      </c>
      <c r="BI866" t="s">
        <v>9787</v>
      </c>
      <c r="BJ866" t="s">
        <v>9797</v>
      </c>
    </row>
    <row r="867" spans="1:62" x14ac:dyDescent="0.35">
      <c r="A867">
        <v>39725532</v>
      </c>
      <c r="B867" t="s">
        <v>2585</v>
      </c>
      <c r="C867" t="s">
        <v>1004</v>
      </c>
      <c r="D867" t="s">
        <v>2586</v>
      </c>
      <c r="E867" t="s">
        <v>2587</v>
      </c>
      <c r="F867">
        <v>39356396</v>
      </c>
      <c r="G867" t="s">
        <v>2587</v>
      </c>
      <c r="I867" s="1">
        <v>43693</v>
      </c>
      <c r="J867">
        <v>43723.999988425923</v>
      </c>
      <c r="K867" t="s">
        <v>2588</v>
      </c>
      <c r="L867" t="s">
        <v>65</v>
      </c>
      <c r="M867" t="s">
        <v>197</v>
      </c>
      <c r="N867" t="s">
        <v>198</v>
      </c>
      <c r="Q867" t="s">
        <v>70</v>
      </c>
      <c r="S867" t="s">
        <v>71</v>
      </c>
      <c r="T867" t="s">
        <v>2589</v>
      </c>
      <c r="U867">
        <v>1</v>
      </c>
      <c r="V867">
        <v>1</v>
      </c>
      <c r="W867">
        <v>0</v>
      </c>
      <c r="X867">
        <v>0</v>
      </c>
      <c r="Y867">
        <v>0</v>
      </c>
      <c r="Z867">
        <v>0</v>
      </c>
      <c r="AA867">
        <v>0</v>
      </c>
      <c r="AB867">
        <v>0</v>
      </c>
      <c r="AC867">
        <v>0</v>
      </c>
      <c r="AD867">
        <v>0</v>
      </c>
      <c r="AE867">
        <v>0</v>
      </c>
      <c r="AF867">
        <v>0</v>
      </c>
      <c r="AG867">
        <v>1</v>
      </c>
      <c r="AH867">
        <v>0</v>
      </c>
      <c r="AI867">
        <v>0</v>
      </c>
      <c r="AJ867">
        <v>0</v>
      </c>
      <c r="AK867">
        <v>0</v>
      </c>
      <c r="AL867">
        <v>0</v>
      </c>
      <c r="AM867">
        <v>0</v>
      </c>
      <c r="AN867">
        <v>0</v>
      </c>
      <c r="AO867">
        <v>0</v>
      </c>
      <c r="AP867">
        <v>0</v>
      </c>
      <c r="AQ867">
        <v>0</v>
      </c>
      <c r="AR867">
        <v>0</v>
      </c>
      <c r="AS867">
        <v>0</v>
      </c>
      <c r="AT867">
        <v>43693</v>
      </c>
      <c r="AU867">
        <v>43708</v>
      </c>
      <c r="AV867">
        <v>0</v>
      </c>
      <c r="AW867">
        <v>1</v>
      </c>
      <c r="AX867">
        <v>0</v>
      </c>
      <c r="AY867">
        <v>2019</v>
      </c>
      <c r="AZ867">
        <v>8</v>
      </c>
      <c r="BA867">
        <v>30</v>
      </c>
      <c r="BB867">
        <v>3</v>
      </c>
      <c r="BF867">
        <v>2019</v>
      </c>
      <c r="BG867" t="s">
        <v>104</v>
      </c>
      <c r="BH867" t="s">
        <v>9822</v>
      </c>
      <c r="BI867" t="s">
        <v>9787</v>
      </c>
      <c r="BJ867" t="s">
        <v>9797</v>
      </c>
    </row>
    <row r="868" spans="1:62" x14ac:dyDescent="0.35">
      <c r="A868">
        <v>39726579</v>
      </c>
      <c r="B868" t="s">
        <v>2590</v>
      </c>
      <c r="C868" t="s">
        <v>1004</v>
      </c>
      <c r="D868" t="s">
        <v>2586</v>
      </c>
      <c r="E868" t="s">
        <v>2587</v>
      </c>
      <c r="F868">
        <v>39356396</v>
      </c>
      <c r="G868" t="s">
        <v>2587</v>
      </c>
      <c r="H868">
        <v>3.6</v>
      </c>
      <c r="I868" s="1">
        <v>43694</v>
      </c>
      <c r="J868">
        <v>43724.999988425923</v>
      </c>
      <c r="K868" t="s">
        <v>2591</v>
      </c>
      <c r="L868" t="s">
        <v>65</v>
      </c>
      <c r="M868" t="s">
        <v>197</v>
      </c>
      <c r="N868" t="s">
        <v>198</v>
      </c>
      <c r="Q868" t="s">
        <v>70</v>
      </c>
      <c r="S868" t="s">
        <v>71</v>
      </c>
      <c r="T868" t="s">
        <v>2592</v>
      </c>
      <c r="U868">
        <v>1</v>
      </c>
      <c r="V868">
        <v>1</v>
      </c>
      <c r="W868">
        <v>0</v>
      </c>
      <c r="X868">
        <v>0</v>
      </c>
      <c r="Y868">
        <v>0</v>
      </c>
      <c r="Z868">
        <v>0</v>
      </c>
      <c r="AA868">
        <v>0</v>
      </c>
      <c r="AB868">
        <v>0</v>
      </c>
      <c r="AC868">
        <v>0</v>
      </c>
      <c r="AD868">
        <v>0</v>
      </c>
      <c r="AE868">
        <v>0</v>
      </c>
      <c r="AF868">
        <v>0</v>
      </c>
      <c r="AG868">
        <v>1</v>
      </c>
      <c r="AH868">
        <v>0</v>
      </c>
      <c r="AI868">
        <v>0</v>
      </c>
      <c r="AJ868">
        <v>0</v>
      </c>
      <c r="AK868">
        <v>0</v>
      </c>
      <c r="AL868">
        <v>0</v>
      </c>
      <c r="AM868">
        <v>0</v>
      </c>
      <c r="AN868">
        <v>0</v>
      </c>
      <c r="AO868">
        <v>0</v>
      </c>
      <c r="AP868">
        <v>0</v>
      </c>
      <c r="AQ868">
        <v>0</v>
      </c>
      <c r="AR868">
        <v>0</v>
      </c>
      <c r="AS868">
        <v>0</v>
      </c>
      <c r="AT868">
        <v>43693</v>
      </c>
      <c r="AU868">
        <v>43708</v>
      </c>
      <c r="AV868">
        <v>0</v>
      </c>
      <c r="AW868">
        <v>1</v>
      </c>
      <c r="AX868">
        <v>0</v>
      </c>
      <c r="AY868">
        <v>2019</v>
      </c>
      <c r="AZ868">
        <v>8</v>
      </c>
      <c r="BA868">
        <v>30</v>
      </c>
      <c r="BB868">
        <v>3</v>
      </c>
      <c r="BF868">
        <v>2019</v>
      </c>
      <c r="BG868" t="s">
        <v>104</v>
      </c>
      <c r="BH868" t="s">
        <v>9822</v>
      </c>
      <c r="BI868" t="s">
        <v>9787</v>
      </c>
      <c r="BJ868" t="s">
        <v>9798</v>
      </c>
    </row>
    <row r="869" spans="1:62" x14ac:dyDescent="0.35">
      <c r="A869">
        <v>39727047</v>
      </c>
      <c r="B869" t="s">
        <v>383</v>
      </c>
      <c r="C869" t="s">
        <v>61</v>
      </c>
      <c r="D869" t="s">
        <v>125</v>
      </c>
      <c r="E869" t="s">
        <v>2593</v>
      </c>
      <c r="F869">
        <v>29972598</v>
      </c>
      <c r="I869" s="1">
        <v>43694</v>
      </c>
      <c r="J869">
        <v>43754.452650462961</v>
      </c>
      <c r="K869" t="s">
        <v>2594</v>
      </c>
      <c r="L869" t="s">
        <v>65</v>
      </c>
      <c r="M869" t="s">
        <v>66</v>
      </c>
      <c r="N869" t="s">
        <v>67</v>
      </c>
      <c r="O869" t="s">
        <v>273</v>
      </c>
      <c r="P869" t="s">
        <v>274</v>
      </c>
      <c r="Q869" t="s">
        <v>70</v>
      </c>
      <c r="S869" t="s">
        <v>82</v>
      </c>
      <c r="T869" t="s">
        <v>2595</v>
      </c>
      <c r="U869">
        <v>1</v>
      </c>
      <c r="V869">
        <v>1</v>
      </c>
      <c r="W869">
        <v>0</v>
      </c>
      <c r="X869">
        <v>1</v>
      </c>
      <c r="Y869">
        <v>0</v>
      </c>
      <c r="Z869">
        <v>0</v>
      </c>
      <c r="AA869">
        <v>0</v>
      </c>
      <c r="AB869">
        <v>0</v>
      </c>
      <c r="AC869">
        <v>0</v>
      </c>
      <c r="AD869">
        <v>1</v>
      </c>
      <c r="AE869">
        <v>0</v>
      </c>
      <c r="AF869">
        <v>0</v>
      </c>
      <c r="AG869">
        <v>0</v>
      </c>
      <c r="AH869">
        <v>0</v>
      </c>
      <c r="AI869">
        <v>0</v>
      </c>
      <c r="AJ869">
        <v>0</v>
      </c>
      <c r="AK869">
        <v>0</v>
      </c>
      <c r="AL869">
        <v>0</v>
      </c>
      <c r="AM869">
        <v>0</v>
      </c>
      <c r="AN869">
        <v>0</v>
      </c>
      <c r="AO869">
        <v>0</v>
      </c>
      <c r="AP869">
        <v>0</v>
      </c>
      <c r="AQ869">
        <v>0</v>
      </c>
      <c r="AR869">
        <v>0</v>
      </c>
      <c r="AS869">
        <v>0</v>
      </c>
      <c r="AT869">
        <v>43694</v>
      </c>
      <c r="AU869">
        <v>43754</v>
      </c>
      <c r="AV869">
        <v>0</v>
      </c>
      <c r="AW869">
        <v>1</v>
      </c>
      <c r="AX869">
        <v>0</v>
      </c>
      <c r="AY869">
        <v>2019</v>
      </c>
      <c r="AZ869">
        <v>8</v>
      </c>
      <c r="BA869">
        <v>59</v>
      </c>
      <c r="BB869">
        <v>4</v>
      </c>
      <c r="BF869">
        <v>2019</v>
      </c>
      <c r="BG869" t="s">
        <v>104</v>
      </c>
      <c r="BH869" t="s">
        <v>9822</v>
      </c>
      <c r="BI869" t="s">
        <v>9787</v>
      </c>
      <c r="BJ869" t="s">
        <v>9798</v>
      </c>
    </row>
    <row r="870" spans="1:62" x14ac:dyDescent="0.35">
      <c r="A870">
        <v>39727647</v>
      </c>
      <c r="B870" t="s">
        <v>116</v>
      </c>
      <c r="C870" t="s">
        <v>75</v>
      </c>
      <c r="D870" t="s">
        <v>76</v>
      </c>
      <c r="E870" t="s">
        <v>1244</v>
      </c>
      <c r="F870">
        <v>29047973</v>
      </c>
      <c r="G870" t="s">
        <v>1245</v>
      </c>
      <c r="I870" s="1">
        <v>43695</v>
      </c>
      <c r="J870">
        <v>43725.999988425923</v>
      </c>
      <c r="K870" t="s">
        <v>1248</v>
      </c>
      <c r="L870" t="s">
        <v>65</v>
      </c>
      <c r="M870" t="s">
        <v>66</v>
      </c>
      <c r="N870" t="s">
        <v>67</v>
      </c>
      <c r="O870" t="s">
        <v>273</v>
      </c>
      <c r="P870" t="s">
        <v>459</v>
      </c>
      <c r="Q870" t="s">
        <v>70</v>
      </c>
      <c r="S870" t="s">
        <v>82</v>
      </c>
      <c r="T870" t="s">
        <v>2596</v>
      </c>
      <c r="U870">
        <v>1</v>
      </c>
      <c r="V870">
        <v>1</v>
      </c>
      <c r="W870">
        <v>0</v>
      </c>
      <c r="X870">
        <v>1</v>
      </c>
      <c r="Y870">
        <v>0</v>
      </c>
      <c r="Z870">
        <v>0</v>
      </c>
      <c r="AA870">
        <v>0</v>
      </c>
      <c r="AB870">
        <v>0</v>
      </c>
      <c r="AC870">
        <v>0</v>
      </c>
      <c r="AD870">
        <v>0</v>
      </c>
      <c r="AE870">
        <v>1</v>
      </c>
      <c r="AF870">
        <v>0</v>
      </c>
      <c r="AG870">
        <v>0</v>
      </c>
      <c r="AH870">
        <v>0</v>
      </c>
      <c r="AI870">
        <v>0</v>
      </c>
      <c r="AJ870">
        <v>0</v>
      </c>
      <c r="AK870">
        <v>0</v>
      </c>
      <c r="AL870">
        <v>0</v>
      </c>
      <c r="AM870">
        <v>0</v>
      </c>
      <c r="AN870">
        <v>0</v>
      </c>
      <c r="AO870">
        <v>0</v>
      </c>
      <c r="AP870">
        <v>0</v>
      </c>
      <c r="AQ870">
        <v>0</v>
      </c>
      <c r="AR870">
        <v>0</v>
      </c>
      <c r="AS870">
        <v>0</v>
      </c>
      <c r="AT870">
        <v>43694</v>
      </c>
      <c r="AU870">
        <v>43698</v>
      </c>
      <c r="AV870">
        <v>0</v>
      </c>
      <c r="AW870">
        <v>1</v>
      </c>
      <c r="AX870">
        <v>0</v>
      </c>
      <c r="AY870">
        <v>2019</v>
      </c>
      <c r="AZ870">
        <v>8</v>
      </c>
      <c r="BA870">
        <v>30</v>
      </c>
      <c r="BB870">
        <v>4</v>
      </c>
      <c r="BF870">
        <v>2019</v>
      </c>
      <c r="BG870" t="s">
        <v>104</v>
      </c>
      <c r="BH870" t="s">
        <v>9822</v>
      </c>
      <c r="BI870" t="s">
        <v>9787</v>
      </c>
      <c r="BJ870" t="s">
        <v>9799</v>
      </c>
    </row>
    <row r="871" spans="1:62" x14ac:dyDescent="0.35">
      <c r="A871">
        <v>39727665</v>
      </c>
      <c r="B871" t="s">
        <v>98</v>
      </c>
      <c r="C871" t="s">
        <v>75</v>
      </c>
      <c r="D871" t="s">
        <v>76</v>
      </c>
      <c r="E871" t="s">
        <v>1244</v>
      </c>
      <c r="F871">
        <v>29047973</v>
      </c>
      <c r="G871" t="s">
        <v>1245</v>
      </c>
      <c r="H871">
        <v>3.6</v>
      </c>
      <c r="I871" s="1">
        <v>43695</v>
      </c>
      <c r="J871">
        <v>43725.999988425923</v>
      </c>
      <c r="K871" t="s">
        <v>1246</v>
      </c>
      <c r="L871" t="s">
        <v>65</v>
      </c>
      <c r="M871" t="s">
        <v>66</v>
      </c>
      <c r="N871" t="s">
        <v>67</v>
      </c>
      <c r="O871" t="s">
        <v>273</v>
      </c>
      <c r="P871" t="s">
        <v>459</v>
      </c>
      <c r="Q871" t="s">
        <v>70</v>
      </c>
      <c r="S871" t="s">
        <v>71</v>
      </c>
      <c r="T871" t="s">
        <v>2597</v>
      </c>
      <c r="U871">
        <v>1</v>
      </c>
      <c r="V871">
        <v>1</v>
      </c>
      <c r="W871">
        <v>0</v>
      </c>
      <c r="X871">
        <v>1</v>
      </c>
      <c r="Y871">
        <v>0</v>
      </c>
      <c r="Z871">
        <v>0</v>
      </c>
      <c r="AA871">
        <v>0</v>
      </c>
      <c r="AB871">
        <v>0</v>
      </c>
      <c r="AC871">
        <v>0</v>
      </c>
      <c r="AD871">
        <v>0</v>
      </c>
      <c r="AE871">
        <v>1</v>
      </c>
      <c r="AF871">
        <v>0</v>
      </c>
      <c r="AG871">
        <v>0</v>
      </c>
      <c r="AH871">
        <v>0</v>
      </c>
      <c r="AI871">
        <v>0</v>
      </c>
      <c r="AJ871">
        <v>0</v>
      </c>
      <c r="AK871">
        <v>0</v>
      </c>
      <c r="AL871">
        <v>0</v>
      </c>
      <c r="AM871">
        <v>0</v>
      </c>
      <c r="AN871">
        <v>0</v>
      </c>
      <c r="AO871">
        <v>0</v>
      </c>
      <c r="AP871">
        <v>0</v>
      </c>
      <c r="AQ871">
        <v>0</v>
      </c>
      <c r="AR871">
        <v>0</v>
      </c>
      <c r="AS871">
        <v>0</v>
      </c>
      <c r="AT871">
        <v>43694</v>
      </c>
      <c r="AU871">
        <v>43700</v>
      </c>
      <c r="AV871">
        <v>0</v>
      </c>
      <c r="AW871">
        <v>1</v>
      </c>
      <c r="AX871">
        <v>0</v>
      </c>
      <c r="AY871">
        <v>2019</v>
      </c>
      <c r="AZ871">
        <v>8</v>
      </c>
      <c r="BA871">
        <v>30</v>
      </c>
      <c r="BB871">
        <v>4</v>
      </c>
      <c r="BF871">
        <v>2019</v>
      </c>
      <c r="BG871" t="s">
        <v>104</v>
      </c>
      <c r="BH871" t="s">
        <v>9822</v>
      </c>
      <c r="BI871" t="s">
        <v>9787</v>
      </c>
      <c r="BJ871" t="s">
        <v>9799</v>
      </c>
    </row>
    <row r="872" spans="1:62" x14ac:dyDescent="0.35">
      <c r="A872">
        <v>39728226</v>
      </c>
      <c r="B872" t="s">
        <v>98</v>
      </c>
      <c r="C872" t="s">
        <v>75</v>
      </c>
      <c r="D872" t="s">
        <v>85</v>
      </c>
      <c r="E872" t="s">
        <v>1789</v>
      </c>
      <c r="F872">
        <v>28694651</v>
      </c>
      <c r="I872" s="1">
        <v>43695</v>
      </c>
      <c r="J872">
        <v>43725.999988425923</v>
      </c>
      <c r="K872" t="s">
        <v>2347</v>
      </c>
      <c r="L872" t="s">
        <v>65</v>
      </c>
      <c r="M872" t="s">
        <v>66</v>
      </c>
      <c r="N872" t="s">
        <v>67</v>
      </c>
      <c r="Q872" t="s">
        <v>70</v>
      </c>
      <c r="S872" t="s">
        <v>82</v>
      </c>
      <c r="T872" t="s">
        <v>2598</v>
      </c>
      <c r="U872">
        <v>0</v>
      </c>
      <c r="V872">
        <v>0</v>
      </c>
      <c r="W872">
        <v>0</v>
      </c>
      <c r="X872">
        <v>1</v>
      </c>
      <c r="Y872">
        <v>0</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0</v>
      </c>
      <c r="AS872">
        <v>0</v>
      </c>
      <c r="AT872">
        <v>43695</v>
      </c>
      <c r="AU872">
        <v>43700</v>
      </c>
      <c r="AV872">
        <v>1</v>
      </c>
      <c r="AW872">
        <v>1</v>
      </c>
      <c r="AX872">
        <v>0</v>
      </c>
      <c r="AY872">
        <v>2019</v>
      </c>
      <c r="AZ872">
        <v>8</v>
      </c>
      <c r="BA872">
        <v>30</v>
      </c>
      <c r="BB872">
        <v>1</v>
      </c>
      <c r="BF872">
        <v>2019</v>
      </c>
      <c r="BG872" t="s">
        <v>73</v>
      </c>
      <c r="BH872" t="s">
        <v>9822</v>
      </c>
      <c r="BI872" t="s">
        <v>9787</v>
      </c>
      <c r="BJ872" t="s">
        <v>9799</v>
      </c>
    </row>
    <row r="873" spans="1:62" x14ac:dyDescent="0.35">
      <c r="A873">
        <v>39728543</v>
      </c>
      <c r="B873" t="s">
        <v>2599</v>
      </c>
      <c r="C873" t="s">
        <v>75</v>
      </c>
      <c r="D873" t="s">
        <v>117</v>
      </c>
      <c r="E873" t="s">
        <v>958</v>
      </c>
      <c r="F873">
        <v>21200132</v>
      </c>
      <c r="I873" s="1">
        <v>43695</v>
      </c>
      <c r="J873">
        <v>43725.999988425923</v>
      </c>
      <c r="K873" t="s">
        <v>2251</v>
      </c>
      <c r="L873" t="s">
        <v>65</v>
      </c>
      <c r="M873" t="s">
        <v>66</v>
      </c>
      <c r="N873" t="s">
        <v>67</v>
      </c>
      <c r="O873" t="s">
        <v>68</v>
      </c>
      <c r="P873" t="s">
        <v>69</v>
      </c>
      <c r="Q873" t="s">
        <v>70</v>
      </c>
      <c r="R873" t="s">
        <v>2600</v>
      </c>
      <c r="S873" t="s">
        <v>71</v>
      </c>
      <c r="T873" t="s">
        <v>2601</v>
      </c>
      <c r="U873">
        <v>1</v>
      </c>
      <c r="V873">
        <v>1</v>
      </c>
      <c r="W873">
        <v>0</v>
      </c>
      <c r="X873">
        <v>1</v>
      </c>
      <c r="Y873">
        <v>0</v>
      </c>
      <c r="Z873">
        <v>0</v>
      </c>
      <c r="AA873">
        <v>0</v>
      </c>
      <c r="AB873">
        <v>0</v>
      </c>
      <c r="AC873">
        <v>0</v>
      </c>
      <c r="AD873">
        <v>0</v>
      </c>
      <c r="AE873">
        <v>1</v>
      </c>
      <c r="AF873">
        <v>0</v>
      </c>
      <c r="AG873">
        <v>1</v>
      </c>
      <c r="AH873">
        <v>1</v>
      </c>
      <c r="AI873">
        <v>0</v>
      </c>
      <c r="AJ873">
        <v>0</v>
      </c>
      <c r="AK873">
        <v>0</v>
      </c>
      <c r="AL873">
        <v>0</v>
      </c>
      <c r="AM873">
        <v>0</v>
      </c>
      <c r="AN873">
        <v>0</v>
      </c>
      <c r="AO873">
        <v>0</v>
      </c>
      <c r="AP873">
        <v>1</v>
      </c>
      <c r="AQ873">
        <v>0</v>
      </c>
      <c r="AR873">
        <v>0</v>
      </c>
      <c r="AS873">
        <v>0</v>
      </c>
      <c r="AT873">
        <v>43695</v>
      </c>
      <c r="AU873">
        <v>43723</v>
      </c>
      <c r="AV873">
        <v>1</v>
      </c>
      <c r="AW873">
        <v>1</v>
      </c>
      <c r="AX873">
        <v>0</v>
      </c>
      <c r="AY873">
        <v>2019</v>
      </c>
      <c r="AZ873">
        <v>8</v>
      </c>
      <c r="BA873">
        <v>30</v>
      </c>
      <c r="BB873">
        <v>7</v>
      </c>
      <c r="BC873">
        <v>180000</v>
      </c>
      <c r="BD873">
        <v>180000</v>
      </c>
      <c r="BE873" t="s">
        <v>90</v>
      </c>
      <c r="BF873">
        <v>2019</v>
      </c>
      <c r="BG873" t="s">
        <v>73</v>
      </c>
      <c r="BH873" t="s">
        <v>59</v>
      </c>
      <c r="BI873" t="s">
        <v>9787</v>
      </c>
      <c r="BJ873" t="s">
        <v>9799</v>
      </c>
    </row>
    <row r="874" spans="1:62" x14ac:dyDescent="0.35">
      <c r="A874">
        <v>39734886</v>
      </c>
      <c r="B874" t="s">
        <v>98</v>
      </c>
      <c r="C874" t="s">
        <v>75</v>
      </c>
      <c r="D874" t="s">
        <v>76</v>
      </c>
      <c r="E874" t="s">
        <v>429</v>
      </c>
      <c r="F874">
        <v>30232699</v>
      </c>
      <c r="G874" t="s">
        <v>430</v>
      </c>
      <c r="I874" s="1">
        <v>43696</v>
      </c>
      <c r="J874">
        <v>43726.999988425923</v>
      </c>
      <c r="K874" t="s">
        <v>2367</v>
      </c>
      <c r="L874" t="s">
        <v>65</v>
      </c>
      <c r="M874" t="s">
        <v>120</v>
      </c>
      <c r="N874" t="s">
        <v>121</v>
      </c>
      <c r="O874" t="s">
        <v>168</v>
      </c>
      <c r="P874" t="s">
        <v>122</v>
      </c>
      <c r="Q874" t="s">
        <v>70</v>
      </c>
      <c r="S874" t="s">
        <v>82</v>
      </c>
      <c r="T874" t="s">
        <v>2602</v>
      </c>
      <c r="U874">
        <v>1</v>
      </c>
      <c r="V874">
        <v>1</v>
      </c>
      <c r="W874">
        <v>0</v>
      </c>
      <c r="X874">
        <v>1</v>
      </c>
      <c r="Y874">
        <v>0</v>
      </c>
      <c r="Z874">
        <v>0</v>
      </c>
      <c r="AA874">
        <v>0</v>
      </c>
      <c r="AB874">
        <v>0</v>
      </c>
      <c r="AC874">
        <v>0</v>
      </c>
      <c r="AD874">
        <v>1</v>
      </c>
      <c r="AE874">
        <v>0</v>
      </c>
      <c r="AF874">
        <v>0</v>
      </c>
      <c r="AG874">
        <v>0</v>
      </c>
      <c r="AH874">
        <v>0</v>
      </c>
      <c r="AI874">
        <v>0</v>
      </c>
      <c r="AJ874">
        <v>0</v>
      </c>
      <c r="AK874">
        <v>0</v>
      </c>
      <c r="AL874">
        <v>0</v>
      </c>
      <c r="AM874">
        <v>0</v>
      </c>
      <c r="AN874">
        <v>0</v>
      </c>
      <c r="AO874">
        <v>0</v>
      </c>
      <c r="AP874">
        <v>1</v>
      </c>
      <c r="AQ874">
        <v>0</v>
      </c>
      <c r="AR874">
        <v>0</v>
      </c>
      <c r="AS874">
        <v>0</v>
      </c>
      <c r="AT874">
        <v>43696</v>
      </c>
      <c r="AU874">
        <v>43726</v>
      </c>
      <c r="AV874">
        <v>0</v>
      </c>
      <c r="AW874">
        <v>1</v>
      </c>
      <c r="AX874">
        <v>0</v>
      </c>
      <c r="AY874">
        <v>2019</v>
      </c>
      <c r="AZ874">
        <v>8</v>
      </c>
      <c r="BA874">
        <v>30</v>
      </c>
      <c r="BB874">
        <v>5</v>
      </c>
      <c r="BF874">
        <v>2019</v>
      </c>
      <c r="BG874" t="s">
        <v>104</v>
      </c>
      <c r="BH874" t="s">
        <v>9822</v>
      </c>
      <c r="BI874" t="s">
        <v>9787</v>
      </c>
      <c r="BJ874" t="s">
        <v>9794</v>
      </c>
    </row>
    <row r="875" spans="1:62" x14ac:dyDescent="0.35">
      <c r="A875">
        <v>39735894</v>
      </c>
      <c r="B875" t="s">
        <v>116</v>
      </c>
      <c r="C875" t="s">
        <v>61</v>
      </c>
      <c r="D875" t="s">
        <v>125</v>
      </c>
      <c r="E875" t="s">
        <v>108</v>
      </c>
      <c r="F875">
        <v>23039563</v>
      </c>
      <c r="G875" t="s">
        <v>109</v>
      </c>
      <c r="I875" s="1">
        <v>43696</v>
      </c>
      <c r="J875">
        <v>43726.999988425923</v>
      </c>
      <c r="K875" t="s">
        <v>2603</v>
      </c>
      <c r="L875" t="s">
        <v>65</v>
      </c>
      <c r="M875" t="s">
        <v>66</v>
      </c>
      <c r="N875" t="s">
        <v>67</v>
      </c>
      <c r="O875" t="s">
        <v>68</v>
      </c>
      <c r="P875" t="s">
        <v>69</v>
      </c>
      <c r="Q875" t="s">
        <v>70</v>
      </c>
      <c r="S875" t="s">
        <v>82</v>
      </c>
      <c r="T875" t="s">
        <v>2604</v>
      </c>
      <c r="U875">
        <v>1</v>
      </c>
      <c r="V875">
        <v>1</v>
      </c>
      <c r="W875">
        <v>0</v>
      </c>
      <c r="X875">
        <v>1</v>
      </c>
      <c r="Y875">
        <v>0</v>
      </c>
      <c r="Z875">
        <v>0</v>
      </c>
      <c r="AA875">
        <v>0</v>
      </c>
      <c r="AB875">
        <v>0</v>
      </c>
      <c r="AC875">
        <v>0</v>
      </c>
      <c r="AD875">
        <v>0</v>
      </c>
      <c r="AE875">
        <v>1</v>
      </c>
      <c r="AF875">
        <v>0</v>
      </c>
      <c r="AG875">
        <v>0</v>
      </c>
      <c r="AH875">
        <v>0</v>
      </c>
      <c r="AI875">
        <v>0</v>
      </c>
      <c r="AJ875">
        <v>0</v>
      </c>
      <c r="AK875">
        <v>0</v>
      </c>
      <c r="AL875">
        <v>0</v>
      </c>
      <c r="AM875">
        <v>0</v>
      </c>
      <c r="AN875">
        <v>0</v>
      </c>
      <c r="AO875">
        <v>0</v>
      </c>
      <c r="AP875">
        <v>0</v>
      </c>
      <c r="AQ875">
        <v>0</v>
      </c>
      <c r="AR875">
        <v>0</v>
      </c>
      <c r="AS875">
        <v>0</v>
      </c>
      <c r="AT875">
        <v>43696</v>
      </c>
      <c r="AU875">
        <v>43726</v>
      </c>
      <c r="AV875">
        <v>0</v>
      </c>
      <c r="AW875">
        <v>1</v>
      </c>
      <c r="AX875">
        <v>0</v>
      </c>
      <c r="AY875">
        <v>2019</v>
      </c>
      <c r="AZ875">
        <v>8</v>
      </c>
      <c r="BA875">
        <v>30</v>
      </c>
      <c r="BB875">
        <v>4</v>
      </c>
      <c r="BF875">
        <v>2019</v>
      </c>
      <c r="BG875" t="s">
        <v>104</v>
      </c>
      <c r="BH875" t="s">
        <v>9822</v>
      </c>
      <c r="BI875" t="s">
        <v>9787</v>
      </c>
      <c r="BJ875" t="s">
        <v>9794</v>
      </c>
    </row>
    <row r="876" spans="1:62" x14ac:dyDescent="0.35">
      <c r="A876">
        <v>39737771</v>
      </c>
      <c r="B876" t="s">
        <v>98</v>
      </c>
      <c r="C876" t="s">
        <v>922</v>
      </c>
      <c r="D876" t="s">
        <v>923</v>
      </c>
      <c r="E876" t="s">
        <v>661</v>
      </c>
      <c r="F876">
        <v>32860434</v>
      </c>
      <c r="I876" s="1">
        <v>43696</v>
      </c>
      <c r="J876">
        <v>43726.999988425923</v>
      </c>
      <c r="K876" t="s">
        <v>2605</v>
      </c>
      <c r="L876" t="s">
        <v>65</v>
      </c>
      <c r="M876" t="s">
        <v>66</v>
      </c>
      <c r="N876" t="s">
        <v>67</v>
      </c>
      <c r="O876" t="s">
        <v>68</v>
      </c>
      <c r="P876" t="s">
        <v>69</v>
      </c>
      <c r="Q876" t="s">
        <v>70</v>
      </c>
      <c r="R876" t="s">
        <v>2606</v>
      </c>
      <c r="S876" t="s">
        <v>71</v>
      </c>
      <c r="T876" t="s">
        <v>2607</v>
      </c>
      <c r="U876">
        <v>0</v>
      </c>
      <c r="V876">
        <v>1</v>
      </c>
      <c r="W876">
        <v>0</v>
      </c>
      <c r="X876">
        <v>1</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0</v>
      </c>
      <c r="AR876">
        <v>0</v>
      </c>
      <c r="AS876">
        <v>0</v>
      </c>
      <c r="AT876">
        <v>43696</v>
      </c>
      <c r="AU876">
        <v>43726</v>
      </c>
      <c r="AV876">
        <v>0</v>
      </c>
      <c r="AW876">
        <v>1</v>
      </c>
      <c r="AX876">
        <v>0</v>
      </c>
      <c r="AY876">
        <v>2019</v>
      </c>
      <c r="AZ876">
        <v>8</v>
      </c>
      <c r="BA876">
        <v>30</v>
      </c>
      <c r="BB876">
        <v>2</v>
      </c>
      <c r="BC876">
        <v>120000</v>
      </c>
      <c r="BD876">
        <v>160000</v>
      </c>
      <c r="BE876" t="s">
        <v>90</v>
      </c>
      <c r="BF876">
        <v>2019</v>
      </c>
      <c r="BG876" t="s">
        <v>104</v>
      </c>
      <c r="BH876" t="s">
        <v>59</v>
      </c>
      <c r="BI876" t="s">
        <v>9787</v>
      </c>
      <c r="BJ876" t="s">
        <v>9794</v>
      </c>
    </row>
    <row r="877" spans="1:62" x14ac:dyDescent="0.35">
      <c r="A877">
        <v>39742244</v>
      </c>
      <c r="B877" t="s">
        <v>98</v>
      </c>
      <c r="C877" t="s">
        <v>75</v>
      </c>
      <c r="D877" t="s">
        <v>236</v>
      </c>
      <c r="E877" t="s">
        <v>1640</v>
      </c>
      <c r="F877">
        <v>26137206</v>
      </c>
      <c r="I877" s="1">
        <v>43697</v>
      </c>
      <c r="J877">
        <v>43727.999988425923</v>
      </c>
      <c r="K877" t="s">
        <v>2608</v>
      </c>
      <c r="L877" t="s">
        <v>65</v>
      </c>
      <c r="M877" t="s">
        <v>152</v>
      </c>
      <c r="N877" t="s">
        <v>153</v>
      </c>
      <c r="O877" t="s">
        <v>154</v>
      </c>
      <c r="P877" t="s">
        <v>155</v>
      </c>
      <c r="Q877" t="s">
        <v>70</v>
      </c>
      <c r="R877" t="s">
        <v>2609</v>
      </c>
      <c r="S877" t="s">
        <v>71</v>
      </c>
      <c r="T877" t="s">
        <v>2610</v>
      </c>
      <c r="U877">
        <v>1</v>
      </c>
      <c r="V877">
        <v>1</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c r="AP877">
        <v>0</v>
      </c>
      <c r="AQ877">
        <v>0</v>
      </c>
      <c r="AR877">
        <v>0</v>
      </c>
      <c r="AS877">
        <v>0</v>
      </c>
      <c r="AT877">
        <v>43697</v>
      </c>
      <c r="AU877">
        <v>43727</v>
      </c>
      <c r="AV877">
        <v>0</v>
      </c>
      <c r="AW877">
        <v>1</v>
      </c>
      <c r="AX877">
        <v>0</v>
      </c>
      <c r="AY877">
        <v>2019</v>
      </c>
      <c r="AZ877">
        <v>8</v>
      </c>
      <c r="BA877">
        <v>30</v>
      </c>
      <c r="BB877">
        <v>2</v>
      </c>
      <c r="BF877">
        <v>2019</v>
      </c>
      <c r="BG877" t="s">
        <v>104</v>
      </c>
      <c r="BH877" t="s">
        <v>59</v>
      </c>
      <c r="BI877" t="s">
        <v>9787</v>
      </c>
      <c r="BJ877" t="s">
        <v>9795</v>
      </c>
    </row>
    <row r="878" spans="1:62" x14ac:dyDescent="0.35">
      <c r="A878">
        <v>39744582</v>
      </c>
      <c r="B878" t="s">
        <v>98</v>
      </c>
      <c r="C878" t="s">
        <v>75</v>
      </c>
      <c r="D878" t="s">
        <v>117</v>
      </c>
      <c r="E878" t="s">
        <v>754</v>
      </c>
      <c r="F878">
        <v>26734030</v>
      </c>
      <c r="G878" t="s">
        <v>755</v>
      </c>
      <c r="I878" s="1">
        <v>43697</v>
      </c>
      <c r="J878">
        <v>43727.999988425923</v>
      </c>
      <c r="K878" t="s">
        <v>2611</v>
      </c>
      <c r="L878" t="s">
        <v>65</v>
      </c>
      <c r="M878" t="s">
        <v>152</v>
      </c>
      <c r="N878" t="s">
        <v>153</v>
      </c>
      <c r="O878" t="s">
        <v>154</v>
      </c>
      <c r="P878" t="s">
        <v>155</v>
      </c>
      <c r="Q878" t="s">
        <v>70</v>
      </c>
      <c r="S878" t="s">
        <v>71</v>
      </c>
      <c r="T878" t="s">
        <v>2612</v>
      </c>
      <c r="U878">
        <v>1</v>
      </c>
      <c r="V878">
        <v>1</v>
      </c>
      <c r="W878">
        <v>1</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1</v>
      </c>
      <c r="AQ878">
        <v>0</v>
      </c>
      <c r="AR878">
        <v>0</v>
      </c>
      <c r="AS878">
        <v>0</v>
      </c>
      <c r="AT878">
        <v>43697</v>
      </c>
      <c r="AU878">
        <v>43727</v>
      </c>
      <c r="AV878">
        <v>0</v>
      </c>
      <c r="AW878">
        <v>1</v>
      </c>
      <c r="AX878">
        <v>0</v>
      </c>
      <c r="AY878">
        <v>2019</v>
      </c>
      <c r="AZ878">
        <v>8</v>
      </c>
      <c r="BA878">
        <v>30</v>
      </c>
      <c r="BB878">
        <v>4</v>
      </c>
      <c r="BF878">
        <v>2019</v>
      </c>
      <c r="BG878" t="s">
        <v>104</v>
      </c>
      <c r="BH878" t="s">
        <v>9822</v>
      </c>
      <c r="BI878" t="s">
        <v>9787</v>
      </c>
      <c r="BJ878" t="s">
        <v>9795</v>
      </c>
    </row>
    <row r="879" spans="1:62" x14ac:dyDescent="0.35">
      <c r="A879">
        <v>39746982</v>
      </c>
      <c r="B879" t="s">
        <v>98</v>
      </c>
      <c r="C879" t="s">
        <v>75</v>
      </c>
      <c r="D879" t="s">
        <v>117</v>
      </c>
      <c r="E879" t="s">
        <v>754</v>
      </c>
      <c r="F879">
        <v>26734030</v>
      </c>
      <c r="G879" t="s">
        <v>755</v>
      </c>
      <c r="I879" s="1">
        <v>43697</v>
      </c>
      <c r="J879">
        <v>43727.999988425923</v>
      </c>
      <c r="K879" t="s">
        <v>2613</v>
      </c>
      <c r="L879" t="s">
        <v>65</v>
      </c>
      <c r="M879" t="s">
        <v>197</v>
      </c>
      <c r="N879" t="s">
        <v>198</v>
      </c>
      <c r="O879" t="s">
        <v>168</v>
      </c>
      <c r="P879" t="s">
        <v>199</v>
      </c>
      <c r="Q879" t="s">
        <v>70</v>
      </c>
      <c r="S879" t="s">
        <v>71</v>
      </c>
      <c r="T879" t="s">
        <v>2614</v>
      </c>
      <c r="U879">
        <v>1</v>
      </c>
      <c r="V879">
        <v>1</v>
      </c>
      <c r="W879">
        <v>1</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0</v>
      </c>
      <c r="AS879">
        <v>0</v>
      </c>
      <c r="AT879">
        <v>43697</v>
      </c>
      <c r="AU879">
        <v>43706</v>
      </c>
      <c r="AV879">
        <v>0</v>
      </c>
      <c r="AW879">
        <v>1</v>
      </c>
      <c r="AX879">
        <v>0</v>
      </c>
      <c r="AY879">
        <v>2019</v>
      </c>
      <c r="AZ879">
        <v>8</v>
      </c>
      <c r="BA879">
        <v>30</v>
      </c>
      <c r="BB879">
        <v>3</v>
      </c>
      <c r="BF879">
        <v>2019</v>
      </c>
      <c r="BG879" t="s">
        <v>104</v>
      </c>
      <c r="BH879" t="s">
        <v>9822</v>
      </c>
      <c r="BI879" t="s">
        <v>9787</v>
      </c>
      <c r="BJ879" t="s">
        <v>9795</v>
      </c>
    </row>
    <row r="880" spans="1:62" x14ac:dyDescent="0.35">
      <c r="A880">
        <v>39747671</v>
      </c>
      <c r="B880" t="s">
        <v>2615</v>
      </c>
      <c r="C880" t="s">
        <v>75</v>
      </c>
      <c r="D880" t="s">
        <v>236</v>
      </c>
      <c r="E880" t="s">
        <v>1413</v>
      </c>
      <c r="F880">
        <v>34276930</v>
      </c>
      <c r="I880" s="1">
        <v>43697</v>
      </c>
      <c r="J880">
        <v>43727.999988425923</v>
      </c>
      <c r="K880" t="s">
        <v>2616</v>
      </c>
      <c r="L880" t="s">
        <v>65</v>
      </c>
      <c r="M880" t="s">
        <v>66</v>
      </c>
      <c r="N880" t="s">
        <v>67</v>
      </c>
      <c r="O880" t="s">
        <v>68</v>
      </c>
      <c r="P880" t="s">
        <v>69</v>
      </c>
      <c r="Q880" t="s">
        <v>70</v>
      </c>
      <c r="R880" t="s">
        <v>1416</v>
      </c>
      <c r="S880" t="s">
        <v>71</v>
      </c>
      <c r="T880" t="s">
        <v>2617</v>
      </c>
      <c r="U880">
        <v>1</v>
      </c>
      <c r="V880">
        <v>1</v>
      </c>
      <c r="W880">
        <v>0</v>
      </c>
      <c r="X880">
        <v>1</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43697</v>
      </c>
      <c r="AU880">
        <v>43725</v>
      </c>
      <c r="AV880">
        <v>1</v>
      </c>
      <c r="AW880">
        <v>1</v>
      </c>
      <c r="AX880">
        <v>0</v>
      </c>
      <c r="AY880">
        <v>2019</v>
      </c>
      <c r="AZ880">
        <v>8</v>
      </c>
      <c r="BA880">
        <v>30</v>
      </c>
      <c r="BB880">
        <v>3</v>
      </c>
      <c r="BC880">
        <v>110000</v>
      </c>
      <c r="BD880">
        <v>150000</v>
      </c>
      <c r="BE880" t="s">
        <v>90</v>
      </c>
      <c r="BF880">
        <v>2019</v>
      </c>
      <c r="BG880" t="s">
        <v>73</v>
      </c>
      <c r="BH880" t="s">
        <v>59</v>
      </c>
      <c r="BI880" t="s">
        <v>9787</v>
      </c>
      <c r="BJ880" t="s">
        <v>9795</v>
      </c>
    </row>
    <row r="881" spans="1:62" x14ac:dyDescent="0.35">
      <c r="A881">
        <v>39748267</v>
      </c>
      <c r="B881" t="s">
        <v>2618</v>
      </c>
      <c r="C881" t="s">
        <v>922</v>
      </c>
      <c r="D881" t="s">
        <v>923</v>
      </c>
      <c r="E881" t="s">
        <v>126</v>
      </c>
      <c r="F881">
        <v>31436089</v>
      </c>
      <c r="I881" s="1">
        <v>43697</v>
      </c>
      <c r="J881">
        <v>43727.713622685187</v>
      </c>
      <c r="K881" t="s">
        <v>2619</v>
      </c>
      <c r="L881" t="s">
        <v>65</v>
      </c>
      <c r="M881" t="s">
        <v>66</v>
      </c>
      <c r="N881" t="s">
        <v>67</v>
      </c>
      <c r="Q881" t="s">
        <v>70</v>
      </c>
      <c r="S881" t="s">
        <v>82</v>
      </c>
      <c r="T881" t="s">
        <v>2620</v>
      </c>
      <c r="U881">
        <v>1</v>
      </c>
      <c r="V881">
        <v>1</v>
      </c>
      <c r="W881">
        <v>0</v>
      </c>
      <c r="X881">
        <v>1</v>
      </c>
      <c r="Y881">
        <v>0</v>
      </c>
      <c r="Z881">
        <v>0</v>
      </c>
      <c r="AA881">
        <v>0</v>
      </c>
      <c r="AB881">
        <v>0</v>
      </c>
      <c r="AC881">
        <v>0</v>
      </c>
      <c r="AD881">
        <v>0</v>
      </c>
      <c r="AE881">
        <v>0</v>
      </c>
      <c r="AF881">
        <v>0</v>
      </c>
      <c r="AG881">
        <v>0</v>
      </c>
      <c r="AH881">
        <v>1</v>
      </c>
      <c r="AI881">
        <v>0</v>
      </c>
      <c r="AJ881">
        <v>0</v>
      </c>
      <c r="AK881">
        <v>0</v>
      </c>
      <c r="AL881">
        <v>0</v>
      </c>
      <c r="AM881">
        <v>0</v>
      </c>
      <c r="AN881">
        <v>0</v>
      </c>
      <c r="AO881">
        <v>0</v>
      </c>
      <c r="AP881">
        <v>0</v>
      </c>
      <c r="AQ881">
        <v>0</v>
      </c>
      <c r="AR881">
        <v>0</v>
      </c>
      <c r="AS881">
        <v>0</v>
      </c>
      <c r="AT881">
        <v>43697</v>
      </c>
      <c r="AU881">
        <v>43727</v>
      </c>
      <c r="AV881">
        <v>1</v>
      </c>
      <c r="AW881">
        <v>1</v>
      </c>
      <c r="AX881">
        <v>0</v>
      </c>
      <c r="AY881">
        <v>2019</v>
      </c>
      <c r="AZ881">
        <v>8</v>
      </c>
      <c r="BA881">
        <v>30</v>
      </c>
      <c r="BB881">
        <v>4</v>
      </c>
      <c r="BF881">
        <v>2019</v>
      </c>
      <c r="BG881" t="s">
        <v>73</v>
      </c>
      <c r="BH881" t="s">
        <v>9822</v>
      </c>
      <c r="BI881" t="s">
        <v>9787</v>
      </c>
      <c r="BJ881" t="s">
        <v>9795</v>
      </c>
    </row>
    <row r="882" spans="1:62" x14ac:dyDescent="0.35">
      <c r="A882">
        <v>39748473</v>
      </c>
      <c r="B882" t="s">
        <v>2621</v>
      </c>
      <c r="C882" t="s">
        <v>75</v>
      </c>
      <c r="D882" t="s">
        <v>76</v>
      </c>
      <c r="E882" t="s">
        <v>744</v>
      </c>
      <c r="F882">
        <v>25886139</v>
      </c>
      <c r="I882" s="1">
        <v>43697</v>
      </c>
      <c r="J882">
        <v>43727.999988425923</v>
      </c>
      <c r="K882" t="s">
        <v>2622</v>
      </c>
      <c r="L882" t="s">
        <v>65</v>
      </c>
      <c r="M882" t="s">
        <v>66</v>
      </c>
      <c r="N882" t="s">
        <v>67</v>
      </c>
      <c r="O882" t="s">
        <v>68</v>
      </c>
      <c r="P882" t="s">
        <v>69</v>
      </c>
      <c r="Q882" t="s">
        <v>70</v>
      </c>
      <c r="R882" t="s">
        <v>2623</v>
      </c>
      <c r="S882" t="s">
        <v>82</v>
      </c>
      <c r="T882" t="s">
        <v>2624</v>
      </c>
      <c r="U882">
        <v>1</v>
      </c>
      <c r="V882">
        <v>1</v>
      </c>
      <c r="W882">
        <v>0</v>
      </c>
      <c r="X882">
        <v>0</v>
      </c>
      <c r="Y882">
        <v>0</v>
      </c>
      <c r="Z882">
        <v>0</v>
      </c>
      <c r="AA882">
        <v>0</v>
      </c>
      <c r="AB882">
        <v>0</v>
      </c>
      <c r="AC882">
        <v>0</v>
      </c>
      <c r="AD882">
        <v>1</v>
      </c>
      <c r="AE882">
        <v>0</v>
      </c>
      <c r="AF882">
        <v>0</v>
      </c>
      <c r="AG882">
        <v>1</v>
      </c>
      <c r="AH882">
        <v>0</v>
      </c>
      <c r="AI882">
        <v>0</v>
      </c>
      <c r="AJ882">
        <v>0</v>
      </c>
      <c r="AK882">
        <v>0</v>
      </c>
      <c r="AL882">
        <v>0</v>
      </c>
      <c r="AM882">
        <v>0</v>
      </c>
      <c r="AN882">
        <v>0</v>
      </c>
      <c r="AO882">
        <v>0</v>
      </c>
      <c r="AP882">
        <v>1</v>
      </c>
      <c r="AQ882">
        <v>0</v>
      </c>
      <c r="AR882">
        <v>0</v>
      </c>
      <c r="AS882">
        <v>0</v>
      </c>
      <c r="AT882">
        <v>43697</v>
      </c>
      <c r="AU882">
        <v>43727</v>
      </c>
      <c r="AV882">
        <v>0</v>
      </c>
      <c r="AW882">
        <v>1</v>
      </c>
      <c r="AX882">
        <v>0</v>
      </c>
      <c r="AY882">
        <v>2019</v>
      </c>
      <c r="AZ882">
        <v>8</v>
      </c>
      <c r="BA882">
        <v>30</v>
      </c>
      <c r="BB882">
        <v>5</v>
      </c>
      <c r="BC882">
        <v>110000</v>
      </c>
      <c r="BD882">
        <v>130000</v>
      </c>
      <c r="BE882" t="s">
        <v>90</v>
      </c>
      <c r="BF882">
        <v>2019</v>
      </c>
      <c r="BG882" t="s">
        <v>104</v>
      </c>
      <c r="BH882" t="s">
        <v>59</v>
      </c>
      <c r="BI882" t="s">
        <v>9787</v>
      </c>
      <c r="BJ882" t="s">
        <v>9795</v>
      </c>
    </row>
    <row r="883" spans="1:62" x14ac:dyDescent="0.35">
      <c r="A883">
        <v>39749523</v>
      </c>
      <c r="B883" t="s">
        <v>2625</v>
      </c>
      <c r="C883" t="s">
        <v>61</v>
      </c>
      <c r="D883" t="s">
        <v>125</v>
      </c>
      <c r="E883" t="s">
        <v>590</v>
      </c>
      <c r="F883">
        <v>19924865</v>
      </c>
      <c r="G883" t="s">
        <v>591</v>
      </c>
      <c r="I883" s="1">
        <v>43697</v>
      </c>
      <c r="J883">
        <v>43727.898506944453</v>
      </c>
      <c r="K883" t="s">
        <v>2626</v>
      </c>
      <c r="L883" t="s">
        <v>65</v>
      </c>
      <c r="M883" t="s">
        <v>120</v>
      </c>
      <c r="N883" t="s">
        <v>121</v>
      </c>
      <c r="O883" t="s">
        <v>168</v>
      </c>
      <c r="P883" t="s">
        <v>122</v>
      </c>
      <c r="Q883" t="s">
        <v>70</v>
      </c>
      <c r="S883" t="s">
        <v>71</v>
      </c>
      <c r="T883" t="s">
        <v>2627</v>
      </c>
      <c r="U883">
        <v>1</v>
      </c>
      <c r="V883">
        <v>1</v>
      </c>
      <c r="W883">
        <v>0</v>
      </c>
      <c r="X883">
        <v>1</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43697</v>
      </c>
      <c r="AU883">
        <v>43727</v>
      </c>
      <c r="AV883">
        <v>0</v>
      </c>
      <c r="AW883">
        <v>1</v>
      </c>
      <c r="AX883">
        <v>0</v>
      </c>
      <c r="AY883">
        <v>2019</v>
      </c>
      <c r="AZ883">
        <v>8</v>
      </c>
      <c r="BA883">
        <v>29</v>
      </c>
      <c r="BB883">
        <v>3</v>
      </c>
      <c r="BF883">
        <v>2019</v>
      </c>
      <c r="BG883" t="s">
        <v>104</v>
      </c>
      <c r="BH883" t="s">
        <v>9822</v>
      </c>
      <c r="BI883" t="s">
        <v>9787</v>
      </c>
      <c r="BJ883" t="s">
        <v>9795</v>
      </c>
    </row>
    <row r="884" spans="1:62" x14ac:dyDescent="0.35">
      <c r="A884">
        <v>39749532</v>
      </c>
      <c r="B884" t="s">
        <v>2625</v>
      </c>
      <c r="C884" t="s">
        <v>1004</v>
      </c>
      <c r="D884" t="s">
        <v>2628</v>
      </c>
      <c r="E884" t="s">
        <v>590</v>
      </c>
      <c r="F884">
        <v>19924865</v>
      </c>
      <c r="G884" t="s">
        <v>591</v>
      </c>
      <c r="I884" s="1">
        <v>43697</v>
      </c>
      <c r="J884">
        <v>43727.904583333337</v>
      </c>
      <c r="K884" t="s">
        <v>2626</v>
      </c>
      <c r="L884" t="s">
        <v>65</v>
      </c>
      <c r="M884" t="s">
        <v>197</v>
      </c>
      <c r="N884" t="s">
        <v>198</v>
      </c>
      <c r="O884" t="s">
        <v>168</v>
      </c>
      <c r="P884" t="s">
        <v>199</v>
      </c>
      <c r="Q884" t="s">
        <v>70</v>
      </c>
      <c r="S884" t="s">
        <v>71</v>
      </c>
      <c r="T884" t="s">
        <v>2629</v>
      </c>
      <c r="U884">
        <v>1</v>
      </c>
      <c r="V884">
        <v>1</v>
      </c>
      <c r="W884">
        <v>0</v>
      </c>
      <c r="X884">
        <v>1</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43697</v>
      </c>
      <c r="AU884">
        <v>43727</v>
      </c>
      <c r="AV884">
        <v>0</v>
      </c>
      <c r="AW884">
        <v>1</v>
      </c>
      <c r="AX884">
        <v>0</v>
      </c>
      <c r="AY884">
        <v>2019</v>
      </c>
      <c r="AZ884">
        <v>8</v>
      </c>
      <c r="BA884">
        <v>30</v>
      </c>
      <c r="BB884">
        <v>3</v>
      </c>
      <c r="BF884">
        <v>2019</v>
      </c>
      <c r="BG884" t="s">
        <v>104</v>
      </c>
      <c r="BH884" t="s">
        <v>9822</v>
      </c>
      <c r="BI884" t="s">
        <v>9787</v>
      </c>
      <c r="BJ884" t="s">
        <v>9795</v>
      </c>
    </row>
    <row r="885" spans="1:62" x14ac:dyDescent="0.35">
      <c r="A885">
        <v>39749542</v>
      </c>
      <c r="B885" t="s">
        <v>2625</v>
      </c>
      <c r="C885" t="s">
        <v>192</v>
      </c>
      <c r="D885" t="s">
        <v>107</v>
      </c>
      <c r="E885" t="s">
        <v>590</v>
      </c>
      <c r="F885">
        <v>19924865</v>
      </c>
      <c r="G885" t="s">
        <v>591</v>
      </c>
      <c r="H885">
        <v>2.7</v>
      </c>
      <c r="I885" s="1">
        <v>43697</v>
      </c>
      <c r="J885">
        <v>43727.907395833332</v>
      </c>
      <c r="K885" t="s">
        <v>2626</v>
      </c>
      <c r="L885" t="s">
        <v>65</v>
      </c>
      <c r="M885" t="s">
        <v>66</v>
      </c>
      <c r="N885" t="s">
        <v>67</v>
      </c>
      <c r="O885" t="s">
        <v>68</v>
      </c>
      <c r="P885" t="s">
        <v>69</v>
      </c>
      <c r="Q885" t="s">
        <v>70</v>
      </c>
      <c r="S885" t="s">
        <v>71</v>
      </c>
      <c r="T885" t="s">
        <v>2630</v>
      </c>
      <c r="U885">
        <v>1</v>
      </c>
      <c r="V885">
        <v>1</v>
      </c>
      <c r="W885">
        <v>0</v>
      </c>
      <c r="X885">
        <v>1</v>
      </c>
      <c r="Y885">
        <v>0</v>
      </c>
      <c r="Z885">
        <v>0</v>
      </c>
      <c r="AA885">
        <v>0</v>
      </c>
      <c r="AB885">
        <v>0</v>
      </c>
      <c r="AC885">
        <v>0</v>
      </c>
      <c r="AD885">
        <v>0</v>
      </c>
      <c r="AE885">
        <v>0</v>
      </c>
      <c r="AF885">
        <v>0</v>
      </c>
      <c r="AG885">
        <v>0</v>
      </c>
      <c r="AH885">
        <v>0</v>
      </c>
      <c r="AI885">
        <v>0</v>
      </c>
      <c r="AJ885">
        <v>0</v>
      </c>
      <c r="AK885">
        <v>0</v>
      </c>
      <c r="AL885">
        <v>0</v>
      </c>
      <c r="AM885">
        <v>0</v>
      </c>
      <c r="AN885">
        <v>0</v>
      </c>
      <c r="AO885">
        <v>0</v>
      </c>
      <c r="AP885">
        <v>0</v>
      </c>
      <c r="AQ885">
        <v>0</v>
      </c>
      <c r="AR885">
        <v>0</v>
      </c>
      <c r="AS885">
        <v>0</v>
      </c>
      <c r="AT885">
        <v>43697</v>
      </c>
      <c r="AU885">
        <v>43727</v>
      </c>
      <c r="AV885">
        <v>0</v>
      </c>
      <c r="AW885">
        <v>1</v>
      </c>
      <c r="AX885">
        <v>0</v>
      </c>
      <c r="AY885">
        <v>2019</v>
      </c>
      <c r="AZ885">
        <v>8</v>
      </c>
      <c r="BA885">
        <v>30</v>
      </c>
      <c r="BB885">
        <v>3</v>
      </c>
      <c r="BF885">
        <v>2019</v>
      </c>
      <c r="BG885" t="s">
        <v>104</v>
      </c>
      <c r="BH885" t="s">
        <v>9822</v>
      </c>
      <c r="BI885" t="s">
        <v>9787</v>
      </c>
      <c r="BJ885" t="s">
        <v>9795</v>
      </c>
    </row>
    <row r="886" spans="1:62" x14ac:dyDescent="0.35">
      <c r="A886">
        <v>39749671</v>
      </c>
      <c r="B886" t="s">
        <v>2631</v>
      </c>
      <c r="C886" t="s">
        <v>2632</v>
      </c>
      <c r="D886" t="s">
        <v>76</v>
      </c>
      <c r="E886" t="s">
        <v>2633</v>
      </c>
      <c r="F886">
        <v>43268790</v>
      </c>
      <c r="I886" s="1">
        <v>43698</v>
      </c>
      <c r="J886">
        <v>43728.390555555547</v>
      </c>
      <c r="K886" t="s">
        <v>2634</v>
      </c>
      <c r="L886" t="s">
        <v>65</v>
      </c>
      <c r="M886" t="s">
        <v>120</v>
      </c>
      <c r="N886" t="s">
        <v>121</v>
      </c>
      <c r="Q886" t="s">
        <v>70</v>
      </c>
      <c r="S886" t="s">
        <v>82</v>
      </c>
      <c r="T886" t="s">
        <v>2635</v>
      </c>
      <c r="U886">
        <v>1</v>
      </c>
      <c r="V886">
        <v>1</v>
      </c>
      <c r="W886">
        <v>0</v>
      </c>
      <c r="X886">
        <v>1</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43697</v>
      </c>
      <c r="AU886">
        <v>43727</v>
      </c>
      <c r="AV886">
        <v>0</v>
      </c>
      <c r="AW886">
        <v>1</v>
      </c>
      <c r="AX886">
        <v>0</v>
      </c>
      <c r="AY886">
        <v>2019</v>
      </c>
      <c r="AZ886">
        <v>8</v>
      </c>
      <c r="BA886">
        <v>30</v>
      </c>
      <c r="BB886">
        <v>3</v>
      </c>
      <c r="BF886">
        <v>2019</v>
      </c>
      <c r="BG886" t="s">
        <v>104</v>
      </c>
      <c r="BH886" t="s">
        <v>9822</v>
      </c>
      <c r="BI886" t="s">
        <v>9787</v>
      </c>
      <c r="BJ886" t="s">
        <v>9793</v>
      </c>
    </row>
    <row r="887" spans="1:62" x14ac:dyDescent="0.35">
      <c r="A887">
        <v>39752337</v>
      </c>
      <c r="B887" t="s">
        <v>2636</v>
      </c>
      <c r="C887" t="s">
        <v>75</v>
      </c>
      <c r="D887" t="s">
        <v>117</v>
      </c>
      <c r="E887" t="s">
        <v>2361</v>
      </c>
      <c r="F887">
        <v>24712589</v>
      </c>
      <c r="G887" t="s">
        <v>2361</v>
      </c>
      <c r="I887" s="1">
        <v>43698</v>
      </c>
      <c r="J887">
        <v>43728.999988425923</v>
      </c>
      <c r="K887" t="s">
        <v>2637</v>
      </c>
      <c r="L887" t="s">
        <v>65</v>
      </c>
      <c r="M887" t="s">
        <v>66</v>
      </c>
      <c r="N887" t="s">
        <v>67</v>
      </c>
      <c r="O887" t="s">
        <v>68</v>
      </c>
      <c r="P887" t="s">
        <v>69</v>
      </c>
      <c r="Q887" t="s">
        <v>70</v>
      </c>
      <c r="R887" t="s">
        <v>2364</v>
      </c>
      <c r="S887" t="s">
        <v>82</v>
      </c>
      <c r="T887" t="s">
        <v>2638</v>
      </c>
      <c r="U887">
        <v>1</v>
      </c>
      <c r="V887">
        <v>1</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v>0</v>
      </c>
      <c r="AQ887">
        <v>0</v>
      </c>
      <c r="AR887">
        <v>0</v>
      </c>
      <c r="AS887">
        <v>0</v>
      </c>
      <c r="AT887">
        <v>43698</v>
      </c>
      <c r="AU887">
        <v>43709</v>
      </c>
      <c r="AV887">
        <v>0</v>
      </c>
      <c r="AW887">
        <v>1</v>
      </c>
      <c r="AX887">
        <v>0</v>
      </c>
      <c r="AY887">
        <v>2019</v>
      </c>
      <c r="AZ887">
        <v>8</v>
      </c>
      <c r="BA887">
        <v>30</v>
      </c>
      <c r="BB887">
        <v>2</v>
      </c>
      <c r="BF887">
        <v>2019</v>
      </c>
      <c r="BG887" t="s">
        <v>104</v>
      </c>
      <c r="BH887" t="s">
        <v>59</v>
      </c>
      <c r="BI887" t="s">
        <v>9787</v>
      </c>
      <c r="BJ887" t="s">
        <v>9793</v>
      </c>
    </row>
    <row r="888" spans="1:62" x14ac:dyDescent="0.35">
      <c r="A888">
        <v>39752938</v>
      </c>
      <c r="B888" t="s">
        <v>2639</v>
      </c>
      <c r="C888" t="s">
        <v>61</v>
      </c>
      <c r="D888" t="s">
        <v>125</v>
      </c>
      <c r="E888" t="s">
        <v>2640</v>
      </c>
      <c r="F888">
        <v>42051103</v>
      </c>
      <c r="G888" t="s">
        <v>2641</v>
      </c>
      <c r="I888" s="1">
        <v>43698</v>
      </c>
      <c r="J888">
        <v>43728.477812500001</v>
      </c>
      <c r="K888" t="s">
        <v>2642</v>
      </c>
      <c r="L888" t="s">
        <v>65</v>
      </c>
      <c r="M888" t="s">
        <v>66</v>
      </c>
      <c r="N888" t="s">
        <v>67</v>
      </c>
      <c r="O888" t="s">
        <v>68</v>
      </c>
      <c r="P888" t="s">
        <v>69</v>
      </c>
      <c r="Q888" t="s">
        <v>70</v>
      </c>
      <c r="S888" t="s">
        <v>71</v>
      </c>
      <c r="T888" t="s">
        <v>2643</v>
      </c>
      <c r="U888">
        <v>1</v>
      </c>
      <c r="V888">
        <v>1</v>
      </c>
      <c r="W888">
        <v>0</v>
      </c>
      <c r="X888">
        <v>0</v>
      </c>
      <c r="Y888">
        <v>0</v>
      </c>
      <c r="Z888">
        <v>0</v>
      </c>
      <c r="AA888">
        <v>0</v>
      </c>
      <c r="AB888">
        <v>0</v>
      </c>
      <c r="AC888">
        <v>0</v>
      </c>
      <c r="AD888">
        <v>0</v>
      </c>
      <c r="AE888">
        <v>0</v>
      </c>
      <c r="AF888">
        <v>0</v>
      </c>
      <c r="AG888">
        <v>0</v>
      </c>
      <c r="AH888">
        <v>1</v>
      </c>
      <c r="AI888">
        <v>0</v>
      </c>
      <c r="AJ888">
        <v>0</v>
      </c>
      <c r="AK888">
        <v>0</v>
      </c>
      <c r="AL888">
        <v>0</v>
      </c>
      <c r="AM888">
        <v>0</v>
      </c>
      <c r="AN888">
        <v>0</v>
      </c>
      <c r="AO888">
        <v>0</v>
      </c>
      <c r="AP888">
        <v>0</v>
      </c>
      <c r="AQ888">
        <v>0</v>
      </c>
      <c r="AR888">
        <v>0</v>
      </c>
      <c r="AS888">
        <v>0</v>
      </c>
      <c r="AT888">
        <v>43698</v>
      </c>
      <c r="AU888">
        <v>43706</v>
      </c>
      <c r="AV888">
        <v>0</v>
      </c>
      <c r="AW888">
        <v>1</v>
      </c>
      <c r="AX888">
        <v>0</v>
      </c>
      <c r="AY888">
        <v>2019</v>
      </c>
      <c r="AZ888">
        <v>8</v>
      </c>
      <c r="BA888">
        <v>29</v>
      </c>
      <c r="BB888">
        <v>3</v>
      </c>
      <c r="BF888">
        <v>2019</v>
      </c>
      <c r="BG888" t="s">
        <v>104</v>
      </c>
      <c r="BH888" t="s">
        <v>9822</v>
      </c>
      <c r="BI888" t="s">
        <v>9787</v>
      </c>
      <c r="BJ888" t="s">
        <v>9793</v>
      </c>
    </row>
    <row r="889" spans="1:62" x14ac:dyDescent="0.35">
      <c r="A889">
        <v>39764688</v>
      </c>
      <c r="B889" t="s">
        <v>2644</v>
      </c>
      <c r="C889" t="s">
        <v>61</v>
      </c>
      <c r="D889" t="s">
        <v>125</v>
      </c>
      <c r="E889" t="s">
        <v>2645</v>
      </c>
      <c r="F889">
        <v>21022424</v>
      </c>
      <c r="G889" t="s">
        <v>2646</v>
      </c>
      <c r="I889" s="1">
        <v>43699</v>
      </c>
      <c r="J889">
        <v>43729.999988425923</v>
      </c>
      <c r="K889" t="s">
        <v>2647</v>
      </c>
      <c r="L889" t="s">
        <v>65</v>
      </c>
      <c r="M889" t="s">
        <v>197</v>
      </c>
      <c r="N889" t="s">
        <v>198</v>
      </c>
      <c r="O889" t="s">
        <v>168</v>
      </c>
      <c r="P889" t="s">
        <v>199</v>
      </c>
      <c r="Q889" t="s">
        <v>70</v>
      </c>
      <c r="S889" t="s">
        <v>71</v>
      </c>
      <c r="T889" t="s">
        <v>2648</v>
      </c>
      <c r="U889">
        <v>1</v>
      </c>
      <c r="V889">
        <v>1</v>
      </c>
      <c r="W889">
        <v>0</v>
      </c>
      <c r="X889">
        <v>0</v>
      </c>
      <c r="Y889">
        <v>0</v>
      </c>
      <c r="Z889">
        <v>0</v>
      </c>
      <c r="AA889">
        <v>0</v>
      </c>
      <c r="AB889">
        <v>0</v>
      </c>
      <c r="AC889">
        <v>1</v>
      </c>
      <c r="AD889">
        <v>1</v>
      </c>
      <c r="AE889">
        <v>1</v>
      </c>
      <c r="AF889">
        <v>0</v>
      </c>
      <c r="AG889">
        <v>0</v>
      </c>
      <c r="AH889">
        <v>0</v>
      </c>
      <c r="AI889">
        <v>0</v>
      </c>
      <c r="AJ889">
        <v>0</v>
      </c>
      <c r="AK889">
        <v>0</v>
      </c>
      <c r="AL889">
        <v>0</v>
      </c>
      <c r="AM889">
        <v>0</v>
      </c>
      <c r="AN889">
        <v>0</v>
      </c>
      <c r="AO889">
        <v>0</v>
      </c>
      <c r="AP889">
        <v>0</v>
      </c>
      <c r="AQ889">
        <v>1</v>
      </c>
      <c r="AR889">
        <v>0</v>
      </c>
      <c r="AS889">
        <v>0</v>
      </c>
      <c r="AT889">
        <v>43699</v>
      </c>
      <c r="AU889">
        <v>43729</v>
      </c>
      <c r="AV889">
        <v>0</v>
      </c>
      <c r="AW889">
        <v>1</v>
      </c>
      <c r="AX889">
        <v>0</v>
      </c>
      <c r="AY889">
        <v>2019</v>
      </c>
      <c r="AZ889">
        <v>8</v>
      </c>
      <c r="BA889">
        <v>30</v>
      </c>
      <c r="BB889">
        <v>6</v>
      </c>
      <c r="BF889">
        <v>2019</v>
      </c>
      <c r="BG889" t="s">
        <v>104</v>
      </c>
      <c r="BH889" t="s">
        <v>9822</v>
      </c>
      <c r="BI889" t="s">
        <v>9787</v>
      </c>
      <c r="BJ889" t="s">
        <v>9796</v>
      </c>
    </row>
    <row r="890" spans="1:62" x14ac:dyDescent="0.35">
      <c r="A890">
        <v>39767681</v>
      </c>
      <c r="B890" t="s">
        <v>98</v>
      </c>
      <c r="C890" t="s">
        <v>61</v>
      </c>
      <c r="D890" t="s">
        <v>125</v>
      </c>
      <c r="E890" t="s">
        <v>2649</v>
      </c>
      <c r="F890">
        <v>36393254</v>
      </c>
      <c r="I890" s="1">
        <v>43699</v>
      </c>
      <c r="J890">
        <v>43729.667037037027</v>
      </c>
      <c r="K890" t="s">
        <v>2650</v>
      </c>
      <c r="L890" t="s">
        <v>65</v>
      </c>
      <c r="M890" t="s">
        <v>519</v>
      </c>
      <c r="N890" t="s">
        <v>520</v>
      </c>
      <c r="P890" t="s">
        <v>2651</v>
      </c>
      <c r="Q890" t="s">
        <v>70</v>
      </c>
      <c r="S890" t="s">
        <v>71</v>
      </c>
      <c r="T890" t="s">
        <v>2652</v>
      </c>
      <c r="U890">
        <v>1</v>
      </c>
      <c r="V890">
        <v>1</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43710</v>
      </c>
      <c r="AU890">
        <v>43729</v>
      </c>
      <c r="AV890">
        <v>0</v>
      </c>
      <c r="AW890">
        <v>1</v>
      </c>
      <c r="AX890">
        <v>0</v>
      </c>
      <c r="AY890">
        <v>2019</v>
      </c>
      <c r="AZ890">
        <v>8</v>
      </c>
      <c r="BA890">
        <v>29</v>
      </c>
      <c r="BB890">
        <v>2</v>
      </c>
      <c r="BF890">
        <v>2019</v>
      </c>
      <c r="BG890" t="s">
        <v>104</v>
      </c>
      <c r="BH890" t="s">
        <v>9822</v>
      </c>
      <c r="BI890" t="s">
        <v>9787</v>
      </c>
      <c r="BJ890" t="s">
        <v>9796</v>
      </c>
    </row>
    <row r="891" spans="1:62" x14ac:dyDescent="0.35">
      <c r="A891">
        <v>39772369</v>
      </c>
      <c r="B891" t="s">
        <v>2653</v>
      </c>
      <c r="C891" t="s">
        <v>75</v>
      </c>
      <c r="D891" t="s">
        <v>165</v>
      </c>
      <c r="E891" t="s">
        <v>2654</v>
      </c>
      <c r="F891">
        <v>39688458</v>
      </c>
      <c r="I891" s="1">
        <v>43700</v>
      </c>
      <c r="J891">
        <v>43730.999988425923</v>
      </c>
      <c r="K891" t="s">
        <v>2655</v>
      </c>
      <c r="L891" t="s">
        <v>65</v>
      </c>
      <c r="M891" t="s">
        <v>197</v>
      </c>
      <c r="N891" t="s">
        <v>198</v>
      </c>
      <c r="Q891" t="s">
        <v>70</v>
      </c>
      <c r="R891" t="s">
        <v>2656</v>
      </c>
      <c r="S891" t="s">
        <v>71</v>
      </c>
      <c r="T891" t="s">
        <v>2657</v>
      </c>
      <c r="U891">
        <v>1</v>
      </c>
      <c r="V891">
        <v>1</v>
      </c>
      <c r="W891">
        <v>0</v>
      </c>
      <c r="X891">
        <v>1</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43700</v>
      </c>
      <c r="AU891">
        <v>43723</v>
      </c>
      <c r="AV891">
        <v>0</v>
      </c>
      <c r="AW891">
        <v>1</v>
      </c>
      <c r="AX891">
        <v>0</v>
      </c>
      <c r="AY891">
        <v>2019</v>
      </c>
      <c r="AZ891">
        <v>8</v>
      </c>
      <c r="BA891">
        <v>30</v>
      </c>
      <c r="BB891">
        <v>3</v>
      </c>
      <c r="BC891">
        <v>90000</v>
      </c>
      <c r="BD891">
        <v>120000</v>
      </c>
      <c r="BE891" t="s">
        <v>90</v>
      </c>
      <c r="BF891">
        <v>2019</v>
      </c>
      <c r="BG891" t="s">
        <v>104</v>
      </c>
      <c r="BH891" t="s">
        <v>59</v>
      </c>
      <c r="BI891" t="s">
        <v>9787</v>
      </c>
      <c r="BJ891" t="s">
        <v>9797</v>
      </c>
    </row>
    <row r="892" spans="1:62" x14ac:dyDescent="0.35">
      <c r="A892">
        <v>39773596</v>
      </c>
      <c r="B892" t="s">
        <v>98</v>
      </c>
      <c r="C892" t="s">
        <v>369</v>
      </c>
      <c r="D892" t="s">
        <v>388</v>
      </c>
      <c r="E892" t="s">
        <v>2658</v>
      </c>
      <c r="F892">
        <v>31643435</v>
      </c>
      <c r="G892" t="s">
        <v>2658</v>
      </c>
      <c r="H892">
        <v>3.2</v>
      </c>
      <c r="I892" s="1">
        <v>43700</v>
      </c>
      <c r="J892">
        <v>43730.999988425923</v>
      </c>
      <c r="K892" t="s">
        <v>2659</v>
      </c>
      <c r="L892" t="s">
        <v>65</v>
      </c>
      <c r="M892" t="s">
        <v>66</v>
      </c>
      <c r="N892" t="s">
        <v>67</v>
      </c>
      <c r="O892" t="s">
        <v>68</v>
      </c>
      <c r="P892" t="s">
        <v>69</v>
      </c>
      <c r="Q892" t="s">
        <v>70</v>
      </c>
      <c r="S892" t="s">
        <v>82</v>
      </c>
      <c r="T892" t="s">
        <v>2660</v>
      </c>
      <c r="U892">
        <v>1</v>
      </c>
      <c r="V892">
        <v>1</v>
      </c>
      <c r="W892">
        <v>0</v>
      </c>
      <c r="X892">
        <v>1</v>
      </c>
      <c r="Y892">
        <v>0</v>
      </c>
      <c r="Z892">
        <v>0</v>
      </c>
      <c r="AA892">
        <v>0</v>
      </c>
      <c r="AB892">
        <v>0</v>
      </c>
      <c r="AC892">
        <v>1</v>
      </c>
      <c r="AD892">
        <v>0</v>
      </c>
      <c r="AE892">
        <v>0</v>
      </c>
      <c r="AF892">
        <v>0</v>
      </c>
      <c r="AG892">
        <v>0</v>
      </c>
      <c r="AH892">
        <v>1</v>
      </c>
      <c r="AI892">
        <v>0</v>
      </c>
      <c r="AJ892">
        <v>0</v>
      </c>
      <c r="AK892">
        <v>0</v>
      </c>
      <c r="AL892">
        <v>0</v>
      </c>
      <c r="AM892">
        <v>0</v>
      </c>
      <c r="AN892">
        <v>0</v>
      </c>
      <c r="AO892">
        <v>0</v>
      </c>
      <c r="AP892">
        <v>0</v>
      </c>
      <c r="AQ892">
        <v>1</v>
      </c>
      <c r="AR892">
        <v>0</v>
      </c>
      <c r="AS892">
        <v>0</v>
      </c>
      <c r="AT892">
        <v>43700</v>
      </c>
      <c r="AU892">
        <v>43730</v>
      </c>
      <c r="AV892">
        <v>0</v>
      </c>
      <c r="AW892">
        <v>1</v>
      </c>
      <c r="AX892">
        <v>0</v>
      </c>
      <c r="AY892">
        <v>2019</v>
      </c>
      <c r="AZ892">
        <v>8</v>
      </c>
      <c r="BA892">
        <v>30</v>
      </c>
      <c r="BB892">
        <v>6</v>
      </c>
      <c r="BF892">
        <v>2019</v>
      </c>
      <c r="BG892" t="s">
        <v>104</v>
      </c>
      <c r="BH892" t="s">
        <v>9822</v>
      </c>
      <c r="BI892" t="s">
        <v>9787</v>
      </c>
      <c r="BJ892" t="s">
        <v>9797</v>
      </c>
    </row>
    <row r="893" spans="1:62" x14ac:dyDescent="0.35">
      <c r="A893">
        <v>39773731</v>
      </c>
      <c r="B893" t="s">
        <v>98</v>
      </c>
      <c r="C893" t="s">
        <v>75</v>
      </c>
      <c r="D893" t="s">
        <v>76</v>
      </c>
      <c r="E893" t="s">
        <v>400</v>
      </c>
      <c r="F893">
        <v>27683018</v>
      </c>
      <c r="I893" s="1">
        <v>43700</v>
      </c>
      <c r="J893">
        <v>43730.999988425923</v>
      </c>
      <c r="K893" t="s">
        <v>2661</v>
      </c>
      <c r="L893" t="s">
        <v>65</v>
      </c>
      <c r="M893" t="s">
        <v>66</v>
      </c>
      <c r="N893" t="s">
        <v>67</v>
      </c>
      <c r="P893" t="s">
        <v>402</v>
      </c>
      <c r="Q893" t="s">
        <v>102</v>
      </c>
      <c r="S893" t="s">
        <v>71</v>
      </c>
      <c r="T893" t="s">
        <v>2662</v>
      </c>
      <c r="U893">
        <v>1</v>
      </c>
      <c r="V893">
        <v>1</v>
      </c>
      <c r="W893">
        <v>0</v>
      </c>
      <c r="X893">
        <v>1</v>
      </c>
      <c r="Y893">
        <v>0</v>
      </c>
      <c r="Z893">
        <v>0</v>
      </c>
      <c r="AA893">
        <v>0</v>
      </c>
      <c r="AB893">
        <v>0</v>
      </c>
      <c r="AC893">
        <v>0</v>
      </c>
      <c r="AD893">
        <v>0</v>
      </c>
      <c r="AE893">
        <v>0</v>
      </c>
      <c r="AF893">
        <v>0</v>
      </c>
      <c r="AG893">
        <v>1</v>
      </c>
      <c r="AH893">
        <v>1</v>
      </c>
      <c r="AI893">
        <v>0</v>
      </c>
      <c r="AJ893">
        <v>0</v>
      </c>
      <c r="AK893">
        <v>0</v>
      </c>
      <c r="AL893">
        <v>0</v>
      </c>
      <c r="AM893">
        <v>0</v>
      </c>
      <c r="AN893">
        <v>0</v>
      </c>
      <c r="AO893">
        <v>0</v>
      </c>
      <c r="AP893">
        <v>1</v>
      </c>
      <c r="AQ893">
        <v>0</v>
      </c>
      <c r="AR893">
        <v>0</v>
      </c>
      <c r="AS893">
        <v>0</v>
      </c>
      <c r="AT893">
        <v>43700</v>
      </c>
      <c r="AU893">
        <v>43730</v>
      </c>
      <c r="AV893">
        <v>1</v>
      </c>
      <c r="AW893">
        <v>1</v>
      </c>
      <c r="AX893">
        <v>0</v>
      </c>
      <c r="AY893">
        <v>2019</v>
      </c>
      <c r="AZ893">
        <v>8</v>
      </c>
      <c r="BA893">
        <v>30</v>
      </c>
      <c r="BB893">
        <v>6</v>
      </c>
      <c r="BF893">
        <v>2019</v>
      </c>
      <c r="BG893" t="s">
        <v>73</v>
      </c>
      <c r="BH893" t="s">
        <v>9822</v>
      </c>
      <c r="BI893" t="s">
        <v>9787</v>
      </c>
      <c r="BJ893" t="s">
        <v>9797</v>
      </c>
    </row>
    <row r="894" spans="1:62" x14ac:dyDescent="0.35">
      <c r="A894">
        <v>39777067</v>
      </c>
      <c r="B894" t="s">
        <v>2663</v>
      </c>
      <c r="C894" t="s">
        <v>922</v>
      </c>
      <c r="D894" t="s">
        <v>923</v>
      </c>
      <c r="E894" t="s">
        <v>112</v>
      </c>
      <c r="F894">
        <v>27705684</v>
      </c>
      <c r="I894" s="1">
        <v>43700</v>
      </c>
      <c r="J894">
        <v>43730.999988425923</v>
      </c>
      <c r="K894" t="s">
        <v>2664</v>
      </c>
      <c r="L894" t="s">
        <v>65</v>
      </c>
      <c r="M894" t="s">
        <v>66</v>
      </c>
      <c r="N894" t="s">
        <v>67</v>
      </c>
      <c r="O894" t="s">
        <v>1415</v>
      </c>
      <c r="Q894" t="s">
        <v>70</v>
      </c>
      <c r="R894" t="s">
        <v>81</v>
      </c>
      <c r="S894" t="s">
        <v>71</v>
      </c>
      <c r="T894" t="s">
        <v>2665</v>
      </c>
      <c r="U894">
        <v>1</v>
      </c>
      <c r="V894">
        <v>1</v>
      </c>
      <c r="W894">
        <v>0</v>
      </c>
      <c r="X894">
        <v>1</v>
      </c>
      <c r="Y894">
        <v>0</v>
      </c>
      <c r="Z894">
        <v>0</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0</v>
      </c>
      <c r="AT894">
        <v>43700</v>
      </c>
      <c r="AU894">
        <v>43730</v>
      </c>
      <c r="AV894">
        <v>1</v>
      </c>
      <c r="AW894">
        <v>1</v>
      </c>
      <c r="AX894">
        <v>0</v>
      </c>
      <c r="AY894">
        <v>2019</v>
      </c>
      <c r="AZ894">
        <v>8</v>
      </c>
      <c r="BA894">
        <v>30</v>
      </c>
      <c r="BB894">
        <v>3</v>
      </c>
      <c r="BF894">
        <v>2019</v>
      </c>
      <c r="BG894" t="s">
        <v>73</v>
      </c>
      <c r="BH894" t="s">
        <v>59</v>
      </c>
      <c r="BI894" t="s">
        <v>9787</v>
      </c>
      <c r="BJ894" t="s">
        <v>9797</v>
      </c>
    </row>
    <row r="895" spans="1:62" x14ac:dyDescent="0.35">
      <c r="A895">
        <v>39777806</v>
      </c>
      <c r="B895" t="s">
        <v>98</v>
      </c>
      <c r="C895" t="s">
        <v>75</v>
      </c>
      <c r="D895" t="s">
        <v>76</v>
      </c>
      <c r="E895" t="s">
        <v>968</v>
      </c>
      <c r="F895">
        <v>29318766</v>
      </c>
      <c r="I895" s="1">
        <v>43700</v>
      </c>
      <c r="J895">
        <v>43730.999988425923</v>
      </c>
      <c r="K895" t="s">
        <v>2666</v>
      </c>
      <c r="L895" t="s">
        <v>65</v>
      </c>
      <c r="M895" t="s">
        <v>120</v>
      </c>
      <c r="N895" t="s">
        <v>121</v>
      </c>
      <c r="O895" t="s">
        <v>168</v>
      </c>
      <c r="P895" t="s">
        <v>122</v>
      </c>
      <c r="Q895" t="s">
        <v>102</v>
      </c>
      <c r="R895" t="s">
        <v>2667</v>
      </c>
      <c r="S895" t="s">
        <v>71</v>
      </c>
      <c r="T895" t="s">
        <v>2668</v>
      </c>
      <c r="U895">
        <v>1</v>
      </c>
      <c r="V895">
        <v>0</v>
      </c>
      <c r="W895">
        <v>0</v>
      </c>
      <c r="X895">
        <v>0</v>
      </c>
      <c r="Y895">
        <v>0</v>
      </c>
      <c r="Z895">
        <v>0</v>
      </c>
      <c r="AA895">
        <v>1</v>
      </c>
      <c r="AB895">
        <v>0</v>
      </c>
      <c r="AC895">
        <v>0</v>
      </c>
      <c r="AD895">
        <v>0</v>
      </c>
      <c r="AE895">
        <v>0</v>
      </c>
      <c r="AF895">
        <v>0</v>
      </c>
      <c r="AG895">
        <v>0</v>
      </c>
      <c r="AH895">
        <v>1</v>
      </c>
      <c r="AI895">
        <v>0</v>
      </c>
      <c r="AJ895">
        <v>0</v>
      </c>
      <c r="AK895">
        <v>0</v>
      </c>
      <c r="AL895">
        <v>0</v>
      </c>
      <c r="AM895">
        <v>0</v>
      </c>
      <c r="AN895">
        <v>0</v>
      </c>
      <c r="AO895">
        <v>0</v>
      </c>
      <c r="AP895">
        <v>0</v>
      </c>
      <c r="AQ895">
        <v>0</v>
      </c>
      <c r="AR895">
        <v>0</v>
      </c>
      <c r="AS895">
        <v>0</v>
      </c>
      <c r="AT895">
        <v>43700</v>
      </c>
      <c r="AU895">
        <v>43711</v>
      </c>
      <c r="AV895">
        <v>1</v>
      </c>
      <c r="AW895">
        <v>1</v>
      </c>
      <c r="AX895">
        <v>0</v>
      </c>
      <c r="AY895">
        <v>2019</v>
      </c>
      <c r="AZ895">
        <v>8</v>
      </c>
      <c r="BA895">
        <v>30</v>
      </c>
      <c r="BB895">
        <v>3</v>
      </c>
      <c r="BF895">
        <v>2019</v>
      </c>
      <c r="BG895" t="s">
        <v>73</v>
      </c>
      <c r="BH895" t="s">
        <v>59</v>
      </c>
      <c r="BI895" t="s">
        <v>9787</v>
      </c>
      <c r="BJ895" t="s">
        <v>9797</v>
      </c>
    </row>
    <row r="896" spans="1:62" x14ac:dyDescent="0.35">
      <c r="A896">
        <v>39783711</v>
      </c>
      <c r="B896" t="s">
        <v>98</v>
      </c>
      <c r="C896" t="s">
        <v>75</v>
      </c>
      <c r="D896" t="s">
        <v>85</v>
      </c>
      <c r="E896" t="s">
        <v>2321</v>
      </c>
      <c r="F896">
        <v>35879080</v>
      </c>
      <c r="I896" s="1">
        <v>43703</v>
      </c>
      <c r="J896">
        <v>43733.999988425923</v>
      </c>
      <c r="K896" t="s">
        <v>2322</v>
      </c>
      <c r="L896" t="s">
        <v>65</v>
      </c>
      <c r="M896" t="s">
        <v>197</v>
      </c>
      <c r="N896" t="s">
        <v>198</v>
      </c>
      <c r="O896" t="s">
        <v>168</v>
      </c>
      <c r="P896" t="s">
        <v>199</v>
      </c>
      <c r="Q896" t="s">
        <v>70</v>
      </c>
      <c r="R896" t="s">
        <v>2323</v>
      </c>
      <c r="S896" t="s">
        <v>71</v>
      </c>
      <c r="T896" t="s">
        <v>2669</v>
      </c>
      <c r="U896">
        <v>0</v>
      </c>
      <c r="V896">
        <v>1</v>
      </c>
      <c r="W896">
        <v>0</v>
      </c>
      <c r="X896">
        <v>1</v>
      </c>
      <c r="Y896">
        <v>0</v>
      </c>
      <c r="Z896">
        <v>0</v>
      </c>
      <c r="AA896">
        <v>0</v>
      </c>
      <c r="AB896">
        <v>0</v>
      </c>
      <c r="AC896">
        <v>1</v>
      </c>
      <c r="AD896">
        <v>0</v>
      </c>
      <c r="AE896">
        <v>1</v>
      </c>
      <c r="AF896">
        <v>0</v>
      </c>
      <c r="AG896">
        <v>0</v>
      </c>
      <c r="AH896">
        <v>0</v>
      </c>
      <c r="AI896">
        <v>0</v>
      </c>
      <c r="AJ896">
        <v>0</v>
      </c>
      <c r="AK896">
        <v>0</v>
      </c>
      <c r="AL896">
        <v>0</v>
      </c>
      <c r="AM896">
        <v>0</v>
      </c>
      <c r="AN896">
        <v>0</v>
      </c>
      <c r="AO896">
        <v>0</v>
      </c>
      <c r="AP896">
        <v>0</v>
      </c>
      <c r="AQ896">
        <v>0</v>
      </c>
      <c r="AR896">
        <v>0</v>
      </c>
      <c r="AS896">
        <v>0</v>
      </c>
      <c r="AT896">
        <v>43702</v>
      </c>
      <c r="AU896">
        <v>43703</v>
      </c>
      <c r="AV896">
        <v>0</v>
      </c>
      <c r="AW896">
        <v>1</v>
      </c>
      <c r="AX896">
        <v>0</v>
      </c>
      <c r="AY896">
        <v>2019</v>
      </c>
      <c r="AZ896">
        <v>8</v>
      </c>
      <c r="BA896">
        <v>30</v>
      </c>
      <c r="BB896">
        <v>4</v>
      </c>
      <c r="BF896">
        <v>2019</v>
      </c>
      <c r="BG896" t="s">
        <v>104</v>
      </c>
      <c r="BH896" t="s">
        <v>59</v>
      </c>
      <c r="BI896" t="s">
        <v>9787</v>
      </c>
      <c r="BJ896" t="s">
        <v>9794</v>
      </c>
    </row>
    <row r="897" spans="1:62" x14ac:dyDescent="0.35">
      <c r="A897">
        <v>39784320</v>
      </c>
      <c r="B897" t="s">
        <v>2670</v>
      </c>
      <c r="C897" t="s">
        <v>61</v>
      </c>
      <c r="D897" t="s">
        <v>2671</v>
      </c>
      <c r="E897" t="s">
        <v>2672</v>
      </c>
      <c r="F897">
        <v>6505992</v>
      </c>
      <c r="G897" t="s">
        <v>2673</v>
      </c>
      <c r="I897" s="1">
        <v>43703</v>
      </c>
      <c r="J897">
        <v>43733.999988425923</v>
      </c>
      <c r="K897" t="s">
        <v>2674</v>
      </c>
      <c r="L897" t="s">
        <v>2675</v>
      </c>
      <c r="M897" t="s">
        <v>2675</v>
      </c>
      <c r="N897" t="s">
        <v>2676</v>
      </c>
      <c r="Q897" t="s">
        <v>70</v>
      </c>
      <c r="S897" t="s">
        <v>71</v>
      </c>
      <c r="T897" t="s">
        <v>2677</v>
      </c>
      <c r="U897">
        <v>1</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43713</v>
      </c>
      <c r="AU897">
        <v>43733</v>
      </c>
      <c r="AV897">
        <v>0</v>
      </c>
      <c r="AW897">
        <v>0</v>
      </c>
      <c r="AX897">
        <v>0</v>
      </c>
      <c r="AY897">
        <v>2019</v>
      </c>
      <c r="AZ897">
        <v>8</v>
      </c>
      <c r="BA897">
        <v>30</v>
      </c>
      <c r="BB897">
        <v>1</v>
      </c>
      <c r="BF897">
        <v>2019</v>
      </c>
      <c r="BG897" t="s">
        <v>104</v>
      </c>
      <c r="BH897" t="s">
        <v>9822</v>
      </c>
      <c r="BI897" t="s">
        <v>9787</v>
      </c>
      <c r="BJ897" t="s">
        <v>9794</v>
      </c>
    </row>
    <row r="898" spans="1:62" x14ac:dyDescent="0.35">
      <c r="A898">
        <v>39788340</v>
      </c>
      <c r="B898" t="s">
        <v>2678</v>
      </c>
      <c r="C898" t="s">
        <v>75</v>
      </c>
      <c r="D898" t="s">
        <v>117</v>
      </c>
      <c r="E898" t="s">
        <v>2679</v>
      </c>
      <c r="F898">
        <v>38621774</v>
      </c>
      <c r="I898" s="1">
        <v>43703</v>
      </c>
      <c r="J898">
        <v>43733.571377314824</v>
      </c>
      <c r="K898" t="s">
        <v>2680</v>
      </c>
      <c r="L898" t="s">
        <v>65</v>
      </c>
      <c r="M898" t="s">
        <v>79</v>
      </c>
      <c r="N898" t="s">
        <v>80</v>
      </c>
      <c r="P898" t="s">
        <v>1197</v>
      </c>
      <c r="Q898" t="s">
        <v>70</v>
      </c>
      <c r="S898" t="s">
        <v>71</v>
      </c>
      <c r="T898" t="s">
        <v>2681</v>
      </c>
      <c r="U898">
        <v>1</v>
      </c>
      <c r="V898">
        <v>1</v>
      </c>
      <c r="W898">
        <v>0</v>
      </c>
      <c r="X898">
        <v>1</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43703</v>
      </c>
      <c r="AU898">
        <v>43733</v>
      </c>
      <c r="AV898">
        <v>0</v>
      </c>
      <c r="AW898">
        <v>1</v>
      </c>
      <c r="AX898">
        <v>0</v>
      </c>
      <c r="AY898">
        <v>2019</v>
      </c>
      <c r="AZ898">
        <v>8</v>
      </c>
      <c r="BA898">
        <v>29</v>
      </c>
      <c r="BB898">
        <v>3</v>
      </c>
      <c r="BF898">
        <v>2019</v>
      </c>
      <c r="BG898" t="s">
        <v>104</v>
      </c>
      <c r="BH898" t="s">
        <v>9822</v>
      </c>
      <c r="BI898" t="s">
        <v>9787</v>
      </c>
      <c r="BJ898" t="s">
        <v>9794</v>
      </c>
    </row>
    <row r="899" spans="1:62" x14ac:dyDescent="0.35">
      <c r="A899">
        <v>39789450</v>
      </c>
      <c r="B899" t="s">
        <v>98</v>
      </c>
      <c r="C899" t="s">
        <v>75</v>
      </c>
      <c r="D899" t="s">
        <v>85</v>
      </c>
      <c r="E899" t="s">
        <v>2321</v>
      </c>
      <c r="F899">
        <v>35879080</v>
      </c>
      <c r="I899" s="1">
        <v>43703</v>
      </c>
      <c r="J899">
        <v>43733.999988425923</v>
      </c>
      <c r="K899" t="s">
        <v>2682</v>
      </c>
      <c r="L899" t="s">
        <v>65</v>
      </c>
      <c r="M899" t="s">
        <v>197</v>
      </c>
      <c r="N899" t="s">
        <v>198</v>
      </c>
      <c r="O899" t="s">
        <v>168</v>
      </c>
      <c r="P899" t="s">
        <v>199</v>
      </c>
      <c r="Q899" t="s">
        <v>70</v>
      </c>
      <c r="R899" t="s">
        <v>2323</v>
      </c>
      <c r="S899" t="s">
        <v>71</v>
      </c>
      <c r="T899" t="s">
        <v>2683</v>
      </c>
      <c r="U899">
        <v>0</v>
      </c>
      <c r="V899">
        <v>0</v>
      </c>
      <c r="W899">
        <v>0</v>
      </c>
      <c r="X899">
        <v>1</v>
      </c>
      <c r="Y899">
        <v>0</v>
      </c>
      <c r="Z899">
        <v>0</v>
      </c>
      <c r="AA899">
        <v>0</v>
      </c>
      <c r="AB899">
        <v>0</v>
      </c>
      <c r="AC899">
        <v>0</v>
      </c>
      <c r="AD899">
        <v>0</v>
      </c>
      <c r="AE899">
        <v>0</v>
      </c>
      <c r="AF899">
        <v>0</v>
      </c>
      <c r="AG899">
        <v>0</v>
      </c>
      <c r="AH899">
        <v>0</v>
      </c>
      <c r="AI899">
        <v>0</v>
      </c>
      <c r="AJ899">
        <v>0</v>
      </c>
      <c r="AK899">
        <v>0</v>
      </c>
      <c r="AL899">
        <v>0</v>
      </c>
      <c r="AM899">
        <v>0</v>
      </c>
      <c r="AN899">
        <v>0</v>
      </c>
      <c r="AO899">
        <v>0</v>
      </c>
      <c r="AP899">
        <v>0</v>
      </c>
      <c r="AQ899">
        <v>0</v>
      </c>
      <c r="AR899">
        <v>0</v>
      </c>
      <c r="AS899">
        <v>0</v>
      </c>
      <c r="AT899">
        <v>43703</v>
      </c>
      <c r="AU899">
        <v>43710</v>
      </c>
      <c r="AV899">
        <v>0</v>
      </c>
      <c r="AW899">
        <v>1</v>
      </c>
      <c r="AX899">
        <v>0</v>
      </c>
      <c r="AY899">
        <v>2019</v>
      </c>
      <c r="AZ899">
        <v>8</v>
      </c>
      <c r="BA899">
        <v>30</v>
      </c>
      <c r="BB899">
        <v>1</v>
      </c>
      <c r="BF899">
        <v>2019</v>
      </c>
      <c r="BG899" t="s">
        <v>104</v>
      </c>
      <c r="BH899" t="s">
        <v>59</v>
      </c>
      <c r="BI899" t="s">
        <v>9787</v>
      </c>
      <c r="BJ899" t="s">
        <v>9794</v>
      </c>
    </row>
    <row r="900" spans="1:62" x14ac:dyDescent="0.35">
      <c r="A900">
        <v>39791917</v>
      </c>
      <c r="B900" t="s">
        <v>2684</v>
      </c>
      <c r="C900" t="s">
        <v>61</v>
      </c>
      <c r="D900" t="s">
        <v>125</v>
      </c>
      <c r="E900" t="s">
        <v>2685</v>
      </c>
      <c r="F900">
        <v>37430726</v>
      </c>
      <c r="I900" s="1">
        <v>43703</v>
      </c>
      <c r="J900">
        <v>43733.710011574083</v>
      </c>
      <c r="K900" t="s">
        <v>2686</v>
      </c>
      <c r="L900" t="s">
        <v>65</v>
      </c>
      <c r="M900" t="s">
        <v>120</v>
      </c>
      <c r="N900" t="s">
        <v>121</v>
      </c>
      <c r="O900" t="s">
        <v>168</v>
      </c>
      <c r="P900" t="s">
        <v>2687</v>
      </c>
      <c r="Q900" t="s">
        <v>70</v>
      </c>
      <c r="R900" t="s">
        <v>407</v>
      </c>
      <c r="S900" t="s">
        <v>71</v>
      </c>
      <c r="T900" t="s">
        <v>2688</v>
      </c>
      <c r="U900">
        <v>1</v>
      </c>
      <c r="V900">
        <v>1</v>
      </c>
      <c r="W900">
        <v>0</v>
      </c>
      <c r="X900">
        <v>1</v>
      </c>
      <c r="Y900">
        <v>0</v>
      </c>
      <c r="Z900">
        <v>0</v>
      </c>
      <c r="AA900">
        <v>0</v>
      </c>
      <c r="AB900">
        <v>0</v>
      </c>
      <c r="AC900">
        <v>0</v>
      </c>
      <c r="AD900">
        <v>1</v>
      </c>
      <c r="AE900">
        <v>1</v>
      </c>
      <c r="AF900">
        <v>0</v>
      </c>
      <c r="AG900">
        <v>0</v>
      </c>
      <c r="AH900">
        <v>0</v>
      </c>
      <c r="AI900">
        <v>0</v>
      </c>
      <c r="AJ900">
        <v>0</v>
      </c>
      <c r="AK900">
        <v>0</v>
      </c>
      <c r="AL900">
        <v>0</v>
      </c>
      <c r="AM900">
        <v>0</v>
      </c>
      <c r="AN900">
        <v>0</v>
      </c>
      <c r="AO900">
        <v>0</v>
      </c>
      <c r="AP900">
        <v>0</v>
      </c>
      <c r="AQ900">
        <v>0</v>
      </c>
      <c r="AR900">
        <v>0</v>
      </c>
      <c r="AS900">
        <v>0</v>
      </c>
      <c r="AT900">
        <v>43703</v>
      </c>
      <c r="AU900">
        <v>43733</v>
      </c>
      <c r="AV900">
        <v>0</v>
      </c>
      <c r="AW900">
        <v>1</v>
      </c>
      <c r="AX900">
        <v>0</v>
      </c>
      <c r="AY900">
        <v>2019</v>
      </c>
      <c r="AZ900">
        <v>8</v>
      </c>
      <c r="BA900">
        <v>30</v>
      </c>
      <c r="BB900">
        <v>5</v>
      </c>
      <c r="BC900">
        <v>120000</v>
      </c>
      <c r="BD900">
        <v>139999</v>
      </c>
      <c r="BE900" t="s">
        <v>90</v>
      </c>
      <c r="BF900">
        <v>2019</v>
      </c>
      <c r="BG900" t="s">
        <v>104</v>
      </c>
      <c r="BH900" t="s">
        <v>59</v>
      </c>
      <c r="BI900" t="s">
        <v>9787</v>
      </c>
      <c r="BJ900" t="s">
        <v>9794</v>
      </c>
    </row>
    <row r="901" spans="1:62" x14ac:dyDescent="0.35">
      <c r="A901">
        <v>39792182</v>
      </c>
      <c r="B901" t="s">
        <v>98</v>
      </c>
      <c r="C901" t="s">
        <v>75</v>
      </c>
      <c r="D901" t="s">
        <v>85</v>
      </c>
      <c r="E901" t="s">
        <v>954</v>
      </c>
      <c r="F901">
        <v>23706321</v>
      </c>
      <c r="I901" s="1">
        <v>43703</v>
      </c>
      <c r="J901">
        <v>43733.999988425923</v>
      </c>
      <c r="K901" t="s">
        <v>2689</v>
      </c>
      <c r="L901" t="s">
        <v>65</v>
      </c>
      <c r="M901" t="s">
        <v>79</v>
      </c>
      <c r="N901" t="s">
        <v>80</v>
      </c>
      <c r="P901" t="s">
        <v>189</v>
      </c>
      <c r="Q901" t="s">
        <v>70</v>
      </c>
      <c r="R901" t="s">
        <v>2690</v>
      </c>
      <c r="S901" t="s">
        <v>82</v>
      </c>
      <c r="T901" t="s">
        <v>2691</v>
      </c>
      <c r="U901">
        <v>0</v>
      </c>
      <c r="V901">
        <v>0</v>
      </c>
      <c r="W901">
        <v>0</v>
      </c>
      <c r="X901">
        <v>1</v>
      </c>
      <c r="Y901">
        <v>0</v>
      </c>
      <c r="Z901">
        <v>0</v>
      </c>
      <c r="AA901">
        <v>0</v>
      </c>
      <c r="AB901">
        <v>0</v>
      </c>
      <c r="AC901">
        <v>0</v>
      </c>
      <c r="AD901">
        <v>0</v>
      </c>
      <c r="AE901">
        <v>0</v>
      </c>
      <c r="AF901">
        <v>0</v>
      </c>
      <c r="AG901">
        <v>1</v>
      </c>
      <c r="AH901">
        <v>1</v>
      </c>
      <c r="AI901">
        <v>0</v>
      </c>
      <c r="AJ901">
        <v>0</v>
      </c>
      <c r="AK901">
        <v>0</v>
      </c>
      <c r="AL901">
        <v>0</v>
      </c>
      <c r="AM901">
        <v>0</v>
      </c>
      <c r="AN901">
        <v>0</v>
      </c>
      <c r="AO901">
        <v>0</v>
      </c>
      <c r="AP901">
        <v>0</v>
      </c>
      <c r="AQ901">
        <v>0</v>
      </c>
      <c r="AR901">
        <v>0</v>
      </c>
      <c r="AS901">
        <v>0</v>
      </c>
      <c r="AT901">
        <v>43703</v>
      </c>
      <c r="AU901">
        <v>43733</v>
      </c>
      <c r="AV901">
        <v>1</v>
      </c>
      <c r="AW901">
        <v>1</v>
      </c>
      <c r="AX901">
        <v>0</v>
      </c>
      <c r="AY901">
        <v>2019</v>
      </c>
      <c r="AZ901">
        <v>8</v>
      </c>
      <c r="BA901">
        <v>30</v>
      </c>
      <c r="BB901">
        <v>3</v>
      </c>
      <c r="BC901">
        <v>75000</v>
      </c>
      <c r="BD901">
        <v>120000</v>
      </c>
      <c r="BE901" t="s">
        <v>90</v>
      </c>
      <c r="BF901">
        <v>2019</v>
      </c>
      <c r="BG901" t="s">
        <v>73</v>
      </c>
      <c r="BH901" t="s">
        <v>59</v>
      </c>
      <c r="BI901" t="s">
        <v>9787</v>
      </c>
      <c r="BJ901" t="s">
        <v>9794</v>
      </c>
    </row>
    <row r="902" spans="1:62" x14ac:dyDescent="0.35">
      <c r="A902">
        <v>39792333</v>
      </c>
      <c r="B902" t="s">
        <v>98</v>
      </c>
      <c r="C902" t="s">
        <v>92</v>
      </c>
      <c r="D902" t="s">
        <v>76</v>
      </c>
      <c r="E902" t="s">
        <v>108</v>
      </c>
      <c r="F902">
        <v>23039563</v>
      </c>
      <c r="G902" t="s">
        <v>109</v>
      </c>
      <c r="H902">
        <v>3.3</v>
      </c>
      <c r="I902" s="1">
        <v>43703</v>
      </c>
      <c r="J902">
        <v>43733.999988425923</v>
      </c>
      <c r="K902" t="s">
        <v>2692</v>
      </c>
      <c r="L902" t="s">
        <v>65</v>
      </c>
      <c r="M902" t="s">
        <v>66</v>
      </c>
      <c r="N902" t="s">
        <v>67</v>
      </c>
      <c r="O902" t="s">
        <v>68</v>
      </c>
      <c r="P902" t="s">
        <v>69</v>
      </c>
      <c r="Q902" t="s">
        <v>70</v>
      </c>
      <c r="S902" t="s">
        <v>82</v>
      </c>
      <c r="T902" t="s">
        <v>2693</v>
      </c>
      <c r="U902">
        <v>1</v>
      </c>
      <c r="V902">
        <v>1</v>
      </c>
      <c r="W902">
        <v>0</v>
      </c>
      <c r="X902">
        <v>1</v>
      </c>
      <c r="Y902">
        <v>0</v>
      </c>
      <c r="Z902">
        <v>0</v>
      </c>
      <c r="AA902">
        <v>0</v>
      </c>
      <c r="AB902">
        <v>0</v>
      </c>
      <c r="AC902">
        <v>0</v>
      </c>
      <c r="AD902">
        <v>0</v>
      </c>
      <c r="AE902">
        <v>0</v>
      </c>
      <c r="AF902">
        <v>0</v>
      </c>
      <c r="AG902">
        <v>0</v>
      </c>
      <c r="AH902">
        <v>0</v>
      </c>
      <c r="AI902">
        <v>0</v>
      </c>
      <c r="AJ902">
        <v>0</v>
      </c>
      <c r="AK902">
        <v>0</v>
      </c>
      <c r="AL902">
        <v>0</v>
      </c>
      <c r="AM902">
        <v>0</v>
      </c>
      <c r="AN902">
        <v>0</v>
      </c>
      <c r="AO902">
        <v>0</v>
      </c>
      <c r="AP902">
        <v>0</v>
      </c>
      <c r="AQ902">
        <v>0</v>
      </c>
      <c r="AR902">
        <v>0</v>
      </c>
      <c r="AS902">
        <v>0</v>
      </c>
      <c r="AT902">
        <v>43703</v>
      </c>
      <c r="AU902">
        <v>43724</v>
      </c>
      <c r="AV902">
        <v>0</v>
      </c>
      <c r="AW902">
        <v>1</v>
      </c>
      <c r="AX902">
        <v>0</v>
      </c>
      <c r="AY902">
        <v>2019</v>
      </c>
      <c r="AZ902">
        <v>8</v>
      </c>
      <c r="BA902">
        <v>30</v>
      </c>
      <c r="BB902">
        <v>3</v>
      </c>
      <c r="BF902">
        <v>2019</v>
      </c>
      <c r="BG902" t="s">
        <v>104</v>
      </c>
      <c r="BH902" t="s">
        <v>9822</v>
      </c>
      <c r="BI902" t="s">
        <v>9787</v>
      </c>
      <c r="BJ902" t="s">
        <v>9794</v>
      </c>
    </row>
    <row r="903" spans="1:62" x14ac:dyDescent="0.35">
      <c r="A903">
        <v>39798278</v>
      </c>
      <c r="B903" t="s">
        <v>98</v>
      </c>
      <c r="C903" t="s">
        <v>75</v>
      </c>
      <c r="D903" t="s">
        <v>76</v>
      </c>
      <c r="E903" t="s">
        <v>118</v>
      </c>
      <c r="F903">
        <v>21807721</v>
      </c>
      <c r="I903" s="1">
        <v>43704</v>
      </c>
      <c r="J903">
        <v>43734.999988425923</v>
      </c>
      <c r="K903" t="s">
        <v>2529</v>
      </c>
      <c r="L903" t="s">
        <v>65</v>
      </c>
      <c r="M903" t="s">
        <v>66</v>
      </c>
      <c r="N903" t="s">
        <v>67</v>
      </c>
      <c r="Q903" t="s">
        <v>70</v>
      </c>
      <c r="S903" t="s">
        <v>82</v>
      </c>
      <c r="T903" t="s">
        <v>2694</v>
      </c>
      <c r="U903">
        <v>0</v>
      </c>
      <c r="V903">
        <v>0</v>
      </c>
      <c r="W903">
        <v>0</v>
      </c>
      <c r="X903">
        <v>0</v>
      </c>
      <c r="Y903">
        <v>0</v>
      </c>
      <c r="Z903">
        <v>0</v>
      </c>
      <c r="AA903">
        <v>0</v>
      </c>
      <c r="AB903">
        <v>0</v>
      </c>
      <c r="AC903">
        <v>0</v>
      </c>
      <c r="AD903">
        <v>1</v>
      </c>
      <c r="AE903">
        <v>0</v>
      </c>
      <c r="AF903">
        <v>0</v>
      </c>
      <c r="AG903">
        <v>0</v>
      </c>
      <c r="AH903">
        <v>0</v>
      </c>
      <c r="AI903">
        <v>0</v>
      </c>
      <c r="AJ903">
        <v>0</v>
      </c>
      <c r="AK903">
        <v>0</v>
      </c>
      <c r="AL903">
        <v>0</v>
      </c>
      <c r="AM903">
        <v>0</v>
      </c>
      <c r="AN903">
        <v>0</v>
      </c>
      <c r="AO903">
        <v>0</v>
      </c>
      <c r="AP903">
        <v>1</v>
      </c>
      <c r="AQ903">
        <v>0</v>
      </c>
      <c r="AR903">
        <v>0</v>
      </c>
      <c r="AS903">
        <v>0</v>
      </c>
      <c r="AT903">
        <v>43704</v>
      </c>
      <c r="AU903">
        <v>43734</v>
      </c>
      <c r="AV903">
        <v>1</v>
      </c>
      <c r="AW903">
        <v>1</v>
      </c>
      <c r="AX903">
        <v>0</v>
      </c>
      <c r="AY903">
        <v>2019</v>
      </c>
      <c r="AZ903">
        <v>8</v>
      </c>
      <c r="BA903">
        <v>30</v>
      </c>
      <c r="BB903">
        <v>2</v>
      </c>
      <c r="BF903">
        <v>2019</v>
      </c>
      <c r="BG903" t="s">
        <v>73</v>
      </c>
      <c r="BH903" t="s">
        <v>9822</v>
      </c>
      <c r="BI903" t="s">
        <v>9787</v>
      </c>
      <c r="BJ903" t="s">
        <v>9795</v>
      </c>
    </row>
    <row r="904" spans="1:62" x14ac:dyDescent="0.35">
      <c r="A904">
        <v>39799572</v>
      </c>
      <c r="B904" t="s">
        <v>2695</v>
      </c>
      <c r="C904" t="s">
        <v>75</v>
      </c>
      <c r="D904" t="s">
        <v>159</v>
      </c>
      <c r="E904" t="s">
        <v>1109</v>
      </c>
      <c r="F904">
        <v>25621563</v>
      </c>
      <c r="I904" s="1">
        <v>43704</v>
      </c>
      <c r="J904">
        <v>43734.605034722219</v>
      </c>
      <c r="K904" t="s">
        <v>1110</v>
      </c>
      <c r="L904" t="s">
        <v>65</v>
      </c>
      <c r="M904" t="s">
        <v>120</v>
      </c>
      <c r="N904" t="s">
        <v>121</v>
      </c>
      <c r="O904" t="s">
        <v>583</v>
      </c>
      <c r="Q904" t="s">
        <v>70</v>
      </c>
      <c r="R904" t="s">
        <v>1111</v>
      </c>
      <c r="S904" t="s">
        <v>71</v>
      </c>
      <c r="T904" t="s">
        <v>2696</v>
      </c>
      <c r="U904">
        <v>0</v>
      </c>
      <c r="V904">
        <v>0</v>
      </c>
      <c r="W904">
        <v>0</v>
      </c>
      <c r="X904">
        <v>1</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43704</v>
      </c>
      <c r="AU904">
        <v>43734</v>
      </c>
      <c r="AV904">
        <v>0</v>
      </c>
      <c r="AW904">
        <v>1</v>
      </c>
      <c r="AX904">
        <v>0</v>
      </c>
      <c r="AY904">
        <v>2019</v>
      </c>
      <c r="AZ904">
        <v>8</v>
      </c>
      <c r="BA904">
        <v>29</v>
      </c>
      <c r="BB904">
        <v>1</v>
      </c>
      <c r="BC904">
        <v>80000</v>
      </c>
      <c r="BD904">
        <v>119999</v>
      </c>
      <c r="BE904" t="s">
        <v>90</v>
      </c>
      <c r="BF904">
        <v>2019</v>
      </c>
      <c r="BG904" t="s">
        <v>104</v>
      </c>
      <c r="BH904" t="s">
        <v>59</v>
      </c>
      <c r="BI904" t="s">
        <v>9787</v>
      </c>
      <c r="BJ904" t="s">
        <v>9795</v>
      </c>
    </row>
    <row r="905" spans="1:62" x14ac:dyDescent="0.35">
      <c r="A905">
        <v>39806316</v>
      </c>
      <c r="B905" t="s">
        <v>98</v>
      </c>
      <c r="C905" t="s">
        <v>75</v>
      </c>
      <c r="D905" t="s">
        <v>76</v>
      </c>
      <c r="E905" t="s">
        <v>400</v>
      </c>
      <c r="F905">
        <v>27683018</v>
      </c>
      <c r="I905" s="1">
        <v>43705</v>
      </c>
      <c r="J905">
        <v>43735.999988425923</v>
      </c>
      <c r="K905" t="s">
        <v>2697</v>
      </c>
      <c r="L905" t="s">
        <v>65</v>
      </c>
      <c r="M905" t="s">
        <v>66</v>
      </c>
      <c r="N905" t="s">
        <v>67</v>
      </c>
      <c r="O905" t="s">
        <v>68</v>
      </c>
      <c r="P905" t="s">
        <v>402</v>
      </c>
      <c r="Q905" t="s">
        <v>70</v>
      </c>
      <c r="S905" t="s">
        <v>71</v>
      </c>
      <c r="T905" t="s">
        <v>2698</v>
      </c>
      <c r="U905">
        <v>1</v>
      </c>
      <c r="V905">
        <v>1</v>
      </c>
      <c r="W905">
        <v>0</v>
      </c>
      <c r="X905">
        <v>1</v>
      </c>
      <c r="Y905">
        <v>0</v>
      </c>
      <c r="Z905">
        <v>0</v>
      </c>
      <c r="AA905">
        <v>0</v>
      </c>
      <c r="AB905">
        <v>0</v>
      </c>
      <c r="AC905">
        <v>0</v>
      </c>
      <c r="AD905">
        <v>0</v>
      </c>
      <c r="AE905">
        <v>0</v>
      </c>
      <c r="AF905">
        <v>0</v>
      </c>
      <c r="AG905">
        <v>1</v>
      </c>
      <c r="AH905">
        <v>1</v>
      </c>
      <c r="AI905">
        <v>0</v>
      </c>
      <c r="AJ905">
        <v>0</v>
      </c>
      <c r="AK905">
        <v>0</v>
      </c>
      <c r="AL905">
        <v>0</v>
      </c>
      <c r="AM905">
        <v>0</v>
      </c>
      <c r="AN905">
        <v>0</v>
      </c>
      <c r="AO905">
        <v>0</v>
      </c>
      <c r="AP905">
        <v>1</v>
      </c>
      <c r="AQ905">
        <v>0</v>
      </c>
      <c r="AR905">
        <v>0</v>
      </c>
      <c r="AS905">
        <v>0</v>
      </c>
      <c r="AT905">
        <v>43705</v>
      </c>
      <c r="AU905">
        <v>43735</v>
      </c>
      <c r="AV905">
        <v>1</v>
      </c>
      <c r="AW905">
        <v>1</v>
      </c>
      <c r="AX905">
        <v>0</v>
      </c>
      <c r="AY905">
        <v>2019</v>
      </c>
      <c r="AZ905">
        <v>8</v>
      </c>
      <c r="BA905">
        <v>30</v>
      </c>
      <c r="BB905">
        <v>6</v>
      </c>
      <c r="BF905">
        <v>2019</v>
      </c>
      <c r="BG905" t="s">
        <v>73</v>
      </c>
      <c r="BH905" t="s">
        <v>9822</v>
      </c>
      <c r="BI905" t="s">
        <v>9787</v>
      </c>
      <c r="BJ905" t="s">
        <v>9793</v>
      </c>
    </row>
    <row r="906" spans="1:62" x14ac:dyDescent="0.35">
      <c r="A906">
        <v>39808480</v>
      </c>
      <c r="B906" t="s">
        <v>1778</v>
      </c>
      <c r="C906" t="s">
        <v>75</v>
      </c>
      <c r="D906" t="s">
        <v>76</v>
      </c>
      <c r="E906" t="s">
        <v>400</v>
      </c>
      <c r="F906">
        <v>27683018</v>
      </c>
      <c r="I906" s="1">
        <v>43705</v>
      </c>
      <c r="J906">
        <v>43735.999988425923</v>
      </c>
      <c r="K906" t="s">
        <v>2699</v>
      </c>
      <c r="L906" t="s">
        <v>65</v>
      </c>
      <c r="M906" t="s">
        <v>152</v>
      </c>
      <c r="N906" t="s">
        <v>153</v>
      </c>
      <c r="Q906" t="s">
        <v>102</v>
      </c>
      <c r="S906" t="s">
        <v>82</v>
      </c>
      <c r="T906" t="s">
        <v>2700</v>
      </c>
      <c r="U906">
        <v>1</v>
      </c>
      <c r="V906">
        <v>1</v>
      </c>
      <c r="W906">
        <v>0</v>
      </c>
      <c r="X906">
        <v>1</v>
      </c>
      <c r="Y906">
        <v>0</v>
      </c>
      <c r="Z906">
        <v>0</v>
      </c>
      <c r="AA906">
        <v>0</v>
      </c>
      <c r="AB906">
        <v>0</v>
      </c>
      <c r="AC906">
        <v>0</v>
      </c>
      <c r="AD906">
        <v>0</v>
      </c>
      <c r="AE906">
        <v>0</v>
      </c>
      <c r="AF906">
        <v>0</v>
      </c>
      <c r="AG906">
        <v>1</v>
      </c>
      <c r="AH906">
        <v>1</v>
      </c>
      <c r="AI906">
        <v>0</v>
      </c>
      <c r="AJ906">
        <v>0</v>
      </c>
      <c r="AK906">
        <v>0</v>
      </c>
      <c r="AL906">
        <v>0</v>
      </c>
      <c r="AM906">
        <v>0</v>
      </c>
      <c r="AN906">
        <v>0</v>
      </c>
      <c r="AO906">
        <v>0</v>
      </c>
      <c r="AP906">
        <v>1</v>
      </c>
      <c r="AQ906">
        <v>0</v>
      </c>
      <c r="AR906">
        <v>0</v>
      </c>
      <c r="AS906">
        <v>0</v>
      </c>
      <c r="AT906">
        <v>43705</v>
      </c>
      <c r="AU906">
        <v>43735</v>
      </c>
      <c r="AV906">
        <v>1</v>
      </c>
      <c r="AW906">
        <v>1</v>
      </c>
      <c r="AX906">
        <v>0</v>
      </c>
      <c r="AY906">
        <v>2019</v>
      </c>
      <c r="AZ906">
        <v>8</v>
      </c>
      <c r="BA906">
        <v>30</v>
      </c>
      <c r="BB906">
        <v>6</v>
      </c>
      <c r="BF906">
        <v>2019</v>
      </c>
      <c r="BG906" t="s">
        <v>73</v>
      </c>
      <c r="BH906" t="s">
        <v>9822</v>
      </c>
      <c r="BI906" t="s">
        <v>9787</v>
      </c>
      <c r="BJ906" t="s">
        <v>9793</v>
      </c>
    </row>
    <row r="907" spans="1:62" x14ac:dyDescent="0.35">
      <c r="A907">
        <v>39808661</v>
      </c>
      <c r="B907" t="s">
        <v>98</v>
      </c>
      <c r="C907" t="s">
        <v>75</v>
      </c>
      <c r="D907" t="s">
        <v>76</v>
      </c>
      <c r="E907" t="s">
        <v>400</v>
      </c>
      <c r="F907">
        <v>27683018</v>
      </c>
      <c r="I907" s="1">
        <v>43705</v>
      </c>
      <c r="J907">
        <v>43735.999988425923</v>
      </c>
      <c r="K907" t="s">
        <v>2701</v>
      </c>
      <c r="L907" t="s">
        <v>65</v>
      </c>
      <c r="M907" t="s">
        <v>120</v>
      </c>
      <c r="N907" t="s">
        <v>121</v>
      </c>
      <c r="Q907" t="s">
        <v>102</v>
      </c>
      <c r="S907" t="s">
        <v>82</v>
      </c>
      <c r="T907" t="s">
        <v>2702</v>
      </c>
      <c r="U907">
        <v>1</v>
      </c>
      <c r="V907">
        <v>1</v>
      </c>
      <c r="W907">
        <v>0</v>
      </c>
      <c r="X907">
        <v>1</v>
      </c>
      <c r="Y907">
        <v>0</v>
      </c>
      <c r="Z907">
        <v>0</v>
      </c>
      <c r="AA907">
        <v>0</v>
      </c>
      <c r="AB907">
        <v>0</v>
      </c>
      <c r="AC907">
        <v>0</v>
      </c>
      <c r="AD907">
        <v>0</v>
      </c>
      <c r="AE907">
        <v>0</v>
      </c>
      <c r="AF907">
        <v>0</v>
      </c>
      <c r="AG907">
        <v>1</v>
      </c>
      <c r="AH907">
        <v>1</v>
      </c>
      <c r="AI907">
        <v>0</v>
      </c>
      <c r="AJ907">
        <v>0</v>
      </c>
      <c r="AK907">
        <v>0</v>
      </c>
      <c r="AL907">
        <v>0</v>
      </c>
      <c r="AM907">
        <v>0</v>
      </c>
      <c r="AN907">
        <v>0</v>
      </c>
      <c r="AO907">
        <v>0</v>
      </c>
      <c r="AP907">
        <v>1</v>
      </c>
      <c r="AQ907">
        <v>0</v>
      </c>
      <c r="AR907">
        <v>0</v>
      </c>
      <c r="AS907">
        <v>0</v>
      </c>
      <c r="AT907">
        <v>43705</v>
      </c>
      <c r="AU907">
        <v>43735</v>
      </c>
      <c r="AV907">
        <v>1</v>
      </c>
      <c r="AW907">
        <v>1</v>
      </c>
      <c r="AX907">
        <v>0</v>
      </c>
      <c r="AY907">
        <v>2019</v>
      </c>
      <c r="AZ907">
        <v>8</v>
      </c>
      <c r="BA907">
        <v>30</v>
      </c>
      <c r="BB907">
        <v>6</v>
      </c>
      <c r="BF907">
        <v>2019</v>
      </c>
      <c r="BG907" t="s">
        <v>73</v>
      </c>
      <c r="BH907" t="s">
        <v>9822</v>
      </c>
      <c r="BI907" t="s">
        <v>9787</v>
      </c>
      <c r="BJ907" t="s">
        <v>9793</v>
      </c>
    </row>
    <row r="908" spans="1:62" x14ac:dyDescent="0.35">
      <c r="A908">
        <v>39809970</v>
      </c>
      <c r="B908" t="s">
        <v>98</v>
      </c>
      <c r="C908" t="s">
        <v>75</v>
      </c>
      <c r="D908" t="s">
        <v>117</v>
      </c>
      <c r="E908" t="s">
        <v>2361</v>
      </c>
      <c r="F908">
        <v>24712589</v>
      </c>
      <c r="G908" t="s">
        <v>2361</v>
      </c>
      <c r="H908">
        <v>3.5</v>
      </c>
      <c r="I908" s="1">
        <v>43705</v>
      </c>
      <c r="J908">
        <v>43735.999988425923</v>
      </c>
      <c r="K908" t="s">
        <v>2703</v>
      </c>
      <c r="L908" t="s">
        <v>65</v>
      </c>
      <c r="M908" t="s">
        <v>66</v>
      </c>
      <c r="N908" t="s">
        <v>67</v>
      </c>
      <c r="O908" t="s">
        <v>68</v>
      </c>
      <c r="P908" t="s">
        <v>2363</v>
      </c>
      <c r="Q908" t="s">
        <v>70</v>
      </c>
      <c r="R908" t="s">
        <v>2364</v>
      </c>
      <c r="S908" t="s">
        <v>82</v>
      </c>
      <c r="T908" t="s">
        <v>2704</v>
      </c>
      <c r="U908">
        <v>0</v>
      </c>
      <c r="V908">
        <v>1</v>
      </c>
      <c r="W908">
        <v>0</v>
      </c>
      <c r="X908">
        <v>1</v>
      </c>
      <c r="Y908">
        <v>0</v>
      </c>
      <c r="Z908">
        <v>0</v>
      </c>
      <c r="AA908">
        <v>0</v>
      </c>
      <c r="AB908">
        <v>0</v>
      </c>
      <c r="AC908">
        <v>0</v>
      </c>
      <c r="AD908">
        <v>0</v>
      </c>
      <c r="AE908">
        <v>1</v>
      </c>
      <c r="AF908">
        <v>0</v>
      </c>
      <c r="AG908">
        <v>0</v>
      </c>
      <c r="AH908">
        <v>0</v>
      </c>
      <c r="AI908">
        <v>0</v>
      </c>
      <c r="AJ908">
        <v>0</v>
      </c>
      <c r="AK908">
        <v>0</v>
      </c>
      <c r="AL908">
        <v>0</v>
      </c>
      <c r="AM908">
        <v>0</v>
      </c>
      <c r="AN908">
        <v>0</v>
      </c>
      <c r="AO908">
        <v>0</v>
      </c>
      <c r="AP908">
        <v>0</v>
      </c>
      <c r="AQ908">
        <v>0</v>
      </c>
      <c r="AR908">
        <v>0</v>
      </c>
      <c r="AS908">
        <v>0</v>
      </c>
      <c r="AT908">
        <v>43705</v>
      </c>
      <c r="AU908">
        <v>43710</v>
      </c>
      <c r="AV908">
        <v>0</v>
      </c>
      <c r="AW908">
        <v>1</v>
      </c>
      <c r="AX908">
        <v>0</v>
      </c>
      <c r="AY908">
        <v>2019</v>
      </c>
      <c r="AZ908">
        <v>8</v>
      </c>
      <c r="BA908">
        <v>30</v>
      </c>
      <c r="BB908">
        <v>3</v>
      </c>
      <c r="BF908">
        <v>2019</v>
      </c>
      <c r="BG908" t="s">
        <v>104</v>
      </c>
      <c r="BH908" t="s">
        <v>59</v>
      </c>
      <c r="BI908" t="s">
        <v>9787</v>
      </c>
      <c r="BJ908" t="s">
        <v>9793</v>
      </c>
    </row>
    <row r="909" spans="1:62" x14ac:dyDescent="0.35">
      <c r="A909">
        <v>39812212</v>
      </c>
      <c r="B909" t="s">
        <v>329</v>
      </c>
      <c r="C909" t="s">
        <v>75</v>
      </c>
      <c r="D909" t="s">
        <v>236</v>
      </c>
      <c r="E909" t="s">
        <v>298</v>
      </c>
      <c r="F909">
        <v>32359972</v>
      </c>
      <c r="I909" s="1">
        <v>43705</v>
      </c>
      <c r="J909">
        <v>43735.999988425923</v>
      </c>
      <c r="K909" t="s">
        <v>2705</v>
      </c>
      <c r="L909" t="s">
        <v>65</v>
      </c>
      <c r="M909" t="s">
        <v>120</v>
      </c>
      <c r="N909" t="s">
        <v>121</v>
      </c>
      <c r="O909" t="s">
        <v>168</v>
      </c>
      <c r="P909" t="s">
        <v>122</v>
      </c>
      <c r="Q909" t="s">
        <v>102</v>
      </c>
      <c r="R909" t="s">
        <v>2706</v>
      </c>
      <c r="S909" t="s">
        <v>82</v>
      </c>
      <c r="T909" t="s">
        <v>2707</v>
      </c>
      <c r="U909">
        <v>0</v>
      </c>
      <c r="V909">
        <v>0</v>
      </c>
      <c r="W909">
        <v>0</v>
      </c>
      <c r="X909">
        <v>0</v>
      </c>
      <c r="Y909">
        <v>0</v>
      </c>
      <c r="Z909">
        <v>0</v>
      </c>
      <c r="AA909">
        <v>0</v>
      </c>
      <c r="AB909">
        <v>0</v>
      </c>
      <c r="AC909">
        <v>0</v>
      </c>
      <c r="AD909">
        <v>1</v>
      </c>
      <c r="AE909">
        <v>0</v>
      </c>
      <c r="AF909">
        <v>0</v>
      </c>
      <c r="AG909">
        <v>1</v>
      </c>
      <c r="AH909">
        <v>0</v>
      </c>
      <c r="AI909">
        <v>0</v>
      </c>
      <c r="AJ909">
        <v>0</v>
      </c>
      <c r="AK909">
        <v>0</v>
      </c>
      <c r="AL909">
        <v>0</v>
      </c>
      <c r="AM909">
        <v>0</v>
      </c>
      <c r="AN909">
        <v>0</v>
      </c>
      <c r="AO909">
        <v>0</v>
      </c>
      <c r="AP909">
        <v>1</v>
      </c>
      <c r="AQ909">
        <v>0</v>
      </c>
      <c r="AR909">
        <v>0</v>
      </c>
      <c r="AS909">
        <v>0</v>
      </c>
      <c r="AT909">
        <v>43705</v>
      </c>
      <c r="AU909">
        <v>43735</v>
      </c>
      <c r="AV909">
        <v>1</v>
      </c>
      <c r="AW909">
        <v>1</v>
      </c>
      <c r="AX909">
        <v>0</v>
      </c>
      <c r="AY909">
        <v>2019</v>
      </c>
      <c r="AZ909">
        <v>8</v>
      </c>
      <c r="BA909">
        <v>30</v>
      </c>
      <c r="BB909">
        <v>3</v>
      </c>
      <c r="BC909">
        <v>700</v>
      </c>
      <c r="BD909">
        <v>950</v>
      </c>
      <c r="BE909" t="s">
        <v>546</v>
      </c>
      <c r="BF909">
        <v>2019</v>
      </c>
      <c r="BG909" t="s">
        <v>73</v>
      </c>
      <c r="BH909" t="s">
        <v>59</v>
      </c>
      <c r="BI909" t="s">
        <v>9787</v>
      </c>
      <c r="BJ909" t="s">
        <v>9793</v>
      </c>
    </row>
    <row r="910" spans="1:62" x14ac:dyDescent="0.35">
      <c r="A910">
        <v>39813042</v>
      </c>
      <c r="B910" t="s">
        <v>98</v>
      </c>
      <c r="C910" t="s">
        <v>61</v>
      </c>
      <c r="D910" t="s">
        <v>125</v>
      </c>
      <c r="E910" t="s">
        <v>2708</v>
      </c>
      <c r="F910">
        <v>24712497</v>
      </c>
      <c r="I910" s="1">
        <v>43705</v>
      </c>
      <c r="J910">
        <v>43735.842048611114</v>
      </c>
      <c r="K910" t="s">
        <v>2709</v>
      </c>
      <c r="L910" t="s">
        <v>65</v>
      </c>
      <c r="M910" t="s">
        <v>66</v>
      </c>
      <c r="N910" t="s">
        <v>67</v>
      </c>
      <c r="O910" t="s">
        <v>68</v>
      </c>
      <c r="P910" t="s">
        <v>69</v>
      </c>
      <c r="Q910" t="s">
        <v>102</v>
      </c>
      <c r="S910" t="s">
        <v>71</v>
      </c>
      <c r="T910" t="s">
        <v>2710</v>
      </c>
      <c r="U910">
        <v>1</v>
      </c>
      <c r="V910">
        <v>1</v>
      </c>
      <c r="W910">
        <v>0</v>
      </c>
      <c r="X910">
        <v>0</v>
      </c>
      <c r="Y910">
        <v>0</v>
      </c>
      <c r="Z910">
        <v>0</v>
      </c>
      <c r="AA910">
        <v>0</v>
      </c>
      <c r="AB910">
        <v>0</v>
      </c>
      <c r="AC910">
        <v>0</v>
      </c>
      <c r="AD910">
        <v>0</v>
      </c>
      <c r="AE910">
        <v>0</v>
      </c>
      <c r="AF910">
        <v>0</v>
      </c>
      <c r="AG910">
        <v>0</v>
      </c>
      <c r="AH910">
        <v>1</v>
      </c>
      <c r="AI910">
        <v>0</v>
      </c>
      <c r="AJ910">
        <v>0</v>
      </c>
      <c r="AK910">
        <v>0</v>
      </c>
      <c r="AL910">
        <v>0</v>
      </c>
      <c r="AM910">
        <v>0</v>
      </c>
      <c r="AN910">
        <v>0</v>
      </c>
      <c r="AO910">
        <v>0</v>
      </c>
      <c r="AP910">
        <v>0</v>
      </c>
      <c r="AQ910">
        <v>0</v>
      </c>
      <c r="AR910">
        <v>0</v>
      </c>
      <c r="AS910">
        <v>0</v>
      </c>
      <c r="AT910">
        <v>43717</v>
      </c>
      <c r="AU910">
        <v>43724</v>
      </c>
      <c r="AV910">
        <v>1</v>
      </c>
      <c r="AW910">
        <v>1</v>
      </c>
      <c r="AX910">
        <v>0</v>
      </c>
      <c r="AY910">
        <v>2019</v>
      </c>
      <c r="AZ910">
        <v>8</v>
      </c>
      <c r="BA910">
        <v>30</v>
      </c>
      <c r="BB910">
        <v>3</v>
      </c>
      <c r="BF910">
        <v>2019</v>
      </c>
      <c r="BG910" t="s">
        <v>73</v>
      </c>
      <c r="BH910" t="s">
        <v>9822</v>
      </c>
      <c r="BI910" t="s">
        <v>9787</v>
      </c>
      <c r="BJ910" t="s">
        <v>9793</v>
      </c>
    </row>
    <row r="911" spans="1:62" x14ac:dyDescent="0.35">
      <c r="A911">
        <v>39814844</v>
      </c>
      <c r="B911" t="s">
        <v>98</v>
      </c>
      <c r="C911" t="s">
        <v>75</v>
      </c>
      <c r="D911" t="s">
        <v>76</v>
      </c>
      <c r="E911" t="s">
        <v>495</v>
      </c>
      <c r="F911">
        <v>33085931</v>
      </c>
      <c r="I911" s="1">
        <v>43706</v>
      </c>
      <c r="J911">
        <v>43736.999988425923</v>
      </c>
      <c r="K911" t="s">
        <v>2458</v>
      </c>
      <c r="L911" t="s">
        <v>65</v>
      </c>
      <c r="M911" t="s">
        <v>197</v>
      </c>
      <c r="N911" t="s">
        <v>198</v>
      </c>
      <c r="Q911" t="s">
        <v>102</v>
      </c>
      <c r="S911" t="s">
        <v>71</v>
      </c>
      <c r="T911" t="s">
        <v>2711</v>
      </c>
      <c r="U911">
        <v>0</v>
      </c>
      <c r="V911">
        <v>1</v>
      </c>
      <c r="W911">
        <v>0</v>
      </c>
      <c r="X911">
        <v>0</v>
      </c>
      <c r="Y911">
        <v>0</v>
      </c>
      <c r="Z911">
        <v>0</v>
      </c>
      <c r="AA911">
        <v>0</v>
      </c>
      <c r="AB911">
        <v>0</v>
      </c>
      <c r="AC911">
        <v>0</v>
      </c>
      <c r="AD911">
        <v>0</v>
      </c>
      <c r="AE911">
        <v>0</v>
      </c>
      <c r="AF911">
        <v>0</v>
      </c>
      <c r="AG911">
        <v>0</v>
      </c>
      <c r="AH911">
        <v>0</v>
      </c>
      <c r="AI911">
        <v>0</v>
      </c>
      <c r="AJ911">
        <v>0</v>
      </c>
      <c r="AK911">
        <v>0</v>
      </c>
      <c r="AL911">
        <v>0</v>
      </c>
      <c r="AM911">
        <v>0</v>
      </c>
      <c r="AN911">
        <v>0</v>
      </c>
      <c r="AO911">
        <v>0</v>
      </c>
      <c r="AP911">
        <v>1</v>
      </c>
      <c r="AQ911">
        <v>0</v>
      </c>
      <c r="AR911">
        <v>0</v>
      </c>
      <c r="AS911">
        <v>0</v>
      </c>
      <c r="AT911">
        <v>43705</v>
      </c>
      <c r="AU911">
        <v>43712</v>
      </c>
      <c r="AV911">
        <v>1</v>
      </c>
      <c r="AW911">
        <v>1</v>
      </c>
      <c r="AX911">
        <v>0</v>
      </c>
      <c r="AY911">
        <v>2019</v>
      </c>
      <c r="AZ911">
        <v>8</v>
      </c>
      <c r="BA911">
        <v>30</v>
      </c>
      <c r="BB911">
        <v>2</v>
      </c>
      <c r="BF911">
        <v>2019</v>
      </c>
      <c r="BG911" t="s">
        <v>73</v>
      </c>
      <c r="BH911" t="s">
        <v>9822</v>
      </c>
      <c r="BI911" t="s">
        <v>9787</v>
      </c>
      <c r="BJ911" t="s">
        <v>9796</v>
      </c>
    </row>
    <row r="912" spans="1:62" x14ac:dyDescent="0.35">
      <c r="A912">
        <v>39815654</v>
      </c>
      <c r="B912" t="s">
        <v>2712</v>
      </c>
      <c r="C912" t="s">
        <v>75</v>
      </c>
      <c r="D912" t="s">
        <v>76</v>
      </c>
      <c r="E912" t="s">
        <v>400</v>
      </c>
      <c r="F912">
        <v>27683018</v>
      </c>
      <c r="I912" s="1">
        <v>43706</v>
      </c>
      <c r="J912">
        <v>43736.999988425923</v>
      </c>
      <c r="K912" t="s">
        <v>2713</v>
      </c>
      <c r="L912" t="s">
        <v>65</v>
      </c>
      <c r="M912" t="s">
        <v>197</v>
      </c>
      <c r="N912" t="s">
        <v>198</v>
      </c>
      <c r="Q912" t="s">
        <v>70</v>
      </c>
      <c r="S912" t="s">
        <v>71</v>
      </c>
      <c r="T912" t="s">
        <v>2714</v>
      </c>
      <c r="U912">
        <v>1</v>
      </c>
      <c r="V912">
        <v>1</v>
      </c>
      <c r="W912">
        <v>0</v>
      </c>
      <c r="X912">
        <v>1</v>
      </c>
      <c r="Y912">
        <v>0</v>
      </c>
      <c r="Z912">
        <v>0</v>
      </c>
      <c r="AA912">
        <v>0</v>
      </c>
      <c r="AB912">
        <v>0</v>
      </c>
      <c r="AC912">
        <v>0</v>
      </c>
      <c r="AD912">
        <v>0</v>
      </c>
      <c r="AE912">
        <v>0</v>
      </c>
      <c r="AF912">
        <v>0</v>
      </c>
      <c r="AG912">
        <v>1</v>
      </c>
      <c r="AH912">
        <v>1</v>
      </c>
      <c r="AI912">
        <v>0</v>
      </c>
      <c r="AJ912">
        <v>0</v>
      </c>
      <c r="AK912">
        <v>0</v>
      </c>
      <c r="AL912">
        <v>0</v>
      </c>
      <c r="AM912">
        <v>0</v>
      </c>
      <c r="AN912">
        <v>0</v>
      </c>
      <c r="AO912">
        <v>0</v>
      </c>
      <c r="AP912">
        <v>1</v>
      </c>
      <c r="AQ912">
        <v>0</v>
      </c>
      <c r="AR912">
        <v>0</v>
      </c>
      <c r="AS912">
        <v>0</v>
      </c>
      <c r="AT912">
        <v>43706</v>
      </c>
      <c r="AU912">
        <v>43736</v>
      </c>
      <c r="AV912">
        <v>1</v>
      </c>
      <c r="AW912">
        <v>1</v>
      </c>
      <c r="AX912">
        <v>0</v>
      </c>
      <c r="AY912">
        <v>2019</v>
      </c>
      <c r="AZ912">
        <v>8</v>
      </c>
      <c r="BA912">
        <v>30</v>
      </c>
      <c r="BB912">
        <v>6</v>
      </c>
      <c r="BF912">
        <v>2019</v>
      </c>
      <c r="BG912" t="s">
        <v>73</v>
      </c>
      <c r="BH912" t="s">
        <v>9822</v>
      </c>
      <c r="BI912" t="s">
        <v>9787</v>
      </c>
      <c r="BJ912" t="s">
        <v>9796</v>
      </c>
    </row>
    <row r="913" spans="1:62" x14ac:dyDescent="0.35">
      <c r="A913">
        <v>39818511</v>
      </c>
      <c r="B913" t="s">
        <v>383</v>
      </c>
      <c r="C913" t="s">
        <v>75</v>
      </c>
      <c r="D913" t="s">
        <v>2384</v>
      </c>
      <c r="E913" t="s">
        <v>2715</v>
      </c>
      <c r="F913">
        <v>22319711</v>
      </c>
      <c r="I913" s="1">
        <v>43706</v>
      </c>
      <c r="J913">
        <v>43736.999988425923</v>
      </c>
      <c r="K913" t="s">
        <v>2716</v>
      </c>
      <c r="L913" t="s">
        <v>65</v>
      </c>
      <c r="M913" t="s">
        <v>120</v>
      </c>
      <c r="N913" t="s">
        <v>121</v>
      </c>
      <c r="Q913" t="s">
        <v>70</v>
      </c>
      <c r="R913" t="s">
        <v>81</v>
      </c>
      <c r="S913" t="s">
        <v>71</v>
      </c>
      <c r="T913" t="s">
        <v>2717</v>
      </c>
      <c r="U913">
        <v>1</v>
      </c>
      <c r="V913">
        <v>1</v>
      </c>
      <c r="W913">
        <v>0</v>
      </c>
      <c r="X913">
        <v>1</v>
      </c>
      <c r="Y913">
        <v>0</v>
      </c>
      <c r="Z913">
        <v>0</v>
      </c>
      <c r="AA913">
        <v>0</v>
      </c>
      <c r="AB913">
        <v>0</v>
      </c>
      <c r="AC913">
        <v>0</v>
      </c>
      <c r="AD913">
        <v>0</v>
      </c>
      <c r="AE913">
        <v>1</v>
      </c>
      <c r="AF913">
        <v>0</v>
      </c>
      <c r="AG913">
        <v>0</v>
      </c>
      <c r="AH913">
        <v>0</v>
      </c>
      <c r="AI913">
        <v>0</v>
      </c>
      <c r="AJ913">
        <v>0</v>
      </c>
      <c r="AK913">
        <v>0</v>
      </c>
      <c r="AL913">
        <v>0</v>
      </c>
      <c r="AM913">
        <v>0</v>
      </c>
      <c r="AN913">
        <v>0</v>
      </c>
      <c r="AO913">
        <v>0</v>
      </c>
      <c r="AP913">
        <v>0</v>
      </c>
      <c r="AQ913">
        <v>0</v>
      </c>
      <c r="AR913">
        <v>0</v>
      </c>
      <c r="AS913">
        <v>0</v>
      </c>
      <c r="AT913">
        <v>43706</v>
      </c>
      <c r="AU913">
        <v>43736</v>
      </c>
      <c r="AV913">
        <v>1</v>
      </c>
      <c r="AW913">
        <v>1</v>
      </c>
      <c r="AX913">
        <v>0</v>
      </c>
      <c r="AY913">
        <v>2019</v>
      </c>
      <c r="AZ913">
        <v>8</v>
      </c>
      <c r="BA913">
        <v>30</v>
      </c>
      <c r="BB913">
        <v>4</v>
      </c>
      <c r="BF913">
        <v>2019</v>
      </c>
      <c r="BG913" t="s">
        <v>73</v>
      </c>
      <c r="BH913" t="s">
        <v>59</v>
      </c>
      <c r="BI913" t="s">
        <v>9787</v>
      </c>
      <c r="BJ913" t="s">
        <v>9796</v>
      </c>
    </row>
    <row r="914" spans="1:62" x14ac:dyDescent="0.35">
      <c r="A914">
        <v>39822769</v>
      </c>
      <c r="B914" t="s">
        <v>2718</v>
      </c>
      <c r="C914" t="s">
        <v>75</v>
      </c>
      <c r="D914" t="s">
        <v>236</v>
      </c>
      <c r="E914" t="s">
        <v>2719</v>
      </c>
      <c r="F914">
        <v>40891408</v>
      </c>
      <c r="I914" s="1">
        <v>43706</v>
      </c>
      <c r="J914">
        <v>43736.9609375</v>
      </c>
      <c r="K914" t="s">
        <v>2720</v>
      </c>
      <c r="L914" t="s">
        <v>65</v>
      </c>
      <c r="M914" t="s">
        <v>152</v>
      </c>
      <c r="N914" t="s">
        <v>153</v>
      </c>
      <c r="O914" t="s">
        <v>154</v>
      </c>
      <c r="P914" t="s">
        <v>155</v>
      </c>
      <c r="Q914" t="s">
        <v>70</v>
      </c>
      <c r="S914" t="s">
        <v>71</v>
      </c>
      <c r="T914" t="s">
        <v>2721</v>
      </c>
      <c r="U914">
        <v>0</v>
      </c>
      <c r="V914">
        <v>0</v>
      </c>
      <c r="W914">
        <v>0</v>
      </c>
      <c r="X914">
        <v>1</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0</v>
      </c>
      <c r="AT914">
        <v>43706</v>
      </c>
      <c r="AU914">
        <v>43736</v>
      </c>
      <c r="AV914">
        <v>0</v>
      </c>
      <c r="AW914">
        <v>1</v>
      </c>
      <c r="AX914">
        <v>0</v>
      </c>
      <c r="AY914">
        <v>2019</v>
      </c>
      <c r="AZ914">
        <v>8</v>
      </c>
      <c r="BA914">
        <v>29</v>
      </c>
      <c r="BB914">
        <v>1</v>
      </c>
      <c r="BF914">
        <v>2019</v>
      </c>
      <c r="BG914" t="s">
        <v>104</v>
      </c>
      <c r="BH914" t="s">
        <v>9822</v>
      </c>
      <c r="BI914" t="s">
        <v>9787</v>
      </c>
      <c r="BJ914" t="s">
        <v>9796</v>
      </c>
    </row>
    <row r="915" spans="1:62" x14ac:dyDescent="0.35">
      <c r="A915">
        <v>39824008</v>
      </c>
      <c r="B915" t="s">
        <v>116</v>
      </c>
      <c r="C915" t="s">
        <v>61</v>
      </c>
      <c r="D915" t="s">
        <v>125</v>
      </c>
      <c r="E915" t="s">
        <v>2722</v>
      </c>
      <c r="F915">
        <v>22128409</v>
      </c>
      <c r="G915" t="s">
        <v>2722</v>
      </c>
      <c r="I915" s="1">
        <v>43707</v>
      </c>
      <c r="J915">
        <v>43737.386157407411</v>
      </c>
      <c r="K915" t="s">
        <v>2723</v>
      </c>
      <c r="L915" t="s">
        <v>65</v>
      </c>
      <c r="M915" t="s">
        <v>66</v>
      </c>
      <c r="N915" t="s">
        <v>67</v>
      </c>
      <c r="O915" t="s">
        <v>68</v>
      </c>
      <c r="P915" t="s">
        <v>69</v>
      </c>
      <c r="Q915" t="s">
        <v>70</v>
      </c>
      <c r="S915" t="s">
        <v>71</v>
      </c>
      <c r="T915" t="s">
        <v>2724</v>
      </c>
      <c r="U915">
        <v>1</v>
      </c>
      <c r="V915">
        <v>1</v>
      </c>
      <c r="W915">
        <v>1</v>
      </c>
      <c r="X915">
        <v>1</v>
      </c>
      <c r="Y915">
        <v>1</v>
      </c>
      <c r="Z915">
        <v>0</v>
      </c>
      <c r="AA915">
        <v>1</v>
      </c>
      <c r="AB915">
        <v>0</v>
      </c>
      <c r="AC915">
        <v>1</v>
      </c>
      <c r="AD915">
        <v>0</v>
      </c>
      <c r="AE915">
        <v>1</v>
      </c>
      <c r="AF915">
        <v>1</v>
      </c>
      <c r="AG915">
        <v>1</v>
      </c>
      <c r="AH915">
        <v>1</v>
      </c>
      <c r="AI915">
        <v>0</v>
      </c>
      <c r="AJ915">
        <v>0</v>
      </c>
      <c r="AK915">
        <v>0</v>
      </c>
      <c r="AL915">
        <v>0</v>
      </c>
      <c r="AM915">
        <v>0</v>
      </c>
      <c r="AN915">
        <v>0</v>
      </c>
      <c r="AO915">
        <v>0</v>
      </c>
      <c r="AP915">
        <v>0</v>
      </c>
      <c r="AQ915">
        <v>0</v>
      </c>
      <c r="AR915">
        <v>0</v>
      </c>
      <c r="AS915">
        <v>0</v>
      </c>
      <c r="AT915">
        <v>43706</v>
      </c>
      <c r="AU915">
        <v>43736</v>
      </c>
      <c r="AV915">
        <v>0</v>
      </c>
      <c r="AW915">
        <v>1</v>
      </c>
      <c r="AX915">
        <v>0</v>
      </c>
      <c r="AY915">
        <v>2019</v>
      </c>
      <c r="AZ915">
        <v>8</v>
      </c>
      <c r="BA915">
        <v>30</v>
      </c>
      <c r="BB915">
        <v>11</v>
      </c>
      <c r="BF915">
        <v>2019</v>
      </c>
      <c r="BG915" t="s">
        <v>104</v>
      </c>
      <c r="BH915" t="s">
        <v>9822</v>
      </c>
      <c r="BI915" t="s">
        <v>9787</v>
      </c>
      <c r="BJ915" t="s">
        <v>9797</v>
      </c>
    </row>
    <row r="916" spans="1:62" x14ac:dyDescent="0.35">
      <c r="A916">
        <v>39827186</v>
      </c>
      <c r="B916" t="s">
        <v>2725</v>
      </c>
      <c r="C916" t="s">
        <v>75</v>
      </c>
      <c r="D916" t="s">
        <v>236</v>
      </c>
      <c r="E916" t="s">
        <v>2726</v>
      </c>
      <c r="F916">
        <v>42095693</v>
      </c>
      <c r="I916" s="1">
        <v>43707</v>
      </c>
      <c r="J916">
        <v>43737.53056712963</v>
      </c>
      <c r="K916" t="s">
        <v>2727</v>
      </c>
      <c r="L916" t="s">
        <v>65</v>
      </c>
      <c r="M916" t="s">
        <v>120</v>
      </c>
      <c r="N916" t="s">
        <v>121</v>
      </c>
      <c r="O916" t="s">
        <v>465</v>
      </c>
      <c r="P916" t="s">
        <v>2728</v>
      </c>
      <c r="Q916" t="s">
        <v>70</v>
      </c>
      <c r="S916" t="s">
        <v>71</v>
      </c>
      <c r="T916" t="s">
        <v>2729</v>
      </c>
      <c r="U916">
        <v>1</v>
      </c>
      <c r="V916">
        <v>1</v>
      </c>
      <c r="W916">
        <v>0</v>
      </c>
      <c r="X916">
        <v>0</v>
      </c>
      <c r="Y916">
        <v>0</v>
      </c>
      <c r="Z916">
        <v>0</v>
      </c>
      <c r="AA916">
        <v>0</v>
      </c>
      <c r="AB916">
        <v>0</v>
      </c>
      <c r="AC916">
        <v>1</v>
      </c>
      <c r="AD916">
        <v>0</v>
      </c>
      <c r="AE916">
        <v>0</v>
      </c>
      <c r="AF916">
        <v>0</v>
      </c>
      <c r="AG916">
        <v>0</v>
      </c>
      <c r="AH916">
        <v>0</v>
      </c>
      <c r="AI916">
        <v>0</v>
      </c>
      <c r="AJ916">
        <v>0</v>
      </c>
      <c r="AK916">
        <v>0</v>
      </c>
      <c r="AL916">
        <v>0</v>
      </c>
      <c r="AM916">
        <v>0</v>
      </c>
      <c r="AN916">
        <v>0</v>
      </c>
      <c r="AO916">
        <v>0</v>
      </c>
      <c r="AP916">
        <v>0</v>
      </c>
      <c r="AQ916">
        <v>1</v>
      </c>
      <c r="AR916">
        <v>0</v>
      </c>
      <c r="AS916">
        <v>0</v>
      </c>
      <c r="AT916">
        <v>43707</v>
      </c>
      <c r="AU916">
        <v>43737</v>
      </c>
      <c r="AV916">
        <v>0</v>
      </c>
      <c r="AW916">
        <v>1</v>
      </c>
      <c r="AX916">
        <v>0</v>
      </c>
      <c r="AY916">
        <v>2019</v>
      </c>
      <c r="AZ916">
        <v>8</v>
      </c>
      <c r="BA916">
        <v>30</v>
      </c>
      <c r="BB916">
        <v>4</v>
      </c>
      <c r="BF916">
        <v>2019</v>
      </c>
      <c r="BG916" t="s">
        <v>104</v>
      </c>
      <c r="BH916" t="s">
        <v>9822</v>
      </c>
      <c r="BI916" t="s">
        <v>9787</v>
      </c>
      <c r="BJ916" t="s">
        <v>9797</v>
      </c>
    </row>
    <row r="917" spans="1:62" x14ac:dyDescent="0.35">
      <c r="A917">
        <v>39827861</v>
      </c>
      <c r="B917" t="s">
        <v>880</v>
      </c>
      <c r="C917" t="s">
        <v>75</v>
      </c>
      <c r="D917" t="s">
        <v>117</v>
      </c>
      <c r="E917" t="s">
        <v>881</v>
      </c>
      <c r="F917">
        <v>27398075</v>
      </c>
      <c r="I917" s="1">
        <v>43707</v>
      </c>
      <c r="J917">
        <v>43737.999988425923</v>
      </c>
      <c r="K917" t="s">
        <v>882</v>
      </c>
      <c r="L917" t="s">
        <v>65</v>
      </c>
      <c r="M917" t="s">
        <v>120</v>
      </c>
      <c r="N917" t="s">
        <v>121</v>
      </c>
      <c r="O917" t="s">
        <v>168</v>
      </c>
      <c r="P917" t="s">
        <v>122</v>
      </c>
      <c r="Q917" t="s">
        <v>70</v>
      </c>
      <c r="R917" t="s">
        <v>883</v>
      </c>
      <c r="S917" t="s">
        <v>71</v>
      </c>
      <c r="T917" t="s">
        <v>2730</v>
      </c>
      <c r="U917">
        <v>1</v>
      </c>
      <c r="V917">
        <v>1</v>
      </c>
      <c r="W917">
        <v>0</v>
      </c>
      <c r="X917">
        <v>0</v>
      </c>
      <c r="Y917">
        <v>0</v>
      </c>
      <c r="Z917">
        <v>0</v>
      </c>
      <c r="AA917">
        <v>0</v>
      </c>
      <c r="AB917">
        <v>0</v>
      </c>
      <c r="AC917">
        <v>1</v>
      </c>
      <c r="AD917">
        <v>0</v>
      </c>
      <c r="AE917">
        <v>0</v>
      </c>
      <c r="AF917">
        <v>0</v>
      </c>
      <c r="AG917">
        <v>0</v>
      </c>
      <c r="AH917">
        <v>0</v>
      </c>
      <c r="AI917">
        <v>0</v>
      </c>
      <c r="AJ917">
        <v>0</v>
      </c>
      <c r="AK917">
        <v>0</v>
      </c>
      <c r="AL917">
        <v>0</v>
      </c>
      <c r="AM917">
        <v>0</v>
      </c>
      <c r="AN917">
        <v>0</v>
      </c>
      <c r="AO917">
        <v>0</v>
      </c>
      <c r="AP917">
        <v>0</v>
      </c>
      <c r="AQ917">
        <v>0</v>
      </c>
      <c r="AR917">
        <v>0</v>
      </c>
      <c r="AS917">
        <v>0</v>
      </c>
      <c r="AT917">
        <v>43707</v>
      </c>
      <c r="AU917">
        <v>43735</v>
      </c>
      <c r="AV917">
        <v>1</v>
      </c>
      <c r="AW917">
        <v>1</v>
      </c>
      <c r="AX917">
        <v>0</v>
      </c>
      <c r="AY917">
        <v>2019</v>
      </c>
      <c r="AZ917">
        <v>8</v>
      </c>
      <c r="BA917">
        <v>30</v>
      </c>
      <c r="BB917">
        <v>3</v>
      </c>
      <c r="BC917">
        <v>200000</v>
      </c>
      <c r="BD917">
        <v>230000</v>
      </c>
      <c r="BE917" t="s">
        <v>90</v>
      </c>
      <c r="BF917">
        <v>2019</v>
      </c>
      <c r="BG917" t="s">
        <v>73</v>
      </c>
      <c r="BH917" t="s">
        <v>59</v>
      </c>
      <c r="BI917" t="s">
        <v>9787</v>
      </c>
      <c r="BJ917" t="s">
        <v>9797</v>
      </c>
    </row>
    <row r="918" spans="1:62" x14ac:dyDescent="0.35">
      <c r="A918">
        <v>39828488</v>
      </c>
      <c r="B918" t="s">
        <v>383</v>
      </c>
      <c r="C918" t="s">
        <v>61</v>
      </c>
      <c r="D918" t="s">
        <v>125</v>
      </c>
      <c r="E918" t="s">
        <v>326</v>
      </c>
      <c r="F918">
        <v>39090289</v>
      </c>
      <c r="I918" s="1">
        <v>43707</v>
      </c>
      <c r="J918">
        <v>43737.584502314807</v>
      </c>
      <c r="K918" t="s">
        <v>2731</v>
      </c>
      <c r="L918" t="s">
        <v>65</v>
      </c>
      <c r="M918" t="s">
        <v>152</v>
      </c>
      <c r="N918" t="s">
        <v>153</v>
      </c>
      <c r="O918" t="s">
        <v>154</v>
      </c>
      <c r="P918" t="s">
        <v>155</v>
      </c>
      <c r="Q918" t="s">
        <v>70</v>
      </c>
      <c r="S918" t="s">
        <v>71</v>
      </c>
      <c r="T918" t="s">
        <v>2732</v>
      </c>
      <c r="U918">
        <v>1</v>
      </c>
      <c r="V918">
        <v>1</v>
      </c>
      <c r="W918">
        <v>0</v>
      </c>
      <c r="X918">
        <v>1</v>
      </c>
      <c r="Y918">
        <v>0</v>
      </c>
      <c r="Z918">
        <v>0</v>
      </c>
      <c r="AA918">
        <v>0</v>
      </c>
      <c r="AB918">
        <v>0</v>
      </c>
      <c r="AC918">
        <v>1</v>
      </c>
      <c r="AD918">
        <v>0</v>
      </c>
      <c r="AE918">
        <v>0</v>
      </c>
      <c r="AF918">
        <v>0</v>
      </c>
      <c r="AG918">
        <v>0</v>
      </c>
      <c r="AH918">
        <v>0</v>
      </c>
      <c r="AI918">
        <v>0</v>
      </c>
      <c r="AJ918">
        <v>0</v>
      </c>
      <c r="AK918">
        <v>0</v>
      </c>
      <c r="AL918">
        <v>0</v>
      </c>
      <c r="AM918">
        <v>0</v>
      </c>
      <c r="AN918">
        <v>0</v>
      </c>
      <c r="AO918">
        <v>0</v>
      </c>
      <c r="AP918">
        <v>0</v>
      </c>
      <c r="AQ918">
        <v>0</v>
      </c>
      <c r="AR918">
        <v>0</v>
      </c>
      <c r="AS918">
        <v>0</v>
      </c>
      <c r="AT918">
        <v>43707</v>
      </c>
      <c r="AU918">
        <v>43731</v>
      </c>
      <c r="AV918">
        <v>1</v>
      </c>
      <c r="AW918">
        <v>1</v>
      </c>
      <c r="AX918">
        <v>0</v>
      </c>
      <c r="AY918">
        <v>2019</v>
      </c>
      <c r="AZ918">
        <v>8</v>
      </c>
      <c r="BA918">
        <v>29</v>
      </c>
      <c r="BB918">
        <v>4</v>
      </c>
      <c r="BF918">
        <v>2019</v>
      </c>
      <c r="BG918" t="s">
        <v>73</v>
      </c>
      <c r="BH918" t="s">
        <v>9822</v>
      </c>
      <c r="BI918" t="s">
        <v>9787</v>
      </c>
      <c r="BJ918" t="s">
        <v>9797</v>
      </c>
    </row>
    <row r="919" spans="1:62" x14ac:dyDescent="0.35">
      <c r="A919">
        <v>39829827</v>
      </c>
      <c r="B919" t="s">
        <v>98</v>
      </c>
      <c r="C919" t="s">
        <v>61</v>
      </c>
      <c r="D919" t="s">
        <v>125</v>
      </c>
      <c r="E919" t="s">
        <v>2523</v>
      </c>
      <c r="F919">
        <v>36073281</v>
      </c>
      <c r="I919" s="1">
        <v>43707</v>
      </c>
      <c r="J919">
        <v>43737.999988425923</v>
      </c>
      <c r="K919" t="s">
        <v>2524</v>
      </c>
      <c r="L919" t="s">
        <v>65</v>
      </c>
      <c r="M919" t="s">
        <v>79</v>
      </c>
      <c r="N919" t="s">
        <v>80</v>
      </c>
      <c r="Q919" t="s">
        <v>70</v>
      </c>
      <c r="S919" t="s">
        <v>82</v>
      </c>
      <c r="T919" t="s">
        <v>2733</v>
      </c>
      <c r="U919">
        <v>1</v>
      </c>
      <c r="V919">
        <v>1</v>
      </c>
      <c r="W919">
        <v>0</v>
      </c>
      <c r="X919">
        <v>1</v>
      </c>
      <c r="Y919">
        <v>0</v>
      </c>
      <c r="Z919">
        <v>0</v>
      </c>
      <c r="AA919">
        <v>0</v>
      </c>
      <c r="AB919">
        <v>0</v>
      </c>
      <c r="AC919">
        <v>0</v>
      </c>
      <c r="AD919">
        <v>0</v>
      </c>
      <c r="AE919">
        <v>1</v>
      </c>
      <c r="AF919">
        <v>0</v>
      </c>
      <c r="AG919">
        <v>0</v>
      </c>
      <c r="AH919">
        <v>0</v>
      </c>
      <c r="AI919">
        <v>0</v>
      </c>
      <c r="AJ919">
        <v>0</v>
      </c>
      <c r="AK919">
        <v>0</v>
      </c>
      <c r="AL919">
        <v>0</v>
      </c>
      <c r="AM919">
        <v>0</v>
      </c>
      <c r="AN919">
        <v>0</v>
      </c>
      <c r="AO919">
        <v>0</v>
      </c>
      <c r="AP919">
        <v>0</v>
      </c>
      <c r="AQ919">
        <v>0</v>
      </c>
      <c r="AR919">
        <v>0</v>
      </c>
      <c r="AS919">
        <v>0</v>
      </c>
      <c r="AT919">
        <v>43707</v>
      </c>
      <c r="AU919">
        <v>43731</v>
      </c>
      <c r="AV919">
        <v>1</v>
      </c>
      <c r="AW919">
        <v>1</v>
      </c>
      <c r="AX919">
        <v>0</v>
      </c>
      <c r="AY919">
        <v>2019</v>
      </c>
      <c r="AZ919">
        <v>8</v>
      </c>
      <c r="BA919">
        <v>30</v>
      </c>
      <c r="BB919">
        <v>4</v>
      </c>
      <c r="BF919">
        <v>2019</v>
      </c>
      <c r="BG919" t="s">
        <v>73</v>
      </c>
      <c r="BH919" t="s">
        <v>9822</v>
      </c>
      <c r="BI919" t="s">
        <v>9787</v>
      </c>
      <c r="BJ919" t="s">
        <v>9797</v>
      </c>
    </row>
    <row r="920" spans="1:62" x14ac:dyDescent="0.35">
      <c r="A920">
        <v>39829828</v>
      </c>
      <c r="B920" t="s">
        <v>98</v>
      </c>
      <c r="C920" t="s">
        <v>75</v>
      </c>
      <c r="D920" t="s">
        <v>159</v>
      </c>
      <c r="E920" t="s">
        <v>2523</v>
      </c>
      <c r="F920">
        <v>36073281</v>
      </c>
      <c r="I920" s="1">
        <v>43707</v>
      </c>
      <c r="J920">
        <v>43737.999988425923</v>
      </c>
      <c r="K920" t="s">
        <v>2524</v>
      </c>
      <c r="L920" t="s">
        <v>65</v>
      </c>
      <c r="M920" t="s">
        <v>79</v>
      </c>
      <c r="N920" t="s">
        <v>80</v>
      </c>
      <c r="Q920" t="s">
        <v>70</v>
      </c>
      <c r="S920" t="s">
        <v>82</v>
      </c>
      <c r="T920" t="s">
        <v>2734</v>
      </c>
      <c r="U920">
        <v>1</v>
      </c>
      <c r="V920">
        <v>1</v>
      </c>
      <c r="W920">
        <v>0</v>
      </c>
      <c r="X920">
        <v>1</v>
      </c>
      <c r="Y920">
        <v>0</v>
      </c>
      <c r="Z920">
        <v>0</v>
      </c>
      <c r="AA920">
        <v>0</v>
      </c>
      <c r="AB920">
        <v>0</v>
      </c>
      <c r="AC920">
        <v>0</v>
      </c>
      <c r="AD920">
        <v>0</v>
      </c>
      <c r="AE920">
        <v>1</v>
      </c>
      <c r="AF920">
        <v>0</v>
      </c>
      <c r="AG920">
        <v>0</v>
      </c>
      <c r="AH920">
        <v>0</v>
      </c>
      <c r="AI920">
        <v>0</v>
      </c>
      <c r="AJ920">
        <v>0</v>
      </c>
      <c r="AK920">
        <v>0</v>
      </c>
      <c r="AL920">
        <v>0</v>
      </c>
      <c r="AM920">
        <v>0</v>
      </c>
      <c r="AN920">
        <v>0</v>
      </c>
      <c r="AO920">
        <v>0</v>
      </c>
      <c r="AP920">
        <v>0</v>
      </c>
      <c r="AQ920">
        <v>0</v>
      </c>
      <c r="AR920">
        <v>0</v>
      </c>
      <c r="AS920">
        <v>0</v>
      </c>
      <c r="AT920">
        <v>43707</v>
      </c>
      <c r="AU920">
        <v>43731</v>
      </c>
      <c r="AV920">
        <v>1</v>
      </c>
      <c r="AW920">
        <v>1</v>
      </c>
      <c r="AX920">
        <v>1</v>
      </c>
      <c r="AY920">
        <v>2019</v>
      </c>
      <c r="AZ920">
        <v>8</v>
      </c>
      <c r="BA920">
        <v>30</v>
      </c>
      <c r="BB920">
        <v>4</v>
      </c>
      <c r="BF920">
        <v>2019</v>
      </c>
      <c r="BG920" t="s">
        <v>73</v>
      </c>
      <c r="BH920" t="s">
        <v>9822</v>
      </c>
      <c r="BI920" t="s">
        <v>9787</v>
      </c>
      <c r="BJ920" t="s">
        <v>9797</v>
      </c>
    </row>
    <row r="921" spans="1:62" x14ac:dyDescent="0.35">
      <c r="A921">
        <v>39831418</v>
      </c>
      <c r="B921" t="s">
        <v>98</v>
      </c>
      <c r="C921" t="s">
        <v>75</v>
      </c>
      <c r="D921" t="s">
        <v>236</v>
      </c>
      <c r="E921" t="s">
        <v>226</v>
      </c>
      <c r="F921">
        <v>22953107</v>
      </c>
      <c r="I921" s="1">
        <v>43707</v>
      </c>
      <c r="J921">
        <v>43737.999988425923</v>
      </c>
      <c r="K921" t="s">
        <v>2735</v>
      </c>
      <c r="L921" t="s">
        <v>65</v>
      </c>
      <c r="M921" t="s">
        <v>66</v>
      </c>
      <c r="N921" t="s">
        <v>67</v>
      </c>
      <c r="P921" t="s">
        <v>69</v>
      </c>
      <c r="Q921" t="s">
        <v>102</v>
      </c>
      <c r="R921" t="s">
        <v>228</v>
      </c>
      <c r="S921" t="s">
        <v>71</v>
      </c>
      <c r="T921" t="s">
        <v>2736</v>
      </c>
      <c r="U921">
        <v>1</v>
      </c>
      <c r="V921">
        <v>1</v>
      </c>
      <c r="W921">
        <v>0</v>
      </c>
      <c r="X921">
        <v>1</v>
      </c>
      <c r="Y921">
        <v>0</v>
      </c>
      <c r="Z921">
        <v>0</v>
      </c>
      <c r="AA921">
        <v>0</v>
      </c>
      <c r="AB921">
        <v>0</v>
      </c>
      <c r="AC921">
        <v>0</v>
      </c>
      <c r="AD921">
        <v>0</v>
      </c>
      <c r="AE921">
        <v>0</v>
      </c>
      <c r="AF921">
        <v>0</v>
      </c>
      <c r="AG921">
        <v>1</v>
      </c>
      <c r="AH921">
        <v>1</v>
      </c>
      <c r="AI921">
        <v>0</v>
      </c>
      <c r="AJ921">
        <v>0</v>
      </c>
      <c r="AK921">
        <v>0</v>
      </c>
      <c r="AL921">
        <v>0</v>
      </c>
      <c r="AM921">
        <v>0</v>
      </c>
      <c r="AN921">
        <v>0</v>
      </c>
      <c r="AO921">
        <v>0</v>
      </c>
      <c r="AP921">
        <v>1</v>
      </c>
      <c r="AQ921">
        <v>0</v>
      </c>
      <c r="AR921">
        <v>0</v>
      </c>
      <c r="AS921">
        <v>0</v>
      </c>
      <c r="AT921">
        <v>43707</v>
      </c>
      <c r="AU921">
        <v>43737</v>
      </c>
      <c r="AV921">
        <v>0</v>
      </c>
      <c r="AW921">
        <v>1</v>
      </c>
      <c r="AX921">
        <v>0</v>
      </c>
      <c r="AY921">
        <v>2019</v>
      </c>
      <c r="AZ921">
        <v>8</v>
      </c>
      <c r="BA921">
        <v>30</v>
      </c>
      <c r="BB921">
        <v>6</v>
      </c>
      <c r="BF921">
        <v>2019</v>
      </c>
      <c r="BG921" t="s">
        <v>104</v>
      </c>
      <c r="BH921" t="s">
        <v>59</v>
      </c>
      <c r="BI921" t="s">
        <v>9787</v>
      </c>
      <c r="BJ921" t="s">
        <v>9797</v>
      </c>
    </row>
    <row r="922" spans="1:62" x14ac:dyDescent="0.35">
      <c r="A922">
        <v>39831850</v>
      </c>
      <c r="B922" t="s">
        <v>283</v>
      </c>
      <c r="C922" t="s">
        <v>75</v>
      </c>
      <c r="D922" t="s">
        <v>236</v>
      </c>
      <c r="E922" t="s">
        <v>251</v>
      </c>
      <c r="F922">
        <v>29714902</v>
      </c>
      <c r="I922" s="1">
        <v>43707</v>
      </c>
      <c r="J922">
        <v>43737.999988425923</v>
      </c>
      <c r="K922" t="s">
        <v>2737</v>
      </c>
      <c r="L922" t="s">
        <v>65</v>
      </c>
      <c r="M922" t="s">
        <v>66</v>
      </c>
      <c r="N922" t="s">
        <v>67</v>
      </c>
      <c r="O922" t="s">
        <v>68</v>
      </c>
      <c r="P922" t="s">
        <v>69</v>
      </c>
      <c r="Q922" t="s">
        <v>70</v>
      </c>
      <c r="S922" t="s">
        <v>71</v>
      </c>
      <c r="T922" t="s">
        <v>2738</v>
      </c>
      <c r="U922">
        <v>1</v>
      </c>
      <c r="V922">
        <v>1</v>
      </c>
      <c r="W922">
        <v>0</v>
      </c>
      <c r="X922">
        <v>1</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43707</v>
      </c>
      <c r="AU922">
        <v>43737</v>
      </c>
      <c r="AV922">
        <v>1</v>
      </c>
      <c r="AW922">
        <v>1</v>
      </c>
      <c r="AX922">
        <v>0</v>
      </c>
      <c r="AY922">
        <v>2019</v>
      </c>
      <c r="AZ922">
        <v>8</v>
      </c>
      <c r="BA922">
        <v>30</v>
      </c>
      <c r="BB922">
        <v>3</v>
      </c>
      <c r="BF922">
        <v>2019</v>
      </c>
      <c r="BG922" t="s">
        <v>73</v>
      </c>
      <c r="BH922" t="s">
        <v>9822</v>
      </c>
      <c r="BI922" t="s">
        <v>9787</v>
      </c>
      <c r="BJ922" t="s">
        <v>9797</v>
      </c>
    </row>
    <row r="923" spans="1:62" x14ac:dyDescent="0.35">
      <c r="A923">
        <v>39835014</v>
      </c>
      <c r="B923" t="s">
        <v>2739</v>
      </c>
      <c r="C923" t="s">
        <v>75</v>
      </c>
      <c r="D923" t="s">
        <v>236</v>
      </c>
      <c r="E923" t="s">
        <v>2740</v>
      </c>
      <c r="F923">
        <v>27928592</v>
      </c>
      <c r="I923" s="1">
        <v>43708</v>
      </c>
      <c r="J923">
        <v>43738.999988425923</v>
      </c>
      <c r="K923" t="s">
        <v>2741</v>
      </c>
      <c r="L923" t="s">
        <v>65</v>
      </c>
      <c r="M923" t="s">
        <v>152</v>
      </c>
      <c r="N923" t="s">
        <v>153</v>
      </c>
      <c r="O923" t="s">
        <v>154</v>
      </c>
      <c r="P923" t="s">
        <v>155</v>
      </c>
      <c r="Q923" t="s">
        <v>70</v>
      </c>
      <c r="S923" t="s">
        <v>71</v>
      </c>
      <c r="T923" t="s">
        <v>2742</v>
      </c>
      <c r="U923">
        <v>1</v>
      </c>
      <c r="V923">
        <v>1</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1</v>
      </c>
      <c r="AQ923">
        <v>0</v>
      </c>
      <c r="AR923">
        <v>0</v>
      </c>
      <c r="AS923">
        <v>0</v>
      </c>
      <c r="AT923">
        <v>43708</v>
      </c>
      <c r="AU923">
        <v>43736</v>
      </c>
      <c r="AV923">
        <v>1</v>
      </c>
      <c r="AW923">
        <v>1</v>
      </c>
      <c r="AX923">
        <v>0</v>
      </c>
      <c r="AY923">
        <v>2019</v>
      </c>
      <c r="AZ923">
        <v>8</v>
      </c>
      <c r="BA923">
        <v>30</v>
      </c>
      <c r="BB923">
        <v>3</v>
      </c>
      <c r="BF923">
        <v>2019</v>
      </c>
      <c r="BG923" t="s">
        <v>73</v>
      </c>
      <c r="BH923" t="s">
        <v>9822</v>
      </c>
      <c r="BI923" t="s">
        <v>9787</v>
      </c>
      <c r="BJ923" t="s">
        <v>9798</v>
      </c>
    </row>
    <row r="924" spans="1:62" x14ac:dyDescent="0.35">
      <c r="A924">
        <v>39839274</v>
      </c>
      <c r="B924" t="s">
        <v>98</v>
      </c>
      <c r="C924" t="s">
        <v>75</v>
      </c>
      <c r="D924" t="s">
        <v>85</v>
      </c>
      <c r="E924" t="s">
        <v>968</v>
      </c>
      <c r="F924">
        <v>29321866</v>
      </c>
      <c r="I924" s="1">
        <v>43710</v>
      </c>
      <c r="J924">
        <v>43740.999988425923</v>
      </c>
      <c r="K924" t="s">
        <v>2743</v>
      </c>
      <c r="L924" t="s">
        <v>65</v>
      </c>
      <c r="M924" t="s">
        <v>152</v>
      </c>
      <c r="N924" t="s">
        <v>153</v>
      </c>
      <c r="P924" t="s">
        <v>155</v>
      </c>
      <c r="Q924" t="s">
        <v>102</v>
      </c>
      <c r="S924" t="s">
        <v>71</v>
      </c>
      <c r="T924" t="s">
        <v>2744</v>
      </c>
      <c r="U924">
        <v>0</v>
      </c>
      <c r="V924">
        <v>1</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c r="AP924">
        <v>1</v>
      </c>
      <c r="AQ924">
        <v>0</v>
      </c>
      <c r="AR924">
        <v>0</v>
      </c>
      <c r="AS924">
        <v>0</v>
      </c>
      <c r="AT924">
        <v>43710</v>
      </c>
      <c r="AU924">
        <v>43712</v>
      </c>
      <c r="AV924">
        <v>1</v>
      </c>
      <c r="AW924">
        <v>1</v>
      </c>
      <c r="AX924">
        <v>0</v>
      </c>
      <c r="AY924">
        <v>2019</v>
      </c>
      <c r="AZ924">
        <v>9</v>
      </c>
      <c r="BA924">
        <v>30</v>
      </c>
      <c r="BB924">
        <v>2</v>
      </c>
      <c r="BF924">
        <v>2019</v>
      </c>
      <c r="BG924" t="s">
        <v>73</v>
      </c>
      <c r="BH924" t="s">
        <v>9822</v>
      </c>
      <c r="BI924" t="s">
        <v>9788</v>
      </c>
      <c r="BJ924" t="s">
        <v>9794</v>
      </c>
    </row>
    <row r="925" spans="1:62" x14ac:dyDescent="0.35">
      <c r="A925">
        <v>39845243</v>
      </c>
      <c r="B925" t="s">
        <v>2235</v>
      </c>
      <c r="C925" t="s">
        <v>75</v>
      </c>
      <c r="D925" t="s">
        <v>165</v>
      </c>
      <c r="E925" t="s">
        <v>867</v>
      </c>
      <c r="F925">
        <v>23175972</v>
      </c>
      <c r="G925" t="s">
        <v>868</v>
      </c>
      <c r="I925" s="1">
        <v>43710</v>
      </c>
      <c r="J925">
        <v>43770.686400462961</v>
      </c>
      <c r="K925" t="s">
        <v>2236</v>
      </c>
      <c r="L925" t="s">
        <v>65</v>
      </c>
      <c r="M925" t="s">
        <v>120</v>
      </c>
      <c r="N925" t="s">
        <v>121</v>
      </c>
      <c r="O925" t="s">
        <v>168</v>
      </c>
      <c r="P925" t="s">
        <v>122</v>
      </c>
      <c r="Q925" t="s">
        <v>70</v>
      </c>
      <c r="R925" t="s">
        <v>2237</v>
      </c>
      <c r="S925" t="s">
        <v>71</v>
      </c>
      <c r="T925" t="s">
        <v>2745</v>
      </c>
      <c r="U925">
        <v>0</v>
      </c>
      <c r="V925">
        <v>1</v>
      </c>
      <c r="W925">
        <v>0</v>
      </c>
      <c r="X925">
        <v>0</v>
      </c>
      <c r="Y925">
        <v>0</v>
      </c>
      <c r="Z925">
        <v>0</v>
      </c>
      <c r="AA925">
        <v>0</v>
      </c>
      <c r="AB925">
        <v>0</v>
      </c>
      <c r="AC925">
        <v>1</v>
      </c>
      <c r="AD925">
        <v>0</v>
      </c>
      <c r="AE925">
        <v>0</v>
      </c>
      <c r="AF925">
        <v>1</v>
      </c>
      <c r="AG925">
        <v>0</v>
      </c>
      <c r="AH925">
        <v>0</v>
      </c>
      <c r="AI925">
        <v>0</v>
      </c>
      <c r="AJ925">
        <v>0</v>
      </c>
      <c r="AK925">
        <v>0</v>
      </c>
      <c r="AL925">
        <v>0</v>
      </c>
      <c r="AM925">
        <v>0</v>
      </c>
      <c r="AN925">
        <v>0</v>
      </c>
      <c r="AO925">
        <v>0</v>
      </c>
      <c r="AP925">
        <v>0</v>
      </c>
      <c r="AQ925">
        <v>1</v>
      </c>
      <c r="AR925">
        <v>0</v>
      </c>
      <c r="AS925">
        <v>0</v>
      </c>
      <c r="AT925">
        <v>43710</v>
      </c>
      <c r="AU925">
        <v>43770</v>
      </c>
      <c r="AV925">
        <v>0</v>
      </c>
      <c r="AW925">
        <v>1</v>
      </c>
      <c r="AX925">
        <v>0</v>
      </c>
      <c r="AY925">
        <v>2019</v>
      </c>
      <c r="AZ925">
        <v>9</v>
      </c>
      <c r="BA925">
        <v>60</v>
      </c>
      <c r="BB925">
        <v>4</v>
      </c>
      <c r="BC925">
        <v>130000</v>
      </c>
      <c r="BD925">
        <v>149999</v>
      </c>
      <c r="BE925" t="s">
        <v>90</v>
      </c>
      <c r="BF925">
        <v>2019</v>
      </c>
      <c r="BG925" t="s">
        <v>104</v>
      </c>
      <c r="BH925" t="s">
        <v>59</v>
      </c>
      <c r="BI925" t="s">
        <v>9788</v>
      </c>
      <c r="BJ925" t="s">
        <v>9794</v>
      </c>
    </row>
    <row r="926" spans="1:62" x14ac:dyDescent="0.35">
      <c r="A926">
        <v>39846386</v>
      </c>
      <c r="B926" t="s">
        <v>98</v>
      </c>
      <c r="C926" t="s">
        <v>75</v>
      </c>
      <c r="D926" t="s">
        <v>85</v>
      </c>
      <c r="E926" t="s">
        <v>2321</v>
      </c>
      <c r="F926">
        <v>35879080</v>
      </c>
      <c r="I926" s="1">
        <v>43710</v>
      </c>
      <c r="J926">
        <v>43740.999988425923</v>
      </c>
      <c r="K926" t="s">
        <v>2322</v>
      </c>
      <c r="L926" t="s">
        <v>65</v>
      </c>
      <c r="M926" t="s">
        <v>197</v>
      </c>
      <c r="N926" t="s">
        <v>198</v>
      </c>
      <c r="O926" t="s">
        <v>168</v>
      </c>
      <c r="P926" t="s">
        <v>199</v>
      </c>
      <c r="Q926" t="s">
        <v>70</v>
      </c>
      <c r="R926" t="s">
        <v>2323</v>
      </c>
      <c r="S926" t="s">
        <v>71</v>
      </c>
      <c r="T926" t="s">
        <v>2746</v>
      </c>
      <c r="U926">
        <v>0</v>
      </c>
      <c r="V926">
        <v>0</v>
      </c>
      <c r="W926">
        <v>0</v>
      </c>
      <c r="X926">
        <v>1</v>
      </c>
      <c r="Y926">
        <v>0</v>
      </c>
      <c r="Z926">
        <v>0</v>
      </c>
      <c r="AA926">
        <v>0</v>
      </c>
      <c r="AB926">
        <v>0</v>
      </c>
      <c r="AC926">
        <v>0</v>
      </c>
      <c r="AD926">
        <v>0</v>
      </c>
      <c r="AE926">
        <v>0</v>
      </c>
      <c r="AF926">
        <v>0</v>
      </c>
      <c r="AG926">
        <v>0</v>
      </c>
      <c r="AH926">
        <v>0</v>
      </c>
      <c r="AI926">
        <v>0</v>
      </c>
      <c r="AJ926">
        <v>0</v>
      </c>
      <c r="AK926">
        <v>0</v>
      </c>
      <c r="AL926">
        <v>0</v>
      </c>
      <c r="AM926">
        <v>0</v>
      </c>
      <c r="AN926">
        <v>0</v>
      </c>
      <c r="AO926">
        <v>0</v>
      </c>
      <c r="AP926">
        <v>0</v>
      </c>
      <c r="AQ926">
        <v>0</v>
      </c>
      <c r="AR926">
        <v>0</v>
      </c>
      <c r="AS926">
        <v>0</v>
      </c>
      <c r="AT926">
        <v>43710</v>
      </c>
      <c r="AU926">
        <v>43724</v>
      </c>
      <c r="AV926">
        <v>0</v>
      </c>
      <c r="AW926">
        <v>1</v>
      </c>
      <c r="AX926">
        <v>0</v>
      </c>
      <c r="AY926">
        <v>2019</v>
      </c>
      <c r="AZ926">
        <v>9</v>
      </c>
      <c r="BA926">
        <v>30</v>
      </c>
      <c r="BB926">
        <v>1</v>
      </c>
      <c r="BF926">
        <v>2019</v>
      </c>
      <c r="BG926" t="s">
        <v>104</v>
      </c>
      <c r="BH926" t="s">
        <v>59</v>
      </c>
      <c r="BI926" t="s">
        <v>9788</v>
      </c>
      <c r="BJ926" t="s">
        <v>9794</v>
      </c>
    </row>
    <row r="927" spans="1:62" x14ac:dyDescent="0.35">
      <c r="A927">
        <v>39846748</v>
      </c>
      <c r="B927" t="s">
        <v>2747</v>
      </c>
      <c r="C927" t="s">
        <v>61</v>
      </c>
      <c r="D927" t="s">
        <v>125</v>
      </c>
      <c r="E927" t="s">
        <v>2748</v>
      </c>
      <c r="F927">
        <v>25889059</v>
      </c>
      <c r="I927" s="1">
        <v>43710</v>
      </c>
      <c r="J927">
        <v>43740.999988425923</v>
      </c>
      <c r="K927" t="s">
        <v>2749</v>
      </c>
      <c r="L927" t="s">
        <v>65</v>
      </c>
      <c r="M927" t="s">
        <v>66</v>
      </c>
      <c r="N927" t="s">
        <v>67</v>
      </c>
      <c r="Q927" t="s">
        <v>102</v>
      </c>
      <c r="R927" t="s">
        <v>2750</v>
      </c>
      <c r="S927" t="s">
        <v>82</v>
      </c>
      <c r="T927" t="s">
        <v>2751</v>
      </c>
      <c r="U927">
        <v>1</v>
      </c>
      <c r="V927">
        <v>1</v>
      </c>
      <c r="W927">
        <v>0</v>
      </c>
      <c r="X927">
        <v>1</v>
      </c>
      <c r="Y927">
        <v>0</v>
      </c>
      <c r="Z927">
        <v>0</v>
      </c>
      <c r="AA927">
        <v>0</v>
      </c>
      <c r="AB927">
        <v>0</v>
      </c>
      <c r="AC927">
        <v>0</v>
      </c>
      <c r="AD927">
        <v>0</v>
      </c>
      <c r="AE927">
        <v>0</v>
      </c>
      <c r="AF927">
        <v>0</v>
      </c>
      <c r="AG927">
        <v>1</v>
      </c>
      <c r="AH927">
        <v>1</v>
      </c>
      <c r="AI927">
        <v>0</v>
      </c>
      <c r="AJ927">
        <v>0</v>
      </c>
      <c r="AK927">
        <v>0</v>
      </c>
      <c r="AL927">
        <v>0</v>
      </c>
      <c r="AM927">
        <v>0</v>
      </c>
      <c r="AN927">
        <v>0</v>
      </c>
      <c r="AO927">
        <v>0</v>
      </c>
      <c r="AP927">
        <v>1</v>
      </c>
      <c r="AQ927">
        <v>0</v>
      </c>
      <c r="AR927">
        <v>0</v>
      </c>
      <c r="AS927">
        <v>0</v>
      </c>
      <c r="AT927">
        <v>43710</v>
      </c>
      <c r="AU927">
        <v>43740</v>
      </c>
      <c r="AV927">
        <v>1</v>
      </c>
      <c r="AW927">
        <v>1</v>
      </c>
      <c r="AX927">
        <v>0</v>
      </c>
      <c r="AY927">
        <v>2019</v>
      </c>
      <c r="AZ927">
        <v>9</v>
      </c>
      <c r="BA927">
        <v>30</v>
      </c>
      <c r="BB927">
        <v>6</v>
      </c>
      <c r="BC927">
        <v>155000</v>
      </c>
      <c r="BD927">
        <v>155000</v>
      </c>
      <c r="BE927" t="s">
        <v>90</v>
      </c>
      <c r="BF927">
        <v>2019</v>
      </c>
      <c r="BG927" t="s">
        <v>73</v>
      </c>
      <c r="BH927" t="s">
        <v>59</v>
      </c>
      <c r="BI927" t="s">
        <v>9788</v>
      </c>
      <c r="BJ927" t="s">
        <v>9794</v>
      </c>
    </row>
    <row r="928" spans="1:62" x14ac:dyDescent="0.35">
      <c r="A928">
        <v>39848926</v>
      </c>
      <c r="B928" t="s">
        <v>2752</v>
      </c>
      <c r="C928" t="s">
        <v>75</v>
      </c>
      <c r="D928" t="s">
        <v>76</v>
      </c>
      <c r="E928" t="s">
        <v>370</v>
      </c>
      <c r="F928">
        <v>22081129</v>
      </c>
      <c r="I928" s="1">
        <v>43711</v>
      </c>
      <c r="J928">
        <v>43741.999988425923</v>
      </c>
      <c r="K928" t="s">
        <v>2753</v>
      </c>
      <c r="L928" t="s">
        <v>65</v>
      </c>
      <c r="M928" t="s">
        <v>66</v>
      </c>
      <c r="N928" t="s">
        <v>67</v>
      </c>
      <c r="Q928" t="s">
        <v>70</v>
      </c>
      <c r="R928" t="s">
        <v>2754</v>
      </c>
      <c r="S928" t="s">
        <v>71</v>
      </c>
      <c r="T928" t="s">
        <v>2755</v>
      </c>
      <c r="U928">
        <v>1</v>
      </c>
      <c r="V928">
        <v>1</v>
      </c>
      <c r="W928">
        <v>0</v>
      </c>
      <c r="X928">
        <v>1</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43710</v>
      </c>
      <c r="AU928">
        <v>43741</v>
      </c>
      <c r="AV928">
        <v>1</v>
      </c>
      <c r="AW928">
        <v>1</v>
      </c>
      <c r="AX928">
        <v>0</v>
      </c>
      <c r="AY928">
        <v>2019</v>
      </c>
      <c r="AZ928">
        <v>9</v>
      </c>
      <c r="BA928">
        <v>30</v>
      </c>
      <c r="BB928">
        <v>3</v>
      </c>
      <c r="BC928">
        <v>130000</v>
      </c>
      <c r="BD928">
        <v>170000</v>
      </c>
      <c r="BE928" t="s">
        <v>90</v>
      </c>
      <c r="BF928">
        <v>2019</v>
      </c>
      <c r="BG928" t="s">
        <v>73</v>
      </c>
      <c r="BH928" t="s">
        <v>59</v>
      </c>
      <c r="BI928" t="s">
        <v>9788</v>
      </c>
      <c r="BJ928" t="s">
        <v>9795</v>
      </c>
    </row>
    <row r="929" spans="1:62" x14ac:dyDescent="0.35">
      <c r="A929">
        <v>39849654</v>
      </c>
      <c r="B929" t="s">
        <v>383</v>
      </c>
      <c r="C929" t="s">
        <v>61</v>
      </c>
      <c r="D929" t="s">
        <v>125</v>
      </c>
      <c r="E929" t="s">
        <v>330</v>
      </c>
      <c r="F929">
        <v>25851365</v>
      </c>
      <c r="I929" s="1">
        <v>43711</v>
      </c>
      <c r="J929">
        <v>43741.999988425923</v>
      </c>
      <c r="K929" t="s">
        <v>2756</v>
      </c>
      <c r="L929" t="s">
        <v>65</v>
      </c>
      <c r="M929" t="s">
        <v>66</v>
      </c>
      <c r="N929" t="s">
        <v>67</v>
      </c>
      <c r="Q929" t="s">
        <v>70</v>
      </c>
      <c r="R929" t="s">
        <v>2757</v>
      </c>
      <c r="S929" t="s">
        <v>82</v>
      </c>
      <c r="T929" t="s">
        <v>2758</v>
      </c>
      <c r="U929">
        <v>1</v>
      </c>
      <c r="V929">
        <v>1</v>
      </c>
      <c r="W929">
        <v>0</v>
      </c>
      <c r="X929">
        <v>1</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43711</v>
      </c>
      <c r="AU929">
        <v>43741</v>
      </c>
      <c r="AV929">
        <v>1</v>
      </c>
      <c r="AW929">
        <v>1</v>
      </c>
      <c r="AX929">
        <v>0</v>
      </c>
      <c r="AY929">
        <v>2019</v>
      </c>
      <c r="AZ929">
        <v>9</v>
      </c>
      <c r="BA929">
        <v>30</v>
      </c>
      <c r="BB929">
        <v>3</v>
      </c>
      <c r="BC929">
        <v>150000</v>
      </c>
      <c r="BD929">
        <v>190000</v>
      </c>
      <c r="BE929" t="s">
        <v>90</v>
      </c>
      <c r="BF929">
        <v>2019</v>
      </c>
      <c r="BG929" t="s">
        <v>73</v>
      </c>
      <c r="BH929" t="s">
        <v>59</v>
      </c>
      <c r="BI929" t="s">
        <v>9788</v>
      </c>
      <c r="BJ929" t="s">
        <v>9795</v>
      </c>
    </row>
    <row r="930" spans="1:62" x14ac:dyDescent="0.35">
      <c r="A930">
        <v>39857207</v>
      </c>
      <c r="B930" t="s">
        <v>98</v>
      </c>
      <c r="C930" t="s">
        <v>75</v>
      </c>
      <c r="D930" t="s">
        <v>236</v>
      </c>
      <c r="E930" t="s">
        <v>2759</v>
      </c>
      <c r="F930">
        <v>27819359</v>
      </c>
      <c r="I930" s="1">
        <v>43711</v>
      </c>
      <c r="J930">
        <v>43741.999988425923</v>
      </c>
      <c r="K930" t="s">
        <v>2760</v>
      </c>
      <c r="L930" t="s">
        <v>65</v>
      </c>
      <c r="M930" t="s">
        <v>120</v>
      </c>
      <c r="N930" t="s">
        <v>121</v>
      </c>
      <c r="O930" t="s">
        <v>168</v>
      </c>
      <c r="P930" t="s">
        <v>122</v>
      </c>
      <c r="Q930" t="s">
        <v>70</v>
      </c>
      <c r="S930" t="s">
        <v>71</v>
      </c>
      <c r="T930" t="s">
        <v>2761</v>
      </c>
      <c r="U930">
        <v>1</v>
      </c>
      <c r="V930">
        <v>1</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Q930">
        <v>0</v>
      </c>
      <c r="AR930">
        <v>0</v>
      </c>
      <c r="AS930">
        <v>0</v>
      </c>
      <c r="AT930">
        <v>43711</v>
      </c>
      <c r="AU930">
        <v>43726</v>
      </c>
      <c r="AV930">
        <v>1</v>
      </c>
      <c r="AW930">
        <v>1</v>
      </c>
      <c r="AX930">
        <v>0</v>
      </c>
      <c r="AY930">
        <v>2019</v>
      </c>
      <c r="AZ930">
        <v>9</v>
      </c>
      <c r="BA930">
        <v>30</v>
      </c>
      <c r="BB930">
        <v>2</v>
      </c>
      <c r="BF930">
        <v>2019</v>
      </c>
      <c r="BG930" t="s">
        <v>73</v>
      </c>
      <c r="BH930" t="s">
        <v>9822</v>
      </c>
      <c r="BI930" t="s">
        <v>9788</v>
      </c>
      <c r="BJ930" t="s">
        <v>9795</v>
      </c>
    </row>
    <row r="931" spans="1:62" x14ac:dyDescent="0.35">
      <c r="A931">
        <v>39858903</v>
      </c>
      <c r="B931" t="s">
        <v>98</v>
      </c>
      <c r="C931" t="s">
        <v>61</v>
      </c>
      <c r="D931" t="s">
        <v>125</v>
      </c>
      <c r="E931" t="s">
        <v>2443</v>
      </c>
      <c r="F931">
        <v>6544818</v>
      </c>
      <c r="G931" t="s">
        <v>2444</v>
      </c>
      <c r="H931">
        <v>2.8</v>
      </c>
      <c r="I931" s="1">
        <v>43712</v>
      </c>
      <c r="J931">
        <v>43742.337141203701</v>
      </c>
      <c r="K931" t="s">
        <v>2445</v>
      </c>
      <c r="L931" t="s">
        <v>65</v>
      </c>
      <c r="M931" t="s">
        <v>66</v>
      </c>
      <c r="N931" t="s">
        <v>833</v>
      </c>
      <c r="P931" t="s">
        <v>2446</v>
      </c>
      <c r="Q931" t="s">
        <v>70</v>
      </c>
      <c r="S931" t="s">
        <v>71</v>
      </c>
      <c r="T931" t="s">
        <v>2762</v>
      </c>
      <c r="U931">
        <v>1</v>
      </c>
      <c r="V931">
        <v>1</v>
      </c>
      <c r="W931">
        <v>0</v>
      </c>
      <c r="X931">
        <v>1</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43711</v>
      </c>
      <c r="AU931">
        <v>43741</v>
      </c>
      <c r="AV931">
        <v>0</v>
      </c>
      <c r="AW931">
        <v>1</v>
      </c>
      <c r="AX931">
        <v>0</v>
      </c>
      <c r="AY931">
        <v>2019</v>
      </c>
      <c r="AZ931">
        <v>9</v>
      </c>
      <c r="BA931">
        <v>30</v>
      </c>
      <c r="BB931">
        <v>3</v>
      </c>
      <c r="BF931">
        <v>2019</v>
      </c>
      <c r="BG931" t="s">
        <v>104</v>
      </c>
      <c r="BH931" t="s">
        <v>9822</v>
      </c>
      <c r="BI931" t="s">
        <v>9788</v>
      </c>
      <c r="BJ931" t="s">
        <v>9793</v>
      </c>
    </row>
    <row r="932" spans="1:62" x14ac:dyDescent="0.35">
      <c r="A932">
        <v>39859094</v>
      </c>
      <c r="B932" t="s">
        <v>2763</v>
      </c>
      <c r="C932" t="s">
        <v>75</v>
      </c>
      <c r="D932" t="s">
        <v>236</v>
      </c>
      <c r="E932" t="s">
        <v>1413</v>
      </c>
      <c r="F932">
        <v>34276930</v>
      </c>
      <c r="I932" s="1">
        <v>43712</v>
      </c>
      <c r="J932">
        <v>43742.999988425923</v>
      </c>
      <c r="K932" t="s">
        <v>886</v>
      </c>
      <c r="L932" t="s">
        <v>65</v>
      </c>
      <c r="M932" t="s">
        <v>66</v>
      </c>
      <c r="N932" t="s">
        <v>67</v>
      </c>
      <c r="O932" t="s">
        <v>68</v>
      </c>
      <c r="P932" t="s">
        <v>69</v>
      </c>
      <c r="Q932" t="s">
        <v>70</v>
      </c>
      <c r="S932" t="s">
        <v>71</v>
      </c>
      <c r="T932" t="s">
        <v>2764</v>
      </c>
      <c r="U932">
        <v>1</v>
      </c>
      <c r="V932">
        <v>1</v>
      </c>
      <c r="W932">
        <v>0</v>
      </c>
      <c r="X932">
        <v>0</v>
      </c>
      <c r="Y932">
        <v>0</v>
      </c>
      <c r="Z932">
        <v>0</v>
      </c>
      <c r="AA932">
        <v>0</v>
      </c>
      <c r="AB932">
        <v>0</v>
      </c>
      <c r="AC932">
        <v>0</v>
      </c>
      <c r="AD932">
        <v>1</v>
      </c>
      <c r="AE932">
        <v>0</v>
      </c>
      <c r="AF932">
        <v>0</v>
      </c>
      <c r="AG932">
        <v>0</v>
      </c>
      <c r="AH932">
        <v>0</v>
      </c>
      <c r="AI932">
        <v>0</v>
      </c>
      <c r="AJ932">
        <v>0</v>
      </c>
      <c r="AK932">
        <v>0</v>
      </c>
      <c r="AL932">
        <v>0</v>
      </c>
      <c r="AM932">
        <v>0</v>
      </c>
      <c r="AN932">
        <v>0</v>
      </c>
      <c r="AO932">
        <v>0</v>
      </c>
      <c r="AP932">
        <v>1</v>
      </c>
      <c r="AQ932">
        <v>0</v>
      </c>
      <c r="AR932">
        <v>0</v>
      </c>
      <c r="AS932">
        <v>0</v>
      </c>
      <c r="AT932">
        <v>43711</v>
      </c>
      <c r="AU932">
        <v>43739</v>
      </c>
      <c r="AV932">
        <v>1</v>
      </c>
      <c r="AW932">
        <v>1</v>
      </c>
      <c r="AX932">
        <v>0</v>
      </c>
      <c r="AY932">
        <v>2019</v>
      </c>
      <c r="AZ932">
        <v>9</v>
      </c>
      <c r="BA932">
        <v>30</v>
      </c>
      <c r="BB932">
        <v>4</v>
      </c>
      <c r="BF932">
        <v>2019</v>
      </c>
      <c r="BG932" t="s">
        <v>73</v>
      </c>
      <c r="BH932" t="s">
        <v>9822</v>
      </c>
      <c r="BI932" t="s">
        <v>9788</v>
      </c>
      <c r="BJ932" t="s">
        <v>9793</v>
      </c>
    </row>
    <row r="933" spans="1:62" x14ac:dyDescent="0.35">
      <c r="A933">
        <v>39861706</v>
      </c>
      <c r="B933" t="s">
        <v>915</v>
      </c>
      <c r="C933" t="s">
        <v>192</v>
      </c>
      <c r="D933" t="s">
        <v>2765</v>
      </c>
      <c r="E933" t="s">
        <v>2766</v>
      </c>
      <c r="F933">
        <v>21659343</v>
      </c>
      <c r="G933" t="s">
        <v>2767</v>
      </c>
      <c r="H933">
        <v>3.5</v>
      </c>
      <c r="I933" s="1">
        <v>43712</v>
      </c>
      <c r="J933">
        <v>43742.999988425923</v>
      </c>
      <c r="K933" t="s">
        <v>2768</v>
      </c>
      <c r="L933" t="s">
        <v>65</v>
      </c>
      <c r="M933" t="s">
        <v>152</v>
      </c>
      <c r="N933" t="s">
        <v>153</v>
      </c>
      <c r="Q933" t="s">
        <v>70</v>
      </c>
      <c r="R933" t="s">
        <v>2769</v>
      </c>
      <c r="S933" t="s">
        <v>71</v>
      </c>
      <c r="T933" t="s">
        <v>2770</v>
      </c>
      <c r="U933">
        <v>1</v>
      </c>
      <c r="V933">
        <v>1</v>
      </c>
      <c r="W933">
        <v>0</v>
      </c>
      <c r="X933">
        <v>1</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43712</v>
      </c>
      <c r="AU933">
        <v>43728</v>
      </c>
      <c r="AV933">
        <v>0</v>
      </c>
      <c r="AW933">
        <v>1</v>
      </c>
      <c r="AX933">
        <v>0</v>
      </c>
      <c r="AY933">
        <v>2019</v>
      </c>
      <c r="AZ933">
        <v>9</v>
      </c>
      <c r="BA933">
        <v>30</v>
      </c>
      <c r="BB933">
        <v>3</v>
      </c>
      <c r="BF933">
        <v>2019</v>
      </c>
      <c r="BG933" t="s">
        <v>104</v>
      </c>
      <c r="BH933" t="s">
        <v>59</v>
      </c>
      <c r="BI933" t="s">
        <v>9788</v>
      </c>
      <c r="BJ933" t="s">
        <v>9793</v>
      </c>
    </row>
    <row r="934" spans="1:62" x14ac:dyDescent="0.35">
      <c r="A934">
        <v>39866010</v>
      </c>
      <c r="B934" t="s">
        <v>116</v>
      </c>
      <c r="C934" t="s">
        <v>75</v>
      </c>
      <c r="D934" t="s">
        <v>76</v>
      </c>
      <c r="E934" t="s">
        <v>241</v>
      </c>
      <c r="F934">
        <v>34089315</v>
      </c>
      <c r="I934" s="1">
        <v>43712</v>
      </c>
      <c r="J934">
        <v>43742.999988425923</v>
      </c>
      <c r="K934" t="s">
        <v>2771</v>
      </c>
      <c r="L934" t="s">
        <v>65</v>
      </c>
      <c r="M934" t="s">
        <v>79</v>
      </c>
      <c r="N934" t="s">
        <v>80</v>
      </c>
      <c r="Q934" t="s">
        <v>102</v>
      </c>
      <c r="S934" t="s">
        <v>71</v>
      </c>
      <c r="T934" t="s">
        <v>2772</v>
      </c>
      <c r="U934">
        <v>0</v>
      </c>
      <c r="V934">
        <v>1</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Q934">
        <v>0</v>
      </c>
      <c r="AR934">
        <v>0</v>
      </c>
      <c r="AS934">
        <v>0</v>
      </c>
      <c r="AT934">
        <v>43712</v>
      </c>
      <c r="AU934">
        <v>43740</v>
      </c>
      <c r="AV934">
        <v>1</v>
      </c>
      <c r="AW934">
        <v>1</v>
      </c>
      <c r="AX934">
        <v>0</v>
      </c>
      <c r="AY934">
        <v>2019</v>
      </c>
      <c r="AZ934">
        <v>9</v>
      </c>
      <c r="BA934">
        <v>30</v>
      </c>
      <c r="BB934">
        <v>1</v>
      </c>
      <c r="BF934">
        <v>2019</v>
      </c>
      <c r="BG934" t="s">
        <v>73</v>
      </c>
      <c r="BH934" t="s">
        <v>9822</v>
      </c>
      <c r="BI934" t="s">
        <v>9788</v>
      </c>
      <c r="BJ934" t="s">
        <v>9793</v>
      </c>
    </row>
    <row r="935" spans="1:62" x14ac:dyDescent="0.35">
      <c r="A935">
        <v>39866018</v>
      </c>
      <c r="B935" t="s">
        <v>2773</v>
      </c>
      <c r="C935" t="s">
        <v>61</v>
      </c>
      <c r="D935" t="s">
        <v>125</v>
      </c>
      <c r="E935" t="s">
        <v>881</v>
      </c>
      <c r="F935">
        <v>27398075</v>
      </c>
      <c r="I935" s="1">
        <v>43712</v>
      </c>
      <c r="J935">
        <v>43742.999988425923</v>
      </c>
      <c r="K935" t="s">
        <v>2774</v>
      </c>
      <c r="L935" t="s">
        <v>65</v>
      </c>
      <c r="M935" t="s">
        <v>66</v>
      </c>
      <c r="N935" t="s">
        <v>67</v>
      </c>
      <c r="O935" t="s">
        <v>68</v>
      </c>
      <c r="P935" t="s">
        <v>69</v>
      </c>
      <c r="Q935" t="s">
        <v>70</v>
      </c>
      <c r="R935" t="s">
        <v>2775</v>
      </c>
      <c r="S935" t="s">
        <v>71</v>
      </c>
      <c r="T935" t="s">
        <v>2776</v>
      </c>
      <c r="U935">
        <v>1</v>
      </c>
      <c r="V935">
        <v>1</v>
      </c>
      <c r="W935">
        <v>0</v>
      </c>
      <c r="X935">
        <v>0</v>
      </c>
      <c r="Y935">
        <v>0</v>
      </c>
      <c r="Z935">
        <v>0</v>
      </c>
      <c r="AA935">
        <v>0</v>
      </c>
      <c r="AB935">
        <v>0</v>
      </c>
      <c r="AC935">
        <v>0</v>
      </c>
      <c r="AD935">
        <v>1</v>
      </c>
      <c r="AE935">
        <v>0</v>
      </c>
      <c r="AF935">
        <v>1</v>
      </c>
      <c r="AG935">
        <v>1</v>
      </c>
      <c r="AH935">
        <v>0</v>
      </c>
      <c r="AI935">
        <v>0</v>
      </c>
      <c r="AJ935">
        <v>0</v>
      </c>
      <c r="AK935">
        <v>0</v>
      </c>
      <c r="AL935">
        <v>0</v>
      </c>
      <c r="AM935">
        <v>1</v>
      </c>
      <c r="AN935">
        <v>0</v>
      </c>
      <c r="AO935">
        <v>0</v>
      </c>
      <c r="AP935">
        <v>1</v>
      </c>
      <c r="AQ935">
        <v>0</v>
      </c>
      <c r="AR935">
        <v>0</v>
      </c>
      <c r="AS935">
        <v>0</v>
      </c>
      <c r="AT935">
        <v>43712</v>
      </c>
      <c r="AU935">
        <v>43740</v>
      </c>
      <c r="AV935">
        <v>1</v>
      </c>
      <c r="AW935">
        <v>1</v>
      </c>
      <c r="AX935">
        <v>0</v>
      </c>
      <c r="AY935">
        <v>2019</v>
      </c>
      <c r="AZ935">
        <v>9</v>
      </c>
      <c r="BA935">
        <v>30</v>
      </c>
      <c r="BB935">
        <v>7</v>
      </c>
      <c r="BF935">
        <v>2019</v>
      </c>
      <c r="BG935" t="s">
        <v>73</v>
      </c>
      <c r="BH935" t="s">
        <v>59</v>
      </c>
      <c r="BI935" t="s">
        <v>9788</v>
      </c>
      <c r="BJ935" t="s">
        <v>9793</v>
      </c>
    </row>
    <row r="936" spans="1:62" x14ac:dyDescent="0.35">
      <c r="A936">
        <v>39866680</v>
      </c>
      <c r="B936" t="s">
        <v>383</v>
      </c>
      <c r="C936" t="s">
        <v>75</v>
      </c>
      <c r="D936" t="s">
        <v>2384</v>
      </c>
      <c r="E936" t="s">
        <v>118</v>
      </c>
      <c r="F936">
        <v>21807721</v>
      </c>
      <c r="I936" s="1">
        <v>43712</v>
      </c>
      <c r="J936">
        <v>43742.999988425923</v>
      </c>
      <c r="K936" t="s">
        <v>2385</v>
      </c>
      <c r="L936" t="s">
        <v>65</v>
      </c>
      <c r="M936" t="s">
        <v>152</v>
      </c>
      <c r="N936" t="s">
        <v>153</v>
      </c>
      <c r="O936" t="s">
        <v>154</v>
      </c>
      <c r="P936" t="s">
        <v>155</v>
      </c>
      <c r="Q936" t="s">
        <v>70</v>
      </c>
      <c r="S936" t="s">
        <v>71</v>
      </c>
      <c r="T936" t="s">
        <v>2777</v>
      </c>
      <c r="U936">
        <v>1</v>
      </c>
      <c r="V936">
        <v>1</v>
      </c>
      <c r="W936">
        <v>0</v>
      </c>
      <c r="X936">
        <v>1</v>
      </c>
      <c r="Y936">
        <v>0</v>
      </c>
      <c r="Z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c r="AS936">
        <v>0</v>
      </c>
      <c r="AT936">
        <v>43712</v>
      </c>
      <c r="AU936">
        <v>43742</v>
      </c>
      <c r="AV936">
        <v>1</v>
      </c>
      <c r="AW936">
        <v>1</v>
      </c>
      <c r="AX936">
        <v>0</v>
      </c>
      <c r="AY936">
        <v>2019</v>
      </c>
      <c r="AZ936">
        <v>9</v>
      </c>
      <c r="BA936">
        <v>30</v>
      </c>
      <c r="BB936">
        <v>3</v>
      </c>
      <c r="BF936">
        <v>2019</v>
      </c>
      <c r="BG936" t="s">
        <v>73</v>
      </c>
      <c r="BH936" t="s">
        <v>9822</v>
      </c>
      <c r="BI936" t="s">
        <v>9788</v>
      </c>
      <c r="BJ936" t="s">
        <v>9793</v>
      </c>
    </row>
    <row r="937" spans="1:62" x14ac:dyDescent="0.35">
      <c r="A937">
        <v>39866779</v>
      </c>
      <c r="B937" t="s">
        <v>98</v>
      </c>
      <c r="C937" t="s">
        <v>75</v>
      </c>
      <c r="D937" t="s">
        <v>428</v>
      </c>
      <c r="E937" t="s">
        <v>968</v>
      </c>
      <c r="F937">
        <v>29321866</v>
      </c>
      <c r="I937" s="1">
        <v>43712</v>
      </c>
      <c r="J937">
        <v>43742.999988425923</v>
      </c>
      <c r="K937" t="s">
        <v>2743</v>
      </c>
      <c r="L937" t="s">
        <v>65</v>
      </c>
      <c r="M937" t="s">
        <v>152</v>
      </c>
      <c r="N937" t="s">
        <v>153</v>
      </c>
      <c r="P937" t="s">
        <v>155</v>
      </c>
      <c r="Q937" t="s">
        <v>102</v>
      </c>
      <c r="S937" t="s">
        <v>71</v>
      </c>
      <c r="T937" t="s">
        <v>2778</v>
      </c>
      <c r="U937">
        <v>0</v>
      </c>
      <c r="V937">
        <v>1</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1</v>
      </c>
      <c r="AQ937">
        <v>0</v>
      </c>
      <c r="AR937">
        <v>0</v>
      </c>
      <c r="AS937">
        <v>0</v>
      </c>
      <c r="AT937">
        <v>43712</v>
      </c>
      <c r="AU937">
        <v>43712</v>
      </c>
      <c r="AV937">
        <v>1</v>
      </c>
      <c r="AW937">
        <v>1</v>
      </c>
      <c r="AX937">
        <v>0</v>
      </c>
      <c r="AY937">
        <v>2019</v>
      </c>
      <c r="AZ937">
        <v>9</v>
      </c>
      <c r="BA937">
        <v>30</v>
      </c>
      <c r="BB937">
        <v>2</v>
      </c>
      <c r="BF937">
        <v>2019</v>
      </c>
      <c r="BG937" t="s">
        <v>73</v>
      </c>
      <c r="BH937" t="s">
        <v>9822</v>
      </c>
      <c r="BI937" t="s">
        <v>9788</v>
      </c>
      <c r="BJ937" t="s">
        <v>9793</v>
      </c>
    </row>
    <row r="938" spans="1:62" x14ac:dyDescent="0.35">
      <c r="A938">
        <v>39866895</v>
      </c>
      <c r="B938" t="s">
        <v>2078</v>
      </c>
      <c r="C938" t="s">
        <v>75</v>
      </c>
      <c r="D938" t="s">
        <v>159</v>
      </c>
      <c r="E938" t="s">
        <v>118</v>
      </c>
      <c r="F938">
        <v>21807721</v>
      </c>
      <c r="I938" s="1">
        <v>43712</v>
      </c>
      <c r="J938">
        <v>43742.999988425923</v>
      </c>
      <c r="K938" t="s">
        <v>2779</v>
      </c>
      <c r="L938" t="s">
        <v>65</v>
      </c>
      <c r="M938" t="s">
        <v>152</v>
      </c>
      <c r="N938" t="s">
        <v>153</v>
      </c>
      <c r="O938" t="s">
        <v>154</v>
      </c>
      <c r="P938" t="s">
        <v>155</v>
      </c>
      <c r="Q938" t="s">
        <v>102</v>
      </c>
      <c r="R938" t="s">
        <v>2780</v>
      </c>
      <c r="S938" t="s">
        <v>71</v>
      </c>
      <c r="T938" t="s">
        <v>2781</v>
      </c>
      <c r="U938">
        <v>1</v>
      </c>
      <c r="V938">
        <v>1</v>
      </c>
      <c r="W938">
        <v>0</v>
      </c>
      <c r="X938">
        <v>1</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43712</v>
      </c>
      <c r="AU938">
        <v>43742</v>
      </c>
      <c r="AV938">
        <v>1</v>
      </c>
      <c r="AW938">
        <v>1</v>
      </c>
      <c r="AX938">
        <v>0</v>
      </c>
      <c r="AY938">
        <v>2019</v>
      </c>
      <c r="AZ938">
        <v>9</v>
      </c>
      <c r="BA938">
        <v>30</v>
      </c>
      <c r="BB938">
        <v>3</v>
      </c>
      <c r="BF938">
        <v>2019</v>
      </c>
      <c r="BG938" t="s">
        <v>73</v>
      </c>
      <c r="BH938" t="s">
        <v>59</v>
      </c>
      <c r="BI938" t="s">
        <v>9788</v>
      </c>
      <c r="BJ938" t="s">
        <v>9793</v>
      </c>
    </row>
    <row r="939" spans="1:62" x14ac:dyDescent="0.35">
      <c r="A939">
        <v>39867023</v>
      </c>
      <c r="B939" t="s">
        <v>116</v>
      </c>
      <c r="C939" t="s">
        <v>75</v>
      </c>
      <c r="D939" t="s">
        <v>76</v>
      </c>
      <c r="E939" t="s">
        <v>2782</v>
      </c>
      <c r="F939">
        <v>35362382</v>
      </c>
      <c r="I939" s="1">
        <v>43712</v>
      </c>
      <c r="J939">
        <v>43742.999988425923</v>
      </c>
      <c r="K939" t="s">
        <v>2783</v>
      </c>
      <c r="L939" t="s">
        <v>65</v>
      </c>
      <c r="M939" t="s">
        <v>79</v>
      </c>
      <c r="N939" t="s">
        <v>80</v>
      </c>
      <c r="P939" t="s">
        <v>189</v>
      </c>
      <c r="Q939" t="s">
        <v>102</v>
      </c>
      <c r="S939" t="s">
        <v>71</v>
      </c>
      <c r="T939" t="s">
        <v>2784</v>
      </c>
      <c r="U939">
        <v>0</v>
      </c>
      <c r="V939">
        <v>1</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Q939">
        <v>0</v>
      </c>
      <c r="AR939">
        <v>0</v>
      </c>
      <c r="AS939">
        <v>0</v>
      </c>
      <c r="AT939">
        <v>43712</v>
      </c>
      <c r="AU939">
        <v>43740</v>
      </c>
      <c r="AV939">
        <v>1</v>
      </c>
      <c r="AW939">
        <v>1</v>
      </c>
      <c r="AX939">
        <v>0</v>
      </c>
      <c r="AY939">
        <v>2019</v>
      </c>
      <c r="AZ939">
        <v>9</v>
      </c>
      <c r="BA939">
        <v>30</v>
      </c>
      <c r="BB939">
        <v>1</v>
      </c>
      <c r="BF939">
        <v>2019</v>
      </c>
      <c r="BG939" t="s">
        <v>73</v>
      </c>
      <c r="BH939" t="s">
        <v>9822</v>
      </c>
      <c r="BI939" t="s">
        <v>9788</v>
      </c>
      <c r="BJ939" t="s">
        <v>9793</v>
      </c>
    </row>
    <row r="940" spans="1:62" x14ac:dyDescent="0.35">
      <c r="A940">
        <v>39867841</v>
      </c>
      <c r="B940" t="s">
        <v>98</v>
      </c>
      <c r="C940" t="s">
        <v>75</v>
      </c>
      <c r="D940" t="s">
        <v>428</v>
      </c>
      <c r="E940" t="s">
        <v>968</v>
      </c>
      <c r="F940">
        <v>29321866</v>
      </c>
      <c r="I940" s="1">
        <v>43712</v>
      </c>
      <c r="J940">
        <v>43742.999988425923</v>
      </c>
      <c r="K940" t="s">
        <v>2743</v>
      </c>
      <c r="L940" t="s">
        <v>65</v>
      </c>
      <c r="M940" t="s">
        <v>152</v>
      </c>
      <c r="N940" t="s">
        <v>153</v>
      </c>
      <c r="P940" t="s">
        <v>155</v>
      </c>
      <c r="Q940" t="s">
        <v>102</v>
      </c>
      <c r="S940" t="s">
        <v>71</v>
      </c>
      <c r="T940" t="s">
        <v>2785</v>
      </c>
      <c r="U940">
        <v>0</v>
      </c>
      <c r="V940">
        <v>1</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1</v>
      </c>
      <c r="AQ940">
        <v>0</v>
      </c>
      <c r="AR940">
        <v>0</v>
      </c>
      <c r="AS940">
        <v>0</v>
      </c>
      <c r="AT940">
        <v>43712</v>
      </c>
      <c r="AU940">
        <v>43742</v>
      </c>
      <c r="AV940">
        <v>1</v>
      </c>
      <c r="AW940">
        <v>1</v>
      </c>
      <c r="AX940">
        <v>0</v>
      </c>
      <c r="AY940">
        <v>2019</v>
      </c>
      <c r="AZ940">
        <v>9</v>
      </c>
      <c r="BA940">
        <v>30</v>
      </c>
      <c r="BB940">
        <v>2</v>
      </c>
      <c r="BF940">
        <v>2019</v>
      </c>
      <c r="BG940" t="s">
        <v>73</v>
      </c>
      <c r="BH940" t="s">
        <v>9822</v>
      </c>
      <c r="BI940" t="s">
        <v>9788</v>
      </c>
      <c r="BJ940" t="s">
        <v>9793</v>
      </c>
    </row>
    <row r="941" spans="1:62" x14ac:dyDescent="0.35">
      <c r="A941">
        <v>39867970</v>
      </c>
      <c r="B941" t="s">
        <v>98</v>
      </c>
      <c r="C941" t="s">
        <v>75</v>
      </c>
      <c r="D941" t="s">
        <v>117</v>
      </c>
      <c r="E941" t="s">
        <v>744</v>
      </c>
      <c r="F941">
        <v>25886139</v>
      </c>
      <c r="I941" s="1">
        <v>43712</v>
      </c>
      <c r="J941">
        <v>43742.999988425923</v>
      </c>
      <c r="K941" t="s">
        <v>2056</v>
      </c>
      <c r="L941" t="s">
        <v>65</v>
      </c>
      <c r="M941" t="s">
        <v>152</v>
      </c>
      <c r="N941" t="s">
        <v>153</v>
      </c>
      <c r="Q941" t="s">
        <v>102</v>
      </c>
      <c r="S941" t="s">
        <v>82</v>
      </c>
      <c r="T941" t="s">
        <v>2786</v>
      </c>
      <c r="U941">
        <v>1</v>
      </c>
      <c r="V941">
        <v>1</v>
      </c>
      <c r="W941">
        <v>0</v>
      </c>
      <c r="X941">
        <v>1</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0</v>
      </c>
      <c r="AT941">
        <v>43712</v>
      </c>
      <c r="AU941">
        <v>43732</v>
      </c>
      <c r="AV941">
        <v>0</v>
      </c>
      <c r="AW941">
        <v>1</v>
      </c>
      <c r="AX941">
        <v>0</v>
      </c>
      <c r="AY941">
        <v>2019</v>
      </c>
      <c r="AZ941">
        <v>9</v>
      </c>
      <c r="BA941">
        <v>30</v>
      </c>
      <c r="BB941">
        <v>3</v>
      </c>
      <c r="BF941">
        <v>2019</v>
      </c>
      <c r="BG941" t="s">
        <v>104</v>
      </c>
      <c r="BH941" t="s">
        <v>9822</v>
      </c>
      <c r="BI941" t="s">
        <v>9788</v>
      </c>
      <c r="BJ941" t="s">
        <v>9793</v>
      </c>
    </row>
    <row r="942" spans="1:62" x14ac:dyDescent="0.35">
      <c r="A942">
        <v>39868160</v>
      </c>
      <c r="B942" t="s">
        <v>98</v>
      </c>
      <c r="C942" t="s">
        <v>75</v>
      </c>
      <c r="D942" t="s">
        <v>236</v>
      </c>
      <c r="E942" t="s">
        <v>2787</v>
      </c>
      <c r="F942">
        <v>21774693</v>
      </c>
      <c r="G942" t="s">
        <v>2787</v>
      </c>
      <c r="H942">
        <v>4.8</v>
      </c>
      <c r="I942" s="1">
        <v>43712</v>
      </c>
      <c r="J942">
        <v>43742.999988425923</v>
      </c>
      <c r="K942" t="s">
        <v>2788</v>
      </c>
      <c r="L942" t="s">
        <v>65</v>
      </c>
      <c r="M942" t="s">
        <v>152</v>
      </c>
      <c r="N942" t="s">
        <v>153</v>
      </c>
      <c r="O942" t="s">
        <v>2789</v>
      </c>
      <c r="Q942" t="s">
        <v>70</v>
      </c>
      <c r="R942" t="s">
        <v>2790</v>
      </c>
      <c r="S942" t="s">
        <v>82</v>
      </c>
      <c r="T942" t="s">
        <v>2791</v>
      </c>
      <c r="U942">
        <v>1</v>
      </c>
      <c r="V942">
        <v>1</v>
      </c>
      <c r="W942">
        <v>0</v>
      </c>
      <c r="X942">
        <v>1</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43712</v>
      </c>
      <c r="AU942">
        <v>43726</v>
      </c>
      <c r="AV942">
        <v>0</v>
      </c>
      <c r="AW942">
        <v>1</v>
      </c>
      <c r="AX942">
        <v>0</v>
      </c>
      <c r="AY942">
        <v>2019</v>
      </c>
      <c r="AZ942">
        <v>9</v>
      </c>
      <c r="BA942">
        <v>30</v>
      </c>
      <c r="BB942">
        <v>3</v>
      </c>
      <c r="BF942">
        <v>2019</v>
      </c>
      <c r="BG942" t="s">
        <v>104</v>
      </c>
      <c r="BH942" t="s">
        <v>59</v>
      </c>
      <c r="BI942" t="s">
        <v>9788</v>
      </c>
      <c r="BJ942" t="s">
        <v>9793</v>
      </c>
    </row>
    <row r="943" spans="1:62" x14ac:dyDescent="0.35">
      <c r="A943">
        <v>39868161</v>
      </c>
      <c r="B943" t="s">
        <v>98</v>
      </c>
      <c r="C943" t="s">
        <v>75</v>
      </c>
      <c r="D943" t="s">
        <v>236</v>
      </c>
      <c r="E943" t="s">
        <v>2787</v>
      </c>
      <c r="F943">
        <v>21774693</v>
      </c>
      <c r="G943" t="s">
        <v>2787</v>
      </c>
      <c r="H943">
        <v>4.8</v>
      </c>
      <c r="I943" s="1">
        <v>43712</v>
      </c>
      <c r="J943">
        <v>43742.999988425923</v>
      </c>
      <c r="K943" t="s">
        <v>2788</v>
      </c>
      <c r="L943" t="s">
        <v>65</v>
      </c>
      <c r="M943" t="s">
        <v>79</v>
      </c>
      <c r="N943" t="s">
        <v>80</v>
      </c>
      <c r="Q943" t="s">
        <v>70</v>
      </c>
      <c r="R943" t="s">
        <v>2790</v>
      </c>
      <c r="S943" t="s">
        <v>82</v>
      </c>
      <c r="T943" t="s">
        <v>2792</v>
      </c>
      <c r="U943">
        <v>1</v>
      </c>
      <c r="V943">
        <v>1</v>
      </c>
      <c r="W943">
        <v>0</v>
      </c>
      <c r="X943">
        <v>1</v>
      </c>
      <c r="Y943">
        <v>0</v>
      </c>
      <c r="Z943">
        <v>0</v>
      </c>
      <c r="AA943">
        <v>0</v>
      </c>
      <c r="AB943">
        <v>0</v>
      </c>
      <c r="AC943">
        <v>0</v>
      </c>
      <c r="AD943">
        <v>0</v>
      </c>
      <c r="AE943">
        <v>0</v>
      </c>
      <c r="AF943">
        <v>0</v>
      </c>
      <c r="AG943">
        <v>0</v>
      </c>
      <c r="AH943">
        <v>0</v>
      </c>
      <c r="AI943">
        <v>0</v>
      </c>
      <c r="AJ943">
        <v>0</v>
      </c>
      <c r="AK943">
        <v>0</v>
      </c>
      <c r="AL943">
        <v>0</v>
      </c>
      <c r="AM943">
        <v>0</v>
      </c>
      <c r="AN943">
        <v>0</v>
      </c>
      <c r="AO943">
        <v>0</v>
      </c>
      <c r="AP943">
        <v>0</v>
      </c>
      <c r="AQ943">
        <v>0</v>
      </c>
      <c r="AR943">
        <v>0</v>
      </c>
      <c r="AS943">
        <v>0</v>
      </c>
      <c r="AT943">
        <v>43712</v>
      </c>
      <c r="AU943">
        <v>43726</v>
      </c>
      <c r="AV943">
        <v>0</v>
      </c>
      <c r="AW943">
        <v>1</v>
      </c>
      <c r="AX943">
        <v>0</v>
      </c>
      <c r="AY943">
        <v>2019</v>
      </c>
      <c r="AZ943">
        <v>9</v>
      </c>
      <c r="BA943">
        <v>30</v>
      </c>
      <c r="BB943">
        <v>3</v>
      </c>
      <c r="BF943">
        <v>2019</v>
      </c>
      <c r="BG943" t="s">
        <v>104</v>
      </c>
      <c r="BH943" t="s">
        <v>59</v>
      </c>
      <c r="BI943" t="s">
        <v>9788</v>
      </c>
      <c r="BJ943" t="s">
        <v>9793</v>
      </c>
    </row>
    <row r="944" spans="1:62" x14ac:dyDescent="0.35">
      <c r="A944">
        <v>39868162</v>
      </c>
      <c r="B944" t="s">
        <v>98</v>
      </c>
      <c r="C944" t="s">
        <v>75</v>
      </c>
      <c r="D944" t="s">
        <v>236</v>
      </c>
      <c r="E944" t="s">
        <v>2787</v>
      </c>
      <c r="F944">
        <v>21774693</v>
      </c>
      <c r="G944" t="s">
        <v>2787</v>
      </c>
      <c r="H944">
        <v>4.8</v>
      </c>
      <c r="I944" s="1">
        <v>43712</v>
      </c>
      <c r="J944">
        <v>43742.999988425923</v>
      </c>
      <c r="K944" t="s">
        <v>2788</v>
      </c>
      <c r="L944" t="s">
        <v>65</v>
      </c>
      <c r="M944" t="s">
        <v>66</v>
      </c>
      <c r="N944" t="s">
        <v>67</v>
      </c>
      <c r="Q944" t="s">
        <v>70</v>
      </c>
      <c r="R944" t="s">
        <v>2790</v>
      </c>
      <c r="S944" t="s">
        <v>82</v>
      </c>
      <c r="T944" t="s">
        <v>2793</v>
      </c>
      <c r="U944">
        <v>1</v>
      </c>
      <c r="V944">
        <v>1</v>
      </c>
      <c r="W944">
        <v>0</v>
      </c>
      <c r="X944">
        <v>1</v>
      </c>
      <c r="Y944">
        <v>0</v>
      </c>
      <c r="Z944">
        <v>0</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0</v>
      </c>
      <c r="AT944">
        <v>43712</v>
      </c>
      <c r="AU944">
        <v>43726</v>
      </c>
      <c r="AV944">
        <v>0</v>
      </c>
      <c r="AW944">
        <v>1</v>
      </c>
      <c r="AX944">
        <v>0</v>
      </c>
      <c r="AY944">
        <v>2019</v>
      </c>
      <c r="AZ944">
        <v>9</v>
      </c>
      <c r="BA944">
        <v>30</v>
      </c>
      <c r="BB944">
        <v>3</v>
      </c>
      <c r="BF944">
        <v>2019</v>
      </c>
      <c r="BG944" t="s">
        <v>104</v>
      </c>
      <c r="BH944" t="s">
        <v>59</v>
      </c>
      <c r="BI944" t="s">
        <v>9788</v>
      </c>
      <c r="BJ944" t="s">
        <v>9793</v>
      </c>
    </row>
    <row r="945" spans="1:62" x14ac:dyDescent="0.35">
      <c r="A945">
        <v>39868163</v>
      </c>
      <c r="B945" t="s">
        <v>98</v>
      </c>
      <c r="C945" t="s">
        <v>75</v>
      </c>
      <c r="D945" t="s">
        <v>236</v>
      </c>
      <c r="E945" t="s">
        <v>2787</v>
      </c>
      <c r="F945">
        <v>21774693</v>
      </c>
      <c r="G945" t="s">
        <v>2787</v>
      </c>
      <c r="H945">
        <v>4.8</v>
      </c>
      <c r="I945" s="1">
        <v>43712</v>
      </c>
      <c r="J945">
        <v>43742.999988425923</v>
      </c>
      <c r="K945" t="s">
        <v>2788</v>
      </c>
      <c r="L945" t="s">
        <v>65</v>
      </c>
      <c r="M945" t="s">
        <v>197</v>
      </c>
      <c r="N945" t="s">
        <v>198</v>
      </c>
      <c r="Q945" t="s">
        <v>70</v>
      </c>
      <c r="R945" t="s">
        <v>2790</v>
      </c>
      <c r="S945" t="s">
        <v>82</v>
      </c>
      <c r="T945" t="s">
        <v>2794</v>
      </c>
      <c r="U945">
        <v>1</v>
      </c>
      <c r="V945">
        <v>1</v>
      </c>
      <c r="W945">
        <v>0</v>
      </c>
      <c r="X945">
        <v>1</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0</v>
      </c>
      <c r="AT945">
        <v>43712</v>
      </c>
      <c r="AU945">
        <v>43726</v>
      </c>
      <c r="AV945">
        <v>0</v>
      </c>
      <c r="AW945">
        <v>1</v>
      </c>
      <c r="AX945">
        <v>0</v>
      </c>
      <c r="AY945">
        <v>2019</v>
      </c>
      <c r="AZ945">
        <v>9</v>
      </c>
      <c r="BA945">
        <v>30</v>
      </c>
      <c r="BB945">
        <v>3</v>
      </c>
      <c r="BF945">
        <v>2019</v>
      </c>
      <c r="BG945" t="s">
        <v>104</v>
      </c>
      <c r="BH945" t="s">
        <v>59</v>
      </c>
      <c r="BI945" t="s">
        <v>9788</v>
      </c>
      <c r="BJ945" t="s">
        <v>9793</v>
      </c>
    </row>
    <row r="946" spans="1:62" x14ac:dyDescent="0.35">
      <c r="A946">
        <v>39868164</v>
      </c>
      <c r="B946" t="s">
        <v>98</v>
      </c>
      <c r="C946" t="s">
        <v>75</v>
      </c>
      <c r="D946" t="s">
        <v>236</v>
      </c>
      <c r="E946" t="s">
        <v>2787</v>
      </c>
      <c r="F946">
        <v>21774693</v>
      </c>
      <c r="G946" t="s">
        <v>2787</v>
      </c>
      <c r="H946">
        <v>4.8</v>
      </c>
      <c r="I946" s="1">
        <v>43712</v>
      </c>
      <c r="J946">
        <v>43742.999988425923</v>
      </c>
      <c r="K946" t="s">
        <v>2788</v>
      </c>
      <c r="L946" t="s">
        <v>65</v>
      </c>
      <c r="M946" t="s">
        <v>120</v>
      </c>
      <c r="N946" t="s">
        <v>121</v>
      </c>
      <c r="Q946" t="s">
        <v>70</v>
      </c>
      <c r="R946" t="s">
        <v>2790</v>
      </c>
      <c r="S946" t="s">
        <v>82</v>
      </c>
      <c r="T946" t="s">
        <v>2795</v>
      </c>
      <c r="U946">
        <v>1</v>
      </c>
      <c r="V946">
        <v>1</v>
      </c>
      <c r="W946">
        <v>0</v>
      </c>
      <c r="X946">
        <v>1</v>
      </c>
      <c r="Y946">
        <v>0</v>
      </c>
      <c r="Z946">
        <v>0</v>
      </c>
      <c r="AA946">
        <v>0</v>
      </c>
      <c r="AB946">
        <v>0</v>
      </c>
      <c r="AC946">
        <v>0</v>
      </c>
      <c r="AD946">
        <v>0</v>
      </c>
      <c r="AE946">
        <v>0</v>
      </c>
      <c r="AF946">
        <v>0</v>
      </c>
      <c r="AG946">
        <v>0</v>
      </c>
      <c r="AH946">
        <v>0</v>
      </c>
      <c r="AI946">
        <v>0</v>
      </c>
      <c r="AJ946">
        <v>0</v>
      </c>
      <c r="AK946">
        <v>0</v>
      </c>
      <c r="AL946">
        <v>0</v>
      </c>
      <c r="AM946">
        <v>0</v>
      </c>
      <c r="AN946">
        <v>0</v>
      </c>
      <c r="AO946">
        <v>0</v>
      </c>
      <c r="AP946">
        <v>0</v>
      </c>
      <c r="AQ946">
        <v>0</v>
      </c>
      <c r="AR946">
        <v>0</v>
      </c>
      <c r="AS946">
        <v>0</v>
      </c>
      <c r="AT946">
        <v>43712</v>
      </c>
      <c r="AU946">
        <v>43726</v>
      </c>
      <c r="AV946">
        <v>0</v>
      </c>
      <c r="AW946">
        <v>1</v>
      </c>
      <c r="AX946">
        <v>0</v>
      </c>
      <c r="AY946">
        <v>2019</v>
      </c>
      <c r="AZ946">
        <v>9</v>
      </c>
      <c r="BA946">
        <v>30</v>
      </c>
      <c r="BB946">
        <v>3</v>
      </c>
      <c r="BF946">
        <v>2019</v>
      </c>
      <c r="BG946" t="s">
        <v>104</v>
      </c>
      <c r="BH946" t="s">
        <v>59</v>
      </c>
      <c r="BI946" t="s">
        <v>9788</v>
      </c>
      <c r="BJ946" t="s">
        <v>9793</v>
      </c>
    </row>
    <row r="947" spans="1:62" x14ac:dyDescent="0.35">
      <c r="A947">
        <v>39870683</v>
      </c>
      <c r="B947" t="s">
        <v>116</v>
      </c>
      <c r="C947" t="s">
        <v>75</v>
      </c>
      <c r="D947" t="s">
        <v>117</v>
      </c>
      <c r="E947" t="s">
        <v>668</v>
      </c>
      <c r="F947">
        <v>22869919</v>
      </c>
      <c r="I947" s="1">
        <v>43713</v>
      </c>
      <c r="J947">
        <v>43743.999988425923</v>
      </c>
      <c r="K947" t="s">
        <v>2796</v>
      </c>
      <c r="L947" t="s">
        <v>65</v>
      </c>
      <c r="M947" t="s">
        <v>79</v>
      </c>
      <c r="N947" t="s">
        <v>80</v>
      </c>
      <c r="P947" t="s">
        <v>189</v>
      </c>
      <c r="Q947" t="s">
        <v>102</v>
      </c>
      <c r="S947" t="s">
        <v>71</v>
      </c>
      <c r="T947" t="s">
        <v>2797</v>
      </c>
      <c r="U947">
        <v>1</v>
      </c>
      <c r="V947">
        <v>1</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0</v>
      </c>
      <c r="AT947">
        <v>43713</v>
      </c>
      <c r="AU947">
        <v>43743</v>
      </c>
      <c r="AV947">
        <v>1</v>
      </c>
      <c r="AW947">
        <v>1</v>
      </c>
      <c r="AX947">
        <v>0</v>
      </c>
      <c r="AY947">
        <v>2019</v>
      </c>
      <c r="AZ947">
        <v>9</v>
      </c>
      <c r="BA947">
        <v>30</v>
      </c>
      <c r="BB947">
        <v>2</v>
      </c>
      <c r="BF947">
        <v>2019</v>
      </c>
      <c r="BG947" t="s">
        <v>73</v>
      </c>
      <c r="BH947" t="s">
        <v>9822</v>
      </c>
      <c r="BI947" t="s">
        <v>9788</v>
      </c>
      <c r="BJ947" t="s">
        <v>9796</v>
      </c>
    </row>
    <row r="948" spans="1:62" x14ac:dyDescent="0.35">
      <c r="A948">
        <v>39870758</v>
      </c>
      <c r="B948" t="s">
        <v>116</v>
      </c>
      <c r="C948" t="s">
        <v>142</v>
      </c>
      <c r="D948" t="s">
        <v>143</v>
      </c>
      <c r="E948" t="s">
        <v>2798</v>
      </c>
      <c r="F948">
        <v>23444011</v>
      </c>
      <c r="I948" s="1">
        <v>43713</v>
      </c>
      <c r="J948">
        <v>43743.999988425923</v>
      </c>
      <c r="K948" t="s">
        <v>2799</v>
      </c>
      <c r="L948" t="s">
        <v>65</v>
      </c>
      <c r="M948" t="s">
        <v>79</v>
      </c>
      <c r="N948" t="s">
        <v>80</v>
      </c>
      <c r="Q948" t="s">
        <v>102</v>
      </c>
      <c r="R948" t="s">
        <v>2800</v>
      </c>
      <c r="S948" t="s">
        <v>71</v>
      </c>
      <c r="T948" t="s">
        <v>2801</v>
      </c>
      <c r="U948">
        <v>0</v>
      </c>
      <c r="V948">
        <v>1</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0</v>
      </c>
      <c r="AT948">
        <v>43713</v>
      </c>
      <c r="AU948">
        <v>43732</v>
      </c>
      <c r="AV948">
        <v>1</v>
      </c>
      <c r="AW948">
        <v>1</v>
      </c>
      <c r="AX948">
        <v>0</v>
      </c>
      <c r="AY948">
        <v>2019</v>
      </c>
      <c r="AZ948">
        <v>9</v>
      </c>
      <c r="BA948">
        <v>30</v>
      </c>
      <c r="BB948">
        <v>1</v>
      </c>
      <c r="BC948">
        <v>100</v>
      </c>
      <c r="BD948">
        <v>130</v>
      </c>
      <c r="BE948" t="s">
        <v>536</v>
      </c>
      <c r="BF948">
        <v>2019</v>
      </c>
      <c r="BG948" t="s">
        <v>73</v>
      </c>
      <c r="BH948" t="s">
        <v>59</v>
      </c>
      <c r="BI948" t="s">
        <v>9788</v>
      </c>
      <c r="BJ948" t="s">
        <v>9796</v>
      </c>
    </row>
    <row r="949" spans="1:62" x14ac:dyDescent="0.35">
      <c r="A949">
        <v>39873665</v>
      </c>
      <c r="B949" t="s">
        <v>98</v>
      </c>
      <c r="C949" t="s">
        <v>61</v>
      </c>
      <c r="D949" t="s">
        <v>125</v>
      </c>
      <c r="E949" t="s">
        <v>2802</v>
      </c>
      <c r="F949">
        <v>42198182</v>
      </c>
      <c r="I949" s="1">
        <v>43713</v>
      </c>
      <c r="J949">
        <v>43773.567094907397</v>
      </c>
      <c r="K949" t="s">
        <v>2803</v>
      </c>
      <c r="L949" t="s">
        <v>65</v>
      </c>
      <c r="M949" t="s">
        <v>120</v>
      </c>
      <c r="N949" t="s">
        <v>121</v>
      </c>
      <c r="O949" t="s">
        <v>168</v>
      </c>
      <c r="P949" t="s">
        <v>2202</v>
      </c>
      <c r="Q949" t="s">
        <v>70</v>
      </c>
      <c r="S949" t="s">
        <v>71</v>
      </c>
      <c r="T949" t="s">
        <v>2804</v>
      </c>
      <c r="U949">
        <v>1</v>
      </c>
      <c r="V949">
        <v>0</v>
      </c>
      <c r="W949">
        <v>1</v>
      </c>
      <c r="X949">
        <v>1</v>
      </c>
      <c r="Y949">
        <v>0</v>
      </c>
      <c r="Z949">
        <v>0</v>
      </c>
      <c r="AA949">
        <v>0</v>
      </c>
      <c r="AB949">
        <v>0</v>
      </c>
      <c r="AC949">
        <v>0</v>
      </c>
      <c r="AD949">
        <v>0</v>
      </c>
      <c r="AE949">
        <v>0</v>
      </c>
      <c r="AF949">
        <v>0</v>
      </c>
      <c r="AG949">
        <v>0</v>
      </c>
      <c r="AH949">
        <v>0</v>
      </c>
      <c r="AI949">
        <v>1</v>
      </c>
      <c r="AJ949">
        <v>0</v>
      </c>
      <c r="AK949">
        <v>0</v>
      </c>
      <c r="AL949">
        <v>0</v>
      </c>
      <c r="AM949">
        <v>0</v>
      </c>
      <c r="AN949">
        <v>0</v>
      </c>
      <c r="AO949">
        <v>0</v>
      </c>
      <c r="AP949">
        <v>0</v>
      </c>
      <c r="AQ949">
        <v>0</v>
      </c>
      <c r="AR949">
        <v>0</v>
      </c>
      <c r="AS949">
        <v>0</v>
      </c>
      <c r="AT949">
        <v>43713</v>
      </c>
      <c r="AU949">
        <v>43773</v>
      </c>
      <c r="AV949">
        <v>0</v>
      </c>
      <c r="AW949">
        <v>1</v>
      </c>
      <c r="AX949">
        <v>0</v>
      </c>
      <c r="AY949">
        <v>2019</v>
      </c>
      <c r="AZ949">
        <v>9</v>
      </c>
      <c r="BA949">
        <v>60</v>
      </c>
      <c r="BB949">
        <v>4</v>
      </c>
      <c r="BF949">
        <v>2019</v>
      </c>
      <c r="BG949" t="s">
        <v>104</v>
      </c>
      <c r="BH949" t="s">
        <v>9822</v>
      </c>
      <c r="BI949" t="s">
        <v>9788</v>
      </c>
      <c r="BJ949" t="s">
        <v>9796</v>
      </c>
    </row>
    <row r="950" spans="1:62" x14ac:dyDescent="0.35">
      <c r="A950">
        <v>39873826</v>
      </c>
      <c r="B950" t="s">
        <v>98</v>
      </c>
      <c r="C950" t="s">
        <v>75</v>
      </c>
      <c r="D950" t="s">
        <v>76</v>
      </c>
      <c r="E950" t="s">
        <v>2805</v>
      </c>
      <c r="F950">
        <v>36388429</v>
      </c>
      <c r="I950" s="1">
        <v>43713</v>
      </c>
      <c r="J950">
        <v>43743.999988425923</v>
      </c>
      <c r="K950" t="s">
        <v>2806</v>
      </c>
      <c r="L950" t="s">
        <v>65</v>
      </c>
      <c r="M950" t="s">
        <v>120</v>
      </c>
      <c r="N950" t="s">
        <v>121</v>
      </c>
      <c r="O950" t="s">
        <v>168</v>
      </c>
      <c r="P950" t="s">
        <v>122</v>
      </c>
      <c r="Q950" t="s">
        <v>102</v>
      </c>
      <c r="R950" t="s">
        <v>2807</v>
      </c>
      <c r="S950" t="s">
        <v>71</v>
      </c>
      <c r="T950" t="s">
        <v>2808</v>
      </c>
      <c r="U950">
        <v>0</v>
      </c>
      <c r="V950">
        <v>1</v>
      </c>
      <c r="W950">
        <v>0</v>
      </c>
      <c r="X950">
        <v>0</v>
      </c>
      <c r="Y950">
        <v>0</v>
      </c>
      <c r="Z950">
        <v>0</v>
      </c>
      <c r="AA950">
        <v>0</v>
      </c>
      <c r="AB950">
        <v>0</v>
      </c>
      <c r="AC950">
        <v>0</v>
      </c>
      <c r="AD950">
        <v>0</v>
      </c>
      <c r="AE950">
        <v>1</v>
      </c>
      <c r="AF950">
        <v>0</v>
      </c>
      <c r="AG950">
        <v>0</v>
      </c>
      <c r="AH950">
        <v>0</v>
      </c>
      <c r="AI950">
        <v>0</v>
      </c>
      <c r="AJ950">
        <v>0</v>
      </c>
      <c r="AK950">
        <v>0</v>
      </c>
      <c r="AL950">
        <v>0</v>
      </c>
      <c r="AM950">
        <v>0</v>
      </c>
      <c r="AN950">
        <v>0</v>
      </c>
      <c r="AO950">
        <v>0</v>
      </c>
      <c r="AP950">
        <v>0</v>
      </c>
      <c r="AQ950">
        <v>0</v>
      </c>
      <c r="AR950">
        <v>0</v>
      </c>
      <c r="AS950">
        <v>0</v>
      </c>
      <c r="AT950">
        <v>43713</v>
      </c>
      <c r="AU950">
        <v>43741</v>
      </c>
      <c r="AV950">
        <v>1</v>
      </c>
      <c r="AW950">
        <v>1</v>
      </c>
      <c r="AX950">
        <v>0</v>
      </c>
      <c r="AY950">
        <v>2019</v>
      </c>
      <c r="AZ950">
        <v>9</v>
      </c>
      <c r="BA950">
        <v>30</v>
      </c>
      <c r="BB950">
        <v>2</v>
      </c>
      <c r="BC950">
        <v>600</v>
      </c>
      <c r="BD950">
        <v>800</v>
      </c>
      <c r="BE950" t="s">
        <v>546</v>
      </c>
      <c r="BF950">
        <v>2019</v>
      </c>
      <c r="BG950" t="s">
        <v>73</v>
      </c>
      <c r="BH950" t="s">
        <v>59</v>
      </c>
      <c r="BI950" t="s">
        <v>9788</v>
      </c>
      <c r="BJ950" t="s">
        <v>9796</v>
      </c>
    </row>
    <row r="951" spans="1:62" x14ac:dyDescent="0.35">
      <c r="A951">
        <v>39874556</v>
      </c>
      <c r="B951" t="s">
        <v>98</v>
      </c>
      <c r="C951" t="s">
        <v>75</v>
      </c>
      <c r="D951" t="s">
        <v>159</v>
      </c>
      <c r="E951" t="s">
        <v>954</v>
      </c>
      <c r="F951">
        <v>23706321</v>
      </c>
      <c r="I951" s="1">
        <v>43713</v>
      </c>
      <c r="J951">
        <v>43743.999988425923</v>
      </c>
      <c r="K951" t="s">
        <v>2809</v>
      </c>
      <c r="L951" t="s">
        <v>65</v>
      </c>
      <c r="M951" t="s">
        <v>120</v>
      </c>
      <c r="N951" t="s">
        <v>121</v>
      </c>
      <c r="Q951" t="s">
        <v>70</v>
      </c>
      <c r="R951" t="s">
        <v>2810</v>
      </c>
      <c r="S951" t="s">
        <v>82</v>
      </c>
      <c r="T951" t="s">
        <v>2811</v>
      </c>
      <c r="U951">
        <v>1</v>
      </c>
      <c r="V951">
        <v>1</v>
      </c>
      <c r="W951">
        <v>0</v>
      </c>
      <c r="X951">
        <v>1</v>
      </c>
      <c r="Y951">
        <v>0</v>
      </c>
      <c r="Z951">
        <v>0</v>
      </c>
      <c r="AA951">
        <v>0</v>
      </c>
      <c r="AB951">
        <v>0</v>
      </c>
      <c r="AC951">
        <v>0</v>
      </c>
      <c r="AD951">
        <v>0</v>
      </c>
      <c r="AE951">
        <v>0</v>
      </c>
      <c r="AF951">
        <v>0</v>
      </c>
      <c r="AG951">
        <v>0</v>
      </c>
      <c r="AH951">
        <v>0</v>
      </c>
      <c r="AI951">
        <v>0</v>
      </c>
      <c r="AJ951">
        <v>0</v>
      </c>
      <c r="AK951">
        <v>0</v>
      </c>
      <c r="AL951">
        <v>0</v>
      </c>
      <c r="AM951">
        <v>0</v>
      </c>
      <c r="AN951">
        <v>0</v>
      </c>
      <c r="AO951">
        <v>0</v>
      </c>
      <c r="AP951">
        <v>0</v>
      </c>
      <c r="AQ951">
        <v>0</v>
      </c>
      <c r="AR951">
        <v>0</v>
      </c>
      <c r="AS951">
        <v>0</v>
      </c>
      <c r="AT951">
        <v>43713</v>
      </c>
      <c r="AU951">
        <v>43743</v>
      </c>
      <c r="AV951">
        <v>1</v>
      </c>
      <c r="AW951">
        <v>1</v>
      </c>
      <c r="AX951">
        <v>0</v>
      </c>
      <c r="AY951">
        <v>2019</v>
      </c>
      <c r="AZ951">
        <v>9</v>
      </c>
      <c r="BA951">
        <v>30</v>
      </c>
      <c r="BB951">
        <v>3</v>
      </c>
      <c r="BC951">
        <v>100000</v>
      </c>
      <c r="BD951">
        <v>120000</v>
      </c>
      <c r="BE951" t="s">
        <v>90</v>
      </c>
      <c r="BF951">
        <v>2019</v>
      </c>
      <c r="BG951" t="s">
        <v>73</v>
      </c>
      <c r="BH951" t="s">
        <v>59</v>
      </c>
      <c r="BI951" t="s">
        <v>9788</v>
      </c>
      <c r="BJ951" t="s">
        <v>9796</v>
      </c>
    </row>
    <row r="952" spans="1:62" x14ac:dyDescent="0.35">
      <c r="A952">
        <v>39876769</v>
      </c>
      <c r="B952" t="s">
        <v>98</v>
      </c>
      <c r="C952" t="s">
        <v>75</v>
      </c>
      <c r="D952" t="s">
        <v>76</v>
      </c>
      <c r="E952" t="s">
        <v>246</v>
      </c>
      <c r="F952">
        <v>23424317</v>
      </c>
      <c r="I952" s="1">
        <v>43713</v>
      </c>
      <c r="J952">
        <v>43743.999988425923</v>
      </c>
      <c r="K952" t="s">
        <v>2812</v>
      </c>
      <c r="L952" t="s">
        <v>65</v>
      </c>
      <c r="M952" t="s">
        <v>66</v>
      </c>
      <c r="N952" t="s">
        <v>67</v>
      </c>
      <c r="Q952" t="s">
        <v>70</v>
      </c>
      <c r="R952" t="s">
        <v>2813</v>
      </c>
      <c r="S952" t="s">
        <v>82</v>
      </c>
      <c r="T952" t="s">
        <v>2814</v>
      </c>
      <c r="U952">
        <v>1</v>
      </c>
      <c r="V952">
        <v>1</v>
      </c>
      <c r="W952">
        <v>0</v>
      </c>
      <c r="X952">
        <v>1</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0</v>
      </c>
      <c r="AS952">
        <v>0</v>
      </c>
      <c r="AT952">
        <v>43713</v>
      </c>
      <c r="AU952">
        <v>43741</v>
      </c>
      <c r="AV952">
        <v>1</v>
      </c>
      <c r="AW952">
        <v>1</v>
      </c>
      <c r="AX952">
        <v>0</v>
      </c>
      <c r="AY952">
        <v>2019</v>
      </c>
      <c r="AZ952">
        <v>9</v>
      </c>
      <c r="BA952">
        <v>30</v>
      </c>
      <c r="BB952">
        <v>3</v>
      </c>
      <c r="BF952">
        <v>2019</v>
      </c>
      <c r="BG952" t="s">
        <v>73</v>
      </c>
      <c r="BH952" t="s">
        <v>59</v>
      </c>
      <c r="BI952" t="s">
        <v>9788</v>
      </c>
      <c r="BJ952" t="s">
        <v>9796</v>
      </c>
    </row>
    <row r="953" spans="1:62" x14ac:dyDescent="0.35">
      <c r="A953">
        <v>39877843</v>
      </c>
      <c r="B953" t="s">
        <v>98</v>
      </c>
      <c r="C953" t="s">
        <v>75</v>
      </c>
      <c r="D953" t="s">
        <v>76</v>
      </c>
      <c r="E953" t="s">
        <v>118</v>
      </c>
      <c r="F953">
        <v>21807721</v>
      </c>
      <c r="I953" s="1">
        <v>43713</v>
      </c>
      <c r="J953">
        <v>43743.999988425923</v>
      </c>
      <c r="K953" t="s">
        <v>2815</v>
      </c>
      <c r="L953" t="s">
        <v>65</v>
      </c>
      <c r="M953" t="s">
        <v>152</v>
      </c>
      <c r="N953" t="s">
        <v>153</v>
      </c>
      <c r="O953" t="s">
        <v>154</v>
      </c>
      <c r="P953" t="s">
        <v>155</v>
      </c>
      <c r="Q953" t="s">
        <v>102</v>
      </c>
      <c r="S953" t="s">
        <v>82</v>
      </c>
      <c r="T953" t="s">
        <v>2816</v>
      </c>
      <c r="U953">
        <v>1</v>
      </c>
      <c r="V953">
        <v>1</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0</v>
      </c>
      <c r="AT953">
        <v>43713</v>
      </c>
      <c r="AU953">
        <v>43743</v>
      </c>
      <c r="AV953">
        <v>1</v>
      </c>
      <c r="AW953">
        <v>1</v>
      </c>
      <c r="AX953">
        <v>0</v>
      </c>
      <c r="AY953">
        <v>2019</v>
      </c>
      <c r="AZ953">
        <v>9</v>
      </c>
      <c r="BA953">
        <v>30</v>
      </c>
      <c r="BB953">
        <v>2</v>
      </c>
      <c r="BF953">
        <v>2019</v>
      </c>
      <c r="BG953" t="s">
        <v>73</v>
      </c>
      <c r="BH953" t="s">
        <v>9822</v>
      </c>
      <c r="BI953" t="s">
        <v>9788</v>
      </c>
      <c r="BJ953" t="s">
        <v>9796</v>
      </c>
    </row>
    <row r="954" spans="1:62" x14ac:dyDescent="0.35">
      <c r="A954">
        <v>39878151</v>
      </c>
      <c r="B954" t="s">
        <v>116</v>
      </c>
      <c r="C954" t="s">
        <v>75</v>
      </c>
      <c r="D954" t="s">
        <v>85</v>
      </c>
      <c r="E954" t="s">
        <v>968</v>
      </c>
      <c r="F954">
        <v>29308280</v>
      </c>
      <c r="I954" s="1">
        <v>43713</v>
      </c>
      <c r="J954">
        <v>43743.999988425923</v>
      </c>
      <c r="K954" t="s">
        <v>2817</v>
      </c>
      <c r="L954" t="s">
        <v>65</v>
      </c>
      <c r="M954" t="s">
        <v>79</v>
      </c>
      <c r="N954" t="s">
        <v>80</v>
      </c>
      <c r="Q954" t="s">
        <v>102</v>
      </c>
      <c r="S954" t="s">
        <v>71</v>
      </c>
      <c r="T954" t="s">
        <v>2818</v>
      </c>
      <c r="U954">
        <v>1</v>
      </c>
      <c r="V954">
        <v>1</v>
      </c>
      <c r="W954">
        <v>0</v>
      </c>
      <c r="X954">
        <v>0</v>
      </c>
      <c r="Y954">
        <v>0</v>
      </c>
      <c r="Z954">
        <v>0</v>
      </c>
      <c r="AA954">
        <v>0</v>
      </c>
      <c r="AB954">
        <v>0</v>
      </c>
      <c r="AC954">
        <v>0</v>
      </c>
      <c r="AD954">
        <v>0</v>
      </c>
      <c r="AE954">
        <v>0</v>
      </c>
      <c r="AF954">
        <v>0</v>
      </c>
      <c r="AG954">
        <v>0</v>
      </c>
      <c r="AH954">
        <v>0</v>
      </c>
      <c r="AI954">
        <v>0</v>
      </c>
      <c r="AJ954">
        <v>0</v>
      </c>
      <c r="AK954">
        <v>0</v>
      </c>
      <c r="AL954">
        <v>0</v>
      </c>
      <c r="AM954">
        <v>0</v>
      </c>
      <c r="AN954">
        <v>0</v>
      </c>
      <c r="AO954">
        <v>0</v>
      </c>
      <c r="AP954">
        <v>0</v>
      </c>
      <c r="AQ954">
        <v>0</v>
      </c>
      <c r="AR954">
        <v>0</v>
      </c>
      <c r="AS954">
        <v>0</v>
      </c>
      <c r="AT954">
        <v>43713</v>
      </c>
      <c r="AU954">
        <v>43743</v>
      </c>
      <c r="AV954">
        <v>1</v>
      </c>
      <c r="AW954">
        <v>1</v>
      </c>
      <c r="AX954">
        <v>0</v>
      </c>
      <c r="AY954">
        <v>2019</v>
      </c>
      <c r="AZ954">
        <v>9</v>
      </c>
      <c r="BA954">
        <v>30</v>
      </c>
      <c r="BB954">
        <v>2</v>
      </c>
      <c r="BF954">
        <v>2019</v>
      </c>
      <c r="BG954" t="s">
        <v>73</v>
      </c>
      <c r="BH954" t="s">
        <v>9822</v>
      </c>
      <c r="BI954" t="s">
        <v>9788</v>
      </c>
      <c r="BJ954" t="s">
        <v>9796</v>
      </c>
    </row>
    <row r="955" spans="1:62" x14ac:dyDescent="0.35">
      <c r="A955">
        <v>39883354</v>
      </c>
      <c r="B955" t="s">
        <v>787</v>
      </c>
      <c r="C955" t="s">
        <v>61</v>
      </c>
      <c r="D955" t="s">
        <v>125</v>
      </c>
      <c r="E955" t="s">
        <v>837</v>
      </c>
      <c r="F955">
        <v>37849505</v>
      </c>
      <c r="I955" s="1">
        <v>43714</v>
      </c>
      <c r="J955">
        <v>43744.999988425923</v>
      </c>
      <c r="K955" t="s">
        <v>2819</v>
      </c>
      <c r="L955" t="s">
        <v>65</v>
      </c>
      <c r="M955" t="s">
        <v>197</v>
      </c>
      <c r="N955" t="s">
        <v>198</v>
      </c>
      <c r="O955" t="s">
        <v>168</v>
      </c>
      <c r="P955" t="s">
        <v>199</v>
      </c>
      <c r="Q955" t="s">
        <v>102</v>
      </c>
      <c r="R955" t="s">
        <v>2820</v>
      </c>
      <c r="S955" t="s">
        <v>71</v>
      </c>
      <c r="T955" t="s">
        <v>2821</v>
      </c>
      <c r="U955">
        <v>1</v>
      </c>
      <c r="V955">
        <v>1</v>
      </c>
      <c r="W955">
        <v>0</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0</v>
      </c>
      <c r="AT955">
        <v>43714</v>
      </c>
      <c r="AU955">
        <v>43744</v>
      </c>
      <c r="AV955">
        <v>1</v>
      </c>
      <c r="AW955">
        <v>1</v>
      </c>
      <c r="AX955">
        <v>0</v>
      </c>
      <c r="AY955">
        <v>2019</v>
      </c>
      <c r="AZ955">
        <v>9</v>
      </c>
      <c r="BA955">
        <v>30</v>
      </c>
      <c r="BB955">
        <v>2</v>
      </c>
      <c r="BC955">
        <v>1100</v>
      </c>
      <c r="BD955">
        <v>1300</v>
      </c>
      <c r="BE955" t="s">
        <v>546</v>
      </c>
      <c r="BF955">
        <v>2019</v>
      </c>
      <c r="BG955" t="s">
        <v>73</v>
      </c>
      <c r="BH955" t="s">
        <v>59</v>
      </c>
      <c r="BI955" t="s">
        <v>9788</v>
      </c>
      <c r="BJ955" t="s">
        <v>9797</v>
      </c>
    </row>
    <row r="956" spans="1:62" x14ac:dyDescent="0.35">
      <c r="A956">
        <v>39883451</v>
      </c>
      <c r="B956" t="s">
        <v>787</v>
      </c>
      <c r="C956" t="s">
        <v>61</v>
      </c>
      <c r="D956" t="s">
        <v>125</v>
      </c>
      <c r="E956" t="s">
        <v>837</v>
      </c>
      <c r="F956">
        <v>37849505</v>
      </c>
      <c r="I956" s="1">
        <v>43714</v>
      </c>
      <c r="J956">
        <v>43744.999988425923</v>
      </c>
      <c r="K956" t="s">
        <v>2822</v>
      </c>
      <c r="L956" t="s">
        <v>65</v>
      </c>
      <c r="M956" t="s">
        <v>197</v>
      </c>
      <c r="N956" t="s">
        <v>198</v>
      </c>
      <c r="O956" t="s">
        <v>168</v>
      </c>
      <c r="P956" t="s">
        <v>199</v>
      </c>
      <c r="Q956" t="s">
        <v>102</v>
      </c>
      <c r="R956" t="s">
        <v>2823</v>
      </c>
      <c r="S956" t="s">
        <v>71</v>
      </c>
      <c r="T956" t="s">
        <v>2824</v>
      </c>
      <c r="U956">
        <v>1</v>
      </c>
      <c r="V956">
        <v>1</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0</v>
      </c>
      <c r="AT956">
        <v>43714</v>
      </c>
      <c r="AU956">
        <v>43744</v>
      </c>
      <c r="AV956">
        <v>1</v>
      </c>
      <c r="AW956">
        <v>1</v>
      </c>
      <c r="AX956">
        <v>0</v>
      </c>
      <c r="AY956">
        <v>2019</v>
      </c>
      <c r="AZ956">
        <v>9</v>
      </c>
      <c r="BA956">
        <v>30</v>
      </c>
      <c r="BB956">
        <v>2</v>
      </c>
      <c r="BC956">
        <v>1100</v>
      </c>
      <c r="BD956">
        <v>1300</v>
      </c>
      <c r="BE956" t="s">
        <v>546</v>
      </c>
      <c r="BF956">
        <v>2019</v>
      </c>
      <c r="BG956" t="s">
        <v>73</v>
      </c>
      <c r="BH956" t="s">
        <v>59</v>
      </c>
      <c r="BI956" t="s">
        <v>9788</v>
      </c>
      <c r="BJ956" t="s">
        <v>9797</v>
      </c>
    </row>
    <row r="957" spans="1:62" x14ac:dyDescent="0.35">
      <c r="A957">
        <v>39884387</v>
      </c>
      <c r="B957" t="s">
        <v>98</v>
      </c>
      <c r="C957" t="s">
        <v>75</v>
      </c>
      <c r="D957" t="s">
        <v>76</v>
      </c>
      <c r="E957" t="s">
        <v>2825</v>
      </c>
      <c r="F957">
        <v>43295011</v>
      </c>
      <c r="I957" s="1">
        <v>43714</v>
      </c>
      <c r="J957">
        <v>43744.999988425923</v>
      </c>
      <c r="K957" t="s">
        <v>2697</v>
      </c>
      <c r="L957" t="s">
        <v>65</v>
      </c>
      <c r="M957" t="s">
        <v>66</v>
      </c>
      <c r="N957" t="s">
        <v>67</v>
      </c>
      <c r="O957" t="s">
        <v>68</v>
      </c>
      <c r="P957" t="s">
        <v>402</v>
      </c>
      <c r="Q957" t="s">
        <v>70</v>
      </c>
      <c r="S957" t="s">
        <v>71</v>
      </c>
      <c r="T957" t="s">
        <v>2826</v>
      </c>
      <c r="U957">
        <v>1</v>
      </c>
      <c r="V957">
        <v>1</v>
      </c>
      <c r="W957">
        <v>0</v>
      </c>
      <c r="X957">
        <v>1</v>
      </c>
      <c r="Y957">
        <v>0</v>
      </c>
      <c r="Z957">
        <v>0</v>
      </c>
      <c r="AA957">
        <v>0</v>
      </c>
      <c r="AB957">
        <v>0</v>
      </c>
      <c r="AC957">
        <v>0</v>
      </c>
      <c r="AD957">
        <v>0</v>
      </c>
      <c r="AE957">
        <v>0</v>
      </c>
      <c r="AF957">
        <v>0</v>
      </c>
      <c r="AG957">
        <v>1</v>
      </c>
      <c r="AH957">
        <v>1</v>
      </c>
      <c r="AI957">
        <v>0</v>
      </c>
      <c r="AJ957">
        <v>0</v>
      </c>
      <c r="AK957">
        <v>0</v>
      </c>
      <c r="AL957">
        <v>0</v>
      </c>
      <c r="AM957">
        <v>0</v>
      </c>
      <c r="AN957">
        <v>0</v>
      </c>
      <c r="AO957">
        <v>0</v>
      </c>
      <c r="AP957">
        <v>1</v>
      </c>
      <c r="AQ957">
        <v>0</v>
      </c>
      <c r="AR957">
        <v>0</v>
      </c>
      <c r="AS957">
        <v>0</v>
      </c>
      <c r="AT957">
        <v>43714</v>
      </c>
      <c r="AU957">
        <v>43744</v>
      </c>
      <c r="AV957">
        <v>1</v>
      </c>
      <c r="AW957">
        <v>1</v>
      </c>
      <c r="AX957">
        <v>0</v>
      </c>
      <c r="AY957">
        <v>2019</v>
      </c>
      <c r="AZ957">
        <v>9</v>
      </c>
      <c r="BA957">
        <v>30</v>
      </c>
      <c r="BB957">
        <v>6</v>
      </c>
      <c r="BF957">
        <v>2019</v>
      </c>
      <c r="BG957" t="s">
        <v>73</v>
      </c>
      <c r="BH957" t="s">
        <v>9822</v>
      </c>
      <c r="BI957" t="s">
        <v>9788</v>
      </c>
      <c r="BJ957" t="s">
        <v>9797</v>
      </c>
    </row>
    <row r="958" spans="1:62" x14ac:dyDescent="0.35">
      <c r="A958">
        <v>39887253</v>
      </c>
      <c r="B958" t="s">
        <v>98</v>
      </c>
      <c r="C958" t="s">
        <v>75</v>
      </c>
      <c r="D958" t="s">
        <v>76</v>
      </c>
      <c r="E958" t="s">
        <v>118</v>
      </c>
      <c r="F958">
        <v>21807721</v>
      </c>
      <c r="I958" s="1">
        <v>43714</v>
      </c>
      <c r="J958">
        <v>43744.999988425923</v>
      </c>
      <c r="K958" t="s">
        <v>2529</v>
      </c>
      <c r="L958" t="s">
        <v>65</v>
      </c>
      <c r="M958" t="s">
        <v>66</v>
      </c>
      <c r="N958" t="s">
        <v>67</v>
      </c>
      <c r="Q958" t="s">
        <v>70</v>
      </c>
      <c r="S958" t="s">
        <v>82</v>
      </c>
      <c r="T958" t="s">
        <v>2827</v>
      </c>
      <c r="U958">
        <v>0</v>
      </c>
      <c r="V958">
        <v>0</v>
      </c>
      <c r="W958">
        <v>0</v>
      </c>
      <c r="X958">
        <v>0</v>
      </c>
      <c r="Y958">
        <v>0</v>
      </c>
      <c r="Z958">
        <v>0</v>
      </c>
      <c r="AA958">
        <v>0</v>
      </c>
      <c r="AB958">
        <v>0</v>
      </c>
      <c r="AC958">
        <v>0</v>
      </c>
      <c r="AD958">
        <v>1</v>
      </c>
      <c r="AE958">
        <v>0</v>
      </c>
      <c r="AF958">
        <v>0</v>
      </c>
      <c r="AG958">
        <v>0</v>
      </c>
      <c r="AH958">
        <v>0</v>
      </c>
      <c r="AI958">
        <v>0</v>
      </c>
      <c r="AJ958">
        <v>0</v>
      </c>
      <c r="AK958">
        <v>0</v>
      </c>
      <c r="AL958">
        <v>0</v>
      </c>
      <c r="AM958">
        <v>0</v>
      </c>
      <c r="AN958">
        <v>0</v>
      </c>
      <c r="AO958">
        <v>0</v>
      </c>
      <c r="AP958">
        <v>1</v>
      </c>
      <c r="AQ958">
        <v>0</v>
      </c>
      <c r="AR958">
        <v>0</v>
      </c>
      <c r="AS958">
        <v>0</v>
      </c>
      <c r="AT958">
        <v>43714</v>
      </c>
      <c r="AU958">
        <v>43744</v>
      </c>
      <c r="AV958">
        <v>1</v>
      </c>
      <c r="AW958">
        <v>1</v>
      </c>
      <c r="AX958">
        <v>0</v>
      </c>
      <c r="AY958">
        <v>2019</v>
      </c>
      <c r="AZ958">
        <v>9</v>
      </c>
      <c r="BA958">
        <v>30</v>
      </c>
      <c r="BB958">
        <v>2</v>
      </c>
      <c r="BF958">
        <v>2019</v>
      </c>
      <c r="BG958" t="s">
        <v>73</v>
      </c>
      <c r="BH958" t="s">
        <v>9822</v>
      </c>
      <c r="BI958" t="s">
        <v>9788</v>
      </c>
      <c r="BJ958" t="s">
        <v>9797</v>
      </c>
    </row>
    <row r="959" spans="1:62" x14ac:dyDescent="0.35">
      <c r="A959">
        <v>39887761</v>
      </c>
      <c r="B959" t="s">
        <v>2663</v>
      </c>
      <c r="C959" t="s">
        <v>922</v>
      </c>
      <c r="D959" t="s">
        <v>923</v>
      </c>
      <c r="E959" t="s">
        <v>112</v>
      </c>
      <c r="F959">
        <v>27705684</v>
      </c>
      <c r="I959" s="1">
        <v>43714</v>
      </c>
      <c r="J959">
        <v>43744.999988425923</v>
      </c>
      <c r="K959" t="s">
        <v>2664</v>
      </c>
      <c r="L959" t="s">
        <v>65</v>
      </c>
      <c r="M959" t="s">
        <v>66</v>
      </c>
      <c r="N959" t="s">
        <v>67</v>
      </c>
      <c r="O959" t="s">
        <v>1415</v>
      </c>
      <c r="Q959" t="s">
        <v>70</v>
      </c>
      <c r="S959" t="s">
        <v>71</v>
      </c>
      <c r="T959" t="s">
        <v>2828</v>
      </c>
      <c r="U959">
        <v>1</v>
      </c>
      <c r="V959">
        <v>1</v>
      </c>
      <c r="W959">
        <v>0</v>
      </c>
      <c r="X959">
        <v>1</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0</v>
      </c>
      <c r="AT959">
        <v>43714</v>
      </c>
      <c r="AU959">
        <v>43744</v>
      </c>
      <c r="AV959">
        <v>1</v>
      </c>
      <c r="AW959">
        <v>1</v>
      </c>
      <c r="AX959">
        <v>0</v>
      </c>
      <c r="AY959">
        <v>2019</v>
      </c>
      <c r="AZ959">
        <v>9</v>
      </c>
      <c r="BA959">
        <v>30</v>
      </c>
      <c r="BB959">
        <v>3</v>
      </c>
      <c r="BF959">
        <v>2019</v>
      </c>
      <c r="BG959" t="s">
        <v>73</v>
      </c>
      <c r="BH959" t="s">
        <v>9822</v>
      </c>
      <c r="BI959" t="s">
        <v>9788</v>
      </c>
      <c r="BJ959" t="s">
        <v>9797</v>
      </c>
    </row>
    <row r="960" spans="1:62" x14ac:dyDescent="0.35">
      <c r="A960">
        <v>39890072</v>
      </c>
      <c r="B960" t="s">
        <v>2829</v>
      </c>
      <c r="C960" t="s">
        <v>61</v>
      </c>
      <c r="D960" t="s">
        <v>125</v>
      </c>
      <c r="E960" t="s">
        <v>2830</v>
      </c>
      <c r="F960">
        <v>23035943</v>
      </c>
      <c r="I960" s="1">
        <v>43715</v>
      </c>
      <c r="J960">
        <v>43745.772962962961</v>
      </c>
      <c r="K960" t="s">
        <v>2831</v>
      </c>
      <c r="L960" t="s">
        <v>65</v>
      </c>
      <c r="M960" t="s">
        <v>120</v>
      </c>
      <c r="N960" t="s">
        <v>121</v>
      </c>
      <c r="O960" t="s">
        <v>168</v>
      </c>
      <c r="P960" t="s">
        <v>122</v>
      </c>
      <c r="Q960" t="s">
        <v>70</v>
      </c>
      <c r="S960" t="s">
        <v>71</v>
      </c>
      <c r="T960" t="s">
        <v>2832</v>
      </c>
      <c r="U960">
        <v>1</v>
      </c>
      <c r="V960">
        <v>1</v>
      </c>
      <c r="W960">
        <v>0</v>
      </c>
      <c r="X960">
        <v>0</v>
      </c>
      <c r="Y960">
        <v>0</v>
      </c>
      <c r="Z960">
        <v>0</v>
      </c>
      <c r="AA960">
        <v>0</v>
      </c>
      <c r="AB960">
        <v>0</v>
      </c>
      <c r="AC960">
        <v>0</v>
      </c>
      <c r="AD960">
        <v>0</v>
      </c>
      <c r="AE960">
        <v>0</v>
      </c>
      <c r="AF960">
        <v>0</v>
      </c>
      <c r="AG960">
        <v>0</v>
      </c>
      <c r="AH960">
        <v>1</v>
      </c>
      <c r="AI960">
        <v>0</v>
      </c>
      <c r="AJ960">
        <v>0</v>
      </c>
      <c r="AK960">
        <v>0</v>
      </c>
      <c r="AL960">
        <v>0</v>
      </c>
      <c r="AM960">
        <v>0</v>
      </c>
      <c r="AN960">
        <v>0</v>
      </c>
      <c r="AO960">
        <v>0</v>
      </c>
      <c r="AP960">
        <v>0</v>
      </c>
      <c r="AQ960">
        <v>0</v>
      </c>
      <c r="AR960">
        <v>0</v>
      </c>
      <c r="AS960">
        <v>0</v>
      </c>
      <c r="AT960">
        <v>43715</v>
      </c>
      <c r="AU960">
        <v>43745</v>
      </c>
      <c r="AV960">
        <v>0</v>
      </c>
      <c r="AW960">
        <v>1</v>
      </c>
      <c r="AX960">
        <v>0</v>
      </c>
      <c r="AY960">
        <v>2019</v>
      </c>
      <c r="AZ960">
        <v>9</v>
      </c>
      <c r="BA960">
        <v>30</v>
      </c>
      <c r="BB960">
        <v>3</v>
      </c>
      <c r="BF960">
        <v>2019</v>
      </c>
      <c r="BG960" t="s">
        <v>104</v>
      </c>
      <c r="BH960" t="s">
        <v>9822</v>
      </c>
      <c r="BI960" t="s">
        <v>9788</v>
      </c>
      <c r="BJ960" t="s">
        <v>9798</v>
      </c>
    </row>
    <row r="961" spans="1:62" x14ac:dyDescent="0.35">
      <c r="A961">
        <v>39891365</v>
      </c>
      <c r="B961" t="s">
        <v>2833</v>
      </c>
      <c r="C961" t="s">
        <v>61</v>
      </c>
      <c r="D961" t="s">
        <v>2834</v>
      </c>
      <c r="E961" t="s">
        <v>2835</v>
      </c>
      <c r="F961">
        <v>28800385</v>
      </c>
      <c r="G961" t="s">
        <v>2835</v>
      </c>
      <c r="I961" s="1">
        <v>43717</v>
      </c>
      <c r="J961">
        <v>43747.999988425923</v>
      </c>
      <c r="K961" t="s">
        <v>2836</v>
      </c>
      <c r="L961" t="s">
        <v>65</v>
      </c>
      <c r="M961" t="s">
        <v>66</v>
      </c>
      <c r="N961" t="s">
        <v>67</v>
      </c>
      <c r="O961" t="s">
        <v>273</v>
      </c>
      <c r="P961" t="s">
        <v>459</v>
      </c>
      <c r="Q961" t="s">
        <v>70</v>
      </c>
      <c r="S961" t="s">
        <v>71</v>
      </c>
      <c r="T961" t="s">
        <v>2837</v>
      </c>
      <c r="U961">
        <v>0</v>
      </c>
      <c r="V961">
        <v>1</v>
      </c>
      <c r="W961">
        <v>0</v>
      </c>
      <c r="X961">
        <v>0</v>
      </c>
      <c r="Y961">
        <v>0</v>
      </c>
      <c r="Z961">
        <v>0</v>
      </c>
      <c r="AA961">
        <v>0</v>
      </c>
      <c r="AB961">
        <v>0</v>
      </c>
      <c r="AC961">
        <v>1</v>
      </c>
      <c r="AD961">
        <v>0</v>
      </c>
      <c r="AE961">
        <v>0</v>
      </c>
      <c r="AF961">
        <v>1</v>
      </c>
      <c r="AG961">
        <v>1</v>
      </c>
      <c r="AH961">
        <v>0</v>
      </c>
      <c r="AI961">
        <v>0</v>
      </c>
      <c r="AJ961">
        <v>0</v>
      </c>
      <c r="AK961">
        <v>0</v>
      </c>
      <c r="AL961">
        <v>0</v>
      </c>
      <c r="AM961">
        <v>0</v>
      </c>
      <c r="AN961">
        <v>0</v>
      </c>
      <c r="AO961">
        <v>0</v>
      </c>
      <c r="AP961">
        <v>0</v>
      </c>
      <c r="AQ961">
        <v>1</v>
      </c>
      <c r="AR961">
        <v>1</v>
      </c>
      <c r="AS961">
        <v>0</v>
      </c>
      <c r="AT961">
        <v>43716</v>
      </c>
      <c r="AU961">
        <v>43730</v>
      </c>
      <c r="AV961">
        <v>0</v>
      </c>
      <c r="AW961">
        <v>1</v>
      </c>
      <c r="AX961">
        <v>0</v>
      </c>
      <c r="AY961">
        <v>2019</v>
      </c>
      <c r="AZ961">
        <v>9</v>
      </c>
      <c r="BA961">
        <v>30</v>
      </c>
      <c r="BB961">
        <v>6</v>
      </c>
      <c r="BF961">
        <v>2019</v>
      </c>
      <c r="BG961" t="s">
        <v>104</v>
      </c>
      <c r="BH961" t="s">
        <v>9822</v>
      </c>
      <c r="BI961" t="s">
        <v>9788</v>
      </c>
      <c r="BJ961" t="s">
        <v>9794</v>
      </c>
    </row>
    <row r="962" spans="1:62" x14ac:dyDescent="0.35">
      <c r="A962">
        <v>39893833</v>
      </c>
      <c r="B962" t="s">
        <v>98</v>
      </c>
      <c r="C962" t="s">
        <v>61</v>
      </c>
      <c r="D962" t="s">
        <v>125</v>
      </c>
      <c r="E962" t="s">
        <v>2838</v>
      </c>
      <c r="F962">
        <v>27852761</v>
      </c>
      <c r="I962" s="1">
        <v>43717</v>
      </c>
      <c r="J962">
        <v>43747.999988425923</v>
      </c>
      <c r="K962" t="s">
        <v>2839</v>
      </c>
      <c r="L962" t="s">
        <v>65</v>
      </c>
      <c r="M962" t="s">
        <v>66</v>
      </c>
      <c r="N962" t="s">
        <v>67</v>
      </c>
      <c r="O962" t="s">
        <v>68</v>
      </c>
      <c r="P962" t="s">
        <v>69</v>
      </c>
      <c r="Q962" t="s">
        <v>70</v>
      </c>
      <c r="S962" t="s">
        <v>71</v>
      </c>
      <c r="T962" t="s">
        <v>2840</v>
      </c>
      <c r="U962">
        <v>0</v>
      </c>
      <c r="V962">
        <v>1</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v>0</v>
      </c>
      <c r="AQ962">
        <v>0</v>
      </c>
      <c r="AR962">
        <v>0</v>
      </c>
      <c r="AS962">
        <v>0</v>
      </c>
      <c r="AT962">
        <v>43718</v>
      </c>
      <c r="AU962">
        <v>43744</v>
      </c>
      <c r="AV962">
        <v>1</v>
      </c>
      <c r="AW962">
        <v>1</v>
      </c>
      <c r="AX962">
        <v>0</v>
      </c>
      <c r="AY962">
        <v>2019</v>
      </c>
      <c r="AZ962">
        <v>9</v>
      </c>
      <c r="BA962">
        <v>30</v>
      </c>
      <c r="BB962">
        <v>1</v>
      </c>
      <c r="BF962">
        <v>2019</v>
      </c>
      <c r="BG962" t="s">
        <v>73</v>
      </c>
      <c r="BH962" t="s">
        <v>9822</v>
      </c>
      <c r="BI962" t="s">
        <v>9788</v>
      </c>
      <c r="BJ962" t="s">
        <v>9794</v>
      </c>
    </row>
    <row r="963" spans="1:62" x14ac:dyDescent="0.35">
      <c r="A963">
        <v>39894005</v>
      </c>
      <c r="B963" t="s">
        <v>2841</v>
      </c>
      <c r="C963" t="s">
        <v>75</v>
      </c>
      <c r="D963" t="s">
        <v>85</v>
      </c>
      <c r="E963" t="s">
        <v>1725</v>
      </c>
      <c r="F963">
        <v>355167</v>
      </c>
      <c r="I963" s="1">
        <v>43717</v>
      </c>
      <c r="J963">
        <v>43747.999988425923</v>
      </c>
      <c r="K963" t="s">
        <v>2842</v>
      </c>
      <c r="L963" t="s">
        <v>65</v>
      </c>
      <c r="M963" t="s">
        <v>66</v>
      </c>
      <c r="N963" t="s">
        <v>67</v>
      </c>
      <c r="O963" t="s">
        <v>68</v>
      </c>
      <c r="P963" t="s">
        <v>69</v>
      </c>
      <c r="Q963" t="s">
        <v>102</v>
      </c>
      <c r="S963" t="s">
        <v>82</v>
      </c>
      <c r="T963" t="s">
        <v>2843</v>
      </c>
      <c r="U963">
        <v>1</v>
      </c>
      <c r="V963">
        <v>1</v>
      </c>
      <c r="W963">
        <v>0</v>
      </c>
      <c r="X963">
        <v>0</v>
      </c>
      <c r="Y963">
        <v>0</v>
      </c>
      <c r="Z963">
        <v>0</v>
      </c>
      <c r="AA963">
        <v>0</v>
      </c>
      <c r="AB963">
        <v>0</v>
      </c>
      <c r="AC963">
        <v>0</v>
      </c>
      <c r="AD963">
        <v>0</v>
      </c>
      <c r="AE963">
        <v>0</v>
      </c>
      <c r="AF963">
        <v>0</v>
      </c>
      <c r="AG963">
        <v>0</v>
      </c>
      <c r="AH963">
        <v>1</v>
      </c>
      <c r="AI963">
        <v>0</v>
      </c>
      <c r="AJ963">
        <v>0</v>
      </c>
      <c r="AK963">
        <v>0</v>
      </c>
      <c r="AL963">
        <v>0</v>
      </c>
      <c r="AM963">
        <v>0</v>
      </c>
      <c r="AN963">
        <v>0</v>
      </c>
      <c r="AO963">
        <v>0</v>
      </c>
      <c r="AP963">
        <v>0</v>
      </c>
      <c r="AQ963">
        <v>0</v>
      </c>
      <c r="AR963">
        <v>0</v>
      </c>
      <c r="AS963">
        <v>0</v>
      </c>
      <c r="AT963">
        <v>43717</v>
      </c>
      <c r="AU963">
        <v>43747</v>
      </c>
      <c r="AV963">
        <v>1</v>
      </c>
      <c r="AW963">
        <v>1</v>
      </c>
      <c r="AX963">
        <v>0</v>
      </c>
      <c r="AY963">
        <v>2019</v>
      </c>
      <c r="AZ963">
        <v>9</v>
      </c>
      <c r="BA963">
        <v>30</v>
      </c>
      <c r="BB963">
        <v>3</v>
      </c>
      <c r="BF963">
        <v>2019</v>
      </c>
      <c r="BG963" t="s">
        <v>73</v>
      </c>
      <c r="BH963" t="s">
        <v>9822</v>
      </c>
      <c r="BI963" t="s">
        <v>9788</v>
      </c>
      <c r="BJ963" t="s">
        <v>9794</v>
      </c>
    </row>
    <row r="964" spans="1:62" x14ac:dyDescent="0.35">
      <c r="A964">
        <v>39895172</v>
      </c>
      <c r="B964" t="s">
        <v>2844</v>
      </c>
      <c r="C964" t="s">
        <v>61</v>
      </c>
      <c r="D964" t="s">
        <v>125</v>
      </c>
      <c r="E964" t="s">
        <v>346</v>
      </c>
      <c r="F964">
        <v>37079664</v>
      </c>
      <c r="I964" s="1">
        <v>43717</v>
      </c>
      <c r="J964">
        <v>43747.999988425923</v>
      </c>
      <c r="K964" t="s">
        <v>2845</v>
      </c>
      <c r="L964" t="s">
        <v>65</v>
      </c>
      <c r="M964" t="s">
        <v>66</v>
      </c>
      <c r="N964" t="s">
        <v>67</v>
      </c>
      <c r="O964" t="s">
        <v>68</v>
      </c>
      <c r="P964" t="s">
        <v>69</v>
      </c>
      <c r="Q964" t="s">
        <v>102</v>
      </c>
      <c r="R964" t="s">
        <v>2846</v>
      </c>
      <c r="S964" t="s">
        <v>71</v>
      </c>
      <c r="T964" t="s">
        <v>2847</v>
      </c>
      <c r="U964">
        <v>1</v>
      </c>
      <c r="V964">
        <v>1</v>
      </c>
      <c r="W964">
        <v>0</v>
      </c>
      <c r="X964">
        <v>1</v>
      </c>
      <c r="Y964">
        <v>0</v>
      </c>
      <c r="Z964">
        <v>0</v>
      </c>
      <c r="AA964">
        <v>0</v>
      </c>
      <c r="AB964">
        <v>0</v>
      </c>
      <c r="AC964">
        <v>0</v>
      </c>
      <c r="AD964">
        <v>0</v>
      </c>
      <c r="AE964">
        <v>0</v>
      </c>
      <c r="AF964">
        <v>0</v>
      </c>
      <c r="AG964">
        <v>0</v>
      </c>
      <c r="AH964">
        <v>0</v>
      </c>
      <c r="AI964">
        <v>0</v>
      </c>
      <c r="AJ964">
        <v>0</v>
      </c>
      <c r="AK964">
        <v>0</v>
      </c>
      <c r="AL964">
        <v>0</v>
      </c>
      <c r="AM964">
        <v>0</v>
      </c>
      <c r="AN964">
        <v>0</v>
      </c>
      <c r="AO964">
        <v>0</v>
      </c>
      <c r="AP964">
        <v>0</v>
      </c>
      <c r="AQ964">
        <v>0</v>
      </c>
      <c r="AR964">
        <v>0</v>
      </c>
      <c r="AS964">
        <v>0</v>
      </c>
      <c r="AT964">
        <v>43717</v>
      </c>
      <c r="AU964">
        <v>43745</v>
      </c>
      <c r="AV964">
        <v>1</v>
      </c>
      <c r="AW964">
        <v>1</v>
      </c>
      <c r="AX964">
        <v>0</v>
      </c>
      <c r="AY964">
        <v>2019</v>
      </c>
      <c r="AZ964">
        <v>9</v>
      </c>
      <c r="BA964">
        <v>30</v>
      </c>
      <c r="BB964">
        <v>3</v>
      </c>
      <c r="BF964">
        <v>2019</v>
      </c>
      <c r="BG964" t="s">
        <v>73</v>
      </c>
      <c r="BH964" t="s">
        <v>59</v>
      </c>
      <c r="BI964" t="s">
        <v>9788</v>
      </c>
      <c r="BJ964" t="s">
        <v>9794</v>
      </c>
    </row>
    <row r="965" spans="1:62" x14ac:dyDescent="0.35">
      <c r="A965">
        <v>39899146</v>
      </c>
      <c r="B965" t="s">
        <v>383</v>
      </c>
      <c r="C965" t="s">
        <v>75</v>
      </c>
      <c r="D965" t="s">
        <v>236</v>
      </c>
      <c r="E965" t="s">
        <v>1640</v>
      </c>
      <c r="F965">
        <v>23070751</v>
      </c>
      <c r="I965" s="1">
        <v>43717</v>
      </c>
      <c r="J965">
        <v>43747.999988425923</v>
      </c>
      <c r="K965" t="s">
        <v>2848</v>
      </c>
      <c r="L965" t="s">
        <v>65</v>
      </c>
      <c r="M965" t="s">
        <v>66</v>
      </c>
      <c r="N965" t="s">
        <v>67</v>
      </c>
      <c r="O965" t="s">
        <v>68</v>
      </c>
      <c r="P965" t="s">
        <v>69</v>
      </c>
      <c r="Q965" t="s">
        <v>70</v>
      </c>
      <c r="R965" t="s">
        <v>2849</v>
      </c>
      <c r="S965" t="s">
        <v>71</v>
      </c>
      <c r="T965" t="s">
        <v>2850</v>
      </c>
      <c r="U965">
        <v>1</v>
      </c>
      <c r="V965">
        <v>1</v>
      </c>
      <c r="W965">
        <v>0</v>
      </c>
      <c r="X965">
        <v>0</v>
      </c>
      <c r="Y965">
        <v>0</v>
      </c>
      <c r="Z965">
        <v>0</v>
      </c>
      <c r="AA965">
        <v>0</v>
      </c>
      <c r="AB965">
        <v>0</v>
      </c>
      <c r="AC965">
        <v>0</v>
      </c>
      <c r="AD965">
        <v>0</v>
      </c>
      <c r="AE965">
        <v>1</v>
      </c>
      <c r="AF965">
        <v>0</v>
      </c>
      <c r="AG965">
        <v>1</v>
      </c>
      <c r="AH965">
        <v>0</v>
      </c>
      <c r="AI965">
        <v>0</v>
      </c>
      <c r="AJ965">
        <v>0</v>
      </c>
      <c r="AK965">
        <v>0</v>
      </c>
      <c r="AL965">
        <v>0</v>
      </c>
      <c r="AM965">
        <v>0</v>
      </c>
      <c r="AN965">
        <v>0</v>
      </c>
      <c r="AO965">
        <v>0</v>
      </c>
      <c r="AP965">
        <v>1</v>
      </c>
      <c r="AQ965">
        <v>0</v>
      </c>
      <c r="AR965">
        <v>0</v>
      </c>
      <c r="AS965">
        <v>0</v>
      </c>
      <c r="AT965">
        <v>43717</v>
      </c>
      <c r="AU965">
        <v>43747</v>
      </c>
      <c r="AV965">
        <v>0</v>
      </c>
      <c r="AW965">
        <v>1</v>
      </c>
      <c r="AX965">
        <v>0</v>
      </c>
      <c r="AY965">
        <v>2019</v>
      </c>
      <c r="AZ965">
        <v>9</v>
      </c>
      <c r="BA965">
        <v>30</v>
      </c>
      <c r="BB965">
        <v>5</v>
      </c>
      <c r="BC965">
        <v>200000</v>
      </c>
      <c r="BD965">
        <v>230000</v>
      </c>
      <c r="BE965" t="s">
        <v>90</v>
      </c>
      <c r="BF965">
        <v>2019</v>
      </c>
      <c r="BG965" t="s">
        <v>104</v>
      </c>
      <c r="BH965" t="s">
        <v>59</v>
      </c>
      <c r="BI965" t="s">
        <v>9788</v>
      </c>
      <c r="BJ965" t="s">
        <v>9794</v>
      </c>
    </row>
    <row r="966" spans="1:62" x14ac:dyDescent="0.35">
      <c r="A966">
        <v>39900158</v>
      </c>
      <c r="B966" t="s">
        <v>2851</v>
      </c>
      <c r="C966" t="s">
        <v>369</v>
      </c>
      <c r="D966" t="s">
        <v>388</v>
      </c>
      <c r="E966" t="s">
        <v>553</v>
      </c>
      <c r="F966">
        <v>35398774</v>
      </c>
      <c r="I966" s="1">
        <v>43717</v>
      </c>
      <c r="J966">
        <v>43747.999988425923</v>
      </c>
      <c r="K966" t="s">
        <v>1452</v>
      </c>
      <c r="L966" t="s">
        <v>65</v>
      </c>
      <c r="M966" t="s">
        <v>66</v>
      </c>
      <c r="N966" t="s">
        <v>67</v>
      </c>
      <c r="O966" t="s">
        <v>68</v>
      </c>
      <c r="P966" t="s">
        <v>69</v>
      </c>
      <c r="Q966" t="s">
        <v>70</v>
      </c>
      <c r="R966" t="s">
        <v>2852</v>
      </c>
      <c r="S966" t="s">
        <v>71</v>
      </c>
      <c r="T966" t="s">
        <v>2853</v>
      </c>
      <c r="U966">
        <v>1</v>
      </c>
      <c r="V966">
        <v>1</v>
      </c>
      <c r="W966">
        <v>0</v>
      </c>
      <c r="X966">
        <v>1</v>
      </c>
      <c r="Y966">
        <v>0</v>
      </c>
      <c r="Z966">
        <v>0</v>
      </c>
      <c r="AA966">
        <v>0</v>
      </c>
      <c r="AB966">
        <v>0</v>
      </c>
      <c r="AC966">
        <v>0</v>
      </c>
      <c r="AD966">
        <v>1</v>
      </c>
      <c r="AE966">
        <v>0</v>
      </c>
      <c r="AF966">
        <v>0</v>
      </c>
      <c r="AG966">
        <v>1</v>
      </c>
      <c r="AH966">
        <v>0</v>
      </c>
      <c r="AI966">
        <v>0</v>
      </c>
      <c r="AJ966">
        <v>0</v>
      </c>
      <c r="AK966">
        <v>0</v>
      </c>
      <c r="AL966">
        <v>0</v>
      </c>
      <c r="AM966">
        <v>0</v>
      </c>
      <c r="AN966">
        <v>0</v>
      </c>
      <c r="AO966">
        <v>0</v>
      </c>
      <c r="AP966">
        <v>1</v>
      </c>
      <c r="AQ966">
        <v>0</v>
      </c>
      <c r="AR966">
        <v>0</v>
      </c>
      <c r="AS966">
        <v>0</v>
      </c>
      <c r="AT966">
        <v>43717</v>
      </c>
      <c r="AU966">
        <v>43745</v>
      </c>
      <c r="AV966">
        <v>1</v>
      </c>
      <c r="AW966">
        <v>1</v>
      </c>
      <c r="AX966">
        <v>0</v>
      </c>
      <c r="AY966">
        <v>2019</v>
      </c>
      <c r="AZ966">
        <v>9</v>
      </c>
      <c r="BA966">
        <v>30</v>
      </c>
      <c r="BB966">
        <v>6</v>
      </c>
      <c r="BC966">
        <v>190000</v>
      </c>
      <c r="BD966">
        <v>190000</v>
      </c>
      <c r="BE966" t="s">
        <v>90</v>
      </c>
      <c r="BF966">
        <v>2019</v>
      </c>
      <c r="BG966" t="s">
        <v>73</v>
      </c>
      <c r="BH966" t="s">
        <v>59</v>
      </c>
      <c r="BI966" t="s">
        <v>9788</v>
      </c>
      <c r="BJ966" t="s">
        <v>9794</v>
      </c>
    </row>
    <row r="967" spans="1:62" x14ac:dyDescent="0.35">
      <c r="A967">
        <v>39900648</v>
      </c>
      <c r="B967" t="s">
        <v>2854</v>
      </c>
      <c r="C967" t="s">
        <v>75</v>
      </c>
      <c r="D967" t="s">
        <v>236</v>
      </c>
      <c r="E967" t="s">
        <v>1645</v>
      </c>
      <c r="F967">
        <v>24315848</v>
      </c>
      <c r="I967" s="1">
        <v>43717</v>
      </c>
      <c r="J967">
        <v>43747.999988425923</v>
      </c>
      <c r="K967" t="s">
        <v>2855</v>
      </c>
      <c r="L967" t="s">
        <v>65</v>
      </c>
      <c r="M967" t="s">
        <v>66</v>
      </c>
      <c r="N967" t="s">
        <v>67</v>
      </c>
      <c r="O967" t="s">
        <v>68</v>
      </c>
      <c r="P967" t="s">
        <v>69</v>
      </c>
      <c r="Q967" t="s">
        <v>102</v>
      </c>
      <c r="S967" t="s">
        <v>71</v>
      </c>
      <c r="T967" t="s">
        <v>2856</v>
      </c>
      <c r="U967">
        <v>1</v>
      </c>
      <c r="V967">
        <v>1</v>
      </c>
      <c r="W967">
        <v>0</v>
      </c>
      <c r="X967">
        <v>0</v>
      </c>
      <c r="Y967">
        <v>0</v>
      </c>
      <c r="Z967">
        <v>0</v>
      </c>
      <c r="AA967">
        <v>0</v>
      </c>
      <c r="AB967">
        <v>0</v>
      </c>
      <c r="AC967">
        <v>0</v>
      </c>
      <c r="AD967">
        <v>0</v>
      </c>
      <c r="AE967">
        <v>0</v>
      </c>
      <c r="AF967">
        <v>0</v>
      </c>
      <c r="AG967">
        <v>0</v>
      </c>
      <c r="AH967">
        <v>1</v>
      </c>
      <c r="AI967">
        <v>0</v>
      </c>
      <c r="AJ967">
        <v>0</v>
      </c>
      <c r="AK967">
        <v>0</v>
      </c>
      <c r="AL967">
        <v>0</v>
      </c>
      <c r="AM967">
        <v>0</v>
      </c>
      <c r="AN967">
        <v>0</v>
      </c>
      <c r="AO967">
        <v>0</v>
      </c>
      <c r="AP967">
        <v>0</v>
      </c>
      <c r="AQ967">
        <v>0</v>
      </c>
      <c r="AR967">
        <v>0</v>
      </c>
      <c r="AS967">
        <v>0</v>
      </c>
      <c r="AT967">
        <v>43717</v>
      </c>
      <c r="AU967">
        <v>43745</v>
      </c>
      <c r="AV967">
        <v>1</v>
      </c>
      <c r="AW967">
        <v>1</v>
      </c>
      <c r="AX967">
        <v>0</v>
      </c>
      <c r="AY967">
        <v>2019</v>
      </c>
      <c r="AZ967">
        <v>9</v>
      </c>
      <c r="BA967">
        <v>30</v>
      </c>
      <c r="BB967">
        <v>3</v>
      </c>
      <c r="BF967">
        <v>2019</v>
      </c>
      <c r="BG967" t="s">
        <v>73</v>
      </c>
      <c r="BH967" t="s">
        <v>9822</v>
      </c>
      <c r="BI967" t="s">
        <v>9788</v>
      </c>
      <c r="BJ967" t="s">
        <v>9794</v>
      </c>
    </row>
    <row r="968" spans="1:62" x14ac:dyDescent="0.35">
      <c r="A968">
        <v>39901198</v>
      </c>
      <c r="B968" t="s">
        <v>2857</v>
      </c>
      <c r="C968" t="s">
        <v>75</v>
      </c>
      <c r="D968" t="s">
        <v>236</v>
      </c>
      <c r="E968" t="s">
        <v>2858</v>
      </c>
      <c r="F968">
        <v>43408724</v>
      </c>
      <c r="I968" s="1">
        <v>43718</v>
      </c>
      <c r="J968">
        <v>43748.432141203702</v>
      </c>
      <c r="K968" t="s">
        <v>2859</v>
      </c>
      <c r="L968" t="s">
        <v>65</v>
      </c>
      <c r="M968" t="s">
        <v>120</v>
      </c>
      <c r="N968" t="s">
        <v>121</v>
      </c>
      <c r="O968" t="s">
        <v>168</v>
      </c>
      <c r="P968" t="s">
        <v>122</v>
      </c>
      <c r="Q968" t="s">
        <v>102</v>
      </c>
      <c r="S968" t="s">
        <v>71</v>
      </c>
      <c r="T968" t="s">
        <v>2860</v>
      </c>
      <c r="U968">
        <v>0</v>
      </c>
      <c r="V968">
        <v>1</v>
      </c>
      <c r="W968">
        <v>0</v>
      </c>
      <c r="X968">
        <v>1</v>
      </c>
      <c r="Y968">
        <v>0</v>
      </c>
      <c r="Z968">
        <v>0</v>
      </c>
      <c r="AA968">
        <v>0</v>
      </c>
      <c r="AB968">
        <v>0</v>
      </c>
      <c r="AC968">
        <v>0</v>
      </c>
      <c r="AD968">
        <v>0</v>
      </c>
      <c r="AE968">
        <v>1</v>
      </c>
      <c r="AF968">
        <v>0</v>
      </c>
      <c r="AG968">
        <v>0</v>
      </c>
      <c r="AH968">
        <v>0</v>
      </c>
      <c r="AI968">
        <v>0</v>
      </c>
      <c r="AJ968">
        <v>0</v>
      </c>
      <c r="AK968">
        <v>0</v>
      </c>
      <c r="AL968">
        <v>0</v>
      </c>
      <c r="AM968">
        <v>0</v>
      </c>
      <c r="AN968">
        <v>0</v>
      </c>
      <c r="AO968">
        <v>0</v>
      </c>
      <c r="AP968">
        <v>1</v>
      </c>
      <c r="AQ968">
        <v>0</v>
      </c>
      <c r="AR968">
        <v>0</v>
      </c>
      <c r="AS968">
        <v>0</v>
      </c>
      <c r="AT968">
        <v>43741</v>
      </c>
      <c r="AU968">
        <v>43747</v>
      </c>
      <c r="AV968">
        <v>0</v>
      </c>
      <c r="AW968">
        <v>1</v>
      </c>
      <c r="AX968">
        <v>0</v>
      </c>
      <c r="AY968">
        <v>2019</v>
      </c>
      <c r="AZ968">
        <v>9</v>
      </c>
      <c r="BA968">
        <v>30</v>
      </c>
      <c r="BB968">
        <v>4</v>
      </c>
      <c r="BF968">
        <v>2019</v>
      </c>
      <c r="BG968" t="s">
        <v>104</v>
      </c>
      <c r="BH968" t="s">
        <v>9822</v>
      </c>
      <c r="BI968" t="s">
        <v>9788</v>
      </c>
      <c r="BJ968" t="s">
        <v>9795</v>
      </c>
    </row>
    <row r="969" spans="1:62" x14ac:dyDescent="0.35">
      <c r="A969">
        <v>39905301</v>
      </c>
      <c r="B969" t="s">
        <v>98</v>
      </c>
      <c r="C969" t="s">
        <v>75</v>
      </c>
      <c r="D969" t="s">
        <v>117</v>
      </c>
      <c r="E969" t="s">
        <v>495</v>
      </c>
      <c r="F969">
        <v>33085931</v>
      </c>
      <c r="I969" s="1">
        <v>43718</v>
      </c>
      <c r="J969">
        <v>43748.999988425923</v>
      </c>
      <c r="K969" t="s">
        <v>2861</v>
      </c>
      <c r="L969" t="s">
        <v>65</v>
      </c>
      <c r="M969" t="s">
        <v>66</v>
      </c>
      <c r="N969" t="s">
        <v>67</v>
      </c>
      <c r="P969" t="s">
        <v>69</v>
      </c>
      <c r="Q969" t="s">
        <v>102</v>
      </c>
      <c r="R969" t="s">
        <v>2862</v>
      </c>
      <c r="S969" t="s">
        <v>71</v>
      </c>
      <c r="T969" t="s">
        <v>2863</v>
      </c>
      <c r="U969">
        <v>1</v>
      </c>
      <c r="V969">
        <v>1</v>
      </c>
      <c r="W969">
        <v>0</v>
      </c>
      <c r="X969">
        <v>0</v>
      </c>
      <c r="Y969">
        <v>0</v>
      </c>
      <c r="Z969">
        <v>0</v>
      </c>
      <c r="AA969">
        <v>0</v>
      </c>
      <c r="AB969">
        <v>0</v>
      </c>
      <c r="AC969">
        <v>0</v>
      </c>
      <c r="AD969">
        <v>0</v>
      </c>
      <c r="AE969">
        <v>0</v>
      </c>
      <c r="AF969">
        <v>0</v>
      </c>
      <c r="AG969">
        <v>0</v>
      </c>
      <c r="AH969">
        <v>1</v>
      </c>
      <c r="AI969">
        <v>0</v>
      </c>
      <c r="AJ969">
        <v>0</v>
      </c>
      <c r="AK969">
        <v>0</v>
      </c>
      <c r="AL969">
        <v>0</v>
      </c>
      <c r="AM969">
        <v>0</v>
      </c>
      <c r="AN969">
        <v>0</v>
      </c>
      <c r="AO969">
        <v>0</v>
      </c>
      <c r="AP969">
        <v>0</v>
      </c>
      <c r="AQ969">
        <v>0</v>
      </c>
      <c r="AR969">
        <v>0</v>
      </c>
      <c r="AS969">
        <v>0</v>
      </c>
      <c r="AT969">
        <v>43718</v>
      </c>
      <c r="AU969">
        <v>43748</v>
      </c>
      <c r="AV969">
        <v>1</v>
      </c>
      <c r="AW969">
        <v>1</v>
      </c>
      <c r="AX969">
        <v>0</v>
      </c>
      <c r="AY969">
        <v>2019</v>
      </c>
      <c r="AZ969">
        <v>9</v>
      </c>
      <c r="BA969">
        <v>30</v>
      </c>
      <c r="BB969">
        <v>3</v>
      </c>
      <c r="BC969">
        <v>770</v>
      </c>
      <c r="BD969">
        <v>770</v>
      </c>
      <c r="BE969" t="s">
        <v>546</v>
      </c>
      <c r="BF969">
        <v>2019</v>
      </c>
      <c r="BG969" t="s">
        <v>73</v>
      </c>
      <c r="BH969" t="s">
        <v>59</v>
      </c>
      <c r="BI969" t="s">
        <v>9788</v>
      </c>
      <c r="BJ969" t="s">
        <v>9795</v>
      </c>
    </row>
    <row r="970" spans="1:62" x14ac:dyDescent="0.35">
      <c r="A970">
        <v>39906518</v>
      </c>
      <c r="B970" t="s">
        <v>2387</v>
      </c>
      <c r="C970" t="s">
        <v>61</v>
      </c>
      <c r="D970" t="s">
        <v>76</v>
      </c>
      <c r="E970" t="s">
        <v>395</v>
      </c>
      <c r="F970">
        <v>41114262</v>
      </c>
      <c r="I970" s="1">
        <v>43718</v>
      </c>
      <c r="J970">
        <v>43748.582604166673</v>
      </c>
      <c r="K970" t="s">
        <v>2388</v>
      </c>
      <c r="L970" t="s">
        <v>65</v>
      </c>
      <c r="M970" t="s">
        <v>66</v>
      </c>
      <c r="N970" t="s">
        <v>67</v>
      </c>
      <c r="O970" t="s">
        <v>68</v>
      </c>
      <c r="P970" t="s">
        <v>69</v>
      </c>
      <c r="Q970" t="s">
        <v>70</v>
      </c>
      <c r="S970" t="s">
        <v>71</v>
      </c>
      <c r="T970" t="s">
        <v>2864</v>
      </c>
      <c r="U970">
        <v>1</v>
      </c>
      <c r="V970">
        <v>1</v>
      </c>
      <c r="W970">
        <v>0</v>
      </c>
      <c r="X970">
        <v>1</v>
      </c>
      <c r="Y970">
        <v>0</v>
      </c>
      <c r="Z970">
        <v>0</v>
      </c>
      <c r="AA970">
        <v>0</v>
      </c>
      <c r="AB970">
        <v>0</v>
      </c>
      <c r="AC970">
        <v>0</v>
      </c>
      <c r="AD970">
        <v>1</v>
      </c>
      <c r="AE970">
        <v>1</v>
      </c>
      <c r="AF970">
        <v>0</v>
      </c>
      <c r="AG970">
        <v>1</v>
      </c>
      <c r="AH970">
        <v>1</v>
      </c>
      <c r="AI970">
        <v>0</v>
      </c>
      <c r="AJ970">
        <v>0</v>
      </c>
      <c r="AK970">
        <v>0</v>
      </c>
      <c r="AL970">
        <v>0</v>
      </c>
      <c r="AM970">
        <v>0</v>
      </c>
      <c r="AN970">
        <v>0</v>
      </c>
      <c r="AO970">
        <v>0</v>
      </c>
      <c r="AP970">
        <v>1</v>
      </c>
      <c r="AQ970">
        <v>0</v>
      </c>
      <c r="AR970">
        <v>0</v>
      </c>
      <c r="AS970">
        <v>0</v>
      </c>
      <c r="AT970">
        <v>43718</v>
      </c>
      <c r="AU970">
        <v>43748</v>
      </c>
      <c r="AV970">
        <v>0</v>
      </c>
      <c r="AW970">
        <v>1</v>
      </c>
      <c r="AX970">
        <v>0</v>
      </c>
      <c r="AY970">
        <v>2019</v>
      </c>
      <c r="AZ970">
        <v>9</v>
      </c>
      <c r="BA970">
        <v>30</v>
      </c>
      <c r="BB970">
        <v>8</v>
      </c>
      <c r="BF970">
        <v>2019</v>
      </c>
      <c r="BG970" t="s">
        <v>104</v>
      </c>
      <c r="BH970" t="s">
        <v>9822</v>
      </c>
      <c r="BI970" t="s">
        <v>9788</v>
      </c>
      <c r="BJ970" t="s">
        <v>9795</v>
      </c>
    </row>
    <row r="971" spans="1:62" x14ac:dyDescent="0.35">
      <c r="A971">
        <v>39908193</v>
      </c>
      <c r="B971" t="s">
        <v>2865</v>
      </c>
      <c r="C971" t="s">
        <v>75</v>
      </c>
      <c r="D971" t="s">
        <v>85</v>
      </c>
      <c r="E971" t="s">
        <v>553</v>
      </c>
      <c r="F971">
        <v>35398774</v>
      </c>
      <c r="I971" s="1">
        <v>43718</v>
      </c>
      <c r="J971">
        <v>43748.999988425923</v>
      </c>
      <c r="K971" t="s">
        <v>554</v>
      </c>
      <c r="L971" t="s">
        <v>65</v>
      </c>
      <c r="M971" t="s">
        <v>120</v>
      </c>
      <c r="N971" t="s">
        <v>121</v>
      </c>
      <c r="O971" t="s">
        <v>168</v>
      </c>
      <c r="P971" t="s">
        <v>122</v>
      </c>
      <c r="Q971" t="s">
        <v>102</v>
      </c>
      <c r="R971" t="s">
        <v>2136</v>
      </c>
      <c r="S971" t="s">
        <v>71</v>
      </c>
      <c r="T971" t="s">
        <v>2866</v>
      </c>
      <c r="U971">
        <v>0</v>
      </c>
      <c r="V971">
        <v>0</v>
      </c>
      <c r="W971">
        <v>0</v>
      </c>
      <c r="X971">
        <v>1</v>
      </c>
      <c r="Y971">
        <v>0</v>
      </c>
      <c r="Z971">
        <v>0</v>
      </c>
      <c r="AA971">
        <v>0</v>
      </c>
      <c r="AB971">
        <v>0</v>
      </c>
      <c r="AC971">
        <v>0</v>
      </c>
      <c r="AD971">
        <v>0</v>
      </c>
      <c r="AE971">
        <v>1</v>
      </c>
      <c r="AF971">
        <v>0</v>
      </c>
      <c r="AG971">
        <v>0</v>
      </c>
      <c r="AH971">
        <v>0</v>
      </c>
      <c r="AI971">
        <v>0</v>
      </c>
      <c r="AJ971">
        <v>0</v>
      </c>
      <c r="AK971">
        <v>0</v>
      </c>
      <c r="AL971">
        <v>0</v>
      </c>
      <c r="AM971">
        <v>0</v>
      </c>
      <c r="AN971">
        <v>0</v>
      </c>
      <c r="AO971">
        <v>0</v>
      </c>
      <c r="AP971">
        <v>0</v>
      </c>
      <c r="AQ971">
        <v>0</v>
      </c>
      <c r="AR971">
        <v>0</v>
      </c>
      <c r="AS971">
        <v>0</v>
      </c>
      <c r="AT971">
        <v>43718</v>
      </c>
      <c r="AU971">
        <v>43746</v>
      </c>
      <c r="AV971">
        <v>1</v>
      </c>
      <c r="AW971">
        <v>1</v>
      </c>
      <c r="AX971">
        <v>0</v>
      </c>
      <c r="AY971">
        <v>2019</v>
      </c>
      <c r="AZ971">
        <v>9</v>
      </c>
      <c r="BA971">
        <v>30</v>
      </c>
      <c r="BB971">
        <v>2</v>
      </c>
      <c r="BC971">
        <v>1000</v>
      </c>
      <c r="BD971">
        <v>1000</v>
      </c>
      <c r="BE971" t="s">
        <v>546</v>
      </c>
      <c r="BF971">
        <v>2019</v>
      </c>
      <c r="BG971" t="s">
        <v>73</v>
      </c>
      <c r="BH971" t="s">
        <v>59</v>
      </c>
      <c r="BI971" t="s">
        <v>9788</v>
      </c>
      <c r="BJ971" t="s">
        <v>9795</v>
      </c>
    </row>
    <row r="972" spans="1:62" x14ac:dyDescent="0.35">
      <c r="A972">
        <v>39914362</v>
      </c>
      <c r="B972" t="s">
        <v>2867</v>
      </c>
      <c r="C972" t="s">
        <v>61</v>
      </c>
      <c r="D972" t="s">
        <v>125</v>
      </c>
      <c r="E972" t="s">
        <v>2748</v>
      </c>
      <c r="F972">
        <v>25889059</v>
      </c>
      <c r="I972" s="1">
        <v>43719</v>
      </c>
      <c r="J972">
        <v>43749.999988425923</v>
      </c>
      <c r="K972" t="s">
        <v>2749</v>
      </c>
      <c r="L972" t="s">
        <v>65</v>
      </c>
      <c r="M972" t="s">
        <v>66</v>
      </c>
      <c r="N972" t="s">
        <v>67</v>
      </c>
      <c r="Q972" t="s">
        <v>102</v>
      </c>
      <c r="S972" t="s">
        <v>82</v>
      </c>
      <c r="T972" t="s">
        <v>2868</v>
      </c>
      <c r="U972">
        <v>1</v>
      </c>
      <c r="V972">
        <v>1</v>
      </c>
      <c r="W972">
        <v>0</v>
      </c>
      <c r="X972">
        <v>1</v>
      </c>
      <c r="Y972">
        <v>0</v>
      </c>
      <c r="Z972">
        <v>0</v>
      </c>
      <c r="AA972">
        <v>0</v>
      </c>
      <c r="AB972">
        <v>0</v>
      </c>
      <c r="AC972">
        <v>0</v>
      </c>
      <c r="AD972">
        <v>0</v>
      </c>
      <c r="AE972">
        <v>0</v>
      </c>
      <c r="AF972">
        <v>0</v>
      </c>
      <c r="AG972">
        <v>1</v>
      </c>
      <c r="AH972">
        <v>1</v>
      </c>
      <c r="AI972">
        <v>0</v>
      </c>
      <c r="AJ972">
        <v>0</v>
      </c>
      <c r="AK972">
        <v>0</v>
      </c>
      <c r="AL972">
        <v>0</v>
      </c>
      <c r="AM972">
        <v>0</v>
      </c>
      <c r="AN972">
        <v>0</v>
      </c>
      <c r="AO972">
        <v>0</v>
      </c>
      <c r="AP972">
        <v>1</v>
      </c>
      <c r="AQ972">
        <v>0</v>
      </c>
      <c r="AR972">
        <v>0</v>
      </c>
      <c r="AS972">
        <v>0</v>
      </c>
      <c r="AT972">
        <v>43719</v>
      </c>
      <c r="AU972">
        <v>43749</v>
      </c>
      <c r="AV972">
        <v>1</v>
      </c>
      <c r="AW972">
        <v>1</v>
      </c>
      <c r="AX972">
        <v>0</v>
      </c>
      <c r="AY972">
        <v>2019</v>
      </c>
      <c r="AZ972">
        <v>9</v>
      </c>
      <c r="BA972">
        <v>30</v>
      </c>
      <c r="BB972">
        <v>6</v>
      </c>
      <c r="BF972">
        <v>2019</v>
      </c>
      <c r="BG972" t="s">
        <v>73</v>
      </c>
      <c r="BH972" t="s">
        <v>9822</v>
      </c>
      <c r="BI972" t="s">
        <v>9788</v>
      </c>
      <c r="BJ972" t="s">
        <v>9793</v>
      </c>
    </row>
    <row r="973" spans="1:62" x14ac:dyDescent="0.35">
      <c r="A973">
        <v>39915769</v>
      </c>
      <c r="B973" t="s">
        <v>98</v>
      </c>
      <c r="C973" t="s">
        <v>75</v>
      </c>
      <c r="D973" t="s">
        <v>76</v>
      </c>
      <c r="E973" t="s">
        <v>2825</v>
      </c>
      <c r="F973">
        <v>43295011</v>
      </c>
      <c r="I973" s="1">
        <v>43719</v>
      </c>
      <c r="J973">
        <v>43749.999988425923</v>
      </c>
      <c r="K973" t="s">
        <v>2661</v>
      </c>
      <c r="L973" t="s">
        <v>65</v>
      </c>
      <c r="M973" t="s">
        <v>66</v>
      </c>
      <c r="N973" t="s">
        <v>67</v>
      </c>
      <c r="P973" t="s">
        <v>402</v>
      </c>
      <c r="Q973" t="s">
        <v>102</v>
      </c>
      <c r="S973" t="s">
        <v>71</v>
      </c>
      <c r="T973" t="s">
        <v>2869</v>
      </c>
      <c r="U973">
        <v>1</v>
      </c>
      <c r="V973">
        <v>1</v>
      </c>
      <c r="W973">
        <v>0</v>
      </c>
      <c r="X973">
        <v>1</v>
      </c>
      <c r="Y973">
        <v>0</v>
      </c>
      <c r="Z973">
        <v>0</v>
      </c>
      <c r="AA973">
        <v>0</v>
      </c>
      <c r="AB973">
        <v>0</v>
      </c>
      <c r="AC973">
        <v>0</v>
      </c>
      <c r="AD973">
        <v>0</v>
      </c>
      <c r="AE973">
        <v>0</v>
      </c>
      <c r="AF973">
        <v>0</v>
      </c>
      <c r="AG973">
        <v>1</v>
      </c>
      <c r="AH973">
        <v>1</v>
      </c>
      <c r="AI973">
        <v>0</v>
      </c>
      <c r="AJ973">
        <v>0</v>
      </c>
      <c r="AK973">
        <v>0</v>
      </c>
      <c r="AL973">
        <v>0</v>
      </c>
      <c r="AM973">
        <v>0</v>
      </c>
      <c r="AN973">
        <v>0</v>
      </c>
      <c r="AO973">
        <v>0</v>
      </c>
      <c r="AP973">
        <v>1</v>
      </c>
      <c r="AQ973">
        <v>0</v>
      </c>
      <c r="AR973">
        <v>0</v>
      </c>
      <c r="AS973">
        <v>0</v>
      </c>
      <c r="AT973">
        <v>43719</v>
      </c>
      <c r="AU973">
        <v>43749</v>
      </c>
      <c r="AV973">
        <v>1</v>
      </c>
      <c r="AW973">
        <v>1</v>
      </c>
      <c r="AX973">
        <v>0</v>
      </c>
      <c r="AY973">
        <v>2019</v>
      </c>
      <c r="AZ973">
        <v>9</v>
      </c>
      <c r="BA973">
        <v>30</v>
      </c>
      <c r="BB973">
        <v>6</v>
      </c>
      <c r="BF973">
        <v>2019</v>
      </c>
      <c r="BG973" t="s">
        <v>73</v>
      </c>
      <c r="BH973" t="s">
        <v>9822</v>
      </c>
      <c r="BI973" t="s">
        <v>9788</v>
      </c>
      <c r="BJ973" t="s">
        <v>9793</v>
      </c>
    </row>
    <row r="974" spans="1:62" x14ac:dyDescent="0.35">
      <c r="A974">
        <v>39917154</v>
      </c>
      <c r="B974" t="s">
        <v>116</v>
      </c>
      <c r="C974" t="s">
        <v>92</v>
      </c>
      <c r="D974" t="s">
        <v>107</v>
      </c>
      <c r="E974" t="s">
        <v>898</v>
      </c>
      <c r="F974">
        <v>25632203</v>
      </c>
      <c r="G974" t="s">
        <v>899</v>
      </c>
      <c r="I974" s="1">
        <v>43719</v>
      </c>
      <c r="J974">
        <v>43749.999988425923</v>
      </c>
      <c r="K974" t="s">
        <v>2870</v>
      </c>
      <c r="L974" t="s">
        <v>65</v>
      </c>
      <c r="M974" t="s">
        <v>120</v>
      </c>
      <c r="N974" t="s">
        <v>121</v>
      </c>
      <c r="O974" t="s">
        <v>168</v>
      </c>
      <c r="P974" t="s">
        <v>122</v>
      </c>
      <c r="Q974" t="s">
        <v>70</v>
      </c>
      <c r="R974" t="s">
        <v>2871</v>
      </c>
      <c r="S974" t="s">
        <v>82</v>
      </c>
      <c r="T974" t="s">
        <v>2872</v>
      </c>
      <c r="U974">
        <v>1</v>
      </c>
      <c r="V974">
        <v>1</v>
      </c>
      <c r="W974">
        <v>0</v>
      </c>
      <c r="X974">
        <v>1</v>
      </c>
      <c r="Y974">
        <v>0</v>
      </c>
      <c r="Z974">
        <v>0</v>
      </c>
      <c r="AA974">
        <v>0</v>
      </c>
      <c r="AB974">
        <v>0</v>
      </c>
      <c r="AC974">
        <v>0</v>
      </c>
      <c r="AD974">
        <v>0</v>
      </c>
      <c r="AE974">
        <v>0</v>
      </c>
      <c r="AF974">
        <v>0</v>
      </c>
      <c r="AG974">
        <v>1</v>
      </c>
      <c r="AH974">
        <v>0</v>
      </c>
      <c r="AI974">
        <v>0</v>
      </c>
      <c r="AJ974">
        <v>0</v>
      </c>
      <c r="AK974">
        <v>0</v>
      </c>
      <c r="AL974">
        <v>0</v>
      </c>
      <c r="AM974">
        <v>0</v>
      </c>
      <c r="AN974">
        <v>0</v>
      </c>
      <c r="AO974">
        <v>0</v>
      </c>
      <c r="AP974">
        <v>1</v>
      </c>
      <c r="AQ974">
        <v>0</v>
      </c>
      <c r="AR974">
        <v>0</v>
      </c>
      <c r="AS974">
        <v>0</v>
      </c>
      <c r="AT974">
        <v>43719</v>
      </c>
      <c r="AU974">
        <v>43732</v>
      </c>
      <c r="AV974">
        <v>0</v>
      </c>
      <c r="AW974">
        <v>1</v>
      </c>
      <c r="AX974">
        <v>0</v>
      </c>
      <c r="AY974">
        <v>2019</v>
      </c>
      <c r="AZ974">
        <v>9</v>
      </c>
      <c r="BA974">
        <v>30</v>
      </c>
      <c r="BB974">
        <v>5</v>
      </c>
      <c r="BF974">
        <v>2019</v>
      </c>
      <c r="BG974" t="s">
        <v>104</v>
      </c>
      <c r="BH974" t="s">
        <v>59</v>
      </c>
      <c r="BI974" t="s">
        <v>9788</v>
      </c>
      <c r="BJ974" t="s">
        <v>9793</v>
      </c>
    </row>
    <row r="975" spans="1:62" x14ac:dyDescent="0.35">
      <c r="A975">
        <v>39917331</v>
      </c>
      <c r="B975" t="s">
        <v>98</v>
      </c>
      <c r="C975" t="s">
        <v>75</v>
      </c>
      <c r="D975" t="s">
        <v>76</v>
      </c>
      <c r="E975" t="s">
        <v>2825</v>
      </c>
      <c r="F975">
        <v>43295011</v>
      </c>
      <c r="I975" s="1">
        <v>43719</v>
      </c>
      <c r="J975">
        <v>43749.999988425923</v>
      </c>
      <c r="K975" t="s">
        <v>2713</v>
      </c>
      <c r="L975" t="s">
        <v>65</v>
      </c>
      <c r="M975" t="s">
        <v>197</v>
      </c>
      <c r="N975" t="s">
        <v>198</v>
      </c>
      <c r="Q975" t="s">
        <v>102</v>
      </c>
      <c r="S975" t="s">
        <v>71</v>
      </c>
      <c r="T975" t="s">
        <v>2873</v>
      </c>
      <c r="U975">
        <v>1</v>
      </c>
      <c r="V975">
        <v>1</v>
      </c>
      <c r="W975">
        <v>0</v>
      </c>
      <c r="X975">
        <v>1</v>
      </c>
      <c r="Y975">
        <v>0</v>
      </c>
      <c r="Z975">
        <v>0</v>
      </c>
      <c r="AA975">
        <v>0</v>
      </c>
      <c r="AB975">
        <v>0</v>
      </c>
      <c r="AC975">
        <v>0</v>
      </c>
      <c r="AD975">
        <v>0</v>
      </c>
      <c r="AE975">
        <v>0</v>
      </c>
      <c r="AF975">
        <v>0</v>
      </c>
      <c r="AG975">
        <v>1</v>
      </c>
      <c r="AH975">
        <v>1</v>
      </c>
      <c r="AI975">
        <v>0</v>
      </c>
      <c r="AJ975">
        <v>0</v>
      </c>
      <c r="AK975">
        <v>0</v>
      </c>
      <c r="AL975">
        <v>0</v>
      </c>
      <c r="AM975">
        <v>0</v>
      </c>
      <c r="AN975">
        <v>0</v>
      </c>
      <c r="AO975">
        <v>0</v>
      </c>
      <c r="AP975">
        <v>1</v>
      </c>
      <c r="AQ975">
        <v>0</v>
      </c>
      <c r="AR975">
        <v>0</v>
      </c>
      <c r="AS975">
        <v>0</v>
      </c>
      <c r="AT975">
        <v>43719</v>
      </c>
      <c r="AU975">
        <v>43749</v>
      </c>
      <c r="AV975">
        <v>1</v>
      </c>
      <c r="AW975">
        <v>1</v>
      </c>
      <c r="AX975">
        <v>0</v>
      </c>
      <c r="AY975">
        <v>2019</v>
      </c>
      <c r="AZ975">
        <v>9</v>
      </c>
      <c r="BA975">
        <v>30</v>
      </c>
      <c r="BB975">
        <v>6</v>
      </c>
      <c r="BF975">
        <v>2019</v>
      </c>
      <c r="BG975" t="s">
        <v>73</v>
      </c>
      <c r="BH975" t="s">
        <v>9822</v>
      </c>
      <c r="BI975" t="s">
        <v>9788</v>
      </c>
      <c r="BJ975" t="s">
        <v>9793</v>
      </c>
    </row>
    <row r="976" spans="1:62" x14ac:dyDescent="0.35">
      <c r="A976">
        <v>39917711</v>
      </c>
      <c r="B976" t="s">
        <v>1778</v>
      </c>
      <c r="C976" t="s">
        <v>75</v>
      </c>
      <c r="D976" t="s">
        <v>76</v>
      </c>
      <c r="E976" t="s">
        <v>2825</v>
      </c>
      <c r="F976">
        <v>43295011</v>
      </c>
      <c r="I976" s="1">
        <v>43719</v>
      </c>
      <c r="J976">
        <v>43749.999988425923</v>
      </c>
      <c r="K976" t="s">
        <v>2699</v>
      </c>
      <c r="L976" t="s">
        <v>65</v>
      </c>
      <c r="M976" t="s">
        <v>152</v>
      </c>
      <c r="N976" t="s">
        <v>153</v>
      </c>
      <c r="Q976" t="s">
        <v>102</v>
      </c>
      <c r="S976" t="s">
        <v>82</v>
      </c>
      <c r="T976" t="s">
        <v>2874</v>
      </c>
      <c r="U976">
        <v>1</v>
      </c>
      <c r="V976">
        <v>1</v>
      </c>
      <c r="W976">
        <v>0</v>
      </c>
      <c r="X976">
        <v>1</v>
      </c>
      <c r="Y976">
        <v>0</v>
      </c>
      <c r="Z976">
        <v>0</v>
      </c>
      <c r="AA976">
        <v>0</v>
      </c>
      <c r="AB976">
        <v>0</v>
      </c>
      <c r="AC976">
        <v>0</v>
      </c>
      <c r="AD976">
        <v>0</v>
      </c>
      <c r="AE976">
        <v>0</v>
      </c>
      <c r="AF976">
        <v>0</v>
      </c>
      <c r="AG976">
        <v>1</v>
      </c>
      <c r="AH976">
        <v>1</v>
      </c>
      <c r="AI976">
        <v>0</v>
      </c>
      <c r="AJ976">
        <v>0</v>
      </c>
      <c r="AK976">
        <v>0</v>
      </c>
      <c r="AL976">
        <v>0</v>
      </c>
      <c r="AM976">
        <v>0</v>
      </c>
      <c r="AN976">
        <v>0</v>
      </c>
      <c r="AO976">
        <v>0</v>
      </c>
      <c r="AP976">
        <v>1</v>
      </c>
      <c r="AQ976">
        <v>0</v>
      </c>
      <c r="AR976">
        <v>0</v>
      </c>
      <c r="AS976">
        <v>0</v>
      </c>
      <c r="AT976">
        <v>43719</v>
      </c>
      <c r="AU976">
        <v>43749</v>
      </c>
      <c r="AV976">
        <v>1</v>
      </c>
      <c r="AW976">
        <v>1</v>
      </c>
      <c r="AX976">
        <v>0</v>
      </c>
      <c r="AY976">
        <v>2019</v>
      </c>
      <c r="AZ976">
        <v>9</v>
      </c>
      <c r="BA976">
        <v>30</v>
      </c>
      <c r="BB976">
        <v>6</v>
      </c>
      <c r="BF976">
        <v>2019</v>
      </c>
      <c r="BG976" t="s">
        <v>73</v>
      </c>
      <c r="BH976" t="s">
        <v>9822</v>
      </c>
      <c r="BI976" t="s">
        <v>9788</v>
      </c>
      <c r="BJ976" t="s">
        <v>9793</v>
      </c>
    </row>
    <row r="977" spans="1:62" x14ac:dyDescent="0.35">
      <c r="A977">
        <v>39918670</v>
      </c>
      <c r="B977" t="s">
        <v>98</v>
      </c>
      <c r="C977" t="s">
        <v>61</v>
      </c>
      <c r="D977" t="s">
        <v>76</v>
      </c>
      <c r="E977" t="s">
        <v>2875</v>
      </c>
      <c r="F977">
        <v>21856827</v>
      </c>
      <c r="G977" t="s">
        <v>2876</v>
      </c>
      <c r="H977">
        <v>2.9</v>
      </c>
      <c r="I977" s="1">
        <v>43719</v>
      </c>
      <c r="J977">
        <v>43749.67460648148</v>
      </c>
      <c r="K977" t="s">
        <v>2877</v>
      </c>
      <c r="L977" t="s">
        <v>65</v>
      </c>
      <c r="M977" t="s">
        <v>152</v>
      </c>
      <c r="N977" t="s">
        <v>153</v>
      </c>
      <c r="O977" t="s">
        <v>2878</v>
      </c>
      <c r="P977" t="s">
        <v>2879</v>
      </c>
      <c r="Q977" t="s">
        <v>70</v>
      </c>
      <c r="S977" t="s">
        <v>71</v>
      </c>
      <c r="T977" t="s">
        <v>2880</v>
      </c>
      <c r="U977">
        <v>1</v>
      </c>
      <c r="V977">
        <v>1</v>
      </c>
      <c r="W977">
        <v>1</v>
      </c>
      <c r="X977">
        <v>1</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v>43719</v>
      </c>
      <c r="AU977">
        <v>43749</v>
      </c>
      <c r="AV977">
        <v>0</v>
      </c>
      <c r="AW977">
        <v>1</v>
      </c>
      <c r="AX977">
        <v>0</v>
      </c>
      <c r="AY977">
        <v>2019</v>
      </c>
      <c r="AZ977">
        <v>9</v>
      </c>
      <c r="BA977">
        <v>30</v>
      </c>
      <c r="BB977">
        <v>4</v>
      </c>
      <c r="BF977">
        <v>2019</v>
      </c>
      <c r="BG977" t="s">
        <v>104</v>
      </c>
      <c r="BH977" t="s">
        <v>9822</v>
      </c>
      <c r="BI977" t="s">
        <v>9788</v>
      </c>
      <c r="BJ977" t="s">
        <v>9793</v>
      </c>
    </row>
    <row r="978" spans="1:62" x14ac:dyDescent="0.35">
      <c r="A978">
        <v>39918873</v>
      </c>
      <c r="B978" t="s">
        <v>283</v>
      </c>
      <c r="C978" t="s">
        <v>75</v>
      </c>
      <c r="D978" t="s">
        <v>76</v>
      </c>
      <c r="E978" t="s">
        <v>370</v>
      </c>
      <c r="F978">
        <v>22081129</v>
      </c>
      <c r="I978" s="1">
        <v>43719</v>
      </c>
      <c r="J978">
        <v>43749.999988425923</v>
      </c>
      <c r="K978" t="s">
        <v>2881</v>
      </c>
      <c r="L978" t="s">
        <v>65</v>
      </c>
      <c r="M978" t="s">
        <v>66</v>
      </c>
      <c r="N978" t="s">
        <v>67</v>
      </c>
      <c r="Q978" t="s">
        <v>70</v>
      </c>
      <c r="R978" t="s">
        <v>2882</v>
      </c>
      <c r="S978" t="s">
        <v>71</v>
      </c>
      <c r="T978" t="s">
        <v>2883</v>
      </c>
      <c r="U978">
        <v>1</v>
      </c>
      <c r="V978">
        <v>1</v>
      </c>
      <c r="W978">
        <v>0</v>
      </c>
      <c r="X978">
        <v>1</v>
      </c>
      <c r="Y978">
        <v>0</v>
      </c>
      <c r="Z978">
        <v>0</v>
      </c>
      <c r="AA978">
        <v>0</v>
      </c>
      <c r="AB978">
        <v>0</v>
      </c>
      <c r="AC978">
        <v>0</v>
      </c>
      <c r="AD978">
        <v>0</v>
      </c>
      <c r="AE978">
        <v>1</v>
      </c>
      <c r="AF978">
        <v>0</v>
      </c>
      <c r="AG978">
        <v>1</v>
      </c>
      <c r="AH978">
        <v>0</v>
      </c>
      <c r="AI978">
        <v>0</v>
      </c>
      <c r="AJ978">
        <v>0</v>
      </c>
      <c r="AK978">
        <v>0</v>
      </c>
      <c r="AL978">
        <v>0</v>
      </c>
      <c r="AM978">
        <v>0</v>
      </c>
      <c r="AN978">
        <v>0</v>
      </c>
      <c r="AO978">
        <v>0</v>
      </c>
      <c r="AP978">
        <v>1</v>
      </c>
      <c r="AQ978">
        <v>0</v>
      </c>
      <c r="AR978">
        <v>0</v>
      </c>
      <c r="AS978">
        <v>0</v>
      </c>
      <c r="AT978">
        <v>43719</v>
      </c>
      <c r="AU978">
        <v>43737</v>
      </c>
      <c r="AV978">
        <v>1</v>
      </c>
      <c r="AW978">
        <v>1</v>
      </c>
      <c r="AX978">
        <v>0</v>
      </c>
      <c r="AY978">
        <v>2019</v>
      </c>
      <c r="AZ978">
        <v>9</v>
      </c>
      <c r="BA978">
        <v>30</v>
      </c>
      <c r="BB978">
        <v>6</v>
      </c>
      <c r="BC978">
        <v>90000</v>
      </c>
      <c r="BD978">
        <v>130000</v>
      </c>
      <c r="BE978" t="s">
        <v>90</v>
      </c>
      <c r="BF978">
        <v>2019</v>
      </c>
      <c r="BG978" t="s">
        <v>73</v>
      </c>
      <c r="BH978" t="s">
        <v>59</v>
      </c>
      <c r="BI978" t="s">
        <v>9788</v>
      </c>
      <c r="BJ978" t="s">
        <v>9793</v>
      </c>
    </row>
    <row r="979" spans="1:62" x14ac:dyDescent="0.35">
      <c r="A979">
        <v>39919694</v>
      </c>
      <c r="B979" t="s">
        <v>98</v>
      </c>
      <c r="C979" t="s">
        <v>92</v>
      </c>
      <c r="D979" t="s">
        <v>107</v>
      </c>
      <c r="E979" t="s">
        <v>2884</v>
      </c>
      <c r="F979">
        <v>38972603</v>
      </c>
      <c r="I979" s="1">
        <v>43719</v>
      </c>
      <c r="J979">
        <v>43749.999988425923</v>
      </c>
      <c r="K979" t="s">
        <v>2885</v>
      </c>
      <c r="L979" t="s">
        <v>65</v>
      </c>
      <c r="M979" t="s">
        <v>120</v>
      </c>
      <c r="N979" t="s">
        <v>121</v>
      </c>
      <c r="O979" t="s">
        <v>168</v>
      </c>
      <c r="P979" t="s">
        <v>122</v>
      </c>
      <c r="Q979" t="s">
        <v>70</v>
      </c>
      <c r="S979" t="s">
        <v>71</v>
      </c>
      <c r="T979" t="s">
        <v>2886</v>
      </c>
      <c r="U979">
        <v>1</v>
      </c>
      <c r="V979">
        <v>1</v>
      </c>
      <c r="W979">
        <v>0</v>
      </c>
      <c r="X979">
        <v>0</v>
      </c>
      <c r="Y979">
        <v>0</v>
      </c>
      <c r="Z979">
        <v>0</v>
      </c>
      <c r="AA979">
        <v>0</v>
      </c>
      <c r="AB979">
        <v>0</v>
      </c>
      <c r="AC979">
        <v>0</v>
      </c>
      <c r="AD979">
        <v>0</v>
      </c>
      <c r="AE979">
        <v>1</v>
      </c>
      <c r="AF979">
        <v>0</v>
      </c>
      <c r="AG979">
        <v>0</v>
      </c>
      <c r="AH979">
        <v>1</v>
      </c>
      <c r="AI979">
        <v>0</v>
      </c>
      <c r="AJ979">
        <v>0</v>
      </c>
      <c r="AK979">
        <v>0</v>
      </c>
      <c r="AL979">
        <v>0</v>
      </c>
      <c r="AM979">
        <v>0</v>
      </c>
      <c r="AN979">
        <v>0</v>
      </c>
      <c r="AO979">
        <v>0</v>
      </c>
      <c r="AP979">
        <v>0</v>
      </c>
      <c r="AQ979">
        <v>0</v>
      </c>
      <c r="AR979">
        <v>0</v>
      </c>
      <c r="AS979">
        <v>0</v>
      </c>
      <c r="AT979">
        <v>43719</v>
      </c>
      <c r="AU979">
        <v>43741</v>
      </c>
      <c r="AV979">
        <v>0</v>
      </c>
      <c r="AW979">
        <v>1</v>
      </c>
      <c r="AX979">
        <v>0</v>
      </c>
      <c r="AY979">
        <v>2019</v>
      </c>
      <c r="AZ979">
        <v>9</v>
      </c>
      <c r="BA979">
        <v>30</v>
      </c>
      <c r="BB979">
        <v>4</v>
      </c>
      <c r="BF979">
        <v>2019</v>
      </c>
      <c r="BG979" t="s">
        <v>104</v>
      </c>
      <c r="BH979" t="s">
        <v>9822</v>
      </c>
      <c r="BI979" t="s">
        <v>9788</v>
      </c>
      <c r="BJ979" t="s">
        <v>9793</v>
      </c>
    </row>
    <row r="980" spans="1:62" x14ac:dyDescent="0.35">
      <c r="A980">
        <v>39923453</v>
      </c>
      <c r="B980" t="s">
        <v>98</v>
      </c>
      <c r="C980" t="s">
        <v>75</v>
      </c>
      <c r="D980" t="s">
        <v>165</v>
      </c>
      <c r="E980" t="s">
        <v>1545</v>
      </c>
      <c r="F980">
        <v>16545924</v>
      </c>
      <c r="G980" t="s">
        <v>1545</v>
      </c>
      <c r="H980">
        <v>3.4</v>
      </c>
      <c r="I980" s="1">
        <v>43720</v>
      </c>
      <c r="J980">
        <v>43750.999988425923</v>
      </c>
      <c r="K980" t="s">
        <v>2887</v>
      </c>
      <c r="L980" t="s">
        <v>65</v>
      </c>
      <c r="M980" t="s">
        <v>120</v>
      </c>
      <c r="N980" t="s">
        <v>121</v>
      </c>
      <c r="O980" t="s">
        <v>168</v>
      </c>
      <c r="P980" t="s">
        <v>122</v>
      </c>
      <c r="Q980" t="s">
        <v>70</v>
      </c>
      <c r="S980" t="s">
        <v>71</v>
      </c>
      <c r="T980" t="s">
        <v>2888</v>
      </c>
      <c r="U980">
        <v>1</v>
      </c>
      <c r="V980">
        <v>1</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Q980">
        <v>0</v>
      </c>
      <c r="AR980">
        <v>0</v>
      </c>
      <c r="AS980">
        <v>0</v>
      </c>
      <c r="AT980">
        <v>43719</v>
      </c>
      <c r="AU980">
        <v>43726</v>
      </c>
      <c r="AV980">
        <v>0</v>
      </c>
      <c r="AW980">
        <v>1</v>
      </c>
      <c r="AX980">
        <v>0</v>
      </c>
      <c r="AY980">
        <v>2019</v>
      </c>
      <c r="AZ980">
        <v>9</v>
      </c>
      <c r="BA980">
        <v>30</v>
      </c>
      <c r="BB980">
        <v>2</v>
      </c>
      <c r="BF980">
        <v>2019</v>
      </c>
      <c r="BG980" t="s">
        <v>104</v>
      </c>
      <c r="BH980" t="s">
        <v>9822</v>
      </c>
      <c r="BI980" t="s">
        <v>9788</v>
      </c>
      <c r="BJ980" t="s">
        <v>9796</v>
      </c>
    </row>
    <row r="981" spans="1:62" x14ac:dyDescent="0.35">
      <c r="A981">
        <v>39925092</v>
      </c>
      <c r="B981" t="s">
        <v>2889</v>
      </c>
      <c r="C981" t="s">
        <v>75</v>
      </c>
      <c r="D981" t="s">
        <v>85</v>
      </c>
      <c r="E981" t="s">
        <v>150</v>
      </c>
      <c r="F981">
        <v>23607543</v>
      </c>
      <c r="I981" s="1">
        <v>43720</v>
      </c>
      <c r="J981">
        <v>43750.999988425923</v>
      </c>
      <c r="K981" t="s">
        <v>2890</v>
      </c>
      <c r="L981" t="s">
        <v>65</v>
      </c>
      <c r="M981" t="s">
        <v>120</v>
      </c>
      <c r="N981" t="s">
        <v>121</v>
      </c>
      <c r="Q981" t="s">
        <v>102</v>
      </c>
      <c r="S981" t="s">
        <v>71</v>
      </c>
      <c r="T981" t="s">
        <v>2891</v>
      </c>
      <c r="U981">
        <v>1</v>
      </c>
      <c r="V981">
        <v>1</v>
      </c>
      <c r="W981">
        <v>0</v>
      </c>
      <c r="X981">
        <v>1</v>
      </c>
      <c r="Y981">
        <v>0</v>
      </c>
      <c r="Z981">
        <v>0</v>
      </c>
      <c r="AA981">
        <v>0</v>
      </c>
      <c r="AB981">
        <v>0</v>
      </c>
      <c r="AC981">
        <v>0</v>
      </c>
      <c r="AD981">
        <v>0</v>
      </c>
      <c r="AE981">
        <v>0</v>
      </c>
      <c r="AF981">
        <v>0</v>
      </c>
      <c r="AG981">
        <v>0</v>
      </c>
      <c r="AH981">
        <v>1</v>
      </c>
      <c r="AI981">
        <v>0</v>
      </c>
      <c r="AJ981">
        <v>0</v>
      </c>
      <c r="AK981">
        <v>0</v>
      </c>
      <c r="AL981">
        <v>0</v>
      </c>
      <c r="AM981">
        <v>0</v>
      </c>
      <c r="AN981">
        <v>0</v>
      </c>
      <c r="AO981">
        <v>0</v>
      </c>
      <c r="AP981">
        <v>0</v>
      </c>
      <c r="AQ981">
        <v>0</v>
      </c>
      <c r="AR981">
        <v>0</v>
      </c>
      <c r="AS981">
        <v>0</v>
      </c>
      <c r="AT981">
        <v>43720</v>
      </c>
      <c r="AU981">
        <v>43725</v>
      </c>
      <c r="AV981">
        <v>1</v>
      </c>
      <c r="AW981">
        <v>1</v>
      </c>
      <c r="AX981">
        <v>0</v>
      </c>
      <c r="AY981">
        <v>2019</v>
      </c>
      <c r="AZ981">
        <v>9</v>
      </c>
      <c r="BA981">
        <v>30</v>
      </c>
      <c r="BB981">
        <v>4</v>
      </c>
      <c r="BF981">
        <v>2019</v>
      </c>
      <c r="BG981" t="s">
        <v>73</v>
      </c>
      <c r="BH981" t="s">
        <v>9822</v>
      </c>
      <c r="BI981" t="s">
        <v>9788</v>
      </c>
      <c r="BJ981" t="s">
        <v>9796</v>
      </c>
    </row>
    <row r="982" spans="1:62" x14ac:dyDescent="0.35">
      <c r="A982">
        <v>39925315</v>
      </c>
      <c r="B982" t="s">
        <v>98</v>
      </c>
      <c r="C982" t="s">
        <v>61</v>
      </c>
      <c r="D982" t="s">
        <v>125</v>
      </c>
      <c r="E982" t="s">
        <v>2892</v>
      </c>
      <c r="F982">
        <v>40576550</v>
      </c>
      <c r="G982" t="s">
        <v>2892</v>
      </c>
      <c r="I982" s="1">
        <v>43720</v>
      </c>
      <c r="J982">
        <v>43750.530636574083</v>
      </c>
      <c r="K982" t="s">
        <v>2893</v>
      </c>
      <c r="L982" t="s">
        <v>65</v>
      </c>
      <c r="M982" t="s">
        <v>197</v>
      </c>
      <c r="N982" t="s">
        <v>198</v>
      </c>
      <c r="O982" t="s">
        <v>988</v>
      </c>
      <c r="P982" t="s">
        <v>2894</v>
      </c>
      <c r="Q982" t="s">
        <v>70</v>
      </c>
      <c r="R982" t="s">
        <v>2895</v>
      </c>
      <c r="S982" t="s">
        <v>71</v>
      </c>
      <c r="T982" t="s">
        <v>2896</v>
      </c>
      <c r="U982">
        <v>1</v>
      </c>
      <c r="V982">
        <v>1</v>
      </c>
      <c r="W982">
        <v>0</v>
      </c>
      <c r="X982">
        <v>0</v>
      </c>
      <c r="Y982">
        <v>0</v>
      </c>
      <c r="Z982">
        <v>0</v>
      </c>
      <c r="AA982">
        <v>0</v>
      </c>
      <c r="AB982">
        <v>0</v>
      </c>
      <c r="AC982">
        <v>0</v>
      </c>
      <c r="AD982">
        <v>0</v>
      </c>
      <c r="AE982">
        <v>1</v>
      </c>
      <c r="AF982">
        <v>0</v>
      </c>
      <c r="AG982">
        <v>0</v>
      </c>
      <c r="AH982">
        <v>0</v>
      </c>
      <c r="AI982">
        <v>0</v>
      </c>
      <c r="AJ982">
        <v>0</v>
      </c>
      <c r="AK982">
        <v>0</v>
      </c>
      <c r="AL982">
        <v>0</v>
      </c>
      <c r="AM982">
        <v>0</v>
      </c>
      <c r="AN982">
        <v>0</v>
      </c>
      <c r="AO982">
        <v>0</v>
      </c>
      <c r="AP982">
        <v>0</v>
      </c>
      <c r="AQ982">
        <v>0</v>
      </c>
      <c r="AR982">
        <v>0</v>
      </c>
      <c r="AS982">
        <v>0</v>
      </c>
      <c r="AT982">
        <v>43720</v>
      </c>
      <c r="AU982">
        <v>43750</v>
      </c>
      <c r="AV982">
        <v>0</v>
      </c>
      <c r="AW982">
        <v>1</v>
      </c>
      <c r="AX982">
        <v>0</v>
      </c>
      <c r="AY982">
        <v>2019</v>
      </c>
      <c r="AZ982">
        <v>9</v>
      </c>
      <c r="BA982">
        <v>30</v>
      </c>
      <c r="BB982">
        <v>3</v>
      </c>
      <c r="BF982">
        <v>2019</v>
      </c>
      <c r="BG982" t="s">
        <v>104</v>
      </c>
      <c r="BH982" t="s">
        <v>59</v>
      </c>
      <c r="BI982" t="s">
        <v>9788</v>
      </c>
      <c r="BJ982" t="s">
        <v>9796</v>
      </c>
    </row>
    <row r="983" spans="1:62" x14ac:dyDescent="0.35">
      <c r="A983">
        <v>39925585</v>
      </c>
      <c r="B983" t="s">
        <v>98</v>
      </c>
      <c r="C983" t="s">
        <v>75</v>
      </c>
      <c r="D983" t="s">
        <v>85</v>
      </c>
      <c r="E983" t="s">
        <v>202</v>
      </c>
      <c r="F983">
        <v>34945822</v>
      </c>
      <c r="I983" s="1">
        <v>43720</v>
      </c>
      <c r="J983">
        <v>43750.999988425923</v>
      </c>
      <c r="K983" t="s">
        <v>2897</v>
      </c>
      <c r="L983" t="s">
        <v>65</v>
      </c>
      <c r="M983" t="s">
        <v>120</v>
      </c>
      <c r="N983" t="s">
        <v>964</v>
      </c>
      <c r="P983" t="s">
        <v>965</v>
      </c>
      <c r="Q983" t="s">
        <v>102</v>
      </c>
      <c r="S983" t="s">
        <v>71</v>
      </c>
      <c r="T983" t="s">
        <v>2898</v>
      </c>
      <c r="U983">
        <v>1</v>
      </c>
      <c r="V983">
        <v>1</v>
      </c>
      <c r="W983">
        <v>0</v>
      </c>
      <c r="X983">
        <v>1</v>
      </c>
      <c r="Y983">
        <v>0</v>
      </c>
      <c r="Z983">
        <v>0</v>
      </c>
      <c r="AA983">
        <v>0</v>
      </c>
      <c r="AB983">
        <v>0</v>
      </c>
      <c r="AC983">
        <v>0</v>
      </c>
      <c r="AD983">
        <v>0</v>
      </c>
      <c r="AE983">
        <v>1</v>
      </c>
      <c r="AF983">
        <v>0</v>
      </c>
      <c r="AG983">
        <v>0</v>
      </c>
      <c r="AH983">
        <v>1</v>
      </c>
      <c r="AI983">
        <v>0</v>
      </c>
      <c r="AJ983">
        <v>0</v>
      </c>
      <c r="AK983">
        <v>0</v>
      </c>
      <c r="AL983">
        <v>0</v>
      </c>
      <c r="AM983">
        <v>0</v>
      </c>
      <c r="AN983">
        <v>0</v>
      </c>
      <c r="AO983">
        <v>0</v>
      </c>
      <c r="AP983">
        <v>0</v>
      </c>
      <c r="AQ983">
        <v>0</v>
      </c>
      <c r="AR983">
        <v>0</v>
      </c>
      <c r="AS983">
        <v>0</v>
      </c>
      <c r="AT983">
        <v>43720</v>
      </c>
      <c r="AU983">
        <v>43748</v>
      </c>
      <c r="AV983">
        <v>1</v>
      </c>
      <c r="AW983">
        <v>1</v>
      </c>
      <c r="AX983">
        <v>0</v>
      </c>
      <c r="AY983">
        <v>2019</v>
      </c>
      <c r="AZ983">
        <v>9</v>
      </c>
      <c r="BA983">
        <v>30</v>
      </c>
      <c r="BB983">
        <v>5</v>
      </c>
      <c r="BF983">
        <v>2019</v>
      </c>
      <c r="BG983" t="s">
        <v>73</v>
      </c>
      <c r="BH983" t="s">
        <v>9822</v>
      </c>
      <c r="BI983" t="s">
        <v>9788</v>
      </c>
      <c r="BJ983" t="s">
        <v>9796</v>
      </c>
    </row>
    <row r="984" spans="1:62" x14ac:dyDescent="0.35">
      <c r="A984">
        <v>39928193</v>
      </c>
      <c r="B984" t="s">
        <v>383</v>
      </c>
      <c r="C984" t="s">
        <v>75</v>
      </c>
      <c r="D984" t="s">
        <v>159</v>
      </c>
      <c r="E984" t="s">
        <v>2899</v>
      </c>
      <c r="F984">
        <v>12656224</v>
      </c>
      <c r="I984" s="1">
        <v>43720</v>
      </c>
      <c r="J984">
        <v>43750.999988425923</v>
      </c>
      <c r="K984" t="s">
        <v>2900</v>
      </c>
      <c r="L984" t="s">
        <v>65</v>
      </c>
      <c r="M984" t="s">
        <v>120</v>
      </c>
      <c r="N984" t="s">
        <v>121</v>
      </c>
      <c r="O984" t="s">
        <v>168</v>
      </c>
      <c r="P984" t="s">
        <v>122</v>
      </c>
      <c r="Q984" t="s">
        <v>70</v>
      </c>
      <c r="S984" t="s">
        <v>82</v>
      </c>
      <c r="T984" t="s">
        <v>2901</v>
      </c>
      <c r="U984">
        <v>1</v>
      </c>
      <c r="V984">
        <v>1</v>
      </c>
      <c r="W984">
        <v>0</v>
      </c>
      <c r="X984">
        <v>1</v>
      </c>
      <c r="Y984">
        <v>0</v>
      </c>
      <c r="Z984">
        <v>0</v>
      </c>
      <c r="AA984">
        <v>0</v>
      </c>
      <c r="AB984">
        <v>0</v>
      </c>
      <c r="AC984">
        <v>0</v>
      </c>
      <c r="AD984">
        <v>0</v>
      </c>
      <c r="AE984">
        <v>0</v>
      </c>
      <c r="AF984">
        <v>0</v>
      </c>
      <c r="AG984">
        <v>0</v>
      </c>
      <c r="AH984">
        <v>0</v>
      </c>
      <c r="AI984">
        <v>0</v>
      </c>
      <c r="AJ984">
        <v>0</v>
      </c>
      <c r="AK984">
        <v>0</v>
      </c>
      <c r="AL984">
        <v>0</v>
      </c>
      <c r="AM984">
        <v>0</v>
      </c>
      <c r="AN984">
        <v>0</v>
      </c>
      <c r="AO984">
        <v>0</v>
      </c>
      <c r="AP984">
        <v>0</v>
      </c>
      <c r="AQ984">
        <v>0</v>
      </c>
      <c r="AR984">
        <v>0</v>
      </c>
      <c r="AS984">
        <v>0</v>
      </c>
      <c r="AT984">
        <v>43720</v>
      </c>
      <c r="AU984">
        <v>43734</v>
      </c>
      <c r="AV984">
        <v>0</v>
      </c>
      <c r="AW984">
        <v>1</v>
      </c>
      <c r="AX984">
        <v>0</v>
      </c>
      <c r="AY984">
        <v>2019</v>
      </c>
      <c r="AZ984">
        <v>9</v>
      </c>
      <c r="BA984">
        <v>30</v>
      </c>
      <c r="BB984">
        <v>3</v>
      </c>
      <c r="BF984">
        <v>2019</v>
      </c>
      <c r="BG984" t="s">
        <v>104</v>
      </c>
      <c r="BH984" t="s">
        <v>9822</v>
      </c>
      <c r="BI984" t="s">
        <v>9788</v>
      </c>
      <c r="BJ984" t="s">
        <v>9796</v>
      </c>
    </row>
    <row r="985" spans="1:62" x14ac:dyDescent="0.35">
      <c r="A985">
        <v>39930532</v>
      </c>
      <c r="B985" t="s">
        <v>98</v>
      </c>
      <c r="C985" t="s">
        <v>75</v>
      </c>
      <c r="D985" t="s">
        <v>76</v>
      </c>
      <c r="E985" t="s">
        <v>2578</v>
      </c>
      <c r="F985">
        <v>35055316</v>
      </c>
      <c r="I985" s="1">
        <v>43720</v>
      </c>
      <c r="J985">
        <v>43750.999988425923</v>
      </c>
      <c r="K985" t="s">
        <v>2902</v>
      </c>
      <c r="L985" t="s">
        <v>65</v>
      </c>
      <c r="M985" t="s">
        <v>66</v>
      </c>
      <c r="N985" t="s">
        <v>67</v>
      </c>
      <c r="O985" t="s">
        <v>68</v>
      </c>
      <c r="P985" t="s">
        <v>69</v>
      </c>
      <c r="Q985" t="s">
        <v>102</v>
      </c>
      <c r="S985" t="s">
        <v>71</v>
      </c>
      <c r="T985" t="s">
        <v>2903</v>
      </c>
      <c r="U985">
        <v>1</v>
      </c>
      <c r="V985">
        <v>1</v>
      </c>
      <c r="W985">
        <v>0</v>
      </c>
      <c r="X985">
        <v>1</v>
      </c>
      <c r="Y985">
        <v>0</v>
      </c>
      <c r="Z985">
        <v>0</v>
      </c>
      <c r="AA985">
        <v>0</v>
      </c>
      <c r="AB985">
        <v>0</v>
      </c>
      <c r="AC985">
        <v>0</v>
      </c>
      <c r="AD985">
        <v>1</v>
      </c>
      <c r="AE985">
        <v>0</v>
      </c>
      <c r="AF985">
        <v>0</v>
      </c>
      <c r="AG985">
        <v>0</v>
      </c>
      <c r="AH985">
        <v>0</v>
      </c>
      <c r="AI985">
        <v>0</v>
      </c>
      <c r="AJ985">
        <v>0</v>
      </c>
      <c r="AK985">
        <v>0</v>
      </c>
      <c r="AL985">
        <v>0</v>
      </c>
      <c r="AM985">
        <v>0</v>
      </c>
      <c r="AN985">
        <v>0</v>
      </c>
      <c r="AO985">
        <v>0</v>
      </c>
      <c r="AP985">
        <v>0</v>
      </c>
      <c r="AQ985">
        <v>0</v>
      </c>
      <c r="AR985">
        <v>0</v>
      </c>
      <c r="AS985">
        <v>0</v>
      </c>
      <c r="AT985">
        <v>43720</v>
      </c>
      <c r="AU985">
        <v>43748</v>
      </c>
      <c r="AV985">
        <v>1</v>
      </c>
      <c r="AW985">
        <v>1</v>
      </c>
      <c r="AX985">
        <v>0</v>
      </c>
      <c r="AY985">
        <v>2019</v>
      </c>
      <c r="AZ985">
        <v>9</v>
      </c>
      <c r="BA985">
        <v>30</v>
      </c>
      <c r="BB985">
        <v>4</v>
      </c>
      <c r="BF985">
        <v>2019</v>
      </c>
      <c r="BG985" t="s">
        <v>73</v>
      </c>
      <c r="BH985" t="s">
        <v>9822</v>
      </c>
      <c r="BI985" t="s">
        <v>9788</v>
      </c>
      <c r="BJ985" t="s">
        <v>9796</v>
      </c>
    </row>
    <row r="986" spans="1:62" x14ac:dyDescent="0.35">
      <c r="A986">
        <v>39932924</v>
      </c>
      <c r="B986" t="s">
        <v>98</v>
      </c>
      <c r="C986" t="s">
        <v>61</v>
      </c>
      <c r="D986" t="s">
        <v>125</v>
      </c>
      <c r="E986" t="s">
        <v>2904</v>
      </c>
      <c r="F986">
        <v>1862248</v>
      </c>
      <c r="G986" t="s">
        <v>2905</v>
      </c>
      <c r="I986" s="1">
        <v>43721</v>
      </c>
      <c r="J986">
        <v>43751.999988425923</v>
      </c>
      <c r="K986" t="s">
        <v>2906</v>
      </c>
      <c r="L986" t="s">
        <v>65</v>
      </c>
      <c r="M986" t="s">
        <v>197</v>
      </c>
      <c r="N986" t="s">
        <v>198</v>
      </c>
      <c r="O986" t="s">
        <v>168</v>
      </c>
      <c r="P986" t="s">
        <v>199</v>
      </c>
      <c r="Q986" t="s">
        <v>70</v>
      </c>
      <c r="R986" t="s">
        <v>2907</v>
      </c>
      <c r="S986" t="s">
        <v>82</v>
      </c>
      <c r="T986" t="s">
        <v>2908</v>
      </c>
      <c r="U986">
        <v>1</v>
      </c>
      <c r="V986">
        <v>1</v>
      </c>
      <c r="W986">
        <v>0</v>
      </c>
      <c r="X986">
        <v>1</v>
      </c>
      <c r="Y986">
        <v>0</v>
      </c>
      <c r="Z986">
        <v>0</v>
      </c>
      <c r="AA986">
        <v>0</v>
      </c>
      <c r="AB986">
        <v>0</v>
      </c>
      <c r="AC986">
        <v>0</v>
      </c>
      <c r="AD986">
        <v>0</v>
      </c>
      <c r="AE986">
        <v>0</v>
      </c>
      <c r="AF986">
        <v>0</v>
      </c>
      <c r="AG986">
        <v>0</v>
      </c>
      <c r="AH986">
        <v>0</v>
      </c>
      <c r="AI986">
        <v>0</v>
      </c>
      <c r="AJ986">
        <v>0</v>
      </c>
      <c r="AK986">
        <v>0</v>
      </c>
      <c r="AL986">
        <v>0</v>
      </c>
      <c r="AM986">
        <v>0</v>
      </c>
      <c r="AN986">
        <v>0</v>
      </c>
      <c r="AO986">
        <v>0</v>
      </c>
      <c r="AP986">
        <v>1</v>
      </c>
      <c r="AQ986">
        <v>0</v>
      </c>
      <c r="AR986">
        <v>0</v>
      </c>
      <c r="AS986">
        <v>0</v>
      </c>
      <c r="AT986">
        <v>43720</v>
      </c>
      <c r="AU986">
        <v>43748</v>
      </c>
      <c r="AV986">
        <v>0</v>
      </c>
      <c r="AW986">
        <v>1</v>
      </c>
      <c r="AX986">
        <v>0</v>
      </c>
      <c r="AY986">
        <v>2019</v>
      </c>
      <c r="AZ986">
        <v>9</v>
      </c>
      <c r="BA986">
        <v>30</v>
      </c>
      <c r="BB986">
        <v>4</v>
      </c>
      <c r="BF986">
        <v>2019</v>
      </c>
      <c r="BG986" t="s">
        <v>104</v>
      </c>
      <c r="BH986" t="s">
        <v>59</v>
      </c>
      <c r="BI986" t="s">
        <v>9788</v>
      </c>
      <c r="BJ986" t="s">
        <v>9797</v>
      </c>
    </row>
    <row r="987" spans="1:62" x14ac:dyDescent="0.35">
      <c r="A987">
        <v>39941890</v>
      </c>
      <c r="B987" t="s">
        <v>2909</v>
      </c>
      <c r="C987" t="s">
        <v>75</v>
      </c>
      <c r="D987" t="s">
        <v>76</v>
      </c>
      <c r="E987" t="s">
        <v>291</v>
      </c>
      <c r="F987">
        <v>24101490</v>
      </c>
      <c r="I987" s="1">
        <v>43721</v>
      </c>
      <c r="J987">
        <v>43751.999988425923</v>
      </c>
      <c r="K987" t="s">
        <v>2910</v>
      </c>
      <c r="L987" t="s">
        <v>65</v>
      </c>
      <c r="M987" t="s">
        <v>66</v>
      </c>
      <c r="N987" t="s">
        <v>67</v>
      </c>
      <c r="O987" t="s">
        <v>68</v>
      </c>
      <c r="P987" t="s">
        <v>69</v>
      </c>
      <c r="Q987" t="s">
        <v>70</v>
      </c>
      <c r="S987" t="s">
        <v>82</v>
      </c>
      <c r="T987" t="s">
        <v>2911</v>
      </c>
      <c r="U987">
        <v>1</v>
      </c>
      <c r="V987">
        <v>1</v>
      </c>
      <c r="W987">
        <v>0</v>
      </c>
      <c r="X987">
        <v>1</v>
      </c>
      <c r="Y987">
        <v>0</v>
      </c>
      <c r="Z987">
        <v>0</v>
      </c>
      <c r="AA987">
        <v>0</v>
      </c>
      <c r="AB987">
        <v>0</v>
      </c>
      <c r="AC987">
        <v>0</v>
      </c>
      <c r="AD987">
        <v>1</v>
      </c>
      <c r="AE987">
        <v>0</v>
      </c>
      <c r="AF987">
        <v>0</v>
      </c>
      <c r="AG987">
        <v>1</v>
      </c>
      <c r="AH987">
        <v>0</v>
      </c>
      <c r="AI987">
        <v>0</v>
      </c>
      <c r="AJ987">
        <v>0</v>
      </c>
      <c r="AK987">
        <v>0</v>
      </c>
      <c r="AL987">
        <v>0</v>
      </c>
      <c r="AM987">
        <v>0</v>
      </c>
      <c r="AN987">
        <v>0</v>
      </c>
      <c r="AO987">
        <v>0</v>
      </c>
      <c r="AP987">
        <v>1</v>
      </c>
      <c r="AQ987">
        <v>0</v>
      </c>
      <c r="AR987">
        <v>0</v>
      </c>
      <c r="AS987">
        <v>0</v>
      </c>
      <c r="AT987">
        <v>43721</v>
      </c>
      <c r="AU987">
        <v>43751</v>
      </c>
      <c r="AV987">
        <v>1</v>
      </c>
      <c r="AW987">
        <v>1</v>
      </c>
      <c r="AX987">
        <v>0</v>
      </c>
      <c r="AY987">
        <v>2019</v>
      </c>
      <c r="AZ987">
        <v>9</v>
      </c>
      <c r="BA987">
        <v>30</v>
      </c>
      <c r="BB987">
        <v>6</v>
      </c>
      <c r="BF987">
        <v>2019</v>
      </c>
      <c r="BG987" t="s">
        <v>73</v>
      </c>
      <c r="BH987" t="s">
        <v>9822</v>
      </c>
      <c r="BI987" t="s">
        <v>9788</v>
      </c>
      <c r="BJ987" t="s">
        <v>9797</v>
      </c>
    </row>
    <row r="988" spans="1:62" x14ac:dyDescent="0.35">
      <c r="A988">
        <v>39942109</v>
      </c>
      <c r="B988" t="s">
        <v>2912</v>
      </c>
      <c r="C988" t="s">
        <v>75</v>
      </c>
      <c r="D988" t="s">
        <v>76</v>
      </c>
      <c r="E988" t="s">
        <v>291</v>
      </c>
      <c r="F988">
        <v>24101490</v>
      </c>
      <c r="I988" s="1">
        <v>43721</v>
      </c>
      <c r="J988">
        <v>43751.999988425923</v>
      </c>
      <c r="K988" t="s">
        <v>2913</v>
      </c>
      <c r="L988" t="s">
        <v>65</v>
      </c>
      <c r="M988" t="s">
        <v>66</v>
      </c>
      <c r="N988" t="s">
        <v>67</v>
      </c>
      <c r="O988" t="s">
        <v>68</v>
      </c>
      <c r="P988" t="s">
        <v>69</v>
      </c>
      <c r="Q988" t="s">
        <v>70</v>
      </c>
      <c r="S988" t="s">
        <v>82</v>
      </c>
      <c r="T988" t="s">
        <v>2914</v>
      </c>
      <c r="U988">
        <v>1</v>
      </c>
      <c r="V988">
        <v>1</v>
      </c>
      <c r="W988">
        <v>0</v>
      </c>
      <c r="X988">
        <v>0</v>
      </c>
      <c r="Y988">
        <v>0</v>
      </c>
      <c r="Z988">
        <v>0</v>
      </c>
      <c r="AA988">
        <v>0</v>
      </c>
      <c r="AB988">
        <v>0</v>
      </c>
      <c r="AC988">
        <v>0</v>
      </c>
      <c r="AD988">
        <v>1</v>
      </c>
      <c r="AE988">
        <v>0</v>
      </c>
      <c r="AF988">
        <v>0</v>
      </c>
      <c r="AG988">
        <v>0</v>
      </c>
      <c r="AH988">
        <v>0</v>
      </c>
      <c r="AI988">
        <v>0</v>
      </c>
      <c r="AJ988">
        <v>0</v>
      </c>
      <c r="AK988">
        <v>0</v>
      </c>
      <c r="AL988">
        <v>0</v>
      </c>
      <c r="AM988">
        <v>0</v>
      </c>
      <c r="AN988">
        <v>0</v>
      </c>
      <c r="AO988">
        <v>0</v>
      </c>
      <c r="AP988">
        <v>1</v>
      </c>
      <c r="AQ988">
        <v>0</v>
      </c>
      <c r="AR988">
        <v>0</v>
      </c>
      <c r="AS988">
        <v>0</v>
      </c>
      <c r="AT988">
        <v>43721</v>
      </c>
      <c r="AU988">
        <v>43751</v>
      </c>
      <c r="AV988">
        <v>1</v>
      </c>
      <c r="AW988">
        <v>1</v>
      </c>
      <c r="AX988">
        <v>0</v>
      </c>
      <c r="AY988">
        <v>2019</v>
      </c>
      <c r="AZ988">
        <v>9</v>
      </c>
      <c r="BA988">
        <v>30</v>
      </c>
      <c r="BB988">
        <v>4</v>
      </c>
      <c r="BF988">
        <v>2019</v>
      </c>
      <c r="BG988" t="s">
        <v>73</v>
      </c>
      <c r="BH988" t="s">
        <v>9822</v>
      </c>
      <c r="BI988" t="s">
        <v>9788</v>
      </c>
      <c r="BJ988" t="s">
        <v>9797</v>
      </c>
    </row>
    <row r="989" spans="1:62" x14ac:dyDescent="0.35">
      <c r="A989">
        <v>39942139</v>
      </c>
      <c r="B989" t="s">
        <v>98</v>
      </c>
      <c r="C989" t="s">
        <v>61</v>
      </c>
      <c r="D989" t="s">
        <v>125</v>
      </c>
      <c r="E989" t="s">
        <v>2915</v>
      </c>
      <c r="F989">
        <v>29699327</v>
      </c>
      <c r="I989" s="1">
        <v>43721</v>
      </c>
      <c r="J989">
        <v>43751.999988425923</v>
      </c>
      <c r="K989" t="s">
        <v>2916</v>
      </c>
      <c r="L989" t="s">
        <v>65</v>
      </c>
      <c r="M989" t="s">
        <v>152</v>
      </c>
      <c r="N989" t="s">
        <v>153</v>
      </c>
      <c r="O989" t="s">
        <v>154</v>
      </c>
      <c r="P989" t="s">
        <v>155</v>
      </c>
      <c r="Q989" t="s">
        <v>70</v>
      </c>
      <c r="R989" t="s">
        <v>2917</v>
      </c>
      <c r="S989" t="s">
        <v>71</v>
      </c>
      <c r="T989" t="s">
        <v>2918</v>
      </c>
      <c r="U989">
        <v>0</v>
      </c>
      <c r="V989">
        <v>1</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43721</v>
      </c>
      <c r="AU989">
        <v>43751</v>
      </c>
      <c r="AV989">
        <v>1</v>
      </c>
      <c r="AW989">
        <v>1</v>
      </c>
      <c r="AX989">
        <v>0</v>
      </c>
      <c r="AY989">
        <v>2019</v>
      </c>
      <c r="AZ989">
        <v>9</v>
      </c>
      <c r="BA989">
        <v>30</v>
      </c>
      <c r="BB989">
        <v>1</v>
      </c>
      <c r="BF989">
        <v>2019</v>
      </c>
      <c r="BG989" t="s">
        <v>73</v>
      </c>
      <c r="BH989" t="s">
        <v>59</v>
      </c>
      <c r="BI989" t="s">
        <v>9788</v>
      </c>
      <c r="BJ989" t="s">
        <v>9797</v>
      </c>
    </row>
    <row r="990" spans="1:62" x14ac:dyDescent="0.35">
      <c r="A990">
        <v>39951403</v>
      </c>
      <c r="B990" t="s">
        <v>98</v>
      </c>
      <c r="C990" t="s">
        <v>75</v>
      </c>
      <c r="D990" t="s">
        <v>85</v>
      </c>
      <c r="E990" t="s">
        <v>2321</v>
      </c>
      <c r="F990">
        <v>35879080</v>
      </c>
      <c r="I990" s="1">
        <v>43724</v>
      </c>
      <c r="J990">
        <v>43754.999988425923</v>
      </c>
      <c r="K990" t="s">
        <v>2322</v>
      </c>
      <c r="L990" t="s">
        <v>65</v>
      </c>
      <c r="M990" t="s">
        <v>197</v>
      </c>
      <c r="N990" t="s">
        <v>198</v>
      </c>
      <c r="O990" t="s">
        <v>168</v>
      </c>
      <c r="P990" t="s">
        <v>199</v>
      </c>
      <c r="Q990" t="s">
        <v>70</v>
      </c>
      <c r="R990" t="s">
        <v>2323</v>
      </c>
      <c r="S990" t="s">
        <v>71</v>
      </c>
      <c r="T990" t="s">
        <v>2919</v>
      </c>
      <c r="U990">
        <v>0</v>
      </c>
      <c r="V990">
        <v>0</v>
      </c>
      <c r="W990">
        <v>0</v>
      </c>
      <c r="X990">
        <v>1</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43724</v>
      </c>
      <c r="AU990">
        <v>43728</v>
      </c>
      <c r="AV990">
        <v>0</v>
      </c>
      <c r="AW990">
        <v>1</v>
      </c>
      <c r="AX990">
        <v>0</v>
      </c>
      <c r="AY990">
        <v>2019</v>
      </c>
      <c r="AZ990">
        <v>9</v>
      </c>
      <c r="BA990">
        <v>30</v>
      </c>
      <c r="BB990">
        <v>1</v>
      </c>
      <c r="BF990">
        <v>2019</v>
      </c>
      <c r="BG990" t="s">
        <v>104</v>
      </c>
      <c r="BH990" t="s">
        <v>59</v>
      </c>
      <c r="BI990" t="s">
        <v>9788</v>
      </c>
      <c r="BJ990" t="s">
        <v>9794</v>
      </c>
    </row>
    <row r="991" spans="1:62" x14ac:dyDescent="0.35">
      <c r="A991">
        <v>39954648</v>
      </c>
      <c r="B991" t="s">
        <v>2920</v>
      </c>
      <c r="C991" t="s">
        <v>2921</v>
      </c>
      <c r="D991" t="s">
        <v>107</v>
      </c>
      <c r="E991" t="s">
        <v>2922</v>
      </c>
      <c r="F991">
        <v>28787133</v>
      </c>
      <c r="I991" s="1">
        <v>43724</v>
      </c>
      <c r="J991">
        <v>43754.772187499999</v>
      </c>
      <c r="K991" t="s">
        <v>2923</v>
      </c>
      <c r="L991" t="s">
        <v>65</v>
      </c>
      <c r="M991" t="s">
        <v>519</v>
      </c>
      <c r="N991" t="s">
        <v>520</v>
      </c>
      <c r="P991" t="s">
        <v>2924</v>
      </c>
      <c r="Q991" t="s">
        <v>567</v>
      </c>
      <c r="S991" t="s">
        <v>71</v>
      </c>
      <c r="T991" t="s">
        <v>2925</v>
      </c>
      <c r="U991">
        <v>1</v>
      </c>
      <c r="V991">
        <v>1</v>
      </c>
      <c r="W991">
        <v>0</v>
      </c>
      <c r="X991">
        <v>0</v>
      </c>
      <c r="Y991">
        <v>0</v>
      </c>
      <c r="Z991">
        <v>0</v>
      </c>
      <c r="AA991">
        <v>0</v>
      </c>
      <c r="AB991">
        <v>0</v>
      </c>
      <c r="AC991">
        <v>0</v>
      </c>
      <c r="AD991">
        <v>0</v>
      </c>
      <c r="AE991">
        <v>0</v>
      </c>
      <c r="AF991">
        <v>0</v>
      </c>
      <c r="AG991">
        <v>0</v>
      </c>
      <c r="AH991">
        <v>1</v>
      </c>
      <c r="AI991">
        <v>0</v>
      </c>
      <c r="AJ991">
        <v>0</v>
      </c>
      <c r="AK991">
        <v>0</v>
      </c>
      <c r="AL991">
        <v>0</v>
      </c>
      <c r="AM991">
        <v>0</v>
      </c>
      <c r="AN991">
        <v>0</v>
      </c>
      <c r="AO991">
        <v>0</v>
      </c>
      <c r="AP991">
        <v>0</v>
      </c>
      <c r="AQ991">
        <v>0</v>
      </c>
      <c r="AR991">
        <v>0</v>
      </c>
      <c r="AS991">
        <v>0</v>
      </c>
      <c r="AT991">
        <v>43724</v>
      </c>
      <c r="AU991">
        <v>43754</v>
      </c>
      <c r="AV991">
        <v>0</v>
      </c>
      <c r="AW991">
        <v>1</v>
      </c>
      <c r="AX991">
        <v>0</v>
      </c>
      <c r="AY991">
        <v>2019</v>
      </c>
      <c r="AZ991">
        <v>9</v>
      </c>
      <c r="BA991">
        <v>30</v>
      </c>
      <c r="BB991">
        <v>3</v>
      </c>
      <c r="BF991">
        <v>2019</v>
      </c>
      <c r="BG991" t="s">
        <v>104</v>
      </c>
      <c r="BH991" t="s">
        <v>9822</v>
      </c>
      <c r="BI991" t="s">
        <v>9788</v>
      </c>
      <c r="BJ991" t="s">
        <v>9794</v>
      </c>
    </row>
    <row r="992" spans="1:62" x14ac:dyDescent="0.35">
      <c r="A992">
        <v>39955013</v>
      </c>
      <c r="B992" t="s">
        <v>98</v>
      </c>
      <c r="C992" t="s">
        <v>75</v>
      </c>
      <c r="D992" t="s">
        <v>428</v>
      </c>
      <c r="E992" t="s">
        <v>2926</v>
      </c>
      <c r="F992">
        <v>26655288</v>
      </c>
      <c r="I992" s="1">
        <v>43724</v>
      </c>
      <c r="J992">
        <v>43754.999988425923</v>
      </c>
      <c r="K992" t="s">
        <v>2927</v>
      </c>
      <c r="L992" t="s">
        <v>65</v>
      </c>
      <c r="M992" t="s">
        <v>120</v>
      </c>
      <c r="N992" t="s">
        <v>121</v>
      </c>
      <c r="O992" t="s">
        <v>988</v>
      </c>
      <c r="P992" t="s">
        <v>122</v>
      </c>
      <c r="Q992" t="s">
        <v>70</v>
      </c>
      <c r="S992" t="s">
        <v>71</v>
      </c>
      <c r="T992" t="s">
        <v>2928</v>
      </c>
      <c r="U992">
        <v>0</v>
      </c>
      <c r="V992">
        <v>1</v>
      </c>
      <c r="W992">
        <v>0</v>
      </c>
      <c r="X992">
        <v>0</v>
      </c>
      <c r="Y992">
        <v>0</v>
      </c>
      <c r="Z992">
        <v>0</v>
      </c>
      <c r="AA992">
        <v>0</v>
      </c>
      <c r="AB992">
        <v>0</v>
      </c>
      <c r="AC992">
        <v>0</v>
      </c>
      <c r="AD992">
        <v>0</v>
      </c>
      <c r="AE992">
        <v>0</v>
      </c>
      <c r="AF992">
        <v>1</v>
      </c>
      <c r="AG992">
        <v>0</v>
      </c>
      <c r="AH992">
        <v>0</v>
      </c>
      <c r="AI992">
        <v>0</v>
      </c>
      <c r="AJ992">
        <v>0</v>
      </c>
      <c r="AK992">
        <v>0</v>
      </c>
      <c r="AL992">
        <v>0</v>
      </c>
      <c r="AM992">
        <v>0</v>
      </c>
      <c r="AN992">
        <v>0</v>
      </c>
      <c r="AO992">
        <v>0</v>
      </c>
      <c r="AP992">
        <v>0</v>
      </c>
      <c r="AQ992">
        <v>0</v>
      </c>
      <c r="AR992">
        <v>0</v>
      </c>
      <c r="AS992">
        <v>0</v>
      </c>
      <c r="AT992">
        <v>43724</v>
      </c>
      <c r="AU992">
        <v>43752</v>
      </c>
      <c r="AV992">
        <v>1</v>
      </c>
      <c r="AW992">
        <v>1</v>
      </c>
      <c r="AX992">
        <v>0</v>
      </c>
      <c r="AY992">
        <v>2019</v>
      </c>
      <c r="AZ992">
        <v>9</v>
      </c>
      <c r="BA992">
        <v>30</v>
      </c>
      <c r="BB992">
        <v>2</v>
      </c>
      <c r="BF992">
        <v>2019</v>
      </c>
      <c r="BG992" t="s">
        <v>73</v>
      </c>
      <c r="BH992" t="s">
        <v>9822</v>
      </c>
      <c r="BI992" t="s">
        <v>9788</v>
      </c>
      <c r="BJ992" t="s">
        <v>9794</v>
      </c>
    </row>
    <row r="993" spans="1:62" x14ac:dyDescent="0.35">
      <c r="A993">
        <v>39961986</v>
      </c>
      <c r="B993" t="s">
        <v>98</v>
      </c>
      <c r="C993" t="s">
        <v>75</v>
      </c>
      <c r="D993" t="s">
        <v>76</v>
      </c>
      <c r="E993" t="s">
        <v>2825</v>
      </c>
      <c r="F993">
        <v>43295011</v>
      </c>
      <c r="I993" s="1">
        <v>43725</v>
      </c>
      <c r="J993">
        <v>43755.999988425923</v>
      </c>
      <c r="K993" t="s">
        <v>2697</v>
      </c>
      <c r="L993" t="s">
        <v>65</v>
      </c>
      <c r="M993" t="s">
        <v>66</v>
      </c>
      <c r="N993" t="s">
        <v>67</v>
      </c>
      <c r="O993" t="s">
        <v>68</v>
      </c>
      <c r="P993" t="s">
        <v>402</v>
      </c>
      <c r="Q993" t="s">
        <v>70</v>
      </c>
      <c r="S993" t="s">
        <v>71</v>
      </c>
      <c r="T993" t="s">
        <v>2929</v>
      </c>
      <c r="U993">
        <v>1</v>
      </c>
      <c r="V993">
        <v>1</v>
      </c>
      <c r="W993">
        <v>0</v>
      </c>
      <c r="X993">
        <v>1</v>
      </c>
      <c r="Y993">
        <v>0</v>
      </c>
      <c r="Z993">
        <v>0</v>
      </c>
      <c r="AA993">
        <v>0</v>
      </c>
      <c r="AB993">
        <v>0</v>
      </c>
      <c r="AC993">
        <v>0</v>
      </c>
      <c r="AD993">
        <v>0</v>
      </c>
      <c r="AE993">
        <v>0</v>
      </c>
      <c r="AF993">
        <v>0</v>
      </c>
      <c r="AG993">
        <v>1</v>
      </c>
      <c r="AH993">
        <v>1</v>
      </c>
      <c r="AI993">
        <v>0</v>
      </c>
      <c r="AJ993">
        <v>0</v>
      </c>
      <c r="AK993">
        <v>0</v>
      </c>
      <c r="AL993">
        <v>0</v>
      </c>
      <c r="AM993">
        <v>0</v>
      </c>
      <c r="AN993">
        <v>0</v>
      </c>
      <c r="AO993">
        <v>0</v>
      </c>
      <c r="AP993">
        <v>1</v>
      </c>
      <c r="AQ993">
        <v>0</v>
      </c>
      <c r="AR993">
        <v>0</v>
      </c>
      <c r="AS993">
        <v>0</v>
      </c>
      <c r="AT993">
        <v>43725</v>
      </c>
      <c r="AU993">
        <v>43748</v>
      </c>
      <c r="AV993">
        <v>1</v>
      </c>
      <c r="AW993">
        <v>1</v>
      </c>
      <c r="AX993">
        <v>0</v>
      </c>
      <c r="AY993">
        <v>2019</v>
      </c>
      <c r="AZ993">
        <v>9</v>
      </c>
      <c r="BA993">
        <v>30</v>
      </c>
      <c r="BB993">
        <v>6</v>
      </c>
      <c r="BF993">
        <v>2019</v>
      </c>
      <c r="BG993" t="s">
        <v>73</v>
      </c>
      <c r="BH993" t="s">
        <v>9822</v>
      </c>
      <c r="BI993" t="s">
        <v>9788</v>
      </c>
      <c r="BJ993" t="s">
        <v>9795</v>
      </c>
    </row>
    <row r="994" spans="1:62" x14ac:dyDescent="0.35">
      <c r="A994">
        <v>39963958</v>
      </c>
      <c r="B994" t="s">
        <v>421</v>
      </c>
      <c r="C994" t="s">
        <v>75</v>
      </c>
      <c r="D994" t="s">
        <v>85</v>
      </c>
      <c r="E994" t="s">
        <v>150</v>
      </c>
      <c r="F994">
        <v>23607543</v>
      </c>
      <c r="I994" s="1">
        <v>43725</v>
      </c>
      <c r="J994">
        <v>43755.999988425923</v>
      </c>
      <c r="K994" t="s">
        <v>2930</v>
      </c>
      <c r="L994" t="s">
        <v>65</v>
      </c>
      <c r="M994" t="s">
        <v>120</v>
      </c>
      <c r="N994" t="s">
        <v>121</v>
      </c>
      <c r="Q994" t="s">
        <v>102</v>
      </c>
      <c r="S994" t="s">
        <v>71</v>
      </c>
      <c r="T994" t="s">
        <v>2931</v>
      </c>
      <c r="U994">
        <v>1</v>
      </c>
      <c r="V994">
        <v>1</v>
      </c>
      <c r="W994">
        <v>0</v>
      </c>
      <c r="X994">
        <v>1</v>
      </c>
      <c r="Y994">
        <v>0</v>
      </c>
      <c r="Z994">
        <v>0</v>
      </c>
      <c r="AA994">
        <v>0</v>
      </c>
      <c r="AB994">
        <v>0</v>
      </c>
      <c r="AC994">
        <v>0</v>
      </c>
      <c r="AD994">
        <v>0</v>
      </c>
      <c r="AE994">
        <v>1</v>
      </c>
      <c r="AF994">
        <v>0</v>
      </c>
      <c r="AG994">
        <v>0</v>
      </c>
      <c r="AH994">
        <v>1</v>
      </c>
      <c r="AI994">
        <v>0</v>
      </c>
      <c r="AJ994">
        <v>0</v>
      </c>
      <c r="AK994">
        <v>0</v>
      </c>
      <c r="AL994">
        <v>0</v>
      </c>
      <c r="AM994">
        <v>0</v>
      </c>
      <c r="AN994">
        <v>0</v>
      </c>
      <c r="AO994">
        <v>0</v>
      </c>
      <c r="AP994">
        <v>0</v>
      </c>
      <c r="AQ994">
        <v>0</v>
      </c>
      <c r="AR994">
        <v>0</v>
      </c>
      <c r="AS994">
        <v>0</v>
      </c>
      <c r="AT994">
        <v>43725</v>
      </c>
      <c r="AU994">
        <v>43755</v>
      </c>
      <c r="AV994">
        <v>1</v>
      </c>
      <c r="AW994">
        <v>1</v>
      </c>
      <c r="AX994">
        <v>0</v>
      </c>
      <c r="AY994">
        <v>2019</v>
      </c>
      <c r="AZ994">
        <v>9</v>
      </c>
      <c r="BA994">
        <v>30</v>
      </c>
      <c r="BB994">
        <v>5</v>
      </c>
      <c r="BF994">
        <v>2019</v>
      </c>
      <c r="BG994" t="s">
        <v>73</v>
      </c>
      <c r="BH994" t="s">
        <v>9822</v>
      </c>
      <c r="BI994" t="s">
        <v>9788</v>
      </c>
      <c r="BJ994" t="s">
        <v>9795</v>
      </c>
    </row>
    <row r="995" spans="1:62" x14ac:dyDescent="0.35">
      <c r="A995">
        <v>39972422</v>
      </c>
      <c r="B995" t="s">
        <v>2932</v>
      </c>
      <c r="C995" t="s">
        <v>75</v>
      </c>
      <c r="D995" t="s">
        <v>76</v>
      </c>
      <c r="E995" t="s">
        <v>370</v>
      </c>
      <c r="F995">
        <v>22081129</v>
      </c>
      <c r="I995" s="1">
        <v>43726</v>
      </c>
      <c r="J995">
        <v>43756.999988425923</v>
      </c>
      <c r="K995" t="s">
        <v>2933</v>
      </c>
      <c r="L995" t="s">
        <v>65</v>
      </c>
      <c r="M995" t="s">
        <v>66</v>
      </c>
      <c r="N995" t="s">
        <v>67</v>
      </c>
      <c r="Q995" t="s">
        <v>70</v>
      </c>
      <c r="R995" t="s">
        <v>2934</v>
      </c>
      <c r="S995" t="s">
        <v>71</v>
      </c>
      <c r="T995" t="s">
        <v>2935</v>
      </c>
      <c r="U995">
        <v>1</v>
      </c>
      <c r="V995">
        <v>1</v>
      </c>
      <c r="W995">
        <v>0</v>
      </c>
      <c r="X995">
        <v>0</v>
      </c>
      <c r="Y995">
        <v>0</v>
      </c>
      <c r="Z995">
        <v>0</v>
      </c>
      <c r="AA995">
        <v>0</v>
      </c>
      <c r="AB995">
        <v>0</v>
      </c>
      <c r="AC995">
        <v>0</v>
      </c>
      <c r="AD995">
        <v>0</v>
      </c>
      <c r="AE995">
        <v>1</v>
      </c>
      <c r="AF995">
        <v>0</v>
      </c>
      <c r="AG995">
        <v>1</v>
      </c>
      <c r="AH995">
        <v>0</v>
      </c>
      <c r="AI995">
        <v>0</v>
      </c>
      <c r="AJ995">
        <v>0</v>
      </c>
      <c r="AK995">
        <v>0</v>
      </c>
      <c r="AL995">
        <v>0</v>
      </c>
      <c r="AM995">
        <v>0</v>
      </c>
      <c r="AN995">
        <v>0</v>
      </c>
      <c r="AO995">
        <v>0</v>
      </c>
      <c r="AP995">
        <v>1</v>
      </c>
      <c r="AQ995">
        <v>0</v>
      </c>
      <c r="AR995">
        <v>0</v>
      </c>
      <c r="AS995">
        <v>0</v>
      </c>
      <c r="AT995">
        <v>43726</v>
      </c>
      <c r="AU995">
        <v>43745</v>
      </c>
      <c r="AV995">
        <v>1</v>
      </c>
      <c r="AW995">
        <v>1</v>
      </c>
      <c r="AX995">
        <v>0</v>
      </c>
      <c r="AY995">
        <v>2019</v>
      </c>
      <c r="AZ995">
        <v>9</v>
      </c>
      <c r="BA995">
        <v>30</v>
      </c>
      <c r="BB995">
        <v>5</v>
      </c>
      <c r="BC995">
        <v>200000</v>
      </c>
      <c r="BD995">
        <v>250000</v>
      </c>
      <c r="BE995" t="s">
        <v>90</v>
      </c>
      <c r="BF995">
        <v>2019</v>
      </c>
      <c r="BG995" t="s">
        <v>73</v>
      </c>
      <c r="BH995" t="s">
        <v>59</v>
      </c>
      <c r="BI995" t="s">
        <v>9788</v>
      </c>
      <c r="BJ995" t="s">
        <v>9793</v>
      </c>
    </row>
    <row r="996" spans="1:62" x14ac:dyDescent="0.35">
      <c r="A996">
        <v>39974204</v>
      </c>
      <c r="B996" t="s">
        <v>98</v>
      </c>
      <c r="C996" t="s">
        <v>61</v>
      </c>
      <c r="D996" t="s">
        <v>125</v>
      </c>
      <c r="E996" t="s">
        <v>525</v>
      </c>
      <c r="F996">
        <v>11239135</v>
      </c>
      <c r="G996" t="s">
        <v>526</v>
      </c>
      <c r="I996" s="1">
        <v>43726</v>
      </c>
      <c r="J996">
        <v>43756.742581018523</v>
      </c>
      <c r="K996" t="s">
        <v>2936</v>
      </c>
      <c r="L996" t="s">
        <v>65</v>
      </c>
      <c r="M996" t="s">
        <v>120</v>
      </c>
      <c r="N996" t="s">
        <v>121</v>
      </c>
      <c r="O996" t="s">
        <v>465</v>
      </c>
      <c r="P996" t="s">
        <v>528</v>
      </c>
      <c r="Q996" t="s">
        <v>70</v>
      </c>
      <c r="S996" t="s">
        <v>71</v>
      </c>
      <c r="T996" t="s">
        <v>2937</v>
      </c>
      <c r="U996">
        <v>1</v>
      </c>
      <c r="V996">
        <v>1</v>
      </c>
      <c r="W996">
        <v>0</v>
      </c>
      <c r="X996">
        <v>1</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0</v>
      </c>
      <c r="AT996">
        <v>43726</v>
      </c>
      <c r="AU996">
        <v>43746</v>
      </c>
      <c r="AV996">
        <v>0</v>
      </c>
      <c r="AW996">
        <v>1</v>
      </c>
      <c r="AX996">
        <v>0</v>
      </c>
      <c r="AY996">
        <v>2019</v>
      </c>
      <c r="AZ996">
        <v>9</v>
      </c>
      <c r="BA996">
        <v>30</v>
      </c>
      <c r="BB996">
        <v>3</v>
      </c>
      <c r="BF996">
        <v>2019</v>
      </c>
      <c r="BG996" t="s">
        <v>104</v>
      </c>
      <c r="BH996" t="s">
        <v>9822</v>
      </c>
      <c r="BI996" t="s">
        <v>9788</v>
      </c>
      <c r="BJ996" t="s">
        <v>9793</v>
      </c>
    </row>
    <row r="997" spans="1:62" x14ac:dyDescent="0.35">
      <c r="A997">
        <v>39975849</v>
      </c>
      <c r="B997" t="s">
        <v>98</v>
      </c>
      <c r="C997" t="s">
        <v>75</v>
      </c>
      <c r="D997" t="s">
        <v>76</v>
      </c>
      <c r="E997" t="s">
        <v>429</v>
      </c>
      <c r="F997">
        <v>30232699</v>
      </c>
      <c r="G997" t="s">
        <v>430</v>
      </c>
      <c r="I997" s="1">
        <v>43727</v>
      </c>
      <c r="J997">
        <v>43757.999988425923</v>
      </c>
      <c r="K997" t="s">
        <v>2367</v>
      </c>
      <c r="L997" t="s">
        <v>65</v>
      </c>
      <c r="M997" t="s">
        <v>120</v>
      </c>
      <c r="N997" t="s">
        <v>121</v>
      </c>
      <c r="O997" t="s">
        <v>168</v>
      </c>
      <c r="P997" t="s">
        <v>122</v>
      </c>
      <c r="Q997" t="s">
        <v>70</v>
      </c>
      <c r="S997" t="s">
        <v>82</v>
      </c>
      <c r="T997" t="s">
        <v>2938</v>
      </c>
      <c r="U997">
        <v>1</v>
      </c>
      <c r="V997">
        <v>1</v>
      </c>
      <c r="W997">
        <v>0</v>
      </c>
      <c r="X997">
        <v>1</v>
      </c>
      <c r="Y997">
        <v>0</v>
      </c>
      <c r="Z997">
        <v>0</v>
      </c>
      <c r="AA997">
        <v>0</v>
      </c>
      <c r="AB997">
        <v>0</v>
      </c>
      <c r="AC997">
        <v>0</v>
      </c>
      <c r="AD997">
        <v>1</v>
      </c>
      <c r="AE997">
        <v>0</v>
      </c>
      <c r="AF997">
        <v>0</v>
      </c>
      <c r="AG997">
        <v>0</v>
      </c>
      <c r="AH997">
        <v>0</v>
      </c>
      <c r="AI997">
        <v>0</v>
      </c>
      <c r="AJ997">
        <v>0</v>
      </c>
      <c r="AK997">
        <v>0</v>
      </c>
      <c r="AL997">
        <v>0</v>
      </c>
      <c r="AM997">
        <v>0</v>
      </c>
      <c r="AN997">
        <v>0</v>
      </c>
      <c r="AO997">
        <v>0</v>
      </c>
      <c r="AP997">
        <v>1</v>
      </c>
      <c r="AQ997">
        <v>0</v>
      </c>
      <c r="AR997">
        <v>0</v>
      </c>
      <c r="AS997">
        <v>0</v>
      </c>
      <c r="AT997">
        <v>43726</v>
      </c>
      <c r="AU997">
        <v>43727</v>
      </c>
      <c r="AV997">
        <v>0</v>
      </c>
      <c r="AW997">
        <v>1</v>
      </c>
      <c r="AX997">
        <v>0</v>
      </c>
      <c r="AY997">
        <v>2019</v>
      </c>
      <c r="AZ997">
        <v>9</v>
      </c>
      <c r="BA997">
        <v>30</v>
      </c>
      <c r="BB997">
        <v>5</v>
      </c>
      <c r="BF997">
        <v>2019</v>
      </c>
      <c r="BG997" t="s">
        <v>104</v>
      </c>
      <c r="BH997" t="s">
        <v>9822</v>
      </c>
      <c r="BI997" t="s">
        <v>9788</v>
      </c>
      <c r="BJ997" t="s">
        <v>9796</v>
      </c>
    </row>
    <row r="998" spans="1:62" x14ac:dyDescent="0.35">
      <c r="A998">
        <v>39979025</v>
      </c>
      <c r="B998" t="s">
        <v>2939</v>
      </c>
      <c r="C998" t="s">
        <v>61</v>
      </c>
      <c r="D998" t="s">
        <v>125</v>
      </c>
      <c r="E998" t="s">
        <v>2940</v>
      </c>
      <c r="F998">
        <v>22129114</v>
      </c>
      <c r="I998" s="1">
        <v>43727</v>
      </c>
      <c r="J998">
        <v>43757.528749999998</v>
      </c>
      <c r="K998" t="s">
        <v>2941</v>
      </c>
      <c r="L998" t="s">
        <v>65</v>
      </c>
      <c r="M998" t="s">
        <v>66</v>
      </c>
      <c r="N998" t="s">
        <v>67</v>
      </c>
      <c r="O998" t="s">
        <v>68</v>
      </c>
      <c r="P998" t="s">
        <v>69</v>
      </c>
      <c r="Q998" t="s">
        <v>1042</v>
      </c>
      <c r="S998" t="s">
        <v>71</v>
      </c>
      <c r="T998" t="s">
        <v>2942</v>
      </c>
      <c r="U998">
        <v>1</v>
      </c>
      <c r="V998">
        <v>1</v>
      </c>
      <c r="W998">
        <v>0</v>
      </c>
      <c r="X998">
        <v>1</v>
      </c>
      <c r="Y998">
        <v>0</v>
      </c>
      <c r="Z998">
        <v>0</v>
      </c>
      <c r="AA998">
        <v>0</v>
      </c>
      <c r="AB998">
        <v>0</v>
      </c>
      <c r="AC998">
        <v>0</v>
      </c>
      <c r="AD998">
        <v>0</v>
      </c>
      <c r="AE998">
        <v>0</v>
      </c>
      <c r="AF998">
        <v>0</v>
      </c>
      <c r="AG998">
        <v>0</v>
      </c>
      <c r="AH998">
        <v>0</v>
      </c>
      <c r="AI998">
        <v>1</v>
      </c>
      <c r="AJ998">
        <v>0</v>
      </c>
      <c r="AK998">
        <v>0</v>
      </c>
      <c r="AL998">
        <v>0</v>
      </c>
      <c r="AM998">
        <v>0</v>
      </c>
      <c r="AN998">
        <v>0</v>
      </c>
      <c r="AO998">
        <v>0</v>
      </c>
      <c r="AP998">
        <v>0</v>
      </c>
      <c r="AQ998">
        <v>0</v>
      </c>
      <c r="AR998">
        <v>0</v>
      </c>
      <c r="AS998">
        <v>0</v>
      </c>
      <c r="AT998">
        <v>43727</v>
      </c>
      <c r="AU998">
        <v>43733</v>
      </c>
      <c r="AV998">
        <v>0</v>
      </c>
      <c r="AW998">
        <v>1</v>
      </c>
      <c r="AX998">
        <v>0</v>
      </c>
      <c r="AY998">
        <v>2019</v>
      </c>
      <c r="AZ998">
        <v>9</v>
      </c>
      <c r="BA998">
        <v>30</v>
      </c>
      <c r="BB998">
        <v>4</v>
      </c>
      <c r="BF998">
        <v>2019</v>
      </c>
      <c r="BG998" t="s">
        <v>104</v>
      </c>
      <c r="BH998" t="s">
        <v>9822</v>
      </c>
      <c r="BI998" t="s">
        <v>9788</v>
      </c>
      <c r="BJ998" t="s">
        <v>9796</v>
      </c>
    </row>
    <row r="999" spans="1:62" x14ac:dyDescent="0.35">
      <c r="A999">
        <v>39979161</v>
      </c>
      <c r="B999" t="s">
        <v>2943</v>
      </c>
      <c r="C999" t="s">
        <v>75</v>
      </c>
      <c r="D999" t="s">
        <v>76</v>
      </c>
      <c r="E999" t="s">
        <v>370</v>
      </c>
      <c r="F999">
        <v>22081129</v>
      </c>
      <c r="I999" s="1">
        <v>43727</v>
      </c>
      <c r="J999">
        <v>43757.999988425923</v>
      </c>
      <c r="K999" t="s">
        <v>2944</v>
      </c>
      <c r="L999" t="s">
        <v>65</v>
      </c>
      <c r="M999" t="s">
        <v>66</v>
      </c>
      <c r="N999" t="s">
        <v>67</v>
      </c>
      <c r="Q999" t="s">
        <v>70</v>
      </c>
      <c r="R999" t="s">
        <v>2945</v>
      </c>
      <c r="S999" t="s">
        <v>71</v>
      </c>
      <c r="T999" t="s">
        <v>2946</v>
      </c>
      <c r="U999">
        <v>1</v>
      </c>
      <c r="V999">
        <v>1</v>
      </c>
      <c r="W999">
        <v>0</v>
      </c>
      <c r="X999">
        <v>0</v>
      </c>
      <c r="Y999">
        <v>0</v>
      </c>
      <c r="Z999">
        <v>0</v>
      </c>
      <c r="AA999">
        <v>0</v>
      </c>
      <c r="AB999">
        <v>0</v>
      </c>
      <c r="AC999">
        <v>0</v>
      </c>
      <c r="AD999">
        <v>1</v>
      </c>
      <c r="AE999">
        <v>0</v>
      </c>
      <c r="AF999">
        <v>0</v>
      </c>
      <c r="AG999">
        <v>1</v>
      </c>
      <c r="AH999">
        <v>0</v>
      </c>
      <c r="AI999">
        <v>0</v>
      </c>
      <c r="AJ999">
        <v>0</v>
      </c>
      <c r="AK999">
        <v>0</v>
      </c>
      <c r="AL999">
        <v>0</v>
      </c>
      <c r="AM999">
        <v>0</v>
      </c>
      <c r="AN999">
        <v>0</v>
      </c>
      <c r="AO999">
        <v>0</v>
      </c>
      <c r="AP999">
        <v>1</v>
      </c>
      <c r="AQ999">
        <v>0</v>
      </c>
      <c r="AR999">
        <v>0</v>
      </c>
      <c r="AS999">
        <v>0</v>
      </c>
      <c r="AT999">
        <v>43727</v>
      </c>
      <c r="AU999">
        <v>43745</v>
      </c>
      <c r="AV999">
        <v>1</v>
      </c>
      <c r="AW999">
        <v>1</v>
      </c>
      <c r="AX999">
        <v>0</v>
      </c>
      <c r="AY999">
        <v>2019</v>
      </c>
      <c r="AZ999">
        <v>9</v>
      </c>
      <c r="BA999">
        <v>30</v>
      </c>
      <c r="BB999">
        <v>5</v>
      </c>
      <c r="BC999">
        <v>220000</v>
      </c>
      <c r="BD999">
        <v>250000</v>
      </c>
      <c r="BE999" t="s">
        <v>90</v>
      </c>
      <c r="BF999">
        <v>2019</v>
      </c>
      <c r="BG999" t="s">
        <v>73</v>
      </c>
      <c r="BH999" t="s">
        <v>59</v>
      </c>
      <c r="BI999" t="s">
        <v>9788</v>
      </c>
      <c r="BJ999" t="s">
        <v>9796</v>
      </c>
    </row>
    <row r="1000" spans="1:62" x14ac:dyDescent="0.35">
      <c r="A1000">
        <v>39980576</v>
      </c>
      <c r="B1000" t="s">
        <v>2947</v>
      </c>
      <c r="C1000" t="s">
        <v>61</v>
      </c>
      <c r="D1000" t="s">
        <v>125</v>
      </c>
      <c r="E1000" t="s">
        <v>2948</v>
      </c>
      <c r="F1000">
        <v>31530908</v>
      </c>
      <c r="G1000" t="s">
        <v>2948</v>
      </c>
      <c r="H1000">
        <v>4</v>
      </c>
      <c r="I1000" s="1">
        <v>43727</v>
      </c>
      <c r="J1000">
        <v>43757.610798611109</v>
      </c>
      <c r="K1000" t="s">
        <v>2949</v>
      </c>
      <c r="L1000" t="s">
        <v>65</v>
      </c>
      <c r="M1000" t="s">
        <v>120</v>
      </c>
      <c r="N1000" t="s">
        <v>121</v>
      </c>
      <c r="O1000" t="s">
        <v>465</v>
      </c>
      <c r="P1000" t="s">
        <v>2950</v>
      </c>
      <c r="Q1000" t="s">
        <v>102</v>
      </c>
      <c r="S1000" t="s">
        <v>71</v>
      </c>
      <c r="T1000" t="s">
        <v>2951</v>
      </c>
      <c r="U1000">
        <v>0</v>
      </c>
      <c r="V1000">
        <v>1</v>
      </c>
      <c r="W1000">
        <v>0</v>
      </c>
      <c r="X1000">
        <v>1</v>
      </c>
      <c r="Y1000">
        <v>0</v>
      </c>
      <c r="Z1000">
        <v>0</v>
      </c>
      <c r="AA1000">
        <v>0</v>
      </c>
      <c r="AB1000">
        <v>0</v>
      </c>
      <c r="AC1000">
        <v>0</v>
      </c>
      <c r="AD1000">
        <v>0</v>
      </c>
      <c r="AE1000">
        <v>1</v>
      </c>
      <c r="AF1000">
        <v>0</v>
      </c>
      <c r="AG1000">
        <v>0</v>
      </c>
      <c r="AH1000">
        <v>0</v>
      </c>
      <c r="AI1000">
        <v>0</v>
      </c>
      <c r="AJ1000">
        <v>0</v>
      </c>
      <c r="AK1000">
        <v>1</v>
      </c>
      <c r="AL1000">
        <v>0</v>
      </c>
      <c r="AM1000">
        <v>0</v>
      </c>
      <c r="AN1000">
        <v>0</v>
      </c>
      <c r="AO1000">
        <v>0</v>
      </c>
      <c r="AP1000">
        <v>0</v>
      </c>
      <c r="AQ1000">
        <v>0</v>
      </c>
      <c r="AR1000">
        <v>0</v>
      </c>
      <c r="AS1000">
        <v>0</v>
      </c>
      <c r="AT1000">
        <v>43732</v>
      </c>
      <c r="AU1000">
        <v>43757</v>
      </c>
      <c r="AV1000">
        <v>0</v>
      </c>
      <c r="AW1000">
        <v>1</v>
      </c>
      <c r="AX1000">
        <v>0</v>
      </c>
      <c r="AY1000">
        <v>2019</v>
      </c>
      <c r="AZ1000">
        <v>9</v>
      </c>
      <c r="BA1000">
        <v>30</v>
      </c>
      <c r="BB1000">
        <v>4</v>
      </c>
      <c r="BF1000">
        <v>2019</v>
      </c>
      <c r="BG1000" t="s">
        <v>104</v>
      </c>
      <c r="BH1000" t="s">
        <v>9822</v>
      </c>
      <c r="BI1000" t="s">
        <v>9788</v>
      </c>
      <c r="BJ1000" t="s">
        <v>9796</v>
      </c>
    </row>
    <row r="1001" spans="1:62" x14ac:dyDescent="0.35">
      <c r="A1001">
        <v>39980988</v>
      </c>
      <c r="B1001" t="s">
        <v>116</v>
      </c>
      <c r="C1001" t="s">
        <v>61</v>
      </c>
      <c r="D1001" t="s">
        <v>125</v>
      </c>
      <c r="E1001" t="s">
        <v>1418</v>
      </c>
      <c r="F1001">
        <v>27681746</v>
      </c>
      <c r="G1001" t="s">
        <v>1419</v>
      </c>
      <c r="I1001" s="1">
        <v>43727</v>
      </c>
      <c r="J1001">
        <v>43757.62667824074</v>
      </c>
      <c r="K1001" t="s">
        <v>2952</v>
      </c>
      <c r="L1001" t="s">
        <v>65</v>
      </c>
      <c r="M1001" t="s">
        <v>120</v>
      </c>
      <c r="N1001" t="s">
        <v>121</v>
      </c>
      <c r="O1001" t="s">
        <v>168</v>
      </c>
      <c r="P1001" t="s">
        <v>122</v>
      </c>
      <c r="Q1001" t="s">
        <v>70</v>
      </c>
      <c r="S1001" t="s">
        <v>71</v>
      </c>
      <c r="T1001" t="s">
        <v>2953</v>
      </c>
      <c r="U1001">
        <v>0</v>
      </c>
      <c r="V1001">
        <v>1</v>
      </c>
      <c r="W1001">
        <v>0</v>
      </c>
      <c r="X1001">
        <v>0</v>
      </c>
      <c r="Y1001">
        <v>0</v>
      </c>
      <c r="Z1001">
        <v>0</v>
      </c>
      <c r="AA1001">
        <v>0</v>
      </c>
      <c r="AB1001">
        <v>1</v>
      </c>
      <c r="AC1001">
        <v>0</v>
      </c>
      <c r="AD1001">
        <v>1</v>
      </c>
      <c r="AE1001">
        <v>0</v>
      </c>
      <c r="AF1001">
        <v>1</v>
      </c>
      <c r="AG1001">
        <v>0</v>
      </c>
      <c r="AH1001">
        <v>0</v>
      </c>
      <c r="AI1001">
        <v>0</v>
      </c>
      <c r="AJ1001">
        <v>0</v>
      </c>
      <c r="AK1001">
        <v>0</v>
      </c>
      <c r="AL1001">
        <v>0</v>
      </c>
      <c r="AM1001">
        <v>0</v>
      </c>
      <c r="AN1001">
        <v>0</v>
      </c>
      <c r="AO1001">
        <v>0</v>
      </c>
      <c r="AP1001">
        <v>0</v>
      </c>
      <c r="AQ1001">
        <v>0</v>
      </c>
      <c r="AR1001">
        <v>0</v>
      </c>
      <c r="AS1001">
        <v>0</v>
      </c>
      <c r="AT1001">
        <v>43727</v>
      </c>
      <c r="AU1001">
        <v>43757</v>
      </c>
      <c r="AV1001">
        <v>0</v>
      </c>
      <c r="AW1001">
        <v>1</v>
      </c>
      <c r="AX1001">
        <v>0</v>
      </c>
      <c r="AY1001">
        <v>2019</v>
      </c>
      <c r="AZ1001">
        <v>9</v>
      </c>
      <c r="BA1001">
        <v>30</v>
      </c>
      <c r="BB1001">
        <v>4</v>
      </c>
      <c r="BF1001">
        <v>2019</v>
      </c>
      <c r="BG1001" t="s">
        <v>104</v>
      </c>
      <c r="BH1001" t="s">
        <v>9822</v>
      </c>
      <c r="BI1001" t="s">
        <v>9788</v>
      </c>
      <c r="BJ1001" t="s">
        <v>9796</v>
      </c>
    </row>
    <row r="1002" spans="1:62" x14ac:dyDescent="0.35">
      <c r="A1002">
        <v>39982982</v>
      </c>
      <c r="B1002" t="s">
        <v>2636</v>
      </c>
      <c r="C1002" t="s">
        <v>75</v>
      </c>
      <c r="D1002" t="s">
        <v>117</v>
      </c>
      <c r="E1002" t="s">
        <v>2361</v>
      </c>
      <c r="F1002">
        <v>24712589</v>
      </c>
      <c r="G1002" t="s">
        <v>2361</v>
      </c>
      <c r="I1002" s="1">
        <v>43727</v>
      </c>
      <c r="J1002">
        <v>43757.999988425923</v>
      </c>
      <c r="K1002" t="s">
        <v>2637</v>
      </c>
      <c r="L1002" t="s">
        <v>65</v>
      </c>
      <c r="M1002" t="s">
        <v>66</v>
      </c>
      <c r="N1002" t="s">
        <v>67</v>
      </c>
      <c r="O1002" t="s">
        <v>68</v>
      </c>
      <c r="P1002" t="s">
        <v>69</v>
      </c>
      <c r="Q1002" t="s">
        <v>70</v>
      </c>
      <c r="R1002" t="s">
        <v>2364</v>
      </c>
      <c r="S1002" t="s">
        <v>82</v>
      </c>
      <c r="T1002" t="s">
        <v>2954</v>
      </c>
      <c r="U1002">
        <v>1</v>
      </c>
      <c r="V1002">
        <v>1</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0</v>
      </c>
      <c r="AT1002">
        <v>43727</v>
      </c>
      <c r="AU1002">
        <v>43731</v>
      </c>
      <c r="AV1002">
        <v>0</v>
      </c>
      <c r="AW1002">
        <v>1</v>
      </c>
      <c r="AX1002">
        <v>0</v>
      </c>
      <c r="AY1002">
        <v>2019</v>
      </c>
      <c r="AZ1002">
        <v>9</v>
      </c>
      <c r="BA1002">
        <v>30</v>
      </c>
      <c r="BB1002">
        <v>2</v>
      </c>
      <c r="BF1002">
        <v>2019</v>
      </c>
      <c r="BG1002" t="s">
        <v>104</v>
      </c>
      <c r="BH1002" t="s">
        <v>59</v>
      </c>
      <c r="BI1002" t="s">
        <v>9788</v>
      </c>
      <c r="BJ1002" t="s">
        <v>9796</v>
      </c>
    </row>
    <row r="1003" spans="1:62" x14ac:dyDescent="0.35">
      <c r="A1003">
        <v>39984687</v>
      </c>
      <c r="B1003" t="s">
        <v>98</v>
      </c>
      <c r="C1003" t="s">
        <v>75</v>
      </c>
      <c r="D1003" t="s">
        <v>236</v>
      </c>
      <c r="E1003" t="s">
        <v>954</v>
      </c>
      <c r="F1003">
        <v>23706321</v>
      </c>
      <c r="I1003" s="1">
        <v>43727</v>
      </c>
      <c r="J1003">
        <v>43757.999988425923</v>
      </c>
      <c r="K1003" t="s">
        <v>2343</v>
      </c>
      <c r="L1003" t="s">
        <v>65</v>
      </c>
      <c r="M1003" t="s">
        <v>152</v>
      </c>
      <c r="N1003" t="s">
        <v>153</v>
      </c>
      <c r="P1003" t="s">
        <v>155</v>
      </c>
      <c r="Q1003" t="s">
        <v>102</v>
      </c>
      <c r="S1003" t="s">
        <v>71</v>
      </c>
      <c r="T1003" t="s">
        <v>2955</v>
      </c>
      <c r="U1003">
        <v>1</v>
      </c>
      <c r="V1003">
        <v>1</v>
      </c>
      <c r="W1003">
        <v>0</v>
      </c>
      <c r="X1003">
        <v>0</v>
      </c>
      <c r="Y1003">
        <v>0</v>
      </c>
      <c r="Z1003">
        <v>0</v>
      </c>
      <c r="AA1003">
        <v>1</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0</v>
      </c>
      <c r="AT1003">
        <v>43727</v>
      </c>
      <c r="AU1003">
        <v>43757</v>
      </c>
      <c r="AV1003">
        <v>1</v>
      </c>
      <c r="AW1003">
        <v>1</v>
      </c>
      <c r="AX1003">
        <v>0</v>
      </c>
      <c r="AY1003">
        <v>2019</v>
      </c>
      <c r="AZ1003">
        <v>9</v>
      </c>
      <c r="BA1003">
        <v>30</v>
      </c>
      <c r="BB1003">
        <v>3</v>
      </c>
      <c r="BF1003">
        <v>2019</v>
      </c>
      <c r="BG1003" t="s">
        <v>73</v>
      </c>
      <c r="BH1003" t="s">
        <v>9822</v>
      </c>
      <c r="BI1003" t="s">
        <v>9788</v>
      </c>
      <c r="BJ1003" t="s">
        <v>9796</v>
      </c>
    </row>
    <row r="1004" spans="1:62" x14ac:dyDescent="0.35">
      <c r="A1004">
        <v>39988046</v>
      </c>
      <c r="B1004" t="s">
        <v>2956</v>
      </c>
      <c r="C1004" t="s">
        <v>61</v>
      </c>
      <c r="D1004" t="s">
        <v>125</v>
      </c>
      <c r="E1004" t="s">
        <v>2957</v>
      </c>
      <c r="F1004">
        <v>25967720</v>
      </c>
      <c r="G1004" t="s">
        <v>2957</v>
      </c>
      <c r="I1004" s="1">
        <v>43728</v>
      </c>
      <c r="J1004">
        <v>43758.999988425923</v>
      </c>
      <c r="K1004" t="s">
        <v>2958</v>
      </c>
      <c r="L1004" t="s">
        <v>65</v>
      </c>
      <c r="M1004" t="s">
        <v>66</v>
      </c>
      <c r="N1004" t="s">
        <v>67</v>
      </c>
      <c r="Q1004" t="s">
        <v>70</v>
      </c>
      <c r="S1004" t="s">
        <v>71</v>
      </c>
      <c r="T1004" t="s">
        <v>2959</v>
      </c>
      <c r="U1004">
        <v>1</v>
      </c>
      <c r="V1004">
        <v>1</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v>43728</v>
      </c>
      <c r="AU1004">
        <v>43758</v>
      </c>
      <c r="AV1004">
        <v>0</v>
      </c>
      <c r="AW1004">
        <v>1</v>
      </c>
      <c r="AX1004">
        <v>0</v>
      </c>
      <c r="AY1004">
        <v>2019</v>
      </c>
      <c r="AZ1004">
        <v>9</v>
      </c>
      <c r="BA1004">
        <v>30</v>
      </c>
      <c r="BB1004">
        <v>2</v>
      </c>
      <c r="BF1004">
        <v>2019</v>
      </c>
      <c r="BG1004" t="s">
        <v>104</v>
      </c>
      <c r="BH1004" t="s">
        <v>9822</v>
      </c>
      <c r="BI1004" t="s">
        <v>9788</v>
      </c>
      <c r="BJ1004" t="s">
        <v>9797</v>
      </c>
    </row>
    <row r="1005" spans="1:62" x14ac:dyDescent="0.35">
      <c r="A1005">
        <v>39990213</v>
      </c>
      <c r="B1005" t="s">
        <v>98</v>
      </c>
      <c r="C1005" t="s">
        <v>369</v>
      </c>
      <c r="D1005" t="s">
        <v>388</v>
      </c>
      <c r="E1005" t="s">
        <v>1575</v>
      </c>
      <c r="F1005">
        <v>20101884</v>
      </c>
      <c r="I1005" s="1">
        <v>43728</v>
      </c>
      <c r="J1005">
        <v>43758.999988425923</v>
      </c>
      <c r="K1005" t="s">
        <v>2960</v>
      </c>
      <c r="L1005" t="s">
        <v>65</v>
      </c>
      <c r="M1005" t="s">
        <v>66</v>
      </c>
      <c r="N1005" t="s">
        <v>67</v>
      </c>
      <c r="O1005" t="s">
        <v>68</v>
      </c>
      <c r="P1005" t="s">
        <v>69</v>
      </c>
      <c r="Q1005" t="s">
        <v>102</v>
      </c>
      <c r="R1005" t="s">
        <v>2961</v>
      </c>
      <c r="S1005" t="s">
        <v>82</v>
      </c>
      <c r="T1005" t="s">
        <v>2962</v>
      </c>
      <c r="U1005">
        <v>1</v>
      </c>
      <c r="V1005">
        <v>1</v>
      </c>
      <c r="W1005">
        <v>0</v>
      </c>
      <c r="X1005">
        <v>1</v>
      </c>
      <c r="Y1005">
        <v>0</v>
      </c>
      <c r="Z1005">
        <v>0</v>
      </c>
      <c r="AA1005">
        <v>0</v>
      </c>
      <c r="AB1005">
        <v>0</v>
      </c>
      <c r="AC1005">
        <v>0</v>
      </c>
      <c r="AD1005">
        <v>0</v>
      </c>
      <c r="AE1005">
        <v>0</v>
      </c>
      <c r="AF1005">
        <v>0</v>
      </c>
      <c r="AG1005">
        <v>1</v>
      </c>
      <c r="AH1005">
        <v>0</v>
      </c>
      <c r="AI1005">
        <v>0</v>
      </c>
      <c r="AJ1005">
        <v>0</v>
      </c>
      <c r="AK1005">
        <v>0</v>
      </c>
      <c r="AL1005">
        <v>0</v>
      </c>
      <c r="AM1005">
        <v>0</v>
      </c>
      <c r="AN1005">
        <v>0</v>
      </c>
      <c r="AO1005">
        <v>0</v>
      </c>
      <c r="AP1005">
        <v>1</v>
      </c>
      <c r="AQ1005">
        <v>0</v>
      </c>
      <c r="AR1005">
        <v>0</v>
      </c>
      <c r="AS1005">
        <v>0</v>
      </c>
      <c r="AT1005">
        <v>43728</v>
      </c>
      <c r="AU1005">
        <v>43756</v>
      </c>
      <c r="AV1005">
        <v>0</v>
      </c>
      <c r="AW1005">
        <v>1</v>
      </c>
      <c r="AX1005">
        <v>0</v>
      </c>
      <c r="AY1005">
        <v>2019</v>
      </c>
      <c r="AZ1005">
        <v>9</v>
      </c>
      <c r="BA1005">
        <v>30</v>
      </c>
      <c r="BB1005">
        <v>5</v>
      </c>
      <c r="BF1005">
        <v>2019</v>
      </c>
      <c r="BG1005" t="s">
        <v>104</v>
      </c>
      <c r="BH1005" t="s">
        <v>59</v>
      </c>
      <c r="BI1005" t="s">
        <v>9788</v>
      </c>
      <c r="BJ1005" t="s">
        <v>9797</v>
      </c>
    </row>
    <row r="1006" spans="1:62" x14ac:dyDescent="0.35">
      <c r="A1006">
        <v>39995247</v>
      </c>
      <c r="B1006" t="s">
        <v>98</v>
      </c>
      <c r="C1006" t="s">
        <v>75</v>
      </c>
      <c r="D1006" t="s">
        <v>76</v>
      </c>
      <c r="E1006" t="s">
        <v>2963</v>
      </c>
      <c r="F1006">
        <v>28083494</v>
      </c>
      <c r="I1006" s="1">
        <v>43728</v>
      </c>
      <c r="J1006">
        <v>43758.76425925926</v>
      </c>
      <c r="K1006" t="s">
        <v>2964</v>
      </c>
      <c r="L1006" t="s">
        <v>65</v>
      </c>
      <c r="M1006" t="s">
        <v>120</v>
      </c>
      <c r="N1006" t="s">
        <v>121</v>
      </c>
      <c r="O1006" t="s">
        <v>583</v>
      </c>
      <c r="P1006" t="s">
        <v>2965</v>
      </c>
      <c r="Q1006" t="s">
        <v>70</v>
      </c>
      <c r="S1006" t="s">
        <v>82</v>
      </c>
      <c r="T1006" t="s">
        <v>2966</v>
      </c>
      <c r="U1006">
        <v>0</v>
      </c>
      <c r="V1006">
        <v>1</v>
      </c>
      <c r="W1006">
        <v>0</v>
      </c>
      <c r="X1006">
        <v>1</v>
      </c>
      <c r="Y1006">
        <v>0</v>
      </c>
      <c r="Z1006">
        <v>0</v>
      </c>
      <c r="AA1006">
        <v>0</v>
      </c>
      <c r="AB1006">
        <v>0</v>
      </c>
      <c r="AC1006">
        <v>0</v>
      </c>
      <c r="AD1006">
        <v>0</v>
      </c>
      <c r="AE1006">
        <v>1</v>
      </c>
      <c r="AF1006">
        <v>0</v>
      </c>
      <c r="AG1006">
        <v>0</v>
      </c>
      <c r="AH1006">
        <v>0</v>
      </c>
      <c r="AI1006">
        <v>0</v>
      </c>
      <c r="AJ1006">
        <v>0</v>
      </c>
      <c r="AK1006">
        <v>0</v>
      </c>
      <c r="AL1006">
        <v>0</v>
      </c>
      <c r="AM1006">
        <v>0</v>
      </c>
      <c r="AN1006">
        <v>0</v>
      </c>
      <c r="AO1006">
        <v>0</v>
      </c>
      <c r="AP1006">
        <v>0</v>
      </c>
      <c r="AQ1006">
        <v>0</v>
      </c>
      <c r="AR1006">
        <v>0</v>
      </c>
      <c r="AS1006">
        <v>0</v>
      </c>
      <c r="AT1006">
        <v>43728</v>
      </c>
      <c r="AU1006">
        <v>43758</v>
      </c>
      <c r="AV1006">
        <v>0</v>
      </c>
      <c r="AW1006">
        <v>1</v>
      </c>
      <c r="AX1006">
        <v>0</v>
      </c>
      <c r="AY1006">
        <v>2019</v>
      </c>
      <c r="AZ1006">
        <v>9</v>
      </c>
      <c r="BA1006">
        <v>30</v>
      </c>
      <c r="BB1006">
        <v>3</v>
      </c>
      <c r="BF1006">
        <v>2019</v>
      </c>
      <c r="BG1006" t="s">
        <v>104</v>
      </c>
      <c r="BH1006" t="s">
        <v>9822</v>
      </c>
      <c r="BI1006" t="s">
        <v>9788</v>
      </c>
      <c r="BJ1006" t="s">
        <v>9797</v>
      </c>
    </row>
    <row r="1007" spans="1:62" x14ac:dyDescent="0.35">
      <c r="A1007">
        <v>39995370</v>
      </c>
      <c r="B1007" t="s">
        <v>2967</v>
      </c>
      <c r="C1007" t="s">
        <v>75</v>
      </c>
      <c r="D1007" t="s">
        <v>428</v>
      </c>
      <c r="E1007" t="s">
        <v>2968</v>
      </c>
      <c r="F1007">
        <v>29156314</v>
      </c>
      <c r="I1007" s="1">
        <v>43728</v>
      </c>
      <c r="J1007">
        <v>43758.999988425923</v>
      </c>
      <c r="K1007" t="s">
        <v>2969</v>
      </c>
      <c r="L1007" t="s">
        <v>65</v>
      </c>
      <c r="M1007" t="s">
        <v>197</v>
      </c>
      <c r="N1007" t="s">
        <v>198</v>
      </c>
      <c r="O1007" t="s">
        <v>168</v>
      </c>
      <c r="P1007" t="s">
        <v>199</v>
      </c>
      <c r="Q1007" t="s">
        <v>102</v>
      </c>
      <c r="S1007" t="s">
        <v>82</v>
      </c>
      <c r="T1007" t="s">
        <v>2970</v>
      </c>
      <c r="U1007">
        <v>1</v>
      </c>
      <c r="V1007">
        <v>1</v>
      </c>
      <c r="W1007">
        <v>0</v>
      </c>
      <c r="X1007">
        <v>0</v>
      </c>
      <c r="Y1007">
        <v>0</v>
      </c>
      <c r="Z1007">
        <v>0</v>
      </c>
      <c r="AA1007">
        <v>0</v>
      </c>
      <c r="AB1007">
        <v>0</v>
      </c>
      <c r="AC1007">
        <v>0</v>
      </c>
      <c r="AD1007">
        <v>0</v>
      </c>
      <c r="AE1007">
        <v>1</v>
      </c>
      <c r="AF1007">
        <v>0</v>
      </c>
      <c r="AG1007">
        <v>0</v>
      </c>
      <c r="AH1007">
        <v>0</v>
      </c>
      <c r="AI1007">
        <v>0</v>
      </c>
      <c r="AJ1007">
        <v>0</v>
      </c>
      <c r="AK1007">
        <v>0</v>
      </c>
      <c r="AL1007">
        <v>0</v>
      </c>
      <c r="AM1007">
        <v>0</v>
      </c>
      <c r="AN1007">
        <v>0</v>
      </c>
      <c r="AO1007">
        <v>0</v>
      </c>
      <c r="AP1007">
        <v>0</v>
      </c>
      <c r="AQ1007">
        <v>0</v>
      </c>
      <c r="AR1007">
        <v>0</v>
      </c>
      <c r="AS1007">
        <v>0</v>
      </c>
      <c r="AT1007">
        <v>43728</v>
      </c>
      <c r="AU1007">
        <v>43756</v>
      </c>
      <c r="AV1007">
        <v>1</v>
      </c>
      <c r="AW1007">
        <v>1</v>
      </c>
      <c r="AX1007">
        <v>0</v>
      </c>
      <c r="AY1007">
        <v>2019</v>
      </c>
      <c r="AZ1007">
        <v>9</v>
      </c>
      <c r="BA1007">
        <v>30</v>
      </c>
      <c r="BB1007">
        <v>3</v>
      </c>
      <c r="BF1007">
        <v>2019</v>
      </c>
      <c r="BG1007" t="s">
        <v>73</v>
      </c>
      <c r="BH1007" t="s">
        <v>9822</v>
      </c>
      <c r="BI1007" t="s">
        <v>9788</v>
      </c>
      <c r="BJ1007" t="s">
        <v>9797</v>
      </c>
    </row>
    <row r="1008" spans="1:62" x14ac:dyDescent="0.35">
      <c r="A1008">
        <v>39995692</v>
      </c>
      <c r="B1008" t="s">
        <v>98</v>
      </c>
      <c r="C1008" t="s">
        <v>75</v>
      </c>
      <c r="D1008" t="s">
        <v>85</v>
      </c>
      <c r="E1008" t="s">
        <v>2321</v>
      </c>
      <c r="F1008">
        <v>35879080</v>
      </c>
      <c r="I1008" s="1">
        <v>43728</v>
      </c>
      <c r="J1008">
        <v>43758.999988425923</v>
      </c>
      <c r="K1008" t="s">
        <v>2322</v>
      </c>
      <c r="L1008" t="s">
        <v>65</v>
      </c>
      <c r="M1008" t="s">
        <v>197</v>
      </c>
      <c r="N1008" t="s">
        <v>198</v>
      </c>
      <c r="O1008" t="s">
        <v>168</v>
      </c>
      <c r="P1008" t="s">
        <v>199</v>
      </c>
      <c r="Q1008" t="s">
        <v>70</v>
      </c>
      <c r="R1008" t="s">
        <v>2323</v>
      </c>
      <c r="S1008" t="s">
        <v>71</v>
      </c>
      <c r="T1008" t="s">
        <v>2971</v>
      </c>
      <c r="U1008">
        <v>0</v>
      </c>
      <c r="V1008">
        <v>0</v>
      </c>
      <c r="W1008">
        <v>0</v>
      </c>
      <c r="X1008">
        <v>1</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43728</v>
      </c>
      <c r="AU1008">
        <v>43747</v>
      </c>
      <c r="AV1008">
        <v>0</v>
      </c>
      <c r="AW1008">
        <v>1</v>
      </c>
      <c r="AX1008">
        <v>0</v>
      </c>
      <c r="AY1008">
        <v>2019</v>
      </c>
      <c r="AZ1008">
        <v>9</v>
      </c>
      <c r="BA1008">
        <v>30</v>
      </c>
      <c r="BB1008">
        <v>1</v>
      </c>
      <c r="BF1008">
        <v>2019</v>
      </c>
      <c r="BG1008" t="s">
        <v>104</v>
      </c>
      <c r="BH1008" t="s">
        <v>59</v>
      </c>
      <c r="BI1008" t="s">
        <v>9788</v>
      </c>
      <c r="BJ1008" t="s">
        <v>9797</v>
      </c>
    </row>
    <row r="1009" spans="1:62" x14ac:dyDescent="0.35">
      <c r="A1009">
        <v>39996316</v>
      </c>
      <c r="B1009" t="s">
        <v>2972</v>
      </c>
      <c r="C1009" t="s">
        <v>75</v>
      </c>
      <c r="D1009" t="s">
        <v>165</v>
      </c>
      <c r="E1009" t="s">
        <v>2973</v>
      </c>
      <c r="F1009">
        <v>35210399</v>
      </c>
      <c r="I1009" s="1">
        <v>43729</v>
      </c>
      <c r="J1009">
        <v>43759.095150462963</v>
      </c>
      <c r="K1009" t="s">
        <v>2974</v>
      </c>
      <c r="L1009" t="s">
        <v>65</v>
      </c>
      <c r="M1009" t="s">
        <v>66</v>
      </c>
      <c r="N1009" t="s">
        <v>67</v>
      </c>
      <c r="O1009" t="s">
        <v>68</v>
      </c>
      <c r="P1009" t="s">
        <v>69</v>
      </c>
      <c r="Q1009" t="s">
        <v>102</v>
      </c>
      <c r="S1009" t="s">
        <v>71</v>
      </c>
      <c r="T1009" t="s">
        <v>2975</v>
      </c>
      <c r="U1009">
        <v>0</v>
      </c>
      <c r="V1009">
        <v>0</v>
      </c>
      <c r="W1009">
        <v>0</v>
      </c>
      <c r="X1009">
        <v>0</v>
      </c>
      <c r="Y1009">
        <v>0</v>
      </c>
      <c r="Z1009">
        <v>0</v>
      </c>
      <c r="AA1009">
        <v>0</v>
      </c>
      <c r="AB1009">
        <v>0</v>
      </c>
      <c r="AC1009">
        <v>0</v>
      </c>
      <c r="AD1009">
        <v>1</v>
      </c>
      <c r="AE1009">
        <v>0</v>
      </c>
      <c r="AF1009">
        <v>1</v>
      </c>
      <c r="AG1009">
        <v>1</v>
      </c>
      <c r="AH1009">
        <v>0</v>
      </c>
      <c r="AI1009">
        <v>0</v>
      </c>
      <c r="AJ1009">
        <v>0</v>
      </c>
      <c r="AK1009">
        <v>0</v>
      </c>
      <c r="AL1009">
        <v>0</v>
      </c>
      <c r="AM1009">
        <v>0</v>
      </c>
      <c r="AN1009">
        <v>0</v>
      </c>
      <c r="AO1009">
        <v>0</v>
      </c>
      <c r="AP1009">
        <v>1</v>
      </c>
      <c r="AQ1009">
        <v>0</v>
      </c>
      <c r="AR1009">
        <v>0</v>
      </c>
      <c r="AS1009">
        <v>0</v>
      </c>
      <c r="AT1009">
        <v>43740</v>
      </c>
      <c r="AU1009">
        <v>43741</v>
      </c>
      <c r="AV1009">
        <v>1</v>
      </c>
      <c r="AW1009">
        <v>1</v>
      </c>
      <c r="AX1009">
        <v>0</v>
      </c>
      <c r="AY1009">
        <v>2019</v>
      </c>
      <c r="AZ1009">
        <v>9</v>
      </c>
      <c r="BA1009">
        <v>30</v>
      </c>
      <c r="BB1009">
        <v>4</v>
      </c>
      <c r="BF1009">
        <v>2019</v>
      </c>
      <c r="BG1009" t="s">
        <v>73</v>
      </c>
      <c r="BH1009" t="s">
        <v>9822</v>
      </c>
      <c r="BI1009" t="s">
        <v>9788</v>
      </c>
      <c r="BJ1009" t="s">
        <v>9798</v>
      </c>
    </row>
    <row r="1010" spans="1:62" x14ac:dyDescent="0.35">
      <c r="A1010">
        <v>39998330</v>
      </c>
      <c r="B1010" t="s">
        <v>2976</v>
      </c>
      <c r="C1010" t="s">
        <v>61</v>
      </c>
      <c r="D1010" t="s">
        <v>125</v>
      </c>
      <c r="E1010" t="s">
        <v>846</v>
      </c>
      <c r="F1010">
        <v>36725728</v>
      </c>
      <c r="I1010" s="1">
        <v>43731</v>
      </c>
      <c r="J1010">
        <v>43761.212673611109</v>
      </c>
      <c r="K1010" t="s">
        <v>2977</v>
      </c>
      <c r="L1010" t="s">
        <v>65</v>
      </c>
      <c r="M1010" t="s">
        <v>120</v>
      </c>
      <c r="N1010" t="s">
        <v>121</v>
      </c>
      <c r="O1010" t="s">
        <v>168</v>
      </c>
      <c r="P1010" t="s">
        <v>122</v>
      </c>
      <c r="Q1010" t="s">
        <v>70</v>
      </c>
      <c r="S1010" t="s">
        <v>71</v>
      </c>
      <c r="T1010" t="s">
        <v>2978</v>
      </c>
      <c r="U1010">
        <v>1</v>
      </c>
      <c r="V1010">
        <v>1</v>
      </c>
      <c r="W1010">
        <v>0</v>
      </c>
      <c r="X1010">
        <v>0</v>
      </c>
      <c r="Y1010">
        <v>0</v>
      </c>
      <c r="Z1010">
        <v>0</v>
      </c>
      <c r="AA1010">
        <v>0</v>
      </c>
      <c r="AB1010">
        <v>0</v>
      </c>
      <c r="AC1010">
        <v>1</v>
      </c>
      <c r="AD1010">
        <v>1</v>
      </c>
      <c r="AE1010">
        <v>0</v>
      </c>
      <c r="AF1010">
        <v>1</v>
      </c>
      <c r="AG1010">
        <v>0</v>
      </c>
      <c r="AH1010">
        <v>0</v>
      </c>
      <c r="AI1010">
        <v>1</v>
      </c>
      <c r="AJ1010">
        <v>0</v>
      </c>
      <c r="AK1010">
        <v>0</v>
      </c>
      <c r="AL1010">
        <v>0</v>
      </c>
      <c r="AM1010">
        <v>0</v>
      </c>
      <c r="AN1010">
        <v>0</v>
      </c>
      <c r="AO1010">
        <v>0</v>
      </c>
      <c r="AP1010">
        <v>1</v>
      </c>
      <c r="AQ1010">
        <v>0</v>
      </c>
      <c r="AR1010">
        <v>0</v>
      </c>
      <c r="AS1010">
        <v>0</v>
      </c>
      <c r="AT1010">
        <v>43730</v>
      </c>
      <c r="AU1010">
        <v>43760</v>
      </c>
      <c r="AV1010">
        <v>0</v>
      </c>
      <c r="AW1010">
        <v>1</v>
      </c>
      <c r="AX1010">
        <v>0</v>
      </c>
      <c r="AY1010">
        <v>2019</v>
      </c>
      <c r="AZ1010">
        <v>9</v>
      </c>
      <c r="BA1010">
        <v>30</v>
      </c>
      <c r="BB1010">
        <v>7</v>
      </c>
      <c r="BF1010">
        <v>2019</v>
      </c>
      <c r="BG1010" t="s">
        <v>104</v>
      </c>
      <c r="BH1010" t="s">
        <v>9822</v>
      </c>
      <c r="BI1010" t="s">
        <v>9788</v>
      </c>
      <c r="BJ1010" t="s">
        <v>9794</v>
      </c>
    </row>
    <row r="1011" spans="1:62" x14ac:dyDescent="0.35">
      <c r="A1011">
        <v>40004251</v>
      </c>
      <c r="B1011" t="s">
        <v>2979</v>
      </c>
      <c r="C1011" t="s">
        <v>75</v>
      </c>
      <c r="D1011" t="s">
        <v>159</v>
      </c>
      <c r="E1011" t="s">
        <v>99</v>
      </c>
      <c r="F1011">
        <v>33086778</v>
      </c>
      <c r="I1011" s="1">
        <v>43731</v>
      </c>
      <c r="J1011">
        <v>43761.999988425923</v>
      </c>
      <c r="K1011" t="s">
        <v>2980</v>
      </c>
      <c r="L1011" t="s">
        <v>65</v>
      </c>
      <c r="M1011" t="s">
        <v>120</v>
      </c>
      <c r="N1011" t="s">
        <v>121</v>
      </c>
      <c r="O1011" t="s">
        <v>168</v>
      </c>
      <c r="P1011" t="s">
        <v>122</v>
      </c>
      <c r="Q1011" t="s">
        <v>102</v>
      </c>
      <c r="S1011" t="s">
        <v>71</v>
      </c>
      <c r="T1011" t="s">
        <v>2981</v>
      </c>
      <c r="U1011">
        <v>0</v>
      </c>
      <c r="V1011">
        <v>0</v>
      </c>
      <c r="W1011">
        <v>0</v>
      </c>
      <c r="X1011">
        <v>1</v>
      </c>
      <c r="Y1011">
        <v>0</v>
      </c>
      <c r="Z1011">
        <v>0</v>
      </c>
      <c r="AA1011">
        <v>0</v>
      </c>
      <c r="AB1011">
        <v>0</v>
      </c>
      <c r="AC1011">
        <v>0</v>
      </c>
      <c r="AD1011">
        <v>0</v>
      </c>
      <c r="AE1011">
        <v>1</v>
      </c>
      <c r="AF1011">
        <v>0</v>
      </c>
      <c r="AG1011">
        <v>0</v>
      </c>
      <c r="AH1011">
        <v>0</v>
      </c>
      <c r="AI1011">
        <v>0</v>
      </c>
      <c r="AJ1011">
        <v>0</v>
      </c>
      <c r="AK1011">
        <v>0</v>
      </c>
      <c r="AL1011">
        <v>0</v>
      </c>
      <c r="AM1011">
        <v>0</v>
      </c>
      <c r="AN1011">
        <v>0</v>
      </c>
      <c r="AO1011">
        <v>0</v>
      </c>
      <c r="AP1011">
        <v>1</v>
      </c>
      <c r="AQ1011">
        <v>0</v>
      </c>
      <c r="AR1011">
        <v>0</v>
      </c>
      <c r="AS1011">
        <v>0</v>
      </c>
      <c r="AT1011">
        <v>43731</v>
      </c>
      <c r="AU1011">
        <v>43732</v>
      </c>
      <c r="AV1011">
        <v>0</v>
      </c>
      <c r="AW1011">
        <v>1</v>
      </c>
      <c r="AX1011">
        <v>0</v>
      </c>
      <c r="AY1011">
        <v>2019</v>
      </c>
      <c r="AZ1011">
        <v>9</v>
      </c>
      <c r="BA1011">
        <v>30</v>
      </c>
      <c r="BB1011">
        <v>3</v>
      </c>
      <c r="BF1011">
        <v>2019</v>
      </c>
      <c r="BG1011" t="s">
        <v>104</v>
      </c>
      <c r="BH1011" t="s">
        <v>9822</v>
      </c>
      <c r="BI1011" t="s">
        <v>9788</v>
      </c>
      <c r="BJ1011" t="s">
        <v>9794</v>
      </c>
    </row>
    <row r="1012" spans="1:62" x14ac:dyDescent="0.35">
      <c r="A1012">
        <v>40004524</v>
      </c>
      <c r="B1012" t="s">
        <v>2982</v>
      </c>
      <c r="C1012" t="s">
        <v>75</v>
      </c>
      <c r="D1012" t="s">
        <v>428</v>
      </c>
      <c r="E1012" t="s">
        <v>150</v>
      </c>
      <c r="F1012">
        <v>23607522</v>
      </c>
      <c r="I1012" s="1">
        <v>43731</v>
      </c>
      <c r="J1012">
        <v>43761.999988425923</v>
      </c>
      <c r="K1012" t="s">
        <v>2983</v>
      </c>
      <c r="L1012" t="s">
        <v>65</v>
      </c>
      <c r="M1012" t="s">
        <v>152</v>
      </c>
      <c r="N1012" t="s">
        <v>153</v>
      </c>
      <c r="O1012" t="s">
        <v>154</v>
      </c>
      <c r="P1012" t="s">
        <v>155</v>
      </c>
      <c r="Q1012" t="s">
        <v>102</v>
      </c>
      <c r="R1012" t="s">
        <v>2984</v>
      </c>
      <c r="S1012" t="s">
        <v>71</v>
      </c>
      <c r="T1012" t="s">
        <v>2985</v>
      </c>
      <c r="U1012">
        <v>1</v>
      </c>
      <c r="V1012">
        <v>1</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0</v>
      </c>
      <c r="AT1012">
        <v>43731</v>
      </c>
      <c r="AU1012">
        <v>43761</v>
      </c>
      <c r="AV1012">
        <v>1</v>
      </c>
      <c r="AW1012">
        <v>1</v>
      </c>
      <c r="AX1012">
        <v>0</v>
      </c>
      <c r="AY1012">
        <v>2019</v>
      </c>
      <c r="AZ1012">
        <v>9</v>
      </c>
      <c r="BA1012">
        <v>30</v>
      </c>
      <c r="BB1012">
        <v>2</v>
      </c>
      <c r="BC1012">
        <v>800</v>
      </c>
      <c r="BD1012">
        <v>900</v>
      </c>
      <c r="BE1012" t="s">
        <v>546</v>
      </c>
      <c r="BF1012">
        <v>2019</v>
      </c>
      <c r="BG1012" t="s">
        <v>73</v>
      </c>
      <c r="BH1012" t="s">
        <v>59</v>
      </c>
      <c r="BI1012" t="s">
        <v>9788</v>
      </c>
      <c r="BJ1012" t="s">
        <v>9794</v>
      </c>
    </row>
    <row r="1013" spans="1:62" x14ac:dyDescent="0.35">
      <c r="A1013">
        <v>40005447</v>
      </c>
      <c r="B1013" t="s">
        <v>2865</v>
      </c>
      <c r="C1013" t="s">
        <v>75</v>
      </c>
      <c r="D1013" t="s">
        <v>85</v>
      </c>
      <c r="E1013" t="s">
        <v>553</v>
      </c>
      <c r="F1013">
        <v>35398774</v>
      </c>
      <c r="I1013" s="1">
        <v>43731</v>
      </c>
      <c r="J1013">
        <v>43761.999988425923</v>
      </c>
      <c r="K1013" t="s">
        <v>554</v>
      </c>
      <c r="L1013" t="s">
        <v>65</v>
      </c>
      <c r="M1013" t="s">
        <v>120</v>
      </c>
      <c r="N1013" t="s">
        <v>121</v>
      </c>
      <c r="O1013" t="s">
        <v>168</v>
      </c>
      <c r="P1013" t="s">
        <v>122</v>
      </c>
      <c r="Q1013" t="s">
        <v>102</v>
      </c>
      <c r="R1013" t="s">
        <v>2136</v>
      </c>
      <c r="S1013" t="s">
        <v>71</v>
      </c>
      <c r="T1013" t="s">
        <v>2986</v>
      </c>
      <c r="U1013">
        <v>0</v>
      </c>
      <c r="V1013">
        <v>0</v>
      </c>
      <c r="W1013">
        <v>0</v>
      </c>
      <c r="X1013">
        <v>1</v>
      </c>
      <c r="Y1013">
        <v>0</v>
      </c>
      <c r="Z1013">
        <v>0</v>
      </c>
      <c r="AA1013">
        <v>0</v>
      </c>
      <c r="AB1013">
        <v>0</v>
      </c>
      <c r="AC1013">
        <v>0</v>
      </c>
      <c r="AD1013">
        <v>0</v>
      </c>
      <c r="AE1013">
        <v>1</v>
      </c>
      <c r="AF1013">
        <v>0</v>
      </c>
      <c r="AG1013">
        <v>0</v>
      </c>
      <c r="AH1013">
        <v>0</v>
      </c>
      <c r="AI1013">
        <v>0</v>
      </c>
      <c r="AJ1013">
        <v>0</v>
      </c>
      <c r="AK1013">
        <v>0</v>
      </c>
      <c r="AL1013">
        <v>0</v>
      </c>
      <c r="AM1013">
        <v>0</v>
      </c>
      <c r="AN1013">
        <v>0</v>
      </c>
      <c r="AO1013">
        <v>0</v>
      </c>
      <c r="AP1013">
        <v>0</v>
      </c>
      <c r="AQ1013">
        <v>0</v>
      </c>
      <c r="AR1013">
        <v>0</v>
      </c>
      <c r="AS1013">
        <v>0</v>
      </c>
      <c r="AT1013">
        <v>43731</v>
      </c>
      <c r="AU1013">
        <v>43759</v>
      </c>
      <c r="AV1013">
        <v>1</v>
      </c>
      <c r="AW1013">
        <v>1</v>
      </c>
      <c r="AX1013">
        <v>0</v>
      </c>
      <c r="AY1013">
        <v>2019</v>
      </c>
      <c r="AZ1013">
        <v>9</v>
      </c>
      <c r="BA1013">
        <v>30</v>
      </c>
      <c r="BB1013">
        <v>2</v>
      </c>
      <c r="BC1013">
        <v>1000</v>
      </c>
      <c r="BD1013">
        <v>1000</v>
      </c>
      <c r="BE1013" t="s">
        <v>546</v>
      </c>
      <c r="BF1013">
        <v>2019</v>
      </c>
      <c r="BG1013" t="s">
        <v>73</v>
      </c>
      <c r="BH1013" t="s">
        <v>59</v>
      </c>
      <c r="BI1013" t="s">
        <v>9788</v>
      </c>
      <c r="BJ1013" t="s">
        <v>9794</v>
      </c>
    </row>
    <row r="1014" spans="1:62" x14ac:dyDescent="0.35">
      <c r="A1014">
        <v>40005621</v>
      </c>
      <c r="B1014" t="s">
        <v>2987</v>
      </c>
      <c r="C1014" t="s">
        <v>75</v>
      </c>
      <c r="D1014" t="s">
        <v>159</v>
      </c>
      <c r="E1014" t="s">
        <v>298</v>
      </c>
      <c r="F1014">
        <v>32359972</v>
      </c>
      <c r="I1014" s="1">
        <v>43731</v>
      </c>
      <c r="J1014">
        <v>43761.999988425923</v>
      </c>
      <c r="K1014" t="s">
        <v>2988</v>
      </c>
      <c r="L1014" t="s">
        <v>65</v>
      </c>
      <c r="M1014" t="s">
        <v>120</v>
      </c>
      <c r="N1014" t="s">
        <v>121</v>
      </c>
      <c r="Q1014" t="s">
        <v>70</v>
      </c>
      <c r="R1014" t="s">
        <v>2989</v>
      </c>
      <c r="S1014" t="s">
        <v>82</v>
      </c>
      <c r="T1014" t="s">
        <v>2990</v>
      </c>
      <c r="U1014">
        <v>0</v>
      </c>
      <c r="V1014">
        <v>1</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43731</v>
      </c>
      <c r="AU1014">
        <v>43761</v>
      </c>
      <c r="AV1014">
        <v>1</v>
      </c>
      <c r="AW1014">
        <v>1</v>
      </c>
      <c r="AX1014">
        <v>0</v>
      </c>
      <c r="AY1014">
        <v>2019</v>
      </c>
      <c r="AZ1014">
        <v>9</v>
      </c>
      <c r="BA1014">
        <v>30</v>
      </c>
      <c r="BB1014">
        <v>1</v>
      </c>
      <c r="BC1014">
        <v>80000</v>
      </c>
      <c r="BD1014">
        <v>130000</v>
      </c>
      <c r="BE1014" t="s">
        <v>90</v>
      </c>
      <c r="BF1014">
        <v>2019</v>
      </c>
      <c r="BG1014" t="s">
        <v>73</v>
      </c>
      <c r="BH1014" t="s">
        <v>59</v>
      </c>
      <c r="BI1014" t="s">
        <v>9788</v>
      </c>
      <c r="BJ1014" t="s">
        <v>9794</v>
      </c>
    </row>
    <row r="1015" spans="1:62" x14ac:dyDescent="0.35">
      <c r="A1015">
        <v>40008803</v>
      </c>
      <c r="B1015" t="s">
        <v>98</v>
      </c>
      <c r="C1015" t="s">
        <v>75</v>
      </c>
      <c r="D1015" t="s">
        <v>85</v>
      </c>
      <c r="E1015" t="s">
        <v>1069</v>
      </c>
      <c r="F1015">
        <v>36073745</v>
      </c>
      <c r="I1015" s="1">
        <v>43731</v>
      </c>
      <c r="J1015">
        <v>43761.999988425923</v>
      </c>
      <c r="K1015" t="s">
        <v>2991</v>
      </c>
      <c r="L1015" t="s">
        <v>65</v>
      </c>
      <c r="M1015" t="s">
        <v>66</v>
      </c>
      <c r="N1015" t="s">
        <v>67</v>
      </c>
      <c r="Q1015" t="s">
        <v>70</v>
      </c>
      <c r="R1015" t="s">
        <v>2992</v>
      </c>
      <c r="S1015" t="s">
        <v>71</v>
      </c>
      <c r="T1015" t="s">
        <v>2993</v>
      </c>
      <c r="U1015">
        <v>1</v>
      </c>
      <c r="V1015">
        <v>1</v>
      </c>
      <c r="W1015">
        <v>0</v>
      </c>
      <c r="X1015">
        <v>1</v>
      </c>
      <c r="Y1015">
        <v>0</v>
      </c>
      <c r="Z1015">
        <v>0</v>
      </c>
      <c r="AA1015">
        <v>0</v>
      </c>
      <c r="AB1015">
        <v>0</v>
      </c>
      <c r="AC1015">
        <v>0</v>
      </c>
      <c r="AD1015">
        <v>0</v>
      </c>
      <c r="AE1015">
        <v>1</v>
      </c>
      <c r="AF1015">
        <v>0</v>
      </c>
      <c r="AG1015">
        <v>0</v>
      </c>
      <c r="AH1015">
        <v>0</v>
      </c>
      <c r="AI1015">
        <v>0</v>
      </c>
      <c r="AJ1015">
        <v>0</v>
      </c>
      <c r="AK1015">
        <v>0</v>
      </c>
      <c r="AL1015">
        <v>0</v>
      </c>
      <c r="AM1015">
        <v>0</v>
      </c>
      <c r="AN1015">
        <v>0</v>
      </c>
      <c r="AO1015">
        <v>0</v>
      </c>
      <c r="AP1015">
        <v>0</v>
      </c>
      <c r="AQ1015">
        <v>0</v>
      </c>
      <c r="AR1015">
        <v>0</v>
      </c>
      <c r="AS1015">
        <v>0</v>
      </c>
      <c r="AT1015">
        <v>43731</v>
      </c>
      <c r="AU1015">
        <v>43748</v>
      </c>
      <c r="AV1015">
        <v>1</v>
      </c>
      <c r="AW1015">
        <v>1</v>
      </c>
      <c r="AX1015">
        <v>0</v>
      </c>
      <c r="AY1015">
        <v>2019</v>
      </c>
      <c r="AZ1015">
        <v>9</v>
      </c>
      <c r="BA1015">
        <v>30</v>
      </c>
      <c r="BB1015">
        <v>4</v>
      </c>
      <c r="BC1015">
        <v>120000</v>
      </c>
      <c r="BD1015">
        <v>140000</v>
      </c>
      <c r="BE1015" t="s">
        <v>90</v>
      </c>
      <c r="BF1015">
        <v>2019</v>
      </c>
      <c r="BG1015" t="s">
        <v>73</v>
      </c>
      <c r="BH1015" t="s">
        <v>59</v>
      </c>
      <c r="BI1015" t="s">
        <v>9788</v>
      </c>
      <c r="BJ1015" t="s">
        <v>9794</v>
      </c>
    </row>
    <row r="1016" spans="1:62" x14ac:dyDescent="0.35">
      <c r="A1016">
        <v>40009529</v>
      </c>
      <c r="B1016" t="s">
        <v>98</v>
      </c>
      <c r="C1016" t="s">
        <v>75</v>
      </c>
      <c r="D1016" t="s">
        <v>85</v>
      </c>
      <c r="E1016" t="s">
        <v>2994</v>
      </c>
      <c r="F1016">
        <v>21190750</v>
      </c>
      <c r="G1016" t="s">
        <v>2994</v>
      </c>
      <c r="I1016" s="1">
        <v>43732</v>
      </c>
      <c r="J1016">
        <v>43762.999988425923</v>
      </c>
      <c r="K1016" t="s">
        <v>2995</v>
      </c>
      <c r="L1016" t="s">
        <v>65</v>
      </c>
      <c r="M1016" t="s">
        <v>66</v>
      </c>
      <c r="N1016" t="s">
        <v>67</v>
      </c>
      <c r="Q1016" t="s">
        <v>70</v>
      </c>
      <c r="S1016" t="s">
        <v>82</v>
      </c>
      <c r="T1016" t="s">
        <v>2996</v>
      </c>
      <c r="U1016">
        <v>1</v>
      </c>
      <c r="V1016">
        <v>1</v>
      </c>
      <c r="W1016">
        <v>0</v>
      </c>
      <c r="X1016">
        <v>1</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0</v>
      </c>
      <c r="AT1016">
        <v>43731</v>
      </c>
      <c r="AU1016">
        <v>43762</v>
      </c>
      <c r="AV1016">
        <v>0</v>
      </c>
      <c r="AW1016">
        <v>1</v>
      </c>
      <c r="AX1016">
        <v>0</v>
      </c>
      <c r="AY1016">
        <v>2019</v>
      </c>
      <c r="AZ1016">
        <v>9</v>
      </c>
      <c r="BA1016">
        <v>30</v>
      </c>
      <c r="BB1016">
        <v>3</v>
      </c>
      <c r="BF1016">
        <v>2019</v>
      </c>
      <c r="BG1016" t="s">
        <v>104</v>
      </c>
      <c r="BH1016" t="s">
        <v>9822</v>
      </c>
      <c r="BI1016" t="s">
        <v>9788</v>
      </c>
      <c r="BJ1016" t="s">
        <v>9795</v>
      </c>
    </row>
    <row r="1017" spans="1:62" x14ac:dyDescent="0.35">
      <c r="A1017">
        <v>40010624</v>
      </c>
      <c r="B1017" t="s">
        <v>98</v>
      </c>
      <c r="C1017" t="s">
        <v>75</v>
      </c>
      <c r="D1017" t="s">
        <v>159</v>
      </c>
      <c r="E1017" t="s">
        <v>2523</v>
      </c>
      <c r="F1017">
        <v>36073281</v>
      </c>
      <c r="I1017" s="1">
        <v>43732</v>
      </c>
      <c r="J1017">
        <v>43762.999988425923</v>
      </c>
      <c r="K1017" t="s">
        <v>2524</v>
      </c>
      <c r="L1017" t="s">
        <v>65</v>
      </c>
      <c r="M1017" t="s">
        <v>79</v>
      </c>
      <c r="N1017" t="s">
        <v>80</v>
      </c>
      <c r="Q1017" t="s">
        <v>70</v>
      </c>
      <c r="S1017" t="s">
        <v>82</v>
      </c>
      <c r="T1017" t="s">
        <v>2997</v>
      </c>
      <c r="U1017">
        <v>1</v>
      </c>
      <c r="V1017">
        <v>1</v>
      </c>
      <c r="W1017">
        <v>0</v>
      </c>
      <c r="X1017">
        <v>1</v>
      </c>
      <c r="Y1017">
        <v>0</v>
      </c>
      <c r="Z1017">
        <v>0</v>
      </c>
      <c r="AA1017">
        <v>0</v>
      </c>
      <c r="AB1017">
        <v>0</v>
      </c>
      <c r="AC1017">
        <v>0</v>
      </c>
      <c r="AD1017">
        <v>0</v>
      </c>
      <c r="AE1017">
        <v>1</v>
      </c>
      <c r="AF1017">
        <v>0</v>
      </c>
      <c r="AG1017">
        <v>0</v>
      </c>
      <c r="AH1017">
        <v>0</v>
      </c>
      <c r="AI1017">
        <v>0</v>
      </c>
      <c r="AJ1017">
        <v>0</v>
      </c>
      <c r="AK1017">
        <v>0</v>
      </c>
      <c r="AL1017">
        <v>0</v>
      </c>
      <c r="AM1017">
        <v>0</v>
      </c>
      <c r="AN1017">
        <v>0</v>
      </c>
      <c r="AO1017">
        <v>0</v>
      </c>
      <c r="AP1017">
        <v>0</v>
      </c>
      <c r="AQ1017">
        <v>0</v>
      </c>
      <c r="AR1017">
        <v>0</v>
      </c>
      <c r="AS1017">
        <v>0</v>
      </c>
      <c r="AT1017">
        <v>43731</v>
      </c>
      <c r="AU1017">
        <v>43762</v>
      </c>
      <c r="AV1017">
        <v>1</v>
      </c>
      <c r="AW1017">
        <v>1</v>
      </c>
      <c r="AX1017">
        <v>0</v>
      </c>
      <c r="AY1017">
        <v>2019</v>
      </c>
      <c r="AZ1017">
        <v>9</v>
      </c>
      <c r="BA1017">
        <v>30</v>
      </c>
      <c r="BB1017">
        <v>4</v>
      </c>
      <c r="BF1017">
        <v>2019</v>
      </c>
      <c r="BG1017" t="s">
        <v>73</v>
      </c>
      <c r="BH1017" t="s">
        <v>9822</v>
      </c>
      <c r="BI1017" t="s">
        <v>9788</v>
      </c>
      <c r="BJ1017" t="s">
        <v>9795</v>
      </c>
    </row>
    <row r="1018" spans="1:62" x14ac:dyDescent="0.35">
      <c r="A1018">
        <v>40010625</v>
      </c>
      <c r="B1018" t="s">
        <v>98</v>
      </c>
      <c r="C1018" t="s">
        <v>61</v>
      </c>
      <c r="D1018" t="s">
        <v>125</v>
      </c>
      <c r="E1018" t="s">
        <v>2523</v>
      </c>
      <c r="F1018">
        <v>36073281</v>
      </c>
      <c r="I1018" s="1">
        <v>43732</v>
      </c>
      <c r="J1018">
        <v>43762.999988425923</v>
      </c>
      <c r="K1018" t="s">
        <v>2524</v>
      </c>
      <c r="L1018" t="s">
        <v>65</v>
      </c>
      <c r="M1018" t="s">
        <v>79</v>
      </c>
      <c r="N1018" t="s">
        <v>80</v>
      </c>
      <c r="Q1018" t="s">
        <v>70</v>
      </c>
      <c r="S1018" t="s">
        <v>82</v>
      </c>
      <c r="T1018" t="s">
        <v>2998</v>
      </c>
      <c r="U1018">
        <v>1</v>
      </c>
      <c r="V1018">
        <v>1</v>
      </c>
      <c r="W1018">
        <v>0</v>
      </c>
      <c r="X1018">
        <v>1</v>
      </c>
      <c r="Y1018">
        <v>0</v>
      </c>
      <c r="Z1018">
        <v>0</v>
      </c>
      <c r="AA1018">
        <v>0</v>
      </c>
      <c r="AB1018">
        <v>0</v>
      </c>
      <c r="AC1018">
        <v>0</v>
      </c>
      <c r="AD1018">
        <v>0</v>
      </c>
      <c r="AE1018">
        <v>1</v>
      </c>
      <c r="AF1018">
        <v>0</v>
      </c>
      <c r="AG1018">
        <v>0</v>
      </c>
      <c r="AH1018">
        <v>0</v>
      </c>
      <c r="AI1018">
        <v>0</v>
      </c>
      <c r="AJ1018">
        <v>0</v>
      </c>
      <c r="AK1018">
        <v>0</v>
      </c>
      <c r="AL1018">
        <v>0</v>
      </c>
      <c r="AM1018">
        <v>0</v>
      </c>
      <c r="AN1018">
        <v>0</v>
      </c>
      <c r="AO1018">
        <v>0</v>
      </c>
      <c r="AP1018">
        <v>0</v>
      </c>
      <c r="AQ1018">
        <v>0</v>
      </c>
      <c r="AR1018">
        <v>0</v>
      </c>
      <c r="AS1018">
        <v>0</v>
      </c>
      <c r="AT1018">
        <v>43731</v>
      </c>
      <c r="AU1018">
        <v>43762</v>
      </c>
      <c r="AV1018">
        <v>1</v>
      </c>
      <c r="AW1018">
        <v>1</v>
      </c>
      <c r="AX1018">
        <v>1</v>
      </c>
      <c r="AY1018">
        <v>2019</v>
      </c>
      <c r="AZ1018">
        <v>9</v>
      </c>
      <c r="BA1018">
        <v>30</v>
      </c>
      <c r="BB1018">
        <v>4</v>
      </c>
      <c r="BF1018">
        <v>2019</v>
      </c>
      <c r="BG1018" t="s">
        <v>73</v>
      </c>
      <c r="BH1018" t="s">
        <v>9822</v>
      </c>
      <c r="BI1018" t="s">
        <v>9788</v>
      </c>
      <c r="BJ1018" t="s">
        <v>9795</v>
      </c>
    </row>
    <row r="1019" spans="1:62" x14ac:dyDescent="0.35">
      <c r="A1019">
        <v>40012141</v>
      </c>
      <c r="B1019" t="s">
        <v>98</v>
      </c>
      <c r="C1019" t="s">
        <v>75</v>
      </c>
      <c r="D1019" t="s">
        <v>76</v>
      </c>
      <c r="E1019" t="s">
        <v>2825</v>
      </c>
      <c r="F1019">
        <v>43295011</v>
      </c>
      <c r="I1019" s="1">
        <v>43732</v>
      </c>
      <c r="J1019">
        <v>43762.999988425923</v>
      </c>
      <c r="K1019" t="s">
        <v>2661</v>
      </c>
      <c r="L1019" t="s">
        <v>65</v>
      </c>
      <c r="M1019" t="s">
        <v>66</v>
      </c>
      <c r="N1019" t="s">
        <v>67</v>
      </c>
      <c r="P1019" t="s">
        <v>402</v>
      </c>
      <c r="Q1019" t="s">
        <v>102</v>
      </c>
      <c r="S1019" t="s">
        <v>71</v>
      </c>
      <c r="T1019" t="s">
        <v>2999</v>
      </c>
      <c r="U1019">
        <v>1</v>
      </c>
      <c r="V1019">
        <v>1</v>
      </c>
      <c r="W1019">
        <v>0</v>
      </c>
      <c r="X1019">
        <v>1</v>
      </c>
      <c r="Y1019">
        <v>0</v>
      </c>
      <c r="Z1019">
        <v>0</v>
      </c>
      <c r="AA1019">
        <v>0</v>
      </c>
      <c r="AB1019">
        <v>0</v>
      </c>
      <c r="AC1019">
        <v>0</v>
      </c>
      <c r="AD1019">
        <v>0</v>
      </c>
      <c r="AE1019">
        <v>0</v>
      </c>
      <c r="AF1019">
        <v>0</v>
      </c>
      <c r="AG1019">
        <v>1</v>
      </c>
      <c r="AH1019">
        <v>1</v>
      </c>
      <c r="AI1019">
        <v>0</v>
      </c>
      <c r="AJ1019">
        <v>0</v>
      </c>
      <c r="AK1019">
        <v>0</v>
      </c>
      <c r="AL1019">
        <v>0</v>
      </c>
      <c r="AM1019">
        <v>0</v>
      </c>
      <c r="AN1019">
        <v>0</v>
      </c>
      <c r="AO1019">
        <v>0</v>
      </c>
      <c r="AP1019">
        <v>1</v>
      </c>
      <c r="AQ1019">
        <v>0</v>
      </c>
      <c r="AR1019">
        <v>0</v>
      </c>
      <c r="AS1019">
        <v>0</v>
      </c>
      <c r="AT1019">
        <v>43732</v>
      </c>
      <c r="AU1019">
        <v>43762</v>
      </c>
      <c r="AV1019">
        <v>1</v>
      </c>
      <c r="AW1019">
        <v>1</v>
      </c>
      <c r="AX1019">
        <v>0</v>
      </c>
      <c r="AY1019">
        <v>2019</v>
      </c>
      <c r="AZ1019">
        <v>9</v>
      </c>
      <c r="BA1019">
        <v>30</v>
      </c>
      <c r="BB1019">
        <v>6</v>
      </c>
      <c r="BF1019">
        <v>2019</v>
      </c>
      <c r="BG1019" t="s">
        <v>73</v>
      </c>
      <c r="BH1019" t="s">
        <v>9822</v>
      </c>
      <c r="BI1019" t="s">
        <v>9788</v>
      </c>
      <c r="BJ1019" t="s">
        <v>9795</v>
      </c>
    </row>
    <row r="1020" spans="1:62" x14ac:dyDescent="0.35">
      <c r="A1020">
        <v>40013501</v>
      </c>
      <c r="B1020" t="s">
        <v>98</v>
      </c>
      <c r="C1020" t="s">
        <v>61</v>
      </c>
      <c r="D1020" t="s">
        <v>125</v>
      </c>
      <c r="E1020" t="s">
        <v>3000</v>
      </c>
      <c r="F1020">
        <v>1885831</v>
      </c>
      <c r="G1020" t="s">
        <v>3001</v>
      </c>
      <c r="H1020">
        <v>4</v>
      </c>
      <c r="I1020" s="1">
        <v>43732</v>
      </c>
      <c r="J1020">
        <v>43762.999988425923</v>
      </c>
      <c r="K1020" t="s">
        <v>3002</v>
      </c>
      <c r="L1020" t="s">
        <v>65</v>
      </c>
      <c r="M1020" t="s">
        <v>66</v>
      </c>
      <c r="N1020" t="s">
        <v>67</v>
      </c>
      <c r="O1020" t="s">
        <v>68</v>
      </c>
      <c r="P1020" t="s">
        <v>69</v>
      </c>
      <c r="Q1020" t="s">
        <v>70</v>
      </c>
      <c r="S1020" t="s">
        <v>71</v>
      </c>
      <c r="T1020" t="s">
        <v>3003</v>
      </c>
      <c r="U1020">
        <v>1</v>
      </c>
      <c r="V1020">
        <v>1</v>
      </c>
      <c r="W1020">
        <v>0</v>
      </c>
      <c r="X1020">
        <v>1</v>
      </c>
      <c r="Y1020">
        <v>0</v>
      </c>
      <c r="Z1020">
        <v>0</v>
      </c>
      <c r="AA1020">
        <v>0</v>
      </c>
      <c r="AB1020">
        <v>0</v>
      </c>
      <c r="AC1020">
        <v>0</v>
      </c>
      <c r="AD1020">
        <v>0</v>
      </c>
      <c r="AE1020">
        <v>1</v>
      </c>
      <c r="AF1020">
        <v>0</v>
      </c>
      <c r="AG1020">
        <v>0</v>
      </c>
      <c r="AH1020">
        <v>0</v>
      </c>
      <c r="AI1020">
        <v>0</v>
      </c>
      <c r="AJ1020">
        <v>0</v>
      </c>
      <c r="AK1020">
        <v>0</v>
      </c>
      <c r="AL1020">
        <v>0</v>
      </c>
      <c r="AM1020">
        <v>0</v>
      </c>
      <c r="AN1020">
        <v>0</v>
      </c>
      <c r="AO1020">
        <v>0</v>
      </c>
      <c r="AP1020">
        <v>0</v>
      </c>
      <c r="AQ1020">
        <v>0</v>
      </c>
      <c r="AR1020">
        <v>0</v>
      </c>
      <c r="AS1020">
        <v>0</v>
      </c>
      <c r="AT1020">
        <v>43732</v>
      </c>
      <c r="AU1020">
        <v>43760</v>
      </c>
      <c r="AV1020">
        <v>0</v>
      </c>
      <c r="AW1020">
        <v>1</v>
      </c>
      <c r="AX1020">
        <v>0</v>
      </c>
      <c r="AY1020">
        <v>2019</v>
      </c>
      <c r="AZ1020">
        <v>9</v>
      </c>
      <c r="BA1020">
        <v>30</v>
      </c>
      <c r="BB1020">
        <v>4</v>
      </c>
      <c r="BF1020">
        <v>2019</v>
      </c>
      <c r="BG1020" t="s">
        <v>104</v>
      </c>
      <c r="BH1020" t="s">
        <v>9822</v>
      </c>
      <c r="BI1020" t="s">
        <v>9788</v>
      </c>
      <c r="BJ1020" t="s">
        <v>9795</v>
      </c>
    </row>
    <row r="1021" spans="1:62" x14ac:dyDescent="0.35">
      <c r="A1021">
        <v>40014752</v>
      </c>
      <c r="B1021" t="s">
        <v>98</v>
      </c>
      <c r="C1021" t="s">
        <v>75</v>
      </c>
      <c r="D1021" t="s">
        <v>117</v>
      </c>
      <c r="E1021" t="s">
        <v>744</v>
      </c>
      <c r="F1021">
        <v>25886139</v>
      </c>
      <c r="I1021" s="1">
        <v>43732</v>
      </c>
      <c r="J1021">
        <v>43762.999988425923</v>
      </c>
      <c r="K1021" t="s">
        <v>2056</v>
      </c>
      <c r="L1021" t="s">
        <v>65</v>
      </c>
      <c r="M1021" t="s">
        <v>152</v>
      </c>
      <c r="N1021" t="s">
        <v>153</v>
      </c>
      <c r="Q1021" t="s">
        <v>70</v>
      </c>
      <c r="S1021" t="s">
        <v>82</v>
      </c>
      <c r="T1021" t="s">
        <v>3004</v>
      </c>
      <c r="U1021">
        <v>1</v>
      </c>
      <c r="V1021">
        <v>1</v>
      </c>
      <c r="W1021">
        <v>0</v>
      </c>
      <c r="X1021">
        <v>1</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43732</v>
      </c>
      <c r="AU1021">
        <v>43742</v>
      </c>
      <c r="AV1021">
        <v>0</v>
      </c>
      <c r="AW1021">
        <v>1</v>
      </c>
      <c r="AX1021">
        <v>0</v>
      </c>
      <c r="AY1021">
        <v>2019</v>
      </c>
      <c r="AZ1021">
        <v>9</v>
      </c>
      <c r="BA1021">
        <v>30</v>
      </c>
      <c r="BB1021">
        <v>3</v>
      </c>
      <c r="BF1021">
        <v>2019</v>
      </c>
      <c r="BG1021" t="s">
        <v>104</v>
      </c>
      <c r="BH1021" t="s">
        <v>9822</v>
      </c>
      <c r="BI1021" t="s">
        <v>9788</v>
      </c>
      <c r="BJ1021" t="s">
        <v>9795</v>
      </c>
    </row>
    <row r="1022" spans="1:62" x14ac:dyDescent="0.35">
      <c r="A1022">
        <v>40016491</v>
      </c>
      <c r="B1022" t="s">
        <v>98</v>
      </c>
      <c r="C1022" t="s">
        <v>75</v>
      </c>
      <c r="D1022" t="s">
        <v>236</v>
      </c>
      <c r="E1022" t="s">
        <v>661</v>
      </c>
      <c r="F1022">
        <v>2684</v>
      </c>
      <c r="I1022" s="1">
        <v>43732</v>
      </c>
      <c r="J1022">
        <v>43762.999988425923</v>
      </c>
      <c r="K1022" t="s">
        <v>3005</v>
      </c>
      <c r="L1022" t="s">
        <v>65</v>
      </c>
      <c r="M1022" t="s">
        <v>152</v>
      </c>
      <c r="N1022" t="s">
        <v>153</v>
      </c>
      <c r="P1022" t="s">
        <v>155</v>
      </c>
      <c r="Q1022" t="s">
        <v>102</v>
      </c>
      <c r="R1022" t="s">
        <v>3006</v>
      </c>
      <c r="S1022" t="s">
        <v>82</v>
      </c>
      <c r="T1022" t="s">
        <v>3007</v>
      </c>
      <c r="U1022">
        <v>1</v>
      </c>
      <c r="V1022">
        <v>1</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43733</v>
      </c>
      <c r="AU1022">
        <v>43762</v>
      </c>
      <c r="AV1022">
        <v>0</v>
      </c>
      <c r="AW1022">
        <v>1</v>
      </c>
      <c r="AX1022">
        <v>0</v>
      </c>
      <c r="AY1022">
        <v>2019</v>
      </c>
      <c r="AZ1022">
        <v>9</v>
      </c>
      <c r="BA1022">
        <v>30</v>
      </c>
      <c r="BB1022">
        <v>2</v>
      </c>
      <c r="BF1022">
        <v>2019</v>
      </c>
      <c r="BG1022" t="s">
        <v>104</v>
      </c>
      <c r="BH1022" t="s">
        <v>59</v>
      </c>
      <c r="BI1022" t="s">
        <v>9788</v>
      </c>
      <c r="BJ1022" t="s">
        <v>9795</v>
      </c>
    </row>
    <row r="1023" spans="1:62" x14ac:dyDescent="0.35">
      <c r="A1023">
        <v>40018165</v>
      </c>
      <c r="B1023" t="s">
        <v>98</v>
      </c>
      <c r="C1023" t="s">
        <v>61</v>
      </c>
      <c r="D1023" t="s">
        <v>125</v>
      </c>
      <c r="E1023" t="s">
        <v>150</v>
      </c>
      <c r="F1023">
        <v>23607543</v>
      </c>
      <c r="I1023" s="1">
        <v>43732</v>
      </c>
      <c r="J1023">
        <v>43762.999988425923</v>
      </c>
      <c r="K1023" t="s">
        <v>3008</v>
      </c>
      <c r="L1023" t="s">
        <v>65</v>
      </c>
      <c r="M1023" t="s">
        <v>120</v>
      </c>
      <c r="N1023" t="s">
        <v>121</v>
      </c>
      <c r="O1023" t="s">
        <v>168</v>
      </c>
      <c r="P1023" t="s">
        <v>122</v>
      </c>
      <c r="Q1023" t="s">
        <v>102</v>
      </c>
      <c r="S1023" t="s">
        <v>71</v>
      </c>
      <c r="T1023" t="s">
        <v>3009</v>
      </c>
      <c r="U1023">
        <v>1</v>
      </c>
      <c r="V1023">
        <v>1</v>
      </c>
      <c r="W1023">
        <v>1</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43732</v>
      </c>
      <c r="AU1023">
        <v>43737</v>
      </c>
      <c r="AV1023">
        <v>1</v>
      </c>
      <c r="AW1023">
        <v>1</v>
      </c>
      <c r="AX1023">
        <v>0</v>
      </c>
      <c r="AY1023">
        <v>2019</v>
      </c>
      <c r="AZ1023">
        <v>9</v>
      </c>
      <c r="BA1023">
        <v>30</v>
      </c>
      <c r="BB1023">
        <v>3</v>
      </c>
      <c r="BF1023">
        <v>2019</v>
      </c>
      <c r="BG1023" t="s">
        <v>73</v>
      </c>
      <c r="BH1023" t="s">
        <v>9822</v>
      </c>
      <c r="BI1023" t="s">
        <v>9788</v>
      </c>
      <c r="BJ1023" t="s">
        <v>9795</v>
      </c>
    </row>
    <row r="1024" spans="1:62" x14ac:dyDescent="0.35">
      <c r="A1024">
        <v>40020893</v>
      </c>
      <c r="B1024" t="s">
        <v>98</v>
      </c>
      <c r="C1024" t="s">
        <v>75</v>
      </c>
      <c r="D1024" t="s">
        <v>76</v>
      </c>
      <c r="E1024" t="s">
        <v>3010</v>
      </c>
      <c r="F1024">
        <v>20522766</v>
      </c>
      <c r="G1024" t="s">
        <v>3010</v>
      </c>
      <c r="I1024" s="1">
        <v>43733</v>
      </c>
      <c r="J1024">
        <v>43763.999988425923</v>
      </c>
      <c r="K1024" t="s">
        <v>3011</v>
      </c>
      <c r="L1024" t="s">
        <v>65</v>
      </c>
      <c r="M1024" t="s">
        <v>120</v>
      </c>
      <c r="N1024" t="s">
        <v>121</v>
      </c>
      <c r="O1024" t="s">
        <v>988</v>
      </c>
      <c r="P1024" t="s">
        <v>3012</v>
      </c>
      <c r="Q1024" t="s">
        <v>70</v>
      </c>
      <c r="R1024" t="s">
        <v>3013</v>
      </c>
      <c r="S1024" t="s">
        <v>71</v>
      </c>
      <c r="T1024" t="s">
        <v>3014</v>
      </c>
      <c r="U1024">
        <v>0</v>
      </c>
      <c r="V1024">
        <v>1</v>
      </c>
      <c r="W1024">
        <v>0</v>
      </c>
      <c r="X1024">
        <v>0</v>
      </c>
      <c r="Y1024">
        <v>0</v>
      </c>
      <c r="Z1024">
        <v>0</v>
      </c>
      <c r="AA1024">
        <v>1</v>
      </c>
      <c r="AB1024">
        <v>0</v>
      </c>
      <c r="AC1024">
        <v>1</v>
      </c>
      <c r="AD1024">
        <v>1</v>
      </c>
      <c r="AE1024">
        <v>0</v>
      </c>
      <c r="AF1024">
        <v>1</v>
      </c>
      <c r="AG1024">
        <v>0</v>
      </c>
      <c r="AH1024">
        <v>0</v>
      </c>
      <c r="AI1024">
        <v>0</v>
      </c>
      <c r="AJ1024">
        <v>0</v>
      </c>
      <c r="AK1024">
        <v>0</v>
      </c>
      <c r="AL1024">
        <v>0</v>
      </c>
      <c r="AM1024">
        <v>0</v>
      </c>
      <c r="AN1024">
        <v>0</v>
      </c>
      <c r="AO1024">
        <v>0</v>
      </c>
      <c r="AP1024">
        <v>0</v>
      </c>
      <c r="AQ1024">
        <v>0</v>
      </c>
      <c r="AR1024">
        <v>0</v>
      </c>
      <c r="AS1024">
        <v>0</v>
      </c>
      <c r="AT1024">
        <v>43732</v>
      </c>
      <c r="AU1024">
        <v>43742</v>
      </c>
      <c r="AV1024">
        <v>0</v>
      </c>
      <c r="AW1024">
        <v>1</v>
      </c>
      <c r="AX1024">
        <v>0</v>
      </c>
      <c r="AY1024">
        <v>2019</v>
      </c>
      <c r="AZ1024">
        <v>9</v>
      </c>
      <c r="BA1024">
        <v>30</v>
      </c>
      <c r="BB1024">
        <v>5</v>
      </c>
      <c r="BC1024">
        <v>77999</v>
      </c>
      <c r="BD1024">
        <v>84155</v>
      </c>
      <c r="BE1024" t="s">
        <v>90</v>
      </c>
      <c r="BF1024">
        <v>2019</v>
      </c>
      <c r="BG1024" t="s">
        <v>104</v>
      </c>
      <c r="BH1024" t="s">
        <v>59</v>
      </c>
      <c r="BI1024" t="s">
        <v>9788</v>
      </c>
      <c r="BJ1024" t="s">
        <v>9793</v>
      </c>
    </row>
    <row r="1025" spans="1:62" x14ac:dyDescent="0.35">
      <c r="A1025">
        <v>40020894</v>
      </c>
      <c r="B1025" t="s">
        <v>98</v>
      </c>
      <c r="C1025" t="s">
        <v>135</v>
      </c>
      <c r="D1025" t="s">
        <v>76</v>
      </c>
      <c r="E1025" t="s">
        <v>3010</v>
      </c>
      <c r="F1025">
        <v>20522766</v>
      </c>
      <c r="G1025" t="s">
        <v>3010</v>
      </c>
      <c r="I1025" s="1">
        <v>43733</v>
      </c>
      <c r="J1025">
        <v>43763.999988425923</v>
      </c>
      <c r="K1025" t="s">
        <v>3011</v>
      </c>
      <c r="L1025" t="s">
        <v>65</v>
      </c>
      <c r="M1025" t="s">
        <v>120</v>
      </c>
      <c r="N1025" t="s">
        <v>121</v>
      </c>
      <c r="O1025" t="s">
        <v>988</v>
      </c>
      <c r="P1025" t="s">
        <v>3012</v>
      </c>
      <c r="Q1025" t="s">
        <v>70</v>
      </c>
      <c r="R1025" t="s">
        <v>3013</v>
      </c>
      <c r="S1025" t="s">
        <v>71</v>
      </c>
      <c r="T1025" t="s">
        <v>3015</v>
      </c>
      <c r="U1025">
        <v>0</v>
      </c>
      <c r="V1025">
        <v>1</v>
      </c>
      <c r="W1025">
        <v>0</v>
      </c>
      <c r="X1025">
        <v>0</v>
      </c>
      <c r="Y1025">
        <v>0</v>
      </c>
      <c r="Z1025">
        <v>0</v>
      </c>
      <c r="AA1025">
        <v>1</v>
      </c>
      <c r="AB1025">
        <v>0</v>
      </c>
      <c r="AC1025">
        <v>1</v>
      </c>
      <c r="AD1025">
        <v>1</v>
      </c>
      <c r="AE1025">
        <v>0</v>
      </c>
      <c r="AF1025">
        <v>1</v>
      </c>
      <c r="AG1025">
        <v>0</v>
      </c>
      <c r="AH1025">
        <v>0</v>
      </c>
      <c r="AI1025">
        <v>0</v>
      </c>
      <c r="AJ1025">
        <v>0</v>
      </c>
      <c r="AK1025">
        <v>0</v>
      </c>
      <c r="AL1025">
        <v>0</v>
      </c>
      <c r="AM1025">
        <v>0</v>
      </c>
      <c r="AN1025">
        <v>0</v>
      </c>
      <c r="AO1025">
        <v>0</v>
      </c>
      <c r="AP1025">
        <v>0</v>
      </c>
      <c r="AQ1025">
        <v>0</v>
      </c>
      <c r="AR1025">
        <v>0</v>
      </c>
      <c r="AS1025">
        <v>0</v>
      </c>
      <c r="AT1025">
        <v>43732</v>
      </c>
      <c r="AU1025">
        <v>43742</v>
      </c>
      <c r="AV1025">
        <v>0</v>
      </c>
      <c r="AW1025">
        <v>1</v>
      </c>
      <c r="AX1025">
        <v>1</v>
      </c>
      <c r="AY1025">
        <v>2019</v>
      </c>
      <c r="AZ1025">
        <v>9</v>
      </c>
      <c r="BA1025">
        <v>30</v>
      </c>
      <c r="BB1025">
        <v>5</v>
      </c>
      <c r="BC1025">
        <v>77999</v>
      </c>
      <c r="BD1025">
        <v>84155</v>
      </c>
      <c r="BE1025" t="s">
        <v>90</v>
      </c>
      <c r="BF1025">
        <v>2019</v>
      </c>
      <c r="BG1025" t="s">
        <v>104</v>
      </c>
      <c r="BH1025" t="s">
        <v>59</v>
      </c>
      <c r="BI1025" t="s">
        <v>9788</v>
      </c>
      <c r="BJ1025" t="s">
        <v>9793</v>
      </c>
    </row>
    <row r="1026" spans="1:62" x14ac:dyDescent="0.35">
      <c r="A1026">
        <v>40020943</v>
      </c>
      <c r="B1026" t="s">
        <v>2615</v>
      </c>
      <c r="C1026" t="s">
        <v>922</v>
      </c>
      <c r="D1026" t="s">
        <v>923</v>
      </c>
      <c r="E1026" t="s">
        <v>1413</v>
      </c>
      <c r="F1026">
        <v>34276930</v>
      </c>
      <c r="I1026" s="1">
        <v>43733</v>
      </c>
      <c r="J1026">
        <v>43763.999988425923</v>
      </c>
      <c r="K1026" t="s">
        <v>2616</v>
      </c>
      <c r="L1026" t="s">
        <v>65</v>
      </c>
      <c r="M1026" t="s">
        <v>66</v>
      </c>
      <c r="N1026" t="s">
        <v>67</v>
      </c>
      <c r="O1026" t="s">
        <v>68</v>
      </c>
      <c r="P1026" t="s">
        <v>69</v>
      </c>
      <c r="Q1026" t="s">
        <v>70</v>
      </c>
      <c r="R1026" t="s">
        <v>1416</v>
      </c>
      <c r="S1026" t="s">
        <v>71</v>
      </c>
      <c r="T1026" t="s">
        <v>3016</v>
      </c>
      <c r="U1026">
        <v>1</v>
      </c>
      <c r="V1026">
        <v>1</v>
      </c>
      <c r="W1026">
        <v>0</v>
      </c>
      <c r="X1026">
        <v>1</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43732</v>
      </c>
      <c r="AU1026">
        <v>43760</v>
      </c>
      <c r="AV1026">
        <v>1</v>
      </c>
      <c r="AW1026">
        <v>1</v>
      </c>
      <c r="AX1026">
        <v>0</v>
      </c>
      <c r="AY1026">
        <v>2019</v>
      </c>
      <c r="AZ1026">
        <v>9</v>
      </c>
      <c r="BA1026">
        <v>30</v>
      </c>
      <c r="BB1026">
        <v>3</v>
      </c>
      <c r="BC1026">
        <v>110000</v>
      </c>
      <c r="BD1026">
        <v>150000</v>
      </c>
      <c r="BE1026" t="s">
        <v>90</v>
      </c>
      <c r="BF1026">
        <v>2019</v>
      </c>
      <c r="BG1026" t="s">
        <v>73</v>
      </c>
      <c r="BH1026" t="s">
        <v>59</v>
      </c>
      <c r="BI1026" t="s">
        <v>9788</v>
      </c>
      <c r="BJ1026" t="s">
        <v>9793</v>
      </c>
    </row>
    <row r="1027" spans="1:62" x14ac:dyDescent="0.35">
      <c r="A1027">
        <v>40022548</v>
      </c>
      <c r="B1027" t="s">
        <v>116</v>
      </c>
      <c r="C1027" t="s">
        <v>92</v>
      </c>
      <c r="D1027" t="s">
        <v>93</v>
      </c>
      <c r="E1027" t="s">
        <v>1217</v>
      </c>
      <c r="F1027">
        <v>39087537</v>
      </c>
      <c r="G1027" t="s">
        <v>1217</v>
      </c>
      <c r="H1027">
        <v>3.5</v>
      </c>
      <c r="I1027" s="1">
        <v>43733</v>
      </c>
      <c r="J1027">
        <v>43763.999988425923</v>
      </c>
      <c r="K1027" t="s">
        <v>3017</v>
      </c>
      <c r="L1027" t="s">
        <v>65</v>
      </c>
      <c r="M1027" t="s">
        <v>66</v>
      </c>
      <c r="N1027" t="s">
        <v>67</v>
      </c>
      <c r="O1027" t="s">
        <v>101</v>
      </c>
      <c r="P1027" t="s">
        <v>1219</v>
      </c>
      <c r="Q1027" t="s">
        <v>70</v>
      </c>
      <c r="S1027" t="s">
        <v>71</v>
      </c>
      <c r="T1027" t="s">
        <v>3018</v>
      </c>
      <c r="U1027">
        <v>1</v>
      </c>
      <c r="V1027">
        <v>1</v>
      </c>
      <c r="W1027">
        <v>0</v>
      </c>
      <c r="X1027">
        <v>0</v>
      </c>
      <c r="Y1027">
        <v>0</v>
      </c>
      <c r="Z1027">
        <v>0</v>
      </c>
      <c r="AA1027">
        <v>0</v>
      </c>
      <c r="AB1027">
        <v>0</v>
      </c>
      <c r="AC1027">
        <v>0</v>
      </c>
      <c r="AD1027">
        <v>0</v>
      </c>
      <c r="AE1027">
        <v>0</v>
      </c>
      <c r="AF1027">
        <v>0</v>
      </c>
      <c r="AG1027">
        <v>0</v>
      </c>
      <c r="AH1027">
        <v>1</v>
      </c>
      <c r="AI1027">
        <v>0</v>
      </c>
      <c r="AJ1027">
        <v>0</v>
      </c>
      <c r="AK1027">
        <v>0</v>
      </c>
      <c r="AL1027">
        <v>0</v>
      </c>
      <c r="AM1027">
        <v>0</v>
      </c>
      <c r="AN1027">
        <v>0</v>
      </c>
      <c r="AO1027">
        <v>0</v>
      </c>
      <c r="AP1027">
        <v>0</v>
      </c>
      <c r="AQ1027">
        <v>0</v>
      </c>
      <c r="AR1027">
        <v>0</v>
      </c>
      <c r="AS1027">
        <v>0</v>
      </c>
      <c r="AT1027">
        <v>43733</v>
      </c>
      <c r="AU1027">
        <v>43761</v>
      </c>
      <c r="AV1027">
        <v>0</v>
      </c>
      <c r="AW1027">
        <v>1</v>
      </c>
      <c r="AX1027">
        <v>0</v>
      </c>
      <c r="AY1027">
        <v>2019</v>
      </c>
      <c r="AZ1027">
        <v>9</v>
      </c>
      <c r="BA1027">
        <v>30</v>
      </c>
      <c r="BB1027">
        <v>3</v>
      </c>
      <c r="BF1027">
        <v>2019</v>
      </c>
      <c r="BG1027" t="s">
        <v>104</v>
      </c>
      <c r="BH1027" t="s">
        <v>9822</v>
      </c>
      <c r="BI1027" t="s">
        <v>9788</v>
      </c>
      <c r="BJ1027" t="s">
        <v>9793</v>
      </c>
    </row>
    <row r="1028" spans="1:62" x14ac:dyDescent="0.35">
      <c r="A1028">
        <v>40022618</v>
      </c>
      <c r="B1028" t="s">
        <v>3019</v>
      </c>
      <c r="C1028" t="s">
        <v>75</v>
      </c>
      <c r="D1028" t="s">
        <v>85</v>
      </c>
      <c r="E1028" t="s">
        <v>3020</v>
      </c>
      <c r="F1028">
        <v>41306114</v>
      </c>
      <c r="I1028" s="1">
        <v>43733</v>
      </c>
      <c r="J1028">
        <v>43763.999988425923</v>
      </c>
      <c r="K1028" t="s">
        <v>3021</v>
      </c>
      <c r="L1028" t="s">
        <v>65</v>
      </c>
      <c r="M1028" t="s">
        <v>120</v>
      </c>
      <c r="N1028" t="s">
        <v>121</v>
      </c>
      <c r="P1028" t="s">
        <v>122</v>
      </c>
      <c r="Q1028" t="s">
        <v>102</v>
      </c>
      <c r="S1028" t="s">
        <v>82</v>
      </c>
      <c r="T1028" t="s">
        <v>3022</v>
      </c>
      <c r="U1028">
        <v>1</v>
      </c>
      <c r="V1028">
        <v>1</v>
      </c>
      <c r="W1028">
        <v>1</v>
      </c>
      <c r="X1028">
        <v>1</v>
      </c>
      <c r="Y1028">
        <v>0</v>
      </c>
      <c r="Z1028">
        <v>0</v>
      </c>
      <c r="AA1028">
        <v>0</v>
      </c>
      <c r="AB1028">
        <v>0</v>
      </c>
      <c r="AC1028">
        <v>0</v>
      </c>
      <c r="AD1028">
        <v>0</v>
      </c>
      <c r="AE1028">
        <v>1</v>
      </c>
      <c r="AF1028">
        <v>1</v>
      </c>
      <c r="AG1028">
        <v>0</v>
      </c>
      <c r="AH1028">
        <v>0</v>
      </c>
      <c r="AI1028">
        <v>0</v>
      </c>
      <c r="AJ1028">
        <v>0</v>
      </c>
      <c r="AK1028">
        <v>0</v>
      </c>
      <c r="AL1028">
        <v>0</v>
      </c>
      <c r="AM1028">
        <v>0</v>
      </c>
      <c r="AN1028">
        <v>0</v>
      </c>
      <c r="AO1028">
        <v>0</v>
      </c>
      <c r="AP1028">
        <v>0</v>
      </c>
      <c r="AQ1028">
        <v>0</v>
      </c>
      <c r="AR1028">
        <v>0</v>
      </c>
      <c r="AS1028">
        <v>0</v>
      </c>
      <c r="AT1028">
        <v>43733</v>
      </c>
      <c r="AU1028">
        <v>43763</v>
      </c>
      <c r="AV1028">
        <v>1</v>
      </c>
      <c r="AW1028">
        <v>1</v>
      </c>
      <c r="AX1028">
        <v>0</v>
      </c>
      <c r="AY1028">
        <v>2019</v>
      </c>
      <c r="AZ1028">
        <v>9</v>
      </c>
      <c r="BA1028">
        <v>30</v>
      </c>
      <c r="BB1028">
        <v>6</v>
      </c>
      <c r="BF1028">
        <v>2019</v>
      </c>
      <c r="BG1028" t="s">
        <v>73</v>
      </c>
      <c r="BH1028" t="s">
        <v>9822</v>
      </c>
      <c r="BI1028" t="s">
        <v>9788</v>
      </c>
      <c r="BJ1028" t="s">
        <v>9793</v>
      </c>
    </row>
    <row r="1029" spans="1:62" x14ac:dyDescent="0.35">
      <c r="A1029">
        <v>40025777</v>
      </c>
      <c r="B1029" t="s">
        <v>3023</v>
      </c>
      <c r="C1029" t="s">
        <v>75</v>
      </c>
      <c r="D1029" t="s">
        <v>236</v>
      </c>
      <c r="E1029" t="s">
        <v>1341</v>
      </c>
      <c r="F1029">
        <v>25143305</v>
      </c>
      <c r="I1029" s="1">
        <v>43733</v>
      </c>
      <c r="J1029">
        <v>43763.674166666657</v>
      </c>
      <c r="K1029" t="s">
        <v>3024</v>
      </c>
      <c r="L1029" t="s">
        <v>65</v>
      </c>
      <c r="M1029" t="s">
        <v>197</v>
      </c>
      <c r="N1029" t="s">
        <v>198</v>
      </c>
      <c r="O1029" t="s">
        <v>168</v>
      </c>
      <c r="P1029" t="s">
        <v>1343</v>
      </c>
      <c r="Q1029" t="s">
        <v>70</v>
      </c>
      <c r="S1029" t="s">
        <v>71</v>
      </c>
      <c r="T1029" t="s">
        <v>3025</v>
      </c>
      <c r="U1029">
        <v>1</v>
      </c>
      <c r="V1029">
        <v>1</v>
      </c>
      <c r="W1029">
        <v>1</v>
      </c>
      <c r="X1029">
        <v>0</v>
      </c>
      <c r="Y1029">
        <v>0</v>
      </c>
      <c r="Z1029">
        <v>0</v>
      </c>
      <c r="AA1029">
        <v>0</v>
      </c>
      <c r="AB1029">
        <v>0</v>
      </c>
      <c r="AC1029">
        <v>1</v>
      </c>
      <c r="AD1029">
        <v>0</v>
      </c>
      <c r="AE1029">
        <v>0</v>
      </c>
      <c r="AF1029">
        <v>1</v>
      </c>
      <c r="AG1029">
        <v>0</v>
      </c>
      <c r="AH1029">
        <v>0</v>
      </c>
      <c r="AI1029">
        <v>1</v>
      </c>
      <c r="AJ1029">
        <v>0</v>
      </c>
      <c r="AK1029">
        <v>0</v>
      </c>
      <c r="AL1029">
        <v>0</v>
      </c>
      <c r="AM1029">
        <v>1</v>
      </c>
      <c r="AN1029">
        <v>0</v>
      </c>
      <c r="AO1029">
        <v>0</v>
      </c>
      <c r="AP1029">
        <v>0</v>
      </c>
      <c r="AQ1029">
        <v>0</v>
      </c>
      <c r="AR1029">
        <v>0</v>
      </c>
      <c r="AS1029">
        <v>0</v>
      </c>
      <c r="AT1029">
        <v>43733</v>
      </c>
      <c r="AU1029">
        <v>43763</v>
      </c>
      <c r="AV1029">
        <v>0</v>
      </c>
      <c r="AW1029">
        <v>1</v>
      </c>
      <c r="AX1029">
        <v>0</v>
      </c>
      <c r="AY1029">
        <v>2019</v>
      </c>
      <c r="AZ1029">
        <v>9</v>
      </c>
      <c r="BA1029">
        <v>30</v>
      </c>
      <c r="BB1029">
        <v>7</v>
      </c>
      <c r="BF1029">
        <v>2019</v>
      </c>
      <c r="BG1029" t="s">
        <v>104</v>
      </c>
      <c r="BH1029" t="s">
        <v>9822</v>
      </c>
      <c r="BI1029" t="s">
        <v>9788</v>
      </c>
      <c r="BJ1029" t="s">
        <v>9793</v>
      </c>
    </row>
    <row r="1030" spans="1:62" x14ac:dyDescent="0.35">
      <c r="A1030">
        <v>40027694</v>
      </c>
      <c r="B1030" t="s">
        <v>98</v>
      </c>
      <c r="C1030" t="s">
        <v>75</v>
      </c>
      <c r="D1030" t="s">
        <v>76</v>
      </c>
      <c r="E1030" t="s">
        <v>2825</v>
      </c>
      <c r="F1030">
        <v>43295011</v>
      </c>
      <c r="I1030" s="1">
        <v>43733</v>
      </c>
      <c r="J1030">
        <v>43763.999988425923</v>
      </c>
      <c r="K1030" t="s">
        <v>2697</v>
      </c>
      <c r="L1030" t="s">
        <v>65</v>
      </c>
      <c r="M1030" t="s">
        <v>66</v>
      </c>
      <c r="N1030" t="s">
        <v>67</v>
      </c>
      <c r="O1030" t="s">
        <v>68</v>
      </c>
      <c r="P1030" t="s">
        <v>402</v>
      </c>
      <c r="Q1030" t="s">
        <v>70</v>
      </c>
      <c r="S1030" t="s">
        <v>71</v>
      </c>
      <c r="T1030" t="s">
        <v>3026</v>
      </c>
      <c r="U1030">
        <v>1</v>
      </c>
      <c r="V1030">
        <v>1</v>
      </c>
      <c r="W1030">
        <v>0</v>
      </c>
      <c r="X1030">
        <v>1</v>
      </c>
      <c r="Y1030">
        <v>0</v>
      </c>
      <c r="Z1030">
        <v>0</v>
      </c>
      <c r="AA1030">
        <v>0</v>
      </c>
      <c r="AB1030">
        <v>0</v>
      </c>
      <c r="AC1030">
        <v>0</v>
      </c>
      <c r="AD1030">
        <v>0</v>
      </c>
      <c r="AE1030">
        <v>0</v>
      </c>
      <c r="AF1030">
        <v>0</v>
      </c>
      <c r="AG1030">
        <v>1</v>
      </c>
      <c r="AH1030">
        <v>1</v>
      </c>
      <c r="AI1030">
        <v>0</v>
      </c>
      <c r="AJ1030">
        <v>0</v>
      </c>
      <c r="AK1030">
        <v>0</v>
      </c>
      <c r="AL1030">
        <v>0</v>
      </c>
      <c r="AM1030">
        <v>0</v>
      </c>
      <c r="AN1030">
        <v>0</v>
      </c>
      <c r="AO1030">
        <v>0</v>
      </c>
      <c r="AP1030">
        <v>1</v>
      </c>
      <c r="AQ1030">
        <v>0</v>
      </c>
      <c r="AR1030">
        <v>0</v>
      </c>
      <c r="AS1030">
        <v>0</v>
      </c>
      <c r="AT1030">
        <v>43733</v>
      </c>
      <c r="AU1030">
        <v>43748</v>
      </c>
      <c r="AV1030">
        <v>1</v>
      </c>
      <c r="AW1030">
        <v>1</v>
      </c>
      <c r="AX1030">
        <v>0</v>
      </c>
      <c r="AY1030">
        <v>2019</v>
      </c>
      <c r="AZ1030">
        <v>9</v>
      </c>
      <c r="BA1030">
        <v>30</v>
      </c>
      <c r="BB1030">
        <v>6</v>
      </c>
      <c r="BF1030">
        <v>2019</v>
      </c>
      <c r="BG1030" t="s">
        <v>73</v>
      </c>
      <c r="BH1030" t="s">
        <v>9822</v>
      </c>
      <c r="BI1030" t="s">
        <v>9788</v>
      </c>
      <c r="BJ1030" t="s">
        <v>9793</v>
      </c>
    </row>
    <row r="1031" spans="1:62" x14ac:dyDescent="0.35">
      <c r="A1031">
        <v>40027893</v>
      </c>
      <c r="B1031" t="s">
        <v>2335</v>
      </c>
      <c r="C1031" t="s">
        <v>75</v>
      </c>
      <c r="D1031" t="s">
        <v>165</v>
      </c>
      <c r="E1031" t="s">
        <v>3027</v>
      </c>
      <c r="F1031">
        <v>30657493</v>
      </c>
      <c r="I1031" s="1">
        <v>43733</v>
      </c>
      <c r="J1031">
        <v>43763.999988425923</v>
      </c>
      <c r="K1031" t="s">
        <v>3028</v>
      </c>
      <c r="L1031" t="s">
        <v>65</v>
      </c>
      <c r="M1031" t="s">
        <v>197</v>
      </c>
      <c r="N1031" t="s">
        <v>198</v>
      </c>
      <c r="O1031" t="s">
        <v>168</v>
      </c>
      <c r="P1031" t="s">
        <v>199</v>
      </c>
      <c r="Q1031" t="s">
        <v>70</v>
      </c>
      <c r="S1031" t="s">
        <v>71</v>
      </c>
      <c r="T1031" t="s">
        <v>3029</v>
      </c>
      <c r="U1031">
        <v>1</v>
      </c>
      <c r="V1031">
        <v>1</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43733</v>
      </c>
      <c r="AU1031">
        <v>43763</v>
      </c>
      <c r="AV1031">
        <v>1</v>
      </c>
      <c r="AW1031">
        <v>1</v>
      </c>
      <c r="AX1031">
        <v>0</v>
      </c>
      <c r="AY1031">
        <v>2019</v>
      </c>
      <c r="AZ1031">
        <v>9</v>
      </c>
      <c r="BA1031">
        <v>30</v>
      </c>
      <c r="BB1031">
        <v>2</v>
      </c>
      <c r="BF1031">
        <v>2019</v>
      </c>
      <c r="BG1031" t="s">
        <v>73</v>
      </c>
      <c r="BH1031" t="s">
        <v>9822</v>
      </c>
      <c r="BI1031" t="s">
        <v>9788</v>
      </c>
      <c r="BJ1031" t="s">
        <v>9793</v>
      </c>
    </row>
    <row r="1032" spans="1:62" x14ac:dyDescent="0.35">
      <c r="A1032">
        <v>40031073</v>
      </c>
      <c r="B1032" t="s">
        <v>98</v>
      </c>
      <c r="C1032" t="s">
        <v>92</v>
      </c>
      <c r="D1032" t="s">
        <v>93</v>
      </c>
      <c r="E1032" t="s">
        <v>1217</v>
      </c>
      <c r="F1032">
        <v>39087537</v>
      </c>
      <c r="G1032" t="s">
        <v>1217</v>
      </c>
      <c r="H1032">
        <v>3.5</v>
      </c>
      <c r="I1032" s="1">
        <v>43734</v>
      </c>
      <c r="J1032">
        <v>43764.999988425923</v>
      </c>
      <c r="K1032" t="s">
        <v>3030</v>
      </c>
      <c r="L1032" t="s">
        <v>65</v>
      </c>
      <c r="M1032" t="s">
        <v>66</v>
      </c>
      <c r="N1032" t="s">
        <v>67</v>
      </c>
      <c r="O1032" t="s">
        <v>101</v>
      </c>
      <c r="P1032" t="s">
        <v>1219</v>
      </c>
      <c r="Q1032" t="s">
        <v>70</v>
      </c>
      <c r="S1032" t="s">
        <v>71</v>
      </c>
      <c r="T1032" t="s">
        <v>3031</v>
      </c>
      <c r="U1032">
        <v>1</v>
      </c>
      <c r="V1032">
        <v>1</v>
      </c>
      <c r="W1032">
        <v>0</v>
      </c>
      <c r="X1032">
        <v>1</v>
      </c>
      <c r="Y1032">
        <v>0</v>
      </c>
      <c r="Z1032">
        <v>0</v>
      </c>
      <c r="AA1032">
        <v>0</v>
      </c>
      <c r="AB1032">
        <v>0</v>
      </c>
      <c r="AC1032">
        <v>0</v>
      </c>
      <c r="AD1032">
        <v>0</v>
      </c>
      <c r="AE1032">
        <v>0</v>
      </c>
      <c r="AF1032">
        <v>0</v>
      </c>
      <c r="AG1032">
        <v>0</v>
      </c>
      <c r="AH1032">
        <v>1</v>
      </c>
      <c r="AI1032">
        <v>0</v>
      </c>
      <c r="AJ1032">
        <v>0</v>
      </c>
      <c r="AK1032">
        <v>0</v>
      </c>
      <c r="AL1032">
        <v>0</v>
      </c>
      <c r="AM1032">
        <v>0</v>
      </c>
      <c r="AN1032">
        <v>0</v>
      </c>
      <c r="AO1032">
        <v>0</v>
      </c>
      <c r="AP1032">
        <v>0</v>
      </c>
      <c r="AQ1032">
        <v>0</v>
      </c>
      <c r="AR1032">
        <v>0</v>
      </c>
      <c r="AS1032">
        <v>0</v>
      </c>
      <c r="AT1032">
        <v>43734</v>
      </c>
      <c r="AU1032">
        <v>43761</v>
      </c>
      <c r="AV1032">
        <v>0</v>
      </c>
      <c r="AW1032">
        <v>1</v>
      </c>
      <c r="AX1032">
        <v>0</v>
      </c>
      <c r="AY1032">
        <v>2019</v>
      </c>
      <c r="AZ1032">
        <v>9</v>
      </c>
      <c r="BA1032">
        <v>30</v>
      </c>
      <c r="BB1032">
        <v>4</v>
      </c>
      <c r="BF1032">
        <v>2019</v>
      </c>
      <c r="BG1032" t="s">
        <v>104</v>
      </c>
      <c r="BH1032" t="s">
        <v>9822</v>
      </c>
      <c r="BI1032" t="s">
        <v>9788</v>
      </c>
      <c r="BJ1032" t="s">
        <v>9796</v>
      </c>
    </row>
    <row r="1033" spans="1:62" x14ac:dyDescent="0.35">
      <c r="A1033">
        <v>40034004</v>
      </c>
      <c r="B1033" t="s">
        <v>98</v>
      </c>
      <c r="C1033" t="s">
        <v>61</v>
      </c>
      <c r="D1033" t="s">
        <v>125</v>
      </c>
      <c r="E1033" t="s">
        <v>3032</v>
      </c>
      <c r="F1033">
        <v>25719487</v>
      </c>
      <c r="I1033" s="1">
        <v>43734</v>
      </c>
      <c r="J1033">
        <v>43764.999988425923</v>
      </c>
      <c r="K1033" t="s">
        <v>3033</v>
      </c>
      <c r="L1033" t="s">
        <v>65</v>
      </c>
      <c r="M1033" t="s">
        <v>120</v>
      </c>
      <c r="N1033" t="s">
        <v>121</v>
      </c>
      <c r="O1033" t="s">
        <v>168</v>
      </c>
      <c r="P1033" t="s">
        <v>122</v>
      </c>
      <c r="Q1033" t="s">
        <v>70</v>
      </c>
      <c r="S1033" t="s">
        <v>82</v>
      </c>
      <c r="T1033" t="s">
        <v>3034</v>
      </c>
      <c r="U1033">
        <v>0</v>
      </c>
      <c r="V1033">
        <v>1</v>
      </c>
      <c r="W1033">
        <v>0</v>
      </c>
      <c r="X1033">
        <v>0</v>
      </c>
      <c r="Y1033">
        <v>0</v>
      </c>
      <c r="Z1033">
        <v>0</v>
      </c>
      <c r="AA1033">
        <v>0</v>
      </c>
      <c r="AB1033">
        <v>0</v>
      </c>
      <c r="AC1033">
        <v>0</v>
      </c>
      <c r="AD1033">
        <v>0</v>
      </c>
      <c r="AE1033">
        <v>0</v>
      </c>
      <c r="AF1033">
        <v>0</v>
      </c>
      <c r="AG1033">
        <v>0</v>
      </c>
      <c r="AH1033">
        <v>0</v>
      </c>
      <c r="AI1033">
        <v>1</v>
      </c>
      <c r="AJ1033">
        <v>0</v>
      </c>
      <c r="AK1033">
        <v>0</v>
      </c>
      <c r="AL1033">
        <v>0</v>
      </c>
      <c r="AM1033">
        <v>0</v>
      </c>
      <c r="AN1033">
        <v>0</v>
      </c>
      <c r="AO1033">
        <v>0</v>
      </c>
      <c r="AP1033">
        <v>0</v>
      </c>
      <c r="AQ1033">
        <v>0</v>
      </c>
      <c r="AR1033">
        <v>0</v>
      </c>
      <c r="AS1033">
        <v>0</v>
      </c>
      <c r="AT1033">
        <v>43734</v>
      </c>
      <c r="AU1033">
        <v>43762</v>
      </c>
      <c r="AV1033">
        <v>1</v>
      </c>
      <c r="AW1033">
        <v>1</v>
      </c>
      <c r="AX1033">
        <v>0</v>
      </c>
      <c r="AY1033">
        <v>2019</v>
      </c>
      <c r="AZ1033">
        <v>9</v>
      </c>
      <c r="BA1033">
        <v>30</v>
      </c>
      <c r="BB1033">
        <v>2</v>
      </c>
      <c r="BF1033">
        <v>2019</v>
      </c>
      <c r="BG1033" t="s">
        <v>73</v>
      </c>
      <c r="BH1033" t="s">
        <v>9822</v>
      </c>
      <c r="BI1033" t="s">
        <v>9788</v>
      </c>
      <c r="BJ1033" t="s">
        <v>9796</v>
      </c>
    </row>
    <row r="1034" spans="1:62" x14ac:dyDescent="0.35">
      <c r="A1034">
        <v>40034126</v>
      </c>
      <c r="B1034" t="s">
        <v>98</v>
      </c>
      <c r="C1034" t="s">
        <v>75</v>
      </c>
      <c r="D1034" t="s">
        <v>236</v>
      </c>
      <c r="E1034" t="s">
        <v>3032</v>
      </c>
      <c r="F1034">
        <v>25719487</v>
      </c>
      <c r="I1034" s="1">
        <v>43734</v>
      </c>
      <c r="J1034">
        <v>43764.999988425923</v>
      </c>
      <c r="K1034" t="s">
        <v>3033</v>
      </c>
      <c r="L1034" t="s">
        <v>65</v>
      </c>
      <c r="M1034" t="s">
        <v>120</v>
      </c>
      <c r="N1034" t="s">
        <v>121</v>
      </c>
      <c r="O1034" t="s">
        <v>168</v>
      </c>
      <c r="P1034" t="s">
        <v>122</v>
      </c>
      <c r="Q1034" t="s">
        <v>70</v>
      </c>
      <c r="S1034" t="s">
        <v>82</v>
      </c>
      <c r="T1034" t="s">
        <v>3035</v>
      </c>
      <c r="U1034">
        <v>0</v>
      </c>
      <c r="V1034">
        <v>1</v>
      </c>
      <c r="W1034">
        <v>0</v>
      </c>
      <c r="X1034">
        <v>0</v>
      </c>
      <c r="Y1034">
        <v>0</v>
      </c>
      <c r="Z1034">
        <v>0</v>
      </c>
      <c r="AA1034">
        <v>0</v>
      </c>
      <c r="AB1034">
        <v>0</v>
      </c>
      <c r="AC1034">
        <v>0</v>
      </c>
      <c r="AD1034">
        <v>0</v>
      </c>
      <c r="AE1034">
        <v>0</v>
      </c>
      <c r="AF1034">
        <v>0</v>
      </c>
      <c r="AG1034">
        <v>0</v>
      </c>
      <c r="AH1034">
        <v>0</v>
      </c>
      <c r="AI1034">
        <v>1</v>
      </c>
      <c r="AJ1034">
        <v>0</v>
      </c>
      <c r="AK1034">
        <v>0</v>
      </c>
      <c r="AL1034">
        <v>0</v>
      </c>
      <c r="AM1034">
        <v>0</v>
      </c>
      <c r="AN1034">
        <v>0</v>
      </c>
      <c r="AO1034">
        <v>0</v>
      </c>
      <c r="AP1034">
        <v>0</v>
      </c>
      <c r="AQ1034">
        <v>0</v>
      </c>
      <c r="AR1034">
        <v>0</v>
      </c>
      <c r="AS1034">
        <v>0</v>
      </c>
      <c r="AT1034">
        <v>43734</v>
      </c>
      <c r="AU1034">
        <v>43762</v>
      </c>
      <c r="AV1034">
        <v>1</v>
      </c>
      <c r="AW1034">
        <v>1</v>
      </c>
      <c r="AX1034">
        <v>0</v>
      </c>
      <c r="AY1034">
        <v>2019</v>
      </c>
      <c r="AZ1034">
        <v>9</v>
      </c>
      <c r="BA1034">
        <v>30</v>
      </c>
      <c r="BB1034">
        <v>2</v>
      </c>
      <c r="BF1034">
        <v>2019</v>
      </c>
      <c r="BG1034" t="s">
        <v>73</v>
      </c>
      <c r="BH1034" t="s">
        <v>9822</v>
      </c>
      <c r="BI1034" t="s">
        <v>9788</v>
      </c>
      <c r="BJ1034" t="s">
        <v>9796</v>
      </c>
    </row>
    <row r="1035" spans="1:62" x14ac:dyDescent="0.35">
      <c r="A1035">
        <v>40036844</v>
      </c>
      <c r="B1035" t="s">
        <v>116</v>
      </c>
      <c r="C1035" t="s">
        <v>75</v>
      </c>
      <c r="D1035" t="s">
        <v>236</v>
      </c>
      <c r="E1035" t="s">
        <v>226</v>
      </c>
      <c r="F1035">
        <v>22953107</v>
      </c>
      <c r="I1035" s="1">
        <v>43734</v>
      </c>
      <c r="J1035">
        <v>43764.999988425923</v>
      </c>
      <c r="K1035" t="s">
        <v>3036</v>
      </c>
      <c r="L1035" t="s">
        <v>65</v>
      </c>
      <c r="M1035" t="s">
        <v>152</v>
      </c>
      <c r="N1035" t="s">
        <v>153</v>
      </c>
      <c r="P1035" t="s">
        <v>155</v>
      </c>
      <c r="Q1035" t="s">
        <v>102</v>
      </c>
      <c r="R1035" t="s">
        <v>228</v>
      </c>
      <c r="S1035" t="s">
        <v>82</v>
      </c>
      <c r="T1035" t="s">
        <v>3037</v>
      </c>
      <c r="U1035">
        <v>1</v>
      </c>
      <c r="V1035">
        <v>1</v>
      </c>
      <c r="W1035">
        <v>0</v>
      </c>
      <c r="X1035">
        <v>1</v>
      </c>
      <c r="Y1035">
        <v>0</v>
      </c>
      <c r="Z1035">
        <v>0</v>
      </c>
      <c r="AA1035">
        <v>0</v>
      </c>
      <c r="AB1035">
        <v>0</v>
      </c>
      <c r="AC1035">
        <v>0</v>
      </c>
      <c r="AD1035">
        <v>0</v>
      </c>
      <c r="AE1035">
        <v>0</v>
      </c>
      <c r="AF1035">
        <v>0</v>
      </c>
      <c r="AG1035">
        <v>1</v>
      </c>
      <c r="AH1035">
        <v>0</v>
      </c>
      <c r="AI1035">
        <v>0</v>
      </c>
      <c r="AJ1035">
        <v>0</v>
      </c>
      <c r="AK1035">
        <v>0</v>
      </c>
      <c r="AL1035">
        <v>0</v>
      </c>
      <c r="AM1035">
        <v>0</v>
      </c>
      <c r="AN1035">
        <v>0</v>
      </c>
      <c r="AO1035">
        <v>0</v>
      </c>
      <c r="AP1035">
        <v>0</v>
      </c>
      <c r="AQ1035">
        <v>0</v>
      </c>
      <c r="AR1035">
        <v>0</v>
      </c>
      <c r="AS1035">
        <v>0</v>
      </c>
      <c r="AT1035">
        <v>43734</v>
      </c>
      <c r="AU1035">
        <v>43764</v>
      </c>
      <c r="AV1035">
        <v>0</v>
      </c>
      <c r="AW1035">
        <v>1</v>
      </c>
      <c r="AX1035">
        <v>0</v>
      </c>
      <c r="AY1035">
        <v>2019</v>
      </c>
      <c r="AZ1035">
        <v>9</v>
      </c>
      <c r="BA1035">
        <v>30</v>
      </c>
      <c r="BB1035">
        <v>4</v>
      </c>
      <c r="BF1035">
        <v>2019</v>
      </c>
      <c r="BG1035" t="s">
        <v>104</v>
      </c>
      <c r="BH1035" t="s">
        <v>59</v>
      </c>
      <c r="BI1035" t="s">
        <v>9788</v>
      </c>
      <c r="BJ1035" t="s">
        <v>9796</v>
      </c>
    </row>
    <row r="1036" spans="1:62" x14ac:dyDescent="0.35">
      <c r="A1036">
        <v>40036944</v>
      </c>
      <c r="B1036" t="s">
        <v>98</v>
      </c>
      <c r="C1036" t="s">
        <v>75</v>
      </c>
      <c r="D1036" t="s">
        <v>85</v>
      </c>
      <c r="E1036" t="s">
        <v>226</v>
      </c>
      <c r="F1036">
        <v>22953107</v>
      </c>
      <c r="I1036" s="1">
        <v>43734</v>
      </c>
      <c r="J1036">
        <v>43764.999988425923</v>
      </c>
      <c r="K1036" t="s">
        <v>3038</v>
      </c>
      <c r="L1036" t="s">
        <v>65</v>
      </c>
      <c r="M1036" t="s">
        <v>66</v>
      </c>
      <c r="N1036" t="s">
        <v>67</v>
      </c>
      <c r="P1036" t="s">
        <v>69</v>
      </c>
      <c r="Q1036" t="s">
        <v>102</v>
      </c>
      <c r="R1036" t="s">
        <v>228</v>
      </c>
      <c r="S1036" t="s">
        <v>82</v>
      </c>
      <c r="T1036" t="s">
        <v>3039</v>
      </c>
      <c r="U1036">
        <v>1</v>
      </c>
      <c r="V1036">
        <v>1</v>
      </c>
      <c r="W1036">
        <v>0</v>
      </c>
      <c r="X1036">
        <v>1</v>
      </c>
      <c r="Y1036">
        <v>0</v>
      </c>
      <c r="Z1036">
        <v>0</v>
      </c>
      <c r="AA1036">
        <v>0</v>
      </c>
      <c r="AB1036">
        <v>0</v>
      </c>
      <c r="AC1036">
        <v>0</v>
      </c>
      <c r="AD1036">
        <v>0</v>
      </c>
      <c r="AE1036">
        <v>0</v>
      </c>
      <c r="AF1036">
        <v>0</v>
      </c>
      <c r="AG1036">
        <v>1</v>
      </c>
      <c r="AH1036">
        <v>0</v>
      </c>
      <c r="AI1036">
        <v>0</v>
      </c>
      <c r="AJ1036">
        <v>0</v>
      </c>
      <c r="AK1036">
        <v>0</v>
      </c>
      <c r="AL1036">
        <v>0</v>
      </c>
      <c r="AM1036">
        <v>0</v>
      </c>
      <c r="AN1036">
        <v>0</v>
      </c>
      <c r="AO1036">
        <v>0</v>
      </c>
      <c r="AP1036">
        <v>0</v>
      </c>
      <c r="AQ1036">
        <v>0</v>
      </c>
      <c r="AR1036">
        <v>0</v>
      </c>
      <c r="AS1036">
        <v>0</v>
      </c>
      <c r="AT1036">
        <v>43734</v>
      </c>
      <c r="AU1036">
        <v>43764</v>
      </c>
      <c r="AV1036">
        <v>0</v>
      </c>
      <c r="AW1036">
        <v>1</v>
      </c>
      <c r="AX1036">
        <v>0</v>
      </c>
      <c r="AY1036">
        <v>2019</v>
      </c>
      <c r="AZ1036">
        <v>9</v>
      </c>
      <c r="BA1036">
        <v>30</v>
      </c>
      <c r="BB1036">
        <v>4</v>
      </c>
      <c r="BF1036">
        <v>2019</v>
      </c>
      <c r="BG1036" t="s">
        <v>104</v>
      </c>
      <c r="BH1036" t="s">
        <v>59</v>
      </c>
      <c r="BI1036" t="s">
        <v>9788</v>
      </c>
      <c r="BJ1036" t="s">
        <v>9796</v>
      </c>
    </row>
    <row r="1037" spans="1:62" x14ac:dyDescent="0.35">
      <c r="A1037">
        <v>40045842</v>
      </c>
      <c r="B1037" t="s">
        <v>2987</v>
      </c>
      <c r="C1037" t="s">
        <v>61</v>
      </c>
      <c r="D1037" t="s">
        <v>125</v>
      </c>
      <c r="E1037" t="s">
        <v>2645</v>
      </c>
      <c r="F1037">
        <v>21022424</v>
      </c>
      <c r="G1037" t="s">
        <v>2646</v>
      </c>
      <c r="H1037">
        <v>3.4</v>
      </c>
      <c r="I1037" s="1">
        <v>43735</v>
      </c>
      <c r="J1037">
        <v>43765.999988425923</v>
      </c>
      <c r="K1037" t="s">
        <v>3040</v>
      </c>
      <c r="L1037" t="s">
        <v>65</v>
      </c>
      <c r="M1037" t="s">
        <v>120</v>
      </c>
      <c r="N1037" t="s">
        <v>121</v>
      </c>
      <c r="O1037" t="s">
        <v>168</v>
      </c>
      <c r="P1037" t="s">
        <v>122</v>
      </c>
      <c r="Q1037" t="s">
        <v>70</v>
      </c>
      <c r="S1037" t="s">
        <v>71</v>
      </c>
      <c r="T1037" t="s">
        <v>3041</v>
      </c>
      <c r="U1037">
        <v>1</v>
      </c>
      <c r="V1037">
        <v>1</v>
      </c>
      <c r="W1037">
        <v>0</v>
      </c>
      <c r="X1037">
        <v>0</v>
      </c>
      <c r="Y1037">
        <v>0</v>
      </c>
      <c r="Z1037">
        <v>0</v>
      </c>
      <c r="AA1037">
        <v>0</v>
      </c>
      <c r="AB1037">
        <v>0</v>
      </c>
      <c r="AC1037">
        <v>1</v>
      </c>
      <c r="AD1037">
        <v>1</v>
      </c>
      <c r="AE1037">
        <v>1</v>
      </c>
      <c r="AF1037">
        <v>0</v>
      </c>
      <c r="AG1037">
        <v>0</v>
      </c>
      <c r="AH1037">
        <v>0</v>
      </c>
      <c r="AI1037">
        <v>0</v>
      </c>
      <c r="AJ1037">
        <v>0</v>
      </c>
      <c r="AK1037">
        <v>0</v>
      </c>
      <c r="AL1037">
        <v>0</v>
      </c>
      <c r="AM1037">
        <v>0</v>
      </c>
      <c r="AN1037">
        <v>0</v>
      </c>
      <c r="AO1037">
        <v>0</v>
      </c>
      <c r="AP1037">
        <v>0</v>
      </c>
      <c r="AQ1037">
        <v>1</v>
      </c>
      <c r="AR1037">
        <v>0</v>
      </c>
      <c r="AS1037">
        <v>0</v>
      </c>
      <c r="AT1037">
        <v>43735</v>
      </c>
      <c r="AU1037">
        <v>43765</v>
      </c>
      <c r="AV1037">
        <v>0</v>
      </c>
      <c r="AW1037">
        <v>1</v>
      </c>
      <c r="AX1037">
        <v>0</v>
      </c>
      <c r="AY1037">
        <v>2019</v>
      </c>
      <c r="AZ1037">
        <v>9</v>
      </c>
      <c r="BA1037">
        <v>30</v>
      </c>
      <c r="BB1037">
        <v>6</v>
      </c>
      <c r="BF1037">
        <v>2019</v>
      </c>
      <c r="BG1037" t="s">
        <v>104</v>
      </c>
      <c r="BH1037" t="s">
        <v>9822</v>
      </c>
      <c r="BI1037" t="s">
        <v>9788</v>
      </c>
      <c r="BJ1037" t="s">
        <v>9797</v>
      </c>
    </row>
    <row r="1038" spans="1:62" x14ac:dyDescent="0.35">
      <c r="A1038">
        <v>40045911</v>
      </c>
      <c r="B1038" t="s">
        <v>2615</v>
      </c>
      <c r="C1038" t="s">
        <v>922</v>
      </c>
      <c r="D1038" t="s">
        <v>923</v>
      </c>
      <c r="E1038" t="s">
        <v>112</v>
      </c>
      <c r="F1038">
        <v>27705684</v>
      </c>
      <c r="I1038" s="1">
        <v>43735</v>
      </c>
      <c r="J1038">
        <v>43765.999988425923</v>
      </c>
      <c r="K1038" t="s">
        <v>2664</v>
      </c>
      <c r="L1038" t="s">
        <v>65</v>
      </c>
      <c r="M1038" t="s">
        <v>66</v>
      </c>
      <c r="N1038" t="s">
        <v>67</v>
      </c>
      <c r="O1038" t="s">
        <v>1415</v>
      </c>
      <c r="Q1038" t="s">
        <v>70</v>
      </c>
      <c r="R1038" t="s">
        <v>81</v>
      </c>
      <c r="S1038" t="s">
        <v>71</v>
      </c>
      <c r="T1038" t="s">
        <v>3042</v>
      </c>
      <c r="U1038">
        <v>1</v>
      </c>
      <c r="V1038">
        <v>1</v>
      </c>
      <c r="W1038">
        <v>0</v>
      </c>
      <c r="X1038">
        <v>1</v>
      </c>
      <c r="Y1038">
        <v>0</v>
      </c>
      <c r="Z1038">
        <v>0</v>
      </c>
      <c r="AA1038">
        <v>0</v>
      </c>
      <c r="AB1038">
        <v>0</v>
      </c>
      <c r="AC1038">
        <v>0</v>
      </c>
      <c r="AD1038">
        <v>0</v>
      </c>
      <c r="AE1038">
        <v>0</v>
      </c>
      <c r="AF1038">
        <v>0</v>
      </c>
      <c r="AG1038">
        <v>0</v>
      </c>
      <c r="AH1038">
        <v>0</v>
      </c>
      <c r="AI1038">
        <v>0</v>
      </c>
      <c r="AJ1038">
        <v>0</v>
      </c>
      <c r="AK1038">
        <v>0</v>
      </c>
      <c r="AL1038">
        <v>0</v>
      </c>
      <c r="AM1038">
        <v>0</v>
      </c>
      <c r="AN1038">
        <v>0</v>
      </c>
      <c r="AO1038">
        <v>0</v>
      </c>
      <c r="AP1038">
        <v>0</v>
      </c>
      <c r="AQ1038">
        <v>0</v>
      </c>
      <c r="AR1038">
        <v>0</v>
      </c>
      <c r="AS1038">
        <v>0</v>
      </c>
      <c r="AT1038">
        <v>43735</v>
      </c>
      <c r="AU1038">
        <v>43765</v>
      </c>
      <c r="AV1038">
        <v>1</v>
      </c>
      <c r="AW1038">
        <v>1</v>
      </c>
      <c r="AX1038">
        <v>0</v>
      </c>
      <c r="AY1038">
        <v>2019</v>
      </c>
      <c r="AZ1038">
        <v>9</v>
      </c>
      <c r="BA1038">
        <v>30</v>
      </c>
      <c r="BB1038">
        <v>3</v>
      </c>
      <c r="BF1038">
        <v>2019</v>
      </c>
      <c r="BG1038" t="s">
        <v>73</v>
      </c>
      <c r="BH1038" t="s">
        <v>59</v>
      </c>
      <c r="BI1038" t="s">
        <v>9788</v>
      </c>
      <c r="BJ1038" t="s">
        <v>9797</v>
      </c>
    </row>
    <row r="1039" spans="1:62" x14ac:dyDescent="0.35">
      <c r="A1039">
        <v>40049016</v>
      </c>
      <c r="B1039" t="s">
        <v>2413</v>
      </c>
      <c r="C1039" t="s">
        <v>61</v>
      </c>
      <c r="D1039" t="s">
        <v>125</v>
      </c>
      <c r="E1039" t="s">
        <v>261</v>
      </c>
      <c r="F1039">
        <v>22424905</v>
      </c>
      <c r="I1039" s="1">
        <v>43737</v>
      </c>
      <c r="J1039">
        <v>43767.999988425923</v>
      </c>
      <c r="K1039" t="s">
        <v>3043</v>
      </c>
      <c r="L1039" t="s">
        <v>65</v>
      </c>
      <c r="M1039" t="s">
        <v>66</v>
      </c>
      <c r="N1039" t="s">
        <v>67</v>
      </c>
      <c r="O1039" t="s">
        <v>68</v>
      </c>
      <c r="P1039" t="s">
        <v>69</v>
      </c>
      <c r="Q1039" t="s">
        <v>70</v>
      </c>
      <c r="S1039" t="s">
        <v>71</v>
      </c>
      <c r="T1039" t="s">
        <v>3044</v>
      </c>
      <c r="U1039">
        <v>0</v>
      </c>
      <c r="V1039">
        <v>1</v>
      </c>
      <c r="W1039">
        <v>0</v>
      </c>
      <c r="X1039">
        <v>1</v>
      </c>
      <c r="Y1039">
        <v>0</v>
      </c>
      <c r="Z1039">
        <v>0</v>
      </c>
      <c r="AA1039">
        <v>0</v>
      </c>
      <c r="AB1039">
        <v>0</v>
      </c>
      <c r="AC1039">
        <v>0</v>
      </c>
      <c r="AD1039">
        <v>0</v>
      </c>
      <c r="AE1039">
        <v>0</v>
      </c>
      <c r="AF1039">
        <v>0</v>
      </c>
      <c r="AG1039">
        <v>0</v>
      </c>
      <c r="AH1039">
        <v>0</v>
      </c>
      <c r="AI1039">
        <v>0</v>
      </c>
      <c r="AJ1039">
        <v>0</v>
      </c>
      <c r="AK1039">
        <v>0</v>
      </c>
      <c r="AL1039">
        <v>0</v>
      </c>
      <c r="AM1039">
        <v>0</v>
      </c>
      <c r="AN1039">
        <v>0</v>
      </c>
      <c r="AO1039">
        <v>0</v>
      </c>
      <c r="AP1039">
        <v>1</v>
      </c>
      <c r="AQ1039">
        <v>0</v>
      </c>
      <c r="AR1039">
        <v>0</v>
      </c>
      <c r="AS1039">
        <v>0</v>
      </c>
      <c r="AT1039">
        <v>43737</v>
      </c>
      <c r="AU1039">
        <v>43767</v>
      </c>
      <c r="AV1039">
        <v>1</v>
      </c>
      <c r="AW1039">
        <v>1</v>
      </c>
      <c r="AX1039">
        <v>0</v>
      </c>
      <c r="AY1039">
        <v>2019</v>
      </c>
      <c r="AZ1039">
        <v>9</v>
      </c>
      <c r="BA1039">
        <v>30</v>
      </c>
      <c r="BB1039">
        <v>3</v>
      </c>
      <c r="BF1039">
        <v>2019</v>
      </c>
      <c r="BG1039" t="s">
        <v>73</v>
      </c>
      <c r="BH1039" t="s">
        <v>9822</v>
      </c>
      <c r="BI1039" t="s">
        <v>9788</v>
      </c>
      <c r="BJ1039" t="s">
        <v>9799</v>
      </c>
    </row>
    <row r="1040" spans="1:62" x14ac:dyDescent="0.35">
      <c r="A1040">
        <v>40049039</v>
      </c>
      <c r="B1040" t="s">
        <v>3045</v>
      </c>
      <c r="C1040" t="s">
        <v>61</v>
      </c>
      <c r="D1040" t="s">
        <v>125</v>
      </c>
      <c r="E1040" t="s">
        <v>261</v>
      </c>
      <c r="F1040">
        <v>22424905</v>
      </c>
      <c r="I1040" s="1">
        <v>43737</v>
      </c>
      <c r="J1040">
        <v>43767.999988425923</v>
      </c>
      <c r="K1040" t="s">
        <v>3046</v>
      </c>
      <c r="L1040" t="s">
        <v>65</v>
      </c>
      <c r="M1040" t="s">
        <v>66</v>
      </c>
      <c r="N1040" t="s">
        <v>67</v>
      </c>
      <c r="O1040" t="s">
        <v>68</v>
      </c>
      <c r="P1040" t="s">
        <v>69</v>
      </c>
      <c r="Q1040" t="s">
        <v>70</v>
      </c>
      <c r="S1040" t="s">
        <v>71</v>
      </c>
      <c r="T1040" t="s">
        <v>3047</v>
      </c>
      <c r="U1040">
        <v>1</v>
      </c>
      <c r="V1040">
        <v>1</v>
      </c>
      <c r="W1040">
        <v>0</v>
      </c>
      <c r="X1040">
        <v>0</v>
      </c>
      <c r="Y1040">
        <v>0</v>
      </c>
      <c r="Z1040">
        <v>0</v>
      </c>
      <c r="AA1040">
        <v>0</v>
      </c>
      <c r="AB1040">
        <v>0</v>
      </c>
      <c r="AC1040">
        <v>0</v>
      </c>
      <c r="AD1040">
        <v>1</v>
      </c>
      <c r="AE1040">
        <v>0</v>
      </c>
      <c r="AF1040">
        <v>1</v>
      </c>
      <c r="AG1040">
        <v>0</v>
      </c>
      <c r="AH1040">
        <v>0</v>
      </c>
      <c r="AI1040">
        <v>0</v>
      </c>
      <c r="AJ1040">
        <v>0</v>
      </c>
      <c r="AK1040">
        <v>0</v>
      </c>
      <c r="AL1040">
        <v>0</v>
      </c>
      <c r="AM1040">
        <v>0</v>
      </c>
      <c r="AN1040">
        <v>0</v>
      </c>
      <c r="AO1040">
        <v>0</v>
      </c>
      <c r="AP1040">
        <v>0</v>
      </c>
      <c r="AQ1040">
        <v>0</v>
      </c>
      <c r="AR1040">
        <v>0</v>
      </c>
      <c r="AS1040">
        <v>0</v>
      </c>
      <c r="AT1040">
        <v>43737</v>
      </c>
      <c r="AU1040">
        <v>43767</v>
      </c>
      <c r="AV1040">
        <v>1</v>
      </c>
      <c r="AW1040">
        <v>1</v>
      </c>
      <c r="AX1040">
        <v>0</v>
      </c>
      <c r="AY1040">
        <v>2019</v>
      </c>
      <c r="AZ1040">
        <v>9</v>
      </c>
      <c r="BA1040">
        <v>30</v>
      </c>
      <c r="BB1040">
        <v>4</v>
      </c>
      <c r="BF1040">
        <v>2019</v>
      </c>
      <c r="BG1040" t="s">
        <v>73</v>
      </c>
      <c r="BH1040" t="s">
        <v>9822</v>
      </c>
      <c r="BI1040" t="s">
        <v>9788</v>
      </c>
      <c r="BJ1040" t="s">
        <v>9799</v>
      </c>
    </row>
    <row r="1041" spans="1:62" x14ac:dyDescent="0.35">
      <c r="A1041">
        <v>40052195</v>
      </c>
      <c r="B1041" t="s">
        <v>3048</v>
      </c>
      <c r="C1041" t="s">
        <v>75</v>
      </c>
      <c r="D1041" t="s">
        <v>165</v>
      </c>
      <c r="E1041" t="s">
        <v>2654</v>
      </c>
      <c r="F1041">
        <v>39688458</v>
      </c>
      <c r="I1041" s="1">
        <v>43738</v>
      </c>
      <c r="J1041">
        <v>43768.999988425923</v>
      </c>
      <c r="K1041" t="s">
        <v>3049</v>
      </c>
      <c r="L1041" t="s">
        <v>65</v>
      </c>
      <c r="M1041" t="s">
        <v>197</v>
      </c>
      <c r="N1041" t="s">
        <v>198</v>
      </c>
      <c r="Q1041" t="s">
        <v>70</v>
      </c>
      <c r="S1041" t="s">
        <v>71</v>
      </c>
      <c r="T1041" t="s">
        <v>3050</v>
      </c>
      <c r="U1041">
        <v>1</v>
      </c>
      <c r="V1041">
        <v>1</v>
      </c>
      <c r="W1041">
        <v>1</v>
      </c>
      <c r="X1041">
        <v>0</v>
      </c>
      <c r="Y1041">
        <v>0</v>
      </c>
      <c r="Z1041">
        <v>0</v>
      </c>
      <c r="AA1041">
        <v>0</v>
      </c>
      <c r="AB1041">
        <v>0</v>
      </c>
      <c r="AC1041">
        <v>1</v>
      </c>
      <c r="AD1041">
        <v>0</v>
      </c>
      <c r="AE1041">
        <v>0</v>
      </c>
      <c r="AF1041">
        <v>1</v>
      </c>
      <c r="AG1041">
        <v>0</v>
      </c>
      <c r="AH1041">
        <v>0</v>
      </c>
      <c r="AI1041">
        <v>1</v>
      </c>
      <c r="AJ1041">
        <v>0</v>
      </c>
      <c r="AK1041">
        <v>0</v>
      </c>
      <c r="AL1041">
        <v>0</v>
      </c>
      <c r="AM1041">
        <v>1</v>
      </c>
      <c r="AN1041">
        <v>0</v>
      </c>
      <c r="AO1041">
        <v>0</v>
      </c>
      <c r="AP1041">
        <v>0</v>
      </c>
      <c r="AQ1041">
        <v>0</v>
      </c>
      <c r="AR1041">
        <v>0</v>
      </c>
      <c r="AS1041">
        <v>0</v>
      </c>
      <c r="AT1041">
        <v>43738</v>
      </c>
      <c r="AU1041">
        <v>43765</v>
      </c>
      <c r="AV1041">
        <v>0</v>
      </c>
      <c r="AW1041">
        <v>1</v>
      </c>
      <c r="AX1041">
        <v>0</v>
      </c>
      <c r="AY1041">
        <v>2019</v>
      </c>
      <c r="AZ1041">
        <v>9</v>
      </c>
      <c r="BA1041">
        <v>30</v>
      </c>
      <c r="BB1041">
        <v>7</v>
      </c>
      <c r="BF1041">
        <v>2019</v>
      </c>
      <c r="BG1041" t="s">
        <v>104</v>
      </c>
      <c r="BH1041" t="s">
        <v>9822</v>
      </c>
      <c r="BI1041" t="s">
        <v>9788</v>
      </c>
      <c r="BJ1041" t="s">
        <v>9794</v>
      </c>
    </row>
    <row r="1042" spans="1:62" x14ac:dyDescent="0.35">
      <c r="A1042">
        <v>40052787</v>
      </c>
      <c r="B1042" t="s">
        <v>98</v>
      </c>
      <c r="C1042" t="s">
        <v>61</v>
      </c>
      <c r="D1042" t="s">
        <v>125</v>
      </c>
      <c r="E1042" t="s">
        <v>3051</v>
      </c>
      <c r="F1042">
        <v>38262319</v>
      </c>
      <c r="I1042" s="1">
        <v>43738</v>
      </c>
      <c r="J1042">
        <v>43768.515150462961</v>
      </c>
      <c r="K1042" t="s">
        <v>3052</v>
      </c>
      <c r="L1042" t="s">
        <v>65</v>
      </c>
      <c r="M1042" t="s">
        <v>152</v>
      </c>
      <c r="N1042" t="s">
        <v>153</v>
      </c>
      <c r="O1042" t="s">
        <v>154</v>
      </c>
      <c r="P1042" t="s">
        <v>155</v>
      </c>
      <c r="Q1042" t="s">
        <v>102</v>
      </c>
      <c r="S1042" t="s">
        <v>71</v>
      </c>
      <c r="T1042" t="s">
        <v>3053</v>
      </c>
      <c r="U1042">
        <v>0</v>
      </c>
      <c r="V1042">
        <v>0</v>
      </c>
      <c r="W1042">
        <v>0</v>
      </c>
      <c r="X1042">
        <v>1</v>
      </c>
      <c r="Y1042">
        <v>0</v>
      </c>
      <c r="Z1042">
        <v>0</v>
      </c>
      <c r="AA1042">
        <v>0</v>
      </c>
      <c r="AB1042">
        <v>0</v>
      </c>
      <c r="AC1042">
        <v>0</v>
      </c>
      <c r="AD1042">
        <v>0</v>
      </c>
      <c r="AE1042">
        <v>0</v>
      </c>
      <c r="AF1042">
        <v>0</v>
      </c>
      <c r="AG1042">
        <v>0</v>
      </c>
      <c r="AH1042">
        <v>0</v>
      </c>
      <c r="AI1042">
        <v>0</v>
      </c>
      <c r="AJ1042">
        <v>0</v>
      </c>
      <c r="AK1042">
        <v>0</v>
      </c>
      <c r="AL1042">
        <v>0</v>
      </c>
      <c r="AM1042">
        <v>0</v>
      </c>
      <c r="AN1042">
        <v>0</v>
      </c>
      <c r="AO1042">
        <v>0</v>
      </c>
      <c r="AP1042">
        <v>0</v>
      </c>
      <c r="AQ1042">
        <v>0</v>
      </c>
      <c r="AR1042">
        <v>0</v>
      </c>
      <c r="AS1042">
        <v>0</v>
      </c>
      <c r="AT1042">
        <v>43760</v>
      </c>
      <c r="AU1042">
        <v>43768</v>
      </c>
      <c r="AV1042">
        <v>0</v>
      </c>
      <c r="AW1042">
        <v>1</v>
      </c>
      <c r="AX1042">
        <v>0</v>
      </c>
      <c r="AY1042">
        <v>2019</v>
      </c>
      <c r="AZ1042">
        <v>9</v>
      </c>
      <c r="BA1042">
        <v>30</v>
      </c>
      <c r="BB1042">
        <v>1</v>
      </c>
      <c r="BF1042">
        <v>2019</v>
      </c>
      <c r="BG1042" t="s">
        <v>104</v>
      </c>
      <c r="BH1042" t="s">
        <v>9822</v>
      </c>
      <c r="BI1042" t="s">
        <v>9788</v>
      </c>
      <c r="BJ1042" t="s">
        <v>9794</v>
      </c>
    </row>
    <row r="1043" spans="1:62" x14ac:dyDescent="0.35">
      <c r="A1043">
        <v>40053109</v>
      </c>
      <c r="B1043" t="s">
        <v>3054</v>
      </c>
      <c r="C1043" t="s">
        <v>75</v>
      </c>
      <c r="D1043" t="s">
        <v>85</v>
      </c>
      <c r="E1043" t="s">
        <v>3055</v>
      </c>
      <c r="F1043">
        <v>43028454</v>
      </c>
      <c r="I1043" s="1">
        <v>43738</v>
      </c>
      <c r="J1043">
        <v>43768.999988425923</v>
      </c>
      <c r="K1043" t="s">
        <v>3056</v>
      </c>
      <c r="L1043" t="s">
        <v>65</v>
      </c>
      <c r="M1043" t="s">
        <v>66</v>
      </c>
      <c r="N1043" t="s">
        <v>67</v>
      </c>
      <c r="O1043" t="s">
        <v>68</v>
      </c>
      <c r="P1043" t="s">
        <v>69</v>
      </c>
      <c r="Q1043" t="s">
        <v>70</v>
      </c>
      <c r="R1043" t="s">
        <v>3057</v>
      </c>
      <c r="S1043" t="s">
        <v>71</v>
      </c>
      <c r="T1043" t="s">
        <v>3058</v>
      </c>
      <c r="U1043">
        <v>0</v>
      </c>
      <c r="V1043">
        <v>0</v>
      </c>
      <c r="W1043">
        <v>0</v>
      </c>
      <c r="X1043">
        <v>1</v>
      </c>
      <c r="Y1043">
        <v>0</v>
      </c>
      <c r="Z1043">
        <v>0</v>
      </c>
      <c r="AA1043">
        <v>0</v>
      </c>
      <c r="AB1043">
        <v>0</v>
      </c>
      <c r="AC1043">
        <v>0</v>
      </c>
      <c r="AD1043">
        <v>0</v>
      </c>
      <c r="AE1043">
        <v>1</v>
      </c>
      <c r="AF1043">
        <v>0</v>
      </c>
      <c r="AG1043">
        <v>0</v>
      </c>
      <c r="AH1043">
        <v>0</v>
      </c>
      <c r="AI1043">
        <v>0</v>
      </c>
      <c r="AJ1043">
        <v>0</v>
      </c>
      <c r="AK1043">
        <v>0</v>
      </c>
      <c r="AL1043">
        <v>0</v>
      </c>
      <c r="AM1043">
        <v>0</v>
      </c>
      <c r="AN1043">
        <v>0</v>
      </c>
      <c r="AO1043">
        <v>0</v>
      </c>
      <c r="AP1043">
        <v>0</v>
      </c>
      <c r="AQ1043">
        <v>0</v>
      </c>
      <c r="AR1043">
        <v>0</v>
      </c>
      <c r="AS1043">
        <v>0</v>
      </c>
      <c r="AT1043">
        <v>43738</v>
      </c>
      <c r="AU1043">
        <v>43746</v>
      </c>
      <c r="AV1043">
        <v>1</v>
      </c>
      <c r="AW1043">
        <v>1</v>
      </c>
      <c r="AX1043">
        <v>0</v>
      </c>
      <c r="AY1043">
        <v>2019</v>
      </c>
      <c r="AZ1043">
        <v>9</v>
      </c>
      <c r="BA1043">
        <v>30</v>
      </c>
      <c r="BB1043">
        <v>2</v>
      </c>
      <c r="BC1043">
        <v>90000</v>
      </c>
      <c r="BD1043">
        <v>90000</v>
      </c>
      <c r="BE1043" t="s">
        <v>90</v>
      </c>
      <c r="BF1043">
        <v>2019</v>
      </c>
      <c r="BG1043" t="s">
        <v>73</v>
      </c>
      <c r="BH1043" t="s">
        <v>59</v>
      </c>
      <c r="BI1043" t="s">
        <v>9788</v>
      </c>
      <c r="BJ1043" t="s">
        <v>9794</v>
      </c>
    </row>
    <row r="1044" spans="1:62" x14ac:dyDescent="0.35">
      <c r="A1044">
        <v>40059069</v>
      </c>
      <c r="B1044" t="s">
        <v>3059</v>
      </c>
      <c r="C1044" t="s">
        <v>61</v>
      </c>
      <c r="D1044" t="s">
        <v>125</v>
      </c>
      <c r="E1044" t="s">
        <v>1913</v>
      </c>
      <c r="F1044">
        <v>37914626</v>
      </c>
      <c r="I1044" s="1">
        <v>43738</v>
      </c>
      <c r="J1044">
        <v>43768.999988425923</v>
      </c>
      <c r="K1044" t="s">
        <v>3060</v>
      </c>
      <c r="L1044" t="s">
        <v>65</v>
      </c>
      <c r="M1044" t="s">
        <v>66</v>
      </c>
      <c r="N1044" t="s">
        <v>67</v>
      </c>
      <c r="O1044" t="s">
        <v>68</v>
      </c>
      <c r="P1044" t="s">
        <v>69</v>
      </c>
      <c r="Q1044" t="s">
        <v>70</v>
      </c>
      <c r="S1044" t="s">
        <v>71</v>
      </c>
      <c r="T1044" t="s">
        <v>3061</v>
      </c>
      <c r="U1044">
        <v>1</v>
      </c>
      <c r="V1044">
        <v>1</v>
      </c>
      <c r="W1044">
        <v>0</v>
      </c>
      <c r="X1044">
        <v>1</v>
      </c>
      <c r="Y1044">
        <v>0</v>
      </c>
      <c r="Z1044">
        <v>0</v>
      </c>
      <c r="AA1044">
        <v>0</v>
      </c>
      <c r="AB1044">
        <v>0</v>
      </c>
      <c r="AC1044">
        <v>0</v>
      </c>
      <c r="AD1044">
        <v>0</v>
      </c>
      <c r="AE1044">
        <v>0</v>
      </c>
      <c r="AF1044">
        <v>0</v>
      </c>
      <c r="AG1044">
        <v>0</v>
      </c>
      <c r="AH1044">
        <v>1</v>
      </c>
      <c r="AI1044">
        <v>0</v>
      </c>
      <c r="AJ1044">
        <v>0</v>
      </c>
      <c r="AK1044">
        <v>0</v>
      </c>
      <c r="AL1044">
        <v>0</v>
      </c>
      <c r="AM1044">
        <v>0</v>
      </c>
      <c r="AN1044">
        <v>0</v>
      </c>
      <c r="AO1044">
        <v>0</v>
      </c>
      <c r="AP1044">
        <v>0</v>
      </c>
      <c r="AQ1044">
        <v>0</v>
      </c>
      <c r="AR1044">
        <v>0</v>
      </c>
      <c r="AS1044">
        <v>0</v>
      </c>
      <c r="AT1044">
        <v>43738</v>
      </c>
      <c r="AU1044">
        <v>43766</v>
      </c>
      <c r="AV1044">
        <v>1</v>
      </c>
      <c r="AW1044">
        <v>1</v>
      </c>
      <c r="AX1044">
        <v>0</v>
      </c>
      <c r="AY1044">
        <v>2019</v>
      </c>
      <c r="AZ1044">
        <v>9</v>
      </c>
      <c r="BA1044">
        <v>30</v>
      </c>
      <c r="BB1044">
        <v>4</v>
      </c>
      <c r="BF1044">
        <v>2019</v>
      </c>
      <c r="BG1044" t="s">
        <v>73</v>
      </c>
      <c r="BH1044" t="s">
        <v>9822</v>
      </c>
      <c r="BI1044" t="s">
        <v>9788</v>
      </c>
      <c r="BJ1044" t="s">
        <v>9794</v>
      </c>
    </row>
    <row r="1045" spans="1:62" x14ac:dyDescent="0.35">
      <c r="A1045">
        <v>40059410</v>
      </c>
      <c r="B1045" t="s">
        <v>3062</v>
      </c>
      <c r="C1045" t="s">
        <v>92</v>
      </c>
      <c r="D1045" t="s">
        <v>508</v>
      </c>
      <c r="E1045" t="s">
        <v>1118</v>
      </c>
      <c r="F1045">
        <v>38139377</v>
      </c>
      <c r="I1045" s="1">
        <v>43738</v>
      </c>
      <c r="J1045">
        <v>43775.65829861111</v>
      </c>
      <c r="K1045" t="s">
        <v>3063</v>
      </c>
      <c r="L1045" t="s">
        <v>65</v>
      </c>
      <c r="M1045" t="s">
        <v>66</v>
      </c>
      <c r="N1045" t="s">
        <v>67</v>
      </c>
      <c r="O1045" t="s">
        <v>68</v>
      </c>
      <c r="P1045" t="s">
        <v>69</v>
      </c>
      <c r="Q1045" t="s">
        <v>70</v>
      </c>
      <c r="S1045" t="s">
        <v>71</v>
      </c>
      <c r="T1045" t="s">
        <v>3064</v>
      </c>
      <c r="U1045">
        <v>1</v>
      </c>
      <c r="V1045">
        <v>1</v>
      </c>
      <c r="W1045">
        <v>0</v>
      </c>
      <c r="X1045">
        <v>1</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43738</v>
      </c>
      <c r="AU1045">
        <v>43768</v>
      </c>
      <c r="AV1045">
        <v>0</v>
      </c>
      <c r="AW1045">
        <v>1</v>
      </c>
      <c r="AX1045">
        <v>0</v>
      </c>
      <c r="AY1045">
        <v>2019</v>
      </c>
      <c r="AZ1045">
        <v>9</v>
      </c>
      <c r="BA1045">
        <v>36</v>
      </c>
      <c r="BB1045">
        <v>3</v>
      </c>
      <c r="BF1045">
        <v>2019</v>
      </c>
      <c r="BG1045" t="s">
        <v>104</v>
      </c>
      <c r="BH1045" t="s">
        <v>9822</v>
      </c>
      <c r="BI1045" t="s">
        <v>9788</v>
      </c>
      <c r="BJ1045" t="s">
        <v>9794</v>
      </c>
    </row>
    <row r="1046" spans="1:62" x14ac:dyDescent="0.35">
      <c r="A1046">
        <v>40064202</v>
      </c>
      <c r="B1046" t="s">
        <v>98</v>
      </c>
      <c r="C1046" t="s">
        <v>75</v>
      </c>
      <c r="D1046" t="s">
        <v>236</v>
      </c>
      <c r="E1046" t="s">
        <v>3065</v>
      </c>
      <c r="F1046">
        <v>40545560</v>
      </c>
      <c r="I1046" s="1">
        <v>43739</v>
      </c>
      <c r="J1046">
        <v>43769.999988425923</v>
      </c>
      <c r="K1046" t="s">
        <v>3066</v>
      </c>
      <c r="L1046" t="s">
        <v>65</v>
      </c>
      <c r="M1046" t="s">
        <v>120</v>
      </c>
      <c r="N1046" t="s">
        <v>121</v>
      </c>
      <c r="O1046" t="s">
        <v>583</v>
      </c>
      <c r="Q1046" t="s">
        <v>70</v>
      </c>
      <c r="S1046" t="s">
        <v>71</v>
      </c>
      <c r="T1046" t="s">
        <v>3067</v>
      </c>
      <c r="U1046">
        <v>0</v>
      </c>
      <c r="V1046">
        <v>1</v>
      </c>
      <c r="W1046">
        <v>0</v>
      </c>
      <c r="X1046">
        <v>1</v>
      </c>
      <c r="Y1046">
        <v>0</v>
      </c>
      <c r="Z1046">
        <v>0</v>
      </c>
      <c r="AA1046">
        <v>0</v>
      </c>
      <c r="AB1046">
        <v>0</v>
      </c>
      <c r="AC1046">
        <v>0</v>
      </c>
      <c r="AD1046">
        <v>1</v>
      </c>
      <c r="AE1046">
        <v>1</v>
      </c>
      <c r="AF1046">
        <v>1</v>
      </c>
      <c r="AG1046">
        <v>0</v>
      </c>
      <c r="AH1046">
        <v>0</v>
      </c>
      <c r="AI1046">
        <v>0</v>
      </c>
      <c r="AJ1046">
        <v>0</v>
      </c>
      <c r="AK1046">
        <v>0</v>
      </c>
      <c r="AL1046">
        <v>0</v>
      </c>
      <c r="AM1046">
        <v>0</v>
      </c>
      <c r="AN1046">
        <v>0</v>
      </c>
      <c r="AO1046">
        <v>0</v>
      </c>
      <c r="AP1046">
        <v>1</v>
      </c>
      <c r="AQ1046">
        <v>0</v>
      </c>
      <c r="AR1046">
        <v>0</v>
      </c>
      <c r="AS1046">
        <v>0</v>
      </c>
      <c r="AT1046">
        <v>43739</v>
      </c>
      <c r="AU1046">
        <v>43767</v>
      </c>
      <c r="AV1046">
        <v>0</v>
      </c>
      <c r="AW1046">
        <v>1</v>
      </c>
      <c r="AX1046">
        <v>0</v>
      </c>
      <c r="AY1046">
        <v>2019</v>
      </c>
      <c r="AZ1046">
        <v>10</v>
      </c>
      <c r="BA1046">
        <v>30</v>
      </c>
      <c r="BB1046">
        <v>6</v>
      </c>
      <c r="BF1046">
        <v>2019</v>
      </c>
      <c r="BG1046" t="s">
        <v>104</v>
      </c>
      <c r="BH1046" t="s">
        <v>9822</v>
      </c>
      <c r="BI1046" t="s">
        <v>9789</v>
      </c>
      <c r="BJ1046" t="s">
        <v>9795</v>
      </c>
    </row>
    <row r="1047" spans="1:62" x14ac:dyDescent="0.35">
      <c r="A1047">
        <v>40067252</v>
      </c>
      <c r="B1047" t="s">
        <v>98</v>
      </c>
      <c r="C1047" t="s">
        <v>61</v>
      </c>
      <c r="D1047" t="s">
        <v>125</v>
      </c>
      <c r="E1047" t="s">
        <v>2722</v>
      </c>
      <c r="F1047">
        <v>22128409</v>
      </c>
      <c r="G1047" t="s">
        <v>2722</v>
      </c>
      <c r="H1047">
        <v>3.6</v>
      </c>
      <c r="I1047" s="1">
        <v>43739</v>
      </c>
      <c r="J1047">
        <v>43769.661145833343</v>
      </c>
      <c r="K1047" t="s">
        <v>3068</v>
      </c>
      <c r="L1047" t="s">
        <v>65</v>
      </c>
      <c r="M1047" t="s">
        <v>66</v>
      </c>
      <c r="N1047" t="s">
        <v>67</v>
      </c>
      <c r="O1047" t="s">
        <v>68</v>
      </c>
      <c r="P1047" t="s">
        <v>69</v>
      </c>
      <c r="Q1047" t="s">
        <v>70</v>
      </c>
      <c r="S1047" t="s">
        <v>71</v>
      </c>
      <c r="T1047" t="s">
        <v>3069</v>
      </c>
      <c r="U1047">
        <v>1</v>
      </c>
      <c r="V1047">
        <v>1</v>
      </c>
      <c r="W1047">
        <v>1</v>
      </c>
      <c r="X1047">
        <v>1</v>
      </c>
      <c r="Y1047">
        <v>1</v>
      </c>
      <c r="Z1047">
        <v>0</v>
      </c>
      <c r="AA1047">
        <v>1</v>
      </c>
      <c r="AB1047">
        <v>0</v>
      </c>
      <c r="AC1047">
        <v>1</v>
      </c>
      <c r="AD1047">
        <v>0</v>
      </c>
      <c r="AE1047">
        <v>1</v>
      </c>
      <c r="AF1047">
        <v>1</v>
      </c>
      <c r="AG1047">
        <v>1</v>
      </c>
      <c r="AH1047">
        <v>1</v>
      </c>
      <c r="AI1047">
        <v>0</v>
      </c>
      <c r="AJ1047">
        <v>0</v>
      </c>
      <c r="AK1047">
        <v>0</v>
      </c>
      <c r="AL1047">
        <v>0</v>
      </c>
      <c r="AM1047">
        <v>0</v>
      </c>
      <c r="AN1047">
        <v>0</v>
      </c>
      <c r="AO1047">
        <v>0</v>
      </c>
      <c r="AP1047">
        <v>0</v>
      </c>
      <c r="AQ1047">
        <v>0</v>
      </c>
      <c r="AR1047">
        <v>0</v>
      </c>
      <c r="AS1047">
        <v>0</v>
      </c>
      <c r="AT1047">
        <v>43739</v>
      </c>
      <c r="AU1047">
        <v>43769</v>
      </c>
      <c r="AV1047">
        <v>0</v>
      </c>
      <c r="AW1047">
        <v>1</v>
      </c>
      <c r="AX1047">
        <v>0</v>
      </c>
      <c r="AY1047">
        <v>2019</v>
      </c>
      <c r="AZ1047">
        <v>10</v>
      </c>
      <c r="BA1047">
        <v>30</v>
      </c>
      <c r="BB1047">
        <v>11</v>
      </c>
      <c r="BF1047">
        <v>2019</v>
      </c>
      <c r="BG1047" t="s">
        <v>104</v>
      </c>
      <c r="BH1047" t="s">
        <v>9822</v>
      </c>
      <c r="BI1047" t="s">
        <v>9789</v>
      </c>
      <c r="BJ1047" t="s">
        <v>9795</v>
      </c>
    </row>
    <row r="1048" spans="1:62" x14ac:dyDescent="0.35">
      <c r="A1048">
        <v>40067480</v>
      </c>
      <c r="B1048" t="s">
        <v>98</v>
      </c>
      <c r="C1048" t="s">
        <v>75</v>
      </c>
      <c r="D1048" t="s">
        <v>76</v>
      </c>
      <c r="E1048" t="s">
        <v>2825</v>
      </c>
      <c r="F1048">
        <v>43295011</v>
      </c>
      <c r="I1048" s="1">
        <v>43739</v>
      </c>
      <c r="J1048">
        <v>43769.999988425923</v>
      </c>
      <c r="K1048" t="s">
        <v>2713</v>
      </c>
      <c r="L1048" t="s">
        <v>65</v>
      </c>
      <c r="M1048" t="s">
        <v>197</v>
      </c>
      <c r="N1048" t="s">
        <v>198</v>
      </c>
      <c r="Q1048" t="s">
        <v>102</v>
      </c>
      <c r="S1048" t="s">
        <v>71</v>
      </c>
      <c r="T1048" t="s">
        <v>3070</v>
      </c>
      <c r="U1048">
        <v>1</v>
      </c>
      <c r="V1048">
        <v>1</v>
      </c>
      <c r="W1048">
        <v>0</v>
      </c>
      <c r="X1048">
        <v>1</v>
      </c>
      <c r="Y1048">
        <v>0</v>
      </c>
      <c r="Z1048">
        <v>0</v>
      </c>
      <c r="AA1048">
        <v>0</v>
      </c>
      <c r="AB1048">
        <v>0</v>
      </c>
      <c r="AC1048">
        <v>0</v>
      </c>
      <c r="AD1048">
        <v>0</v>
      </c>
      <c r="AE1048">
        <v>0</v>
      </c>
      <c r="AF1048">
        <v>0</v>
      </c>
      <c r="AG1048">
        <v>1</v>
      </c>
      <c r="AH1048">
        <v>1</v>
      </c>
      <c r="AI1048">
        <v>0</v>
      </c>
      <c r="AJ1048">
        <v>0</v>
      </c>
      <c r="AK1048">
        <v>0</v>
      </c>
      <c r="AL1048">
        <v>0</v>
      </c>
      <c r="AM1048">
        <v>0</v>
      </c>
      <c r="AN1048">
        <v>0</v>
      </c>
      <c r="AO1048">
        <v>0</v>
      </c>
      <c r="AP1048">
        <v>1</v>
      </c>
      <c r="AQ1048">
        <v>0</v>
      </c>
      <c r="AR1048">
        <v>0</v>
      </c>
      <c r="AS1048">
        <v>0</v>
      </c>
      <c r="AT1048">
        <v>43739</v>
      </c>
      <c r="AU1048">
        <v>43769</v>
      </c>
      <c r="AV1048">
        <v>1</v>
      </c>
      <c r="AW1048">
        <v>1</v>
      </c>
      <c r="AX1048">
        <v>0</v>
      </c>
      <c r="AY1048">
        <v>2019</v>
      </c>
      <c r="AZ1048">
        <v>10</v>
      </c>
      <c r="BA1048">
        <v>30</v>
      </c>
      <c r="BB1048">
        <v>6</v>
      </c>
      <c r="BF1048">
        <v>2019</v>
      </c>
      <c r="BG1048" t="s">
        <v>73</v>
      </c>
      <c r="BH1048" t="s">
        <v>9822</v>
      </c>
      <c r="BI1048" t="s">
        <v>9789</v>
      </c>
      <c r="BJ1048" t="s">
        <v>9795</v>
      </c>
    </row>
    <row r="1049" spans="1:62" x14ac:dyDescent="0.35">
      <c r="A1049">
        <v>40067497</v>
      </c>
      <c r="B1049" t="s">
        <v>98</v>
      </c>
      <c r="C1049" t="s">
        <v>75</v>
      </c>
      <c r="D1049" t="s">
        <v>76</v>
      </c>
      <c r="E1049" t="s">
        <v>2825</v>
      </c>
      <c r="F1049">
        <v>43295011</v>
      </c>
      <c r="I1049" s="1">
        <v>43739</v>
      </c>
      <c r="J1049">
        <v>43769.999988425923</v>
      </c>
      <c r="K1049" t="s">
        <v>2701</v>
      </c>
      <c r="L1049" t="s">
        <v>65</v>
      </c>
      <c r="M1049" t="s">
        <v>120</v>
      </c>
      <c r="N1049" t="s">
        <v>121</v>
      </c>
      <c r="Q1049" t="s">
        <v>102</v>
      </c>
      <c r="S1049" t="s">
        <v>82</v>
      </c>
      <c r="T1049" t="s">
        <v>3071</v>
      </c>
      <c r="U1049">
        <v>1</v>
      </c>
      <c r="V1049">
        <v>1</v>
      </c>
      <c r="W1049">
        <v>0</v>
      </c>
      <c r="X1049">
        <v>1</v>
      </c>
      <c r="Y1049">
        <v>0</v>
      </c>
      <c r="Z1049">
        <v>0</v>
      </c>
      <c r="AA1049">
        <v>0</v>
      </c>
      <c r="AB1049">
        <v>0</v>
      </c>
      <c r="AC1049">
        <v>0</v>
      </c>
      <c r="AD1049">
        <v>0</v>
      </c>
      <c r="AE1049">
        <v>0</v>
      </c>
      <c r="AF1049">
        <v>0</v>
      </c>
      <c r="AG1049">
        <v>1</v>
      </c>
      <c r="AH1049">
        <v>1</v>
      </c>
      <c r="AI1049">
        <v>0</v>
      </c>
      <c r="AJ1049">
        <v>0</v>
      </c>
      <c r="AK1049">
        <v>0</v>
      </c>
      <c r="AL1049">
        <v>0</v>
      </c>
      <c r="AM1049">
        <v>0</v>
      </c>
      <c r="AN1049">
        <v>0</v>
      </c>
      <c r="AO1049">
        <v>0</v>
      </c>
      <c r="AP1049">
        <v>1</v>
      </c>
      <c r="AQ1049">
        <v>0</v>
      </c>
      <c r="AR1049">
        <v>0</v>
      </c>
      <c r="AS1049">
        <v>0</v>
      </c>
      <c r="AT1049">
        <v>43739</v>
      </c>
      <c r="AU1049">
        <v>43769</v>
      </c>
      <c r="AV1049">
        <v>1</v>
      </c>
      <c r="AW1049">
        <v>1</v>
      </c>
      <c r="AX1049">
        <v>0</v>
      </c>
      <c r="AY1049">
        <v>2019</v>
      </c>
      <c r="AZ1049">
        <v>10</v>
      </c>
      <c r="BA1049">
        <v>30</v>
      </c>
      <c r="BB1049">
        <v>6</v>
      </c>
      <c r="BF1049">
        <v>2019</v>
      </c>
      <c r="BG1049" t="s">
        <v>73</v>
      </c>
      <c r="BH1049" t="s">
        <v>9822</v>
      </c>
      <c r="BI1049" t="s">
        <v>9789</v>
      </c>
      <c r="BJ1049" t="s">
        <v>9795</v>
      </c>
    </row>
    <row r="1050" spans="1:62" x14ac:dyDescent="0.35">
      <c r="A1050">
        <v>40073238</v>
      </c>
      <c r="B1050" t="s">
        <v>98</v>
      </c>
      <c r="C1050" t="s">
        <v>75</v>
      </c>
      <c r="D1050" t="s">
        <v>117</v>
      </c>
      <c r="E1050" t="s">
        <v>859</v>
      </c>
      <c r="F1050">
        <v>28936525</v>
      </c>
      <c r="I1050" s="1">
        <v>43740</v>
      </c>
      <c r="J1050">
        <v>43770.999988425923</v>
      </c>
      <c r="K1050" t="s">
        <v>3072</v>
      </c>
      <c r="L1050" t="s">
        <v>65</v>
      </c>
      <c r="M1050" t="s">
        <v>519</v>
      </c>
      <c r="N1050" t="s">
        <v>520</v>
      </c>
      <c r="P1050" t="s">
        <v>861</v>
      </c>
      <c r="Q1050" t="s">
        <v>102</v>
      </c>
      <c r="S1050" t="s">
        <v>82</v>
      </c>
      <c r="T1050" t="s">
        <v>3073</v>
      </c>
      <c r="U1050">
        <v>1</v>
      </c>
      <c r="V1050">
        <v>1</v>
      </c>
      <c r="W1050">
        <v>0</v>
      </c>
      <c r="X1050">
        <v>1</v>
      </c>
      <c r="Y1050">
        <v>0</v>
      </c>
      <c r="Z1050">
        <v>0</v>
      </c>
      <c r="AA1050">
        <v>0</v>
      </c>
      <c r="AB1050">
        <v>0</v>
      </c>
      <c r="AC1050">
        <v>0</v>
      </c>
      <c r="AD1050">
        <v>1</v>
      </c>
      <c r="AE1050">
        <v>0</v>
      </c>
      <c r="AF1050">
        <v>0</v>
      </c>
      <c r="AG1050">
        <v>0</v>
      </c>
      <c r="AH1050">
        <v>0</v>
      </c>
      <c r="AI1050">
        <v>0</v>
      </c>
      <c r="AJ1050">
        <v>0</v>
      </c>
      <c r="AK1050">
        <v>0</v>
      </c>
      <c r="AL1050">
        <v>0</v>
      </c>
      <c r="AM1050">
        <v>0</v>
      </c>
      <c r="AN1050">
        <v>0</v>
      </c>
      <c r="AO1050">
        <v>0</v>
      </c>
      <c r="AP1050">
        <v>0</v>
      </c>
      <c r="AQ1050">
        <v>0</v>
      </c>
      <c r="AR1050">
        <v>0</v>
      </c>
      <c r="AS1050">
        <v>0</v>
      </c>
      <c r="AT1050">
        <v>43740</v>
      </c>
      <c r="AU1050">
        <v>43760</v>
      </c>
      <c r="AV1050">
        <v>1</v>
      </c>
      <c r="AW1050">
        <v>1</v>
      </c>
      <c r="AX1050">
        <v>0</v>
      </c>
      <c r="AY1050">
        <v>2019</v>
      </c>
      <c r="AZ1050">
        <v>10</v>
      </c>
      <c r="BA1050">
        <v>30</v>
      </c>
      <c r="BB1050">
        <v>4</v>
      </c>
      <c r="BF1050">
        <v>2019</v>
      </c>
      <c r="BG1050" t="s">
        <v>73</v>
      </c>
      <c r="BH1050" t="s">
        <v>9822</v>
      </c>
      <c r="BI1050" t="s">
        <v>9789</v>
      </c>
      <c r="BJ1050" t="s">
        <v>9793</v>
      </c>
    </row>
    <row r="1051" spans="1:62" x14ac:dyDescent="0.35">
      <c r="A1051">
        <v>40075499</v>
      </c>
      <c r="B1051" t="s">
        <v>1507</v>
      </c>
      <c r="C1051" t="s">
        <v>61</v>
      </c>
      <c r="D1051" t="s">
        <v>125</v>
      </c>
      <c r="E1051" t="s">
        <v>3074</v>
      </c>
      <c r="F1051">
        <v>36543727</v>
      </c>
      <c r="I1051" s="1">
        <v>43740</v>
      </c>
      <c r="J1051">
        <v>43770.58321759259</v>
      </c>
      <c r="K1051" t="s">
        <v>3075</v>
      </c>
      <c r="L1051" t="s">
        <v>65</v>
      </c>
      <c r="M1051" t="s">
        <v>120</v>
      </c>
      <c r="N1051" t="s">
        <v>121</v>
      </c>
      <c r="O1051" t="s">
        <v>168</v>
      </c>
      <c r="P1051" t="s">
        <v>122</v>
      </c>
      <c r="Q1051" t="s">
        <v>70</v>
      </c>
      <c r="R1051" t="s">
        <v>3076</v>
      </c>
      <c r="S1051" t="s">
        <v>71</v>
      </c>
      <c r="T1051" t="s">
        <v>3077</v>
      </c>
      <c r="U1051">
        <v>1</v>
      </c>
      <c r="V1051">
        <v>1</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0</v>
      </c>
      <c r="AT1051">
        <v>43740</v>
      </c>
      <c r="AU1051">
        <v>43770</v>
      </c>
      <c r="AV1051">
        <v>1</v>
      </c>
      <c r="AW1051">
        <v>1</v>
      </c>
      <c r="AX1051">
        <v>0</v>
      </c>
      <c r="AY1051">
        <v>2019</v>
      </c>
      <c r="AZ1051">
        <v>10</v>
      </c>
      <c r="BA1051">
        <v>30</v>
      </c>
      <c r="BB1051">
        <v>2</v>
      </c>
      <c r="BC1051">
        <v>130000</v>
      </c>
      <c r="BD1051">
        <v>160000</v>
      </c>
      <c r="BE1051" t="s">
        <v>90</v>
      </c>
      <c r="BF1051">
        <v>2019</v>
      </c>
      <c r="BG1051" t="s">
        <v>73</v>
      </c>
      <c r="BH1051" t="s">
        <v>59</v>
      </c>
      <c r="BI1051" t="s">
        <v>9789</v>
      </c>
      <c r="BJ1051" t="s">
        <v>9793</v>
      </c>
    </row>
    <row r="1052" spans="1:62" x14ac:dyDescent="0.35">
      <c r="A1052">
        <v>40079584</v>
      </c>
      <c r="B1052" t="s">
        <v>98</v>
      </c>
      <c r="C1052" t="s">
        <v>75</v>
      </c>
      <c r="D1052" t="s">
        <v>159</v>
      </c>
      <c r="E1052" t="s">
        <v>661</v>
      </c>
      <c r="F1052">
        <v>2684</v>
      </c>
      <c r="I1052" s="1">
        <v>43740</v>
      </c>
      <c r="J1052">
        <v>43770.999988425923</v>
      </c>
      <c r="K1052" t="s">
        <v>3078</v>
      </c>
      <c r="L1052" t="s">
        <v>65</v>
      </c>
      <c r="M1052" t="s">
        <v>519</v>
      </c>
      <c r="N1052" t="s">
        <v>520</v>
      </c>
      <c r="P1052" t="s">
        <v>861</v>
      </c>
      <c r="Q1052" t="s">
        <v>102</v>
      </c>
      <c r="R1052" t="s">
        <v>3079</v>
      </c>
      <c r="S1052" t="s">
        <v>82</v>
      </c>
      <c r="T1052" t="s">
        <v>3080</v>
      </c>
      <c r="U1052">
        <v>1</v>
      </c>
      <c r="V1052">
        <v>1</v>
      </c>
      <c r="W1052">
        <v>0</v>
      </c>
      <c r="X1052">
        <v>1</v>
      </c>
      <c r="Y1052">
        <v>0</v>
      </c>
      <c r="Z1052">
        <v>0</v>
      </c>
      <c r="AA1052">
        <v>0</v>
      </c>
      <c r="AB1052">
        <v>0</v>
      </c>
      <c r="AC1052">
        <v>0</v>
      </c>
      <c r="AD1052">
        <v>1</v>
      </c>
      <c r="AE1052">
        <v>0</v>
      </c>
      <c r="AF1052">
        <v>0</v>
      </c>
      <c r="AG1052">
        <v>0</v>
      </c>
      <c r="AH1052">
        <v>0</v>
      </c>
      <c r="AI1052">
        <v>0</v>
      </c>
      <c r="AJ1052">
        <v>0</v>
      </c>
      <c r="AK1052">
        <v>0</v>
      </c>
      <c r="AL1052">
        <v>0</v>
      </c>
      <c r="AM1052">
        <v>0</v>
      </c>
      <c r="AN1052">
        <v>0</v>
      </c>
      <c r="AO1052">
        <v>0</v>
      </c>
      <c r="AP1052">
        <v>0</v>
      </c>
      <c r="AQ1052">
        <v>0</v>
      </c>
      <c r="AR1052">
        <v>0</v>
      </c>
      <c r="AS1052">
        <v>0</v>
      </c>
      <c r="AT1052">
        <v>43740</v>
      </c>
      <c r="AU1052">
        <v>43748</v>
      </c>
      <c r="AV1052">
        <v>0</v>
      </c>
      <c r="AW1052">
        <v>1</v>
      </c>
      <c r="AX1052">
        <v>0</v>
      </c>
      <c r="AY1052">
        <v>2019</v>
      </c>
      <c r="AZ1052">
        <v>10</v>
      </c>
      <c r="BA1052">
        <v>30</v>
      </c>
      <c r="BB1052">
        <v>4</v>
      </c>
      <c r="BF1052">
        <v>2019</v>
      </c>
      <c r="BG1052" t="s">
        <v>104</v>
      </c>
      <c r="BH1052" t="s">
        <v>59</v>
      </c>
      <c r="BI1052" t="s">
        <v>9789</v>
      </c>
      <c r="BJ1052" t="s">
        <v>9793</v>
      </c>
    </row>
    <row r="1053" spans="1:62" x14ac:dyDescent="0.35">
      <c r="A1053">
        <v>40084233</v>
      </c>
      <c r="B1053" t="s">
        <v>98</v>
      </c>
      <c r="C1053" t="s">
        <v>92</v>
      </c>
      <c r="D1053" t="s">
        <v>3081</v>
      </c>
      <c r="E1053" t="s">
        <v>1672</v>
      </c>
      <c r="F1053">
        <v>28352802</v>
      </c>
      <c r="G1053" t="s">
        <v>1673</v>
      </c>
      <c r="H1053">
        <v>3.2</v>
      </c>
      <c r="I1053" s="1">
        <v>43741</v>
      </c>
      <c r="J1053">
        <v>43771.999988425923</v>
      </c>
      <c r="K1053" t="s">
        <v>1674</v>
      </c>
      <c r="L1053" t="s">
        <v>65</v>
      </c>
      <c r="M1053" t="s">
        <v>197</v>
      </c>
      <c r="N1053" t="s">
        <v>198</v>
      </c>
      <c r="O1053" t="s">
        <v>3082</v>
      </c>
      <c r="P1053" t="s">
        <v>3083</v>
      </c>
      <c r="Q1053" t="s">
        <v>70</v>
      </c>
      <c r="S1053" t="s">
        <v>71</v>
      </c>
      <c r="T1053" t="s">
        <v>3084</v>
      </c>
      <c r="U1053">
        <v>1</v>
      </c>
      <c r="V1053">
        <v>1</v>
      </c>
      <c r="W1053">
        <v>0</v>
      </c>
      <c r="X1053">
        <v>1</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43741</v>
      </c>
      <c r="AU1053">
        <v>43771</v>
      </c>
      <c r="AV1053">
        <v>0</v>
      </c>
      <c r="AW1053">
        <v>1</v>
      </c>
      <c r="AX1053">
        <v>0</v>
      </c>
      <c r="AY1053">
        <v>2019</v>
      </c>
      <c r="AZ1053">
        <v>10</v>
      </c>
      <c r="BA1053">
        <v>30</v>
      </c>
      <c r="BB1053">
        <v>3</v>
      </c>
      <c r="BF1053">
        <v>2019</v>
      </c>
      <c r="BG1053" t="s">
        <v>104</v>
      </c>
      <c r="BH1053" t="s">
        <v>9822</v>
      </c>
      <c r="BI1053" t="s">
        <v>9789</v>
      </c>
      <c r="BJ1053" t="s">
        <v>9796</v>
      </c>
    </row>
    <row r="1054" spans="1:62" x14ac:dyDescent="0.35">
      <c r="A1054">
        <v>40084577</v>
      </c>
      <c r="B1054" t="s">
        <v>98</v>
      </c>
      <c r="C1054" t="s">
        <v>92</v>
      </c>
      <c r="D1054" t="s">
        <v>93</v>
      </c>
      <c r="E1054" t="s">
        <v>2884</v>
      </c>
      <c r="F1054">
        <v>38972603</v>
      </c>
      <c r="I1054" s="1">
        <v>43741</v>
      </c>
      <c r="J1054">
        <v>43771.999988425923</v>
      </c>
      <c r="K1054" t="s">
        <v>3085</v>
      </c>
      <c r="L1054" t="s">
        <v>65</v>
      </c>
      <c r="M1054" t="s">
        <v>120</v>
      </c>
      <c r="N1054" t="s">
        <v>121</v>
      </c>
      <c r="O1054" t="s">
        <v>168</v>
      </c>
      <c r="P1054" t="s">
        <v>122</v>
      </c>
      <c r="Q1054" t="s">
        <v>70</v>
      </c>
      <c r="S1054" t="s">
        <v>71</v>
      </c>
      <c r="T1054" t="s">
        <v>3086</v>
      </c>
      <c r="U1054">
        <v>1</v>
      </c>
      <c r="V1054">
        <v>1</v>
      </c>
      <c r="W1054">
        <v>0</v>
      </c>
      <c r="X1054">
        <v>0</v>
      </c>
      <c r="Y1054">
        <v>0</v>
      </c>
      <c r="Z1054">
        <v>0</v>
      </c>
      <c r="AA1054">
        <v>0</v>
      </c>
      <c r="AB1054">
        <v>0</v>
      </c>
      <c r="AC1054">
        <v>0</v>
      </c>
      <c r="AD1054">
        <v>0</v>
      </c>
      <c r="AE1054">
        <v>1</v>
      </c>
      <c r="AF1054">
        <v>0</v>
      </c>
      <c r="AG1054">
        <v>0</v>
      </c>
      <c r="AH1054">
        <v>1</v>
      </c>
      <c r="AI1054">
        <v>0</v>
      </c>
      <c r="AJ1054">
        <v>0</v>
      </c>
      <c r="AK1054">
        <v>0</v>
      </c>
      <c r="AL1054">
        <v>0</v>
      </c>
      <c r="AM1054">
        <v>0</v>
      </c>
      <c r="AN1054">
        <v>0</v>
      </c>
      <c r="AO1054">
        <v>0</v>
      </c>
      <c r="AP1054">
        <v>0</v>
      </c>
      <c r="AQ1054">
        <v>0</v>
      </c>
      <c r="AR1054">
        <v>0</v>
      </c>
      <c r="AS1054">
        <v>0</v>
      </c>
      <c r="AT1054">
        <v>43741</v>
      </c>
      <c r="AU1054">
        <v>43759</v>
      </c>
      <c r="AV1054">
        <v>0</v>
      </c>
      <c r="AW1054">
        <v>1</v>
      </c>
      <c r="AX1054">
        <v>0</v>
      </c>
      <c r="AY1054">
        <v>2019</v>
      </c>
      <c r="AZ1054">
        <v>10</v>
      </c>
      <c r="BA1054">
        <v>30</v>
      </c>
      <c r="BB1054">
        <v>4</v>
      </c>
      <c r="BF1054">
        <v>2019</v>
      </c>
      <c r="BG1054" t="s">
        <v>104</v>
      </c>
      <c r="BH1054" t="s">
        <v>9822</v>
      </c>
      <c r="BI1054" t="s">
        <v>9789</v>
      </c>
      <c r="BJ1054" t="s">
        <v>9796</v>
      </c>
    </row>
    <row r="1055" spans="1:62" x14ac:dyDescent="0.35">
      <c r="A1055">
        <v>40086171</v>
      </c>
      <c r="B1055" t="s">
        <v>3087</v>
      </c>
      <c r="C1055" t="s">
        <v>75</v>
      </c>
      <c r="D1055" t="s">
        <v>165</v>
      </c>
      <c r="E1055" t="s">
        <v>3088</v>
      </c>
      <c r="F1055">
        <v>26413983</v>
      </c>
      <c r="I1055" s="1">
        <v>43741</v>
      </c>
      <c r="J1055">
        <v>43771.62228009259</v>
      </c>
      <c r="K1055" t="s">
        <v>3089</v>
      </c>
      <c r="L1055" t="s">
        <v>65</v>
      </c>
      <c r="M1055" t="s">
        <v>120</v>
      </c>
      <c r="N1055" t="s">
        <v>67</v>
      </c>
      <c r="O1055" t="s">
        <v>68</v>
      </c>
      <c r="P1055" t="s">
        <v>69</v>
      </c>
      <c r="Q1055" t="s">
        <v>102</v>
      </c>
      <c r="S1055" t="s">
        <v>71</v>
      </c>
      <c r="T1055" t="s">
        <v>3090</v>
      </c>
      <c r="U1055">
        <v>1</v>
      </c>
      <c r="V1055">
        <v>1</v>
      </c>
      <c r="W1055">
        <v>0</v>
      </c>
      <c r="X1055">
        <v>0</v>
      </c>
      <c r="Y1055">
        <v>0</v>
      </c>
      <c r="Z1055">
        <v>0</v>
      </c>
      <c r="AA1055">
        <v>0</v>
      </c>
      <c r="AB1055">
        <v>0</v>
      </c>
      <c r="AC1055">
        <v>0</v>
      </c>
      <c r="AD1055">
        <v>1</v>
      </c>
      <c r="AE1055">
        <v>0</v>
      </c>
      <c r="AF1055">
        <v>1</v>
      </c>
      <c r="AG1055">
        <v>1</v>
      </c>
      <c r="AH1055">
        <v>0</v>
      </c>
      <c r="AI1055">
        <v>0</v>
      </c>
      <c r="AJ1055">
        <v>0</v>
      </c>
      <c r="AK1055">
        <v>0</v>
      </c>
      <c r="AL1055">
        <v>0</v>
      </c>
      <c r="AM1055">
        <v>0</v>
      </c>
      <c r="AN1055">
        <v>0</v>
      </c>
      <c r="AO1055">
        <v>0</v>
      </c>
      <c r="AP1055">
        <v>1</v>
      </c>
      <c r="AQ1055">
        <v>0</v>
      </c>
      <c r="AR1055">
        <v>0</v>
      </c>
      <c r="AS1055">
        <v>0</v>
      </c>
      <c r="AT1055">
        <v>43741</v>
      </c>
      <c r="AU1055">
        <v>43771</v>
      </c>
      <c r="AV1055">
        <v>0</v>
      </c>
      <c r="AW1055">
        <v>1</v>
      </c>
      <c r="AX1055">
        <v>0</v>
      </c>
      <c r="AY1055">
        <v>2019</v>
      </c>
      <c r="AZ1055">
        <v>10</v>
      </c>
      <c r="BA1055">
        <v>30</v>
      </c>
      <c r="BB1055">
        <v>6</v>
      </c>
      <c r="BF1055">
        <v>2019</v>
      </c>
      <c r="BG1055" t="s">
        <v>104</v>
      </c>
      <c r="BH1055" t="s">
        <v>9822</v>
      </c>
      <c r="BI1055" t="s">
        <v>9789</v>
      </c>
      <c r="BJ1055" t="s">
        <v>9796</v>
      </c>
    </row>
    <row r="1056" spans="1:62" x14ac:dyDescent="0.35">
      <c r="A1056">
        <v>40087387</v>
      </c>
      <c r="B1056" t="s">
        <v>3091</v>
      </c>
      <c r="C1056" t="s">
        <v>92</v>
      </c>
      <c r="D1056" t="s">
        <v>508</v>
      </c>
      <c r="E1056" t="s">
        <v>3092</v>
      </c>
      <c r="F1056">
        <v>43565109</v>
      </c>
      <c r="I1056" s="1">
        <v>43741</v>
      </c>
      <c r="J1056">
        <v>43771.643125000002</v>
      </c>
      <c r="K1056" t="s">
        <v>3093</v>
      </c>
      <c r="L1056" t="s">
        <v>65</v>
      </c>
      <c r="M1056" t="s">
        <v>66</v>
      </c>
      <c r="N1056" t="s">
        <v>67</v>
      </c>
      <c r="P1056" t="s">
        <v>69</v>
      </c>
      <c r="Q1056" t="s">
        <v>70</v>
      </c>
      <c r="S1056" t="s">
        <v>71</v>
      </c>
      <c r="T1056" t="s">
        <v>3094</v>
      </c>
      <c r="U1056">
        <v>1</v>
      </c>
      <c r="V1056">
        <v>1</v>
      </c>
      <c r="W1056">
        <v>1</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0</v>
      </c>
      <c r="AT1056">
        <v>43741</v>
      </c>
      <c r="AU1056">
        <v>43770</v>
      </c>
      <c r="AV1056">
        <v>0</v>
      </c>
      <c r="AW1056">
        <v>1</v>
      </c>
      <c r="AX1056">
        <v>0</v>
      </c>
      <c r="AY1056">
        <v>2019</v>
      </c>
      <c r="AZ1056">
        <v>10</v>
      </c>
      <c r="BA1056">
        <v>30</v>
      </c>
      <c r="BB1056">
        <v>3</v>
      </c>
      <c r="BF1056">
        <v>2019</v>
      </c>
      <c r="BG1056" t="s">
        <v>104</v>
      </c>
      <c r="BH1056" t="s">
        <v>9822</v>
      </c>
      <c r="BI1056" t="s">
        <v>9789</v>
      </c>
      <c r="BJ1056" t="s">
        <v>9796</v>
      </c>
    </row>
    <row r="1057" spans="1:62" x14ac:dyDescent="0.35">
      <c r="A1057">
        <v>40088467</v>
      </c>
      <c r="B1057" t="s">
        <v>116</v>
      </c>
      <c r="C1057" t="s">
        <v>75</v>
      </c>
      <c r="D1057" t="s">
        <v>76</v>
      </c>
      <c r="E1057" t="s">
        <v>3095</v>
      </c>
      <c r="F1057">
        <v>25615394</v>
      </c>
      <c r="I1057" s="1">
        <v>43741</v>
      </c>
      <c r="J1057">
        <v>43771.999988425923</v>
      </c>
      <c r="K1057" t="s">
        <v>3096</v>
      </c>
      <c r="L1057" t="s">
        <v>65</v>
      </c>
      <c r="M1057" t="s">
        <v>66</v>
      </c>
      <c r="N1057" t="s">
        <v>67</v>
      </c>
      <c r="O1057" t="s">
        <v>68</v>
      </c>
      <c r="P1057" t="s">
        <v>69</v>
      </c>
      <c r="Q1057" t="s">
        <v>70</v>
      </c>
      <c r="R1057" t="s">
        <v>3097</v>
      </c>
      <c r="S1057" t="s">
        <v>71</v>
      </c>
      <c r="T1057" t="s">
        <v>3098</v>
      </c>
      <c r="U1057">
        <v>1</v>
      </c>
      <c r="V1057">
        <v>0</v>
      </c>
      <c r="W1057">
        <v>0</v>
      </c>
      <c r="X1057">
        <v>0</v>
      </c>
      <c r="Y1057">
        <v>0</v>
      </c>
      <c r="Z1057">
        <v>0</v>
      </c>
      <c r="AA1057">
        <v>1</v>
      </c>
      <c r="AB1057">
        <v>0</v>
      </c>
      <c r="AC1057">
        <v>0</v>
      </c>
      <c r="AD1057">
        <v>0</v>
      </c>
      <c r="AE1057">
        <v>0</v>
      </c>
      <c r="AF1057">
        <v>0</v>
      </c>
      <c r="AG1057">
        <v>0</v>
      </c>
      <c r="AH1057">
        <v>1</v>
      </c>
      <c r="AI1057">
        <v>0</v>
      </c>
      <c r="AJ1057">
        <v>0</v>
      </c>
      <c r="AK1057">
        <v>0</v>
      </c>
      <c r="AL1057">
        <v>0</v>
      </c>
      <c r="AM1057">
        <v>0</v>
      </c>
      <c r="AN1057">
        <v>0</v>
      </c>
      <c r="AO1057">
        <v>0</v>
      </c>
      <c r="AP1057">
        <v>0</v>
      </c>
      <c r="AQ1057">
        <v>0</v>
      </c>
      <c r="AR1057">
        <v>0</v>
      </c>
      <c r="AS1057">
        <v>0</v>
      </c>
      <c r="AT1057">
        <v>43741</v>
      </c>
      <c r="AU1057">
        <v>43762</v>
      </c>
      <c r="AV1057">
        <v>1</v>
      </c>
      <c r="AW1057">
        <v>1</v>
      </c>
      <c r="AX1057">
        <v>0</v>
      </c>
      <c r="AY1057">
        <v>2019</v>
      </c>
      <c r="AZ1057">
        <v>10</v>
      </c>
      <c r="BA1057">
        <v>30</v>
      </c>
      <c r="BB1057">
        <v>3</v>
      </c>
      <c r="BC1057">
        <v>155000</v>
      </c>
      <c r="BD1057">
        <v>155000</v>
      </c>
      <c r="BE1057" t="s">
        <v>90</v>
      </c>
      <c r="BF1057">
        <v>2019</v>
      </c>
      <c r="BG1057" t="s">
        <v>73</v>
      </c>
      <c r="BH1057" t="s">
        <v>59</v>
      </c>
      <c r="BI1057" t="s">
        <v>9789</v>
      </c>
      <c r="BJ1057" t="s">
        <v>9796</v>
      </c>
    </row>
    <row r="1058" spans="1:62" x14ac:dyDescent="0.35">
      <c r="A1058">
        <v>40090873</v>
      </c>
      <c r="B1058" t="s">
        <v>283</v>
      </c>
      <c r="C1058" t="s">
        <v>75</v>
      </c>
      <c r="D1058" t="s">
        <v>85</v>
      </c>
      <c r="E1058" t="s">
        <v>1069</v>
      </c>
      <c r="F1058">
        <v>36073745</v>
      </c>
      <c r="I1058" s="1">
        <v>43742</v>
      </c>
      <c r="J1058">
        <v>43772.999988425923</v>
      </c>
      <c r="K1058" t="s">
        <v>3099</v>
      </c>
      <c r="L1058" t="s">
        <v>65</v>
      </c>
      <c r="M1058" t="s">
        <v>66</v>
      </c>
      <c r="N1058" t="s">
        <v>67</v>
      </c>
      <c r="O1058" t="s">
        <v>101</v>
      </c>
      <c r="Q1058" t="s">
        <v>70</v>
      </c>
      <c r="S1058" t="s">
        <v>82</v>
      </c>
      <c r="T1058" t="s">
        <v>3100</v>
      </c>
      <c r="U1058">
        <v>1</v>
      </c>
      <c r="V1058">
        <v>1</v>
      </c>
      <c r="W1058">
        <v>0</v>
      </c>
      <c r="X1058">
        <v>1</v>
      </c>
      <c r="Y1058">
        <v>0</v>
      </c>
      <c r="Z1058">
        <v>0</v>
      </c>
      <c r="AA1058">
        <v>0</v>
      </c>
      <c r="AB1058">
        <v>0</v>
      </c>
      <c r="AC1058">
        <v>0</v>
      </c>
      <c r="AD1058">
        <v>0</v>
      </c>
      <c r="AE1058">
        <v>0</v>
      </c>
      <c r="AF1058">
        <v>0</v>
      </c>
      <c r="AG1058">
        <v>0</v>
      </c>
      <c r="AH1058">
        <v>1</v>
      </c>
      <c r="AI1058">
        <v>0</v>
      </c>
      <c r="AJ1058">
        <v>0</v>
      </c>
      <c r="AK1058">
        <v>0</v>
      </c>
      <c r="AL1058">
        <v>0</v>
      </c>
      <c r="AM1058">
        <v>0</v>
      </c>
      <c r="AN1058">
        <v>0</v>
      </c>
      <c r="AO1058">
        <v>0</v>
      </c>
      <c r="AP1058">
        <v>0</v>
      </c>
      <c r="AQ1058">
        <v>0</v>
      </c>
      <c r="AR1058">
        <v>0</v>
      </c>
      <c r="AS1058">
        <v>0</v>
      </c>
      <c r="AT1058">
        <v>43767</v>
      </c>
      <c r="AU1058">
        <v>43772</v>
      </c>
      <c r="AV1058">
        <v>1</v>
      </c>
      <c r="AW1058">
        <v>1</v>
      </c>
      <c r="AX1058">
        <v>0</v>
      </c>
      <c r="AY1058">
        <v>2019</v>
      </c>
      <c r="AZ1058">
        <v>10</v>
      </c>
      <c r="BA1058">
        <v>30</v>
      </c>
      <c r="BB1058">
        <v>4</v>
      </c>
      <c r="BF1058">
        <v>2019</v>
      </c>
      <c r="BG1058" t="s">
        <v>73</v>
      </c>
      <c r="BH1058" t="s">
        <v>9822</v>
      </c>
      <c r="BI1058" t="s">
        <v>9789</v>
      </c>
      <c r="BJ1058" t="s">
        <v>9797</v>
      </c>
    </row>
    <row r="1059" spans="1:62" x14ac:dyDescent="0.35">
      <c r="A1059">
        <v>40090959</v>
      </c>
      <c r="B1059" t="s">
        <v>3101</v>
      </c>
      <c r="C1059" t="s">
        <v>75</v>
      </c>
      <c r="D1059" t="s">
        <v>159</v>
      </c>
      <c r="E1059" t="s">
        <v>1074</v>
      </c>
      <c r="F1059">
        <v>37202532</v>
      </c>
      <c r="I1059" s="1">
        <v>43742</v>
      </c>
      <c r="J1059">
        <v>43772.999988425923</v>
      </c>
      <c r="K1059" t="s">
        <v>3102</v>
      </c>
      <c r="L1059" t="s">
        <v>65</v>
      </c>
      <c r="M1059" t="s">
        <v>66</v>
      </c>
      <c r="N1059" t="s">
        <v>67</v>
      </c>
      <c r="O1059" t="s">
        <v>68</v>
      </c>
      <c r="P1059" t="s">
        <v>69</v>
      </c>
      <c r="Q1059" t="s">
        <v>70</v>
      </c>
      <c r="R1059" t="s">
        <v>3103</v>
      </c>
      <c r="S1059" t="s">
        <v>71</v>
      </c>
      <c r="T1059" t="s">
        <v>3104</v>
      </c>
      <c r="U1059">
        <v>1</v>
      </c>
      <c r="V1059">
        <v>1</v>
      </c>
      <c r="W1059">
        <v>0</v>
      </c>
      <c r="X1059">
        <v>0</v>
      </c>
      <c r="Y1059">
        <v>0</v>
      </c>
      <c r="Z1059">
        <v>0</v>
      </c>
      <c r="AA1059">
        <v>1</v>
      </c>
      <c r="AB1059">
        <v>0</v>
      </c>
      <c r="AC1059">
        <v>0</v>
      </c>
      <c r="AD1059">
        <v>0</v>
      </c>
      <c r="AE1059">
        <v>0</v>
      </c>
      <c r="AF1059">
        <v>0</v>
      </c>
      <c r="AG1059">
        <v>0</v>
      </c>
      <c r="AH1059">
        <v>1</v>
      </c>
      <c r="AI1059">
        <v>0</v>
      </c>
      <c r="AJ1059">
        <v>0</v>
      </c>
      <c r="AK1059">
        <v>0</v>
      </c>
      <c r="AL1059">
        <v>0</v>
      </c>
      <c r="AM1059">
        <v>0</v>
      </c>
      <c r="AN1059">
        <v>0</v>
      </c>
      <c r="AO1059">
        <v>0</v>
      </c>
      <c r="AP1059">
        <v>0</v>
      </c>
      <c r="AQ1059">
        <v>0</v>
      </c>
      <c r="AR1059">
        <v>0</v>
      </c>
      <c r="AS1059">
        <v>0</v>
      </c>
      <c r="AT1059">
        <v>43741</v>
      </c>
      <c r="AU1059">
        <v>43769</v>
      </c>
      <c r="AV1059">
        <v>1</v>
      </c>
      <c r="AW1059">
        <v>1</v>
      </c>
      <c r="AX1059">
        <v>0</v>
      </c>
      <c r="AY1059">
        <v>2019</v>
      </c>
      <c r="AZ1059">
        <v>10</v>
      </c>
      <c r="BA1059">
        <v>30</v>
      </c>
      <c r="BB1059">
        <v>4</v>
      </c>
      <c r="BF1059">
        <v>2019</v>
      </c>
      <c r="BG1059" t="s">
        <v>73</v>
      </c>
      <c r="BH1059" t="s">
        <v>59</v>
      </c>
      <c r="BI1059" t="s">
        <v>9789</v>
      </c>
      <c r="BJ1059" t="s">
        <v>9797</v>
      </c>
    </row>
    <row r="1060" spans="1:62" x14ac:dyDescent="0.35">
      <c r="A1060">
        <v>40092412</v>
      </c>
      <c r="B1060" t="s">
        <v>98</v>
      </c>
      <c r="C1060" t="s">
        <v>75</v>
      </c>
      <c r="D1060" t="s">
        <v>85</v>
      </c>
      <c r="E1060" t="s">
        <v>3105</v>
      </c>
      <c r="F1060">
        <v>34308753</v>
      </c>
      <c r="I1060" s="1">
        <v>43742</v>
      </c>
      <c r="J1060">
        <v>43772.999988425923</v>
      </c>
      <c r="K1060" t="s">
        <v>3106</v>
      </c>
      <c r="L1060" t="s">
        <v>65</v>
      </c>
      <c r="M1060" t="s">
        <v>66</v>
      </c>
      <c r="N1060" t="s">
        <v>67</v>
      </c>
      <c r="O1060" t="s">
        <v>68</v>
      </c>
      <c r="P1060" t="s">
        <v>69</v>
      </c>
      <c r="Q1060" t="s">
        <v>70</v>
      </c>
      <c r="R1060" t="s">
        <v>3107</v>
      </c>
      <c r="S1060" t="s">
        <v>71</v>
      </c>
      <c r="T1060" t="s">
        <v>3108</v>
      </c>
      <c r="U1060">
        <v>0</v>
      </c>
      <c r="V1060">
        <v>0</v>
      </c>
      <c r="W1060">
        <v>0</v>
      </c>
      <c r="X1060">
        <v>0</v>
      </c>
      <c r="Y1060">
        <v>0</v>
      </c>
      <c r="Z1060">
        <v>0</v>
      </c>
      <c r="AA1060">
        <v>1</v>
      </c>
      <c r="AB1060">
        <v>0</v>
      </c>
      <c r="AC1060">
        <v>0</v>
      </c>
      <c r="AD1060">
        <v>0</v>
      </c>
      <c r="AE1060">
        <v>0</v>
      </c>
      <c r="AF1060">
        <v>0</v>
      </c>
      <c r="AG1060">
        <v>0</v>
      </c>
      <c r="AH1060">
        <v>1</v>
      </c>
      <c r="AI1060">
        <v>0</v>
      </c>
      <c r="AJ1060">
        <v>0</v>
      </c>
      <c r="AK1060">
        <v>0</v>
      </c>
      <c r="AL1060">
        <v>0</v>
      </c>
      <c r="AM1060">
        <v>0</v>
      </c>
      <c r="AN1060">
        <v>0</v>
      </c>
      <c r="AO1060">
        <v>0</v>
      </c>
      <c r="AP1060">
        <v>0</v>
      </c>
      <c r="AQ1060">
        <v>0</v>
      </c>
      <c r="AR1060">
        <v>0</v>
      </c>
      <c r="AS1060">
        <v>0</v>
      </c>
      <c r="AT1060">
        <v>43742</v>
      </c>
      <c r="AU1060">
        <v>43771</v>
      </c>
      <c r="AV1060">
        <v>1</v>
      </c>
      <c r="AW1060">
        <v>1</v>
      </c>
      <c r="AX1060">
        <v>0</v>
      </c>
      <c r="AY1060">
        <v>2019</v>
      </c>
      <c r="AZ1060">
        <v>10</v>
      </c>
      <c r="BA1060">
        <v>30</v>
      </c>
      <c r="BB1060">
        <v>2</v>
      </c>
      <c r="BF1060">
        <v>2019</v>
      </c>
      <c r="BG1060" t="s">
        <v>73</v>
      </c>
      <c r="BH1060" t="s">
        <v>59</v>
      </c>
      <c r="BI1060" t="s">
        <v>9789</v>
      </c>
      <c r="BJ1060" t="s">
        <v>9797</v>
      </c>
    </row>
    <row r="1061" spans="1:62" x14ac:dyDescent="0.35">
      <c r="A1061">
        <v>40094609</v>
      </c>
      <c r="B1061" t="s">
        <v>98</v>
      </c>
      <c r="C1061" t="s">
        <v>75</v>
      </c>
      <c r="D1061" t="s">
        <v>117</v>
      </c>
      <c r="E1061" t="s">
        <v>859</v>
      </c>
      <c r="F1061">
        <v>28936525</v>
      </c>
      <c r="I1061" s="1">
        <v>43742</v>
      </c>
      <c r="J1061">
        <v>43772.999988425923</v>
      </c>
      <c r="K1061" t="s">
        <v>3072</v>
      </c>
      <c r="L1061" t="s">
        <v>65</v>
      </c>
      <c r="M1061" t="s">
        <v>79</v>
      </c>
      <c r="N1061" t="s">
        <v>80</v>
      </c>
      <c r="P1061" t="s">
        <v>189</v>
      </c>
      <c r="Q1061" t="s">
        <v>102</v>
      </c>
      <c r="S1061" t="s">
        <v>82</v>
      </c>
      <c r="T1061" t="s">
        <v>3109</v>
      </c>
      <c r="U1061">
        <v>1</v>
      </c>
      <c r="V1061">
        <v>1</v>
      </c>
      <c r="W1061">
        <v>0</v>
      </c>
      <c r="X1061">
        <v>1</v>
      </c>
      <c r="Y1061">
        <v>0</v>
      </c>
      <c r="Z1061">
        <v>0</v>
      </c>
      <c r="AA1061">
        <v>0</v>
      </c>
      <c r="AB1061">
        <v>0</v>
      </c>
      <c r="AC1061">
        <v>0</v>
      </c>
      <c r="AD1061">
        <v>1</v>
      </c>
      <c r="AE1061">
        <v>0</v>
      </c>
      <c r="AF1061">
        <v>0</v>
      </c>
      <c r="AG1061">
        <v>0</v>
      </c>
      <c r="AH1061">
        <v>0</v>
      </c>
      <c r="AI1061">
        <v>0</v>
      </c>
      <c r="AJ1061">
        <v>0</v>
      </c>
      <c r="AK1061">
        <v>0</v>
      </c>
      <c r="AL1061">
        <v>0</v>
      </c>
      <c r="AM1061">
        <v>0</v>
      </c>
      <c r="AN1061">
        <v>0</v>
      </c>
      <c r="AO1061">
        <v>0</v>
      </c>
      <c r="AP1061">
        <v>0</v>
      </c>
      <c r="AQ1061">
        <v>0</v>
      </c>
      <c r="AR1061">
        <v>0</v>
      </c>
      <c r="AS1061">
        <v>0</v>
      </c>
      <c r="AT1061">
        <v>43742</v>
      </c>
      <c r="AU1061">
        <v>43760</v>
      </c>
      <c r="AV1061">
        <v>1</v>
      </c>
      <c r="AW1061">
        <v>1</v>
      </c>
      <c r="AX1061">
        <v>0</v>
      </c>
      <c r="AY1061">
        <v>2019</v>
      </c>
      <c r="AZ1061">
        <v>10</v>
      </c>
      <c r="BA1061">
        <v>30</v>
      </c>
      <c r="BB1061">
        <v>4</v>
      </c>
      <c r="BF1061">
        <v>2019</v>
      </c>
      <c r="BG1061" t="s">
        <v>73</v>
      </c>
      <c r="BH1061" t="s">
        <v>9822</v>
      </c>
      <c r="BI1061" t="s">
        <v>9789</v>
      </c>
      <c r="BJ1061" t="s">
        <v>9797</v>
      </c>
    </row>
    <row r="1062" spans="1:62" x14ac:dyDescent="0.35">
      <c r="A1062">
        <v>40094646</v>
      </c>
      <c r="B1062" t="s">
        <v>98</v>
      </c>
      <c r="C1062" t="s">
        <v>75</v>
      </c>
      <c r="D1062" t="s">
        <v>117</v>
      </c>
      <c r="E1062" t="s">
        <v>859</v>
      </c>
      <c r="F1062">
        <v>28936525</v>
      </c>
      <c r="I1062" s="1">
        <v>43742</v>
      </c>
      <c r="J1062">
        <v>43772.999988425923</v>
      </c>
      <c r="K1062" t="s">
        <v>3072</v>
      </c>
      <c r="L1062" t="s">
        <v>65</v>
      </c>
      <c r="M1062" t="s">
        <v>66</v>
      </c>
      <c r="N1062" t="s">
        <v>67</v>
      </c>
      <c r="Q1062" t="s">
        <v>102</v>
      </c>
      <c r="S1062" t="s">
        <v>82</v>
      </c>
      <c r="T1062" t="s">
        <v>3110</v>
      </c>
      <c r="U1062">
        <v>1</v>
      </c>
      <c r="V1062">
        <v>1</v>
      </c>
      <c r="W1062">
        <v>0</v>
      </c>
      <c r="X1062">
        <v>1</v>
      </c>
      <c r="Y1062">
        <v>0</v>
      </c>
      <c r="Z1062">
        <v>0</v>
      </c>
      <c r="AA1062">
        <v>0</v>
      </c>
      <c r="AB1062">
        <v>0</v>
      </c>
      <c r="AC1062">
        <v>0</v>
      </c>
      <c r="AD1062">
        <v>1</v>
      </c>
      <c r="AE1062">
        <v>0</v>
      </c>
      <c r="AF1062">
        <v>0</v>
      </c>
      <c r="AG1062">
        <v>0</v>
      </c>
      <c r="AH1062">
        <v>0</v>
      </c>
      <c r="AI1062">
        <v>0</v>
      </c>
      <c r="AJ1062">
        <v>0</v>
      </c>
      <c r="AK1062">
        <v>0</v>
      </c>
      <c r="AL1062">
        <v>0</v>
      </c>
      <c r="AM1062">
        <v>0</v>
      </c>
      <c r="AN1062">
        <v>0</v>
      </c>
      <c r="AO1062">
        <v>0</v>
      </c>
      <c r="AP1062">
        <v>0</v>
      </c>
      <c r="AQ1062">
        <v>0</v>
      </c>
      <c r="AR1062">
        <v>0</v>
      </c>
      <c r="AS1062">
        <v>0</v>
      </c>
      <c r="AT1062">
        <v>43742</v>
      </c>
      <c r="AU1062">
        <v>43760</v>
      </c>
      <c r="AV1062">
        <v>1</v>
      </c>
      <c r="AW1062">
        <v>1</v>
      </c>
      <c r="AX1062">
        <v>0</v>
      </c>
      <c r="AY1062">
        <v>2019</v>
      </c>
      <c r="AZ1062">
        <v>10</v>
      </c>
      <c r="BA1062">
        <v>30</v>
      </c>
      <c r="BB1062">
        <v>4</v>
      </c>
      <c r="BF1062">
        <v>2019</v>
      </c>
      <c r="BG1062" t="s">
        <v>73</v>
      </c>
      <c r="BH1062" t="s">
        <v>9822</v>
      </c>
      <c r="BI1062" t="s">
        <v>9789</v>
      </c>
      <c r="BJ1062" t="s">
        <v>9797</v>
      </c>
    </row>
    <row r="1063" spans="1:62" x14ac:dyDescent="0.35">
      <c r="A1063">
        <v>40094699</v>
      </c>
      <c r="B1063" t="s">
        <v>98</v>
      </c>
      <c r="C1063" t="s">
        <v>75</v>
      </c>
      <c r="D1063" t="s">
        <v>117</v>
      </c>
      <c r="E1063" t="s">
        <v>859</v>
      </c>
      <c r="F1063">
        <v>28936525</v>
      </c>
      <c r="I1063" s="1">
        <v>43742</v>
      </c>
      <c r="J1063">
        <v>43772.999988425923</v>
      </c>
      <c r="K1063" t="s">
        <v>3072</v>
      </c>
      <c r="L1063" t="s">
        <v>65</v>
      </c>
      <c r="M1063" t="s">
        <v>120</v>
      </c>
      <c r="N1063" t="s">
        <v>121</v>
      </c>
      <c r="Q1063" t="s">
        <v>102</v>
      </c>
      <c r="S1063" t="s">
        <v>82</v>
      </c>
      <c r="T1063" t="s">
        <v>3111</v>
      </c>
      <c r="U1063">
        <v>1</v>
      </c>
      <c r="V1063">
        <v>1</v>
      </c>
      <c r="W1063">
        <v>0</v>
      </c>
      <c r="X1063">
        <v>1</v>
      </c>
      <c r="Y1063">
        <v>0</v>
      </c>
      <c r="Z1063">
        <v>0</v>
      </c>
      <c r="AA1063">
        <v>0</v>
      </c>
      <c r="AB1063">
        <v>0</v>
      </c>
      <c r="AC1063">
        <v>0</v>
      </c>
      <c r="AD1063">
        <v>1</v>
      </c>
      <c r="AE1063">
        <v>0</v>
      </c>
      <c r="AF1063">
        <v>0</v>
      </c>
      <c r="AG1063">
        <v>0</v>
      </c>
      <c r="AH1063">
        <v>0</v>
      </c>
      <c r="AI1063">
        <v>0</v>
      </c>
      <c r="AJ1063">
        <v>0</v>
      </c>
      <c r="AK1063">
        <v>0</v>
      </c>
      <c r="AL1063">
        <v>0</v>
      </c>
      <c r="AM1063">
        <v>0</v>
      </c>
      <c r="AN1063">
        <v>0</v>
      </c>
      <c r="AO1063">
        <v>0</v>
      </c>
      <c r="AP1063">
        <v>0</v>
      </c>
      <c r="AQ1063">
        <v>0</v>
      </c>
      <c r="AR1063">
        <v>0</v>
      </c>
      <c r="AS1063">
        <v>0</v>
      </c>
      <c r="AT1063">
        <v>43742</v>
      </c>
      <c r="AU1063">
        <v>43760</v>
      </c>
      <c r="AV1063">
        <v>1</v>
      </c>
      <c r="AW1063">
        <v>1</v>
      </c>
      <c r="AX1063">
        <v>0</v>
      </c>
      <c r="AY1063">
        <v>2019</v>
      </c>
      <c r="AZ1063">
        <v>10</v>
      </c>
      <c r="BA1063">
        <v>30</v>
      </c>
      <c r="BB1063">
        <v>4</v>
      </c>
      <c r="BF1063">
        <v>2019</v>
      </c>
      <c r="BG1063" t="s">
        <v>73</v>
      </c>
      <c r="BH1063" t="s">
        <v>9822</v>
      </c>
      <c r="BI1063" t="s">
        <v>9789</v>
      </c>
      <c r="BJ1063" t="s">
        <v>9797</v>
      </c>
    </row>
    <row r="1064" spans="1:62" x14ac:dyDescent="0.35">
      <c r="A1064">
        <v>40094737</v>
      </c>
      <c r="B1064" t="s">
        <v>3112</v>
      </c>
      <c r="C1064" t="s">
        <v>61</v>
      </c>
      <c r="D1064" t="s">
        <v>125</v>
      </c>
      <c r="E1064" t="s">
        <v>346</v>
      </c>
      <c r="F1064">
        <v>37079664</v>
      </c>
      <c r="I1064" s="1">
        <v>43742</v>
      </c>
      <c r="J1064">
        <v>43772.999988425923</v>
      </c>
      <c r="K1064" t="s">
        <v>3113</v>
      </c>
      <c r="L1064" t="s">
        <v>65</v>
      </c>
      <c r="M1064" t="s">
        <v>66</v>
      </c>
      <c r="N1064" t="s">
        <v>67</v>
      </c>
      <c r="O1064" t="s">
        <v>68</v>
      </c>
      <c r="P1064" t="s">
        <v>69</v>
      </c>
      <c r="Q1064" t="s">
        <v>102</v>
      </c>
      <c r="R1064" t="s">
        <v>3114</v>
      </c>
      <c r="S1064" t="s">
        <v>71</v>
      </c>
      <c r="T1064" t="s">
        <v>3115</v>
      </c>
      <c r="U1064">
        <v>1</v>
      </c>
      <c r="V1064">
        <v>1</v>
      </c>
      <c r="W1064">
        <v>0</v>
      </c>
      <c r="X1064">
        <v>1</v>
      </c>
      <c r="Y1064">
        <v>0</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0</v>
      </c>
      <c r="AT1064">
        <v>43742</v>
      </c>
      <c r="AU1064">
        <v>43770</v>
      </c>
      <c r="AV1064">
        <v>1</v>
      </c>
      <c r="AW1064">
        <v>1</v>
      </c>
      <c r="AX1064">
        <v>0</v>
      </c>
      <c r="AY1064">
        <v>2019</v>
      </c>
      <c r="AZ1064">
        <v>10</v>
      </c>
      <c r="BA1064">
        <v>30</v>
      </c>
      <c r="BB1064">
        <v>3</v>
      </c>
      <c r="BF1064">
        <v>2019</v>
      </c>
      <c r="BG1064" t="s">
        <v>73</v>
      </c>
      <c r="BH1064" t="s">
        <v>59</v>
      </c>
      <c r="BI1064" t="s">
        <v>9789</v>
      </c>
      <c r="BJ1064" t="s">
        <v>9797</v>
      </c>
    </row>
    <row r="1065" spans="1:62" x14ac:dyDescent="0.35">
      <c r="A1065">
        <v>40095645</v>
      </c>
      <c r="B1065" t="s">
        <v>98</v>
      </c>
      <c r="C1065" t="s">
        <v>75</v>
      </c>
      <c r="D1065" t="s">
        <v>117</v>
      </c>
      <c r="E1065" t="s">
        <v>744</v>
      </c>
      <c r="F1065">
        <v>25886139</v>
      </c>
      <c r="I1065" s="1">
        <v>43742</v>
      </c>
      <c r="J1065">
        <v>43772.999988425923</v>
      </c>
      <c r="K1065" t="s">
        <v>2056</v>
      </c>
      <c r="L1065" t="s">
        <v>65</v>
      </c>
      <c r="M1065" t="s">
        <v>152</v>
      </c>
      <c r="N1065" t="s">
        <v>153</v>
      </c>
      <c r="Q1065" t="s">
        <v>70</v>
      </c>
      <c r="S1065" t="s">
        <v>82</v>
      </c>
      <c r="T1065" t="s">
        <v>3116</v>
      </c>
      <c r="U1065">
        <v>1</v>
      </c>
      <c r="V1065">
        <v>1</v>
      </c>
      <c r="W1065">
        <v>0</v>
      </c>
      <c r="X1065">
        <v>1</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0</v>
      </c>
      <c r="AT1065">
        <v>43742</v>
      </c>
      <c r="AU1065">
        <v>43768</v>
      </c>
      <c r="AV1065">
        <v>0</v>
      </c>
      <c r="AW1065">
        <v>1</v>
      </c>
      <c r="AX1065">
        <v>0</v>
      </c>
      <c r="AY1065">
        <v>2019</v>
      </c>
      <c r="AZ1065">
        <v>10</v>
      </c>
      <c r="BA1065">
        <v>30</v>
      </c>
      <c r="BB1065">
        <v>3</v>
      </c>
      <c r="BF1065">
        <v>2019</v>
      </c>
      <c r="BG1065" t="s">
        <v>104</v>
      </c>
      <c r="BH1065" t="s">
        <v>9822</v>
      </c>
      <c r="BI1065" t="s">
        <v>9789</v>
      </c>
      <c r="BJ1065" t="s">
        <v>9797</v>
      </c>
    </row>
    <row r="1066" spans="1:62" x14ac:dyDescent="0.35">
      <c r="A1066">
        <v>40095967</v>
      </c>
      <c r="B1066" t="s">
        <v>98</v>
      </c>
      <c r="C1066" t="s">
        <v>61</v>
      </c>
      <c r="D1066" t="s">
        <v>125</v>
      </c>
      <c r="E1066" t="s">
        <v>3117</v>
      </c>
      <c r="F1066">
        <v>559343</v>
      </c>
      <c r="G1066" t="s">
        <v>3117</v>
      </c>
      <c r="H1066">
        <v>3.8</v>
      </c>
      <c r="I1066" s="1">
        <v>43742</v>
      </c>
      <c r="J1066">
        <v>43772.999988425923</v>
      </c>
      <c r="K1066" t="s">
        <v>3118</v>
      </c>
      <c r="L1066" t="s">
        <v>65</v>
      </c>
      <c r="M1066" t="s">
        <v>152</v>
      </c>
      <c r="N1066" t="s">
        <v>153</v>
      </c>
      <c r="O1066" t="s">
        <v>2789</v>
      </c>
      <c r="Q1066" t="s">
        <v>70</v>
      </c>
      <c r="R1066" t="s">
        <v>3119</v>
      </c>
      <c r="S1066" t="s">
        <v>82</v>
      </c>
      <c r="T1066" t="s">
        <v>3120</v>
      </c>
      <c r="U1066">
        <v>1</v>
      </c>
      <c r="V1066">
        <v>1</v>
      </c>
      <c r="W1066">
        <v>1</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0</v>
      </c>
      <c r="AT1066">
        <v>43742</v>
      </c>
      <c r="AU1066">
        <v>43756</v>
      </c>
      <c r="AV1066">
        <v>0</v>
      </c>
      <c r="AW1066">
        <v>1</v>
      </c>
      <c r="AX1066">
        <v>0</v>
      </c>
      <c r="AY1066">
        <v>2019</v>
      </c>
      <c r="AZ1066">
        <v>10</v>
      </c>
      <c r="BA1066">
        <v>30</v>
      </c>
      <c r="BB1066">
        <v>3</v>
      </c>
      <c r="BC1066">
        <v>89137</v>
      </c>
      <c r="BD1066">
        <v>95790</v>
      </c>
      <c r="BE1066" t="s">
        <v>90</v>
      </c>
      <c r="BF1066">
        <v>2019</v>
      </c>
      <c r="BG1066" t="s">
        <v>104</v>
      </c>
      <c r="BH1066" t="s">
        <v>59</v>
      </c>
      <c r="BI1066" t="s">
        <v>9789</v>
      </c>
      <c r="BJ1066" t="s">
        <v>9797</v>
      </c>
    </row>
    <row r="1067" spans="1:62" x14ac:dyDescent="0.35">
      <c r="A1067">
        <v>40095968</v>
      </c>
      <c r="B1067" t="s">
        <v>98</v>
      </c>
      <c r="C1067" t="s">
        <v>135</v>
      </c>
      <c r="D1067" t="s">
        <v>76</v>
      </c>
      <c r="E1067" t="s">
        <v>3117</v>
      </c>
      <c r="F1067">
        <v>559343</v>
      </c>
      <c r="G1067" t="s">
        <v>3117</v>
      </c>
      <c r="H1067">
        <v>3.8</v>
      </c>
      <c r="I1067" s="1">
        <v>43742</v>
      </c>
      <c r="J1067">
        <v>43772.999988425923</v>
      </c>
      <c r="K1067" t="s">
        <v>3118</v>
      </c>
      <c r="L1067" t="s">
        <v>65</v>
      </c>
      <c r="M1067" t="s">
        <v>152</v>
      </c>
      <c r="N1067" t="s">
        <v>153</v>
      </c>
      <c r="O1067" t="s">
        <v>2789</v>
      </c>
      <c r="Q1067" t="s">
        <v>70</v>
      </c>
      <c r="R1067" t="s">
        <v>3119</v>
      </c>
      <c r="S1067" t="s">
        <v>82</v>
      </c>
      <c r="T1067" t="s">
        <v>3121</v>
      </c>
      <c r="U1067">
        <v>1</v>
      </c>
      <c r="V1067">
        <v>1</v>
      </c>
      <c r="W1067">
        <v>1</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0</v>
      </c>
      <c r="AT1067">
        <v>43742</v>
      </c>
      <c r="AU1067">
        <v>43756</v>
      </c>
      <c r="AV1067">
        <v>0</v>
      </c>
      <c r="AW1067">
        <v>1</v>
      </c>
      <c r="AX1067">
        <v>1</v>
      </c>
      <c r="AY1067">
        <v>2019</v>
      </c>
      <c r="AZ1067">
        <v>10</v>
      </c>
      <c r="BA1067">
        <v>30</v>
      </c>
      <c r="BB1067">
        <v>3</v>
      </c>
      <c r="BC1067">
        <v>89137</v>
      </c>
      <c r="BD1067">
        <v>95790</v>
      </c>
      <c r="BE1067" t="s">
        <v>90</v>
      </c>
      <c r="BF1067">
        <v>2019</v>
      </c>
      <c r="BG1067" t="s">
        <v>104</v>
      </c>
      <c r="BH1067" t="s">
        <v>59</v>
      </c>
      <c r="BI1067" t="s">
        <v>9789</v>
      </c>
      <c r="BJ1067" t="s">
        <v>9797</v>
      </c>
    </row>
    <row r="1068" spans="1:62" x14ac:dyDescent="0.35">
      <c r="A1068">
        <v>40097488</v>
      </c>
      <c r="B1068" t="s">
        <v>98</v>
      </c>
      <c r="C1068" t="s">
        <v>75</v>
      </c>
      <c r="D1068" t="s">
        <v>165</v>
      </c>
      <c r="E1068" t="s">
        <v>3122</v>
      </c>
      <c r="F1068">
        <v>15951804</v>
      </c>
      <c r="G1068" t="s">
        <v>3122</v>
      </c>
      <c r="H1068">
        <v>3.7</v>
      </c>
      <c r="I1068" s="1">
        <v>43742</v>
      </c>
      <c r="J1068">
        <v>43772.999988425923</v>
      </c>
      <c r="K1068" t="s">
        <v>3123</v>
      </c>
      <c r="L1068" t="s">
        <v>65</v>
      </c>
      <c r="M1068" t="s">
        <v>120</v>
      </c>
      <c r="N1068" t="s">
        <v>121</v>
      </c>
      <c r="O1068" t="s">
        <v>583</v>
      </c>
      <c r="Q1068" t="s">
        <v>70</v>
      </c>
      <c r="S1068" t="s">
        <v>71</v>
      </c>
      <c r="T1068" t="s">
        <v>3124</v>
      </c>
      <c r="U1068">
        <v>0</v>
      </c>
      <c r="V1068">
        <v>1</v>
      </c>
      <c r="W1068">
        <v>0</v>
      </c>
      <c r="X1068">
        <v>1</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0</v>
      </c>
      <c r="AT1068">
        <v>43742</v>
      </c>
      <c r="AU1068">
        <v>43745</v>
      </c>
      <c r="AV1068">
        <v>1</v>
      </c>
      <c r="AW1068">
        <v>1</v>
      </c>
      <c r="AX1068">
        <v>0</v>
      </c>
      <c r="AY1068">
        <v>2019</v>
      </c>
      <c r="AZ1068">
        <v>10</v>
      </c>
      <c r="BA1068">
        <v>30</v>
      </c>
      <c r="BB1068">
        <v>2</v>
      </c>
      <c r="BF1068">
        <v>2019</v>
      </c>
      <c r="BG1068" t="s">
        <v>73</v>
      </c>
      <c r="BH1068" t="s">
        <v>9822</v>
      </c>
      <c r="BI1068" t="s">
        <v>9789</v>
      </c>
      <c r="BJ1068" t="s">
        <v>9797</v>
      </c>
    </row>
    <row r="1069" spans="1:62" x14ac:dyDescent="0.35">
      <c r="A1069">
        <v>40098780</v>
      </c>
      <c r="B1069" t="s">
        <v>383</v>
      </c>
      <c r="C1069" t="s">
        <v>75</v>
      </c>
      <c r="D1069" t="s">
        <v>193</v>
      </c>
      <c r="E1069" t="s">
        <v>954</v>
      </c>
      <c r="F1069">
        <v>23706321</v>
      </c>
      <c r="I1069" s="1">
        <v>43742</v>
      </c>
      <c r="J1069">
        <v>43772.999988425923</v>
      </c>
      <c r="K1069" t="s">
        <v>1329</v>
      </c>
      <c r="L1069" t="s">
        <v>65</v>
      </c>
      <c r="M1069" t="s">
        <v>66</v>
      </c>
      <c r="N1069" t="s">
        <v>67</v>
      </c>
      <c r="Q1069" t="s">
        <v>70</v>
      </c>
      <c r="S1069" t="s">
        <v>82</v>
      </c>
      <c r="T1069" t="s">
        <v>3125</v>
      </c>
      <c r="U1069">
        <v>1</v>
      </c>
      <c r="V1069">
        <v>1</v>
      </c>
      <c r="W1069">
        <v>0</v>
      </c>
      <c r="X1069">
        <v>1</v>
      </c>
      <c r="Y1069">
        <v>0</v>
      </c>
      <c r="Z1069">
        <v>0</v>
      </c>
      <c r="AA1069">
        <v>0</v>
      </c>
      <c r="AB1069">
        <v>0</v>
      </c>
      <c r="AC1069">
        <v>0</v>
      </c>
      <c r="AD1069">
        <v>1</v>
      </c>
      <c r="AE1069">
        <v>0</v>
      </c>
      <c r="AF1069">
        <v>0</v>
      </c>
      <c r="AG1069">
        <v>1</v>
      </c>
      <c r="AH1069">
        <v>1</v>
      </c>
      <c r="AI1069">
        <v>0</v>
      </c>
      <c r="AJ1069">
        <v>0</v>
      </c>
      <c r="AK1069">
        <v>0</v>
      </c>
      <c r="AL1069">
        <v>0</v>
      </c>
      <c r="AM1069">
        <v>0</v>
      </c>
      <c r="AN1069">
        <v>0</v>
      </c>
      <c r="AO1069">
        <v>0</v>
      </c>
      <c r="AP1069">
        <v>0</v>
      </c>
      <c r="AQ1069">
        <v>0</v>
      </c>
      <c r="AR1069">
        <v>0</v>
      </c>
      <c r="AS1069">
        <v>0</v>
      </c>
      <c r="AT1069">
        <v>43742</v>
      </c>
      <c r="AU1069">
        <v>43772</v>
      </c>
      <c r="AV1069">
        <v>1</v>
      </c>
      <c r="AW1069">
        <v>1</v>
      </c>
      <c r="AX1069">
        <v>0</v>
      </c>
      <c r="AY1069">
        <v>2019</v>
      </c>
      <c r="AZ1069">
        <v>10</v>
      </c>
      <c r="BA1069">
        <v>30</v>
      </c>
      <c r="BB1069">
        <v>6</v>
      </c>
      <c r="BF1069">
        <v>2019</v>
      </c>
      <c r="BG1069" t="s">
        <v>73</v>
      </c>
      <c r="BH1069" t="s">
        <v>9822</v>
      </c>
      <c r="BI1069" t="s">
        <v>9789</v>
      </c>
      <c r="BJ1069" t="s">
        <v>9797</v>
      </c>
    </row>
    <row r="1070" spans="1:62" x14ac:dyDescent="0.35">
      <c r="A1070">
        <v>40099938</v>
      </c>
      <c r="B1070" t="s">
        <v>98</v>
      </c>
      <c r="C1070" t="s">
        <v>75</v>
      </c>
      <c r="D1070" t="s">
        <v>117</v>
      </c>
      <c r="E1070" t="s">
        <v>2361</v>
      </c>
      <c r="F1070">
        <v>24712589</v>
      </c>
      <c r="G1070" t="s">
        <v>2361</v>
      </c>
      <c r="I1070" s="1">
        <v>43742</v>
      </c>
      <c r="J1070">
        <v>43772.999988425923</v>
      </c>
      <c r="K1070" t="s">
        <v>3126</v>
      </c>
      <c r="L1070" t="s">
        <v>65</v>
      </c>
      <c r="M1070" t="s">
        <v>66</v>
      </c>
      <c r="N1070" t="s">
        <v>67</v>
      </c>
      <c r="O1070" t="s">
        <v>68</v>
      </c>
      <c r="P1070" t="s">
        <v>69</v>
      </c>
      <c r="Q1070" t="s">
        <v>70</v>
      </c>
      <c r="R1070" t="s">
        <v>2364</v>
      </c>
      <c r="S1070" t="s">
        <v>82</v>
      </c>
      <c r="T1070" t="s">
        <v>3127</v>
      </c>
      <c r="U1070">
        <v>0</v>
      </c>
      <c r="V1070">
        <v>1</v>
      </c>
      <c r="W1070">
        <v>0</v>
      </c>
      <c r="X1070">
        <v>1</v>
      </c>
      <c r="Y1070">
        <v>0</v>
      </c>
      <c r="Z1070">
        <v>0</v>
      </c>
      <c r="AA1070">
        <v>0</v>
      </c>
      <c r="AB1070">
        <v>0</v>
      </c>
      <c r="AC1070">
        <v>0</v>
      </c>
      <c r="AD1070">
        <v>0</v>
      </c>
      <c r="AE1070">
        <v>1</v>
      </c>
      <c r="AF1070">
        <v>0</v>
      </c>
      <c r="AG1070">
        <v>0</v>
      </c>
      <c r="AH1070">
        <v>0</v>
      </c>
      <c r="AI1070">
        <v>0</v>
      </c>
      <c r="AJ1070">
        <v>0</v>
      </c>
      <c r="AK1070">
        <v>0</v>
      </c>
      <c r="AL1070">
        <v>0</v>
      </c>
      <c r="AM1070">
        <v>0</v>
      </c>
      <c r="AN1070">
        <v>0</v>
      </c>
      <c r="AO1070">
        <v>0</v>
      </c>
      <c r="AP1070">
        <v>0</v>
      </c>
      <c r="AQ1070">
        <v>0</v>
      </c>
      <c r="AR1070">
        <v>0</v>
      </c>
      <c r="AS1070">
        <v>0</v>
      </c>
      <c r="AT1070">
        <v>43742</v>
      </c>
      <c r="AU1070">
        <v>43753</v>
      </c>
      <c r="AV1070">
        <v>0</v>
      </c>
      <c r="AW1070">
        <v>1</v>
      </c>
      <c r="AX1070">
        <v>0</v>
      </c>
      <c r="AY1070">
        <v>2019</v>
      </c>
      <c r="AZ1070">
        <v>10</v>
      </c>
      <c r="BA1070">
        <v>30</v>
      </c>
      <c r="BB1070">
        <v>3</v>
      </c>
      <c r="BF1070">
        <v>2019</v>
      </c>
      <c r="BG1070" t="s">
        <v>104</v>
      </c>
      <c r="BH1070" t="s">
        <v>59</v>
      </c>
      <c r="BI1070" t="s">
        <v>9789</v>
      </c>
      <c r="BJ1070" t="s">
        <v>9797</v>
      </c>
    </row>
    <row r="1071" spans="1:62" x14ac:dyDescent="0.35">
      <c r="A1071">
        <v>40100271</v>
      </c>
      <c r="B1071" t="s">
        <v>98</v>
      </c>
      <c r="C1071" t="s">
        <v>75</v>
      </c>
      <c r="D1071" t="s">
        <v>85</v>
      </c>
      <c r="E1071" t="s">
        <v>828</v>
      </c>
      <c r="F1071">
        <v>26972969</v>
      </c>
      <c r="I1071" s="1">
        <v>43742</v>
      </c>
      <c r="J1071">
        <v>43772.999988425923</v>
      </c>
      <c r="K1071" t="s">
        <v>829</v>
      </c>
      <c r="L1071" t="s">
        <v>65</v>
      </c>
      <c r="M1071" t="s">
        <v>152</v>
      </c>
      <c r="N1071" t="s">
        <v>153</v>
      </c>
      <c r="Q1071" t="s">
        <v>102</v>
      </c>
      <c r="S1071" t="s">
        <v>71</v>
      </c>
      <c r="T1071" t="s">
        <v>3128</v>
      </c>
      <c r="U1071">
        <v>1</v>
      </c>
      <c r="V1071">
        <v>1</v>
      </c>
      <c r="W1071">
        <v>0</v>
      </c>
      <c r="X1071">
        <v>1</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0</v>
      </c>
      <c r="AT1071">
        <v>43742</v>
      </c>
      <c r="AU1071">
        <v>43772</v>
      </c>
      <c r="AV1071">
        <v>1</v>
      </c>
      <c r="AW1071">
        <v>1</v>
      </c>
      <c r="AX1071">
        <v>0</v>
      </c>
      <c r="AY1071">
        <v>2019</v>
      </c>
      <c r="AZ1071">
        <v>10</v>
      </c>
      <c r="BA1071">
        <v>30</v>
      </c>
      <c r="BB1071">
        <v>3</v>
      </c>
      <c r="BF1071">
        <v>2019</v>
      </c>
      <c r="BG1071" t="s">
        <v>73</v>
      </c>
      <c r="BH1071" t="s">
        <v>9822</v>
      </c>
      <c r="BI1071" t="s">
        <v>9789</v>
      </c>
      <c r="BJ1071" t="s">
        <v>9797</v>
      </c>
    </row>
    <row r="1072" spans="1:62" x14ac:dyDescent="0.35">
      <c r="A1072">
        <v>40106749</v>
      </c>
      <c r="B1072" t="s">
        <v>98</v>
      </c>
      <c r="C1072" t="s">
        <v>61</v>
      </c>
      <c r="D1072" t="s">
        <v>125</v>
      </c>
      <c r="E1072" t="s">
        <v>3129</v>
      </c>
      <c r="F1072">
        <v>34879016</v>
      </c>
      <c r="I1072" s="1">
        <v>43745</v>
      </c>
      <c r="J1072">
        <v>43775.606238425928</v>
      </c>
      <c r="K1072" t="s">
        <v>3130</v>
      </c>
      <c r="L1072" t="s">
        <v>65</v>
      </c>
      <c r="M1072" t="s">
        <v>691</v>
      </c>
      <c r="N1072" t="s">
        <v>692</v>
      </c>
      <c r="P1072" t="s">
        <v>3131</v>
      </c>
      <c r="Q1072" t="s">
        <v>70</v>
      </c>
      <c r="S1072" t="s">
        <v>71</v>
      </c>
      <c r="T1072" t="s">
        <v>3132</v>
      </c>
      <c r="U1072">
        <v>0</v>
      </c>
      <c r="V1072">
        <v>1</v>
      </c>
      <c r="W1072">
        <v>0</v>
      </c>
      <c r="X1072">
        <v>0</v>
      </c>
      <c r="Y1072">
        <v>0</v>
      </c>
      <c r="Z1072">
        <v>0</v>
      </c>
      <c r="AA1072">
        <v>0</v>
      </c>
      <c r="AB1072">
        <v>0</v>
      </c>
      <c r="AC1072">
        <v>1</v>
      </c>
      <c r="AD1072">
        <v>0</v>
      </c>
      <c r="AE1072">
        <v>0</v>
      </c>
      <c r="AF1072">
        <v>0</v>
      </c>
      <c r="AG1072">
        <v>0</v>
      </c>
      <c r="AH1072">
        <v>0</v>
      </c>
      <c r="AI1072">
        <v>0</v>
      </c>
      <c r="AJ1072">
        <v>0</v>
      </c>
      <c r="AK1072">
        <v>0</v>
      </c>
      <c r="AL1072">
        <v>0</v>
      </c>
      <c r="AM1072">
        <v>0</v>
      </c>
      <c r="AN1072">
        <v>0</v>
      </c>
      <c r="AO1072">
        <v>0</v>
      </c>
      <c r="AP1072">
        <v>0</v>
      </c>
      <c r="AQ1072">
        <v>0</v>
      </c>
      <c r="AR1072">
        <v>0</v>
      </c>
      <c r="AS1072">
        <v>0</v>
      </c>
      <c r="AT1072">
        <v>43745</v>
      </c>
      <c r="AU1072">
        <v>43775</v>
      </c>
      <c r="AV1072">
        <v>0</v>
      </c>
      <c r="AW1072">
        <v>1</v>
      </c>
      <c r="AX1072">
        <v>0</v>
      </c>
      <c r="AY1072">
        <v>2019</v>
      </c>
      <c r="AZ1072">
        <v>10</v>
      </c>
      <c r="BA1072">
        <v>30</v>
      </c>
      <c r="BB1072">
        <v>2</v>
      </c>
      <c r="BF1072">
        <v>2019</v>
      </c>
      <c r="BG1072" t="s">
        <v>104</v>
      </c>
      <c r="BH1072" t="s">
        <v>9822</v>
      </c>
      <c r="BI1072" t="s">
        <v>9789</v>
      </c>
      <c r="BJ1072" t="s">
        <v>9794</v>
      </c>
    </row>
    <row r="1073" spans="1:62" x14ac:dyDescent="0.35">
      <c r="A1073">
        <v>40108502</v>
      </c>
      <c r="B1073" t="s">
        <v>98</v>
      </c>
      <c r="C1073" t="s">
        <v>75</v>
      </c>
      <c r="D1073" t="s">
        <v>76</v>
      </c>
      <c r="E1073" t="s">
        <v>3133</v>
      </c>
      <c r="F1073">
        <v>36656153</v>
      </c>
      <c r="I1073" s="1">
        <v>43745</v>
      </c>
      <c r="J1073">
        <v>43775.82476851852</v>
      </c>
      <c r="K1073" t="s">
        <v>3134</v>
      </c>
      <c r="L1073" t="s">
        <v>65</v>
      </c>
      <c r="M1073" t="s">
        <v>66</v>
      </c>
      <c r="N1073" t="s">
        <v>67</v>
      </c>
      <c r="O1073" t="s">
        <v>68</v>
      </c>
      <c r="P1073" t="s">
        <v>69</v>
      </c>
      <c r="Q1073" t="s">
        <v>70</v>
      </c>
      <c r="S1073" t="s">
        <v>71</v>
      </c>
      <c r="T1073" t="s">
        <v>3135</v>
      </c>
      <c r="U1073">
        <v>1</v>
      </c>
      <c r="V1073">
        <v>1</v>
      </c>
      <c r="W1073">
        <v>0</v>
      </c>
      <c r="X1073">
        <v>0</v>
      </c>
      <c r="Y1073">
        <v>0</v>
      </c>
      <c r="Z1073">
        <v>0</v>
      </c>
      <c r="AA1073">
        <v>0</v>
      </c>
      <c r="AB1073">
        <v>0</v>
      </c>
      <c r="AC1073">
        <v>0</v>
      </c>
      <c r="AD1073">
        <v>1</v>
      </c>
      <c r="AE1073">
        <v>0</v>
      </c>
      <c r="AF1073">
        <v>1</v>
      </c>
      <c r="AG1073">
        <v>1</v>
      </c>
      <c r="AH1073">
        <v>0</v>
      </c>
      <c r="AI1073">
        <v>0</v>
      </c>
      <c r="AJ1073">
        <v>0</v>
      </c>
      <c r="AK1073">
        <v>0</v>
      </c>
      <c r="AL1073">
        <v>0</v>
      </c>
      <c r="AM1073">
        <v>0</v>
      </c>
      <c r="AN1073">
        <v>0</v>
      </c>
      <c r="AO1073">
        <v>0</v>
      </c>
      <c r="AP1073">
        <v>1</v>
      </c>
      <c r="AQ1073">
        <v>0</v>
      </c>
      <c r="AR1073">
        <v>0</v>
      </c>
      <c r="AS1073">
        <v>0</v>
      </c>
      <c r="AT1073">
        <v>43745</v>
      </c>
      <c r="AU1073">
        <v>43775</v>
      </c>
      <c r="AV1073">
        <v>1</v>
      </c>
      <c r="AW1073">
        <v>1</v>
      </c>
      <c r="AX1073">
        <v>0</v>
      </c>
      <c r="AY1073">
        <v>2019</v>
      </c>
      <c r="AZ1073">
        <v>10</v>
      </c>
      <c r="BA1073">
        <v>30</v>
      </c>
      <c r="BB1073">
        <v>6</v>
      </c>
      <c r="BF1073">
        <v>2019</v>
      </c>
      <c r="BG1073" t="s">
        <v>73</v>
      </c>
      <c r="BH1073" t="s">
        <v>9822</v>
      </c>
      <c r="BI1073" t="s">
        <v>9789</v>
      </c>
      <c r="BJ1073" t="s">
        <v>9794</v>
      </c>
    </row>
    <row r="1074" spans="1:62" x14ac:dyDescent="0.35">
      <c r="A1074">
        <v>40109550</v>
      </c>
      <c r="B1074" t="s">
        <v>98</v>
      </c>
      <c r="C1074" t="s">
        <v>75</v>
      </c>
      <c r="D1074" t="s">
        <v>76</v>
      </c>
      <c r="E1074" t="s">
        <v>118</v>
      </c>
      <c r="F1074">
        <v>21807721</v>
      </c>
      <c r="I1074" s="1">
        <v>43746</v>
      </c>
      <c r="J1074">
        <v>43776.999988425923</v>
      </c>
      <c r="K1074" t="s">
        <v>3136</v>
      </c>
      <c r="L1074" t="s">
        <v>65</v>
      </c>
      <c r="M1074" t="s">
        <v>66</v>
      </c>
      <c r="N1074" t="s">
        <v>67</v>
      </c>
      <c r="O1074" t="s">
        <v>101</v>
      </c>
      <c r="Q1074" t="s">
        <v>70</v>
      </c>
      <c r="R1074" t="s">
        <v>3137</v>
      </c>
      <c r="S1074" t="s">
        <v>82</v>
      </c>
      <c r="T1074" t="s">
        <v>3138</v>
      </c>
      <c r="U1074">
        <v>1</v>
      </c>
      <c r="V1074">
        <v>1</v>
      </c>
      <c r="W1074">
        <v>0</v>
      </c>
      <c r="X1074">
        <v>0</v>
      </c>
      <c r="Y1074">
        <v>0</v>
      </c>
      <c r="Z1074">
        <v>0</v>
      </c>
      <c r="AA1074">
        <v>0</v>
      </c>
      <c r="AB1074">
        <v>0</v>
      </c>
      <c r="AC1074">
        <v>0</v>
      </c>
      <c r="AD1074">
        <v>0</v>
      </c>
      <c r="AE1074">
        <v>0</v>
      </c>
      <c r="AF1074">
        <v>0</v>
      </c>
      <c r="AG1074">
        <v>0</v>
      </c>
      <c r="AH1074">
        <v>1</v>
      </c>
      <c r="AI1074">
        <v>0</v>
      </c>
      <c r="AJ1074">
        <v>0</v>
      </c>
      <c r="AK1074">
        <v>0</v>
      </c>
      <c r="AL1074">
        <v>0</v>
      </c>
      <c r="AM1074">
        <v>0</v>
      </c>
      <c r="AN1074">
        <v>0</v>
      </c>
      <c r="AO1074">
        <v>0</v>
      </c>
      <c r="AP1074">
        <v>0</v>
      </c>
      <c r="AQ1074">
        <v>0</v>
      </c>
      <c r="AR1074">
        <v>0</v>
      </c>
      <c r="AS1074">
        <v>0</v>
      </c>
      <c r="AT1074">
        <v>43745</v>
      </c>
      <c r="AU1074">
        <v>43767</v>
      </c>
      <c r="AV1074">
        <v>1</v>
      </c>
      <c r="AW1074">
        <v>1</v>
      </c>
      <c r="AX1074">
        <v>0</v>
      </c>
      <c r="AY1074">
        <v>2019</v>
      </c>
      <c r="AZ1074">
        <v>10</v>
      </c>
      <c r="BA1074">
        <v>30</v>
      </c>
      <c r="BB1074">
        <v>3</v>
      </c>
      <c r="BF1074">
        <v>2019</v>
      </c>
      <c r="BG1074" t="s">
        <v>73</v>
      </c>
      <c r="BH1074" t="s">
        <v>59</v>
      </c>
      <c r="BI1074" t="s">
        <v>9789</v>
      </c>
      <c r="BJ1074" t="s">
        <v>9795</v>
      </c>
    </row>
    <row r="1075" spans="1:62" x14ac:dyDescent="0.35">
      <c r="A1075">
        <v>40111580</v>
      </c>
      <c r="B1075" t="s">
        <v>3139</v>
      </c>
      <c r="C1075" t="s">
        <v>75</v>
      </c>
      <c r="D1075" t="s">
        <v>165</v>
      </c>
      <c r="E1075" t="s">
        <v>837</v>
      </c>
      <c r="F1075">
        <v>37849505</v>
      </c>
      <c r="I1075" s="1">
        <v>43746</v>
      </c>
      <c r="J1075">
        <v>43776.999988425923</v>
      </c>
      <c r="K1075" t="s">
        <v>3140</v>
      </c>
      <c r="L1075" t="s">
        <v>65</v>
      </c>
      <c r="M1075" t="s">
        <v>66</v>
      </c>
      <c r="N1075" t="s">
        <v>67</v>
      </c>
      <c r="O1075" t="s">
        <v>68</v>
      </c>
      <c r="P1075" t="s">
        <v>69</v>
      </c>
      <c r="Q1075" t="s">
        <v>102</v>
      </c>
      <c r="R1075" t="s">
        <v>3141</v>
      </c>
      <c r="S1075" t="s">
        <v>71</v>
      </c>
      <c r="T1075" t="s">
        <v>3142</v>
      </c>
      <c r="U1075">
        <v>0</v>
      </c>
      <c r="V1075">
        <v>1</v>
      </c>
      <c r="W1075">
        <v>0</v>
      </c>
      <c r="X1075">
        <v>1</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43746</v>
      </c>
      <c r="AU1075">
        <v>43776</v>
      </c>
      <c r="AV1075">
        <v>1</v>
      </c>
      <c r="AW1075">
        <v>1</v>
      </c>
      <c r="AX1075">
        <v>0</v>
      </c>
      <c r="AY1075">
        <v>2019</v>
      </c>
      <c r="AZ1075">
        <v>10</v>
      </c>
      <c r="BA1075">
        <v>30</v>
      </c>
      <c r="BB1075">
        <v>2</v>
      </c>
      <c r="BC1075">
        <v>850</v>
      </c>
      <c r="BD1075">
        <v>950</v>
      </c>
      <c r="BE1075" t="s">
        <v>546</v>
      </c>
      <c r="BF1075">
        <v>2019</v>
      </c>
      <c r="BG1075" t="s">
        <v>73</v>
      </c>
      <c r="BH1075" t="s">
        <v>59</v>
      </c>
      <c r="BI1075" t="s">
        <v>9789</v>
      </c>
      <c r="BJ1075" t="s">
        <v>9795</v>
      </c>
    </row>
    <row r="1076" spans="1:62" x14ac:dyDescent="0.35">
      <c r="A1076">
        <v>40120255</v>
      </c>
      <c r="B1076" t="s">
        <v>98</v>
      </c>
      <c r="C1076" t="s">
        <v>75</v>
      </c>
      <c r="D1076" t="s">
        <v>85</v>
      </c>
      <c r="E1076" t="s">
        <v>828</v>
      </c>
      <c r="F1076">
        <v>26972969</v>
      </c>
      <c r="I1076" s="1">
        <v>43747</v>
      </c>
      <c r="J1076">
        <v>43777.999988425923</v>
      </c>
      <c r="K1076" t="s">
        <v>3143</v>
      </c>
      <c r="L1076" t="s">
        <v>65</v>
      </c>
      <c r="M1076" t="s">
        <v>66</v>
      </c>
      <c r="N1076" t="s">
        <v>67</v>
      </c>
      <c r="O1076" t="s">
        <v>68</v>
      </c>
      <c r="P1076" t="s">
        <v>69</v>
      </c>
      <c r="Q1076" t="s">
        <v>70</v>
      </c>
      <c r="R1076" t="s">
        <v>3144</v>
      </c>
      <c r="S1076" t="s">
        <v>71</v>
      </c>
      <c r="T1076" t="s">
        <v>3145</v>
      </c>
      <c r="U1076">
        <v>1</v>
      </c>
      <c r="V1076">
        <v>1</v>
      </c>
      <c r="W1076">
        <v>0</v>
      </c>
      <c r="X1076">
        <v>1</v>
      </c>
      <c r="Y1076">
        <v>0</v>
      </c>
      <c r="Z1076">
        <v>0</v>
      </c>
      <c r="AA1076">
        <v>0</v>
      </c>
      <c r="AB1076">
        <v>0</v>
      </c>
      <c r="AC1076">
        <v>0</v>
      </c>
      <c r="AD1076">
        <v>0</v>
      </c>
      <c r="AE1076">
        <v>1</v>
      </c>
      <c r="AF1076">
        <v>0</v>
      </c>
      <c r="AG1076">
        <v>0</v>
      </c>
      <c r="AH1076">
        <v>1</v>
      </c>
      <c r="AI1076">
        <v>0</v>
      </c>
      <c r="AJ1076">
        <v>0</v>
      </c>
      <c r="AK1076">
        <v>0</v>
      </c>
      <c r="AL1076">
        <v>0</v>
      </c>
      <c r="AM1076">
        <v>0</v>
      </c>
      <c r="AN1076">
        <v>0</v>
      </c>
      <c r="AO1076">
        <v>0</v>
      </c>
      <c r="AP1076">
        <v>0</v>
      </c>
      <c r="AQ1076">
        <v>0</v>
      </c>
      <c r="AR1076">
        <v>0</v>
      </c>
      <c r="AS1076">
        <v>0</v>
      </c>
      <c r="AT1076">
        <v>43746</v>
      </c>
      <c r="AU1076">
        <v>43777</v>
      </c>
      <c r="AV1076">
        <v>1</v>
      </c>
      <c r="AW1076">
        <v>1</v>
      </c>
      <c r="AX1076">
        <v>0</v>
      </c>
      <c r="AY1076">
        <v>2019</v>
      </c>
      <c r="AZ1076">
        <v>10</v>
      </c>
      <c r="BA1076">
        <v>30</v>
      </c>
      <c r="BB1076">
        <v>5</v>
      </c>
      <c r="BC1076">
        <v>75000</v>
      </c>
      <c r="BD1076">
        <v>100000</v>
      </c>
      <c r="BE1076" t="s">
        <v>90</v>
      </c>
      <c r="BF1076">
        <v>2019</v>
      </c>
      <c r="BG1076" t="s">
        <v>73</v>
      </c>
      <c r="BH1076" t="s">
        <v>59</v>
      </c>
      <c r="BI1076" t="s">
        <v>9789</v>
      </c>
      <c r="BJ1076" t="s">
        <v>9793</v>
      </c>
    </row>
    <row r="1077" spans="1:62" x14ac:dyDescent="0.35">
      <c r="A1077">
        <v>40124294</v>
      </c>
      <c r="B1077" t="s">
        <v>98</v>
      </c>
      <c r="C1077" t="s">
        <v>75</v>
      </c>
      <c r="D1077" t="s">
        <v>117</v>
      </c>
      <c r="E1077" t="s">
        <v>661</v>
      </c>
      <c r="F1077">
        <v>2684</v>
      </c>
      <c r="I1077" s="1">
        <v>43747</v>
      </c>
      <c r="J1077">
        <v>43777.999988425923</v>
      </c>
      <c r="K1077" t="s">
        <v>3146</v>
      </c>
      <c r="L1077" t="s">
        <v>65</v>
      </c>
      <c r="M1077" t="s">
        <v>120</v>
      </c>
      <c r="N1077" t="s">
        <v>121</v>
      </c>
      <c r="O1077" t="s">
        <v>168</v>
      </c>
      <c r="P1077" t="s">
        <v>122</v>
      </c>
      <c r="Q1077" t="s">
        <v>102</v>
      </c>
      <c r="S1077" t="s">
        <v>71</v>
      </c>
      <c r="T1077" t="s">
        <v>3147</v>
      </c>
      <c r="U1077">
        <v>1</v>
      </c>
      <c r="V1077">
        <v>1</v>
      </c>
      <c r="W1077">
        <v>0</v>
      </c>
      <c r="X1077">
        <v>1</v>
      </c>
      <c r="Y1077">
        <v>0</v>
      </c>
      <c r="Z1077">
        <v>0</v>
      </c>
      <c r="AA1077">
        <v>0</v>
      </c>
      <c r="AB1077">
        <v>0</v>
      </c>
      <c r="AC1077">
        <v>0</v>
      </c>
      <c r="AD1077">
        <v>0</v>
      </c>
      <c r="AE1077">
        <v>0</v>
      </c>
      <c r="AF1077">
        <v>0</v>
      </c>
      <c r="AG1077">
        <v>1</v>
      </c>
      <c r="AH1077">
        <v>0</v>
      </c>
      <c r="AI1077">
        <v>1</v>
      </c>
      <c r="AJ1077">
        <v>0</v>
      </c>
      <c r="AK1077">
        <v>0</v>
      </c>
      <c r="AL1077">
        <v>0</v>
      </c>
      <c r="AM1077">
        <v>0</v>
      </c>
      <c r="AN1077">
        <v>0</v>
      </c>
      <c r="AO1077">
        <v>0</v>
      </c>
      <c r="AP1077">
        <v>0</v>
      </c>
      <c r="AQ1077">
        <v>0</v>
      </c>
      <c r="AR1077">
        <v>0</v>
      </c>
      <c r="AS1077">
        <v>0</v>
      </c>
      <c r="AT1077">
        <v>43747</v>
      </c>
      <c r="AU1077">
        <v>43777</v>
      </c>
      <c r="AV1077">
        <v>0</v>
      </c>
      <c r="AW1077">
        <v>1</v>
      </c>
      <c r="AX1077">
        <v>0</v>
      </c>
      <c r="AY1077">
        <v>2019</v>
      </c>
      <c r="AZ1077">
        <v>10</v>
      </c>
      <c r="BA1077">
        <v>30</v>
      </c>
      <c r="BB1077">
        <v>5</v>
      </c>
      <c r="BF1077">
        <v>2019</v>
      </c>
      <c r="BG1077" t="s">
        <v>104</v>
      </c>
      <c r="BH1077" t="s">
        <v>9822</v>
      </c>
      <c r="BI1077" t="s">
        <v>9789</v>
      </c>
      <c r="BJ1077" t="s">
        <v>9793</v>
      </c>
    </row>
    <row r="1078" spans="1:62" x14ac:dyDescent="0.35">
      <c r="A1078">
        <v>40125892</v>
      </c>
      <c r="B1078" t="s">
        <v>98</v>
      </c>
      <c r="C1078" t="s">
        <v>75</v>
      </c>
      <c r="D1078" t="s">
        <v>76</v>
      </c>
      <c r="E1078" t="s">
        <v>495</v>
      </c>
      <c r="F1078">
        <v>33085931</v>
      </c>
      <c r="I1078" s="1">
        <v>43747</v>
      </c>
      <c r="J1078">
        <v>43777.999988425923</v>
      </c>
      <c r="K1078" t="s">
        <v>3148</v>
      </c>
      <c r="L1078" t="s">
        <v>65</v>
      </c>
      <c r="M1078" t="s">
        <v>66</v>
      </c>
      <c r="N1078" t="s">
        <v>3149</v>
      </c>
      <c r="P1078" t="s">
        <v>3150</v>
      </c>
      <c r="Q1078" t="s">
        <v>102</v>
      </c>
      <c r="R1078" t="s">
        <v>3151</v>
      </c>
      <c r="S1078" t="s">
        <v>71</v>
      </c>
      <c r="T1078" t="s">
        <v>3152</v>
      </c>
      <c r="U1078">
        <v>0</v>
      </c>
      <c r="V1078">
        <v>0</v>
      </c>
      <c r="W1078">
        <v>0</v>
      </c>
      <c r="X1078">
        <v>1</v>
      </c>
      <c r="Y1078">
        <v>0</v>
      </c>
      <c r="Z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c r="AR1078">
        <v>0</v>
      </c>
      <c r="AS1078">
        <v>0</v>
      </c>
      <c r="AT1078">
        <v>43747</v>
      </c>
      <c r="AU1078">
        <v>43777</v>
      </c>
      <c r="AV1078">
        <v>1</v>
      </c>
      <c r="AW1078">
        <v>1</v>
      </c>
      <c r="AX1078">
        <v>0</v>
      </c>
      <c r="AY1078">
        <v>2019</v>
      </c>
      <c r="AZ1078">
        <v>10</v>
      </c>
      <c r="BA1078">
        <v>30</v>
      </c>
      <c r="BB1078">
        <v>1</v>
      </c>
      <c r="BF1078">
        <v>2019</v>
      </c>
      <c r="BG1078" t="s">
        <v>73</v>
      </c>
      <c r="BH1078" t="s">
        <v>59</v>
      </c>
      <c r="BI1078" t="s">
        <v>9789</v>
      </c>
      <c r="BJ1078" t="s">
        <v>9793</v>
      </c>
    </row>
    <row r="1079" spans="1:62" x14ac:dyDescent="0.35">
      <c r="A1079">
        <v>40131103</v>
      </c>
      <c r="B1079" t="s">
        <v>116</v>
      </c>
      <c r="C1079" t="s">
        <v>92</v>
      </c>
      <c r="D1079" t="s">
        <v>107</v>
      </c>
      <c r="E1079" t="s">
        <v>3153</v>
      </c>
      <c r="F1079">
        <v>6233360</v>
      </c>
      <c r="G1079" t="s">
        <v>3153</v>
      </c>
      <c r="H1079">
        <v>3.2</v>
      </c>
      <c r="I1079" s="1">
        <v>43748</v>
      </c>
      <c r="J1079">
        <v>43778.999988425923</v>
      </c>
      <c r="K1079" t="s">
        <v>3154</v>
      </c>
      <c r="L1079" t="s">
        <v>65</v>
      </c>
      <c r="M1079" t="s">
        <v>519</v>
      </c>
      <c r="N1079" t="s">
        <v>520</v>
      </c>
      <c r="P1079" t="s">
        <v>3155</v>
      </c>
      <c r="Q1079" t="s">
        <v>70</v>
      </c>
      <c r="S1079" t="s">
        <v>82</v>
      </c>
      <c r="T1079" t="s">
        <v>3156</v>
      </c>
      <c r="U1079">
        <v>1</v>
      </c>
      <c r="V1079">
        <v>1</v>
      </c>
      <c r="W1079">
        <v>0</v>
      </c>
      <c r="X1079">
        <v>1</v>
      </c>
      <c r="Y1079">
        <v>0</v>
      </c>
      <c r="Z1079">
        <v>0</v>
      </c>
      <c r="AA1079">
        <v>1</v>
      </c>
      <c r="AB1079">
        <v>0</v>
      </c>
      <c r="AC1079">
        <v>0</v>
      </c>
      <c r="AD1079">
        <v>0</v>
      </c>
      <c r="AE1079">
        <v>0</v>
      </c>
      <c r="AF1079">
        <v>0</v>
      </c>
      <c r="AG1079">
        <v>0</v>
      </c>
      <c r="AH1079">
        <v>1</v>
      </c>
      <c r="AI1079">
        <v>0</v>
      </c>
      <c r="AJ1079">
        <v>0</v>
      </c>
      <c r="AK1079">
        <v>0</v>
      </c>
      <c r="AL1079">
        <v>0</v>
      </c>
      <c r="AM1079">
        <v>0</v>
      </c>
      <c r="AN1079">
        <v>0</v>
      </c>
      <c r="AO1079">
        <v>0</v>
      </c>
      <c r="AP1079">
        <v>0</v>
      </c>
      <c r="AQ1079">
        <v>0</v>
      </c>
      <c r="AR1079">
        <v>0</v>
      </c>
      <c r="AS1079">
        <v>0</v>
      </c>
      <c r="AT1079">
        <v>43748</v>
      </c>
      <c r="AU1079">
        <v>43778</v>
      </c>
      <c r="AV1079">
        <v>0</v>
      </c>
      <c r="AW1079">
        <v>1</v>
      </c>
      <c r="AX1079">
        <v>0</v>
      </c>
      <c r="AY1079">
        <v>2019</v>
      </c>
      <c r="AZ1079">
        <v>10</v>
      </c>
      <c r="BA1079">
        <v>30</v>
      </c>
      <c r="BB1079">
        <v>5</v>
      </c>
      <c r="BF1079">
        <v>2019</v>
      </c>
      <c r="BG1079" t="s">
        <v>104</v>
      </c>
      <c r="BH1079" t="s">
        <v>9822</v>
      </c>
      <c r="BI1079" t="s">
        <v>9789</v>
      </c>
      <c r="BJ1079" t="s">
        <v>9796</v>
      </c>
    </row>
    <row r="1080" spans="1:62" x14ac:dyDescent="0.35">
      <c r="A1080">
        <v>40131621</v>
      </c>
      <c r="B1080" t="s">
        <v>98</v>
      </c>
      <c r="C1080" t="s">
        <v>75</v>
      </c>
      <c r="D1080" t="s">
        <v>76</v>
      </c>
      <c r="E1080" t="s">
        <v>2825</v>
      </c>
      <c r="F1080">
        <v>43295011</v>
      </c>
      <c r="I1080" s="1">
        <v>43748</v>
      </c>
      <c r="J1080">
        <v>43778.999988425923</v>
      </c>
      <c r="K1080" t="s">
        <v>3157</v>
      </c>
      <c r="L1080" t="s">
        <v>65</v>
      </c>
      <c r="M1080" t="s">
        <v>66</v>
      </c>
      <c r="N1080" t="s">
        <v>67</v>
      </c>
      <c r="O1080" t="s">
        <v>68</v>
      </c>
      <c r="P1080" t="s">
        <v>402</v>
      </c>
      <c r="Q1080" t="s">
        <v>70</v>
      </c>
      <c r="S1080" t="s">
        <v>71</v>
      </c>
      <c r="T1080" t="s">
        <v>3158</v>
      </c>
      <c r="U1080">
        <v>1</v>
      </c>
      <c r="V1080">
        <v>1</v>
      </c>
      <c r="W1080">
        <v>0</v>
      </c>
      <c r="X1080">
        <v>1</v>
      </c>
      <c r="Y1080">
        <v>0</v>
      </c>
      <c r="Z1080">
        <v>0</v>
      </c>
      <c r="AA1080">
        <v>0</v>
      </c>
      <c r="AB1080">
        <v>0</v>
      </c>
      <c r="AC1080">
        <v>0</v>
      </c>
      <c r="AD1080">
        <v>0</v>
      </c>
      <c r="AE1080">
        <v>0</v>
      </c>
      <c r="AF1080">
        <v>0</v>
      </c>
      <c r="AG1080">
        <v>1</v>
      </c>
      <c r="AH1080">
        <v>1</v>
      </c>
      <c r="AI1080">
        <v>0</v>
      </c>
      <c r="AJ1080">
        <v>0</v>
      </c>
      <c r="AK1080">
        <v>0</v>
      </c>
      <c r="AL1080">
        <v>0</v>
      </c>
      <c r="AM1080">
        <v>0</v>
      </c>
      <c r="AN1080">
        <v>0</v>
      </c>
      <c r="AO1080">
        <v>0</v>
      </c>
      <c r="AP1080">
        <v>1</v>
      </c>
      <c r="AQ1080">
        <v>0</v>
      </c>
      <c r="AR1080">
        <v>0</v>
      </c>
      <c r="AS1080">
        <v>0</v>
      </c>
      <c r="AT1080">
        <v>43748</v>
      </c>
      <c r="AU1080">
        <v>43770</v>
      </c>
      <c r="AV1080">
        <v>1</v>
      </c>
      <c r="AW1080">
        <v>1</v>
      </c>
      <c r="AX1080">
        <v>0</v>
      </c>
      <c r="AY1080">
        <v>2019</v>
      </c>
      <c r="AZ1080">
        <v>10</v>
      </c>
      <c r="BA1080">
        <v>30</v>
      </c>
      <c r="BB1080">
        <v>6</v>
      </c>
      <c r="BF1080">
        <v>2019</v>
      </c>
      <c r="BG1080" t="s">
        <v>73</v>
      </c>
      <c r="BH1080" t="s">
        <v>9822</v>
      </c>
      <c r="BI1080" t="s">
        <v>9789</v>
      </c>
      <c r="BJ1080" t="s">
        <v>9796</v>
      </c>
    </row>
    <row r="1081" spans="1:62" x14ac:dyDescent="0.35">
      <c r="A1081">
        <v>40131929</v>
      </c>
      <c r="B1081" t="s">
        <v>3159</v>
      </c>
      <c r="C1081" t="s">
        <v>61</v>
      </c>
      <c r="D1081" t="s">
        <v>125</v>
      </c>
      <c r="E1081" t="s">
        <v>3160</v>
      </c>
      <c r="F1081">
        <v>21466043</v>
      </c>
      <c r="G1081" t="s">
        <v>3160</v>
      </c>
      <c r="H1081">
        <v>3.3</v>
      </c>
      <c r="I1081" s="1">
        <v>43748</v>
      </c>
      <c r="J1081">
        <v>43778.51054398148</v>
      </c>
      <c r="K1081" t="s">
        <v>3161</v>
      </c>
      <c r="L1081" t="s">
        <v>65</v>
      </c>
      <c r="M1081" t="s">
        <v>152</v>
      </c>
      <c r="N1081" t="s">
        <v>153</v>
      </c>
      <c r="O1081" t="s">
        <v>154</v>
      </c>
      <c r="P1081" t="s">
        <v>155</v>
      </c>
      <c r="Q1081" t="s">
        <v>70</v>
      </c>
      <c r="S1081" t="s">
        <v>71</v>
      </c>
      <c r="T1081" t="s">
        <v>3162</v>
      </c>
      <c r="U1081">
        <v>1</v>
      </c>
      <c r="V1081">
        <v>1</v>
      </c>
      <c r="W1081">
        <v>1</v>
      </c>
      <c r="X1081">
        <v>1</v>
      </c>
      <c r="Y1081">
        <v>0</v>
      </c>
      <c r="Z1081">
        <v>0</v>
      </c>
      <c r="AA1081">
        <v>0</v>
      </c>
      <c r="AB1081">
        <v>0</v>
      </c>
      <c r="AC1081">
        <v>1</v>
      </c>
      <c r="AD1081">
        <v>0</v>
      </c>
      <c r="AE1081">
        <v>1</v>
      </c>
      <c r="AF1081">
        <v>0</v>
      </c>
      <c r="AG1081">
        <v>0</v>
      </c>
      <c r="AH1081">
        <v>0</v>
      </c>
      <c r="AI1081">
        <v>0</v>
      </c>
      <c r="AJ1081">
        <v>0</v>
      </c>
      <c r="AK1081">
        <v>0</v>
      </c>
      <c r="AL1081">
        <v>0</v>
      </c>
      <c r="AM1081">
        <v>0</v>
      </c>
      <c r="AN1081">
        <v>0</v>
      </c>
      <c r="AO1081">
        <v>0</v>
      </c>
      <c r="AP1081">
        <v>0</v>
      </c>
      <c r="AQ1081">
        <v>1</v>
      </c>
      <c r="AR1081">
        <v>0</v>
      </c>
      <c r="AS1081">
        <v>0</v>
      </c>
      <c r="AT1081">
        <v>43748</v>
      </c>
      <c r="AU1081">
        <v>43759</v>
      </c>
      <c r="AV1081">
        <v>0</v>
      </c>
      <c r="AW1081">
        <v>1</v>
      </c>
      <c r="AX1081">
        <v>0</v>
      </c>
      <c r="AY1081">
        <v>2019</v>
      </c>
      <c r="AZ1081">
        <v>10</v>
      </c>
      <c r="BA1081">
        <v>29</v>
      </c>
      <c r="BB1081">
        <v>7</v>
      </c>
      <c r="BF1081">
        <v>2019</v>
      </c>
      <c r="BG1081" t="s">
        <v>104</v>
      </c>
      <c r="BH1081" t="s">
        <v>9822</v>
      </c>
      <c r="BI1081" t="s">
        <v>9789</v>
      </c>
      <c r="BJ1081" t="s">
        <v>9796</v>
      </c>
    </row>
    <row r="1082" spans="1:62" x14ac:dyDescent="0.35">
      <c r="A1082">
        <v>40137230</v>
      </c>
      <c r="B1082" t="s">
        <v>3163</v>
      </c>
      <c r="C1082" t="s">
        <v>75</v>
      </c>
      <c r="D1082" t="s">
        <v>76</v>
      </c>
      <c r="E1082" t="s">
        <v>747</v>
      </c>
      <c r="F1082">
        <v>28935941</v>
      </c>
      <c r="I1082" s="1">
        <v>43748</v>
      </c>
      <c r="J1082">
        <v>43778.999988425923</v>
      </c>
      <c r="K1082" t="s">
        <v>3164</v>
      </c>
      <c r="L1082" t="s">
        <v>65</v>
      </c>
      <c r="M1082" t="s">
        <v>120</v>
      </c>
      <c r="N1082" t="s">
        <v>121</v>
      </c>
      <c r="P1082" t="s">
        <v>122</v>
      </c>
      <c r="Q1082" t="s">
        <v>70</v>
      </c>
      <c r="S1082" t="s">
        <v>71</v>
      </c>
      <c r="T1082" t="s">
        <v>3165</v>
      </c>
      <c r="U1082">
        <v>1</v>
      </c>
      <c r="V1082">
        <v>1</v>
      </c>
      <c r="W1082">
        <v>0</v>
      </c>
      <c r="X1082">
        <v>1</v>
      </c>
      <c r="Y1082">
        <v>0</v>
      </c>
      <c r="Z1082">
        <v>0</v>
      </c>
      <c r="AA1082">
        <v>0</v>
      </c>
      <c r="AB1082">
        <v>0</v>
      </c>
      <c r="AC1082">
        <v>0</v>
      </c>
      <c r="AD1082">
        <v>0</v>
      </c>
      <c r="AE1082">
        <v>0</v>
      </c>
      <c r="AF1082">
        <v>0</v>
      </c>
      <c r="AG1082">
        <v>1</v>
      </c>
      <c r="AH1082">
        <v>0</v>
      </c>
      <c r="AI1082">
        <v>0</v>
      </c>
      <c r="AJ1082">
        <v>0</v>
      </c>
      <c r="AK1082">
        <v>0</v>
      </c>
      <c r="AL1082">
        <v>0</v>
      </c>
      <c r="AM1082">
        <v>0</v>
      </c>
      <c r="AN1082">
        <v>0</v>
      </c>
      <c r="AO1082">
        <v>0</v>
      </c>
      <c r="AP1082">
        <v>0</v>
      </c>
      <c r="AQ1082">
        <v>0</v>
      </c>
      <c r="AR1082">
        <v>0</v>
      </c>
      <c r="AS1082">
        <v>0</v>
      </c>
      <c r="AT1082">
        <v>43748</v>
      </c>
      <c r="AU1082">
        <v>43778</v>
      </c>
      <c r="AV1082">
        <v>1</v>
      </c>
      <c r="AW1082">
        <v>1</v>
      </c>
      <c r="AX1082">
        <v>0</v>
      </c>
      <c r="AY1082">
        <v>2019</v>
      </c>
      <c r="AZ1082">
        <v>10</v>
      </c>
      <c r="BA1082">
        <v>30</v>
      </c>
      <c r="BB1082">
        <v>4</v>
      </c>
      <c r="BF1082">
        <v>2019</v>
      </c>
      <c r="BG1082" t="s">
        <v>73</v>
      </c>
      <c r="BH1082" t="s">
        <v>9822</v>
      </c>
      <c r="BI1082" t="s">
        <v>9789</v>
      </c>
      <c r="BJ1082" t="s">
        <v>9796</v>
      </c>
    </row>
    <row r="1083" spans="1:62" x14ac:dyDescent="0.35">
      <c r="A1083">
        <v>40139106</v>
      </c>
      <c r="B1083" t="s">
        <v>98</v>
      </c>
      <c r="C1083" t="s">
        <v>75</v>
      </c>
      <c r="D1083" t="s">
        <v>85</v>
      </c>
      <c r="E1083" t="s">
        <v>2469</v>
      </c>
      <c r="F1083">
        <v>10174028</v>
      </c>
      <c r="G1083" t="s">
        <v>2469</v>
      </c>
      <c r="I1083" s="1">
        <v>43749</v>
      </c>
      <c r="J1083">
        <v>43779.999988425923</v>
      </c>
      <c r="K1083" t="s">
        <v>3166</v>
      </c>
      <c r="L1083" t="s">
        <v>65</v>
      </c>
      <c r="M1083" t="s">
        <v>66</v>
      </c>
      <c r="N1083" t="s">
        <v>67</v>
      </c>
      <c r="O1083" t="s">
        <v>1415</v>
      </c>
      <c r="Q1083" t="s">
        <v>70</v>
      </c>
      <c r="R1083" t="s">
        <v>3167</v>
      </c>
      <c r="S1083" t="s">
        <v>71</v>
      </c>
      <c r="T1083" t="s">
        <v>3168</v>
      </c>
      <c r="U1083">
        <v>0</v>
      </c>
      <c r="V1083">
        <v>0</v>
      </c>
      <c r="W1083">
        <v>0</v>
      </c>
      <c r="X1083">
        <v>0</v>
      </c>
      <c r="Y1083">
        <v>0</v>
      </c>
      <c r="Z1083">
        <v>0</v>
      </c>
      <c r="AA1083">
        <v>0</v>
      </c>
      <c r="AB1083">
        <v>0</v>
      </c>
      <c r="AC1083">
        <v>0</v>
      </c>
      <c r="AD1083">
        <v>0</v>
      </c>
      <c r="AE1083">
        <v>1</v>
      </c>
      <c r="AF1083">
        <v>0</v>
      </c>
      <c r="AG1083">
        <v>0</v>
      </c>
      <c r="AH1083">
        <v>0</v>
      </c>
      <c r="AI1083">
        <v>0</v>
      </c>
      <c r="AJ1083">
        <v>0</v>
      </c>
      <c r="AK1083">
        <v>0</v>
      </c>
      <c r="AL1083">
        <v>0</v>
      </c>
      <c r="AM1083">
        <v>0</v>
      </c>
      <c r="AN1083">
        <v>0</v>
      </c>
      <c r="AO1083">
        <v>0</v>
      </c>
      <c r="AP1083">
        <v>0</v>
      </c>
      <c r="AQ1083">
        <v>0</v>
      </c>
      <c r="AR1083">
        <v>0</v>
      </c>
      <c r="AS1083">
        <v>0</v>
      </c>
      <c r="AT1083">
        <v>43748</v>
      </c>
      <c r="AU1083">
        <v>43768</v>
      </c>
      <c r="AV1083">
        <v>0</v>
      </c>
      <c r="AW1083">
        <v>1</v>
      </c>
      <c r="AX1083">
        <v>0</v>
      </c>
      <c r="AY1083">
        <v>2019</v>
      </c>
      <c r="AZ1083">
        <v>10</v>
      </c>
      <c r="BA1083">
        <v>30</v>
      </c>
      <c r="BB1083">
        <v>1</v>
      </c>
      <c r="BF1083">
        <v>2019</v>
      </c>
      <c r="BG1083" t="s">
        <v>104</v>
      </c>
      <c r="BH1083" t="s">
        <v>59</v>
      </c>
      <c r="BI1083" t="s">
        <v>9789</v>
      </c>
      <c r="BJ1083" t="s">
        <v>9797</v>
      </c>
    </row>
    <row r="1084" spans="1:62" x14ac:dyDescent="0.35">
      <c r="A1084">
        <v>40142871</v>
      </c>
      <c r="B1084" t="s">
        <v>3169</v>
      </c>
      <c r="C1084" t="s">
        <v>75</v>
      </c>
      <c r="D1084" t="s">
        <v>85</v>
      </c>
      <c r="E1084" t="s">
        <v>1846</v>
      </c>
      <c r="F1084">
        <v>8133080</v>
      </c>
      <c r="G1084" t="s">
        <v>1846</v>
      </c>
      <c r="H1084">
        <v>3.4</v>
      </c>
      <c r="I1084" s="1">
        <v>43749</v>
      </c>
      <c r="J1084">
        <v>43779.999988425923</v>
      </c>
      <c r="K1084" t="s">
        <v>3170</v>
      </c>
      <c r="L1084" t="s">
        <v>65</v>
      </c>
      <c r="M1084" t="s">
        <v>66</v>
      </c>
      <c r="N1084" t="s">
        <v>67</v>
      </c>
      <c r="O1084" t="s">
        <v>68</v>
      </c>
      <c r="P1084" t="s">
        <v>69</v>
      </c>
      <c r="Q1084" t="s">
        <v>70</v>
      </c>
      <c r="S1084" t="s">
        <v>71</v>
      </c>
      <c r="T1084" t="s">
        <v>3171</v>
      </c>
      <c r="U1084">
        <v>1</v>
      </c>
      <c r="V1084">
        <v>1</v>
      </c>
      <c r="W1084">
        <v>0</v>
      </c>
      <c r="X1084">
        <v>1</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0</v>
      </c>
      <c r="AT1084">
        <v>43749</v>
      </c>
      <c r="AU1084">
        <v>43779</v>
      </c>
      <c r="AV1084">
        <v>0</v>
      </c>
      <c r="AW1084">
        <v>1</v>
      </c>
      <c r="AX1084">
        <v>0</v>
      </c>
      <c r="AY1084">
        <v>2019</v>
      </c>
      <c r="AZ1084">
        <v>10</v>
      </c>
      <c r="BA1084">
        <v>30</v>
      </c>
      <c r="BB1084">
        <v>3</v>
      </c>
      <c r="BF1084">
        <v>2019</v>
      </c>
      <c r="BG1084" t="s">
        <v>104</v>
      </c>
      <c r="BH1084" t="s">
        <v>9822</v>
      </c>
      <c r="BI1084" t="s">
        <v>9789</v>
      </c>
      <c r="BJ1084" t="s">
        <v>9797</v>
      </c>
    </row>
    <row r="1085" spans="1:62" x14ac:dyDescent="0.35">
      <c r="A1085">
        <v>40142872</v>
      </c>
      <c r="B1085" t="s">
        <v>3169</v>
      </c>
      <c r="C1085" t="s">
        <v>75</v>
      </c>
      <c r="D1085" t="s">
        <v>85</v>
      </c>
      <c r="E1085" t="s">
        <v>1846</v>
      </c>
      <c r="F1085">
        <v>8133080</v>
      </c>
      <c r="G1085" t="s">
        <v>1846</v>
      </c>
      <c r="I1085" s="1">
        <v>43749</v>
      </c>
      <c r="J1085">
        <v>43779.999988425923</v>
      </c>
      <c r="K1085" t="s">
        <v>3170</v>
      </c>
      <c r="L1085" t="s">
        <v>65</v>
      </c>
      <c r="M1085" t="s">
        <v>197</v>
      </c>
      <c r="N1085" t="s">
        <v>198</v>
      </c>
      <c r="O1085" t="s">
        <v>168</v>
      </c>
      <c r="P1085" t="s">
        <v>199</v>
      </c>
      <c r="Q1085" t="s">
        <v>70</v>
      </c>
      <c r="S1085" t="s">
        <v>71</v>
      </c>
      <c r="T1085" t="s">
        <v>3172</v>
      </c>
      <c r="U1085">
        <v>1</v>
      </c>
      <c r="V1085">
        <v>1</v>
      </c>
      <c r="W1085">
        <v>0</v>
      </c>
      <c r="X1085">
        <v>1</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0</v>
      </c>
      <c r="AT1085">
        <v>43749</v>
      </c>
      <c r="AU1085">
        <v>43779</v>
      </c>
      <c r="AV1085">
        <v>0</v>
      </c>
      <c r="AW1085">
        <v>1</v>
      </c>
      <c r="AX1085">
        <v>0</v>
      </c>
      <c r="AY1085">
        <v>2019</v>
      </c>
      <c r="AZ1085">
        <v>10</v>
      </c>
      <c r="BA1085">
        <v>30</v>
      </c>
      <c r="BB1085">
        <v>3</v>
      </c>
      <c r="BF1085">
        <v>2019</v>
      </c>
      <c r="BG1085" t="s">
        <v>104</v>
      </c>
      <c r="BH1085" t="s">
        <v>9822</v>
      </c>
      <c r="BI1085" t="s">
        <v>9789</v>
      </c>
      <c r="BJ1085" t="s">
        <v>9797</v>
      </c>
    </row>
    <row r="1086" spans="1:62" x14ac:dyDescent="0.35">
      <c r="A1086">
        <v>40143241</v>
      </c>
      <c r="B1086" t="s">
        <v>2987</v>
      </c>
      <c r="C1086" t="s">
        <v>75</v>
      </c>
      <c r="D1086" t="s">
        <v>76</v>
      </c>
      <c r="E1086" t="s">
        <v>298</v>
      </c>
      <c r="F1086">
        <v>32359972</v>
      </c>
      <c r="I1086" s="1">
        <v>43749</v>
      </c>
      <c r="J1086">
        <v>43779.999988425923</v>
      </c>
      <c r="K1086" t="s">
        <v>3173</v>
      </c>
      <c r="L1086" t="s">
        <v>65</v>
      </c>
      <c r="M1086" t="s">
        <v>120</v>
      </c>
      <c r="N1086" t="s">
        <v>121</v>
      </c>
      <c r="P1086" t="s">
        <v>122</v>
      </c>
      <c r="Q1086" t="s">
        <v>70</v>
      </c>
      <c r="R1086" t="s">
        <v>2989</v>
      </c>
      <c r="S1086" t="s">
        <v>82</v>
      </c>
      <c r="T1086" t="s">
        <v>3174</v>
      </c>
      <c r="U1086">
        <v>0</v>
      </c>
      <c r="V1086">
        <v>1</v>
      </c>
      <c r="W1086">
        <v>0</v>
      </c>
      <c r="X1086">
        <v>0</v>
      </c>
      <c r="Y1086">
        <v>0</v>
      </c>
      <c r="Z1086">
        <v>0</v>
      </c>
      <c r="AA1086">
        <v>0</v>
      </c>
      <c r="AB1086">
        <v>0</v>
      </c>
      <c r="AC1086">
        <v>0</v>
      </c>
      <c r="AD1086">
        <v>0</v>
      </c>
      <c r="AE1086">
        <v>0</v>
      </c>
      <c r="AF1086">
        <v>0</v>
      </c>
      <c r="AG1086">
        <v>0</v>
      </c>
      <c r="AH1086">
        <v>0</v>
      </c>
      <c r="AI1086">
        <v>0</v>
      </c>
      <c r="AJ1086">
        <v>0</v>
      </c>
      <c r="AK1086">
        <v>0</v>
      </c>
      <c r="AL1086">
        <v>0</v>
      </c>
      <c r="AM1086">
        <v>0</v>
      </c>
      <c r="AN1086">
        <v>0</v>
      </c>
      <c r="AO1086">
        <v>0</v>
      </c>
      <c r="AP1086">
        <v>0</v>
      </c>
      <c r="AQ1086">
        <v>0</v>
      </c>
      <c r="AR1086">
        <v>0</v>
      </c>
      <c r="AS1086">
        <v>0</v>
      </c>
      <c r="AT1086">
        <v>43749</v>
      </c>
      <c r="AU1086">
        <v>43779</v>
      </c>
      <c r="AV1086">
        <v>1</v>
      </c>
      <c r="AW1086">
        <v>1</v>
      </c>
      <c r="AX1086">
        <v>0</v>
      </c>
      <c r="AY1086">
        <v>2019</v>
      </c>
      <c r="AZ1086">
        <v>10</v>
      </c>
      <c r="BA1086">
        <v>30</v>
      </c>
      <c r="BB1086">
        <v>1</v>
      </c>
      <c r="BC1086">
        <v>80000</v>
      </c>
      <c r="BD1086">
        <v>130000</v>
      </c>
      <c r="BE1086" t="s">
        <v>90</v>
      </c>
      <c r="BF1086">
        <v>2019</v>
      </c>
      <c r="BG1086" t="s">
        <v>73</v>
      </c>
      <c r="BH1086" t="s">
        <v>59</v>
      </c>
      <c r="BI1086" t="s">
        <v>9789</v>
      </c>
      <c r="BJ1086" t="s">
        <v>9797</v>
      </c>
    </row>
    <row r="1087" spans="1:62" x14ac:dyDescent="0.35">
      <c r="A1087">
        <v>40145975</v>
      </c>
      <c r="B1087" t="s">
        <v>98</v>
      </c>
      <c r="C1087" t="s">
        <v>75</v>
      </c>
      <c r="D1087" t="s">
        <v>85</v>
      </c>
      <c r="E1087" t="s">
        <v>3105</v>
      </c>
      <c r="F1087">
        <v>34308753</v>
      </c>
      <c r="I1087" s="1">
        <v>43749</v>
      </c>
      <c r="J1087">
        <v>43779.999988425923</v>
      </c>
      <c r="K1087" t="s">
        <v>3106</v>
      </c>
      <c r="L1087" t="s">
        <v>65</v>
      </c>
      <c r="M1087" t="s">
        <v>66</v>
      </c>
      <c r="N1087" t="s">
        <v>67</v>
      </c>
      <c r="O1087" t="s">
        <v>68</v>
      </c>
      <c r="P1087" t="s">
        <v>69</v>
      </c>
      <c r="Q1087" t="s">
        <v>70</v>
      </c>
      <c r="R1087" t="s">
        <v>3107</v>
      </c>
      <c r="S1087" t="s">
        <v>71</v>
      </c>
      <c r="T1087" t="s">
        <v>3175</v>
      </c>
      <c r="U1087">
        <v>0</v>
      </c>
      <c r="V1087">
        <v>0</v>
      </c>
      <c r="W1087">
        <v>0</v>
      </c>
      <c r="X1087">
        <v>0</v>
      </c>
      <c r="Y1087">
        <v>0</v>
      </c>
      <c r="Z1087">
        <v>0</v>
      </c>
      <c r="AA1087">
        <v>1</v>
      </c>
      <c r="AB1087">
        <v>0</v>
      </c>
      <c r="AC1087">
        <v>0</v>
      </c>
      <c r="AD1087">
        <v>0</v>
      </c>
      <c r="AE1087">
        <v>0</v>
      </c>
      <c r="AF1087">
        <v>0</v>
      </c>
      <c r="AG1087">
        <v>0</v>
      </c>
      <c r="AH1087">
        <v>1</v>
      </c>
      <c r="AI1087">
        <v>0</v>
      </c>
      <c r="AJ1087">
        <v>0</v>
      </c>
      <c r="AK1087">
        <v>0</v>
      </c>
      <c r="AL1087">
        <v>0</v>
      </c>
      <c r="AM1087">
        <v>0</v>
      </c>
      <c r="AN1087">
        <v>0</v>
      </c>
      <c r="AO1087">
        <v>0</v>
      </c>
      <c r="AP1087">
        <v>0</v>
      </c>
      <c r="AQ1087">
        <v>0</v>
      </c>
      <c r="AR1087">
        <v>0</v>
      </c>
      <c r="AS1087">
        <v>0</v>
      </c>
      <c r="AT1087">
        <v>43749</v>
      </c>
      <c r="AU1087">
        <v>43779</v>
      </c>
      <c r="AV1087">
        <v>1</v>
      </c>
      <c r="AW1087">
        <v>1</v>
      </c>
      <c r="AX1087">
        <v>0</v>
      </c>
      <c r="AY1087">
        <v>2019</v>
      </c>
      <c r="AZ1087">
        <v>10</v>
      </c>
      <c r="BA1087">
        <v>30</v>
      </c>
      <c r="BB1087">
        <v>2</v>
      </c>
      <c r="BF1087">
        <v>2019</v>
      </c>
      <c r="BG1087" t="s">
        <v>73</v>
      </c>
      <c r="BH1087" t="s">
        <v>59</v>
      </c>
      <c r="BI1087" t="s">
        <v>9789</v>
      </c>
      <c r="BJ1087" t="s">
        <v>9797</v>
      </c>
    </row>
    <row r="1088" spans="1:62" x14ac:dyDescent="0.35">
      <c r="A1088">
        <v>40147169</v>
      </c>
      <c r="B1088" t="s">
        <v>98</v>
      </c>
      <c r="C1088" t="s">
        <v>61</v>
      </c>
      <c r="D1088" t="s">
        <v>125</v>
      </c>
      <c r="E1088" t="s">
        <v>596</v>
      </c>
      <c r="F1088">
        <v>22452219</v>
      </c>
      <c r="G1088" t="s">
        <v>597</v>
      </c>
      <c r="H1088">
        <v>3.3</v>
      </c>
      <c r="I1088" s="1">
        <v>43749</v>
      </c>
      <c r="J1088">
        <v>43779.725601851853</v>
      </c>
      <c r="K1088" t="s">
        <v>3176</v>
      </c>
      <c r="L1088" t="s">
        <v>65</v>
      </c>
      <c r="M1088" t="s">
        <v>66</v>
      </c>
      <c r="N1088" t="s">
        <v>67</v>
      </c>
      <c r="O1088" t="s">
        <v>68</v>
      </c>
      <c r="P1088" t="s">
        <v>69</v>
      </c>
      <c r="Q1088" t="s">
        <v>70</v>
      </c>
      <c r="S1088" t="s">
        <v>71</v>
      </c>
      <c r="T1088" t="s">
        <v>3177</v>
      </c>
      <c r="U1088">
        <v>1</v>
      </c>
      <c r="V1088">
        <v>1</v>
      </c>
      <c r="W1088">
        <v>0</v>
      </c>
      <c r="X1088">
        <v>0</v>
      </c>
      <c r="Y1088">
        <v>0</v>
      </c>
      <c r="Z1088">
        <v>0</v>
      </c>
      <c r="AA1088">
        <v>0</v>
      </c>
      <c r="AB1088">
        <v>0</v>
      </c>
      <c r="AC1088">
        <v>0</v>
      </c>
      <c r="AD1088">
        <v>1</v>
      </c>
      <c r="AE1088">
        <v>1</v>
      </c>
      <c r="AF1088">
        <v>0</v>
      </c>
      <c r="AG1088">
        <v>1</v>
      </c>
      <c r="AH1088">
        <v>1</v>
      </c>
      <c r="AI1088">
        <v>0</v>
      </c>
      <c r="AJ1088">
        <v>0</v>
      </c>
      <c r="AK1088">
        <v>0</v>
      </c>
      <c r="AL1088">
        <v>0</v>
      </c>
      <c r="AM1088">
        <v>0</v>
      </c>
      <c r="AN1088">
        <v>0</v>
      </c>
      <c r="AO1088">
        <v>0</v>
      </c>
      <c r="AP1088">
        <v>0</v>
      </c>
      <c r="AQ1088">
        <v>0</v>
      </c>
      <c r="AR1088">
        <v>0</v>
      </c>
      <c r="AS1088">
        <v>0</v>
      </c>
      <c r="AT1088">
        <v>43749</v>
      </c>
      <c r="AU1088">
        <v>43779</v>
      </c>
      <c r="AV1088">
        <v>0</v>
      </c>
      <c r="AW1088">
        <v>1</v>
      </c>
      <c r="AX1088">
        <v>0</v>
      </c>
      <c r="AY1088">
        <v>2019</v>
      </c>
      <c r="AZ1088">
        <v>10</v>
      </c>
      <c r="BA1088">
        <v>30</v>
      </c>
      <c r="BB1088">
        <v>6</v>
      </c>
      <c r="BF1088">
        <v>2019</v>
      </c>
      <c r="BG1088" t="s">
        <v>104</v>
      </c>
      <c r="BH1088" t="s">
        <v>9822</v>
      </c>
      <c r="BI1088" t="s">
        <v>9789</v>
      </c>
      <c r="BJ1088" t="s">
        <v>9797</v>
      </c>
    </row>
    <row r="1089" spans="1:62" x14ac:dyDescent="0.35">
      <c r="A1089">
        <v>40147775</v>
      </c>
      <c r="B1089" t="s">
        <v>98</v>
      </c>
      <c r="C1089" t="s">
        <v>75</v>
      </c>
      <c r="D1089" t="s">
        <v>76</v>
      </c>
      <c r="E1089" t="s">
        <v>291</v>
      </c>
      <c r="F1089">
        <v>24101490</v>
      </c>
      <c r="I1089" s="1">
        <v>43749</v>
      </c>
      <c r="J1089">
        <v>43779.999988425923</v>
      </c>
      <c r="K1089" t="s">
        <v>3178</v>
      </c>
      <c r="L1089" t="s">
        <v>65</v>
      </c>
      <c r="M1089" t="s">
        <v>66</v>
      </c>
      <c r="N1089" t="s">
        <v>67</v>
      </c>
      <c r="O1089" t="s">
        <v>68</v>
      </c>
      <c r="P1089" t="s">
        <v>69</v>
      </c>
      <c r="Q1089" t="s">
        <v>70</v>
      </c>
      <c r="S1089" t="s">
        <v>82</v>
      </c>
      <c r="T1089" t="s">
        <v>3179</v>
      </c>
      <c r="U1089">
        <v>0</v>
      </c>
      <c r="V1089">
        <v>1</v>
      </c>
      <c r="W1089">
        <v>0</v>
      </c>
      <c r="X1089">
        <v>1</v>
      </c>
      <c r="Y1089">
        <v>0</v>
      </c>
      <c r="Z1089">
        <v>0</v>
      </c>
      <c r="AA1089">
        <v>0</v>
      </c>
      <c r="AB1089">
        <v>0</v>
      </c>
      <c r="AC1089">
        <v>0</v>
      </c>
      <c r="AD1089">
        <v>0</v>
      </c>
      <c r="AE1089">
        <v>0</v>
      </c>
      <c r="AF1089">
        <v>1</v>
      </c>
      <c r="AG1089">
        <v>1</v>
      </c>
      <c r="AH1089">
        <v>0</v>
      </c>
      <c r="AI1089">
        <v>0</v>
      </c>
      <c r="AJ1089">
        <v>0</v>
      </c>
      <c r="AK1089">
        <v>0</v>
      </c>
      <c r="AL1089">
        <v>0</v>
      </c>
      <c r="AM1089">
        <v>0</v>
      </c>
      <c r="AN1089">
        <v>0</v>
      </c>
      <c r="AO1089">
        <v>0</v>
      </c>
      <c r="AP1089">
        <v>0</v>
      </c>
      <c r="AQ1089">
        <v>0</v>
      </c>
      <c r="AR1089">
        <v>0</v>
      </c>
      <c r="AS1089">
        <v>0</v>
      </c>
      <c r="AT1089">
        <v>43749</v>
      </c>
      <c r="AU1089">
        <v>43779</v>
      </c>
      <c r="AV1089">
        <v>1</v>
      </c>
      <c r="AW1089">
        <v>1</v>
      </c>
      <c r="AX1089">
        <v>0</v>
      </c>
      <c r="AY1089">
        <v>2019</v>
      </c>
      <c r="AZ1089">
        <v>10</v>
      </c>
      <c r="BA1089">
        <v>30</v>
      </c>
      <c r="BB1089">
        <v>4</v>
      </c>
      <c r="BF1089">
        <v>2019</v>
      </c>
      <c r="BG1089" t="s">
        <v>73</v>
      </c>
      <c r="BH1089" t="s">
        <v>9822</v>
      </c>
      <c r="BI1089" t="s">
        <v>9789</v>
      </c>
      <c r="BJ1089" t="s">
        <v>9797</v>
      </c>
    </row>
    <row r="1090" spans="1:62" x14ac:dyDescent="0.35">
      <c r="A1090">
        <v>40148929</v>
      </c>
      <c r="B1090" t="s">
        <v>383</v>
      </c>
      <c r="C1090" t="s">
        <v>75</v>
      </c>
      <c r="D1090" t="s">
        <v>236</v>
      </c>
      <c r="E1090" t="s">
        <v>1413</v>
      </c>
      <c r="F1090">
        <v>34276930</v>
      </c>
      <c r="I1090" s="1">
        <v>43750</v>
      </c>
      <c r="J1090">
        <v>43780.999988425923</v>
      </c>
      <c r="K1090" t="s">
        <v>3180</v>
      </c>
      <c r="L1090" t="s">
        <v>65</v>
      </c>
      <c r="M1090" t="s">
        <v>66</v>
      </c>
      <c r="N1090" t="s">
        <v>67</v>
      </c>
      <c r="O1090" t="s">
        <v>68</v>
      </c>
      <c r="P1090" t="s">
        <v>69</v>
      </c>
      <c r="Q1090" t="s">
        <v>70</v>
      </c>
      <c r="S1090" t="s">
        <v>71</v>
      </c>
      <c r="T1090" t="s">
        <v>3181</v>
      </c>
      <c r="U1090">
        <v>1</v>
      </c>
      <c r="V1090">
        <v>1</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0</v>
      </c>
      <c r="AR1090">
        <v>0</v>
      </c>
      <c r="AS1090">
        <v>0</v>
      </c>
      <c r="AT1090">
        <v>43749</v>
      </c>
      <c r="AU1090">
        <v>43777</v>
      </c>
      <c r="AV1090">
        <v>1</v>
      </c>
      <c r="AW1090">
        <v>1</v>
      </c>
      <c r="AX1090">
        <v>0</v>
      </c>
      <c r="AY1090">
        <v>2019</v>
      </c>
      <c r="AZ1090">
        <v>10</v>
      </c>
      <c r="BA1090">
        <v>30</v>
      </c>
      <c r="BB1090">
        <v>2</v>
      </c>
      <c r="BF1090">
        <v>2019</v>
      </c>
      <c r="BG1090" t="s">
        <v>73</v>
      </c>
      <c r="BH1090" t="s">
        <v>9822</v>
      </c>
      <c r="BI1090" t="s">
        <v>9789</v>
      </c>
      <c r="BJ1090" t="s">
        <v>9798</v>
      </c>
    </row>
    <row r="1091" spans="1:62" x14ac:dyDescent="0.35">
      <c r="A1091">
        <v>40155358</v>
      </c>
      <c r="B1091" t="s">
        <v>116</v>
      </c>
      <c r="C1091" t="s">
        <v>61</v>
      </c>
      <c r="D1091" t="s">
        <v>125</v>
      </c>
      <c r="E1091" t="s">
        <v>108</v>
      </c>
      <c r="F1091">
        <v>23039563</v>
      </c>
      <c r="G1091" t="s">
        <v>109</v>
      </c>
      <c r="H1091">
        <v>3.3</v>
      </c>
      <c r="I1091" s="1">
        <v>43752</v>
      </c>
      <c r="J1091">
        <v>43782.999988425923</v>
      </c>
      <c r="K1091" t="s">
        <v>2603</v>
      </c>
      <c r="L1091" t="s">
        <v>65</v>
      </c>
      <c r="M1091" t="s">
        <v>66</v>
      </c>
      <c r="N1091" t="s">
        <v>67</v>
      </c>
      <c r="O1091" t="s">
        <v>68</v>
      </c>
      <c r="P1091" t="s">
        <v>69</v>
      </c>
      <c r="Q1091" t="s">
        <v>70</v>
      </c>
      <c r="S1091" t="s">
        <v>82</v>
      </c>
      <c r="T1091" t="s">
        <v>3182</v>
      </c>
      <c r="U1091">
        <v>1</v>
      </c>
      <c r="V1091">
        <v>1</v>
      </c>
      <c r="W1091">
        <v>0</v>
      </c>
      <c r="X1091">
        <v>1</v>
      </c>
      <c r="Y1091">
        <v>0</v>
      </c>
      <c r="Z1091">
        <v>0</v>
      </c>
      <c r="AA1091">
        <v>0</v>
      </c>
      <c r="AB1091">
        <v>0</v>
      </c>
      <c r="AC1091">
        <v>0</v>
      </c>
      <c r="AD1091">
        <v>0</v>
      </c>
      <c r="AE1091">
        <v>1</v>
      </c>
      <c r="AF1091">
        <v>0</v>
      </c>
      <c r="AG1091">
        <v>0</v>
      </c>
      <c r="AH1091">
        <v>0</v>
      </c>
      <c r="AI1091">
        <v>0</v>
      </c>
      <c r="AJ1091">
        <v>0</v>
      </c>
      <c r="AK1091">
        <v>0</v>
      </c>
      <c r="AL1091">
        <v>0</v>
      </c>
      <c r="AM1091">
        <v>0</v>
      </c>
      <c r="AN1091">
        <v>0</v>
      </c>
      <c r="AO1091">
        <v>0</v>
      </c>
      <c r="AP1091">
        <v>0</v>
      </c>
      <c r="AQ1091">
        <v>0</v>
      </c>
      <c r="AR1091">
        <v>0</v>
      </c>
      <c r="AS1091">
        <v>0</v>
      </c>
      <c r="AT1091">
        <v>43752</v>
      </c>
      <c r="AU1091">
        <v>43782</v>
      </c>
      <c r="AV1091">
        <v>0</v>
      </c>
      <c r="AW1091">
        <v>1</v>
      </c>
      <c r="AX1091">
        <v>0</v>
      </c>
      <c r="AY1091">
        <v>2019</v>
      </c>
      <c r="AZ1091">
        <v>10</v>
      </c>
      <c r="BA1091">
        <v>30</v>
      </c>
      <c r="BB1091">
        <v>4</v>
      </c>
      <c r="BF1091">
        <v>2019</v>
      </c>
      <c r="BG1091" t="s">
        <v>104</v>
      </c>
      <c r="BH1091" t="s">
        <v>9822</v>
      </c>
      <c r="BI1091" t="s">
        <v>9789</v>
      </c>
      <c r="BJ1091" t="s">
        <v>9794</v>
      </c>
    </row>
    <row r="1092" spans="1:62" x14ac:dyDescent="0.35">
      <c r="A1092">
        <v>40157692</v>
      </c>
      <c r="B1092" t="s">
        <v>350</v>
      </c>
      <c r="C1092" t="s">
        <v>61</v>
      </c>
      <c r="D1092" t="s">
        <v>125</v>
      </c>
      <c r="E1092" t="s">
        <v>3183</v>
      </c>
      <c r="F1092">
        <v>43617494</v>
      </c>
      <c r="I1092" s="1">
        <v>43752</v>
      </c>
      <c r="J1092">
        <v>43782.658009259263</v>
      </c>
      <c r="K1092" t="s">
        <v>3184</v>
      </c>
      <c r="L1092" t="s">
        <v>65</v>
      </c>
      <c r="M1092" t="s">
        <v>120</v>
      </c>
      <c r="N1092" t="s">
        <v>121</v>
      </c>
      <c r="Q1092" t="s">
        <v>70</v>
      </c>
      <c r="R1092" t="s">
        <v>1999</v>
      </c>
      <c r="S1092" t="s">
        <v>71</v>
      </c>
      <c r="T1092" t="s">
        <v>3185</v>
      </c>
      <c r="U1092">
        <v>1</v>
      </c>
      <c r="V1092">
        <v>1</v>
      </c>
      <c r="W1092">
        <v>0</v>
      </c>
      <c r="X1092">
        <v>1</v>
      </c>
      <c r="Y1092">
        <v>0</v>
      </c>
      <c r="Z1092">
        <v>0</v>
      </c>
      <c r="AA1092">
        <v>0</v>
      </c>
      <c r="AB1092">
        <v>0</v>
      </c>
      <c r="AC1092">
        <v>0</v>
      </c>
      <c r="AD1092">
        <v>0</v>
      </c>
      <c r="AE1092">
        <v>0</v>
      </c>
      <c r="AF1092">
        <v>0</v>
      </c>
      <c r="AG1092">
        <v>1</v>
      </c>
      <c r="AH1092">
        <v>0</v>
      </c>
      <c r="AI1092">
        <v>0</v>
      </c>
      <c r="AJ1092">
        <v>0</v>
      </c>
      <c r="AK1092">
        <v>0</v>
      </c>
      <c r="AL1092">
        <v>0</v>
      </c>
      <c r="AM1092">
        <v>0</v>
      </c>
      <c r="AN1092">
        <v>0</v>
      </c>
      <c r="AO1092">
        <v>0</v>
      </c>
      <c r="AP1092">
        <v>1</v>
      </c>
      <c r="AQ1092">
        <v>0</v>
      </c>
      <c r="AR1092">
        <v>0</v>
      </c>
      <c r="AS1092">
        <v>0</v>
      </c>
      <c r="AT1092">
        <v>43752</v>
      </c>
      <c r="AU1092">
        <v>43769</v>
      </c>
      <c r="AV1092">
        <v>1</v>
      </c>
      <c r="AW1092">
        <v>1</v>
      </c>
      <c r="AX1092">
        <v>0</v>
      </c>
      <c r="AY1092">
        <v>2019</v>
      </c>
      <c r="AZ1092">
        <v>10</v>
      </c>
      <c r="BA1092">
        <v>30</v>
      </c>
      <c r="BB1092">
        <v>5</v>
      </c>
      <c r="BC1092">
        <v>135000</v>
      </c>
      <c r="BD1092">
        <v>150000</v>
      </c>
      <c r="BE1092" t="s">
        <v>90</v>
      </c>
      <c r="BF1092">
        <v>2019</v>
      </c>
      <c r="BG1092" t="s">
        <v>73</v>
      </c>
      <c r="BH1092" t="s">
        <v>59</v>
      </c>
      <c r="BI1092" t="s">
        <v>9789</v>
      </c>
      <c r="BJ1092" t="s">
        <v>9794</v>
      </c>
    </row>
    <row r="1093" spans="1:62" x14ac:dyDescent="0.35">
      <c r="A1093">
        <v>40158124</v>
      </c>
      <c r="B1093" t="s">
        <v>98</v>
      </c>
      <c r="C1093" t="s">
        <v>61</v>
      </c>
      <c r="D1093" t="s">
        <v>125</v>
      </c>
      <c r="E1093" t="s">
        <v>3186</v>
      </c>
      <c r="F1093">
        <v>28759276</v>
      </c>
      <c r="I1093" s="1">
        <v>43752</v>
      </c>
      <c r="J1093">
        <v>43782.654097222221</v>
      </c>
      <c r="K1093" t="s">
        <v>3187</v>
      </c>
      <c r="L1093" t="s">
        <v>65</v>
      </c>
      <c r="M1093" t="s">
        <v>120</v>
      </c>
      <c r="N1093" t="s">
        <v>121</v>
      </c>
      <c r="O1093" t="s">
        <v>168</v>
      </c>
      <c r="P1093" t="s">
        <v>122</v>
      </c>
      <c r="Q1093" t="s">
        <v>70</v>
      </c>
      <c r="S1093" t="s">
        <v>71</v>
      </c>
      <c r="T1093" t="s">
        <v>3188</v>
      </c>
      <c r="U1093">
        <v>1</v>
      </c>
      <c r="V1093">
        <v>1</v>
      </c>
      <c r="W1093">
        <v>1</v>
      </c>
      <c r="X1093">
        <v>1</v>
      </c>
      <c r="Y1093">
        <v>0</v>
      </c>
      <c r="Z1093">
        <v>0</v>
      </c>
      <c r="AA1093">
        <v>0</v>
      </c>
      <c r="AB1093">
        <v>0</v>
      </c>
      <c r="AC1093">
        <v>0</v>
      </c>
      <c r="AD1093">
        <v>1</v>
      </c>
      <c r="AE1093">
        <v>0</v>
      </c>
      <c r="AF1093">
        <v>0</v>
      </c>
      <c r="AG1093">
        <v>0</v>
      </c>
      <c r="AH1093">
        <v>0</v>
      </c>
      <c r="AI1093">
        <v>0</v>
      </c>
      <c r="AJ1093">
        <v>0</v>
      </c>
      <c r="AK1093">
        <v>0</v>
      </c>
      <c r="AL1093">
        <v>0</v>
      </c>
      <c r="AM1093">
        <v>0</v>
      </c>
      <c r="AN1093">
        <v>0</v>
      </c>
      <c r="AO1093">
        <v>1</v>
      </c>
      <c r="AP1093">
        <v>0</v>
      </c>
      <c r="AQ1093">
        <v>0</v>
      </c>
      <c r="AR1093">
        <v>0</v>
      </c>
      <c r="AS1093">
        <v>0</v>
      </c>
      <c r="AT1093">
        <v>43752</v>
      </c>
      <c r="AU1093">
        <v>43760</v>
      </c>
      <c r="AV1093">
        <v>0</v>
      </c>
      <c r="AW1093">
        <v>1</v>
      </c>
      <c r="AX1093">
        <v>0</v>
      </c>
      <c r="AY1093">
        <v>2019</v>
      </c>
      <c r="AZ1093">
        <v>10</v>
      </c>
      <c r="BA1093">
        <v>30</v>
      </c>
      <c r="BB1093">
        <v>6</v>
      </c>
      <c r="BF1093">
        <v>2019</v>
      </c>
      <c r="BG1093" t="s">
        <v>104</v>
      </c>
      <c r="BH1093" t="s">
        <v>9822</v>
      </c>
      <c r="BI1093" t="s">
        <v>9789</v>
      </c>
      <c r="BJ1093" t="s">
        <v>9794</v>
      </c>
    </row>
    <row r="1094" spans="1:62" x14ac:dyDescent="0.35">
      <c r="A1094">
        <v>40160559</v>
      </c>
      <c r="B1094" t="s">
        <v>98</v>
      </c>
      <c r="C1094" t="s">
        <v>75</v>
      </c>
      <c r="D1094" t="s">
        <v>236</v>
      </c>
      <c r="E1094" t="s">
        <v>2293</v>
      </c>
      <c r="F1094">
        <v>28255716</v>
      </c>
      <c r="G1094" t="s">
        <v>3189</v>
      </c>
      <c r="H1094">
        <v>3.3</v>
      </c>
      <c r="I1094" s="1">
        <v>43752</v>
      </c>
      <c r="J1094">
        <v>43782.780115740738</v>
      </c>
      <c r="K1094" t="s">
        <v>3190</v>
      </c>
      <c r="L1094" t="s">
        <v>65</v>
      </c>
      <c r="M1094" t="s">
        <v>66</v>
      </c>
      <c r="N1094" t="s">
        <v>67</v>
      </c>
      <c r="O1094" t="s">
        <v>101</v>
      </c>
      <c r="P1094" t="s">
        <v>204</v>
      </c>
      <c r="Q1094" t="s">
        <v>70</v>
      </c>
      <c r="S1094" t="s">
        <v>82</v>
      </c>
      <c r="T1094" t="s">
        <v>3191</v>
      </c>
      <c r="U1094">
        <v>1</v>
      </c>
      <c r="V1094">
        <v>1</v>
      </c>
      <c r="W1094">
        <v>0</v>
      </c>
      <c r="X1094">
        <v>0</v>
      </c>
      <c r="Y1094">
        <v>0</v>
      </c>
      <c r="Z1094">
        <v>0</v>
      </c>
      <c r="AA1094">
        <v>0</v>
      </c>
      <c r="AB1094">
        <v>0</v>
      </c>
      <c r="AC1094">
        <v>0</v>
      </c>
      <c r="AD1094">
        <v>1</v>
      </c>
      <c r="AE1094">
        <v>0</v>
      </c>
      <c r="AF1094">
        <v>0</v>
      </c>
      <c r="AG1094">
        <v>1</v>
      </c>
      <c r="AH1094">
        <v>0</v>
      </c>
      <c r="AI1094">
        <v>0</v>
      </c>
      <c r="AJ1094">
        <v>0</v>
      </c>
      <c r="AK1094">
        <v>0</v>
      </c>
      <c r="AL1094">
        <v>0</v>
      </c>
      <c r="AM1094">
        <v>0</v>
      </c>
      <c r="AN1094">
        <v>0</v>
      </c>
      <c r="AO1094">
        <v>0</v>
      </c>
      <c r="AP1094">
        <v>1</v>
      </c>
      <c r="AQ1094">
        <v>0</v>
      </c>
      <c r="AR1094">
        <v>0</v>
      </c>
      <c r="AS1094">
        <v>0</v>
      </c>
      <c r="AT1094">
        <v>43752</v>
      </c>
      <c r="AU1094">
        <v>43782</v>
      </c>
      <c r="AV1094">
        <v>0</v>
      </c>
      <c r="AW1094">
        <v>1</v>
      </c>
      <c r="AX1094">
        <v>0</v>
      </c>
      <c r="AY1094">
        <v>2019</v>
      </c>
      <c r="AZ1094">
        <v>10</v>
      </c>
      <c r="BA1094">
        <v>30</v>
      </c>
      <c r="BB1094">
        <v>5</v>
      </c>
      <c r="BF1094">
        <v>2019</v>
      </c>
      <c r="BG1094" t="s">
        <v>104</v>
      </c>
      <c r="BH1094" t="s">
        <v>9822</v>
      </c>
      <c r="BI1094" t="s">
        <v>9789</v>
      </c>
      <c r="BJ1094" t="s">
        <v>9794</v>
      </c>
    </row>
    <row r="1095" spans="1:62" x14ac:dyDescent="0.35">
      <c r="A1095">
        <v>40161833</v>
      </c>
      <c r="B1095" t="s">
        <v>3192</v>
      </c>
      <c r="C1095" t="s">
        <v>61</v>
      </c>
      <c r="D1095" t="s">
        <v>125</v>
      </c>
      <c r="E1095" t="s">
        <v>346</v>
      </c>
      <c r="F1095">
        <v>37079664</v>
      </c>
      <c r="I1095" s="1">
        <v>43753</v>
      </c>
      <c r="J1095">
        <v>43783.999988425923</v>
      </c>
      <c r="K1095" t="s">
        <v>3193</v>
      </c>
      <c r="L1095" t="s">
        <v>65</v>
      </c>
      <c r="M1095" t="s">
        <v>66</v>
      </c>
      <c r="N1095" t="s">
        <v>67</v>
      </c>
      <c r="O1095" t="s">
        <v>68</v>
      </c>
      <c r="P1095" t="s">
        <v>69</v>
      </c>
      <c r="Q1095" t="s">
        <v>70</v>
      </c>
      <c r="R1095" t="s">
        <v>3194</v>
      </c>
      <c r="S1095" t="s">
        <v>71</v>
      </c>
      <c r="T1095" t="s">
        <v>3195</v>
      </c>
      <c r="U1095">
        <v>1</v>
      </c>
      <c r="V1095">
        <v>1</v>
      </c>
      <c r="W1095">
        <v>0</v>
      </c>
      <c r="X1095">
        <v>1</v>
      </c>
      <c r="Y1095">
        <v>0</v>
      </c>
      <c r="Z1095">
        <v>0</v>
      </c>
      <c r="AA1095">
        <v>0</v>
      </c>
      <c r="AB1095">
        <v>0</v>
      </c>
      <c r="AC1095">
        <v>0</v>
      </c>
      <c r="AD1095">
        <v>0</v>
      </c>
      <c r="AE1095">
        <v>0</v>
      </c>
      <c r="AF1095">
        <v>0</v>
      </c>
      <c r="AG1095">
        <v>0</v>
      </c>
      <c r="AH1095">
        <v>0</v>
      </c>
      <c r="AI1095">
        <v>0</v>
      </c>
      <c r="AJ1095">
        <v>0</v>
      </c>
      <c r="AK1095">
        <v>0</v>
      </c>
      <c r="AL1095">
        <v>0</v>
      </c>
      <c r="AM1095">
        <v>0</v>
      </c>
      <c r="AN1095">
        <v>0</v>
      </c>
      <c r="AO1095">
        <v>0</v>
      </c>
      <c r="AP1095">
        <v>1</v>
      </c>
      <c r="AQ1095">
        <v>0</v>
      </c>
      <c r="AR1095">
        <v>0</v>
      </c>
      <c r="AS1095">
        <v>0</v>
      </c>
      <c r="AT1095">
        <v>43752</v>
      </c>
      <c r="AU1095">
        <v>43780</v>
      </c>
      <c r="AV1095">
        <v>1</v>
      </c>
      <c r="AW1095">
        <v>1</v>
      </c>
      <c r="AX1095">
        <v>0</v>
      </c>
      <c r="AY1095">
        <v>2019</v>
      </c>
      <c r="AZ1095">
        <v>10</v>
      </c>
      <c r="BA1095">
        <v>30</v>
      </c>
      <c r="BB1095">
        <v>4</v>
      </c>
      <c r="BF1095">
        <v>2019</v>
      </c>
      <c r="BG1095" t="s">
        <v>73</v>
      </c>
      <c r="BH1095" t="s">
        <v>59</v>
      </c>
      <c r="BI1095" t="s">
        <v>9789</v>
      </c>
      <c r="BJ1095" t="s">
        <v>9795</v>
      </c>
    </row>
    <row r="1096" spans="1:62" x14ac:dyDescent="0.35">
      <c r="A1096">
        <v>40166462</v>
      </c>
      <c r="B1096" t="s">
        <v>98</v>
      </c>
      <c r="C1096" t="s">
        <v>75</v>
      </c>
      <c r="D1096" t="s">
        <v>76</v>
      </c>
      <c r="E1096" t="s">
        <v>118</v>
      </c>
      <c r="F1096">
        <v>21807721</v>
      </c>
      <c r="I1096" s="1">
        <v>43753</v>
      </c>
      <c r="J1096">
        <v>43783.999988425923</v>
      </c>
      <c r="K1096" t="s">
        <v>3196</v>
      </c>
      <c r="L1096" t="s">
        <v>65</v>
      </c>
      <c r="M1096" t="s">
        <v>120</v>
      </c>
      <c r="N1096" t="s">
        <v>121</v>
      </c>
      <c r="O1096" t="s">
        <v>168</v>
      </c>
      <c r="P1096" t="s">
        <v>122</v>
      </c>
      <c r="Q1096" t="s">
        <v>70</v>
      </c>
      <c r="R1096" t="s">
        <v>1315</v>
      </c>
      <c r="S1096" t="s">
        <v>82</v>
      </c>
      <c r="T1096" t="s">
        <v>3197</v>
      </c>
      <c r="U1096">
        <v>1</v>
      </c>
      <c r="V1096">
        <v>1</v>
      </c>
      <c r="W1096">
        <v>0</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v>
      </c>
      <c r="AP1096">
        <v>0</v>
      </c>
      <c r="AQ1096">
        <v>0</v>
      </c>
      <c r="AR1096">
        <v>0</v>
      </c>
      <c r="AS1096">
        <v>0</v>
      </c>
      <c r="AT1096">
        <v>43753</v>
      </c>
      <c r="AU1096">
        <v>43783</v>
      </c>
      <c r="AV1096">
        <v>1</v>
      </c>
      <c r="AW1096">
        <v>1</v>
      </c>
      <c r="AX1096">
        <v>0</v>
      </c>
      <c r="AY1096">
        <v>2019</v>
      </c>
      <c r="AZ1096">
        <v>10</v>
      </c>
      <c r="BA1096">
        <v>30</v>
      </c>
      <c r="BB1096">
        <v>2</v>
      </c>
      <c r="BC1096">
        <v>110000</v>
      </c>
      <c r="BD1096">
        <v>130000</v>
      </c>
      <c r="BE1096" t="s">
        <v>90</v>
      </c>
      <c r="BF1096">
        <v>2019</v>
      </c>
      <c r="BG1096" t="s">
        <v>73</v>
      </c>
      <c r="BH1096" t="s">
        <v>59</v>
      </c>
      <c r="BI1096" t="s">
        <v>9789</v>
      </c>
      <c r="BJ1096" t="s">
        <v>9795</v>
      </c>
    </row>
    <row r="1097" spans="1:62" x14ac:dyDescent="0.35">
      <c r="A1097">
        <v>40168499</v>
      </c>
      <c r="B1097" t="s">
        <v>98</v>
      </c>
      <c r="C1097" t="s">
        <v>75</v>
      </c>
      <c r="D1097" t="s">
        <v>76</v>
      </c>
      <c r="E1097" t="s">
        <v>661</v>
      </c>
      <c r="F1097">
        <v>2684</v>
      </c>
      <c r="I1097" s="1">
        <v>43753</v>
      </c>
      <c r="J1097">
        <v>43783.999988425923</v>
      </c>
      <c r="K1097" t="s">
        <v>3198</v>
      </c>
      <c r="L1097" t="s">
        <v>65</v>
      </c>
      <c r="M1097" t="s">
        <v>66</v>
      </c>
      <c r="N1097" t="s">
        <v>67</v>
      </c>
      <c r="O1097" t="s">
        <v>68</v>
      </c>
      <c r="P1097" t="s">
        <v>69</v>
      </c>
      <c r="Q1097" t="s">
        <v>102</v>
      </c>
      <c r="S1097" t="s">
        <v>82</v>
      </c>
      <c r="T1097" t="s">
        <v>3199</v>
      </c>
      <c r="U1097">
        <v>1</v>
      </c>
      <c r="V1097">
        <v>1</v>
      </c>
      <c r="W1097">
        <v>0</v>
      </c>
      <c r="X1097">
        <v>0</v>
      </c>
      <c r="Y1097">
        <v>0</v>
      </c>
      <c r="Z1097">
        <v>0</v>
      </c>
      <c r="AA1097">
        <v>0</v>
      </c>
      <c r="AB1097">
        <v>0</v>
      </c>
      <c r="AC1097">
        <v>0</v>
      </c>
      <c r="AD1097">
        <v>1</v>
      </c>
      <c r="AE1097">
        <v>0</v>
      </c>
      <c r="AF1097">
        <v>1</v>
      </c>
      <c r="AG1097">
        <v>1</v>
      </c>
      <c r="AH1097">
        <v>0</v>
      </c>
      <c r="AI1097">
        <v>0</v>
      </c>
      <c r="AJ1097">
        <v>0</v>
      </c>
      <c r="AK1097">
        <v>0</v>
      </c>
      <c r="AL1097">
        <v>0</v>
      </c>
      <c r="AM1097">
        <v>0</v>
      </c>
      <c r="AN1097">
        <v>0</v>
      </c>
      <c r="AO1097">
        <v>0</v>
      </c>
      <c r="AP1097">
        <v>0</v>
      </c>
      <c r="AQ1097">
        <v>0</v>
      </c>
      <c r="AR1097">
        <v>0</v>
      </c>
      <c r="AS1097">
        <v>0</v>
      </c>
      <c r="AT1097">
        <v>43753</v>
      </c>
      <c r="AU1097">
        <v>43769</v>
      </c>
      <c r="AV1097">
        <v>0</v>
      </c>
      <c r="AW1097">
        <v>1</v>
      </c>
      <c r="AX1097">
        <v>0</v>
      </c>
      <c r="AY1097">
        <v>2019</v>
      </c>
      <c r="AZ1097">
        <v>10</v>
      </c>
      <c r="BA1097">
        <v>30</v>
      </c>
      <c r="BB1097">
        <v>5</v>
      </c>
      <c r="BF1097">
        <v>2019</v>
      </c>
      <c r="BG1097" t="s">
        <v>104</v>
      </c>
      <c r="BH1097" t="s">
        <v>9822</v>
      </c>
      <c r="BI1097" t="s">
        <v>9789</v>
      </c>
      <c r="BJ1097" t="s">
        <v>9795</v>
      </c>
    </row>
    <row r="1098" spans="1:62" x14ac:dyDescent="0.35">
      <c r="A1098">
        <v>40169540</v>
      </c>
      <c r="B1098" t="s">
        <v>3200</v>
      </c>
      <c r="C1098" t="s">
        <v>75</v>
      </c>
      <c r="D1098" t="s">
        <v>165</v>
      </c>
      <c r="E1098" t="s">
        <v>3074</v>
      </c>
      <c r="F1098">
        <v>36543727</v>
      </c>
      <c r="I1098" s="1">
        <v>43753</v>
      </c>
      <c r="J1098">
        <v>43783.701562499999</v>
      </c>
      <c r="K1098" t="s">
        <v>3201</v>
      </c>
      <c r="L1098" t="s">
        <v>65</v>
      </c>
      <c r="M1098" t="s">
        <v>66</v>
      </c>
      <c r="N1098" t="s">
        <v>67</v>
      </c>
      <c r="O1098" t="s">
        <v>68</v>
      </c>
      <c r="P1098" t="s">
        <v>69</v>
      </c>
      <c r="Q1098" t="s">
        <v>102</v>
      </c>
      <c r="R1098" t="s">
        <v>3202</v>
      </c>
      <c r="S1098" t="s">
        <v>71</v>
      </c>
      <c r="T1098" t="s">
        <v>3203</v>
      </c>
      <c r="U1098">
        <v>1</v>
      </c>
      <c r="V1098">
        <v>1</v>
      </c>
      <c r="W1098">
        <v>0</v>
      </c>
      <c r="X1098">
        <v>0</v>
      </c>
      <c r="Y1098">
        <v>0</v>
      </c>
      <c r="Z1098">
        <v>0</v>
      </c>
      <c r="AA1098">
        <v>0</v>
      </c>
      <c r="AB1098">
        <v>0</v>
      </c>
      <c r="AC1098">
        <v>0</v>
      </c>
      <c r="AD1098">
        <v>0</v>
      </c>
      <c r="AE1098">
        <v>0</v>
      </c>
      <c r="AF1098">
        <v>0</v>
      </c>
      <c r="AG1098">
        <v>1</v>
      </c>
      <c r="AH1098">
        <v>0</v>
      </c>
      <c r="AI1098">
        <v>0</v>
      </c>
      <c r="AJ1098">
        <v>0</v>
      </c>
      <c r="AK1098">
        <v>0</v>
      </c>
      <c r="AL1098">
        <v>0</v>
      </c>
      <c r="AM1098">
        <v>0</v>
      </c>
      <c r="AN1098">
        <v>0</v>
      </c>
      <c r="AO1098">
        <v>0</v>
      </c>
      <c r="AP1098">
        <v>1</v>
      </c>
      <c r="AQ1098">
        <v>0</v>
      </c>
      <c r="AR1098">
        <v>0</v>
      </c>
      <c r="AS1098">
        <v>0</v>
      </c>
      <c r="AT1098">
        <v>43753</v>
      </c>
      <c r="AU1098">
        <v>43783</v>
      </c>
      <c r="AV1098">
        <v>1</v>
      </c>
      <c r="AW1098">
        <v>1</v>
      </c>
      <c r="AX1098">
        <v>0</v>
      </c>
      <c r="AY1098">
        <v>2019</v>
      </c>
      <c r="AZ1098">
        <v>10</v>
      </c>
      <c r="BA1098">
        <v>29</v>
      </c>
      <c r="BB1098">
        <v>4</v>
      </c>
      <c r="BF1098">
        <v>2019</v>
      </c>
      <c r="BG1098" t="s">
        <v>73</v>
      </c>
      <c r="BH1098" t="s">
        <v>59</v>
      </c>
      <c r="BI1098" t="s">
        <v>9789</v>
      </c>
      <c r="BJ1098" t="s">
        <v>9795</v>
      </c>
    </row>
    <row r="1099" spans="1:62" x14ac:dyDescent="0.35">
      <c r="A1099">
        <v>40177162</v>
      </c>
      <c r="B1099" t="s">
        <v>98</v>
      </c>
      <c r="C1099" t="s">
        <v>61</v>
      </c>
      <c r="D1099" t="s">
        <v>125</v>
      </c>
      <c r="E1099" t="s">
        <v>1672</v>
      </c>
      <c r="F1099">
        <v>28352802</v>
      </c>
      <c r="G1099" t="s">
        <v>1673</v>
      </c>
      <c r="I1099" s="1">
        <v>43754</v>
      </c>
      <c r="J1099">
        <v>43784.999988425923</v>
      </c>
      <c r="K1099" t="s">
        <v>1674</v>
      </c>
      <c r="L1099" t="s">
        <v>65</v>
      </c>
      <c r="M1099" t="s">
        <v>152</v>
      </c>
      <c r="N1099" t="s">
        <v>153</v>
      </c>
      <c r="O1099" t="s">
        <v>154</v>
      </c>
      <c r="P1099" t="s">
        <v>155</v>
      </c>
      <c r="Q1099" t="s">
        <v>70</v>
      </c>
      <c r="S1099" t="s">
        <v>71</v>
      </c>
      <c r="T1099" t="s">
        <v>3204</v>
      </c>
      <c r="U1099">
        <v>1</v>
      </c>
      <c r="V1099">
        <v>1</v>
      </c>
      <c r="W1099">
        <v>0</v>
      </c>
      <c r="X1099">
        <v>1</v>
      </c>
      <c r="Y1099">
        <v>0</v>
      </c>
      <c r="Z1099">
        <v>0</v>
      </c>
      <c r="AA1099">
        <v>0</v>
      </c>
      <c r="AB1099">
        <v>0</v>
      </c>
      <c r="AC1099">
        <v>0</v>
      </c>
      <c r="AD1099">
        <v>0</v>
      </c>
      <c r="AE1099">
        <v>1</v>
      </c>
      <c r="AF1099">
        <v>0</v>
      </c>
      <c r="AG1099">
        <v>0</v>
      </c>
      <c r="AH1099">
        <v>0</v>
      </c>
      <c r="AI1099">
        <v>0</v>
      </c>
      <c r="AJ1099">
        <v>0</v>
      </c>
      <c r="AK1099">
        <v>0</v>
      </c>
      <c r="AL1099">
        <v>0</v>
      </c>
      <c r="AM1099">
        <v>0</v>
      </c>
      <c r="AN1099">
        <v>0</v>
      </c>
      <c r="AO1099">
        <v>0</v>
      </c>
      <c r="AP1099">
        <v>1</v>
      </c>
      <c r="AQ1099">
        <v>0</v>
      </c>
      <c r="AR1099">
        <v>0</v>
      </c>
      <c r="AS1099">
        <v>0</v>
      </c>
      <c r="AT1099">
        <v>43754</v>
      </c>
      <c r="AU1099">
        <v>43784</v>
      </c>
      <c r="AV1099">
        <v>0</v>
      </c>
      <c r="AW1099">
        <v>1</v>
      </c>
      <c r="AX1099">
        <v>0</v>
      </c>
      <c r="AY1099">
        <v>2019</v>
      </c>
      <c r="AZ1099">
        <v>10</v>
      </c>
      <c r="BA1099">
        <v>30</v>
      </c>
      <c r="BB1099">
        <v>5</v>
      </c>
      <c r="BF1099">
        <v>2019</v>
      </c>
      <c r="BG1099" t="s">
        <v>104</v>
      </c>
      <c r="BH1099" t="s">
        <v>9822</v>
      </c>
      <c r="BI1099" t="s">
        <v>9789</v>
      </c>
      <c r="BJ1099" t="s">
        <v>9793</v>
      </c>
    </row>
    <row r="1100" spans="1:62" x14ac:dyDescent="0.35">
      <c r="A1100">
        <v>40179751</v>
      </c>
      <c r="B1100" t="s">
        <v>3205</v>
      </c>
      <c r="C1100" t="s">
        <v>61</v>
      </c>
      <c r="D1100" t="s">
        <v>125</v>
      </c>
      <c r="E1100" t="s">
        <v>3206</v>
      </c>
      <c r="F1100">
        <v>40274256</v>
      </c>
      <c r="I1100" s="1">
        <v>43754</v>
      </c>
      <c r="J1100">
        <v>43784.713807870372</v>
      </c>
      <c r="K1100" t="s">
        <v>3207</v>
      </c>
      <c r="L1100" t="s">
        <v>65</v>
      </c>
      <c r="M1100" t="s">
        <v>66</v>
      </c>
      <c r="N1100" t="s">
        <v>67</v>
      </c>
      <c r="O1100" t="s">
        <v>438</v>
      </c>
      <c r="P1100" t="s">
        <v>497</v>
      </c>
      <c r="Q1100" t="s">
        <v>70</v>
      </c>
      <c r="R1100" t="s">
        <v>3208</v>
      </c>
      <c r="S1100" t="s">
        <v>71</v>
      </c>
      <c r="T1100" t="s">
        <v>3209</v>
      </c>
      <c r="U1100">
        <v>0</v>
      </c>
      <c r="V1100">
        <v>1</v>
      </c>
      <c r="W1100">
        <v>0</v>
      </c>
      <c r="X1100">
        <v>0</v>
      </c>
      <c r="Y1100">
        <v>0</v>
      </c>
      <c r="Z1100">
        <v>0</v>
      </c>
      <c r="AA1100">
        <v>0</v>
      </c>
      <c r="AB1100">
        <v>0</v>
      </c>
      <c r="AC1100">
        <v>0</v>
      </c>
      <c r="AD1100">
        <v>0</v>
      </c>
      <c r="AE1100">
        <v>0</v>
      </c>
      <c r="AF1100">
        <v>0</v>
      </c>
      <c r="AG1100">
        <v>0</v>
      </c>
      <c r="AH1100">
        <v>0</v>
      </c>
      <c r="AI1100">
        <v>0</v>
      </c>
      <c r="AJ1100">
        <v>0</v>
      </c>
      <c r="AK1100">
        <v>0</v>
      </c>
      <c r="AL1100">
        <v>0</v>
      </c>
      <c r="AM1100">
        <v>0</v>
      </c>
      <c r="AN1100">
        <v>0</v>
      </c>
      <c r="AO1100">
        <v>0</v>
      </c>
      <c r="AP1100">
        <v>0</v>
      </c>
      <c r="AQ1100">
        <v>0</v>
      </c>
      <c r="AR1100">
        <v>0</v>
      </c>
      <c r="AS1100">
        <v>0</v>
      </c>
      <c r="AT1100">
        <v>43754</v>
      </c>
      <c r="AU1100">
        <v>43784</v>
      </c>
      <c r="AV1100">
        <v>0</v>
      </c>
      <c r="AW1100">
        <v>1</v>
      </c>
      <c r="AX1100">
        <v>0</v>
      </c>
      <c r="AY1100">
        <v>2019</v>
      </c>
      <c r="AZ1100">
        <v>10</v>
      </c>
      <c r="BA1100">
        <v>29</v>
      </c>
      <c r="BB1100">
        <v>1</v>
      </c>
      <c r="BC1100">
        <v>100000</v>
      </c>
      <c r="BD1100">
        <v>130000</v>
      </c>
      <c r="BE1100" t="s">
        <v>90</v>
      </c>
      <c r="BF1100">
        <v>2019</v>
      </c>
      <c r="BG1100" t="s">
        <v>104</v>
      </c>
      <c r="BH1100" t="s">
        <v>59</v>
      </c>
      <c r="BI1100" t="s">
        <v>9789</v>
      </c>
      <c r="BJ1100" t="s">
        <v>9793</v>
      </c>
    </row>
    <row r="1101" spans="1:62" x14ac:dyDescent="0.35">
      <c r="A1101">
        <v>40181112</v>
      </c>
      <c r="B1101" t="s">
        <v>98</v>
      </c>
      <c r="C1101" t="s">
        <v>92</v>
      </c>
      <c r="D1101" t="s">
        <v>93</v>
      </c>
      <c r="E1101" t="s">
        <v>108</v>
      </c>
      <c r="F1101">
        <v>23039563</v>
      </c>
      <c r="G1101" t="s">
        <v>109</v>
      </c>
      <c r="H1101">
        <v>3.3</v>
      </c>
      <c r="I1101" s="1">
        <v>43754</v>
      </c>
      <c r="J1101">
        <v>43784.999988425923</v>
      </c>
      <c r="K1101" t="s">
        <v>3210</v>
      </c>
      <c r="L1101" t="s">
        <v>65</v>
      </c>
      <c r="M1101" t="s">
        <v>66</v>
      </c>
      <c r="N1101" t="s">
        <v>67</v>
      </c>
      <c r="O1101" t="s">
        <v>68</v>
      </c>
      <c r="P1101" t="s">
        <v>69</v>
      </c>
      <c r="Q1101" t="s">
        <v>70</v>
      </c>
      <c r="S1101" t="s">
        <v>71</v>
      </c>
      <c r="T1101" t="s">
        <v>3211</v>
      </c>
      <c r="U1101">
        <v>1</v>
      </c>
      <c r="V1101">
        <v>1</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1</v>
      </c>
      <c r="AQ1101">
        <v>0</v>
      </c>
      <c r="AR1101">
        <v>0</v>
      </c>
      <c r="AS1101">
        <v>0</v>
      </c>
      <c r="AT1101">
        <v>43754</v>
      </c>
      <c r="AU1101">
        <v>43784</v>
      </c>
      <c r="AV1101">
        <v>0</v>
      </c>
      <c r="AW1101">
        <v>1</v>
      </c>
      <c r="AX1101">
        <v>0</v>
      </c>
      <c r="AY1101">
        <v>2019</v>
      </c>
      <c r="AZ1101">
        <v>10</v>
      </c>
      <c r="BA1101">
        <v>30</v>
      </c>
      <c r="BB1101">
        <v>3</v>
      </c>
      <c r="BF1101">
        <v>2019</v>
      </c>
      <c r="BG1101" t="s">
        <v>104</v>
      </c>
      <c r="BH1101" t="s">
        <v>9822</v>
      </c>
      <c r="BI1101" t="s">
        <v>9789</v>
      </c>
      <c r="BJ1101" t="s">
        <v>9793</v>
      </c>
    </row>
    <row r="1102" spans="1:62" x14ac:dyDescent="0.35">
      <c r="A1102">
        <v>40182122</v>
      </c>
      <c r="B1102" t="s">
        <v>2308</v>
      </c>
      <c r="C1102" t="s">
        <v>61</v>
      </c>
      <c r="D1102" t="s">
        <v>321</v>
      </c>
      <c r="E1102" t="s">
        <v>697</v>
      </c>
      <c r="F1102">
        <v>20810403</v>
      </c>
      <c r="G1102" t="s">
        <v>698</v>
      </c>
      <c r="I1102" s="1">
        <v>43755</v>
      </c>
      <c r="J1102">
        <v>43770.125</v>
      </c>
      <c r="K1102" t="s">
        <v>3212</v>
      </c>
      <c r="L1102" t="s">
        <v>65</v>
      </c>
      <c r="M1102" t="s">
        <v>120</v>
      </c>
      <c r="N1102" t="s">
        <v>121</v>
      </c>
      <c r="O1102" t="s">
        <v>168</v>
      </c>
      <c r="P1102" t="s">
        <v>122</v>
      </c>
      <c r="Q1102" t="s">
        <v>70</v>
      </c>
      <c r="R1102" t="s">
        <v>3213</v>
      </c>
      <c r="S1102" t="s">
        <v>71</v>
      </c>
      <c r="T1102" t="s">
        <v>3214</v>
      </c>
      <c r="U1102">
        <v>0</v>
      </c>
      <c r="V1102">
        <v>1</v>
      </c>
      <c r="W1102">
        <v>0</v>
      </c>
      <c r="X1102">
        <v>0</v>
      </c>
      <c r="Y1102">
        <v>0</v>
      </c>
      <c r="Z1102">
        <v>0</v>
      </c>
      <c r="AA1102">
        <v>0</v>
      </c>
      <c r="AB1102">
        <v>0</v>
      </c>
      <c r="AC1102">
        <v>1</v>
      </c>
      <c r="AD1102">
        <v>0</v>
      </c>
      <c r="AE1102">
        <v>0</v>
      </c>
      <c r="AF1102">
        <v>0</v>
      </c>
      <c r="AG1102">
        <v>0</v>
      </c>
      <c r="AH1102">
        <v>0</v>
      </c>
      <c r="AI1102">
        <v>0</v>
      </c>
      <c r="AJ1102">
        <v>0</v>
      </c>
      <c r="AK1102">
        <v>0</v>
      </c>
      <c r="AL1102">
        <v>0</v>
      </c>
      <c r="AM1102">
        <v>0</v>
      </c>
      <c r="AN1102">
        <v>0</v>
      </c>
      <c r="AO1102">
        <v>0</v>
      </c>
      <c r="AP1102">
        <v>0</v>
      </c>
      <c r="AQ1102">
        <v>0</v>
      </c>
      <c r="AR1102">
        <v>0</v>
      </c>
      <c r="AS1102">
        <v>0</v>
      </c>
      <c r="AT1102">
        <v>43754</v>
      </c>
      <c r="AU1102">
        <v>43769</v>
      </c>
      <c r="AV1102">
        <v>0</v>
      </c>
      <c r="AW1102">
        <v>1</v>
      </c>
      <c r="AX1102">
        <v>0</v>
      </c>
      <c r="AY1102">
        <v>2019</v>
      </c>
      <c r="AZ1102">
        <v>10</v>
      </c>
      <c r="BA1102">
        <v>14</v>
      </c>
      <c r="BB1102">
        <v>2</v>
      </c>
      <c r="BC1102">
        <v>97237</v>
      </c>
      <c r="BD1102">
        <v>109528</v>
      </c>
      <c r="BE1102" t="s">
        <v>90</v>
      </c>
      <c r="BF1102">
        <v>2019</v>
      </c>
      <c r="BG1102" t="s">
        <v>104</v>
      </c>
      <c r="BH1102" t="s">
        <v>59</v>
      </c>
      <c r="BI1102" t="s">
        <v>9789</v>
      </c>
      <c r="BJ1102" t="s">
        <v>9796</v>
      </c>
    </row>
    <row r="1103" spans="1:62" x14ac:dyDescent="0.35">
      <c r="A1103">
        <v>40182457</v>
      </c>
      <c r="B1103" t="s">
        <v>3215</v>
      </c>
      <c r="C1103" t="s">
        <v>61</v>
      </c>
      <c r="D1103" t="s">
        <v>321</v>
      </c>
      <c r="E1103" t="s">
        <v>697</v>
      </c>
      <c r="F1103">
        <v>20810403</v>
      </c>
      <c r="G1103" t="s">
        <v>698</v>
      </c>
      <c r="I1103" s="1">
        <v>43755</v>
      </c>
      <c r="J1103">
        <v>43770.125</v>
      </c>
      <c r="K1103" t="s">
        <v>3216</v>
      </c>
      <c r="L1103" t="s">
        <v>65</v>
      </c>
      <c r="M1103" t="s">
        <v>120</v>
      </c>
      <c r="N1103" t="s">
        <v>121</v>
      </c>
      <c r="O1103" t="s">
        <v>168</v>
      </c>
      <c r="P1103" t="s">
        <v>122</v>
      </c>
      <c r="Q1103" t="s">
        <v>70</v>
      </c>
      <c r="R1103" t="s">
        <v>3213</v>
      </c>
      <c r="S1103" t="s">
        <v>71</v>
      </c>
      <c r="T1103" t="s">
        <v>3217</v>
      </c>
      <c r="U1103">
        <v>0</v>
      </c>
      <c r="V1103">
        <v>1</v>
      </c>
      <c r="W1103">
        <v>0</v>
      </c>
      <c r="X1103">
        <v>0</v>
      </c>
      <c r="Y1103">
        <v>0</v>
      </c>
      <c r="Z1103">
        <v>0</v>
      </c>
      <c r="AA1103">
        <v>0</v>
      </c>
      <c r="AB1103">
        <v>0</v>
      </c>
      <c r="AC1103">
        <v>1</v>
      </c>
      <c r="AD1103">
        <v>0</v>
      </c>
      <c r="AE1103">
        <v>0</v>
      </c>
      <c r="AF1103">
        <v>0</v>
      </c>
      <c r="AG1103">
        <v>0</v>
      </c>
      <c r="AH1103">
        <v>0</v>
      </c>
      <c r="AI1103">
        <v>0</v>
      </c>
      <c r="AJ1103">
        <v>0</v>
      </c>
      <c r="AK1103">
        <v>0</v>
      </c>
      <c r="AL1103">
        <v>0</v>
      </c>
      <c r="AM1103">
        <v>0</v>
      </c>
      <c r="AN1103">
        <v>0</v>
      </c>
      <c r="AO1103">
        <v>0</v>
      </c>
      <c r="AP1103">
        <v>0</v>
      </c>
      <c r="AQ1103">
        <v>0</v>
      </c>
      <c r="AR1103">
        <v>0</v>
      </c>
      <c r="AS1103">
        <v>0</v>
      </c>
      <c r="AT1103">
        <v>43754</v>
      </c>
      <c r="AU1103">
        <v>43769</v>
      </c>
      <c r="AV1103">
        <v>0</v>
      </c>
      <c r="AW1103">
        <v>1</v>
      </c>
      <c r="AX1103">
        <v>0</v>
      </c>
      <c r="AY1103">
        <v>2019</v>
      </c>
      <c r="AZ1103">
        <v>10</v>
      </c>
      <c r="BA1103">
        <v>14</v>
      </c>
      <c r="BB1103">
        <v>2</v>
      </c>
      <c r="BC1103">
        <v>97237</v>
      </c>
      <c r="BD1103">
        <v>109528</v>
      </c>
      <c r="BE1103" t="s">
        <v>90</v>
      </c>
      <c r="BF1103">
        <v>2019</v>
      </c>
      <c r="BG1103" t="s">
        <v>104</v>
      </c>
      <c r="BH1103" t="s">
        <v>59</v>
      </c>
      <c r="BI1103" t="s">
        <v>9789</v>
      </c>
      <c r="BJ1103" t="s">
        <v>9796</v>
      </c>
    </row>
    <row r="1104" spans="1:62" x14ac:dyDescent="0.35">
      <c r="A1104">
        <v>40183818</v>
      </c>
      <c r="B1104" t="s">
        <v>98</v>
      </c>
      <c r="C1104" t="s">
        <v>75</v>
      </c>
      <c r="D1104" t="s">
        <v>236</v>
      </c>
      <c r="E1104" t="s">
        <v>968</v>
      </c>
      <c r="F1104">
        <v>29318766</v>
      </c>
      <c r="I1104" s="1">
        <v>43755</v>
      </c>
      <c r="J1104">
        <v>43785.999988425923</v>
      </c>
      <c r="K1104" t="s">
        <v>3218</v>
      </c>
      <c r="L1104" t="s">
        <v>65</v>
      </c>
      <c r="M1104" t="s">
        <v>120</v>
      </c>
      <c r="N1104" t="s">
        <v>121</v>
      </c>
      <c r="O1104" t="s">
        <v>168</v>
      </c>
      <c r="P1104" t="s">
        <v>122</v>
      </c>
      <c r="Q1104" t="s">
        <v>70</v>
      </c>
      <c r="R1104" t="s">
        <v>3219</v>
      </c>
      <c r="S1104" t="s">
        <v>71</v>
      </c>
      <c r="T1104" t="s">
        <v>3220</v>
      </c>
      <c r="U1104">
        <v>1</v>
      </c>
      <c r="V1104">
        <v>1</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c r="AP1104">
        <v>0</v>
      </c>
      <c r="AQ1104">
        <v>0</v>
      </c>
      <c r="AR1104">
        <v>0</v>
      </c>
      <c r="AS1104">
        <v>0</v>
      </c>
      <c r="AT1104">
        <v>43754</v>
      </c>
      <c r="AU1104">
        <v>43785</v>
      </c>
      <c r="AV1104">
        <v>1</v>
      </c>
      <c r="AW1104">
        <v>1</v>
      </c>
      <c r="AX1104">
        <v>0</v>
      </c>
      <c r="AY1104">
        <v>2019</v>
      </c>
      <c r="AZ1104">
        <v>10</v>
      </c>
      <c r="BA1104">
        <v>30</v>
      </c>
      <c r="BB1104">
        <v>2</v>
      </c>
      <c r="BC1104">
        <v>120000</v>
      </c>
      <c r="BD1104">
        <v>135000</v>
      </c>
      <c r="BE1104" t="s">
        <v>90</v>
      </c>
      <c r="BF1104">
        <v>2019</v>
      </c>
      <c r="BG1104" t="s">
        <v>73</v>
      </c>
      <c r="BH1104" t="s">
        <v>59</v>
      </c>
      <c r="BI1104" t="s">
        <v>9789</v>
      </c>
      <c r="BJ1104" t="s">
        <v>9796</v>
      </c>
    </row>
    <row r="1105" spans="1:62" x14ac:dyDescent="0.35">
      <c r="A1105">
        <v>40184903</v>
      </c>
      <c r="B1105" t="s">
        <v>98</v>
      </c>
      <c r="C1105" t="s">
        <v>75</v>
      </c>
      <c r="D1105" t="s">
        <v>85</v>
      </c>
      <c r="E1105" t="s">
        <v>2968</v>
      </c>
      <c r="F1105">
        <v>29156314</v>
      </c>
      <c r="I1105" s="1">
        <v>43755</v>
      </c>
      <c r="J1105">
        <v>43785.999988425923</v>
      </c>
      <c r="K1105" t="s">
        <v>3221</v>
      </c>
      <c r="L1105" t="s">
        <v>65</v>
      </c>
      <c r="M1105" t="s">
        <v>197</v>
      </c>
      <c r="N1105" t="s">
        <v>198</v>
      </c>
      <c r="O1105" t="s">
        <v>988</v>
      </c>
      <c r="Q1105" t="s">
        <v>70</v>
      </c>
      <c r="S1105" t="s">
        <v>82</v>
      </c>
      <c r="T1105" t="s">
        <v>3222</v>
      </c>
      <c r="U1105">
        <v>1</v>
      </c>
      <c r="V1105">
        <v>1</v>
      </c>
      <c r="W1105">
        <v>0</v>
      </c>
      <c r="X1105">
        <v>0</v>
      </c>
      <c r="Y1105">
        <v>0</v>
      </c>
      <c r="Z1105">
        <v>0</v>
      </c>
      <c r="AA1105">
        <v>0</v>
      </c>
      <c r="AB1105">
        <v>0</v>
      </c>
      <c r="AC1105">
        <v>0</v>
      </c>
      <c r="AD1105">
        <v>0</v>
      </c>
      <c r="AE1105">
        <v>1</v>
      </c>
      <c r="AF1105">
        <v>0</v>
      </c>
      <c r="AG1105">
        <v>1</v>
      </c>
      <c r="AH1105">
        <v>0</v>
      </c>
      <c r="AI1105">
        <v>0</v>
      </c>
      <c r="AJ1105">
        <v>0</v>
      </c>
      <c r="AK1105">
        <v>0</v>
      </c>
      <c r="AL1105">
        <v>0</v>
      </c>
      <c r="AM1105">
        <v>0</v>
      </c>
      <c r="AN1105">
        <v>0</v>
      </c>
      <c r="AO1105">
        <v>0</v>
      </c>
      <c r="AP1105">
        <v>1</v>
      </c>
      <c r="AQ1105">
        <v>0</v>
      </c>
      <c r="AR1105">
        <v>0</v>
      </c>
      <c r="AS1105">
        <v>0</v>
      </c>
      <c r="AT1105">
        <v>43755</v>
      </c>
      <c r="AU1105">
        <v>43783</v>
      </c>
      <c r="AV1105">
        <v>1</v>
      </c>
      <c r="AW1105">
        <v>1</v>
      </c>
      <c r="AX1105">
        <v>0</v>
      </c>
      <c r="AY1105">
        <v>2019</v>
      </c>
      <c r="AZ1105">
        <v>10</v>
      </c>
      <c r="BA1105">
        <v>30</v>
      </c>
      <c r="BB1105">
        <v>5</v>
      </c>
      <c r="BF1105">
        <v>2019</v>
      </c>
      <c r="BG1105" t="s">
        <v>73</v>
      </c>
      <c r="BH1105" t="s">
        <v>9822</v>
      </c>
      <c r="BI1105" t="s">
        <v>9789</v>
      </c>
      <c r="BJ1105" t="s">
        <v>9796</v>
      </c>
    </row>
    <row r="1106" spans="1:62" x14ac:dyDescent="0.35">
      <c r="A1106">
        <v>40189624</v>
      </c>
      <c r="B1106" t="s">
        <v>3163</v>
      </c>
      <c r="C1106" t="s">
        <v>75</v>
      </c>
      <c r="D1106" t="s">
        <v>76</v>
      </c>
      <c r="E1106" t="s">
        <v>747</v>
      </c>
      <c r="F1106">
        <v>28935941</v>
      </c>
      <c r="I1106" s="1">
        <v>43755</v>
      </c>
      <c r="J1106">
        <v>43785.999988425923</v>
      </c>
      <c r="K1106" t="s">
        <v>3164</v>
      </c>
      <c r="L1106" t="s">
        <v>65</v>
      </c>
      <c r="M1106" t="s">
        <v>120</v>
      </c>
      <c r="N1106" t="s">
        <v>121</v>
      </c>
      <c r="P1106" t="s">
        <v>122</v>
      </c>
      <c r="Q1106" t="s">
        <v>70</v>
      </c>
      <c r="S1106" t="s">
        <v>71</v>
      </c>
      <c r="T1106" t="s">
        <v>3223</v>
      </c>
      <c r="U1106">
        <v>1</v>
      </c>
      <c r="V1106">
        <v>1</v>
      </c>
      <c r="W1106">
        <v>0</v>
      </c>
      <c r="X1106">
        <v>1</v>
      </c>
      <c r="Y1106">
        <v>0</v>
      </c>
      <c r="Z1106">
        <v>0</v>
      </c>
      <c r="AA1106">
        <v>0</v>
      </c>
      <c r="AB1106">
        <v>0</v>
      </c>
      <c r="AC1106">
        <v>0</v>
      </c>
      <c r="AD1106">
        <v>0</v>
      </c>
      <c r="AE1106">
        <v>0</v>
      </c>
      <c r="AF1106">
        <v>0</v>
      </c>
      <c r="AG1106">
        <v>1</v>
      </c>
      <c r="AH1106">
        <v>0</v>
      </c>
      <c r="AI1106">
        <v>0</v>
      </c>
      <c r="AJ1106">
        <v>0</v>
      </c>
      <c r="AK1106">
        <v>0</v>
      </c>
      <c r="AL1106">
        <v>0</v>
      </c>
      <c r="AM1106">
        <v>0</v>
      </c>
      <c r="AN1106">
        <v>0</v>
      </c>
      <c r="AO1106">
        <v>0</v>
      </c>
      <c r="AP1106">
        <v>0</v>
      </c>
      <c r="AQ1106">
        <v>0</v>
      </c>
      <c r="AR1106">
        <v>0</v>
      </c>
      <c r="AS1106">
        <v>0</v>
      </c>
      <c r="AT1106">
        <v>43755</v>
      </c>
      <c r="AU1106">
        <v>43785</v>
      </c>
      <c r="AV1106">
        <v>1</v>
      </c>
      <c r="AW1106">
        <v>1</v>
      </c>
      <c r="AX1106">
        <v>0</v>
      </c>
      <c r="AY1106">
        <v>2019</v>
      </c>
      <c r="AZ1106">
        <v>10</v>
      </c>
      <c r="BA1106">
        <v>30</v>
      </c>
      <c r="BB1106">
        <v>4</v>
      </c>
      <c r="BF1106">
        <v>2019</v>
      </c>
      <c r="BG1106" t="s">
        <v>73</v>
      </c>
      <c r="BH1106" t="s">
        <v>9822</v>
      </c>
      <c r="BI1106" t="s">
        <v>9789</v>
      </c>
      <c r="BJ1106" t="s">
        <v>9796</v>
      </c>
    </row>
    <row r="1107" spans="1:62" x14ac:dyDescent="0.35">
      <c r="A1107">
        <v>40192096</v>
      </c>
      <c r="B1107" t="s">
        <v>3215</v>
      </c>
      <c r="C1107" t="s">
        <v>142</v>
      </c>
      <c r="D1107" t="s">
        <v>143</v>
      </c>
      <c r="E1107" t="s">
        <v>697</v>
      </c>
      <c r="F1107">
        <v>20810403</v>
      </c>
      <c r="G1107" t="s">
        <v>698</v>
      </c>
      <c r="I1107" s="1">
        <v>43756</v>
      </c>
      <c r="J1107">
        <v>43770.125</v>
      </c>
      <c r="K1107" t="s">
        <v>3216</v>
      </c>
      <c r="L1107" t="s">
        <v>65</v>
      </c>
      <c r="M1107" t="s">
        <v>120</v>
      </c>
      <c r="N1107" t="s">
        <v>121</v>
      </c>
      <c r="O1107" t="s">
        <v>168</v>
      </c>
      <c r="P1107" t="s">
        <v>122</v>
      </c>
      <c r="Q1107" t="s">
        <v>70</v>
      </c>
      <c r="R1107" t="s">
        <v>3213</v>
      </c>
      <c r="S1107" t="s">
        <v>71</v>
      </c>
      <c r="T1107" t="s">
        <v>3224</v>
      </c>
      <c r="U1107">
        <v>0</v>
      </c>
      <c r="V1107">
        <v>1</v>
      </c>
      <c r="W1107">
        <v>0</v>
      </c>
      <c r="X1107">
        <v>0</v>
      </c>
      <c r="Y1107">
        <v>0</v>
      </c>
      <c r="Z1107">
        <v>0</v>
      </c>
      <c r="AA1107">
        <v>0</v>
      </c>
      <c r="AB1107">
        <v>0</v>
      </c>
      <c r="AC1107">
        <v>1</v>
      </c>
      <c r="AD1107">
        <v>0</v>
      </c>
      <c r="AE1107">
        <v>0</v>
      </c>
      <c r="AF1107">
        <v>0</v>
      </c>
      <c r="AG1107">
        <v>0</v>
      </c>
      <c r="AH1107">
        <v>0</v>
      </c>
      <c r="AI1107">
        <v>0</v>
      </c>
      <c r="AJ1107">
        <v>0</v>
      </c>
      <c r="AK1107">
        <v>0</v>
      </c>
      <c r="AL1107">
        <v>0</v>
      </c>
      <c r="AM1107">
        <v>0</v>
      </c>
      <c r="AN1107">
        <v>0</v>
      </c>
      <c r="AO1107">
        <v>0</v>
      </c>
      <c r="AP1107">
        <v>0</v>
      </c>
      <c r="AQ1107">
        <v>0</v>
      </c>
      <c r="AR1107">
        <v>0</v>
      </c>
      <c r="AS1107">
        <v>0</v>
      </c>
      <c r="AT1107">
        <v>43755</v>
      </c>
      <c r="AU1107">
        <v>43769</v>
      </c>
      <c r="AV1107">
        <v>0</v>
      </c>
      <c r="AW1107">
        <v>1</v>
      </c>
      <c r="AX1107">
        <v>0</v>
      </c>
      <c r="AY1107">
        <v>2019</v>
      </c>
      <c r="AZ1107">
        <v>10</v>
      </c>
      <c r="BA1107">
        <v>13</v>
      </c>
      <c r="BB1107">
        <v>2</v>
      </c>
      <c r="BC1107">
        <v>97237</v>
      </c>
      <c r="BD1107">
        <v>109528</v>
      </c>
      <c r="BE1107" t="s">
        <v>90</v>
      </c>
      <c r="BF1107">
        <v>2019</v>
      </c>
      <c r="BG1107" t="s">
        <v>104</v>
      </c>
      <c r="BH1107" t="s">
        <v>59</v>
      </c>
      <c r="BI1107" t="s">
        <v>9789</v>
      </c>
      <c r="BJ1107" t="s">
        <v>9797</v>
      </c>
    </row>
    <row r="1108" spans="1:62" x14ac:dyDescent="0.35">
      <c r="A1108">
        <v>40192105</v>
      </c>
      <c r="B1108" t="s">
        <v>2308</v>
      </c>
      <c r="C1108" t="s">
        <v>142</v>
      </c>
      <c r="D1108" t="s">
        <v>143</v>
      </c>
      <c r="E1108" t="s">
        <v>697</v>
      </c>
      <c r="F1108">
        <v>20810403</v>
      </c>
      <c r="G1108" t="s">
        <v>698</v>
      </c>
      <c r="I1108" s="1">
        <v>43756</v>
      </c>
      <c r="J1108">
        <v>43770.125</v>
      </c>
      <c r="K1108" t="s">
        <v>3212</v>
      </c>
      <c r="L1108" t="s">
        <v>65</v>
      </c>
      <c r="M1108" t="s">
        <v>120</v>
      </c>
      <c r="N1108" t="s">
        <v>121</v>
      </c>
      <c r="O1108" t="s">
        <v>168</v>
      </c>
      <c r="P1108" t="s">
        <v>122</v>
      </c>
      <c r="Q1108" t="s">
        <v>70</v>
      </c>
      <c r="R1108" t="s">
        <v>3213</v>
      </c>
      <c r="S1108" t="s">
        <v>71</v>
      </c>
      <c r="T1108" t="s">
        <v>3225</v>
      </c>
      <c r="U1108">
        <v>0</v>
      </c>
      <c r="V1108">
        <v>1</v>
      </c>
      <c r="W1108">
        <v>0</v>
      </c>
      <c r="X1108">
        <v>0</v>
      </c>
      <c r="Y1108">
        <v>0</v>
      </c>
      <c r="Z1108">
        <v>0</v>
      </c>
      <c r="AA1108">
        <v>0</v>
      </c>
      <c r="AB1108">
        <v>0</v>
      </c>
      <c r="AC1108">
        <v>1</v>
      </c>
      <c r="AD1108">
        <v>0</v>
      </c>
      <c r="AE1108">
        <v>0</v>
      </c>
      <c r="AF1108">
        <v>0</v>
      </c>
      <c r="AG1108">
        <v>0</v>
      </c>
      <c r="AH1108">
        <v>0</v>
      </c>
      <c r="AI1108">
        <v>0</v>
      </c>
      <c r="AJ1108">
        <v>0</v>
      </c>
      <c r="AK1108">
        <v>0</v>
      </c>
      <c r="AL1108">
        <v>0</v>
      </c>
      <c r="AM1108">
        <v>0</v>
      </c>
      <c r="AN1108">
        <v>0</v>
      </c>
      <c r="AO1108">
        <v>0</v>
      </c>
      <c r="AP1108">
        <v>0</v>
      </c>
      <c r="AQ1108">
        <v>0</v>
      </c>
      <c r="AR1108">
        <v>0</v>
      </c>
      <c r="AS1108">
        <v>0</v>
      </c>
      <c r="AT1108">
        <v>43755</v>
      </c>
      <c r="AU1108">
        <v>43769</v>
      </c>
      <c r="AV1108">
        <v>0</v>
      </c>
      <c r="AW1108">
        <v>1</v>
      </c>
      <c r="AX1108">
        <v>0</v>
      </c>
      <c r="AY1108">
        <v>2019</v>
      </c>
      <c r="AZ1108">
        <v>10</v>
      </c>
      <c r="BA1108">
        <v>13</v>
      </c>
      <c r="BB1108">
        <v>2</v>
      </c>
      <c r="BC1108">
        <v>97237</v>
      </c>
      <c r="BD1108">
        <v>109528</v>
      </c>
      <c r="BE1108" t="s">
        <v>90</v>
      </c>
      <c r="BF1108">
        <v>2019</v>
      </c>
      <c r="BG1108" t="s">
        <v>104</v>
      </c>
      <c r="BH1108" t="s">
        <v>59</v>
      </c>
      <c r="BI1108" t="s">
        <v>9789</v>
      </c>
      <c r="BJ1108" t="s">
        <v>9797</v>
      </c>
    </row>
    <row r="1109" spans="1:62" x14ac:dyDescent="0.35">
      <c r="A1109">
        <v>40199588</v>
      </c>
      <c r="B1109" t="s">
        <v>1552</v>
      </c>
      <c r="C1109" t="s">
        <v>176</v>
      </c>
      <c r="D1109" t="s">
        <v>76</v>
      </c>
      <c r="E1109" t="s">
        <v>3226</v>
      </c>
      <c r="F1109">
        <v>1073099</v>
      </c>
      <c r="G1109" t="s">
        <v>3227</v>
      </c>
      <c r="H1109">
        <v>3.4</v>
      </c>
      <c r="I1109" s="1">
        <v>43756</v>
      </c>
      <c r="J1109">
        <v>43786.999988425923</v>
      </c>
      <c r="K1109" t="s">
        <v>3228</v>
      </c>
      <c r="L1109" t="s">
        <v>65</v>
      </c>
      <c r="M1109" t="s">
        <v>120</v>
      </c>
      <c r="N1109" t="s">
        <v>121</v>
      </c>
      <c r="O1109" t="s">
        <v>465</v>
      </c>
      <c r="P1109" t="s">
        <v>3229</v>
      </c>
      <c r="Q1109" t="s">
        <v>70</v>
      </c>
      <c r="R1109" t="s">
        <v>3230</v>
      </c>
      <c r="S1109" t="s">
        <v>71</v>
      </c>
      <c r="T1109" t="s">
        <v>3231</v>
      </c>
      <c r="U1109">
        <v>1</v>
      </c>
      <c r="V1109">
        <v>1</v>
      </c>
      <c r="W1109">
        <v>0</v>
      </c>
      <c r="X1109">
        <v>1</v>
      </c>
      <c r="Y1109">
        <v>0</v>
      </c>
      <c r="Z1109">
        <v>0</v>
      </c>
      <c r="AA1109">
        <v>0</v>
      </c>
      <c r="AB1109">
        <v>0</v>
      </c>
      <c r="AC1109">
        <v>0</v>
      </c>
      <c r="AD1109">
        <v>0</v>
      </c>
      <c r="AE1109">
        <v>0</v>
      </c>
      <c r="AF1109">
        <v>0</v>
      </c>
      <c r="AG1109">
        <v>0</v>
      </c>
      <c r="AH1109">
        <v>0</v>
      </c>
      <c r="AI1109">
        <v>0</v>
      </c>
      <c r="AJ1109">
        <v>0</v>
      </c>
      <c r="AK1109">
        <v>0</v>
      </c>
      <c r="AL1109">
        <v>0</v>
      </c>
      <c r="AM1109">
        <v>0</v>
      </c>
      <c r="AN1109">
        <v>0</v>
      </c>
      <c r="AO1109">
        <v>0</v>
      </c>
      <c r="AP1109">
        <v>0</v>
      </c>
      <c r="AQ1109">
        <v>0</v>
      </c>
      <c r="AR1109">
        <v>0</v>
      </c>
      <c r="AS1109">
        <v>0</v>
      </c>
      <c r="AT1109">
        <v>43756</v>
      </c>
      <c r="AU1109">
        <v>43786</v>
      </c>
      <c r="AV1109">
        <v>0</v>
      </c>
      <c r="AW1109">
        <v>1</v>
      </c>
      <c r="AX1109">
        <v>0</v>
      </c>
      <c r="AY1109">
        <v>2019</v>
      </c>
      <c r="AZ1109">
        <v>10</v>
      </c>
      <c r="BA1109">
        <v>30</v>
      </c>
      <c r="BB1109">
        <v>3</v>
      </c>
      <c r="BF1109">
        <v>2019</v>
      </c>
      <c r="BG1109" t="s">
        <v>104</v>
      </c>
      <c r="BH1109" t="s">
        <v>59</v>
      </c>
      <c r="BI1109" t="s">
        <v>9789</v>
      </c>
      <c r="BJ1109" t="s">
        <v>9797</v>
      </c>
    </row>
    <row r="1110" spans="1:62" x14ac:dyDescent="0.35">
      <c r="A1110">
        <v>40199589</v>
      </c>
      <c r="B1110" t="s">
        <v>1552</v>
      </c>
      <c r="C1110" t="s">
        <v>61</v>
      </c>
      <c r="D1110" t="s">
        <v>125</v>
      </c>
      <c r="E1110" t="s">
        <v>3226</v>
      </c>
      <c r="F1110">
        <v>1073099</v>
      </c>
      <c r="G1110" t="s">
        <v>3227</v>
      </c>
      <c r="H1110">
        <v>3.4</v>
      </c>
      <c r="I1110" s="1">
        <v>43756</v>
      </c>
      <c r="J1110">
        <v>43786.999988425923</v>
      </c>
      <c r="K1110" t="s">
        <v>3228</v>
      </c>
      <c r="L1110" t="s">
        <v>65</v>
      </c>
      <c r="M1110" t="s">
        <v>120</v>
      </c>
      <c r="N1110" t="s">
        <v>121</v>
      </c>
      <c r="O1110" t="s">
        <v>465</v>
      </c>
      <c r="P1110" t="s">
        <v>3229</v>
      </c>
      <c r="Q1110" t="s">
        <v>70</v>
      </c>
      <c r="R1110" t="s">
        <v>3230</v>
      </c>
      <c r="S1110" t="s">
        <v>71</v>
      </c>
      <c r="T1110" t="s">
        <v>3232</v>
      </c>
      <c r="U1110">
        <v>1</v>
      </c>
      <c r="V1110">
        <v>1</v>
      </c>
      <c r="W1110">
        <v>0</v>
      </c>
      <c r="X1110">
        <v>1</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0</v>
      </c>
      <c r="AT1110">
        <v>43756</v>
      </c>
      <c r="AU1110">
        <v>43786</v>
      </c>
      <c r="AV1110">
        <v>0</v>
      </c>
      <c r="AW1110">
        <v>1</v>
      </c>
      <c r="AX1110">
        <v>1</v>
      </c>
      <c r="AY1110">
        <v>2019</v>
      </c>
      <c r="AZ1110">
        <v>10</v>
      </c>
      <c r="BA1110">
        <v>30</v>
      </c>
      <c r="BB1110">
        <v>3</v>
      </c>
      <c r="BF1110">
        <v>2019</v>
      </c>
      <c r="BG1110" t="s">
        <v>104</v>
      </c>
      <c r="BH1110" t="s">
        <v>59</v>
      </c>
      <c r="BI1110" t="s">
        <v>9789</v>
      </c>
      <c r="BJ1110" t="s">
        <v>9797</v>
      </c>
    </row>
    <row r="1111" spans="1:62" x14ac:dyDescent="0.35">
      <c r="A1111">
        <v>40207259</v>
      </c>
      <c r="B1111" t="s">
        <v>116</v>
      </c>
      <c r="C1111" t="s">
        <v>369</v>
      </c>
      <c r="D1111" t="s">
        <v>388</v>
      </c>
      <c r="E1111" t="s">
        <v>3233</v>
      </c>
      <c r="F1111">
        <v>25791026</v>
      </c>
      <c r="G1111" t="s">
        <v>3233</v>
      </c>
      <c r="H1111">
        <v>3.7</v>
      </c>
      <c r="I1111" s="1">
        <v>43759</v>
      </c>
      <c r="J1111">
        <v>43789.999988425923</v>
      </c>
      <c r="K1111" t="s">
        <v>3234</v>
      </c>
      <c r="L1111" t="s">
        <v>65</v>
      </c>
      <c r="M1111" t="s">
        <v>197</v>
      </c>
      <c r="N1111" t="s">
        <v>198</v>
      </c>
      <c r="O1111" t="s">
        <v>168</v>
      </c>
      <c r="P1111" t="s">
        <v>199</v>
      </c>
      <c r="Q1111" t="s">
        <v>70</v>
      </c>
      <c r="S1111" t="s">
        <v>82</v>
      </c>
      <c r="T1111" t="s">
        <v>3235</v>
      </c>
      <c r="U1111">
        <v>0</v>
      </c>
      <c r="V1111">
        <v>0</v>
      </c>
      <c r="W1111">
        <v>0</v>
      </c>
      <c r="X1111">
        <v>0</v>
      </c>
      <c r="Y1111">
        <v>0</v>
      </c>
      <c r="Z1111">
        <v>0</v>
      </c>
      <c r="AA1111">
        <v>0</v>
      </c>
      <c r="AB1111">
        <v>0</v>
      </c>
      <c r="AC1111">
        <v>0</v>
      </c>
      <c r="AD1111">
        <v>0</v>
      </c>
      <c r="AE1111">
        <v>1</v>
      </c>
      <c r="AF1111">
        <v>0</v>
      </c>
      <c r="AG1111">
        <v>0</v>
      </c>
      <c r="AH1111">
        <v>0</v>
      </c>
      <c r="AI1111">
        <v>0</v>
      </c>
      <c r="AJ1111">
        <v>0</v>
      </c>
      <c r="AK1111">
        <v>0</v>
      </c>
      <c r="AL1111">
        <v>0</v>
      </c>
      <c r="AM1111">
        <v>0</v>
      </c>
      <c r="AN1111">
        <v>0</v>
      </c>
      <c r="AO1111">
        <v>0</v>
      </c>
      <c r="AP1111">
        <v>0</v>
      </c>
      <c r="AQ1111">
        <v>0</v>
      </c>
      <c r="AR1111">
        <v>0</v>
      </c>
      <c r="AS1111">
        <v>0</v>
      </c>
      <c r="AT1111">
        <v>43759</v>
      </c>
      <c r="AU1111">
        <v>43773</v>
      </c>
      <c r="AV1111">
        <v>0</v>
      </c>
      <c r="AW1111">
        <v>1</v>
      </c>
      <c r="AX1111">
        <v>0</v>
      </c>
      <c r="AY1111">
        <v>2019</v>
      </c>
      <c r="AZ1111">
        <v>10</v>
      </c>
      <c r="BA1111">
        <v>30</v>
      </c>
      <c r="BB1111">
        <v>1</v>
      </c>
      <c r="BF1111">
        <v>2019</v>
      </c>
      <c r="BG1111" t="s">
        <v>104</v>
      </c>
      <c r="BH1111" t="s">
        <v>9822</v>
      </c>
      <c r="BI1111" t="s">
        <v>9789</v>
      </c>
      <c r="BJ1111" t="s">
        <v>9794</v>
      </c>
    </row>
    <row r="1112" spans="1:62" x14ac:dyDescent="0.35">
      <c r="A1112">
        <v>40207260</v>
      </c>
      <c r="B1112" t="s">
        <v>116</v>
      </c>
      <c r="C1112" t="s">
        <v>142</v>
      </c>
      <c r="D1112" t="s">
        <v>477</v>
      </c>
      <c r="E1112" t="s">
        <v>3233</v>
      </c>
      <c r="F1112">
        <v>25791026</v>
      </c>
      <c r="G1112" t="s">
        <v>3233</v>
      </c>
      <c r="H1112">
        <v>3.7</v>
      </c>
      <c r="I1112" s="1">
        <v>43759</v>
      </c>
      <c r="J1112">
        <v>43789.999988425923</v>
      </c>
      <c r="K1112" t="s">
        <v>3234</v>
      </c>
      <c r="L1112" t="s">
        <v>65</v>
      </c>
      <c r="M1112" t="s">
        <v>197</v>
      </c>
      <c r="N1112" t="s">
        <v>198</v>
      </c>
      <c r="O1112" t="s">
        <v>168</v>
      </c>
      <c r="P1112" t="s">
        <v>199</v>
      </c>
      <c r="Q1112" t="s">
        <v>70</v>
      </c>
      <c r="S1112" t="s">
        <v>82</v>
      </c>
      <c r="T1112" t="s">
        <v>3236</v>
      </c>
      <c r="U1112">
        <v>0</v>
      </c>
      <c r="V1112">
        <v>0</v>
      </c>
      <c r="W1112">
        <v>0</v>
      </c>
      <c r="X1112">
        <v>0</v>
      </c>
      <c r="Y1112">
        <v>0</v>
      </c>
      <c r="Z1112">
        <v>0</v>
      </c>
      <c r="AA1112">
        <v>0</v>
      </c>
      <c r="AB1112">
        <v>0</v>
      </c>
      <c r="AC1112">
        <v>0</v>
      </c>
      <c r="AD1112">
        <v>0</v>
      </c>
      <c r="AE1112">
        <v>1</v>
      </c>
      <c r="AF1112">
        <v>0</v>
      </c>
      <c r="AG1112">
        <v>0</v>
      </c>
      <c r="AH1112">
        <v>0</v>
      </c>
      <c r="AI1112">
        <v>0</v>
      </c>
      <c r="AJ1112">
        <v>0</v>
      </c>
      <c r="AK1112">
        <v>0</v>
      </c>
      <c r="AL1112">
        <v>0</v>
      </c>
      <c r="AM1112">
        <v>0</v>
      </c>
      <c r="AN1112">
        <v>0</v>
      </c>
      <c r="AO1112">
        <v>0</v>
      </c>
      <c r="AP1112">
        <v>0</v>
      </c>
      <c r="AQ1112">
        <v>0</v>
      </c>
      <c r="AR1112">
        <v>0</v>
      </c>
      <c r="AS1112">
        <v>0</v>
      </c>
      <c r="AT1112">
        <v>43759</v>
      </c>
      <c r="AU1112">
        <v>43773</v>
      </c>
      <c r="AV1112">
        <v>0</v>
      </c>
      <c r="AW1112">
        <v>1</v>
      </c>
      <c r="AX1112">
        <v>1</v>
      </c>
      <c r="AY1112">
        <v>2019</v>
      </c>
      <c r="AZ1112">
        <v>10</v>
      </c>
      <c r="BA1112">
        <v>30</v>
      </c>
      <c r="BB1112">
        <v>1</v>
      </c>
      <c r="BF1112">
        <v>2019</v>
      </c>
      <c r="BG1112" t="s">
        <v>104</v>
      </c>
      <c r="BH1112" t="s">
        <v>9822</v>
      </c>
      <c r="BI1112" t="s">
        <v>9789</v>
      </c>
      <c r="BJ1112" t="s">
        <v>9794</v>
      </c>
    </row>
    <row r="1113" spans="1:62" x14ac:dyDescent="0.35">
      <c r="A1113">
        <v>40207261</v>
      </c>
      <c r="B1113" t="s">
        <v>116</v>
      </c>
      <c r="C1113" t="s">
        <v>75</v>
      </c>
      <c r="D1113" t="s">
        <v>159</v>
      </c>
      <c r="E1113" t="s">
        <v>3233</v>
      </c>
      <c r="F1113">
        <v>25791026</v>
      </c>
      <c r="G1113" t="s">
        <v>3233</v>
      </c>
      <c r="H1113">
        <v>3.7</v>
      </c>
      <c r="I1113" s="1">
        <v>43759</v>
      </c>
      <c r="J1113">
        <v>43789.999988425923</v>
      </c>
      <c r="K1113" t="s">
        <v>3234</v>
      </c>
      <c r="L1113" t="s">
        <v>65</v>
      </c>
      <c r="M1113" t="s">
        <v>197</v>
      </c>
      <c r="N1113" t="s">
        <v>198</v>
      </c>
      <c r="O1113" t="s">
        <v>168</v>
      </c>
      <c r="P1113" t="s">
        <v>199</v>
      </c>
      <c r="Q1113" t="s">
        <v>70</v>
      </c>
      <c r="S1113" t="s">
        <v>82</v>
      </c>
      <c r="T1113" t="s">
        <v>3237</v>
      </c>
      <c r="U1113">
        <v>0</v>
      </c>
      <c r="V1113">
        <v>0</v>
      </c>
      <c r="W1113">
        <v>0</v>
      </c>
      <c r="X1113">
        <v>0</v>
      </c>
      <c r="Y1113">
        <v>0</v>
      </c>
      <c r="Z1113">
        <v>0</v>
      </c>
      <c r="AA1113">
        <v>0</v>
      </c>
      <c r="AB1113">
        <v>0</v>
      </c>
      <c r="AC1113">
        <v>0</v>
      </c>
      <c r="AD1113">
        <v>0</v>
      </c>
      <c r="AE1113">
        <v>1</v>
      </c>
      <c r="AF1113">
        <v>0</v>
      </c>
      <c r="AG1113">
        <v>0</v>
      </c>
      <c r="AH1113">
        <v>0</v>
      </c>
      <c r="AI1113">
        <v>0</v>
      </c>
      <c r="AJ1113">
        <v>0</v>
      </c>
      <c r="AK1113">
        <v>0</v>
      </c>
      <c r="AL1113">
        <v>0</v>
      </c>
      <c r="AM1113">
        <v>0</v>
      </c>
      <c r="AN1113">
        <v>0</v>
      </c>
      <c r="AO1113">
        <v>0</v>
      </c>
      <c r="AP1113">
        <v>0</v>
      </c>
      <c r="AQ1113">
        <v>0</v>
      </c>
      <c r="AR1113">
        <v>0</v>
      </c>
      <c r="AS1113">
        <v>0</v>
      </c>
      <c r="AT1113">
        <v>43759</v>
      </c>
      <c r="AU1113">
        <v>43773</v>
      </c>
      <c r="AV1113">
        <v>0</v>
      </c>
      <c r="AW1113">
        <v>1</v>
      </c>
      <c r="AX1113">
        <v>1</v>
      </c>
      <c r="AY1113">
        <v>2019</v>
      </c>
      <c r="AZ1113">
        <v>10</v>
      </c>
      <c r="BA1113">
        <v>30</v>
      </c>
      <c r="BB1113">
        <v>1</v>
      </c>
      <c r="BF1113">
        <v>2019</v>
      </c>
      <c r="BG1113" t="s">
        <v>104</v>
      </c>
      <c r="BH1113" t="s">
        <v>9822</v>
      </c>
      <c r="BI1113" t="s">
        <v>9789</v>
      </c>
      <c r="BJ1113" t="s">
        <v>9794</v>
      </c>
    </row>
    <row r="1114" spans="1:62" x14ac:dyDescent="0.35">
      <c r="A1114">
        <v>40207262</v>
      </c>
      <c r="B1114" t="s">
        <v>116</v>
      </c>
      <c r="C1114" t="s">
        <v>142</v>
      </c>
      <c r="D1114" t="s">
        <v>477</v>
      </c>
      <c r="E1114" t="s">
        <v>3233</v>
      </c>
      <c r="F1114">
        <v>25791026</v>
      </c>
      <c r="G1114" t="s">
        <v>3233</v>
      </c>
      <c r="H1114">
        <v>3.7</v>
      </c>
      <c r="I1114" s="1">
        <v>43759</v>
      </c>
      <c r="J1114">
        <v>43789.999988425923</v>
      </c>
      <c r="K1114" t="s">
        <v>3234</v>
      </c>
      <c r="L1114" t="s">
        <v>65</v>
      </c>
      <c r="M1114" t="s">
        <v>197</v>
      </c>
      <c r="N1114" t="s">
        <v>198</v>
      </c>
      <c r="O1114" t="s">
        <v>168</v>
      </c>
      <c r="P1114" t="s">
        <v>199</v>
      </c>
      <c r="Q1114" t="s">
        <v>70</v>
      </c>
      <c r="S1114" t="s">
        <v>82</v>
      </c>
      <c r="T1114" t="s">
        <v>3238</v>
      </c>
      <c r="U1114">
        <v>0</v>
      </c>
      <c r="V1114">
        <v>0</v>
      </c>
      <c r="W1114">
        <v>0</v>
      </c>
      <c r="X1114">
        <v>0</v>
      </c>
      <c r="Y1114">
        <v>0</v>
      </c>
      <c r="Z1114">
        <v>0</v>
      </c>
      <c r="AA1114">
        <v>0</v>
      </c>
      <c r="AB1114">
        <v>0</v>
      </c>
      <c r="AC1114">
        <v>0</v>
      </c>
      <c r="AD1114">
        <v>0</v>
      </c>
      <c r="AE1114">
        <v>1</v>
      </c>
      <c r="AF1114">
        <v>0</v>
      </c>
      <c r="AG1114">
        <v>0</v>
      </c>
      <c r="AH1114">
        <v>0</v>
      </c>
      <c r="AI1114">
        <v>0</v>
      </c>
      <c r="AJ1114">
        <v>0</v>
      </c>
      <c r="AK1114">
        <v>0</v>
      </c>
      <c r="AL1114">
        <v>0</v>
      </c>
      <c r="AM1114">
        <v>0</v>
      </c>
      <c r="AN1114">
        <v>0</v>
      </c>
      <c r="AO1114">
        <v>0</v>
      </c>
      <c r="AP1114">
        <v>0</v>
      </c>
      <c r="AQ1114">
        <v>0</v>
      </c>
      <c r="AR1114">
        <v>0</v>
      </c>
      <c r="AS1114">
        <v>0</v>
      </c>
      <c r="AT1114">
        <v>43759</v>
      </c>
      <c r="AU1114">
        <v>43773</v>
      </c>
      <c r="AV1114">
        <v>0</v>
      </c>
      <c r="AW1114">
        <v>1</v>
      </c>
      <c r="AX1114">
        <v>1</v>
      </c>
      <c r="AY1114">
        <v>2019</v>
      </c>
      <c r="AZ1114">
        <v>10</v>
      </c>
      <c r="BA1114">
        <v>30</v>
      </c>
      <c r="BB1114">
        <v>1</v>
      </c>
      <c r="BF1114">
        <v>2019</v>
      </c>
      <c r="BG1114" t="s">
        <v>104</v>
      </c>
      <c r="BH1114" t="s">
        <v>9822</v>
      </c>
      <c r="BI1114" t="s">
        <v>9789</v>
      </c>
      <c r="BJ1114" t="s">
        <v>9794</v>
      </c>
    </row>
    <row r="1115" spans="1:62" x14ac:dyDescent="0.35">
      <c r="A1115">
        <v>40207560</v>
      </c>
      <c r="B1115" t="s">
        <v>3239</v>
      </c>
      <c r="C1115" t="s">
        <v>75</v>
      </c>
      <c r="D1115" t="s">
        <v>117</v>
      </c>
      <c r="E1115" t="s">
        <v>213</v>
      </c>
      <c r="F1115">
        <v>25010229</v>
      </c>
      <c r="I1115" s="1">
        <v>43759</v>
      </c>
      <c r="J1115">
        <v>43789.999988425923</v>
      </c>
      <c r="K1115" t="s">
        <v>214</v>
      </c>
      <c r="L1115" t="s">
        <v>65</v>
      </c>
      <c r="M1115" t="s">
        <v>66</v>
      </c>
      <c r="N1115" t="s">
        <v>67</v>
      </c>
      <c r="O1115" t="s">
        <v>68</v>
      </c>
      <c r="P1115" t="s">
        <v>69</v>
      </c>
      <c r="Q1115" t="s">
        <v>70</v>
      </c>
      <c r="R1115" t="s">
        <v>215</v>
      </c>
      <c r="S1115" t="s">
        <v>71</v>
      </c>
      <c r="T1115" t="s">
        <v>3240</v>
      </c>
      <c r="U1115">
        <v>1</v>
      </c>
      <c r="V1115">
        <v>1</v>
      </c>
      <c r="W1115">
        <v>0</v>
      </c>
      <c r="X1115">
        <v>1</v>
      </c>
      <c r="Y1115">
        <v>0</v>
      </c>
      <c r="Z1115">
        <v>0</v>
      </c>
      <c r="AA1115">
        <v>0</v>
      </c>
      <c r="AB1115">
        <v>0</v>
      </c>
      <c r="AC1115">
        <v>0</v>
      </c>
      <c r="AD1115">
        <v>1</v>
      </c>
      <c r="AE1115">
        <v>0</v>
      </c>
      <c r="AF1115">
        <v>0</v>
      </c>
      <c r="AG1115">
        <v>0</v>
      </c>
      <c r="AH1115">
        <v>0</v>
      </c>
      <c r="AI1115">
        <v>0</v>
      </c>
      <c r="AJ1115">
        <v>0</v>
      </c>
      <c r="AK1115">
        <v>0</v>
      </c>
      <c r="AL1115">
        <v>0</v>
      </c>
      <c r="AM1115">
        <v>0</v>
      </c>
      <c r="AN1115">
        <v>0</v>
      </c>
      <c r="AO1115">
        <v>0</v>
      </c>
      <c r="AP1115">
        <v>1</v>
      </c>
      <c r="AQ1115">
        <v>0</v>
      </c>
      <c r="AR1115">
        <v>0</v>
      </c>
      <c r="AS1115">
        <v>0</v>
      </c>
      <c r="AT1115">
        <v>43759</v>
      </c>
      <c r="AU1115">
        <v>43787</v>
      </c>
      <c r="AV1115">
        <v>1</v>
      </c>
      <c r="AW1115">
        <v>1</v>
      </c>
      <c r="AX1115">
        <v>0</v>
      </c>
      <c r="AY1115">
        <v>2019</v>
      </c>
      <c r="AZ1115">
        <v>10</v>
      </c>
      <c r="BA1115">
        <v>30</v>
      </c>
      <c r="BB1115">
        <v>5</v>
      </c>
      <c r="BF1115">
        <v>2019</v>
      </c>
      <c r="BG1115" t="s">
        <v>73</v>
      </c>
      <c r="BH1115" t="s">
        <v>59</v>
      </c>
      <c r="BI1115" t="s">
        <v>9789</v>
      </c>
      <c r="BJ1115" t="s">
        <v>9794</v>
      </c>
    </row>
    <row r="1116" spans="1:62" x14ac:dyDescent="0.35">
      <c r="A1116">
        <v>40207561</v>
      </c>
      <c r="B1116" t="s">
        <v>3239</v>
      </c>
      <c r="C1116" t="s">
        <v>75</v>
      </c>
      <c r="D1116" t="s">
        <v>117</v>
      </c>
      <c r="E1116" t="s">
        <v>213</v>
      </c>
      <c r="F1116">
        <v>25010229</v>
      </c>
      <c r="I1116" s="1">
        <v>43759</v>
      </c>
      <c r="J1116">
        <v>43789.999988425923</v>
      </c>
      <c r="K1116" t="s">
        <v>214</v>
      </c>
      <c r="L1116" t="s">
        <v>65</v>
      </c>
      <c r="M1116" t="s">
        <v>120</v>
      </c>
      <c r="N1116" t="s">
        <v>121</v>
      </c>
      <c r="O1116" t="s">
        <v>168</v>
      </c>
      <c r="P1116" t="s">
        <v>122</v>
      </c>
      <c r="Q1116" t="s">
        <v>70</v>
      </c>
      <c r="R1116" t="s">
        <v>215</v>
      </c>
      <c r="S1116" t="s">
        <v>71</v>
      </c>
      <c r="T1116" t="s">
        <v>3241</v>
      </c>
      <c r="U1116">
        <v>1</v>
      </c>
      <c r="V1116">
        <v>1</v>
      </c>
      <c r="W1116">
        <v>0</v>
      </c>
      <c r="X1116">
        <v>1</v>
      </c>
      <c r="Y1116">
        <v>0</v>
      </c>
      <c r="Z1116">
        <v>0</v>
      </c>
      <c r="AA1116">
        <v>0</v>
      </c>
      <c r="AB1116">
        <v>0</v>
      </c>
      <c r="AC1116">
        <v>0</v>
      </c>
      <c r="AD1116">
        <v>1</v>
      </c>
      <c r="AE1116">
        <v>0</v>
      </c>
      <c r="AF1116">
        <v>0</v>
      </c>
      <c r="AG1116">
        <v>0</v>
      </c>
      <c r="AH1116">
        <v>0</v>
      </c>
      <c r="AI1116">
        <v>0</v>
      </c>
      <c r="AJ1116">
        <v>0</v>
      </c>
      <c r="AK1116">
        <v>0</v>
      </c>
      <c r="AL1116">
        <v>0</v>
      </c>
      <c r="AM1116">
        <v>0</v>
      </c>
      <c r="AN1116">
        <v>0</v>
      </c>
      <c r="AO1116">
        <v>0</v>
      </c>
      <c r="AP1116">
        <v>1</v>
      </c>
      <c r="AQ1116">
        <v>0</v>
      </c>
      <c r="AR1116">
        <v>0</v>
      </c>
      <c r="AS1116">
        <v>0</v>
      </c>
      <c r="AT1116">
        <v>43759</v>
      </c>
      <c r="AU1116">
        <v>43787</v>
      </c>
      <c r="AV1116">
        <v>1</v>
      </c>
      <c r="AW1116">
        <v>1</v>
      </c>
      <c r="AX1116">
        <v>1</v>
      </c>
      <c r="AY1116">
        <v>2019</v>
      </c>
      <c r="AZ1116">
        <v>10</v>
      </c>
      <c r="BA1116">
        <v>30</v>
      </c>
      <c r="BB1116">
        <v>5</v>
      </c>
      <c r="BF1116">
        <v>2019</v>
      </c>
      <c r="BG1116" t="s">
        <v>73</v>
      </c>
      <c r="BH1116" t="s">
        <v>59</v>
      </c>
      <c r="BI1116" t="s">
        <v>9789</v>
      </c>
      <c r="BJ1116" t="s">
        <v>9794</v>
      </c>
    </row>
    <row r="1117" spans="1:62" x14ac:dyDescent="0.35">
      <c r="A1117">
        <v>40207630</v>
      </c>
      <c r="B1117" t="s">
        <v>98</v>
      </c>
      <c r="C1117" t="s">
        <v>61</v>
      </c>
      <c r="D1117" t="s">
        <v>125</v>
      </c>
      <c r="E1117" t="s">
        <v>3242</v>
      </c>
      <c r="F1117">
        <v>41963588</v>
      </c>
      <c r="I1117" s="1">
        <v>43759</v>
      </c>
      <c r="J1117">
        <v>43789.544803240737</v>
      </c>
      <c r="K1117" t="s">
        <v>3243</v>
      </c>
      <c r="L1117" t="s">
        <v>65</v>
      </c>
      <c r="M1117" t="s">
        <v>66</v>
      </c>
      <c r="N1117" t="s">
        <v>67</v>
      </c>
      <c r="O1117" t="s">
        <v>68</v>
      </c>
      <c r="P1117" t="s">
        <v>69</v>
      </c>
      <c r="Q1117" t="s">
        <v>70</v>
      </c>
      <c r="R1117" t="s">
        <v>3244</v>
      </c>
      <c r="S1117" t="s">
        <v>71</v>
      </c>
      <c r="T1117" t="s">
        <v>3245</v>
      </c>
      <c r="U1117">
        <v>1</v>
      </c>
      <c r="V1117">
        <v>1</v>
      </c>
      <c r="W1117">
        <v>0</v>
      </c>
      <c r="X1117">
        <v>1</v>
      </c>
      <c r="Y1117">
        <v>0</v>
      </c>
      <c r="Z1117">
        <v>0</v>
      </c>
      <c r="AA1117">
        <v>0</v>
      </c>
      <c r="AB1117">
        <v>0</v>
      </c>
      <c r="AC1117">
        <v>0</v>
      </c>
      <c r="AD1117">
        <v>0</v>
      </c>
      <c r="AE1117">
        <v>1</v>
      </c>
      <c r="AF1117">
        <v>0</v>
      </c>
      <c r="AG1117">
        <v>0</v>
      </c>
      <c r="AH1117">
        <v>0</v>
      </c>
      <c r="AI1117">
        <v>0</v>
      </c>
      <c r="AJ1117">
        <v>0</v>
      </c>
      <c r="AK1117">
        <v>0</v>
      </c>
      <c r="AL1117">
        <v>0</v>
      </c>
      <c r="AM1117">
        <v>0</v>
      </c>
      <c r="AN1117">
        <v>0</v>
      </c>
      <c r="AO1117">
        <v>0</v>
      </c>
      <c r="AP1117">
        <v>0</v>
      </c>
      <c r="AQ1117">
        <v>0</v>
      </c>
      <c r="AR1117">
        <v>0</v>
      </c>
      <c r="AS1117">
        <v>0</v>
      </c>
      <c r="AT1117">
        <v>43759</v>
      </c>
      <c r="AU1117">
        <v>43769</v>
      </c>
      <c r="AV1117">
        <v>0</v>
      </c>
      <c r="AW1117">
        <v>1</v>
      </c>
      <c r="AX1117">
        <v>0</v>
      </c>
      <c r="AY1117">
        <v>2019</v>
      </c>
      <c r="AZ1117">
        <v>10</v>
      </c>
      <c r="BA1117">
        <v>30</v>
      </c>
      <c r="BB1117">
        <v>4</v>
      </c>
      <c r="BC1117">
        <v>140000</v>
      </c>
      <c r="BD1117">
        <v>140000</v>
      </c>
      <c r="BE1117" t="s">
        <v>90</v>
      </c>
      <c r="BF1117">
        <v>2019</v>
      </c>
      <c r="BG1117" t="s">
        <v>104</v>
      </c>
      <c r="BH1117" t="s">
        <v>59</v>
      </c>
      <c r="BI1117" t="s">
        <v>9789</v>
      </c>
      <c r="BJ1117" t="s">
        <v>9794</v>
      </c>
    </row>
    <row r="1118" spans="1:62" x14ac:dyDescent="0.35">
      <c r="A1118">
        <v>40208095</v>
      </c>
      <c r="B1118" t="s">
        <v>3246</v>
      </c>
      <c r="C1118" t="s">
        <v>75</v>
      </c>
      <c r="D1118" t="s">
        <v>76</v>
      </c>
      <c r="E1118" t="s">
        <v>298</v>
      </c>
      <c r="F1118">
        <v>32359972</v>
      </c>
      <c r="I1118" s="1">
        <v>43759</v>
      </c>
      <c r="J1118">
        <v>43789.999988425923</v>
      </c>
      <c r="K1118" t="s">
        <v>3173</v>
      </c>
      <c r="L1118" t="s">
        <v>65</v>
      </c>
      <c r="M1118" t="s">
        <v>120</v>
      </c>
      <c r="N1118" t="s">
        <v>121</v>
      </c>
      <c r="P1118" t="s">
        <v>122</v>
      </c>
      <c r="Q1118" t="s">
        <v>70</v>
      </c>
      <c r="R1118" t="s">
        <v>3247</v>
      </c>
      <c r="S1118" t="s">
        <v>82</v>
      </c>
      <c r="T1118" t="s">
        <v>3248</v>
      </c>
      <c r="U1118">
        <v>1</v>
      </c>
      <c r="V1118">
        <v>1</v>
      </c>
      <c r="W1118">
        <v>0</v>
      </c>
      <c r="X1118">
        <v>0</v>
      </c>
      <c r="Y1118">
        <v>0</v>
      </c>
      <c r="Z1118">
        <v>0</v>
      </c>
      <c r="AA1118">
        <v>0</v>
      </c>
      <c r="AB1118">
        <v>0</v>
      </c>
      <c r="AC1118">
        <v>0</v>
      </c>
      <c r="AD1118">
        <v>0</v>
      </c>
      <c r="AE1118">
        <v>0</v>
      </c>
      <c r="AF1118">
        <v>1</v>
      </c>
      <c r="AG1118">
        <v>0</v>
      </c>
      <c r="AH1118">
        <v>0</v>
      </c>
      <c r="AI1118">
        <v>0</v>
      </c>
      <c r="AJ1118">
        <v>0</v>
      </c>
      <c r="AK1118">
        <v>0</v>
      </c>
      <c r="AL1118">
        <v>0</v>
      </c>
      <c r="AM1118">
        <v>0</v>
      </c>
      <c r="AN1118">
        <v>0</v>
      </c>
      <c r="AO1118">
        <v>0</v>
      </c>
      <c r="AP1118">
        <v>0</v>
      </c>
      <c r="AQ1118">
        <v>0</v>
      </c>
      <c r="AR1118">
        <v>0</v>
      </c>
      <c r="AS1118">
        <v>0</v>
      </c>
      <c r="AT1118">
        <v>43759</v>
      </c>
      <c r="AU1118">
        <v>43789</v>
      </c>
      <c r="AV1118">
        <v>1</v>
      </c>
      <c r="AW1118">
        <v>1</v>
      </c>
      <c r="AX1118">
        <v>0</v>
      </c>
      <c r="AY1118">
        <v>2019</v>
      </c>
      <c r="AZ1118">
        <v>10</v>
      </c>
      <c r="BA1118">
        <v>30</v>
      </c>
      <c r="BB1118">
        <v>3</v>
      </c>
      <c r="BC1118">
        <v>100000</v>
      </c>
      <c r="BD1118">
        <v>150000</v>
      </c>
      <c r="BE1118" t="s">
        <v>90</v>
      </c>
      <c r="BF1118">
        <v>2019</v>
      </c>
      <c r="BG1118" t="s">
        <v>73</v>
      </c>
      <c r="BH1118" t="s">
        <v>59</v>
      </c>
      <c r="BI1118" t="s">
        <v>9789</v>
      </c>
      <c r="BJ1118" t="s">
        <v>9794</v>
      </c>
    </row>
    <row r="1119" spans="1:62" x14ac:dyDescent="0.35">
      <c r="A1119">
        <v>40208819</v>
      </c>
      <c r="B1119" t="s">
        <v>98</v>
      </c>
      <c r="C1119" t="s">
        <v>61</v>
      </c>
      <c r="D1119" t="s">
        <v>125</v>
      </c>
      <c r="E1119" t="s">
        <v>409</v>
      </c>
      <c r="F1119">
        <v>43601037</v>
      </c>
      <c r="I1119" s="1">
        <v>43759</v>
      </c>
      <c r="J1119">
        <v>43789.599131944437</v>
      </c>
      <c r="K1119" t="s">
        <v>3249</v>
      </c>
      <c r="L1119" t="s">
        <v>65</v>
      </c>
      <c r="M1119" t="s">
        <v>152</v>
      </c>
      <c r="N1119" t="s">
        <v>153</v>
      </c>
      <c r="O1119" t="s">
        <v>154</v>
      </c>
      <c r="P1119" t="s">
        <v>155</v>
      </c>
      <c r="Q1119" t="s">
        <v>70</v>
      </c>
      <c r="S1119" t="s">
        <v>71</v>
      </c>
      <c r="T1119" t="s">
        <v>3250</v>
      </c>
      <c r="U1119">
        <v>1</v>
      </c>
      <c r="V1119">
        <v>1</v>
      </c>
      <c r="W1119">
        <v>0</v>
      </c>
      <c r="X1119">
        <v>1</v>
      </c>
      <c r="Y1119">
        <v>0</v>
      </c>
      <c r="Z1119">
        <v>0</v>
      </c>
      <c r="AA1119">
        <v>0</v>
      </c>
      <c r="AB1119">
        <v>0</v>
      </c>
      <c r="AC1119">
        <v>0</v>
      </c>
      <c r="AD1119">
        <v>0</v>
      </c>
      <c r="AE1119">
        <v>1</v>
      </c>
      <c r="AF1119">
        <v>0</v>
      </c>
      <c r="AG1119">
        <v>0</v>
      </c>
      <c r="AH1119">
        <v>0</v>
      </c>
      <c r="AI1119">
        <v>0</v>
      </c>
      <c r="AJ1119">
        <v>0</v>
      </c>
      <c r="AK1119">
        <v>0</v>
      </c>
      <c r="AL1119">
        <v>0</v>
      </c>
      <c r="AM1119">
        <v>0</v>
      </c>
      <c r="AN1119">
        <v>0</v>
      </c>
      <c r="AO1119">
        <v>0</v>
      </c>
      <c r="AP1119">
        <v>1</v>
      </c>
      <c r="AQ1119">
        <v>0</v>
      </c>
      <c r="AR1119">
        <v>0</v>
      </c>
      <c r="AS1119">
        <v>0</v>
      </c>
      <c r="AT1119">
        <v>43759</v>
      </c>
      <c r="AU1119">
        <v>43789</v>
      </c>
      <c r="AV1119">
        <v>0</v>
      </c>
      <c r="AW1119">
        <v>1</v>
      </c>
      <c r="AX1119">
        <v>0</v>
      </c>
      <c r="AY1119">
        <v>2019</v>
      </c>
      <c r="AZ1119">
        <v>10</v>
      </c>
      <c r="BA1119">
        <v>29</v>
      </c>
      <c r="BB1119">
        <v>5</v>
      </c>
      <c r="BF1119">
        <v>2019</v>
      </c>
      <c r="BG1119" t="s">
        <v>104</v>
      </c>
      <c r="BH1119" t="s">
        <v>9822</v>
      </c>
      <c r="BI1119" t="s">
        <v>9789</v>
      </c>
      <c r="BJ1119" t="s">
        <v>9794</v>
      </c>
    </row>
    <row r="1120" spans="1:62" x14ac:dyDescent="0.35">
      <c r="A1120">
        <v>40209792</v>
      </c>
      <c r="B1120" t="s">
        <v>98</v>
      </c>
      <c r="C1120" t="s">
        <v>61</v>
      </c>
      <c r="D1120" t="s">
        <v>125</v>
      </c>
      <c r="E1120" t="s">
        <v>3242</v>
      </c>
      <c r="F1120">
        <v>41963588</v>
      </c>
      <c r="I1120" s="1">
        <v>43759</v>
      </c>
      <c r="J1120">
        <v>43789.642627314817</v>
      </c>
      <c r="K1120" t="s">
        <v>3243</v>
      </c>
      <c r="L1120" t="s">
        <v>65</v>
      </c>
      <c r="M1120" t="s">
        <v>120</v>
      </c>
      <c r="N1120" t="s">
        <v>121</v>
      </c>
      <c r="O1120" t="s">
        <v>168</v>
      </c>
      <c r="P1120" t="s">
        <v>122</v>
      </c>
      <c r="Q1120" t="s">
        <v>70</v>
      </c>
      <c r="R1120" t="s">
        <v>3251</v>
      </c>
      <c r="S1120" t="s">
        <v>71</v>
      </c>
      <c r="T1120" t="s">
        <v>3252</v>
      </c>
      <c r="U1120">
        <v>1</v>
      </c>
      <c r="V1120">
        <v>1</v>
      </c>
      <c r="W1120">
        <v>0</v>
      </c>
      <c r="X1120">
        <v>1</v>
      </c>
      <c r="Y1120">
        <v>0</v>
      </c>
      <c r="Z1120">
        <v>0</v>
      </c>
      <c r="AA1120">
        <v>0</v>
      </c>
      <c r="AB1120">
        <v>0</v>
      </c>
      <c r="AC1120">
        <v>0</v>
      </c>
      <c r="AD1120">
        <v>0</v>
      </c>
      <c r="AE1120">
        <v>1</v>
      </c>
      <c r="AF1120">
        <v>0</v>
      </c>
      <c r="AG1120">
        <v>0</v>
      </c>
      <c r="AH1120">
        <v>0</v>
      </c>
      <c r="AI1120">
        <v>0</v>
      </c>
      <c r="AJ1120">
        <v>0</v>
      </c>
      <c r="AK1120">
        <v>0</v>
      </c>
      <c r="AL1120">
        <v>0</v>
      </c>
      <c r="AM1120">
        <v>0</v>
      </c>
      <c r="AN1120">
        <v>0</v>
      </c>
      <c r="AO1120">
        <v>0</v>
      </c>
      <c r="AP1120">
        <v>0</v>
      </c>
      <c r="AQ1120">
        <v>0</v>
      </c>
      <c r="AR1120">
        <v>0</v>
      </c>
      <c r="AS1120">
        <v>0</v>
      </c>
      <c r="AT1120">
        <v>43759</v>
      </c>
      <c r="AU1120">
        <v>43772</v>
      </c>
      <c r="AV1120">
        <v>0</v>
      </c>
      <c r="AW1120">
        <v>1</v>
      </c>
      <c r="AX1120">
        <v>0</v>
      </c>
      <c r="AY1120">
        <v>2019</v>
      </c>
      <c r="AZ1120">
        <v>10</v>
      </c>
      <c r="BA1120">
        <v>30</v>
      </c>
      <c r="BB1120">
        <v>4</v>
      </c>
      <c r="BC1120">
        <v>140000</v>
      </c>
      <c r="BD1120">
        <v>140000</v>
      </c>
      <c r="BE1120" t="s">
        <v>90</v>
      </c>
      <c r="BF1120">
        <v>2019</v>
      </c>
      <c r="BG1120" t="s">
        <v>104</v>
      </c>
      <c r="BH1120" t="s">
        <v>59</v>
      </c>
      <c r="BI1120" t="s">
        <v>9789</v>
      </c>
      <c r="BJ1120" t="s">
        <v>9794</v>
      </c>
    </row>
    <row r="1121" spans="1:62" x14ac:dyDescent="0.35">
      <c r="A1121">
        <v>40209806</v>
      </c>
      <c r="B1121" t="s">
        <v>98</v>
      </c>
      <c r="C1121" t="s">
        <v>75</v>
      </c>
      <c r="D1121" t="s">
        <v>85</v>
      </c>
      <c r="E1121" t="s">
        <v>3253</v>
      </c>
      <c r="F1121">
        <v>34665346</v>
      </c>
      <c r="I1121" s="1">
        <v>43759</v>
      </c>
      <c r="J1121">
        <v>43789.643067129633</v>
      </c>
      <c r="K1121" t="s">
        <v>3254</v>
      </c>
      <c r="L1121" t="s">
        <v>65</v>
      </c>
      <c r="M1121" t="s">
        <v>66</v>
      </c>
      <c r="N1121" t="s">
        <v>67</v>
      </c>
      <c r="O1121" t="s">
        <v>68</v>
      </c>
      <c r="P1121" t="s">
        <v>69</v>
      </c>
      <c r="Q1121" t="s">
        <v>70</v>
      </c>
      <c r="S1121" t="s">
        <v>71</v>
      </c>
      <c r="T1121" t="s">
        <v>3255</v>
      </c>
      <c r="U1121">
        <v>1</v>
      </c>
      <c r="V1121">
        <v>1</v>
      </c>
      <c r="W1121">
        <v>1</v>
      </c>
      <c r="X1121">
        <v>0</v>
      </c>
      <c r="Y1121">
        <v>0</v>
      </c>
      <c r="Z1121">
        <v>0</v>
      </c>
      <c r="AA1121">
        <v>0</v>
      </c>
      <c r="AB1121">
        <v>0</v>
      </c>
      <c r="AC1121">
        <v>1</v>
      </c>
      <c r="AD1121">
        <v>0</v>
      </c>
      <c r="AE1121">
        <v>0</v>
      </c>
      <c r="AF1121">
        <v>1</v>
      </c>
      <c r="AG1121">
        <v>0</v>
      </c>
      <c r="AH1121">
        <v>0</v>
      </c>
      <c r="AI1121">
        <v>0</v>
      </c>
      <c r="AJ1121">
        <v>0</v>
      </c>
      <c r="AK1121">
        <v>0</v>
      </c>
      <c r="AL1121">
        <v>0</v>
      </c>
      <c r="AM1121">
        <v>0</v>
      </c>
      <c r="AN1121">
        <v>0</v>
      </c>
      <c r="AO1121">
        <v>0</v>
      </c>
      <c r="AP1121">
        <v>0</v>
      </c>
      <c r="AQ1121">
        <v>0</v>
      </c>
      <c r="AR1121">
        <v>0</v>
      </c>
      <c r="AS1121">
        <v>0</v>
      </c>
      <c r="AT1121">
        <v>43759</v>
      </c>
      <c r="AU1121">
        <v>43789</v>
      </c>
      <c r="AV1121">
        <v>0</v>
      </c>
      <c r="AW1121">
        <v>1</v>
      </c>
      <c r="AX1121">
        <v>0</v>
      </c>
      <c r="AY1121">
        <v>2019</v>
      </c>
      <c r="AZ1121">
        <v>10</v>
      </c>
      <c r="BA1121">
        <v>30</v>
      </c>
      <c r="BB1121">
        <v>5</v>
      </c>
      <c r="BF1121">
        <v>2019</v>
      </c>
      <c r="BG1121" t="s">
        <v>104</v>
      </c>
      <c r="BH1121" t="s">
        <v>9822</v>
      </c>
      <c r="BI1121" t="s">
        <v>9789</v>
      </c>
      <c r="BJ1121" t="s">
        <v>9794</v>
      </c>
    </row>
    <row r="1122" spans="1:62" x14ac:dyDescent="0.35">
      <c r="A1122">
        <v>40211856</v>
      </c>
      <c r="B1122" t="s">
        <v>3256</v>
      </c>
      <c r="C1122" t="s">
        <v>61</v>
      </c>
      <c r="D1122" t="s">
        <v>125</v>
      </c>
      <c r="E1122" t="s">
        <v>1488</v>
      </c>
      <c r="F1122">
        <v>21108372</v>
      </c>
      <c r="G1122" t="s">
        <v>1488</v>
      </c>
      <c r="I1122" s="1">
        <v>43759</v>
      </c>
      <c r="J1122">
        <v>43789.999988425923</v>
      </c>
      <c r="K1122" t="s">
        <v>3257</v>
      </c>
      <c r="L1122" t="s">
        <v>65</v>
      </c>
      <c r="M1122" t="s">
        <v>66</v>
      </c>
      <c r="N1122" t="s">
        <v>67</v>
      </c>
      <c r="O1122" t="s">
        <v>68</v>
      </c>
      <c r="P1122" t="s">
        <v>3258</v>
      </c>
      <c r="Q1122" t="s">
        <v>70</v>
      </c>
      <c r="R1122" t="s">
        <v>3259</v>
      </c>
      <c r="S1122" t="s">
        <v>82</v>
      </c>
      <c r="T1122" t="s">
        <v>3260</v>
      </c>
      <c r="U1122">
        <v>1</v>
      </c>
      <c r="V1122">
        <v>1</v>
      </c>
      <c r="W1122">
        <v>0</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c r="AP1122">
        <v>0</v>
      </c>
      <c r="AQ1122">
        <v>0</v>
      </c>
      <c r="AR1122">
        <v>0</v>
      </c>
      <c r="AS1122">
        <v>0</v>
      </c>
      <c r="AT1122">
        <v>43759</v>
      </c>
      <c r="AU1122">
        <v>43773</v>
      </c>
      <c r="AV1122">
        <v>0</v>
      </c>
      <c r="AW1122">
        <v>1</v>
      </c>
      <c r="AX1122">
        <v>0</v>
      </c>
      <c r="AY1122">
        <v>2019</v>
      </c>
      <c r="AZ1122">
        <v>10</v>
      </c>
      <c r="BA1122">
        <v>30</v>
      </c>
      <c r="BB1122">
        <v>2</v>
      </c>
      <c r="BC1122">
        <v>93000</v>
      </c>
      <c r="BD1122">
        <v>93000</v>
      </c>
      <c r="BE1122" t="s">
        <v>90</v>
      </c>
      <c r="BF1122">
        <v>2019</v>
      </c>
      <c r="BG1122" t="s">
        <v>104</v>
      </c>
      <c r="BH1122" t="s">
        <v>59</v>
      </c>
      <c r="BI1122" t="s">
        <v>9789</v>
      </c>
      <c r="BJ1122" t="s">
        <v>9794</v>
      </c>
    </row>
    <row r="1123" spans="1:62" x14ac:dyDescent="0.35">
      <c r="A1123">
        <v>40211857</v>
      </c>
      <c r="B1123" t="s">
        <v>3256</v>
      </c>
      <c r="C1123" t="s">
        <v>135</v>
      </c>
      <c r="D1123" t="s">
        <v>76</v>
      </c>
      <c r="E1123" t="s">
        <v>1488</v>
      </c>
      <c r="F1123">
        <v>21108372</v>
      </c>
      <c r="G1123" t="s">
        <v>1488</v>
      </c>
      <c r="H1123">
        <v>3.8</v>
      </c>
      <c r="I1123" s="1">
        <v>43759</v>
      </c>
      <c r="J1123">
        <v>43789.999988425923</v>
      </c>
      <c r="K1123" t="s">
        <v>3257</v>
      </c>
      <c r="L1123" t="s">
        <v>65</v>
      </c>
      <c r="M1123" t="s">
        <v>66</v>
      </c>
      <c r="N1123" t="s">
        <v>67</v>
      </c>
      <c r="O1123" t="s">
        <v>68</v>
      </c>
      <c r="P1123" t="s">
        <v>3258</v>
      </c>
      <c r="Q1123" t="s">
        <v>70</v>
      </c>
      <c r="R1123" t="s">
        <v>3259</v>
      </c>
      <c r="S1123" t="s">
        <v>82</v>
      </c>
      <c r="T1123" t="s">
        <v>3261</v>
      </c>
      <c r="U1123">
        <v>1</v>
      </c>
      <c r="V1123">
        <v>1</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Q1123">
        <v>0</v>
      </c>
      <c r="AR1123">
        <v>0</v>
      </c>
      <c r="AS1123">
        <v>0</v>
      </c>
      <c r="AT1123">
        <v>43759</v>
      </c>
      <c r="AU1123">
        <v>43773</v>
      </c>
      <c r="AV1123">
        <v>0</v>
      </c>
      <c r="AW1123">
        <v>1</v>
      </c>
      <c r="AX1123">
        <v>1</v>
      </c>
      <c r="AY1123">
        <v>2019</v>
      </c>
      <c r="AZ1123">
        <v>10</v>
      </c>
      <c r="BA1123">
        <v>30</v>
      </c>
      <c r="BB1123">
        <v>2</v>
      </c>
      <c r="BC1123">
        <v>93000</v>
      </c>
      <c r="BD1123">
        <v>93000</v>
      </c>
      <c r="BE1123" t="s">
        <v>90</v>
      </c>
      <c r="BF1123">
        <v>2019</v>
      </c>
      <c r="BG1123" t="s">
        <v>104</v>
      </c>
      <c r="BH1123" t="s">
        <v>59</v>
      </c>
      <c r="BI1123" t="s">
        <v>9789</v>
      </c>
      <c r="BJ1123" t="s">
        <v>9794</v>
      </c>
    </row>
    <row r="1124" spans="1:62" x14ac:dyDescent="0.35">
      <c r="A1124">
        <v>40211928</v>
      </c>
      <c r="B1124" t="s">
        <v>2376</v>
      </c>
      <c r="C1124" t="s">
        <v>75</v>
      </c>
      <c r="D1124" t="s">
        <v>236</v>
      </c>
      <c r="E1124" t="s">
        <v>2377</v>
      </c>
      <c r="F1124">
        <v>26180752</v>
      </c>
      <c r="I1124" s="1">
        <v>43759</v>
      </c>
      <c r="J1124">
        <v>43789.999988425923</v>
      </c>
      <c r="K1124" t="s">
        <v>2378</v>
      </c>
      <c r="L1124" t="s">
        <v>65</v>
      </c>
      <c r="M1124" t="s">
        <v>66</v>
      </c>
      <c r="N1124" t="s">
        <v>67</v>
      </c>
      <c r="Q1124" t="s">
        <v>102</v>
      </c>
      <c r="S1124" t="s">
        <v>71</v>
      </c>
      <c r="T1124" t="s">
        <v>3262</v>
      </c>
      <c r="U1124">
        <v>1</v>
      </c>
      <c r="V1124">
        <v>1</v>
      </c>
      <c r="W1124">
        <v>0</v>
      </c>
      <c r="X1124">
        <v>0</v>
      </c>
      <c r="Y1124">
        <v>0</v>
      </c>
      <c r="Z1124">
        <v>0</v>
      </c>
      <c r="AA1124">
        <v>0</v>
      </c>
      <c r="AB1124">
        <v>0</v>
      </c>
      <c r="AC1124">
        <v>0</v>
      </c>
      <c r="AD1124">
        <v>0</v>
      </c>
      <c r="AE1124">
        <v>1</v>
      </c>
      <c r="AF1124">
        <v>0</v>
      </c>
      <c r="AG1124">
        <v>0</v>
      </c>
      <c r="AH1124">
        <v>0</v>
      </c>
      <c r="AI1124">
        <v>0</v>
      </c>
      <c r="AJ1124">
        <v>0</v>
      </c>
      <c r="AK1124">
        <v>0</v>
      </c>
      <c r="AL1124">
        <v>0</v>
      </c>
      <c r="AM1124">
        <v>0</v>
      </c>
      <c r="AN1124">
        <v>0</v>
      </c>
      <c r="AO1124">
        <v>0</v>
      </c>
      <c r="AP1124">
        <v>0</v>
      </c>
      <c r="AQ1124">
        <v>0</v>
      </c>
      <c r="AR1124">
        <v>0</v>
      </c>
      <c r="AS1124">
        <v>0</v>
      </c>
      <c r="AT1124">
        <v>43759</v>
      </c>
      <c r="AU1124">
        <v>43787</v>
      </c>
      <c r="AV1124">
        <v>0</v>
      </c>
      <c r="AW1124">
        <v>1</v>
      </c>
      <c r="AX1124">
        <v>0</v>
      </c>
      <c r="AY1124">
        <v>2019</v>
      </c>
      <c r="AZ1124">
        <v>10</v>
      </c>
      <c r="BA1124">
        <v>30</v>
      </c>
      <c r="BB1124">
        <v>3</v>
      </c>
      <c r="BF1124">
        <v>2019</v>
      </c>
      <c r="BG1124" t="s">
        <v>104</v>
      </c>
      <c r="BH1124" t="s">
        <v>9822</v>
      </c>
      <c r="BI1124" t="s">
        <v>9789</v>
      </c>
      <c r="BJ1124" t="s">
        <v>9794</v>
      </c>
    </row>
    <row r="1125" spans="1:62" x14ac:dyDescent="0.35">
      <c r="A1125">
        <v>40216904</v>
      </c>
      <c r="B1125" t="s">
        <v>3263</v>
      </c>
      <c r="C1125" t="s">
        <v>75</v>
      </c>
      <c r="D1125" t="s">
        <v>236</v>
      </c>
      <c r="E1125" t="s">
        <v>954</v>
      </c>
      <c r="F1125">
        <v>23706321</v>
      </c>
      <c r="I1125" s="1">
        <v>43760</v>
      </c>
      <c r="J1125">
        <v>43790.999988425923</v>
      </c>
      <c r="K1125" t="s">
        <v>3264</v>
      </c>
      <c r="L1125" t="s">
        <v>65</v>
      </c>
      <c r="M1125" t="s">
        <v>152</v>
      </c>
      <c r="N1125" t="s">
        <v>153</v>
      </c>
      <c r="P1125" t="s">
        <v>155</v>
      </c>
      <c r="Q1125" t="s">
        <v>70</v>
      </c>
      <c r="S1125" t="s">
        <v>71</v>
      </c>
      <c r="T1125" t="s">
        <v>3265</v>
      </c>
      <c r="U1125">
        <v>1</v>
      </c>
      <c r="V1125">
        <v>1</v>
      </c>
      <c r="W1125">
        <v>0</v>
      </c>
      <c r="X1125">
        <v>0</v>
      </c>
      <c r="Y1125">
        <v>0</v>
      </c>
      <c r="Z1125">
        <v>0</v>
      </c>
      <c r="AA1125">
        <v>1</v>
      </c>
      <c r="AB1125">
        <v>0</v>
      </c>
      <c r="AC1125">
        <v>0</v>
      </c>
      <c r="AD1125">
        <v>0</v>
      </c>
      <c r="AE1125">
        <v>0</v>
      </c>
      <c r="AF1125">
        <v>0</v>
      </c>
      <c r="AG1125">
        <v>0</v>
      </c>
      <c r="AH1125">
        <v>0</v>
      </c>
      <c r="AI1125">
        <v>0</v>
      </c>
      <c r="AJ1125">
        <v>0</v>
      </c>
      <c r="AK1125">
        <v>0</v>
      </c>
      <c r="AL1125">
        <v>0</v>
      </c>
      <c r="AM1125">
        <v>0</v>
      </c>
      <c r="AN1125">
        <v>0</v>
      </c>
      <c r="AO1125">
        <v>0</v>
      </c>
      <c r="AP1125">
        <v>0</v>
      </c>
      <c r="AQ1125">
        <v>0</v>
      </c>
      <c r="AR1125">
        <v>0</v>
      </c>
      <c r="AS1125">
        <v>0</v>
      </c>
      <c r="AT1125">
        <v>43760</v>
      </c>
      <c r="AU1125">
        <v>43790</v>
      </c>
      <c r="AV1125">
        <v>1</v>
      </c>
      <c r="AW1125">
        <v>1</v>
      </c>
      <c r="AX1125">
        <v>0</v>
      </c>
      <c r="AY1125">
        <v>2019</v>
      </c>
      <c r="AZ1125">
        <v>10</v>
      </c>
      <c r="BA1125">
        <v>30</v>
      </c>
      <c r="BB1125">
        <v>3</v>
      </c>
      <c r="BF1125">
        <v>2019</v>
      </c>
      <c r="BG1125" t="s">
        <v>73</v>
      </c>
      <c r="BH1125" t="s">
        <v>9822</v>
      </c>
      <c r="BI1125" t="s">
        <v>9789</v>
      </c>
      <c r="BJ1125" t="s">
        <v>9795</v>
      </c>
    </row>
    <row r="1126" spans="1:62" x14ac:dyDescent="0.35">
      <c r="A1126">
        <v>40218844</v>
      </c>
      <c r="B1126" t="s">
        <v>98</v>
      </c>
      <c r="C1126" t="s">
        <v>75</v>
      </c>
      <c r="D1126" t="s">
        <v>236</v>
      </c>
      <c r="E1126" t="s">
        <v>744</v>
      </c>
      <c r="F1126">
        <v>25886139</v>
      </c>
      <c r="I1126" s="1">
        <v>43760</v>
      </c>
      <c r="J1126">
        <v>43790.999988425923</v>
      </c>
      <c r="K1126" t="s">
        <v>3266</v>
      </c>
      <c r="L1126" t="s">
        <v>65</v>
      </c>
      <c r="M1126" t="s">
        <v>152</v>
      </c>
      <c r="N1126" t="s">
        <v>153</v>
      </c>
      <c r="Q1126" t="s">
        <v>102</v>
      </c>
      <c r="S1126" t="s">
        <v>82</v>
      </c>
      <c r="T1126" t="s">
        <v>3267</v>
      </c>
      <c r="U1126">
        <v>1</v>
      </c>
      <c r="V1126">
        <v>1</v>
      </c>
      <c r="W1126">
        <v>0</v>
      </c>
      <c r="X1126">
        <v>1</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0</v>
      </c>
      <c r="AS1126">
        <v>0</v>
      </c>
      <c r="AT1126">
        <v>43760</v>
      </c>
      <c r="AU1126">
        <v>43789</v>
      </c>
      <c r="AV1126">
        <v>0</v>
      </c>
      <c r="AW1126">
        <v>1</v>
      </c>
      <c r="AX1126">
        <v>0</v>
      </c>
      <c r="AY1126">
        <v>2019</v>
      </c>
      <c r="AZ1126">
        <v>10</v>
      </c>
      <c r="BA1126">
        <v>30</v>
      </c>
      <c r="BB1126">
        <v>3</v>
      </c>
      <c r="BF1126">
        <v>2019</v>
      </c>
      <c r="BG1126" t="s">
        <v>104</v>
      </c>
      <c r="BH1126" t="s">
        <v>9822</v>
      </c>
      <c r="BI1126" t="s">
        <v>9789</v>
      </c>
      <c r="BJ1126" t="s">
        <v>9795</v>
      </c>
    </row>
    <row r="1127" spans="1:62" x14ac:dyDescent="0.35">
      <c r="A1127">
        <v>40222531</v>
      </c>
      <c r="B1127" t="s">
        <v>98</v>
      </c>
      <c r="C1127" t="s">
        <v>75</v>
      </c>
      <c r="D1127" t="s">
        <v>117</v>
      </c>
      <c r="E1127" t="s">
        <v>1409</v>
      </c>
      <c r="F1127">
        <v>21359175</v>
      </c>
      <c r="I1127" s="1">
        <v>43760</v>
      </c>
      <c r="J1127">
        <v>43790.999988425923</v>
      </c>
      <c r="K1127" t="s">
        <v>3268</v>
      </c>
      <c r="L1127" t="s">
        <v>65</v>
      </c>
      <c r="M1127" t="s">
        <v>152</v>
      </c>
      <c r="N1127" t="s">
        <v>153</v>
      </c>
      <c r="O1127" t="s">
        <v>154</v>
      </c>
      <c r="P1127" t="s">
        <v>155</v>
      </c>
      <c r="Q1127" t="s">
        <v>102</v>
      </c>
      <c r="R1127" t="s">
        <v>3269</v>
      </c>
      <c r="S1127" t="s">
        <v>71</v>
      </c>
      <c r="T1127" t="s">
        <v>3270</v>
      </c>
      <c r="U1127">
        <v>0</v>
      </c>
      <c r="V1127">
        <v>0</v>
      </c>
      <c r="W1127">
        <v>0</v>
      </c>
      <c r="X1127">
        <v>1</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v>43760</v>
      </c>
      <c r="AU1127">
        <v>43775</v>
      </c>
      <c r="AV1127">
        <v>1</v>
      </c>
      <c r="AW1127">
        <v>1</v>
      </c>
      <c r="AX1127">
        <v>0</v>
      </c>
      <c r="AY1127">
        <v>2019</v>
      </c>
      <c r="AZ1127">
        <v>10</v>
      </c>
      <c r="BA1127">
        <v>30</v>
      </c>
      <c r="BB1127">
        <v>1</v>
      </c>
      <c r="BF1127">
        <v>2019</v>
      </c>
      <c r="BG1127" t="s">
        <v>73</v>
      </c>
      <c r="BH1127" t="s">
        <v>59</v>
      </c>
      <c r="BI1127" t="s">
        <v>9789</v>
      </c>
      <c r="BJ1127" t="s">
        <v>9795</v>
      </c>
    </row>
    <row r="1128" spans="1:62" x14ac:dyDescent="0.35">
      <c r="A1128">
        <v>40228331</v>
      </c>
      <c r="B1128" t="s">
        <v>383</v>
      </c>
      <c r="C1128" t="s">
        <v>75</v>
      </c>
      <c r="D1128" t="s">
        <v>2384</v>
      </c>
      <c r="E1128" t="s">
        <v>661</v>
      </c>
      <c r="F1128">
        <v>2684</v>
      </c>
      <c r="I1128" s="1">
        <v>43761</v>
      </c>
      <c r="J1128">
        <v>43791.999988425923</v>
      </c>
      <c r="K1128" t="s">
        <v>3271</v>
      </c>
      <c r="L1128" t="s">
        <v>65</v>
      </c>
      <c r="M1128" t="s">
        <v>152</v>
      </c>
      <c r="N1128" t="s">
        <v>153</v>
      </c>
      <c r="P1128" t="s">
        <v>155</v>
      </c>
      <c r="Q1128" t="s">
        <v>70</v>
      </c>
      <c r="S1128" t="s">
        <v>82</v>
      </c>
      <c r="T1128" t="s">
        <v>3272</v>
      </c>
      <c r="U1128">
        <v>1</v>
      </c>
      <c r="V1128">
        <v>1</v>
      </c>
      <c r="W1128">
        <v>0</v>
      </c>
      <c r="X1128">
        <v>1</v>
      </c>
      <c r="Y1128">
        <v>0</v>
      </c>
      <c r="Z1128">
        <v>0</v>
      </c>
      <c r="AA1128">
        <v>0</v>
      </c>
      <c r="AB1128">
        <v>0</v>
      </c>
      <c r="AC1128">
        <v>0</v>
      </c>
      <c r="AD1128">
        <v>0</v>
      </c>
      <c r="AE1128">
        <v>0</v>
      </c>
      <c r="AF1128">
        <v>0</v>
      </c>
      <c r="AG1128">
        <v>0</v>
      </c>
      <c r="AH1128">
        <v>0</v>
      </c>
      <c r="AI1128">
        <v>0</v>
      </c>
      <c r="AJ1128">
        <v>0</v>
      </c>
      <c r="AK1128">
        <v>0</v>
      </c>
      <c r="AL1128">
        <v>0</v>
      </c>
      <c r="AM1128">
        <v>0</v>
      </c>
      <c r="AN1128">
        <v>0</v>
      </c>
      <c r="AO1128">
        <v>0</v>
      </c>
      <c r="AP1128">
        <v>0</v>
      </c>
      <c r="AQ1128">
        <v>0</v>
      </c>
      <c r="AR1128">
        <v>0</v>
      </c>
      <c r="AS1128">
        <v>0</v>
      </c>
      <c r="AT1128">
        <v>43761</v>
      </c>
      <c r="AU1128">
        <v>43791</v>
      </c>
      <c r="AV1128">
        <v>0</v>
      </c>
      <c r="AW1128">
        <v>1</v>
      </c>
      <c r="AX1128">
        <v>0</v>
      </c>
      <c r="AY1128">
        <v>2019</v>
      </c>
      <c r="AZ1128">
        <v>10</v>
      </c>
      <c r="BA1128">
        <v>30</v>
      </c>
      <c r="BB1128">
        <v>3</v>
      </c>
      <c r="BF1128">
        <v>2019</v>
      </c>
      <c r="BG1128" t="s">
        <v>104</v>
      </c>
      <c r="BH1128" t="s">
        <v>9822</v>
      </c>
      <c r="BI1128" t="s">
        <v>9789</v>
      </c>
      <c r="BJ1128" t="s">
        <v>9793</v>
      </c>
    </row>
    <row r="1129" spans="1:62" x14ac:dyDescent="0.35">
      <c r="A1129">
        <v>40229349</v>
      </c>
      <c r="B1129" t="s">
        <v>98</v>
      </c>
      <c r="C1129" t="s">
        <v>75</v>
      </c>
      <c r="D1129" t="s">
        <v>117</v>
      </c>
      <c r="E1129" t="s">
        <v>2254</v>
      </c>
      <c r="F1129">
        <v>23708057</v>
      </c>
      <c r="I1129" s="1">
        <v>43761</v>
      </c>
      <c r="J1129">
        <v>43791.999988425923</v>
      </c>
      <c r="K1129" t="s">
        <v>3273</v>
      </c>
      <c r="L1129" t="s">
        <v>65</v>
      </c>
      <c r="M1129" t="s">
        <v>66</v>
      </c>
      <c r="N1129" t="s">
        <v>67</v>
      </c>
      <c r="Q1129" t="s">
        <v>102</v>
      </c>
      <c r="S1129" t="s">
        <v>71</v>
      </c>
      <c r="T1129" t="s">
        <v>3274</v>
      </c>
      <c r="U1129">
        <v>1</v>
      </c>
      <c r="V1129">
        <v>1</v>
      </c>
      <c r="W1129">
        <v>0</v>
      </c>
      <c r="X1129">
        <v>1</v>
      </c>
      <c r="Y1129">
        <v>0</v>
      </c>
      <c r="Z1129">
        <v>0</v>
      </c>
      <c r="AA1129">
        <v>0</v>
      </c>
      <c r="AB1129">
        <v>0</v>
      </c>
      <c r="AC1129">
        <v>0</v>
      </c>
      <c r="AD1129">
        <v>1</v>
      </c>
      <c r="AE1129">
        <v>0</v>
      </c>
      <c r="AF1129">
        <v>1</v>
      </c>
      <c r="AG1129">
        <v>1</v>
      </c>
      <c r="AH1129">
        <v>0</v>
      </c>
      <c r="AI1129">
        <v>0</v>
      </c>
      <c r="AJ1129">
        <v>0</v>
      </c>
      <c r="AK1129">
        <v>0</v>
      </c>
      <c r="AL1129">
        <v>0</v>
      </c>
      <c r="AM1129">
        <v>0</v>
      </c>
      <c r="AN1129">
        <v>0</v>
      </c>
      <c r="AO1129">
        <v>0</v>
      </c>
      <c r="AP1129">
        <v>1</v>
      </c>
      <c r="AQ1129">
        <v>0</v>
      </c>
      <c r="AR1129">
        <v>0</v>
      </c>
      <c r="AS1129">
        <v>0</v>
      </c>
      <c r="AT1129">
        <v>43761</v>
      </c>
      <c r="AU1129">
        <v>43791</v>
      </c>
      <c r="AV1129">
        <v>0</v>
      </c>
      <c r="AW1129">
        <v>1</v>
      </c>
      <c r="AX1129">
        <v>0</v>
      </c>
      <c r="AY1129">
        <v>2019</v>
      </c>
      <c r="AZ1129">
        <v>10</v>
      </c>
      <c r="BA1129">
        <v>30</v>
      </c>
      <c r="BB1129">
        <v>7</v>
      </c>
      <c r="BF1129">
        <v>2019</v>
      </c>
      <c r="BG1129" t="s">
        <v>104</v>
      </c>
      <c r="BH1129" t="s">
        <v>9822</v>
      </c>
      <c r="BI1129" t="s">
        <v>9789</v>
      </c>
      <c r="BJ1129" t="s">
        <v>9793</v>
      </c>
    </row>
    <row r="1130" spans="1:62" x14ac:dyDescent="0.35">
      <c r="A1130">
        <v>40231150</v>
      </c>
      <c r="B1130" t="s">
        <v>98</v>
      </c>
      <c r="C1130" t="s">
        <v>75</v>
      </c>
      <c r="D1130" t="s">
        <v>76</v>
      </c>
      <c r="E1130" t="s">
        <v>1575</v>
      </c>
      <c r="F1130">
        <v>20101884</v>
      </c>
      <c r="I1130" s="1">
        <v>43761</v>
      </c>
      <c r="J1130">
        <v>43791.999988425923</v>
      </c>
      <c r="K1130" t="s">
        <v>3275</v>
      </c>
      <c r="L1130" t="s">
        <v>65</v>
      </c>
      <c r="M1130" t="s">
        <v>120</v>
      </c>
      <c r="N1130" t="s">
        <v>121</v>
      </c>
      <c r="O1130" t="s">
        <v>168</v>
      </c>
      <c r="P1130" t="s">
        <v>122</v>
      </c>
      <c r="Q1130" t="s">
        <v>70</v>
      </c>
      <c r="S1130" t="s">
        <v>82</v>
      </c>
      <c r="T1130" t="s">
        <v>3276</v>
      </c>
      <c r="U1130">
        <v>1</v>
      </c>
      <c r="V1130">
        <v>0</v>
      </c>
      <c r="W1130">
        <v>0</v>
      </c>
      <c r="X1130">
        <v>1</v>
      </c>
      <c r="Y1130">
        <v>0</v>
      </c>
      <c r="Z1130">
        <v>0</v>
      </c>
      <c r="AA1130">
        <v>0</v>
      </c>
      <c r="AB1130">
        <v>0</v>
      </c>
      <c r="AC1130">
        <v>0</v>
      </c>
      <c r="AD1130">
        <v>0</v>
      </c>
      <c r="AE1130">
        <v>0</v>
      </c>
      <c r="AF1130">
        <v>0</v>
      </c>
      <c r="AG1130">
        <v>0</v>
      </c>
      <c r="AH1130">
        <v>1</v>
      </c>
      <c r="AI1130">
        <v>0</v>
      </c>
      <c r="AJ1130">
        <v>0</v>
      </c>
      <c r="AK1130">
        <v>0</v>
      </c>
      <c r="AL1130">
        <v>0</v>
      </c>
      <c r="AM1130">
        <v>0</v>
      </c>
      <c r="AN1130">
        <v>0</v>
      </c>
      <c r="AO1130">
        <v>0</v>
      </c>
      <c r="AP1130">
        <v>0</v>
      </c>
      <c r="AQ1130">
        <v>0</v>
      </c>
      <c r="AR1130">
        <v>0</v>
      </c>
      <c r="AS1130">
        <v>0</v>
      </c>
      <c r="AT1130">
        <v>43761</v>
      </c>
      <c r="AU1130">
        <v>43789</v>
      </c>
      <c r="AV1130">
        <v>0</v>
      </c>
      <c r="AW1130">
        <v>1</v>
      </c>
      <c r="AX1130">
        <v>0</v>
      </c>
      <c r="AY1130">
        <v>2019</v>
      </c>
      <c r="AZ1130">
        <v>10</v>
      </c>
      <c r="BA1130">
        <v>30</v>
      </c>
      <c r="BB1130">
        <v>3</v>
      </c>
      <c r="BF1130">
        <v>2019</v>
      </c>
      <c r="BG1130" t="s">
        <v>104</v>
      </c>
      <c r="BH1130" t="s">
        <v>9822</v>
      </c>
      <c r="BI1130" t="s">
        <v>9789</v>
      </c>
      <c r="BJ1130" t="s">
        <v>9793</v>
      </c>
    </row>
    <row r="1131" spans="1:62" x14ac:dyDescent="0.35">
      <c r="A1131">
        <v>40231258</v>
      </c>
      <c r="B1131" t="s">
        <v>3277</v>
      </c>
      <c r="C1131" t="s">
        <v>369</v>
      </c>
      <c r="D1131" t="s">
        <v>388</v>
      </c>
      <c r="E1131" t="s">
        <v>3278</v>
      </c>
      <c r="F1131">
        <v>29319394</v>
      </c>
      <c r="G1131" t="s">
        <v>3279</v>
      </c>
      <c r="H1131">
        <v>3.1</v>
      </c>
      <c r="I1131" s="1">
        <v>43761</v>
      </c>
      <c r="J1131">
        <v>43791.999988425923</v>
      </c>
      <c r="K1131" t="s">
        <v>3280</v>
      </c>
      <c r="L1131" t="s">
        <v>65</v>
      </c>
      <c r="M1131" t="s">
        <v>66</v>
      </c>
      <c r="N1131" t="s">
        <v>67</v>
      </c>
      <c r="O1131" t="s">
        <v>68</v>
      </c>
      <c r="P1131" t="s">
        <v>3281</v>
      </c>
      <c r="Q1131" t="s">
        <v>70</v>
      </c>
      <c r="R1131" t="s">
        <v>3282</v>
      </c>
      <c r="S1131" t="s">
        <v>71</v>
      </c>
      <c r="T1131" t="s">
        <v>3283</v>
      </c>
      <c r="U1131">
        <v>0</v>
      </c>
      <c r="V1131">
        <v>1</v>
      </c>
      <c r="W1131">
        <v>0</v>
      </c>
      <c r="X1131">
        <v>1</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43772</v>
      </c>
      <c r="AU1131">
        <v>43791</v>
      </c>
      <c r="AV1131">
        <v>0</v>
      </c>
      <c r="AW1131">
        <v>1</v>
      </c>
      <c r="AX1131">
        <v>0</v>
      </c>
      <c r="AY1131">
        <v>2019</v>
      </c>
      <c r="AZ1131">
        <v>10</v>
      </c>
      <c r="BA1131">
        <v>30</v>
      </c>
      <c r="BB1131">
        <v>2</v>
      </c>
      <c r="BF1131">
        <v>2019</v>
      </c>
      <c r="BG1131" t="s">
        <v>104</v>
      </c>
      <c r="BH1131" t="s">
        <v>59</v>
      </c>
      <c r="BI1131" t="s">
        <v>9789</v>
      </c>
      <c r="BJ1131" t="s">
        <v>9793</v>
      </c>
    </row>
    <row r="1132" spans="1:62" x14ac:dyDescent="0.35">
      <c r="A1132">
        <v>40231294</v>
      </c>
      <c r="B1132" t="s">
        <v>98</v>
      </c>
      <c r="C1132" t="s">
        <v>75</v>
      </c>
      <c r="D1132" t="s">
        <v>3284</v>
      </c>
      <c r="E1132" t="s">
        <v>3285</v>
      </c>
      <c r="F1132">
        <v>41900326</v>
      </c>
      <c r="I1132" s="1">
        <v>43761</v>
      </c>
      <c r="J1132">
        <v>43791.999988425923</v>
      </c>
      <c r="K1132" t="s">
        <v>3286</v>
      </c>
      <c r="L1132" t="s">
        <v>65</v>
      </c>
      <c r="M1132" t="s">
        <v>66</v>
      </c>
      <c r="N1132" t="s">
        <v>67</v>
      </c>
      <c r="O1132" t="s">
        <v>68</v>
      </c>
      <c r="P1132" t="s">
        <v>69</v>
      </c>
      <c r="Q1132" t="s">
        <v>70</v>
      </c>
      <c r="S1132" t="s">
        <v>71</v>
      </c>
      <c r="T1132" t="s">
        <v>3287</v>
      </c>
      <c r="U1132">
        <v>1</v>
      </c>
      <c r="V1132">
        <v>1</v>
      </c>
      <c r="W1132">
        <v>0</v>
      </c>
      <c r="X1132">
        <v>0</v>
      </c>
      <c r="Y1132">
        <v>0</v>
      </c>
      <c r="Z1132">
        <v>0</v>
      </c>
      <c r="AA1132">
        <v>0</v>
      </c>
      <c r="AB1132">
        <v>0</v>
      </c>
      <c r="AC1132">
        <v>0</v>
      </c>
      <c r="AD1132">
        <v>1</v>
      </c>
      <c r="AE1132">
        <v>0</v>
      </c>
      <c r="AF1132">
        <v>0</v>
      </c>
      <c r="AG1132">
        <v>0</v>
      </c>
      <c r="AH1132">
        <v>0</v>
      </c>
      <c r="AI1132">
        <v>0</v>
      </c>
      <c r="AJ1132">
        <v>0</v>
      </c>
      <c r="AK1132">
        <v>0</v>
      </c>
      <c r="AL1132">
        <v>0</v>
      </c>
      <c r="AM1132">
        <v>0</v>
      </c>
      <c r="AN1132">
        <v>0</v>
      </c>
      <c r="AO1132">
        <v>0</v>
      </c>
      <c r="AP1132">
        <v>0</v>
      </c>
      <c r="AQ1132">
        <v>0</v>
      </c>
      <c r="AR1132">
        <v>0</v>
      </c>
      <c r="AS1132">
        <v>0</v>
      </c>
      <c r="AT1132">
        <v>43761</v>
      </c>
      <c r="AU1132">
        <v>43791</v>
      </c>
      <c r="AV1132">
        <v>1</v>
      </c>
      <c r="AW1132">
        <v>1</v>
      </c>
      <c r="AX1132">
        <v>0</v>
      </c>
      <c r="AY1132">
        <v>2019</v>
      </c>
      <c r="AZ1132">
        <v>10</v>
      </c>
      <c r="BA1132">
        <v>30</v>
      </c>
      <c r="BB1132">
        <v>3</v>
      </c>
      <c r="BF1132">
        <v>2019</v>
      </c>
      <c r="BG1132" t="s">
        <v>73</v>
      </c>
      <c r="BH1132" t="s">
        <v>9822</v>
      </c>
      <c r="BI1132" t="s">
        <v>9789</v>
      </c>
      <c r="BJ1132" t="s">
        <v>9793</v>
      </c>
    </row>
    <row r="1133" spans="1:62" x14ac:dyDescent="0.35">
      <c r="A1133">
        <v>40235873</v>
      </c>
      <c r="B1133" t="s">
        <v>3288</v>
      </c>
      <c r="C1133" t="s">
        <v>75</v>
      </c>
      <c r="D1133" t="s">
        <v>916</v>
      </c>
      <c r="E1133" t="s">
        <v>3289</v>
      </c>
      <c r="F1133">
        <v>40826121</v>
      </c>
      <c r="I1133" s="1">
        <v>43762</v>
      </c>
      <c r="J1133">
        <v>43792.493206018517</v>
      </c>
      <c r="K1133" t="s">
        <v>3290</v>
      </c>
      <c r="L1133" t="s">
        <v>65</v>
      </c>
      <c r="M1133" t="s">
        <v>197</v>
      </c>
      <c r="N1133" t="s">
        <v>198</v>
      </c>
      <c r="O1133" t="s">
        <v>168</v>
      </c>
      <c r="P1133" t="s">
        <v>3291</v>
      </c>
      <c r="Q1133" t="s">
        <v>70</v>
      </c>
      <c r="S1133" t="s">
        <v>71</v>
      </c>
      <c r="T1133" t="s">
        <v>3292</v>
      </c>
      <c r="U1133">
        <v>0</v>
      </c>
      <c r="V1133">
        <v>1</v>
      </c>
      <c r="W1133">
        <v>0</v>
      </c>
      <c r="X1133">
        <v>1</v>
      </c>
      <c r="Y1133">
        <v>0</v>
      </c>
      <c r="Z1133">
        <v>0</v>
      </c>
      <c r="AA1133">
        <v>0</v>
      </c>
      <c r="AB1133">
        <v>0</v>
      </c>
      <c r="AC1133">
        <v>0</v>
      </c>
      <c r="AD1133">
        <v>0</v>
      </c>
      <c r="AE1133">
        <v>1</v>
      </c>
      <c r="AF1133">
        <v>0</v>
      </c>
      <c r="AG1133">
        <v>0</v>
      </c>
      <c r="AH1133">
        <v>0</v>
      </c>
      <c r="AI1133">
        <v>0</v>
      </c>
      <c r="AJ1133">
        <v>0</v>
      </c>
      <c r="AK1133">
        <v>0</v>
      </c>
      <c r="AL1133">
        <v>0</v>
      </c>
      <c r="AM1133">
        <v>0</v>
      </c>
      <c r="AN1133">
        <v>0</v>
      </c>
      <c r="AO1133">
        <v>0</v>
      </c>
      <c r="AP1133">
        <v>0</v>
      </c>
      <c r="AQ1133">
        <v>0</v>
      </c>
      <c r="AR1133">
        <v>0</v>
      </c>
      <c r="AS1133">
        <v>0</v>
      </c>
      <c r="AT1133">
        <v>43762</v>
      </c>
      <c r="AU1133">
        <v>43792</v>
      </c>
      <c r="AV1133">
        <v>0</v>
      </c>
      <c r="AW1133">
        <v>1</v>
      </c>
      <c r="AX1133">
        <v>0</v>
      </c>
      <c r="AY1133">
        <v>2019</v>
      </c>
      <c r="AZ1133">
        <v>10</v>
      </c>
      <c r="BA1133">
        <v>29</v>
      </c>
      <c r="BB1133">
        <v>3</v>
      </c>
      <c r="BF1133">
        <v>2019</v>
      </c>
      <c r="BG1133" t="s">
        <v>104</v>
      </c>
      <c r="BH1133" t="s">
        <v>9822</v>
      </c>
      <c r="BI1133" t="s">
        <v>9789</v>
      </c>
      <c r="BJ1133" t="s">
        <v>9796</v>
      </c>
    </row>
    <row r="1134" spans="1:62" x14ac:dyDescent="0.35">
      <c r="A1134">
        <v>40236061</v>
      </c>
      <c r="B1134" t="s">
        <v>116</v>
      </c>
      <c r="C1134" t="s">
        <v>92</v>
      </c>
      <c r="D1134" t="s">
        <v>107</v>
      </c>
      <c r="E1134" t="s">
        <v>1217</v>
      </c>
      <c r="F1134">
        <v>39087537</v>
      </c>
      <c r="G1134" t="s">
        <v>1217</v>
      </c>
      <c r="H1134">
        <v>3.5</v>
      </c>
      <c r="I1134" s="1">
        <v>43762</v>
      </c>
      <c r="J1134">
        <v>43792.999988425923</v>
      </c>
      <c r="K1134" t="s">
        <v>3017</v>
      </c>
      <c r="L1134" t="s">
        <v>65</v>
      </c>
      <c r="M1134" t="s">
        <v>66</v>
      </c>
      <c r="N1134" t="s">
        <v>67</v>
      </c>
      <c r="O1134" t="s">
        <v>101</v>
      </c>
      <c r="P1134" t="s">
        <v>1219</v>
      </c>
      <c r="Q1134" t="s">
        <v>70</v>
      </c>
      <c r="S1134" t="s">
        <v>71</v>
      </c>
      <c r="T1134" t="s">
        <v>3293</v>
      </c>
      <c r="U1134">
        <v>1</v>
      </c>
      <c r="V1134">
        <v>1</v>
      </c>
      <c r="W1134">
        <v>0</v>
      </c>
      <c r="X1134">
        <v>0</v>
      </c>
      <c r="Y1134">
        <v>0</v>
      </c>
      <c r="Z1134">
        <v>0</v>
      </c>
      <c r="AA1134">
        <v>0</v>
      </c>
      <c r="AB1134">
        <v>0</v>
      </c>
      <c r="AC1134">
        <v>0</v>
      </c>
      <c r="AD1134">
        <v>0</v>
      </c>
      <c r="AE1134">
        <v>0</v>
      </c>
      <c r="AF1134">
        <v>0</v>
      </c>
      <c r="AG1134">
        <v>0</v>
      </c>
      <c r="AH1134">
        <v>1</v>
      </c>
      <c r="AI1134">
        <v>0</v>
      </c>
      <c r="AJ1134">
        <v>0</v>
      </c>
      <c r="AK1134">
        <v>0</v>
      </c>
      <c r="AL1134">
        <v>0</v>
      </c>
      <c r="AM1134">
        <v>0</v>
      </c>
      <c r="AN1134">
        <v>0</v>
      </c>
      <c r="AO1134">
        <v>0</v>
      </c>
      <c r="AP1134">
        <v>0</v>
      </c>
      <c r="AQ1134">
        <v>0</v>
      </c>
      <c r="AR1134">
        <v>0</v>
      </c>
      <c r="AS1134">
        <v>0</v>
      </c>
      <c r="AT1134">
        <v>43762</v>
      </c>
      <c r="AU1134">
        <v>43790</v>
      </c>
      <c r="AV1134">
        <v>0</v>
      </c>
      <c r="AW1134">
        <v>1</v>
      </c>
      <c r="AX1134">
        <v>0</v>
      </c>
      <c r="AY1134">
        <v>2019</v>
      </c>
      <c r="AZ1134">
        <v>10</v>
      </c>
      <c r="BA1134">
        <v>30</v>
      </c>
      <c r="BB1134">
        <v>3</v>
      </c>
      <c r="BF1134">
        <v>2019</v>
      </c>
      <c r="BG1134" t="s">
        <v>104</v>
      </c>
      <c r="BH1134" t="s">
        <v>9822</v>
      </c>
      <c r="BI1134" t="s">
        <v>9789</v>
      </c>
      <c r="BJ1134" t="s">
        <v>9796</v>
      </c>
    </row>
    <row r="1135" spans="1:62" x14ac:dyDescent="0.35">
      <c r="A1135">
        <v>40236062</v>
      </c>
      <c r="B1135" t="s">
        <v>116</v>
      </c>
      <c r="C1135" t="s">
        <v>61</v>
      </c>
      <c r="D1135" t="s">
        <v>125</v>
      </c>
      <c r="E1135" t="s">
        <v>1217</v>
      </c>
      <c r="F1135">
        <v>39087537</v>
      </c>
      <c r="G1135" t="s">
        <v>1217</v>
      </c>
      <c r="H1135">
        <v>3.5</v>
      </c>
      <c r="I1135" s="1">
        <v>43762</v>
      </c>
      <c r="J1135">
        <v>43792.999988425923</v>
      </c>
      <c r="K1135" t="s">
        <v>3017</v>
      </c>
      <c r="L1135" t="s">
        <v>65</v>
      </c>
      <c r="M1135" t="s">
        <v>66</v>
      </c>
      <c r="N1135" t="s">
        <v>67</v>
      </c>
      <c r="O1135" t="s">
        <v>101</v>
      </c>
      <c r="P1135" t="s">
        <v>1219</v>
      </c>
      <c r="Q1135" t="s">
        <v>70</v>
      </c>
      <c r="S1135" t="s">
        <v>71</v>
      </c>
      <c r="T1135" t="s">
        <v>3294</v>
      </c>
      <c r="U1135">
        <v>1</v>
      </c>
      <c r="V1135">
        <v>1</v>
      </c>
      <c r="W1135">
        <v>0</v>
      </c>
      <c r="X1135">
        <v>0</v>
      </c>
      <c r="Y1135">
        <v>0</v>
      </c>
      <c r="Z1135">
        <v>0</v>
      </c>
      <c r="AA1135">
        <v>0</v>
      </c>
      <c r="AB1135">
        <v>0</v>
      </c>
      <c r="AC1135">
        <v>0</v>
      </c>
      <c r="AD1135">
        <v>0</v>
      </c>
      <c r="AE1135">
        <v>0</v>
      </c>
      <c r="AF1135">
        <v>0</v>
      </c>
      <c r="AG1135">
        <v>0</v>
      </c>
      <c r="AH1135">
        <v>1</v>
      </c>
      <c r="AI1135">
        <v>0</v>
      </c>
      <c r="AJ1135">
        <v>0</v>
      </c>
      <c r="AK1135">
        <v>0</v>
      </c>
      <c r="AL1135">
        <v>0</v>
      </c>
      <c r="AM1135">
        <v>0</v>
      </c>
      <c r="AN1135">
        <v>0</v>
      </c>
      <c r="AO1135">
        <v>0</v>
      </c>
      <c r="AP1135">
        <v>0</v>
      </c>
      <c r="AQ1135">
        <v>0</v>
      </c>
      <c r="AR1135">
        <v>0</v>
      </c>
      <c r="AS1135">
        <v>0</v>
      </c>
      <c r="AT1135">
        <v>43762</v>
      </c>
      <c r="AU1135">
        <v>43790</v>
      </c>
      <c r="AV1135">
        <v>0</v>
      </c>
      <c r="AW1135">
        <v>1</v>
      </c>
      <c r="AX1135">
        <v>1</v>
      </c>
      <c r="AY1135">
        <v>2019</v>
      </c>
      <c r="AZ1135">
        <v>10</v>
      </c>
      <c r="BA1135">
        <v>30</v>
      </c>
      <c r="BB1135">
        <v>3</v>
      </c>
      <c r="BF1135">
        <v>2019</v>
      </c>
      <c r="BG1135" t="s">
        <v>104</v>
      </c>
      <c r="BH1135" t="s">
        <v>9822</v>
      </c>
      <c r="BI1135" t="s">
        <v>9789</v>
      </c>
      <c r="BJ1135" t="s">
        <v>9796</v>
      </c>
    </row>
    <row r="1136" spans="1:62" x14ac:dyDescent="0.35">
      <c r="A1136">
        <v>40236063</v>
      </c>
      <c r="B1136" t="s">
        <v>116</v>
      </c>
      <c r="C1136" t="s">
        <v>75</v>
      </c>
      <c r="D1136" t="s">
        <v>76</v>
      </c>
      <c r="E1136" t="s">
        <v>1217</v>
      </c>
      <c r="F1136">
        <v>39087537</v>
      </c>
      <c r="G1136" t="s">
        <v>1217</v>
      </c>
      <c r="I1136" s="1">
        <v>43762</v>
      </c>
      <c r="J1136">
        <v>43792.999988425923</v>
      </c>
      <c r="K1136" t="s">
        <v>3017</v>
      </c>
      <c r="L1136" t="s">
        <v>65</v>
      </c>
      <c r="M1136" t="s">
        <v>66</v>
      </c>
      <c r="N1136" t="s">
        <v>67</v>
      </c>
      <c r="O1136" t="s">
        <v>101</v>
      </c>
      <c r="P1136" t="s">
        <v>1219</v>
      </c>
      <c r="Q1136" t="s">
        <v>70</v>
      </c>
      <c r="S1136" t="s">
        <v>71</v>
      </c>
      <c r="T1136" t="s">
        <v>3295</v>
      </c>
      <c r="U1136">
        <v>1</v>
      </c>
      <c r="V1136">
        <v>1</v>
      </c>
      <c r="W1136">
        <v>0</v>
      </c>
      <c r="X1136">
        <v>0</v>
      </c>
      <c r="Y1136">
        <v>0</v>
      </c>
      <c r="Z1136">
        <v>0</v>
      </c>
      <c r="AA1136">
        <v>0</v>
      </c>
      <c r="AB1136">
        <v>0</v>
      </c>
      <c r="AC1136">
        <v>0</v>
      </c>
      <c r="AD1136">
        <v>0</v>
      </c>
      <c r="AE1136">
        <v>0</v>
      </c>
      <c r="AF1136">
        <v>0</v>
      </c>
      <c r="AG1136">
        <v>0</v>
      </c>
      <c r="AH1136">
        <v>1</v>
      </c>
      <c r="AI1136">
        <v>0</v>
      </c>
      <c r="AJ1136">
        <v>0</v>
      </c>
      <c r="AK1136">
        <v>0</v>
      </c>
      <c r="AL1136">
        <v>0</v>
      </c>
      <c r="AM1136">
        <v>0</v>
      </c>
      <c r="AN1136">
        <v>0</v>
      </c>
      <c r="AO1136">
        <v>0</v>
      </c>
      <c r="AP1136">
        <v>0</v>
      </c>
      <c r="AQ1136">
        <v>0</v>
      </c>
      <c r="AR1136">
        <v>0</v>
      </c>
      <c r="AS1136">
        <v>0</v>
      </c>
      <c r="AT1136">
        <v>43762</v>
      </c>
      <c r="AU1136">
        <v>43790</v>
      </c>
      <c r="AV1136">
        <v>0</v>
      </c>
      <c r="AW1136">
        <v>1</v>
      </c>
      <c r="AX1136">
        <v>0</v>
      </c>
      <c r="AY1136">
        <v>2019</v>
      </c>
      <c r="AZ1136">
        <v>10</v>
      </c>
      <c r="BA1136">
        <v>30</v>
      </c>
      <c r="BB1136">
        <v>3</v>
      </c>
      <c r="BF1136">
        <v>2019</v>
      </c>
      <c r="BG1136" t="s">
        <v>104</v>
      </c>
      <c r="BH1136" t="s">
        <v>9822</v>
      </c>
      <c r="BI1136" t="s">
        <v>9789</v>
      </c>
      <c r="BJ1136" t="s">
        <v>9796</v>
      </c>
    </row>
    <row r="1137" spans="1:62" x14ac:dyDescent="0.35">
      <c r="A1137">
        <v>40241595</v>
      </c>
      <c r="B1137" t="s">
        <v>98</v>
      </c>
      <c r="C1137" t="s">
        <v>75</v>
      </c>
      <c r="D1137" t="s">
        <v>76</v>
      </c>
      <c r="E1137" t="s">
        <v>3296</v>
      </c>
      <c r="F1137">
        <v>23487809</v>
      </c>
      <c r="I1137" s="1">
        <v>43762</v>
      </c>
      <c r="J1137">
        <v>43792.999988425923</v>
      </c>
      <c r="K1137" t="s">
        <v>3297</v>
      </c>
      <c r="L1137" t="s">
        <v>65</v>
      </c>
      <c r="M1137" t="s">
        <v>66</v>
      </c>
      <c r="N1137" t="s">
        <v>67</v>
      </c>
      <c r="O1137" t="s">
        <v>68</v>
      </c>
      <c r="P1137" t="s">
        <v>69</v>
      </c>
      <c r="Q1137" t="s">
        <v>70</v>
      </c>
      <c r="R1137" t="s">
        <v>3298</v>
      </c>
      <c r="S1137" t="s">
        <v>71</v>
      </c>
      <c r="T1137" t="s">
        <v>3299</v>
      </c>
      <c r="U1137">
        <v>1</v>
      </c>
      <c r="V1137">
        <v>1</v>
      </c>
      <c r="W1137">
        <v>0</v>
      </c>
      <c r="X1137">
        <v>1</v>
      </c>
      <c r="Y1137">
        <v>0</v>
      </c>
      <c r="Z1137">
        <v>0</v>
      </c>
      <c r="AA1137">
        <v>0</v>
      </c>
      <c r="AB1137">
        <v>0</v>
      </c>
      <c r="AC1137">
        <v>0</v>
      </c>
      <c r="AD1137">
        <v>0</v>
      </c>
      <c r="AE1137">
        <v>0</v>
      </c>
      <c r="AF1137">
        <v>0</v>
      </c>
      <c r="AG1137">
        <v>0</v>
      </c>
      <c r="AH1137">
        <v>1</v>
      </c>
      <c r="AI1137">
        <v>0</v>
      </c>
      <c r="AJ1137">
        <v>0</v>
      </c>
      <c r="AK1137">
        <v>0</v>
      </c>
      <c r="AL1137">
        <v>0</v>
      </c>
      <c r="AM1137">
        <v>0</v>
      </c>
      <c r="AN1137">
        <v>0</v>
      </c>
      <c r="AO1137">
        <v>0</v>
      </c>
      <c r="AP1137">
        <v>1</v>
      </c>
      <c r="AQ1137">
        <v>0</v>
      </c>
      <c r="AR1137">
        <v>0</v>
      </c>
      <c r="AS1137">
        <v>0</v>
      </c>
      <c r="AT1137">
        <v>43762</v>
      </c>
      <c r="AU1137">
        <v>43792</v>
      </c>
      <c r="AV1137">
        <v>0</v>
      </c>
      <c r="AW1137">
        <v>1</v>
      </c>
      <c r="AX1137">
        <v>0</v>
      </c>
      <c r="AY1137">
        <v>2019</v>
      </c>
      <c r="AZ1137">
        <v>10</v>
      </c>
      <c r="BA1137">
        <v>30</v>
      </c>
      <c r="BB1137">
        <v>5</v>
      </c>
      <c r="BF1137">
        <v>2019</v>
      </c>
      <c r="BG1137" t="s">
        <v>104</v>
      </c>
      <c r="BH1137" t="s">
        <v>59</v>
      </c>
      <c r="BI1137" t="s">
        <v>9789</v>
      </c>
      <c r="BJ1137" t="s">
        <v>9796</v>
      </c>
    </row>
    <row r="1138" spans="1:62" x14ac:dyDescent="0.35">
      <c r="A1138">
        <v>40241958</v>
      </c>
      <c r="B1138" t="s">
        <v>98</v>
      </c>
      <c r="C1138" t="s">
        <v>369</v>
      </c>
      <c r="D1138" t="s">
        <v>388</v>
      </c>
      <c r="E1138" t="s">
        <v>754</v>
      </c>
      <c r="F1138">
        <v>26734030</v>
      </c>
      <c r="G1138" t="s">
        <v>755</v>
      </c>
      <c r="I1138" s="1">
        <v>43763</v>
      </c>
      <c r="J1138">
        <v>43793.999988425923</v>
      </c>
      <c r="K1138" t="s">
        <v>3300</v>
      </c>
      <c r="L1138" t="s">
        <v>65</v>
      </c>
      <c r="M1138" t="s">
        <v>120</v>
      </c>
      <c r="N1138" t="s">
        <v>121</v>
      </c>
      <c r="O1138" t="s">
        <v>168</v>
      </c>
      <c r="P1138" t="s">
        <v>122</v>
      </c>
      <c r="Q1138" t="s">
        <v>70</v>
      </c>
      <c r="S1138" t="s">
        <v>71</v>
      </c>
      <c r="T1138" t="s">
        <v>3301</v>
      </c>
      <c r="U1138">
        <v>1</v>
      </c>
      <c r="V1138">
        <v>1</v>
      </c>
      <c r="W1138">
        <v>1</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1</v>
      </c>
      <c r="AQ1138">
        <v>0</v>
      </c>
      <c r="AR1138">
        <v>0</v>
      </c>
      <c r="AS1138">
        <v>0</v>
      </c>
      <c r="AT1138">
        <v>43762</v>
      </c>
      <c r="AU1138">
        <v>43790</v>
      </c>
      <c r="AV1138">
        <v>0</v>
      </c>
      <c r="AW1138">
        <v>1</v>
      </c>
      <c r="AX1138">
        <v>0</v>
      </c>
      <c r="AY1138">
        <v>2019</v>
      </c>
      <c r="AZ1138">
        <v>10</v>
      </c>
      <c r="BA1138">
        <v>30</v>
      </c>
      <c r="BB1138">
        <v>4</v>
      </c>
      <c r="BF1138">
        <v>2019</v>
      </c>
      <c r="BG1138" t="s">
        <v>104</v>
      </c>
      <c r="BH1138" t="s">
        <v>9822</v>
      </c>
      <c r="BI1138" t="s">
        <v>9789</v>
      </c>
      <c r="BJ1138" t="s">
        <v>9797</v>
      </c>
    </row>
    <row r="1139" spans="1:62" x14ac:dyDescent="0.35">
      <c r="A1139">
        <v>40248240</v>
      </c>
      <c r="B1139" t="s">
        <v>3302</v>
      </c>
      <c r="C1139" t="s">
        <v>369</v>
      </c>
      <c r="D1139" t="s">
        <v>388</v>
      </c>
      <c r="E1139" t="s">
        <v>553</v>
      </c>
      <c r="F1139">
        <v>35398774</v>
      </c>
      <c r="I1139" s="1">
        <v>43763</v>
      </c>
      <c r="J1139">
        <v>43793.999988425923</v>
      </c>
      <c r="K1139" t="s">
        <v>1452</v>
      </c>
      <c r="L1139" t="s">
        <v>65</v>
      </c>
      <c r="M1139" t="s">
        <v>66</v>
      </c>
      <c r="N1139" t="s">
        <v>67</v>
      </c>
      <c r="O1139" t="s">
        <v>68</v>
      </c>
      <c r="P1139" t="s">
        <v>69</v>
      </c>
      <c r="Q1139" t="s">
        <v>70</v>
      </c>
      <c r="R1139" t="s">
        <v>3303</v>
      </c>
      <c r="S1139" t="s">
        <v>71</v>
      </c>
      <c r="T1139" t="s">
        <v>3304</v>
      </c>
      <c r="U1139">
        <v>1</v>
      </c>
      <c r="V1139">
        <v>1</v>
      </c>
      <c r="W1139">
        <v>0</v>
      </c>
      <c r="X1139">
        <v>1</v>
      </c>
      <c r="Y1139">
        <v>0</v>
      </c>
      <c r="Z1139">
        <v>0</v>
      </c>
      <c r="AA1139">
        <v>0</v>
      </c>
      <c r="AB1139">
        <v>0</v>
      </c>
      <c r="AC1139">
        <v>0</v>
      </c>
      <c r="AD1139">
        <v>1</v>
      </c>
      <c r="AE1139">
        <v>0</v>
      </c>
      <c r="AF1139">
        <v>0</v>
      </c>
      <c r="AG1139">
        <v>1</v>
      </c>
      <c r="AH1139">
        <v>0</v>
      </c>
      <c r="AI1139">
        <v>0</v>
      </c>
      <c r="AJ1139">
        <v>0</v>
      </c>
      <c r="AK1139">
        <v>0</v>
      </c>
      <c r="AL1139">
        <v>0</v>
      </c>
      <c r="AM1139">
        <v>0</v>
      </c>
      <c r="AN1139">
        <v>0</v>
      </c>
      <c r="AO1139">
        <v>0</v>
      </c>
      <c r="AP1139">
        <v>1</v>
      </c>
      <c r="AQ1139">
        <v>0</v>
      </c>
      <c r="AR1139">
        <v>0</v>
      </c>
      <c r="AS1139">
        <v>0</v>
      </c>
      <c r="AT1139">
        <v>43763</v>
      </c>
      <c r="AU1139">
        <v>43791</v>
      </c>
      <c r="AV1139">
        <v>1</v>
      </c>
      <c r="AW1139">
        <v>1</v>
      </c>
      <c r="AX1139">
        <v>0</v>
      </c>
      <c r="AY1139">
        <v>2019</v>
      </c>
      <c r="AZ1139">
        <v>10</v>
      </c>
      <c r="BA1139">
        <v>30</v>
      </c>
      <c r="BB1139">
        <v>6</v>
      </c>
      <c r="BC1139">
        <v>160000</v>
      </c>
      <c r="BD1139">
        <v>160000</v>
      </c>
      <c r="BE1139" t="s">
        <v>90</v>
      </c>
      <c r="BF1139">
        <v>2019</v>
      </c>
      <c r="BG1139" t="s">
        <v>73</v>
      </c>
      <c r="BH1139" t="s">
        <v>59</v>
      </c>
      <c r="BI1139" t="s">
        <v>9789</v>
      </c>
      <c r="BJ1139" t="s">
        <v>9797</v>
      </c>
    </row>
    <row r="1140" spans="1:62" x14ac:dyDescent="0.35">
      <c r="A1140">
        <v>40256646</v>
      </c>
      <c r="B1140" t="s">
        <v>98</v>
      </c>
      <c r="C1140" t="s">
        <v>75</v>
      </c>
      <c r="D1140" t="s">
        <v>165</v>
      </c>
      <c r="E1140" t="s">
        <v>3305</v>
      </c>
      <c r="F1140">
        <v>25421433</v>
      </c>
      <c r="I1140" s="1">
        <v>43766</v>
      </c>
      <c r="J1140">
        <v>43796.999988425923</v>
      </c>
      <c r="K1140" t="s">
        <v>3306</v>
      </c>
      <c r="L1140" t="s">
        <v>65</v>
      </c>
      <c r="M1140" t="s">
        <v>197</v>
      </c>
      <c r="N1140" t="s">
        <v>198</v>
      </c>
      <c r="O1140" t="s">
        <v>168</v>
      </c>
      <c r="P1140" t="s">
        <v>199</v>
      </c>
      <c r="Q1140" t="s">
        <v>70</v>
      </c>
      <c r="R1140" t="s">
        <v>3307</v>
      </c>
      <c r="S1140" t="s">
        <v>82</v>
      </c>
      <c r="T1140" t="s">
        <v>3308</v>
      </c>
      <c r="U1140">
        <v>1</v>
      </c>
      <c r="V1140">
        <v>1</v>
      </c>
      <c r="W1140">
        <v>0</v>
      </c>
      <c r="X1140">
        <v>1</v>
      </c>
      <c r="Y1140">
        <v>0</v>
      </c>
      <c r="Z1140">
        <v>0</v>
      </c>
      <c r="AA1140">
        <v>0</v>
      </c>
      <c r="AB1140">
        <v>0</v>
      </c>
      <c r="AC1140">
        <v>0</v>
      </c>
      <c r="AD1140">
        <v>1</v>
      </c>
      <c r="AE1140">
        <v>0</v>
      </c>
      <c r="AF1140">
        <v>0</v>
      </c>
      <c r="AG1140">
        <v>0</v>
      </c>
      <c r="AH1140">
        <v>0</v>
      </c>
      <c r="AI1140">
        <v>0</v>
      </c>
      <c r="AJ1140">
        <v>0</v>
      </c>
      <c r="AK1140">
        <v>0</v>
      </c>
      <c r="AL1140">
        <v>0</v>
      </c>
      <c r="AM1140">
        <v>0</v>
      </c>
      <c r="AN1140">
        <v>0</v>
      </c>
      <c r="AO1140">
        <v>0</v>
      </c>
      <c r="AP1140">
        <v>0</v>
      </c>
      <c r="AQ1140">
        <v>0</v>
      </c>
      <c r="AR1140">
        <v>0</v>
      </c>
      <c r="AS1140">
        <v>0</v>
      </c>
      <c r="AT1140">
        <v>43766</v>
      </c>
      <c r="AU1140">
        <v>43796</v>
      </c>
      <c r="AV1140">
        <v>1</v>
      </c>
      <c r="AW1140">
        <v>1</v>
      </c>
      <c r="AX1140">
        <v>0</v>
      </c>
      <c r="AY1140">
        <v>2019</v>
      </c>
      <c r="AZ1140">
        <v>10</v>
      </c>
      <c r="BA1140">
        <v>30</v>
      </c>
      <c r="BB1140">
        <v>4</v>
      </c>
      <c r="BC1140">
        <v>125000</v>
      </c>
      <c r="BD1140">
        <v>130000</v>
      </c>
      <c r="BE1140" t="s">
        <v>90</v>
      </c>
      <c r="BF1140">
        <v>2019</v>
      </c>
      <c r="BG1140" t="s">
        <v>73</v>
      </c>
      <c r="BH1140" t="s">
        <v>59</v>
      </c>
      <c r="BI1140" t="s">
        <v>9789</v>
      </c>
      <c r="BJ1140" t="s">
        <v>9794</v>
      </c>
    </row>
    <row r="1141" spans="1:62" x14ac:dyDescent="0.35">
      <c r="A1141">
        <v>40257661</v>
      </c>
      <c r="B1141" t="s">
        <v>3309</v>
      </c>
      <c r="C1141" t="s">
        <v>75</v>
      </c>
      <c r="D1141" t="s">
        <v>159</v>
      </c>
      <c r="E1141" t="s">
        <v>1586</v>
      </c>
      <c r="F1141">
        <v>3432</v>
      </c>
      <c r="G1141" t="s">
        <v>1586</v>
      </c>
      <c r="H1141">
        <v>3.5</v>
      </c>
      <c r="I1141" s="1">
        <v>43766</v>
      </c>
      <c r="J1141">
        <v>43796.999988425923</v>
      </c>
      <c r="K1141" t="s">
        <v>3310</v>
      </c>
      <c r="L1141" t="s">
        <v>65</v>
      </c>
      <c r="M1141" t="s">
        <v>66</v>
      </c>
      <c r="N1141" t="s">
        <v>67</v>
      </c>
      <c r="O1141" t="s">
        <v>273</v>
      </c>
      <c r="P1141" t="s">
        <v>274</v>
      </c>
      <c r="Q1141" t="s">
        <v>70</v>
      </c>
      <c r="S1141" t="s">
        <v>82</v>
      </c>
      <c r="T1141" t="s">
        <v>3311</v>
      </c>
      <c r="U1141">
        <v>1</v>
      </c>
      <c r="V1141">
        <v>1</v>
      </c>
      <c r="W1141">
        <v>0</v>
      </c>
      <c r="X1141">
        <v>1</v>
      </c>
      <c r="Y1141">
        <v>0</v>
      </c>
      <c r="Z1141">
        <v>0</v>
      </c>
      <c r="AA1141">
        <v>0</v>
      </c>
      <c r="AB1141">
        <v>0</v>
      </c>
      <c r="AC1141">
        <v>0</v>
      </c>
      <c r="AD1141">
        <v>1</v>
      </c>
      <c r="AE1141">
        <v>0</v>
      </c>
      <c r="AF1141">
        <v>1</v>
      </c>
      <c r="AG1141">
        <v>1</v>
      </c>
      <c r="AH1141">
        <v>0</v>
      </c>
      <c r="AI1141">
        <v>0</v>
      </c>
      <c r="AJ1141">
        <v>0</v>
      </c>
      <c r="AK1141">
        <v>0</v>
      </c>
      <c r="AL1141">
        <v>0</v>
      </c>
      <c r="AM1141">
        <v>0</v>
      </c>
      <c r="AN1141">
        <v>0</v>
      </c>
      <c r="AO1141">
        <v>0</v>
      </c>
      <c r="AP1141">
        <v>1</v>
      </c>
      <c r="AQ1141">
        <v>0</v>
      </c>
      <c r="AR1141">
        <v>0</v>
      </c>
      <c r="AS1141">
        <v>0</v>
      </c>
      <c r="AT1141">
        <v>43766</v>
      </c>
      <c r="AU1141">
        <v>43796</v>
      </c>
      <c r="AV1141">
        <v>0</v>
      </c>
      <c r="AW1141">
        <v>1</v>
      </c>
      <c r="AX1141">
        <v>0</v>
      </c>
      <c r="AY1141">
        <v>2019</v>
      </c>
      <c r="AZ1141">
        <v>10</v>
      </c>
      <c r="BA1141">
        <v>30</v>
      </c>
      <c r="BB1141">
        <v>7</v>
      </c>
      <c r="BF1141">
        <v>2019</v>
      </c>
      <c r="BG1141" t="s">
        <v>104</v>
      </c>
      <c r="BH1141" t="s">
        <v>9822</v>
      </c>
      <c r="BI1141" t="s">
        <v>9789</v>
      </c>
      <c r="BJ1141" t="s">
        <v>9794</v>
      </c>
    </row>
    <row r="1142" spans="1:62" x14ac:dyDescent="0.35">
      <c r="A1142">
        <v>40259750</v>
      </c>
      <c r="B1142" t="s">
        <v>98</v>
      </c>
      <c r="C1142" t="s">
        <v>75</v>
      </c>
      <c r="D1142" t="s">
        <v>3312</v>
      </c>
      <c r="E1142" t="s">
        <v>3313</v>
      </c>
      <c r="F1142">
        <v>22996182</v>
      </c>
      <c r="G1142" t="s">
        <v>3313</v>
      </c>
      <c r="H1142">
        <v>3.3</v>
      </c>
      <c r="I1142" s="1">
        <v>43766</v>
      </c>
      <c r="J1142">
        <v>43796.999988425923</v>
      </c>
      <c r="K1142" t="s">
        <v>3314</v>
      </c>
      <c r="L1142" t="s">
        <v>65</v>
      </c>
      <c r="M1142" t="s">
        <v>66</v>
      </c>
      <c r="N1142" t="s">
        <v>67</v>
      </c>
      <c r="Q1142" t="s">
        <v>70</v>
      </c>
      <c r="S1142" t="s">
        <v>82</v>
      </c>
      <c r="T1142" t="s">
        <v>3315</v>
      </c>
      <c r="U1142">
        <v>0</v>
      </c>
      <c r="V1142">
        <v>1</v>
      </c>
      <c r="W1142">
        <v>0</v>
      </c>
      <c r="X1142">
        <v>1</v>
      </c>
      <c r="Y1142">
        <v>0</v>
      </c>
      <c r="Z1142">
        <v>0</v>
      </c>
      <c r="AA1142">
        <v>0</v>
      </c>
      <c r="AB1142">
        <v>0</v>
      </c>
      <c r="AC1142">
        <v>0</v>
      </c>
      <c r="AD1142">
        <v>0</v>
      </c>
      <c r="AE1142">
        <v>1</v>
      </c>
      <c r="AF1142">
        <v>0</v>
      </c>
      <c r="AG1142">
        <v>0</v>
      </c>
      <c r="AH1142">
        <v>0</v>
      </c>
      <c r="AI1142">
        <v>0</v>
      </c>
      <c r="AJ1142">
        <v>0</v>
      </c>
      <c r="AK1142">
        <v>0</v>
      </c>
      <c r="AL1142">
        <v>0</v>
      </c>
      <c r="AM1142">
        <v>0</v>
      </c>
      <c r="AN1142">
        <v>0</v>
      </c>
      <c r="AO1142">
        <v>0</v>
      </c>
      <c r="AP1142">
        <v>0</v>
      </c>
      <c r="AQ1142">
        <v>0</v>
      </c>
      <c r="AR1142">
        <v>0</v>
      </c>
      <c r="AS1142">
        <v>0</v>
      </c>
      <c r="AT1142">
        <v>43766</v>
      </c>
      <c r="AU1142">
        <v>43776</v>
      </c>
      <c r="AV1142">
        <v>0</v>
      </c>
      <c r="AW1142">
        <v>1</v>
      </c>
      <c r="AX1142">
        <v>0</v>
      </c>
      <c r="AY1142">
        <v>2019</v>
      </c>
      <c r="AZ1142">
        <v>10</v>
      </c>
      <c r="BA1142">
        <v>30</v>
      </c>
      <c r="BB1142">
        <v>3</v>
      </c>
      <c r="BF1142">
        <v>2019</v>
      </c>
      <c r="BG1142" t="s">
        <v>104</v>
      </c>
      <c r="BH1142" t="s">
        <v>9822</v>
      </c>
      <c r="BI1142" t="s">
        <v>9789</v>
      </c>
      <c r="BJ1142" t="s">
        <v>9794</v>
      </c>
    </row>
    <row r="1143" spans="1:62" x14ac:dyDescent="0.35">
      <c r="A1143">
        <v>40259888</v>
      </c>
      <c r="B1143" t="s">
        <v>98</v>
      </c>
      <c r="C1143" t="s">
        <v>75</v>
      </c>
      <c r="D1143" t="s">
        <v>165</v>
      </c>
      <c r="E1143" t="s">
        <v>3305</v>
      </c>
      <c r="F1143">
        <v>25421433</v>
      </c>
      <c r="I1143" s="1">
        <v>43766</v>
      </c>
      <c r="J1143">
        <v>43796.999988425923</v>
      </c>
      <c r="K1143" t="s">
        <v>3306</v>
      </c>
      <c r="L1143" t="s">
        <v>65</v>
      </c>
      <c r="M1143" t="s">
        <v>66</v>
      </c>
      <c r="N1143" t="s">
        <v>67</v>
      </c>
      <c r="Q1143" t="s">
        <v>70</v>
      </c>
      <c r="R1143" t="s">
        <v>3316</v>
      </c>
      <c r="S1143" t="s">
        <v>82</v>
      </c>
      <c r="T1143" t="s">
        <v>3317</v>
      </c>
      <c r="U1143">
        <v>1</v>
      </c>
      <c r="V1143">
        <v>1</v>
      </c>
      <c r="W1143">
        <v>0</v>
      </c>
      <c r="X1143">
        <v>1</v>
      </c>
      <c r="Y1143">
        <v>0</v>
      </c>
      <c r="Z1143">
        <v>0</v>
      </c>
      <c r="AA1143">
        <v>0</v>
      </c>
      <c r="AB1143">
        <v>0</v>
      </c>
      <c r="AC1143">
        <v>0</v>
      </c>
      <c r="AD1143">
        <v>1</v>
      </c>
      <c r="AE1143">
        <v>0</v>
      </c>
      <c r="AF1143">
        <v>0</v>
      </c>
      <c r="AG1143">
        <v>0</v>
      </c>
      <c r="AH1143">
        <v>0</v>
      </c>
      <c r="AI1143">
        <v>0</v>
      </c>
      <c r="AJ1143">
        <v>0</v>
      </c>
      <c r="AK1143">
        <v>0</v>
      </c>
      <c r="AL1143">
        <v>0</v>
      </c>
      <c r="AM1143">
        <v>0</v>
      </c>
      <c r="AN1143">
        <v>0</v>
      </c>
      <c r="AO1143">
        <v>0</v>
      </c>
      <c r="AP1143">
        <v>0</v>
      </c>
      <c r="AQ1143">
        <v>0</v>
      </c>
      <c r="AR1143">
        <v>0</v>
      </c>
      <c r="AS1143">
        <v>0</v>
      </c>
      <c r="AT1143">
        <v>43766</v>
      </c>
      <c r="AU1143">
        <v>43796</v>
      </c>
      <c r="AV1143">
        <v>1</v>
      </c>
      <c r="AW1143">
        <v>1</v>
      </c>
      <c r="AX1143">
        <v>0</v>
      </c>
      <c r="AY1143">
        <v>2019</v>
      </c>
      <c r="AZ1143">
        <v>10</v>
      </c>
      <c r="BA1143">
        <v>30</v>
      </c>
      <c r="BB1143">
        <v>4</v>
      </c>
      <c r="BC1143">
        <v>125000</v>
      </c>
      <c r="BD1143">
        <v>130000</v>
      </c>
      <c r="BE1143" t="s">
        <v>90</v>
      </c>
      <c r="BF1143">
        <v>2019</v>
      </c>
      <c r="BG1143" t="s">
        <v>73</v>
      </c>
      <c r="BH1143" t="s">
        <v>59</v>
      </c>
      <c r="BI1143" t="s">
        <v>9789</v>
      </c>
      <c r="BJ1143" t="s">
        <v>9794</v>
      </c>
    </row>
    <row r="1144" spans="1:62" x14ac:dyDescent="0.35">
      <c r="A1144">
        <v>40270044</v>
      </c>
      <c r="B1144" t="s">
        <v>3318</v>
      </c>
      <c r="C1144" t="s">
        <v>75</v>
      </c>
      <c r="D1144" t="s">
        <v>165</v>
      </c>
      <c r="E1144" t="s">
        <v>3319</v>
      </c>
      <c r="F1144">
        <v>23992262</v>
      </c>
      <c r="G1144" t="s">
        <v>3319</v>
      </c>
      <c r="I1144" s="1">
        <v>43767</v>
      </c>
      <c r="J1144">
        <v>43797.999988425923</v>
      </c>
      <c r="K1144" t="s">
        <v>3320</v>
      </c>
      <c r="L1144" t="s">
        <v>65</v>
      </c>
      <c r="M1144" t="s">
        <v>66</v>
      </c>
      <c r="N1144" t="s">
        <v>67</v>
      </c>
      <c r="O1144" t="s">
        <v>68</v>
      </c>
      <c r="P1144" t="s">
        <v>69</v>
      </c>
      <c r="Q1144" t="s">
        <v>1042</v>
      </c>
      <c r="R1144" t="s">
        <v>3321</v>
      </c>
      <c r="S1144" t="s">
        <v>71</v>
      </c>
      <c r="T1144" t="s">
        <v>3322</v>
      </c>
      <c r="U1144">
        <v>1</v>
      </c>
      <c r="V1144">
        <v>1</v>
      </c>
      <c r="W1144">
        <v>0</v>
      </c>
      <c r="X1144">
        <v>1</v>
      </c>
      <c r="Y1144">
        <v>0</v>
      </c>
      <c r="Z1144">
        <v>0</v>
      </c>
      <c r="AA1144">
        <v>0</v>
      </c>
      <c r="AB1144">
        <v>0</v>
      </c>
      <c r="AC1144">
        <v>0</v>
      </c>
      <c r="AD1144">
        <v>0</v>
      </c>
      <c r="AE1144">
        <v>0</v>
      </c>
      <c r="AF1144">
        <v>0</v>
      </c>
      <c r="AG1144">
        <v>0</v>
      </c>
      <c r="AH1144">
        <v>0</v>
      </c>
      <c r="AI1144">
        <v>0</v>
      </c>
      <c r="AJ1144">
        <v>0</v>
      </c>
      <c r="AK1144">
        <v>0</v>
      </c>
      <c r="AL1144">
        <v>0</v>
      </c>
      <c r="AM1144">
        <v>0</v>
      </c>
      <c r="AN1144">
        <v>0</v>
      </c>
      <c r="AO1144">
        <v>0</v>
      </c>
      <c r="AP1144">
        <v>0</v>
      </c>
      <c r="AQ1144">
        <v>0</v>
      </c>
      <c r="AR1144">
        <v>0</v>
      </c>
      <c r="AS1144">
        <v>0</v>
      </c>
      <c r="AT1144">
        <v>43767</v>
      </c>
      <c r="AU1144">
        <v>43797</v>
      </c>
      <c r="AV1144">
        <v>0</v>
      </c>
      <c r="AW1144">
        <v>1</v>
      </c>
      <c r="AX1144">
        <v>0</v>
      </c>
      <c r="AY1144">
        <v>2019</v>
      </c>
      <c r="AZ1144">
        <v>10</v>
      </c>
      <c r="BA1144">
        <v>30</v>
      </c>
      <c r="BB1144">
        <v>3</v>
      </c>
      <c r="BF1144">
        <v>2019</v>
      </c>
      <c r="BG1144" t="s">
        <v>104</v>
      </c>
      <c r="BH1144" t="s">
        <v>59</v>
      </c>
      <c r="BI1144" t="s">
        <v>9789</v>
      </c>
      <c r="BJ1144" t="s">
        <v>9795</v>
      </c>
    </row>
    <row r="1145" spans="1:62" x14ac:dyDescent="0.35">
      <c r="A1145">
        <v>40270045</v>
      </c>
      <c r="B1145" t="s">
        <v>3318</v>
      </c>
      <c r="C1145" t="s">
        <v>75</v>
      </c>
      <c r="D1145" t="s">
        <v>159</v>
      </c>
      <c r="E1145" t="s">
        <v>3319</v>
      </c>
      <c r="F1145">
        <v>23992262</v>
      </c>
      <c r="G1145" t="s">
        <v>3319</v>
      </c>
      <c r="H1145">
        <v>3.6</v>
      </c>
      <c r="I1145" s="1">
        <v>43767</v>
      </c>
      <c r="J1145">
        <v>43797.999988425923</v>
      </c>
      <c r="K1145" t="s">
        <v>3320</v>
      </c>
      <c r="L1145" t="s">
        <v>65</v>
      </c>
      <c r="M1145" t="s">
        <v>66</v>
      </c>
      <c r="N1145" t="s">
        <v>67</v>
      </c>
      <c r="O1145" t="s">
        <v>68</v>
      </c>
      <c r="P1145" t="s">
        <v>69</v>
      </c>
      <c r="Q1145" t="s">
        <v>1042</v>
      </c>
      <c r="R1145" t="s">
        <v>3321</v>
      </c>
      <c r="S1145" t="s">
        <v>71</v>
      </c>
      <c r="T1145" t="s">
        <v>3323</v>
      </c>
      <c r="U1145">
        <v>1</v>
      </c>
      <c r="V1145">
        <v>1</v>
      </c>
      <c r="W1145">
        <v>0</v>
      </c>
      <c r="X1145">
        <v>1</v>
      </c>
      <c r="Y1145">
        <v>0</v>
      </c>
      <c r="Z1145">
        <v>0</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43767</v>
      </c>
      <c r="AU1145">
        <v>43797</v>
      </c>
      <c r="AV1145">
        <v>0</v>
      </c>
      <c r="AW1145">
        <v>1</v>
      </c>
      <c r="AX1145">
        <v>1</v>
      </c>
      <c r="AY1145">
        <v>2019</v>
      </c>
      <c r="AZ1145">
        <v>10</v>
      </c>
      <c r="BA1145">
        <v>30</v>
      </c>
      <c r="BB1145">
        <v>3</v>
      </c>
      <c r="BF1145">
        <v>2019</v>
      </c>
      <c r="BG1145" t="s">
        <v>104</v>
      </c>
      <c r="BH1145" t="s">
        <v>59</v>
      </c>
      <c r="BI1145" t="s">
        <v>9789</v>
      </c>
      <c r="BJ1145" t="s">
        <v>9795</v>
      </c>
    </row>
    <row r="1146" spans="1:62" x14ac:dyDescent="0.35">
      <c r="A1146">
        <v>40270299</v>
      </c>
      <c r="B1146" t="s">
        <v>98</v>
      </c>
      <c r="C1146" t="s">
        <v>61</v>
      </c>
      <c r="D1146" t="s">
        <v>125</v>
      </c>
      <c r="E1146" t="s">
        <v>3000</v>
      </c>
      <c r="F1146">
        <v>1885831</v>
      </c>
      <c r="G1146" t="s">
        <v>3001</v>
      </c>
      <c r="I1146" s="1">
        <v>43767</v>
      </c>
      <c r="J1146">
        <v>43797.999988425923</v>
      </c>
      <c r="K1146" t="s">
        <v>3002</v>
      </c>
      <c r="L1146" t="s">
        <v>65</v>
      </c>
      <c r="M1146" t="s">
        <v>66</v>
      </c>
      <c r="N1146" t="s">
        <v>67</v>
      </c>
      <c r="O1146" t="s">
        <v>68</v>
      </c>
      <c r="P1146" t="s">
        <v>69</v>
      </c>
      <c r="Q1146" t="s">
        <v>70</v>
      </c>
      <c r="S1146" t="s">
        <v>71</v>
      </c>
      <c r="T1146" t="s">
        <v>3324</v>
      </c>
      <c r="U1146">
        <v>1</v>
      </c>
      <c r="V1146">
        <v>1</v>
      </c>
      <c r="W1146">
        <v>0</v>
      </c>
      <c r="X1146">
        <v>1</v>
      </c>
      <c r="Y1146">
        <v>0</v>
      </c>
      <c r="Z1146">
        <v>0</v>
      </c>
      <c r="AA1146">
        <v>0</v>
      </c>
      <c r="AB1146">
        <v>0</v>
      </c>
      <c r="AC1146">
        <v>0</v>
      </c>
      <c r="AD1146">
        <v>0</v>
      </c>
      <c r="AE1146">
        <v>1</v>
      </c>
      <c r="AF1146">
        <v>0</v>
      </c>
      <c r="AG1146">
        <v>0</v>
      </c>
      <c r="AH1146">
        <v>0</v>
      </c>
      <c r="AI1146">
        <v>0</v>
      </c>
      <c r="AJ1146">
        <v>0</v>
      </c>
      <c r="AK1146">
        <v>0</v>
      </c>
      <c r="AL1146">
        <v>0</v>
      </c>
      <c r="AM1146">
        <v>0</v>
      </c>
      <c r="AN1146">
        <v>0</v>
      </c>
      <c r="AO1146">
        <v>0</v>
      </c>
      <c r="AP1146">
        <v>0</v>
      </c>
      <c r="AQ1146">
        <v>0</v>
      </c>
      <c r="AR1146">
        <v>0</v>
      </c>
      <c r="AS1146">
        <v>0</v>
      </c>
      <c r="AT1146">
        <v>43767</v>
      </c>
      <c r="AU1146">
        <v>43780</v>
      </c>
      <c r="AV1146">
        <v>0</v>
      </c>
      <c r="AW1146">
        <v>1</v>
      </c>
      <c r="AX1146">
        <v>0</v>
      </c>
      <c r="AY1146">
        <v>2019</v>
      </c>
      <c r="AZ1146">
        <v>10</v>
      </c>
      <c r="BA1146">
        <v>30</v>
      </c>
      <c r="BB1146">
        <v>4</v>
      </c>
      <c r="BF1146">
        <v>2019</v>
      </c>
      <c r="BG1146" t="s">
        <v>104</v>
      </c>
      <c r="BH1146" t="s">
        <v>9822</v>
      </c>
      <c r="BI1146" t="s">
        <v>9789</v>
      </c>
      <c r="BJ1146" t="s">
        <v>9795</v>
      </c>
    </row>
    <row r="1147" spans="1:62" x14ac:dyDescent="0.35">
      <c r="A1147">
        <v>40270659</v>
      </c>
      <c r="B1147" t="s">
        <v>98</v>
      </c>
      <c r="C1147" t="s">
        <v>75</v>
      </c>
      <c r="D1147" t="s">
        <v>236</v>
      </c>
      <c r="E1147" t="s">
        <v>828</v>
      </c>
      <c r="F1147">
        <v>26972969</v>
      </c>
      <c r="I1147" s="1">
        <v>43767</v>
      </c>
      <c r="J1147">
        <v>43797.999988425923</v>
      </c>
      <c r="K1147" t="s">
        <v>3325</v>
      </c>
      <c r="L1147" t="s">
        <v>65</v>
      </c>
      <c r="M1147" t="s">
        <v>66</v>
      </c>
      <c r="N1147" t="s">
        <v>67</v>
      </c>
      <c r="Q1147" t="s">
        <v>102</v>
      </c>
      <c r="S1147" t="s">
        <v>82</v>
      </c>
      <c r="T1147" t="s">
        <v>3326</v>
      </c>
      <c r="U1147">
        <v>1</v>
      </c>
      <c r="V1147">
        <v>1</v>
      </c>
      <c r="W1147">
        <v>0</v>
      </c>
      <c r="X1147">
        <v>0</v>
      </c>
      <c r="Y1147">
        <v>0</v>
      </c>
      <c r="Z1147">
        <v>0</v>
      </c>
      <c r="AA1147">
        <v>0</v>
      </c>
      <c r="AB1147">
        <v>0</v>
      </c>
      <c r="AC1147">
        <v>0</v>
      </c>
      <c r="AD1147">
        <v>1</v>
      </c>
      <c r="AE1147">
        <v>0</v>
      </c>
      <c r="AF1147">
        <v>1</v>
      </c>
      <c r="AG1147">
        <v>1</v>
      </c>
      <c r="AH1147">
        <v>0</v>
      </c>
      <c r="AI1147">
        <v>0</v>
      </c>
      <c r="AJ1147">
        <v>0</v>
      </c>
      <c r="AK1147">
        <v>0</v>
      </c>
      <c r="AL1147">
        <v>0</v>
      </c>
      <c r="AM1147">
        <v>0</v>
      </c>
      <c r="AN1147">
        <v>0</v>
      </c>
      <c r="AO1147">
        <v>0</v>
      </c>
      <c r="AP1147">
        <v>0</v>
      </c>
      <c r="AQ1147">
        <v>0</v>
      </c>
      <c r="AR1147">
        <v>0</v>
      </c>
      <c r="AS1147">
        <v>0</v>
      </c>
      <c r="AT1147">
        <v>43767</v>
      </c>
      <c r="AU1147">
        <v>43797</v>
      </c>
      <c r="AV1147">
        <v>1</v>
      </c>
      <c r="AW1147">
        <v>1</v>
      </c>
      <c r="AX1147">
        <v>0</v>
      </c>
      <c r="AY1147">
        <v>2019</v>
      </c>
      <c r="AZ1147">
        <v>10</v>
      </c>
      <c r="BA1147">
        <v>30</v>
      </c>
      <c r="BB1147">
        <v>5</v>
      </c>
      <c r="BF1147">
        <v>2019</v>
      </c>
      <c r="BG1147" t="s">
        <v>73</v>
      </c>
      <c r="BH1147" t="s">
        <v>9822</v>
      </c>
      <c r="BI1147" t="s">
        <v>9789</v>
      </c>
      <c r="BJ1147" t="s">
        <v>9795</v>
      </c>
    </row>
    <row r="1148" spans="1:62" x14ac:dyDescent="0.35">
      <c r="A1148">
        <v>40271192</v>
      </c>
      <c r="B1148" t="s">
        <v>98</v>
      </c>
      <c r="C1148" t="s">
        <v>75</v>
      </c>
      <c r="D1148" t="s">
        <v>165</v>
      </c>
      <c r="E1148" t="s">
        <v>3327</v>
      </c>
      <c r="F1148">
        <v>43216917</v>
      </c>
      <c r="I1148" s="1">
        <v>43767</v>
      </c>
      <c r="J1148">
        <v>43797.999988425923</v>
      </c>
      <c r="K1148" t="s">
        <v>3328</v>
      </c>
      <c r="L1148" t="s">
        <v>65</v>
      </c>
      <c r="M1148" t="s">
        <v>120</v>
      </c>
      <c r="N1148" t="s">
        <v>121</v>
      </c>
      <c r="P1148" t="s">
        <v>122</v>
      </c>
      <c r="Q1148" t="s">
        <v>70</v>
      </c>
      <c r="S1148" t="s">
        <v>71</v>
      </c>
      <c r="T1148" t="s">
        <v>3329</v>
      </c>
      <c r="U1148">
        <v>0</v>
      </c>
      <c r="V1148">
        <v>0</v>
      </c>
      <c r="W1148">
        <v>0</v>
      </c>
      <c r="X1148">
        <v>1</v>
      </c>
      <c r="Y1148">
        <v>0</v>
      </c>
      <c r="Z1148">
        <v>0</v>
      </c>
      <c r="AA1148">
        <v>0</v>
      </c>
      <c r="AB1148">
        <v>0</v>
      </c>
      <c r="AC1148">
        <v>0</v>
      </c>
      <c r="AD1148">
        <v>0</v>
      </c>
      <c r="AE1148">
        <v>1</v>
      </c>
      <c r="AF1148">
        <v>0</v>
      </c>
      <c r="AG1148">
        <v>0</v>
      </c>
      <c r="AH1148">
        <v>0</v>
      </c>
      <c r="AI1148">
        <v>0</v>
      </c>
      <c r="AJ1148">
        <v>0</v>
      </c>
      <c r="AK1148">
        <v>0</v>
      </c>
      <c r="AL1148">
        <v>0</v>
      </c>
      <c r="AM1148">
        <v>0</v>
      </c>
      <c r="AN1148">
        <v>0</v>
      </c>
      <c r="AO1148">
        <v>0</v>
      </c>
      <c r="AP1148">
        <v>1</v>
      </c>
      <c r="AQ1148">
        <v>0</v>
      </c>
      <c r="AR1148">
        <v>0</v>
      </c>
      <c r="AS1148">
        <v>0</v>
      </c>
      <c r="AT1148">
        <v>43767</v>
      </c>
      <c r="AU1148">
        <v>43797</v>
      </c>
      <c r="AV1148">
        <v>1</v>
      </c>
      <c r="AW1148">
        <v>1</v>
      </c>
      <c r="AX1148">
        <v>0</v>
      </c>
      <c r="AY1148">
        <v>2019</v>
      </c>
      <c r="AZ1148">
        <v>10</v>
      </c>
      <c r="BA1148">
        <v>30</v>
      </c>
      <c r="BB1148">
        <v>3</v>
      </c>
      <c r="BF1148">
        <v>2019</v>
      </c>
      <c r="BG1148" t="s">
        <v>73</v>
      </c>
      <c r="BH1148" t="s">
        <v>9822</v>
      </c>
      <c r="BI1148" t="s">
        <v>9789</v>
      </c>
      <c r="BJ1148" t="s">
        <v>9795</v>
      </c>
    </row>
    <row r="1149" spans="1:62" x14ac:dyDescent="0.35">
      <c r="A1149">
        <v>40274216</v>
      </c>
      <c r="B1149" t="s">
        <v>98</v>
      </c>
      <c r="C1149" t="s">
        <v>75</v>
      </c>
      <c r="D1149" t="s">
        <v>76</v>
      </c>
      <c r="E1149" t="s">
        <v>616</v>
      </c>
      <c r="F1149">
        <v>39892149</v>
      </c>
      <c r="I1149" s="1">
        <v>43768</v>
      </c>
      <c r="J1149">
        <v>43798.999988425923</v>
      </c>
      <c r="K1149" t="s">
        <v>3330</v>
      </c>
      <c r="L1149" t="s">
        <v>65</v>
      </c>
      <c r="M1149" t="s">
        <v>79</v>
      </c>
      <c r="N1149" t="s">
        <v>80</v>
      </c>
      <c r="P1149" t="s">
        <v>189</v>
      </c>
      <c r="Q1149" t="s">
        <v>102</v>
      </c>
      <c r="S1149" t="s">
        <v>82</v>
      </c>
      <c r="T1149" t="s">
        <v>3331</v>
      </c>
      <c r="U1149">
        <v>1</v>
      </c>
      <c r="V1149">
        <v>1</v>
      </c>
      <c r="W1149">
        <v>0</v>
      </c>
      <c r="X1149">
        <v>1</v>
      </c>
      <c r="Y1149">
        <v>0</v>
      </c>
      <c r="Z1149">
        <v>0</v>
      </c>
      <c r="AA1149">
        <v>0</v>
      </c>
      <c r="AB1149">
        <v>0</v>
      </c>
      <c r="AC1149">
        <v>0</v>
      </c>
      <c r="AD1149">
        <v>1</v>
      </c>
      <c r="AE1149">
        <v>0</v>
      </c>
      <c r="AF1149">
        <v>0</v>
      </c>
      <c r="AG1149">
        <v>1</v>
      </c>
      <c r="AH1149">
        <v>1</v>
      </c>
      <c r="AI1149">
        <v>0</v>
      </c>
      <c r="AJ1149">
        <v>0</v>
      </c>
      <c r="AK1149">
        <v>0</v>
      </c>
      <c r="AL1149">
        <v>0</v>
      </c>
      <c r="AM1149">
        <v>0</v>
      </c>
      <c r="AN1149">
        <v>0</v>
      </c>
      <c r="AO1149">
        <v>0</v>
      </c>
      <c r="AP1149">
        <v>0</v>
      </c>
      <c r="AQ1149">
        <v>0</v>
      </c>
      <c r="AR1149">
        <v>0</v>
      </c>
      <c r="AS1149">
        <v>0</v>
      </c>
      <c r="AT1149">
        <v>43767</v>
      </c>
      <c r="AU1149">
        <v>43798</v>
      </c>
      <c r="AV1149">
        <v>1</v>
      </c>
      <c r="AW1149">
        <v>1</v>
      </c>
      <c r="AX1149">
        <v>0</v>
      </c>
      <c r="AY1149">
        <v>2019</v>
      </c>
      <c r="AZ1149">
        <v>10</v>
      </c>
      <c r="BA1149">
        <v>30</v>
      </c>
      <c r="BB1149">
        <v>6</v>
      </c>
      <c r="BF1149">
        <v>2019</v>
      </c>
      <c r="BG1149" t="s">
        <v>73</v>
      </c>
      <c r="BH1149" t="s">
        <v>9822</v>
      </c>
      <c r="BI1149" t="s">
        <v>9789</v>
      </c>
      <c r="BJ1149" t="s">
        <v>9793</v>
      </c>
    </row>
    <row r="1150" spans="1:62" x14ac:dyDescent="0.35">
      <c r="A1150">
        <v>40275824</v>
      </c>
      <c r="B1150" t="s">
        <v>98</v>
      </c>
      <c r="C1150" t="s">
        <v>61</v>
      </c>
      <c r="D1150" t="s">
        <v>125</v>
      </c>
      <c r="E1150" t="s">
        <v>3332</v>
      </c>
      <c r="F1150">
        <v>32501318</v>
      </c>
      <c r="I1150" s="1">
        <v>43768</v>
      </c>
      <c r="J1150">
        <v>43798.476805555547</v>
      </c>
      <c r="K1150" t="s">
        <v>3333</v>
      </c>
      <c r="L1150" t="s">
        <v>65</v>
      </c>
      <c r="M1150" t="s">
        <v>519</v>
      </c>
      <c r="N1150" t="s">
        <v>520</v>
      </c>
      <c r="P1150" t="s">
        <v>861</v>
      </c>
      <c r="Q1150" t="s">
        <v>70</v>
      </c>
      <c r="S1150" t="s">
        <v>71</v>
      </c>
      <c r="T1150" t="s">
        <v>3334</v>
      </c>
      <c r="U1150">
        <v>1</v>
      </c>
      <c r="V1150">
        <v>1</v>
      </c>
      <c r="W1150">
        <v>0</v>
      </c>
      <c r="X1150">
        <v>1</v>
      </c>
      <c r="Y1150">
        <v>0</v>
      </c>
      <c r="Z1150">
        <v>0</v>
      </c>
      <c r="AA1150">
        <v>0</v>
      </c>
      <c r="AB1150">
        <v>0</v>
      </c>
      <c r="AC1150">
        <v>0</v>
      </c>
      <c r="AD1150">
        <v>0</v>
      </c>
      <c r="AE1150">
        <v>0</v>
      </c>
      <c r="AF1150">
        <v>0</v>
      </c>
      <c r="AG1150">
        <v>0</v>
      </c>
      <c r="AH1150">
        <v>1</v>
      </c>
      <c r="AI1150">
        <v>0</v>
      </c>
      <c r="AJ1150">
        <v>0</v>
      </c>
      <c r="AK1150">
        <v>0</v>
      </c>
      <c r="AL1150">
        <v>0</v>
      </c>
      <c r="AM1150">
        <v>0</v>
      </c>
      <c r="AN1150">
        <v>0</v>
      </c>
      <c r="AO1150">
        <v>0</v>
      </c>
      <c r="AP1150">
        <v>0</v>
      </c>
      <c r="AQ1150">
        <v>0</v>
      </c>
      <c r="AR1150">
        <v>0</v>
      </c>
      <c r="AS1150">
        <v>0</v>
      </c>
      <c r="AT1150">
        <v>43768</v>
      </c>
      <c r="AU1150">
        <v>43783</v>
      </c>
      <c r="AV1150">
        <v>0</v>
      </c>
      <c r="AW1150">
        <v>1</v>
      </c>
      <c r="AX1150">
        <v>0</v>
      </c>
      <c r="AY1150">
        <v>2019</v>
      </c>
      <c r="AZ1150">
        <v>10</v>
      </c>
      <c r="BA1150">
        <v>30</v>
      </c>
      <c r="BB1150">
        <v>4</v>
      </c>
      <c r="BF1150">
        <v>2019</v>
      </c>
      <c r="BG1150" t="s">
        <v>104</v>
      </c>
      <c r="BH1150" t="s">
        <v>9822</v>
      </c>
      <c r="BI1150" t="s">
        <v>9789</v>
      </c>
      <c r="BJ1150" t="s">
        <v>9793</v>
      </c>
    </row>
    <row r="1151" spans="1:62" x14ac:dyDescent="0.35">
      <c r="A1151">
        <v>40278484</v>
      </c>
      <c r="B1151" t="s">
        <v>98</v>
      </c>
      <c r="C1151" t="s">
        <v>75</v>
      </c>
      <c r="D1151" t="s">
        <v>236</v>
      </c>
      <c r="E1151" t="s">
        <v>3335</v>
      </c>
      <c r="F1151">
        <v>35353359</v>
      </c>
      <c r="G1151" t="s">
        <v>3336</v>
      </c>
      <c r="I1151" s="1">
        <v>43768</v>
      </c>
      <c r="J1151">
        <v>43798.614687499998</v>
      </c>
      <c r="K1151" t="s">
        <v>3337</v>
      </c>
      <c r="L1151" t="s">
        <v>65</v>
      </c>
      <c r="M1151" t="s">
        <v>120</v>
      </c>
      <c r="N1151" t="s">
        <v>121</v>
      </c>
      <c r="O1151" t="s">
        <v>583</v>
      </c>
      <c r="P1151" t="s">
        <v>1971</v>
      </c>
      <c r="Q1151" t="s">
        <v>70</v>
      </c>
      <c r="S1151" t="s">
        <v>71</v>
      </c>
      <c r="T1151" t="s">
        <v>3338</v>
      </c>
      <c r="U1151">
        <v>1</v>
      </c>
      <c r="V1151">
        <v>1</v>
      </c>
      <c r="W1151">
        <v>0</v>
      </c>
      <c r="X1151">
        <v>1</v>
      </c>
      <c r="Y1151">
        <v>0</v>
      </c>
      <c r="Z1151">
        <v>0</v>
      </c>
      <c r="AA1151">
        <v>0</v>
      </c>
      <c r="AB1151">
        <v>0</v>
      </c>
      <c r="AC1151">
        <v>0</v>
      </c>
      <c r="AD1151">
        <v>0</v>
      </c>
      <c r="AE1151">
        <v>0</v>
      </c>
      <c r="AF1151">
        <v>0</v>
      </c>
      <c r="AG1151">
        <v>0</v>
      </c>
      <c r="AH1151">
        <v>0</v>
      </c>
      <c r="AI1151">
        <v>0</v>
      </c>
      <c r="AJ1151">
        <v>0</v>
      </c>
      <c r="AK1151">
        <v>0</v>
      </c>
      <c r="AL1151">
        <v>0</v>
      </c>
      <c r="AM1151">
        <v>0</v>
      </c>
      <c r="AN1151">
        <v>0</v>
      </c>
      <c r="AO1151">
        <v>0</v>
      </c>
      <c r="AP1151">
        <v>0</v>
      </c>
      <c r="AQ1151">
        <v>0</v>
      </c>
      <c r="AR1151">
        <v>1</v>
      </c>
      <c r="AS1151">
        <v>0</v>
      </c>
      <c r="AT1151">
        <v>43768</v>
      </c>
      <c r="AU1151">
        <v>43798</v>
      </c>
      <c r="AV1151">
        <v>0</v>
      </c>
      <c r="AW1151">
        <v>1</v>
      </c>
      <c r="AX1151">
        <v>0</v>
      </c>
      <c r="AY1151">
        <v>2019</v>
      </c>
      <c r="AZ1151">
        <v>10</v>
      </c>
      <c r="BA1151">
        <v>29</v>
      </c>
      <c r="BB1151">
        <v>4</v>
      </c>
      <c r="BF1151">
        <v>2019</v>
      </c>
      <c r="BG1151" t="s">
        <v>104</v>
      </c>
      <c r="BH1151" t="s">
        <v>9822</v>
      </c>
      <c r="BI1151" t="s">
        <v>9789</v>
      </c>
      <c r="BJ1151" t="s">
        <v>9793</v>
      </c>
    </row>
    <row r="1152" spans="1:62" x14ac:dyDescent="0.35">
      <c r="A1152">
        <v>40278562</v>
      </c>
      <c r="B1152" t="s">
        <v>3339</v>
      </c>
      <c r="C1152" t="s">
        <v>61</v>
      </c>
      <c r="D1152" t="s">
        <v>125</v>
      </c>
      <c r="E1152" t="s">
        <v>3340</v>
      </c>
      <c r="F1152">
        <v>38588602</v>
      </c>
      <c r="I1152" s="1">
        <v>43768</v>
      </c>
      <c r="J1152">
        <v>43798.618587962963</v>
      </c>
      <c r="K1152" t="s">
        <v>3341</v>
      </c>
      <c r="L1152" t="s">
        <v>65</v>
      </c>
      <c r="M1152" t="s">
        <v>66</v>
      </c>
      <c r="N1152" t="s">
        <v>67</v>
      </c>
      <c r="O1152" t="s">
        <v>101</v>
      </c>
      <c r="P1152" t="s">
        <v>1219</v>
      </c>
      <c r="Q1152" t="s">
        <v>70</v>
      </c>
      <c r="S1152" t="s">
        <v>71</v>
      </c>
      <c r="T1152" t="s">
        <v>3342</v>
      </c>
      <c r="U1152">
        <v>1</v>
      </c>
      <c r="V1152">
        <v>1</v>
      </c>
      <c r="W1152">
        <v>0</v>
      </c>
      <c r="X1152">
        <v>1</v>
      </c>
      <c r="Y1152">
        <v>0</v>
      </c>
      <c r="Z1152">
        <v>0</v>
      </c>
      <c r="AA1152">
        <v>0</v>
      </c>
      <c r="AB1152">
        <v>0</v>
      </c>
      <c r="AC1152">
        <v>1</v>
      </c>
      <c r="AD1152">
        <v>0</v>
      </c>
      <c r="AE1152">
        <v>1</v>
      </c>
      <c r="AF1152">
        <v>0</v>
      </c>
      <c r="AG1152">
        <v>0</v>
      </c>
      <c r="AH1152">
        <v>0</v>
      </c>
      <c r="AI1152">
        <v>0</v>
      </c>
      <c r="AJ1152">
        <v>0</v>
      </c>
      <c r="AK1152">
        <v>1</v>
      </c>
      <c r="AL1152">
        <v>0</v>
      </c>
      <c r="AM1152">
        <v>0</v>
      </c>
      <c r="AN1152">
        <v>0</v>
      </c>
      <c r="AO1152">
        <v>0</v>
      </c>
      <c r="AP1152">
        <v>0</v>
      </c>
      <c r="AQ1152">
        <v>0</v>
      </c>
      <c r="AR1152">
        <v>0</v>
      </c>
      <c r="AS1152">
        <v>0</v>
      </c>
      <c r="AT1152">
        <v>43768</v>
      </c>
      <c r="AU1152">
        <v>43798</v>
      </c>
      <c r="AV1152">
        <v>0</v>
      </c>
      <c r="AW1152">
        <v>1</v>
      </c>
      <c r="AX1152">
        <v>0</v>
      </c>
      <c r="AY1152">
        <v>2019</v>
      </c>
      <c r="AZ1152">
        <v>10</v>
      </c>
      <c r="BA1152">
        <v>29</v>
      </c>
      <c r="BB1152">
        <v>6</v>
      </c>
      <c r="BF1152">
        <v>2019</v>
      </c>
      <c r="BG1152" t="s">
        <v>104</v>
      </c>
      <c r="BH1152" t="s">
        <v>9822</v>
      </c>
      <c r="BI1152" t="s">
        <v>9789</v>
      </c>
      <c r="BJ1152" t="s">
        <v>9793</v>
      </c>
    </row>
    <row r="1153" spans="1:62" x14ac:dyDescent="0.35">
      <c r="A1153">
        <v>40278934</v>
      </c>
      <c r="B1153" t="s">
        <v>3343</v>
      </c>
      <c r="C1153" t="s">
        <v>75</v>
      </c>
      <c r="D1153" t="s">
        <v>159</v>
      </c>
      <c r="E1153" t="s">
        <v>3344</v>
      </c>
      <c r="F1153">
        <v>12563219</v>
      </c>
      <c r="I1153" s="1">
        <v>43768</v>
      </c>
      <c r="J1153">
        <v>43798.999988425923</v>
      </c>
      <c r="K1153" t="s">
        <v>3345</v>
      </c>
      <c r="L1153" t="s">
        <v>65</v>
      </c>
      <c r="M1153" t="s">
        <v>66</v>
      </c>
      <c r="N1153" t="s">
        <v>67</v>
      </c>
      <c r="Q1153" t="s">
        <v>70</v>
      </c>
      <c r="S1153" t="s">
        <v>71</v>
      </c>
      <c r="T1153" t="s">
        <v>3346</v>
      </c>
      <c r="U1153">
        <v>1</v>
      </c>
      <c r="V1153">
        <v>1</v>
      </c>
      <c r="W1153">
        <v>1</v>
      </c>
      <c r="X1153">
        <v>1</v>
      </c>
      <c r="Y1153">
        <v>1</v>
      </c>
      <c r="Z1153">
        <v>0</v>
      </c>
      <c r="AA1153">
        <v>1</v>
      </c>
      <c r="AB1153">
        <v>0</v>
      </c>
      <c r="AC1153">
        <v>1</v>
      </c>
      <c r="AD1153">
        <v>0</v>
      </c>
      <c r="AE1153">
        <v>1</v>
      </c>
      <c r="AF1153">
        <v>1</v>
      </c>
      <c r="AG1153">
        <v>1</v>
      </c>
      <c r="AH1153">
        <v>1</v>
      </c>
      <c r="AI1153">
        <v>0</v>
      </c>
      <c r="AJ1153">
        <v>0</v>
      </c>
      <c r="AK1153">
        <v>0</v>
      </c>
      <c r="AL1153">
        <v>0</v>
      </c>
      <c r="AM1153">
        <v>0</v>
      </c>
      <c r="AN1153">
        <v>0</v>
      </c>
      <c r="AO1153">
        <v>0</v>
      </c>
      <c r="AP1153">
        <v>0</v>
      </c>
      <c r="AQ1153">
        <v>0</v>
      </c>
      <c r="AR1153">
        <v>0</v>
      </c>
      <c r="AS1153">
        <v>0</v>
      </c>
      <c r="AT1153">
        <v>43768</v>
      </c>
      <c r="AU1153">
        <v>43796</v>
      </c>
      <c r="AV1153">
        <v>0</v>
      </c>
      <c r="AW1153">
        <v>1</v>
      </c>
      <c r="AX1153">
        <v>0</v>
      </c>
      <c r="AY1153">
        <v>2019</v>
      </c>
      <c r="AZ1153">
        <v>10</v>
      </c>
      <c r="BA1153">
        <v>30</v>
      </c>
      <c r="BB1153">
        <v>11</v>
      </c>
      <c r="BF1153">
        <v>2019</v>
      </c>
      <c r="BG1153" t="s">
        <v>104</v>
      </c>
      <c r="BH1153" t="s">
        <v>9822</v>
      </c>
      <c r="BI1153" t="s">
        <v>9789</v>
      </c>
      <c r="BJ1153" t="s">
        <v>9793</v>
      </c>
    </row>
    <row r="1154" spans="1:62" x14ac:dyDescent="0.35">
      <c r="A1154">
        <v>40279028</v>
      </c>
      <c r="B1154" t="s">
        <v>3347</v>
      </c>
      <c r="C1154" t="s">
        <v>61</v>
      </c>
      <c r="D1154" t="s">
        <v>125</v>
      </c>
      <c r="E1154" t="s">
        <v>837</v>
      </c>
      <c r="F1154">
        <v>37849505</v>
      </c>
      <c r="I1154" s="1">
        <v>43768</v>
      </c>
      <c r="J1154">
        <v>43798.999988425923</v>
      </c>
      <c r="K1154" t="s">
        <v>3348</v>
      </c>
      <c r="L1154" t="s">
        <v>65</v>
      </c>
      <c r="M1154" t="s">
        <v>66</v>
      </c>
      <c r="N1154" t="s">
        <v>67</v>
      </c>
      <c r="O1154" t="s">
        <v>68</v>
      </c>
      <c r="P1154" t="s">
        <v>69</v>
      </c>
      <c r="Q1154" t="s">
        <v>70</v>
      </c>
      <c r="R1154" t="s">
        <v>3349</v>
      </c>
      <c r="S1154" t="s">
        <v>71</v>
      </c>
      <c r="T1154" t="s">
        <v>3350</v>
      </c>
      <c r="U1154">
        <v>1</v>
      </c>
      <c r="V1154">
        <v>1</v>
      </c>
      <c r="W1154">
        <v>0</v>
      </c>
      <c r="X1154">
        <v>1</v>
      </c>
      <c r="Y1154">
        <v>0</v>
      </c>
      <c r="Z1154">
        <v>0</v>
      </c>
      <c r="AA1154">
        <v>0</v>
      </c>
      <c r="AB1154">
        <v>0</v>
      </c>
      <c r="AC1154">
        <v>0</v>
      </c>
      <c r="AD1154">
        <v>0</v>
      </c>
      <c r="AE1154">
        <v>1</v>
      </c>
      <c r="AF1154">
        <v>0</v>
      </c>
      <c r="AG1154">
        <v>1</v>
      </c>
      <c r="AH1154">
        <v>0</v>
      </c>
      <c r="AI1154">
        <v>0</v>
      </c>
      <c r="AJ1154">
        <v>0</v>
      </c>
      <c r="AK1154">
        <v>0</v>
      </c>
      <c r="AL1154">
        <v>0</v>
      </c>
      <c r="AM1154">
        <v>0</v>
      </c>
      <c r="AN1154">
        <v>0</v>
      </c>
      <c r="AO1154">
        <v>0</v>
      </c>
      <c r="AP1154">
        <v>1</v>
      </c>
      <c r="AQ1154">
        <v>0</v>
      </c>
      <c r="AR1154">
        <v>0</v>
      </c>
      <c r="AS1154">
        <v>0</v>
      </c>
      <c r="AT1154">
        <v>43768</v>
      </c>
      <c r="AU1154">
        <v>43798</v>
      </c>
      <c r="AV1154">
        <v>1</v>
      </c>
      <c r="AW1154">
        <v>1</v>
      </c>
      <c r="AX1154">
        <v>0</v>
      </c>
      <c r="AY1154">
        <v>2019</v>
      </c>
      <c r="AZ1154">
        <v>10</v>
      </c>
      <c r="BA1154">
        <v>30</v>
      </c>
      <c r="BB1154">
        <v>6</v>
      </c>
      <c r="BF1154">
        <v>2019</v>
      </c>
      <c r="BG1154" t="s">
        <v>73</v>
      </c>
      <c r="BH1154" t="s">
        <v>59</v>
      </c>
      <c r="BI1154" t="s">
        <v>9789</v>
      </c>
      <c r="BJ1154" t="s">
        <v>9793</v>
      </c>
    </row>
    <row r="1155" spans="1:62" x14ac:dyDescent="0.35">
      <c r="A1155">
        <v>40280118</v>
      </c>
      <c r="B1155" t="s">
        <v>98</v>
      </c>
      <c r="C1155" t="s">
        <v>61</v>
      </c>
      <c r="D1155" t="s">
        <v>125</v>
      </c>
      <c r="E1155" t="s">
        <v>2904</v>
      </c>
      <c r="F1155">
        <v>1862248</v>
      </c>
      <c r="G1155" t="s">
        <v>2905</v>
      </c>
      <c r="H1155">
        <v>3.4</v>
      </c>
      <c r="I1155" s="1">
        <v>43768</v>
      </c>
      <c r="J1155">
        <v>43798.999988425923</v>
      </c>
      <c r="K1155" t="s">
        <v>2906</v>
      </c>
      <c r="L1155" t="s">
        <v>65</v>
      </c>
      <c r="M1155" t="s">
        <v>197</v>
      </c>
      <c r="N1155" t="s">
        <v>198</v>
      </c>
      <c r="O1155" t="s">
        <v>168</v>
      </c>
      <c r="P1155" t="s">
        <v>199</v>
      </c>
      <c r="Q1155" t="s">
        <v>70</v>
      </c>
      <c r="R1155" t="s">
        <v>2907</v>
      </c>
      <c r="S1155" t="s">
        <v>82</v>
      </c>
      <c r="T1155" t="s">
        <v>3351</v>
      </c>
      <c r="U1155">
        <v>1</v>
      </c>
      <c r="V1155">
        <v>1</v>
      </c>
      <c r="W1155">
        <v>0</v>
      </c>
      <c r="X1155">
        <v>1</v>
      </c>
      <c r="Y1155">
        <v>0</v>
      </c>
      <c r="Z1155">
        <v>0</v>
      </c>
      <c r="AA1155">
        <v>0</v>
      </c>
      <c r="AB1155">
        <v>0</v>
      </c>
      <c r="AC1155">
        <v>0</v>
      </c>
      <c r="AD1155">
        <v>0</v>
      </c>
      <c r="AE1155">
        <v>0</v>
      </c>
      <c r="AF1155">
        <v>0</v>
      </c>
      <c r="AG1155">
        <v>0</v>
      </c>
      <c r="AH1155">
        <v>0</v>
      </c>
      <c r="AI1155">
        <v>0</v>
      </c>
      <c r="AJ1155">
        <v>0</v>
      </c>
      <c r="AK1155">
        <v>0</v>
      </c>
      <c r="AL1155">
        <v>0</v>
      </c>
      <c r="AM1155">
        <v>0</v>
      </c>
      <c r="AN1155">
        <v>0</v>
      </c>
      <c r="AO1155">
        <v>0</v>
      </c>
      <c r="AP1155">
        <v>1</v>
      </c>
      <c r="AQ1155">
        <v>0</v>
      </c>
      <c r="AR1155">
        <v>0</v>
      </c>
      <c r="AS1155">
        <v>0</v>
      </c>
      <c r="AT1155">
        <v>43768</v>
      </c>
      <c r="AU1155">
        <v>43788</v>
      </c>
      <c r="AV1155">
        <v>0</v>
      </c>
      <c r="AW1155">
        <v>1</v>
      </c>
      <c r="AX1155">
        <v>0</v>
      </c>
      <c r="AY1155">
        <v>2019</v>
      </c>
      <c r="AZ1155">
        <v>10</v>
      </c>
      <c r="BA1155">
        <v>30</v>
      </c>
      <c r="BB1155">
        <v>4</v>
      </c>
      <c r="BF1155">
        <v>2019</v>
      </c>
      <c r="BG1155" t="s">
        <v>104</v>
      </c>
      <c r="BH1155" t="s">
        <v>59</v>
      </c>
      <c r="BI1155" t="s">
        <v>9789</v>
      </c>
      <c r="BJ1155" t="s">
        <v>9793</v>
      </c>
    </row>
    <row r="1156" spans="1:62" x14ac:dyDescent="0.35">
      <c r="A1156">
        <v>40281955</v>
      </c>
      <c r="B1156" t="s">
        <v>98</v>
      </c>
      <c r="C1156" t="s">
        <v>75</v>
      </c>
      <c r="D1156" t="s">
        <v>165</v>
      </c>
      <c r="E1156" t="s">
        <v>3327</v>
      </c>
      <c r="F1156">
        <v>43216917</v>
      </c>
      <c r="I1156" s="1">
        <v>43768</v>
      </c>
      <c r="J1156">
        <v>43798.999988425923</v>
      </c>
      <c r="K1156" t="s">
        <v>3328</v>
      </c>
      <c r="L1156" t="s">
        <v>65</v>
      </c>
      <c r="M1156" t="s">
        <v>120</v>
      </c>
      <c r="N1156" t="s">
        <v>121</v>
      </c>
      <c r="P1156" t="s">
        <v>122</v>
      </c>
      <c r="Q1156" t="s">
        <v>70</v>
      </c>
      <c r="S1156" t="s">
        <v>71</v>
      </c>
      <c r="T1156" t="s">
        <v>3352</v>
      </c>
      <c r="U1156">
        <v>0</v>
      </c>
      <c r="V1156">
        <v>0</v>
      </c>
      <c r="W1156">
        <v>0</v>
      </c>
      <c r="X1156">
        <v>1</v>
      </c>
      <c r="Y1156">
        <v>0</v>
      </c>
      <c r="Z1156">
        <v>0</v>
      </c>
      <c r="AA1156">
        <v>0</v>
      </c>
      <c r="AB1156">
        <v>0</v>
      </c>
      <c r="AC1156">
        <v>0</v>
      </c>
      <c r="AD1156">
        <v>0</v>
      </c>
      <c r="AE1156">
        <v>1</v>
      </c>
      <c r="AF1156">
        <v>0</v>
      </c>
      <c r="AG1156">
        <v>0</v>
      </c>
      <c r="AH1156">
        <v>0</v>
      </c>
      <c r="AI1156">
        <v>0</v>
      </c>
      <c r="AJ1156">
        <v>0</v>
      </c>
      <c r="AK1156">
        <v>0</v>
      </c>
      <c r="AL1156">
        <v>0</v>
      </c>
      <c r="AM1156">
        <v>0</v>
      </c>
      <c r="AN1156">
        <v>0</v>
      </c>
      <c r="AO1156">
        <v>0</v>
      </c>
      <c r="AP1156">
        <v>1</v>
      </c>
      <c r="AQ1156">
        <v>0</v>
      </c>
      <c r="AR1156">
        <v>0</v>
      </c>
      <c r="AS1156">
        <v>0</v>
      </c>
      <c r="AT1156">
        <v>43768</v>
      </c>
      <c r="AU1156">
        <v>43798</v>
      </c>
      <c r="AV1156">
        <v>1</v>
      </c>
      <c r="AW1156">
        <v>1</v>
      </c>
      <c r="AX1156">
        <v>0</v>
      </c>
      <c r="AY1156">
        <v>2019</v>
      </c>
      <c r="AZ1156">
        <v>10</v>
      </c>
      <c r="BA1156">
        <v>30</v>
      </c>
      <c r="BB1156">
        <v>3</v>
      </c>
      <c r="BF1156">
        <v>2019</v>
      </c>
      <c r="BG1156" t="s">
        <v>73</v>
      </c>
      <c r="BH1156" t="s">
        <v>9822</v>
      </c>
      <c r="BI1156" t="s">
        <v>9789</v>
      </c>
      <c r="BJ1156" t="s">
        <v>9793</v>
      </c>
    </row>
    <row r="1157" spans="1:62" x14ac:dyDescent="0.35">
      <c r="A1157">
        <v>40288333</v>
      </c>
      <c r="B1157" t="s">
        <v>2851</v>
      </c>
      <c r="C1157" t="s">
        <v>369</v>
      </c>
      <c r="D1157" t="s">
        <v>388</v>
      </c>
      <c r="E1157" t="s">
        <v>553</v>
      </c>
      <c r="F1157">
        <v>35398774</v>
      </c>
      <c r="I1157" s="1">
        <v>43769</v>
      </c>
      <c r="J1157">
        <v>43799.999988425923</v>
      </c>
      <c r="K1157" t="s">
        <v>1452</v>
      </c>
      <c r="L1157" t="s">
        <v>65</v>
      </c>
      <c r="M1157" t="s">
        <v>66</v>
      </c>
      <c r="N1157" t="s">
        <v>67</v>
      </c>
      <c r="O1157" t="s">
        <v>68</v>
      </c>
      <c r="P1157" t="s">
        <v>69</v>
      </c>
      <c r="Q1157" t="s">
        <v>70</v>
      </c>
      <c r="R1157" t="s">
        <v>2852</v>
      </c>
      <c r="S1157" t="s">
        <v>71</v>
      </c>
      <c r="T1157" t="s">
        <v>3353</v>
      </c>
      <c r="U1157">
        <v>1</v>
      </c>
      <c r="V1157">
        <v>1</v>
      </c>
      <c r="W1157">
        <v>0</v>
      </c>
      <c r="X1157">
        <v>1</v>
      </c>
      <c r="Y1157">
        <v>0</v>
      </c>
      <c r="Z1157">
        <v>0</v>
      </c>
      <c r="AA1157">
        <v>0</v>
      </c>
      <c r="AB1157">
        <v>0</v>
      </c>
      <c r="AC1157">
        <v>0</v>
      </c>
      <c r="AD1157">
        <v>1</v>
      </c>
      <c r="AE1157">
        <v>0</v>
      </c>
      <c r="AF1157">
        <v>0</v>
      </c>
      <c r="AG1157">
        <v>1</v>
      </c>
      <c r="AH1157">
        <v>0</v>
      </c>
      <c r="AI1157">
        <v>0</v>
      </c>
      <c r="AJ1157">
        <v>0</v>
      </c>
      <c r="AK1157">
        <v>0</v>
      </c>
      <c r="AL1157">
        <v>0</v>
      </c>
      <c r="AM1157">
        <v>0</v>
      </c>
      <c r="AN1157">
        <v>0</v>
      </c>
      <c r="AO1157">
        <v>0</v>
      </c>
      <c r="AP1157">
        <v>1</v>
      </c>
      <c r="AQ1157">
        <v>0</v>
      </c>
      <c r="AR1157">
        <v>0</v>
      </c>
      <c r="AS1157">
        <v>0</v>
      </c>
      <c r="AT1157">
        <v>43769</v>
      </c>
      <c r="AU1157">
        <v>43797</v>
      </c>
      <c r="AV1157">
        <v>1</v>
      </c>
      <c r="AW1157">
        <v>1</v>
      </c>
      <c r="AX1157">
        <v>0</v>
      </c>
      <c r="AY1157">
        <v>2019</v>
      </c>
      <c r="AZ1157">
        <v>10</v>
      </c>
      <c r="BA1157">
        <v>30</v>
      </c>
      <c r="BB1157">
        <v>6</v>
      </c>
      <c r="BC1157">
        <v>190000</v>
      </c>
      <c r="BD1157">
        <v>190000</v>
      </c>
      <c r="BE1157" t="s">
        <v>90</v>
      </c>
      <c r="BF1157">
        <v>2019</v>
      </c>
      <c r="BG1157" t="s">
        <v>73</v>
      </c>
      <c r="BH1157" t="s">
        <v>59</v>
      </c>
      <c r="BI1157" t="s">
        <v>9789</v>
      </c>
      <c r="BJ1157" t="s">
        <v>9796</v>
      </c>
    </row>
    <row r="1158" spans="1:62" x14ac:dyDescent="0.35">
      <c r="A1158">
        <v>40291869</v>
      </c>
      <c r="B1158" t="s">
        <v>98</v>
      </c>
      <c r="C1158" t="s">
        <v>61</v>
      </c>
      <c r="D1158" t="s">
        <v>125</v>
      </c>
      <c r="E1158" t="s">
        <v>1418</v>
      </c>
      <c r="F1158">
        <v>27681746</v>
      </c>
      <c r="G1158" t="s">
        <v>1419</v>
      </c>
      <c r="I1158" s="1">
        <v>43769</v>
      </c>
      <c r="J1158">
        <v>43799.790810185194</v>
      </c>
      <c r="K1158" t="s">
        <v>3354</v>
      </c>
      <c r="L1158" t="s">
        <v>65</v>
      </c>
      <c r="M1158" t="s">
        <v>120</v>
      </c>
      <c r="N1158" t="s">
        <v>121</v>
      </c>
      <c r="O1158" t="s">
        <v>168</v>
      </c>
      <c r="P1158" t="s">
        <v>122</v>
      </c>
      <c r="Q1158" t="s">
        <v>70</v>
      </c>
      <c r="R1158" t="s">
        <v>3355</v>
      </c>
      <c r="S1158" t="s">
        <v>71</v>
      </c>
      <c r="T1158" t="s">
        <v>3356</v>
      </c>
      <c r="U1158">
        <v>0</v>
      </c>
      <c r="V1158">
        <v>1</v>
      </c>
      <c r="W1158">
        <v>0</v>
      </c>
      <c r="X1158">
        <v>1</v>
      </c>
      <c r="Y1158">
        <v>0</v>
      </c>
      <c r="Z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c r="AR1158">
        <v>0</v>
      </c>
      <c r="AS1158">
        <v>0</v>
      </c>
      <c r="AT1158">
        <v>43769</v>
      </c>
      <c r="AU1158">
        <v>43799</v>
      </c>
      <c r="AV1158">
        <v>0</v>
      </c>
      <c r="AW1158">
        <v>1</v>
      </c>
      <c r="AX1158">
        <v>0</v>
      </c>
      <c r="AY1158">
        <v>2019</v>
      </c>
      <c r="AZ1158">
        <v>10</v>
      </c>
      <c r="BA1158">
        <v>29</v>
      </c>
      <c r="BB1158">
        <v>2</v>
      </c>
      <c r="BF1158">
        <v>2019</v>
      </c>
      <c r="BG1158" t="s">
        <v>104</v>
      </c>
      <c r="BH1158" t="s">
        <v>59</v>
      </c>
      <c r="BI1158" t="s">
        <v>9789</v>
      </c>
      <c r="BJ1158" t="s">
        <v>9796</v>
      </c>
    </row>
    <row r="1159" spans="1:62" x14ac:dyDescent="0.35">
      <c r="A1159">
        <v>40291989</v>
      </c>
      <c r="B1159" t="s">
        <v>350</v>
      </c>
      <c r="C1159" t="s">
        <v>61</v>
      </c>
      <c r="D1159" t="s">
        <v>125</v>
      </c>
      <c r="E1159" t="s">
        <v>3183</v>
      </c>
      <c r="F1159">
        <v>43617494</v>
      </c>
      <c r="I1159" s="1">
        <v>43769</v>
      </c>
      <c r="J1159">
        <v>43799.999988425923</v>
      </c>
      <c r="K1159" t="s">
        <v>3184</v>
      </c>
      <c r="L1159" t="s">
        <v>65</v>
      </c>
      <c r="M1159" t="s">
        <v>120</v>
      </c>
      <c r="N1159" t="s">
        <v>121</v>
      </c>
      <c r="O1159" t="s">
        <v>168</v>
      </c>
      <c r="P1159" t="s">
        <v>122</v>
      </c>
      <c r="Q1159" t="s">
        <v>70</v>
      </c>
      <c r="R1159" t="s">
        <v>1999</v>
      </c>
      <c r="S1159" t="s">
        <v>71</v>
      </c>
      <c r="T1159" t="s">
        <v>3357</v>
      </c>
      <c r="U1159">
        <v>1</v>
      </c>
      <c r="V1159">
        <v>1</v>
      </c>
      <c r="W1159">
        <v>0</v>
      </c>
      <c r="X1159">
        <v>1</v>
      </c>
      <c r="Y1159">
        <v>0</v>
      </c>
      <c r="Z1159">
        <v>0</v>
      </c>
      <c r="AA1159">
        <v>0</v>
      </c>
      <c r="AB1159">
        <v>0</v>
      </c>
      <c r="AC1159">
        <v>0</v>
      </c>
      <c r="AD1159">
        <v>0</v>
      </c>
      <c r="AE1159">
        <v>0</v>
      </c>
      <c r="AF1159">
        <v>0</v>
      </c>
      <c r="AG1159">
        <v>1</v>
      </c>
      <c r="AH1159">
        <v>0</v>
      </c>
      <c r="AI1159">
        <v>0</v>
      </c>
      <c r="AJ1159">
        <v>0</v>
      </c>
      <c r="AK1159">
        <v>0</v>
      </c>
      <c r="AL1159">
        <v>0</v>
      </c>
      <c r="AM1159">
        <v>0</v>
      </c>
      <c r="AN1159">
        <v>0</v>
      </c>
      <c r="AO1159">
        <v>0</v>
      </c>
      <c r="AP1159">
        <v>1</v>
      </c>
      <c r="AQ1159">
        <v>0</v>
      </c>
      <c r="AR1159">
        <v>0</v>
      </c>
      <c r="AS1159">
        <v>0</v>
      </c>
      <c r="AT1159">
        <v>43769</v>
      </c>
      <c r="AU1159">
        <v>43797</v>
      </c>
      <c r="AV1159">
        <v>1</v>
      </c>
      <c r="AW1159">
        <v>1</v>
      </c>
      <c r="AX1159">
        <v>0</v>
      </c>
      <c r="AY1159">
        <v>2019</v>
      </c>
      <c r="AZ1159">
        <v>10</v>
      </c>
      <c r="BA1159">
        <v>30</v>
      </c>
      <c r="BB1159">
        <v>5</v>
      </c>
      <c r="BC1159">
        <v>135000</v>
      </c>
      <c r="BD1159">
        <v>150000</v>
      </c>
      <c r="BE1159" t="s">
        <v>90</v>
      </c>
      <c r="BF1159">
        <v>2019</v>
      </c>
      <c r="BG1159" t="s">
        <v>73</v>
      </c>
      <c r="BH1159" t="s">
        <v>59</v>
      </c>
      <c r="BI1159" t="s">
        <v>9789</v>
      </c>
      <c r="BJ1159" t="s">
        <v>9796</v>
      </c>
    </row>
    <row r="1160" spans="1:62" x14ac:dyDescent="0.35">
      <c r="A1160">
        <v>40300581</v>
      </c>
      <c r="B1160" t="s">
        <v>116</v>
      </c>
      <c r="C1160" t="s">
        <v>922</v>
      </c>
      <c r="D1160" t="s">
        <v>923</v>
      </c>
      <c r="E1160" t="s">
        <v>112</v>
      </c>
      <c r="F1160">
        <v>27705684</v>
      </c>
      <c r="I1160" s="1">
        <v>43770</v>
      </c>
      <c r="J1160">
        <v>43800.999988425923</v>
      </c>
      <c r="K1160" t="s">
        <v>3358</v>
      </c>
      <c r="L1160" t="s">
        <v>65</v>
      </c>
      <c r="M1160" t="s">
        <v>66</v>
      </c>
      <c r="N1160" t="s">
        <v>67</v>
      </c>
      <c r="O1160" t="s">
        <v>101</v>
      </c>
      <c r="Q1160" t="s">
        <v>70</v>
      </c>
      <c r="R1160" t="s">
        <v>3359</v>
      </c>
      <c r="S1160" t="s">
        <v>71</v>
      </c>
      <c r="T1160" t="s">
        <v>3360</v>
      </c>
      <c r="U1160">
        <v>1</v>
      </c>
      <c r="V1160">
        <v>1</v>
      </c>
      <c r="W1160">
        <v>0</v>
      </c>
      <c r="X1160">
        <v>1</v>
      </c>
      <c r="Y1160">
        <v>0</v>
      </c>
      <c r="Z1160">
        <v>0</v>
      </c>
      <c r="AA1160">
        <v>0</v>
      </c>
      <c r="AB1160">
        <v>0</v>
      </c>
      <c r="AC1160">
        <v>0</v>
      </c>
      <c r="AD1160">
        <v>0</v>
      </c>
      <c r="AE1160">
        <v>0</v>
      </c>
      <c r="AF1160">
        <v>0</v>
      </c>
      <c r="AG1160">
        <v>0</v>
      </c>
      <c r="AH1160">
        <v>0</v>
      </c>
      <c r="AI1160">
        <v>0</v>
      </c>
      <c r="AJ1160">
        <v>0</v>
      </c>
      <c r="AK1160">
        <v>0</v>
      </c>
      <c r="AL1160">
        <v>0</v>
      </c>
      <c r="AM1160">
        <v>0</v>
      </c>
      <c r="AN1160">
        <v>0</v>
      </c>
      <c r="AO1160">
        <v>0</v>
      </c>
      <c r="AP1160">
        <v>0</v>
      </c>
      <c r="AQ1160">
        <v>0</v>
      </c>
      <c r="AR1160">
        <v>0</v>
      </c>
      <c r="AS1160">
        <v>0</v>
      </c>
      <c r="AT1160">
        <v>43770</v>
      </c>
      <c r="AU1160">
        <v>43800</v>
      </c>
      <c r="AV1160">
        <v>1</v>
      </c>
      <c r="AW1160">
        <v>1</v>
      </c>
      <c r="AX1160">
        <v>0</v>
      </c>
      <c r="AY1160">
        <v>2019</v>
      </c>
      <c r="AZ1160">
        <v>11</v>
      </c>
      <c r="BA1160">
        <v>30</v>
      </c>
      <c r="BB1160">
        <v>3</v>
      </c>
      <c r="BF1160">
        <v>2019</v>
      </c>
      <c r="BG1160" t="s">
        <v>73</v>
      </c>
      <c r="BH1160" t="s">
        <v>59</v>
      </c>
      <c r="BI1160" t="s">
        <v>9790</v>
      </c>
      <c r="BJ1160" t="s">
        <v>9797</v>
      </c>
    </row>
    <row r="1161" spans="1:62" x14ac:dyDescent="0.35">
      <c r="A1161">
        <v>40300719</v>
      </c>
      <c r="B1161" t="s">
        <v>116</v>
      </c>
      <c r="C1161" t="s">
        <v>61</v>
      </c>
      <c r="D1161" t="s">
        <v>125</v>
      </c>
      <c r="E1161" t="s">
        <v>3117</v>
      </c>
      <c r="F1161">
        <v>559343</v>
      </c>
      <c r="G1161" t="s">
        <v>3117</v>
      </c>
      <c r="I1161" s="1">
        <v>43770</v>
      </c>
      <c r="J1161">
        <v>43800.999988425923</v>
      </c>
      <c r="K1161" t="s">
        <v>3361</v>
      </c>
      <c r="L1161" t="s">
        <v>65</v>
      </c>
      <c r="M1161" t="s">
        <v>152</v>
      </c>
      <c r="N1161" t="s">
        <v>153</v>
      </c>
      <c r="O1161" t="s">
        <v>2789</v>
      </c>
      <c r="Q1161" t="s">
        <v>70</v>
      </c>
      <c r="R1161" t="s">
        <v>3362</v>
      </c>
      <c r="S1161" t="s">
        <v>82</v>
      </c>
      <c r="T1161" t="s">
        <v>3363</v>
      </c>
      <c r="U1161">
        <v>0</v>
      </c>
      <c r="V1161">
        <v>1</v>
      </c>
      <c r="W1161">
        <v>0</v>
      </c>
      <c r="X1161">
        <v>1</v>
      </c>
      <c r="Y1161">
        <v>0</v>
      </c>
      <c r="Z1161">
        <v>0</v>
      </c>
      <c r="AA1161">
        <v>0</v>
      </c>
      <c r="AB1161">
        <v>0</v>
      </c>
      <c r="AC1161">
        <v>0</v>
      </c>
      <c r="AD1161">
        <v>0</v>
      </c>
      <c r="AE1161">
        <v>0</v>
      </c>
      <c r="AF1161">
        <v>0</v>
      </c>
      <c r="AG1161">
        <v>0</v>
      </c>
      <c r="AH1161">
        <v>0</v>
      </c>
      <c r="AI1161">
        <v>0</v>
      </c>
      <c r="AJ1161">
        <v>0</v>
      </c>
      <c r="AK1161">
        <v>1</v>
      </c>
      <c r="AL1161">
        <v>0</v>
      </c>
      <c r="AM1161">
        <v>0</v>
      </c>
      <c r="AN1161">
        <v>0</v>
      </c>
      <c r="AO1161">
        <v>0</v>
      </c>
      <c r="AP1161">
        <v>0</v>
      </c>
      <c r="AQ1161">
        <v>1</v>
      </c>
      <c r="AR1161">
        <v>0</v>
      </c>
      <c r="AS1161">
        <v>0</v>
      </c>
      <c r="AT1161">
        <v>43770</v>
      </c>
      <c r="AU1161">
        <v>43786</v>
      </c>
      <c r="AV1161">
        <v>0</v>
      </c>
      <c r="AW1161">
        <v>1</v>
      </c>
      <c r="AX1161">
        <v>0</v>
      </c>
      <c r="AY1161">
        <v>2019</v>
      </c>
      <c r="AZ1161">
        <v>11</v>
      </c>
      <c r="BA1161">
        <v>30</v>
      </c>
      <c r="BB1161">
        <v>4</v>
      </c>
      <c r="BC1161">
        <v>100226</v>
      </c>
      <c r="BD1161">
        <v>106884</v>
      </c>
      <c r="BE1161" t="s">
        <v>90</v>
      </c>
      <c r="BF1161">
        <v>2019</v>
      </c>
      <c r="BG1161" t="s">
        <v>104</v>
      </c>
      <c r="BH1161" t="s">
        <v>59</v>
      </c>
      <c r="BI1161" t="s">
        <v>9790</v>
      </c>
      <c r="BJ1161" t="s">
        <v>9797</v>
      </c>
    </row>
    <row r="1162" spans="1:62" x14ac:dyDescent="0.35">
      <c r="A1162">
        <v>40300721</v>
      </c>
      <c r="B1162" t="s">
        <v>116</v>
      </c>
      <c r="C1162" t="s">
        <v>135</v>
      </c>
      <c r="D1162" t="s">
        <v>76</v>
      </c>
      <c r="E1162" t="s">
        <v>3117</v>
      </c>
      <c r="F1162">
        <v>559343</v>
      </c>
      <c r="G1162" t="s">
        <v>3117</v>
      </c>
      <c r="H1162">
        <v>3.8</v>
      </c>
      <c r="I1162" s="1">
        <v>43770</v>
      </c>
      <c r="J1162">
        <v>43800.999988425923</v>
      </c>
      <c r="K1162" t="s">
        <v>3361</v>
      </c>
      <c r="L1162" t="s">
        <v>65</v>
      </c>
      <c r="M1162" t="s">
        <v>152</v>
      </c>
      <c r="N1162" t="s">
        <v>153</v>
      </c>
      <c r="O1162" t="s">
        <v>2789</v>
      </c>
      <c r="Q1162" t="s">
        <v>70</v>
      </c>
      <c r="R1162" t="s">
        <v>3362</v>
      </c>
      <c r="S1162" t="s">
        <v>82</v>
      </c>
      <c r="T1162" t="s">
        <v>3364</v>
      </c>
      <c r="U1162">
        <v>0</v>
      </c>
      <c r="V1162">
        <v>1</v>
      </c>
      <c r="W1162">
        <v>0</v>
      </c>
      <c r="X1162">
        <v>1</v>
      </c>
      <c r="Y1162">
        <v>0</v>
      </c>
      <c r="Z1162">
        <v>0</v>
      </c>
      <c r="AA1162">
        <v>0</v>
      </c>
      <c r="AB1162">
        <v>0</v>
      </c>
      <c r="AC1162">
        <v>0</v>
      </c>
      <c r="AD1162">
        <v>0</v>
      </c>
      <c r="AE1162">
        <v>0</v>
      </c>
      <c r="AF1162">
        <v>0</v>
      </c>
      <c r="AG1162">
        <v>0</v>
      </c>
      <c r="AH1162">
        <v>0</v>
      </c>
      <c r="AI1162">
        <v>0</v>
      </c>
      <c r="AJ1162">
        <v>0</v>
      </c>
      <c r="AK1162">
        <v>1</v>
      </c>
      <c r="AL1162">
        <v>0</v>
      </c>
      <c r="AM1162">
        <v>0</v>
      </c>
      <c r="AN1162">
        <v>0</v>
      </c>
      <c r="AO1162">
        <v>0</v>
      </c>
      <c r="AP1162">
        <v>0</v>
      </c>
      <c r="AQ1162">
        <v>1</v>
      </c>
      <c r="AR1162">
        <v>0</v>
      </c>
      <c r="AS1162">
        <v>0</v>
      </c>
      <c r="AT1162">
        <v>43770</v>
      </c>
      <c r="AU1162">
        <v>43786</v>
      </c>
      <c r="AV1162">
        <v>0</v>
      </c>
      <c r="AW1162">
        <v>1</v>
      </c>
      <c r="AX1162">
        <v>1</v>
      </c>
      <c r="AY1162">
        <v>2019</v>
      </c>
      <c r="AZ1162">
        <v>11</v>
      </c>
      <c r="BA1162">
        <v>30</v>
      </c>
      <c r="BB1162">
        <v>4</v>
      </c>
      <c r="BC1162">
        <v>100226</v>
      </c>
      <c r="BD1162">
        <v>106884</v>
      </c>
      <c r="BE1162" t="s">
        <v>90</v>
      </c>
      <c r="BF1162">
        <v>2019</v>
      </c>
      <c r="BG1162" t="s">
        <v>104</v>
      </c>
      <c r="BH1162" t="s">
        <v>59</v>
      </c>
      <c r="BI1162" t="s">
        <v>9790</v>
      </c>
      <c r="BJ1162" t="s">
        <v>9797</v>
      </c>
    </row>
    <row r="1163" spans="1:62" x14ac:dyDescent="0.35">
      <c r="A1163">
        <v>40310189</v>
      </c>
      <c r="B1163" t="s">
        <v>98</v>
      </c>
      <c r="C1163" t="s">
        <v>61</v>
      </c>
      <c r="D1163" t="s">
        <v>125</v>
      </c>
      <c r="E1163" t="s">
        <v>112</v>
      </c>
      <c r="F1163">
        <v>27705684</v>
      </c>
      <c r="I1163" s="1">
        <v>43773</v>
      </c>
      <c r="J1163">
        <v>43803.999988425923</v>
      </c>
      <c r="K1163" t="s">
        <v>3365</v>
      </c>
      <c r="L1163" t="s">
        <v>65</v>
      </c>
      <c r="M1163" t="s">
        <v>120</v>
      </c>
      <c r="N1163" t="s">
        <v>121</v>
      </c>
      <c r="O1163" t="s">
        <v>168</v>
      </c>
      <c r="P1163" t="s">
        <v>122</v>
      </c>
      <c r="Q1163" t="s">
        <v>70</v>
      </c>
      <c r="R1163" t="s">
        <v>3366</v>
      </c>
      <c r="S1163" t="s">
        <v>71</v>
      </c>
      <c r="T1163" t="s">
        <v>3367</v>
      </c>
      <c r="U1163">
        <v>0</v>
      </c>
      <c r="V1163">
        <v>0</v>
      </c>
      <c r="W1163">
        <v>0</v>
      </c>
      <c r="X1163">
        <v>1</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0</v>
      </c>
      <c r="AT1163">
        <v>43773</v>
      </c>
      <c r="AU1163">
        <v>43803</v>
      </c>
      <c r="AV1163">
        <v>1</v>
      </c>
      <c r="AW1163">
        <v>1</v>
      </c>
      <c r="AX1163">
        <v>0</v>
      </c>
      <c r="AY1163">
        <v>2019</v>
      </c>
      <c r="AZ1163">
        <v>11</v>
      </c>
      <c r="BA1163">
        <v>30</v>
      </c>
      <c r="BB1163">
        <v>1</v>
      </c>
      <c r="BC1163">
        <v>105000</v>
      </c>
      <c r="BD1163">
        <v>118000</v>
      </c>
      <c r="BE1163" t="s">
        <v>90</v>
      </c>
      <c r="BF1163">
        <v>2019</v>
      </c>
      <c r="BG1163" t="s">
        <v>73</v>
      </c>
      <c r="BH1163" t="s">
        <v>59</v>
      </c>
      <c r="BI1163" t="s">
        <v>9790</v>
      </c>
      <c r="BJ1163" t="s">
        <v>9794</v>
      </c>
    </row>
    <row r="1164" spans="1:62" x14ac:dyDescent="0.35">
      <c r="A1164">
        <v>40314237</v>
      </c>
      <c r="B1164" t="s">
        <v>98</v>
      </c>
      <c r="C1164" t="s">
        <v>75</v>
      </c>
      <c r="D1164" t="s">
        <v>76</v>
      </c>
      <c r="E1164" t="s">
        <v>803</v>
      </c>
      <c r="F1164">
        <v>31127394</v>
      </c>
      <c r="I1164" s="1">
        <v>43773</v>
      </c>
      <c r="J1164">
        <v>43803.999988425923</v>
      </c>
      <c r="K1164" t="s">
        <v>3368</v>
      </c>
      <c r="L1164" t="s">
        <v>65</v>
      </c>
      <c r="M1164" t="s">
        <v>79</v>
      </c>
      <c r="N1164" t="s">
        <v>80</v>
      </c>
      <c r="P1164" t="s">
        <v>189</v>
      </c>
      <c r="Q1164" t="s">
        <v>102</v>
      </c>
      <c r="S1164" t="s">
        <v>82</v>
      </c>
      <c r="T1164" t="s">
        <v>3369</v>
      </c>
      <c r="U1164">
        <v>1</v>
      </c>
      <c r="V1164">
        <v>1</v>
      </c>
      <c r="W1164">
        <v>0</v>
      </c>
      <c r="X1164">
        <v>1</v>
      </c>
      <c r="Y1164">
        <v>0</v>
      </c>
      <c r="Z1164">
        <v>0</v>
      </c>
      <c r="AA1164">
        <v>0</v>
      </c>
      <c r="AB1164">
        <v>0</v>
      </c>
      <c r="AC1164">
        <v>0</v>
      </c>
      <c r="AD1164">
        <v>0</v>
      </c>
      <c r="AE1164">
        <v>0</v>
      </c>
      <c r="AF1164">
        <v>0</v>
      </c>
      <c r="AG1164">
        <v>0</v>
      </c>
      <c r="AH1164">
        <v>0</v>
      </c>
      <c r="AI1164">
        <v>0</v>
      </c>
      <c r="AJ1164">
        <v>0</v>
      </c>
      <c r="AK1164">
        <v>0</v>
      </c>
      <c r="AL1164">
        <v>0</v>
      </c>
      <c r="AM1164">
        <v>0</v>
      </c>
      <c r="AN1164">
        <v>0</v>
      </c>
      <c r="AO1164">
        <v>0</v>
      </c>
      <c r="AP1164">
        <v>1</v>
      </c>
      <c r="AQ1164">
        <v>0</v>
      </c>
      <c r="AR1164">
        <v>0</v>
      </c>
      <c r="AS1164">
        <v>0</v>
      </c>
      <c r="AT1164">
        <v>43773</v>
      </c>
      <c r="AU1164">
        <v>43782</v>
      </c>
      <c r="AV1164">
        <v>1</v>
      </c>
      <c r="AW1164">
        <v>1</v>
      </c>
      <c r="AX1164">
        <v>0</v>
      </c>
      <c r="AY1164">
        <v>2019</v>
      </c>
      <c r="AZ1164">
        <v>11</v>
      </c>
      <c r="BA1164">
        <v>30</v>
      </c>
      <c r="BB1164">
        <v>4</v>
      </c>
      <c r="BF1164">
        <v>2019</v>
      </c>
      <c r="BG1164" t="s">
        <v>73</v>
      </c>
      <c r="BH1164" t="s">
        <v>9822</v>
      </c>
      <c r="BI1164" t="s">
        <v>9790</v>
      </c>
      <c r="BJ1164" t="s">
        <v>9794</v>
      </c>
    </row>
    <row r="1165" spans="1:62" x14ac:dyDescent="0.35">
      <c r="A1165">
        <v>40315162</v>
      </c>
      <c r="B1165" t="s">
        <v>98</v>
      </c>
      <c r="C1165" t="s">
        <v>75</v>
      </c>
      <c r="D1165" t="s">
        <v>117</v>
      </c>
      <c r="E1165" t="s">
        <v>3370</v>
      </c>
      <c r="F1165">
        <v>36983305</v>
      </c>
      <c r="I1165" s="1">
        <v>43773</v>
      </c>
      <c r="J1165">
        <v>43803.999988425923</v>
      </c>
      <c r="K1165" t="s">
        <v>3371</v>
      </c>
      <c r="L1165" t="s">
        <v>65</v>
      </c>
      <c r="M1165" t="s">
        <v>197</v>
      </c>
      <c r="N1165" t="s">
        <v>198</v>
      </c>
      <c r="O1165" t="s">
        <v>168</v>
      </c>
      <c r="P1165" t="s">
        <v>199</v>
      </c>
      <c r="Q1165" t="s">
        <v>70</v>
      </c>
      <c r="S1165" t="s">
        <v>71</v>
      </c>
      <c r="T1165" t="s">
        <v>3372</v>
      </c>
      <c r="U1165">
        <v>0</v>
      </c>
      <c r="V1165">
        <v>1</v>
      </c>
      <c r="W1165">
        <v>0</v>
      </c>
      <c r="X1165">
        <v>1</v>
      </c>
      <c r="Y1165">
        <v>0</v>
      </c>
      <c r="Z1165">
        <v>0</v>
      </c>
      <c r="AA1165">
        <v>0</v>
      </c>
      <c r="AB1165">
        <v>0</v>
      </c>
      <c r="AC1165">
        <v>0</v>
      </c>
      <c r="AD1165">
        <v>0</v>
      </c>
      <c r="AE1165">
        <v>0</v>
      </c>
      <c r="AF1165">
        <v>0</v>
      </c>
      <c r="AG1165">
        <v>1</v>
      </c>
      <c r="AH1165">
        <v>0</v>
      </c>
      <c r="AI1165">
        <v>0</v>
      </c>
      <c r="AJ1165">
        <v>0</v>
      </c>
      <c r="AK1165">
        <v>0</v>
      </c>
      <c r="AL1165">
        <v>0</v>
      </c>
      <c r="AM1165">
        <v>0</v>
      </c>
      <c r="AN1165">
        <v>0</v>
      </c>
      <c r="AO1165">
        <v>0</v>
      </c>
      <c r="AP1165">
        <v>0</v>
      </c>
      <c r="AQ1165">
        <v>0</v>
      </c>
      <c r="AR1165">
        <v>0</v>
      </c>
      <c r="AS1165">
        <v>0</v>
      </c>
      <c r="AT1165">
        <v>43773</v>
      </c>
      <c r="AU1165">
        <v>43801</v>
      </c>
      <c r="AV1165">
        <v>1</v>
      </c>
      <c r="AW1165">
        <v>1</v>
      </c>
      <c r="AX1165">
        <v>0</v>
      </c>
      <c r="AY1165">
        <v>2019</v>
      </c>
      <c r="AZ1165">
        <v>11</v>
      </c>
      <c r="BA1165">
        <v>30</v>
      </c>
      <c r="BB1165">
        <v>3</v>
      </c>
      <c r="BF1165">
        <v>2019</v>
      </c>
      <c r="BG1165" t="s">
        <v>73</v>
      </c>
      <c r="BH1165" t="s">
        <v>9822</v>
      </c>
      <c r="BI1165" t="s">
        <v>9790</v>
      </c>
      <c r="BJ1165" t="s">
        <v>9794</v>
      </c>
    </row>
    <row r="1166" spans="1:62" x14ac:dyDescent="0.35">
      <c r="A1166">
        <v>40315352</v>
      </c>
      <c r="B1166" t="s">
        <v>98</v>
      </c>
      <c r="C1166" t="s">
        <v>75</v>
      </c>
      <c r="D1166" t="s">
        <v>85</v>
      </c>
      <c r="E1166" t="s">
        <v>968</v>
      </c>
      <c r="F1166">
        <v>29308280</v>
      </c>
      <c r="I1166" s="1">
        <v>43773</v>
      </c>
      <c r="J1166">
        <v>43803.999988425923</v>
      </c>
      <c r="K1166" t="s">
        <v>3373</v>
      </c>
      <c r="L1166" t="s">
        <v>65</v>
      </c>
      <c r="M1166" t="s">
        <v>79</v>
      </c>
      <c r="N1166" t="s">
        <v>80</v>
      </c>
      <c r="Q1166" t="s">
        <v>102</v>
      </c>
      <c r="S1166" t="s">
        <v>71</v>
      </c>
      <c r="T1166" t="s">
        <v>3374</v>
      </c>
      <c r="U1166">
        <v>1</v>
      </c>
      <c r="V1166">
        <v>1</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1</v>
      </c>
      <c r="AQ1166">
        <v>0</v>
      </c>
      <c r="AR1166">
        <v>0</v>
      </c>
      <c r="AS1166">
        <v>0</v>
      </c>
      <c r="AT1166">
        <v>43773</v>
      </c>
      <c r="AU1166">
        <v>43790</v>
      </c>
      <c r="AV1166">
        <v>1</v>
      </c>
      <c r="AW1166">
        <v>1</v>
      </c>
      <c r="AX1166">
        <v>0</v>
      </c>
      <c r="AY1166">
        <v>2019</v>
      </c>
      <c r="AZ1166">
        <v>11</v>
      </c>
      <c r="BA1166">
        <v>30</v>
      </c>
      <c r="BB1166">
        <v>3</v>
      </c>
      <c r="BF1166">
        <v>2019</v>
      </c>
      <c r="BG1166" t="s">
        <v>73</v>
      </c>
      <c r="BH1166" t="s">
        <v>9822</v>
      </c>
      <c r="BI1166" t="s">
        <v>9790</v>
      </c>
      <c r="BJ1166" t="s">
        <v>9794</v>
      </c>
    </row>
    <row r="1167" spans="1:62" x14ac:dyDescent="0.35">
      <c r="A1167">
        <v>40317101</v>
      </c>
      <c r="B1167" t="s">
        <v>3048</v>
      </c>
      <c r="C1167" t="s">
        <v>75</v>
      </c>
      <c r="D1167" t="s">
        <v>165</v>
      </c>
      <c r="E1167" t="s">
        <v>2654</v>
      </c>
      <c r="F1167">
        <v>39688458</v>
      </c>
      <c r="I1167" s="1">
        <v>43774</v>
      </c>
      <c r="J1167">
        <v>43804.999988425923</v>
      </c>
      <c r="K1167" t="s">
        <v>3049</v>
      </c>
      <c r="L1167" t="s">
        <v>65</v>
      </c>
      <c r="M1167" t="s">
        <v>197</v>
      </c>
      <c r="N1167" t="s">
        <v>198</v>
      </c>
      <c r="Q1167" t="s">
        <v>70</v>
      </c>
      <c r="S1167" t="s">
        <v>71</v>
      </c>
      <c r="T1167" t="s">
        <v>3375</v>
      </c>
      <c r="U1167">
        <v>1</v>
      </c>
      <c r="V1167">
        <v>1</v>
      </c>
      <c r="W1167">
        <v>1</v>
      </c>
      <c r="X1167">
        <v>0</v>
      </c>
      <c r="Y1167">
        <v>0</v>
      </c>
      <c r="Z1167">
        <v>0</v>
      </c>
      <c r="AA1167">
        <v>0</v>
      </c>
      <c r="AB1167">
        <v>0</v>
      </c>
      <c r="AC1167">
        <v>1</v>
      </c>
      <c r="AD1167">
        <v>0</v>
      </c>
      <c r="AE1167">
        <v>0</v>
      </c>
      <c r="AF1167">
        <v>1</v>
      </c>
      <c r="AG1167">
        <v>0</v>
      </c>
      <c r="AH1167">
        <v>0</v>
      </c>
      <c r="AI1167">
        <v>1</v>
      </c>
      <c r="AJ1167">
        <v>0</v>
      </c>
      <c r="AK1167">
        <v>0</v>
      </c>
      <c r="AL1167">
        <v>0</v>
      </c>
      <c r="AM1167">
        <v>1</v>
      </c>
      <c r="AN1167">
        <v>0</v>
      </c>
      <c r="AO1167">
        <v>0</v>
      </c>
      <c r="AP1167">
        <v>0</v>
      </c>
      <c r="AQ1167">
        <v>0</v>
      </c>
      <c r="AR1167">
        <v>0</v>
      </c>
      <c r="AS1167">
        <v>0</v>
      </c>
      <c r="AT1167">
        <v>43773</v>
      </c>
      <c r="AU1167">
        <v>43801</v>
      </c>
      <c r="AV1167">
        <v>0</v>
      </c>
      <c r="AW1167">
        <v>1</v>
      </c>
      <c r="AX1167">
        <v>0</v>
      </c>
      <c r="AY1167">
        <v>2019</v>
      </c>
      <c r="AZ1167">
        <v>11</v>
      </c>
      <c r="BA1167">
        <v>30</v>
      </c>
      <c r="BB1167">
        <v>7</v>
      </c>
      <c r="BF1167">
        <v>2019</v>
      </c>
      <c r="BG1167" t="s">
        <v>104</v>
      </c>
      <c r="BH1167" t="s">
        <v>9822</v>
      </c>
      <c r="BI1167" t="s">
        <v>9790</v>
      </c>
      <c r="BJ1167" t="s">
        <v>9795</v>
      </c>
    </row>
    <row r="1168" spans="1:62" x14ac:dyDescent="0.35">
      <c r="A1168">
        <v>40318414</v>
      </c>
      <c r="B1168" t="s">
        <v>98</v>
      </c>
      <c r="C1168" t="s">
        <v>75</v>
      </c>
      <c r="D1168" t="s">
        <v>85</v>
      </c>
      <c r="E1168" t="s">
        <v>118</v>
      </c>
      <c r="F1168">
        <v>21807721</v>
      </c>
      <c r="I1168" s="1">
        <v>43774</v>
      </c>
      <c r="J1168">
        <v>43804.999988425923</v>
      </c>
      <c r="K1168" t="s">
        <v>3376</v>
      </c>
      <c r="L1168" t="s">
        <v>65</v>
      </c>
      <c r="M1168" t="s">
        <v>66</v>
      </c>
      <c r="N1168" t="s">
        <v>67</v>
      </c>
      <c r="O1168" t="s">
        <v>68</v>
      </c>
      <c r="P1168" t="s">
        <v>69</v>
      </c>
      <c r="Q1168" t="s">
        <v>70</v>
      </c>
      <c r="R1168" t="s">
        <v>3377</v>
      </c>
      <c r="S1168" t="s">
        <v>71</v>
      </c>
      <c r="T1168" t="s">
        <v>3378</v>
      </c>
      <c r="U1168">
        <v>1</v>
      </c>
      <c r="V1168">
        <v>1</v>
      </c>
      <c r="W1168">
        <v>0</v>
      </c>
      <c r="X1168">
        <v>0</v>
      </c>
      <c r="Y1168">
        <v>0</v>
      </c>
      <c r="Z1168">
        <v>0</v>
      </c>
      <c r="AA1168">
        <v>0</v>
      </c>
      <c r="AB1168">
        <v>0</v>
      </c>
      <c r="AC1168">
        <v>0</v>
      </c>
      <c r="AD1168">
        <v>1</v>
      </c>
      <c r="AE1168">
        <v>0</v>
      </c>
      <c r="AF1168">
        <v>1</v>
      </c>
      <c r="AG1168">
        <v>1</v>
      </c>
      <c r="AH1168">
        <v>0</v>
      </c>
      <c r="AI1168">
        <v>0</v>
      </c>
      <c r="AJ1168">
        <v>0</v>
      </c>
      <c r="AK1168">
        <v>0</v>
      </c>
      <c r="AL1168">
        <v>0</v>
      </c>
      <c r="AM1168">
        <v>0</v>
      </c>
      <c r="AN1168">
        <v>0</v>
      </c>
      <c r="AO1168">
        <v>0</v>
      </c>
      <c r="AP1168">
        <v>1</v>
      </c>
      <c r="AQ1168">
        <v>0</v>
      </c>
      <c r="AR1168">
        <v>0</v>
      </c>
      <c r="AS1168">
        <v>0</v>
      </c>
      <c r="AT1168">
        <v>43774</v>
      </c>
      <c r="AU1168">
        <v>43804</v>
      </c>
      <c r="AV1168">
        <v>1</v>
      </c>
      <c r="AW1168">
        <v>1</v>
      </c>
      <c r="AX1168">
        <v>0</v>
      </c>
      <c r="AY1168">
        <v>2019</v>
      </c>
      <c r="AZ1168">
        <v>11</v>
      </c>
      <c r="BA1168">
        <v>30</v>
      </c>
      <c r="BB1168">
        <v>6</v>
      </c>
      <c r="BC1168">
        <v>130000</v>
      </c>
      <c r="BD1168">
        <v>180000</v>
      </c>
      <c r="BE1168" t="s">
        <v>90</v>
      </c>
      <c r="BF1168">
        <v>2019</v>
      </c>
      <c r="BG1168" t="s">
        <v>73</v>
      </c>
      <c r="BH1168" t="s">
        <v>59</v>
      </c>
      <c r="BI1168" t="s">
        <v>9790</v>
      </c>
      <c r="BJ1168" t="s">
        <v>9795</v>
      </c>
    </row>
    <row r="1169" spans="1:62" x14ac:dyDescent="0.35">
      <c r="A1169">
        <v>40319244</v>
      </c>
      <c r="B1169" t="s">
        <v>3379</v>
      </c>
      <c r="C1169" t="s">
        <v>92</v>
      </c>
      <c r="D1169" t="s">
        <v>76</v>
      </c>
      <c r="E1169" t="s">
        <v>108</v>
      </c>
      <c r="F1169">
        <v>23039563</v>
      </c>
      <c r="G1169" t="s">
        <v>109</v>
      </c>
      <c r="I1169" s="1">
        <v>43774</v>
      </c>
      <c r="J1169">
        <v>43804.999988425923</v>
      </c>
      <c r="K1169" t="s">
        <v>3380</v>
      </c>
      <c r="L1169" t="s">
        <v>65</v>
      </c>
      <c r="M1169" t="s">
        <v>66</v>
      </c>
      <c r="N1169" t="s">
        <v>67</v>
      </c>
      <c r="O1169" t="s">
        <v>68</v>
      </c>
      <c r="P1169" t="s">
        <v>69</v>
      </c>
      <c r="Q1169" t="s">
        <v>70</v>
      </c>
      <c r="S1169" t="s">
        <v>82</v>
      </c>
      <c r="T1169" t="s">
        <v>3381</v>
      </c>
      <c r="U1169">
        <v>1</v>
      </c>
      <c r="V1169">
        <v>1</v>
      </c>
      <c r="W1169">
        <v>0</v>
      </c>
      <c r="X1169">
        <v>1</v>
      </c>
      <c r="Y1169">
        <v>0</v>
      </c>
      <c r="Z1169">
        <v>0</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43774</v>
      </c>
      <c r="AU1169">
        <v>43804</v>
      </c>
      <c r="AV1169">
        <v>0</v>
      </c>
      <c r="AW1169">
        <v>1</v>
      </c>
      <c r="AX1169">
        <v>0</v>
      </c>
      <c r="AY1169">
        <v>2019</v>
      </c>
      <c r="AZ1169">
        <v>11</v>
      </c>
      <c r="BA1169">
        <v>30</v>
      </c>
      <c r="BB1169">
        <v>3</v>
      </c>
      <c r="BF1169">
        <v>2019</v>
      </c>
      <c r="BG1169" t="s">
        <v>104</v>
      </c>
      <c r="BH1169" t="s">
        <v>9822</v>
      </c>
      <c r="BI1169" t="s">
        <v>9790</v>
      </c>
      <c r="BJ1169" t="s">
        <v>9795</v>
      </c>
    </row>
    <row r="1170" spans="1:62" x14ac:dyDescent="0.35">
      <c r="A1170">
        <v>40321296</v>
      </c>
      <c r="B1170" t="s">
        <v>98</v>
      </c>
      <c r="C1170" t="s">
        <v>75</v>
      </c>
      <c r="D1170" t="s">
        <v>159</v>
      </c>
      <c r="E1170" t="s">
        <v>968</v>
      </c>
      <c r="F1170">
        <v>29321933</v>
      </c>
      <c r="I1170" s="1">
        <v>43774</v>
      </c>
      <c r="J1170">
        <v>43804.999988425923</v>
      </c>
      <c r="K1170" t="s">
        <v>3382</v>
      </c>
      <c r="L1170" t="s">
        <v>65</v>
      </c>
      <c r="M1170" t="s">
        <v>66</v>
      </c>
      <c r="N1170" t="s">
        <v>67</v>
      </c>
      <c r="O1170" t="s">
        <v>68</v>
      </c>
      <c r="P1170" t="s">
        <v>69</v>
      </c>
      <c r="Q1170" t="s">
        <v>102</v>
      </c>
      <c r="S1170" t="s">
        <v>71</v>
      </c>
      <c r="T1170" t="s">
        <v>3383</v>
      </c>
      <c r="U1170">
        <v>0</v>
      </c>
      <c r="V1170">
        <v>0</v>
      </c>
      <c r="W1170">
        <v>0</v>
      </c>
      <c r="X1170">
        <v>1</v>
      </c>
      <c r="Y1170">
        <v>0</v>
      </c>
      <c r="Z1170">
        <v>0</v>
      </c>
      <c r="AA1170">
        <v>0</v>
      </c>
      <c r="AB1170">
        <v>0</v>
      </c>
      <c r="AC1170">
        <v>0</v>
      </c>
      <c r="AD1170">
        <v>0</v>
      </c>
      <c r="AE1170">
        <v>0</v>
      </c>
      <c r="AF1170">
        <v>0</v>
      </c>
      <c r="AG1170">
        <v>0</v>
      </c>
      <c r="AH1170">
        <v>0</v>
      </c>
      <c r="AI1170">
        <v>0</v>
      </c>
      <c r="AJ1170">
        <v>0</v>
      </c>
      <c r="AK1170">
        <v>0</v>
      </c>
      <c r="AL1170">
        <v>0</v>
      </c>
      <c r="AM1170">
        <v>0</v>
      </c>
      <c r="AN1170">
        <v>0</v>
      </c>
      <c r="AO1170">
        <v>0</v>
      </c>
      <c r="AP1170">
        <v>0</v>
      </c>
      <c r="AQ1170">
        <v>0</v>
      </c>
      <c r="AR1170">
        <v>0</v>
      </c>
      <c r="AS1170">
        <v>0</v>
      </c>
      <c r="AT1170">
        <v>43774</v>
      </c>
      <c r="AU1170">
        <v>43788</v>
      </c>
      <c r="AV1170">
        <v>1</v>
      </c>
      <c r="AW1170">
        <v>1</v>
      </c>
      <c r="AX1170">
        <v>0</v>
      </c>
      <c r="AY1170">
        <v>2019</v>
      </c>
      <c r="AZ1170">
        <v>11</v>
      </c>
      <c r="BA1170">
        <v>30</v>
      </c>
      <c r="BB1170">
        <v>1</v>
      </c>
      <c r="BF1170">
        <v>2019</v>
      </c>
      <c r="BG1170" t="s">
        <v>73</v>
      </c>
      <c r="BH1170" t="s">
        <v>9822</v>
      </c>
      <c r="BI1170" t="s">
        <v>9790</v>
      </c>
      <c r="BJ1170" t="s">
        <v>9795</v>
      </c>
    </row>
    <row r="1171" spans="1:62" x14ac:dyDescent="0.35">
      <c r="A1171">
        <v>40324051</v>
      </c>
      <c r="B1171" t="s">
        <v>3384</v>
      </c>
      <c r="C1171" t="s">
        <v>75</v>
      </c>
      <c r="D1171" t="s">
        <v>236</v>
      </c>
      <c r="E1171" t="s">
        <v>3385</v>
      </c>
      <c r="F1171">
        <v>36337768</v>
      </c>
      <c r="I1171" s="1">
        <v>43775</v>
      </c>
      <c r="J1171">
        <v>43805.413553240738</v>
      </c>
      <c r="K1171" t="s">
        <v>3386</v>
      </c>
      <c r="L1171" t="s">
        <v>65</v>
      </c>
      <c r="M1171" t="s">
        <v>66</v>
      </c>
      <c r="N1171" t="s">
        <v>67</v>
      </c>
      <c r="O1171" t="s">
        <v>68</v>
      </c>
      <c r="P1171" t="s">
        <v>69</v>
      </c>
      <c r="Q1171" t="s">
        <v>70</v>
      </c>
      <c r="S1171" t="s">
        <v>71</v>
      </c>
      <c r="T1171" t="s">
        <v>3387</v>
      </c>
      <c r="U1171">
        <v>1</v>
      </c>
      <c r="V1171">
        <v>1</v>
      </c>
      <c r="W1171">
        <v>0</v>
      </c>
      <c r="X1171">
        <v>1</v>
      </c>
      <c r="Y1171">
        <v>0</v>
      </c>
      <c r="Z1171">
        <v>0</v>
      </c>
      <c r="AA1171">
        <v>0</v>
      </c>
      <c r="AB1171">
        <v>0</v>
      </c>
      <c r="AC1171">
        <v>1</v>
      </c>
      <c r="AD1171">
        <v>0</v>
      </c>
      <c r="AE1171">
        <v>0</v>
      </c>
      <c r="AF1171">
        <v>0</v>
      </c>
      <c r="AG1171">
        <v>0</v>
      </c>
      <c r="AH1171">
        <v>1</v>
      </c>
      <c r="AI1171">
        <v>0</v>
      </c>
      <c r="AJ1171">
        <v>0</v>
      </c>
      <c r="AK1171">
        <v>0</v>
      </c>
      <c r="AL1171">
        <v>0</v>
      </c>
      <c r="AM1171">
        <v>0</v>
      </c>
      <c r="AN1171">
        <v>0</v>
      </c>
      <c r="AO1171">
        <v>0</v>
      </c>
      <c r="AP1171">
        <v>0</v>
      </c>
      <c r="AQ1171">
        <v>0</v>
      </c>
      <c r="AR1171">
        <v>0</v>
      </c>
      <c r="AS1171">
        <v>0</v>
      </c>
      <c r="AT1171">
        <v>43774</v>
      </c>
      <c r="AU1171">
        <v>43804</v>
      </c>
      <c r="AV1171">
        <v>0</v>
      </c>
      <c r="AW1171">
        <v>1</v>
      </c>
      <c r="AX1171">
        <v>0</v>
      </c>
      <c r="AY1171">
        <v>2019</v>
      </c>
      <c r="AZ1171">
        <v>11</v>
      </c>
      <c r="BA1171">
        <v>30</v>
      </c>
      <c r="BB1171">
        <v>5</v>
      </c>
      <c r="BF1171">
        <v>2019</v>
      </c>
      <c r="BG1171" t="s">
        <v>104</v>
      </c>
      <c r="BH1171" t="s">
        <v>9822</v>
      </c>
      <c r="BI1171" t="s">
        <v>9790</v>
      </c>
      <c r="BJ1171" t="s">
        <v>9793</v>
      </c>
    </row>
    <row r="1172" spans="1:62" x14ac:dyDescent="0.35">
      <c r="A1172">
        <v>40327897</v>
      </c>
      <c r="B1172" t="s">
        <v>98</v>
      </c>
      <c r="C1172" t="s">
        <v>1127</v>
      </c>
      <c r="D1172" t="s">
        <v>3388</v>
      </c>
      <c r="E1172" t="s">
        <v>3389</v>
      </c>
      <c r="F1172">
        <v>333174</v>
      </c>
      <c r="I1172" s="1">
        <v>43775</v>
      </c>
      <c r="J1172">
        <v>43805.999988425923</v>
      </c>
      <c r="K1172" t="s">
        <v>3390</v>
      </c>
      <c r="L1172" t="s">
        <v>65</v>
      </c>
      <c r="M1172" t="s">
        <v>120</v>
      </c>
      <c r="N1172" t="s">
        <v>121</v>
      </c>
      <c r="O1172" t="s">
        <v>168</v>
      </c>
      <c r="P1172" t="s">
        <v>122</v>
      </c>
      <c r="Q1172" t="s">
        <v>70</v>
      </c>
      <c r="R1172" t="s">
        <v>3391</v>
      </c>
      <c r="S1172" t="s">
        <v>71</v>
      </c>
      <c r="T1172" t="s">
        <v>3392</v>
      </c>
      <c r="U1172">
        <v>1</v>
      </c>
      <c r="V1172">
        <v>1</v>
      </c>
      <c r="W1172">
        <v>0</v>
      </c>
      <c r="X1172">
        <v>1</v>
      </c>
      <c r="Y1172">
        <v>0</v>
      </c>
      <c r="Z1172">
        <v>0</v>
      </c>
      <c r="AA1172">
        <v>0</v>
      </c>
      <c r="AB1172">
        <v>0</v>
      </c>
      <c r="AC1172">
        <v>0</v>
      </c>
      <c r="AD1172">
        <v>0</v>
      </c>
      <c r="AE1172">
        <v>1</v>
      </c>
      <c r="AF1172">
        <v>0</v>
      </c>
      <c r="AG1172">
        <v>0</v>
      </c>
      <c r="AH1172">
        <v>0</v>
      </c>
      <c r="AI1172">
        <v>0</v>
      </c>
      <c r="AJ1172">
        <v>0</v>
      </c>
      <c r="AK1172">
        <v>0</v>
      </c>
      <c r="AL1172">
        <v>0</v>
      </c>
      <c r="AM1172">
        <v>0</v>
      </c>
      <c r="AN1172">
        <v>0</v>
      </c>
      <c r="AO1172">
        <v>0</v>
      </c>
      <c r="AP1172">
        <v>0</v>
      </c>
      <c r="AQ1172">
        <v>0</v>
      </c>
      <c r="AR1172">
        <v>0</v>
      </c>
      <c r="AS1172">
        <v>0</v>
      </c>
      <c r="AT1172">
        <v>43775</v>
      </c>
      <c r="AU1172">
        <v>43796</v>
      </c>
      <c r="AV1172">
        <v>0</v>
      </c>
      <c r="AW1172">
        <v>1</v>
      </c>
      <c r="AX1172">
        <v>0</v>
      </c>
      <c r="AY1172">
        <v>2019</v>
      </c>
      <c r="AZ1172">
        <v>11</v>
      </c>
      <c r="BA1172">
        <v>30</v>
      </c>
      <c r="BB1172">
        <v>4</v>
      </c>
      <c r="BC1172">
        <v>110000</v>
      </c>
      <c r="BD1172">
        <v>110000</v>
      </c>
      <c r="BE1172" t="s">
        <v>90</v>
      </c>
      <c r="BF1172">
        <v>2019</v>
      </c>
      <c r="BG1172" t="s">
        <v>104</v>
      </c>
      <c r="BH1172" t="s">
        <v>59</v>
      </c>
      <c r="BI1172" t="s">
        <v>9790</v>
      </c>
      <c r="BJ1172" t="s">
        <v>9793</v>
      </c>
    </row>
    <row r="1173" spans="1:62" x14ac:dyDescent="0.35">
      <c r="A1173">
        <v>40328216</v>
      </c>
      <c r="B1173" t="s">
        <v>3023</v>
      </c>
      <c r="C1173" t="s">
        <v>75</v>
      </c>
      <c r="D1173" t="s">
        <v>236</v>
      </c>
      <c r="E1173" t="s">
        <v>1341</v>
      </c>
      <c r="F1173">
        <v>25143305</v>
      </c>
      <c r="I1173" s="1">
        <v>43775</v>
      </c>
      <c r="J1173">
        <v>43805.61278935185</v>
      </c>
      <c r="K1173" t="s">
        <v>3024</v>
      </c>
      <c r="L1173" t="s">
        <v>65</v>
      </c>
      <c r="M1173" t="s">
        <v>197</v>
      </c>
      <c r="N1173" t="s">
        <v>198</v>
      </c>
      <c r="O1173" t="s">
        <v>168</v>
      </c>
      <c r="P1173" t="s">
        <v>1343</v>
      </c>
      <c r="Q1173" t="s">
        <v>70</v>
      </c>
      <c r="S1173" t="s">
        <v>71</v>
      </c>
      <c r="T1173" t="s">
        <v>3393</v>
      </c>
      <c r="U1173">
        <v>1</v>
      </c>
      <c r="V1173">
        <v>1</v>
      </c>
      <c r="W1173">
        <v>1</v>
      </c>
      <c r="X1173">
        <v>0</v>
      </c>
      <c r="Y1173">
        <v>0</v>
      </c>
      <c r="Z1173">
        <v>0</v>
      </c>
      <c r="AA1173">
        <v>0</v>
      </c>
      <c r="AB1173">
        <v>0</v>
      </c>
      <c r="AC1173">
        <v>1</v>
      </c>
      <c r="AD1173">
        <v>0</v>
      </c>
      <c r="AE1173">
        <v>0</v>
      </c>
      <c r="AF1173">
        <v>1</v>
      </c>
      <c r="AG1173">
        <v>0</v>
      </c>
      <c r="AH1173">
        <v>0</v>
      </c>
      <c r="AI1173">
        <v>1</v>
      </c>
      <c r="AJ1173">
        <v>0</v>
      </c>
      <c r="AK1173">
        <v>0</v>
      </c>
      <c r="AL1173">
        <v>0</v>
      </c>
      <c r="AM1173">
        <v>1</v>
      </c>
      <c r="AN1173">
        <v>0</v>
      </c>
      <c r="AO1173">
        <v>0</v>
      </c>
      <c r="AP1173">
        <v>0</v>
      </c>
      <c r="AQ1173">
        <v>0</v>
      </c>
      <c r="AR1173">
        <v>0</v>
      </c>
      <c r="AS1173">
        <v>0</v>
      </c>
      <c r="AT1173">
        <v>43775</v>
      </c>
      <c r="AU1173">
        <v>43805</v>
      </c>
      <c r="AV1173">
        <v>0</v>
      </c>
      <c r="AW1173">
        <v>1</v>
      </c>
      <c r="AX1173">
        <v>0</v>
      </c>
      <c r="AY1173">
        <v>2019</v>
      </c>
      <c r="AZ1173">
        <v>11</v>
      </c>
      <c r="BA1173">
        <v>29</v>
      </c>
      <c r="BB1173">
        <v>7</v>
      </c>
      <c r="BF1173">
        <v>2019</v>
      </c>
      <c r="BG1173" t="s">
        <v>104</v>
      </c>
      <c r="BH1173" t="s">
        <v>9822</v>
      </c>
      <c r="BI1173" t="s">
        <v>9790</v>
      </c>
      <c r="BJ1173" t="s">
        <v>9793</v>
      </c>
    </row>
    <row r="1174" spans="1:62" x14ac:dyDescent="0.35">
      <c r="A1174">
        <v>40329437</v>
      </c>
      <c r="B1174" t="s">
        <v>98</v>
      </c>
      <c r="C1174" t="s">
        <v>75</v>
      </c>
      <c r="D1174" t="s">
        <v>76</v>
      </c>
      <c r="E1174" t="s">
        <v>2825</v>
      </c>
      <c r="F1174">
        <v>43295011</v>
      </c>
      <c r="I1174" s="1">
        <v>43775</v>
      </c>
      <c r="J1174">
        <v>43805.999988425923</v>
      </c>
      <c r="K1174" t="s">
        <v>2049</v>
      </c>
      <c r="L1174" t="s">
        <v>65</v>
      </c>
      <c r="M1174" t="s">
        <v>66</v>
      </c>
      <c r="N1174" t="s">
        <v>67</v>
      </c>
      <c r="O1174" t="s">
        <v>68</v>
      </c>
      <c r="P1174" t="s">
        <v>402</v>
      </c>
      <c r="Q1174" t="s">
        <v>70</v>
      </c>
      <c r="S1174" t="s">
        <v>71</v>
      </c>
      <c r="T1174" t="s">
        <v>3394</v>
      </c>
      <c r="U1174">
        <v>1</v>
      </c>
      <c r="V1174">
        <v>1</v>
      </c>
      <c r="W1174">
        <v>0</v>
      </c>
      <c r="X1174">
        <v>1</v>
      </c>
      <c r="Y1174">
        <v>0</v>
      </c>
      <c r="Z1174">
        <v>0</v>
      </c>
      <c r="AA1174">
        <v>0</v>
      </c>
      <c r="AB1174">
        <v>0</v>
      </c>
      <c r="AC1174">
        <v>0</v>
      </c>
      <c r="AD1174">
        <v>0</v>
      </c>
      <c r="AE1174">
        <v>0</v>
      </c>
      <c r="AF1174">
        <v>0</v>
      </c>
      <c r="AG1174">
        <v>1</v>
      </c>
      <c r="AH1174">
        <v>1</v>
      </c>
      <c r="AI1174">
        <v>0</v>
      </c>
      <c r="AJ1174">
        <v>0</v>
      </c>
      <c r="AK1174">
        <v>0</v>
      </c>
      <c r="AL1174">
        <v>0</v>
      </c>
      <c r="AM1174">
        <v>0</v>
      </c>
      <c r="AN1174">
        <v>0</v>
      </c>
      <c r="AO1174">
        <v>0</v>
      </c>
      <c r="AP1174">
        <v>1</v>
      </c>
      <c r="AQ1174">
        <v>0</v>
      </c>
      <c r="AR1174">
        <v>0</v>
      </c>
      <c r="AS1174">
        <v>0</v>
      </c>
      <c r="AT1174">
        <v>43775</v>
      </c>
      <c r="AU1174">
        <v>43805</v>
      </c>
      <c r="AV1174">
        <v>1</v>
      </c>
      <c r="AW1174">
        <v>1</v>
      </c>
      <c r="AX1174">
        <v>0</v>
      </c>
      <c r="AY1174">
        <v>2019</v>
      </c>
      <c r="AZ1174">
        <v>11</v>
      </c>
      <c r="BA1174">
        <v>30</v>
      </c>
      <c r="BB1174">
        <v>6</v>
      </c>
      <c r="BF1174">
        <v>2019</v>
      </c>
      <c r="BG1174" t="s">
        <v>73</v>
      </c>
      <c r="BH1174" t="s">
        <v>9822</v>
      </c>
      <c r="BI1174" t="s">
        <v>9790</v>
      </c>
      <c r="BJ1174" t="s">
        <v>9793</v>
      </c>
    </row>
    <row r="1175" spans="1:62" x14ac:dyDescent="0.35">
      <c r="A1175">
        <v>40331003</v>
      </c>
      <c r="B1175" t="s">
        <v>98</v>
      </c>
      <c r="C1175" t="s">
        <v>75</v>
      </c>
      <c r="D1175" t="s">
        <v>76</v>
      </c>
      <c r="E1175" t="s">
        <v>3395</v>
      </c>
      <c r="F1175">
        <v>28936057</v>
      </c>
      <c r="I1175" s="1">
        <v>43775</v>
      </c>
      <c r="J1175">
        <v>43805.999988425923</v>
      </c>
      <c r="K1175" t="s">
        <v>3396</v>
      </c>
      <c r="L1175" t="s">
        <v>65</v>
      </c>
      <c r="M1175" t="s">
        <v>79</v>
      </c>
      <c r="N1175" t="s">
        <v>80</v>
      </c>
      <c r="Q1175" t="s">
        <v>102</v>
      </c>
      <c r="S1175" t="s">
        <v>82</v>
      </c>
      <c r="T1175" t="s">
        <v>3397</v>
      </c>
      <c r="U1175">
        <v>1</v>
      </c>
      <c r="V1175">
        <v>1</v>
      </c>
      <c r="W1175">
        <v>0</v>
      </c>
      <c r="X1175">
        <v>1</v>
      </c>
      <c r="Y1175">
        <v>0</v>
      </c>
      <c r="Z1175">
        <v>0</v>
      </c>
      <c r="AA1175">
        <v>0</v>
      </c>
      <c r="AB1175">
        <v>0</v>
      </c>
      <c r="AC1175">
        <v>0</v>
      </c>
      <c r="AD1175">
        <v>0</v>
      </c>
      <c r="AE1175">
        <v>0</v>
      </c>
      <c r="AF1175">
        <v>0</v>
      </c>
      <c r="AG1175">
        <v>0</v>
      </c>
      <c r="AH1175">
        <v>0</v>
      </c>
      <c r="AI1175">
        <v>0</v>
      </c>
      <c r="AJ1175">
        <v>0</v>
      </c>
      <c r="AK1175">
        <v>0</v>
      </c>
      <c r="AL1175">
        <v>0</v>
      </c>
      <c r="AM1175">
        <v>0</v>
      </c>
      <c r="AN1175">
        <v>0</v>
      </c>
      <c r="AO1175">
        <v>0</v>
      </c>
      <c r="AP1175">
        <v>1</v>
      </c>
      <c r="AQ1175">
        <v>0</v>
      </c>
      <c r="AR1175">
        <v>0</v>
      </c>
      <c r="AS1175">
        <v>0</v>
      </c>
      <c r="AT1175">
        <v>43775</v>
      </c>
      <c r="AU1175">
        <v>43805</v>
      </c>
      <c r="AV1175">
        <v>0</v>
      </c>
      <c r="AW1175">
        <v>1</v>
      </c>
      <c r="AX1175">
        <v>0</v>
      </c>
      <c r="AY1175">
        <v>2019</v>
      </c>
      <c r="AZ1175">
        <v>11</v>
      </c>
      <c r="BA1175">
        <v>30</v>
      </c>
      <c r="BB1175">
        <v>4</v>
      </c>
      <c r="BF1175">
        <v>2019</v>
      </c>
      <c r="BG1175" t="s">
        <v>104</v>
      </c>
      <c r="BH1175" t="s">
        <v>9822</v>
      </c>
      <c r="BI1175" t="s">
        <v>9790</v>
      </c>
      <c r="BJ1175" t="s">
        <v>9793</v>
      </c>
    </row>
    <row r="1176" spans="1:62" x14ac:dyDescent="0.35">
      <c r="A1176">
        <v>40335464</v>
      </c>
      <c r="B1176" t="s">
        <v>98</v>
      </c>
      <c r="C1176" t="s">
        <v>176</v>
      </c>
      <c r="D1176" t="s">
        <v>177</v>
      </c>
      <c r="E1176" t="s">
        <v>178</v>
      </c>
      <c r="F1176">
        <v>32277792</v>
      </c>
      <c r="I1176" s="1">
        <v>43776</v>
      </c>
      <c r="J1176">
        <v>43806.999988425923</v>
      </c>
      <c r="K1176" t="s">
        <v>3398</v>
      </c>
      <c r="L1176" t="s">
        <v>65</v>
      </c>
      <c r="M1176" t="s">
        <v>120</v>
      </c>
      <c r="N1176" t="s">
        <v>121</v>
      </c>
      <c r="O1176" t="s">
        <v>168</v>
      </c>
      <c r="P1176" t="s">
        <v>122</v>
      </c>
      <c r="Q1176" t="s">
        <v>70</v>
      </c>
      <c r="S1176" t="s">
        <v>71</v>
      </c>
      <c r="T1176" t="s">
        <v>3399</v>
      </c>
      <c r="U1176">
        <v>1</v>
      </c>
      <c r="V1176">
        <v>1</v>
      </c>
      <c r="W1176">
        <v>1</v>
      </c>
      <c r="X1176">
        <v>0</v>
      </c>
      <c r="Y1176">
        <v>0</v>
      </c>
      <c r="Z1176">
        <v>0</v>
      </c>
      <c r="AA1176">
        <v>0</v>
      </c>
      <c r="AB1176">
        <v>0</v>
      </c>
      <c r="AC1176">
        <v>0</v>
      </c>
      <c r="AD1176">
        <v>1</v>
      </c>
      <c r="AE1176">
        <v>1</v>
      </c>
      <c r="AF1176">
        <v>0</v>
      </c>
      <c r="AG1176">
        <v>0</v>
      </c>
      <c r="AH1176">
        <v>1</v>
      </c>
      <c r="AI1176">
        <v>0</v>
      </c>
      <c r="AJ1176">
        <v>0</v>
      </c>
      <c r="AK1176">
        <v>0</v>
      </c>
      <c r="AL1176">
        <v>0</v>
      </c>
      <c r="AM1176">
        <v>0</v>
      </c>
      <c r="AN1176">
        <v>0</v>
      </c>
      <c r="AO1176">
        <v>0</v>
      </c>
      <c r="AP1176">
        <v>0</v>
      </c>
      <c r="AQ1176">
        <v>0</v>
      </c>
      <c r="AR1176">
        <v>0</v>
      </c>
      <c r="AS1176">
        <v>0</v>
      </c>
      <c r="AT1176">
        <v>43776</v>
      </c>
      <c r="AU1176">
        <v>43806</v>
      </c>
      <c r="AV1176">
        <v>0</v>
      </c>
      <c r="AW1176">
        <v>1</v>
      </c>
      <c r="AX1176">
        <v>0</v>
      </c>
      <c r="AY1176">
        <v>2019</v>
      </c>
      <c r="AZ1176">
        <v>11</v>
      </c>
      <c r="BA1176">
        <v>30</v>
      </c>
      <c r="BB1176">
        <v>6</v>
      </c>
      <c r="BF1176">
        <v>2019</v>
      </c>
      <c r="BG1176" t="s">
        <v>104</v>
      </c>
      <c r="BH1176" t="s">
        <v>9822</v>
      </c>
      <c r="BI1176" t="s">
        <v>9790</v>
      </c>
      <c r="BJ1176" t="s">
        <v>9796</v>
      </c>
    </row>
    <row r="1177" spans="1:62" x14ac:dyDescent="0.35">
      <c r="A1177">
        <v>40336575</v>
      </c>
      <c r="B1177" t="s">
        <v>98</v>
      </c>
      <c r="C1177" t="s">
        <v>75</v>
      </c>
      <c r="D1177" t="s">
        <v>76</v>
      </c>
      <c r="E1177" t="s">
        <v>118</v>
      </c>
      <c r="F1177">
        <v>21807721</v>
      </c>
      <c r="I1177" s="1">
        <v>43776</v>
      </c>
      <c r="J1177">
        <v>43806.999988425923</v>
      </c>
      <c r="K1177" t="s">
        <v>3400</v>
      </c>
      <c r="L1177" t="s">
        <v>65</v>
      </c>
      <c r="M1177" t="s">
        <v>152</v>
      </c>
      <c r="N1177" t="s">
        <v>153</v>
      </c>
      <c r="O1177" t="s">
        <v>154</v>
      </c>
      <c r="P1177" t="s">
        <v>155</v>
      </c>
      <c r="Q1177" t="s">
        <v>102</v>
      </c>
      <c r="S1177" t="s">
        <v>82</v>
      </c>
      <c r="T1177" t="s">
        <v>3401</v>
      </c>
      <c r="U1177">
        <v>1</v>
      </c>
      <c r="V1177">
        <v>1</v>
      </c>
      <c r="W1177">
        <v>1</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c r="AP1177">
        <v>0</v>
      </c>
      <c r="AQ1177">
        <v>0</v>
      </c>
      <c r="AR1177">
        <v>0</v>
      </c>
      <c r="AS1177">
        <v>0</v>
      </c>
      <c r="AT1177">
        <v>43776</v>
      </c>
      <c r="AU1177">
        <v>43806</v>
      </c>
      <c r="AV1177">
        <v>1</v>
      </c>
      <c r="AW1177">
        <v>1</v>
      </c>
      <c r="AX1177">
        <v>0</v>
      </c>
      <c r="AY1177">
        <v>2019</v>
      </c>
      <c r="AZ1177">
        <v>11</v>
      </c>
      <c r="BA1177">
        <v>30</v>
      </c>
      <c r="BB1177">
        <v>3</v>
      </c>
      <c r="BF1177">
        <v>2019</v>
      </c>
      <c r="BG1177" t="s">
        <v>73</v>
      </c>
      <c r="BH1177" t="s">
        <v>9822</v>
      </c>
      <c r="BI1177" t="s">
        <v>9790</v>
      </c>
      <c r="BJ1177" t="s">
        <v>9796</v>
      </c>
    </row>
    <row r="1178" spans="1:62" x14ac:dyDescent="0.35">
      <c r="A1178">
        <v>40338509</v>
      </c>
      <c r="B1178" t="s">
        <v>3402</v>
      </c>
      <c r="C1178" t="s">
        <v>61</v>
      </c>
      <c r="D1178" t="s">
        <v>125</v>
      </c>
      <c r="E1178" t="s">
        <v>3403</v>
      </c>
      <c r="F1178">
        <v>21148643</v>
      </c>
      <c r="I1178" s="1">
        <v>43776</v>
      </c>
      <c r="J1178">
        <v>43806.637314814812</v>
      </c>
      <c r="K1178" t="s">
        <v>3404</v>
      </c>
      <c r="L1178" t="s">
        <v>65</v>
      </c>
      <c r="M1178" t="s">
        <v>120</v>
      </c>
      <c r="N1178" t="s">
        <v>121</v>
      </c>
      <c r="O1178" t="s">
        <v>465</v>
      </c>
      <c r="P1178" t="s">
        <v>3405</v>
      </c>
      <c r="Q1178" t="s">
        <v>1042</v>
      </c>
      <c r="S1178" t="s">
        <v>71</v>
      </c>
      <c r="T1178" t="s">
        <v>3406</v>
      </c>
      <c r="U1178">
        <v>1</v>
      </c>
      <c r="V1178">
        <v>1</v>
      </c>
      <c r="W1178">
        <v>0</v>
      </c>
      <c r="X1178">
        <v>1</v>
      </c>
      <c r="Y1178">
        <v>0</v>
      </c>
      <c r="Z1178">
        <v>0</v>
      </c>
      <c r="AA1178">
        <v>0</v>
      </c>
      <c r="AB1178">
        <v>0</v>
      </c>
      <c r="AC1178">
        <v>0</v>
      </c>
      <c r="AD1178">
        <v>0</v>
      </c>
      <c r="AE1178">
        <v>0</v>
      </c>
      <c r="AF1178">
        <v>0</v>
      </c>
      <c r="AG1178">
        <v>0</v>
      </c>
      <c r="AH1178">
        <v>0</v>
      </c>
      <c r="AI1178">
        <v>0</v>
      </c>
      <c r="AJ1178">
        <v>0</v>
      </c>
      <c r="AK1178">
        <v>0</v>
      </c>
      <c r="AL1178">
        <v>0</v>
      </c>
      <c r="AM1178">
        <v>0</v>
      </c>
      <c r="AN1178">
        <v>0</v>
      </c>
      <c r="AO1178">
        <v>0</v>
      </c>
      <c r="AP1178">
        <v>0</v>
      </c>
      <c r="AQ1178">
        <v>0</v>
      </c>
      <c r="AR1178">
        <v>0</v>
      </c>
      <c r="AS1178">
        <v>0</v>
      </c>
      <c r="AT1178">
        <v>43776</v>
      </c>
      <c r="AU1178">
        <v>43798</v>
      </c>
      <c r="AV1178">
        <v>0</v>
      </c>
      <c r="AW1178">
        <v>1</v>
      </c>
      <c r="AX1178">
        <v>0</v>
      </c>
      <c r="AY1178">
        <v>2019</v>
      </c>
      <c r="AZ1178">
        <v>11</v>
      </c>
      <c r="BA1178">
        <v>29</v>
      </c>
      <c r="BB1178">
        <v>3</v>
      </c>
      <c r="BF1178">
        <v>2019</v>
      </c>
      <c r="BG1178" t="s">
        <v>104</v>
      </c>
      <c r="BH1178" t="s">
        <v>9822</v>
      </c>
      <c r="BI1178" t="s">
        <v>9790</v>
      </c>
      <c r="BJ1178" t="s">
        <v>9796</v>
      </c>
    </row>
    <row r="1179" spans="1:62" x14ac:dyDescent="0.35">
      <c r="A1179">
        <v>40340593</v>
      </c>
      <c r="B1179" t="s">
        <v>98</v>
      </c>
      <c r="C1179" t="s">
        <v>61</v>
      </c>
      <c r="D1179" t="s">
        <v>125</v>
      </c>
      <c r="E1179" t="s">
        <v>3407</v>
      </c>
      <c r="F1179">
        <v>20759263</v>
      </c>
      <c r="G1179" t="s">
        <v>3407</v>
      </c>
      <c r="I1179" s="1">
        <v>43776</v>
      </c>
      <c r="J1179">
        <v>43806.736759259264</v>
      </c>
      <c r="K1179" t="s">
        <v>3408</v>
      </c>
      <c r="L1179" t="s">
        <v>65</v>
      </c>
      <c r="M1179" t="s">
        <v>120</v>
      </c>
      <c r="N1179" t="s">
        <v>121</v>
      </c>
      <c r="O1179" t="s">
        <v>168</v>
      </c>
      <c r="P1179" t="s">
        <v>220</v>
      </c>
      <c r="Q1179" t="s">
        <v>70</v>
      </c>
      <c r="R1179" t="s">
        <v>3409</v>
      </c>
      <c r="S1179" t="s">
        <v>71</v>
      </c>
      <c r="T1179" t="s">
        <v>3410</v>
      </c>
      <c r="U1179">
        <v>1</v>
      </c>
      <c r="V1179">
        <v>1</v>
      </c>
      <c r="W1179">
        <v>0</v>
      </c>
      <c r="X1179">
        <v>1</v>
      </c>
      <c r="Y1179">
        <v>1</v>
      </c>
      <c r="Z1179">
        <v>0</v>
      </c>
      <c r="AA1179">
        <v>1</v>
      </c>
      <c r="AB1179">
        <v>0</v>
      </c>
      <c r="AC1179">
        <v>1</v>
      </c>
      <c r="AD1179">
        <v>0</v>
      </c>
      <c r="AE1179">
        <v>1</v>
      </c>
      <c r="AF1179">
        <v>1</v>
      </c>
      <c r="AG1179">
        <v>1</v>
      </c>
      <c r="AH1179">
        <v>0</v>
      </c>
      <c r="AI1179">
        <v>0</v>
      </c>
      <c r="AJ1179">
        <v>0</v>
      </c>
      <c r="AK1179">
        <v>0</v>
      </c>
      <c r="AL1179">
        <v>0</v>
      </c>
      <c r="AM1179">
        <v>0</v>
      </c>
      <c r="AN1179">
        <v>0</v>
      </c>
      <c r="AO1179">
        <v>0</v>
      </c>
      <c r="AP1179">
        <v>0</v>
      </c>
      <c r="AQ1179">
        <v>0</v>
      </c>
      <c r="AR1179">
        <v>0</v>
      </c>
      <c r="AS1179">
        <v>0</v>
      </c>
      <c r="AT1179">
        <v>43776</v>
      </c>
      <c r="AU1179">
        <v>43794</v>
      </c>
      <c r="AV1179">
        <v>0</v>
      </c>
      <c r="AW1179">
        <v>1</v>
      </c>
      <c r="AX1179">
        <v>0</v>
      </c>
      <c r="AY1179">
        <v>2019</v>
      </c>
      <c r="AZ1179">
        <v>11</v>
      </c>
      <c r="BA1179">
        <v>29</v>
      </c>
      <c r="BB1179">
        <v>9</v>
      </c>
      <c r="BC1179">
        <v>106000</v>
      </c>
      <c r="BD1179">
        <v>111000</v>
      </c>
      <c r="BE1179" t="s">
        <v>90</v>
      </c>
      <c r="BF1179">
        <v>2019</v>
      </c>
      <c r="BG1179" t="s">
        <v>104</v>
      </c>
      <c r="BH1179" t="s">
        <v>59</v>
      </c>
      <c r="BI1179" t="s">
        <v>9790</v>
      </c>
      <c r="BJ1179" t="s">
        <v>9796</v>
      </c>
    </row>
    <row r="1180" spans="1:62" x14ac:dyDescent="0.35">
      <c r="A1180">
        <v>40343977</v>
      </c>
      <c r="B1180" t="s">
        <v>98</v>
      </c>
      <c r="C1180" t="s">
        <v>61</v>
      </c>
      <c r="D1180" t="s">
        <v>125</v>
      </c>
      <c r="E1180" t="s">
        <v>2957</v>
      </c>
      <c r="F1180">
        <v>25967720</v>
      </c>
      <c r="G1180" t="s">
        <v>2957</v>
      </c>
      <c r="I1180" s="1">
        <v>43777</v>
      </c>
      <c r="J1180">
        <v>43807.999988425923</v>
      </c>
      <c r="K1180" t="s">
        <v>3411</v>
      </c>
      <c r="L1180" t="s">
        <v>65</v>
      </c>
      <c r="M1180" t="s">
        <v>66</v>
      </c>
      <c r="N1180" t="s">
        <v>67</v>
      </c>
      <c r="Q1180" t="s">
        <v>70</v>
      </c>
      <c r="S1180" t="s">
        <v>71</v>
      </c>
      <c r="T1180" t="s">
        <v>3412</v>
      </c>
      <c r="U1180">
        <v>1</v>
      </c>
      <c r="V1180">
        <v>1</v>
      </c>
      <c r="W1180">
        <v>0</v>
      </c>
      <c r="X1180">
        <v>1</v>
      </c>
      <c r="Y1180">
        <v>0</v>
      </c>
      <c r="Z1180">
        <v>0</v>
      </c>
      <c r="AA1180">
        <v>0</v>
      </c>
      <c r="AB1180">
        <v>0</v>
      </c>
      <c r="AC1180">
        <v>0</v>
      </c>
      <c r="AD1180">
        <v>0</v>
      </c>
      <c r="AE1180">
        <v>1</v>
      </c>
      <c r="AF1180">
        <v>0</v>
      </c>
      <c r="AG1180">
        <v>0</v>
      </c>
      <c r="AH1180">
        <v>0</v>
      </c>
      <c r="AI1180">
        <v>0</v>
      </c>
      <c r="AJ1180">
        <v>0</v>
      </c>
      <c r="AK1180">
        <v>0</v>
      </c>
      <c r="AL1180">
        <v>0</v>
      </c>
      <c r="AM1180">
        <v>0</v>
      </c>
      <c r="AN1180">
        <v>0</v>
      </c>
      <c r="AO1180">
        <v>0</v>
      </c>
      <c r="AP1180">
        <v>0</v>
      </c>
      <c r="AQ1180">
        <v>0</v>
      </c>
      <c r="AR1180">
        <v>0</v>
      </c>
      <c r="AS1180">
        <v>0</v>
      </c>
      <c r="AT1180">
        <v>43777</v>
      </c>
      <c r="AU1180">
        <v>43807</v>
      </c>
      <c r="AV1180">
        <v>0</v>
      </c>
      <c r="AW1180">
        <v>1</v>
      </c>
      <c r="AX1180">
        <v>0</v>
      </c>
      <c r="AY1180">
        <v>2019</v>
      </c>
      <c r="AZ1180">
        <v>11</v>
      </c>
      <c r="BA1180">
        <v>30</v>
      </c>
      <c r="BB1180">
        <v>4</v>
      </c>
      <c r="BF1180">
        <v>2019</v>
      </c>
      <c r="BG1180" t="s">
        <v>104</v>
      </c>
      <c r="BH1180" t="s">
        <v>9822</v>
      </c>
      <c r="BI1180" t="s">
        <v>9790</v>
      </c>
      <c r="BJ1180" t="s">
        <v>9797</v>
      </c>
    </row>
    <row r="1181" spans="1:62" x14ac:dyDescent="0.35">
      <c r="A1181">
        <v>40344499</v>
      </c>
      <c r="B1181" t="s">
        <v>1287</v>
      </c>
      <c r="C1181" t="s">
        <v>192</v>
      </c>
      <c r="D1181" t="s">
        <v>1288</v>
      </c>
      <c r="E1181" t="s">
        <v>1289</v>
      </c>
      <c r="F1181">
        <v>23798501</v>
      </c>
      <c r="G1181" t="s">
        <v>1290</v>
      </c>
      <c r="I1181" s="1">
        <v>43777</v>
      </c>
      <c r="J1181">
        <v>43807.47991898148</v>
      </c>
      <c r="K1181" t="s">
        <v>3413</v>
      </c>
      <c r="L1181" t="s">
        <v>65</v>
      </c>
      <c r="M1181" t="s">
        <v>519</v>
      </c>
      <c r="N1181" t="s">
        <v>520</v>
      </c>
      <c r="P1181" t="s">
        <v>861</v>
      </c>
      <c r="Q1181" t="s">
        <v>70</v>
      </c>
      <c r="S1181" t="s">
        <v>71</v>
      </c>
      <c r="T1181" t="s">
        <v>3414</v>
      </c>
      <c r="U1181">
        <v>1</v>
      </c>
      <c r="V1181">
        <v>1</v>
      </c>
      <c r="W1181">
        <v>0</v>
      </c>
      <c r="X1181">
        <v>1</v>
      </c>
      <c r="Y1181">
        <v>0</v>
      </c>
      <c r="Z1181">
        <v>0</v>
      </c>
      <c r="AA1181">
        <v>0</v>
      </c>
      <c r="AB1181">
        <v>0</v>
      </c>
      <c r="AC1181">
        <v>0</v>
      </c>
      <c r="AD1181">
        <v>0</v>
      </c>
      <c r="AE1181">
        <v>0</v>
      </c>
      <c r="AF1181">
        <v>0</v>
      </c>
      <c r="AG1181">
        <v>0</v>
      </c>
      <c r="AH1181">
        <v>0</v>
      </c>
      <c r="AI1181">
        <v>0</v>
      </c>
      <c r="AJ1181">
        <v>0</v>
      </c>
      <c r="AK1181">
        <v>0</v>
      </c>
      <c r="AL1181">
        <v>0</v>
      </c>
      <c r="AM1181">
        <v>0</v>
      </c>
      <c r="AN1181">
        <v>0</v>
      </c>
      <c r="AO1181">
        <v>0</v>
      </c>
      <c r="AP1181">
        <v>0</v>
      </c>
      <c r="AQ1181">
        <v>0</v>
      </c>
      <c r="AR1181">
        <v>0</v>
      </c>
      <c r="AS1181">
        <v>0</v>
      </c>
      <c r="AT1181">
        <v>43777</v>
      </c>
      <c r="AU1181">
        <v>43796</v>
      </c>
      <c r="AV1181">
        <v>0</v>
      </c>
      <c r="AW1181">
        <v>1</v>
      </c>
      <c r="AX1181">
        <v>0</v>
      </c>
      <c r="AY1181">
        <v>2019</v>
      </c>
      <c r="AZ1181">
        <v>11</v>
      </c>
      <c r="BA1181">
        <v>29</v>
      </c>
      <c r="BB1181">
        <v>3</v>
      </c>
      <c r="BF1181">
        <v>2019</v>
      </c>
      <c r="BG1181" t="s">
        <v>104</v>
      </c>
      <c r="BH1181" t="s">
        <v>9822</v>
      </c>
      <c r="BI1181" t="s">
        <v>9790</v>
      </c>
      <c r="BJ1181" t="s">
        <v>9797</v>
      </c>
    </row>
    <row r="1182" spans="1:62" x14ac:dyDescent="0.35">
      <c r="A1182">
        <v>40344719</v>
      </c>
      <c r="B1182" t="s">
        <v>98</v>
      </c>
      <c r="C1182" t="s">
        <v>61</v>
      </c>
      <c r="D1182" t="s">
        <v>125</v>
      </c>
      <c r="E1182" t="s">
        <v>346</v>
      </c>
      <c r="F1182">
        <v>37079664</v>
      </c>
      <c r="I1182" s="1">
        <v>43777</v>
      </c>
      <c r="J1182">
        <v>43807.999988425923</v>
      </c>
      <c r="K1182" t="s">
        <v>3415</v>
      </c>
      <c r="L1182" t="s">
        <v>65</v>
      </c>
      <c r="M1182" t="s">
        <v>66</v>
      </c>
      <c r="N1182" t="s">
        <v>67</v>
      </c>
      <c r="Q1182" t="s">
        <v>70</v>
      </c>
      <c r="S1182" t="s">
        <v>71</v>
      </c>
      <c r="T1182" t="s">
        <v>3416</v>
      </c>
      <c r="U1182">
        <v>1</v>
      </c>
      <c r="V1182">
        <v>1</v>
      </c>
      <c r="W1182">
        <v>0</v>
      </c>
      <c r="X1182">
        <v>1</v>
      </c>
      <c r="Y1182">
        <v>0</v>
      </c>
      <c r="Z1182">
        <v>0</v>
      </c>
      <c r="AA1182">
        <v>0</v>
      </c>
      <c r="AB1182">
        <v>0</v>
      </c>
      <c r="AC1182">
        <v>0</v>
      </c>
      <c r="AD1182">
        <v>1</v>
      </c>
      <c r="AE1182">
        <v>1</v>
      </c>
      <c r="AF1182">
        <v>0</v>
      </c>
      <c r="AG1182">
        <v>0</v>
      </c>
      <c r="AH1182">
        <v>0</v>
      </c>
      <c r="AI1182">
        <v>0</v>
      </c>
      <c r="AJ1182">
        <v>0</v>
      </c>
      <c r="AK1182">
        <v>0</v>
      </c>
      <c r="AL1182">
        <v>0</v>
      </c>
      <c r="AM1182">
        <v>0</v>
      </c>
      <c r="AN1182">
        <v>0</v>
      </c>
      <c r="AO1182">
        <v>0</v>
      </c>
      <c r="AP1182">
        <v>1</v>
      </c>
      <c r="AQ1182">
        <v>0</v>
      </c>
      <c r="AR1182">
        <v>0</v>
      </c>
      <c r="AS1182">
        <v>0</v>
      </c>
      <c r="AT1182">
        <v>43777</v>
      </c>
      <c r="AU1182">
        <v>43805</v>
      </c>
      <c r="AV1182">
        <v>1</v>
      </c>
      <c r="AW1182">
        <v>1</v>
      </c>
      <c r="AX1182">
        <v>0</v>
      </c>
      <c r="AY1182">
        <v>2019</v>
      </c>
      <c r="AZ1182">
        <v>11</v>
      </c>
      <c r="BA1182">
        <v>30</v>
      </c>
      <c r="BB1182">
        <v>6</v>
      </c>
      <c r="BF1182">
        <v>2019</v>
      </c>
      <c r="BG1182" t="s">
        <v>73</v>
      </c>
      <c r="BH1182" t="s">
        <v>9822</v>
      </c>
      <c r="BI1182" t="s">
        <v>9790</v>
      </c>
      <c r="BJ1182" t="s">
        <v>9797</v>
      </c>
    </row>
    <row r="1183" spans="1:62" x14ac:dyDescent="0.35">
      <c r="A1183">
        <v>40345298</v>
      </c>
      <c r="B1183" t="s">
        <v>283</v>
      </c>
      <c r="C1183" t="s">
        <v>75</v>
      </c>
      <c r="D1183" t="s">
        <v>159</v>
      </c>
      <c r="E1183" t="s">
        <v>298</v>
      </c>
      <c r="F1183">
        <v>32359972</v>
      </c>
      <c r="I1183" s="1">
        <v>43777</v>
      </c>
      <c r="J1183">
        <v>43807.999988425923</v>
      </c>
      <c r="K1183" t="s">
        <v>3417</v>
      </c>
      <c r="L1183" t="s">
        <v>65</v>
      </c>
      <c r="M1183" t="s">
        <v>66</v>
      </c>
      <c r="N1183" t="s">
        <v>67</v>
      </c>
      <c r="P1183" t="s">
        <v>69</v>
      </c>
      <c r="Q1183" t="s">
        <v>70</v>
      </c>
      <c r="R1183" t="s">
        <v>3418</v>
      </c>
      <c r="S1183" t="s">
        <v>82</v>
      </c>
      <c r="T1183" t="s">
        <v>3419</v>
      </c>
      <c r="U1183">
        <v>1</v>
      </c>
      <c r="V1183">
        <v>1</v>
      </c>
      <c r="W1183">
        <v>0</v>
      </c>
      <c r="X1183">
        <v>1</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0</v>
      </c>
      <c r="AT1183">
        <v>43777</v>
      </c>
      <c r="AU1183">
        <v>43788</v>
      </c>
      <c r="AV1183">
        <v>1</v>
      </c>
      <c r="AW1183">
        <v>1</v>
      </c>
      <c r="AX1183">
        <v>0</v>
      </c>
      <c r="AY1183">
        <v>2019</v>
      </c>
      <c r="AZ1183">
        <v>11</v>
      </c>
      <c r="BA1183">
        <v>30</v>
      </c>
      <c r="BB1183">
        <v>3</v>
      </c>
      <c r="BC1183">
        <v>70000</v>
      </c>
      <c r="BD1183">
        <v>80000</v>
      </c>
      <c r="BE1183" t="s">
        <v>90</v>
      </c>
      <c r="BF1183">
        <v>2019</v>
      </c>
      <c r="BG1183" t="s">
        <v>73</v>
      </c>
      <c r="BH1183" t="s">
        <v>59</v>
      </c>
      <c r="BI1183" t="s">
        <v>9790</v>
      </c>
      <c r="BJ1183" t="s">
        <v>9797</v>
      </c>
    </row>
    <row r="1184" spans="1:62" x14ac:dyDescent="0.35">
      <c r="A1184">
        <v>40348405</v>
      </c>
      <c r="B1184" t="s">
        <v>3420</v>
      </c>
      <c r="C1184" t="s">
        <v>75</v>
      </c>
      <c r="D1184" t="s">
        <v>236</v>
      </c>
      <c r="E1184" t="s">
        <v>3421</v>
      </c>
      <c r="F1184">
        <v>22895028</v>
      </c>
      <c r="G1184" t="s">
        <v>3421</v>
      </c>
      <c r="I1184" s="1">
        <v>43777</v>
      </c>
      <c r="J1184">
        <v>43807.999988425923</v>
      </c>
      <c r="K1184" t="s">
        <v>3422</v>
      </c>
      <c r="L1184" t="s">
        <v>65</v>
      </c>
      <c r="M1184" t="s">
        <v>120</v>
      </c>
      <c r="N1184" t="s">
        <v>121</v>
      </c>
      <c r="Q1184" t="s">
        <v>70</v>
      </c>
      <c r="R1184" t="s">
        <v>3423</v>
      </c>
      <c r="S1184" t="s">
        <v>71</v>
      </c>
      <c r="T1184" t="s">
        <v>3424</v>
      </c>
      <c r="U1184">
        <v>0</v>
      </c>
      <c r="V1184">
        <v>1</v>
      </c>
      <c r="W1184">
        <v>0</v>
      </c>
      <c r="X1184">
        <v>0</v>
      </c>
      <c r="Y1184">
        <v>0</v>
      </c>
      <c r="Z1184">
        <v>0</v>
      </c>
      <c r="AA1184">
        <v>0</v>
      </c>
      <c r="AB1184">
        <v>0</v>
      </c>
      <c r="AC1184">
        <v>0</v>
      </c>
      <c r="AD1184">
        <v>1</v>
      </c>
      <c r="AE1184">
        <v>0</v>
      </c>
      <c r="AF1184">
        <v>0</v>
      </c>
      <c r="AG1184">
        <v>0</v>
      </c>
      <c r="AH1184">
        <v>0</v>
      </c>
      <c r="AI1184">
        <v>0</v>
      </c>
      <c r="AJ1184">
        <v>0</v>
      </c>
      <c r="AK1184">
        <v>0</v>
      </c>
      <c r="AL1184">
        <v>0</v>
      </c>
      <c r="AM1184">
        <v>0</v>
      </c>
      <c r="AN1184">
        <v>0</v>
      </c>
      <c r="AO1184">
        <v>0</v>
      </c>
      <c r="AP1184">
        <v>0</v>
      </c>
      <c r="AQ1184">
        <v>0</v>
      </c>
      <c r="AR1184">
        <v>0</v>
      </c>
      <c r="AS1184">
        <v>0</v>
      </c>
      <c r="AT1184">
        <v>43777</v>
      </c>
      <c r="AU1184">
        <v>43795</v>
      </c>
      <c r="AV1184">
        <v>0</v>
      </c>
      <c r="AW1184">
        <v>1</v>
      </c>
      <c r="AX1184">
        <v>0</v>
      </c>
      <c r="AY1184">
        <v>2019</v>
      </c>
      <c r="AZ1184">
        <v>11</v>
      </c>
      <c r="BA1184">
        <v>30</v>
      </c>
      <c r="BB1184">
        <v>2</v>
      </c>
      <c r="BF1184">
        <v>2019</v>
      </c>
      <c r="BG1184" t="s">
        <v>104</v>
      </c>
      <c r="BH1184" t="s">
        <v>59</v>
      </c>
      <c r="BI1184" t="s">
        <v>9790</v>
      </c>
      <c r="BJ1184" t="s">
        <v>9797</v>
      </c>
    </row>
    <row r="1185" spans="1:62" x14ac:dyDescent="0.35">
      <c r="A1185">
        <v>40349792</v>
      </c>
      <c r="B1185" t="s">
        <v>3425</v>
      </c>
      <c r="C1185" t="s">
        <v>61</v>
      </c>
      <c r="D1185" t="s">
        <v>125</v>
      </c>
      <c r="E1185" t="s">
        <v>3426</v>
      </c>
      <c r="F1185">
        <v>29387504</v>
      </c>
      <c r="I1185" s="1">
        <v>43777</v>
      </c>
      <c r="J1185">
        <v>43807.999988425923</v>
      </c>
      <c r="K1185" t="s">
        <v>3427</v>
      </c>
      <c r="L1185" t="s">
        <v>65</v>
      </c>
      <c r="M1185" t="s">
        <v>66</v>
      </c>
      <c r="N1185" t="s">
        <v>67</v>
      </c>
      <c r="O1185" t="s">
        <v>68</v>
      </c>
      <c r="P1185" t="s">
        <v>69</v>
      </c>
      <c r="Q1185" t="s">
        <v>70</v>
      </c>
      <c r="S1185" t="s">
        <v>71</v>
      </c>
      <c r="T1185" t="s">
        <v>3428</v>
      </c>
      <c r="U1185">
        <v>1</v>
      </c>
      <c r="V1185">
        <v>1</v>
      </c>
      <c r="W1185">
        <v>0</v>
      </c>
      <c r="X1185">
        <v>1</v>
      </c>
      <c r="Y1185">
        <v>0</v>
      </c>
      <c r="Z1185">
        <v>0</v>
      </c>
      <c r="AA1185">
        <v>0</v>
      </c>
      <c r="AB1185">
        <v>0</v>
      </c>
      <c r="AC1185">
        <v>0</v>
      </c>
      <c r="AD1185">
        <v>0</v>
      </c>
      <c r="AE1185">
        <v>1</v>
      </c>
      <c r="AF1185">
        <v>0</v>
      </c>
      <c r="AG1185">
        <v>0</v>
      </c>
      <c r="AH1185">
        <v>0</v>
      </c>
      <c r="AI1185">
        <v>0</v>
      </c>
      <c r="AJ1185">
        <v>0</v>
      </c>
      <c r="AK1185">
        <v>0</v>
      </c>
      <c r="AL1185">
        <v>0</v>
      </c>
      <c r="AM1185">
        <v>0</v>
      </c>
      <c r="AN1185">
        <v>0</v>
      </c>
      <c r="AO1185">
        <v>0</v>
      </c>
      <c r="AP1185">
        <v>0</v>
      </c>
      <c r="AQ1185">
        <v>0</v>
      </c>
      <c r="AR1185">
        <v>0</v>
      </c>
      <c r="AS1185">
        <v>0</v>
      </c>
      <c r="AT1185">
        <v>43777</v>
      </c>
      <c r="AU1185">
        <v>43805</v>
      </c>
      <c r="AV1185">
        <v>1</v>
      </c>
      <c r="AW1185">
        <v>1</v>
      </c>
      <c r="AX1185">
        <v>0</v>
      </c>
      <c r="AY1185">
        <v>2019</v>
      </c>
      <c r="AZ1185">
        <v>11</v>
      </c>
      <c r="BA1185">
        <v>30</v>
      </c>
      <c r="BB1185">
        <v>4</v>
      </c>
      <c r="BF1185">
        <v>2019</v>
      </c>
      <c r="BG1185" t="s">
        <v>73</v>
      </c>
      <c r="BH1185" t="s">
        <v>9822</v>
      </c>
      <c r="BI1185" t="s">
        <v>9790</v>
      </c>
      <c r="BJ1185" t="s">
        <v>9797</v>
      </c>
    </row>
    <row r="1186" spans="1:62" x14ac:dyDescent="0.35">
      <c r="A1186">
        <v>40352849</v>
      </c>
      <c r="B1186" t="s">
        <v>98</v>
      </c>
      <c r="C1186" t="s">
        <v>61</v>
      </c>
      <c r="D1186" t="s">
        <v>125</v>
      </c>
      <c r="E1186" t="s">
        <v>126</v>
      </c>
      <c r="F1186">
        <v>31436089</v>
      </c>
      <c r="I1186" s="1">
        <v>43778</v>
      </c>
      <c r="J1186">
        <v>43808.584513888891</v>
      </c>
      <c r="K1186" t="s">
        <v>3429</v>
      </c>
      <c r="L1186" t="s">
        <v>65</v>
      </c>
      <c r="M1186" t="s">
        <v>120</v>
      </c>
      <c r="N1186" t="s">
        <v>121</v>
      </c>
      <c r="O1186" t="s">
        <v>168</v>
      </c>
      <c r="P1186" t="s">
        <v>122</v>
      </c>
      <c r="Q1186" t="s">
        <v>70</v>
      </c>
      <c r="S1186" t="s">
        <v>82</v>
      </c>
      <c r="T1186" t="s">
        <v>3430</v>
      </c>
      <c r="U1186">
        <v>1</v>
      </c>
      <c r="V1186">
        <v>1</v>
      </c>
      <c r="W1186">
        <v>0</v>
      </c>
      <c r="X1186">
        <v>0</v>
      </c>
      <c r="Y1186">
        <v>0</v>
      </c>
      <c r="Z1186">
        <v>0</v>
      </c>
      <c r="AA1186">
        <v>0</v>
      </c>
      <c r="AB1186">
        <v>0</v>
      </c>
      <c r="AC1186">
        <v>0</v>
      </c>
      <c r="AD1186">
        <v>0</v>
      </c>
      <c r="AE1186">
        <v>0</v>
      </c>
      <c r="AF1186">
        <v>0</v>
      </c>
      <c r="AG1186">
        <v>1</v>
      </c>
      <c r="AH1186">
        <v>0</v>
      </c>
      <c r="AI1186">
        <v>0</v>
      </c>
      <c r="AJ1186">
        <v>0</v>
      </c>
      <c r="AK1186">
        <v>0</v>
      </c>
      <c r="AL1186">
        <v>0</v>
      </c>
      <c r="AM1186">
        <v>0</v>
      </c>
      <c r="AN1186">
        <v>0</v>
      </c>
      <c r="AO1186">
        <v>0</v>
      </c>
      <c r="AP1186">
        <v>1</v>
      </c>
      <c r="AQ1186">
        <v>0</v>
      </c>
      <c r="AR1186">
        <v>0</v>
      </c>
      <c r="AS1186">
        <v>0</v>
      </c>
      <c r="AT1186">
        <v>43778</v>
      </c>
      <c r="AU1186">
        <v>43808</v>
      </c>
      <c r="AV1186">
        <v>1</v>
      </c>
      <c r="AW1186">
        <v>1</v>
      </c>
      <c r="AX1186">
        <v>0</v>
      </c>
      <c r="AY1186">
        <v>2019</v>
      </c>
      <c r="AZ1186">
        <v>11</v>
      </c>
      <c r="BA1186">
        <v>29</v>
      </c>
      <c r="BB1186">
        <v>4</v>
      </c>
      <c r="BF1186">
        <v>2019</v>
      </c>
      <c r="BG1186" t="s">
        <v>73</v>
      </c>
      <c r="BH1186" t="s">
        <v>9822</v>
      </c>
      <c r="BI1186" t="s">
        <v>9790</v>
      </c>
      <c r="BJ1186" t="s">
        <v>9798</v>
      </c>
    </row>
    <row r="1187" spans="1:62" x14ac:dyDescent="0.35">
      <c r="A1187">
        <v>40354033</v>
      </c>
      <c r="B1187" t="s">
        <v>116</v>
      </c>
      <c r="C1187" t="s">
        <v>61</v>
      </c>
      <c r="D1187" t="s">
        <v>125</v>
      </c>
      <c r="E1187" t="s">
        <v>261</v>
      </c>
      <c r="F1187">
        <v>22424905</v>
      </c>
      <c r="I1187" s="1">
        <v>43779</v>
      </c>
      <c r="J1187">
        <v>43809.999988425923</v>
      </c>
      <c r="K1187" t="s">
        <v>3431</v>
      </c>
      <c r="L1187" t="s">
        <v>65</v>
      </c>
      <c r="M1187" t="s">
        <v>66</v>
      </c>
      <c r="N1187" t="s">
        <v>67</v>
      </c>
      <c r="O1187" t="s">
        <v>68</v>
      </c>
      <c r="P1187" t="s">
        <v>69</v>
      </c>
      <c r="Q1187" t="s">
        <v>70</v>
      </c>
      <c r="R1187" t="s">
        <v>3432</v>
      </c>
      <c r="S1187" t="s">
        <v>71</v>
      </c>
      <c r="T1187" t="s">
        <v>3433</v>
      </c>
      <c r="U1187">
        <v>1</v>
      </c>
      <c r="V1187">
        <v>1</v>
      </c>
      <c r="W1187">
        <v>0</v>
      </c>
      <c r="X1187">
        <v>0</v>
      </c>
      <c r="Y1187">
        <v>0</v>
      </c>
      <c r="Z1187">
        <v>0</v>
      </c>
      <c r="AA1187">
        <v>0</v>
      </c>
      <c r="AB1187">
        <v>0</v>
      </c>
      <c r="AC1187">
        <v>0</v>
      </c>
      <c r="AD1187">
        <v>1</v>
      </c>
      <c r="AE1187">
        <v>0</v>
      </c>
      <c r="AF1187">
        <v>1</v>
      </c>
      <c r="AG1187">
        <v>0</v>
      </c>
      <c r="AH1187">
        <v>0</v>
      </c>
      <c r="AI1187">
        <v>0</v>
      </c>
      <c r="AJ1187">
        <v>0</v>
      </c>
      <c r="AK1187">
        <v>0</v>
      </c>
      <c r="AL1187">
        <v>0</v>
      </c>
      <c r="AM1187">
        <v>0</v>
      </c>
      <c r="AN1187">
        <v>0</v>
      </c>
      <c r="AO1187">
        <v>0</v>
      </c>
      <c r="AP1187">
        <v>0</v>
      </c>
      <c r="AQ1187">
        <v>0</v>
      </c>
      <c r="AR1187">
        <v>0</v>
      </c>
      <c r="AS1187">
        <v>0</v>
      </c>
      <c r="AT1187">
        <v>43779</v>
      </c>
      <c r="AU1187">
        <v>43809</v>
      </c>
      <c r="AV1187">
        <v>1</v>
      </c>
      <c r="AW1187">
        <v>1</v>
      </c>
      <c r="AX1187">
        <v>0</v>
      </c>
      <c r="AY1187">
        <v>2019</v>
      </c>
      <c r="AZ1187">
        <v>11</v>
      </c>
      <c r="BA1187">
        <v>30</v>
      </c>
      <c r="BB1187">
        <v>4</v>
      </c>
      <c r="BC1187">
        <v>150000</v>
      </c>
      <c r="BD1187">
        <v>180000</v>
      </c>
      <c r="BE1187" t="s">
        <v>90</v>
      </c>
      <c r="BF1187">
        <v>2019</v>
      </c>
      <c r="BG1187" t="s">
        <v>73</v>
      </c>
      <c r="BH1187" t="s">
        <v>59</v>
      </c>
      <c r="BI1187" t="s">
        <v>9790</v>
      </c>
      <c r="BJ1187" t="s">
        <v>9799</v>
      </c>
    </row>
    <row r="1188" spans="1:62" x14ac:dyDescent="0.35">
      <c r="A1188">
        <v>40361987</v>
      </c>
      <c r="B1188" t="s">
        <v>1287</v>
      </c>
      <c r="C1188" t="s">
        <v>192</v>
      </c>
      <c r="D1188" t="s">
        <v>1288</v>
      </c>
      <c r="E1188" t="s">
        <v>1289</v>
      </c>
      <c r="F1188">
        <v>23798501</v>
      </c>
      <c r="G1188" t="s">
        <v>1290</v>
      </c>
      <c r="H1188">
        <v>4.4000000000000004</v>
      </c>
      <c r="I1188" s="1">
        <v>43780</v>
      </c>
      <c r="J1188">
        <v>43810.66810185185</v>
      </c>
      <c r="K1188" t="s">
        <v>3434</v>
      </c>
      <c r="L1188" t="s">
        <v>65</v>
      </c>
      <c r="M1188" t="s">
        <v>120</v>
      </c>
      <c r="N1188" t="s">
        <v>121</v>
      </c>
      <c r="O1188" t="s">
        <v>168</v>
      </c>
      <c r="P1188" t="s">
        <v>122</v>
      </c>
      <c r="Q1188" t="s">
        <v>70</v>
      </c>
      <c r="S1188" t="s">
        <v>71</v>
      </c>
      <c r="T1188" t="s">
        <v>3435</v>
      </c>
      <c r="U1188">
        <v>1</v>
      </c>
      <c r="V1188">
        <v>1</v>
      </c>
      <c r="W1188">
        <v>0</v>
      </c>
      <c r="X1188">
        <v>1</v>
      </c>
      <c r="Y1188">
        <v>0</v>
      </c>
      <c r="Z1188">
        <v>0</v>
      </c>
      <c r="AA1188">
        <v>0</v>
      </c>
      <c r="AB1188">
        <v>0</v>
      </c>
      <c r="AC1188">
        <v>0</v>
      </c>
      <c r="AD1188">
        <v>0</v>
      </c>
      <c r="AE1188">
        <v>0</v>
      </c>
      <c r="AF1188">
        <v>0</v>
      </c>
      <c r="AG1188">
        <v>0</v>
      </c>
      <c r="AH1188">
        <v>0</v>
      </c>
      <c r="AI1188">
        <v>0</v>
      </c>
      <c r="AJ1188">
        <v>0</v>
      </c>
      <c r="AK1188">
        <v>0</v>
      </c>
      <c r="AL1188">
        <v>0</v>
      </c>
      <c r="AM1188">
        <v>0</v>
      </c>
      <c r="AN1188">
        <v>0</v>
      </c>
      <c r="AO1188">
        <v>0</v>
      </c>
      <c r="AP1188">
        <v>0</v>
      </c>
      <c r="AQ1188">
        <v>0</v>
      </c>
      <c r="AR1188">
        <v>0</v>
      </c>
      <c r="AS1188">
        <v>0</v>
      </c>
      <c r="AT1188">
        <v>43780</v>
      </c>
      <c r="AU1188">
        <v>43796</v>
      </c>
      <c r="AV1188">
        <v>0</v>
      </c>
      <c r="AW1188">
        <v>1</v>
      </c>
      <c r="AX1188">
        <v>0</v>
      </c>
      <c r="AY1188">
        <v>2019</v>
      </c>
      <c r="AZ1188">
        <v>11</v>
      </c>
      <c r="BA1188">
        <v>29</v>
      </c>
      <c r="BB1188">
        <v>3</v>
      </c>
      <c r="BF1188">
        <v>2019</v>
      </c>
      <c r="BG1188" t="s">
        <v>104</v>
      </c>
      <c r="BH1188" t="s">
        <v>9822</v>
      </c>
      <c r="BI1188" t="s">
        <v>9790</v>
      </c>
      <c r="BJ1188" t="s">
        <v>9794</v>
      </c>
    </row>
    <row r="1189" spans="1:62" x14ac:dyDescent="0.35">
      <c r="A1189">
        <v>40362009</v>
      </c>
      <c r="B1189" t="s">
        <v>1287</v>
      </c>
      <c r="C1189" t="s">
        <v>192</v>
      </c>
      <c r="D1189" t="s">
        <v>1288</v>
      </c>
      <c r="E1189" t="s">
        <v>1289</v>
      </c>
      <c r="F1189">
        <v>23798501</v>
      </c>
      <c r="G1189" t="s">
        <v>1290</v>
      </c>
      <c r="I1189" s="1">
        <v>43780</v>
      </c>
      <c r="J1189">
        <v>43810.66914351852</v>
      </c>
      <c r="K1189" t="s">
        <v>3436</v>
      </c>
      <c r="L1189" t="s">
        <v>65</v>
      </c>
      <c r="M1189" t="s">
        <v>197</v>
      </c>
      <c r="N1189" t="s">
        <v>3437</v>
      </c>
      <c r="P1189" t="s">
        <v>3438</v>
      </c>
      <c r="Q1189" t="s">
        <v>70</v>
      </c>
      <c r="S1189" t="s">
        <v>71</v>
      </c>
      <c r="T1189" t="s">
        <v>3439</v>
      </c>
      <c r="U1189">
        <v>1</v>
      </c>
      <c r="V1189">
        <v>1</v>
      </c>
      <c r="W1189">
        <v>0</v>
      </c>
      <c r="X1189">
        <v>1</v>
      </c>
      <c r="Y1189">
        <v>0</v>
      </c>
      <c r="Z1189">
        <v>0</v>
      </c>
      <c r="AA1189">
        <v>0</v>
      </c>
      <c r="AB1189">
        <v>0</v>
      </c>
      <c r="AC1189">
        <v>0</v>
      </c>
      <c r="AD1189">
        <v>0</v>
      </c>
      <c r="AE1189">
        <v>0</v>
      </c>
      <c r="AF1189">
        <v>0</v>
      </c>
      <c r="AG1189">
        <v>0</v>
      </c>
      <c r="AH1189">
        <v>0</v>
      </c>
      <c r="AI1189">
        <v>0</v>
      </c>
      <c r="AJ1189">
        <v>0</v>
      </c>
      <c r="AK1189">
        <v>0</v>
      </c>
      <c r="AL1189">
        <v>0</v>
      </c>
      <c r="AM1189">
        <v>0</v>
      </c>
      <c r="AN1189">
        <v>0</v>
      </c>
      <c r="AO1189">
        <v>0</v>
      </c>
      <c r="AP1189">
        <v>0</v>
      </c>
      <c r="AQ1189">
        <v>0</v>
      </c>
      <c r="AR1189">
        <v>0</v>
      </c>
      <c r="AS1189">
        <v>0</v>
      </c>
      <c r="AT1189">
        <v>43780</v>
      </c>
      <c r="AU1189">
        <v>43796</v>
      </c>
      <c r="AV1189">
        <v>0</v>
      </c>
      <c r="AW1189">
        <v>1</v>
      </c>
      <c r="AX1189">
        <v>0</v>
      </c>
      <c r="AY1189">
        <v>2019</v>
      </c>
      <c r="AZ1189">
        <v>11</v>
      </c>
      <c r="BA1189">
        <v>30</v>
      </c>
      <c r="BB1189">
        <v>3</v>
      </c>
      <c r="BF1189">
        <v>2019</v>
      </c>
      <c r="BG1189" t="s">
        <v>104</v>
      </c>
      <c r="BH1189" t="s">
        <v>9822</v>
      </c>
      <c r="BI1189" t="s">
        <v>9790</v>
      </c>
      <c r="BJ1189" t="s">
        <v>9794</v>
      </c>
    </row>
    <row r="1190" spans="1:62" x14ac:dyDescent="0.35">
      <c r="A1190">
        <v>40363858</v>
      </c>
      <c r="B1190" t="s">
        <v>98</v>
      </c>
      <c r="C1190" t="s">
        <v>61</v>
      </c>
      <c r="D1190" t="s">
        <v>125</v>
      </c>
      <c r="E1190" t="s">
        <v>3440</v>
      </c>
      <c r="F1190">
        <v>28593138</v>
      </c>
      <c r="I1190" s="1">
        <v>43780</v>
      </c>
      <c r="J1190">
        <v>43810.999988425923</v>
      </c>
      <c r="K1190" t="s">
        <v>3441</v>
      </c>
      <c r="L1190" t="s">
        <v>65</v>
      </c>
      <c r="M1190" t="s">
        <v>66</v>
      </c>
      <c r="N1190" t="s">
        <v>67</v>
      </c>
      <c r="O1190" t="s">
        <v>68</v>
      </c>
      <c r="P1190" t="s">
        <v>69</v>
      </c>
      <c r="Q1190" t="s">
        <v>70</v>
      </c>
      <c r="R1190" t="s">
        <v>3442</v>
      </c>
      <c r="S1190" t="s">
        <v>82</v>
      </c>
      <c r="T1190" t="s">
        <v>3443</v>
      </c>
      <c r="U1190">
        <v>1</v>
      </c>
      <c r="V1190">
        <v>1</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1</v>
      </c>
      <c r="AQ1190">
        <v>0</v>
      </c>
      <c r="AR1190">
        <v>0</v>
      </c>
      <c r="AS1190">
        <v>0</v>
      </c>
      <c r="AT1190">
        <v>43780</v>
      </c>
      <c r="AU1190">
        <v>43809</v>
      </c>
      <c r="AV1190">
        <v>1</v>
      </c>
      <c r="AW1190">
        <v>1</v>
      </c>
      <c r="AX1190">
        <v>0</v>
      </c>
      <c r="AY1190">
        <v>2019</v>
      </c>
      <c r="AZ1190">
        <v>11</v>
      </c>
      <c r="BA1190">
        <v>30</v>
      </c>
      <c r="BB1190">
        <v>3</v>
      </c>
      <c r="BC1190">
        <v>150000</v>
      </c>
      <c r="BD1190">
        <v>160000</v>
      </c>
      <c r="BE1190" t="s">
        <v>90</v>
      </c>
      <c r="BF1190">
        <v>2019</v>
      </c>
      <c r="BG1190" t="s">
        <v>73</v>
      </c>
      <c r="BH1190" t="s">
        <v>59</v>
      </c>
      <c r="BI1190" t="s">
        <v>9790</v>
      </c>
      <c r="BJ1190" t="s">
        <v>9794</v>
      </c>
    </row>
    <row r="1191" spans="1:62" x14ac:dyDescent="0.35">
      <c r="A1191">
        <v>40365873</v>
      </c>
      <c r="B1191" t="s">
        <v>116</v>
      </c>
      <c r="C1191" t="s">
        <v>61</v>
      </c>
      <c r="D1191" t="s">
        <v>125</v>
      </c>
      <c r="E1191" t="s">
        <v>3426</v>
      </c>
      <c r="F1191">
        <v>29387504</v>
      </c>
      <c r="I1191" s="1">
        <v>43781</v>
      </c>
      <c r="J1191">
        <v>43811.999988425923</v>
      </c>
      <c r="K1191" t="s">
        <v>3444</v>
      </c>
      <c r="L1191" t="s">
        <v>65</v>
      </c>
      <c r="M1191" t="s">
        <v>66</v>
      </c>
      <c r="N1191" t="s">
        <v>67</v>
      </c>
      <c r="O1191" t="s">
        <v>68</v>
      </c>
      <c r="P1191" t="s">
        <v>69</v>
      </c>
      <c r="Q1191" t="s">
        <v>70</v>
      </c>
      <c r="S1191" t="s">
        <v>71</v>
      </c>
      <c r="T1191" t="s">
        <v>3445</v>
      </c>
      <c r="U1191">
        <v>1</v>
      </c>
      <c r="V1191">
        <v>1</v>
      </c>
      <c r="W1191">
        <v>0</v>
      </c>
      <c r="X1191">
        <v>1</v>
      </c>
      <c r="Y1191">
        <v>0</v>
      </c>
      <c r="Z1191">
        <v>0</v>
      </c>
      <c r="AA1191">
        <v>0</v>
      </c>
      <c r="AB1191">
        <v>0</v>
      </c>
      <c r="AC1191">
        <v>0</v>
      </c>
      <c r="AD1191">
        <v>0</v>
      </c>
      <c r="AE1191">
        <v>1</v>
      </c>
      <c r="AF1191">
        <v>0</v>
      </c>
      <c r="AG1191">
        <v>1</v>
      </c>
      <c r="AH1191">
        <v>0</v>
      </c>
      <c r="AI1191">
        <v>0</v>
      </c>
      <c r="AJ1191">
        <v>0</v>
      </c>
      <c r="AK1191">
        <v>0</v>
      </c>
      <c r="AL1191">
        <v>0</v>
      </c>
      <c r="AM1191">
        <v>0</v>
      </c>
      <c r="AN1191">
        <v>0</v>
      </c>
      <c r="AO1191">
        <v>0</v>
      </c>
      <c r="AP1191">
        <v>1</v>
      </c>
      <c r="AQ1191">
        <v>0</v>
      </c>
      <c r="AR1191">
        <v>0</v>
      </c>
      <c r="AS1191">
        <v>0</v>
      </c>
      <c r="AT1191">
        <v>43780</v>
      </c>
      <c r="AU1191">
        <v>43808</v>
      </c>
      <c r="AV1191">
        <v>1</v>
      </c>
      <c r="AW1191">
        <v>1</v>
      </c>
      <c r="AX1191">
        <v>0</v>
      </c>
      <c r="AY1191">
        <v>2019</v>
      </c>
      <c r="AZ1191">
        <v>11</v>
      </c>
      <c r="BA1191">
        <v>30</v>
      </c>
      <c r="BB1191">
        <v>6</v>
      </c>
      <c r="BF1191">
        <v>2019</v>
      </c>
      <c r="BG1191" t="s">
        <v>73</v>
      </c>
      <c r="BH1191" t="s">
        <v>9822</v>
      </c>
      <c r="BI1191" t="s">
        <v>9790</v>
      </c>
      <c r="BJ1191" t="s">
        <v>9795</v>
      </c>
    </row>
    <row r="1192" spans="1:62" x14ac:dyDescent="0.35">
      <c r="A1192">
        <v>40369561</v>
      </c>
      <c r="B1192" t="s">
        <v>3446</v>
      </c>
      <c r="C1192" t="s">
        <v>92</v>
      </c>
      <c r="D1192" t="s">
        <v>508</v>
      </c>
      <c r="E1192" t="s">
        <v>1337</v>
      </c>
      <c r="F1192">
        <v>20361318</v>
      </c>
      <c r="I1192" s="1">
        <v>43781</v>
      </c>
      <c r="J1192">
        <v>43811.999988425923</v>
      </c>
      <c r="K1192" t="s">
        <v>3447</v>
      </c>
      <c r="L1192" t="s">
        <v>65</v>
      </c>
      <c r="M1192" t="s">
        <v>66</v>
      </c>
      <c r="N1192" t="s">
        <v>67</v>
      </c>
      <c r="O1192" t="s">
        <v>68</v>
      </c>
      <c r="P1192" t="s">
        <v>69</v>
      </c>
      <c r="Q1192" t="s">
        <v>70</v>
      </c>
      <c r="S1192" t="s">
        <v>82</v>
      </c>
      <c r="T1192" t="s">
        <v>3448</v>
      </c>
      <c r="U1192">
        <v>1</v>
      </c>
      <c r="V1192">
        <v>1</v>
      </c>
      <c r="W1192">
        <v>0</v>
      </c>
      <c r="X1192">
        <v>0</v>
      </c>
      <c r="Y1192">
        <v>0</v>
      </c>
      <c r="Z1192">
        <v>0</v>
      </c>
      <c r="AA1192">
        <v>0</v>
      </c>
      <c r="AB1192">
        <v>0</v>
      </c>
      <c r="AC1192">
        <v>0</v>
      </c>
      <c r="AD1192">
        <v>0</v>
      </c>
      <c r="AE1192">
        <v>0</v>
      </c>
      <c r="AF1192">
        <v>0</v>
      </c>
      <c r="AG1192">
        <v>0</v>
      </c>
      <c r="AH1192">
        <v>0</v>
      </c>
      <c r="AI1192">
        <v>0</v>
      </c>
      <c r="AJ1192">
        <v>0</v>
      </c>
      <c r="AK1192">
        <v>0</v>
      </c>
      <c r="AL1192">
        <v>0</v>
      </c>
      <c r="AM1192">
        <v>0</v>
      </c>
      <c r="AN1192">
        <v>0</v>
      </c>
      <c r="AO1192">
        <v>0</v>
      </c>
      <c r="AP1192">
        <v>0</v>
      </c>
      <c r="AQ1192">
        <v>0</v>
      </c>
      <c r="AR1192">
        <v>0</v>
      </c>
      <c r="AS1192">
        <v>0</v>
      </c>
      <c r="AT1192">
        <v>43781</v>
      </c>
      <c r="AU1192">
        <v>43809</v>
      </c>
      <c r="AV1192">
        <v>0</v>
      </c>
      <c r="AW1192">
        <v>1</v>
      </c>
      <c r="AX1192">
        <v>0</v>
      </c>
      <c r="AY1192">
        <v>2019</v>
      </c>
      <c r="AZ1192">
        <v>11</v>
      </c>
      <c r="BA1192">
        <v>30</v>
      </c>
      <c r="BB1192">
        <v>2</v>
      </c>
      <c r="BF1192">
        <v>2019</v>
      </c>
      <c r="BG1192" t="s">
        <v>104</v>
      </c>
      <c r="BH1192" t="s">
        <v>9822</v>
      </c>
      <c r="BI1192" t="s">
        <v>9790</v>
      </c>
      <c r="BJ1192" t="s">
        <v>9795</v>
      </c>
    </row>
    <row r="1193" spans="1:62" x14ac:dyDescent="0.35">
      <c r="A1193">
        <v>40371371</v>
      </c>
      <c r="B1193" t="s">
        <v>3449</v>
      </c>
      <c r="C1193" t="s">
        <v>75</v>
      </c>
      <c r="D1193" t="s">
        <v>76</v>
      </c>
      <c r="E1193" t="s">
        <v>150</v>
      </c>
      <c r="F1193">
        <v>23607543</v>
      </c>
      <c r="I1193" s="1">
        <v>43781</v>
      </c>
      <c r="J1193">
        <v>43811.999988425923</v>
      </c>
      <c r="K1193" t="s">
        <v>3450</v>
      </c>
      <c r="L1193" t="s">
        <v>65</v>
      </c>
      <c r="M1193" t="s">
        <v>120</v>
      </c>
      <c r="N1193" t="s">
        <v>121</v>
      </c>
      <c r="O1193" t="s">
        <v>168</v>
      </c>
      <c r="P1193" t="s">
        <v>122</v>
      </c>
      <c r="Q1193" t="s">
        <v>70</v>
      </c>
      <c r="R1193" t="s">
        <v>3451</v>
      </c>
      <c r="S1193" t="s">
        <v>82</v>
      </c>
      <c r="T1193" t="s">
        <v>3452</v>
      </c>
      <c r="U1193">
        <v>1</v>
      </c>
      <c r="V1193">
        <v>0</v>
      </c>
      <c r="W1193">
        <v>0</v>
      </c>
      <c r="X1193">
        <v>1</v>
      </c>
      <c r="Y1193">
        <v>0</v>
      </c>
      <c r="Z1193">
        <v>0</v>
      </c>
      <c r="AA1193">
        <v>0</v>
      </c>
      <c r="AB1193">
        <v>0</v>
      </c>
      <c r="AC1193">
        <v>0</v>
      </c>
      <c r="AD1193">
        <v>0</v>
      </c>
      <c r="AE1193">
        <v>0</v>
      </c>
      <c r="AF1193">
        <v>0</v>
      </c>
      <c r="AG1193">
        <v>0</v>
      </c>
      <c r="AH1193">
        <v>0</v>
      </c>
      <c r="AI1193">
        <v>0</v>
      </c>
      <c r="AJ1193">
        <v>0</v>
      </c>
      <c r="AK1193">
        <v>0</v>
      </c>
      <c r="AL1193">
        <v>0</v>
      </c>
      <c r="AM1193">
        <v>0</v>
      </c>
      <c r="AN1193">
        <v>0</v>
      </c>
      <c r="AO1193">
        <v>0</v>
      </c>
      <c r="AP1193">
        <v>0</v>
      </c>
      <c r="AQ1193">
        <v>0</v>
      </c>
      <c r="AR1193">
        <v>0</v>
      </c>
      <c r="AS1193">
        <v>0</v>
      </c>
      <c r="AT1193">
        <v>43781</v>
      </c>
      <c r="AU1193">
        <v>43809</v>
      </c>
      <c r="AV1193">
        <v>1</v>
      </c>
      <c r="AW1193">
        <v>1</v>
      </c>
      <c r="AX1193">
        <v>0</v>
      </c>
      <c r="AY1193">
        <v>2019</v>
      </c>
      <c r="AZ1193">
        <v>11</v>
      </c>
      <c r="BA1193">
        <v>30</v>
      </c>
      <c r="BB1193">
        <v>2</v>
      </c>
      <c r="BC1193">
        <v>100000</v>
      </c>
      <c r="BD1193">
        <v>120000</v>
      </c>
      <c r="BE1193" t="s">
        <v>90</v>
      </c>
      <c r="BF1193">
        <v>2019</v>
      </c>
      <c r="BG1193" t="s">
        <v>73</v>
      </c>
      <c r="BH1193" t="s">
        <v>59</v>
      </c>
      <c r="BI1193" t="s">
        <v>9790</v>
      </c>
      <c r="BJ1193" t="s">
        <v>9795</v>
      </c>
    </row>
    <row r="1194" spans="1:62" x14ac:dyDescent="0.35">
      <c r="A1194">
        <v>40374288</v>
      </c>
      <c r="B1194" t="s">
        <v>3453</v>
      </c>
      <c r="C1194" t="s">
        <v>192</v>
      </c>
      <c r="D1194" t="s">
        <v>76</v>
      </c>
      <c r="E1194" t="s">
        <v>2065</v>
      </c>
      <c r="F1194">
        <v>2456535</v>
      </c>
      <c r="G1194" t="s">
        <v>2065</v>
      </c>
      <c r="H1194">
        <v>3.6</v>
      </c>
      <c r="I1194" s="1">
        <v>43782</v>
      </c>
      <c r="J1194">
        <v>43812.999988425923</v>
      </c>
      <c r="K1194" t="s">
        <v>3454</v>
      </c>
      <c r="L1194" t="s">
        <v>65</v>
      </c>
      <c r="M1194" t="s">
        <v>519</v>
      </c>
      <c r="N1194" t="s">
        <v>520</v>
      </c>
      <c r="Q1194" t="s">
        <v>70</v>
      </c>
      <c r="S1194" t="s">
        <v>82</v>
      </c>
      <c r="T1194" t="s">
        <v>3455</v>
      </c>
      <c r="U1194">
        <v>1</v>
      </c>
      <c r="V1194">
        <v>1</v>
      </c>
      <c r="W1194">
        <v>0</v>
      </c>
      <c r="X1194">
        <v>1</v>
      </c>
      <c r="Y1194">
        <v>0</v>
      </c>
      <c r="Z1194">
        <v>0</v>
      </c>
      <c r="AA1194">
        <v>0</v>
      </c>
      <c r="AB1194">
        <v>0</v>
      </c>
      <c r="AC1194">
        <v>0</v>
      </c>
      <c r="AD1194">
        <v>0</v>
      </c>
      <c r="AE1194">
        <v>0</v>
      </c>
      <c r="AF1194">
        <v>0</v>
      </c>
      <c r="AG1194">
        <v>0</v>
      </c>
      <c r="AH1194">
        <v>0</v>
      </c>
      <c r="AI1194">
        <v>0</v>
      </c>
      <c r="AJ1194">
        <v>0</v>
      </c>
      <c r="AK1194">
        <v>0</v>
      </c>
      <c r="AL1194">
        <v>0</v>
      </c>
      <c r="AM1194">
        <v>0</v>
      </c>
      <c r="AN1194">
        <v>0</v>
      </c>
      <c r="AO1194">
        <v>0</v>
      </c>
      <c r="AP1194">
        <v>0</v>
      </c>
      <c r="AQ1194">
        <v>1</v>
      </c>
      <c r="AR1194">
        <v>0</v>
      </c>
      <c r="AS1194">
        <v>0</v>
      </c>
      <c r="AT1194">
        <v>43781</v>
      </c>
      <c r="AU1194">
        <v>43809</v>
      </c>
      <c r="AV1194">
        <v>0</v>
      </c>
      <c r="AW1194">
        <v>1</v>
      </c>
      <c r="AX1194">
        <v>0</v>
      </c>
      <c r="AY1194">
        <v>2019</v>
      </c>
      <c r="AZ1194">
        <v>11</v>
      </c>
      <c r="BA1194">
        <v>30</v>
      </c>
      <c r="BB1194">
        <v>4</v>
      </c>
      <c r="BF1194">
        <v>2019</v>
      </c>
      <c r="BG1194" t="s">
        <v>104</v>
      </c>
      <c r="BH1194" t="s">
        <v>9822</v>
      </c>
      <c r="BI1194" t="s">
        <v>9790</v>
      </c>
      <c r="BJ1194" t="s">
        <v>9793</v>
      </c>
    </row>
    <row r="1195" spans="1:62" x14ac:dyDescent="0.35">
      <c r="A1195">
        <v>40382048</v>
      </c>
      <c r="B1195" t="s">
        <v>3456</v>
      </c>
      <c r="C1195" t="s">
        <v>75</v>
      </c>
      <c r="D1195" t="s">
        <v>165</v>
      </c>
      <c r="E1195" t="s">
        <v>885</v>
      </c>
      <c r="F1195">
        <v>35012648</v>
      </c>
      <c r="I1195" s="1">
        <v>43782</v>
      </c>
      <c r="J1195">
        <v>43812.999988425923</v>
      </c>
      <c r="K1195" t="s">
        <v>886</v>
      </c>
      <c r="L1195" t="s">
        <v>65</v>
      </c>
      <c r="M1195" t="s">
        <v>66</v>
      </c>
      <c r="N1195" t="s">
        <v>67</v>
      </c>
      <c r="O1195" t="s">
        <v>68</v>
      </c>
      <c r="P1195" t="s">
        <v>69</v>
      </c>
      <c r="Q1195" t="s">
        <v>70</v>
      </c>
      <c r="R1195" t="s">
        <v>3457</v>
      </c>
      <c r="S1195" t="s">
        <v>71</v>
      </c>
      <c r="T1195" t="s">
        <v>3458</v>
      </c>
      <c r="U1195">
        <v>1</v>
      </c>
      <c r="V1195">
        <v>1</v>
      </c>
      <c r="W1195">
        <v>0</v>
      </c>
      <c r="X1195">
        <v>0</v>
      </c>
      <c r="Y1195">
        <v>0</v>
      </c>
      <c r="Z1195">
        <v>0</v>
      </c>
      <c r="AA1195">
        <v>0</v>
      </c>
      <c r="AB1195">
        <v>0</v>
      </c>
      <c r="AC1195">
        <v>0</v>
      </c>
      <c r="AD1195">
        <v>1</v>
      </c>
      <c r="AE1195">
        <v>0</v>
      </c>
      <c r="AF1195">
        <v>0</v>
      </c>
      <c r="AG1195">
        <v>0</v>
      </c>
      <c r="AH1195">
        <v>0</v>
      </c>
      <c r="AI1195">
        <v>0</v>
      </c>
      <c r="AJ1195">
        <v>0</v>
      </c>
      <c r="AK1195">
        <v>0</v>
      </c>
      <c r="AL1195">
        <v>0</v>
      </c>
      <c r="AM1195">
        <v>0</v>
      </c>
      <c r="AN1195">
        <v>0</v>
      </c>
      <c r="AO1195">
        <v>0</v>
      </c>
      <c r="AP1195">
        <v>1</v>
      </c>
      <c r="AQ1195">
        <v>0</v>
      </c>
      <c r="AR1195">
        <v>0</v>
      </c>
      <c r="AS1195">
        <v>0</v>
      </c>
      <c r="AT1195">
        <v>43782</v>
      </c>
      <c r="AU1195">
        <v>43809</v>
      </c>
      <c r="AV1195">
        <v>1</v>
      </c>
      <c r="AW1195">
        <v>1</v>
      </c>
      <c r="AX1195">
        <v>0</v>
      </c>
      <c r="AY1195">
        <v>2019</v>
      </c>
      <c r="AZ1195">
        <v>11</v>
      </c>
      <c r="BA1195">
        <v>30</v>
      </c>
      <c r="BB1195">
        <v>4</v>
      </c>
      <c r="BF1195">
        <v>2019</v>
      </c>
      <c r="BG1195" t="s">
        <v>73</v>
      </c>
      <c r="BH1195" t="s">
        <v>59</v>
      </c>
      <c r="BI1195" t="s">
        <v>9790</v>
      </c>
      <c r="BJ1195" t="s">
        <v>9793</v>
      </c>
    </row>
    <row r="1196" spans="1:62" x14ac:dyDescent="0.35">
      <c r="A1196">
        <v>40385464</v>
      </c>
      <c r="B1196" t="s">
        <v>3246</v>
      </c>
      <c r="C1196" t="s">
        <v>75</v>
      </c>
      <c r="D1196" t="s">
        <v>76</v>
      </c>
      <c r="E1196" t="s">
        <v>298</v>
      </c>
      <c r="F1196">
        <v>32359972</v>
      </c>
      <c r="I1196" s="1">
        <v>43783</v>
      </c>
      <c r="J1196">
        <v>43813.999988425923</v>
      </c>
      <c r="K1196" t="s">
        <v>3459</v>
      </c>
      <c r="L1196" t="s">
        <v>65</v>
      </c>
      <c r="M1196" t="s">
        <v>120</v>
      </c>
      <c r="N1196" t="s">
        <v>121</v>
      </c>
      <c r="P1196" t="s">
        <v>122</v>
      </c>
      <c r="Q1196" t="s">
        <v>70</v>
      </c>
      <c r="R1196" t="s">
        <v>3460</v>
      </c>
      <c r="S1196" t="s">
        <v>82</v>
      </c>
      <c r="T1196" t="s">
        <v>3461</v>
      </c>
      <c r="U1196">
        <v>1</v>
      </c>
      <c r="V1196">
        <v>1</v>
      </c>
      <c r="W1196">
        <v>0</v>
      </c>
      <c r="X1196">
        <v>0</v>
      </c>
      <c r="Y1196">
        <v>0</v>
      </c>
      <c r="Z1196">
        <v>0</v>
      </c>
      <c r="AA1196">
        <v>0</v>
      </c>
      <c r="AB1196">
        <v>0</v>
      </c>
      <c r="AC1196">
        <v>0</v>
      </c>
      <c r="AD1196">
        <v>0</v>
      </c>
      <c r="AE1196">
        <v>0</v>
      </c>
      <c r="AF1196">
        <v>1</v>
      </c>
      <c r="AG1196">
        <v>0</v>
      </c>
      <c r="AH1196">
        <v>0</v>
      </c>
      <c r="AI1196">
        <v>0</v>
      </c>
      <c r="AJ1196">
        <v>0</v>
      </c>
      <c r="AK1196">
        <v>0</v>
      </c>
      <c r="AL1196">
        <v>0</v>
      </c>
      <c r="AM1196">
        <v>0</v>
      </c>
      <c r="AN1196">
        <v>0</v>
      </c>
      <c r="AO1196">
        <v>0</v>
      </c>
      <c r="AP1196">
        <v>0</v>
      </c>
      <c r="AQ1196">
        <v>0</v>
      </c>
      <c r="AR1196">
        <v>0</v>
      </c>
      <c r="AS1196">
        <v>0</v>
      </c>
      <c r="AT1196">
        <v>43782</v>
      </c>
      <c r="AU1196">
        <v>43809</v>
      </c>
      <c r="AV1196">
        <v>1</v>
      </c>
      <c r="AW1196">
        <v>1</v>
      </c>
      <c r="AX1196">
        <v>0</v>
      </c>
      <c r="AY1196">
        <v>2019</v>
      </c>
      <c r="AZ1196">
        <v>11</v>
      </c>
      <c r="BA1196">
        <v>30</v>
      </c>
      <c r="BB1196">
        <v>3</v>
      </c>
      <c r="BC1196">
        <v>90000</v>
      </c>
      <c r="BD1196">
        <v>130000</v>
      </c>
      <c r="BE1196" t="s">
        <v>90</v>
      </c>
      <c r="BF1196">
        <v>2019</v>
      </c>
      <c r="BG1196" t="s">
        <v>73</v>
      </c>
      <c r="BH1196" t="s">
        <v>59</v>
      </c>
      <c r="BI1196" t="s">
        <v>9790</v>
      </c>
      <c r="BJ1196" t="s">
        <v>9796</v>
      </c>
    </row>
    <row r="1197" spans="1:62" x14ac:dyDescent="0.35">
      <c r="A1197">
        <v>40385699</v>
      </c>
      <c r="B1197" t="s">
        <v>3462</v>
      </c>
      <c r="C1197" t="s">
        <v>75</v>
      </c>
      <c r="D1197" t="s">
        <v>159</v>
      </c>
      <c r="E1197" t="s">
        <v>1337</v>
      </c>
      <c r="F1197">
        <v>20361318</v>
      </c>
      <c r="I1197" s="1">
        <v>43783</v>
      </c>
      <c r="J1197">
        <v>43813.999988425923</v>
      </c>
      <c r="K1197" t="s">
        <v>3463</v>
      </c>
      <c r="L1197" t="s">
        <v>65</v>
      </c>
      <c r="M1197" t="s">
        <v>66</v>
      </c>
      <c r="N1197" t="s">
        <v>67</v>
      </c>
      <c r="O1197" t="s">
        <v>68</v>
      </c>
      <c r="P1197" t="s">
        <v>69</v>
      </c>
      <c r="Q1197" t="s">
        <v>102</v>
      </c>
      <c r="S1197" t="s">
        <v>82</v>
      </c>
      <c r="T1197" t="s">
        <v>3464</v>
      </c>
      <c r="U1197">
        <v>0</v>
      </c>
      <c r="V1197">
        <v>0</v>
      </c>
      <c r="W1197">
        <v>0</v>
      </c>
      <c r="X1197">
        <v>1</v>
      </c>
      <c r="Y1197">
        <v>0</v>
      </c>
      <c r="Z1197">
        <v>0</v>
      </c>
      <c r="AA1197">
        <v>0</v>
      </c>
      <c r="AB1197">
        <v>0</v>
      </c>
      <c r="AC1197">
        <v>0</v>
      </c>
      <c r="AD1197">
        <v>0</v>
      </c>
      <c r="AE1197">
        <v>0</v>
      </c>
      <c r="AF1197">
        <v>0</v>
      </c>
      <c r="AG1197">
        <v>0</v>
      </c>
      <c r="AH1197">
        <v>0</v>
      </c>
      <c r="AI1197">
        <v>0</v>
      </c>
      <c r="AJ1197">
        <v>0</v>
      </c>
      <c r="AK1197">
        <v>0</v>
      </c>
      <c r="AL1197">
        <v>0</v>
      </c>
      <c r="AM1197">
        <v>0</v>
      </c>
      <c r="AN1197">
        <v>0</v>
      </c>
      <c r="AO1197">
        <v>0</v>
      </c>
      <c r="AP1197">
        <v>0</v>
      </c>
      <c r="AQ1197">
        <v>0</v>
      </c>
      <c r="AR1197">
        <v>0</v>
      </c>
      <c r="AS1197">
        <v>0</v>
      </c>
      <c r="AT1197">
        <v>43782</v>
      </c>
      <c r="AU1197">
        <v>43809</v>
      </c>
      <c r="AV1197">
        <v>0</v>
      </c>
      <c r="AW1197">
        <v>1</v>
      </c>
      <c r="AX1197">
        <v>0</v>
      </c>
      <c r="AY1197">
        <v>2019</v>
      </c>
      <c r="AZ1197">
        <v>11</v>
      </c>
      <c r="BA1197">
        <v>30</v>
      </c>
      <c r="BB1197">
        <v>1</v>
      </c>
      <c r="BF1197">
        <v>2019</v>
      </c>
      <c r="BG1197" t="s">
        <v>104</v>
      </c>
      <c r="BH1197" t="s">
        <v>9822</v>
      </c>
      <c r="BI1197" t="s">
        <v>9790</v>
      </c>
      <c r="BJ1197" t="s">
        <v>9796</v>
      </c>
    </row>
    <row r="1198" spans="1:62" x14ac:dyDescent="0.35">
      <c r="A1198">
        <v>40385790</v>
      </c>
      <c r="B1198" t="s">
        <v>1303</v>
      </c>
      <c r="C1198" t="s">
        <v>75</v>
      </c>
      <c r="D1198" t="s">
        <v>159</v>
      </c>
      <c r="E1198" t="s">
        <v>1337</v>
      </c>
      <c r="F1198">
        <v>20361318</v>
      </c>
      <c r="I1198" s="1">
        <v>43783</v>
      </c>
      <c r="J1198">
        <v>43813.999988425923</v>
      </c>
      <c r="K1198" t="s">
        <v>3463</v>
      </c>
      <c r="L1198" t="s">
        <v>65</v>
      </c>
      <c r="M1198" t="s">
        <v>66</v>
      </c>
      <c r="N1198" t="s">
        <v>67</v>
      </c>
      <c r="O1198" t="s">
        <v>68</v>
      </c>
      <c r="P1198" t="s">
        <v>69</v>
      </c>
      <c r="Q1198" t="s">
        <v>70</v>
      </c>
      <c r="S1198" t="s">
        <v>82</v>
      </c>
      <c r="T1198" t="s">
        <v>3465</v>
      </c>
      <c r="U1198">
        <v>1</v>
      </c>
      <c r="V1198">
        <v>1</v>
      </c>
      <c r="W1198">
        <v>0</v>
      </c>
      <c r="X1198">
        <v>1</v>
      </c>
      <c r="Y1198">
        <v>0</v>
      </c>
      <c r="Z1198">
        <v>0</v>
      </c>
      <c r="AA1198">
        <v>0</v>
      </c>
      <c r="AB1198">
        <v>0</v>
      </c>
      <c r="AC1198">
        <v>0</v>
      </c>
      <c r="AD1198">
        <v>0</v>
      </c>
      <c r="AE1198">
        <v>1</v>
      </c>
      <c r="AF1198">
        <v>0</v>
      </c>
      <c r="AG1198">
        <v>0</v>
      </c>
      <c r="AH1198">
        <v>0</v>
      </c>
      <c r="AI1198">
        <v>0</v>
      </c>
      <c r="AJ1198">
        <v>0</v>
      </c>
      <c r="AK1198">
        <v>0</v>
      </c>
      <c r="AL1198">
        <v>0</v>
      </c>
      <c r="AM1198">
        <v>0</v>
      </c>
      <c r="AN1198">
        <v>0</v>
      </c>
      <c r="AO1198">
        <v>0</v>
      </c>
      <c r="AP1198">
        <v>0</v>
      </c>
      <c r="AQ1198">
        <v>0</v>
      </c>
      <c r="AR1198">
        <v>0</v>
      </c>
      <c r="AS1198">
        <v>0</v>
      </c>
      <c r="AT1198">
        <v>43782</v>
      </c>
      <c r="AU1198">
        <v>43809</v>
      </c>
      <c r="AV1198">
        <v>0</v>
      </c>
      <c r="AW1198">
        <v>1</v>
      </c>
      <c r="AX1198">
        <v>0</v>
      </c>
      <c r="AY1198">
        <v>2019</v>
      </c>
      <c r="AZ1198">
        <v>11</v>
      </c>
      <c r="BA1198">
        <v>30</v>
      </c>
      <c r="BB1198">
        <v>4</v>
      </c>
      <c r="BF1198">
        <v>2019</v>
      </c>
      <c r="BG1198" t="s">
        <v>104</v>
      </c>
      <c r="BH1198" t="s">
        <v>9822</v>
      </c>
      <c r="BI1198" t="s">
        <v>9790</v>
      </c>
      <c r="BJ1198" t="s">
        <v>9796</v>
      </c>
    </row>
    <row r="1199" spans="1:62" x14ac:dyDescent="0.35">
      <c r="A1199">
        <v>40386941</v>
      </c>
      <c r="B1199" t="s">
        <v>98</v>
      </c>
      <c r="C1199" t="s">
        <v>75</v>
      </c>
      <c r="D1199" t="s">
        <v>117</v>
      </c>
      <c r="E1199" t="s">
        <v>3370</v>
      </c>
      <c r="F1199">
        <v>36983305</v>
      </c>
      <c r="I1199" s="1">
        <v>43783</v>
      </c>
      <c r="J1199">
        <v>43813.999988425923</v>
      </c>
      <c r="K1199" t="s">
        <v>3371</v>
      </c>
      <c r="L1199" t="s">
        <v>65</v>
      </c>
      <c r="M1199" t="s">
        <v>66</v>
      </c>
      <c r="N1199" t="s">
        <v>67</v>
      </c>
      <c r="Q1199" t="s">
        <v>70</v>
      </c>
      <c r="S1199" t="s">
        <v>71</v>
      </c>
      <c r="T1199" t="s">
        <v>3466</v>
      </c>
      <c r="U1199">
        <v>0</v>
      </c>
      <c r="V1199">
        <v>1</v>
      </c>
      <c r="W1199">
        <v>0</v>
      </c>
      <c r="X1199">
        <v>1</v>
      </c>
      <c r="Y1199">
        <v>0</v>
      </c>
      <c r="Z1199">
        <v>0</v>
      </c>
      <c r="AA1199">
        <v>0</v>
      </c>
      <c r="AB1199">
        <v>0</v>
      </c>
      <c r="AC1199">
        <v>0</v>
      </c>
      <c r="AD1199">
        <v>0</v>
      </c>
      <c r="AE1199">
        <v>0</v>
      </c>
      <c r="AF1199">
        <v>0</v>
      </c>
      <c r="AG1199">
        <v>1</v>
      </c>
      <c r="AH1199">
        <v>0</v>
      </c>
      <c r="AI1199">
        <v>0</v>
      </c>
      <c r="AJ1199">
        <v>0</v>
      </c>
      <c r="AK1199">
        <v>0</v>
      </c>
      <c r="AL1199">
        <v>0</v>
      </c>
      <c r="AM1199">
        <v>0</v>
      </c>
      <c r="AN1199">
        <v>0</v>
      </c>
      <c r="AO1199">
        <v>0</v>
      </c>
      <c r="AP1199">
        <v>0</v>
      </c>
      <c r="AQ1199">
        <v>0</v>
      </c>
      <c r="AR1199">
        <v>0</v>
      </c>
      <c r="AS1199">
        <v>0</v>
      </c>
      <c r="AT1199">
        <v>43783</v>
      </c>
      <c r="AU1199">
        <v>43809</v>
      </c>
      <c r="AV1199">
        <v>1</v>
      </c>
      <c r="AW1199">
        <v>1</v>
      </c>
      <c r="AX1199">
        <v>0</v>
      </c>
      <c r="AY1199">
        <v>2019</v>
      </c>
      <c r="AZ1199">
        <v>11</v>
      </c>
      <c r="BA1199">
        <v>30</v>
      </c>
      <c r="BB1199">
        <v>3</v>
      </c>
      <c r="BF1199">
        <v>2019</v>
      </c>
      <c r="BG1199" t="s">
        <v>73</v>
      </c>
      <c r="BH1199" t="s">
        <v>9822</v>
      </c>
      <c r="BI1199" t="s">
        <v>9790</v>
      </c>
      <c r="BJ1199" t="s">
        <v>9796</v>
      </c>
    </row>
    <row r="1200" spans="1:62" x14ac:dyDescent="0.35">
      <c r="A1200">
        <v>40386943</v>
      </c>
      <c r="B1200" t="s">
        <v>98</v>
      </c>
      <c r="C1200" t="s">
        <v>75</v>
      </c>
      <c r="D1200" t="s">
        <v>117</v>
      </c>
      <c r="E1200" t="s">
        <v>3370</v>
      </c>
      <c r="F1200">
        <v>36983305</v>
      </c>
      <c r="I1200" s="1">
        <v>43783</v>
      </c>
      <c r="J1200">
        <v>43813.999988425923</v>
      </c>
      <c r="K1200" t="s">
        <v>3371</v>
      </c>
      <c r="L1200" t="s">
        <v>65</v>
      </c>
      <c r="M1200" t="s">
        <v>120</v>
      </c>
      <c r="N1200" t="s">
        <v>121</v>
      </c>
      <c r="Q1200" t="s">
        <v>70</v>
      </c>
      <c r="S1200" t="s">
        <v>71</v>
      </c>
      <c r="T1200" t="s">
        <v>3467</v>
      </c>
      <c r="U1200">
        <v>0</v>
      </c>
      <c r="V1200">
        <v>1</v>
      </c>
      <c r="W1200">
        <v>0</v>
      </c>
      <c r="X1200">
        <v>1</v>
      </c>
      <c r="Y1200">
        <v>0</v>
      </c>
      <c r="Z1200">
        <v>0</v>
      </c>
      <c r="AA1200">
        <v>0</v>
      </c>
      <c r="AB1200">
        <v>0</v>
      </c>
      <c r="AC1200">
        <v>0</v>
      </c>
      <c r="AD1200">
        <v>0</v>
      </c>
      <c r="AE1200">
        <v>0</v>
      </c>
      <c r="AF1200">
        <v>0</v>
      </c>
      <c r="AG1200">
        <v>1</v>
      </c>
      <c r="AH1200">
        <v>0</v>
      </c>
      <c r="AI1200">
        <v>0</v>
      </c>
      <c r="AJ1200">
        <v>0</v>
      </c>
      <c r="AK1200">
        <v>0</v>
      </c>
      <c r="AL1200">
        <v>0</v>
      </c>
      <c r="AM1200">
        <v>0</v>
      </c>
      <c r="AN1200">
        <v>0</v>
      </c>
      <c r="AO1200">
        <v>0</v>
      </c>
      <c r="AP1200">
        <v>0</v>
      </c>
      <c r="AQ1200">
        <v>0</v>
      </c>
      <c r="AR1200">
        <v>0</v>
      </c>
      <c r="AS1200">
        <v>0</v>
      </c>
      <c r="AT1200">
        <v>43783</v>
      </c>
      <c r="AU1200">
        <v>43809</v>
      </c>
      <c r="AV1200">
        <v>1</v>
      </c>
      <c r="AW1200">
        <v>1</v>
      </c>
      <c r="AX1200">
        <v>1</v>
      </c>
      <c r="AY1200">
        <v>2019</v>
      </c>
      <c r="AZ1200">
        <v>11</v>
      </c>
      <c r="BA1200">
        <v>30</v>
      </c>
      <c r="BB1200">
        <v>3</v>
      </c>
      <c r="BF1200">
        <v>2019</v>
      </c>
      <c r="BG1200" t="s">
        <v>73</v>
      </c>
      <c r="BH1200" t="s">
        <v>9822</v>
      </c>
      <c r="BI1200" t="s">
        <v>9790</v>
      </c>
      <c r="BJ1200" t="s">
        <v>9796</v>
      </c>
    </row>
    <row r="1201" spans="1:62" x14ac:dyDescent="0.35">
      <c r="A1201">
        <v>40389774</v>
      </c>
      <c r="B1201" t="s">
        <v>3468</v>
      </c>
      <c r="C1201" t="s">
        <v>61</v>
      </c>
      <c r="D1201" t="s">
        <v>125</v>
      </c>
      <c r="E1201" t="s">
        <v>261</v>
      </c>
      <c r="F1201">
        <v>22424905</v>
      </c>
      <c r="I1201" s="1">
        <v>43783</v>
      </c>
      <c r="J1201">
        <v>43813.999988425923</v>
      </c>
      <c r="K1201" t="s">
        <v>3469</v>
      </c>
      <c r="L1201" t="s">
        <v>65</v>
      </c>
      <c r="M1201" t="s">
        <v>66</v>
      </c>
      <c r="N1201" t="s">
        <v>67</v>
      </c>
      <c r="O1201" t="s">
        <v>68</v>
      </c>
      <c r="P1201" t="s">
        <v>69</v>
      </c>
      <c r="Q1201" t="s">
        <v>70</v>
      </c>
      <c r="S1201" t="s">
        <v>71</v>
      </c>
      <c r="T1201" t="s">
        <v>3470</v>
      </c>
      <c r="U1201">
        <v>1</v>
      </c>
      <c r="V1201">
        <v>1</v>
      </c>
      <c r="W1201">
        <v>0</v>
      </c>
      <c r="X1201">
        <v>0</v>
      </c>
      <c r="Y1201">
        <v>0</v>
      </c>
      <c r="Z1201">
        <v>0</v>
      </c>
      <c r="AA1201">
        <v>0</v>
      </c>
      <c r="AB1201">
        <v>0</v>
      </c>
      <c r="AC1201">
        <v>0</v>
      </c>
      <c r="AD1201">
        <v>0</v>
      </c>
      <c r="AE1201">
        <v>0</v>
      </c>
      <c r="AF1201">
        <v>0</v>
      </c>
      <c r="AG1201">
        <v>0</v>
      </c>
      <c r="AH1201">
        <v>0</v>
      </c>
      <c r="AI1201">
        <v>0</v>
      </c>
      <c r="AJ1201">
        <v>0</v>
      </c>
      <c r="AK1201">
        <v>0</v>
      </c>
      <c r="AL1201">
        <v>0</v>
      </c>
      <c r="AM1201">
        <v>0</v>
      </c>
      <c r="AN1201">
        <v>0</v>
      </c>
      <c r="AO1201">
        <v>0</v>
      </c>
      <c r="AP1201">
        <v>0</v>
      </c>
      <c r="AQ1201">
        <v>0</v>
      </c>
      <c r="AR1201">
        <v>0</v>
      </c>
      <c r="AS1201">
        <v>0</v>
      </c>
      <c r="AT1201">
        <v>43783</v>
      </c>
      <c r="AU1201">
        <v>43809</v>
      </c>
      <c r="AV1201">
        <v>1</v>
      </c>
      <c r="AW1201">
        <v>1</v>
      </c>
      <c r="AX1201">
        <v>0</v>
      </c>
      <c r="AY1201">
        <v>2019</v>
      </c>
      <c r="AZ1201">
        <v>11</v>
      </c>
      <c r="BA1201">
        <v>30</v>
      </c>
      <c r="BB1201">
        <v>2</v>
      </c>
      <c r="BF1201">
        <v>2019</v>
      </c>
      <c r="BG1201" t="s">
        <v>73</v>
      </c>
      <c r="BH1201" t="s">
        <v>9822</v>
      </c>
      <c r="BI1201" t="s">
        <v>9790</v>
      </c>
      <c r="BJ1201" t="s">
        <v>9796</v>
      </c>
    </row>
    <row r="1202" spans="1:62" x14ac:dyDescent="0.35">
      <c r="A1202">
        <v>40401238</v>
      </c>
      <c r="B1202" t="s">
        <v>897</v>
      </c>
      <c r="C1202" t="s">
        <v>92</v>
      </c>
      <c r="D1202" t="s">
        <v>107</v>
      </c>
      <c r="E1202" t="s">
        <v>898</v>
      </c>
      <c r="F1202">
        <v>25632203</v>
      </c>
      <c r="G1202" t="s">
        <v>899</v>
      </c>
      <c r="H1202">
        <v>3.3</v>
      </c>
      <c r="I1202" s="1">
        <v>43784</v>
      </c>
      <c r="J1202">
        <v>43814.999988425923</v>
      </c>
      <c r="K1202" t="s">
        <v>3471</v>
      </c>
      <c r="L1202" t="s">
        <v>65</v>
      </c>
      <c r="M1202" t="s">
        <v>120</v>
      </c>
      <c r="N1202" t="s">
        <v>121</v>
      </c>
      <c r="O1202" t="s">
        <v>168</v>
      </c>
      <c r="P1202" t="s">
        <v>122</v>
      </c>
      <c r="Q1202" t="s">
        <v>70</v>
      </c>
      <c r="S1202" t="s">
        <v>82</v>
      </c>
      <c r="T1202" t="s">
        <v>3472</v>
      </c>
      <c r="U1202">
        <v>1</v>
      </c>
      <c r="V1202">
        <v>1</v>
      </c>
      <c r="W1202">
        <v>0</v>
      </c>
      <c r="X1202">
        <v>1</v>
      </c>
      <c r="Y1202">
        <v>0</v>
      </c>
      <c r="Z1202">
        <v>0</v>
      </c>
      <c r="AA1202">
        <v>0</v>
      </c>
      <c r="AB1202">
        <v>0</v>
      </c>
      <c r="AC1202">
        <v>0</v>
      </c>
      <c r="AD1202">
        <v>0</v>
      </c>
      <c r="AE1202">
        <v>1</v>
      </c>
      <c r="AF1202">
        <v>0</v>
      </c>
      <c r="AG1202">
        <v>0</v>
      </c>
      <c r="AH1202">
        <v>0</v>
      </c>
      <c r="AI1202">
        <v>0</v>
      </c>
      <c r="AJ1202">
        <v>0</v>
      </c>
      <c r="AK1202">
        <v>0</v>
      </c>
      <c r="AL1202">
        <v>0</v>
      </c>
      <c r="AM1202">
        <v>0</v>
      </c>
      <c r="AN1202">
        <v>0</v>
      </c>
      <c r="AO1202">
        <v>0</v>
      </c>
      <c r="AP1202">
        <v>0</v>
      </c>
      <c r="AQ1202">
        <v>0</v>
      </c>
      <c r="AR1202">
        <v>0</v>
      </c>
      <c r="AS1202">
        <v>0</v>
      </c>
      <c r="AT1202">
        <v>43784</v>
      </c>
      <c r="AU1202">
        <v>43809</v>
      </c>
      <c r="AV1202">
        <v>0</v>
      </c>
      <c r="AW1202">
        <v>1</v>
      </c>
      <c r="AX1202">
        <v>0</v>
      </c>
      <c r="AY1202">
        <v>2019</v>
      </c>
      <c r="AZ1202">
        <v>11</v>
      </c>
      <c r="BA1202">
        <v>30</v>
      </c>
      <c r="BB1202">
        <v>4</v>
      </c>
      <c r="BF1202">
        <v>2019</v>
      </c>
      <c r="BG1202" t="s">
        <v>104</v>
      </c>
      <c r="BH1202" t="s">
        <v>9822</v>
      </c>
      <c r="BI1202" t="s">
        <v>9790</v>
      </c>
      <c r="BJ1202" t="s">
        <v>9797</v>
      </c>
    </row>
    <row r="1203" spans="1:62" x14ac:dyDescent="0.35">
      <c r="A1203">
        <v>40402536</v>
      </c>
      <c r="B1203" t="s">
        <v>98</v>
      </c>
      <c r="C1203" t="s">
        <v>61</v>
      </c>
      <c r="D1203" t="s">
        <v>125</v>
      </c>
      <c r="E1203" t="s">
        <v>3473</v>
      </c>
      <c r="F1203">
        <v>19950640</v>
      </c>
      <c r="G1203" t="s">
        <v>3473</v>
      </c>
      <c r="I1203" s="1">
        <v>43784</v>
      </c>
      <c r="J1203">
        <v>43814.868333333332</v>
      </c>
      <c r="K1203" t="s">
        <v>3474</v>
      </c>
      <c r="L1203" t="s">
        <v>65</v>
      </c>
      <c r="M1203" t="s">
        <v>152</v>
      </c>
      <c r="N1203" t="s">
        <v>153</v>
      </c>
      <c r="O1203" t="s">
        <v>154</v>
      </c>
      <c r="P1203" t="s">
        <v>155</v>
      </c>
      <c r="Q1203" t="s">
        <v>70</v>
      </c>
      <c r="S1203" t="s">
        <v>71</v>
      </c>
      <c r="T1203" t="s">
        <v>3475</v>
      </c>
      <c r="U1203">
        <v>1</v>
      </c>
      <c r="V1203">
        <v>1</v>
      </c>
      <c r="W1203">
        <v>0</v>
      </c>
      <c r="X1203">
        <v>1</v>
      </c>
      <c r="Y1203">
        <v>0</v>
      </c>
      <c r="Z1203">
        <v>0</v>
      </c>
      <c r="AA1203">
        <v>0</v>
      </c>
      <c r="AB1203">
        <v>0</v>
      </c>
      <c r="AC1203">
        <v>0</v>
      </c>
      <c r="AD1203">
        <v>0</v>
      </c>
      <c r="AE1203">
        <v>1</v>
      </c>
      <c r="AF1203">
        <v>0</v>
      </c>
      <c r="AG1203">
        <v>0</v>
      </c>
      <c r="AH1203">
        <v>0</v>
      </c>
      <c r="AI1203">
        <v>0</v>
      </c>
      <c r="AJ1203">
        <v>0</v>
      </c>
      <c r="AK1203">
        <v>0</v>
      </c>
      <c r="AL1203">
        <v>0</v>
      </c>
      <c r="AM1203">
        <v>0</v>
      </c>
      <c r="AN1203">
        <v>0</v>
      </c>
      <c r="AO1203">
        <v>0</v>
      </c>
      <c r="AP1203">
        <v>0</v>
      </c>
      <c r="AQ1203">
        <v>0</v>
      </c>
      <c r="AR1203">
        <v>0</v>
      </c>
      <c r="AS1203">
        <v>0</v>
      </c>
      <c r="AT1203">
        <v>43784</v>
      </c>
      <c r="AU1203">
        <v>43809</v>
      </c>
      <c r="AV1203">
        <v>0</v>
      </c>
      <c r="AW1203">
        <v>1</v>
      </c>
      <c r="AX1203">
        <v>0</v>
      </c>
      <c r="AY1203">
        <v>2019</v>
      </c>
      <c r="AZ1203">
        <v>11</v>
      </c>
      <c r="BA1203">
        <v>30</v>
      </c>
      <c r="BB1203">
        <v>4</v>
      </c>
      <c r="BF1203">
        <v>2019</v>
      </c>
      <c r="BG1203" t="s">
        <v>104</v>
      </c>
      <c r="BH1203" t="s">
        <v>9822</v>
      </c>
      <c r="BI1203" t="s">
        <v>9790</v>
      </c>
      <c r="BJ1203" t="s">
        <v>9797</v>
      </c>
    </row>
    <row r="1204" spans="1:62" x14ac:dyDescent="0.35">
      <c r="A1204">
        <v>40404513</v>
      </c>
      <c r="B1204" t="s">
        <v>3476</v>
      </c>
      <c r="C1204" t="s">
        <v>92</v>
      </c>
      <c r="D1204" t="s">
        <v>107</v>
      </c>
      <c r="E1204" t="s">
        <v>898</v>
      </c>
      <c r="F1204">
        <v>25632203</v>
      </c>
      <c r="G1204" t="s">
        <v>899</v>
      </c>
      <c r="I1204" s="1">
        <v>43786</v>
      </c>
      <c r="J1204">
        <v>43816.999988425923</v>
      </c>
      <c r="K1204" t="s">
        <v>3471</v>
      </c>
      <c r="L1204" t="s">
        <v>65</v>
      </c>
      <c r="M1204" t="s">
        <v>120</v>
      </c>
      <c r="N1204" t="s">
        <v>121</v>
      </c>
      <c r="O1204" t="s">
        <v>168</v>
      </c>
      <c r="P1204" t="s">
        <v>122</v>
      </c>
      <c r="Q1204" t="s">
        <v>70</v>
      </c>
      <c r="S1204" t="s">
        <v>82</v>
      </c>
      <c r="T1204" t="s">
        <v>3477</v>
      </c>
      <c r="U1204">
        <v>1</v>
      </c>
      <c r="V1204">
        <v>1</v>
      </c>
      <c r="W1204">
        <v>0</v>
      </c>
      <c r="X1204">
        <v>1</v>
      </c>
      <c r="Y1204">
        <v>0</v>
      </c>
      <c r="Z1204">
        <v>0</v>
      </c>
      <c r="AA1204">
        <v>0</v>
      </c>
      <c r="AB1204">
        <v>0</v>
      </c>
      <c r="AC1204">
        <v>1</v>
      </c>
      <c r="AD1204">
        <v>0</v>
      </c>
      <c r="AE1204">
        <v>1</v>
      </c>
      <c r="AF1204">
        <v>0</v>
      </c>
      <c r="AG1204">
        <v>0</v>
      </c>
      <c r="AH1204">
        <v>0</v>
      </c>
      <c r="AI1204">
        <v>0</v>
      </c>
      <c r="AJ1204">
        <v>0</v>
      </c>
      <c r="AK1204">
        <v>0</v>
      </c>
      <c r="AL1204">
        <v>0</v>
      </c>
      <c r="AM1204">
        <v>0</v>
      </c>
      <c r="AN1204">
        <v>0</v>
      </c>
      <c r="AO1204">
        <v>0</v>
      </c>
      <c r="AP1204">
        <v>0</v>
      </c>
      <c r="AQ1204">
        <v>0</v>
      </c>
      <c r="AR1204">
        <v>0</v>
      </c>
      <c r="AS1204">
        <v>0</v>
      </c>
      <c r="AT1204">
        <v>43786</v>
      </c>
      <c r="AU1204">
        <v>43809</v>
      </c>
      <c r="AV1204">
        <v>0</v>
      </c>
      <c r="AW1204">
        <v>1</v>
      </c>
      <c r="AX1204">
        <v>0</v>
      </c>
      <c r="AY1204">
        <v>2019</v>
      </c>
      <c r="AZ1204">
        <v>11</v>
      </c>
      <c r="BA1204">
        <v>30</v>
      </c>
      <c r="BB1204">
        <v>5</v>
      </c>
      <c r="BF1204">
        <v>2019</v>
      </c>
      <c r="BG1204" t="s">
        <v>104</v>
      </c>
      <c r="BH1204" t="s">
        <v>9822</v>
      </c>
      <c r="BI1204" t="s">
        <v>9790</v>
      </c>
      <c r="BJ1204" t="s">
        <v>9799</v>
      </c>
    </row>
    <row r="1205" spans="1:62" x14ac:dyDescent="0.35">
      <c r="A1205">
        <v>40407179</v>
      </c>
      <c r="B1205" t="s">
        <v>98</v>
      </c>
      <c r="C1205" t="s">
        <v>75</v>
      </c>
      <c r="D1205" t="s">
        <v>76</v>
      </c>
      <c r="E1205" t="s">
        <v>3183</v>
      </c>
      <c r="F1205">
        <v>43617494</v>
      </c>
      <c r="I1205" s="1">
        <v>43787</v>
      </c>
      <c r="J1205">
        <v>43817.999988425923</v>
      </c>
      <c r="K1205" t="s">
        <v>3184</v>
      </c>
      <c r="L1205" t="s">
        <v>65</v>
      </c>
      <c r="M1205" t="s">
        <v>120</v>
      </c>
      <c r="N1205" t="s">
        <v>121</v>
      </c>
      <c r="O1205" t="s">
        <v>168</v>
      </c>
      <c r="P1205" t="s">
        <v>122</v>
      </c>
      <c r="Q1205" t="s">
        <v>70</v>
      </c>
      <c r="R1205" t="s">
        <v>2382</v>
      </c>
      <c r="S1205" t="s">
        <v>71</v>
      </c>
      <c r="T1205" t="s">
        <v>3478</v>
      </c>
      <c r="U1205">
        <v>1</v>
      </c>
      <c r="V1205">
        <v>1</v>
      </c>
      <c r="W1205">
        <v>0</v>
      </c>
      <c r="X1205">
        <v>1</v>
      </c>
      <c r="Y1205">
        <v>0</v>
      </c>
      <c r="Z1205">
        <v>0</v>
      </c>
      <c r="AA1205">
        <v>0</v>
      </c>
      <c r="AB1205">
        <v>0</v>
      </c>
      <c r="AC1205">
        <v>0</v>
      </c>
      <c r="AD1205">
        <v>1</v>
      </c>
      <c r="AE1205">
        <v>0</v>
      </c>
      <c r="AF1205">
        <v>0</v>
      </c>
      <c r="AG1205">
        <v>1</v>
      </c>
      <c r="AH1205">
        <v>0</v>
      </c>
      <c r="AI1205">
        <v>0</v>
      </c>
      <c r="AJ1205">
        <v>0</v>
      </c>
      <c r="AK1205">
        <v>0</v>
      </c>
      <c r="AL1205">
        <v>0</v>
      </c>
      <c r="AM1205">
        <v>0</v>
      </c>
      <c r="AN1205">
        <v>0</v>
      </c>
      <c r="AO1205">
        <v>0</v>
      </c>
      <c r="AP1205">
        <v>1</v>
      </c>
      <c r="AQ1205">
        <v>0</v>
      </c>
      <c r="AR1205">
        <v>0</v>
      </c>
      <c r="AS1205">
        <v>0</v>
      </c>
      <c r="AT1205">
        <v>43787</v>
      </c>
      <c r="AU1205">
        <v>43809</v>
      </c>
      <c r="AV1205">
        <v>1</v>
      </c>
      <c r="AW1205">
        <v>1</v>
      </c>
      <c r="AX1205">
        <v>0</v>
      </c>
      <c r="AY1205">
        <v>2019</v>
      </c>
      <c r="AZ1205">
        <v>11</v>
      </c>
      <c r="BA1205">
        <v>30</v>
      </c>
      <c r="BB1205">
        <v>6</v>
      </c>
      <c r="BC1205">
        <v>130000</v>
      </c>
      <c r="BD1205">
        <v>150000</v>
      </c>
      <c r="BE1205" t="s">
        <v>90</v>
      </c>
      <c r="BF1205">
        <v>2019</v>
      </c>
      <c r="BG1205" t="s">
        <v>73</v>
      </c>
      <c r="BH1205" t="s">
        <v>59</v>
      </c>
      <c r="BI1205" t="s">
        <v>9790</v>
      </c>
      <c r="BJ1205" t="s">
        <v>9794</v>
      </c>
    </row>
    <row r="1206" spans="1:62" x14ac:dyDescent="0.35">
      <c r="A1206">
        <v>40411620</v>
      </c>
      <c r="B1206" t="s">
        <v>3479</v>
      </c>
      <c r="C1206" t="s">
        <v>75</v>
      </c>
      <c r="D1206" t="s">
        <v>159</v>
      </c>
      <c r="E1206" t="s">
        <v>2217</v>
      </c>
      <c r="F1206">
        <v>4332409</v>
      </c>
      <c r="G1206" t="s">
        <v>2217</v>
      </c>
      <c r="I1206" s="1">
        <v>43787</v>
      </c>
      <c r="J1206">
        <v>43817.999988425923</v>
      </c>
      <c r="K1206" t="s">
        <v>3480</v>
      </c>
      <c r="L1206" t="s">
        <v>65</v>
      </c>
      <c r="M1206" t="s">
        <v>120</v>
      </c>
      <c r="N1206" t="s">
        <v>121</v>
      </c>
      <c r="O1206" t="s">
        <v>168</v>
      </c>
      <c r="P1206" t="s">
        <v>2219</v>
      </c>
      <c r="Q1206" t="s">
        <v>70</v>
      </c>
      <c r="S1206" t="s">
        <v>71</v>
      </c>
      <c r="T1206" t="s">
        <v>3481</v>
      </c>
      <c r="U1206">
        <v>1</v>
      </c>
      <c r="V1206">
        <v>1</v>
      </c>
      <c r="W1206">
        <v>0</v>
      </c>
      <c r="X1206">
        <v>1</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v>43787</v>
      </c>
      <c r="AU1206">
        <v>43787</v>
      </c>
      <c r="AV1206">
        <v>0</v>
      </c>
      <c r="AW1206">
        <v>1</v>
      </c>
      <c r="AX1206">
        <v>0</v>
      </c>
      <c r="AY1206">
        <v>2019</v>
      </c>
      <c r="AZ1206">
        <v>11</v>
      </c>
      <c r="BA1206">
        <v>30</v>
      </c>
      <c r="BB1206">
        <v>3</v>
      </c>
      <c r="BF1206">
        <v>2019</v>
      </c>
      <c r="BG1206" t="s">
        <v>104</v>
      </c>
      <c r="BH1206" t="s">
        <v>9822</v>
      </c>
      <c r="BI1206" t="s">
        <v>9790</v>
      </c>
      <c r="BJ1206" t="s">
        <v>9794</v>
      </c>
    </row>
    <row r="1207" spans="1:62" x14ac:dyDescent="0.35">
      <c r="A1207">
        <v>40411621</v>
      </c>
      <c r="B1207" t="s">
        <v>3479</v>
      </c>
      <c r="C1207" t="s">
        <v>142</v>
      </c>
      <c r="D1207" t="s">
        <v>477</v>
      </c>
      <c r="E1207" t="s">
        <v>2217</v>
      </c>
      <c r="F1207">
        <v>4332409</v>
      </c>
      <c r="G1207" t="s">
        <v>2217</v>
      </c>
      <c r="H1207">
        <v>3.3</v>
      </c>
      <c r="I1207" s="1">
        <v>43787</v>
      </c>
      <c r="J1207">
        <v>43817.999988425923</v>
      </c>
      <c r="K1207" t="s">
        <v>3480</v>
      </c>
      <c r="L1207" t="s">
        <v>65</v>
      </c>
      <c r="M1207" t="s">
        <v>120</v>
      </c>
      <c r="N1207" t="s">
        <v>121</v>
      </c>
      <c r="O1207" t="s">
        <v>168</v>
      </c>
      <c r="P1207" t="s">
        <v>2219</v>
      </c>
      <c r="Q1207" t="s">
        <v>70</v>
      </c>
      <c r="S1207" t="s">
        <v>71</v>
      </c>
      <c r="T1207" t="s">
        <v>3482</v>
      </c>
      <c r="U1207">
        <v>1</v>
      </c>
      <c r="V1207">
        <v>1</v>
      </c>
      <c r="W1207">
        <v>0</v>
      </c>
      <c r="X1207">
        <v>1</v>
      </c>
      <c r="Y1207">
        <v>0</v>
      </c>
      <c r="Z1207">
        <v>0</v>
      </c>
      <c r="AA1207">
        <v>0</v>
      </c>
      <c r="AB1207">
        <v>0</v>
      </c>
      <c r="AC1207">
        <v>0</v>
      </c>
      <c r="AD1207">
        <v>0</v>
      </c>
      <c r="AE1207">
        <v>0</v>
      </c>
      <c r="AF1207">
        <v>0</v>
      </c>
      <c r="AG1207">
        <v>0</v>
      </c>
      <c r="AH1207">
        <v>0</v>
      </c>
      <c r="AI1207">
        <v>0</v>
      </c>
      <c r="AJ1207">
        <v>0</v>
      </c>
      <c r="AK1207">
        <v>0</v>
      </c>
      <c r="AL1207">
        <v>0</v>
      </c>
      <c r="AM1207">
        <v>0</v>
      </c>
      <c r="AN1207">
        <v>0</v>
      </c>
      <c r="AO1207">
        <v>0</v>
      </c>
      <c r="AP1207">
        <v>0</v>
      </c>
      <c r="AQ1207">
        <v>0</v>
      </c>
      <c r="AR1207">
        <v>0</v>
      </c>
      <c r="AS1207">
        <v>0</v>
      </c>
      <c r="AT1207">
        <v>43787</v>
      </c>
      <c r="AU1207">
        <v>43787</v>
      </c>
      <c r="AV1207">
        <v>0</v>
      </c>
      <c r="AW1207">
        <v>1</v>
      </c>
      <c r="AX1207">
        <v>1</v>
      </c>
      <c r="AY1207">
        <v>2019</v>
      </c>
      <c r="AZ1207">
        <v>11</v>
      </c>
      <c r="BA1207">
        <v>30</v>
      </c>
      <c r="BB1207">
        <v>3</v>
      </c>
      <c r="BF1207">
        <v>2019</v>
      </c>
      <c r="BG1207" t="s">
        <v>104</v>
      </c>
      <c r="BH1207" t="s">
        <v>9822</v>
      </c>
      <c r="BI1207" t="s">
        <v>9790</v>
      </c>
      <c r="BJ1207" t="s">
        <v>9794</v>
      </c>
    </row>
    <row r="1208" spans="1:62" x14ac:dyDescent="0.35">
      <c r="A1208">
        <v>40413425</v>
      </c>
      <c r="B1208" t="s">
        <v>3263</v>
      </c>
      <c r="C1208" t="s">
        <v>75</v>
      </c>
      <c r="D1208" t="s">
        <v>236</v>
      </c>
      <c r="E1208" t="s">
        <v>954</v>
      </c>
      <c r="F1208">
        <v>23706321</v>
      </c>
      <c r="I1208" s="1">
        <v>43787</v>
      </c>
      <c r="J1208">
        <v>43817.999988425923</v>
      </c>
      <c r="K1208" t="s">
        <v>3264</v>
      </c>
      <c r="L1208" t="s">
        <v>65</v>
      </c>
      <c r="M1208" t="s">
        <v>152</v>
      </c>
      <c r="N1208" t="s">
        <v>153</v>
      </c>
      <c r="P1208" t="s">
        <v>155</v>
      </c>
      <c r="Q1208" t="s">
        <v>70</v>
      </c>
      <c r="S1208" t="s">
        <v>71</v>
      </c>
      <c r="T1208" t="s">
        <v>3483</v>
      </c>
      <c r="U1208">
        <v>1</v>
      </c>
      <c r="V1208">
        <v>1</v>
      </c>
      <c r="W1208">
        <v>0</v>
      </c>
      <c r="X1208">
        <v>0</v>
      </c>
      <c r="Y1208">
        <v>0</v>
      </c>
      <c r="Z1208">
        <v>0</v>
      </c>
      <c r="AA1208">
        <v>1</v>
      </c>
      <c r="AB1208">
        <v>0</v>
      </c>
      <c r="AC1208">
        <v>0</v>
      </c>
      <c r="AD1208">
        <v>0</v>
      </c>
      <c r="AE1208">
        <v>0</v>
      </c>
      <c r="AF1208">
        <v>0</v>
      </c>
      <c r="AG1208">
        <v>0</v>
      </c>
      <c r="AH1208">
        <v>0</v>
      </c>
      <c r="AI1208">
        <v>0</v>
      </c>
      <c r="AJ1208">
        <v>0</v>
      </c>
      <c r="AK1208">
        <v>0</v>
      </c>
      <c r="AL1208">
        <v>0</v>
      </c>
      <c r="AM1208">
        <v>0</v>
      </c>
      <c r="AN1208">
        <v>0</v>
      </c>
      <c r="AO1208">
        <v>0</v>
      </c>
      <c r="AP1208">
        <v>0</v>
      </c>
      <c r="AQ1208">
        <v>0</v>
      </c>
      <c r="AR1208">
        <v>0</v>
      </c>
      <c r="AS1208">
        <v>0</v>
      </c>
      <c r="AT1208">
        <v>43787</v>
      </c>
      <c r="AU1208">
        <v>43809</v>
      </c>
      <c r="AV1208">
        <v>1</v>
      </c>
      <c r="AW1208">
        <v>1</v>
      </c>
      <c r="AX1208">
        <v>0</v>
      </c>
      <c r="AY1208">
        <v>2019</v>
      </c>
      <c r="AZ1208">
        <v>11</v>
      </c>
      <c r="BA1208">
        <v>30</v>
      </c>
      <c r="BB1208">
        <v>3</v>
      </c>
      <c r="BF1208">
        <v>2019</v>
      </c>
      <c r="BG1208" t="s">
        <v>73</v>
      </c>
      <c r="BH1208" t="s">
        <v>9822</v>
      </c>
      <c r="BI1208" t="s">
        <v>9790</v>
      </c>
      <c r="BJ1208" t="s">
        <v>9794</v>
      </c>
    </row>
    <row r="1209" spans="1:62" x14ac:dyDescent="0.35">
      <c r="A1209">
        <v>40413765</v>
      </c>
      <c r="B1209" t="s">
        <v>383</v>
      </c>
      <c r="C1209" t="s">
        <v>711</v>
      </c>
      <c r="D1209" t="s">
        <v>193</v>
      </c>
      <c r="E1209" t="s">
        <v>3484</v>
      </c>
      <c r="F1209">
        <v>23912788</v>
      </c>
      <c r="G1209" t="s">
        <v>3484</v>
      </c>
      <c r="I1209" s="1">
        <v>43787</v>
      </c>
      <c r="J1209">
        <v>43798.125</v>
      </c>
      <c r="K1209" t="s">
        <v>3485</v>
      </c>
      <c r="L1209" t="s">
        <v>65</v>
      </c>
      <c r="M1209" t="s">
        <v>152</v>
      </c>
      <c r="N1209" t="s">
        <v>153</v>
      </c>
      <c r="O1209" t="s">
        <v>154</v>
      </c>
      <c r="P1209" t="s">
        <v>3486</v>
      </c>
      <c r="Q1209" t="s">
        <v>70</v>
      </c>
      <c r="R1209" t="s">
        <v>3487</v>
      </c>
      <c r="S1209" t="s">
        <v>71</v>
      </c>
      <c r="T1209" t="s">
        <v>3488</v>
      </c>
      <c r="U1209">
        <v>0</v>
      </c>
      <c r="V1209">
        <v>1</v>
      </c>
      <c r="W1209">
        <v>0</v>
      </c>
      <c r="X1209">
        <v>0</v>
      </c>
      <c r="Y1209">
        <v>0</v>
      </c>
      <c r="Z1209">
        <v>0</v>
      </c>
      <c r="AA1209">
        <v>0</v>
      </c>
      <c r="AB1209">
        <v>0</v>
      </c>
      <c r="AC1209">
        <v>0</v>
      </c>
      <c r="AD1209">
        <v>0</v>
      </c>
      <c r="AE1209">
        <v>0</v>
      </c>
      <c r="AF1209">
        <v>0</v>
      </c>
      <c r="AG1209">
        <v>0</v>
      </c>
      <c r="AH1209">
        <v>0</v>
      </c>
      <c r="AI1209">
        <v>0</v>
      </c>
      <c r="AJ1209">
        <v>0</v>
      </c>
      <c r="AK1209">
        <v>0</v>
      </c>
      <c r="AL1209">
        <v>0</v>
      </c>
      <c r="AM1209">
        <v>0</v>
      </c>
      <c r="AN1209">
        <v>0</v>
      </c>
      <c r="AO1209">
        <v>0</v>
      </c>
      <c r="AP1209">
        <v>1</v>
      </c>
      <c r="AQ1209">
        <v>0</v>
      </c>
      <c r="AR1209">
        <v>0</v>
      </c>
      <c r="AS1209">
        <v>0</v>
      </c>
      <c r="AT1209">
        <v>43787</v>
      </c>
      <c r="AU1209">
        <v>43797</v>
      </c>
      <c r="AV1209">
        <v>0</v>
      </c>
      <c r="AW1209">
        <v>1</v>
      </c>
      <c r="AX1209">
        <v>0</v>
      </c>
      <c r="AY1209">
        <v>2019</v>
      </c>
      <c r="AZ1209">
        <v>11</v>
      </c>
      <c r="BA1209">
        <v>10</v>
      </c>
      <c r="BB1209">
        <v>2</v>
      </c>
      <c r="BF1209">
        <v>2019</v>
      </c>
      <c r="BG1209" t="s">
        <v>104</v>
      </c>
      <c r="BH1209" t="s">
        <v>59</v>
      </c>
      <c r="BI1209" t="s">
        <v>9790</v>
      </c>
      <c r="BJ1209" t="s">
        <v>9794</v>
      </c>
    </row>
    <row r="1210" spans="1:62" x14ac:dyDescent="0.35">
      <c r="A1210">
        <v>40415356</v>
      </c>
      <c r="B1210" t="s">
        <v>3479</v>
      </c>
      <c r="C1210" t="s">
        <v>75</v>
      </c>
      <c r="D1210" t="s">
        <v>159</v>
      </c>
      <c r="E1210" t="s">
        <v>2217</v>
      </c>
      <c r="F1210">
        <v>4332409</v>
      </c>
      <c r="G1210" t="s">
        <v>2217</v>
      </c>
      <c r="I1210" s="1">
        <v>43788</v>
      </c>
      <c r="J1210">
        <v>43818.999988425923</v>
      </c>
      <c r="K1210" t="s">
        <v>3480</v>
      </c>
      <c r="L1210" t="s">
        <v>65</v>
      </c>
      <c r="M1210" t="s">
        <v>120</v>
      </c>
      <c r="N1210" t="s">
        <v>121</v>
      </c>
      <c r="O1210" t="s">
        <v>168</v>
      </c>
      <c r="P1210" t="s">
        <v>2219</v>
      </c>
      <c r="Q1210" t="s">
        <v>70</v>
      </c>
      <c r="S1210" t="s">
        <v>71</v>
      </c>
      <c r="T1210" t="s">
        <v>3489</v>
      </c>
      <c r="U1210">
        <v>1</v>
      </c>
      <c r="V1210">
        <v>1</v>
      </c>
      <c r="W1210">
        <v>0</v>
      </c>
      <c r="X1210">
        <v>1</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v>43787</v>
      </c>
      <c r="AU1210">
        <v>43801</v>
      </c>
      <c r="AV1210">
        <v>0</v>
      </c>
      <c r="AW1210">
        <v>1</v>
      </c>
      <c r="AX1210">
        <v>0</v>
      </c>
      <c r="AY1210">
        <v>2019</v>
      </c>
      <c r="AZ1210">
        <v>11</v>
      </c>
      <c r="BA1210">
        <v>30</v>
      </c>
      <c r="BB1210">
        <v>3</v>
      </c>
      <c r="BF1210">
        <v>2019</v>
      </c>
      <c r="BG1210" t="s">
        <v>104</v>
      </c>
      <c r="BH1210" t="s">
        <v>9822</v>
      </c>
      <c r="BI1210" t="s">
        <v>9790</v>
      </c>
      <c r="BJ1210" t="s">
        <v>9795</v>
      </c>
    </row>
    <row r="1211" spans="1:62" x14ac:dyDescent="0.35">
      <c r="A1211">
        <v>40415357</v>
      </c>
      <c r="B1211" t="s">
        <v>3479</v>
      </c>
      <c r="C1211" t="s">
        <v>142</v>
      </c>
      <c r="D1211" t="s">
        <v>477</v>
      </c>
      <c r="E1211" t="s">
        <v>2217</v>
      </c>
      <c r="F1211">
        <v>4332409</v>
      </c>
      <c r="G1211" t="s">
        <v>2217</v>
      </c>
      <c r="H1211">
        <v>3.3</v>
      </c>
      <c r="I1211" s="1">
        <v>43788</v>
      </c>
      <c r="J1211">
        <v>43818.999988425923</v>
      </c>
      <c r="K1211" t="s">
        <v>3480</v>
      </c>
      <c r="L1211" t="s">
        <v>65</v>
      </c>
      <c r="M1211" t="s">
        <v>120</v>
      </c>
      <c r="N1211" t="s">
        <v>121</v>
      </c>
      <c r="O1211" t="s">
        <v>168</v>
      </c>
      <c r="P1211" t="s">
        <v>2219</v>
      </c>
      <c r="Q1211" t="s">
        <v>70</v>
      </c>
      <c r="S1211" t="s">
        <v>71</v>
      </c>
      <c r="T1211" t="s">
        <v>3490</v>
      </c>
      <c r="U1211">
        <v>1</v>
      </c>
      <c r="V1211">
        <v>1</v>
      </c>
      <c r="W1211">
        <v>0</v>
      </c>
      <c r="X1211">
        <v>1</v>
      </c>
      <c r="Y1211">
        <v>0</v>
      </c>
      <c r="Z1211">
        <v>0</v>
      </c>
      <c r="AA1211">
        <v>0</v>
      </c>
      <c r="AB1211">
        <v>0</v>
      </c>
      <c r="AC1211">
        <v>0</v>
      </c>
      <c r="AD1211">
        <v>0</v>
      </c>
      <c r="AE1211">
        <v>0</v>
      </c>
      <c r="AF1211">
        <v>0</v>
      </c>
      <c r="AG1211">
        <v>0</v>
      </c>
      <c r="AH1211">
        <v>0</v>
      </c>
      <c r="AI1211">
        <v>0</v>
      </c>
      <c r="AJ1211">
        <v>0</v>
      </c>
      <c r="AK1211">
        <v>0</v>
      </c>
      <c r="AL1211">
        <v>0</v>
      </c>
      <c r="AM1211">
        <v>0</v>
      </c>
      <c r="AN1211">
        <v>0</v>
      </c>
      <c r="AO1211">
        <v>0</v>
      </c>
      <c r="AP1211">
        <v>0</v>
      </c>
      <c r="AQ1211">
        <v>0</v>
      </c>
      <c r="AR1211">
        <v>0</v>
      </c>
      <c r="AS1211">
        <v>0</v>
      </c>
      <c r="AT1211">
        <v>43787</v>
      </c>
      <c r="AU1211">
        <v>43801</v>
      </c>
      <c r="AV1211">
        <v>0</v>
      </c>
      <c r="AW1211">
        <v>1</v>
      </c>
      <c r="AX1211">
        <v>1</v>
      </c>
      <c r="AY1211">
        <v>2019</v>
      </c>
      <c r="AZ1211">
        <v>11</v>
      </c>
      <c r="BA1211">
        <v>30</v>
      </c>
      <c r="BB1211">
        <v>3</v>
      </c>
      <c r="BF1211">
        <v>2019</v>
      </c>
      <c r="BG1211" t="s">
        <v>104</v>
      </c>
      <c r="BH1211" t="s">
        <v>9822</v>
      </c>
      <c r="BI1211" t="s">
        <v>9790</v>
      </c>
      <c r="BJ1211" t="s">
        <v>9795</v>
      </c>
    </row>
    <row r="1212" spans="1:62" x14ac:dyDescent="0.35">
      <c r="A1212">
        <v>40416184</v>
      </c>
      <c r="B1212" t="s">
        <v>3491</v>
      </c>
      <c r="C1212" t="s">
        <v>369</v>
      </c>
      <c r="D1212" t="s">
        <v>388</v>
      </c>
      <c r="E1212" t="s">
        <v>1526</v>
      </c>
      <c r="F1212">
        <v>19808085</v>
      </c>
      <c r="I1212" s="1">
        <v>43788</v>
      </c>
      <c r="J1212">
        <v>43818.44195601852</v>
      </c>
      <c r="K1212" t="s">
        <v>3492</v>
      </c>
      <c r="L1212" t="s">
        <v>65</v>
      </c>
      <c r="M1212" t="s">
        <v>66</v>
      </c>
      <c r="N1212" t="s">
        <v>67</v>
      </c>
      <c r="O1212" t="s">
        <v>68</v>
      </c>
      <c r="P1212" t="s">
        <v>69</v>
      </c>
      <c r="Q1212" t="s">
        <v>70</v>
      </c>
      <c r="R1212" t="s">
        <v>3493</v>
      </c>
      <c r="S1212" t="s">
        <v>71</v>
      </c>
      <c r="T1212" t="s">
        <v>3494</v>
      </c>
      <c r="U1212">
        <v>1</v>
      </c>
      <c r="V1212">
        <v>1</v>
      </c>
      <c r="W1212">
        <v>0</v>
      </c>
      <c r="X1212">
        <v>1</v>
      </c>
      <c r="Y1212">
        <v>0</v>
      </c>
      <c r="Z1212">
        <v>0</v>
      </c>
      <c r="AA1212">
        <v>0</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0</v>
      </c>
      <c r="AT1212">
        <v>43787</v>
      </c>
      <c r="AU1212">
        <v>43809</v>
      </c>
      <c r="AV1212">
        <v>1</v>
      </c>
      <c r="AW1212">
        <v>1</v>
      </c>
      <c r="AX1212">
        <v>0</v>
      </c>
      <c r="AY1212">
        <v>2019</v>
      </c>
      <c r="AZ1212">
        <v>11</v>
      </c>
      <c r="BA1212">
        <v>29</v>
      </c>
      <c r="BB1212">
        <v>3</v>
      </c>
      <c r="BC1212">
        <v>120000</v>
      </c>
      <c r="BD1212">
        <v>159999</v>
      </c>
      <c r="BE1212" t="s">
        <v>90</v>
      </c>
      <c r="BF1212">
        <v>2019</v>
      </c>
      <c r="BG1212" t="s">
        <v>73</v>
      </c>
      <c r="BH1212" t="s">
        <v>59</v>
      </c>
      <c r="BI1212" t="s">
        <v>9790</v>
      </c>
      <c r="BJ1212" t="s">
        <v>9795</v>
      </c>
    </row>
    <row r="1213" spans="1:62" x14ac:dyDescent="0.35">
      <c r="A1213">
        <v>40416400</v>
      </c>
      <c r="B1213" t="s">
        <v>3495</v>
      </c>
      <c r="C1213" t="s">
        <v>75</v>
      </c>
      <c r="D1213" t="s">
        <v>236</v>
      </c>
      <c r="E1213" t="s">
        <v>3074</v>
      </c>
      <c r="F1213">
        <v>36543727</v>
      </c>
      <c r="I1213" s="1">
        <v>43788</v>
      </c>
      <c r="J1213">
        <v>43818.453946759262</v>
      </c>
      <c r="K1213" t="s">
        <v>3201</v>
      </c>
      <c r="L1213" t="s">
        <v>65</v>
      </c>
      <c r="M1213" t="s">
        <v>66</v>
      </c>
      <c r="N1213" t="s">
        <v>67</v>
      </c>
      <c r="O1213" t="s">
        <v>68</v>
      </c>
      <c r="P1213" t="s">
        <v>69</v>
      </c>
      <c r="Q1213" t="s">
        <v>102</v>
      </c>
      <c r="R1213" t="s">
        <v>3202</v>
      </c>
      <c r="S1213" t="s">
        <v>71</v>
      </c>
      <c r="T1213" t="s">
        <v>3496</v>
      </c>
      <c r="U1213">
        <v>1</v>
      </c>
      <c r="V1213">
        <v>1</v>
      </c>
      <c r="W1213">
        <v>0</v>
      </c>
      <c r="X1213">
        <v>0</v>
      </c>
      <c r="Y1213">
        <v>0</v>
      </c>
      <c r="Z1213">
        <v>0</v>
      </c>
      <c r="AA1213">
        <v>0</v>
      </c>
      <c r="AB1213">
        <v>0</v>
      </c>
      <c r="AC1213">
        <v>0</v>
      </c>
      <c r="AD1213">
        <v>0</v>
      </c>
      <c r="AE1213">
        <v>0</v>
      </c>
      <c r="AF1213">
        <v>0</v>
      </c>
      <c r="AG1213">
        <v>1</v>
      </c>
      <c r="AH1213">
        <v>0</v>
      </c>
      <c r="AI1213">
        <v>0</v>
      </c>
      <c r="AJ1213">
        <v>0</v>
      </c>
      <c r="AK1213">
        <v>0</v>
      </c>
      <c r="AL1213">
        <v>0</v>
      </c>
      <c r="AM1213">
        <v>0</v>
      </c>
      <c r="AN1213">
        <v>0</v>
      </c>
      <c r="AO1213">
        <v>0</v>
      </c>
      <c r="AP1213">
        <v>1</v>
      </c>
      <c r="AQ1213">
        <v>0</v>
      </c>
      <c r="AR1213">
        <v>0</v>
      </c>
      <c r="AS1213">
        <v>0</v>
      </c>
      <c r="AT1213">
        <v>43788</v>
      </c>
      <c r="AU1213">
        <v>43790</v>
      </c>
      <c r="AV1213">
        <v>1</v>
      </c>
      <c r="AW1213">
        <v>1</v>
      </c>
      <c r="AX1213">
        <v>0</v>
      </c>
      <c r="AY1213">
        <v>2019</v>
      </c>
      <c r="AZ1213">
        <v>11</v>
      </c>
      <c r="BA1213">
        <v>30</v>
      </c>
      <c r="BB1213">
        <v>4</v>
      </c>
      <c r="BF1213">
        <v>2019</v>
      </c>
      <c r="BG1213" t="s">
        <v>73</v>
      </c>
      <c r="BH1213" t="s">
        <v>59</v>
      </c>
      <c r="BI1213" t="s">
        <v>9790</v>
      </c>
      <c r="BJ1213" t="s">
        <v>9795</v>
      </c>
    </row>
    <row r="1214" spans="1:62" x14ac:dyDescent="0.35">
      <c r="A1214">
        <v>40417428</v>
      </c>
      <c r="B1214" t="s">
        <v>98</v>
      </c>
      <c r="C1214" t="s">
        <v>75</v>
      </c>
      <c r="D1214" t="s">
        <v>165</v>
      </c>
      <c r="E1214" t="s">
        <v>3327</v>
      </c>
      <c r="F1214">
        <v>43216917</v>
      </c>
      <c r="I1214" s="1">
        <v>43788</v>
      </c>
      <c r="J1214">
        <v>43818.999988425923</v>
      </c>
      <c r="K1214" t="s">
        <v>3328</v>
      </c>
      <c r="L1214" t="s">
        <v>65</v>
      </c>
      <c r="M1214" t="s">
        <v>120</v>
      </c>
      <c r="N1214" t="s">
        <v>121</v>
      </c>
      <c r="P1214" t="s">
        <v>122</v>
      </c>
      <c r="Q1214" t="s">
        <v>70</v>
      </c>
      <c r="S1214" t="s">
        <v>71</v>
      </c>
      <c r="T1214" t="s">
        <v>3497</v>
      </c>
      <c r="U1214">
        <v>0</v>
      </c>
      <c r="V1214">
        <v>0</v>
      </c>
      <c r="W1214">
        <v>0</v>
      </c>
      <c r="X1214">
        <v>1</v>
      </c>
      <c r="Y1214">
        <v>0</v>
      </c>
      <c r="Z1214">
        <v>0</v>
      </c>
      <c r="AA1214">
        <v>0</v>
      </c>
      <c r="AB1214">
        <v>0</v>
      </c>
      <c r="AC1214">
        <v>0</v>
      </c>
      <c r="AD1214">
        <v>0</v>
      </c>
      <c r="AE1214">
        <v>1</v>
      </c>
      <c r="AF1214">
        <v>0</v>
      </c>
      <c r="AG1214">
        <v>0</v>
      </c>
      <c r="AH1214">
        <v>0</v>
      </c>
      <c r="AI1214">
        <v>0</v>
      </c>
      <c r="AJ1214">
        <v>0</v>
      </c>
      <c r="AK1214">
        <v>0</v>
      </c>
      <c r="AL1214">
        <v>0</v>
      </c>
      <c r="AM1214">
        <v>0</v>
      </c>
      <c r="AN1214">
        <v>0</v>
      </c>
      <c r="AO1214">
        <v>0</v>
      </c>
      <c r="AP1214">
        <v>1</v>
      </c>
      <c r="AQ1214">
        <v>0</v>
      </c>
      <c r="AR1214">
        <v>0</v>
      </c>
      <c r="AS1214">
        <v>0</v>
      </c>
      <c r="AT1214">
        <v>43788</v>
      </c>
      <c r="AU1214">
        <v>43809</v>
      </c>
      <c r="AV1214">
        <v>1</v>
      </c>
      <c r="AW1214">
        <v>1</v>
      </c>
      <c r="AX1214">
        <v>0</v>
      </c>
      <c r="AY1214">
        <v>2019</v>
      </c>
      <c r="AZ1214">
        <v>11</v>
      </c>
      <c r="BA1214">
        <v>30</v>
      </c>
      <c r="BB1214">
        <v>3</v>
      </c>
      <c r="BF1214">
        <v>2019</v>
      </c>
      <c r="BG1214" t="s">
        <v>73</v>
      </c>
      <c r="BH1214" t="s">
        <v>9822</v>
      </c>
      <c r="BI1214" t="s">
        <v>9790</v>
      </c>
      <c r="BJ1214" t="s">
        <v>9795</v>
      </c>
    </row>
    <row r="1215" spans="1:62" x14ac:dyDescent="0.35">
      <c r="A1215">
        <v>40419855</v>
      </c>
      <c r="B1215" t="s">
        <v>3498</v>
      </c>
      <c r="C1215" t="s">
        <v>75</v>
      </c>
      <c r="D1215" t="s">
        <v>117</v>
      </c>
      <c r="E1215" t="s">
        <v>1462</v>
      </c>
      <c r="F1215">
        <v>39670986</v>
      </c>
      <c r="I1215" s="1">
        <v>43788</v>
      </c>
      <c r="J1215">
        <v>43818.621817129628</v>
      </c>
      <c r="K1215" t="s">
        <v>3499</v>
      </c>
      <c r="L1215" t="s">
        <v>65</v>
      </c>
      <c r="M1215" t="s">
        <v>66</v>
      </c>
      <c r="N1215" t="s">
        <v>67</v>
      </c>
      <c r="O1215" t="s">
        <v>68</v>
      </c>
      <c r="P1215" t="s">
        <v>69</v>
      </c>
      <c r="Q1215" t="s">
        <v>70</v>
      </c>
      <c r="S1215" t="s">
        <v>71</v>
      </c>
      <c r="T1215" t="s">
        <v>3500</v>
      </c>
      <c r="U1215">
        <v>1</v>
      </c>
      <c r="V1215">
        <v>1</v>
      </c>
      <c r="W1215">
        <v>0</v>
      </c>
      <c r="X1215">
        <v>1</v>
      </c>
      <c r="Y1215">
        <v>0</v>
      </c>
      <c r="Z1215">
        <v>0</v>
      </c>
      <c r="AA1215">
        <v>0</v>
      </c>
      <c r="AB1215">
        <v>0</v>
      </c>
      <c r="AC1215">
        <v>0</v>
      </c>
      <c r="AD1215">
        <v>0</v>
      </c>
      <c r="AE1215">
        <v>1</v>
      </c>
      <c r="AF1215">
        <v>0</v>
      </c>
      <c r="AG1215">
        <v>0</v>
      </c>
      <c r="AH1215">
        <v>0</v>
      </c>
      <c r="AI1215">
        <v>0</v>
      </c>
      <c r="AJ1215">
        <v>0</v>
      </c>
      <c r="AK1215">
        <v>0</v>
      </c>
      <c r="AL1215">
        <v>0</v>
      </c>
      <c r="AM1215">
        <v>0</v>
      </c>
      <c r="AN1215">
        <v>0</v>
      </c>
      <c r="AO1215">
        <v>0</v>
      </c>
      <c r="AP1215">
        <v>1</v>
      </c>
      <c r="AQ1215">
        <v>0</v>
      </c>
      <c r="AR1215">
        <v>0</v>
      </c>
      <c r="AS1215">
        <v>0</v>
      </c>
      <c r="AT1215">
        <v>43788</v>
      </c>
      <c r="AU1215">
        <v>43809</v>
      </c>
      <c r="AV1215">
        <v>0</v>
      </c>
      <c r="AW1215">
        <v>1</v>
      </c>
      <c r="AX1215">
        <v>0</v>
      </c>
      <c r="AY1215">
        <v>2019</v>
      </c>
      <c r="AZ1215">
        <v>11</v>
      </c>
      <c r="BA1215">
        <v>29</v>
      </c>
      <c r="BB1215">
        <v>5</v>
      </c>
      <c r="BF1215">
        <v>2019</v>
      </c>
      <c r="BG1215" t="s">
        <v>104</v>
      </c>
      <c r="BH1215" t="s">
        <v>9822</v>
      </c>
      <c r="BI1215" t="s">
        <v>9790</v>
      </c>
      <c r="BJ1215" t="s">
        <v>9795</v>
      </c>
    </row>
    <row r="1216" spans="1:62" x14ac:dyDescent="0.35">
      <c r="A1216">
        <v>40420055</v>
      </c>
      <c r="B1216" t="s">
        <v>98</v>
      </c>
      <c r="C1216" t="s">
        <v>75</v>
      </c>
      <c r="D1216" t="s">
        <v>236</v>
      </c>
      <c r="E1216" t="s">
        <v>928</v>
      </c>
      <c r="F1216">
        <v>29276064</v>
      </c>
      <c r="I1216" s="1">
        <v>43788</v>
      </c>
      <c r="J1216">
        <v>43818.999988425923</v>
      </c>
      <c r="K1216" t="s">
        <v>3501</v>
      </c>
      <c r="L1216" t="s">
        <v>65</v>
      </c>
      <c r="M1216" t="s">
        <v>152</v>
      </c>
      <c r="N1216" t="s">
        <v>153</v>
      </c>
      <c r="O1216" t="s">
        <v>154</v>
      </c>
      <c r="P1216" t="s">
        <v>155</v>
      </c>
      <c r="Q1216" t="s">
        <v>102</v>
      </c>
      <c r="R1216" t="s">
        <v>3502</v>
      </c>
      <c r="S1216" t="s">
        <v>71</v>
      </c>
      <c r="T1216" t="s">
        <v>3503</v>
      </c>
      <c r="U1216">
        <v>1</v>
      </c>
      <c r="V1216">
        <v>1</v>
      </c>
      <c r="W1216">
        <v>0</v>
      </c>
      <c r="X1216">
        <v>0</v>
      </c>
      <c r="Y1216">
        <v>0</v>
      </c>
      <c r="Z1216">
        <v>0</v>
      </c>
      <c r="AA1216">
        <v>0</v>
      </c>
      <c r="AB1216">
        <v>0</v>
      </c>
      <c r="AC1216">
        <v>0</v>
      </c>
      <c r="AD1216">
        <v>0</v>
      </c>
      <c r="AE1216">
        <v>0</v>
      </c>
      <c r="AF1216">
        <v>0</v>
      </c>
      <c r="AG1216">
        <v>0</v>
      </c>
      <c r="AH1216">
        <v>0</v>
      </c>
      <c r="AI1216">
        <v>0</v>
      </c>
      <c r="AJ1216">
        <v>0</v>
      </c>
      <c r="AK1216">
        <v>0</v>
      </c>
      <c r="AL1216">
        <v>0</v>
      </c>
      <c r="AM1216">
        <v>0</v>
      </c>
      <c r="AN1216">
        <v>0</v>
      </c>
      <c r="AO1216">
        <v>0</v>
      </c>
      <c r="AP1216">
        <v>1</v>
      </c>
      <c r="AQ1216">
        <v>0</v>
      </c>
      <c r="AR1216">
        <v>0</v>
      </c>
      <c r="AS1216">
        <v>0</v>
      </c>
      <c r="AT1216">
        <v>43788</v>
      </c>
      <c r="AU1216">
        <v>43809</v>
      </c>
      <c r="AV1216">
        <v>1</v>
      </c>
      <c r="AW1216">
        <v>1</v>
      </c>
      <c r="AX1216">
        <v>0</v>
      </c>
      <c r="AY1216">
        <v>2019</v>
      </c>
      <c r="AZ1216">
        <v>11</v>
      </c>
      <c r="BA1216">
        <v>30</v>
      </c>
      <c r="BB1216">
        <v>3</v>
      </c>
      <c r="BF1216">
        <v>2019</v>
      </c>
      <c r="BG1216" t="s">
        <v>73</v>
      </c>
      <c r="BH1216" t="s">
        <v>59</v>
      </c>
      <c r="BI1216" t="s">
        <v>9790</v>
      </c>
      <c r="BJ1216" t="s">
        <v>9795</v>
      </c>
    </row>
    <row r="1217" spans="1:62" x14ac:dyDescent="0.35">
      <c r="A1217">
        <v>40421822</v>
      </c>
      <c r="B1217" t="s">
        <v>3504</v>
      </c>
      <c r="C1217" t="s">
        <v>75</v>
      </c>
      <c r="D1217" t="s">
        <v>916</v>
      </c>
      <c r="E1217" t="s">
        <v>3505</v>
      </c>
      <c r="F1217">
        <v>43634228</v>
      </c>
      <c r="I1217" s="1">
        <v>43788</v>
      </c>
      <c r="J1217">
        <v>43818.999988425923</v>
      </c>
      <c r="K1217" t="s">
        <v>3506</v>
      </c>
      <c r="L1217" t="s">
        <v>65</v>
      </c>
      <c r="M1217" t="s">
        <v>120</v>
      </c>
      <c r="N1217" t="s">
        <v>121</v>
      </c>
      <c r="O1217" t="s">
        <v>168</v>
      </c>
      <c r="P1217" t="s">
        <v>122</v>
      </c>
      <c r="Q1217" t="s">
        <v>70</v>
      </c>
      <c r="R1217" t="s">
        <v>3507</v>
      </c>
      <c r="S1217" t="s">
        <v>71</v>
      </c>
      <c r="T1217" t="s">
        <v>3508</v>
      </c>
      <c r="U1217">
        <v>0</v>
      </c>
      <c r="V1217">
        <v>0</v>
      </c>
      <c r="W1217">
        <v>0</v>
      </c>
      <c r="X1217">
        <v>0</v>
      </c>
      <c r="Y1217">
        <v>0</v>
      </c>
      <c r="Z1217">
        <v>0</v>
      </c>
      <c r="AA1217">
        <v>0</v>
      </c>
      <c r="AB1217">
        <v>0</v>
      </c>
      <c r="AC1217">
        <v>0</v>
      </c>
      <c r="AD1217">
        <v>0</v>
      </c>
      <c r="AE1217">
        <v>1</v>
      </c>
      <c r="AF1217">
        <v>0</v>
      </c>
      <c r="AG1217">
        <v>0</v>
      </c>
      <c r="AH1217">
        <v>0</v>
      </c>
      <c r="AI1217">
        <v>0</v>
      </c>
      <c r="AJ1217">
        <v>0</v>
      </c>
      <c r="AK1217">
        <v>0</v>
      </c>
      <c r="AL1217">
        <v>0</v>
      </c>
      <c r="AM1217">
        <v>0</v>
      </c>
      <c r="AN1217">
        <v>0</v>
      </c>
      <c r="AO1217">
        <v>0</v>
      </c>
      <c r="AP1217">
        <v>0</v>
      </c>
      <c r="AQ1217">
        <v>0</v>
      </c>
      <c r="AR1217">
        <v>0</v>
      </c>
      <c r="AS1217">
        <v>0</v>
      </c>
      <c r="AT1217">
        <v>43788</v>
      </c>
      <c r="AU1217">
        <v>43809</v>
      </c>
      <c r="AV1217">
        <v>1</v>
      </c>
      <c r="AW1217">
        <v>1</v>
      </c>
      <c r="AX1217">
        <v>0</v>
      </c>
      <c r="AY1217">
        <v>2019</v>
      </c>
      <c r="AZ1217">
        <v>11</v>
      </c>
      <c r="BA1217">
        <v>30</v>
      </c>
      <c r="BB1217">
        <v>1</v>
      </c>
      <c r="BF1217">
        <v>2019</v>
      </c>
      <c r="BG1217" t="s">
        <v>73</v>
      </c>
      <c r="BH1217" t="s">
        <v>59</v>
      </c>
      <c r="BI1217" t="s">
        <v>9790</v>
      </c>
      <c r="BJ1217" t="s">
        <v>9795</v>
      </c>
    </row>
    <row r="1218" spans="1:62" x14ac:dyDescent="0.35">
      <c r="A1218">
        <v>40421865</v>
      </c>
      <c r="B1218" t="s">
        <v>3509</v>
      </c>
      <c r="C1218" t="s">
        <v>61</v>
      </c>
      <c r="D1218" t="s">
        <v>125</v>
      </c>
      <c r="E1218" t="s">
        <v>837</v>
      </c>
      <c r="F1218">
        <v>37849505</v>
      </c>
      <c r="I1218" s="1">
        <v>43788</v>
      </c>
      <c r="J1218">
        <v>43818.999988425923</v>
      </c>
      <c r="K1218" t="s">
        <v>3510</v>
      </c>
      <c r="L1218" t="s">
        <v>65</v>
      </c>
      <c r="M1218" t="s">
        <v>66</v>
      </c>
      <c r="N1218" t="s">
        <v>67</v>
      </c>
      <c r="O1218" t="s">
        <v>68</v>
      </c>
      <c r="P1218" t="s">
        <v>69</v>
      </c>
      <c r="Q1218" t="s">
        <v>70</v>
      </c>
      <c r="R1218" t="s">
        <v>839</v>
      </c>
      <c r="S1218" t="s">
        <v>71</v>
      </c>
      <c r="T1218" t="s">
        <v>3511</v>
      </c>
      <c r="U1218">
        <v>1</v>
      </c>
      <c r="V1218">
        <v>1</v>
      </c>
      <c r="W1218">
        <v>0</v>
      </c>
      <c r="X1218">
        <v>0</v>
      </c>
      <c r="Y1218">
        <v>0</v>
      </c>
      <c r="Z1218">
        <v>0</v>
      </c>
      <c r="AA1218">
        <v>0</v>
      </c>
      <c r="AB1218">
        <v>0</v>
      </c>
      <c r="AC1218">
        <v>0</v>
      </c>
      <c r="AD1218">
        <v>0</v>
      </c>
      <c r="AE1218">
        <v>1</v>
      </c>
      <c r="AF1218">
        <v>0</v>
      </c>
      <c r="AG1218">
        <v>0</v>
      </c>
      <c r="AH1218">
        <v>0</v>
      </c>
      <c r="AI1218">
        <v>0</v>
      </c>
      <c r="AJ1218">
        <v>0</v>
      </c>
      <c r="AK1218">
        <v>0</v>
      </c>
      <c r="AL1218">
        <v>0</v>
      </c>
      <c r="AM1218">
        <v>0</v>
      </c>
      <c r="AN1218">
        <v>0</v>
      </c>
      <c r="AO1218">
        <v>0</v>
      </c>
      <c r="AP1218">
        <v>0</v>
      </c>
      <c r="AQ1218">
        <v>0</v>
      </c>
      <c r="AR1218">
        <v>0</v>
      </c>
      <c r="AS1218">
        <v>0</v>
      </c>
      <c r="AT1218">
        <v>43788</v>
      </c>
      <c r="AU1218">
        <v>43809</v>
      </c>
      <c r="AV1218">
        <v>1</v>
      </c>
      <c r="AW1218">
        <v>1</v>
      </c>
      <c r="AX1218">
        <v>0</v>
      </c>
      <c r="AY1218">
        <v>2019</v>
      </c>
      <c r="AZ1218">
        <v>11</v>
      </c>
      <c r="BA1218">
        <v>30</v>
      </c>
      <c r="BB1218">
        <v>3</v>
      </c>
      <c r="BC1218">
        <v>130000</v>
      </c>
      <c r="BD1218">
        <v>150000</v>
      </c>
      <c r="BE1218" t="s">
        <v>90</v>
      </c>
      <c r="BF1218">
        <v>2019</v>
      </c>
      <c r="BG1218" t="s">
        <v>73</v>
      </c>
      <c r="BH1218" t="s">
        <v>59</v>
      </c>
      <c r="BI1218" t="s">
        <v>9790</v>
      </c>
      <c r="BJ1218" t="s">
        <v>9795</v>
      </c>
    </row>
    <row r="1219" spans="1:62" x14ac:dyDescent="0.35">
      <c r="A1219">
        <v>40422633</v>
      </c>
      <c r="B1219" t="s">
        <v>98</v>
      </c>
      <c r="C1219" t="s">
        <v>75</v>
      </c>
      <c r="D1219" t="s">
        <v>165</v>
      </c>
      <c r="E1219" t="s">
        <v>3327</v>
      </c>
      <c r="F1219">
        <v>43216917</v>
      </c>
      <c r="I1219" s="1">
        <v>43788</v>
      </c>
      <c r="J1219">
        <v>43818.999988425923</v>
      </c>
      <c r="K1219" t="s">
        <v>3328</v>
      </c>
      <c r="L1219" t="s">
        <v>65</v>
      </c>
      <c r="M1219" t="s">
        <v>120</v>
      </c>
      <c r="N1219" t="s">
        <v>121</v>
      </c>
      <c r="Q1219" t="s">
        <v>70</v>
      </c>
      <c r="S1219" t="s">
        <v>71</v>
      </c>
      <c r="T1219" t="s">
        <v>3512</v>
      </c>
      <c r="U1219">
        <v>0</v>
      </c>
      <c r="V1219">
        <v>0</v>
      </c>
      <c r="W1219">
        <v>0</v>
      </c>
      <c r="X1219">
        <v>1</v>
      </c>
      <c r="Y1219">
        <v>0</v>
      </c>
      <c r="Z1219">
        <v>0</v>
      </c>
      <c r="AA1219">
        <v>0</v>
      </c>
      <c r="AB1219">
        <v>0</v>
      </c>
      <c r="AC1219">
        <v>0</v>
      </c>
      <c r="AD1219">
        <v>0</v>
      </c>
      <c r="AE1219">
        <v>1</v>
      </c>
      <c r="AF1219">
        <v>0</v>
      </c>
      <c r="AG1219">
        <v>0</v>
      </c>
      <c r="AH1219">
        <v>0</v>
      </c>
      <c r="AI1219">
        <v>0</v>
      </c>
      <c r="AJ1219">
        <v>0</v>
      </c>
      <c r="AK1219">
        <v>0</v>
      </c>
      <c r="AL1219">
        <v>0</v>
      </c>
      <c r="AM1219">
        <v>0</v>
      </c>
      <c r="AN1219">
        <v>0</v>
      </c>
      <c r="AO1219">
        <v>0</v>
      </c>
      <c r="AP1219">
        <v>1</v>
      </c>
      <c r="AQ1219">
        <v>0</v>
      </c>
      <c r="AR1219">
        <v>0</v>
      </c>
      <c r="AS1219">
        <v>0</v>
      </c>
      <c r="AT1219">
        <v>43788</v>
      </c>
      <c r="AU1219">
        <v>43809</v>
      </c>
      <c r="AV1219">
        <v>1</v>
      </c>
      <c r="AW1219">
        <v>1</v>
      </c>
      <c r="AX1219">
        <v>0</v>
      </c>
      <c r="AY1219">
        <v>2019</v>
      </c>
      <c r="AZ1219">
        <v>11</v>
      </c>
      <c r="BA1219">
        <v>30</v>
      </c>
      <c r="BB1219">
        <v>3</v>
      </c>
      <c r="BF1219">
        <v>2019</v>
      </c>
      <c r="BG1219" t="s">
        <v>73</v>
      </c>
      <c r="BH1219" t="s">
        <v>9822</v>
      </c>
      <c r="BI1219" t="s">
        <v>9790</v>
      </c>
      <c r="BJ1219" t="s">
        <v>9795</v>
      </c>
    </row>
    <row r="1220" spans="1:62" x14ac:dyDescent="0.35">
      <c r="A1220">
        <v>40424977</v>
      </c>
      <c r="B1220" t="s">
        <v>383</v>
      </c>
      <c r="C1220" t="s">
        <v>142</v>
      </c>
      <c r="D1220" t="s">
        <v>477</v>
      </c>
      <c r="E1220" t="s">
        <v>3484</v>
      </c>
      <c r="F1220">
        <v>23912788</v>
      </c>
      <c r="G1220" t="s">
        <v>3484</v>
      </c>
      <c r="I1220" s="1">
        <v>43789</v>
      </c>
      <c r="J1220">
        <v>43798.125</v>
      </c>
      <c r="K1220" t="s">
        <v>3485</v>
      </c>
      <c r="L1220" t="s">
        <v>65</v>
      </c>
      <c r="M1220" t="s">
        <v>152</v>
      </c>
      <c r="N1220" t="s">
        <v>153</v>
      </c>
      <c r="O1220" t="s">
        <v>154</v>
      </c>
      <c r="P1220" t="s">
        <v>3486</v>
      </c>
      <c r="Q1220" t="s">
        <v>70</v>
      </c>
      <c r="R1220" t="s">
        <v>3487</v>
      </c>
      <c r="S1220" t="s">
        <v>71</v>
      </c>
      <c r="T1220" t="s">
        <v>3513</v>
      </c>
      <c r="U1220">
        <v>0</v>
      </c>
      <c r="V1220">
        <v>1</v>
      </c>
      <c r="W1220">
        <v>0</v>
      </c>
      <c r="X1220">
        <v>0</v>
      </c>
      <c r="Y1220">
        <v>0</v>
      </c>
      <c r="Z1220">
        <v>0</v>
      </c>
      <c r="AA1220">
        <v>0</v>
      </c>
      <c r="AB1220">
        <v>0</v>
      </c>
      <c r="AC1220">
        <v>0</v>
      </c>
      <c r="AD1220">
        <v>0</v>
      </c>
      <c r="AE1220">
        <v>0</v>
      </c>
      <c r="AF1220">
        <v>0</v>
      </c>
      <c r="AG1220">
        <v>0</v>
      </c>
      <c r="AH1220">
        <v>0</v>
      </c>
      <c r="AI1220">
        <v>0</v>
      </c>
      <c r="AJ1220">
        <v>0</v>
      </c>
      <c r="AK1220">
        <v>0</v>
      </c>
      <c r="AL1220">
        <v>0</v>
      </c>
      <c r="AM1220">
        <v>0</v>
      </c>
      <c r="AN1220">
        <v>0</v>
      </c>
      <c r="AO1220">
        <v>0</v>
      </c>
      <c r="AP1220">
        <v>1</v>
      </c>
      <c r="AQ1220">
        <v>0</v>
      </c>
      <c r="AR1220">
        <v>0</v>
      </c>
      <c r="AS1220">
        <v>0</v>
      </c>
      <c r="AT1220">
        <v>43788</v>
      </c>
      <c r="AU1220">
        <v>43797</v>
      </c>
      <c r="AV1220">
        <v>0</v>
      </c>
      <c r="AW1220">
        <v>1</v>
      </c>
      <c r="AX1220">
        <v>0</v>
      </c>
      <c r="AY1220">
        <v>2019</v>
      </c>
      <c r="AZ1220">
        <v>11</v>
      </c>
      <c r="BA1220">
        <v>8</v>
      </c>
      <c r="BB1220">
        <v>2</v>
      </c>
      <c r="BF1220">
        <v>2019</v>
      </c>
      <c r="BG1220" t="s">
        <v>104</v>
      </c>
      <c r="BH1220" t="s">
        <v>59</v>
      </c>
      <c r="BI1220" t="s">
        <v>9790</v>
      </c>
      <c r="BJ1220" t="s">
        <v>9793</v>
      </c>
    </row>
    <row r="1221" spans="1:62" x14ac:dyDescent="0.35">
      <c r="A1221">
        <v>40427093</v>
      </c>
      <c r="B1221" t="s">
        <v>98</v>
      </c>
      <c r="C1221" t="s">
        <v>75</v>
      </c>
      <c r="D1221" t="s">
        <v>76</v>
      </c>
      <c r="E1221" t="s">
        <v>747</v>
      </c>
      <c r="F1221">
        <v>28935941</v>
      </c>
      <c r="I1221" s="1">
        <v>43789</v>
      </c>
      <c r="J1221">
        <v>43819.999988425923</v>
      </c>
      <c r="K1221" t="s">
        <v>3514</v>
      </c>
      <c r="L1221" t="s">
        <v>65</v>
      </c>
      <c r="M1221" t="s">
        <v>120</v>
      </c>
      <c r="N1221" t="s">
        <v>121</v>
      </c>
      <c r="O1221" t="s">
        <v>465</v>
      </c>
      <c r="Q1221" t="s">
        <v>102</v>
      </c>
      <c r="S1221" t="s">
        <v>71</v>
      </c>
      <c r="T1221" t="s">
        <v>3515</v>
      </c>
      <c r="U1221">
        <v>1</v>
      </c>
      <c r="V1221">
        <v>1</v>
      </c>
      <c r="W1221">
        <v>0</v>
      </c>
      <c r="X1221">
        <v>1</v>
      </c>
      <c r="Y1221">
        <v>0</v>
      </c>
      <c r="Z1221">
        <v>0</v>
      </c>
      <c r="AA1221">
        <v>0</v>
      </c>
      <c r="AB1221">
        <v>0</v>
      </c>
      <c r="AC1221">
        <v>0</v>
      </c>
      <c r="AD1221">
        <v>1</v>
      </c>
      <c r="AE1221">
        <v>0</v>
      </c>
      <c r="AF1221">
        <v>0</v>
      </c>
      <c r="AG1221">
        <v>0</v>
      </c>
      <c r="AH1221">
        <v>0</v>
      </c>
      <c r="AI1221">
        <v>0</v>
      </c>
      <c r="AJ1221">
        <v>0</v>
      </c>
      <c r="AK1221">
        <v>0</v>
      </c>
      <c r="AL1221">
        <v>0</v>
      </c>
      <c r="AM1221">
        <v>0</v>
      </c>
      <c r="AN1221">
        <v>0</v>
      </c>
      <c r="AO1221">
        <v>0</v>
      </c>
      <c r="AP1221">
        <v>1</v>
      </c>
      <c r="AQ1221">
        <v>0</v>
      </c>
      <c r="AR1221">
        <v>0</v>
      </c>
      <c r="AS1221">
        <v>0</v>
      </c>
      <c r="AT1221">
        <v>43789</v>
      </c>
      <c r="AU1221">
        <v>43809</v>
      </c>
      <c r="AV1221">
        <v>1</v>
      </c>
      <c r="AW1221">
        <v>1</v>
      </c>
      <c r="AX1221">
        <v>0</v>
      </c>
      <c r="AY1221">
        <v>2019</v>
      </c>
      <c r="AZ1221">
        <v>11</v>
      </c>
      <c r="BA1221">
        <v>30</v>
      </c>
      <c r="BB1221">
        <v>5</v>
      </c>
      <c r="BF1221">
        <v>2019</v>
      </c>
      <c r="BG1221" t="s">
        <v>73</v>
      </c>
      <c r="BH1221" t="s">
        <v>9822</v>
      </c>
      <c r="BI1221" t="s">
        <v>9790</v>
      </c>
      <c r="BJ1221" t="s">
        <v>9793</v>
      </c>
    </row>
    <row r="1222" spans="1:62" x14ac:dyDescent="0.35">
      <c r="A1222">
        <v>40428440</v>
      </c>
      <c r="B1222" t="s">
        <v>98</v>
      </c>
      <c r="C1222" t="s">
        <v>75</v>
      </c>
      <c r="D1222" t="s">
        <v>165</v>
      </c>
      <c r="E1222" t="s">
        <v>3516</v>
      </c>
      <c r="F1222">
        <v>35725927</v>
      </c>
      <c r="G1222" t="s">
        <v>3516</v>
      </c>
      <c r="H1222">
        <v>3</v>
      </c>
      <c r="I1222" s="1">
        <v>43789</v>
      </c>
      <c r="J1222">
        <v>43819.999988425923</v>
      </c>
      <c r="K1222" t="s">
        <v>3517</v>
      </c>
      <c r="L1222" t="s">
        <v>65</v>
      </c>
      <c r="M1222" t="s">
        <v>197</v>
      </c>
      <c r="N1222" t="s">
        <v>198</v>
      </c>
      <c r="Q1222" t="s">
        <v>70</v>
      </c>
      <c r="S1222" t="s">
        <v>71</v>
      </c>
      <c r="T1222" t="s">
        <v>3518</v>
      </c>
      <c r="U1222">
        <v>1</v>
      </c>
      <c r="V1222">
        <v>1</v>
      </c>
      <c r="W1222">
        <v>0</v>
      </c>
      <c r="X1222">
        <v>1</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43789</v>
      </c>
      <c r="AU1222">
        <v>43795</v>
      </c>
      <c r="AV1222">
        <v>0</v>
      </c>
      <c r="AW1222">
        <v>1</v>
      </c>
      <c r="AX1222">
        <v>0</v>
      </c>
      <c r="AY1222">
        <v>2019</v>
      </c>
      <c r="AZ1222">
        <v>11</v>
      </c>
      <c r="BA1222">
        <v>30</v>
      </c>
      <c r="BB1222">
        <v>3</v>
      </c>
      <c r="BF1222">
        <v>2019</v>
      </c>
      <c r="BG1222" t="s">
        <v>104</v>
      </c>
      <c r="BH1222" t="s">
        <v>9822</v>
      </c>
      <c r="BI1222" t="s">
        <v>9790</v>
      </c>
      <c r="BJ1222" t="s">
        <v>9793</v>
      </c>
    </row>
    <row r="1223" spans="1:62" x14ac:dyDescent="0.35">
      <c r="A1223">
        <v>40428614</v>
      </c>
      <c r="B1223" t="s">
        <v>283</v>
      </c>
      <c r="C1223" t="s">
        <v>75</v>
      </c>
      <c r="D1223" t="s">
        <v>236</v>
      </c>
      <c r="E1223" t="s">
        <v>226</v>
      </c>
      <c r="F1223">
        <v>22953107</v>
      </c>
      <c r="I1223" s="1">
        <v>43789</v>
      </c>
      <c r="J1223">
        <v>43819.999988425923</v>
      </c>
      <c r="K1223" t="s">
        <v>3519</v>
      </c>
      <c r="L1223" t="s">
        <v>65</v>
      </c>
      <c r="M1223" t="s">
        <v>66</v>
      </c>
      <c r="N1223" t="s">
        <v>67</v>
      </c>
      <c r="Q1223" t="s">
        <v>102</v>
      </c>
      <c r="R1223" t="s">
        <v>228</v>
      </c>
      <c r="S1223" t="s">
        <v>82</v>
      </c>
      <c r="T1223" t="s">
        <v>3520</v>
      </c>
      <c r="U1223">
        <v>1</v>
      </c>
      <c r="V1223">
        <v>1</v>
      </c>
      <c r="W1223">
        <v>0</v>
      </c>
      <c r="X1223">
        <v>1</v>
      </c>
      <c r="Y1223">
        <v>0</v>
      </c>
      <c r="Z1223">
        <v>0</v>
      </c>
      <c r="AA1223">
        <v>0</v>
      </c>
      <c r="AB1223">
        <v>0</v>
      </c>
      <c r="AC1223">
        <v>0</v>
      </c>
      <c r="AD1223">
        <v>0</v>
      </c>
      <c r="AE1223">
        <v>0</v>
      </c>
      <c r="AF1223">
        <v>0</v>
      </c>
      <c r="AG1223">
        <v>1</v>
      </c>
      <c r="AH1223">
        <v>1</v>
      </c>
      <c r="AI1223">
        <v>0</v>
      </c>
      <c r="AJ1223">
        <v>0</v>
      </c>
      <c r="AK1223">
        <v>0</v>
      </c>
      <c r="AL1223">
        <v>0</v>
      </c>
      <c r="AM1223">
        <v>0</v>
      </c>
      <c r="AN1223">
        <v>0</v>
      </c>
      <c r="AO1223">
        <v>0</v>
      </c>
      <c r="AP1223">
        <v>0</v>
      </c>
      <c r="AQ1223">
        <v>0</v>
      </c>
      <c r="AR1223">
        <v>0</v>
      </c>
      <c r="AS1223">
        <v>0</v>
      </c>
      <c r="AT1223">
        <v>43789</v>
      </c>
      <c r="AU1223">
        <v>43809</v>
      </c>
      <c r="AV1223">
        <v>0</v>
      </c>
      <c r="AW1223">
        <v>1</v>
      </c>
      <c r="AX1223">
        <v>0</v>
      </c>
      <c r="AY1223">
        <v>2019</v>
      </c>
      <c r="AZ1223">
        <v>11</v>
      </c>
      <c r="BA1223">
        <v>30</v>
      </c>
      <c r="BB1223">
        <v>5</v>
      </c>
      <c r="BF1223">
        <v>2019</v>
      </c>
      <c r="BG1223" t="s">
        <v>104</v>
      </c>
      <c r="BH1223" t="s">
        <v>59</v>
      </c>
      <c r="BI1223" t="s">
        <v>9790</v>
      </c>
      <c r="BJ1223" t="s">
        <v>9793</v>
      </c>
    </row>
    <row r="1224" spans="1:62" x14ac:dyDescent="0.35">
      <c r="A1224">
        <v>40431127</v>
      </c>
      <c r="B1224" t="s">
        <v>98</v>
      </c>
      <c r="C1224" t="s">
        <v>75</v>
      </c>
      <c r="D1224" t="s">
        <v>76</v>
      </c>
      <c r="E1224" t="s">
        <v>747</v>
      </c>
      <c r="F1224">
        <v>28935941</v>
      </c>
      <c r="I1224" s="1">
        <v>43789</v>
      </c>
      <c r="J1224">
        <v>43819.999988425923</v>
      </c>
      <c r="K1224" t="s">
        <v>3514</v>
      </c>
      <c r="L1224" t="s">
        <v>65</v>
      </c>
      <c r="M1224" t="s">
        <v>120</v>
      </c>
      <c r="N1224" t="s">
        <v>121</v>
      </c>
      <c r="O1224" t="s">
        <v>465</v>
      </c>
      <c r="Q1224" t="s">
        <v>102</v>
      </c>
      <c r="S1224" t="s">
        <v>71</v>
      </c>
      <c r="T1224" t="s">
        <v>3521</v>
      </c>
      <c r="U1224">
        <v>1</v>
      </c>
      <c r="V1224">
        <v>1</v>
      </c>
      <c r="W1224">
        <v>0</v>
      </c>
      <c r="X1224">
        <v>1</v>
      </c>
      <c r="Y1224">
        <v>0</v>
      </c>
      <c r="Z1224">
        <v>0</v>
      </c>
      <c r="AA1224">
        <v>0</v>
      </c>
      <c r="AB1224">
        <v>0</v>
      </c>
      <c r="AC1224">
        <v>0</v>
      </c>
      <c r="AD1224">
        <v>1</v>
      </c>
      <c r="AE1224">
        <v>0</v>
      </c>
      <c r="AF1224">
        <v>0</v>
      </c>
      <c r="AG1224">
        <v>0</v>
      </c>
      <c r="AH1224">
        <v>0</v>
      </c>
      <c r="AI1224">
        <v>0</v>
      </c>
      <c r="AJ1224">
        <v>0</v>
      </c>
      <c r="AK1224">
        <v>0</v>
      </c>
      <c r="AL1224">
        <v>0</v>
      </c>
      <c r="AM1224">
        <v>0</v>
      </c>
      <c r="AN1224">
        <v>0</v>
      </c>
      <c r="AO1224">
        <v>0</v>
      </c>
      <c r="AP1224">
        <v>1</v>
      </c>
      <c r="AQ1224">
        <v>0</v>
      </c>
      <c r="AR1224">
        <v>0</v>
      </c>
      <c r="AS1224">
        <v>0</v>
      </c>
      <c r="AT1224">
        <v>43789</v>
      </c>
      <c r="AU1224">
        <v>43809</v>
      </c>
      <c r="AV1224">
        <v>1</v>
      </c>
      <c r="AW1224">
        <v>1</v>
      </c>
      <c r="AX1224">
        <v>0</v>
      </c>
      <c r="AY1224">
        <v>2019</v>
      </c>
      <c r="AZ1224">
        <v>11</v>
      </c>
      <c r="BA1224">
        <v>30</v>
      </c>
      <c r="BB1224">
        <v>5</v>
      </c>
      <c r="BF1224">
        <v>2019</v>
      </c>
      <c r="BG1224" t="s">
        <v>73</v>
      </c>
      <c r="BH1224" t="s">
        <v>9822</v>
      </c>
      <c r="BI1224" t="s">
        <v>9790</v>
      </c>
      <c r="BJ1224" t="s">
        <v>9793</v>
      </c>
    </row>
    <row r="1225" spans="1:62" x14ac:dyDescent="0.35">
      <c r="A1225">
        <v>40435995</v>
      </c>
      <c r="B1225" t="s">
        <v>98</v>
      </c>
      <c r="C1225" t="s">
        <v>922</v>
      </c>
      <c r="D1225" t="s">
        <v>76</v>
      </c>
      <c r="E1225" t="s">
        <v>2361</v>
      </c>
      <c r="F1225">
        <v>24712589</v>
      </c>
      <c r="G1225" t="s">
        <v>2361</v>
      </c>
      <c r="H1225">
        <v>3.5</v>
      </c>
      <c r="I1225" s="1">
        <v>43790</v>
      </c>
      <c r="J1225">
        <v>43820.999988425923</v>
      </c>
      <c r="K1225" t="s">
        <v>3522</v>
      </c>
      <c r="L1225" t="s">
        <v>65</v>
      </c>
      <c r="M1225" t="s">
        <v>66</v>
      </c>
      <c r="N1225" t="s">
        <v>67</v>
      </c>
      <c r="O1225" t="s">
        <v>68</v>
      </c>
      <c r="P1225" t="s">
        <v>69</v>
      </c>
      <c r="Q1225" t="s">
        <v>70</v>
      </c>
      <c r="S1225" t="s">
        <v>82</v>
      </c>
      <c r="T1225" t="s">
        <v>3523</v>
      </c>
      <c r="U1225">
        <v>1</v>
      </c>
      <c r="V1225">
        <v>1</v>
      </c>
      <c r="W1225">
        <v>0</v>
      </c>
      <c r="X1225">
        <v>1</v>
      </c>
      <c r="Y1225">
        <v>0</v>
      </c>
      <c r="Z1225">
        <v>0</v>
      </c>
      <c r="AA1225">
        <v>0</v>
      </c>
      <c r="AB1225">
        <v>0</v>
      </c>
      <c r="AC1225">
        <v>0</v>
      </c>
      <c r="AD1225">
        <v>0</v>
      </c>
      <c r="AE1225">
        <v>0</v>
      </c>
      <c r="AF1225">
        <v>0</v>
      </c>
      <c r="AG1225">
        <v>0</v>
      </c>
      <c r="AH1225">
        <v>1</v>
      </c>
      <c r="AI1225">
        <v>0</v>
      </c>
      <c r="AJ1225">
        <v>0</v>
      </c>
      <c r="AK1225">
        <v>0</v>
      </c>
      <c r="AL1225">
        <v>0</v>
      </c>
      <c r="AM1225">
        <v>0</v>
      </c>
      <c r="AN1225">
        <v>0</v>
      </c>
      <c r="AO1225">
        <v>0</v>
      </c>
      <c r="AP1225">
        <v>0</v>
      </c>
      <c r="AQ1225">
        <v>0</v>
      </c>
      <c r="AR1225">
        <v>0</v>
      </c>
      <c r="AS1225">
        <v>0</v>
      </c>
      <c r="AT1225">
        <v>43790</v>
      </c>
      <c r="AU1225">
        <v>43804</v>
      </c>
      <c r="AV1225">
        <v>0</v>
      </c>
      <c r="AW1225">
        <v>1</v>
      </c>
      <c r="AX1225">
        <v>0</v>
      </c>
      <c r="AY1225">
        <v>2019</v>
      </c>
      <c r="AZ1225">
        <v>11</v>
      </c>
      <c r="BA1225">
        <v>30</v>
      </c>
      <c r="BB1225">
        <v>4</v>
      </c>
      <c r="BF1225">
        <v>2019</v>
      </c>
      <c r="BG1225" t="s">
        <v>104</v>
      </c>
      <c r="BH1225" t="s">
        <v>9822</v>
      </c>
      <c r="BI1225" t="s">
        <v>9790</v>
      </c>
      <c r="BJ1225" t="s">
        <v>9796</v>
      </c>
    </row>
    <row r="1226" spans="1:62" x14ac:dyDescent="0.35">
      <c r="A1226">
        <v>40443422</v>
      </c>
      <c r="B1226" t="s">
        <v>3524</v>
      </c>
      <c r="C1226" t="s">
        <v>75</v>
      </c>
      <c r="D1226" t="s">
        <v>85</v>
      </c>
      <c r="E1226" t="s">
        <v>968</v>
      </c>
      <c r="F1226">
        <v>29308280</v>
      </c>
      <c r="I1226" s="1">
        <v>43791</v>
      </c>
      <c r="J1226">
        <v>43821.999988425923</v>
      </c>
      <c r="K1226" t="s">
        <v>3525</v>
      </c>
      <c r="L1226" t="s">
        <v>65</v>
      </c>
      <c r="M1226" t="s">
        <v>79</v>
      </c>
      <c r="N1226" t="s">
        <v>80</v>
      </c>
      <c r="Q1226" t="s">
        <v>102</v>
      </c>
      <c r="S1226" t="s">
        <v>71</v>
      </c>
      <c r="T1226" t="s">
        <v>3526</v>
      </c>
      <c r="U1226">
        <v>1</v>
      </c>
      <c r="V1226">
        <v>1</v>
      </c>
      <c r="W1226">
        <v>0</v>
      </c>
      <c r="X1226">
        <v>0</v>
      </c>
      <c r="Y1226">
        <v>0</v>
      </c>
      <c r="Z1226">
        <v>0</v>
      </c>
      <c r="AA1226">
        <v>0</v>
      </c>
      <c r="AB1226">
        <v>0</v>
      </c>
      <c r="AC1226">
        <v>0</v>
      </c>
      <c r="AD1226">
        <v>0</v>
      </c>
      <c r="AE1226">
        <v>0</v>
      </c>
      <c r="AF1226">
        <v>0</v>
      </c>
      <c r="AG1226">
        <v>1</v>
      </c>
      <c r="AH1226">
        <v>1</v>
      </c>
      <c r="AI1226">
        <v>0</v>
      </c>
      <c r="AJ1226">
        <v>0</v>
      </c>
      <c r="AK1226">
        <v>0</v>
      </c>
      <c r="AL1226">
        <v>0</v>
      </c>
      <c r="AM1226">
        <v>0</v>
      </c>
      <c r="AN1226">
        <v>0</v>
      </c>
      <c r="AO1226">
        <v>0</v>
      </c>
      <c r="AP1226">
        <v>0</v>
      </c>
      <c r="AQ1226">
        <v>0</v>
      </c>
      <c r="AR1226">
        <v>0</v>
      </c>
      <c r="AS1226">
        <v>0</v>
      </c>
      <c r="AT1226">
        <v>43790</v>
      </c>
      <c r="AU1226">
        <v>43809</v>
      </c>
      <c r="AV1226">
        <v>1</v>
      </c>
      <c r="AW1226">
        <v>1</v>
      </c>
      <c r="AX1226">
        <v>0</v>
      </c>
      <c r="AY1226">
        <v>2019</v>
      </c>
      <c r="AZ1226">
        <v>11</v>
      </c>
      <c r="BA1226">
        <v>30</v>
      </c>
      <c r="BB1226">
        <v>4</v>
      </c>
      <c r="BF1226">
        <v>2019</v>
      </c>
      <c r="BG1226" t="s">
        <v>73</v>
      </c>
      <c r="BH1226" t="s">
        <v>9822</v>
      </c>
      <c r="BI1226" t="s">
        <v>9790</v>
      </c>
      <c r="BJ1226" t="s">
        <v>9797</v>
      </c>
    </row>
    <row r="1227" spans="1:62" x14ac:dyDescent="0.35">
      <c r="A1227">
        <v>40449379</v>
      </c>
      <c r="B1227" t="s">
        <v>1216</v>
      </c>
      <c r="C1227" t="s">
        <v>61</v>
      </c>
      <c r="D1227" t="s">
        <v>125</v>
      </c>
      <c r="E1227" t="s">
        <v>3426</v>
      </c>
      <c r="F1227">
        <v>29387504</v>
      </c>
      <c r="I1227" s="1">
        <v>43791</v>
      </c>
      <c r="J1227">
        <v>43821.999988425923</v>
      </c>
      <c r="K1227" t="s">
        <v>3527</v>
      </c>
      <c r="L1227" t="s">
        <v>65</v>
      </c>
      <c r="M1227" t="s">
        <v>66</v>
      </c>
      <c r="N1227" t="s">
        <v>67</v>
      </c>
      <c r="O1227" t="s">
        <v>68</v>
      </c>
      <c r="P1227" t="s">
        <v>69</v>
      </c>
      <c r="Q1227" t="s">
        <v>70</v>
      </c>
      <c r="S1227" t="s">
        <v>71</v>
      </c>
      <c r="T1227" t="s">
        <v>3528</v>
      </c>
      <c r="U1227">
        <v>0</v>
      </c>
      <c r="V1227">
        <v>1</v>
      </c>
      <c r="W1227">
        <v>0</v>
      </c>
      <c r="X1227">
        <v>0</v>
      </c>
      <c r="Y1227">
        <v>0</v>
      </c>
      <c r="Z1227">
        <v>0</v>
      </c>
      <c r="AA1227">
        <v>0</v>
      </c>
      <c r="AB1227">
        <v>0</v>
      </c>
      <c r="AC1227">
        <v>0</v>
      </c>
      <c r="AD1227">
        <v>0</v>
      </c>
      <c r="AE1227">
        <v>0</v>
      </c>
      <c r="AF1227">
        <v>0</v>
      </c>
      <c r="AG1227">
        <v>0</v>
      </c>
      <c r="AH1227">
        <v>0</v>
      </c>
      <c r="AI1227">
        <v>0</v>
      </c>
      <c r="AJ1227">
        <v>0</v>
      </c>
      <c r="AK1227">
        <v>0</v>
      </c>
      <c r="AL1227">
        <v>0</v>
      </c>
      <c r="AM1227">
        <v>0</v>
      </c>
      <c r="AN1227">
        <v>0</v>
      </c>
      <c r="AO1227">
        <v>0</v>
      </c>
      <c r="AP1227">
        <v>0</v>
      </c>
      <c r="AQ1227">
        <v>0</v>
      </c>
      <c r="AR1227">
        <v>0</v>
      </c>
      <c r="AS1227">
        <v>0</v>
      </c>
      <c r="AT1227">
        <v>43791</v>
      </c>
      <c r="AU1227">
        <v>43809</v>
      </c>
      <c r="AV1227">
        <v>1</v>
      </c>
      <c r="AW1227">
        <v>1</v>
      </c>
      <c r="AX1227">
        <v>0</v>
      </c>
      <c r="AY1227">
        <v>2019</v>
      </c>
      <c r="AZ1227">
        <v>11</v>
      </c>
      <c r="BA1227">
        <v>30</v>
      </c>
      <c r="BB1227">
        <v>1</v>
      </c>
      <c r="BF1227">
        <v>2019</v>
      </c>
      <c r="BG1227" t="s">
        <v>73</v>
      </c>
      <c r="BH1227" t="s">
        <v>9822</v>
      </c>
      <c r="BI1227" t="s">
        <v>9790</v>
      </c>
      <c r="BJ1227" t="s">
        <v>9797</v>
      </c>
    </row>
    <row r="1228" spans="1:62" x14ac:dyDescent="0.35">
      <c r="A1228">
        <v>40450351</v>
      </c>
      <c r="B1228" t="s">
        <v>98</v>
      </c>
      <c r="C1228" t="s">
        <v>369</v>
      </c>
      <c r="D1228" t="s">
        <v>388</v>
      </c>
      <c r="E1228" t="s">
        <v>754</v>
      </c>
      <c r="F1228">
        <v>26734030</v>
      </c>
      <c r="G1228" t="s">
        <v>755</v>
      </c>
      <c r="I1228" s="1">
        <v>43791</v>
      </c>
      <c r="J1228">
        <v>43821.999988425923</v>
      </c>
      <c r="K1228" t="s">
        <v>3300</v>
      </c>
      <c r="L1228" t="s">
        <v>65</v>
      </c>
      <c r="M1228" t="s">
        <v>120</v>
      </c>
      <c r="N1228" t="s">
        <v>121</v>
      </c>
      <c r="O1228" t="s">
        <v>168</v>
      </c>
      <c r="P1228" t="s">
        <v>122</v>
      </c>
      <c r="Q1228" t="s">
        <v>70</v>
      </c>
      <c r="S1228" t="s">
        <v>71</v>
      </c>
      <c r="T1228" t="s">
        <v>3529</v>
      </c>
      <c r="U1228">
        <v>1</v>
      </c>
      <c r="V1228">
        <v>1</v>
      </c>
      <c r="W1228">
        <v>1</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1</v>
      </c>
      <c r="AQ1228">
        <v>0</v>
      </c>
      <c r="AR1228">
        <v>0</v>
      </c>
      <c r="AS1228">
        <v>0</v>
      </c>
      <c r="AT1228">
        <v>43791</v>
      </c>
      <c r="AU1228">
        <v>43809</v>
      </c>
      <c r="AV1228">
        <v>0</v>
      </c>
      <c r="AW1228">
        <v>1</v>
      </c>
      <c r="AX1228">
        <v>0</v>
      </c>
      <c r="AY1228">
        <v>2019</v>
      </c>
      <c r="AZ1228">
        <v>11</v>
      </c>
      <c r="BA1228">
        <v>30</v>
      </c>
      <c r="BB1228">
        <v>4</v>
      </c>
      <c r="BF1228">
        <v>2019</v>
      </c>
      <c r="BG1228" t="s">
        <v>104</v>
      </c>
      <c r="BH1228" t="s">
        <v>9822</v>
      </c>
      <c r="BI1228" t="s">
        <v>9790</v>
      </c>
      <c r="BJ1228" t="s">
        <v>9797</v>
      </c>
    </row>
    <row r="1229" spans="1:62" x14ac:dyDescent="0.35">
      <c r="A1229">
        <v>40458509</v>
      </c>
      <c r="B1229" t="s">
        <v>98</v>
      </c>
      <c r="C1229" t="s">
        <v>75</v>
      </c>
      <c r="D1229" t="s">
        <v>76</v>
      </c>
      <c r="E1229" t="s">
        <v>118</v>
      </c>
      <c r="F1229">
        <v>21807721</v>
      </c>
      <c r="I1229" s="1">
        <v>43794</v>
      </c>
      <c r="J1229">
        <v>43824.999988425923</v>
      </c>
      <c r="K1229" t="s">
        <v>3530</v>
      </c>
      <c r="L1229" t="s">
        <v>65</v>
      </c>
      <c r="M1229" t="s">
        <v>152</v>
      </c>
      <c r="N1229" t="s">
        <v>153</v>
      </c>
      <c r="O1229" t="s">
        <v>154</v>
      </c>
      <c r="P1229" t="s">
        <v>155</v>
      </c>
      <c r="Q1229" t="s">
        <v>70</v>
      </c>
      <c r="R1229" t="s">
        <v>3531</v>
      </c>
      <c r="S1229" t="s">
        <v>71</v>
      </c>
      <c r="T1229" t="s">
        <v>3532</v>
      </c>
      <c r="U1229">
        <v>1</v>
      </c>
      <c r="V1229">
        <v>1</v>
      </c>
      <c r="W1229">
        <v>0</v>
      </c>
      <c r="X1229">
        <v>1</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0</v>
      </c>
      <c r="AT1229">
        <v>43794</v>
      </c>
      <c r="AU1229">
        <v>43809</v>
      </c>
      <c r="AV1229">
        <v>1</v>
      </c>
      <c r="AW1229">
        <v>1</v>
      </c>
      <c r="AX1229">
        <v>0</v>
      </c>
      <c r="AY1229">
        <v>2019</v>
      </c>
      <c r="AZ1229">
        <v>11</v>
      </c>
      <c r="BA1229">
        <v>30</v>
      </c>
      <c r="BB1229">
        <v>3</v>
      </c>
      <c r="BC1229">
        <v>100000</v>
      </c>
      <c r="BD1229">
        <v>110000</v>
      </c>
      <c r="BE1229" t="s">
        <v>90</v>
      </c>
      <c r="BF1229">
        <v>2019</v>
      </c>
      <c r="BG1229" t="s">
        <v>73</v>
      </c>
      <c r="BH1229" t="s">
        <v>59</v>
      </c>
      <c r="BI1229" t="s">
        <v>9790</v>
      </c>
      <c r="BJ1229" t="s">
        <v>9794</v>
      </c>
    </row>
    <row r="1230" spans="1:62" x14ac:dyDescent="0.35">
      <c r="A1230">
        <v>40463023</v>
      </c>
      <c r="B1230" t="s">
        <v>98</v>
      </c>
      <c r="C1230" t="s">
        <v>61</v>
      </c>
      <c r="D1230" t="s">
        <v>125</v>
      </c>
      <c r="E1230" t="s">
        <v>1294</v>
      </c>
      <c r="F1230">
        <v>39376717</v>
      </c>
      <c r="G1230" t="s">
        <v>1295</v>
      </c>
      <c r="H1230">
        <v>3.4</v>
      </c>
      <c r="I1230" s="1">
        <v>43795</v>
      </c>
      <c r="J1230">
        <v>43825.999988425923</v>
      </c>
      <c r="K1230" t="s">
        <v>3533</v>
      </c>
      <c r="L1230" t="s">
        <v>65</v>
      </c>
      <c r="M1230" t="s">
        <v>120</v>
      </c>
      <c r="N1230" t="s">
        <v>121</v>
      </c>
      <c r="O1230" t="s">
        <v>168</v>
      </c>
      <c r="P1230" t="s">
        <v>122</v>
      </c>
      <c r="Q1230" t="s">
        <v>70</v>
      </c>
      <c r="S1230" t="s">
        <v>82</v>
      </c>
      <c r="T1230" t="s">
        <v>3534</v>
      </c>
      <c r="U1230">
        <v>1</v>
      </c>
      <c r="V1230">
        <v>1</v>
      </c>
      <c r="W1230">
        <v>0</v>
      </c>
      <c r="X1230">
        <v>1</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43794</v>
      </c>
      <c r="AU1230">
        <v>43807</v>
      </c>
      <c r="AV1230">
        <v>0</v>
      </c>
      <c r="AW1230">
        <v>1</v>
      </c>
      <c r="AX1230">
        <v>0</v>
      </c>
      <c r="AY1230">
        <v>2019</v>
      </c>
      <c r="AZ1230">
        <v>11</v>
      </c>
      <c r="BA1230">
        <v>30</v>
      </c>
      <c r="BB1230">
        <v>3</v>
      </c>
      <c r="BF1230">
        <v>2019</v>
      </c>
      <c r="BG1230" t="s">
        <v>104</v>
      </c>
      <c r="BH1230" t="s">
        <v>9822</v>
      </c>
      <c r="BI1230" t="s">
        <v>9790</v>
      </c>
      <c r="BJ1230" t="s">
        <v>9795</v>
      </c>
    </row>
    <row r="1231" spans="1:62" x14ac:dyDescent="0.35">
      <c r="A1231">
        <v>40463410</v>
      </c>
      <c r="B1231" t="s">
        <v>116</v>
      </c>
      <c r="C1231" t="s">
        <v>61</v>
      </c>
      <c r="D1231" t="s">
        <v>125</v>
      </c>
      <c r="E1231" t="s">
        <v>1418</v>
      </c>
      <c r="F1231">
        <v>27681746</v>
      </c>
      <c r="G1231" t="s">
        <v>1419</v>
      </c>
      <c r="H1231">
        <v>4.4000000000000004</v>
      </c>
      <c r="I1231" s="1">
        <v>43795</v>
      </c>
      <c r="J1231">
        <v>43825.39671296296</v>
      </c>
      <c r="K1231" t="s">
        <v>2952</v>
      </c>
      <c r="L1231" t="s">
        <v>65</v>
      </c>
      <c r="M1231" t="s">
        <v>120</v>
      </c>
      <c r="N1231" t="s">
        <v>121</v>
      </c>
      <c r="O1231" t="s">
        <v>168</v>
      </c>
      <c r="P1231" t="s">
        <v>122</v>
      </c>
      <c r="Q1231" t="s">
        <v>70</v>
      </c>
      <c r="S1231" t="s">
        <v>71</v>
      </c>
      <c r="T1231" t="s">
        <v>3535</v>
      </c>
      <c r="U1231">
        <v>0</v>
      </c>
      <c r="V1231">
        <v>1</v>
      </c>
      <c r="W1231">
        <v>0</v>
      </c>
      <c r="X1231">
        <v>0</v>
      </c>
      <c r="Y1231">
        <v>0</v>
      </c>
      <c r="Z1231">
        <v>0</v>
      </c>
      <c r="AA1231">
        <v>0</v>
      </c>
      <c r="AB1231">
        <v>1</v>
      </c>
      <c r="AC1231">
        <v>0</v>
      </c>
      <c r="AD1231">
        <v>1</v>
      </c>
      <c r="AE1231">
        <v>0</v>
      </c>
      <c r="AF1231">
        <v>1</v>
      </c>
      <c r="AG1231">
        <v>0</v>
      </c>
      <c r="AH1231">
        <v>0</v>
      </c>
      <c r="AI1231">
        <v>0</v>
      </c>
      <c r="AJ1231">
        <v>0</v>
      </c>
      <c r="AK1231">
        <v>0</v>
      </c>
      <c r="AL1231">
        <v>0</v>
      </c>
      <c r="AM1231">
        <v>0</v>
      </c>
      <c r="AN1231">
        <v>0</v>
      </c>
      <c r="AO1231">
        <v>0</v>
      </c>
      <c r="AP1231">
        <v>0</v>
      </c>
      <c r="AQ1231">
        <v>0</v>
      </c>
      <c r="AR1231">
        <v>0</v>
      </c>
      <c r="AS1231">
        <v>0</v>
      </c>
      <c r="AT1231">
        <v>43794</v>
      </c>
      <c r="AU1231">
        <v>43809</v>
      </c>
      <c r="AV1231">
        <v>0</v>
      </c>
      <c r="AW1231">
        <v>1</v>
      </c>
      <c r="AX1231">
        <v>0</v>
      </c>
      <c r="AY1231">
        <v>2019</v>
      </c>
      <c r="AZ1231">
        <v>11</v>
      </c>
      <c r="BA1231">
        <v>30</v>
      </c>
      <c r="BB1231">
        <v>4</v>
      </c>
      <c r="BF1231">
        <v>2019</v>
      </c>
      <c r="BG1231" t="s">
        <v>104</v>
      </c>
      <c r="BH1231" t="s">
        <v>9822</v>
      </c>
      <c r="BI1231" t="s">
        <v>9790</v>
      </c>
      <c r="BJ1231" t="s">
        <v>9795</v>
      </c>
    </row>
    <row r="1232" spans="1:62" x14ac:dyDescent="0.35">
      <c r="A1232">
        <v>40464030</v>
      </c>
      <c r="B1232" t="s">
        <v>98</v>
      </c>
      <c r="C1232" t="s">
        <v>75</v>
      </c>
      <c r="D1232" t="s">
        <v>76</v>
      </c>
      <c r="E1232" t="s">
        <v>2825</v>
      </c>
      <c r="F1232">
        <v>43295011</v>
      </c>
      <c r="I1232" s="1">
        <v>43795</v>
      </c>
      <c r="J1232">
        <v>43825.999988425923</v>
      </c>
      <c r="K1232" t="s">
        <v>2049</v>
      </c>
      <c r="L1232" t="s">
        <v>65</v>
      </c>
      <c r="M1232" t="s">
        <v>66</v>
      </c>
      <c r="N1232" t="s">
        <v>67</v>
      </c>
      <c r="O1232" t="s">
        <v>68</v>
      </c>
      <c r="P1232" t="s">
        <v>402</v>
      </c>
      <c r="Q1232" t="s">
        <v>102</v>
      </c>
      <c r="S1232" t="s">
        <v>71</v>
      </c>
      <c r="T1232" t="s">
        <v>3536</v>
      </c>
      <c r="U1232">
        <v>1</v>
      </c>
      <c r="V1232">
        <v>1</v>
      </c>
      <c r="W1232">
        <v>0</v>
      </c>
      <c r="X1232">
        <v>1</v>
      </c>
      <c r="Y1232">
        <v>0</v>
      </c>
      <c r="Z1232">
        <v>0</v>
      </c>
      <c r="AA1232">
        <v>0</v>
      </c>
      <c r="AB1232">
        <v>0</v>
      </c>
      <c r="AC1232">
        <v>0</v>
      </c>
      <c r="AD1232">
        <v>0</v>
      </c>
      <c r="AE1232">
        <v>0</v>
      </c>
      <c r="AF1232">
        <v>0</v>
      </c>
      <c r="AG1232">
        <v>1</v>
      </c>
      <c r="AH1232">
        <v>1</v>
      </c>
      <c r="AI1232">
        <v>0</v>
      </c>
      <c r="AJ1232">
        <v>0</v>
      </c>
      <c r="AK1232">
        <v>0</v>
      </c>
      <c r="AL1232">
        <v>0</v>
      </c>
      <c r="AM1232">
        <v>0</v>
      </c>
      <c r="AN1232">
        <v>0</v>
      </c>
      <c r="AO1232">
        <v>0</v>
      </c>
      <c r="AP1232">
        <v>1</v>
      </c>
      <c r="AQ1232">
        <v>0</v>
      </c>
      <c r="AR1232">
        <v>0</v>
      </c>
      <c r="AS1232">
        <v>0</v>
      </c>
      <c r="AT1232">
        <v>43794</v>
      </c>
      <c r="AU1232">
        <v>43809</v>
      </c>
      <c r="AV1232">
        <v>1</v>
      </c>
      <c r="AW1232">
        <v>1</v>
      </c>
      <c r="AX1232">
        <v>0</v>
      </c>
      <c r="AY1232">
        <v>2019</v>
      </c>
      <c r="AZ1232">
        <v>11</v>
      </c>
      <c r="BA1232">
        <v>30</v>
      </c>
      <c r="BB1232">
        <v>6</v>
      </c>
      <c r="BF1232">
        <v>2019</v>
      </c>
      <c r="BG1232" t="s">
        <v>73</v>
      </c>
      <c r="BH1232" t="s">
        <v>9822</v>
      </c>
      <c r="BI1232" t="s">
        <v>9790</v>
      </c>
      <c r="BJ1232" t="s">
        <v>9795</v>
      </c>
    </row>
    <row r="1233" spans="1:62" x14ac:dyDescent="0.35">
      <c r="A1233">
        <v>40465540</v>
      </c>
      <c r="B1233" t="s">
        <v>98</v>
      </c>
      <c r="C1233" t="s">
        <v>61</v>
      </c>
      <c r="D1233" t="s">
        <v>125</v>
      </c>
      <c r="E1233" t="s">
        <v>1526</v>
      </c>
      <c r="F1233">
        <v>19808085</v>
      </c>
      <c r="I1233" s="1">
        <v>43795</v>
      </c>
      <c r="J1233">
        <v>43825.999988425923</v>
      </c>
      <c r="K1233" t="s">
        <v>3537</v>
      </c>
      <c r="L1233" t="s">
        <v>65</v>
      </c>
      <c r="M1233" t="s">
        <v>66</v>
      </c>
      <c r="N1233" t="s">
        <v>67</v>
      </c>
      <c r="O1233" t="s">
        <v>68</v>
      </c>
      <c r="P1233" t="s">
        <v>69</v>
      </c>
      <c r="Q1233" t="s">
        <v>70</v>
      </c>
      <c r="R1233" t="s">
        <v>3538</v>
      </c>
      <c r="S1233" t="s">
        <v>71</v>
      </c>
      <c r="T1233" t="s">
        <v>3539</v>
      </c>
      <c r="U1233">
        <v>1</v>
      </c>
      <c r="V1233">
        <v>1</v>
      </c>
      <c r="W1233">
        <v>0</v>
      </c>
      <c r="X1233">
        <v>1</v>
      </c>
      <c r="Y1233">
        <v>0</v>
      </c>
      <c r="Z1233">
        <v>0</v>
      </c>
      <c r="AA1233">
        <v>0</v>
      </c>
      <c r="AB1233">
        <v>0</v>
      </c>
      <c r="AC1233">
        <v>0</v>
      </c>
      <c r="AD1233">
        <v>0</v>
      </c>
      <c r="AE1233">
        <v>1</v>
      </c>
      <c r="AF1233">
        <v>0</v>
      </c>
      <c r="AG1233">
        <v>0</v>
      </c>
      <c r="AH1233">
        <v>0</v>
      </c>
      <c r="AI1233">
        <v>0</v>
      </c>
      <c r="AJ1233">
        <v>0</v>
      </c>
      <c r="AK1233">
        <v>0</v>
      </c>
      <c r="AL1233">
        <v>0</v>
      </c>
      <c r="AM1233">
        <v>0</v>
      </c>
      <c r="AN1233">
        <v>0</v>
      </c>
      <c r="AO1233">
        <v>0</v>
      </c>
      <c r="AP1233">
        <v>0</v>
      </c>
      <c r="AQ1233">
        <v>0</v>
      </c>
      <c r="AR1233">
        <v>0</v>
      </c>
      <c r="AS1233">
        <v>0</v>
      </c>
      <c r="AT1233">
        <v>43795</v>
      </c>
      <c r="AU1233">
        <v>43809</v>
      </c>
      <c r="AV1233">
        <v>1</v>
      </c>
      <c r="AW1233">
        <v>1</v>
      </c>
      <c r="AX1233">
        <v>0</v>
      </c>
      <c r="AY1233">
        <v>2019</v>
      </c>
      <c r="AZ1233">
        <v>11</v>
      </c>
      <c r="BA1233">
        <v>30</v>
      </c>
      <c r="BB1233">
        <v>4</v>
      </c>
      <c r="BC1233">
        <v>105000</v>
      </c>
      <c r="BD1233">
        <v>125000</v>
      </c>
      <c r="BE1233" t="s">
        <v>90</v>
      </c>
      <c r="BF1233">
        <v>2019</v>
      </c>
      <c r="BG1233" t="s">
        <v>73</v>
      </c>
      <c r="BH1233" t="s">
        <v>59</v>
      </c>
      <c r="BI1233" t="s">
        <v>9790</v>
      </c>
      <c r="BJ1233" t="s">
        <v>9795</v>
      </c>
    </row>
    <row r="1234" spans="1:62" x14ac:dyDescent="0.35">
      <c r="A1234">
        <v>40467228</v>
      </c>
      <c r="B1234" t="s">
        <v>3540</v>
      </c>
      <c r="C1234" t="s">
        <v>92</v>
      </c>
      <c r="D1234" t="s">
        <v>107</v>
      </c>
      <c r="E1234" t="s">
        <v>898</v>
      </c>
      <c r="F1234">
        <v>25632203</v>
      </c>
      <c r="G1234" t="s">
        <v>899</v>
      </c>
      <c r="I1234" s="1">
        <v>43795</v>
      </c>
      <c r="J1234">
        <v>43825.999988425923</v>
      </c>
      <c r="K1234" t="s">
        <v>3541</v>
      </c>
      <c r="L1234" t="s">
        <v>65</v>
      </c>
      <c r="M1234" t="s">
        <v>120</v>
      </c>
      <c r="N1234" t="s">
        <v>121</v>
      </c>
      <c r="O1234" t="s">
        <v>168</v>
      </c>
      <c r="P1234" t="s">
        <v>122</v>
      </c>
      <c r="Q1234" t="s">
        <v>70</v>
      </c>
      <c r="S1234" t="s">
        <v>71</v>
      </c>
      <c r="T1234" t="s">
        <v>3542</v>
      </c>
      <c r="U1234">
        <v>1</v>
      </c>
      <c r="V1234">
        <v>1</v>
      </c>
      <c r="W1234">
        <v>0</v>
      </c>
      <c r="X1234">
        <v>0</v>
      </c>
      <c r="Y1234">
        <v>0</v>
      </c>
      <c r="Z1234">
        <v>0</v>
      </c>
      <c r="AA1234">
        <v>0</v>
      </c>
      <c r="AB1234">
        <v>0</v>
      </c>
      <c r="AC1234">
        <v>0</v>
      </c>
      <c r="AD1234">
        <v>0</v>
      </c>
      <c r="AE1234">
        <v>1</v>
      </c>
      <c r="AF1234">
        <v>0</v>
      </c>
      <c r="AG1234">
        <v>0</v>
      </c>
      <c r="AH1234">
        <v>0</v>
      </c>
      <c r="AI1234">
        <v>0</v>
      </c>
      <c r="AJ1234">
        <v>0</v>
      </c>
      <c r="AK1234">
        <v>0</v>
      </c>
      <c r="AL1234">
        <v>0</v>
      </c>
      <c r="AM1234">
        <v>0</v>
      </c>
      <c r="AN1234">
        <v>0</v>
      </c>
      <c r="AO1234">
        <v>0</v>
      </c>
      <c r="AP1234">
        <v>0</v>
      </c>
      <c r="AQ1234">
        <v>0</v>
      </c>
      <c r="AR1234">
        <v>0</v>
      </c>
      <c r="AS1234">
        <v>0</v>
      </c>
      <c r="AT1234">
        <v>43795</v>
      </c>
      <c r="AU1234">
        <v>43809</v>
      </c>
      <c r="AV1234">
        <v>0</v>
      </c>
      <c r="AW1234">
        <v>1</v>
      </c>
      <c r="AX1234">
        <v>0</v>
      </c>
      <c r="AY1234">
        <v>2019</v>
      </c>
      <c r="AZ1234">
        <v>11</v>
      </c>
      <c r="BA1234">
        <v>30</v>
      </c>
      <c r="BB1234">
        <v>3</v>
      </c>
      <c r="BF1234">
        <v>2019</v>
      </c>
      <c r="BG1234" t="s">
        <v>104</v>
      </c>
      <c r="BH1234" t="s">
        <v>9822</v>
      </c>
      <c r="BI1234" t="s">
        <v>9790</v>
      </c>
      <c r="BJ1234" t="s">
        <v>9795</v>
      </c>
    </row>
    <row r="1235" spans="1:62" x14ac:dyDescent="0.35">
      <c r="A1235">
        <v>40473030</v>
      </c>
      <c r="B1235" t="s">
        <v>98</v>
      </c>
      <c r="C1235" t="s">
        <v>92</v>
      </c>
      <c r="D1235" t="s">
        <v>76</v>
      </c>
      <c r="E1235" t="s">
        <v>898</v>
      </c>
      <c r="F1235">
        <v>25632203</v>
      </c>
      <c r="G1235" t="s">
        <v>3543</v>
      </c>
      <c r="H1235">
        <v>3.5</v>
      </c>
      <c r="I1235" s="1">
        <v>43796</v>
      </c>
      <c r="J1235">
        <v>43826.999988425923</v>
      </c>
      <c r="K1235" t="s">
        <v>3544</v>
      </c>
      <c r="L1235" t="s">
        <v>65</v>
      </c>
      <c r="M1235" t="s">
        <v>66</v>
      </c>
      <c r="N1235" t="s">
        <v>67</v>
      </c>
      <c r="P1235" t="s">
        <v>204</v>
      </c>
      <c r="Q1235" t="s">
        <v>70</v>
      </c>
      <c r="R1235" t="s">
        <v>3545</v>
      </c>
      <c r="S1235" t="s">
        <v>71</v>
      </c>
      <c r="T1235" t="s">
        <v>3546</v>
      </c>
      <c r="U1235">
        <v>0</v>
      </c>
      <c r="V1235">
        <v>0</v>
      </c>
      <c r="W1235">
        <v>0</v>
      </c>
      <c r="X1235">
        <v>1</v>
      </c>
      <c r="Y1235">
        <v>0</v>
      </c>
      <c r="Z1235">
        <v>0</v>
      </c>
      <c r="AA1235">
        <v>0</v>
      </c>
      <c r="AB1235">
        <v>0</v>
      </c>
      <c r="AC1235">
        <v>0</v>
      </c>
      <c r="AD1235">
        <v>0</v>
      </c>
      <c r="AE1235">
        <v>0</v>
      </c>
      <c r="AF1235">
        <v>0</v>
      </c>
      <c r="AG1235">
        <v>0</v>
      </c>
      <c r="AH1235">
        <v>1</v>
      </c>
      <c r="AI1235">
        <v>0</v>
      </c>
      <c r="AJ1235">
        <v>0</v>
      </c>
      <c r="AK1235">
        <v>0</v>
      </c>
      <c r="AL1235">
        <v>0</v>
      </c>
      <c r="AM1235">
        <v>0</v>
      </c>
      <c r="AN1235">
        <v>0</v>
      </c>
      <c r="AO1235">
        <v>0</v>
      </c>
      <c r="AP1235">
        <v>0</v>
      </c>
      <c r="AQ1235">
        <v>0</v>
      </c>
      <c r="AR1235">
        <v>0</v>
      </c>
      <c r="AS1235">
        <v>0</v>
      </c>
      <c r="AT1235">
        <v>43795</v>
      </c>
      <c r="AU1235">
        <v>43807</v>
      </c>
      <c r="AV1235">
        <v>0</v>
      </c>
      <c r="AW1235">
        <v>1</v>
      </c>
      <c r="AX1235">
        <v>0</v>
      </c>
      <c r="AY1235">
        <v>2019</v>
      </c>
      <c r="AZ1235">
        <v>11</v>
      </c>
      <c r="BA1235">
        <v>30</v>
      </c>
      <c r="BB1235">
        <v>2</v>
      </c>
      <c r="BF1235">
        <v>2019</v>
      </c>
      <c r="BG1235" t="s">
        <v>104</v>
      </c>
      <c r="BH1235" t="s">
        <v>59</v>
      </c>
      <c r="BI1235" t="s">
        <v>9790</v>
      </c>
      <c r="BJ1235" t="s">
        <v>9793</v>
      </c>
    </row>
    <row r="1236" spans="1:62" x14ac:dyDescent="0.35">
      <c r="A1236">
        <v>40475206</v>
      </c>
      <c r="B1236" t="s">
        <v>98</v>
      </c>
      <c r="C1236" t="s">
        <v>75</v>
      </c>
      <c r="D1236" t="s">
        <v>236</v>
      </c>
      <c r="E1236" t="s">
        <v>3547</v>
      </c>
      <c r="F1236">
        <v>37450110</v>
      </c>
      <c r="G1236" t="s">
        <v>3548</v>
      </c>
      <c r="I1236" s="1">
        <v>43796</v>
      </c>
      <c r="J1236">
        <v>43826.999988425923</v>
      </c>
      <c r="K1236" t="s">
        <v>3549</v>
      </c>
      <c r="L1236" t="s">
        <v>65</v>
      </c>
      <c r="M1236" t="s">
        <v>120</v>
      </c>
      <c r="N1236" t="s">
        <v>121</v>
      </c>
      <c r="O1236" t="s">
        <v>168</v>
      </c>
      <c r="P1236" t="s">
        <v>122</v>
      </c>
      <c r="Q1236" t="s">
        <v>70</v>
      </c>
      <c r="S1236" t="s">
        <v>82</v>
      </c>
      <c r="T1236" t="s">
        <v>3550</v>
      </c>
      <c r="U1236">
        <v>0</v>
      </c>
      <c r="V1236">
        <v>1</v>
      </c>
      <c r="W1236">
        <v>0</v>
      </c>
      <c r="X1236">
        <v>1</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43796</v>
      </c>
      <c r="AU1236">
        <v>43808</v>
      </c>
      <c r="AV1236">
        <v>0</v>
      </c>
      <c r="AW1236">
        <v>1</v>
      </c>
      <c r="AX1236">
        <v>0</v>
      </c>
      <c r="AY1236">
        <v>2019</v>
      </c>
      <c r="AZ1236">
        <v>11</v>
      </c>
      <c r="BA1236">
        <v>30</v>
      </c>
      <c r="BB1236">
        <v>2</v>
      </c>
      <c r="BF1236">
        <v>2019</v>
      </c>
      <c r="BG1236" t="s">
        <v>104</v>
      </c>
      <c r="BH1236" t="s">
        <v>9822</v>
      </c>
      <c r="BI1236" t="s">
        <v>9790</v>
      </c>
      <c r="BJ1236" t="s">
        <v>9793</v>
      </c>
    </row>
    <row r="1237" spans="1:62" x14ac:dyDescent="0.35">
      <c r="A1237">
        <v>40478205</v>
      </c>
      <c r="B1237" t="s">
        <v>3551</v>
      </c>
      <c r="C1237" t="s">
        <v>75</v>
      </c>
      <c r="D1237" t="s">
        <v>117</v>
      </c>
      <c r="E1237" t="s">
        <v>3552</v>
      </c>
      <c r="F1237">
        <v>23867203</v>
      </c>
      <c r="I1237" s="1">
        <v>43796</v>
      </c>
      <c r="J1237">
        <v>43826.999988425923</v>
      </c>
      <c r="K1237" t="s">
        <v>3553</v>
      </c>
      <c r="L1237" t="s">
        <v>65</v>
      </c>
      <c r="M1237" t="s">
        <v>66</v>
      </c>
      <c r="N1237" t="s">
        <v>67</v>
      </c>
      <c r="O1237" t="s">
        <v>68</v>
      </c>
      <c r="P1237" t="s">
        <v>69</v>
      </c>
      <c r="Q1237" t="s">
        <v>70</v>
      </c>
      <c r="R1237" t="s">
        <v>3554</v>
      </c>
      <c r="S1237" t="s">
        <v>71</v>
      </c>
      <c r="T1237" t="s">
        <v>3555</v>
      </c>
      <c r="U1237">
        <v>1</v>
      </c>
      <c r="V1237">
        <v>1</v>
      </c>
      <c r="W1237">
        <v>0</v>
      </c>
      <c r="X1237">
        <v>0</v>
      </c>
      <c r="Y1237">
        <v>0</v>
      </c>
      <c r="Z1237">
        <v>0</v>
      </c>
      <c r="AA1237">
        <v>0</v>
      </c>
      <c r="AB1237">
        <v>0</v>
      </c>
      <c r="AC1237">
        <v>0</v>
      </c>
      <c r="AD1237">
        <v>1</v>
      </c>
      <c r="AE1237">
        <v>0</v>
      </c>
      <c r="AF1237">
        <v>0</v>
      </c>
      <c r="AG1237">
        <v>1</v>
      </c>
      <c r="AH1237">
        <v>0</v>
      </c>
      <c r="AI1237">
        <v>0</v>
      </c>
      <c r="AJ1237">
        <v>0</v>
      </c>
      <c r="AK1237">
        <v>0</v>
      </c>
      <c r="AL1237">
        <v>0</v>
      </c>
      <c r="AM1237">
        <v>0</v>
      </c>
      <c r="AN1237">
        <v>0</v>
      </c>
      <c r="AO1237">
        <v>0</v>
      </c>
      <c r="AP1237">
        <v>0</v>
      </c>
      <c r="AQ1237">
        <v>0</v>
      </c>
      <c r="AR1237">
        <v>0</v>
      </c>
      <c r="AS1237">
        <v>0</v>
      </c>
      <c r="AT1237">
        <v>43796</v>
      </c>
      <c r="AU1237">
        <v>43809</v>
      </c>
      <c r="AV1237">
        <v>1</v>
      </c>
      <c r="AW1237">
        <v>1</v>
      </c>
      <c r="AX1237">
        <v>0</v>
      </c>
      <c r="AY1237">
        <v>2019</v>
      </c>
      <c r="AZ1237">
        <v>11</v>
      </c>
      <c r="BA1237">
        <v>30</v>
      </c>
      <c r="BB1237">
        <v>4</v>
      </c>
      <c r="BC1237">
        <v>180000</v>
      </c>
      <c r="BD1237">
        <v>180000</v>
      </c>
      <c r="BE1237" t="s">
        <v>90</v>
      </c>
      <c r="BF1237">
        <v>2019</v>
      </c>
      <c r="BG1237" t="s">
        <v>73</v>
      </c>
      <c r="BH1237" t="s">
        <v>59</v>
      </c>
      <c r="BI1237" t="s">
        <v>9790</v>
      </c>
      <c r="BJ1237" t="s">
        <v>9793</v>
      </c>
    </row>
    <row r="1238" spans="1:62" x14ac:dyDescent="0.35">
      <c r="A1238">
        <v>40481888</v>
      </c>
      <c r="B1238" t="s">
        <v>98</v>
      </c>
      <c r="C1238" t="s">
        <v>2518</v>
      </c>
      <c r="D1238" t="s">
        <v>3556</v>
      </c>
      <c r="E1238" t="s">
        <v>3389</v>
      </c>
      <c r="F1238">
        <v>333174</v>
      </c>
      <c r="I1238" s="1">
        <v>43797</v>
      </c>
      <c r="J1238">
        <v>43827.999988425923</v>
      </c>
      <c r="K1238" t="s">
        <v>3557</v>
      </c>
      <c r="L1238" t="s">
        <v>65</v>
      </c>
      <c r="M1238" t="s">
        <v>120</v>
      </c>
      <c r="N1238" t="s">
        <v>121</v>
      </c>
      <c r="O1238" t="s">
        <v>168</v>
      </c>
      <c r="P1238" t="s">
        <v>122</v>
      </c>
      <c r="Q1238" t="s">
        <v>70</v>
      </c>
      <c r="S1238" t="s">
        <v>71</v>
      </c>
      <c r="T1238" t="s">
        <v>3558</v>
      </c>
      <c r="U1238">
        <v>1</v>
      </c>
      <c r="V1238">
        <v>1</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0</v>
      </c>
      <c r="AQ1238">
        <v>0</v>
      </c>
      <c r="AR1238">
        <v>0</v>
      </c>
      <c r="AS1238">
        <v>0</v>
      </c>
      <c r="AT1238">
        <v>43797</v>
      </c>
      <c r="AU1238">
        <v>43809</v>
      </c>
      <c r="AV1238">
        <v>0</v>
      </c>
      <c r="AW1238">
        <v>1</v>
      </c>
      <c r="AX1238">
        <v>0</v>
      </c>
      <c r="AY1238">
        <v>2019</v>
      </c>
      <c r="AZ1238">
        <v>11</v>
      </c>
      <c r="BA1238">
        <v>30</v>
      </c>
      <c r="BB1238">
        <v>2</v>
      </c>
      <c r="BF1238">
        <v>2019</v>
      </c>
      <c r="BG1238" t="s">
        <v>104</v>
      </c>
      <c r="BH1238" t="s">
        <v>9822</v>
      </c>
      <c r="BI1238" t="s">
        <v>9790</v>
      </c>
      <c r="BJ1238" t="s">
        <v>9796</v>
      </c>
    </row>
    <row r="1239" spans="1:62" x14ac:dyDescent="0.35">
      <c r="A1239">
        <v>40487400</v>
      </c>
      <c r="B1239" t="s">
        <v>98</v>
      </c>
      <c r="C1239" t="s">
        <v>61</v>
      </c>
      <c r="D1239" t="s">
        <v>76</v>
      </c>
      <c r="E1239" t="s">
        <v>2875</v>
      </c>
      <c r="F1239">
        <v>21856827</v>
      </c>
      <c r="G1239" t="s">
        <v>2876</v>
      </c>
      <c r="H1239">
        <v>2.6</v>
      </c>
      <c r="I1239" s="1">
        <v>43797</v>
      </c>
      <c r="J1239">
        <v>43827.814629629633</v>
      </c>
      <c r="K1239" t="s">
        <v>3559</v>
      </c>
      <c r="L1239" t="s">
        <v>65</v>
      </c>
      <c r="M1239" t="s">
        <v>152</v>
      </c>
      <c r="N1239" t="s">
        <v>153</v>
      </c>
      <c r="O1239" t="s">
        <v>2878</v>
      </c>
      <c r="P1239" t="s">
        <v>2879</v>
      </c>
      <c r="Q1239" t="s">
        <v>70</v>
      </c>
      <c r="S1239" t="s">
        <v>71</v>
      </c>
      <c r="T1239" t="s">
        <v>3560</v>
      </c>
      <c r="U1239">
        <v>0</v>
      </c>
      <c r="V1239">
        <v>1</v>
      </c>
      <c r="W1239">
        <v>0</v>
      </c>
      <c r="X1239">
        <v>1</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0</v>
      </c>
      <c r="AT1239">
        <v>43797</v>
      </c>
      <c r="AU1239">
        <v>43805</v>
      </c>
      <c r="AV1239">
        <v>0</v>
      </c>
      <c r="AW1239">
        <v>1</v>
      </c>
      <c r="AX1239">
        <v>0</v>
      </c>
      <c r="AY1239">
        <v>2019</v>
      </c>
      <c r="AZ1239">
        <v>11</v>
      </c>
      <c r="BA1239">
        <v>29</v>
      </c>
      <c r="BB1239">
        <v>2</v>
      </c>
      <c r="BF1239">
        <v>2019</v>
      </c>
      <c r="BG1239" t="s">
        <v>104</v>
      </c>
      <c r="BH1239" t="s">
        <v>9822</v>
      </c>
      <c r="BI1239" t="s">
        <v>9790</v>
      </c>
      <c r="BJ1239" t="s">
        <v>9796</v>
      </c>
    </row>
    <row r="1240" spans="1:62" x14ac:dyDescent="0.35">
      <c r="A1240">
        <v>40490522</v>
      </c>
      <c r="B1240" t="s">
        <v>3561</v>
      </c>
      <c r="C1240" t="s">
        <v>192</v>
      </c>
      <c r="D1240" t="s">
        <v>3562</v>
      </c>
      <c r="E1240" t="s">
        <v>2766</v>
      </c>
      <c r="F1240">
        <v>21659343</v>
      </c>
      <c r="G1240" t="s">
        <v>2767</v>
      </c>
      <c r="H1240">
        <v>3.5</v>
      </c>
      <c r="I1240" s="1">
        <v>43798</v>
      </c>
      <c r="J1240">
        <v>43828.999988425923</v>
      </c>
      <c r="K1240" t="s">
        <v>3563</v>
      </c>
      <c r="L1240" t="s">
        <v>65</v>
      </c>
      <c r="M1240" t="s">
        <v>152</v>
      </c>
      <c r="N1240" t="s">
        <v>153</v>
      </c>
      <c r="Q1240" t="s">
        <v>102</v>
      </c>
      <c r="S1240" t="s">
        <v>71</v>
      </c>
      <c r="T1240" t="s">
        <v>3564</v>
      </c>
      <c r="U1240">
        <v>0</v>
      </c>
      <c r="V1240">
        <v>1</v>
      </c>
      <c r="W1240">
        <v>0</v>
      </c>
      <c r="X1240">
        <v>0</v>
      </c>
      <c r="Y1240">
        <v>0</v>
      </c>
      <c r="Z1240">
        <v>0</v>
      </c>
      <c r="AA1240">
        <v>0</v>
      </c>
      <c r="AB1240">
        <v>0</v>
      </c>
      <c r="AC1240">
        <v>0</v>
      </c>
      <c r="AD1240">
        <v>0</v>
      </c>
      <c r="AE1240">
        <v>0</v>
      </c>
      <c r="AF1240">
        <v>0</v>
      </c>
      <c r="AG1240">
        <v>0</v>
      </c>
      <c r="AH1240">
        <v>0</v>
      </c>
      <c r="AI1240">
        <v>0</v>
      </c>
      <c r="AJ1240">
        <v>0</v>
      </c>
      <c r="AK1240">
        <v>0</v>
      </c>
      <c r="AL1240">
        <v>0</v>
      </c>
      <c r="AM1240">
        <v>0</v>
      </c>
      <c r="AN1240">
        <v>0</v>
      </c>
      <c r="AO1240">
        <v>0</v>
      </c>
      <c r="AP1240">
        <v>0</v>
      </c>
      <c r="AQ1240">
        <v>1</v>
      </c>
      <c r="AR1240">
        <v>0</v>
      </c>
      <c r="AS1240">
        <v>0</v>
      </c>
      <c r="AT1240">
        <v>43798</v>
      </c>
      <c r="AU1240">
        <v>43809</v>
      </c>
      <c r="AV1240">
        <v>0</v>
      </c>
      <c r="AW1240">
        <v>1</v>
      </c>
      <c r="AX1240">
        <v>0</v>
      </c>
      <c r="AY1240">
        <v>2019</v>
      </c>
      <c r="AZ1240">
        <v>11</v>
      </c>
      <c r="BA1240">
        <v>30</v>
      </c>
      <c r="BB1240">
        <v>2</v>
      </c>
      <c r="BF1240">
        <v>2019</v>
      </c>
      <c r="BG1240" t="s">
        <v>104</v>
      </c>
      <c r="BH1240" t="s">
        <v>9822</v>
      </c>
      <c r="BI1240" t="s">
        <v>9790</v>
      </c>
      <c r="BJ1240" t="s">
        <v>9797</v>
      </c>
    </row>
    <row r="1241" spans="1:62" x14ac:dyDescent="0.35">
      <c r="A1241">
        <v>40502645</v>
      </c>
      <c r="B1241" t="s">
        <v>98</v>
      </c>
      <c r="C1241" t="s">
        <v>75</v>
      </c>
      <c r="D1241" t="s">
        <v>165</v>
      </c>
      <c r="E1241" t="s">
        <v>3327</v>
      </c>
      <c r="F1241">
        <v>43216917</v>
      </c>
      <c r="I1241" s="1">
        <v>43801</v>
      </c>
      <c r="J1241">
        <v>43831.999988425923</v>
      </c>
      <c r="K1241" t="s">
        <v>3328</v>
      </c>
      <c r="L1241" t="s">
        <v>65</v>
      </c>
      <c r="M1241" t="s">
        <v>120</v>
      </c>
      <c r="N1241" t="s">
        <v>121</v>
      </c>
      <c r="Q1241" t="s">
        <v>70</v>
      </c>
      <c r="S1241" t="s">
        <v>71</v>
      </c>
      <c r="T1241" t="s">
        <v>3565</v>
      </c>
      <c r="U1241">
        <v>0</v>
      </c>
      <c r="V1241">
        <v>0</v>
      </c>
      <c r="W1241">
        <v>0</v>
      </c>
      <c r="X1241">
        <v>1</v>
      </c>
      <c r="Y1241">
        <v>0</v>
      </c>
      <c r="Z1241">
        <v>0</v>
      </c>
      <c r="AA1241">
        <v>0</v>
      </c>
      <c r="AB1241">
        <v>0</v>
      </c>
      <c r="AC1241">
        <v>0</v>
      </c>
      <c r="AD1241">
        <v>0</v>
      </c>
      <c r="AE1241">
        <v>1</v>
      </c>
      <c r="AF1241">
        <v>0</v>
      </c>
      <c r="AG1241">
        <v>0</v>
      </c>
      <c r="AH1241">
        <v>0</v>
      </c>
      <c r="AI1241">
        <v>0</v>
      </c>
      <c r="AJ1241">
        <v>0</v>
      </c>
      <c r="AK1241">
        <v>0</v>
      </c>
      <c r="AL1241">
        <v>0</v>
      </c>
      <c r="AM1241">
        <v>0</v>
      </c>
      <c r="AN1241">
        <v>0</v>
      </c>
      <c r="AO1241">
        <v>0</v>
      </c>
      <c r="AP1241">
        <v>1</v>
      </c>
      <c r="AQ1241">
        <v>0</v>
      </c>
      <c r="AR1241">
        <v>0</v>
      </c>
      <c r="AS1241">
        <v>0</v>
      </c>
      <c r="AT1241">
        <v>43801</v>
      </c>
      <c r="AU1241">
        <v>43831</v>
      </c>
      <c r="AV1241">
        <v>1</v>
      </c>
      <c r="AW1241">
        <v>1</v>
      </c>
      <c r="AX1241">
        <v>0</v>
      </c>
      <c r="AY1241">
        <v>2019</v>
      </c>
      <c r="AZ1241">
        <v>12</v>
      </c>
      <c r="BA1241">
        <v>30</v>
      </c>
      <c r="BB1241">
        <v>3</v>
      </c>
      <c r="BF1241">
        <v>2019</v>
      </c>
      <c r="BG1241" t="s">
        <v>73</v>
      </c>
      <c r="BH1241" t="s">
        <v>9822</v>
      </c>
      <c r="BI1241" t="s">
        <v>9791</v>
      </c>
      <c r="BJ1241" t="s">
        <v>9794</v>
      </c>
    </row>
    <row r="1242" spans="1:62" x14ac:dyDescent="0.35">
      <c r="A1242">
        <v>40507997</v>
      </c>
      <c r="B1242" t="s">
        <v>3566</v>
      </c>
      <c r="C1242" t="s">
        <v>92</v>
      </c>
      <c r="D1242" t="s">
        <v>508</v>
      </c>
      <c r="E1242" t="s">
        <v>1118</v>
      </c>
      <c r="F1242">
        <v>38139377</v>
      </c>
      <c r="I1242" s="1">
        <v>43802</v>
      </c>
      <c r="J1242">
        <v>43851.437928240739</v>
      </c>
      <c r="K1242" t="s">
        <v>3567</v>
      </c>
      <c r="L1242" t="s">
        <v>65</v>
      </c>
      <c r="M1242" t="s">
        <v>66</v>
      </c>
      <c r="N1242" t="s">
        <v>67</v>
      </c>
      <c r="P1242" t="s">
        <v>69</v>
      </c>
      <c r="Q1242" t="s">
        <v>70</v>
      </c>
      <c r="S1242" t="s">
        <v>71</v>
      </c>
      <c r="T1242" t="s">
        <v>3568</v>
      </c>
      <c r="U1242">
        <v>1</v>
      </c>
      <c r="V1242">
        <v>1</v>
      </c>
      <c r="W1242">
        <v>0</v>
      </c>
      <c r="X1242">
        <v>1</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c r="AR1242">
        <v>0</v>
      </c>
      <c r="AS1242">
        <v>0</v>
      </c>
      <c r="AT1242">
        <v>43801</v>
      </c>
      <c r="AU1242">
        <v>43837</v>
      </c>
      <c r="AV1242">
        <v>0</v>
      </c>
      <c r="AW1242">
        <v>1</v>
      </c>
      <c r="AX1242">
        <v>0</v>
      </c>
      <c r="AY1242">
        <v>2019</v>
      </c>
      <c r="AZ1242">
        <v>12</v>
      </c>
      <c r="BA1242">
        <v>49</v>
      </c>
      <c r="BB1242">
        <v>3</v>
      </c>
      <c r="BF1242">
        <v>2019</v>
      </c>
      <c r="BG1242" t="s">
        <v>104</v>
      </c>
      <c r="BH1242" t="s">
        <v>9822</v>
      </c>
      <c r="BI1242" t="s">
        <v>9791</v>
      </c>
      <c r="BJ1242" t="s">
        <v>9795</v>
      </c>
    </row>
    <row r="1243" spans="1:62" x14ac:dyDescent="0.35">
      <c r="A1243">
        <v>40508408</v>
      </c>
      <c r="B1243" t="s">
        <v>98</v>
      </c>
      <c r="C1243" t="s">
        <v>75</v>
      </c>
      <c r="D1243" t="s">
        <v>165</v>
      </c>
      <c r="E1243" t="s">
        <v>3327</v>
      </c>
      <c r="F1243">
        <v>43216917</v>
      </c>
      <c r="I1243" s="1">
        <v>43802</v>
      </c>
      <c r="J1243">
        <v>43832.999988425923</v>
      </c>
      <c r="K1243" t="s">
        <v>3328</v>
      </c>
      <c r="L1243" t="s">
        <v>65</v>
      </c>
      <c r="M1243" t="s">
        <v>120</v>
      </c>
      <c r="N1243" t="s">
        <v>121</v>
      </c>
      <c r="O1243" t="s">
        <v>168</v>
      </c>
      <c r="P1243" t="s">
        <v>122</v>
      </c>
      <c r="Q1243" t="s">
        <v>70</v>
      </c>
      <c r="S1243" t="s">
        <v>71</v>
      </c>
      <c r="T1243" t="s">
        <v>3569</v>
      </c>
      <c r="U1243">
        <v>0</v>
      </c>
      <c r="V1243">
        <v>0</v>
      </c>
      <c r="W1243">
        <v>0</v>
      </c>
      <c r="X1243">
        <v>1</v>
      </c>
      <c r="Y1243">
        <v>0</v>
      </c>
      <c r="Z1243">
        <v>0</v>
      </c>
      <c r="AA1243">
        <v>0</v>
      </c>
      <c r="AB1243">
        <v>0</v>
      </c>
      <c r="AC1243">
        <v>0</v>
      </c>
      <c r="AD1243">
        <v>0</v>
      </c>
      <c r="AE1243">
        <v>1</v>
      </c>
      <c r="AF1243">
        <v>0</v>
      </c>
      <c r="AG1243">
        <v>0</v>
      </c>
      <c r="AH1243">
        <v>0</v>
      </c>
      <c r="AI1243">
        <v>0</v>
      </c>
      <c r="AJ1243">
        <v>0</v>
      </c>
      <c r="AK1243">
        <v>0</v>
      </c>
      <c r="AL1243">
        <v>0</v>
      </c>
      <c r="AM1243">
        <v>0</v>
      </c>
      <c r="AN1243">
        <v>0</v>
      </c>
      <c r="AO1243">
        <v>0</v>
      </c>
      <c r="AP1243">
        <v>1</v>
      </c>
      <c r="AQ1243">
        <v>0</v>
      </c>
      <c r="AR1243">
        <v>0</v>
      </c>
      <c r="AS1243">
        <v>0</v>
      </c>
      <c r="AT1243">
        <v>43801</v>
      </c>
      <c r="AU1243">
        <v>43830</v>
      </c>
      <c r="AV1243">
        <v>1</v>
      </c>
      <c r="AW1243">
        <v>1</v>
      </c>
      <c r="AX1243">
        <v>0</v>
      </c>
      <c r="AY1243">
        <v>2019</v>
      </c>
      <c r="AZ1243">
        <v>12</v>
      </c>
      <c r="BA1243">
        <v>30</v>
      </c>
      <c r="BB1243">
        <v>3</v>
      </c>
      <c r="BF1243">
        <v>2019</v>
      </c>
      <c r="BG1243" t="s">
        <v>73</v>
      </c>
      <c r="BH1243" t="s">
        <v>9822</v>
      </c>
      <c r="BI1243" t="s">
        <v>9791</v>
      </c>
      <c r="BJ1243" t="s">
        <v>9795</v>
      </c>
    </row>
    <row r="1244" spans="1:62" x14ac:dyDescent="0.35">
      <c r="A1244">
        <v>40510136</v>
      </c>
      <c r="B1244" t="s">
        <v>98</v>
      </c>
      <c r="C1244" t="s">
        <v>75</v>
      </c>
      <c r="D1244" t="s">
        <v>76</v>
      </c>
      <c r="E1244" t="s">
        <v>981</v>
      </c>
      <c r="F1244">
        <v>20369320</v>
      </c>
      <c r="I1244" s="1">
        <v>43802</v>
      </c>
      <c r="J1244">
        <v>43832.40520833333</v>
      </c>
      <c r="K1244" t="s">
        <v>3570</v>
      </c>
      <c r="L1244" t="s">
        <v>65</v>
      </c>
      <c r="M1244" t="s">
        <v>66</v>
      </c>
      <c r="N1244" t="s">
        <v>67</v>
      </c>
      <c r="O1244" t="s">
        <v>68</v>
      </c>
      <c r="P1244" t="s">
        <v>69</v>
      </c>
      <c r="Q1244" t="s">
        <v>70</v>
      </c>
      <c r="R1244" t="s">
        <v>3571</v>
      </c>
      <c r="S1244" t="s">
        <v>71</v>
      </c>
      <c r="T1244" t="s">
        <v>3572</v>
      </c>
      <c r="U1244">
        <v>1</v>
      </c>
      <c r="V1244">
        <v>1</v>
      </c>
      <c r="W1244">
        <v>0</v>
      </c>
      <c r="X1244">
        <v>1</v>
      </c>
      <c r="Y1244">
        <v>0</v>
      </c>
      <c r="Z1244">
        <v>0</v>
      </c>
      <c r="AA1244">
        <v>0</v>
      </c>
      <c r="AB1244">
        <v>0</v>
      </c>
      <c r="AC1244">
        <v>0</v>
      </c>
      <c r="AD1244">
        <v>1</v>
      </c>
      <c r="AE1244">
        <v>0</v>
      </c>
      <c r="AF1244">
        <v>1</v>
      </c>
      <c r="AG1244">
        <v>1</v>
      </c>
      <c r="AH1244">
        <v>0</v>
      </c>
      <c r="AI1244">
        <v>0</v>
      </c>
      <c r="AJ1244">
        <v>0</v>
      </c>
      <c r="AK1244">
        <v>0</v>
      </c>
      <c r="AL1244">
        <v>0</v>
      </c>
      <c r="AM1244">
        <v>0</v>
      </c>
      <c r="AN1244">
        <v>0</v>
      </c>
      <c r="AO1244">
        <v>0</v>
      </c>
      <c r="AP1244">
        <v>1</v>
      </c>
      <c r="AQ1244">
        <v>0</v>
      </c>
      <c r="AR1244">
        <v>0</v>
      </c>
      <c r="AS1244">
        <v>0</v>
      </c>
      <c r="AT1244">
        <v>43801</v>
      </c>
      <c r="AU1244">
        <v>43831</v>
      </c>
      <c r="AV1244">
        <v>1</v>
      </c>
      <c r="AW1244">
        <v>1</v>
      </c>
      <c r="AX1244">
        <v>0</v>
      </c>
      <c r="AY1244">
        <v>2019</v>
      </c>
      <c r="AZ1244">
        <v>12</v>
      </c>
      <c r="BA1244">
        <v>30</v>
      </c>
      <c r="BB1244">
        <v>7</v>
      </c>
      <c r="BC1244">
        <v>110</v>
      </c>
      <c r="BD1244">
        <v>140</v>
      </c>
      <c r="BE1244" t="s">
        <v>536</v>
      </c>
      <c r="BF1244">
        <v>2019</v>
      </c>
      <c r="BG1244" t="s">
        <v>73</v>
      </c>
      <c r="BH1244" t="s">
        <v>59</v>
      </c>
      <c r="BI1244" t="s">
        <v>9791</v>
      </c>
      <c r="BJ1244" t="s">
        <v>9795</v>
      </c>
    </row>
    <row r="1245" spans="1:62" x14ac:dyDescent="0.35">
      <c r="A1245">
        <v>40510187</v>
      </c>
      <c r="B1245" t="s">
        <v>3573</v>
      </c>
      <c r="C1245" t="s">
        <v>61</v>
      </c>
      <c r="D1245" t="s">
        <v>125</v>
      </c>
      <c r="E1245" t="s">
        <v>150</v>
      </c>
      <c r="F1245">
        <v>23607501</v>
      </c>
      <c r="I1245" s="1">
        <v>43802</v>
      </c>
      <c r="J1245">
        <v>43832.999988425923</v>
      </c>
      <c r="K1245" t="s">
        <v>651</v>
      </c>
      <c r="L1245" t="s">
        <v>65</v>
      </c>
      <c r="M1245" t="s">
        <v>66</v>
      </c>
      <c r="N1245" t="s">
        <v>67</v>
      </c>
      <c r="O1245" t="s">
        <v>68</v>
      </c>
      <c r="P1245" t="s">
        <v>69</v>
      </c>
      <c r="Q1245" t="s">
        <v>102</v>
      </c>
      <c r="R1245" t="s">
        <v>652</v>
      </c>
      <c r="S1245" t="s">
        <v>71</v>
      </c>
      <c r="T1245" t="s">
        <v>3574</v>
      </c>
      <c r="U1245">
        <v>1</v>
      </c>
      <c r="V1245">
        <v>1</v>
      </c>
      <c r="W1245">
        <v>0</v>
      </c>
      <c r="X1245">
        <v>1</v>
      </c>
      <c r="Y1245">
        <v>0</v>
      </c>
      <c r="Z1245">
        <v>0</v>
      </c>
      <c r="AA1245">
        <v>0</v>
      </c>
      <c r="AB1245">
        <v>0</v>
      </c>
      <c r="AC1245">
        <v>0</v>
      </c>
      <c r="AD1245">
        <v>0</v>
      </c>
      <c r="AE1245">
        <v>0</v>
      </c>
      <c r="AF1245">
        <v>1</v>
      </c>
      <c r="AG1245">
        <v>1</v>
      </c>
      <c r="AH1245">
        <v>0</v>
      </c>
      <c r="AI1245">
        <v>0</v>
      </c>
      <c r="AJ1245">
        <v>0</v>
      </c>
      <c r="AK1245">
        <v>0</v>
      </c>
      <c r="AL1245">
        <v>0</v>
      </c>
      <c r="AM1245">
        <v>0</v>
      </c>
      <c r="AN1245">
        <v>0</v>
      </c>
      <c r="AO1245">
        <v>0</v>
      </c>
      <c r="AP1245">
        <v>1</v>
      </c>
      <c r="AQ1245">
        <v>0</v>
      </c>
      <c r="AR1245">
        <v>0</v>
      </c>
      <c r="AS1245">
        <v>0</v>
      </c>
      <c r="AT1245">
        <v>43801</v>
      </c>
      <c r="AU1245">
        <v>43832</v>
      </c>
      <c r="AV1245">
        <v>1</v>
      </c>
      <c r="AW1245">
        <v>1</v>
      </c>
      <c r="AX1245">
        <v>0</v>
      </c>
      <c r="AY1245">
        <v>2019</v>
      </c>
      <c r="AZ1245">
        <v>12</v>
      </c>
      <c r="BA1245">
        <v>30</v>
      </c>
      <c r="BB1245">
        <v>6</v>
      </c>
      <c r="BF1245">
        <v>2019</v>
      </c>
      <c r="BG1245" t="s">
        <v>73</v>
      </c>
      <c r="BH1245" t="s">
        <v>59</v>
      </c>
      <c r="BI1245" t="s">
        <v>9791</v>
      </c>
      <c r="BJ1245" t="s">
        <v>9795</v>
      </c>
    </row>
    <row r="1246" spans="1:62" x14ac:dyDescent="0.35">
      <c r="A1246">
        <v>40510210</v>
      </c>
      <c r="B1246" t="s">
        <v>3575</v>
      </c>
      <c r="C1246" t="s">
        <v>75</v>
      </c>
      <c r="D1246" t="s">
        <v>76</v>
      </c>
      <c r="E1246" t="s">
        <v>3576</v>
      </c>
      <c r="F1246">
        <v>3665</v>
      </c>
      <c r="I1246" s="1">
        <v>43802</v>
      </c>
      <c r="J1246">
        <v>43832.999988425923</v>
      </c>
      <c r="K1246" t="s">
        <v>3577</v>
      </c>
      <c r="L1246" t="s">
        <v>65</v>
      </c>
      <c r="M1246" t="s">
        <v>66</v>
      </c>
      <c r="N1246" t="s">
        <v>67</v>
      </c>
      <c r="O1246" t="s">
        <v>68</v>
      </c>
      <c r="P1246" t="s">
        <v>69</v>
      </c>
      <c r="Q1246" t="s">
        <v>102</v>
      </c>
      <c r="S1246" t="s">
        <v>82</v>
      </c>
      <c r="T1246" t="s">
        <v>3578</v>
      </c>
      <c r="U1246">
        <v>1</v>
      </c>
      <c r="V1246">
        <v>1</v>
      </c>
      <c r="W1246">
        <v>0</v>
      </c>
      <c r="X1246">
        <v>1</v>
      </c>
      <c r="Y1246">
        <v>0</v>
      </c>
      <c r="Z1246">
        <v>0</v>
      </c>
      <c r="AA1246">
        <v>0</v>
      </c>
      <c r="AB1246">
        <v>0</v>
      </c>
      <c r="AC1246">
        <v>0</v>
      </c>
      <c r="AD1246">
        <v>1</v>
      </c>
      <c r="AE1246">
        <v>0</v>
      </c>
      <c r="AF1246">
        <v>1</v>
      </c>
      <c r="AG1246">
        <v>1</v>
      </c>
      <c r="AH1246">
        <v>0</v>
      </c>
      <c r="AI1246">
        <v>0</v>
      </c>
      <c r="AJ1246">
        <v>0</v>
      </c>
      <c r="AK1246">
        <v>0</v>
      </c>
      <c r="AL1246">
        <v>0</v>
      </c>
      <c r="AM1246">
        <v>0</v>
      </c>
      <c r="AN1246">
        <v>0</v>
      </c>
      <c r="AO1246">
        <v>0</v>
      </c>
      <c r="AP1246">
        <v>1</v>
      </c>
      <c r="AQ1246">
        <v>0</v>
      </c>
      <c r="AR1246">
        <v>0</v>
      </c>
      <c r="AS1246">
        <v>0</v>
      </c>
      <c r="AT1246">
        <v>43801</v>
      </c>
      <c r="AU1246">
        <v>43804</v>
      </c>
      <c r="AV1246">
        <v>1</v>
      </c>
      <c r="AW1246">
        <v>1</v>
      </c>
      <c r="AX1246">
        <v>0</v>
      </c>
      <c r="AY1246">
        <v>2019</v>
      </c>
      <c r="AZ1246">
        <v>12</v>
      </c>
      <c r="BA1246">
        <v>30</v>
      </c>
      <c r="BB1246">
        <v>7</v>
      </c>
      <c r="BF1246">
        <v>2019</v>
      </c>
      <c r="BG1246" t="s">
        <v>73</v>
      </c>
      <c r="BH1246" t="s">
        <v>9822</v>
      </c>
      <c r="BI1246" t="s">
        <v>9791</v>
      </c>
      <c r="BJ1246" t="s">
        <v>9795</v>
      </c>
    </row>
    <row r="1247" spans="1:62" x14ac:dyDescent="0.35">
      <c r="A1247">
        <v>40510394</v>
      </c>
      <c r="B1247" t="s">
        <v>98</v>
      </c>
      <c r="C1247" t="s">
        <v>75</v>
      </c>
      <c r="D1247" t="s">
        <v>76</v>
      </c>
      <c r="E1247" t="s">
        <v>655</v>
      </c>
      <c r="F1247">
        <v>34785187</v>
      </c>
      <c r="I1247" s="1">
        <v>43802</v>
      </c>
      <c r="J1247">
        <v>43832.999988425923</v>
      </c>
      <c r="K1247" t="s">
        <v>3579</v>
      </c>
      <c r="L1247" t="s">
        <v>65</v>
      </c>
      <c r="M1247" t="s">
        <v>66</v>
      </c>
      <c r="N1247" t="s">
        <v>67</v>
      </c>
      <c r="Q1247" t="s">
        <v>102</v>
      </c>
      <c r="S1247" t="s">
        <v>71</v>
      </c>
      <c r="T1247" t="s">
        <v>3580</v>
      </c>
      <c r="U1247">
        <v>1</v>
      </c>
      <c r="V1247">
        <v>1</v>
      </c>
      <c r="W1247">
        <v>0</v>
      </c>
      <c r="X1247">
        <v>1</v>
      </c>
      <c r="Y1247">
        <v>0</v>
      </c>
      <c r="Z1247">
        <v>0</v>
      </c>
      <c r="AA1247">
        <v>0</v>
      </c>
      <c r="AB1247">
        <v>0</v>
      </c>
      <c r="AC1247">
        <v>0</v>
      </c>
      <c r="AD1247">
        <v>1</v>
      </c>
      <c r="AE1247">
        <v>0</v>
      </c>
      <c r="AF1247">
        <v>1</v>
      </c>
      <c r="AG1247">
        <v>1</v>
      </c>
      <c r="AH1247">
        <v>0</v>
      </c>
      <c r="AI1247">
        <v>0</v>
      </c>
      <c r="AJ1247">
        <v>0</v>
      </c>
      <c r="AK1247">
        <v>0</v>
      </c>
      <c r="AL1247">
        <v>0</v>
      </c>
      <c r="AM1247">
        <v>0</v>
      </c>
      <c r="AN1247">
        <v>0</v>
      </c>
      <c r="AO1247">
        <v>0</v>
      </c>
      <c r="AP1247">
        <v>1</v>
      </c>
      <c r="AQ1247">
        <v>0</v>
      </c>
      <c r="AR1247">
        <v>0</v>
      </c>
      <c r="AS1247">
        <v>0</v>
      </c>
      <c r="AT1247">
        <v>43801</v>
      </c>
      <c r="AU1247">
        <v>43829</v>
      </c>
      <c r="AV1247">
        <v>0</v>
      </c>
      <c r="AW1247">
        <v>1</v>
      </c>
      <c r="AX1247">
        <v>0</v>
      </c>
      <c r="AY1247">
        <v>2019</v>
      </c>
      <c r="AZ1247">
        <v>12</v>
      </c>
      <c r="BA1247">
        <v>30</v>
      </c>
      <c r="BB1247">
        <v>7</v>
      </c>
      <c r="BF1247">
        <v>2019</v>
      </c>
      <c r="BG1247" t="s">
        <v>104</v>
      </c>
      <c r="BH1247" t="s">
        <v>9822</v>
      </c>
      <c r="BI1247" t="s">
        <v>9791</v>
      </c>
      <c r="BJ1247" t="s">
        <v>9795</v>
      </c>
    </row>
    <row r="1248" spans="1:62" x14ac:dyDescent="0.35">
      <c r="A1248">
        <v>40510570</v>
      </c>
      <c r="B1248" t="s">
        <v>98</v>
      </c>
      <c r="C1248" t="s">
        <v>75</v>
      </c>
      <c r="D1248" t="s">
        <v>85</v>
      </c>
      <c r="E1248" t="s">
        <v>954</v>
      </c>
      <c r="F1248">
        <v>23706321</v>
      </c>
      <c r="I1248" s="1">
        <v>43802</v>
      </c>
      <c r="J1248">
        <v>43832.999988425923</v>
      </c>
      <c r="K1248" t="s">
        <v>2689</v>
      </c>
      <c r="L1248" t="s">
        <v>65</v>
      </c>
      <c r="M1248" t="s">
        <v>79</v>
      </c>
      <c r="N1248" t="s">
        <v>80</v>
      </c>
      <c r="P1248" t="s">
        <v>189</v>
      </c>
      <c r="Q1248" t="s">
        <v>70</v>
      </c>
      <c r="R1248" t="s">
        <v>3581</v>
      </c>
      <c r="S1248" t="s">
        <v>82</v>
      </c>
      <c r="T1248" t="s">
        <v>3582</v>
      </c>
      <c r="U1248">
        <v>0</v>
      </c>
      <c r="V1248">
        <v>0</v>
      </c>
      <c r="W1248">
        <v>0</v>
      </c>
      <c r="X1248">
        <v>1</v>
      </c>
      <c r="Y1248">
        <v>0</v>
      </c>
      <c r="Z1248">
        <v>0</v>
      </c>
      <c r="AA1248">
        <v>0</v>
      </c>
      <c r="AB1248">
        <v>0</v>
      </c>
      <c r="AC1248">
        <v>0</v>
      </c>
      <c r="AD1248">
        <v>0</v>
      </c>
      <c r="AE1248">
        <v>0</v>
      </c>
      <c r="AF1248">
        <v>0</v>
      </c>
      <c r="AG1248">
        <v>1</v>
      </c>
      <c r="AH1248">
        <v>1</v>
      </c>
      <c r="AI1248">
        <v>0</v>
      </c>
      <c r="AJ1248">
        <v>0</v>
      </c>
      <c r="AK1248">
        <v>0</v>
      </c>
      <c r="AL1248">
        <v>0</v>
      </c>
      <c r="AM1248">
        <v>0</v>
      </c>
      <c r="AN1248">
        <v>0</v>
      </c>
      <c r="AO1248">
        <v>0</v>
      </c>
      <c r="AP1248">
        <v>0</v>
      </c>
      <c r="AQ1248">
        <v>0</v>
      </c>
      <c r="AR1248">
        <v>0</v>
      </c>
      <c r="AS1248">
        <v>0</v>
      </c>
      <c r="AT1248">
        <v>43801</v>
      </c>
      <c r="AU1248">
        <v>43832</v>
      </c>
      <c r="AV1248">
        <v>1</v>
      </c>
      <c r="AW1248">
        <v>1</v>
      </c>
      <c r="AX1248">
        <v>0</v>
      </c>
      <c r="AY1248">
        <v>2019</v>
      </c>
      <c r="AZ1248">
        <v>12</v>
      </c>
      <c r="BA1248">
        <v>30</v>
      </c>
      <c r="BB1248">
        <v>3</v>
      </c>
      <c r="BC1248">
        <v>75000</v>
      </c>
      <c r="BD1248">
        <v>130000</v>
      </c>
      <c r="BE1248" t="s">
        <v>90</v>
      </c>
      <c r="BF1248">
        <v>2019</v>
      </c>
      <c r="BG1248" t="s">
        <v>73</v>
      </c>
      <c r="BH1248" t="s">
        <v>59</v>
      </c>
      <c r="BI1248" t="s">
        <v>9791</v>
      </c>
      <c r="BJ1248" t="s">
        <v>9795</v>
      </c>
    </row>
    <row r="1249" spans="1:62" x14ac:dyDescent="0.35">
      <c r="A1249">
        <v>40510592</v>
      </c>
      <c r="B1249" t="s">
        <v>98</v>
      </c>
      <c r="C1249" t="s">
        <v>142</v>
      </c>
      <c r="D1249" t="s">
        <v>143</v>
      </c>
      <c r="E1249" t="s">
        <v>1940</v>
      </c>
      <c r="F1249">
        <v>34080570</v>
      </c>
      <c r="I1249" s="1">
        <v>43802</v>
      </c>
      <c r="J1249">
        <v>43832.999988425923</v>
      </c>
      <c r="K1249" t="s">
        <v>3583</v>
      </c>
      <c r="L1249" t="s">
        <v>65</v>
      </c>
      <c r="M1249" t="s">
        <v>66</v>
      </c>
      <c r="N1249" t="s">
        <v>67</v>
      </c>
      <c r="O1249" t="s">
        <v>68</v>
      </c>
      <c r="P1249" t="s">
        <v>69</v>
      </c>
      <c r="Q1249" t="s">
        <v>102</v>
      </c>
      <c r="S1249" t="s">
        <v>71</v>
      </c>
      <c r="T1249" t="s">
        <v>3584</v>
      </c>
      <c r="U1249">
        <v>1</v>
      </c>
      <c r="V1249">
        <v>1</v>
      </c>
      <c r="W1249">
        <v>0</v>
      </c>
      <c r="X1249">
        <v>1</v>
      </c>
      <c r="Y1249">
        <v>0</v>
      </c>
      <c r="Z1249">
        <v>0</v>
      </c>
      <c r="AA1249">
        <v>0</v>
      </c>
      <c r="AB1249">
        <v>0</v>
      </c>
      <c r="AC1249">
        <v>0</v>
      </c>
      <c r="AD1249">
        <v>0</v>
      </c>
      <c r="AE1249">
        <v>0</v>
      </c>
      <c r="AF1249">
        <v>1</v>
      </c>
      <c r="AG1249">
        <v>1</v>
      </c>
      <c r="AH1249">
        <v>0</v>
      </c>
      <c r="AI1249">
        <v>0</v>
      </c>
      <c r="AJ1249">
        <v>0</v>
      </c>
      <c r="AK1249">
        <v>0</v>
      </c>
      <c r="AL1249">
        <v>0</v>
      </c>
      <c r="AM1249">
        <v>0</v>
      </c>
      <c r="AN1249">
        <v>0</v>
      </c>
      <c r="AO1249">
        <v>0</v>
      </c>
      <c r="AP1249">
        <v>1</v>
      </c>
      <c r="AQ1249">
        <v>0</v>
      </c>
      <c r="AR1249">
        <v>0</v>
      </c>
      <c r="AS1249">
        <v>0</v>
      </c>
      <c r="AT1249">
        <v>43801</v>
      </c>
      <c r="AU1249">
        <v>43829</v>
      </c>
      <c r="AV1249">
        <v>1</v>
      </c>
      <c r="AW1249">
        <v>1</v>
      </c>
      <c r="AX1249">
        <v>0</v>
      </c>
      <c r="AY1249">
        <v>2019</v>
      </c>
      <c r="AZ1249">
        <v>12</v>
      </c>
      <c r="BA1249">
        <v>30</v>
      </c>
      <c r="BB1249">
        <v>6</v>
      </c>
      <c r="BF1249">
        <v>2019</v>
      </c>
      <c r="BG1249" t="s">
        <v>73</v>
      </c>
      <c r="BH1249" t="s">
        <v>9822</v>
      </c>
      <c r="BI1249" t="s">
        <v>9791</v>
      </c>
      <c r="BJ1249" t="s">
        <v>9795</v>
      </c>
    </row>
    <row r="1250" spans="1:62" x14ac:dyDescent="0.35">
      <c r="A1250">
        <v>40510745</v>
      </c>
      <c r="B1250" t="s">
        <v>3277</v>
      </c>
      <c r="C1250" t="s">
        <v>369</v>
      </c>
      <c r="D1250" t="s">
        <v>388</v>
      </c>
      <c r="E1250" t="s">
        <v>3278</v>
      </c>
      <c r="F1250">
        <v>29319394</v>
      </c>
      <c r="G1250" t="s">
        <v>3279</v>
      </c>
      <c r="I1250" s="1">
        <v>43802</v>
      </c>
      <c r="J1250">
        <v>43832.999988425923</v>
      </c>
      <c r="K1250" t="s">
        <v>3280</v>
      </c>
      <c r="L1250" t="s">
        <v>65</v>
      </c>
      <c r="M1250" t="s">
        <v>66</v>
      </c>
      <c r="N1250" t="s">
        <v>67</v>
      </c>
      <c r="O1250" t="s">
        <v>68</v>
      </c>
      <c r="P1250" t="s">
        <v>3281</v>
      </c>
      <c r="Q1250" t="s">
        <v>70</v>
      </c>
      <c r="R1250" t="s">
        <v>3282</v>
      </c>
      <c r="S1250" t="s">
        <v>71</v>
      </c>
      <c r="T1250" t="s">
        <v>3585</v>
      </c>
      <c r="U1250">
        <v>0</v>
      </c>
      <c r="V1250">
        <v>1</v>
      </c>
      <c r="W1250">
        <v>0</v>
      </c>
      <c r="X1250">
        <v>1</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43801</v>
      </c>
      <c r="AU1250">
        <v>43809</v>
      </c>
      <c r="AV1250">
        <v>0</v>
      </c>
      <c r="AW1250">
        <v>1</v>
      </c>
      <c r="AX1250">
        <v>0</v>
      </c>
      <c r="AY1250">
        <v>2019</v>
      </c>
      <c r="AZ1250">
        <v>12</v>
      </c>
      <c r="BA1250">
        <v>30</v>
      </c>
      <c r="BB1250">
        <v>2</v>
      </c>
      <c r="BF1250">
        <v>2019</v>
      </c>
      <c r="BG1250" t="s">
        <v>104</v>
      </c>
      <c r="BH1250" t="s">
        <v>59</v>
      </c>
      <c r="BI1250" t="s">
        <v>9791</v>
      </c>
      <c r="BJ1250" t="s">
        <v>9795</v>
      </c>
    </row>
    <row r="1251" spans="1:62" x14ac:dyDescent="0.35">
      <c r="A1251">
        <v>40511098</v>
      </c>
      <c r="B1251" t="s">
        <v>98</v>
      </c>
      <c r="C1251" t="s">
        <v>75</v>
      </c>
      <c r="D1251" t="s">
        <v>76</v>
      </c>
      <c r="E1251" t="s">
        <v>658</v>
      </c>
      <c r="F1251">
        <v>26460366</v>
      </c>
      <c r="I1251" s="1">
        <v>43802</v>
      </c>
      <c r="J1251">
        <v>43832.999988425923</v>
      </c>
      <c r="K1251" t="s">
        <v>3586</v>
      </c>
      <c r="L1251" t="s">
        <v>65</v>
      </c>
      <c r="M1251" t="s">
        <v>66</v>
      </c>
      <c r="N1251" t="s">
        <v>67</v>
      </c>
      <c r="Q1251" t="s">
        <v>102</v>
      </c>
      <c r="R1251" t="s">
        <v>622</v>
      </c>
      <c r="S1251" t="s">
        <v>82</v>
      </c>
      <c r="T1251" t="s">
        <v>3587</v>
      </c>
      <c r="U1251">
        <v>1</v>
      </c>
      <c r="V1251">
        <v>1</v>
      </c>
      <c r="W1251">
        <v>0</v>
      </c>
      <c r="X1251">
        <v>0</v>
      </c>
      <c r="Y1251">
        <v>0</v>
      </c>
      <c r="Z1251">
        <v>0</v>
      </c>
      <c r="AA1251">
        <v>0</v>
      </c>
      <c r="AB1251">
        <v>0</v>
      </c>
      <c r="AC1251">
        <v>0</v>
      </c>
      <c r="AD1251">
        <v>1</v>
      </c>
      <c r="AE1251">
        <v>0</v>
      </c>
      <c r="AF1251">
        <v>1</v>
      </c>
      <c r="AG1251">
        <v>1</v>
      </c>
      <c r="AH1251">
        <v>0</v>
      </c>
      <c r="AI1251">
        <v>0</v>
      </c>
      <c r="AJ1251">
        <v>0</v>
      </c>
      <c r="AK1251">
        <v>0</v>
      </c>
      <c r="AL1251">
        <v>0</v>
      </c>
      <c r="AM1251">
        <v>0</v>
      </c>
      <c r="AN1251">
        <v>0</v>
      </c>
      <c r="AO1251">
        <v>0</v>
      </c>
      <c r="AP1251">
        <v>0</v>
      </c>
      <c r="AQ1251">
        <v>0</v>
      </c>
      <c r="AR1251">
        <v>0</v>
      </c>
      <c r="AS1251">
        <v>0</v>
      </c>
      <c r="AT1251">
        <v>43802</v>
      </c>
      <c r="AU1251">
        <v>43804</v>
      </c>
      <c r="AV1251">
        <v>1</v>
      </c>
      <c r="AW1251">
        <v>1</v>
      </c>
      <c r="AX1251">
        <v>0</v>
      </c>
      <c r="AY1251">
        <v>2019</v>
      </c>
      <c r="AZ1251">
        <v>12</v>
      </c>
      <c r="BA1251">
        <v>30</v>
      </c>
      <c r="BB1251">
        <v>5</v>
      </c>
      <c r="BF1251">
        <v>2019</v>
      </c>
      <c r="BG1251" t="s">
        <v>73</v>
      </c>
      <c r="BH1251" t="s">
        <v>59</v>
      </c>
      <c r="BI1251" t="s">
        <v>9791</v>
      </c>
      <c r="BJ1251" t="s">
        <v>9795</v>
      </c>
    </row>
    <row r="1252" spans="1:62" x14ac:dyDescent="0.35">
      <c r="A1252">
        <v>40512777</v>
      </c>
      <c r="B1252" t="s">
        <v>98</v>
      </c>
      <c r="C1252" t="s">
        <v>75</v>
      </c>
      <c r="D1252" t="s">
        <v>117</v>
      </c>
      <c r="E1252" t="s">
        <v>668</v>
      </c>
      <c r="F1252">
        <v>22869919</v>
      </c>
      <c r="I1252" s="1">
        <v>43802</v>
      </c>
      <c r="J1252">
        <v>43832.999988425923</v>
      </c>
      <c r="K1252" t="s">
        <v>3588</v>
      </c>
      <c r="L1252" t="s">
        <v>65</v>
      </c>
      <c r="M1252" t="s">
        <v>66</v>
      </c>
      <c r="N1252" t="s">
        <v>67</v>
      </c>
      <c r="O1252" t="s">
        <v>68</v>
      </c>
      <c r="P1252" t="s">
        <v>69</v>
      </c>
      <c r="Q1252" t="s">
        <v>102</v>
      </c>
      <c r="S1252" t="s">
        <v>71</v>
      </c>
      <c r="T1252" t="s">
        <v>3589</v>
      </c>
      <c r="U1252">
        <v>1</v>
      </c>
      <c r="V1252">
        <v>1</v>
      </c>
      <c r="W1252">
        <v>0</v>
      </c>
      <c r="X1252">
        <v>0</v>
      </c>
      <c r="Y1252">
        <v>0</v>
      </c>
      <c r="Z1252">
        <v>0</v>
      </c>
      <c r="AA1252">
        <v>0</v>
      </c>
      <c r="AB1252">
        <v>0</v>
      </c>
      <c r="AC1252">
        <v>0</v>
      </c>
      <c r="AD1252">
        <v>1</v>
      </c>
      <c r="AE1252">
        <v>0</v>
      </c>
      <c r="AF1252">
        <v>1</v>
      </c>
      <c r="AG1252">
        <v>1</v>
      </c>
      <c r="AH1252">
        <v>0</v>
      </c>
      <c r="AI1252">
        <v>0</v>
      </c>
      <c r="AJ1252">
        <v>0</v>
      </c>
      <c r="AK1252">
        <v>0</v>
      </c>
      <c r="AL1252">
        <v>0</v>
      </c>
      <c r="AM1252">
        <v>0</v>
      </c>
      <c r="AN1252">
        <v>0</v>
      </c>
      <c r="AO1252">
        <v>0</v>
      </c>
      <c r="AP1252">
        <v>0</v>
      </c>
      <c r="AQ1252">
        <v>0</v>
      </c>
      <c r="AR1252">
        <v>0</v>
      </c>
      <c r="AS1252">
        <v>0</v>
      </c>
      <c r="AT1252">
        <v>43802</v>
      </c>
      <c r="AU1252">
        <v>43832</v>
      </c>
      <c r="AV1252">
        <v>1</v>
      </c>
      <c r="AW1252">
        <v>1</v>
      </c>
      <c r="AX1252">
        <v>0</v>
      </c>
      <c r="AY1252">
        <v>2019</v>
      </c>
      <c r="AZ1252">
        <v>12</v>
      </c>
      <c r="BA1252">
        <v>30</v>
      </c>
      <c r="BB1252">
        <v>5</v>
      </c>
      <c r="BF1252">
        <v>2019</v>
      </c>
      <c r="BG1252" t="s">
        <v>73</v>
      </c>
      <c r="BH1252" t="s">
        <v>9822</v>
      </c>
      <c r="BI1252" t="s">
        <v>9791</v>
      </c>
      <c r="BJ1252" t="s">
        <v>9795</v>
      </c>
    </row>
    <row r="1253" spans="1:62" x14ac:dyDescent="0.35">
      <c r="A1253">
        <v>40513999</v>
      </c>
      <c r="B1253" t="s">
        <v>98</v>
      </c>
      <c r="C1253" t="s">
        <v>75</v>
      </c>
      <c r="D1253" t="s">
        <v>76</v>
      </c>
      <c r="E1253" t="s">
        <v>2127</v>
      </c>
      <c r="F1253">
        <v>25785404</v>
      </c>
      <c r="I1253" s="1">
        <v>43802</v>
      </c>
      <c r="J1253">
        <v>43832.999988425923</v>
      </c>
      <c r="K1253" t="s">
        <v>3590</v>
      </c>
      <c r="L1253" t="s">
        <v>65</v>
      </c>
      <c r="M1253" t="s">
        <v>66</v>
      </c>
      <c r="N1253" t="s">
        <v>67</v>
      </c>
      <c r="O1253" t="s">
        <v>101</v>
      </c>
      <c r="P1253" t="s">
        <v>3591</v>
      </c>
      <c r="Q1253" t="s">
        <v>70</v>
      </c>
      <c r="R1253" t="s">
        <v>3592</v>
      </c>
      <c r="S1253" t="s">
        <v>71</v>
      </c>
      <c r="T1253" t="s">
        <v>3593</v>
      </c>
      <c r="U1253">
        <v>0</v>
      </c>
      <c r="V1253">
        <v>0</v>
      </c>
      <c r="W1253">
        <v>0</v>
      </c>
      <c r="X1253">
        <v>0</v>
      </c>
      <c r="Y1253">
        <v>0</v>
      </c>
      <c r="Z1253">
        <v>0</v>
      </c>
      <c r="AA1253">
        <v>1</v>
      </c>
      <c r="AB1253">
        <v>0</v>
      </c>
      <c r="AC1253">
        <v>0</v>
      </c>
      <c r="AD1253">
        <v>0</v>
      </c>
      <c r="AE1253">
        <v>0</v>
      </c>
      <c r="AF1253">
        <v>0</v>
      </c>
      <c r="AG1253">
        <v>0</v>
      </c>
      <c r="AH1253">
        <v>0</v>
      </c>
      <c r="AI1253">
        <v>0</v>
      </c>
      <c r="AJ1253">
        <v>0</v>
      </c>
      <c r="AK1253">
        <v>0</v>
      </c>
      <c r="AL1253">
        <v>0</v>
      </c>
      <c r="AM1253">
        <v>0</v>
      </c>
      <c r="AN1253">
        <v>0</v>
      </c>
      <c r="AO1253">
        <v>0</v>
      </c>
      <c r="AP1253">
        <v>0</v>
      </c>
      <c r="AQ1253">
        <v>0</v>
      </c>
      <c r="AR1253">
        <v>0</v>
      </c>
      <c r="AS1253">
        <v>0</v>
      </c>
      <c r="AT1253">
        <v>43802</v>
      </c>
      <c r="AU1253">
        <v>43830</v>
      </c>
      <c r="AV1253">
        <v>1</v>
      </c>
      <c r="AW1253">
        <v>1</v>
      </c>
      <c r="AX1253">
        <v>0</v>
      </c>
      <c r="AY1253">
        <v>2019</v>
      </c>
      <c r="AZ1253">
        <v>12</v>
      </c>
      <c r="BA1253">
        <v>30</v>
      </c>
      <c r="BB1253">
        <v>1</v>
      </c>
      <c r="BC1253">
        <v>100000</v>
      </c>
      <c r="BD1253">
        <v>130000</v>
      </c>
      <c r="BE1253" t="s">
        <v>90</v>
      </c>
      <c r="BF1253">
        <v>2019</v>
      </c>
      <c r="BG1253" t="s">
        <v>73</v>
      </c>
      <c r="BH1253" t="s">
        <v>59</v>
      </c>
      <c r="BI1253" t="s">
        <v>9791</v>
      </c>
      <c r="BJ1253" t="s">
        <v>9795</v>
      </c>
    </row>
    <row r="1254" spans="1:62" x14ac:dyDescent="0.35">
      <c r="A1254">
        <v>40515782</v>
      </c>
      <c r="B1254" t="s">
        <v>3594</v>
      </c>
      <c r="C1254" t="s">
        <v>75</v>
      </c>
      <c r="D1254" t="s">
        <v>76</v>
      </c>
      <c r="E1254" t="s">
        <v>3595</v>
      </c>
      <c r="F1254">
        <v>41507603</v>
      </c>
      <c r="I1254" s="1">
        <v>43802</v>
      </c>
      <c r="J1254">
        <v>43832.999988425923</v>
      </c>
      <c r="K1254" t="s">
        <v>3596</v>
      </c>
      <c r="L1254" t="s">
        <v>65</v>
      </c>
      <c r="M1254" t="s">
        <v>66</v>
      </c>
      <c r="N1254" t="s">
        <v>67</v>
      </c>
      <c r="O1254" t="s">
        <v>68</v>
      </c>
      <c r="P1254" t="s">
        <v>69</v>
      </c>
      <c r="Q1254" t="s">
        <v>102</v>
      </c>
      <c r="S1254" t="s">
        <v>71</v>
      </c>
      <c r="T1254" t="s">
        <v>3597</v>
      </c>
      <c r="U1254">
        <v>1</v>
      </c>
      <c r="V1254">
        <v>1</v>
      </c>
      <c r="W1254">
        <v>0</v>
      </c>
      <c r="X1254">
        <v>0</v>
      </c>
      <c r="Y1254">
        <v>0</v>
      </c>
      <c r="Z1254">
        <v>0</v>
      </c>
      <c r="AA1254">
        <v>0</v>
      </c>
      <c r="AB1254">
        <v>0</v>
      </c>
      <c r="AC1254">
        <v>0</v>
      </c>
      <c r="AD1254">
        <v>1</v>
      </c>
      <c r="AE1254">
        <v>0</v>
      </c>
      <c r="AF1254">
        <v>1</v>
      </c>
      <c r="AG1254">
        <v>1</v>
      </c>
      <c r="AH1254">
        <v>0</v>
      </c>
      <c r="AI1254">
        <v>0</v>
      </c>
      <c r="AJ1254">
        <v>0</v>
      </c>
      <c r="AK1254">
        <v>0</v>
      </c>
      <c r="AL1254">
        <v>0</v>
      </c>
      <c r="AM1254">
        <v>0</v>
      </c>
      <c r="AN1254">
        <v>0</v>
      </c>
      <c r="AO1254">
        <v>0</v>
      </c>
      <c r="AP1254">
        <v>1</v>
      </c>
      <c r="AQ1254">
        <v>0</v>
      </c>
      <c r="AR1254">
        <v>0</v>
      </c>
      <c r="AS1254">
        <v>0</v>
      </c>
      <c r="AT1254">
        <v>43802</v>
      </c>
      <c r="AU1254">
        <v>43830</v>
      </c>
      <c r="AV1254">
        <v>1</v>
      </c>
      <c r="AW1254">
        <v>1</v>
      </c>
      <c r="AX1254">
        <v>0</v>
      </c>
      <c r="AY1254">
        <v>2019</v>
      </c>
      <c r="AZ1254">
        <v>12</v>
      </c>
      <c r="BA1254">
        <v>30</v>
      </c>
      <c r="BB1254">
        <v>6</v>
      </c>
      <c r="BF1254">
        <v>2019</v>
      </c>
      <c r="BG1254" t="s">
        <v>73</v>
      </c>
      <c r="BH1254" t="s">
        <v>9822</v>
      </c>
      <c r="BI1254" t="s">
        <v>9791</v>
      </c>
      <c r="BJ1254" t="s">
        <v>9795</v>
      </c>
    </row>
    <row r="1255" spans="1:62" x14ac:dyDescent="0.35">
      <c r="A1255">
        <v>40516339</v>
      </c>
      <c r="B1255" t="s">
        <v>98</v>
      </c>
      <c r="C1255" t="s">
        <v>75</v>
      </c>
      <c r="D1255" t="s">
        <v>165</v>
      </c>
      <c r="E1255" t="s">
        <v>885</v>
      </c>
      <c r="F1255">
        <v>35012648</v>
      </c>
      <c r="I1255" s="1">
        <v>43802</v>
      </c>
      <c r="J1255">
        <v>43832.999988425923</v>
      </c>
      <c r="K1255" t="s">
        <v>886</v>
      </c>
      <c r="L1255" t="s">
        <v>65</v>
      </c>
      <c r="M1255" t="s">
        <v>66</v>
      </c>
      <c r="N1255" t="s">
        <v>67</v>
      </c>
      <c r="O1255" t="s">
        <v>68</v>
      </c>
      <c r="P1255" t="s">
        <v>69</v>
      </c>
      <c r="Q1255" t="s">
        <v>70</v>
      </c>
      <c r="R1255" t="s">
        <v>3598</v>
      </c>
      <c r="S1255" t="s">
        <v>71</v>
      </c>
      <c r="T1255" t="s">
        <v>3599</v>
      </c>
      <c r="U1255">
        <v>1</v>
      </c>
      <c r="V1255">
        <v>1</v>
      </c>
      <c r="W1255">
        <v>0</v>
      </c>
      <c r="X1255">
        <v>0</v>
      </c>
      <c r="Y1255">
        <v>0</v>
      </c>
      <c r="Z1255">
        <v>0</v>
      </c>
      <c r="AA1255">
        <v>0</v>
      </c>
      <c r="AB1255">
        <v>0</v>
      </c>
      <c r="AC1255">
        <v>0</v>
      </c>
      <c r="AD1255">
        <v>1</v>
      </c>
      <c r="AE1255">
        <v>0</v>
      </c>
      <c r="AF1255">
        <v>0</v>
      </c>
      <c r="AG1255">
        <v>0</v>
      </c>
      <c r="AH1255">
        <v>0</v>
      </c>
      <c r="AI1255">
        <v>0</v>
      </c>
      <c r="AJ1255">
        <v>0</v>
      </c>
      <c r="AK1255">
        <v>0</v>
      </c>
      <c r="AL1255">
        <v>0</v>
      </c>
      <c r="AM1255">
        <v>0</v>
      </c>
      <c r="AN1255">
        <v>0</v>
      </c>
      <c r="AO1255">
        <v>0</v>
      </c>
      <c r="AP1255">
        <v>1</v>
      </c>
      <c r="AQ1255">
        <v>0</v>
      </c>
      <c r="AR1255">
        <v>0</v>
      </c>
      <c r="AS1255">
        <v>0</v>
      </c>
      <c r="AT1255">
        <v>43802</v>
      </c>
      <c r="AU1255">
        <v>43830</v>
      </c>
      <c r="AV1255">
        <v>1</v>
      </c>
      <c r="AW1255">
        <v>1</v>
      </c>
      <c r="AX1255">
        <v>0</v>
      </c>
      <c r="AY1255">
        <v>2019</v>
      </c>
      <c r="AZ1255">
        <v>12</v>
      </c>
      <c r="BA1255">
        <v>30</v>
      </c>
      <c r="BB1255">
        <v>4</v>
      </c>
      <c r="BF1255">
        <v>2019</v>
      </c>
      <c r="BG1255" t="s">
        <v>73</v>
      </c>
      <c r="BH1255" t="s">
        <v>59</v>
      </c>
      <c r="BI1255" t="s">
        <v>9791</v>
      </c>
      <c r="BJ1255" t="s">
        <v>9795</v>
      </c>
    </row>
    <row r="1256" spans="1:62" x14ac:dyDescent="0.35">
      <c r="A1256">
        <v>40516794</v>
      </c>
      <c r="B1256" t="s">
        <v>98</v>
      </c>
      <c r="C1256" t="s">
        <v>75</v>
      </c>
      <c r="D1256" t="s">
        <v>85</v>
      </c>
      <c r="E1256" t="s">
        <v>3600</v>
      </c>
      <c r="F1256">
        <v>27414112</v>
      </c>
      <c r="I1256" s="1">
        <v>43802</v>
      </c>
      <c r="J1256">
        <v>43832.999988425923</v>
      </c>
      <c r="K1256" t="s">
        <v>3601</v>
      </c>
      <c r="L1256" t="s">
        <v>65</v>
      </c>
      <c r="M1256" t="s">
        <v>66</v>
      </c>
      <c r="N1256" t="s">
        <v>67</v>
      </c>
      <c r="P1256" t="s">
        <v>69</v>
      </c>
      <c r="Q1256" t="s">
        <v>102</v>
      </c>
      <c r="S1256" t="s">
        <v>71</v>
      </c>
      <c r="T1256" t="s">
        <v>3602</v>
      </c>
      <c r="U1256">
        <v>1</v>
      </c>
      <c r="V1256">
        <v>1</v>
      </c>
      <c r="W1256">
        <v>0</v>
      </c>
      <c r="X1256">
        <v>1</v>
      </c>
      <c r="Y1256">
        <v>0</v>
      </c>
      <c r="Z1256">
        <v>0</v>
      </c>
      <c r="AA1256">
        <v>0</v>
      </c>
      <c r="AB1256">
        <v>0</v>
      </c>
      <c r="AC1256">
        <v>0</v>
      </c>
      <c r="AD1256">
        <v>1</v>
      </c>
      <c r="AE1256">
        <v>0</v>
      </c>
      <c r="AF1256">
        <v>1</v>
      </c>
      <c r="AG1256">
        <v>1</v>
      </c>
      <c r="AH1256">
        <v>0</v>
      </c>
      <c r="AI1256">
        <v>0</v>
      </c>
      <c r="AJ1256">
        <v>0</v>
      </c>
      <c r="AK1256">
        <v>0</v>
      </c>
      <c r="AL1256">
        <v>0</v>
      </c>
      <c r="AM1256">
        <v>0</v>
      </c>
      <c r="AN1256">
        <v>0</v>
      </c>
      <c r="AO1256">
        <v>0</v>
      </c>
      <c r="AP1256">
        <v>1</v>
      </c>
      <c r="AQ1256">
        <v>0</v>
      </c>
      <c r="AR1256">
        <v>0</v>
      </c>
      <c r="AS1256">
        <v>0</v>
      </c>
      <c r="AT1256">
        <v>43802</v>
      </c>
      <c r="AU1256">
        <v>43830</v>
      </c>
      <c r="AV1256">
        <v>1</v>
      </c>
      <c r="AW1256">
        <v>1</v>
      </c>
      <c r="AX1256">
        <v>0</v>
      </c>
      <c r="AY1256">
        <v>2019</v>
      </c>
      <c r="AZ1256">
        <v>12</v>
      </c>
      <c r="BA1256">
        <v>30</v>
      </c>
      <c r="BB1256">
        <v>7</v>
      </c>
      <c r="BF1256">
        <v>2019</v>
      </c>
      <c r="BG1256" t="s">
        <v>73</v>
      </c>
      <c r="BH1256" t="s">
        <v>9822</v>
      </c>
      <c r="BI1256" t="s">
        <v>9791</v>
      </c>
      <c r="BJ1256" t="s">
        <v>9795</v>
      </c>
    </row>
    <row r="1257" spans="1:62" x14ac:dyDescent="0.35">
      <c r="A1257">
        <v>40517297</v>
      </c>
      <c r="B1257" t="s">
        <v>3468</v>
      </c>
      <c r="C1257" t="s">
        <v>61</v>
      </c>
      <c r="D1257" t="s">
        <v>125</v>
      </c>
      <c r="E1257" t="s">
        <v>261</v>
      </c>
      <c r="F1257">
        <v>22424905</v>
      </c>
      <c r="I1257" s="1">
        <v>43802</v>
      </c>
      <c r="J1257">
        <v>43832.999988425923</v>
      </c>
      <c r="K1257" t="s">
        <v>3469</v>
      </c>
      <c r="L1257" t="s">
        <v>65</v>
      </c>
      <c r="M1257" t="s">
        <v>66</v>
      </c>
      <c r="N1257" t="s">
        <v>67</v>
      </c>
      <c r="O1257" t="s">
        <v>68</v>
      </c>
      <c r="P1257" t="s">
        <v>69</v>
      </c>
      <c r="Q1257" t="s">
        <v>70</v>
      </c>
      <c r="S1257" t="s">
        <v>71</v>
      </c>
      <c r="T1257" t="s">
        <v>3603</v>
      </c>
      <c r="U1257">
        <v>1</v>
      </c>
      <c r="V1257">
        <v>1</v>
      </c>
      <c r="W1257">
        <v>0</v>
      </c>
      <c r="X1257">
        <v>0</v>
      </c>
      <c r="Y1257">
        <v>0</v>
      </c>
      <c r="Z1257">
        <v>0</v>
      </c>
      <c r="AA1257">
        <v>0</v>
      </c>
      <c r="AB1257">
        <v>0</v>
      </c>
      <c r="AC1257">
        <v>0</v>
      </c>
      <c r="AD1257">
        <v>0</v>
      </c>
      <c r="AE1257">
        <v>0</v>
      </c>
      <c r="AF1257">
        <v>0</v>
      </c>
      <c r="AG1257">
        <v>0</v>
      </c>
      <c r="AH1257">
        <v>0</v>
      </c>
      <c r="AI1257">
        <v>0</v>
      </c>
      <c r="AJ1257">
        <v>0</v>
      </c>
      <c r="AK1257">
        <v>0</v>
      </c>
      <c r="AL1257">
        <v>0</v>
      </c>
      <c r="AM1257">
        <v>0</v>
      </c>
      <c r="AN1257">
        <v>0</v>
      </c>
      <c r="AO1257">
        <v>0</v>
      </c>
      <c r="AP1257">
        <v>0</v>
      </c>
      <c r="AQ1257">
        <v>0</v>
      </c>
      <c r="AR1257">
        <v>0</v>
      </c>
      <c r="AS1257">
        <v>0</v>
      </c>
      <c r="AT1257">
        <v>43802</v>
      </c>
      <c r="AU1257">
        <v>43832</v>
      </c>
      <c r="AV1257">
        <v>1</v>
      </c>
      <c r="AW1257">
        <v>1</v>
      </c>
      <c r="AX1257">
        <v>0</v>
      </c>
      <c r="AY1257">
        <v>2019</v>
      </c>
      <c r="AZ1257">
        <v>12</v>
      </c>
      <c r="BA1257">
        <v>30</v>
      </c>
      <c r="BB1257">
        <v>2</v>
      </c>
      <c r="BF1257">
        <v>2019</v>
      </c>
      <c r="BG1257" t="s">
        <v>73</v>
      </c>
      <c r="BH1257" t="s">
        <v>9822</v>
      </c>
      <c r="BI1257" t="s">
        <v>9791</v>
      </c>
      <c r="BJ1257" t="s">
        <v>9795</v>
      </c>
    </row>
    <row r="1258" spans="1:62" x14ac:dyDescent="0.35">
      <c r="A1258">
        <v>40517300</v>
      </c>
      <c r="B1258" t="s">
        <v>2413</v>
      </c>
      <c r="C1258" t="s">
        <v>61</v>
      </c>
      <c r="D1258" t="s">
        <v>125</v>
      </c>
      <c r="E1258" t="s">
        <v>261</v>
      </c>
      <c r="F1258">
        <v>22424905</v>
      </c>
      <c r="I1258" s="1">
        <v>43802</v>
      </c>
      <c r="J1258">
        <v>43832.999988425923</v>
      </c>
      <c r="K1258" t="s">
        <v>3604</v>
      </c>
      <c r="L1258" t="s">
        <v>65</v>
      </c>
      <c r="M1258" t="s">
        <v>66</v>
      </c>
      <c r="N1258" t="s">
        <v>67</v>
      </c>
      <c r="O1258" t="s">
        <v>68</v>
      </c>
      <c r="P1258" t="s">
        <v>69</v>
      </c>
      <c r="Q1258" t="s">
        <v>70</v>
      </c>
      <c r="S1258" t="s">
        <v>71</v>
      </c>
      <c r="T1258" t="s">
        <v>3605</v>
      </c>
      <c r="U1258">
        <v>0</v>
      </c>
      <c r="V1258">
        <v>1</v>
      </c>
      <c r="W1258">
        <v>0</v>
      </c>
      <c r="X1258">
        <v>1</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1</v>
      </c>
      <c r="AQ1258">
        <v>0</v>
      </c>
      <c r="AR1258">
        <v>0</v>
      </c>
      <c r="AS1258">
        <v>0</v>
      </c>
      <c r="AT1258">
        <v>43802</v>
      </c>
      <c r="AU1258">
        <v>43832</v>
      </c>
      <c r="AV1258">
        <v>1</v>
      </c>
      <c r="AW1258">
        <v>1</v>
      </c>
      <c r="AX1258">
        <v>0</v>
      </c>
      <c r="AY1258">
        <v>2019</v>
      </c>
      <c r="AZ1258">
        <v>12</v>
      </c>
      <c r="BA1258">
        <v>30</v>
      </c>
      <c r="BB1258">
        <v>3</v>
      </c>
      <c r="BF1258">
        <v>2019</v>
      </c>
      <c r="BG1258" t="s">
        <v>73</v>
      </c>
      <c r="BH1258" t="s">
        <v>9822</v>
      </c>
      <c r="BI1258" t="s">
        <v>9791</v>
      </c>
      <c r="BJ1258" t="s">
        <v>9795</v>
      </c>
    </row>
    <row r="1259" spans="1:62" x14ac:dyDescent="0.35">
      <c r="A1259">
        <v>40524404</v>
      </c>
      <c r="B1259" t="s">
        <v>98</v>
      </c>
      <c r="C1259" t="s">
        <v>75</v>
      </c>
      <c r="D1259" t="s">
        <v>117</v>
      </c>
      <c r="E1259" t="s">
        <v>3370</v>
      </c>
      <c r="F1259">
        <v>36983305</v>
      </c>
      <c r="I1259" s="1">
        <v>43803</v>
      </c>
      <c r="J1259">
        <v>43833.999988425923</v>
      </c>
      <c r="K1259" t="s">
        <v>3371</v>
      </c>
      <c r="L1259" t="s">
        <v>65</v>
      </c>
      <c r="M1259" t="s">
        <v>197</v>
      </c>
      <c r="N1259" t="s">
        <v>198</v>
      </c>
      <c r="O1259" t="s">
        <v>168</v>
      </c>
      <c r="P1259" t="s">
        <v>199</v>
      </c>
      <c r="Q1259" t="s">
        <v>70</v>
      </c>
      <c r="S1259" t="s">
        <v>71</v>
      </c>
      <c r="T1259" t="s">
        <v>3606</v>
      </c>
      <c r="U1259">
        <v>0</v>
      </c>
      <c r="V1259">
        <v>1</v>
      </c>
      <c r="W1259">
        <v>0</v>
      </c>
      <c r="X1259">
        <v>1</v>
      </c>
      <c r="Y1259">
        <v>0</v>
      </c>
      <c r="Z1259">
        <v>0</v>
      </c>
      <c r="AA1259">
        <v>0</v>
      </c>
      <c r="AB1259">
        <v>0</v>
      </c>
      <c r="AC1259">
        <v>0</v>
      </c>
      <c r="AD1259">
        <v>0</v>
      </c>
      <c r="AE1259">
        <v>0</v>
      </c>
      <c r="AF1259">
        <v>0</v>
      </c>
      <c r="AG1259">
        <v>1</v>
      </c>
      <c r="AH1259">
        <v>0</v>
      </c>
      <c r="AI1259">
        <v>0</v>
      </c>
      <c r="AJ1259">
        <v>0</v>
      </c>
      <c r="AK1259">
        <v>0</v>
      </c>
      <c r="AL1259">
        <v>0</v>
      </c>
      <c r="AM1259">
        <v>0</v>
      </c>
      <c r="AN1259">
        <v>0</v>
      </c>
      <c r="AO1259">
        <v>0</v>
      </c>
      <c r="AP1259">
        <v>0</v>
      </c>
      <c r="AQ1259">
        <v>0</v>
      </c>
      <c r="AR1259">
        <v>0</v>
      </c>
      <c r="AS1259">
        <v>0</v>
      </c>
      <c r="AT1259">
        <v>43803</v>
      </c>
      <c r="AU1259">
        <v>43809</v>
      </c>
      <c r="AV1259">
        <v>1</v>
      </c>
      <c r="AW1259">
        <v>1</v>
      </c>
      <c r="AX1259">
        <v>0</v>
      </c>
      <c r="AY1259">
        <v>2019</v>
      </c>
      <c r="AZ1259">
        <v>12</v>
      </c>
      <c r="BA1259">
        <v>30</v>
      </c>
      <c r="BB1259">
        <v>3</v>
      </c>
      <c r="BF1259">
        <v>2019</v>
      </c>
      <c r="BG1259" t="s">
        <v>73</v>
      </c>
      <c r="BH1259" t="s">
        <v>9822</v>
      </c>
      <c r="BI1259" t="s">
        <v>9791</v>
      </c>
      <c r="BJ1259" t="s">
        <v>9793</v>
      </c>
    </row>
    <row r="1260" spans="1:62" x14ac:dyDescent="0.35">
      <c r="A1260">
        <v>40524871</v>
      </c>
      <c r="B1260" t="s">
        <v>383</v>
      </c>
      <c r="C1260" t="s">
        <v>92</v>
      </c>
      <c r="D1260" t="s">
        <v>107</v>
      </c>
      <c r="E1260" t="s">
        <v>112</v>
      </c>
      <c r="F1260">
        <v>27705684</v>
      </c>
      <c r="I1260" s="1">
        <v>43803</v>
      </c>
      <c r="J1260">
        <v>43833.999988425923</v>
      </c>
      <c r="K1260" t="s">
        <v>3607</v>
      </c>
      <c r="L1260" t="s">
        <v>65</v>
      </c>
      <c r="M1260" t="s">
        <v>66</v>
      </c>
      <c r="N1260" t="s">
        <v>67</v>
      </c>
      <c r="O1260" t="s">
        <v>68</v>
      </c>
      <c r="P1260" t="s">
        <v>69</v>
      </c>
      <c r="Q1260" t="s">
        <v>70</v>
      </c>
      <c r="R1260" t="s">
        <v>3608</v>
      </c>
      <c r="S1260" t="s">
        <v>82</v>
      </c>
      <c r="T1260" t="s">
        <v>3609</v>
      </c>
      <c r="U1260">
        <v>1</v>
      </c>
      <c r="V1260">
        <v>1</v>
      </c>
      <c r="W1260">
        <v>0</v>
      </c>
      <c r="X1260">
        <v>0</v>
      </c>
      <c r="Y1260">
        <v>0</v>
      </c>
      <c r="Z1260">
        <v>0</v>
      </c>
      <c r="AA1260">
        <v>0</v>
      </c>
      <c r="AB1260">
        <v>0</v>
      </c>
      <c r="AC1260">
        <v>0</v>
      </c>
      <c r="AD1260">
        <v>0</v>
      </c>
      <c r="AE1260">
        <v>0</v>
      </c>
      <c r="AF1260">
        <v>0</v>
      </c>
      <c r="AG1260">
        <v>1</v>
      </c>
      <c r="AH1260">
        <v>0</v>
      </c>
      <c r="AI1260">
        <v>0</v>
      </c>
      <c r="AJ1260">
        <v>0</v>
      </c>
      <c r="AK1260">
        <v>1</v>
      </c>
      <c r="AL1260">
        <v>0</v>
      </c>
      <c r="AM1260">
        <v>0</v>
      </c>
      <c r="AN1260">
        <v>0</v>
      </c>
      <c r="AO1260">
        <v>0</v>
      </c>
      <c r="AP1260">
        <v>1</v>
      </c>
      <c r="AQ1260">
        <v>0</v>
      </c>
      <c r="AR1260">
        <v>0</v>
      </c>
      <c r="AS1260">
        <v>0</v>
      </c>
      <c r="AT1260">
        <v>43803</v>
      </c>
      <c r="AU1260">
        <v>43833</v>
      </c>
      <c r="AV1260">
        <v>1</v>
      </c>
      <c r="AW1260">
        <v>1</v>
      </c>
      <c r="AX1260">
        <v>0</v>
      </c>
      <c r="AY1260">
        <v>2019</v>
      </c>
      <c r="AZ1260">
        <v>12</v>
      </c>
      <c r="BA1260">
        <v>30</v>
      </c>
      <c r="BB1260">
        <v>5</v>
      </c>
      <c r="BF1260">
        <v>2019</v>
      </c>
      <c r="BG1260" t="s">
        <v>73</v>
      </c>
      <c r="BH1260" t="s">
        <v>59</v>
      </c>
      <c r="BI1260" t="s">
        <v>9791</v>
      </c>
      <c r="BJ1260" t="s">
        <v>9793</v>
      </c>
    </row>
    <row r="1261" spans="1:62" x14ac:dyDescent="0.35">
      <c r="A1261">
        <v>40525313</v>
      </c>
      <c r="B1261" t="s">
        <v>116</v>
      </c>
      <c r="C1261" t="s">
        <v>75</v>
      </c>
      <c r="D1261" t="s">
        <v>117</v>
      </c>
      <c r="E1261" t="s">
        <v>3610</v>
      </c>
      <c r="F1261">
        <v>44016557</v>
      </c>
      <c r="I1261" s="1">
        <v>43803</v>
      </c>
      <c r="J1261">
        <v>43833.799004629633</v>
      </c>
      <c r="K1261" t="s">
        <v>3611</v>
      </c>
      <c r="L1261" t="s">
        <v>65</v>
      </c>
      <c r="M1261" t="s">
        <v>152</v>
      </c>
      <c r="N1261" t="s">
        <v>153</v>
      </c>
      <c r="P1261" t="s">
        <v>155</v>
      </c>
      <c r="Q1261" t="s">
        <v>70</v>
      </c>
      <c r="S1261" t="s">
        <v>71</v>
      </c>
      <c r="T1261" t="s">
        <v>3612</v>
      </c>
      <c r="U1261">
        <v>1</v>
      </c>
      <c r="V1261">
        <v>1</v>
      </c>
      <c r="W1261">
        <v>0</v>
      </c>
      <c r="X1261">
        <v>1</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Q1261">
        <v>0</v>
      </c>
      <c r="AR1261">
        <v>0</v>
      </c>
      <c r="AS1261">
        <v>0</v>
      </c>
      <c r="AT1261">
        <v>43803</v>
      </c>
      <c r="AU1261">
        <v>43833</v>
      </c>
      <c r="AV1261">
        <v>0</v>
      </c>
      <c r="AW1261">
        <v>1</v>
      </c>
      <c r="AX1261">
        <v>0</v>
      </c>
      <c r="AY1261">
        <v>2019</v>
      </c>
      <c r="AZ1261">
        <v>12</v>
      </c>
      <c r="BA1261">
        <v>30</v>
      </c>
      <c r="BB1261">
        <v>3</v>
      </c>
      <c r="BF1261">
        <v>2019</v>
      </c>
      <c r="BG1261" t="s">
        <v>104</v>
      </c>
      <c r="BH1261" t="s">
        <v>9822</v>
      </c>
      <c r="BI1261" t="s">
        <v>9791</v>
      </c>
      <c r="BJ1261" t="s">
        <v>9793</v>
      </c>
    </row>
    <row r="1262" spans="1:62" x14ac:dyDescent="0.35">
      <c r="A1262">
        <v>40526746</v>
      </c>
      <c r="B1262" t="s">
        <v>98</v>
      </c>
      <c r="C1262" t="s">
        <v>75</v>
      </c>
      <c r="D1262" t="s">
        <v>117</v>
      </c>
      <c r="E1262" t="s">
        <v>616</v>
      </c>
      <c r="F1262">
        <v>39897924</v>
      </c>
      <c r="I1262" s="1">
        <v>43804</v>
      </c>
      <c r="J1262">
        <v>43834.999988425923</v>
      </c>
      <c r="K1262" t="s">
        <v>3613</v>
      </c>
      <c r="L1262" t="s">
        <v>65</v>
      </c>
      <c r="M1262" t="s">
        <v>66</v>
      </c>
      <c r="N1262" t="s">
        <v>67</v>
      </c>
      <c r="Q1262" t="s">
        <v>70</v>
      </c>
      <c r="S1262" t="s">
        <v>71</v>
      </c>
      <c r="T1262" t="s">
        <v>3614</v>
      </c>
      <c r="U1262">
        <v>1</v>
      </c>
      <c r="V1262">
        <v>1</v>
      </c>
      <c r="W1262">
        <v>0</v>
      </c>
      <c r="X1262">
        <v>1</v>
      </c>
      <c r="Y1262">
        <v>0</v>
      </c>
      <c r="Z1262">
        <v>0</v>
      </c>
      <c r="AA1262">
        <v>0</v>
      </c>
      <c r="AB1262">
        <v>0</v>
      </c>
      <c r="AC1262">
        <v>0</v>
      </c>
      <c r="AD1262">
        <v>1</v>
      </c>
      <c r="AE1262">
        <v>0</v>
      </c>
      <c r="AF1262">
        <v>0</v>
      </c>
      <c r="AG1262">
        <v>1</v>
      </c>
      <c r="AH1262">
        <v>1</v>
      </c>
      <c r="AI1262">
        <v>0</v>
      </c>
      <c r="AJ1262">
        <v>0</v>
      </c>
      <c r="AK1262">
        <v>0</v>
      </c>
      <c r="AL1262">
        <v>0</v>
      </c>
      <c r="AM1262">
        <v>0</v>
      </c>
      <c r="AN1262">
        <v>0</v>
      </c>
      <c r="AO1262">
        <v>0</v>
      </c>
      <c r="AP1262">
        <v>0</v>
      </c>
      <c r="AQ1262">
        <v>0</v>
      </c>
      <c r="AR1262">
        <v>0</v>
      </c>
      <c r="AS1262">
        <v>0</v>
      </c>
      <c r="AT1262">
        <v>43803</v>
      </c>
      <c r="AU1262">
        <v>43834</v>
      </c>
      <c r="AV1262">
        <v>1</v>
      </c>
      <c r="AW1262">
        <v>1</v>
      </c>
      <c r="AX1262">
        <v>0</v>
      </c>
      <c r="AY1262">
        <v>2019</v>
      </c>
      <c r="AZ1262">
        <v>12</v>
      </c>
      <c r="BA1262">
        <v>30</v>
      </c>
      <c r="BB1262">
        <v>6</v>
      </c>
      <c r="BF1262">
        <v>2019</v>
      </c>
      <c r="BG1262" t="s">
        <v>73</v>
      </c>
      <c r="BH1262" t="s">
        <v>9822</v>
      </c>
      <c r="BI1262" t="s">
        <v>9791</v>
      </c>
      <c r="BJ1262" t="s">
        <v>9796</v>
      </c>
    </row>
    <row r="1263" spans="1:62" x14ac:dyDescent="0.35">
      <c r="A1263">
        <v>40530116</v>
      </c>
      <c r="B1263" t="s">
        <v>3615</v>
      </c>
      <c r="C1263" t="s">
        <v>61</v>
      </c>
      <c r="D1263" t="s">
        <v>125</v>
      </c>
      <c r="E1263" t="s">
        <v>3616</v>
      </c>
      <c r="F1263">
        <v>8513902</v>
      </c>
      <c r="G1263" t="s">
        <v>3617</v>
      </c>
      <c r="H1263">
        <v>3.6</v>
      </c>
      <c r="I1263" s="1">
        <v>43804</v>
      </c>
      <c r="J1263">
        <v>43834.999988425923</v>
      </c>
      <c r="K1263" t="s">
        <v>3618</v>
      </c>
      <c r="L1263" t="s">
        <v>65</v>
      </c>
      <c r="M1263" t="s">
        <v>66</v>
      </c>
      <c r="N1263" t="s">
        <v>67</v>
      </c>
      <c r="O1263" t="s">
        <v>68</v>
      </c>
      <c r="P1263" t="s">
        <v>69</v>
      </c>
      <c r="Q1263" t="s">
        <v>70</v>
      </c>
      <c r="S1263" t="s">
        <v>82</v>
      </c>
      <c r="T1263" t="s">
        <v>3619</v>
      </c>
      <c r="U1263">
        <v>1</v>
      </c>
      <c r="V1263">
        <v>1</v>
      </c>
      <c r="W1263">
        <v>0</v>
      </c>
      <c r="X1263">
        <v>1</v>
      </c>
      <c r="Y1263">
        <v>0</v>
      </c>
      <c r="Z1263">
        <v>0</v>
      </c>
      <c r="AA1263">
        <v>0</v>
      </c>
      <c r="AB1263">
        <v>0</v>
      </c>
      <c r="AC1263">
        <v>0</v>
      </c>
      <c r="AD1263">
        <v>0</v>
      </c>
      <c r="AE1263">
        <v>1</v>
      </c>
      <c r="AF1263">
        <v>0</v>
      </c>
      <c r="AG1263">
        <v>0</v>
      </c>
      <c r="AH1263">
        <v>0</v>
      </c>
      <c r="AI1263">
        <v>0</v>
      </c>
      <c r="AJ1263">
        <v>0</v>
      </c>
      <c r="AK1263">
        <v>0</v>
      </c>
      <c r="AL1263">
        <v>0</v>
      </c>
      <c r="AM1263">
        <v>0</v>
      </c>
      <c r="AN1263">
        <v>0</v>
      </c>
      <c r="AO1263">
        <v>0</v>
      </c>
      <c r="AP1263">
        <v>0</v>
      </c>
      <c r="AQ1263">
        <v>0</v>
      </c>
      <c r="AR1263">
        <v>0</v>
      </c>
      <c r="AS1263">
        <v>0</v>
      </c>
      <c r="AT1263">
        <v>43804</v>
      </c>
      <c r="AU1263">
        <v>43809</v>
      </c>
      <c r="AV1263">
        <v>0</v>
      </c>
      <c r="AW1263">
        <v>1</v>
      </c>
      <c r="AX1263">
        <v>0</v>
      </c>
      <c r="AY1263">
        <v>2019</v>
      </c>
      <c r="AZ1263">
        <v>12</v>
      </c>
      <c r="BA1263">
        <v>30</v>
      </c>
      <c r="BB1263">
        <v>4</v>
      </c>
      <c r="BF1263">
        <v>2019</v>
      </c>
      <c r="BG1263" t="s">
        <v>104</v>
      </c>
      <c r="BH1263" t="s">
        <v>9822</v>
      </c>
      <c r="BI1263" t="s">
        <v>9791</v>
      </c>
      <c r="BJ1263" t="s">
        <v>9796</v>
      </c>
    </row>
    <row r="1264" spans="1:62" x14ac:dyDescent="0.35">
      <c r="A1264">
        <v>40536084</v>
      </c>
      <c r="B1264" t="s">
        <v>3575</v>
      </c>
      <c r="C1264" t="s">
        <v>75</v>
      </c>
      <c r="D1264" t="s">
        <v>76</v>
      </c>
      <c r="E1264" t="s">
        <v>3576</v>
      </c>
      <c r="F1264">
        <v>3665</v>
      </c>
      <c r="I1264" s="1">
        <v>43805</v>
      </c>
      <c r="J1264">
        <v>43835.999988425923</v>
      </c>
      <c r="K1264" t="s">
        <v>3577</v>
      </c>
      <c r="L1264" t="s">
        <v>65</v>
      </c>
      <c r="M1264" t="s">
        <v>66</v>
      </c>
      <c r="N1264" t="s">
        <v>67</v>
      </c>
      <c r="O1264" t="s">
        <v>68</v>
      </c>
      <c r="P1264" t="s">
        <v>69</v>
      </c>
      <c r="Q1264" t="s">
        <v>102</v>
      </c>
      <c r="S1264" t="s">
        <v>82</v>
      </c>
      <c r="T1264" t="s">
        <v>3620</v>
      </c>
      <c r="U1264">
        <v>1</v>
      </c>
      <c r="V1264">
        <v>1</v>
      </c>
      <c r="W1264">
        <v>0</v>
      </c>
      <c r="X1264">
        <v>1</v>
      </c>
      <c r="Y1264">
        <v>0</v>
      </c>
      <c r="Z1264">
        <v>0</v>
      </c>
      <c r="AA1264">
        <v>0</v>
      </c>
      <c r="AB1264">
        <v>0</v>
      </c>
      <c r="AC1264">
        <v>0</v>
      </c>
      <c r="AD1264">
        <v>1</v>
      </c>
      <c r="AE1264">
        <v>0</v>
      </c>
      <c r="AF1264">
        <v>1</v>
      </c>
      <c r="AG1264">
        <v>1</v>
      </c>
      <c r="AH1264">
        <v>0</v>
      </c>
      <c r="AI1264">
        <v>0</v>
      </c>
      <c r="AJ1264">
        <v>0</v>
      </c>
      <c r="AK1264">
        <v>0</v>
      </c>
      <c r="AL1264">
        <v>0</v>
      </c>
      <c r="AM1264">
        <v>0</v>
      </c>
      <c r="AN1264">
        <v>0</v>
      </c>
      <c r="AO1264">
        <v>0</v>
      </c>
      <c r="AP1264">
        <v>1</v>
      </c>
      <c r="AQ1264">
        <v>0</v>
      </c>
      <c r="AR1264">
        <v>0</v>
      </c>
      <c r="AS1264">
        <v>0</v>
      </c>
      <c r="AT1264">
        <v>43805</v>
      </c>
      <c r="AU1264">
        <v>43808</v>
      </c>
      <c r="AV1264">
        <v>1</v>
      </c>
      <c r="AW1264">
        <v>1</v>
      </c>
      <c r="AX1264">
        <v>0</v>
      </c>
      <c r="AY1264">
        <v>2019</v>
      </c>
      <c r="AZ1264">
        <v>12</v>
      </c>
      <c r="BA1264">
        <v>30</v>
      </c>
      <c r="BB1264">
        <v>7</v>
      </c>
      <c r="BF1264">
        <v>2019</v>
      </c>
      <c r="BG1264" t="s">
        <v>73</v>
      </c>
      <c r="BH1264" t="s">
        <v>9822</v>
      </c>
      <c r="BI1264" t="s">
        <v>9791</v>
      </c>
      <c r="BJ1264" t="s">
        <v>9797</v>
      </c>
    </row>
    <row r="1265" spans="1:62" x14ac:dyDescent="0.35">
      <c r="A1265">
        <v>40537593</v>
      </c>
      <c r="B1265" t="s">
        <v>98</v>
      </c>
      <c r="C1265" t="s">
        <v>75</v>
      </c>
      <c r="D1265" t="s">
        <v>76</v>
      </c>
      <c r="E1265" t="s">
        <v>150</v>
      </c>
      <c r="F1265">
        <v>23607451</v>
      </c>
      <c r="I1265" s="1">
        <v>43805</v>
      </c>
      <c r="J1265">
        <v>43835.999988425923</v>
      </c>
      <c r="K1265" t="s">
        <v>3621</v>
      </c>
      <c r="L1265" t="s">
        <v>65</v>
      </c>
      <c r="M1265" t="s">
        <v>79</v>
      </c>
      <c r="N1265" t="s">
        <v>80</v>
      </c>
      <c r="Q1265" t="s">
        <v>102</v>
      </c>
      <c r="S1265" t="s">
        <v>82</v>
      </c>
      <c r="T1265" t="s">
        <v>3622</v>
      </c>
      <c r="U1265">
        <v>1</v>
      </c>
      <c r="V1265">
        <v>1</v>
      </c>
      <c r="W1265">
        <v>0</v>
      </c>
      <c r="X1265">
        <v>1</v>
      </c>
      <c r="Y1265">
        <v>0</v>
      </c>
      <c r="Z1265">
        <v>0</v>
      </c>
      <c r="AA1265">
        <v>0</v>
      </c>
      <c r="AB1265">
        <v>0</v>
      </c>
      <c r="AC1265">
        <v>0</v>
      </c>
      <c r="AD1265">
        <v>1</v>
      </c>
      <c r="AE1265">
        <v>0</v>
      </c>
      <c r="AF1265">
        <v>1</v>
      </c>
      <c r="AG1265">
        <v>1</v>
      </c>
      <c r="AH1265">
        <v>0</v>
      </c>
      <c r="AI1265">
        <v>0</v>
      </c>
      <c r="AJ1265">
        <v>0</v>
      </c>
      <c r="AK1265">
        <v>0</v>
      </c>
      <c r="AL1265">
        <v>0</v>
      </c>
      <c r="AM1265">
        <v>0</v>
      </c>
      <c r="AN1265">
        <v>0</v>
      </c>
      <c r="AO1265">
        <v>0</v>
      </c>
      <c r="AP1265">
        <v>0</v>
      </c>
      <c r="AQ1265">
        <v>0</v>
      </c>
      <c r="AR1265">
        <v>0</v>
      </c>
      <c r="AS1265">
        <v>0</v>
      </c>
      <c r="AT1265">
        <v>43805</v>
      </c>
      <c r="AU1265">
        <v>43807</v>
      </c>
      <c r="AV1265">
        <v>1</v>
      </c>
      <c r="AW1265">
        <v>1</v>
      </c>
      <c r="AX1265">
        <v>0</v>
      </c>
      <c r="AY1265">
        <v>2019</v>
      </c>
      <c r="AZ1265">
        <v>12</v>
      </c>
      <c r="BA1265">
        <v>30</v>
      </c>
      <c r="BB1265">
        <v>6</v>
      </c>
      <c r="BF1265">
        <v>2019</v>
      </c>
      <c r="BG1265" t="s">
        <v>73</v>
      </c>
      <c r="BH1265" t="s">
        <v>9822</v>
      </c>
      <c r="BI1265" t="s">
        <v>9791</v>
      </c>
      <c r="BJ1265" t="s">
        <v>9797</v>
      </c>
    </row>
    <row r="1266" spans="1:62" x14ac:dyDescent="0.35">
      <c r="A1266">
        <v>40539080</v>
      </c>
      <c r="B1266" t="s">
        <v>98</v>
      </c>
      <c r="C1266" t="s">
        <v>75</v>
      </c>
      <c r="D1266" t="s">
        <v>159</v>
      </c>
      <c r="E1266" t="s">
        <v>3623</v>
      </c>
      <c r="F1266">
        <v>41132863</v>
      </c>
      <c r="I1266" s="1">
        <v>43805</v>
      </c>
      <c r="J1266">
        <v>43835.999988425923</v>
      </c>
      <c r="K1266" t="s">
        <v>3624</v>
      </c>
      <c r="L1266" t="s">
        <v>65</v>
      </c>
      <c r="M1266" t="s">
        <v>66</v>
      </c>
      <c r="N1266" t="s">
        <v>67</v>
      </c>
      <c r="O1266" t="s">
        <v>68</v>
      </c>
      <c r="P1266" t="s">
        <v>69</v>
      </c>
      <c r="Q1266" t="s">
        <v>70</v>
      </c>
      <c r="R1266" t="s">
        <v>3625</v>
      </c>
      <c r="S1266" t="s">
        <v>71</v>
      </c>
      <c r="T1266" t="s">
        <v>3626</v>
      </c>
      <c r="U1266">
        <v>1</v>
      </c>
      <c r="V1266">
        <v>1</v>
      </c>
      <c r="W1266">
        <v>0</v>
      </c>
      <c r="X1266">
        <v>1</v>
      </c>
      <c r="Y1266">
        <v>0</v>
      </c>
      <c r="Z1266">
        <v>0</v>
      </c>
      <c r="AA1266">
        <v>0</v>
      </c>
      <c r="AB1266">
        <v>1</v>
      </c>
      <c r="AC1266">
        <v>0</v>
      </c>
      <c r="AD1266">
        <v>0</v>
      </c>
      <c r="AE1266">
        <v>1</v>
      </c>
      <c r="AF1266">
        <v>0</v>
      </c>
      <c r="AG1266">
        <v>0</v>
      </c>
      <c r="AH1266">
        <v>0</v>
      </c>
      <c r="AI1266">
        <v>0</v>
      </c>
      <c r="AJ1266">
        <v>0</v>
      </c>
      <c r="AK1266">
        <v>0</v>
      </c>
      <c r="AL1266">
        <v>0</v>
      </c>
      <c r="AM1266">
        <v>0</v>
      </c>
      <c r="AN1266">
        <v>0</v>
      </c>
      <c r="AO1266">
        <v>0</v>
      </c>
      <c r="AP1266">
        <v>0</v>
      </c>
      <c r="AQ1266">
        <v>0</v>
      </c>
      <c r="AR1266">
        <v>0</v>
      </c>
      <c r="AS1266">
        <v>0</v>
      </c>
      <c r="AT1266">
        <v>43805</v>
      </c>
      <c r="AU1266">
        <v>43809</v>
      </c>
      <c r="AV1266">
        <v>1</v>
      </c>
      <c r="AW1266">
        <v>1</v>
      </c>
      <c r="AX1266">
        <v>0</v>
      </c>
      <c r="AY1266">
        <v>2019</v>
      </c>
      <c r="AZ1266">
        <v>12</v>
      </c>
      <c r="BA1266">
        <v>30</v>
      </c>
      <c r="BB1266">
        <v>5</v>
      </c>
      <c r="BF1266">
        <v>2019</v>
      </c>
      <c r="BG1266" t="s">
        <v>73</v>
      </c>
      <c r="BH1266" t="s">
        <v>59</v>
      </c>
      <c r="BI1266" t="s">
        <v>9791</v>
      </c>
      <c r="BJ1266" t="s">
        <v>9797</v>
      </c>
    </row>
    <row r="1267" spans="1:62" x14ac:dyDescent="0.35">
      <c r="A1267">
        <v>40539636</v>
      </c>
      <c r="B1267" t="s">
        <v>3627</v>
      </c>
      <c r="C1267" t="s">
        <v>75</v>
      </c>
      <c r="D1267" t="s">
        <v>85</v>
      </c>
      <c r="E1267" t="s">
        <v>2497</v>
      </c>
      <c r="F1267">
        <v>20108309</v>
      </c>
      <c r="I1267" s="1">
        <v>43805</v>
      </c>
      <c r="J1267">
        <v>43835.999988425923</v>
      </c>
      <c r="K1267" t="s">
        <v>3628</v>
      </c>
      <c r="L1267" t="s">
        <v>65</v>
      </c>
      <c r="M1267" t="s">
        <v>79</v>
      </c>
      <c r="N1267" t="s">
        <v>80</v>
      </c>
      <c r="Q1267" t="s">
        <v>102</v>
      </c>
      <c r="S1267" t="s">
        <v>71</v>
      </c>
      <c r="T1267" t="s">
        <v>3629</v>
      </c>
      <c r="U1267">
        <v>1</v>
      </c>
      <c r="V1267">
        <v>1</v>
      </c>
      <c r="W1267">
        <v>0</v>
      </c>
      <c r="X1267">
        <v>1</v>
      </c>
      <c r="Y1267">
        <v>0</v>
      </c>
      <c r="Z1267">
        <v>0</v>
      </c>
      <c r="AA1267">
        <v>0</v>
      </c>
      <c r="AB1267">
        <v>0</v>
      </c>
      <c r="AC1267">
        <v>0</v>
      </c>
      <c r="AD1267">
        <v>1</v>
      </c>
      <c r="AE1267">
        <v>0</v>
      </c>
      <c r="AF1267">
        <v>1</v>
      </c>
      <c r="AG1267">
        <v>1</v>
      </c>
      <c r="AH1267">
        <v>0</v>
      </c>
      <c r="AI1267">
        <v>0</v>
      </c>
      <c r="AJ1267">
        <v>0</v>
      </c>
      <c r="AK1267">
        <v>0</v>
      </c>
      <c r="AL1267">
        <v>0</v>
      </c>
      <c r="AM1267">
        <v>0</v>
      </c>
      <c r="AN1267">
        <v>0</v>
      </c>
      <c r="AO1267">
        <v>0</v>
      </c>
      <c r="AP1267">
        <v>1</v>
      </c>
      <c r="AQ1267">
        <v>0</v>
      </c>
      <c r="AR1267">
        <v>0</v>
      </c>
      <c r="AS1267">
        <v>0</v>
      </c>
      <c r="AT1267">
        <v>43805</v>
      </c>
      <c r="AU1267">
        <v>43835</v>
      </c>
      <c r="AV1267">
        <v>1</v>
      </c>
      <c r="AW1267">
        <v>1</v>
      </c>
      <c r="AX1267">
        <v>0</v>
      </c>
      <c r="AY1267">
        <v>2019</v>
      </c>
      <c r="AZ1267">
        <v>12</v>
      </c>
      <c r="BA1267">
        <v>30</v>
      </c>
      <c r="BB1267">
        <v>7</v>
      </c>
      <c r="BF1267">
        <v>2019</v>
      </c>
      <c r="BG1267" t="s">
        <v>73</v>
      </c>
      <c r="BH1267" t="s">
        <v>9822</v>
      </c>
      <c r="BI1267" t="s">
        <v>9791</v>
      </c>
      <c r="BJ1267" t="s">
        <v>9797</v>
      </c>
    </row>
    <row r="1268" spans="1:62" x14ac:dyDescent="0.35">
      <c r="A1268">
        <v>40544993</v>
      </c>
      <c r="B1268" t="s">
        <v>350</v>
      </c>
      <c r="C1268" t="s">
        <v>61</v>
      </c>
      <c r="D1268" t="s">
        <v>125</v>
      </c>
      <c r="E1268" t="s">
        <v>3183</v>
      </c>
      <c r="F1268">
        <v>43617494</v>
      </c>
      <c r="I1268" s="1">
        <v>43808</v>
      </c>
      <c r="J1268">
        <v>43838.999988425923</v>
      </c>
      <c r="K1268" t="s">
        <v>3184</v>
      </c>
      <c r="L1268" t="s">
        <v>65</v>
      </c>
      <c r="M1268" t="s">
        <v>120</v>
      </c>
      <c r="N1268" t="s">
        <v>121</v>
      </c>
      <c r="O1268" t="s">
        <v>168</v>
      </c>
      <c r="P1268" t="s">
        <v>122</v>
      </c>
      <c r="Q1268" t="s">
        <v>70</v>
      </c>
      <c r="R1268" t="s">
        <v>1999</v>
      </c>
      <c r="S1268" t="s">
        <v>71</v>
      </c>
      <c r="T1268" t="s">
        <v>3630</v>
      </c>
      <c r="U1268">
        <v>1</v>
      </c>
      <c r="V1268">
        <v>1</v>
      </c>
      <c r="W1268">
        <v>0</v>
      </c>
      <c r="X1268">
        <v>1</v>
      </c>
      <c r="Y1268">
        <v>0</v>
      </c>
      <c r="Z1268">
        <v>0</v>
      </c>
      <c r="AA1268">
        <v>0</v>
      </c>
      <c r="AB1268">
        <v>0</v>
      </c>
      <c r="AC1268">
        <v>0</v>
      </c>
      <c r="AD1268">
        <v>0</v>
      </c>
      <c r="AE1268">
        <v>0</v>
      </c>
      <c r="AF1268">
        <v>0</v>
      </c>
      <c r="AG1268">
        <v>1</v>
      </c>
      <c r="AH1268">
        <v>0</v>
      </c>
      <c r="AI1268">
        <v>0</v>
      </c>
      <c r="AJ1268">
        <v>0</v>
      </c>
      <c r="AK1268">
        <v>0</v>
      </c>
      <c r="AL1268">
        <v>0</v>
      </c>
      <c r="AM1268">
        <v>0</v>
      </c>
      <c r="AN1268">
        <v>0</v>
      </c>
      <c r="AO1268">
        <v>0</v>
      </c>
      <c r="AP1268">
        <v>1</v>
      </c>
      <c r="AQ1268">
        <v>0</v>
      </c>
      <c r="AR1268">
        <v>0</v>
      </c>
      <c r="AS1268">
        <v>0</v>
      </c>
      <c r="AT1268">
        <v>43807</v>
      </c>
      <c r="AU1268">
        <v>43835</v>
      </c>
      <c r="AV1268">
        <v>1</v>
      </c>
      <c r="AW1268">
        <v>1</v>
      </c>
      <c r="AX1268">
        <v>0</v>
      </c>
      <c r="AY1268">
        <v>2019</v>
      </c>
      <c r="AZ1268">
        <v>12</v>
      </c>
      <c r="BA1268">
        <v>30</v>
      </c>
      <c r="BB1268">
        <v>5</v>
      </c>
      <c r="BC1268">
        <v>135000</v>
      </c>
      <c r="BD1268">
        <v>150000</v>
      </c>
      <c r="BE1268" t="s">
        <v>90</v>
      </c>
      <c r="BF1268">
        <v>2019</v>
      </c>
      <c r="BG1268" t="s">
        <v>73</v>
      </c>
      <c r="BH1268" t="s">
        <v>59</v>
      </c>
      <c r="BI1268" t="s">
        <v>9791</v>
      </c>
      <c r="BJ1268" t="s">
        <v>9794</v>
      </c>
    </row>
    <row r="1269" spans="1:62" x14ac:dyDescent="0.35">
      <c r="A1269">
        <v>40548267</v>
      </c>
      <c r="B1269" t="s">
        <v>116</v>
      </c>
      <c r="C1269" t="s">
        <v>75</v>
      </c>
      <c r="D1269" t="s">
        <v>76</v>
      </c>
      <c r="E1269" t="s">
        <v>3095</v>
      </c>
      <c r="F1269">
        <v>25615394</v>
      </c>
      <c r="I1269" s="1">
        <v>43808</v>
      </c>
      <c r="J1269">
        <v>43838.999988425923</v>
      </c>
      <c r="K1269" t="s">
        <v>3096</v>
      </c>
      <c r="L1269" t="s">
        <v>65</v>
      </c>
      <c r="M1269" t="s">
        <v>66</v>
      </c>
      <c r="N1269" t="s">
        <v>67</v>
      </c>
      <c r="O1269" t="s">
        <v>68</v>
      </c>
      <c r="P1269" t="s">
        <v>69</v>
      </c>
      <c r="Q1269" t="s">
        <v>70</v>
      </c>
      <c r="R1269" t="s">
        <v>3097</v>
      </c>
      <c r="S1269" t="s">
        <v>71</v>
      </c>
      <c r="T1269" t="s">
        <v>3631</v>
      </c>
      <c r="U1269">
        <v>1</v>
      </c>
      <c r="V1269">
        <v>0</v>
      </c>
      <c r="W1269">
        <v>0</v>
      </c>
      <c r="X1269">
        <v>0</v>
      </c>
      <c r="Y1269">
        <v>0</v>
      </c>
      <c r="Z1269">
        <v>0</v>
      </c>
      <c r="AA1269">
        <v>1</v>
      </c>
      <c r="AB1269">
        <v>0</v>
      </c>
      <c r="AC1269">
        <v>0</v>
      </c>
      <c r="AD1269">
        <v>0</v>
      </c>
      <c r="AE1269">
        <v>0</v>
      </c>
      <c r="AF1269">
        <v>0</v>
      </c>
      <c r="AG1269">
        <v>0</v>
      </c>
      <c r="AH1269">
        <v>1</v>
      </c>
      <c r="AI1269">
        <v>0</v>
      </c>
      <c r="AJ1269">
        <v>0</v>
      </c>
      <c r="AK1269">
        <v>0</v>
      </c>
      <c r="AL1269">
        <v>0</v>
      </c>
      <c r="AM1269">
        <v>0</v>
      </c>
      <c r="AN1269">
        <v>0</v>
      </c>
      <c r="AO1269">
        <v>0</v>
      </c>
      <c r="AP1269">
        <v>0</v>
      </c>
      <c r="AQ1269">
        <v>0</v>
      </c>
      <c r="AR1269">
        <v>0</v>
      </c>
      <c r="AS1269">
        <v>0</v>
      </c>
      <c r="AT1269">
        <v>43808</v>
      </c>
      <c r="AU1269">
        <v>43809</v>
      </c>
      <c r="AV1269">
        <v>1</v>
      </c>
      <c r="AW1269">
        <v>1</v>
      </c>
      <c r="AX1269">
        <v>0</v>
      </c>
      <c r="AY1269">
        <v>2019</v>
      </c>
      <c r="AZ1269">
        <v>12</v>
      </c>
      <c r="BA1269">
        <v>30</v>
      </c>
      <c r="BB1269">
        <v>3</v>
      </c>
      <c r="BC1269">
        <v>155000</v>
      </c>
      <c r="BD1269">
        <v>155000</v>
      </c>
      <c r="BE1269" t="s">
        <v>90</v>
      </c>
      <c r="BF1269">
        <v>2019</v>
      </c>
      <c r="BG1269" t="s">
        <v>73</v>
      </c>
      <c r="BH1269" t="s">
        <v>59</v>
      </c>
      <c r="BI1269" t="s">
        <v>9791</v>
      </c>
      <c r="BJ1269" t="s">
        <v>9794</v>
      </c>
    </row>
    <row r="1270" spans="1:62" x14ac:dyDescent="0.35">
      <c r="A1270">
        <v>40549161</v>
      </c>
      <c r="B1270" t="s">
        <v>98</v>
      </c>
      <c r="C1270" t="s">
        <v>61</v>
      </c>
      <c r="D1270" t="s">
        <v>125</v>
      </c>
      <c r="E1270" t="s">
        <v>3632</v>
      </c>
      <c r="F1270">
        <v>9163024</v>
      </c>
      <c r="G1270" t="s">
        <v>3632</v>
      </c>
      <c r="I1270" s="1">
        <v>43808</v>
      </c>
      <c r="J1270">
        <v>43838.671631944453</v>
      </c>
      <c r="K1270" t="s">
        <v>3633</v>
      </c>
      <c r="L1270" t="s">
        <v>65</v>
      </c>
      <c r="M1270" t="s">
        <v>120</v>
      </c>
      <c r="N1270" t="s">
        <v>121</v>
      </c>
      <c r="O1270" t="s">
        <v>168</v>
      </c>
      <c r="P1270" t="s">
        <v>122</v>
      </c>
      <c r="Q1270" t="s">
        <v>70</v>
      </c>
      <c r="S1270" t="s">
        <v>71</v>
      </c>
      <c r="T1270" t="s">
        <v>3634</v>
      </c>
      <c r="U1270">
        <v>1</v>
      </c>
      <c r="V1270">
        <v>1</v>
      </c>
      <c r="W1270">
        <v>0</v>
      </c>
      <c r="X1270">
        <v>1</v>
      </c>
      <c r="Y1270">
        <v>0</v>
      </c>
      <c r="Z1270">
        <v>0</v>
      </c>
      <c r="AA1270">
        <v>0</v>
      </c>
      <c r="AB1270">
        <v>0</v>
      </c>
      <c r="AC1270">
        <v>0</v>
      </c>
      <c r="AD1270">
        <v>0</v>
      </c>
      <c r="AE1270">
        <v>0</v>
      </c>
      <c r="AF1270">
        <v>0</v>
      </c>
      <c r="AG1270">
        <v>1</v>
      </c>
      <c r="AH1270">
        <v>0</v>
      </c>
      <c r="AI1270">
        <v>0</v>
      </c>
      <c r="AJ1270">
        <v>0</v>
      </c>
      <c r="AK1270">
        <v>0</v>
      </c>
      <c r="AL1270">
        <v>0</v>
      </c>
      <c r="AM1270">
        <v>0</v>
      </c>
      <c r="AN1270">
        <v>0</v>
      </c>
      <c r="AO1270">
        <v>0</v>
      </c>
      <c r="AP1270">
        <v>1</v>
      </c>
      <c r="AQ1270">
        <v>0</v>
      </c>
      <c r="AR1270">
        <v>0</v>
      </c>
      <c r="AS1270">
        <v>0</v>
      </c>
      <c r="AT1270">
        <v>43808</v>
      </c>
      <c r="AU1270">
        <v>43838</v>
      </c>
      <c r="AV1270">
        <v>0</v>
      </c>
      <c r="AW1270">
        <v>1</v>
      </c>
      <c r="AX1270">
        <v>0</v>
      </c>
      <c r="AY1270">
        <v>2019</v>
      </c>
      <c r="AZ1270">
        <v>12</v>
      </c>
      <c r="BA1270">
        <v>30</v>
      </c>
      <c r="BB1270">
        <v>5</v>
      </c>
      <c r="BF1270">
        <v>2019</v>
      </c>
      <c r="BG1270" t="s">
        <v>104</v>
      </c>
      <c r="BH1270" t="s">
        <v>9822</v>
      </c>
      <c r="BI1270" t="s">
        <v>9791</v>
      </c>
      <c r="BJ1270" t="s">
        <v>9794</v>
      </c>
    </row>
    <row r="1271" spans="1:62" x14ac:dyDescent="0.35">
      <c r="A1271">
        <v>40550812</v>
      </c>
      <c r="B1271" t="s">
        <v>98</v>
      </c>
      <c r="C1271" t="s">
        <v>75</v>
      </c>
      <c r="D1271" t="s">
        <v>117</v>
      </c>
      <c r="E1271" t="s">
        <v>3635</v>
      </c>
      <c r="F1271">
        <v>20480845</v>
      </c>
      <c r="G1271" t="s">
        <v>3636</v>
      </c>
      <c r="H1271">
        <v>3.7</v>
      </c>
      <c r="I1271" s="1">
        <v>43808</v>
      </c>
      <c r="J1271">
        <v>43838.789930555547</v>
      </c>
      <c r="K1271" t="s">
        <v>3637</v>
      </c>
      <c r="L1271" t="s">
        <v>65</v>
      </c>
      <c r="M1271" t="s">
        <v>197</v>
      </c>
      <c r="N1271" t="s">
        <v>198</v>
      </c>
      <c r="O1271" t="s">
        <v>168</v>
      </c>
      <c r="P1271" t="s">
        <v>199</v>
      </c>
      <c r="Q1271" t="s">
        <v>70</v>
      </c>
      <c r="R1271" t="s">
        <v>3638</v>
      </c>
      <c r="S1271" t="s">
        <v>71</v>
      </c>
      <c r="T1271" t="s">
        <v>3639</v>
      </c>
      <c r="U1271">
        <v>0</v>
      </c>
      <c r="V1271">
        <v>1</v>
      </c>
      <c r="W1271">
        <v>1</v>
      </c>
      <c r="X1271">
        <v>1</v>
      </c>
      <c r="Y1271">
        <v>0</v>
      </c>
      <c r="Z1271">
        <v>0</v>
      </c>
      <c r="AA1271">
        <v>0</v>
      </c>
      <c r="AB1271">
        <v>0</v>
      </c>
      <c r="AC1271">
        <v>0</v>
      </c>
      <c r="AD1271">
        <v>0</v>
      </c>
      <c r="AE1271">
        <v>0</v>
      </c>
      <c r="AF1271">
        <v>0</v>
      </c>
      <c r="AG1271">
        <v>1</v>
      </c>
      <c r="AH1271">
        <v>0</v>
      </c>
      <c r="AI1271">
        <v>0</v>
      </c>
      <c r="AJ1271">
        <v>0</v>
      </c>
      <c r="AK1271">
        <v>0</v>
      </c>
      <c r="AL1271">
        <v>0</v>
      </c>
      <c r="AM1271">
        <v>0</v>
      </c>
      <c r="AN1271">
        <v>0</v>
      </c>
      <c r="AO1271">
        <v>0</v>
      </c>
      <c r="AP1271">
        <v>0</v>
      </c>
      <c r="AQ1271">
        <v>0</v>
      </c>
      <c r="AR1271">
        <v>0</v>
      </c>
      <c r="AS1271">
        <v>0</v>
      </c>
      <c r="AT1271">
        <v>43808</v>
      </c>
      <c r="AU1271">
        <v>43838</v>
      </c>
      <c r="AV1271">
        <v>1</v>
      </c>
      <c r="AW1271">
        <v>1</v>
      </c>
      <c r="AX1271">
        <v>0</v>
      </c>
      <c r="AY1271">
        <v>2019</v>
      </c>
      <c r="AZ1271">
        <v>12</v>
      </c>
      <c r="BA1271">
        <v>30</v>
      </c>
      <c r="BB1271">
        <v>4</v>
      </c>
      <c r="BC1271">
        <v>150000</v>
      </c>
      <c r="BD1271">
        <v>180000</v>
      </c>
      <c r="BE1271" t="s">
        <v>90</v>
      </c>
      <c r="BF1271">
        <v>2019</v>
      </c>
      <c r="BG1271" t="s">
        <v>73</v>
      </c>
      <c r="BH1271" t="s">
        <v>59</v>
      </c>
      <c r="BI1271" t="s">
        <v>9791</v>
      </c>
      <c r="BJ1271" t="s">
        <v>9794</v>
      </c>
    </row>
    <row r="1272" spans="1:62" x14ac:dyDescent="0.35">
      <c r="A1272">
        <v>40552268</v>
      </c>
      <c r="B1272" t="s">
        <v>383</v>
      </c>
      <c r="C1272" t="s">
        <v>92</v>
      </c>
      <c r="D1272" t="s">
        <v>107</v>
      </c>
      <c r="E1272" t="s">
        <v>3640</v>
      </c>
      <c r="F1272">
        <v>20291172</v>
      </c>
      <c r="I1272" s="1">
        <v>43809</v>
      </c>
      <c r="J1272">
        <v>43839.999988425923</v>
      </c>
      <c r="K1272" t="s">
        <v>3641</v>
      </c>
      <c r="L1272" t="s">
        <v>65</v>
      </c>
      <c r="M1272" t="s">
        <v>120</v>
      </c>
      <c r="N1272" t="s">
        <v>121</v>
      </c>
      <c r="O1272" t="s">
        <v>168</v>
      </c>
      <c r="P1272" t="s">
        <v>122</v>
      </c>
      <c r="Q1272" t="s">
        <v>70</v>
      </c>
      <c r="R1272" t="s">
        <v>3642</v>
      </c>
      <c r="S1272" t="s">
        <v>71</v>
      </c>
      <c r="T1272" t="s">
        <v>3643</v>
      </c>
      <c r="U1272">
        <v>0</v>
      </c>
      <c r="V1272">
        <v>1</v>
      </c>
      <c r="W1272">
        <v>0</v>
      </c>
      <c r="X1272">
        <v>0</v>
      </c>
      <c r="Y1272">
        <v>0</v>
      </c>
      <c r="Z1272">
        <v>0</v>
      </c>
      <c r="AA1272">
        <v>0</v>
      </c>
      <c r="AB1272">
        <v>0</v>
      </c>
      <c r="AC1272">
        <v>0</v>
      </c>
      <c r="AD1272">
        <v>0</v>
      </c>
      <c r="AE1272">
        <v>0</v>
      </c>
      <c r="AF1272">
        <v>0</v>
      </c>
      <c r="AG1272">
        <v>0</v>
      </c>
      <c r="AH1272">
        <v>0</v>
      </c>
      <c r="AI1272">
        <v>0</v>
      </c>
      <c r="AJ1272">
        <v>0</v>
      </c>
      <c r="AK1272">
        <v>0</v>
      </c>
      <c r="AL1272">
        <v>0</v>
      </c>
      <c r="AM1272">
        <v>0</v>
      </c>
      <c r="AN1272">
        <v>0</v>
      </c>
      <c r="AO1272">
        <v>0</v>
      </c>
      <c r="AP1272">
        <v>0</v>
      </c>
      <c r="AQ1272">
        <v>0</v>
      </c>
      <c r="AR1272">
        <v>0</v>
      </c>
      <c r="AS1272">
        <v>0</v>
      </c>
      <c r="AT1272">
        <v>43808</v>
      </c>
      <c r="AU1272">
        <v>43809</v>
      </c>
      <c r="AV1272">
        <v>0</v>
      </c>
      <c r="AW1272">
        <v>1</v>
      </c>
      <c r="AX1272">
        <v>0</v>
      </c>
      <c r="AY1272">
        <v>2019</v>
      </c>
      <c r="AZ1272">
        <v>12</v>
      </c>
      <c r="BA1272">
        <v>30</v>
      </c>
      <c r="BB1272">
        <v>1</v>
      </c>
      <c r="BF1272">
        <v>2019</v>
      </c>
      <c r="BG1272" t="s">
        <v>104</v>
      </c>
      <c r="BH1272" t="s">
        <v>59</v>
      </c>
      <c r="BI1272" t="s">
        <v>9791</v>
      </c>
      <c r="BJ1272" t="s">
        <v>9795</v>
      </c>
    </row>
    <row r="1273" spans="1:62" x14ac:dyDescent="0.35">
      <c r="A1273">
        <v>40554190</v>
      </c>
      <c r="B1273" t="s">
        <v>3644</v>
      </c>
      <c r="C1273" t="s">
        <v>75</v>
      </c>
      <c r="D1273" t="s">
        <v>165</v>
      </c>
      <c r="E1273" t="s">
        <v>1645</v>
      </c>
      <c r="F1273">
        <v>24315848</v>
      </c>
      <c r="I1273" s="1">
        <v>43809</v>
      </c>
      <c r="J1273">
        <v>43839.999988425923</v>
      </c>
      <c r="K1273" t="s">
        <v>3645</v>
      </c>
      <c r="L1273" t="s">
        <v>65</v>
      </c>
      <c r="M1273" t="s">
        <v>66</v>
      </c>
      <c r="N1273" t="s">
        <v>67</v>
      </c>
      <c r="O1273" t="s">
        <v>68</v>
      </c>
      <c r="P1273" t="s">
        <v>69</v>
      </c>
      <c r="Q1273" t="s">
        <v>102</v>
      </c>
      <c r="R1273" t="s">
        <v>2492</v>
      </c>
      <c r="S1273" t="s">
        <v>71</v>
      </c>
      <c r="T1273" t="s">
        <v>3646</v>
      </c>
      <c r="U1273">
        <v>0</v>
      </c>
      <c r="V1273">
        <v>1</v>
      </c>
      <c r="W1273">
        <v>0</v>
      </c>
      <c r="X1273">
        <v>1</v>
      </c>
      <c r="Y1273">
        <v>0</v>
      </c>
      <c r="Z1273">
        <v>0</v>
      </c>
      <c r="AA1273">
        <v>0</v>
      </c>
      <c r="AB1273">
        <v>0</v>
      </c>
      <c r="AC1273">
        <v>1</v>
      </c>
      <c r="AD1273">
        <v>0</v>
      </c>
      <c r="AE1273">
        <v>1</v>
      </c>
      <c r="AF1273">
        <v>1</v>
      </c>
      <c r="AG1273">
        <v>1</v>
      </c>
      <c r="AH1273">
        <v>0</v>
      </c>
      <c r="AI1273">
        <v>0</v>
      </c>
      <c r="AJ1273">
        <v>0</v>
      </c>
      <c r="AK1273">
        <v>0</v>
      </c>
      <c r="AL1273">
        <v>0</v>
      </c>
      <c r="AM1273">
        <v>0</v>
      </c>
      <c r="AN1273">
        <v>0</v>
      </c>
      <c r="AO1273">
        <v>0</v>
      </c>
      <c r="AP1273">
        <v>0</v>
      </c>
      <c r="AQ1273">
        <v>0</v>
      </c>
      <c r="AR1273">
        <v>0</v>
      </c>
      <c r="AS1273">
        <v>0</v>
      </c>
      <c r="AT1273">
        <v>43809</v>
      </c>
      <c r="AU1273">
        <v>43837</v>
      </c>
      <c r="AV1273">
        <v>1</v>
      </c>
      <c r="AW1273">
        <v>1</v>
      </c>
      <c r="AX1273">
        <v>0</v>
      </c>
      <c r="AY1273">
        <v>2019</v>
      </c>
      <c r="AZ1273">
        <v>12</v>
      </c>
      <c r="BA1273">
        <v>30</v>
      </c>
      <c r="BB1273">
        <v>6</v>
      </c>
      <c r="BF1273">
        <v>2019</v>
      </c>
      <c r="BG1273" t="s">
        <v>73</v>
      </c>
      <c r="BH1273" t="s">
        <v>59</v>
      </c>
      <c r="BI1273" t="s">
        <v>9791</v>
      </c>
      <c r="BJ1273" t="s">
        <v>9795</v>
      </c>
    </row>
    <row r="1274" spans="1:62" x14ac:dyDescent="0.35">
      <c r="A1274">
        <v>40555424</v>
      </c>
      <c r="B1274" t="s">
        <v>383</v>
      </c>
      <c r="C1274" t="s">
        <v>75</v>
      </c>
      <c r="D1274" t="s">
        <v>117</v>
      </c>
      <c r="E1274" t="s">
        <v>616</v>
      </c>
      <c r="F1274">
        <v>39897924</v>
      </c>
      <c r="I1274" s="1">
        <v>43809</v>
      </c>
      <c r="J1274">
        <v>43839.999988425923</v>
      </c>
      <c r="K1274" t="s">
        <v>3647</v>
      </c>
      <c r="L1274" t="s">
        <v>65</v>
      </c>
      <c r="M1274" t="s">
        <v>66</v>
      </c>
      <c r="N1274" t="s">
        <v>67</v>
      </c>
      <c r="Q1274" t="s">
        <v>70</v>
      </c>
      <c r="R1274" t="s">
        <v>3648</v>
      </c>
      <c r="S1274" t="s">
        <v>71</v>
      </c>
      <c r="T1274" t="s">
        <v>3649</v>
      </c>
      <c r="U1274">
        <v>1</v>
      </c>
      <c r="V1274">
        <v>1</v>
      </c>
      <c r="W1274">
        <v>0</v>
      </c>
      <c r="X1274">
        <v>1</v>
      </c>
      <c r="Y1274">
        <v>0</v>
      </c>
      <c r="Z1274">
        <v>0</v>
      </c>
      <c r="AA1274">
        <v>0</v>
      </c>
      <c r="AB1274">
        <v>0</v>
      </c>
      <c r="AC1274">
        <v>0</v>
      </c>
      <c r="AD1274">
        <v>1</v>
      </c>
      <c r="AE1274">
        <v>0</v>
      </c>
      <c r="AF1274">
        <v>0</v>
      </c>
      <c r="AG1274">
        <v>1</v>
      </c>
      <c r="AH1274">
        <v>1</v>
      </c>
      <c r="AI1274">
        <v>0</v>
      </c>
      <c r="AJ1274">
        <v>0</v>
      </c>
      <c r="AK1274">
        <v>0</v>
      </c>
      <c r="AL1274">
        <v>0</v>
      </c>
      <c r="AM1274">
        <v>0</v>
      </c>
      <c r="AN1274">
        <v>0</v>
      </c>
      <c r="AO1274">
        <v>0</v>
      </c>
      <c r="AP1274">
        <v>0</v>
      </c>
      <c r="AQ1274">
        <v>0</v>
      </c>
      <c r="AR1274">
        <v>0</v>
      </c>
      <c r="AS1274">
        <v>0</v>
      </c>
      <c r="AT1274">
        <v>43809</v>
      </c>
      <c r="AU1274">
        <v>43839</v>
      </c>
      <c r="AV1274">
        <v>1</v>
      </c>
      <c r="AW1274">
        <v>1</v>
      </c>
      <c r="AX1274">
        <v>0</v>
      </c>
      <c r="AY1274">
        <v>2019</v>
      </c>
      <c r="AZ1274">
        <v>12</v>
      </c>
      <c r="BA1274">
        <v>30</v>
      </c>
      <c r="BB1274">
        <v>6</v>
      </c>
      <c r="BF1274">
        <v>2019</v>
      </c>
      <c r="BG1274" t="s">
        <v>73</v>
      </c>
      <c r="BH1274" t="s">
        <v>59</v>
      </c>
      <c r="BI1274" t="s">
        <v>9791</v>
      </c>
      <c r="BJ1274" t="s">
        <v>9795</v>
      </c>
    </row>
    <row r="1275" spans="1:62" x14ac:dyDescent="0.35">
      <c r="A1275">
        <v>40556692</v>
      </c>
      <c r="B1275" t="s">
        <v>98</v>
      </c>
      <c r="C1275" t="s">
        <v>75</v>
      </c>
      <c r="D1275" t="s">
        <v>76</v>
      </c>
      <c r="E1275" t="s">
        <v>1575</v>
      </c>
      <c r="F1275">
        <v>20101884</v>
      </c>
      <c r="I1275" s="1">
        <v>43809</v>
      </c>
      <c r="J1275">
        <v>43839.999988425923</v>
      </c>
      <c r="K1275" t="s">
        <v>3650</v>
      </c>
      <c r="L1275" t="s">
        <v>65</v>
      </c>
      <c r="M1275" t="s">
        <v>120</v>
      </c>
      <c r="N1275" t="s">
        <v>121</v>
      </c>
      <c r="O1275" t="s">
        <v>168</v>
      </c>
      <c r="P1275" t="s">
        <v>122</v>
      </c>
      <c r="Q1275" t="s">
        <v>70</v>
      </c>
      <c r="S1275" t="s">
        <v>82</v>
      </c>
      <c r="T1275" t="s">
        <v>3651</v>
      </c>
      <c r="U1275">
        <v>1</v>
      </c>
      <c r="V1275">
        <v>1</v>
      </c>
      <c r="W1275">
        <v>0</v>
      </c>
      <c r="X1275">
        <v>0</v>
      </c>
      <c r="Y1275">
        <v>0</v>
      </c>
      <c r="Z1275">
        <v>0</v>
      </c>
      <c r="AA1275">
        <v>1</v>
      </c>
      <c r="AB1275">
        <v>0</v>
      </c>
      <c r="AC1275">
        <v>0</v>
      </c>
      <c r="AD1275">
        <v>0</v>
      </c>
      <c r="AE1275">
        <v>0</v>
      </c>
      <c r="AF1275">
        <v>0</v>
      </c>
      <c r="AG1275">
        <v>0</v>
      </c>
      <c r="AH1275">
        <v>1</v>
      </c>
      <c r="AI1275">
        <v>0</v>
      </c>
      <c r="AJ1275">
        <v>0</v>
      </c>
      <c r="AK1275">
        <v>0</v>
      </c>
      <c r="AL1275">
        <v>0</v>
      </c>
      <c r="AM1275">
        <v>0</v>
      </c>
      <c r="AN1275">
        <v>0</v>
      </c>
      <c r="AO1275">
        <v>0</v>
      </c>
      <c r="AP1275">
        <v>0</v>
      </c>
      <c r="AQ1275">
        <v>0</v>
      </c>
      <c r="AR1275">
        <v>0</v>
      </c>
      <c r="AS1275">
        <v>0</v>
      </c>
      <c r="AT1275">
        <v>43829</v>
      </c>
      <c r="AU1275">
        <v>43837</v>
      </c>
      <c r="AV1275">
        <v>0</v>
      </c>
      <c r="AW1275">
        <v>1</v>
      </c>
      <c r="AX1275">
        <v>0</v>
      </c>
      <c r="AY1275">
        <v>2019</v>
      </c>
      <c r="AZ1275">
        <v>12</v>
      </c>
      <c r="BA1275">
        <v>30</v>
      </c>
      <c r="BB1275">
        <v>4</v>
      </c>
      <c r="BF1275">
        <v>2019</v>
      </c>
      <c r="BG1275" t="s">
        <v>104</v>
      </c>
      <c r="BH1275" t="s">
        <v>9822</v>
      </c>
      <c r="BI1275" t="s">
        <v>9791</v>
      </c>
      <c r="BJ1275" t="s">
        <v>9795</v>
      </c>
    </row>
    <row r="1276" spans="1:62" x14ac:dyDescent="0.35">
      <c r="A1276">
        <v>40557207</v>
      </c>
      <c r="B1276" t="s">
        <v>98</v>
      </c>
      <c r="C1276" t="s">
        <v>75</v>
      </c>
      <c r="D1276" t="s">
        <v>117</v>
      </c>
      <c r="E1276" t="s">
        <v>3652</v>
      </c>
      <c r="F1276">
        <v>39474528</v>
      </c>
      <c r="I1276" s="1">
        <v>43809</v>
      </c>
      <c r="J1276">
        <v>43839.67491898148</v>
      </c>
      <c r="K1276" t="s">
        <v>3653</v>
      </c>
      <c r="L1276" t="s">
        <v>65</v>
      </c>
      <c r="M1276" t="s">
        <v>197</v>
      </c>
      <c r="N1276" t="s">
        <v>198</v>
      </c>
      <c r="O1276" t="s">
        <v>168</v>
      </c>
      <c r="P1276" t="s">
        <v>199</v>
      </c>
      <c r="Q1276" t="s">
        <v>567</v>
      </c>
      <c r="S1276" t="s">
        <v>71</v>
      </c>
      <c r="T1276" t="s">
        <v>3654</v>
      </c>
      <c r="U1276">
        <v>1</v>
      </c>
      <c r="V1276">
        <v>1</v>
      </c>
      <c r="W1276">
        <v>0</v>
      </c>
      <c r="X1276">
        <v>1</v>
      </c>
      <c r="Y1276">
        <v>0</v>
      </c>
      <c r="Z1276">
        <v>0</v>
      </c>
      <c r="AA1276">
        <v>0</v>
      </c>
      <c r="AB1276">
        <v>0</v>
      </c>
      <c r="AC1276">
        <v>0</v>
      </c>
      <c r="AD1276">
        <v>0</v>
      </c>
      <c r="AE1276">
        <v>0</v>
      </c>
      <c r="AF1276">
        <v>0</v>
      </c>
      <c r="AG1276">
        <v>0</v>
      </c>
      <c r="AH1276">
        <v>0</v>
      </c>
      <c r="AI1276">
        <v>0</v>
      </c>
      <c r="AJ1276">
        <v>0</v>
      </c>
      <c r="AK1276">
        <v>0</v>
      </c>
      <c r="AL1276">
        <v>0</v>
      </c>
      <c r="AM1276">
        <v>0</v>
      </c>
      <c r="AN1276">
        <v>0</v>
      </c>
      <c r="AO1276">
        <v>0</v>
      </c>
      <c r="AP1276">
        <v>0</v>
      </c>
      <c r="AQ1276">
        <v>0</v>
      </c>
      <c r="AR1276">
        <v>0</v>
      </c>
      <c r="AS1276">
        <v>0</v>
      </c>
      <c r="AT1276">
        <v>43829</v>
      </c>
      <c r="AU1276">
        <v>43839</v>
      </c>
      <c r="AV1276">
        <v>0</v>
      </c>
      <c r="AW1276">
        <v>1</v>
      </c>
      <c r="AX1276">
        <v>0</v>
      </c>
      <c r="AY1276">
        <v>2019</v>
      </c>
      <c r="AZ1276">
        <v>12</v>
      </c>
      <c r="BA1276">
        <v>29</v>
      </c>
      <c r="BB1276">
        <v>3</v>
      </c>
      <c r="BF1276">
        <v>2019</v>
      </c>
      <c r="BG1276" t="s">
        <v>104</v>
      </c>
      <c r="BH1276" t="s">
        <v>9822</v>
      </c>
      <c r="BI1276" t="s">
        <v>9791</v>
      </c>
      <c r="BJ1276" t="s">
        <v>9795</v>
      </c>
    </row>
    <row r="1277" spans="1:62" x14ac:dyDescent="0.35">
      <c r="A1277">
        <v>40557209</v>
      </c>
      <c r="B1277" t="s">
        <v>98</v>
      </c>
      <c r="C1277" t="s">
        <v>61</v>
      </c>
      <c r="D1277" t="s">
        <v>125</v>
      </c>
      <c r="E1277" t="s">
        <v>112</v>
      </c>
      <c r="F1277">
        <v>27705684</v>
      </c>
      <c r="I1277" s="1">
        <v>43809</v>
      </c>
      <c r="J1277">
        <v>43839.999988425923</v>
      </c>
      <c r="K1277" t="s">
        <v>3655</v>
      </c>
      <c r="L1277" t="s">
        <v>65</v>
      </c>
      <c r="M1277" t="s">
        <v>120</v>
      </c>
      <c r="N1277" t="s">
        <v>121</v>
      </c>
      <c r="O1277" t="s">
        <v>168</v>
      </c>
      <c r="P1277" t="s">
        <v>122</v>
      </c>
      <c r="Q1277" t="s">
        <v>102</v>
      </c>
      <c r="R1277" t="s">
        <v>3656</v>
      </c>
      <c r="S1277" t="s">
        <v>71</v>
      </c>
      <c r="T1277" t="s">
        <v>3657</v>
      </c>
      <c r="U1277">
        <v>1</v>
      </c>
      <c r="V1277">
        <v>1</v>
      </c>
      <c r="W1277">
        <v>0</v>
      </c>
      <c r="X1277">
        <v>1</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Q1277">
        <v>0</v>
      </c>
      <c r="AR1277">
        <v>0</v>
      </c>
      <c r="AS1277">
        <v>0</v>
      </c>
      <c r="AT1277">
        <v>43829</v>
      </c>
      <c r="AU1277">
        <v>43839</v>
      </c>
      <c r="AV1277">
        <v>1</v>
      </c>
      <c r="AW1277">
        <v>1</v>
      </c>
      <c r="AX1277">
        <v>0</v>
      </c>
      <c r="AY1277">
        <v>2019</v>
      </c>
      <c r="AZ1277">
        <v>12</v>
      </c>
      <c r="BA1277">
        <v>30</v>
      </c>
      <c r="BB1277">
        <v>3</v>
      </c>
      <c r="BC1277">
        <v>550</v>
      </c>
      <c r="BD1277">
        <v>650</v>
      </c>
      <c r="BE1277" t="s">
        <v>546</v>
      </c>
      <c r="BF1277">
        <v>2019</v>
      </c>
      <c r="BG1277" t="s">
        <v>73</v>
      </c>
      <c r="BH1277" t="s">
        <v>59</v>
      </c>
      <c r="BI1277" t="s">
        <v>9791</v>
      </c>
      <c r="BJ1277" t="s">
        <v>9795</v>
      </c>
    </row>
    <row r="1278" spans="1:62" x14ac:dyDescent="0.35">
      <c r="A1278">
        <v>40557881</v>
      </c>
      <c r="B1278" t="s">
        <v>3658</v>
      </c>
      <c r="C1278" t="s">
        <v>369</v>
      </c>
      <c r="D1278" t="s">
        <v>388</v>
      </c>
      <c r="E1278" t="s">
        <v>553</v>
      </c>
      <c r="F1278">
        <v>35398774</v>
      </c>
      <c r="I1278" s="1">
        <v>43809</v>
      </c>
      <c r="J1278">
        <v>43839.999988425923</v>
      </c>
      <c r="K1278" t="s">
        <v>1452</v>
      </c>
      <c r="L1278" t="s">
        <v>65</v>
      </c>
      <c r="M1278" t="s">
        <v>66</v>
      </c>
      <c r="N1278" t="s">
        <v>67</v>
      </c>
      <c r="O1278" t="s">
        <v>68</v>
      </c>
      <c r="P1278" t="s">
        <v>69</v>
      </c>
      <c r="Q1278" t="s">
        <v>70</v>
      </c>
      <c r="R1278" t="s">
        <v>3659</v>
      </c>
      <c r="S1278" t="s">
        <v>71</v>
      </c>
      <c r="T1278" t="s">
        <v>3660</v>
      </c>
      <c r="U1278">
        <v>1</v>
      </c>
      <c r="V1278">
        <v>1</v>
      </c>
      <c r="W1278">
        <v>0</v>
      </c>
      <c r="X1278">
        <v>1</v>
      </c>
      <c r="Y1278">
        <v>0</v>
      </c>
      <c r="Z1278">
        <v>0</v>
      </c>
      <c r="AA1278">
        <v>0</v>
      </c>
      <c r="AB1278">
        <v>0</v>
      </c>
      <c r="AC1278">
        <v>0</v>
      </c>
      <c r="AD1278">
        <v>0</v>
      </c>
      <c r="AE1278">
        <v>1</v>
      </c>
      <c r="AF1278">
        <v>0</v>
      </c>
      <c r="AG1278">
        <v>0</v>
      </c>
      <c r="AH1278">
        <v>1</v>
      </c>
      <c r="AI1278">
        <v>0</v>
      </c>
      <c r="AJ1278">
        <v>0</v>
      </c>
      <c r="AK1278">
        <v>0</v>
      </c>
      <c r="AL1278">
        <v>0</v>
      </c>
      <c r="AM1278">
        <v>0</v>
      </c>
      <c r="AN1278">
        <v>0</v>
      </c>
      <c r="AO1278">
        <v>0</v>
      </c>
      <c r="AP1278">
        <v>0</v>
      </c>
      <c r="AQ1278">
        <v>0</v>
      </c>
      <c r="AR1278">
        <v>0</v>
      </c>
      <c r="AS1278">
        <v>0</v>
      </c>
      <c r="AT1278">
        <v>43829</v>
      </c>
      <c r="AU1278">
        <v>43837</v>
      </c>
      <c r="AV1278">
        <v>1</v>
      </c>
      <c r="AW1278">
        <v>1</v>
      </c>
      <c r="AX1278">
        <v>0</v>
      </c>
      <c r="AY1278">
        <v>2019</v>
      </c>
      <c r="AZ1278">
        <v>12</v>
      </c>
      <c r="BA1278">
        <v>30</v>
      </c>
      <c r="BB1278">
        <v>5</v>
      </c>
      <c r="BC1278">
        <v>100000</v>
      </c>
      <c r="BD1278">
        <v>100000</v>
      </c>
      <c r="BE1278" t="s">
        <v>90</v>
      </c>
      <c r="BF1278">
        <v>2019</v>
      </c>
      <c r="BG1278" t="s">
        <v>73</v>
      </c>
      <c r="BH1278" t="s">
        <v>59</v>
      </c>
      <c r="BI1278" t="s">
        <v>9791</v>
      </c>
      <c r="BJ1278" t="s">
        <v>9795</v>
      </c>
    </row>
    <row r="1279" spans="1:62" x14ac:dyDescent="0.35">
      <c r="A1279">
        <v>40565652</v>
      </c>
      <c r="B1279" t="s">
        <v>3661</v>
      </c>
      <c r="C1279" t="s">
        <v>61</v>
      </c>
      <c r="D1279" t="s">
        <v>125</v>
      </c>
      <c r="E1279" t="s">
        <v>112</v>
      </c>
      <c r="F1279">
        <v>27705684</v>
      </c>
      <c r="I1279" s="1">
        <v>43810</v>
      </c>
      <c r="J1279">
        <v>43840.999988425923</v>
      </c>
      <c r="K1279" t="s">
        <v>3662</v>
      </c>
      <c r="L1279" t="s">
        <v>65</v>
      </c>
      <c r="M1279" t="s">
        <v>120</v>
      </c>
      <c r="N1279" t="s">
        <v>121</v>
      </c>
      <c r="O1279" t="s">
        <v>168</v>
      </c>
      <c r="P1279" t="s">
        <v>122</v>
      </c>
      <c r="Q1279" t="s">
        <v>70</v>
      </c>
      <c r="R1279" t="s">
        <v>3663</v>
      </c>
      <c r="S1279" t="s">
        <v>71</v>
      </c>
      <c r="T1279" t="s">
        <v>3664</v>
      </c>
      <c r="U1279">
        <v>0</v>
      </c>
      <c r="V1279">
        <v>0</v>
      </c>
      <c r="W1279">
        <v>0</v>
      </c>
      <c r="X1279">
        <v>1</v>
      </c>
      <c r="Y1279">
        <v>0</v>
      </c>
      <c r="Z1279">
        <v>0</v>
      </c>
      <c r="AA1279">
        <v>0</v>
      </c>
      <c r="AB1279">
        <v>0</v>
      </c>
      <c r="AC1279">
        <v>0</v>
      </c>
      <c r="AD1279">
        <v>0</v>
      </c>
      <c r="AE1279">
        <v>0</v>
      </c>
      <c r="AF1279">
        <v>0</v>
      </c>
      <c r="AG1279">
        <v>0</v>
      </c>
      <c r="AH1279">
        <v>0</v>
      </c>
      <c r="AI1279">
        <v>0</v>
      </c>
      <c r="AJ1279">
        <v>0</v>
      </c>
      <c r="AK1279">
        <v>0</v>
      </c>
      <c r="AL1279">
        <v>0</v>
      </c>
      <c r="AM1279">
        <v>0</v>
      </c>
      <c r="AN1279">
        <v>0</v>
      </c>
      <c r="AO1279">
        <v>0</v>
      </c>
      <c r="AP1279">
        <v>0</v>
      </c>
      <c r="AQ1279">
        <v>0</v>
      </c>
      <c r="AR1279">
        <v>0</v>
      </c>
      <c r="AS1279">
        <v>0</v>
      </c>
      <c r="AT1279">
        <v>43829</v>
      </c>
      <c r="AU1279">
        <v>43840</v>
      </c>
      <c r="AV1279">
        <v>1</v>
      </c>
      <c r="AW1279">
        <v>1</v>
      </c>
      <c r="AX1279">
        <v>0</v>
      </c>
      <c r="AY1279">
        <v>2019</v>
      </c>
      <c r="AZ1279">
        <v>12</v>
      </c>
      <c r="BA1279">
        <v>30</v>
      </c>
      <c r="BB1279">
        <v>1</v>
      </c>
      <c r="BC1279">
        <v>80000</v>
      </c>
      <c r="BD1279">
        <v>110000</v>
      </c>
      <c r="BE1279" t="s">
        <v>90</v>
      </c>
      <c r="BF1279">
        <v>2019</v>
      </c>
      <c r="BG1279" t="s">
        <v>73</v>
      </c>
      <c r="BH1279" t="s">
        <v>59</v>
      </c>
      <c r="BI1279" t="s">
        <v>9791</v>
      </c>
      <c r="BJ1279" t="s">
        <v>9793</v>
      </c>
    </row>
    <row r="1280" spans="1:62" x14ac:dyDescent="0.35">
      <c r="A1280">
        <v>40572253</v>
      </c>
      <c r="B1280" t="s">
        <v>98</v>
      </c>
      <c r="C1280" t="s">
        <v>75</v>
      </c>
      <c r="D1280" t="s">
        <v>76</v>
      </c>
      <c r="E1280" t="s">
        <v>2825</v>
      </c>
      <c r="F1280">
        <v>43295011</v>
      </c>
      <c r="I1280" s="1">
        <v>43811</v>
      </c>
      <c r="J1280">
        <v>43841.999988425923</v>
      </c>
      <c r="K1280" t="s">
        <v>2049</v>
      </c>
      <c r="L1280" t="s">
        <v>65</v>
      </c>
      <c r="M1280" t="s">
        <v>66</v>
      </c>
      <c r="N1280" t="s">
        <v>67</v>
      </c>
      <c r="O1280" t="s">
        <v>68</v>
      </c>
      <c r="P1280" t="s">
        <v>402</v>
      </c>
      <c r="Q1280" t="s">
        <v>102</v>
      </c>
      <c r="S1280" t="s">
        <v>71</v>
      </c>
      <c r="T1280" t="s">
        <v>3665</v>
      </c>
      <c r="U1280">
        <v>1</v>
      </c>
      <c r="V1280">
        <v>1</v>
      </c>
      <c r="W1280">
        <v>0</v>
      </c>
      <c r="X1280">
        <v>1</v>
      </c>
      <c r="Y1280">
        <v>0</v>
      </c>
      <c r="Z1280">
        <v>0</v>
      </c>
      <c r="AA1280">
        <v>0</v>
      </c>
      <c r="AB1280">
        <v>0</v>
      </c>
      <c r="AC1280">
        <v>0</v>
      </c>
      <c r="AD1280">
        <v>0</v>
      </c>
      <c r="AE1280">
        <v>0</v>
      </c>
      <c r="AF1280">
        <v>0</v>
      </c>
      <c r="AG1280">
        <v>1</v>
      </c>
      <c r="AH1280">
        <v>1</v>
      </c>
      <c r="AI1280">
        <v>0</v>
      </c>
      <c r="AJ1280">
        <v>0</v>
      </c>
      <c r="AK1280">
        <v>0</v>
      </c>
      <c r="AL1280">
        <v>0</v>
      </c>
      <c r="AM1280">
        <v>0</v>
      </c>
      <c r="AN1280">
        <v>0</v>
      </c>
      <c r="AO1280">
        <v>0</v>
      </c>
      <c r="AP1280">
        <v>1</v>
      </c>
      <c r="AQ1280">
        <v>0</v>
      </c>
      <c r="AR1280">
        <v>0</v>
      </c>
      <c r="AS1280">
        <v>0</v>
      </c>
      <c r="AT1280">
        <v>43829</v>
      </c>
      <c r="AU1280">
        <v>43841</v>
      </c>
      <c r="AV1280">
        <v>1</v>
      </c>
      <c r="AW1280">
        <v>1</v>
      </c>
      <c r="AX1280">
        <v>0</v>
      </c>
      <c r="AY1280">
        <v>2019</v>
      </c>
      <c r="AZ1280">
        <v>12</v>
      </c>
      <c r="BA1280">
        <v>30</v>
      </c>
      <c r="BB1280">
        <v>6</v>
      </c>
      <c r="BF1280">
        <v>2019</v>
      </c>
      <c r="BG1280" t="s">
        <v>73</v>
      </c>
      <c r="BH1280" t="s">
        <v>9822</v>
      </c>
      <c r="BI1280" t="s">
        <v>9791</v>
      </c>
      <c r="BJ1280" t="s">
        <v>9796</v>
      </c>
    </row>
    <row r="1281" spans="1:62" x14ac:dyDescent="0.35">
      <c r="A1281">
        <v>40572534</v>
      </c>
      <c r="B1281" t="s">
        <v>3666</v>
      </c>
      <c r="C1281" t="s">
        <v>75</v>
      </c>
      <c r="D1281" t="s">
        <v>85</v>
      </c>
      <c r="E1281" t="s">
        <v>954</v>
      </c>
      <c r="F1281">
        <v>23706321</v>
      </c>
      <c r="I1281" s="1">
        <v>43811</v>
      </c>
      <c r="J1281">
        <v>43841.999988425923</v>
      </c>
      <c r="K1281" t="s">
        <v>3667</v>
      </c>
      <c r="L1281" t="s">
        <v>65</v>
      </c>
      <c r="M1281" t="s">
        <v>120</v>
      </c>
      <c r="N1281" t="s">
        <v>121</v>
      </c>
      <c r="Q1281" t="s">
        <v>70</v>
      </c>
      <c r="S1281" t="s">
        <v>82</v>
      </c>
      <c r="T1281" t="s">
        <v>3668</v>
      </c>
      <c r="U1281">
        <v>0</v>
      </c>
      <c r="V1281">
        <v>0</v>
      </c>
      <c r="W1281">
        <v>0</v>
      </c>
      <c r="X1281">
        <v>1</v>
      </c>
      <c r="Y1281">
        <v>0</v>
      </c>
      <c r="Z1281">
        <v>0</v>
      </c>
      <c r="AA1281">
        <v>0</v>
      </c>
      <c r="AB1281">
        <v>0</v>
      </c>
      <c r="AC1281">
        <v>0</v>
      </c>
      <c r="AD1281">
        <v>0</v>
      </c>
      <c r="AE1281">
        <v>1</v>
      </c>
      <c r="AF1281">
        <v>0</v>
      </c>
      <c r="AG1281">
        <v>0</v>
      </c>
      <c r="AH1281">
        <v>0</v>
      </c>
      <c r="AI1281">
        <v>0</v>
      </c>
      <c r="AJ1281">
        <v>0</v>
      </c>
      <c r="AK1281">
        <v>0</v>
      </c>
      <c r="AL1281">
        <v>0</v>
      </c>
      <c r="AM1281">
        <v>0</v>
      </c>
      <c r="AN1281">
        <v>0</v>
      </c>
      <c r="AO1281">
        <v>0</v>
      </c>
      <c r="AP1281">
        <v>0</v>
      </c>
      <c r="AQ1281">
        <v>0</v>
      </c>
      <c r="AR1281">
        <v>0</v>
      </c>
      <c r="AS1281">
        <v>0</v>
      </c>
      <c r="AT1281">
        <v>43829</v>
      </c>
      <c r="AU1281">
        <v>43841</v>
      </c>
      <c r="AV1281">
        <v>1</v>
      </c>
      <c r="AW1281">
        <v>1</v>
      </c>
      <c r="AX1281">
        <v>0</v>
      </c>
      <c r="AY1281">
        <v>2019</v>
      </c>
      <c r="AZ1281">
        <v>12</v>
      </c>
      <c r="BA1281">
        <v>30</v>
      </c>
      <c r="BB1281">
        <v>2</v>
      </c>
      <c r="BF1281">
        <v>2019</v>
      </c>
      <c r="BG1281" t="s">
        <v>73</v>
      </c>
      <c r="BH1281" t="s">
        <v>9822</v>
      </c>
      <c r="BI1281" t="s">
        <v>9791</v>
      </c>
      <c r="BJ1281" t="s">
        <v>9796</v>
      </c>
    </row>
    <row r="1282" spans="1:62" x14ac:dyDescent="0.35">
      <c r="A1282">
        <v>40572840</v>
      </c>
      <c r="B1282" t="s">
        <v>116</v>
      </c>
      <c r="C1282" t="s">
        <v>192</v>
      </c>
      <c r="D1282" t="s">
        <v>76</v>
      </c>
      <c r="E1282" t="s">
        <v>3669</v>
      </c>
      <c r="F1282">
        <v>21673808</v>
      </c>
      <c r="G1282" t="s">
        <v>3669</v>
      </c>
      <c r="H1282">
        <v>3.9</v>
      </c>
      <c r="I1282" s="1">
        <v>43811</v>
      </c>
      <c r="J1282">
        <v>43841.999988425923</v>
      </c>
      <c r="K1282" t="s">
        <v>3670</v>
      </c>
      <c r="L1282" t="s">
        <v>65</v>
      </c>
      <c r="M1282" t="s">
        <v>152</v>
      </c>
      <c r="N1282" t="s">
        <v>153</v>
      </c>
      <c r="O1282" t="s">
        <v>2789</v>
      </c>
      <c r="P1282" t="s">
        <v>3671</v>
      </c>
      <c r="Q1282" t="s">
        <v>70</v>
      </c>
      <c r="S1282" t="s">
        <v>71</v>
      </c>
      <c r="T1282" t="s">
        <v>3672</v>
      </c>
      <c r="U1282">
        <v>1</v>
      </c>
      <c r="V1282">
        <v>1</v>
      </c>
      <c r="W1282">
        <v>0</v>
      </c>
      <c r="X1282">
        <v>1</v>
      </c>
      <c r="Y1282">
        <v>0</v>
      </c>
      <c r="Z1282">
        <v>0</v>
      </c>
      <c r="AA1282">
        <v>0</v>
      </c>
      <c r="AB1282">
        <v>0</v>
      </c>
      <c r="AC1282">
        <v>0</v>
      </c>
      <c r="AD1282">
        <v>0</v>
      </c>
      <c r="AE1282">
        <v>1</v>
      </c>
      <c r="AF1282">
        <v>0</v>
      </c>
      <c r="AG1282">
        <v>0</v>
      </c>
      <c r="AH1282">
        <v>0</v>
      </c>
      <c r="AI1282">
        <v>0</v>
      </c>
      <c r="AJ1282">
        <v>0</v>
      </c>
      <c r="AK1282">
        <v>0</v>
      </c>
      <c r="AL1282">
        <v>0</v>
      </c>
      <c r="AM1282">
        <v>0</v>
      </c>
      <c r="AN1282">
        <v>0</v>
      </c>
      <c r="AO1282">
        <v>0</v>
      </c>
      <c r="AP1282">
        <v>0</v>
      </c>
      <c r="AQ1282">
        <v>1</v>
      </c>
      <c r="AR1282">
        <v>0</v>
      </c>
      <c r="AS1282">
        <v>0</v>
      </c>
      <c r="AT1282">
        <v>43829</v>
      </c>
      <c r="AU1282">
        <v>43830</v>
      </c>
      <c r="AV1282">
        <v>0</v>
      </c>
      <c r="AW1282">
        <v>1</v>
      </c>
      <c r="AX1282">
        <v>0</v>
      </c>
      <c r="AY1282">
        <v>2019</v>
      </c>
      <c r="AZ1282">
        <v>12</v>
      </c>
      <c r="BA1282">
        <v>30</v>
      </c>
      <c r="BB1282">
        <v>5</v>
      </c>
      <c r="BF1282">
        <v>2019</v>
      </c>
      <c r="BG1282" t="s">
        <v>104</v>
      </c>
      <c r="BH1282" t="s">
        <v>9822</v>
      </c>
      <c r="BI1282" t="s">
        <v>9791</v>
      </c>
      <c r="BJ1282" t="s">
        <v>9796</v>
      </c>
    </row>
    <row r="1283" spans="1:62" x14ac:dyDescent="0.35">
      <c r="A1283">
        <v>40574064</v>
      </c>
      <c r="B1283" t="s">
        <v>98</v>
      </c>
      <c r="C1283" t="s">
        <v>75</v>
      </c>
      <c r="D1283" t="s">
        <v>117</v>
      </c>
      <c r="E1283" t="s">
        <v>616</v>
      </c>
      <c r="F1283">
        <v>39897924</v>
      </c>
      <c r="I1283" s="1">
        <v>43812</v>
      </c>
      <c r="J1283">
        <v>43842.999988425923</v>
      </c>
      <c r="K1283" t="s">
        <v>3673</v>
      </c>
      <c r="L1283" t="s">
        <v>65</v>
      </c>
      <c r="M1283" t="s">
        <v>66</v>
      </c>
      <c r="N1283" t="s">
        <v>67</v>
      </c>
      <c r="Q1283" t="s">
        <v>70</v>
      </c>
      <c r="R1283" t="s">
        <v>3674</v>
      </c>
      <c r="S1283" t="s">
        <v>71</v>
      </c>
      <c r="T1283" t="s">
        <v>3675</v>
      </c>
      <c r="U1283">
        <v>1</v>
      </c>
      <c r="V1283">
        <v>1</v>
      </c>
      <c r="W1283">
        <v>0</v>
      </c>
      <c r="X1283">
        <v>1</v>
      </c>
      <c r="Y1283">
        <v>0</v>
      </c>
      <c r="Z1283">
        <v>0</v>
      </c>
      <c r="AA1283">
        <v>0</v>
      </c>
      <c r="AB1283">
        <v>0</v>
      </c>
      <c r="AC1283">
        <v>0</v>
      </c>
      <c r="AD1283">
        <v>1</v>
      </c>
      <c r="AE1283">
        <v>0</v>
      </c>
      <c r="AF1283">
        <v>0</v>
      </c>
      <c r="AG1283">
        <v>1</v>
      </c>
      <c r="AH1283">
        <v>1</v>
      </c>
      <c r="AI1283">
        <v>0</v>
      </c>
      <c r="AJ1283">
        <v>0</v>
      </c>
      <c r="AK1283">
        <v>0</v>
      </c>
      <c r="AL1283">
        <v>0</v>
      </c>
      <c r="AM1283">
        <v>0</v>
      </c>
      <c r="AN1283">
        <v>0</v>
      </c>
      <c r="AO1283">
        <v>0</v>
      </c>
      <c r="AP1283">
        <v>0</v>
      </c>
      <c r="AQ1283">
        <v>0</v>
      </c>
      <c r="AR1283">
        <v>0</v>
      </c>
      <c r="AS1283">
        <v>0</v>
      </c>
      <c r="AT1283">
        <v>43829</v>
      </c>
      <c r="AU1283">
        <v>43842</v>
      </c>
      <c r="AV1283">
        <v>1</v>
      </c>
      <c r="AW1283">
        <v>1</v>
      </c>
      <c r="AX1283">
        <v>0</v>
      </c>
      <c r="AY1283">
        <v>2019</v>
      </c>
      <c r="AZ1283">
        <v>12</v>
      </c>
      <c r="BA1283">
        <v>30</v>
      </c>
      <c r="BB1283">
        <v>6</v>
      </c>
      <c r="BC1283">
        <v>125000</v>
      </c>
      <c r="BD1283">
        <v>135000</v>
      </c>
      <c r="BE1283" t="s">
        <v>90</v>
      </c>
      <c r="BF1283">
        <v>2019</v>
      </c>
      <c r="BG1283" t="s">
        <v>73</v>
      </c>
      <c r="BH1283" t="s">
        <v>59</v>
      </c>
      <c r="BI1283" t="s">
        <v>9791</v>
      </c>
      <c r="BJ1283" t="s">
        <v>9797</v>
      </c>
    </row>
    <row r="1284" spans="1:62" x14ac:dyDescent="0.35">
      <c r="A1284">
        <v>40574491</v>
      </c>
      <c r="B1284" t="s">
        <v>98</v>
      </c>
      <c r="C1284" t="s">
        <v>75</v>
      </c>
      <c r="D1284" t="s">
        <v>236</v>
      </c>
      <c r="E1284" t="s">
        <v>3676</v>
      </c>
      <c r="F1284">
        <v>22952456</v>
      </c>
      <c r="I1284" s="1">
        <v>43812</v>
      </c>
      <c r="J1284">
        <v>43842.999988425923</v>
      </c>
      <c r="K1284" t="s">
        <v>3677</v>
      </c>
      <c r="L1284" t="s">
        <v>65</v>
      </c>
      <c r="M1284" t="s">
        <v>66</v>
      </c>
      <c r="N1284" t="s">
        <v>67</v>
      </c>
      <c r="O1284" t="s">
        <v>68</v>
      </c>
      <c r="P1284" t="s">
        <v>69</v>
      </c>
      <c r="Q1284" t="s">
        <v>70</v>
      </c>
      <c r="S1284" t="s">
        <v>71</v>
      </c>
      <c r="T1284" t="s">
        <v>3678</v>
      </c>
      <c r="U1284">
        <v>1</v>
      </c>
      <c r="V1284">
        <v>1</v>
      </c>
      <c r="W1284">
        <v>0</v>
      </c>
      <c r="X1284">
        <v>0</v>
      </c>
      <c r="Y1284">
        <v>0</v>
      </c>
      <c r="Z1284">
        <v>0</v>
      </c>
      <c r="AA1284">
        <v>0</v>
      </c>
      <c r="AB1284">
        <v>0</v>
      </c>
      <c r="AC1284">
        <v>0</v>
      </c>
      <c r="AD1284">
        <v>1</v>
      </c>
      <c r="AE1284">
        <v>0</v>
      </c>
      <c r="AF1284">
        <v>0</v>
      </c>
      <c r="AG1284">
        <v>1</v>
      </c>
      <c r="AH1284">
        <v>0</v>
      </c>
      <c r="AI1284">
        <v>0</v>
      </c>
      <c r="AJ1284">
        <v>0</v>
      </c>
      <c r="AK1284">
        <v>0</v>
      </c>
      <c r="AL1284">
        <v>0</v>
      </c>
      <c r="AM1284">
        <v>0</v>
      </c>
      <c r="AN1284">
        <v>0</v>
      </c>
      <c r="AO1284">
        <v>0</v>
      </c>
      <c r="AP1284">
        <v>1</v>
      </c>
      <c r="AQ1284">
        <v>0</v>
      </c>
      <c r="AR1284">
        <v>0</v>
      </c>
      <c r="AS1284">
        <v>0</v>
      </c>
      <c r="AT1284">
        <v>43829</v>
      </c>
      <c r="AU1284">
        <v>43839</v>
      </c>
      <c r="AV1284">
        <v>1</v>
      </c>
      <c r="AW1284">
        <v>1</v>
      </c>
      <c r="AX1284">
        <v>0</v>
      </c>
      <c r="AY1284">
        <v>2019</v>
      </c>
      <c r="AZ1284">
        <v>12</v>
      </c>
      <c r="BA1284">
        <v>30</v>
      </c>
      <c r="BB1284">
        <v>5</v>
      </c>
      <c r="BF1284">
        <v>2019</v>
      </c>
      <c r="BG1284" t="s">
        <v>73</v>
      </c>
      <c r="BH1284" t="s">
        <v>9822</v>
      </c>
      <c r="BI1284" t="s">
        <v>9791</v>
      </c>
      <c r="BJ1284" t="s">
        <v>9797</v>
      </c>
    </row>
    <row r="1285" spans="1:62" x14ac:dyDescent="0.35">
      <c r="A1285">
        <v>40575253</v>
      </c>
      <c r="B1285" t="s">
        <v>98</v>
      </c>
      <c r="C1285" t="s">
        <v>75</v>
      </c>
      <c r="D1285" t="s">
        <v>159</v>
      </c>
      <c r="E1285" t="s">
        <v>1640</v>
      </c>
      <c r="F1285">
        <v>23070751</v>
      </c>
      <c r="I1285" s="1">
        <v>43812</v>
      </c>
      <c r="J1285">
        <v>43842.999988425923</v>
      </c>
      <c r="K1285" t="s">
        <v>3679</v>
      </c>
      <c r="L1285" t="s">
        <v>65</v>
      </c>
      <c r="M1285" t="s">
        <v>66</v>
      </c>
      <c r="N1285" t="s">
        <v>67</v>
      </c>
      <c r="O1285" t="s">
        <v>101</v>
      </c>
      <c r="Q1285" t="s">
        <v>70</v>
      </c>
      <c r="R1285" t="s">
        <v>3680</v>
      </c>
      <c r="S1285" t="s">
        <v>71</v>
      </c>
      <c r="T1285" t="s">
        <v>3681</v>
      </c>
      <c r="U1285">
        <v>0</v>
      </c>
      <c r="V1285">
        <v>0</v>
      </c>
      <c r="W1285">
        <v>0</v>
      </c>
      <c r="X1285">
        <v>1</v>
      </c>
      <c r="Y1285">
        <v>0</v>
      </c>
      <c r="Z1285">
        <v>0</v>
      </c>
      <c r="AA1285">
        <v>0</v>
      </c>
      <c r="AB1285">
        <v>0</v>
      </c>
      <c r="AC1285">
        <v>0</v>
      </c>
      <c r="AD1285">
        <v>0</v>
      </c>
      <c r="AE1285">
        <v>0</v>
      </c>
      <c r="AF1285">
        <v>0</v>
      </c>
      <c r="AG1285">
        <v>0</v>
      </c>
      <c r="AH1285">
        <v>0</v>
      </c>
      <c r="AI1285">
        <v>0</v>
      </c>
      <c r="AJ1285">
        <v>0</v>
      </c>
      <c r="AK1285">
        <v>0</v>
      </c>
      <c r="AL1285">
        <v>0</v>
      </c>
      <c r="AM1285">
        <v>0</v>
      </c>
      <c r="AN1285">
        <v>0</v>
      </c>
      <c r="AO1285">
        <v>0</v>
      </c>
      <c r="AP1285">
        <v>0</v>
      </c>
      <c r="AQ1285">
        <v>0</v>
      </c>
      <c r="AR1285">
        <v>0</v>
      </c>
      <c r="AS1285">
        <v>0</v>
      </c>
      <c r="AT1285">
        <v>43829</v>
      </c>
      <c r="AU1285">
        <v>43842</v>
      </c>
      <c r="AV1285">
        <v>0</v>
      </c>
      <c r="AW1285">
        <v>1</v>
      </c>
      <c r="AX1285">
        <v>0</v>
      </c>
      <c r="AY1285">
        <v>2019</v>
      </c>
      <c r="AZ1285">
        <v>12</v>
      </c>
      <c r="BA1285">
        <v>30</v>
      </c>
      <c r="BB1285">
        <v>1</v>
      </c>
      <c r="BC1285">
        <v>130000</v>
      </c>
      <c r="BD1285">
        <v>160000</v>
      </c>
      <c r="BE1285" t="s">
        <v>90</v>
      </c>
      <c r="BF1285">
        <v>2019</v>
      </c>
      <c r="BG1285" t="s">
        <v>104</v>
      </c>
      <c r="BH1285" t="s">
        <v>59</v>
      </c>
      <c r="BI1285" t="s">
        <v>9791</v>
      </c>
      <c r="BJ1285" t="s">
        <v>9797</v>
      </c>
    </row>
    <row r="1286" spans="1:62" x14ac:dyDescent="0.35">
      <c r="A1286">
        <v>40575434</v>
      </c>
      <c r="B1286" t="s">
        <v>98</v>
      </c>
      <c r="C1286" t="s">
        <v>75</v>
      </c>
      <c r="D1286" t="s">
        <v>76</v>
      </c>
      <c r="E1286" t="s">
        <v>811</v>
      </c>
      <c r="F1286">
        <v>20064542</v>
      </c>
      <c r="I1286" s="1">
        <v>43812</v>
      </c>
      <c r="J1286">
        <v>43842.999988425923</v>
      </c>
      <c r="K1286" t="s">
        <v>3682</v>
      </c>
      <c r="L1286" t="s">
        <v>65</v>
      </c>
      <c r="M1286" t="s">
        <v>120</v>
      </c>
      <c r="N1286" t="s">
        <v>121</v>
      </c>
      <c r="O1286" t="s">
        <v>168</v>
      </c>
      <c r="P1286" t="s">
        <v>122</v>
      </c>
      <c r="Q1286" t="s">
        <v>102</v>
      </c>
      <c r="S1286" t="s">
        <v>71</v>
      </c>
      <c r="T1286" t="s">
        <v>3683</v>
      </c>
      <c r="U1286">
        <v>1</v>
      </c>
      <c r="V1286">
        <v>0</v>
      </c>
      <c r="W1286">
        <v>0</v>
      </c>
      <c r="X1286">
        <v>1</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43829</v>
      </c>
      <c r="AU1286">
        <v>43842</v>
      </c>
      <c r="AV1286">
        <v>1</v>
      </c>
      <c r="AW1286">
        <v>1</v>
      </c>
      <c r="AX1286">
        <v>0</v>
      </c>
      <c r="AY1286">
        <v>2019</v>
      </c>
      <c r="AZ1286">
        <v>12</v>
      </c>
      <c r="BA1286">
        <v>30</v>
      </c>
      <c r="BB1286">
        <v>2</v>
      </c>
      <c r="BF1286">
        <v>2019</v>
      </c>
      <c r="BG1286" t="s">
        <v>73</v>
      </c>
      <c r="BH1286" t="s">
        <v>9822</v>
      </c>
      <c r="BI1286" t="s">
        <v>9791</v>
      </c>
      <c r="BJ1286" t="s">
        <v>9797</v>
      </c>
    </row>
    <row r="1287" spans="1:62" x14ac:dyDescent="0.35">
      <c r="A1287">
        <v>40582392</v>
      </c>
      <c r="B1287" t="s">
        <v>3684</v>
      </c>
      <c r="C1287" t="s">
        <v>75</v>
      </c>
      <c r="D1287" t="s">
        <v>85</v>
      </c>
      <c r="E1287" t="s">
        <v>968</v>
      </c>
      <c r="F1287">
        <v>29308280</v>
      </c>
      <c r="I1287" s="1">
        <v>43815</v>
      </c>
      <c r="J1287">
        <v>43845.999988425923</v>
      </c>
      <c r="K1287" t="s">
        <v>3525</v>
      </c>
      <c r="L1287" t="s">
        <v>65</v>
      </c>
      <c r="M1287" t="s">
        <v>79</v>
      </c>
      <c r="N1287" t="s">
        <v>80</v>
      </c>
      <c r="Q1287" t="s">
        <v>102</v>
      </c>
      <c r="S1287" t="s">
        <v>71</v>
      </c>
      <c r="T1287" t="s">
        <v>3685</v>
      </c>
      <c r="U1287">
        <v>1</v>
      </c>
      <c r="V1287">
        <v>1</v>
      </c>
      <c r="W1287">
        <v>0</v>
      </c>
      <c r="X1287">
        <v>0</v>
      </c>
      <c r="Y1287">
        <v>0</v>
      </c>
      <c r="Z1287">
        <v>0</v>
      </c>
      <c r="AA1287">
        <v>0</v>
      </c>
      <c r="AB1287">
        <v>0</v>
      </c>
      <c r="AC1287">
        <v>0</v>
      </c>
      <c r="AD1287">
        <v>0</v>
      </c>
      <c r="AE1287">
        <v>0</v>
      </c>
      <c r="AF1287">
        <v>0</v>
      </c>
      <c r="AG1287">
        <v>1</v>
      </c>
      <c r="AH1287">
        <v>1</v>
      </c>
      <c r="AI1287">
        <v>0</v>
      </c>
      <c r="AJ1287">
        <v>0</v>
      </c>
      <c r="AK1287">
        <v>0</v>
      </c>
      <c r="AL1287">
        <v>0</v>
      </c>
      <c r="AM1287">
        <v>0</v>
      </c>
      <c r="AN1287">
        <v>0</v>
      </c>
      <c r="AO1287">
        <v>0</v>
      </c>
      <c r="AP1287">
        <v>0</v>
      </c>
      <c r="AQ1287">
        <v>0</v>
      </c>
      <c r="AR1287">
        <v>0</v>
      </c>
      <c r="AS1287">
        <v>0</v>
      </c>
      <c r="AT1287">
        <v>43829</v>
      </c>
      <c r="AU1287">
        <v>43838</v>
      </c>
      <c r="AV1287">
        <v>1</v>
      </c>
      <c r="AW1287">
        <v>1</v>
      </c>
      <c r="AX1287">
        <v>0</v>
      </c>
      <c r="AY1287">
        <v>2019</v>
      </c>
      <c r="AZ1287">
        <v>12</v>
      </c>
      <c r="BA1287">
        <v>30</v>
      </c>
      <c r="BB1287">
        <v>4</v>
      </c>
      <c r="BF1287">
        <v>2019</v>
      </c>
      <c r="BG1287" t="s">
        <v>73</v>
      </c>
      <c r="BH1287" t="s">
        <v>9822</v>
      </c>
      <c r="BI1287" t="s">
        <v>9791</v>
      </c>
      <c r="BJ1287" t="s">
        <v>9794</v>
      </c>
    </row>
    <row r="1288" spans="1:62" x14ac:dyDescent="0.35">
      <c r="A1288">
        <v>40588789</v>
      </c>
      <c r="B1288" t="s">
        <v>98</v>
      </c>
      <c r="C1288" t="s">
        <v>75</v>
      </c>
      <c r="D1288" t="s">
        <v>117</v>
      </c>
      <c r="E1288" t="s">
        <v>3686</v>
      </c>
      <c r="F1288">
        <v>37216644</v>
      </c>
      <c r="I1288" s="1">
        <v>43815</v>
      </c>
      <c r="J1288">
        <v>43845.855115740742</v>
      </c>
      <c r="K1288" t="s">
        <v>3687</v>
      </c>
      <c r="L1288" t="s">
        <v>65</v>
      </c>
      <c r="M1288" t="s">
        <v>79</v>
      </c>
      <c r="N1288" t="s">
        <v>80</v>
      </c>
      <c r="P1288" t="s">
        <v>3688</v>
      </c>
      <c r="Q1288" t="s">
        <v>102</v>
      </c>
      <c r="S1288" t="s">
        <v>71</v>
      </c>
      <c r="T1288" t="s">
        <v>3689</v>
      </c>
      <c r="U1288">
        <v>1</v>
      </c>
      <c r="V1288">
        <v>1</v>
      </c>
      <c r="W1288">
        <v>0</v>
      </c>
      <c r="X1288">
        <v>0</v>
      </c>
      <c r="Y1288">
        <v>0</v>
      </c>
      <c r="Z1288">
        <v>0</v>
      </c>
      <c r="AA1288">
        <v>0</v>
      </c>
      <c r="AB1288">
        <v>0</v>
      </c>
      <c r="AC1288">
        <v>0</v>
      </c>
      <c r="AD1288">
        <v>0</v>
      </c>
      <c r="AE1288">
        <v>0</v>
      </c>
      <c r="AF1288">
        <v>0</v>
      </c>
      <c r="AG1288">
        <v>0</v>
      </c>
      <c r="AH1288">
        <v>0</v>
      </c>
      <c r="AI1288">
        <v>0</v>
      </c>
      <c r="AJ1288">
        <v>0</v>
      </c>
      <c r="AK1288">
        <v>0</v>
      </c>
      <c r="AL1288">
        <v>0</v>
      </c>
      <c r="AM1288">
        <v>0</v>
      </c>
      <c r="AN1288">
        <v>0</v>
      </c>
      <c r="AO1288">
        <v>0</v>
      </c>
      <c r="AP1288">
        <v>0</v>
      </c>
      <c r="AQ1288">
        <v>0</v>
      </c>
      <c r="AR1288">
        <v>0</v>
      </c>
      <c r="AS1288">
        <v>0</v>
      </c>
      <c r="AT1288">
        <v>43829</v>
      </c>
      <c r="AU1288">
        <v>43845</v>
      </c>
      <c r="AV1288">
        <v>0</v>
      </c>
      <c r="AW1288">
        <v>1</v>
      </c>
      <c r="AX1288">
        <v>0</v>
      </c>
      <c r="AY1288">
        <v>2019</v>
      </c>
      <c r="AZ1288">
        <v>12</v>
      </c>
      <c r="BA1288">
        <v>30</v>
      </c>
      <c r="BB1288">
        <v>2</v>
      </c>
      <c r="BF1288">
        <v>2019</v>
      </c>
      <c r="BG1288" t="s">
        <v>104</v>
      </c>
      <c r="BH1288" t="s">
        <v>9822</v>
      </c>
      <c r="BI1288" t="s">
        <v>9791</v>
      </c>
      <c r="BJ1288" t="s">
        <v>9794</v>
      </c>
    </row>
    <row r="1289" spans="1:62" x14ac:dyDescent="0.35">
      <c r="A1289">
        <v>40590817</v>
      </c>
      <c r="B1289" t="s">
        <v>98</v>
      </c>
      <c r="C1289" t="s">
        <v>61</v>
      </c>
      <c r="D1289" t="s">
        <v>125</v>
      </c>
      <c r="E1289" t="s">
        <v>3690</v>
      </c>
      <c r="F1289">
        <v>34920099</v>
      </c>
      <c r="G1289" t="s">
        <v>3691</v>
      </c>
      <c r="H1289">
        <v>2.8</v>
      </c>
      <c r="I1289" s="1">
        <v>43816</v>
      </c>
      <c r="J1289">
        <v>43846.460601851853</v>
      </c>
      <c r="K1289" t="s">
        <v>98</v>
      </c>
      <c r="L1289" t="s">
        <v>65</v>
      </c>
      <c r="M1289" t="s">
        <v>120</v>
      </c>
      <c r="N1289" t="s">
        <v>121</v>
      </c>
      <c r="O1289" t="s">
        <v>168</v>
      </c>
      <c r="P1289" t="s">
        <v>122</v>
      </c>
      <c r="Q1289" t="s">
        <v>70</v>
      </c>
      <c r="S1289" t="s">
        <v>71</v>
      </c>
      <c r="T1289" t="s">
        <v>3692</v>
      </c>
      <c r="U1289">
        <v>0</v>
      </c>
      <c r="V1289">
        <v>1</v>
      </c>
      <c r="W1289">
        <v>0</v>
      </c>
      <c r="X1289">
        <v>1</v>
      </c>
      <c r="Y1289">
        <v>0</v>
      </c>
      <c r="Z1289">
        <v>0</v>
      </c>
      <c r="AA1289">
        <v>0</v>
      </c>
      <c r="AB1289">
        <v>0</v>
      </c>
      <c r="AC1289">
        <v>0</v>
      </c>
      <c r="AD1289">
        <v>0</v>
      </c>
      <c r="AE1289">
        <v>1</v>
      </c>
      <c r="AF1289">
        <v>1</v>
      </c>
      <c r="AG1289">
        <v>0</v>
      </c>
      <c r="AH1289">
        <v>1</v>
      </c>
      <c r="AI1289">
        <v>0</v>
      </c>
      <c r="AJ1289">
        <v>0</v>
      </c>
      <c r="AK1289">
        <v>0</v>
      </c>
      <c r="AL1289">
        <v>0</v>
      </c>
      <c r="AM1289">
        <v>0</v>
      </c>
      <c r="AN1289">
        <v>0</v>
      </c>
      <c r="AO1289">
        <v>0</v>
      </c>
      <c r="AP1289">
        <v>0</v>
      </c>
      <c r="AQ1289">
        <v>0</v>
      </c>
      <c r="AR1289">
        <v>0</v>
      </c>
      <c r="AS1289">
        <v>0</v>
      </c>
      <c r="AT1289">
        <v>43829</v>
      </c>
      <c r="AU1289">
        <v>43845</v>
      </c>
      <c r="AV1289">
        <v>0</v>
      </c>
      <c r="AW1289">
        <v>1</v>
      </c>
      <c r="AX1289">
        <v>0</v>
      </c>
      <c r="AY1289">
        <v>2019</v>
      </c>
      <c r="AZ1289">
        <v>12</v>
      </c>
      <c r="BA1289">
        <v>29</v>
      </c>
      <c r="BB1289">
        <v>5</v>
      </c>
      <c r="BF1289">
        <v>2019</v>
      </c>
      <c r="BG1289" t="s">
        <v>104</v>
      </c>
      <c r="BH1289" t="s">
        <v>9822</v>
      </c>
      <c r="BI1289" t="s">
        <v>9791</v>
      </c>
      <c r="BJ1289" t="s">
        <v>9795</v>
      </c>
    </row>
    <row r="1290" spans="1:62" x14ac:dyDescent="0.35">
      <c r="A1290">
        <v>40591469</v>
      </c>
      <c r="B1290" t="s">
        <v>3693</v>
      </c>
      <c r="C1290" t="s">
        <v>61</v>
      </c>
      <c r="D1290" t="s">
        <v>125</v>
      </c>
      <c r="E1290" t="s">
        <v>3694</v>
      </c>
      <c r="F1290">
        <v>25549939</v>
      </c>
      <c r="I1290" s="1">
        <v>43816</v>
      </c>
      <c r="J1290">
        <v>43846.999988425923</v>
      </c>
      <c r="K1290" t="s">
        <v>3695</v>
      </c>
      <c r="L1290" t="s">
        <v>65</v>
      </c>
      <c r="M1290" t="s">
        <v>120</v>
      </c>
      <c r="N1290" t="s">
        <v>121</v>
      </c>
      <c r="O1290" t="s">
        <v>168</v>
      </c>
      <c r="P1290" t="s">
        <v>122</v>
      </c>
      <c r="Q1290" t="s">
        <v>70</v>
      </c>
      <c r="S1290" t="s">
        <v>71</v>
      </c>
      <c r="T1290" t="s">
        <v>3696</v>
      </c>
      <c r="U1290">
        <v>1</v>
      </c>
      <c r="V1290">
        <v>1</v>
      </c>
      <c r="W1290">
        <v>0</v>
      </c>
      <c r="X1290">
        <v>0</v>
      </c>
      <c r="Y1290">
        <v>0</v>
      </c>
      <c r="Z1290">
        <v>0</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v>43829</v>
      </c>
      <c r="AU1290">
        <v>43844</v>
      </c>
      <c r="AV1290">
        <v>1</v>
      </c>
      <c r="AW1290">
        <v>1</v>
      </c>
      <c r="AX1290">
        <v>0</v>
      </c>
      <c r="AY1290">
        <v>2019</v>
      </c>
      <c r="AZ1290">
        <v>12</v>
      </c>
      <c r="BA1290">
        <v>30</v>
      </c>
      <c r="BB1290">
        <v>2</v>
      </c>
      <c r="BF1290">
        <v>2019</v>
      </c>
      <c r="BG1290" t="s">
        <v>73</v>
      </c>
      <c r="BH1290" t="s">
        <v>9822</v>
      </c>
      <c r="BI1290" t="s">
        <v>9791</v>
      </c>
      <c r="BJ1290" t="s">
        <v>9795</v>
      </c>
    </row>
    <row r="1291" spans="1:62" x14ac:dyDescent="0.35">
      <c r="A1291">
        <v>40596012</v>
      </c>
      <c r="B1291" t="s">
        <v>3697</v>
      </c>
      <c r="C1291" t="s">
        <v>61</v>
      </c>
      <c r="D1291" t="s">
        <v>125</v>
      </c>
      <c r="E1291" t="s">
        <v>3117</v>
      </c>
      <c r="F1291">
        <v>559343</v>
      </c>
      <c r="G1291" t="s">
        <v>3117</v>
      </c>
      <c r="H1291">
        <v>3.7</v>
      </c>
      <c r="I1291" s="1">
        <v>43817</v>
      </c>
      <c r="J1291">
        <v>43847.999988425923</v>
      </c>
      <c r="K1291" t="s">
        <v>3698</v>
      </c>
      <c r="L1291" t="s">
        <v>65</v>
      </c>
      <c r="M1291" t="s">
        <v>152</v>
      </c>
      <c r="N1291" t="s">
        <v>153</v>
      </c>
      <c r="O1291" t="s">
        <v>2789</v>
      </c>
      <c r="Q1291" t="s">
        <v>70</v>
      </c>
      <c r="S1291" t="s">
        <v>82</v>
      </c>
      <c r="T1291" t="s">
        <v>3699</v>
      </c>
      <c r="U1291">
        <v>0</v>
      </c>
      <c r="V1291">
        <v>1</v>
      </c>
      <c r="W1291">
        <v>0</v>
      </c>
      <c r="X1291">
        <v>0</v>
      </c>
      <c r="Y1291">
        <v>0</v>
      </c>
      <c r="Z1291">
        <v>0</v>
      </c>
      <c r="AA1291">
        <v>0</v>
      </c>
      <c r="AB1291">
        <v>0</v>
      </c>
      <c r="AC1291">
        <v>1</v>
      </c>
      <c r="AD1291">
        <v>0</v>
      </c>
      <c r="AE1291">
        <v>0</v>
      </c>
      <c r="AF1291">
        <v>0</v>
      </c>
      <c r="AG1291">
        <v>0</v>
      </c>
      <c r="AH1291">
        <v>0</v>
      </c>
      <c r="AI1291">
        <v>0</v>
      </c>
      <c r="AJ1291">
        <v>0</v>
      </c>
      <c r="AK1291">
        <v>0</v>
      </c>
      <c r="AL1291">
        <v>0</v>
      </c>
      <c r="AM1291">
        <v>0</v>
      </c>
      <c r="AN1291">
        <v>0</v>
      </c>
      <c r="AO1291">
        <v>0</v>
      </c>
      <c r="AP1291">
        <v>0</v>
      </c>
      <c r="AQ1291">
        <v>0</v>
      </c>
      <c r="AR1291">
        <v>0</v>
      </c>
      <c r="AS1291">
        <v>1</v>
      </c>
      <c r="AT1291">
        <v>43829</v>
      </c>
      <c r="AU1291">
        <v>43844</v>
      </c>
      <c r="AV1291">
        <v>0</v>
      </c>
      <c r="AW1291">
        <v>1</v>
      </c>
      <c r="AX1291">
        <v>0</v>
      </c>
      <c r="AY1291">
        <v>2019</v>
      </c>
      <c r="AZ1291">
        <v>12</v>
      </c>
      <c r="BA1291">
        <v>30</v>
      </c>
      <c r="BB1291">
        <v>3</v>
      </c>
      <c r="BF1291">
        <v>2019</v>
      </c>
      <c r="BG1291" t="s">
        <v>104</v>
      </c>
      <c r="BH1291" t="s">
        <v>9822</v>
      </c>
      <c r="BI1291" t="s">
        <v>9791</v>
      </c>
      <c r="BJ1291" t="s">
        <v>9793</v>
      </c>
    </row>
    <row r="1292" spans="1:62" x14ac:dyDescent="0.35">
      <c r="A1292">
        <v>40596013</v>
      </c>
      <c r="B1292" t="s">
        <v>3697</v>
      </c>
      <c r="C1292" t="s">
        <v>135</v>
      </c>
      <c r="D1292" t="s">
        <v>76</v>
      </c>
      <c r="E1292" t="s">
        <v>3117</v>
      </c>
      <c r="F1292">
        <v>559343</v>
      </c>
      <c r="G1292" t="s">
        <v>3117</v>
      </c>
      <c r="H1292">
        <v>3.7</v>
      </c>
      <c r="I1292" s="1">
        <v>43817</v>
      </c>
      <c r="J1292">
        <v>43847.999988425923</v>
      </c>
      <c r="K1292" t="s">
        <v>3698</v>
      </c>
      <c r="L1292" t="s">
        <v>65</v>
      </c>
      <c r="M1292" t="s">
        <v>152</v>
      </c>
      <c r="N1292" t="s">
        <v>153</v>
      </c>
      <c r="O1292" t="s">
        <v>2789</v>
      </c>
      <c r="Q1292" t="s">
        <v>70</v>
      </c>
      <c r="S1292" t="s">
        <v>82</v>
      </c>
      <c r="T1292" t="s">
        <v>3700</v>
      </c>
      <c r="U1292">
        <v>0</v>
      </c>
      <c r="V1292">
        <v>1</v>
      </c>
      <c r="W1292">
        <v>0</v>
      </c>
      <c r="X1292">
        <v>0</v>
      </c>
      <c r="Y1292">
        <v>0</v>
      </c>
      <c r="Z1292">
        <v>0</v>
      </c>
      <c r="AA1292">
        <v>0</v>
      </c>
      <c r="AB1292">
        <v>0</v>
      </c>
      <c r="AC1292">
        <v>1</v>
      </c>
      <c r="AD1292">
        <v>0</v>
      </c>
      <c r="AE1292">
        <v>0</v>
      </c>
      <c r="AF1292">
        <v>0</v>
      </c>
      <c r="AG1292">
        <v>0</v>
      </c>
      <c r="AH1292">
        <v>0</v>
      </c>
      <c r="AI1292">
        <v>0</v>
      </c>
      <c r="AJ1292">
        <v>0</v>
      </c>
      <c r="AK1292">
        <v>0</v>
      </c>
      <c r="AL1292">
        <v>0</v>
      </c>
      <c r="AM1292">
        <v>0</v>
      </c>
      <c r="AN1292">
        <v>0</v>
      </c>
      <c r="AO1292">
        <v>0</v>
      </c>
      <c r="AP1292">
        <v>0</v>
      </c>
      <c r="AQ1292">
        <v>0</v>
      </c>
      <c r="AR1292">
        <v>0</v>
      </c>
      <c r="AS1292">
        <v>1</v>
      </c>
      <c r="AT1292">
        <v>43829</v>
      </c>
      <c r="AU1292">
        <v>43844</v>
      </c>
      <c r="AV1292">
        <v>0</v>
      </c>
      <c r="AW1292">
        <v>1</v>
      </c>
      <c r="AX1292">
        <v>1</v>
      </c>
      <c r="AY1292">
        <v>2019</v>
      </c>
      <c r="AZ1292">
        <v>12</v>
      </c>
      <c r="BA1292">
        <v>30</v>
      </c>
      <c r="BB1292">
        <v>3</v>
      </c>
      <c r="BF1292">
        <v>2019</v>
      </c>
      <c r="BG1292" t="s">
        <v>104</v>
      </c>
      <c r="BH1292" t="s">
        <v>9822</v>
      </c>
      <c r="BI1292" t="s">
        <v>9791</v>
      </c>
      <c r="BJ1292" t="s">
        <v>9793</v>
      </c>
    </row>
    <row r="1293" spans="1:62" x14ac:dyDescent="0.35">
      <c r="A1293">
        <v>40602692</v>
      </c>
      <c r="B1293" t="s">
        <v>116</v>
      </c>
      <c r="C1293" t="s">
        <v>75</v>
      </c>
      <c r="D1293" t="s">
        <v>236</v>
      </c>
      <c r="E1293" t="s">
        <v>828</v>
      </c>
      <c r="F1293">
        <v>26972969</v>
      </c>
      <c r="I1293" s="1">
        <v>43817</v>
      </c>
      <c r="J1293">
        <v>43847.999988425923</v>
      </c>
      <c r="K1293" t="s">
        <v>3701</v>
      </c>
      <c r="L1293" t="s">
        <v>65</v>
      </c>
      <c r="M1293" t="s">
        <v>120</v>
      </c>
      <c r="N1293" t="s">
        <v>121</v>
      </c>
      <c r="Q1293" t="s">
        <v>102</v>
      </c>
      <c r="S1293" t="s">
        <v>82</v>
      </c>
      <c r="T1293" t="s">
        <v>3702</v>
      </c>
      <c r="U1293">
        <v>1</v>
      </c>
      <c r="V1293">
        <v>0</v>
      </c>
      <c r="W1293">
        <v>0</v>
      </c>
      <c r="X1293">
        <v>1</v>
      </c>
      <c r="Y1293">
        <v>0</v>
      </c>
      <c r="Z1293">
        <v>0</v>
      </c>
      <c r="AA1293">
        <v>0</v>
      </c>
      <c r="AB1293">
        <v>0</v>
      </c>
      <c r="AC1293">
        <v>0</v>
      </c>
      <c r="AD1293">
        <v>0</v>
      </c>
      <c r="AE1293">
        <v>0</v>
      </c>
      <c r="AF1293">
        <v>0</v>
      </c>
      <c r="AG1293">
        <v>1</v>
      </c>
      <c r="AH1293">
        <v>0</v>
      </c>
      <c r="AI1293">
        <v>0</v>
      </c>
      <c r="AJ1293">
        <v>0</v>
      </c>
      <c r="AK1293">
        <v>0</v>
      </c>
      <c r="AL1293">
        <v>0</v>
      </c>
      <c r="AM1293">
        <v>0</v>
      </c>
      <c r="AN1293">
        <v>0</v>
      </c>
      <c r="AO1293">
        <v>0</v>
      </c>
      <c r="AP1293">
        <v>0</v>
      </c>
      <c r="AQ1293">
        <v>0</v>
      </c>
      <c r="AR1293">
        <v>0</v>
      </c>
      <c r="AS1293">
        <v>0</v>
      </c>
      <c r="AT1293">
        <v>43829</v>
      </c>
      <c r="AU1293">
        <v>43847</v>
      </c>
      <c r="AV1293">
        <v>1</v>
      </c>
      <c r="AW1293">
        <v>1</v>
      </c>
      <c r="AX1293">
        <v>0</v>
      </c>
      <c r="AY1293">
        <v>2019</v>
      </c>
      <c r="AZ1293">
        <v>12</v>
      </c>
      <c r="BA1293">
        <v>30</v>
      </c>
      <c r="BB1293">
        <v>3</v>
      </c>
      <c r="BF1293">
        <v>2019</v>
      </c>
      <c r="BG1293" t="s">
        <v>73</v>
      </c>
      <c r="BH1293" t="s">
        <v>9822</v>
      </c>
      <c r="BI1293" t="s">
        <v>9791</v>
      </c>
      <c r="BJ1293" t="s">
        <v>9793</v>
      </c>
    </row>
    <row r="1294" spans="1:62" x14ac:dyDescent="0.35">
      <c r="A1294">
        <v>40605627</v>
      </c>
      <c r="B1294" t="s">
        <v>98</v>
      </c>
      <c r="C1294" t="s">
        <v>75</v>
      </c>
      <c r="D1294" t="s">
        <v>165</v>
      </c>
      <c r="E1294" t="s">
        <v>360</v>
      </c>
      <c r="F1294">
        <v>14025083</v>
      </c>
      <c r="G1294" t="s">
        <v>361</v>
      </c>
      <c r="H1294">
        <v>2.8</v>
      </c>
      <c r="I1294" s="1">
        <v>43818</v>
      </c>
      <c r="J1294">
        <v>43848.999988425923</v>
      </c>
      <c r="K1294" t="s">
        <v>3703</v>
      </c>
      <c r="L1294" t="s">
        <v>65</v>
      </c>
      <c r="M1294" t="s">
        <v>519</v>
      </c>
      <c r="N1294" t="s">
        <v>520</v>
      </c>
      <c r="Q1294" t="s">
        <v>70</v>
      </c>
      <c r="S1294" t="s">
        <v>71</v>
      </c>
      <c r="T1294" t="s">
        <v>3704</v>
      </c>
      <c r="U1294">
        <v>1</v>
      </c>
      <c r="V1294">
        <v>1</v>
      </c>
      <c r="W1294">
        <v>0</v>
      </c>
      <c r="X1294">
        <v>1</v>
      </c>
      <c r="Y1294">
        <v>0</v>
      </c>
      <c r="Z1294">
        <v>0</v>
      </c>
      <c r="AA1294">
        <v>0</v>
      </c>
      <c r="AB1294">
        <v>0</v>
      </c>
      <c r="AC1294">
        <v>1</v>
      </c>
      <c r="AD1294">
        <v>1</v>
      </c>
      <c r="AE1294">
        <v>1</v>
      </c>
      <c r="AF1294">
        <v>1</v>
      </c>
      <c r="AG1294">
        <v>1</v>
      </c>
      <c r="AH1294">
        <v>1</v>
      </c>
      <c r="AI1294">
        <v>0</v>
      </c>
      <c r="AJ1294">
        <v>0</v>
      </c>
      <c r="AK1294">
        <v>0</v>
      </c>
      <c r="AL1294">
        <v>0</v>
      </c>
      <c r="AM1294">
        <v>0</v>
      </c>
      <c r="AN1294">
        <v>0</v>
      </c>
      <c r="AO1294">
        <v>0</v>
      </c>
      <c r="AP1294">
        <v>1</v>
      </c>
      <c r="AQ1294">
        <v>0</v>
      </c>
      <c r="AR1294">
        <v>0</v>
      </c>
      <c r="AS1294">
        <v>0</v>
      </c>
      <c r="AT1294">
        <v>43829</v>
      </c>
      <c r="AU1294">
        <v>43848</v>
      </c>
      <c r="AV1294">
        <v>0</v>
      </c>
      <c r="AW1294">
        <v>1</v>
      </c>
      <c r="AX1294">
        <v>0</v>
      </c>
      <c r="AY1294">
        <v>2019</v>
      </c>
      <c r="AZ1294">
        <v>12</v>
      </c>
      <c r="BA1294">
        <v>30</v>
      </c>
      <c r="BB1294">
        <v>10</v>
      </c>
      <c r="BF1294">
        <v>2019</v>
      </c>
      <c r="BG1294" t="s">
        <v>104</v>
      </c>
      <c r="BH1294" t="s">
        <v>9822</v>
      </c>
      <c r="BI1294" t="s">
        <v>9791</v>
      </c>
      <c r="BJ1294" t="s">
        <v>9796</v>
      </c>
    </row>
    <row r="1295" spans="1:62" x14ac:dyDescent="0.35">
      <c r="A1295">
        <v>40608356</v>
      </c>
      <c r="B1295" t="s">
        <v>3705</v>
      </c>
      <c r="C1295" t="s">
        <v>61</v>
      </c>
      <c r="D1295" t="s">
        <v>125</v>
      </c>
      <c r="E1295" t="s">
        <v>1586</v>
      </c>
      <c r="F1295">
        <v>3432</v>
      </c>
      <c r="G1295" t="s">
        <v>1586</v>
      </c>
      <c r="H1295">
        <v>3.5</v>
      </c>
      <c r="I1295" s="1">
        <v>43818</v>
      </c>
      <c r="J1295">
        <v>43848.999988425923</v>
      </c>
      <c r="K1295" t="s">
        <v>3706</v>
      </c>
      <c r="L1295" t="s">
        <v>65</v>
      </c>
      <c r="M1295" t="s">
        <v>66</v>
      </c>
      <c r="N1295" t="s">
        <v>67</v>
      </c>
      <c r="O1295" t="s">
        <v>273</v>
      </c>
      <c r="Q1295" t="s">
        <v>70</v>
      </c>
      <c r="S1295" t="s">
        <v>82</v>
      </c>
      <c r="T1295" t="s">
        <v>3707</v>
      </c>
      <c r="U1295">
        <v>1</v>
      </c>
      <c r="V1295">
        <v>0</v>
      </c>
      <c r="W1295">
        <v>0</v>
      </c>
      <c r="X1295">
        <v>1</v>
      </c>
      <c r="Y1295">
        <v>0</v>
      </c>
      <c r="Z1295">
        <v>0</v>
      </c>
      <c r="AA1295">
        <v>1</v>
      </c>
      <c r="AB1295">
        <v>0</v>
      </c>
      <c r="AC1295">
        <v>0</v>
      </c>
      <c r="AD1295">
        <v>0</v>
      </c>
      <c r="AE1295">
        <v>0</v>
      </c>
      <c r="AF1295">
        <v>0</v>
      </c>
      <c r="AG1295">
        <v>0</v>
      </c>
      <c r="AH1295">
        <v>1</v>
      </c>
      <c r="AI1295">
        <v>0</v>
      </c>
      <c r="AJ1295">
        <v>0</v>
      </c>
      <c r="AK1295">
        <v>0</v>
      </c>
      <c r="AL1295">
        <v>0</v>
      </c>
      <c r="AM1295">
        <v>0</v>
      </c>
      <c r="AN1295">
        <v>0</v>
      </c>
      <c r="AO1295">
        <v>0</v>
      </c>
      <c r="AP1295">
        <v>0</v>
      </c>
      <c r="AQ1295">
        <v>0</v>
      </c>
      <c r="AR1295">
        <v>0</v>
      </c>
      <c r="AS1295">
        <v>0</v>
      </c>
      <c r="AT1295">
        <v>43829</v>
      </c>
      <c r="AU1295">
        <v>43841</v>
      </c>
      <c r="AV1295">
        <v>0</v>
      </c>
      <c r="AW1295">
        <v>1</v>
      </c>
      <c r="AX1295">
        <v>0</v>
      </c>
      <c r="AY1295">
        <v>2019</v>
      </c>
      <c r="AZ1295">
        <v>12</v>
      </c>
      <c r="BA1295">
        <v>30</v>
      </c>
      <c r="BB1295">
        <v>4</v>
      </c>
      <c r="BF1295">
        <v>2019</v>
      </c>
      <c r="BG1295" t="s">
        <v>104</v>
      </c>
      <c r="BH1295" t="s">
        <v>9822</v>
      </c>
      <c r="BI1295" t="s">
        <v>9791</v>
      </c>
      <c r="BJ1295" t="s">
        <v>9796</v>
      </c>
    </row>
    <row r="1296" spans="1:62" x14ac:dyDescent="0.35">
      <c r="A1296">
        <v>40608926</v>
      </c>
      <c r="B1296" t="s">
        <v>116</v>
      </c>
      <c r="C1296" t="s">
        <v>369</v>
      </c>
      <c r="D1296" t="s">
        <v>3708</v>
      </c>
      <c r="E1296" t="s">
        <v>754</v>
      </c>
      <c r="F1296">
        <v>26734030</v>
      </c>
      <c r="G1296" t="s">
        <v>755</v>
      </c>
      <c r="H1296">
        <v>3.4</v>
      </c>
      <c r="I1296" s="1">
        <v>43818</v>
      </c>
      <c r="J1296">
        <v>43848.999988425923</v>
      </c>
      <c r="K1296" t="s">
        <v>3709</v>
      </c>
      <c r="L1296" t="s">
        <v>65</v>
      </c>
      <c r="M1296" t="s">
        <v>120</v>
      </c>
      <c r="N1296" t="s">
        <v>121</v>
      </c>
      <c r="O1296" t="s">
        <v>168</v>
      </c>
      <c r="P1296" t="s">
        <v>122</v>
      </c>
      <c r="Q1296" t="s">
        <v>70</v>
      </c>
      <c r="S1296" t="s">
        <v>71</v>
      </c>
      <c r="T1296" t="s">
        <v>3710</v>
      </c>
      <c r="U1296">
        <v>0</v>
      </c>
      <c r="V1296">
        <v>1</v>
      </c>
      <c r="W1296">
        <v>0</v>
      </c>
      <c r="X1296">
        <v>1</v>
      </c>
      <c r="Y1296">
        <v>0</v>
      </c>
      <c r="Z1296">
        <v>0</v>
      </c>
      <c r="AA1296">
        <v>0</v>
      </c>
      <c r="AB1296">
        <v>0</v>
      </c>
      <c r="AC1296">
        <v>0</v>
      </c>
      <c r="AD1296">
        <v>0</v>
      </c>
      <c r="AE1296">
        <v>1</v>
      </c>
      <c r="AF1296">
        <v>0</v>
      </c>
      <c r="AG1296">
        <v>1</v>
      </c>
      <c r="AH1296">
        <v>0</v>
      </c>
      <c r="AI1296">
        <v>0</v>
      </c>
      <c r="AJ1296">
        <v>0</v>
      </c>
      <c r="AK1296">
        <v>0</v>
      </c>
      <c r="AL1296">
        <v>0</v>
      </c>
      <c r="AM1296">
        <v>0</v>
      </c>
      <c r="AN1296">
        <v>0</v>
      </c>
      <c r="AO1296">
        <v>0</v>
      </c>
      <c r="AP1296">
        <v>1</v>
      </c>
      <c r="AQ1296">
        <v>0</v>
      </c>
      <c r="AR1296">
        <v>0</v>
      </c>
      <c r="AS1296">
        <v>0</v>
      </c>
      <c r="AT1296">
        <v>43829</v>
      </c>
      <c r="AU1296">
        <v>43848</v>
      </c>
      <c r="AV1296">
        <v>0</v>
      </c>
      <c r="AW1296">
        <v>1</v>
      </c>
      <c r="AX1296">
        <v>0</v>
      </c>
      <c r="AY1296">
        <v>2019</v>
      </c>
      <c r="AZ1296">
        <v>12</v>
      </c>
      <c r="BA1296">
        <v>30</v>
      </c>
      <c r="BB1296">
        <v>5</v>
      </c>
      <c r="BF1296">
        <v>2019</v>
      </c>
      <c r="BG1296" t="s">
        <v>104</v>
      </c>
      <c r="BH1296" t="s">
        <v>9822</v>
      </c>
      <c r="BI1296" t="s">
        <v>9791</v>
      </c>
      <c r="BJ1296" t="s">
        <v>9796</v>
      </c>
    </row>
    <row r="1297" spans="1:62" x14ac:dyDescent="0.35">
      <c r="A1297">
        <v>40609100</v>
      </c>
      <c r="B1297" t="s">
        <v>98</v>
      </c>
      <c r="C1297" t="s">
        <v>369</v>
      </c>
      <c r="D1297" t="s">
        <v>388</v>
      </c>
      <c r="E1297" t="s">
        <v>754</v>
      </c>
      <c r="F1297">
        <v>26734030</v>
      </c>
      <c r="G1297" t="s">
        <v>755</v>
      </c>
      <c r="H1297">
        <v>3.4</v>
      </c>
      <c r="I1297" s="1">
        <v>43818</v>
      </c>
      <c r="J1297">
        <v>43848.999988425923</v>
      </c>
      <c r="K1297" t="s">
        <v>3711</v>
      </c>
      <c r="L1297" t="s">
        <v>65</v>
      </c>
      <c r="M1297" t="s">
        <v>197</v>
      </c>
      <c r="N1297" t="s">
        <v>198</v>
      </c>
      <c r="O1297" t="s">
        <v>168</v>
      </c>
      <c r="P1297" t="s">
        <v>199</v>
      </c>
      <c r="Q1297" t="s">
        <v>70</v>
      </c>
      <c r="S1297" t="s">
        <v>71</v>
      </c>
      <c r="T1297" t="s">
        <v>3712</v>
      </c>
      <c r="U1297">
        <v>1</v>
      </c>
      <c r="V1297">
        <v>1</v>
      </c>
      <c r="W1297">
        <v>1</v>
      </c>
      <c r="X1297">
        <v>0</v>
      </c>
      <c r="Y1297">
        <v>0</v>
      </c>
      <c r="Z1297">
        <v>0</v>
      </c>
      <c r="AA1297">
        <v>0</v>
      </c>
      <c r="AB1297">
        <v>0</v>
      </c>
      <c r="AC1297">
        <v>0</v>
      </c>
      <c r="AD1297">
        <v>0</v>
      </c>
      <c r="AE1297">
        <v>0</v>
      </c>
      <c r="AF1297">
        <v>0</v>
      </c>
      <c r="AG1297">
        <v>0</v>
      </c>
      <c r="AH1297">
        <v>0</v>
      </c>
      <c r="AI1297">
        <v>0</v>
      </c>
      <c r="AJ1297">
        <v>0</v>
      </c>
      <c r="AK1297">
        <v>0</v>
      </c>
      <c r="AL1297">
        <v>0</v>
      </c>
      <c r="AM1297">
        <v>0</v>
      </c>
      <c r="AN1297">
        <v>0</v>
      </c>
      <c r="AO1297">
        <v>0</v>
      </c>
      <c r="AP1297">
        <v>1</v>
      </c>
      <c r="AQ1297">
        <v>0</v>
      </c>
      <c r="AR1297">
        <v>0</v>
      </c>
      <c r="AS1297">
        <v>0</v>
      </c>
      <c r="AT1297">
        <v>43829</v>
      </c>
      <c r="AU1297">
        <v>43848</v>
      </c>
      <c r="AV1297">
        <v>0</v>
      </c>
      <c r="AW1297">
        <v>1</v>
      </c>
      <c r="AX1297">
        <v>0</v>
      </c>
      <c r="AY1297">
        <v>2019</v>
      </c>
      <c r="AZ1297">
        <v>12</v>
      </c>
      <c r="BA1297">
        <v>30</v>
      </c>
      <c r="BB1297">
        <v>4</v>
      </c>
      <c r="BF1297">
        <v>2019</v>
      </c>
      <c r="BG1297" t="s">
        <v>104</v>
      </c>
      <c r="BH1297" t="s">
        <v>9822</v>
      </c>
      <c r="BI1297" t="s">
        <v>9791</v>
      </c>
      <c r="BJ1297" t="s">
        <v>9796</v>
      </c>
    </row>
    <row r="1298" spans="1:62" x14ac:dyDescent="0.35">
      <c r="A1298">
        <v>40609473</v>
      </c>
      <c r="B1298" t="s">
        <v>98</v>
      </c>
      <c r="C1298" t="s">
        <v>369</v>
      </c>
      <c r="D1298" t="s">
        <v>388</v>
      </c>
      <c r="E1298" t="s">
        <v>754</v>
      </c>
      <c r="F1298">
        <v>26734030</v>
      </c>
      <c r="G1298" t="s">
        <v>755</v>
      </c>
      <c r="H1298">
        <v>3.4</v>
      </c>
      <c r="I1298" s="1">
        <v>43818</v>
      </c>
      <c r="J1298">
        <v>43848.999988425923</v>
      </c>
      <c r="K1298" t="s">
        <v>3713</v>
      </c>
      <c r="L1298" t="s">
        <v>65</v>
      </c>
      <c r="M1298" t="s">
        <v>120</v>
      </c>
      <c r="N1298" t="s">
        <v>121</v>
      </c>
      <c r="O1298" t="s">
        <v>168</v>
      </c>
      <c r="P1298" t="s">
        <v>122</v>
      </c>
      <c r="Q1298" t="s">
        <v>70</v>
      </c>
      <c r="S1298" t="s">
        <v>71</v>
      </c>
      <c r="T1298" t="s">
        <v>3714</v>
      </c>
      <c r="U1298">
        <v>1</v>
      </c>
      <c r="V1298">
        <v>1</v>
      </c>
      <c r="W1298">
        <v>1</v>
      </c>
      <c r="X1298">
        <v>0</v>
      </c>
      <c r="Y1298">
        <v>0</v>
      </c>
      <c r="Z1298">
        <v>0</v>
      </c>
      <c r="AA1298">
        <v>0</v>
      </c>
      <c r="AB1298">
        <v>0</v>
      </c>
      <c r="AC1298">
        <v>0</v>
      </c>
      <c r="AD1298">
        <v>0</v>
      </c>
      <c r="AE1298">
        <v>0</v>
      </c>
      <c r="AF1298">
        <v>0</v>
      </c>
      <c r="AG1298">
        <v>0</v>
      </c>
      <c r="AH1298">
        <v>0</v>
      </c>
      <c r="AI1298">
        <v>0</v>
      </c>
      <c r="AJ1298">
        <v>0</v>
      </c>
      <c r="AK1298">
        <v>0</v>
      </c>
      <c r="AL1298">
        <v>0</v>
      </c>
      <c r="AM1298">
        <v>0</v>
      </c>
      <c r="AN1298">
        <v>0</v>
      </c>
      <c r="AO1298">
        <v>0</v>
      </c>
      <c r="AP1298">
        <v>1</v>
      </c>
      <c r="AQ1298">
        <v>0</v>
      </c>
      <c r="AR1298">
        <v>0</v>
      </c>
      <c r="AS1298">
        <v>0</v>
      </c>
      <c r="AT1298">
        <v>43829</v>
      </c>
      <c r="AU1298">
        <v>43848</v>
      </c>
      <c r="AV1298">
        <v>0</v>
      </c>
      <c r="AW1298">
        <v>1</v>
      </c>
      <c r="AX1298">
        <v>0</v>
      </c>
      <c r="AY1298">
        <v>2019</v>
      </c>
      <c r="AZ1298">
        <v>12</v>
      </c>
      <c r="BA1298">
        <v>30</v>
      </c>
      <c r="BB1298">
        <v>4</v>
      </c>
      <c r="BF1298">
        <v>2019</v>
      </c>
      <c r="BG1298" t="s">
        <v>104</v>
      </c>
      <c r="BH1298" t="s">
        <v>9822</v>
      </c>
      <c r="BI1298" t="s">
        <v>9791</v>
      </c>
      <c r="BJ1298" t="s">
        <v>9796</v>
      </c>
    </row>
    <row r="1299" spans="1:62" x14ac:dyDescent="0.35">
      <c r="A1299">
        <v>40609813</v>
      </c>
      <c r="B1299" t="s">
        <v>116</v>
      </c>
      <c r="C1299" t="s">
        <v>75</v>
      </c>
      <c r="D1299" t="s">
        <v>159</v>
      </c>
      <c r="E1299" t="s">
        <v>828</v>
      </c>
      <c r="F1299">
        <v>26972969</v>
      </c>
      <c r="I1299" s="1">
        <v>43818</v>
      </c>
      <c r="J1299">
        <v>43848.999988425923</v>
      </c>
      <c r="K1299" t="s">
        <v>3701</v>
      </c>
      <c r="L1299" t="s">
        <v>65</v>
      </c>
      <c r="M1299" t="s">
        <v>66</v>
      </c>
      <c r="N1299" t="s">
        <v>67</v>
      </c>
      <c r="Q1299" t="s">
        <v>102</v>
      </c>
      <c r="S1299" t="s">
        <v>82</v>
      </c>
      <c r="T1299" t="s">
        <v>3715</v>
      </c>
      <c r="U1299">
        <v>1</v>
      </c>
      <c r="V1299">
        <v>0</v>
      </c>
      <c r="W1299">
        <v>0</v>
      </c>
      <c r="X1299">
        <v>1</v>
      </c>
      <c r="Y1299">
        <v>0</v>
      </c>
      <c r="Z1299">
        <v>0</v>
      </c>
      <c r="AA1299">
        <v>0</v>
      </c>
      <c r="AB1299">
        <v>0</v>
      </c>
      <c r="AC1299">
        <v>0</v>
      </c>
      <c r="AD1299">
        <v>0</v>
      </c>
      <c r="AE1299">
        <v>0</v>
      </c>
      <c r="AF1299">
        <v>0</v>
      </c>
      <c r="AG1299">
        <v>1</v>
      </c>
      <c r="AH1299">
        <v>0</v>
      </c>
      <c r="AI1299">
        <v>0</v>
      </c>
      <c r="AJ1299">
        <v>0</v>
      </c>
      <c r="AK1299">
        <v>0</v>
      </c>
      <c r="AL1299">
        <v>0</v>
      </c>
      <c r="AM1299">
        <v>0</v>
      </c>
      <c r="AN1299">
        <v>0</v>
      </c>
      <c r="AO1299">
        <v>0</v>
      </c>
      <c r="AP1299">
        <v>0</v>
      </c>
      <c r="AQ1299">
        <v>0</v>
      </c>
      <c r="AR1299">
        <v>0</v>
      </c>
      <c r="AS1299">
        <v>0</v>
      </c>
      <c r="AT1299">
        <v>43829</v>
      </c>
      <c r="AU1299">
        <v>43848</v>
      </c>
      <c r="AV1299">
        <v>1</v>
      </c>
      <c r="AW1299">
        <v>1</v>
      </c>
      <c r="AX1299">
        <v>0</v>
      </c>
      <c r="AY1299">
        <v>2019</v>
      </c>
      <c r="AZ1299">
        <v>12</v>
      </c>
      <c r="BA1299">
        <v>30</v>
      </c>
      <c r="BB1299">
        <v>3</v>
      </c>
      <c r="BF1299">
        <v>2019</v>
      </c>
      <c r="BG1299" t="s">
        <v>73</v>
      </c>
      <c r="BH1299" t="s">
        <v>9822</v>
      </c>
      <c r="BI1299" t="s">
        <v>9791</v>
      </c>
      <c r="BJ1299" t="s">
        <v>9796</v>
      </c>
    </row>
    <row r="1300" spans="1:62" x14ac:dyDescent="0.35">
      <c r="A1300">
        <v>40611348</v>
      </c>
      <c r="B1300" t="s">
        <v>98</v>
      </c>
      <c r="C1300" t="s">
        <v>369</v>
      </c>
      <c r="D1300" t="s">
        <v>388</v>
      </c>
      <c r="E1300" t="s">
        <v>754</v>
      </c>
      <c r="F1300">
        <v>26734030</v>
      </c>
      <c r="G1300" t="s">
        <v>755</v>
      </c>
      <c r="H1300">
        <v>3.4</v>
      </c>
      <c r="I1300" s="1">
        <v>43819</v>
      </c>
      <c r="J1300">
        <v>43849.999988425923</v>
      </c>
      <c r="K1300" t="s">
        <v>3716</v>
      </c>
      <c r="L1300" t="s">
        <v>65</v>
      </c>
      <c r="M1300" t="s">
        <v>79</v>
      </c>
      <c r="N1300" t="s">
        <v>80</v>
      </c>
      <c r="Q1300" t="s">
        <v>70</v>
      </c>
      <c r="S1300" t="s">
        <v>71</v>
      </c>
      <c r="T1300" t="s">
        <v>3717</v>
      </c>
      <c r="U1300">
        <v>1</v>
      </c>
      <c r="V1300">
        <v>1</v>
      </c>
      <c r="W1300">
        <v>1</v>
      </c>
      <c r="X1300">
        <v>0</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1</v>
      </c>
      <c r="AQ1300">
        <v>0</v>
      </c>
      <c r="AR1300">
        <v>0</v>
      </c>
      <c r="AS1300">
        <v>0</v>
      </c>
      <c r="AT1300">
        <v>43829</v>
      </c>
      <c r="AU1300">
        <v>43849</v>
      </c>
      <c r="AV1300">
        <v>0</v>
      </c>
      <c r="AW1300">
        <v>1</v>
      </c>
      <c r="AX1300">
        <v>0</v>
      </c>
      <c r="AY1300">
        <v>2019</v>
      </c>
      <c r="AZ1300">
        <v>12</v>
      </c>
      <c r="BA1300">
        <v>30</v>
      </c>
      <c r="BB1300">
        <v>4</v>
      </c>
      <c r="BF1300">
        <v>2019</v>
      </c>
      <c r="BG1300" t="s">
        <v>104</v>
      </c>
      <c r="BH1300" t="s">
        <v>9822</v>
      </c>
      <c r="BI1300" t="s">
        <v>9791</v>
      </c>
      <c r="BJ1300" t="s">
        <v>9797</v>
      </c>
    </row>
    <row r="1301" spans="1:62" x14ac:dyDescent="0.35">
      <c r="A1301">
        <v>40612010</v>
      </c>
      <c r="B1301" t="s">
        <v>98</v>
      </c>
      <c r="C1301" t="s">
        <v>75</v>
      </c>
      <c r="D1301" t="s">
        <v>76</v>
      </c>
      <c r="E1301" t="s">
        <v>616</v>
      </c>
      <c r="F1301">
        <v>39892149</v>
      </c>
      <c r="I1301" s="1">
        <v>43819</v>
      </c>
      <c r="J1301">
        <v>43849.999988425923</v>
      </c>
      <c r="K1301" t="s">
        <v>3330</v>
      </c>
      <c r="L1301" t="s">
        <v>65</v>
      </c>
      <c r="M1301" t="s">
        <v>79</v>
      </c>
      <c r="N1301" t="s">
        <v>80</v>
      </c>
      <c r="P1301" t="s">
        <v>189</v>
      </c>
      <c r="Q1301" t="s">
        <v>102</v>
      </c>
      <c r="S1301" t="s">
        <v>82</v>
      </c>
      <c r="T1301" t="s">
        <v>3718</v>
      </c>
      <c r="U1301">
        <v>1</v>
      </c>
      <c r="V1301">
        <v>1</v>
      </c>
      <c r="W1301">
        <v>0</v>
      </c>
      <c r="X1301">
        <v>1</v>
      </c>
      <c r="Y1301">
        <v>0</v>
      </c>
      <c r="Z1301">
        <v>0</v>
      </c>
      <c r="AA1301">
        <v>0</v>
      </c>
      <c r="AB1301">
        <v>0</v>
      </c>
      <c r="AC1301">
        <v>0</v>
      </c>
      <c r="AD1301">
        <v>1</v>
      </c>
      <c r="AE1301">
        <v>0</v>
      </c>
      <c r="AF1301">
        <v>0</v>
      </c>
      <c r="AG1301">
        <v>1</v>
      </c>
      <c r="AH1301">
        <v>1</v>
      </c>
      <c r="AI1301">
        <v>0</v>
      </c>
      <c r="AJ1301">
        <v>0</v>
      </c>
      <c r="AK1301">
        <v>0</v>
      </c>
      <c r="AL1301">
        <v>0</v>
      </c>
      <c r="AM1301">
        <v>0</v>
      </c>
      <c r="AN1301">
        <v>0</v>
      </c>
      <c r="AO1301">
        <v>0</v>
      </c>
      <c r="AP1301">
        <v>0</v>
      </c>
      <c r="AQ1301">
        <v>0</v>
      </c>
      <c r="AR1301">
        <v>0</v>
      </c>
      <c r="AS1301">
        <v>0</v>
      </c>
      <c r="AT1301">
        <v>43829</v>
      </c>
      <c r="AU1301">
        <v>43835</v>
      </c>
      <c r="AV1301">
        <v>1</v>
      </c>
      <c r="AW1301">
        <v>1</v>
      </c>
      <c r="AX1301">
        <v>0</v>
      </c>
      <c r="AY1301">
        <v>2019</v>
      </c>
      <c r="AZ1301">
        <v>12</v>
      </c>
      <c r="BA1301">
        <v>30</v>
      </c>
      <c r="BB1301">
        <v>6</v>
      </c>
      <c r="BF1301">
        <v>2019</v>
      </c>
      <c r="BG1301" t="s">
        <v>73</v>
      </c>
      <c r="BH1301" t="s">
        <v>9822</v>
      </c>
      <c r="BI1301" t="s">
        <v>9791</v>
      </c>
      <c r="BJ1301" t="s">
        <v>9797</v>
      </c>
    </row>
    <row r="1302" spans="1:62" x14ac:dyDescent="0.35">
      <c r="A1302">
        <v>40613042</v>
      </c>
      <c r="B1302" t="s">
        <v>98</v>
      </c>
      <c r="C1302" t="s">
        <v>369</v>
      </c>
      <c r="D1302" t="s">
        <v>388</v>
      </c>
      <c r="E1302" t="s">
        <v>754</v>
      </c>
      <c r="F1302">
        <v>26734030</v>
      </c>
      <c r="G1302" t="s">
        <v>755</v>
      </c>
      <c r="H1302">
        <v>3.4</v>
      </c>
      <c r="I1302" s="1">
        <v>43819</v>
      </c>
      <c r="J1302">
        <v>43849.999988425923</v>
      </c>
      <c r="K1302" t="s">
        <v>3719</v>
      </c>
      <c r="L1302" t="s">
        <v>65</v>
      </c>
      <c r="M1302" t="s">
        <v>66</v>
      </c>
      <c r="N1302" t="s">
        <v>67</v>
      </c>
      <c r="O1302" t="s">
        <v>68</v>
      </c>
      <c r="P1302" t="s">
        <v>69</v>
      </c>
      <c r="Q1302" t="s">
        <v>70</v>
      </c>
      <c r="S1302" t="s">
        <v>71</v>
      </c>
      <c r="T1302" t="s">
        <v>3720</v>
      </c>
      <c r="U1302">
        <v>1</v>
      </c>
      <c r="V1302">
        <v>1</v>
      </c>
      <c r="W1302">
        <v>1</v>
      </c>
      <c r="X1302">
        <v>0</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1</v>
      </c>
      <c r="AQ1302">
        <v>0</v>
      </c>
      <c r="AR1302">
        <v>0</v>
      </c>
      <c r="AS1302">
        <v>0</v>
      </c>
      <c r="AT1302">
        <v>43829</v>
      </c>
      <c r="AU1302">
        <v>43849</v>
      </c>
      <c r="AV1302">
        <v>0</v>
      </c>
      <c r="AW1302">
        <v>1</v>
      </c>
      <c r="AX1302">
        <v>0</v>
      </c>
      <c r="AY1302">
        <v>2019</v>
      </c>
      <c r="AZ1302">
        <v>12</v>
      </c>
      <c r="BA1302">
        <v>30</v>
      </c>
      <c r="BB1302">
        <v>4</v>
      </c>
      <c r="BF1302">
        <v>2019</v>
      </c>
      <c r="BG1302" t="s">
        <v>104</v>
      </c>
      <c r="BH1302" t="s">
        <v>9822</v>
      </c>
      <c r="BI1302" t="s">
        <v>9791</v>
      </c>
      <c r="BJ1302" t="s">
        <v>9797</v>
      </c>
    </row>
    <row r="1303" spans="1:62" x14ac:dyDescent="0.35">
      <c r="A1303">
        <v>40613422</v>
      </c>
      <c r="B1303" t="s">
        <v>98</v>
      </c>
      <c r="C1303" t="s">
        <v>61</v>
      </c>
      <c r="D1303" t="s">
        <v>125</v>
      </c>
      <c r="E1303" t="s">
        <v>112</v>
      </c>
      <c r="F1303">
        <v>27705684</v>
      </c>
      <c r="I1303" s="1">
        <v>43819</v>
      </c>
      <c r="J1303">
        <v>43849.999988425923</v>
      </c>
      <c r="K1303" t="s">
        <v>3721</v>
      </c>
      <c r="L1303" t="s">
        <v>65</v>
      </c>
      <c r="M1303" t="s">
        <v>120</v>
      </c>
      <c r="N1303" t="s">
        <v>121</v>
      </c>
      <c r="O1303" t="s">
        <v>168</v>
      </c>
      <c r="P1303" t="s">
        <v>122</v>
      </c>
      <c r="Q1303" t="s">
        <v>70</v>
      </c>
      <c r="R1303" t="s">
        <v>3722</v>
      </c>
      <c r="S1303" t="s">
        <v>71</v>
      </c>
      <c r="T1303" t="s">
        <v>3723</v>
      </c>
      <c r="U1303">
        <v>0</v>
      </c>
      <c r="V1303">
        <v>0</v>
      </c>
      <c r="W1303">
        <v>0</v>
      </c>
      <c r="X1303">
        <v>1</v>
      </c>
      <c r="Y1303">
        <v>0</v>
      </c>
      <c r="Z1303">
        <v>0</v>
      </c>
      <c r="AA1303">
        <v>0</v>
      </c>
      <c r="AB1303">
        <v>0</v>
      </c>
      <c r="AC1303">
        <v>0</v>
      </c>
      <c r="AD1303">
        <v>0</v>
      </c>
      <c r="AE1303">
        <v>0</v>
      </c>
      <c r="AF1303">
        <v>0</v>
      </c>
      <c r="AG1303">
        <v>0</v>
      </c>
      <c r="AH1303">
        <v>0</v>
      </c>
      <c r="AI1303">
        <v>0</v>
      </c>
      <c r="AJ1303">
        <v>0</v>
      </c>
      <c r="AK1303">
        <v>0</v>
      </c>
      <c r="AL1303">
        <v>0</v>
      </c>
      <c r="AM1303">
        <v>0</v>
      </c>
      <c r="AN1303">
        <v>0</v>
      </c>
      <c r="AO1303">
        <v>0</v>
      </c>
      <c r="AP1303">
        <v>0</v>
      </c>
      <c r="AQ1303">
        <v>0</v>
      </c>
      <c r="AR1303">
        <v>0</v>
      </c>
      <c r="AS1303">
        <v>0</v>
      </c>
      <c r="AT1303">
        <v>43829</v>
      </c>
      <c r="AU1303">
        <v>43849</v>
      </c>
      <c r="AV1303">
        <v>1</v>
      </c>
      <c r="AW1303">
        <v>1</v>
      </c>
      <c r="AX1303">
        <v>0</v>
      </c>
      <c r="AY1303">
        <v>2019</v>
      </c>
      <c r="AZ1303">
        <v>12</v>
      </c>
      <c r="BA1303">
        <v>30</v>
      </c>
      <c r="BB1303">
        <v>1</v>
      </c>
      <c r="BC1303">
        <v>105000</v>
      </c>
      <c r="BD1303">
        <v>118000</v>
      </c>
      <c r="BE1303" t="s">
        <v>90</v>
      </c>
      <c r="BF1303">
        <v>2019</v>
      </c>
      <c r="BG1303" t="s">
        <v>73</v>
      </c>
      <c r="BH1303" t="s">
        <v>59</v>
      </c>
      <c r="BI1303" t="s">
        <v>9791</v>
      </c>
      <c r="BJ1303" t="s">
        <v>9797</v>
      </c>
    </row>
    <row r="1304" spans="1:62" x14ac:dyDescent="0.35">
      <c r="A1304">
        <v>40616286</v>
      </c>
      <c r="B1304" t="s">
        <v>2078</v>
      </c>
      <c r="C1304" t="s">
        <v>75</v>
      </c>
      <c r="D1304" t="s">
        <v>85</v>
      </c>
      <c r="E1304" t="s">
        <v>3724</v>
      </c>
      <c r="F1304">
        <v>24598478</v>
      </c>
      <c r="I1304" s="1">
        <v>43819</v>
      </c>
      <c r="J1304">
        <v>43849.999988425923</v>
      </c>
      <c r="K1304" t="s">
        <v>3725</v>
      </c>
      <c r="L1304" t="s">
        <v>65</v>
      </c>
      <c r="M1304" t="s">
        <v>120</v>
      </c>
      <c r="N1304" t="s">
        <v>121</v>
      </c>
      <c r="P1304" t="s">
        <v>122</v>
      </c>
      <c r="Q1304" t="s">
        <v>70</v>
      </c>
      <c r="S1304" t="s">
        <v>71</v>
      </c>
      <c r="T1304" t="s">
        <v>3726</v>
      </c>
      <c r="U1304">
        <v>0</v>
      </c>
      <c r="V1304">
        <v>0</v>
      </c>
      <c r="W1304">
        <v>0</v>
      </c>
      <c r="X1304">
        <v>1</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c r="AS1304">
        <v>0</v>
      </c>
      <c r="AT1304">
        <v>43829</v>
      </c>
      <c r="AU1304">
        <v>43847</v>
      </c>
      <c r="AV1304">
        <v>0</v>
      </c>
      <c r="AW1304">
        <v>1</v>
      </c>
      <c r="AX1304">
        <v>0</v>
      </c>
      <c r="AY1304">
        <v>2019</v>
      </c>
      <c r="AZ1304">
        <v>12</v>
      </c>
      <c r="BA1304">
        <v>30</v>
      </c>
      <c r="BB1304">
        <v>1</v>
      </c>
      <c r="BF1304">
        <v>2019</v>
      </c>
      <c r="BG1304" t="s">
        <v>104</v>
      </c>
      <c r="BH1304" t="s">
        <v>9822</v>
      </c>
      <c r="BI1304" t="s">
        <v>9791</v>
      </c>
      <c r="BJ1304" t="s">
        <v>9797</v>
      </c>
    </row>
    <row r="1305" spans="1:62" x14ac:dyDescent="0.35">
      <c r="A1305">
        <v>40617237</v>
      </c>
      <c r="B1305" t="s">
        <v>3727</v>
      </c>
      <c r="C1305" t="s">
        <v>75</v>
      </c>
      <c r="D1305" t="s">
        <v>236</v>
      </c>
      <c r="E1305" t="s">
        <v>3728</v>
      </c>
      <c r="F1305">
        <v>32451503</v>
      </c>
      <c r="I1305" s="1">
        <v>43819</v>
      </c>
      <c r="J1305">
        <v>43848.641203703701</v>
      </c>
      <c r="K1305" t="s">
        <v>3729</v>
      </c>
      <c r="L1305" t="s">
        <v>65</v>
      </c>
      <c r="M1305" t="s">
        <v>120</v>
      </c>
      <c r="N1305" t="s">
        <v>121</v>
      </c>
      <c r="O1305" t="s">
        <v>168</v>
      </c>
      <c r="P1305" t="s">
        <v>3730</v>
      </c>
      <c r="Q1305" t="s">
        <v>70</v>
      </c>
      <c r="S1305" t="s">
        <v>71</v>
      </c>
      <c r="T1305" t="s">
        <v>3731</v>
      </c>
      <c r="U1305">
        <v>0</v>
      </c>
      <c r="V1305">
        <v>1</v>
      </c>
      <c r="W1305">
        <v>0</v>
      </c>
      <c r="X1305">
        <v>0</v>
      </c>
      <c r="Y1305">
        <v>0</v>
      </c>
      <c r="Z1305">
        <v>0</v>
      </c>
      <c r="AA1305">
        <v>0</v>
      </c>
      <c r="AB1305">
        <v>0</v>
      </c>
      <c r="AC1305">
        <v>0</v>
      </c>
      <c r="AD1305">
        <v>0</v>
      </c>
      <c r="AE1305">
        <v>0</v>
      </c>
      <c r="AF1305">
        <v>0</v>
      </c>
      <c r="AG1305">
        <v>0</v>
      </c>
      <c r="AH1305">
        <v>0</v>
      </c>
      <c r="AI1305">
        <v>0</v>
      </c>
      <c r="AJ1305">
        <v>0</v>
      </c>
      <c r="AK1305">
        <v>0</v>
      </c>
      <c r="AL1305">
        <v>0</v>
      </c>
      <c r="AM1305">
        <v>0</v>
      </c>
      <c r="AN1305">
        <v>0</v>
      </c>
      <c r="AO1305">
        <v>0</v>
      </c>
      <c r="AP1305">
        <v>0</v>
      </c>
      <c r="AQ1305">
        <v>1</v>
      </c>
      <c r="AR1305">
        <v>0</v>
      </c>
      <c r="AS1305">
        <v>0</v>
      </c>
      <c r="AT1305">
        <v>43829</v>
      </c>
      <c r="AU1305">
        <v>43848</v>
      </c>
      <c r="AV1305">
        <v>0</v>
      </c>
      <c r="AW1305">
        <v>1</v>
      </c>
      <c r="AX1305">
        <v>0</v>
      </c>
      <c r="AY1305">
        <v>2019</v>
      </c>
      <c r="AZ1305">
        <v>12</v>
      </c>
      <c r="BA1305">
        <v>29</v>
      </c>
      <c r="BB1305">
        <v>2</v>
      </c>
      <c r="BF1305">
        <v>2019</v>
      </c>
      <c r="BG1305" t="s">
        <v>104</v>
      </c>
      <c r="BH1305" t="s">
        <v>9822</v>
      </c>
      <c r="BI1305" t="s">
        <v>9791</v>
      </c>
      <c r="BJ1305" t="s">
        <v>9797</v>
      </c>
    </row>
    <row r="1306" spans="1:62" x14ac:dyDescent="0.35">
      <c r="A1306">
        <v>40622425</v>
      </c>
      <c r="B1306" t="s">
        <v>3732</v>
      </c>
      <c r="C1306" t="s">
        <v>61</v>
      </c>
      <c r="D1306" t="s">
        <v>125</v>
      </c>
      <c r="E1306" t="s">
        <v>261</v>
      </c>
      <c r="F1306">
        <v>22424905</v>
      </c>
      <c r="I1306" s="1">
        <v>43822</v>
      </c>
      <c r="J1306">
        <v>43852.999988425923</v>
      </c>
      <c r="K1306" t="s">
        <v>3469</v>
      </c>
      <c r="L1306" t="s">
        <v>65</v>
      </c>
      <c r="M1306" t="s">
        <v>66</v>
      </c>
      <c r="N1306" t="s">
        <v>67</v>
      </c>
      <c r="O1306" t="s">
        <v>68</v>
      </c>
      <c r="P1306" t="s">
        <v>69</v>
      </c>
      <c r="Q1306" t="s">
        <v>70</v>
      </c>
      <c r="S1306" t="s">
        <v>71</v>
      </c>
      <c r="T1306" t="s">
        <v>3733</v>
      </c>
      <c r="U1306">
        <v>1</v>
      </c>
      <c r="V1306">
        <v>1</v>
      </c>
      <c r="W1306">
        <v>0</v>
      </c>
      <c r="X1306">
        <v>0</v>
      </c>
      <c r="Y1306">
        <v>0</v>
      </c>
      <c r="Z1306">
        <v>0</v>
      </c>
      <c r="AA1306">
        <v>0</v>
      </c>
      <c r="AB1306">
        <v>0</v>
      </c>
      <c r="AC1306">
        <v>0</v>
      </c>
      <c r="AD1306">
        <v>0</v>
      </c>
      <c r="AE1306">
        <v>0</v>
      </c>
      <c r="AF1306">
        <v>0</v>
      </c>
      <c r="AG1306">
        <v>0</v>
      </c>
      <c r="AH1306">
        <v>0</v>
      </c>
      <c r="AI1306">
        <v>0</v>
      </c>
      <c r="AJ1306">
        <v>0</v>
      </c>
      <c r="AK1306">
        <v>0</v>
      </c>
      <c r="AL1306">
        <v>0</v>
      </c>
      <c r="AM1306">
        <v>0</v>
      </c>
      <c r="AN1306">
        <v>0</v>
      </c>
      <c r="AO1306">
        <v>0</v>
      </c>
      <c r="AP1306">
        <v>0</v>
      </c>
      <c r="AQ1306">
        <v>0</v>
      </c>
      <c r="AR1306">
        <v>0</v>
      </c>
      <c r="AS1306">
        <v>0</v>
      </c>
      <c r="AT1306">
        <v>43829</v>
      </c>
      <c r="AU1306">
        <v>43861</v>
      </c>
      <c r="AV1306">
        <v>1</v>
      </c>
      <c r="AW1306">
        <v>1</v>
      </c>
      <c r="AX1306">
        <v>0</v>
      </c>
      <c r="AY1306">
        <v>2019</v>
      </c>
      <c r="AZ1306">
        <v>12</v>
      </c>
      <c r="BA1306">
        <v>30</v>
      </c>
      <c r="BB1306">
        <v>2</v>
      </c>
      <c r="BF1306">
        <v>2019</v>
      </c>
      <c r="BG1306" t="s">
        <v>73</v>
      </c>
      <c r="BH1306" t="s">
        <v>9822</v>
      </c>
      <c r="BI1306" t="s">
        <v>9791</v>
      </c>
      <c r="BJ1306" t="s">
        <v>9794</v>
      </c>
    </row>
    <row r="1307" spans="1:62" x14ac:dyDescent="0.35">
      <c r="A1307">
        <v>40626226</v>
      </c>
      <c r="B1307" t="s">
        <v>383</v>
      </c>
      <c r="C1307" t="s">
        <v>92</v>
      </c>
      <c r="D1307" t="s">
        <v>107</v>
      </c>
      <c r="E1307" t="s">
        <v>112</v>
      </c>
      <c r="F1307">
        <v>27705684</v>
      </c>
      <c r="I1307" s="1">
        <v>43823</v>
      </c>
      <c r="J1307">
        <v>43853.999988425923</v>
      </c>
      <c r="K1307" t="s">
        <v>3607</v>
      </c>
      <c r="L1307" t="s">
        <v>65</v>
      </c>
      <c r="M1307" t="s">
        <v>66</v>
      </c>
      <c r="N1307" t="s">
        <v>67</v>
      </c>
      <c r="O1307" t="s">
        <v>68</v>
      </c>
      <c r="P1307" t="s">
        <v>69</v>
      </c>
      <c r="Q1307" t="s">
        <v>70</v>
      </c>
      <c r="R1307" t="s">
        <v>3734</v>
      </c>
      <c r="S1307" t="s">
        <v>82</v>
      </c>
      <c r="T1307" t="s">
        <v>3735</v>
      </c>
      <c r="U1307">
        <v>1</v>
      </c>
      <c r="V1307">
        <v>1</v>
      </c>
      <c r="W1307">
        <v>0</v>
      </c>
      <c r="X1307">
        <v>0</v>
      </c>
      <c r="Y1307">
        <v>0</v>
      </c>
      <c r="Z1307">
        <v>0</v>
      </c>
      <c r="AA1307">
        <v>0</v>
      </c>
      <c r="AB1307">
        <v>0</v>
      </c>
      <c r="AC1307">
        <v>0</v>
      </c>
      <c r="AD1307">
        <v>0</v>
      </c>
      <c r="AE1307">
        <v>0</v>
      </c>
      <c r="AF1307">
        <v>0</v>
      </c>
      <c r="AG1307">
        <v>1</v>
      </c>
      <c r="AH1307">
        <v>0</v>
      </c>
      <c r="AI1307">
        <v>0</v>
      </c>
      <c r="AJ1307">
        <v>0</v>
      </c>
      <c r="AK1307">
        <v>1</v>
      </c>
      <c r="AL1307">
        <v>0</v>
      </c>
      <c r="AM1307">
        <v>0</v>
      </c>
      <c r="AN1307">
        <v>0</v>
      </c>
      <c r="AO1307">
        <v>0</v>
      </c>
      <c r="AP1307">
        <v>1</v>
      </c>
      <c r="AQ1307">
        <v>0</v>
      </c>
      <c r="AR1307">
        <v>0</v>
      </c>
      <c r="AS1307">
        <v>0</v>
      </c>
      <c r="AT1307">
        <v>43829</v>
      </c>
      <c r="AU1307">
        <v>43861</v>
      </c>
      <c r="AV1307">
        <v>1</v>
      </c>
      <c r="AW1307">
        <v>1</v>
      </c>
      <c r="AX1307">
        <v>0</v>
      </c>
      <c r="AY1307">
        <v>2019</v>
      </c>
      <c r="AZ1307">
        <v>12</v>
      </c>
      <c r="BA1307">
        <v>30</v>
      </c>
      <c r="BB1307">
        <v>5</v>
      </c>
      <c r="BF1307">
        <v>2019</v>
      </c>
      <c r="BG1307" t="s">
        <v>73</v>
      </c>
      <c r="BH1307" t="s">
        <v>59</v>
      </c>
      <c r="BI1307" t="s">
        <v>9791</v>
      </c>
      <c r="BJ1307" t="s">
        <v>9795</v>
      </c>
    </row>
    <row r="1308" spans="1:62" x14ac:dyDescent="0.35">
      <c r="A1308">
        <v>40627947</v>
      </c>
      <c r="B1308" t="s">
        <v>3736</v>
      </c>
      <c r="C1308" t="s">
        <v>61</v>
      </c>
      <c r="D1308" t="s">
        <v>125</v>
      </c>
      <c r="E1308" t="s">
        <v>3737</v>
      </c>
      <c r="F1308">
        <v>25872803</v>
      </c>
      <c r="G1308" t="s">
        <v>3737</v>
      </c>
      <c r="H1308">
        <v>3.6</v>
      </c>
      <c r="I1308" s="1">
        <v>43823</v>
      </c>
      <c r="J1308">
        <v>43853.999988425923</v>
      </c>
      <c r="K1308" t="s">
        <v>3738</v>
      </c>
      <c r="L1308" t="s">
        <v>65</v>
      </c>
      <c r="M1308" t="s">
        <v>120</v>
      </c>
      <c r="N1308" t="s">
        <v>121</v>
      </c>
      <c r="O1308" t="s">
        <v>168</v>
      </c>
      <c r="P1308" t="s">
        <v>122</v>
      </c>
      <c r="Q1308" t="s">
        <v>70</v>
      </c>
      <c r="S1308" t="s">
        <v>82</v>
      </c>
      <c r="T1308" t="s">
        <v>3739</v>
      </c>
      <c r="U1308">
        <v>1</v>
      </c>
      <c r="V1308">
        <v>1</v>
      </c>
      <c r="W1308">
        <v>0</v>
      </c>
      <c r="X1308">
        <v>0</v>
      </c>
      <c r="Y1308">
        <v>0</v>
      </c>
      <c r="Z1308">
        <v>0</v>
      </c>
      <c r="AA1308">
        <v>0</v>
      </c>
      <c r="AB1308">
        <v>0</v>
      </c>
      <c r="AC1308">
        <v>1</v>
      </c>
      <c r="AD1308">
        <v>0</v>
      </c>
      <c r="AE1308">
        <v>0</v>
      </c>
      <c r="AF1308">
        <v>0</v>
      </c>
      <c r="AG1308">
        <v>0</v>
      </c>
      <c r="AH1308">
        <v>1</v>
      </c>
      <c r="AI1308">
        <v>0</v>
      </c>
      <c r="AJ1308">
        <v>0</v>
      </c>
      <c r="AK1308">
        <v>0</v>
      </c>
      <c r="AL1308">
        <v>0</v>
      </c>
      <c r="AM1308">
        <v>0</v>
      </c>
      <c r="AN1308">
        <v>0</v>
      </c>
      <c r="AO1308">
        <v>0</v>
      </c>
      <c r="AP1308">
        <v>1</v>
      </c>
      <c r="AQ1308">
        <v>0</v>
      </c>
      <c r="AR1308">
        <v>0</v>
      </c>
      <c r="AS1308">
        <v>0</v>
      </c>
      <c r="AT1308">
        <v>43829</v>
      </c>
      <c r="AU1308">
        <v>43836</v>
      </c>
      <c r="AV1308">
        <v>0</v>
      </c>
      <c r="AW1308">
        <v>1</v>
      </c>
      <c r="AX1308">
        <v>0</v>
      </c>
      <c r="AY1308">
        <v>2019</v>
      </c>
      <c r="AZ1308">
        <v>12</v>
      </c>
      <c r="BA1308">
        <v>30</v>
      </c>
      <c r="BB1308">
        <v>5</v>
      </c>
      <c r="BF1308">
        <v>2019</v>
      </c>
      <c r="BG1308" t="s">
        <v>104</v>
      </c>
      <c r="BH1308" t="s">
        <v>9822</v>
      </c>
      <c r="BI1308" t="s">
        <v>9791</v>
      </c>
      <c r="BJ1308" t="s">
        <v>9795</v>
      </c>
    </row>
    <row r="1309" spans="1:62" x14ac:dyDescent="0.35">
      <c r="A1309">
        <v>40629559</v>
      </c>
      <c r="B1309" t="s">
        <v>1401</v>
      </c>
      <c r="C1309" t="s">
        <v>75</v>
      </c>
      <c r="D1309" t="s">
        <v>117</v>
      </c>
      <c r="E1309" t="s">
        <v>213</v>
      </c>
      <c r="F1309">
        <v>25010229</v>
      </c>
      <c r="I1309" s="1">
        <v>43825</v>
      </c>
      <c r="J1309">
        <v>43869.090266203697</v>
      </c>
      <c r="K1309" t="s">
        <v>214</v>
      </c>
      <c r="L1309" t="s">
        <v>65</v>
      </c>
      <c r="M1309" t="s">
        <v>66</v>
      </c>
      <c r="N1309" t="s">
        <v>67</v>
      </c>
      <c r="O1309" t="s">
        <v>68</v>
      </c>
      <c r="P1309" t="s">
        <v>69</v>
      </c>
      <c r="Q1309" t="s">
        <v>70</v>
      </c>
      <c r="R1309" t="s">
        <v>215</v>
      </c>
      <c r="S1309" t="s">
        <v>71</v>
      </c>
      <c r="T1309" t="s">
        <v>3740</v>
      </c>
      <c r="U1309">
        <v>1</v>
      </c>
      <c r="V1309">
        <v>1</v>
      </c>
      <c r="W1309">
        <v>0</v>
      </c>
      <c r="X1309">
        <v>1</v>
      </c>
      <c r="Y1309">
        <v>0</v>
      </c>
      <c r="Z1309">
        <v>0</v>
      </c>
      <c r="AA1309">
        <v>0</v>
      </c>
      <c r="AB1309">
        <v>0</v>
      </c>
      <c r="AC1309">
        <v>0</v>
      </c>
      <c r="AD1309">
        <v>0</v>
      </c>
      <c r="AE1309">
        <v>0</v>
      </c>
      <c r="AF1309">
        <v>0</v>
      </c>
      <c r="AG1309">
        <v>0</v>
      </c>
      <c r="AH1309">
        <v>0</v>
      </c>
      <c r="AI1309">
        <v>0</v>
      </c>
      <c r="AJ1309">
        <v>0</v>
      </c>
      <c r="AK1309">
        <v>0</v>
      </c>
      <c r="AL1309">
        <v>0</v>
      </c>
      <c r="AM1309">
        <v>0</v>
      </c>
      <c r="AN1309">
        <v>0</v>
      </c>
      <c r="AO1309">
        <v>0</v>
      </c>
      <c r="AP1309">
        <v>0</v>
      </c>
      <c r="AQ1309">
        <v>0</v>
      </c>
      <c r="AR1309">
        <v>0</v>
      </c>
      <c r="AS1309">
        <v>0</v>
      </c>
      <c r="AT1309">
        <v>43829</v>
      </c>
      <c r="AU1309">
        <v>43861</v>
      </c>
      <c r="AV1309">
        <v>1</v>
      </c>
      <c r="AW1309">
        <v>1</v>
      </c>
      <c r="AX1309">
        <v>0</v>
      </c>
      <c r="AY1309">
        <v>2019</v>
      </c>
      <c r="AZ1309">
        <v>12</v>
      </c>
      <c r="BA1309">
        <v>43</v>
      </c>
      <c r="BB1309">
        <v>3</v>
      </c>
      <c r="BF1309">
        <v>2019</v>
      </c>
      <c r="BG1309" t="s">
        <v>73</v>
      </c>
      <c r="BH1309" t="s">
        <v>59</v>
      </c>
      <c r="BI1309" t="s">
        <v>9791</v>
      </c>
      <c r="BJ1309" t="s">
        <v>9796</v>
      </c>
    </row>
    <row r="1310" spans="1:62" x14ac:dyDescent="0.35">
      <c r="A1310">
        <v>40629560</v>
      </c>
      <c r="B1310" t="s">
        <v>1401</v>
      </c>
      <c r="C1310" t="s">
        <v>75</v>
      </c>
      <c r="D1310" t="s">
        <v>117</v>
      </c>
      <c r="E1310" t="s">
        <v>213</v>
      </c>
      <c r="F1310">
        <v>25010229</v>
      </c>
      <c r="I1310" s="1">
        <v>43825</v>
      </c>
      <c r="J1310">
        <v>43869.090266203697</v>
      </c>
      <c r="K1310" t="s">
        <v>214</v>
      </c>
      <c r="L1310" t="s">
        <v>65</v>
      </c>
      <c r="M1310" t="s">
        <v>120</v>
      </c>
      <c r="N1310" t="s">
        <v>121</v>
      </c>
      <c r="O1310" t="s">
        <v>168</v>
      </c>
      <c r="P1310" t="s">
        <v>122</v>
      </c>
      <c r="Q1310" t="s">
        <v>70</v>
      </c>
      <c r="S1310" t="s">
        <v>71</v>
      </c>
      <c r="T1310" t="s">
        <v>3741</v>
      </c>
      <c r="U1310">
        <v>1</v>
      </c>
      <c r="V1310">
        <v>1</v>
      </c>
      <c r="W1310">
        <v>0</v>
      </c>
      <c r="X1310">
        <v>1</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c r="AR1310">
        <v>0</v>
      </c>
      <c r="AS1310">
        <v>0</v>
      </c>
      <c r="AT1310">
        <v>43829</v>
      </c>
      <c r="AU1310">
        <v>43861</v>
      </c>
      <c r="AV1310">
        <v>1</v>
      </c>
      <c r="AW1310">
        <v>1</v>
      </c>
      <c r="AX1310">
        <v>1</v>
      </c>
      <c r="AY1310">
        <v>2019</v>
      </c>
      <c r="AZ1310">
        <v>12</v>
      </c>
      <c r="BA1310">
        <v>43</v>
      </c>
      <c r="BB1310">
        <v>3</v>
      </c>
      <c r="BF1310">
        <v>2019</v>
      </c>
      <c r="BG1310" t="s">
        <v>73</v>
      </c>
      <c r="BH1310" t="s">
        <v>9822</v>
      </c>
      <c r="BI1310" t="s">
        <v>9791</v>
      </c>
      <c r="BJ1310" t="s">
        <v>9796</v>
      </c>
    </row>
    <row r="1311" spans="1:62" x14ac:dyDescent="0.35">
      <c r="A1311">
        <v>40629561</v>
      </c>
      <c r="B1311" t="s">
        <v>1401</v>
      </c>
      <c r="C1311" t="s">
        <v>75</v>
      </c>
      <c r="D1311" t="s">
        <v>117</v>
      </c>
      <c r="E1311" t="s">
        <v>213</v>
      </c>
      <c r="F1311">
        <v>25010229</v>
      </c>
      <c r="I1311" s="1">
        <v>43825</v>
      </c>
      <c r="J1311">
        <v>43869.090266203697</v>
      </c>
      <c r="K1311" t="s">
        <v>214</v>
      </c>
      <c r="L1311" t="s">
        <v>65</v>
      </c>
      <c r="M1311" t="s">
        <v>197</v>
      </c>
      <c r="N1311" t="s">
        <v>198</v>
      </c>
      <c r="O1311" t="s">
        <v>168</v>
      </c>
      <c r="P1311" t="s">
        <v>199</v>
      </c>
      <c r="Q1311" t="s">
        <v>70</v>
      </c>
      <c r="S1311" t="s">
        <v>71</v>
      </c>
      <c r="T1311" t="s">
        <v>3742</v>
      </c>
      <c r="U1311">
        <v>1</v>
      </c>
      <c r="V1311">
        <v>1</v>
      </c>
      <c r="W1311">
        <v>0</v>
      </c>
      <c r="X1311">
        <v>1</v>
      </c>
      <c r="Y1311">
        <v>0</v>
      </c>
      <c r="Z1311">
        <v>0</v>
      </c>
      <c r="AA1311">
        <v>0</v>
      </c>
      <c r="AB1311">
        <v>0</v>
      </c>
      <c r="AC1311">
        <v>0</v>
      </c>
      <c r="AD1311">
        <v>0</v>
      </c>
      <c r="AE1311">
        <v>0</v>
      </c>
      <c r="AF1311">
        <v>0</v>
      </c>
      <c r="AG1311">
        <v>0</v>
      </c>
      <c r="AH1311">
        <v>0</v>
      </c>
      <c r="AI1311">
        <v>0</v>
      </c>
      <c r="AJ1311">
        <v>0</v>
      </c>
      <c r="AK1311">
        <v>0</v>
      </c>
      <c r="AL1311">
        <v>0</v>
      </c>
      <c r="AM1311">
        <v>0</v>
      </c>
      <c r="AN1311">
        <v>0</v>
      </c>
      <c r="AO1311">
        <v>0</v>
      </c>
      <c r="AP1311">
        <v>0</v>
      </c>
      <c r="AQ1311">
        <v>0</v>
      </c>
      <c r="AR1311">
        <v>0</v>
      </c>
      <c r="AS1311">
        <v>0</v>
      </c>
      <c r="AT1311">
        <v>43829</v>
      </c>
      <c r="AU1311">
        <v>43853</v>
      </c>
      <c r="AV1311">
        <v>1</v>
      </c>
      <c r="AW1311">
        <v>1</v>
      </c>
      <c r="AX1311">
        <v>0</v>
      </c>
      <c r="AY1311">
        <v>2019</v>
      </c>
      <c r="AZ1311">
        <v>12</v>
      </c>
      <c r="BA1311">
        <v>43</v>
      </c>
      <c r="BB1311">
        <v>3</v>
      </c>
      <c r="BF1311">
        <v>2019</v>
      </c>
      <c r="BG1311" t="s">
        <v>73</v>
      </c>
      <c r="BH1311" t="s">
        <v>9822</v>
      </c>
      <c r="BI1311" t="s">
        <v>9791</v>
      </c>
      <c r="BJ1311" t="s">
        <v>9796</v>
      </c>
    </row>
    <row r="1312" spans="1:62" x14ac:dyDescent="0.35">
      <c r="A1312">
        <v>40629562</v>
      </c>
      <c r="B1312" t="s">
        <v>1401</v>
      </c>
      <c r="C1312" t="s">
        <v>75</v>
      </c>
      <c r="D1312" t="s">
        <v>117</v>
      </c>
      <c r="E1312" t="s">
        <v>213</v>
      </c>
      <c r="F1312">
        <v>25010229</v>
      </c>
      <c r="I1312" s="1">
        <v>43825</v>
      </c>
      <c r="J1312">
        <v>43869.090266203697</v>
      </c>
      <c r="K1312" t="s">
        <v>214</v>
      </c>
      <c r="L1312" t="s">
        <v>65</v>
      </c>
      <c r="M1312" t="s">
        <v>152</v>
      </c>
      <c r="N1312" t="s">
        <v>153</v>
      </c>
      <c r="O1312" t="s">
        <v>154</v>
      </c>
      <c r="P1312" t="s">
        <v>155</v>
      </c>
      <c r="Q1312" t="s">
        <v>70</v>
      </c>
      <c r="S1312" t="s">
        <v>71</v>
      </c>
      <c r="T1312" t="s">
        <v>3743</v>
      </c>
      <c r="U1312">
        <v>1</v>
      </c>
      <c r="V1312">
        <v>1</v>
      </c>
      <c r="W1312">
        <v>0</v>
      </c>
      <c r="X1312">
        <v>1</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Q1312">
        <v>0</v>
      </c>
      <c r="AR1312">
        <v>0</v>
      </c>
      <c r="AS1312">
        <v>0</v>
      </c>
      <c r="AT1312">
        <v>43829</v>
      </c>
      <c r="AU1312">
        <v>43853</v>
      </c>
      <c r="AV1312">
        <v>1</v>
      </c>
      <c r="AW1312">
        <v>1</v>
      </c>
      <c r="AX1312">
        <v>1</v>
      </c>
      <c r="AY1312">
        <v>2019</v>
      </c>
      <c r="AZ1312">
        <v>12</v>
      </c>
      <c r="BA1312">
        <v>43</v>
      </c>
      <c r="BB1312">
        <v>3</v>
      </c>
      <c r="BF1312">
        <v>2019</v>
      </c>
      <c r="BG1312" t="s">
        <v>73</v>
      </c>
      <c r="BH1312" t="s">
        <v>9822</v>
      </c>
      <c r="BI1312" t="s">
        <v>9791</v>
      </c>
      <c r="BJ1312" t="s">
        <v>9796</v>
      </c>
    </row>
    <row r="1313" spans="1:62" x14ac:dyDescent="0.35">
      <c r="A1313">
        <v>40630208</v>
      </c>
      <c r="B1313" t="s">
        <v>116</v>
      </c>
      <c r="C1313" t="s">
        <v>75</v>
      </c>
      <c r="D1313" t="s">
        <v>76</v>
      </c>
      <c r="E1313" t="s">
        <v>1913</v>
      </c>
      <c r="F1313">
        <v>37914626</v>
      </c>
      <c r="I1313" s="1">
        <v>43826</v>
      </c>
      <c r="J1313">
        <v>43856.999988425923</v>
      </c>
      <c r="K1313" t="s">
        <v>1914</v>
      </c>
      <c r="L1313" t="s">
        <v>65</v>
      </c>
      <c r="M1313" t="s">
        <v>66</v>
      </c>
      <c r="N1313" t="s">
        <v>67</v>
      </c>
      <c r="O1313" t="s">
        <v>68</v>
      </c>
      <c r="P1313" t="s">
        <v>69</v>
      </c>
      <c r="Q1313" t="s">
        <v>70</v>
      </c>
      <c r="S1313" t="s">
        <v>71</v>
      </c>
      <c r="T1313" t="s">
        <v>3744</v>
      </c>
      <c r="U1313">
        <v>1</v>
      </c>
      <c r="V1313">
        <v>1</v>
      </c>
      <c r="W1313">
        <v>0</v>
      </c>
      <c r="X1313">
        <v>1</v>
      </c>
      <c r="Y1313">
        <v>0</v>
      </c>
      <c r="Z1313">
        <v>0</v>
      </c>
      <c r="AA1313">
        <v>0</v>
      </c>
      <c r="AB1313">
        <v>0</v>
      </c>
      <c r="AC1313">
        <v>0</v>
      </c>
      <c r="AD1313">
        <v>0</v>
      </c>
      <c r="AE1313">
        <v>0</v>
      </c>
      <c r="AF1313">
        <v>0</v>
      </c>
      <c r="AG1313">
        <v>0</v>
      </c>
      <c r="AH1313">
        <v>1</v>
      </c>
      <c r="AI1313">
        <v>0</v>
      </c>
      <c r="AJ1313">
        <v>0</v>
      </c>
      <c r="AK1313">
        <v>0</v>
      </c>
      <c r="AL1313">
        <v>0</v>
      </c>
      <c r="AM1313">
        <v>0</v>
      </c>
      <c r="AN1313">
        <v>0</v>
      </c>
      <c r="AO1313">
        <v>0</v>
      </c>
      <c r="AP1313">
        <v>0</v>
      </c>
      <c r="AQ1313">
        <v>0</v>
      </c>
      <c r="AR1313">
        <v>0</v>
      </c>
      <c r="AS1313">
        <v>0</v>
      </c>
      <c r="AT1313">
        <v>43829</v>
      </c>
      <c r="AU1313">
        <v>43861</v>
      </c>
      <c r="AV1313">
        <v>1</v>
      </c>
      <c r="AW1313">
        <v>1</v>
      </c>
      <c r="AX1313">
        <v>0</v>
      </c>
      <c r="AY1313">
        <v>2019</v>
      </c>
      <c r="AZ1313">
        <v>12</v>
      </c>
      <c r="BA1313">
        <v>30</v>
      </c>
      <c r="BB1313">
        <v>4</v>
      </c>
      <c r="BF1313">
        <v>2019</v>
      </c>
      <c r="BG1313" t="s">
        <v>73</v>
      </c>
      <c r="BH1313" t="s">
        <v>9822</v>
      </c>
      <c r="BI1313" t="s">
        <v>9791</v>
      </c>
      <c r="BJ1313" t="s">
        <v>9797</v>
      </c>
    </row>
    <row r="1314" spans="1:62" x14ac:dyDescent="0.35">
      <c r="A1314">
        <v>40632221</v>
      </c>
      <c r="B1314" t="s">
        <v>3693</v>
      </c>
      <c r="C1314" t="s">
        <v>61</v>
      </c>
      <c r="D1314" t="s">
        <v>125</v>
      </c>
      <c r="E1314" t="s">
        <v>3694</v>
      </c>
      <c r="F1314">
        <v>25549939</v>
      </c>
      <c r="I1314" s="1">
        <v>43827</v>
      </c>
      <c r="J1314">
        <v>43857.999988425923</v>
      </c>
      <c r="K1314" t="s">
        <v>3695</v>
      </c>
      <c r="L1314" t="s">
        <v>65</v>
      </c>
      <c r="M1314" t="s">
        <v>120</v>
      </c>
      <c r="N1314" t="s">
        <v>121</v>
      </c>
      <c r="O1314" t="s">
        <v>168</v>
      </c>
      <c r="P1314" t="s">
        <v>122</v>
      </c>
      <c r="Q1314" t="s">
        <v>70</v>
      </c>
      <c r="S1314" t="s">
        <v>71</v>
      </c>
      <c r="T1314" t="s">
        <v>3745</v>
      </c>
      <c r="U1314">
        <v>1</v>
      </c>
      <c r="V1314">
        <v>1</v>
      </c>
      <c r="W1314">
        <v>0</v>
      </c>
      <c r="X1314">
        <v>0</v>
      </c>
      <c r="Y1314">
        <v>0</v>
      </c>
      <c r="Z1314">
        <v>0</v>
      </c>
      <c r="AA1314">
        <v>0</v>
      </c>
      <c r="AB1314">
        <v>0</v>
      </c>
      <c r="AC1314">
        <v>0</v>
      </c>
      <c r="AD1314">
        <v>0</v>
      </c>
      <c r="AE1314">
        <v>0</v>
      </c>
      <c r="AF1314">
        <v>0</v>
      </c>
      <c r="AG1314">
        <v>0</v>
      </c>
      <c r="AH1314">
        <v>0</v>
      </c>
      <c r="AI1314">
        <v>0</v>
      </c>
      <c r="AJ1314">
        <v>0</v>
      </c>
      <c r="AK1314">
        <v>0</v>
      </c>
      <c r="AL1314">
        <v>0</v>
      </c>
      <c r="AM1314">
        <v>0</v>
      </c>
      <c r="AN1314">
        <v>0</v>
      </c>
      <c r="AO1314">
        <v>0</v>
      </c>
      <c r="AP1314">
        <v>0</v>
      </c>
      <c r="AQ1314">
        <v>0</v>
      </c>
      <c r="AR1314">
        <v>0</v>
      </c>
      <c r="AS1314">
        <v>0</v>
      </c>
      <c r="AT1314">
        <v>43829</v>
      </c>
      <c r="AU1314">
        <v>43861</v>
      </c>
      <c r="AV1314">
        <v>1</v>
      </c>
      <c r="AW1314">
        <v>1</v>
      </c>
      <c r="AX1314">
        <v>0</v>
      </c>
      <c r="AY1314">
        <v>2019</v>
      </c>
      <c r="AZ1314">
        <v>12</v>
      </c>
      <c r="BA1314">
        <v>30</v>
      </c>
      <c r="BB1314">
        <v>2</v>
      </c>
      <c r="BF1314">
        <v>2019</v>
      </c>
      <c r="BG1314" t="s">
        <v>73</v>
      </c>
      <c r="BH1314" t="s">
        <v>9822</v>
      </c>
      <c r="BI1314" t="s">
        <v>9791</v>
      </c>
      <c r="BJ1314" t="s">
        <v>9798</v>
      </c>
    </row>
    <row r="1315" spans="1:62" x14ac:dyDescent="0.35">
      <c r="A1315">
        <v>40643160</v>
      </c>
      <c r="B1315" t="s">
        <v>3746</v>
      </c>
      <c r="C1315" t="s">
        <v>75</v>
      </c>
      <c r="D1315" t="s">
        <v>76</v>
      </c>
      <c r="E1315" t="s">
        <v>150</v>
      </c>
      <c r="F1315">
        <v>23607543</v>
      </c>
      <c r="I1315" s="1">
        <v>43832</v>
      </c>
      <c r="J1315">
        <v>43862.999988425923</v>
      </c>
      <c r="K1315" t="s">
        <v>3450</v>
      </c>
      <c r="L1315" t="s">
        <v>65</v>
      </c>
      <c r="M1315" t="s">
        <v>120</v>
      </c>
      <c r="N1315" t="s">
        <v>121</v>
      </c>
      <c r="O1315" t="s">
        <v>168</v>
      </c>
      <c r="P1315" t="s">
        <v>122</v>
      </c>
      <c r="Q1315" t="s">
        <v>70</v>
      </c>
      <c r="R1315" t="s">
        <v>3747</v>
      </c>
      <c r="S1315" t="s">
        <v>82</v>
      </c>
      <c r="T1315" t="s">
        <v>3748</v>
      </c>
      <c r="U1315">
        <v>1</v>
      </c>
      <c r="V1315">
        <v>0</v>
      </c>
      <c r="W1315">
        <v>0</v>
      </c>
      <c r="X1315">
        <v>1</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43832</v>
      </c>
      <c r="AU1315">
        <v>43861</v>
      </c>
      <c r="AV1315">
        <v>1</v>
      </c>
      <c r="AW1315">
        <v>1</v>
      </c>
      <c r="AX1315">
        <v>0</v>
      </c>
      <c r="AY1315">
        <v>2020</v>
      </c>
      <c r="AZ1315">
        <v>1</v>
      </c>
      <c r="BA1315">
        <v>30</v>
      </c>
      <c r="BB1315">
        <v>2</v>
      </c>
      <c r="BC1315">
        <v>100000</v>
      </c>
      <c r="BD1315">
        <v>140000</v>
      </c>
      <c r="BE1315" t="s">
        <v>90</v>
      </c>
      <c r="BF1315">
        <v>2020</v>
      </c>
      <c r="BG1315" t="s">
        <v>73</v>
      </c>
      <c r="BH1315" t="s">
        <v>59</v>
      </c>
      <c r="BI1315" t="s">
        <v>9780</v>
      </c>
      <c r="BJ1315" t="s">
        <v>9796</v>
      </c>
    </row>
    <row r="1316" spans="1:62" x14ac:dyDescent="0.35">
      <c r="A1316">
        <v>40643581</v>
      </c>
      <c r="B1316" t="s">
        <v>3749</v>
      </c>
      <c r="C1316" t="s">
        <v>75</v>
      </c>
      <c r="D1316" t="s">
        <v>76</v>
      </c>
      <c r="E1316" t="s">
        <v>150</v>
      </c>
      <c r="F1316">
        <v>23607543</v>
      </c>
      <c r="I1316" s="1">
        <v>43832</v>
      </c>
      <c r="J1316">
        <v>43862.999988425923</v>
      </c>
      <c r="K1316" t="s">
        <v>3750</v>
      </c>
      <c r="L1316" t="s">
        <v>65</v>
      </c>
      <c r="M1316" t="s">
        <v>120</v>
      </c>
      <c r="N1316" t="s">
        <v>121</v>
      </c>
      <c r="O1316" t="s">
        <v>168</v>
      </c>
      <c r="P1316" t="s">
        <v>122</v>
      </c>
      <c r="Q1316" t="s">
        <v>102</v>
      </c>
      <c r="S1316" t="s">
        <v>82</v>
      </c>
      <c r="T1316" t="s">
        <v>3751</v>
      </c>
      <c r="U1316">
        <v>1</v>
      </c>
      <c r="V1316">
        <v>0</v>
      </c>
      <c r="W1316">
        <v>0</v>
      </c>
      <c r="X1316">
        <v>1</v>
      </c>
      <c r="Y1316">
        <v>0</v>
      </c>
      <c r="Z1316">
        <v>0</v>
      </c>
      <c r="AA1316">
        <v>0</v>
      </c>
      <c r="AB1316">
        <v>0</v>
      </c>
      <c r="AC1316">
        <v>0</v>
      </c>
      <c r="AD1316">
        <v>0</v>
      </c>
      <c r="AE1316">
        <v>0</v>
      </c>
      <c r="AF1316">
        <v>0</v>
      </c>
      <c r="AG1316">
        <v>0</v>
      </c>
      <c r="AH1316">
        <v>0</v>
      </c>
      <c r="AI1316">
        <v>0</v>
      </c>
      <c r="AJ1316">
        <v>0</v>
      </c>
      <c r="AK1316">
        <v>0</v>
      </c>
      <c r="AL1316">
        <v>0</v>
      </c>
      <c r="AM1316">
        <v>0</v>
      </c>
      <c r="AN1316">
        <v>0</v>
      </c>
      <c r="AO1316">
        <v>0</v>
      </c>
      <c r="AP1316">
        <v>0</v>
      </c>
      <c r="AQ1316">
        <v>0</v>
      </c>
      <c r="AR1316">
        <v>0</v>
      </c>
      <c r="AS1316">
        <v>0</v>
      </c>
      <c r="AT1316">
        <v>43832</v>
      </c>
      <c r="AU1316">
        <v>43862</v>
      </c>
      <c r="AV1316">
        <v>1</v>
      </c>
      <c r="AW1316">
        <v>1</v>
      </c>
      <c r="AX1316">
        <v>0</v>
      </c>
      <c r="AY1316">
        <v>2020</v>
      </c>
      <c r="AZ1316">
        <v>1</v>
      </c>
      <c r="BA1316">
        <v>30</v>
      </c>
      <c r="BB1316">
        <v>2</v>
      </c>
      <c r="BF1316">
        <v>2020</v>
      </c>
      <c r="BG1316" t="s">
        <v>73</v>
      </c>
      <c r="BH1316" t="s">
        <v>9822</v>
      </c>
      <c r="BI1316" t="s">
        <v>9780</v>
      </c>
      <c r="BJ1316" t="s">
        <v>9796</v>
      </c>
    </row>
    <row r="1317" spans="1:62" x14ac:dyDescent="0.35">
      <c r="A1317">
        <v>40644831</v>
      </c>
      <c r="B1317" t="s">
        <v>116</v>
      </c>
      <c r="C1317" t="s">
        <v>192</v>
      </c>
      <c r="D1317" t="s">
        <v>76</v>
      </c>
      <c r="E1317" t="s">
        <v>3669</v>
      </c>
      <c r="F1317">
        <v>21673808</v>
      </c>
      <c r="G1317" t="s">
        <v>3669</v>
      </c>
      <c r="I1317" s="1">
        <v>43832</v>
      </c>
      <c r="J1317">
        <v>43862.999988425923</v>
      </c>
      <c r="K1317" t="s">
        <v>3670</v>
      </c>
      <c r="L1317" t="s">
        <v>65</v>
      </c>
      <c r="M1317" t="s">
        <v>152</v>
      </c>
      <c r="N1317" t="s">
        <v>153</v>
      </c>
      <c r="O1317" t="s">
        <v>2789</v>
      </c>
      <c r="P1317" t="s">
        <v>3671</v>
      </c>
      <c r="Q1317" t="s">
        <v>70</v>
      </c>
      <c r="S1317" t="s">
        <v>71</v>
      </c>
      <c r="T1317" t="s">
        <v>3752</v>
      </c>
      <c r="U1317">
        <v>1</v>
      </c>
      <c r="V1317">
        <v>1</v>
      </c>
      <c r="W1317">
        <v>0</v>
      </c>
      <c r="X1317">
        <v>1</v>
      </c>
      <c r="Y1317">
        <v>0</v>
      </c>
      <c r="Z1317">
        <v>0</v>
      </c>
      <c r="AA1317">
        <v>0</v>
      </c>
      <c r="AB1317">
        <v>0</v>
      </c>
      <c r="AC1317">
        <v>0</v>
      </c>
      <c r="AD1317">
        <v>0</v>
      </c>
      <c r="AE1317">
        <v>1</v>
      </c>
      <c r="AF1317">
        <v>0</v>
      </c>
      <c r="AG1317">
        <v>0</v>
      </c>
      <c r="AH1317">
        <v>0</v>
      </c>
      <c r="AI1317">
        <v>0</v>
      </c>
      <c r="AJ1317">
        <v>0</v>
      </c>
      <c r="AK1317">
        <v>0</v>
      </c>
      <c r="AL1317">
        <v>0</v>
      </c>
      <c r="AM1317">
        <v>0</v>
      </c>
      <c r="AN1317">
        <v>0</v>
      </c>
      <c r="AO1317">
        <v>0</v>
      </c>
      <c r="AP1317">
        <v>0</v>
      </c>
      <c r="AQ1317">
        <v>1</v>
      </c>
      <c r="AR1317">
        <v>0</v>
      </c>
      <c r="AS1317">
        <v>0</v>
      </c>
      <c r="AT1317">
        <v>43832</v>
      </c>
      <c r="AU1317">
        <v>43862</v>
      </c>
      <c r="AV1317">
        <v>0</v>
      </c>
      <c r="AW1317">
        <v>1</v>
      </c>
      <c r="AX1317">
        <v>0</v>
      </c>
      <c r="AY1317">
        <v>2020</v>
      </c>
      <c r="AZ1317">
        <v>1</v>
      </c>
      <c r="BA1317">
        <v>30</v>
      </c>
      <c r="BB1317">
        <v>5</v>
      </c>
      <c r="BF1317">
        <v>2020</v>
      </c>
      <c r="BG1317" t="s">
        <v>104</v>
      </c>
      <c r="BH1317" t="s">
        <v>9822</v>
      </c>
      <c r="BI1317" t="s">
        <v>9780</v>
      </c>
      <c r="BJ1317" t="s">
        <v>9796</v>
      </c>
    </row>
    <row r="1318" spans="1:62" x14ac:dyDescent="0.35">
      <c r="A1318">
        <v>40645413</v>
      </c>
      <c r="B1318" t="s">
        <v>98</v>
      </c>
      <c r="C1318" t="s">
        <v>75</v>
      </c>
      <c r="D1318" t="s">
        <v>85</v>
      </c>
      <c r="E1318" t="s">
        <v>2539</v>
      </c>
      <c r="F1318">
        <v>21211891</v>
      </c>
      <c r="G1318" t="s">
        <v>2540</v>
      </c>
      <c r="H1318">
        <v>3.3</v>
      </c>
      <c r="I1318" s="1">
        <v>43832</v>
      </c>
      <c r="J1318">
        <v>43862.661770833343</v>
      </c>
      <c r="K1318" t="s">
        <v>2541</v>
      </c>
      <c r="L1318" t="s">
        <v>65</v>
      </c>
      <c r="M1318" t="s">
        <v>120</v>
      </c>
      <c r="N1318" t="s">
        <v>121</v>
      </c>
      <c r="O1318" t="s">
        <v>168</v>
      </c>
      <c r="P1318" t="s">
        <v>2542</v>
      </c>
      <c r="Q1318" t="s">
        <v>70</v>
      </c>
      <c r="S1318" t="s">
        <v>71</v>
      </c>
      <c r="T1318" t="s">
        <v>3753</v>
      </c>
      <c r="U1318">
        <v>1</v>
      </c>
      <c r="V1318">
        <v>1</v>
      </c>
      <c r="W1318">
        <v>0</v>
      </c>
      <c r="X1318">
        <v>0</v>
      </c>
      <c r="Y1318">
        <v>0</v>
      </c>
      <c r="Z1318">
        <v>0</v>
      </c>
      <c r="AA1318">
        <v>0</v>
      </c>
      <c r="AB1318">
        <v>0</v>
      </c>
      <c r="AC1318">
        <v>1</v>
      </c>
      <c r="AD1318">
        <v>0</v>
      </c>
      <c r="AE1318">
        <v>0</v>
      </c>
      <c r="AF1318">
        <v>1</v>
      </c>
      <c r="AG1318">
        <v>0</v>
      </c>
      <c r="AH1318">
        <v>1</v>
      </c>
      <c r="AI1318">
        <v>0</v>
      </c>
      <c r="AJ1318">
        <v>0</v>
      </c>
      <c r="AK1318">
        <v>0</v>
      </c>
      <c r="AL1318">
        <v>0</v>
      </c>
      <c r="AM1318">
        <v>0</v>
      </c>
      <c r="AN1318">
        <v>0</v>
      </c>
      <c r="AO1318">
        <v>0</v>
      </c>
      <c r="AP1318">
        <v>0</v>
      </c>
      <c r="AQ1318">
        <v>0</v>
      </c>
      <c r="AR1318">
        <v>0</v>
      </c>
      <c r="AS1318">
        <v>0</v>
      </c>
      <c r="AT1318">
        <v>43832</v>
      </c>
      <c r="AU1318">
        <v>43862</v>
      </c>
      <c r="AV1318">
        <v>0</v>
      </c>
      <c r="AW1318">
        <v>1</v>
      </c>
      <c r="AX1318">
        <v>0</v>
      </c>
      <c r="AY1318">
        <v>2020</v>
      </c>
      <c r="AZ1318">
        <v>1</v>
      </c>
      <c r="BA1318">
        <v>30</v>
      </c>
      <c r="BB1318">
        <v>5</v>
      </c>
      <c r="BF1318">
        <v>2020</v>
      </c>
      <c r="BG1318" t="s">
        <v>104</v>
      </c>
      <c r="BH1318" t="s">
        <v>9822</v>
      </c>
      <c r="BI1318" t="s">
        <v>9780</v>
      </c>
      <c r="BJ1318" t="s">
        <v>9796</v>
      </c>
    </row>
    <row r="1319" spans="1:62" x14ac:dyDescent="0.35">
      <c r="A1319">
        <v>40659394</v>
      </c>
      <c r="B1319" t="s">
        <v>3754</v>
      </c>
      <c r="C1319" t="s">
        <v>61</v>
      </c>
      <c r="D1319" t="s">
        <v>125</v>
      </c>
      <c r="E1319" t="s">
        <v>3755</v>
      </c>
      <c r="F1319">
        <v>33889083</v>
      </c>
      <c r="G1319" t="s">
        <v>3755</v>
      </c>
      <c r="I1319" s="1">
        <v>43836</v>
      </c>
      <c r="J1319">
        <v>43866.999988425923</v>
      </c>
      <c r="K1319" t="s">
        <v>3756</v>
      </c>
      <c r="L1319" t="s">
        <v>65</v>
      </c>
      <c r="M1319" t="s">
        <v>66</v>
      </c>
      <c r="N1319" t="s">
        <v>67</v>
      </c>
      <c r="O1319" t="s">
        <v>68</v>
      </c>
      <c r="P1319" t="s">
        <v>69</v>
      </c>
      <c r="Q1319" t="s">
        <v>70</v>
      </c>
      <c r="R1319" t="s">
        <v>3757</v>
      </c>
      <c r="S1319" t="s">
        <v>82</v>
      </c>
      <c r="T1319" t="s">
        <v>3758</v>
      </c>
      <c r="U1319">
        <v>0</v>
      </c>
      <c r="V1319">
        <v>1</v>
      </c>
      <c r="W1319">
        <v>0</v>
      </c>
      <c r="X1319">
        <v>0</v>
      </c>
      <c r="Y1319">
        <v>0</v>
      </c>
      <c r="Z1319">
        <v>0</v>
      </c>
      <c r="AA1319">
        <v>0</v>
      </c>
      <c r="AB1319">
        <v>0</v>
      </c>
      <c r="AC1319">
        <v>0</v>
      </c>
      <c r="AD1319">
        <v>1</v>
      </c>
      <c r="AE1319">
        <v>0</v>
      </c>
      <c r="AF1319">
        <v>1</v>
      </c>
      <c r="AG1319">
        <v>0</v>
      </c>
      <c r="AH1319">
        <v>0</v>
      </c>
      <c r="AI1319">
        <v>0</v>
      </c>
      <c r="AJ1319">
        <v>0</v>
      </c>
      <c r="AK1319">
        <v>0</v>
      </c>
      <c r="AL1319">
        <v>0</v>
      </c>
      <c r="AM1319">
        <v>0</v>
      </c>
      <c r="AN1319">
        <v>0</v>
      </c>
      <c r="AO1319">
        <v>0</v>
      </c>
      <c r="AP1319">
        <v>1</v>
      </c>
      <c r="AQ1319">
        <v>0</v>
      </c>
      <c r="AR1319">
        <v>0</v>
      </c>
      <c r="AS1319">
        <v>0</v>
      </c>
      <c r="AT1319">
        <v>43836</v>
      </c>
      <c r="AU1319">
        <v>43846</v>
      </c>
      <c r="AV1319">
        <v>0</v>
      </c>
      <c r="AW1319">
        <v>1</v>
      </c>
      <c r="AX1319">
        <v>0</v>
      </c>
      <c r="AY1319">
        <v>2020</v>
      </c>
      <c r="AZ1319">
        <v>1</v>
      </c>
      <c r="BA1319">
        <v>30</v>
      </c>
      <c r="BB1319">
        <v>4</v>
      </c>
      <c r="BF1319">
        <v>2020</v>
      </c>
      <c r="BG1319" t="s">
        <v>104</v>
      </c>
      <c r="BH1319" t="s">
        <v>59</v>
      </c>
      <c r="BI1319" t="s">
        <v>9780</v>
      </c>
      <c r="BJ1319" t="s">
        <v>9794</v>
      </c>
    </row>
    <row r="1320" spans="1:62" x14ac:dyDescent="0.35">
      <c r="A1320">
        <v>40659544</v>
      </c>
      <c r="B1320" t="s">
        <v>98</v>
      </c>
      <c r="C1320" t="s">
        <v>75</v>
      </c>
      <c r="D1320" t="s">
        <v>76</v>
      </c>
      <c r="E1320" t="s">
        <v>616</v>
      </c>
      <c r="F1320">
        <v>39892149</v>
      </c>
      <c r="I1320" s="1">
        <v>43836</v>
      </c>
      <c r="J1320">
        <v>43866.999988425923</v>
      </c>
      <c r="K1320" t="s">
        <v>3330</v>
      </c>
      <c r="L1320" t="s">
        <v>65</v>
      </c>
      <c r="M1320" t="s">
        <v>79</v>
      </c>
      <c r="N1320" t="s">
        <v>80</v>
      </c>
      <c r="P1320" t="s">
        <v>189</v>
      </c>
      <c r="Q1320" t="s">
        <v>102</v>
      </c>
      <c r="S1320" t="s">
        <v>82</v>
      </c>
      <c r="T1320" t="s">
        <v>3759</v>
      </c>
      <c r="U1320">
        <v>1</v>
      </c>
      <c r="V1320">
        <v>1</v>
      </c>
      <c r="W1320">
        <v>0</v>
      </c>
      <c r="X1320">
        <v>1</v>
      </c>
      <c r="Y1320">
        <v>0</v>
      </c>
      <c r="Z1320">
        <v>0</v>
      </c>
      <c r="AA1320">
        <v>0</v>
      </c>
      <c r="AB1320">
        <v>0</v>
      </c>
      <c r="AC1320">
        <v>0</v>
      </c>
      <c r="AD1320">
        <v>1</v>
      </c>
      <c r="AE1320">
        <v>0</v>
      </c>
      <c r="AF1320">
        <v>0</v>
      </c>
      <c r="AG1320">
        <v>1</v>
      </c>
      <c r="AH1320">
        <v>1</v>
      </c>
      <c r="AI1320">
        <v>0</v>
      </c>
      <c r="AJ1320">
        <v>0</v>
      </c>
      <c r="AK1320">
        <v>0</v>
      </c>
      <c r="AL1320">
        <v>0</v>
      </c>
      <c r="AM1320">
        <v>0</v>
      </c>
      <c r="AN1320">
        <v>0</v>
      </c>
      <c r="AO1320">
        <v>0</v>
      </c>
      <c r="AP1320">
        <v>0</v>
      </c>
      <c r="AQ1320">
        <v>0</v>
      </c>
      <c r="AR1320">
        <v>0</v>
      </c>
      <c r="AS1320">
        <v>0</v>
      </c>
      <c r="AT1320">
        <v>43836</v>
      </c>
      <c r="AU1320">
        <v>43861</v>
      </c>
      <c r="AV1320">
        <v>1</v>
      </c>
      <c r="AW1320">
        <v>1</v>
      </c>
      <c r="AX1320">
        <v>0</v>
      </c>
      <c r="AY1320">
        <v>2020</v>
      </c>
      <c r="AZ1320">
        <v>1</v>
      </c>
      <c r="BA1320">
        <v>30</v>
      </c>
      <c r="BB1320">
        <v>6</v>
      </c>
      <c r="BF1320">
        <v>2020</v>
      </c>
      <c r="BG1320" t="s">
        <v>73</v>
      </c>
      <c r="BH1320" t="s">
        <v>9822</v>
      </c>
      <c r="BI1320" t="s">
        <v>9780</v>
      </c>
      <c r="BJ1320" t="s">
        <v>9794</v>
      </c>
    </row>
    <row r="1321" spans="1:62" x14ac:dyDescent="0.35">
      <c r="A1321">
        <v>40661060</v>
      </c>
      <c r="B1321" t="s">
        <v>98</v>
      </c>
      <c r="C1321" t="s">
        <v>75</v>
      </c>
      <c r="D1321" t="s">
        <v>76</v>
      </c>
      <c r="E1321" t="s">
        <v>1575</v>
      </c>
      <c r="F1321">
        <v>20101884</v>
      </c>
      <c r="I1321" s="1">
        <v>43836</v>
      </c>
      <c r="J1321">
        <v>43866.999988425923</v>
      </c>
      <c r="K1321" t="s">
        <v>3760</v>
      </c>
      <c r="L1321" t="s">
        <v>65</v>
      </c>
      <c r="M1321" t="s">
        <v>120</v>
      </c>
      <c r="N1321" t="s">
        <v>121</v>
      </c>
      <c r="O1321" t="s">
        <v>168</v>
      </c>
      <c r="P1321" t="s">
        <v>122</v>
      </c>
      <c r="Q1321" t="s">
        <v>70</v>
      </c>
      <c r="S1321" t="s">
        <v>82</v>
      </c>
      <c r="T1321" t="s">
        <v>3761</v>
      </c>
      <c r="U1321">
        <v>1</v>
      </c>
      <c r="V1321">
        <v>1</v>
      </c>
      <c r="W1321">
        <v>0</v>
      </c>
      <c r="X1321">
        <v>0</v>
      </c>
      <c r="Y1321">
        <v>0</v>
      </c>
      <c r="Z1321">
        <v>0</v>
      </c>
      <c r="AA1321">
        <v>1</v>
      </c>
      <c r="AB1321">
        <v>0</v>
      </c>
      <c r="AC1321">
        <v>0</v>
      </c>
      <c r="AD1321">
        <v>0</v>
      </c>
      <c r="AE1321">
        <v>0</v>
      </c>
      <c r="AF1321">
        <v>0</v>
      </c>
      <c r="AG1321">
        <v>0</v>
      </c>
      <c r="AH1321">
        <v>1</v>
      </c>
      <c r="AI1321">
        <v>0</v>
      </c>
      <c r="AJ1321">
        <v>0</v>
      </c>
      <c r="AK1321">
        <v>0</v>
      </c>
      <c r="AL1321">
        <v>0</v>
      </c>
      <c r="AM1321">
        <v>0</v>
      </c>
      <c r="AN1321">
        <v>0</v>
      </c>
      <c r="AO1321">
        <v>0</v>
      </c>
      <c r="AP1321">
        <v>0</v>
      </c>
      <c r="AQ1321">
        <v>0</v>
      </c>
      <c r="AR1321">
        <v>0</v>
      </c>
      <c r="AS1321">
        <v>0</v>
      </c>
      <c r="AT1321">
        <v>43836</v>
      </c>
      <c r="AU1321">
        <v>43864</v>
      </c>
      <c r="AV1321">
        <v>0</v>
      </c>
      <c r="AW1321">
        <v>1</v>
      </c>
      <c r="AX1321">
        <v>0</v>
      </c>
      <c r="AY1321">
        <v>2020</v>
      </c>
      <c r="AZ1321">
        <v>1</v>
      </c>
      <c r="BA1321">
        <v>30</v>
      </c>
      <c r="BB1321">
        <v>4</v>
      </c>
      <c r="BF1321">
        <v>2020</v>
      </c>
      <c r="BG1321" t="s">
        <v>104</v>
      </c>
      <c r="BH1321" t="s">
        <v>9822</v>
      </c>
      <c r="BI1321" t="s">
        <v>9780</v>
      </c>
      <c r="BJ1321" t="s">
        <v>9794</v>
      </c>
    </row>
    <row r="1322" spans="1:62" x14ac:dyDescent="0.35">
      <c r="A1322">
        <v>40662980</v>
      </c>
      <c r="B1322" t="s">
        <v>3762</v>
      </c>
      <c r="C1322" t="s">
        <v>75</v>
      </c>
      <c r="D1322" t="s">
        <v>236</v>
      </c>
      <c r="E1322" t="s">
        <v>3763</v>
      </c>
      <c r="F1322">
        <v>44214503</v>
      </c>
      <c r="I1322" s="1">
        <v>43837</v>
      </c>
      <c r="J1322">
        <v>43867.408391203702</v>
      </c>
      <c r="K1322" t="s">
        <v>3764</v>
      </c>
      <c r="L1322" t="s">
        <v>65</v>
      </c>
      <c r="M1322" t="s">
        <v>66</v>
      </c>
      <c r="N1322" t="s">
        <v>67</v>
      </c>
      <c r="O1322" t="s">
        <v>68</v>
      </c>
      <c r="P1322" t="s">
        <v>69</v>
      </c>
      <c r="Q1322" t="s">
        <v>70</v>
      </c>
      <c r="S1322" t="s">
        <v>71</v>
      </c>
      <c r="T1322" t="s">
        <v>3765</v>
      </c>
      <c r="U1322">
        <v>0</v>
      </c>
      <c r="V1322">
        <v>0</v>
      </c>
      <c r="W1322">
        <v>0</v>
      </c>
      <c r="X1322">
        <v>1</v>
      </c>
      <c r="Y1322">
        <v>0</v>
      </c>
      <c r="Z1322">
        <v>0</v>
      </c>
      <c r="AA1322">
        <v>0</v>
      </c>
      <c r="AB1322">
        <v>0</v>
      </c>
      <c r="AC1322">
        <v>1</v>
      </c>
      <c r="AD1322">
        <v>0</v>
      </c>
      <c r="AE1322">
        <v>0</v>
      </c>
      <c r="AF1322">
        <v>0</v>
      </c>
      <c r="AG1322">
        <v>0</v>
      </c>
      <c r="AH1322">
        <v>0</v>
      </c>
      <c r="AI1322">
        <v>0</v>
      </c>
      <c r="AJ1322">
        <v>0</v>
      </c>
      <c r="AK1322">
        <v>0</v>
      </c>
      <c r="AL1322">
        <v>0</v>
      </c>
      <c r="AM1322">
        <v>0</v>
      </c>
      <c r="AN1322">
        <v>0</v>
      </c>
      <c r="AO1322">
        <v>0</v>
      </c>
      <c r="AP1322">
        <v>0</v>
      </c>
      <c r="AQ1322">
        <v>0</v>
      </c>
      <c r="AR1322">
        <v>0</v>
      </c>
      <c r="AS1322">
        <v>0</v>
      </c>
      <c r="AT1322">
        <v>43836</v>
      </c>
      <c r="AU1322">
        <v>43858</v>
      </c>
      <c r="AV1322">
        <v>0</v>
      </c>
      <c r="AW1322">
        <v>1</v>
      </c>
      <c r="AX1322">
        <v>0</v>
      </c>
      <c r="AY1322">
        <v>2020</v>
      </c>
      <c r="AZ1322">
        <v>1</v>
      </c>
      <c r="BA1322">
        <v>30</v>
      </c>
      <c r="BB1322">
        <v>2</v>
      </c>
      <c r="BF1322">
        <v>2020</v>
      </c>
      <c r="BG1322" t="s">
        <v>104</v>
      </c>
      <c r="BH1322" t="s">
        <v>9822</v>
      </c>
      <c r="BI1322" t="s">
        <v>9780</v>
      </c>
      <c r="BJ1322" t="s">
        <v>9795</v>
      </c>
    </row>
    <row r="1323" spans="1:62" x14ac:dyDescent="0.35">
      <c r="A1323">
        <v>40663707</v>
      </c>
      <c r="B1323" t="s">
        <v>98</v>
      </c>
      <c r="C1323" t="s">
        <v>61</v>
      </c>
      <c r="D1323" t="s">
        <v>125</v>
      </c>
      <c r="E1323" t="s">
        <v>3242</v>
      </c>
      <c r="F1323">
        <v>41963588</v>
      </c>
      <c r="I1323" s="1">
        <v>43836</v>
      </c>
      <c r="J1323">
        <v>43866.655069444438</v>
      </c>
      <c r="K1323" t="s">
        <v>3766</v>
      </c>
      <c r="L1323" t="s">
        <v>65</v>
      </c>
      <c r="M1323" t="s">
        <v>66</v>
      </c>
      <c r="N1323" t="s">
        <v>67</v>
      </c>
      <c r="O1323" t="s">
        <v>101</v>
      </c>
      <c r="P1323" t="s">
        <v>204</v>
      </c>
      <c r="Q1323" t="s">
        <v>70</v>
      </c>
      <c r="R1323" t="s">
        <v>3767</v>
      </c>
      <c r="S1323" t="s">
        <v>71</v>
      </c>
      <c r="T1323" t="s">
        <v>3768</v>
      </c>
      <c r="U1323">
        <v>1</v>
      </c>
      <c r="V1323">
        <v>1</v>
      </c>
      <c r="W1323">
        <v>0</v>
      </c>
      <c r="X1323">
        <v>0</v>
      </c>
      <c r="Y1323">
        <v>0</v>
      </c>
      <c r="Z1323">
        <v>0</v>
      </c>
      <c r="AA1323">
        <v>0</v>
      </c>
      <c r="AB1323">
        <v>0</v>
      </c>
      <c r="AC1323">
        <v>0</v>
      </c>
      <c r="AD1323">
        <v>0</v>
      </c>
      <c r="AE1323">
        <v>0</v>
      </c>
      <c r="AF1323">
        <v>0</v>
      </c>
      <c r="AG1323">
        <v>0</v>
      </c>
      <c r="AH1323">
        <v>0</v>
      </c>
      <c r="AI1323">
        <v>0</v>
      </c>
      <c r="AJ1323">
        <v>0</v>
      </c>
      <c r="AK1323">
        <v>0</v>
      </c>
      <c r="AL1323">
        <v>0</v>
      </c>
      <c r="AM1323">
        <v>0</v>
      </c>
      <c r="AN1323">
        <v>0</v>
      </c>
      <c r="AO1323">
        <v>0</v>
      </c>
      <c r="AP1323">
        <v>0</v>
      </c>
      <c r="AQ1323">
        <v>0</v>
      </c>
      <c r="AR1323">
        <v>0</v>
      </c>
      <c r="AS1323">
        <v>0</v>
      </c>
      <c r="AT1323">
        <v>43836</v>
      </c>
      <c r="AU1323">
        <v>43861</v>
      </c>
      <c r="AV1323">
        <v>0</v>
      </c>
      <c r="AW1323">
        <v>1</v>
      </c>
      <c r="AX1323">
        <v>0</v>
      </c>
      <c r="AY1323">
        <v>2020</v>
      </c>
      <c r="AZ1323">
        <v>1</v>
      </c>
      <c r="BA1323">
        <v>30</v>
      </c>
      <c r="BB1323">
        <v>2</v>
      </c>
      <c r="BC1323">
        <v>145000</v>
      </c>
      <c r="BD1323">
        <v>145000</v>
      </c>
      <c r="BE1323" t="s">
        <v>90</v>
      </c>
      <c r="BF1323">
        <v>2020</v>
      </c>
      <c r="BG1323" t="s">
        <v>104</v>
      </c>
      <c r="BH1323" t="s">
        <v>59</v>
      </c>
      <c r="BI1323" t="s">
        <v>9780</v>
      </c>
      <c r="BJ1323" t="s">
        <v>9794</v>
      </c>
    </row>
    <row r="1324" spans="1:62" x14ac:dyDescent="0.35">
      <c r="A1324">
        <v>40669534</v>
      </c>
      <c r="B1324" t="s">
        <v>98</v>
      </c>
      <c r="C1324" t="s">
        <v>75</v>
      </c>
      <c r="D1324" t="s">
        <v>76</v>
      </c>
      <c r="E1324" t="s">
        <v>2825</v>
      </c>
      <c r="F1324">
        <v>43295011</v>
      </c>
      <c r="I1324" s="1">
        <v>43837</v>
      </c>
      <c r="J1324">
        <v>43867.999988425923</v>
      </c>
      <c r="K1324" t="s">
        <v>2049</v>
      </c>
      <c r="L1324" t="s">
        <v>65</v>
      </c>
      <c r="M1324" t="s">
        <v>66</v>
      </c>
      <c r="N1324" t="s">
        <v>67</v>
      </c>
      <c r="O1324" t="s">
        <v>68</v>
      </c>
      <c r="P1324" t="s">
        <v>402</v>
      </c>
      <c r="Q1324" t="s">
        <v>102</v>
      </c>
      <c r="S1324" t="s">
        <v>71</v>
      </c>
      <c r="T1324" t="s">
        <v>3769</v>
      </c>
      <c r="U1324">
        <v>1</v>
      </c>
      <c r="V1324">
        <v>1</v>
      </c>
      <c r="W1324">
        <v>0</v>
      </c>
      <c r="X1324">
        <v>1</v>
      </c>
      <c r="Y1324">
        <v>0</v>
      </c>
      <c r="Z1324">
        <v>0</v>
      </c>
      <c r="AA1324">
        <v>0</v>
      </c>
      <c r="AB1324">
        <v>0</v>
      </c>
      <c r="AC1324">
        <v>0</v>
      </c>
      <c r="AD1324">
        <v>0</v>
      </c>
      <c r="AE1324">
        <v>0</v>
      </c>
      <c r="AF1324">
        <v>0</v>
      </c>
      <c r="AG1324">
        <v>1</v>
      </c>
      <c r="AH1324">
        <v>1</v>
      </c>
      <c r="AI1324">
        <v>0</v>
      </c>
      <c r="AJ1324">
        <v>0</v>
      </c>
      <c r="AK1324">
        <v>0</v>
      </c>
      <c r="AL1324">
        <v>0</v>
      </c>
      <c r="AM1324">
        <v>0</v>
      </c>
      <c r="AN1324">
        <v>0</v>
      </c>
      <c r="AO1324">
        <v>0</v>
      </c>
      <c r="AP1324">
        <v>1</v>
      </c>
      <c r="AQ1324">
        <v>0</v>
      </c>
      <c r="AR1324">
        <v>0</v>
      </c>
      <c r="AS1324">
        <v>0</v>
      </c>
      <c r="AT1324">
        <v>43836</v>
      </c>
      <c r="AU1324">
        <v>43867</v>
      </c>
      <c r="AV1324">
        <v>1</v>
      </c>
      <c r="AW1324">
        <v>1</v>
      </c>
      <c r="AX1324">
        <v>0</v>
      </c>
      <c r="AY1324">
        <v>2020</v>
      </c>
      <c r="AZ1324">
        <v>1</v>
      </c>
      <c r="BA1324">
        <v>30</v>
      </c>
      <c r="BB1324">
        <v>6</v>
      </c>
      <c r="BF1324">
        <v>2020</v>
      </c>
      <c r="BG1324" t="s">
        <v>73</v>
      </c>
      <c r="BH1324" t="s">
        <v>9822</v>
      </c>
      <c r="BI1324" t="s">
        <v>9780</v>
      </c>
      <c r="BJ1324" t="s">
        <v>9795</v>
      </c>
    </row>
    <row r="1325" spans="1:62" x14ac:dyDescent="0.35">
      <c r="A1325">
        <v>40670023</v>
      </c>
      <c r="B1325" t="s">
        <v>98</v>
      </c>
      <c r="C1325" t="s">
        <v>75</v>
      </c>
      <c r="D1325" t="s">
        <v>165</v>
      </c>
      <c r="E1325" t="s">
        <v>885</v>
      </c>
      <c r="F1325">
        <v>35012648</v>
      </c>
      <c r="I1325" s="1">
        <v>43837</v>
      </c>
      <c r="J1325">
        <v>43867.999988425923</v>
      </c>
      <c r="K1325" t="s">
        <v>886</v>
      </c>
      <c r="L1325" t="s">
        <v>65</v>
      </c>
      <c r="M1325" t="s">
        <v>66</v>
      </c>
      <c r="N1325" t="s">
        <v>67</v>
      </c>
      <c r="O1325" t="s">
        <v>68</v>
      </c>
      <c r="P1325" t="s">
        <v>69</v>
      </c>
      <c r="Q1325" t="s">
        <v>70</v>
      </c>
      <c r="R1325" t="s">
        <v>3770</v>
      </c>
      <c r="S1325" t="s">
        <v>71</v>
      </c>
      <c r="T1325" t="s">
        <v>3771</v>
      </c>
      <c r="U1325">
        <v>1</v>
      </c>
      <c r="V1325">
        <v>1</v>
      </c>
      <c r="W1325">
        <v>0</v>
      </c>
      <c r="X1325">
        <v>0</v>
      </c>
      <c r="Y1325">
        <v>0</v>
      </c>
      <c r="Z1325">
        <v>0</v>
      </c>
      <c r="AA1325">
        <v>0</v>
      </c>
      <c r="AB1325">
        <v>0</v>
      </c>
      <c r="AC1325">
        <v>0</v>
      </c>
      <c r="AD1325">
        <v>1</v>
      </c>
      <c r="AE1325">
        <v>0</v>
      </c>
      <c r="AF1325">
        <v>0</v>
      </c>
      <c r="AG1325">
        <v>0</v>
      </c>
      <c r="AH1325">
        <v>0</v>
      </c>
      <c r="AI1325">
        <v>0</v>
      </c>
      <c r="AJ1325">
        <v>0</v>
      </c>
      <c r="AK1325">
        <v>0</v>
      </c>
      <c r="AL1325">
        <v>0</v>
      </c>
      <c r="AM1325">
        <v>0</v>
      </c>
      <c r="AN1325">
        <v>0</v>
      </c>
      <c r="AO1325">
        <v>0</v>
      </c>
      <c r="AP1325">
        <v>1</v>
      </c>
      <c r="AQ1325">
        <v>0</v>
      </c>
      <c r="AR1325">
        <v>0</v>
      </c>
      <c r="AS1325">
        <v>0</v>
      </c>
      <c r="AT1325">
        <v>43836</v>
      </c>
      <c r="AU1325">
        <v>43864</v>
      </c>
      <c r="AV1325">
        <v>1</v>
      </c>
      <c r="AW1325">
        <v>1</v>
      </c>
      <c r="AX1325">
        <v>0</v>
      </c>
      <c r="AY1325">
        <v>2020</v>
      </c>
      <c r="AZ1325">
        <v>1</v>
      </c>
      <c r="BA1325">
        <v>30</v>
      </c>
      <c r="BB1325">
        <v>4</v>
      </c>
      <c r="BF1325">
        <v>2020</v>
      </c>
      <c r="BG1325" t="s">
        <v>73</v>
      </c>
      <c r="BH1325" t="s">
        <v>59</v>
      </c>
      <c r="BI1325" t="s">
        <v>9780</v>
      </c>
      <c r="BJ1325" t="s">
        <v>9795</v>
      </c>
    </row>
    <row r="1326" spans="1:62" x14ac:dyDescent="0.35">
      <c r="A1326">
        <v>40675498</v>
      </c>
      <c r="B1326" t="s">
        <v>1303</v>
      </c>
      <c r="C1326" t="s">
        <v>75</v>
      </c>
      <c r="D1326" t="s">
        <v>159</v>
      </c>
      <c r="E1326" t="s">
        <v>1337</v>
      </c>
      <c r="F1326">
        <v>20361318</v>
      </c>
      <c r="I1326" s="1">
        <v>43837</v>
      </c>
      <c r="J1326">
        <v>43867</v>
      </c>
      <c r="K1326" t="s">
        <v>3463</v>
      </c>
      <c r="L1326" t="s">
        <v>65</v>
      </c>
      <c r="M1326" t="s">
        <v>66</v>
      </c>
      <c r="N1326" t="s">
        <v>67</v>
      </c>
      <c r="O1326" t="s">
        <v>68</v>
      </c>
      <c r="P1326" t="s">
        <v>69</v>
      </c>
      <c r="Q1326" t="s">
        <v>70</v>
      </c>
      <c r="S1326" t="s">
        <v>82</v>
      </c>
      <c r="T1326" t="s">
        <v>3772</v>
      </c>
      <c r="U1326">
        <v>1</v>
      </c>
      <c r="V1326">
        <v>1</v>
      </c>
      <c r="W1326">
        <v>0</v>
      </c>
      <c r="X1326">
        <v>1</v>
      </c>
      <c r="Y1326">
        <v>0</v>
      </c>
      <c r="Z1326">
        <v>0</v>
      </c>
      <c r="AA1326">
        <v>0</v>
      </c>
      <c r="AB1326">
        <v>0</v>
      </c>
      <c r="AC1326">
        <v>0</v>
      </c>
      <c r="AD1326">
        <v>0</v>
      </c>
      <c r="AE1326">
        <v>1</v>
      </c>
      <c r="AF1326">
        <v>0</v>
      </c>
      <c r="AG1326">
        <v>0</v>
      </c>
      <c r="AH1326">
        <v>0</v>
      </c>
      <c r="AI1326">
        <v>0</v>
      </c>
      <c r="AJ1326">
        <v>0</v>
      </c>
      <c r="AK1326">
        <v>0</v>
      </c>
      <c r="AL1326">
        <v>0</v>
      </c>
      <c r="AM1326">
        <v>0</v>
      </c>
      <c r="AN1326">
        <v>0</v>
      </c>
      <c r="AO1326">
        <v>0</v>
      </c>
      <c r="AP1326">
        <v>0</v>
      </c>
      <c r="AQ1326">
        <v>0</v>
      </c>
      <c r="AR1326">
        <v>0</v>
      </c>
      <c r="AS1326">
        <v>0</v>
      </c>
      <c r="AT1326">
        <v>43837</v>
      </c>
      <c r="AU1326">
        <v>43866</v>
      </c>
      <c r="AV1326">
        <v>0</v>
      </c>
      <c r="AW1326">
        <v>1</v>
      </c>
      <c r="AX1326">
        <v>0</v>
      </c>
      <c r="AY1326">
        <v>2020</v>
      </c>
      <c r="AZ1326">
        <v>1</v>
      </c>
      <c r="BA1326">
        <v>29</v>
      </c>
      <c r="BB1326">
        <v>4</v>
      </c>
      <c r="BF1326">
        <v>2020</v>
      </c>
      <c r="BG1326" t="s">
        <v>104</v>
      </c>
      <c r="BH1326" t="s">
        <v>9822</v>
      </c>
      <c r="BI1326" t="s">
        <v>9780</v>
      </c>
      <c r="BJ1326" t="s">
        <v>9795</v>
      </c>
    </row>
    <row r="1327" spans="1:62" x14ac:dyDescent="0.35">
      <c r="A1327">
        <v>40681987</v>
      </c>
      <c r="B1327" t="s">
        <v>2089</v>
      </c>
      <c r="C1327" t="s">
        <v>75</v>
      </c>
      <c r="D1327" t="s">
        <v>236</v>
      </c>
      <c r="E1327" t="s">
        <v>2090</v>
      </c>
      <c r="F1327">
        <v>34393469</v>
      </c>
      <c r="I1327" s="1">
        <v>43838</v>
      </c>
      <c r="J1327">
        <v>43868</v>
      </c>
      <c r="K1327" t="s">
        <v>2091</v>
      </c>
      <c r="L1327" t="s">
        <v>65</v>
      </c>
      <c r="M1327" t="s">
        <v>120</v>
      </c>
      <c r="N1327" t="s">
        <v>121</v>
      </c>
      <c r="O1327" t="s">
        <v>988</v>
      </c>
      <c r="P1327" t="s">
        <v>2092</v>
      </c>
      <c r="Q1327" t="s">
        <v>70</v>
      </c>
      <c r="S1327" t="s">
        <v>71</v>
      </c>
      <c r="T1327" t="s">
        <v>3773</v>
      </c>
      <c r="U1327">
        <v>0</v>
      </c>
      <c r="V1327">
        <v>0</v>
      </c>
      <c r="W1327">
        <v>0</v>
      </c>
      <c r="X1327">
        <v>0</v>
      </c>
      <c r="Y1327">
        <v>0</v>
      </c>
      <c r="Z1327">
        <v>0</v>
      </c>
      <c r="AA1327">
        <v>0</v>
      </c>
      <c r="AB1327">
        <v>0</v>
      </c>
      <c r="AC1327">
        <v>1</v>
      </c>
      <c r="AD1327">
        <v>0</v>
      </c>
      <c r="AE1327">
        <v>0</v>
      </c>
      <c r="AF1327">
        <v>1</v>
      </c>
      <c r="AG1327">
        <v>0</v>
      </c>
      <c r="AH1327">
        <v>0</v>
      </c>
      <c r="AI1327">
        <v>0</v>
      </c>
      <c r="AJ1327">
        <v>0</v>
      </c>
      <c r="AK1327">
        <v>0</v>
      </c>
      <c r="AL1327">
        <v>0</v>
      </c>
      <c r="AM1327">
        <v>0</v>
      </c>
      <c r="AN1327">
        <v>0</v>
      </c>
      <c r="AO1327">
        <v>0</v>
      </c>
      <c r="AP1327">
        <v>0</v>
      </c>
      <c r="AQ1327">
        <v>0</v>
      </c>
      <c r="AR1327">
        <v>0</v>
      </c>
      <c r="AS1327">
        <v>0</v>
      </c>
      <c r="AT1327">
        <v>43838</v>
      </c>
      <c r="AU1327">
        <v>43867</v>
      </c>
      <c r="AV1327">
        <v>0</v>
      </c>
      <c r="AW1327">
        <v>1</v>
      </c>
      <c r="AX1327">
        <v>0</v>
      </c>
      <c r="AY1327">
        <v>2020</v>
      </c>
      <c r="AZ1327">
        <v>1</v>
      </c>
      <c r="BA1327">
        <v>29</v>
      </c>
      <c r="BB1327">
        <v>2</v>
      </c>
      <c r="BF1327">
        <v>2020</v>
      </c>
      <c r="BG1327" t="s">
        <v>104</v>
      </c>
      <c r="BH1327" t="s">
        <v>9822</v>
      </c>
      <c r="BI1327" t="s">
        <v>9780</v>
      </c>
      <c r="BJ1327" t="s">
        <v>9793</v>
      </c>
    </row>
    <row r="1328" spans="1:62" x14ac:dyDescent="0.35">
      <c r="A1328">
        <v>40686492</v>
      </c>
      <c r="B1328" t="s">
        <v>3684</v>
      </c>
      <c r="C1328" t="s">
        <v>75</v>
      </c>
      <c r="D1328" t="s">
        <v>236</v>
      </c>
      <c r="E1328" t="s">
        <v>968</v>
      </c>
      <c r="F1328">
        <v>29308280</v>
      </c>
      <c r="I1328" s="1">
        <v>43838</v>
      </c>
      <c r="J1328">
        <v>43868</v>
      </c>
      <c r="K1328" t="s">
        <v>3774</v>
      </c>
      <c r="L1328" t="s">
        <v>65</v>
      </c>
      <c r="M1328" t="s">
        <v>79</v>
      </c>
      <c r="N1328" t="s">
        <v>80</v>
      </c>
      <c r="Q1328" t="s">
        <v>102</v>
      </c>
      <c r="S1328" t="s">
        <v>71</v>
      </c>
      <c r="T1328" t="s">
        <v>3775</v>
      </c>
      <c r="U1328">
        <v>1</v>
      </c>
      <c r="V1328">
        <v>1</v>
      </c>
      <c r="W1328">
        <v>0</v>
      </c>
      <c r="X1328">
        <v>1</v>
      </c>
      <c r="Y1328">
        <v>0</v>
      </c>
      <c r="Z1328">
        <v>0</v>
      </c>
      <c r="AA1328">
        <v>0</v>
      </c>
      <c r="AB1328">
        <v>0</v>
      </c>
      <c r="AC1328">
        <v>0</v>
      </c>
      <c r="AD1328">
        <v>0</v>
      </c>
      <c r="AE1328">
        <v>0</v>
      </c>
      <c r="AF1328">
        <v>0</v>
      </c>
      <c r="AG1328">
        <v>1</v>
      </c>
      <c r="AH1328">
        <v>1</v>
      </c>
      <c r="AI1328">
        <v>0</v>
      </c>
      <c r="AJ1328">
        <v>0</v>
      </c>
      <c r="AK1328">
        <v>0</v>
      </c>
      <c r="AL1328">
        <v>0</v>
      </c>
      <c r="AM1328">
        <v>0</v>
      </c>
      <c r="AN1328">
        <v>0</v>
      </c>
      <c r="AO1328">
        <v>0</v>
      </c>
      <c r="AP1328">
        <v>0</v>
      </c>
      <c r="AQ1328">
        <v>0</v>
      </c>
      <c r="AR1328">
        <v>0</v>
      </c>
      <c r="AS1328">
        <v>0</v>
      </c>
      <c r="AT1328">
        <v>43838</v>
      </c>
      <c r="AU1328">
        <v>43861</v>
      </c>
      <c r="AV1328">
        <v>1</v>
      </c>
      <c r="AW1328">
        <v>1</v>
      </c>
      <c r="AX1328">
        <v>0</v>
      </c>
      <c r="AY1328">
        <v>2020</v>
      </c>
      <c r="AZ1328">
        <v>1</v>
      </c>
      <c r="BA1328">
        <v>29</v>
      </c>
      <c r="BB1328">
        <v>5</v>
      </c>
      <c r="BF1328">
        <v>2020</v>
      </c>
      <c r="BG1328" t="s">
        <v>73</v>
      </c>
      <c r="BH1328" t="s">
        <v>9822</v>
      </c>
      <c r="BI1328" t="s">
        <v>9780</v>
      </c>
      <c r="BJ1328" t="s">
        <v>9793</v>
      </c>
    </row>
    <row r="1329" spans="1:62" x14ac:dyDescent="0.35">
      <c r="A1329">
        <v>40687701</v>
      </c>
      <c r="B1329" t="s">
        <v>98</v>
      </c>
      <c r="C1329" t="s">
        <v>75</v>
      </c>
      <c r="D1329" t="s">
        <v>236</v>
      </c>
      <c r="E1329" t="s">
        <v>744</v>
      </c>
      <c r="F1329">
        <v>25886139</v>
      </c>
      <c r="I1329" s="1">
        <v>43838</v>
      </c>
      <c r="J1329">
        <v>43868</v>
      </c>
      <c r="K1329" t="s">
        <v>3266</v>
      </c>
      <c r="L1329" t="s">
        <v>65</v>
      </c>
      <c r="M1329" t="s">
        <v>152</v>
      </c>
      <c r="N1329" t="s">
        <v>153</v>
      </c>
      <c r="Q1329" t="s">
        <v>70</v>
      </c>
      <c r="S1329" t="s">
        <v>82</v>
      </c>
      <c r="T1329" t="s">
        <v>3776</v>
      </c>
      <c r="U1329">
        <v>1</v>
      </c>
      <c r="V1329">
        <v>1</v>
      </c>
      <c r="W1329">
        <v>0</v>
      </c>
      <c r="X1329">
        <v>1</v>
      </c>
      <c r="Y1329">
        <v>0</v>
      </c>
      <c r="Z1329">
        <v>0</v>
      </c>
      <c r="AA1329">
        <v>0</v>
      </c>
      <c r="AB1329">
        <v>0</v>
      </c>
      <c r="AC1329">
        <v>0</v>
      </c>
      <c r="AD1329">
        <v>0</v>
      </c>
      <c r="AE1329">
        <v>0</v>
      </c>
      <c r="AF1329">
        <v>0</v>
      </c>
      <c r="AG1329">
        <v>0</v>
      </c>
      <c r="AH1329">
        <v>0</v>
      </c>
      <c r="AI1329">
        <v>0</v>
      </c>
      <c r="AJ1329">
        <v>0</v>
      </c>
      <c r="AK1329">
        <v>0</v>
      </c>
      <c r="AL1329">
        <v>0</v>
      </c>
      <c r="AM1329">
        <v>0</v>
      </c>
      <c r="AN1329">
        <v>0</v>
      </c>
      <c r="AO1329">
        <v>0</v>
      </c>
      <c r="AP1329">
        <v>0</v>
      </c>
      <c r="AQ1329">
        <v>0</v>
      </c>
      <c r="AR1329">
        <v>0</v>
      </c>
      <c r="AS1329">
        <v>0</v>
      </c>
      <c r="AT1329">
        <v>43838</v>
      </c>
      <c r="AU1329">
        <v>43867</v>
      </c>
      <c r="AV1329">
        <v>0</v>
      </c>
      <c r="AW1329">
        <v>1</v>
      </c>
      <c r="AX1329">
        <v>0</v>
      </c>
      <c r="AY1329">
        <v>2020</v>
      </c>
      <c r="AZ1329">
        <v>1</v>
      </c>
      <c r="BA1329">
        <v>29</v>
      </c>
      <c r="BB1329">
        <v>3</v>
      </c>
      <c r="BF1329">
        <v>2020</v>
      </c>
      <c r="BG1329" t="s">
        <v>104</v>
      </c>
      <c r="BH1329" t="s">
        <v>9822</v>
      </c>
      <c r="BI1329" t="s">
        <v>9780</v>
      </c>
      <c r="BJ1329" t="s">
        <v>9793</v>
      </c>
    </row>
    <row r="1330" spans="1:62" x14ac:dyDescent="0.35">
      <c r="A1330">
        <v>40688746</v>
      </c>
      <c r="B1330" t="s">
        <v>3777</v>
      </c>
      <c r="C1330" t="s">
        <v>61</v>
      </c>
      <c r="D1330" t="s">
        <v>125</v>
      </c>
      <c r="E1330" t="s">
        <v>3778</v>
      </c>
      <c r="F1330">
        <v>44215460</v>
      </c>
      <c r="I1330" s="1">
        <v>43838</v>
      </c>
      <c r="J1330">
        <v>43868</v>
      </c>
      <c r="K1330" t="s">
        <v>3779</v>
      </c>
      <c r="L1330" t="s">
        <v>65</v>
      </c>
      <c r="M1330" t="s">
        <v>66</v>
      </c>
      <c r="N1330" t="s">
        <v>67</v>
      </c>
      <c r="O1330" t="s">
        <v>68</v>
      </c>
      <c r="P1330" t="s">
        <v>3780</v>
      </c>
      <c r="Q1330" t="s">
        <v>102</v>
      </c>
      <c r="S1330" t="s">
        <v>71</v>
      </c>
      <c r="T1330" t="s">
        <v>3781</v>
      </c>
      <c r="U1330">
        <v>1</v>
      </c>
      <c r="V1330">
        <v>1</v>
      </c>
      <c r="W1330">
        <v>0</v>
      </c>
      <c r="X1330">
        <v>0</v>
      </c>
      <c r="Y1330">
        <v>0</v>
      </c>
      <c r="Z1330">
        <v>0</v>
      </c>
      <c r="AA1330">
        <v>0</v>
      </c>
      <c r="AB1330">
        <v>0</v>
      </c>
      <c r="AC1330">
        <v>1</v>
      </c>
      <c r="AD1330">
        <v>0</v>
      </c>
      <c r="AE1330">
        <v>0</v>
      </c>
      <c r="AF1330">
        <v>0</v>
      </c>
      <c r="AG1330">
        <v>0</v>
      </c>
      <c r="AH1330">
        <v>0</v>
      </c>
      <c r="AI1330">
        <v>0</v>
      </c>
      <c r="AJ1330">
        <v>0</v>
      </c>
      <c r="AK1330">
        <v>0</v>
      </c>
      <c r="AL1330">
        <v>0</v>
      </c>
      <c r="AM1330">
        <v>0</v>
      </c>
      <c r="AN1330">
        <v>0</v>
      </c>
      <c r="AO1330">
        <v>0</v>
      </c>
      <c r="AP1330">
        <v>0</v>
      </c>
      <c r="AQ1330">
        <v>0</v>
      </c>
      <c r="AR1330">
        <v>0</v>
      </c>
      <c r="AS1330">
        <v>0</v>
      </c>
      <c r="AT1330">
        <v>43838</v>
      </c>
      <c r="AU1330">
        <v>43867</v>
      </c>
      <c r="AV1330">
        <v>0</v>
      </c>
      <c r="AW1330">
        <v>1</v>
      </c>
      <c r="AX1330">
        <v>0</v>
      </c>
      <c r="AY1330">
        <v>2020</v>
      </c>
      <c r="AZ1330">
        <v>1</v>
      </c>
      <c r="BA1330">
        <v>29</v>
      </c>
      <c r="BB1330">
        <v>3</v>
      </c>
      <c r="BF1330">
        <v>2020</v>
      </c>
      <c r="BG1330" t="s">
        <v>104</v>
      </c>
      <c r="BH1330" t="s">
        <v>9822</v>
      </c>
      <c r="BI1330" t="s">
        <v>9780</v>
      </c>
      <c r="BJ1330" t="s">
        <v>9793</v>
      </c>
    </row>
    <row r="1331" spans="1:62" x14ac:dyDescent="0.35">
      <c r="A1331">
        <v>40689069</v>
      </c>
      <c r="B1331" t="s">
        <v>3782</v>
      </c>
      <c r="C1331" t="s">
        <v>75</v>
      </c>
      <c r="D1331" t="s">
        <v>159</v>
      </c>
      <c r="E1331" t="s">
        <v>3783</v>
      </c>
      <c r="F1331">
        <v>2974</v>
      </c>
      <c r="I1331" s="1">
        <v>43838</v>
      </c>
      <c r="J1331">
        <v>43868</v>
      </c>
      <c r="K1331" t="s">
        <v>3784</v>
      </c>
      <c r="L1331" t="s">
        <v>65</v>
      </c>
      <c r="M1331" t="s">
        <v>79</v>
      </c>
      <c r="N1331" t="s">
        <v>80</v>
      </c>
      <c r="P1331" t="s">
        <v>189</v>
      </c>
      <c r="Q1331" t="s">
        <v>102</v>
      </c>
      <c r="S1331" t="s">
        <v>71</v>
      </c>
      <c r="T1331" t="s">
        <v>3785</v>
      </c>
      <c r="U1331">
        <v>0</v>
      </c>
      <c r="V1331">
        <v>0</v>
      </c>
      <c r="W1331">
        <v>0</v>
      </c>
      <c r="X1331">
        <v>1</v>
      </c>
      <c r="Y1331">
        <v>0</v>
      </c>
      <c r="Z1331">
        <v>0</v>
      </c>
      <c r="AA1331">
        <v>0</v>
      </c>
      <c r="AB1331">
        <v>0</v>
      </c>
      <c r="AC1331">
        <v>0</v>
      </c>
      <c r="AD1331">
        <v>0</v>
      </c>
      <c r="AE1331">
        <v>0</v>
      </c>
      <c r="AF1331">
        <v>0</v>
      </c>
      <c r="AG1331">
        <v>0</v>
      </c>
      <c r="AH1331">
        <v>0</v>
      </c>
      <c r="AI1331">
        <v>0</v>
      </c>
      <c r="AJ1331">
        <v>0</v>
      </c>
      <c r="AK1331">
        <v>0</v>
      </c>
      <c r="AL1331">
        <v>0</v>
      </c>
      <c r="AM1331">
        <v>0</v>
      </c>
      <c r="AN1331">
        <v>0</v>
      </c>
      <c r="AO1331">
        <v>0</v>
      </c>
      <c r="AP1331">
        <v>0</v>
      </c>
      <c r="AQ1331">
        <v>0</v>
      </c>
      <c r="AR1331">
        <v>0</v>
      </c>
      <c r="AS1331">
        <v>0</v>
      </c>
      <c r="AT1331">
        <v>43838</v>
      </c>
      <c r="AU1331">
        <v>43845</v>
      </c>
      <c r="AV1331">
        <v>1</v>
      </c>
      <c r="AW1331">
        <v>1</v>
      </c>
      <c r="AX1331">
        <v>0</v>
      </c>
      <c r="AY1331">
        <v>2020</v>
      </c>
      <c r="AZ1331">
        <v>1</v>
      </c>
      <c r="BA1331">
        <v>29</v>
      </c>
      <c r="BB1331">
        <v>1</v>
      </c>
      <c r="BF1331">
        <v>2020</v>
      </c>
      <c r="BG1331" t="s">
        <v>73</v>
      </c>
      <c r="BH1331" t="s">
        <v>9822</v>
      </c>
      <c r="BI1331" t="s">
        <v>9780</v>
      </c>
      <c r="BJ1331" t="s">
        <v>9793</v>
      </c>
    </row>
    <row r="1332" spans="1:62" x14ac:dyDescent="0.35">
      <c r="A1332">
        <v>40689539</v>
      </c>
      <c r="B1332" t="s">
        <v>98</v>
      </c>
      <c r="C1332" t="s">
        <v>75</v>
      </c>
      <c r="D1332" t="s">
        <v>165</v>
      </c>
      <c r="E1332" t="s">
        <v>3786</v>
      </c>
      <c r="F1332">
        <v>29348225</v>
      </c>
      <c r="I1332" s="1">
        <v>43838</v>
      </c>
      <c r="J1332">
        <v>43868</v>
      </c>
      <c r="K1332" t="s">
        <v>3787</v>
      </c>
      <c r="L1332" t="s">
        <v>65</v>
      </c>
      <c r="M1332" t="s">
        <v>66</v>
      </c>
      <c r="N1332" t="s">
        <v>67</v>
      </c>
      <c r="O1332" t="s">
        <v>68</v>
      </c>
      <c r="P1332" t="s">
        <v>69</v>
      </c>
      <c r="Q1332" t="s">
        <v>70</v>
      </c>
      <c r="R1332" t="s">
        <v>3788</v>
      </c>
      <c r="S1332" t="s">
        <v>71</v>
      </c>
      <c r="T1332" t="s">
        <v>3789</v>
      </c>
      <c r="U1332">
        <v>1</v>
      </c>
      <c r="V1332">
        <v>1</v>
      </c>
      <c r="W1332">
        <v>0</v>
      </c>
      <c r="X1332">
        <v>1</v>
      </c>
      <c r="Y1332">
        <v>0</v>
      </c>
      <c r="Z1332">
        <v>0</v>
      </c>
      <c r="AA1332">
        <v>0</v>
      </c>
      <c r="AB1332">
        <v>0</v>
      </c>
      <c r="AC1332">
        <v>0</v>
      </c>
      <c r="AD1332">
        <v>0</v>
      </c>
      <c r="AE1332">
        <v>0</v>
      </c>
      <c r="AF1332">
        <v>0</v>
      </c>
      <c r="AG1332">
        <v>0</v>
      </c>
      <c r="AH1332">
        <v>0</v>
      </c>
      <c r="AI1332">
        <v>0</v>
      </c>
      <c r="AJ1332">
        <v>0</v>
      </c>
      <c r="AK1332">
        <v>0</v>
      </c>
      <c r="AL1332">
        <v>0</v>
      </c>
      <c r="AM1332">
        <v>0</v>
      </c>
      <c r="AN1332">
        <v>0</v>
      </c>
      <c r="AO1332">
        <v>0</v>
      </c>
      <c r="AP1332">
        <v>0</v>
      </c>
      <c r="AQ1332">
        <v>0</v>
      </c>
      <c r="AR1332">
        <v>0</v>
      </c>
      <c r="AS1332">
        <v>0</v>
      </c>
      <c r="AT1332">
        <v>43838</v>
      </c>
      <c r="AU1332">
        <v>43867</v>
      </c>
      <c r="AV1332">
        <v>1</v>
      </c>
      <c r="AW1332">
        <v>1</v>
      </c>
      <c r="AX1332">
        <v>0</v>
      </c>
      <c r="AY1332">
        <v>2020</v>
      </c>
      <c r="AZ1332">
        <v>1</v>
      </c>
      <c r="BA1332">
        <v>29</v>
      </c>
      <c r="BB1332">
        <v>3</v>
      </c>
      <c r="BF1332">
        <v>2020</v>
      </c>
      <c r="BG1332" t="s">
        <v>73</v>
      </c>
      <c r="BH1332" t="s">
        <v>59</v>
      </c>
      <c r="BI1332" t="s">
        <v>9780</v>
      </c>
      <c r="BJ1332" t="s">
        <v>9793</v>
      </c>
    </row>
    <row r="1333" spans="1:62" x14ac:dyDescent="0.35">
      <c r="A1333">
        <v>40697513</v>
      </c>
      <c r="B1333" t="s">
        <v>3790</v>
      </c>
      <c r="C1333" t="s">
        <v>75</v>
      </c>
      <c r="D1333" t="s">
        <v>76</v>
      </c>
      <c r="E1333" t="s">
        <v>3791</v>
      </c>
      <c r="F1333">
        <v>34828534</v>
      </c>
      <c r="I1333" s="1">
        <v>43839</v>
      </c>
      <c r="J1333">
        <v>43869</v>
      </c>
      <c r="K1333" t="s">
        <v>3792</v>
      </c>
      <c r="L1333" t="s">
        <v>65</v>
      </c>
      <c r="M1333" t="s">
        <v>79</v>
      </c>
      <c r="N1333" t="s">
        <v>80</v>
      </c>
      <c r="P1333" t="s">
        <v>189</v>
      </c>
      <c r="Q1333" t="s">
        <v>102</v>
      </c>
      <c r="S1333" t="s">
        <v>71</v>
      </c>
      <c r="T1333" t="s">
        <v>3793</v>
      </c>
      <c r="U1333">
        <v>0</v>
      </c>
      <c r="V1333">
        <v>1</v>
      </c>
      <c r="W1333">
        <v>0</v>
      </c>
      <c r="X1333">
        <v>1</v>
      </c>
      <c r="Y1333">
        <v>0</v>
      </c>
      <c r="Z1333">
        <v>0</v>
      </c>
      <c r="AA1333">
        <v>0</v>
      </c>
      <c r="AB1333">
        <v>0</v>
      </c>
      <c r="AC1333">
        <v>0</v>
      </c>
      <c r="AD1333">
        <v>0</v>
      </c>
      <c r="AE1333">
        <v>0</v>
      </c>
      <c r="AF1333">
        <v>0</v>
      </c>
      <c r="AG1333">
        <v>0</v>
      </c>
      <c r="AH1333">
        <v>0</v>
      </c>
      <c r="AI1333">
        <v>0</v>
      </c>
      <c r="AJ1333">
        <v>0</v>
      </c>
      <c r="AK1333">
        <v>0</v>
      </c>
      <c r="AL1333">
        <v>0</v>
      </c>
      <c r="AM1333">
        <v>0</v>
      </c>
      <c r="AN1333">
        <v>0</v>
      </c>
      <c r="AO1333">
        <v>0</v>
      </c>
      <c r="AP1333">
        <v>0</v>
      </c>
      <c r="AQ1333">
        <v>0</v>
      </c>
      <c r="AR1333">
        <v>0</v>
      </c>
      <c r="AS1333">
        <v>0</v>
      </c>
      <c r="AT1333">
        <v>43839</v>
      </c>
      <c r="AU1333">
        <v>43867</v>
      </c>
      <c r="AV1333">
        <v>1</v>
      </c>
      <c r="AW1333">
        <v>1</v>
      </c>
      <c r="AX1333">
        <v>0</v>
      </c>
      <c r="AY1333">
        <v>2020</v>
      </c>
      <c r="AZ1333">
        <v>1</v>
      </c>
      <c r="BA1333">
        <v>29</v>
      </c>
      <c r="BB1333">
        <v>2</v>
      </c>
      <c r="BF1333">
        <v>2020</v>
      </c>
      <c r="BG1333" t="s">
        <v>73</v>
      </c>
      <c r="BH1333" t="s">
        <v>9822</v>
      </c>
      <c r="BI1333" t="s">
        <v>9780</v>
      </c>
      <c r="BJ1333" t="s">
        <v>9796</v>
      </c>
    </row>
    <row r="1334" spans="1:62" x14ac:dyDescent="0.35">
      <c r="A1334">
        <v>40698087</v>
      </c>
      <c r="B1334" t="s">
        <v>2976</v>
      </c>
      <c r="C1334" t="s">
        <v>61</v>
      </c>
      <c r="D1334" t="s">
        <v>125</v>
      </c>
      <c r="E1334" t="s">
        <v>846</v>
      </c>
      <c r="F1334">
        <v>36725728</v>
      </c>
      <c r="I1334" s="1">
        <v>43839</v>
      </c>
      <c r="J1334">
        <v>43869</v>
      </c>
      <c r="K1334" t="s">
        <v>2977</v>
      </c>
      <c r="L1334" t="s">
        <v>65</v>
      </c>
      <c r="M1334" t="s">
        <v>120</v>
      </c>
      <c r="N1334" t="s">
        <v>121</v>
      </c>
      <c r="O1334" t="s">
        <v>168</v>
      </c>
      <c r="P1334" t="s">
        <v>122</v>
      </c>
      <c r="Q1334" t="s">
        <v>70</v>
      </c>
      <c r="S1334" t="s">
        <v>71</v>
      </c>
      <c r="T1334" t="s">
        <v>3794</v>
      </c>
      <c r="U1334">
        <v>1</v>
      </c>
      <c r="V1334">
        <v>1</v>
      </c>
      <c r="W1334">
        <v>0</v>
      </c>
      <c r="X1334">
        <v>0</v>
      </c>
      <c r="Y1334">
        <v>0</v>
      </c>
      <c r="Z1334">
        <v>0</v>
      </c>
      <c r="AA1334">
        <v>0</v>
      </c>
      <c r="AB1334">
        <v>0</v>
      </c>
      <c r="AC1334">
        <v>1</v>
      </c>
      <c r="AD1334">
        <v>1</v>
      </c>
      <c r="AE1334">
        <v>0</v>
      </c>
      <c r="AF1334">
        <v>1</v>
      </c>
      <c r="AG1334">
        <v>0</v>
      </c>
      <c r="AH1334">
        <v>0</v>
      </c>
      <c r="AI1334">
        <v>1</v>
      </c>
      <c r="AJ1334">
        <v>0</v>
      </c>
      <c r="AK1334">
        <v>0</v>
      </c>
      <c r="AL1334">
        <v>0</v>
      </c>
      <c r="AM1334">
        <v>0</v>
      </c>
      <c r="AN1334">
        <v>0</v>
      </c>
      <c r="AO1334">
        <v>0</v>
      </c>
      <c r="AP1334">
        <v>1</v>
      </c>
      <c r="AQ1334">
        <v>0</v>
      </c>
      <c r="AR1334">
        <v>0</v>
      </c>
      <c r="AS1334">
        <v>0</v>
      </c>
      <c r="AT1334">
        <v>43839</v>
      </c>
      <c r="AU1334">
        <v>43868</v>
      </c>
      <c r="AV1334">
        <v>0</v>
      </c>
      <c r="AW1334">
        <v>1</v>
      </c>
      <c r="AX1334">
        <v>0</v>
      </c>
      <c r="AY1334">
        <v>2020</v>
      </c>
      <c r="AZ1334">
        <v>1</v>
      </c>
      <c r="BA1334">
        <v>29</v>
      </c>
      <c r="BB1334">
        <v>7</v>
      </c>
      <c r="BF1334">
        <v>2020</v>
      </c>
      <c r="BG1334" t="s">
        <v>104</v>
      </c>
      <c r="BH1334" t="s">
        <v>9822</v>
      </c>
      <c r="BI1334" t="s">
        <v>9780</v>
      </c>
      <c r="BJ1334" t="s">
        <v>9796</v>
      </c>
    </row>
    <row r="1335" spans="1:62" x14ac:dyDescent="0.35">
      <c r="A1335">
        <v>40699802</v>
      </c>
      <c r="B1335" t="s">
        <v>98</v>
      </c>
      <c r="C1335" t="s">
        <v>75</v>
      </c>
      <c r="D1335" t="s">
        <v>236</v>
      </c>
      <c r="E1335" t="s">
        <v>968</v>
      </c>
      <c r="F1335">
        <v>29308280</v>
      </c>
      <c r="I1335" s="1">
        <v>43839</v>
      </c>
      <c r="J1335">
        <v>43869</v>
      </c>
      <c r="K1335" t="s">
        <v>3795</v>
      </c>
      <c r="L1335" t="s">
        <v>65</v>
      </c>
      <c r="M1335" t="s">
        <v>79</v>
      </c>
      <c r="N1335" t="s">
        <v>80</v>
      </c>
      <c r="Q1335" t="s">
        <v>102</v>
      </c>
      <c r="S1335" t="s">
        <v>71</v>
      </c>
      <c r="T1335" t="s">
        <v>3796</v>
      </c>
      <c r="U1335">
        <v>0</v>
      </c>
      <c r="V1335">
        <v>1</v>
      </c>
      <c r="W1335">
        <v>0</v>
      </c>
      <c r="X1335">
        <v>1</v>
      </c>
      <c r="Y1335">
        <v>0</v>
      </c>
      <c r="Z1335">
        <v>0</v>
      </c>
      <c r="AA1335">
        <v>0</v>
      </c>
      <c r="AB1335">
        <v>0</v>
      </c>
      <c r="AC1335">
        <v>0</v>
      </c>
      <c r="AD1335">
        <v>0</v>
      </c>
      <c r="AE1335">
        <v>0</v>
      </c>
      <c r="AF1335">
        <v>0</v>
      </c>
      <c r="AG1335">
        <v>0</v>
      </c>
      <c r="AH1335">
        <v>0</v>
      </c>
      <c r="AI1335">
        <v>0</v>
      </c>
      <c r="AJ1335">
        <v>0</v>
      </c>
      <c r="AK1335">
        <v>0</v>
      </c>
      <c r="AL1335">
        <v>0</v>
      </c>
      <c r="AM1335">
        <v>0</v>
      </c>
      <c r="AN1335">
        <v>0</v>
      </c>
      <c r="AO1335">
        <v>0</v>
      </c>
      <c r="AP1335">
        <v>0</v>
      </c>
      <c r="AQ1335">
        <v>0</v>
      </c>
      <c r="AR1335">
        <v>0</v>
      </c>
      <c r="AS1335">
        <v>0</v>
      </c>
      <c r="AT1335">
        <v>43839</v>
      </c>
      <c r="AU1335">
        <v>43868</v>
      </c>
      <c r="AV1335">
        <v>1</v>
      </c>
      <c r="AW1335">
        <v>1</v>
      </c>
      <c r="AX1335">
        <v>0</v>
      </c>
      <c r="AY1335">
        <v>2020</v>
      </c>
      <c r="AZ1335">
        <v>1</v>
      </c>
      <c r="BA1335">
        <v>29</v>
      </c>
      <c r="BB1335">
        <v>2</v>
      </c>
      <c r="BF1335">
        <v>2020</v>
      </c>
      <c r="BG1335" t="s">
        <v>73</v>
      </c>
      <c r="BH1335" t="s">
        <v>9822</v>
      </c>
      <c r="BI1335" t="s">
        <v>9780</v>
      </c>
      <c r="BJ1335" t="s">
        <v>9796</v>
      </c>
    </row>
    <row r="1336" spans="1:62" x14ac:dyDescent="0.35">
      <c r="A1336">
        <v>40702274</v>
      </c>
      <c r="B1336" t="s">
        <v>98</v>
      </c>
      <c r="C1336" t="s">
        <v>75</v>
      </c>
      <c r="D1336" t="s">
        <v>236</v>
      </c>
      <c r="E1336" t="s">
        <v>668</v>
      </c>
      <c r="F1336">
        <v>22869919</v>
      </c>
      <c r="I1336" s="1">
        <v>43840</v>
      </c>
      <c r="J1336">
        <v>43870</v>
      </c>
      <c r="K1336" t="s">
        <v>3797</v>
      </c>
      <c r="L1336" t="s">
        <v>65</v>
      </c>
      <c r="M1336" t="s">
        <v>79</v>
      </c>
      <c r="N1336" t="s">
        <v>80</v>
      </c>
      <c r="Q1336" t="s">
        <v>102</v>
      </c>
      <c r="S1336" t="s">
        <v>71</v>
      </c>
      <c r="T1336" t="s">
        <v>3798</v>
      </c>
      <c r="U1336">
        <v>0</v>
      </c>
      <c r="V1336">
        <v>1</v>
      </c>
      <c r="W1336">
        <v>0</v>
      </c>
      <c r="X1336">
        <v>1</v>
      </c>
      <c r="Y1336">
        <v>0</v>
      </c>
      <c r="Z1336">
        <v>0</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v>0</v>
      </c>
      <c r="AS1336">
        <v>0</v>
      </c>
      <c r="AT1336">
        <v>43839</v>
      </c>
      <c r="AU1336">
        <v>43846</v>
      </c>
      <c r="AV1336">
        <v>1</v>
      </c>
      <c r="AW1336">
        <v>1</v>
      </c>
      <c r="AX1336">
        <v>0</v>
      </c>
      <c r="AY1336">
        <v>2020</v>
      </c>
      <c r="AZ1336">
        <v>1</v>
      </c>
      <c r="BA1336">
        <v>29</v>
      </c>
      <c r="BB1336">
        <v>2</v>
      </c>
      <c r="BF1336">
        <v>2020</v>
      </c>
      <c r="BG1336" t="s">
        <v>73</v>
      </c>
      <c r="BH1336" t="s">
        <v>9822</v>
      </c>
      <c r="BI1336" t="s">
        <v>9780</v>
      </c>
      <c r="BJ1336" t="s">
        <v>9797</v>
      </c>
    </row>
    <row r="1337" spans="1:62" x14ac:dyDescent="0.35">
      <c r="A1337">
        <v>40702972</v>
      </c>
      <c r="B1337" t="s">
        <v>98</v>
      </c>
      <c r="C1337" t="s">
        <v>75</v>
      </c>
      <c r="D1337" t="s">
        <v>236</v>
      </c>
      <c r="E1337" t="s">
        <v>241</v>
      </c>
      <c r="F1337">
        <v>34089315</v>
      </c>
      <c r="I1337" s="1">
        <v>43840</v>
      </c>
      <c r="J1337">
        <v>43870</v>
      </c>
      <c r="K1337" t="s">
        <v>3774</v>
      </c>
      <c r="L1337" t="s">
        <v>65</v>
      </c>
      <c r="M1337" t="s">
        <v>79</v>
      </c>
      <c r="N1337" t="s">
        <v>80</v>
      </c>
      <c r="P1337" t="s">
        <v>189</v>
      </c>
      <c r="Q1337" t="s">
        <v>102</v>
      </c>
      <c r="S1337" t="s">
        <v>71</v>
      </c>
      <c r="T1337" t="s">
        <v>3799</v>
      </c>
      <c r="U1337">
        <v>0</v>
      </c>
      <c r="V1337">
        <v>1</v>
      </c>
      <c r="W1337">
        <v>0</v>
      </c>
      <c r="X1337">
        <v>1</v>
      </c>
      <c r="Y1337">
        <v>0</v>
      </c>
      <c r="Z1337">
        <v>0</v>
      </c>
      <c r="AA1337">
        <v>0</v>
      </c>
      <c r="AB1337">
        <v>0</v>
      </c>
      <c r="AC1337">
        <v>0</v>
      </c>
      <c r="AD1337">
        <v>0</v>
      </c>
      <c r="AE1337">
        <v>0</v>
      </c>
      <c r="AF1337">
        <v>0</v>
      </c>
      <c r="AG1337">
        <v>0</v>
      </c>
      <c r="AH1337">
        <v>0</v>
      </c>
      <c r="AI1337">
        <v>0</v>
      </c>
      <c r="AJ1337">
        <v>0</v>
      </c>
      <c r="AK1337">
        <v>0</v>
      </c>
      <c r="AL1337">
        <v>0</v>
      </c>
      <c r="AM1337">
        <v>0</v>
      </c>
      <c r="AN1337">
        <v>0</v>
      </c>
      <c r="AO1337">
        <v>0</v>
      </c>
      <c r="AP1337">
        <v>0</v>
      </c>
      <c r="AQ1337">
        <v>0</v>
      </c>
      <c r="AR1337">
        <v>0</v>
      </c>
      <c r="AS1337">
        <v>0</v>
      </c>
      <c r="AT1337">
        <v>43840</v>
      </c>
      <c r="AU1337">
        <v>43868</v>
      </c>
      <c r="AV1337">
        <v>1</v>
      </c>
      <c r="AW1337">
        <v>1</v>
      </c>
      <c r="AX1337">
        <v>0</v>
      </c>
      <c r="AY1337">
        <v>2020</v>
      </c>
      <c r="AZ1337">
        <v>1</v>
      </c>
      <c r="BA1337">
        <v>29</v>
      </c>
      <c r="BB1337">
        <v>2</v>
      </c>
      <c r="BF1337">
        <v>2020</v>
      </c>
      <c r="BG1337" t="s">
        <v>73</v>
      </c>
      <c r="BH1337" t="s">
        <v>9822</v>
      </c>
      <c r="BI1337" t="s">
        <v>9780</v>
      </c>
      <c r="BJ1337" t="s">
        <v>9797</v>
      </c>
    </row>
    <row r="1338" spans="1:62" x14ac:dyDescent="0.35">
      <c r="A1338">
        <v>40703984</v>
      </c>
      <c r="B1338" t="s">
        <v>98</v>
      </c>
      <c r="C1338" t="s">
        <v>75</v>
      </c>
      <c r="D1338" t="s">
        <v>165</v>
      </c>
      <c r="E1338" t="s">
        <v>3516</v>
      </c>
      <c r="F1338">
        <v>35725927</v>
      </c>
      <c r="G1338" t="s">
        <v>3516</v>
      </c>
      <c r="H1338">
        <v>2.9</v>
      </c>
      <c r="I1338" s="1">
        <v>43840</v>
      </c>
      <c r="J1338">
        <v>43870</v>
      </c>
      <c r="K1338" t="s">
        <v>3800</v>
      </c>
      <c r="L1338" t="s">
        <v>65</v>
      </c>
      <c r="M1338" t="s">
        <v>197</v>
      </c>
      <c r="N1338" t="s">
        <v>198</v>
      </c>
      <c r="Q1338" t="s">
        <v>70</v>
      </c>
      <c r="S1338" t="s">
        <v>71</v>
      </c>
      <c r="T1338" t="s">
        <v>3801</v>
      </c>
      <c r="U1338">
        <v>0</v>
      </c>
      <c r="V1338">
        <v>0</v>
      </c>
      <c r="W1338">
        <v>0</v>
      </c>
      <c r="X1338">
        <v>1</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v>
      </c>
      <c r="AS1338">
        <v>0</v>
      </c>
      <c r="AT1338">
        <v>43840</v>
      </c>
      <c r="AU1338">
        <v>43869</v>
      </c>
      <c r="AV1338">
        <v>0</v>
      </c>
      <c r="AW1338">
        <v>1</v>
      </c>
      <c r="AX1338">
        <v>0</v>
      </c>
      <c r="AY1338">
        <v>2020</v>
      </c>
      <c r="AZ1338">
        <v>1</v>
      </c>
      <c r="BA1338">
        <v>29</v>
      </c>
      <c r="BB1338">
        <v>1</v>
      </c>
      <c r="BF1338">
        <v>2020</v>
      </c>
      <c r="BG1338" t="s">
        <v>104</v>
      </c>
      <c r="BH1338" t="s">
        <v>9822</v>
      </c>
      <c r="BI1338" t="s">
        <v>9780</v>
      </c>
      <c r="BJ1338" t="s">
        <v>9797</v>
      </c>
    </row>
    <row r="1339" spans="1:62" x14ac:dyDescent="0.35">
      <c r="A1339">
        <v>40705087</v>
      </c>
      <c r="B1339" t="s">
        <v>98</v>
      </c>
      <c r="C1339" t="s">
        <v>1004</v>
      </c>
      <c r="D1339" t="s">
        <v>1005</v>
      </c>
      <c r="E1339" t="s">
        <v>3802</v>
      </c>
      <c r="F1339">
        <v>3677537</v>
      </c>
      <c r="G1339" t="s">
        <v>3802</v>
      </c>
      <c r="H1339">
        <v>4.4000000000000004</v>
      </c>
      <c r="I1339" s="1">
        <v>43840</v>
      </c>
      <c r="J1339">
        <v>43870</v>
      </c>
      <c r="K1339" t="s">
        <v>3803</v>
      </c>
      <c r="L1339" t="s">
        <v>65</v>
      </c>
      <c r="M1339" t="s">
        <v>120</v>
      </c>
      <c r="N1339" t="s">
        <v>121</v>
      </c>
      <c r="O1339" t="s">
        <v>465</v>
      </c>
      <c r="P1339" t="s">
        <v>3804</v>
      </c>
      <c r="Q1339" t="s">
        <v>70</v>
      </c>
      <c r="S1339" t="s">
        <v>82</v>
      </c>
      <c r="T1339" t="s">
        <v>3805</v>
      </c>
      <c r="U1339">
        <v>1</v>
      </c>
      <c r="V1339">
        <v>1</v>
      </c>
      <c r="W1339">
        <v>1</v>
      </c>
      <c r="X1339">
        <v>0</v>
      </c>
      <c r="Y1339">
        <v>0</v>
      </c>
      <c r="Z1339">
        <v>0</v>
      </c>
      <c r="AA1339">
        <v>0</v>
      </c>
      <c r="AB1339">
        <v>0</v>
      </c>
      <c r="AC1339">
        <v>1</v>
      </c>
      <c r="AD1339">
        <v>0</v>
      </c>
      <c r="AE1339">
        <v>0</v>
      </c>
      <c r="AF1339">
        <v>0</v>
      </c>
      <c r="AG1339">
        <v>0</v>
      </c>
      <c r="AH1339">
        <v>0</v>
      </c>
      <c r="AI1339">
        <v>0</v>
      </c>
      <c r="AJ1339">
        <v>0</v>
      </c>
      <c r="AK1339">
        <v>0</v>
      </c>
      <c r="AL1339">
        <v>0</v>
      </c>
      <c r="AM1339">
        <v>0</v>
      </c>
      <c r="AN1339">
        <v>0</v>
      </c>
      <c r="AO1339">
        <v>0</v>
      </c>
      <c r="AP1339">
        <v>0</v>
      </c>
      <c r="AQ1339">
        <v>0</v>
      </c>
      <c r="AR1339">
        <v>0</v>
      </c>
      <c r="AS1339">
        <v>1</v>
      </c>
      <c r="AT1339">
        <v>43840</v>
      </c>
      <c r="AU1339">
        <v>43840</v>
      </c>
      <c r="AV1339">
        <v>0</v>
      </c>
      <c r="AW1339">
        <v>1</v>
      </c>
      <c r="AX1339">
        <v>0</v>
      </c>
      <c r="AY1339">
        <v>2020</v>
      </c>
      <c r="AZ1339">
        <v>1</v>
      </c>
      <c r="BA1339">
        <v>29</v>
      </c>
      <c r="BB1339">
        <v>5</v>
      </c>
      <c r="BF1339">
        <v>2020</v>
      </c>
      <c r="BG1339" t="s">
        <v>104</v>
      </c>
      <c r="BH1339" t="s">
        <v>9822</v>
      </c>
      <c r="BI1339" t="s">
        <v>9780</v>
      </c>
      <c r="BJ1339" t="s">
        <v>9797</v>
      </c>
    </row>
    <row r="1340" spans="1:62" x14ac:dyDescent="0.35">
      <c r="A1340">
        <v>40705088</v>
      </c>
      <c r="B1340" t="s">
        <v>98</v>
      </c>
      <c r="C1340" t="s">
        <v>142</v>
      </c>
      <c r="D1340" t="s">
        <v>477</v>
      </c>
      <c r="E1340" t="s">
        <v>3802</v>
      </c>
      <c r="F1340">
        <v>3677537</v>
      </c>
      <c r="G1340" t="s">
        <v>3802</v>
      </c>
      <c r="H1340">
        <v>4.4000000000000004</v>
      </c>
      <c r="I1340" s="1">
        <v>43840</v>
      </c>
      <c r="J1340">
        <v>43870</v>
      </c>
      <c r="K1340" t="s">
        <v>3803</v>
      </c>
      <c r="L1340" t="s">
        <v>65</v>
      </c>
      <c r="M1340" t="s">
        <v>120</v>
      </c>
      <c r="N1340" t="s">
        <v>121</v>
      </c>
      <c r="O1340" t="s">
        <v>465</v>
      </c>
      <c r="P1340" t="s">
        <v>3804</v>
      </c>
      <c r="Q1340" t="s">
        <v>70</v>
      </c>
      <c r="S1340" t="s">
        <v>82</v>
      </c>
      <c r="T1340" t="s">
        <v>3806</v>
      </c>
      <c r="U1340">
        <v>1</v>
      </c>
      <c r="V1340">
        <v>1</v>
      </c>
      <c r="W1340">
        <v>1</v>
      </c>
      <c r="X1340">
        <v>0</v>
      </c>
      <c r="Y1340">
        <v>0</v>
      </c>
      <c r="Z1340">
        <v>0</v>
      </c>
      <c r="AA1340">
        <v>0</v>
      </c>
      <c r="AB1340">
        <v>0</v>
      </c>
      <c r="AC1340">
        <v>1</v>
      </c>
      <c r="AD1340">
        <v>0</v>
      </c>
      <c r="AE1340">
        <v>0</v>
      </c>
      <c r="AF1340">
        <v>0</v>
      </c>
      <c r="AG1340">
        <v>0</v>
      </c>
      <c r="AH1340">
        <v>0</v>
      </c>
      <c r="AI1340">
        <v>0</v>
      </c>
      <c r="AJ1340">
        <v>0</v>
      </c>
      <c r="AK1340">
        <v>0</v>
      </c>
      <c r="AL1340">
        <v>0</v>
      </c>
      <c r="AM1340">
        <v>0</v>
      </c>
      <c r="AN1340">
        <v>0</v>
      </c>
      <c r="AO1340">
        <v>0</v>
      </c>
      <c r="AP1340">
        <v>0</v>
      </c>
      <c r="AQ1340">
        <v>0</v>
      </c>
      <c r="AR1340">
        <v>0</v>
      </c>
      <c r="AS1340">
        <v>1</v>
      </c>
      <c r="AT1340">
        <v>43840</v>
      </c>
      <c r="AU1340">
        <v>43840</v>
      </c>
      <c r="AV1340">
        <v>0</v>
      </c>
      <c r="AW1340">
        <v>1</v>
      </c>
      <c r="AX1340">
        <v>1</v>
      </c>
      <c r="AY1340">
        <v>2020</v>
      </c>
      <c r="AZ1340">
        <v>1</v>
      </c>
      <c r="BA1340">
        <v>29</v>
      </c>
      <c r="BB1340">
        <v>5</v>
      </c>
      <c r="BF1340">
        <v>2020</v>
      </c>
      <c r="BG1340" t="s">
        <v>104</v>
      </c>
      <c r="BH1340" t="s">
        <v>9822</v>
      </c>
      <c r="BI1340" t="s">
        <v>9780</v>
      </c>
      <c r="BJ1340" t="s">
        <v>9797</v>
      </c>
    </row>
    <row r="1341" spans="1:62" x14ac:dyDescent="0.35">
      <c r="A1341">
        <v>40707613</v>
      </c>
      <c r="B1341" t="s">
        <v>3807</v>
      </c>
      <c r="C1341" t="s">
        <v>75</v>
      </c>
      <c r="D1341" t="s">
        <v>76</v>
      </c>
      <c r="E1341" t="s">
        <v>928</v>
      </c>
      <c r="F1341">
        <v>29276064</v>
      </c>
      <c r="I1341" s="1">
        <v>43840</v>
      </c>
      <c r="J1341">
        <v>43870</v>
      </c>
      <c r="K1341" t="s">
        <v>3808</v>
      </c>
      <c r="L1341" t="s">
        <v>65</v>
      </c>
      <c r="M1341" t="s">
        <v>66</v>
      </c>
      <c r="N1341" t="s">
        <v>67</v>
      </c>
      <c r="O1341" t="s">
        <v>68</v>
      </c>
      <c r="P1341" t="s">
        <v>69</v>
      </c>
      <c r="Q1341" t="s">
        <v>70</v>
      </c>
      <c r="S1341" t="s">
        <v>71</v>
      </c>
      <c r="T1341" t="s">
        <v>3809</v>
      </c>
      <c r="U1341">
        <v>0</v>
      </c>
      <c r="V1341">
        <v>1</v>
      </c>
      <c r="W1341">
        <v>0</v>
      </c>
      <c r="X1341">
        <v>1</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Q1341">
        <v>0</v>
      </c>
      <c r="AR1341">
        <v>0</v>
      </c>
      <c r="AS1341">
        <v>0</v>
      </c>
      <c r="AT1341">
        <v>43840</v>
      </c>
      <c r="AU1341">
        <v>43869</v>
      </c>
      <c r="AV1341">
        <v>1</v>
      </c>
      <c r="AW1341">
        <v>1</v>
      </c>
      <c r="AX1341">
        <v>0</v>
      </c>
      <c r="AY1341">
        <v>2020</v>
      </c>
      <c r="AZ1341">
        <v>1</v>
      </c>
      <c r="BA1341">
        <v>29</v>
      </c>
      <c r="BB1341">
        <v>2</v>
      </c>
      <c r="BF1341">
        <v>2020</v>
      </c>
      <c r="BG1341" t="s">
        <v>73</v>
      </c>
      <c r="BH1341" t="s">
        <v>9822</v>
      </c>
      <c r="BI1341" t="s">
        <v>9780</v>
      </c>
      <c r="BJ1341" t="s">
        <v>9797</v>
      </c>
    </row>
    <row r="1342" spans="1:62" x14ac:dyDescent="0.35">
      <c r="A1342">
        <v>40714007</v>
      </c>
      <c r="B1342" t="s">
        <v>98</v>
      </c>
      <c r="C1342" t="s">
        <v>75</v>
      </c>
      <c r="D1342" t="s">
        <v>236</v>
      </c>
      <c r="E1342" t="s">
        <v>3676</v>
      </c>
      <c r="F1342">
        <v>22952456</v>
      </c>
      <c r="I1342" s="1">
        <v>43843</v>
      </c>
      <c r="J1342">
        <v>43873</v>
      </c>
      <c r="K1342" t="s">
        <v>3677</v>
      </c>
      <c r="L1342" t="s">
        <v>65</v>
      </c>
      <c r="M1342" t="s">
        <v>66</v>
      </c>
      <c r="N1342" t="s">
        <v>67</v>
      </c>
      <c r="O1342" t="s">
        <v>68</v>
      </c>
      <c r="P1342" t="s">
        <v>69</v>
      </c>
      <c r="Q1342" t="s">
        <v>70</v>
      </c>
      <c r="S1342" t="s">
        <v>71</v>
      </c>
      <c r="T1342" t="s">
        <v>3810</v>
      </c>
      <c r="U1342">
        <v>1</v>
      </c>
      <c r="V1342">
        <v>1</v>
      </c>
      <c r="W1342">
        <v>0</v>
      </c>
      <c r="X1342">
        <v>0</v>
      </c>
      <c r="Y1342">
        <v>0</v>
      </c>
      <c r="Z1342">
        <v>0</v>
      </c>
      <c r="AA1342">
        <v>0</v>
      </c>
      <c r="AB1342">
        <v>0</v>
      </c>
      <c r="AC1342">
        <v>0</v>
      </c>
      <c r="AD1342">
        <v>1</v>
      </c>
      <c r="AE1342">
        <v>0</v>
      </c>
      <c r="AF1342">
        <v>0</v>
      </c>
      <c r="AG1342">
        <v>1</v>
      </c>
      <c r="AH1342">
        <v>0</v>
      </c>
      <c r="AI1342">
        <v>0</v>
      </c>
      <c r="AJ1342">
        <v>0</v>
      </c>
      <c r="AK1342">
        <v>0</v>
      </c>
      <c r="AL1342">
        <v>0</v>
      </c>
      <c r="AM1342">
        <v>0</v>
      </c>
      <c r="AN1342">
        <v>0</v>
      </c>
      <c r="AO1342">
        <v>0</v>
      </c>
      <c r="AP1342">
        <v>1</v>
      </c>
      <c r="AQ1342">
        <v>0</v>
      </c>
      <c r="AR1342">
        <v>0</v>
      </c>
      <c r="AS1342">
        <v>0</v>
      </c>
      <c r="AT1342">
        <v>43842</v>
      </c>
      <c r="AU1342">
        <v>43870</v>
      </c>
      <c r="AV1342">
        <v>1</v>
      </c>
      <c r="AW1342">
        <v>1</v>
      </c>
      <c r="AX1342">
        <v>0</v>
      </c>
      <c r="AY1342">
        <v>2020</v>
      </c>
      <c r="AZ1342">
        <v>1</v>
      </c>
      <c r="BA1342">
        <v>29</v>
      </c>
      <c r="BB1342">
        <v>5</v>
      </c>
      <c r="BF1342">
        <v>2020</v>
      </c>
      <c r="BG1342" t="s">
        <v>73</v>
      </c>
      <c r="BH1342" t="s">
        <v>9822</v>
      </c>
      <c r="BI1342" t="s">
        <v>9780</v>
      </c>
      <c r="BJ1342" t="s">
        <v>9794</v>
      </c>
    </row>
    <row r="1343" spans="1:62" x14ac:dyDescent="0.35">
      <c r="A1343">
        <v>40720542</v>
      </c>
      <c r="B1343" t="s">
        <v>3811</v>
      </c>
      <c r="C1343" t="s">
        <v>142</v>
      </c>
      <c r="D1343" t="s">
        <v>143</v>
      </c>
      <c r="E1343" t="s">
        <v>2798</v>
      </c>
      <c r="F1343">
        <v>23444011</v>
      </c>
      <c r="I1343" s="1">
        <v>43843</v>
      </c>
      <c r="J1343">
        <v>43873</v>
      </c>
      <c r="K1343" t="s">
        <v>3812</v>
      </c>
      <c r="L1343" t="s">
        <v>65</v>
      </c>
      <c r="M1343" t="s">
        <v>79</v>
      </c>
      <c r="N1343" t="s">
        <v>80</v>
      </c>
      <c r="Q1343" t="s">
        <v>102</v>
      </c>
      <c r="S1343" t="s">
        <v>71</v>
      </c>
      <c r="T1343" t="s">
        <v>3813</v>
      </c>
      <c r="U1343">
        <v>0</v>
      </c>
      <c r="V1343">
        <v>1</v>
      </c>
      <c r="W1343">
        <v>0</v>
      </c>
      <c r="X1343">
        <v>1</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Q1343">
        <v>0</v>
      </c>
      <c r="AR1343">
        <v>0</v>
      </c>
      <c r="AS1343">
        <v>0</v>
      </c>
      <c r="AT1343">
        <v>43843</v>
      </c>
      <c r="AU1343">
        <v>43849</v>
      </c>
      <c r="AV1343">
        <v>1</v>
      </c>
      <c r="AW1343">
        <v>1</v>
      </c>
      <c r="AX1343">
        <v>0</v>
      </c>
      <c r="AY1343">
        <v>2020</v>
      </c>
      <c r="AZ1343">
        <v>1</v>
      </c>
      <c r="BA1343">
        <v>29</v>
      </c>
      <c r="BB1343">
        <v>2</v>
      </c>
      <c r="BF1343">
        <v>2020</v>
      </c>
      <c r="BG1343" t="s">
        <v>73</v>
      </c>
      <c r="BH1343" t="s">
        <v>9822</v>
      </c>
      <c r="BI1343" t="s">
        <v>9780</v>
      </c>
      <c r="BJ1343" t="s">
        <v>9794</v>
      </c>
    </row>
    <row r="1344" spans="1:62" x14ac:dyDescent="0.35">
      <c r="A1344">
        <v>40724068</v>
      </c>
      <c r="B1344" t="s">
        <v>98</v>
      </c>
      <c r="C1344" t="s">
        <v>61</v>
      </c>
      <c r="D1344" t="s">
        <v>125</v>
      </c>
      <c r="E1344" t="s">
        <v>3473</v>
      </c>
      <c r="F1344">
        <v>19950640</v>
      </c>
      <c r="G1344" t="s">
        <v>3473</v>
      </c>
      <c r="I1344" s="1">
        <v>43843</v>
      </c>
      <c r="J1344">
        <v>43873</v>
      </c>
      <c r="K1344" t="s">
        <v>3474</v>
      </c>
      <c r="L1344" t="s">
        <v>65</v>
      </c>
      <c r="M1344" t="s">
        <v>152</v>
      </c>
      <c r="N1344" t="s">
        <v>153</v>
      </c>
      <c r="O1344" t="s">
        <v>154</v>
      </c>
      <c r="P1344" t="s">
        <v>155</v>
      </c>
      <c r="Q1344" t="s">
        <v>70</v>
      </c>
      <c r="S1344" t="s">
        <v>71</v>
      </c>
      <c r="T1344" t="s">
        <v>3814</v>
      </c>
      <c r="U1344">
        <v>1</v>
      </c>
      <c r="V1344">
        <v>1</v>
      </c>
      <c r="W1344">
        <v>0</v>
      </c>
      <c r="X1344">
        <v>1</v>
      </c>
      <c r="Y1344">
        <v>0</v>
      </c>
      <c r="Z1344">
        <v>0</v>
      </c>
      <c r="AA1344">
        <v>0</v>
      </c>
      <c r="AB1344">
        <v>0</v>
      </c>
      <c r="AC1344">
        <v>0</v>
      </c>
      <c r="AD1344">
        <v>0</v>
      </c>
      <c r="AE1344">
        <v>1</v>
      </c>
      <c r="AF1344">
        <v>0</v>
      </c>
      <c r="AG1344">
        <v>0</v>
      </c>
      <c r="AH1344">
        <v>0</v>
      </c>
      <c r="AI1344">
        <v>0</v>
      </c>
      <c r="AJ1344">
        <v>0</v>
      </c>
      <c r="AK1344">
        <v>0</v>
      </c>
      <c r="AL1344">
        <v>0</v>
      </c>
      <c r="AM1344">
        <v>0</v>
      </c>
      <c r="AN1344">
        <v>0</v>
      </c>
      <c r="AO1344">
        <v>0</v>
      </c>
      <c r="AP1344">
        <v>0</v>
      </c>
      <c r="AQ1344">
        <v>0</v>
      </c>
      <c r="AR1344">
        <v>0</v>
      </c>
      <c r="AS1344">
        <v>0</v>
      </c>
      <c r="AT1344">
        <v>43843</v>
      </c>
      <c r="AU1344">
        <v>43872</v>
      </c>
      <c r="AV1344">
        <v>0</v>
      </c>
      <c r="AW1344">
        <v>1</v>
      </c>
      <c r="AX1344">
        <v>0</v>
      </c>
      <c r="AY1344">
        <v>2020</v>
      </c>
      <c r="AZ1344">
        <v>1</v>
      </c>
      <c r="BA1344">
        <v>29</v>
      </c>
      <c r="BB1344">
        <v>4</v>
      </c>
      <c r="BF1344">
        <v>2020</v>
      </c>
      <c r="BG1344" t="s">
        <v>104</v>
      </c>
      <c r="BH1344" t="s">
        <v>9822</v>
      </c>
      <c r="BI1344" t="s">
        <v>9780</v>
      </c>
      <c r="BJ1344" t="s">
        <v>9794</v>
      </c>
    </row>
    <row r="1345" spans="1:62" x14ac:dyDescent="0.35">
      <c r="A1345">
        <v>40726582</v>
      </c>
      <c r="B1345" t="s">
        <v>116</v>
      </c>
      <c r="C1345" t="s">
        <v>61</v>
      </c>
      <c r="D1345" t="s">
        <v>125</v>
      </c>
      <c r="E1345" t="s">
        <v>3815</v>
      </c>
      <c r="F1345">
        <v>41680681</v>
      </c>
      <c r="I1345" s="1">
        <v>43844</v>
      </c>
      <c r="J1345">
        <v>43874</v>
      </c>
      <c r="K1345" t="s">
        <v>3816</v>
      </c>
      <c r="L1345" t="s">
        <v>65</v>
      </c>
      <c r="M1345" t="s">
        <v>120</v>
      </c>
      <c r="N1345" t="s">
        <v>121</v>
      </c>
      <c r="O1345" t="s">
        <v>168</v>
      </c>
      <c r="P1345" t="s">
        <v>122</v>
      </c>
      <c r="Q1345" t="s">
        <v>70</v>
      </c>
      <c r="S1345" t="s">
        <v>71</v>
      </c>
      <c r="T1345" t="s">
        <v>3817</v>
      </c>
      <c r="U1345">
        <v>1</v>
      </c>
      <c r="V1345">
        <v>1</v>
      </c>
      <c r="W1345">
        <v>0</v>
      </c>
      <c r="X1345">
        <v>1</v>
      </c>
      <c r="Y1345">
        <v>0</v>
      </c>
      <c r="Z1345">
        <v>0</v>
      </c>
      <c r="AA1345">
        <v>0</v>
      </c>
      <c r="AB1345">
        <v>0</v>
      </c>
      <c r="AC1345">
        <v>0</v>
      </c>
      <c r="AD1345">
        <v>1</v>
      </c>
      <c r="AE1345">
        <v>1</v>
      </c>
      <c r="AF1345">
        <v>0</v>
      </c>
      <c r="AG1345">
        <v>0</v>
      </c>
      <c r="AH1345">
        <v>0</v>
      </c>
      <c r="AI1345">
        <v>0</v>
      </c>
      <c r="AJ1345">
        <v>0</v>
      </c>
      <c r="AK1345">
        <v>0</v>
      </c>
      <c r="AL1345">
        <v>0</v>
      </c>
      <c r="AM1345">
        <v>0</v>
      </c>
      <c r="AN1345">
        <v>0</v>
      </c>
      <c r="AO1345">
        <v>0</v>
      </c>
      <c r="AP1345">
        <v>1</v>
      </c>
      <c r="AQ1345">
        <v>0</v>
      </c>
      <c r="AR1345">
        <v>0</v>
      </c>
      <c r="AS1345">
        <v>0</v>
      </c>
      <c r="AT1345">
        <v>43843</v>
      </c>
      <c r="AU1345">
        <v>43873</v>
      </c>
      <c r="AV1345">
        <v>0</v>
      </c>
      <c r="AW1345">
        <v>1</v>
      </c>
      <c r="AX1345">
        <v>0</v>
      </c>
      <c r="AY1345">
        <v>2020</v>
      </c>
      <c r="AZ1345">
        <v>1</v>
      </c>
      <c r="BA1345">
        <v>29</v>
      </c>
      <c r="BB1345">
        <v>6</v>
      </c>
      <c r="BF1345">
        <v>2020</v>
      </c>
      <c r="BG1345" t="s">
        <v>104</v>
      </c>
      <c r="BH1345" t="s">
        <v>9822</v>
      </c>
      <c r="BI1345" t="s">
        <v>9780</v>
      </c>
      <c r="BJ1345" t="s">
        <v>9795</v>
      </c>
    </row>
    <row r="1346" spans="1:62" x14ac:dyDescent="0.35">
      <c r="A1346">
        <v>40730461</v>
      </c>
      <c r="B1346" t="s">
        <v>283</v>
      </c>
      <c r="C1346" t="s">
        <v>75</v>
      </c>
      <c r="D1346" t="s">
        <v>76</v>
      </c>
      <c r="E1346" t="s">
        <v>928</v>
      </c>
      <c r="F1346">
        <v>29276064</v>
      </c>
      <c r="I1346" s="1">
        <v>43844</v>
      </c>
      <c r="J1346">
        <v>43874</v>
      </c>
      <c r="K1346" t="s">
        <v>3818</v>
      </c>
      <c r="L1346" t="s">
        <v>65</v>
      </c>
      <c r="M1346" t="s">
        <v>152</v>
      </c>
      <c r="N1346" t="s">
        <v>153</v>
      </c>
      <c r="O1346" t="s">
        <v>154</v>
      </c>
      <c r="P1346" t="s">
        <v>155</v>
      </c>
      <c r="Q1346" t="s">
        <v>70</v>
      </c>
      <c r="S1346" t="s">
        <v>82</v>
      </c>
      <c r="T1346" t="s">
        <v>3819</v>
      </c>
      <c r="U1346">
        <v>1</v>
      </c>
      <c r="V1346">
        <v>1</v>
      </c>
      <c r="W1346">
        <v>1</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0</v>
      </c>
      <c r="AS1346">
        <v>0</v>
      </c>
      <c r="AT1346">
        <v>43844</v>
      </c>
      <c r="AU1346">
        <v>43873</v>
      </c>
      <c r="AV1346">
        <v>1</v>
      </c>
      <c r="AW1346">
        <v>1</v>
      </c>
      <c r="AX1346">
        <v>0</v>
      </c>
      <c r="AY1346">
        <v>2020</v>
      </c>
      <c r="AZ1346">
        <v>1</v>
      </c>
      <c r="BA1346">
        <v>29</v>
      </c>
      <c r="BB1346">
        <v>3</v>
      </c>
      <c r="BF1346">
        <v>2020</v>
      </c>
      <c r="BG1346" t="s">
        <v>73</v>
      </c>
      <c r="BH1346" t="s">
        <v>9822</v>
      </c>
      <c r="BI1346" t="s">
        <v>9780</v>
      </c>
      <c r="BJ1346" t="s">
        <v>9795</v>
      </c>
    </row>
    <row r="1347" spans="1:62" x14ac:dyDescent="0.35">
      <c r="A1347">
        <v>40732224</v>
      </c>
      <c r="B1347" t="s">
        <v>98</v>
      </c>
      <c r="C1347" t="s">
        <v>61</v>
      </c>
      <c r="D1347" t="s">
        <v>125</v>
      </c>
      <c r="E1347" t="s">
        <v>3332</v>
      </c>
      <c r="F1347">
        <v>32501318</v>
      </c>
      <c r="I1347" s="1">
        <v>43844</v>
      </c>
      <c r="J1347">
        <v>43874</v>
      </c>
      <c r="K1347" t="s">
        <v>3820</v>
      </c>
      <c r="L1347" t="s">
        <v>65</v>
      </c>
      <c r="M1347" t="s">
        <v>519</v>
      </c>
      <c r="N1347" t="s">
        <v>520</v>
      </c>
      <c r="P1347" t="s">
        <v>3821</v>
      </c>
      <c r="Q1347" t="s">
        <v>70</v>
      </c>
      <c r="R1347" t="s">
        <v>3822</v>
      </c>
      <c r="S1347" t="s">
        <v>71</v>
      </c>
      <c r="T1347" t="s">
        <v>3823</v>
      </c>
      <c r="U1347">
        <v>1</v>
      </c>
      <c r="V1347">
        <v>1</v>
      </c>
      <c r="W1347">
        <v>0</v>
      </c>
      <c r="X1347">
        <v>1</v>
      </c>
      <c r="Y1347">
        <v>0</v>
      </c>
      <c r="Z1347">
        <v>0</v>
      </c>
      <c r="AA1347">
        <v>0</v>
      </c>
      <c r="AB1347">
        <v>0</v>
      </c>
      <c r="AC1347">
        <v>0</v>
      </c>
      <c r="AD1347">
        <v>0</v>
      </c>
      <c r="AE1347">
        <v>0</v>
      </c>
      <c r="AF1347">
        <v>0</v>
      </c>
      <c r="AG1347">
        <v>0</v>
      </c>
      <c r="AH1347">
        <v>0</v>
      </c>
      <c r="AI1347">
        <v>0</v>
      </c>
      <c r="AJ1347">
        <v>0</v>
      </c>
      <c r="AK1347">
        <v>0</v>
      </c>
      <c r="AL1347">
        <v>0</v>
      </c>
      <c r="AM1347">
        <v>0</v>
      </c>
      <c r="AN1347">
        <v>0</v>
      </c>
      <c r="AO1347">
        <v>0</v>
      </c>
      <c r="AP1347">
        <v>0</v>
      </c>
      <c r="AQ1347">
        <v>0</v>
      </c>
      <c r="AR1347">
        <v>0</v>
      </c>
      <c r="AS1347">
        <v>0</v>
      </c>
      <c r="AT1347">
        <v>43844</v>
      </c>
      <c r="AU1347">
        <v>43858</v>
      </c>
      <c r="AV1347">
        <v>0</v>
      </c>
      <c r="AW1347">
        <v>1</v>
      </c>
      <c r="AX1347">
        <v>0</v>
      </c>
      <c r="AY1347">
        <v>2020</v>
      </c>
      <c r="AZ1347">
        <v>1</v>
      </c>
      <c r="BA1347">
        <v>29</v>
      </c>
      <c r="BB1347">
        <v>3</v>
      </c>
      <c r="BF1347">
        <v>2020</v>
      </c>
      <c r="BG1347" t="s">
        <v>104</v>
      </c>
      <c r="BH1347" t="s">
        <v>59</v>
      </c>
      <c r="BI1347" t="s">
        <v>9780</v>
      </c>
      <c r="BJ1347" t="s">
        <v>9795</v>
      </c>
    </row>
    <row r="1348" spans="1:62" x14ac:dyDescent="0.35">
      <c r="A1348">
        <v>40732406</v>
      </c>
      <c r="B1348" t="s">
        <v>98</v>
      </c>
      <c r="C1348" t="s">
        <v>61</v>
      </c>
      <c r="D1348" t="s">
        <v>125</v>
      </c>
      <c r="E1348" t="s">
        <v>3332</v>
      </c>
      <c r="F1348">
        <v>32501318</v>
      </c>
      <c r="I1348" s="1">
        <v>43844</v>
      </c>
      <c r="J1348">
        <v>43874</v>
      </c>
      <c r="K1348" t="s">
        <v>3820</v>
      </c>
      <c r="L1348" t="s">
        <v>65</v>
      </c>
      <c r="M1348" t="s">
        <v>120</v>
      </c>
      <c r="N1348" t="s">
        <v>121</v>
      </c>
      <c r="O1348" t="s">
        <v>168</v>
      </c>
      <c r="P1348" t="s">
        <v>2542</v>
      </c>
      <c r="Q1348" t="s">
        <v>70</v>
      </c>
      <c r="R1348" t="s">
        <v>3822</v>
      </c>
      <c r="S1348" t="s">
        <v>71</v>
      </c>
      <c r="T1348" t="s">
        <v>3824</v>
      </c>
      <c r="U1348">
        <v>1</v>
      </c>
      <c r="V1348">
        <v>1</v>
      </c>
      <c r="W1348">
        <v>0</v>
      </c>
      <c r="X1348">
        <v>1</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c r="AS1348">
        <v>0</v>
      </c>
      <c r="AT1348">
        <v>43844</v>
      </c>
      <c r="AU1348">
        <v>43858</v>
      </c>
      <c r="AV1348">
        <v>0</v>
      </c>
      <c r="AW1348">
        <v>1</v>
      </c>
      <c r="AX1348">
        <v>0</v>
      </c>
      <c r="AY1348">
        <v>2020</v>
      </c>
      <c r="AZ1348">
        <v>1</v>
      </c>
      <c r="BA1348">
        <v>29</v>
      </c>
      <c r="BB1348">
        <v>3</v>
      </c>
      <c r="BF1348">
        <v>2020</v>
      </c>
      <c r="BG1348" t="s">
        <v>104</v>
      </c>
      <c r="BH1348" t="s">
        <v>59</v>
      </c>
      <c r="BI1348" t="s">
        <v>9780</v>
      </c>
      <c r="BJ1348" t="s">
        <v>9795</v>
      </c>
    </row>
    <row r="1349" spans="1:62" x14ac:dyDescent="0.35">
      <c r="A1349">
        <v>40732604</v>
      </c>
      <c r="B1349" t="s">
        <v>116</v>
      </c>
      <c r="C1349" t="s">
        <v>922</v>
      </c>
      <c r="D1349" t="s">
        <v>3825</v>
      </c>
      <c r="E1349" t="s">
        <v>2748</v>
      </c>
      <c r="F1349">
        <v>25889059</v>
      </c>
      <c r="I1349" s="1">
        <v>43844</v>
      </c>
      <c r="J1349">
        <v>43874</v>
      </c>
      <c r="K1349" t="s">
        <v>3826</v>
      </c>
      <c r="L1349" t="s">
        <v>65</v>
      </c>
      <c r="M1349" t="s">
        <v>66</v>
      </c>
      <c r="N1349" t="s">
        <v>67</v>
      </c>
      <c r="P1349" t="s">
        <v>69</v>
      </c>
      <c r="Q1349" t="s">
        <v>70</v>
      </c>
      <c r="S1349" t="s">
        <v>82</v>
      </c>
      <c r="T1349" t="s">
        <v>3827</v>
      </c>
      <c r="U1349">
        <v>1</v>
      </c>
      <c r="V1349">
        <v>1</v>
      </c>
      <c r="W1349">
        <v>0</v>
      </c>
      <c r="X1349">
        <v>1</v>
      </c>
      <c r="Y1349">
        <v>0</v>
      </c>
      <c r="Z1349">
        <v>0</v>
      </c>
      <c r="AA1349">
        <v>0</v>
      </c>
      <c r="AB1349">
        <v>0</v>
      </c>
      <c r="AC1349">
        <v>0</v>
      </c>
      <c r="AD1349">
        <v>0</v>
      </c>
      <c r="AE1349">
        <v>0</v>
      </c>
      <c r="AF1349">
        <v>0</v>
      </c>
      <c r="AG1349">
        <v>1</v>
      </c>
      <c r="AH1349">
        <v>1</v>
      </c>
      <c r="AI1349">
        <v>0</v>
      </c>
      <c r="AJ1349">
        <v>0</v>
      </c>
      <c r="AK1349">
        <v>0</v>
      </c>
      <c r="AL1349">
        <v>0</v>
      </c>
      <c r="AM1349">
        <v>0</v>
      </c>
      <c r="AN1349">
        <v>0</v>
      </c>
      <c r="AO1349">
        <v>0</v>
      </c>
      <c r="AP1349">
        <v>1</v>
      </c>
      <c r="AQ1349">
        <v>0</v>
      </c>
      <c r="AR1349">
        <v>0</v>
      </c>
      <c r="AS1349">
        <v>0</v>
      </c>
      <c r="AT1349">
        <v>43844</v>
      </c>
      <c r="AU1349">
        <v>43873</v>
      </c>
      <c r="AV1349">
        <v>1</v>
      </c>
      <c r="AW1349">
        <v>1</v>
      </c>
      <c r="AX1349">
        <v>0</v>
      </c>
      <c r="AY1349">
        <v>2020</v>
      </c>
      <c r="AZ1349">
        <v>1</v>
      </c>
      <c r="BA1349">
        <v>29</v>
      </c>
      <c r="BB1349">
        <v>6</v>
      </c>
      <c r="BF1349">
        <v>2020</v>
      </c>
      <c r="BG1349" t="s">
        <v>73</v>
      </c>
      <c r="BH1349" t="s">
        <v>9822</v>
      </c>
      <c r="BI1349" t="s">
        <v>9780</v>
      </c>
      <c r="BJ1349" t="s">
        <v>9795</v>
      </c>
    </row>
    <row r="1350" spans="1:62" x14ac:dyDescent="0.35">
      <c r="A1350">
        <v>40733705</v>
      </c>
      <c r="B1350" t="s">
        <v>98</v>
      </c>
      <c r="C1350" t="s">
        <v>922</v>
      </c>
      <c r="D1350" t="s">
        <v>3828</v>
      </c>
      <c r="E1350" t="s">
        <v>3829</v>
      </c>
      <c r="F1350">
        <v>20248832</v>
      </c>
      <c r="G1350" t="s">
        <v>3830</v>
      </c>
      <c r="I1350" s="1">
        <v>43844</v>
      </c>
      <c r="J1350">
        <v>43874</v>
      </c>
      <c r="K1350" t="s">
        <v>3831</v>
      </c>
      <c r="L1350" t="s">
        <v>65</v>
      </c>
      <c r="M1350" t="s">
        <v>66</v>
      </c>
      <c r="N1350" t="s">
        <v>67</v>
      </c>
      <c r="Q1350" t="s">
        <v>70</v>
      </c>
      <c r="R1350" t="s">
        <v>3832</v>
      </c>
      <c r="S1350" t="s">
        <v>82</v>
      </c>
      <c r="T1350" t="s">
        <v>3833</v>
      </c>
      <c r="U1350">
        <v>1</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c r="AR1350">
        <v>0</v>
      </c>
      <c r="AS1350">
        <v>0</v>
      </c>
      <c r="AT1350">
        <v>43844</v>
      </c>
      <c r="AU1350">
        <v>43873</v>
      </c>
      <c r="AV1350">
        <v>0</v>
      </c>
      <c r="AW1350">
        <v>1</v>
      </c>
      <c r="AX1350">
        <v>0</v>
      </c>
      <c r="AY1350">
        <v>2020</v>
      </c>
      <c r="AZ1350">
        <v>1</v>
      </c>
      <c r="BA1350">
        <v>29</v>
      </c>
      <c r="BB1350">
        <v>1</v>
      </c>
      <c r="BF1350">
        <v>2020</v>
      </c>
      <c r="BG1350" t="s">
        <v>104</v>
      </c>
      <c r="BH1350" t="s">
        <v>59</v>
      </c>
      <c r="BI1350" t="s">
        <v>9780</v>
      </c>
      <c r="BJ1350" t="s">
        <v>9795</v>
      </c>
    </row>
    <row r="1351" spans="1:62" x14ac:dyDescent="0.35">
      <c r="A1351">
        <v>40735586</v>
      </c>
      <c r="B1351" t="s">
        <v>3697</v>
      </c>
      <c r="C1351" t="s">
        <v>61</v>
      </c>
      <c r="D1351" t="s">
        <v>125</v>
      </c>
      <c r="E1351" t="s">
        <v>3117</v>
      </c>
      <c r="F1351">
        <v>559343</v>
      </c>
      <c r="G1351" t="s">
        <v>3117</v>
      </c>
      <c r="H1351">
        <v>3.7</v>
      </c>
      <c r="I1351" s="1">
        <v>43844</v>
      </c>
      <c r="J1351">
        <v>43874</v>
      </c>
      <c r="K1351" t="s">
        <v>3698</v>
      </c>
      <c r="L1351" t="s">
        <v>65</v>
      </c>
      <c r="M1351" t="s">
        <v>152</v>
      </c>
      <c r="N1351" t="s">
        <v>153</v>
      </c>
      <c r="O1351" t="s">
        <v>2789</v>
      </c>
      <c r="Q1351" t="s">
        <v>70</v>
      </c>
      <c r="S1351" t="s">
        <v>82</v>
      </c>
      <c r="T1351" t="s">
        <v>3834</v>
      </c>
      <c r="U1351">
        <v>0</v>
      </c>
      <c r="V1351">
        <v>1</v>
      </c>
      <c r="W1351">
        <v>0</v>
      </c>
      <c r="X1351">
        <v>0</v>
      </c>
      <c r="Y1351">
        <v>0</v>
      </c>
      <c r="Z1351">
        <v>0</v>
      </c>
      <c r="AA1351">
        <v>0</v>
      </c>
      <c r="AB1351">
        <v>0</v>
      </c>
      <c r="AC1351">
        <v>1</v>
      </c>
      <c r="AD1351">
        <v>0</v>
      </c>
      <c r="AE1351">
        <v>0</v>
      </c>
      <c r="AF1351">
        <v>0</v>
      </c>
      <c r="AG1351">
        <v>0</v>
      </c>
      <c r="AH1351">
        <v>0</v>
      </c>
      <c r="AI1351">
        <v>0</v>
      </c>
      <c r="AJ1351">
        <v>0</v>
      </c>
      <c r="AK1351">
        <v>0</v>
      </c>
      <c r="AL1351">
        <v>0</v>
      </c>
      <c r="AM1351">
        <v>0</v>
      </c>
      <c r="AN1351">
        <v>0</v>
      </c>
      <c r="AO1351">
        <v>0</v>
      </c>
      <c r="AP1351">
        <v>0</v>
      </c>
      <c r="AQ1351">
        <v>0</v>
      </c>
      <c r="AR1351">
        <v>0</v>
      </c>
      <c r="AS1351">
        <v>1</v>
      </c>
      <c r="AT1351">
        <v>43844</v>
      </c>
      <c r="AU1351">
        <v>43849</v>
      </c>
      <c r="AV1351">
        <v>0</v>
      </c>
      <c r="AW1351">
        <v>1</v>
      </c>
      <c r="AX1351">
        <v>0</v>
      </c>
      <c r="AY1351">
        <v>2020</v>
      </c>
      <c r="AZ1351">
        <v>1</v>
      </c>
      <c r="BA1351">
        <v>29</v>
      </c>
      <c r="BB1351">
        <v>3</v>
      </c>
      <c r="BF1351">
        <v>2020</v>
      </c>
      <c r="BG1351" t="s">
        <v>104</v>
      </c>
      <c r="BH1351" t="s">
        <v>9822</v>
      </c>
      <c r="BI1351" t="s">
        <v>9780</v>
      </c>
      <c r="BJ1351" t="s">
        <v>9795</v>
      </c>
    </row>
    <row r="1352" spans="1:62" x14ac:dyDescent="0.35">
      <c r="A1352">
        <v>40735587</v>
      </c>
      <c r="B1352" t="s">
        <v>3697</v>
      </c>
      <c r="C1352" t="s">
        <v>135</v>
      </c>
      <c r="D1352" t="s">
        <v>76</v>
      </c>
      <c r="E1352" t="s">
        <v>3117</v>
      </c>
      <c r="F1352">
        <v>559343</v>
      </c>
      <c r="G1352" t="s">
        <v>3117</v>
      </c>
      <c r="H1352">
        <v>3.7</v>
      </c>
      <c r="I1352" s="1">
        <v>43844</v>
      </c>
      <c r="J1352">
        <v>43874</v>
      </c>
      <c r="K1352" t="s">
        <v>3698</v>
      </c>
      <c r="L1352" t="s">
        <v>65</v>
      </c>
      <c r="M1352" t="s">
        <v>152</v>
      </c>
      <c r="N1352" t="s">
        <v>153</v>
      </c>
      <c r="O1352" t="s">
        <v>2789</v>
      </c>
      <c r="Q1352" t="s">
        <v>70</v>
      </c>
      <c r="S1352" t="s">
        <v>82</v>
      </c>
      <c r="T1352" t="s">
        <v>3835</v>
      </c>
      <c r="U1352">
        <v>0</v>
      </c>
      <c r="V1352">
        <v>1</v>
      </c>
      <c r="W1352">
        <v>0</v>
      </c>
      <c r="X1352">
        <v>0</v>
      </c>
      <c r="Y1352">
        <v>0</v>
      </c>
      <c r="Z1352">
        <v>0</v>
      </c>
      <c r="AA1352">
        <v>0</v>
      </c>
      <c r="AB1352">
        <v>0</v>
      </c>
      <c r="AC1352">
        <v>1</v>
      </c>
      <c r="AD1352">
        <v>0</v>
      </c>
      <c r="AE1352">
        <v>0</v>
      </c>
      <c r="AF1352">
        <v>0</v>
      </c>
      <c r="AG1352">
        <v>0</v>
      </c>
      <c r="AH1352">
        <v>0</v>
      </c>
      <c r="AI1352">
        <v>0</v>
      </c>
      <c r="AJ1352">
        <v>0</v>
      </c>
      <c r="AK1352">
        <v>0</v>
      </c>
      <c r="AL1352">
        <v>0</v>
      </c>
      <c r="AM1352">
        <v>0</v>
      </c>
      <c r="AN1352">
        <v>0</v>
      </c>
      <c r="AO1352">
        <v>0</v>
      </c>
      <c r="AP1352">
        <v>0</v>
      </c>
      <c r="AQ1352">
        <v>0</v>
      </c>
      <c r="AR1352">
        <v>0</v>
      </c>
      <c r="AS1352">
        <v>1</v>
      </c>
      <c r="AT1352">
        <v>43844</v>
      </c>
      <c r="AU1352">
        <v>43849</v>
      </c>
      <c r="AV1352">
        <v>0</v>
      </c>
      <c r="AW1352">
        <v>1</v>
      </c>
      <c r="AX1352">
        <v>1</v>
      </c>
      <c r="AY1352">
        <v>2020</v>
      </c>
      <c r="AZ1352">
        <v>1</v>
      </c>
      <c r="BA1352">
        <v>29</v>
      </c>
      <c r="BB1352">
        <v>3</v>
      </c>
      <c r="BF1352">
        <v>2020</v>
      </c>
      <c r="BG1352" t="s">
        <v>104</v>
      </c>
      <c r="BH1352" t="s">
        <v>9822</v>
      </c>
      <c r="BI1352" t="s">
        <v>9780</v>
      </c>
      <c r="BJ1352" t="s">
        <v>9795</v>
      </c>
    </row>
    <row r="1353" spans="1:62" x14ac:dyDescent="0.35">
      <c r="A1353">
        <v>40736093</v>
      </c>
      <c r="B1353" t="s">
        <v>3302</v>
      </c>
      <c r="C1353" t="s">
        <v>369</v>
      </c>
      <c r="D1353" t="s">
        <v>388</v>
      </c>
      <c r="E1353" t="s">
        <v>553</v>
      </c>
      <c r="F1353">
        <v>35398774</v>
      </c>
      <c r="I1353" s="1">
        <v>43845</v>
      </c>
      <c r="J1353">
        <v>43875</v>
      </c>
      <c r="K1353" t="s">
        <v>1452</v>
      </c>
      <c r="L1353" t="s">
        <v>65</v>
      </c>
      <c r="M1353" t="s">
        <v>66</v>
      </c>
      <c r="N1353" t="s">
        <v>67</v>
      </c>
      <c r="O1353" t="s">
        <v>68</v>
      </c>
      <c r="P1353" t="s">
        <v>69</v>
      </c>
      <c r="Q1353" t="s">
        <v>70</v>
      </c>
      <c r="R1353" t="s">
        <v>3303</v>
      </c>
      <c r="S1353" t="s">
        <v>71</v>
      </c>
      <c r="T1353" t="s">
        <v>3836</v>
      </c>
      <c r="U1353">
        <v>1</v>
      </c>
      <c r="V1353">
        <v>1</v>
      </c>
      <c r="W1353">
        <v>0</v>
      </c>
      <c r="X1353">
        <v>1</v>
      </c>
      <c r="Y1353">
        <v>0</v>
      </c>
      <c r="Z1353">
        <v>0</v>
      </c>
      <c r="AA1353">
        <v>0</v>
      </c>
      <c r="AB1353">
        <v>0</v>
      </c>
      <c r="AC1353">
        <v>0</v>
      </c>
      <c r="AD1353">
        <v>1</v>
      </c>
      <c r="AE1353">
        <v>0</v>
      </c>
      <c r="AF1353">
        <v>0</v>
      </c>
      <c r="AG1353">
        <v>1</v>
      </c>
      <c r="AH1353">
        <v>0</v>
      </c>
      <c r="AI1353">
        <v>0</v>
      </c>
      <c r="AJ1353">
        <v>0</v>
      </c>
      <c r="AK1353">
        <v>0</v>
      </c>
      <c r="AL1353">
        <v>0</v>
      </c>
      <c r="AM1353">
        <v>0</v>
      </c>
      <c r="AN1353">
        <v>0</v>
      </c>
      <c r="AO1353">
        <v>0</v>
      </c>
      <c r="AP1353">
        <v>1</v>
      </c>
      <c r="AQ1353">
        <v>0</v>
      </c>
      <c r="AR1353">
        <v>0</v>
      </c>
      <c r="AS1353">
        <v>0</v>
      </c>
      <c r="AT1353">
        <v>43844</v>
      </c>
      <c r="AU1353">
        <v>43872</v>
      </c>
      <c r="AV1353">
        <v>1</v>
      </c>
      <c r="AW1353">
        <v>1</v>
      </c>
      <c r="AX1353">
        <v>0</v>
      </c>
      <c r="AY1353">
        <v>2020</v>
      </c>
      <c r="AZ1353">
        <v>1</v>
      </c>
      <c r="BA1353">
        <v>29</v>
      </c>
      <c r="BB1353">
        <v>6</v>
      </c>
      <c r="BC1353">
        <v>160000</v>
      </c>
      <c r="BD1353">
        <v>160000</v>
      </c>
      <c r="BE1353" t="s">
        <v>90</v>
      </c>
      <c r="BF1353">
        <v>2020</v>
      </c>
      <c r="BG1353" t="s">
        <v>73</v>
      </c>
      <c r="BH1353" t="s">
        <v>59</v>
      </c>
      <c r="BI1353" t="s">
        <v>9780</v>
      </c>
      <c r="BJ1353" t="s">
        <v>9793</v>
      </c>
    </row>
    <row r="1354" spans="1:62" x14ac:dyDescent="0.35">
      <c r="A1354">
        <v>40737322</v>
      </c>
      <c r="B1354" t="s">
        <v>98</v>
      </c>
      <c r="C1354" t="s">
        <v>75</v>
      </c>
      <c r="D1354" t="s">
        <v>76</v>
      </c>
      <c r="E1354" t="s">
        <v>3837</v>
      </c>
      <c r="F1354">
        <v>26537413</v>
      </c>
      <c r="I1354" s="1">
        <v>43845</v>
      </c>
      <c r="J1354">
        <v>43875</v>
      </c>
      <c r="K1354" t="s">
        <v>3838</v>
      </c>
      <c r="L1354" t="s">
        <v>65</v>
      </c>
      <c r="M1354" t="s">
        <v>66</v>
      </c>
      <c r="N1354" t="s">
        <v>67</v>
      </c>
      <c r="P1354" t="s">
        <v>69</v>
      </c>
      <c r="Q1354" t="s">
        <v>70</v>
      </c>
      <c r="S1354" t="s">
        <v>71</v>
      </c>
      <c r="T1354" t="s">
        <v>3839</v>
      </c>
      <c r="U1354">
        <v>1</v>
      </c>
      <c r="V1354">
        <v>1</v>
      </c>
      <c r="W1354">
        <v>0</v>
      </c>
      <c r="X1354">
        <v>1</v>
      </c>
      <c r="Y1354">
        <v>0</v>
      </c>
      <c r="Z1354">
        <v>0</v>
      </c>
      <c r="AA1354">
        <v>0</v>
      </c>
      <c r="AB1354">
        <v>0</v>
      </c>
      <c r="AC1354">
        <v>0</v>
      </c>
      <c r="AD1354">
        <v>0</v>
      </c>
      <c r="AE1354">
        <v>0</v>
      </c>
      <c r="AF1354">
        <v>0</v>
      </c>
      <c r="AG1354">
        <v>0</v>
      </c>
      <c r="AH1354">
        <v>1</v>
      </c>
      <c r="AI1354">
        <v>0</v>
      </c>
      <c r="AJ1354">
        <v>0</v>
      </c>
      <c r="AK1354">
        <v>0</v>
      </c>
      <c r="AL1354">
        <v>0</v>
      </c>
      <c r="AM1354">
        <v>0</v>
      </c>
      <c r="AN1354">
        <v>0</v>
      </c>
      <c r="AO1354">
        <v>0</v>
      </c>
      <c r="AP1354">
        <v>0</v>
      </c>
      <c r="AQ1354">
        <v>0</v>
      </c>
      <c r="AR1354">
        <v>0</v>
      </c>
      <c r="AS1354">
        <v>0</v>
      </c>
      <c r="AT1354">
        <v>43844</v>
      </c>
      <c r="AU1354">
        <v>43874</v>
      </c>
      <c r="AV1354">
        <v>1</v>
      </c>
      <c r="AW1354">
        <v>1</v>
      </c>
      <c r="AX1354">
        <v>0</v>
      </c>
      <c r="AY1354">
        <v>2020</v>
      </c>
      <c r="AZ1354">
        <v>1</v>
      </c>
      <c r="BA1354">
        <v>29</v>
      </c>
      <c r="BB1354">
        <v>4</v>
      </c>
      <c r="BF1354">
        <v>2020</v>
      </c>
      <c r="BG1354" t="s">
        <v>73</v>
      </c>
      <c r="BH1354" t="s">
        <v>9822</v>
      </c>
      <c r="BI1354" t="s">
        <v>9780</v>
      </c>
      <c r="BJ1354" t="s">
        <v>9793</v>
      </c>
    </row>
    <row r="1355" spans="1:62" x14ac:dyDescent="0.35">
      <c r="A1355">
        <v>40743840</v>
      </c>
      <c r="B1355" t="s">
        <v>3468</v>
      </c>
      <c r="C1355" t="s">
        <v>61</v>
      </c>
      <c r="D1355" t="s">
        <v>125</v>
      </c>
      <c r="E1355" t="s">
        <v>261</v>
      </c>
      <c r="F1355">
        <v>22424905</v>
      </c>
      <c r="I1355" s="1">
        <v>43845</v>
      </c>
      <c r="J1355">
        <v>43875</v>
      </c>
      <c r="K1355" t="s">
        <v>3469</v>
      </c>
      <c r="L1355" t="s">
        <v>65</v>
      </c>
      <c r="M1355" t="s">
        <v>66</v>
      </c>
      <c r="N1355" t="s">
        <v>67</v>
      </c>
      <c r="O1355" t="s">
        <v>68</v>
      </c>
      <c r="P1355" t="s">
        <v>69</v>
      </c>
      <c r="Q1355" t="s">
        <v>70</v>
      </c>
      <c r="S1355" t="s">
        <v>71</v>
      </c>
      <c r="T1355" t="s">
        <v>3840</v>
      </c>
      <c r="U1355">
        <v>1</v>
      </c>
      <c r="V1355">
        <v>1</v>
      </c>
      <c r="W1355">
        <v>0</v>
      </c>
      <c r="X1355">
        <v>0</v>
      </c>
      <c r="Y1355">
        <v>0</v>
      </c>
      <c r="Z1355">
        <v>0</v>
      </c>
      <c r="AA1355">
        <v>0</v>
      </c>
      <c r="AB1355">
        <v>0</v>
      </c>
      <c r="AC1355">
        <v>0</v>
      </c>
      <c r="AD1355">
        <v>0</v>
      </c>
      <c r="AE1355">
        <v>0</v>
      </c>
      <c r="AF1355">
        <v>0</v>
      </c>
      <c r="AG1355">
        <v>0</v>
      </c>
      <c r="AH1355">
        <v>0</v>
      </c>
      <c r="AI1355">
        <v>0</v>
      </c>
      <c r="AJ1355">
        <v>0</v>
      </c>
      <c r="AK1355">
        <v>0</v>
      </c>
      <c r="AL1355">
        <v>0</v>
      </c>
      <c r="AM1355">
        <v>0</v>
      </c>
      <c r="AN1355">
        <v>0</v>
      </c>
      <c r="AO1355">
        <v>0</v>
      </c>
      <c r="AP1355">
        <v>0</v>
      </c>
      <c r="AQ1355">
        <v>0</v>
      </c>
      <c r="AR1355">
        <v>0</v>
      </c>
      <c r="AS1355">
        <v>0</v>
      </c>
      <c r="AT1355">
        <v>43845</v>
      </c>
      <c r="AU1355">
        <v>43874</v>
      </c>
      <c r="AV1355">
        <v>1</v>
      </c>
      <c r="AW1355">
        <v>1</v>
      </c>
      <c r="AX1355">
        <v>0</v>
      </c>
      <c r="AY1355">
        <v>2020</v>
      </c>
      <c r="AZ1355">
        <v>1</v>
      </c>
      <c r="BA1355">
        <v>29</v>
      </c>
      <c r="BB1355">
        <v>2</v>
      </c>
      <c r="BF1355">
        <v>2020</v>
      </c>
      <c r="BG1355" t="s">
        <v>73</v>
      </c>
      <c r="BH1355" t="s">
        <v>9822</v>
      </c>
      <c r="BI1355" t="s">
        <v>9780</v>
      </c>
      <c r="BJ1355" t="s">
        <v>9793</v>
      </c>
    </row>
    <row r="1356" spans="1:62" x14ac:dyDescent="0.35">
      <c r="A1356">
        <v>40743938</v>
      </c>
      <c r="B1356" t="s">
        <v>116</v>
      </c>
      <c r="C1356" t="s">
        <v>369</v>
      </c>
      <c r="D1356" t="s">
        <v>579</v>
      </c>
      <c r="E1356" t="s">
        <v>3233</v>
      </c>
      <c r="F1356">
        <v>25791026</v>
      </c>
      <c r="G1356" t="s">
        <v>3233</v>
      </c>
      <c r="H1356">
        <v>3.6</v>
      </c>
      <c r="I1356" s="1">
        <v>43845</v>
      </c>
      <c r="J1356">
        <v>43875</v>
      </c>
      <c r="K1356" t="s">
        <v>3841</v>
      </c>
      <c r="L1356" t="s">
        <v>65</v>
      </c>
      <c r="M1356" t="s">
        <v>197</v>
      </c>
      <c r="N1356" t="s">
        <v>198</v>
      </c>
      <c r="O1356" t="s">
        <v>168</v>
      </c>
      <c r="P1356" t="s">
        <v>199</v>
      </c>
      <c r="Q1356" t="s">
        <v>70</v>
      </c>
      <c r="R1356" t="s">
        <v>3842</v>
      </c>
      <c r="S1356" t="s">
        <v>82</v>
      </c>
      <c r="T1356" t="s">
        <v>3843</v>
      </c>
      <c r="U1356">
        <v>1</v>
      </c>
      <c r="V1356">
        <v>1</v>
      </c>
      <c r="W1356">
        <v>0</v>
      </c>
      <c r="X1356">
        <v>1</v>
      </c>
      <c r="Y1356">
        <v>0</v>
      </c>
      <c r="Z1356">
        <v>0</v>
      </c>
      <c r="AA1356">
        <v>0</v>
      </c>
      <c r="AB1356">
        <v>0</v>
      </c>
      <c r="AC1356">
        <v>0</v>
      </c>
      <c r="AD1356">
        <v>0</v>
      </c>
      <c r="AE1356">
        <v>0</v>
      </c>
      <c r="AF1356">
        <v>0</v>
      </c>
      <c r="AG1356">
        <v>0</v>
      </c>
      <c r="AH1356">
        <v>0</v>
      </c>
      <c r="AI1356">
        <v>0</v>
      </c>
      <c r="AJ1356">
        <v>0</v>
      </c>
      <c r="AK1356">
        <v>0</v>
      </c>
      <c r="AL1356">
        <v>0</v>
      </c>
      <c r="AM1356">
        <v>0</v>
      </c>
      <c r="AN1356">
        <v>0</v>
      </c>
      <c r="AO1356">
        <v>0</v>
      </c>
      <c r="AP1356">
        <v>0</v>
      </c>
      <c r="AQ1356">
        <v>0</v>
      </c>
      <c r="AR1356">
        <v>0</v>
      </c>
      <c r="AS1356">
        <v>0</v>
      </c>
      <c r="AT1356">
        <v>43845</v>
      </c>
      <c r="AU1356">
        <v>43857</v>
      </c>
      <c r="AV1356">
        <v>0</v>
      </c>
      <c r="AW1356">
        <v>1</v>
      </c>
      <c r="AX1356">
        <v>0</v>
      </c>
      <c r="AY1356">
        <v>2020</v>
      </c>
      <c r="AZ1356">
        <v>1</v>
      </c>
      <c r="BA1356">
        <v>29</v>
      </c>
      <c r="BB1356">
        <v>3</v>
      </c>
      <c r="BC1356">
        <v>103995</v>
      </c>
      <c r="BD1356">
        <v>103995</v>
      </c>
      <c r="BE1356" t="s">
        <v>90</v>
      </c>
      <c r="BF1356">
        <v>2020</v>
      </c>
      <c r="BG1356" t="s">
        <v>104</v>
      </c>
      <c r="BH1356" t="s">
        <v>59</v>
      </c>
      <c r="BI1356" t="s">
        <v>9780</v>
      </c>
      <c r="BJ1356" t="s">
        <v>9793</v>
      </c>
    </row>
    <row r="1357" spans="1:62" x14ac:dyDescent="0.35">
      <c r="A1357">
        <v>40743939</v>
      </c>
      <c r="B1357" t="s">
        <v>116</v>
      </c>
      <c r="C1357" t="s">
        <v>75</v>
      </c>
      <c r="D1357" t="s">
        <v>159</v>
      </c>
      <c r="E1357" t="s">
        <v>3233</v>
      </c>
      <c r="F1357">
        <v>25791026</v>
      </c>
      <c r="G1357" t="s">
        <v>3233</v>
      </c>
      <c r="H1357">
        <v>3.6</v>
      </c>
      <c r="I1357" s="1">
        <v>43845</v>
      </c>
      <c r="J1357">
        <v>43875</v>
      </c>
      <c r="K1357" t="s">
        <v>3841</v>
      </c>
      <c r="L1357" t="s">
        <v>65</v>
      </c>
      <c r="M1357" t="s">
        <v>197</v>
      </c>
      <c r="N1357" t="s">
        <v>198</v>
      </c>
      <c r="O1357" t="s">
        <v>168</v>
      </c>
      <c r="P1357" t="s">
        <v>199</v>
      </c>
      <c r="Q1357" t="s">
        <v>70</v>
      </c>
      <c r="R1357" t="s">
        <v>3842</v>
      </c>
      <c r="S1357" t="s">
        <v>82</v>
      </c>
      <c r="T1357" t="s">
        <v>3844</v>
      </c>
      <c r="U1357">
        <v>1</v>
      </c>
      <c r="V1357">
        <v>1</v>
      </c>
      <c r="W1357">
        <v>0</v>
      </c>
      <c r="X1357">
        <v>1</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43845</v>
      </c>
      <c r="AU1357">
        <v>43857</v>
      </c>
      <c r="AV1357">
        <v>0</v>
      </c>
      <c r="AW1357">
        <v>1</v>
      </c>
      <c r="AX1357">
        <v>1</v>
      </c>
      <c r="AY1357">
        <v>2020</v>
      </c>
      <c r="AZ1357">
        <v>1</v>
      </c>
      <c r="BA1357">
        <v>29</v>
      </c>
      <c r="BB1357">
        <v>3</v>
      </c>
      <c r="BC1357">
        <v>103995</v>
      </c>
      <c r="BD1357">
        <v>103995</v>
      </c>
      <c r="BE1357" t="s">
        <v>90</v>
      </c>
      <c r="BF1357">
        <v>2020</v>
      </c>
      <c r="BG1357" t="s">
        <v>104</v>
      </c>
      <c r="BH1357" t="s">
        <v>59</v>
      </c>
      <c r="BI1357" t="s">
        <v>9780</v>
      </c>
      <c r="BJ1357" t="s">
        <v>9793</v>
      </c>
    </row>
    <row r="1358" spans="1:62" x14ac:dyDescent="0.35">
      <c r="A1358">
        <v>40743940</v>
      </c>
      <c r="B1358" t="s">
        <v>116</v>
      </c>
      <c r="C1358" t="s">
        <v>142</v>
      </c>
      <c r="D1358" t="s">
        <v>477</v>
      </c>
      <c r="E1358" t="s">
        <v>3233</v>
      </c>
      <c r="F1358">
        <v>25791026</v>
      </c>
      <c r="G1358" t="s">
        <v>3233</v>
      </c>
      <c r="H1358">
        <v>3.6</v>
      </c>
      <c r="I1358" s="1">
        <v>43845</v>
      </c>
      <c r="J1358">
        <v>43875</v>
      </c>
      <c r="K1358" t="s">
        <v>3841</v>
      </c>
      <c r="L1358" t="s">
        <v>65</v>
      </c>
      <c r="M1358" t="s">
        <v>197</v>
      </c>
      <c r="N1358" t="s">
        <v>198</v>
      </c>
      <c r="O1358" t="s">
        <v>168</v>
      </c>
      <c r="P1358" t="s">
        <v>199</v>
      </c>
      <c r="Q1358" t="s">
        <v>70</v>
      </c>
      <c r="R1358" t="s">
        <v>3842</v>
      </c>
      <c r="S1358" t="s">
        <v>82</v>
      </c>
      <c r="T1358" t="s">
        <v>3845</v>
      </c>
      <c r="U1358">
        <v>1</v>
      </c>
      <c r="V1358">
        <v>1</v>
      </c>
      <c r="W1358">
        <v>0</v>
      </c>
      <c r="X1358">
        <v>1</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c r="AR1358">
        <v>0</v>
      </c>
      <c r="AS1358">
        <v>0</v>
      </c>
      <c r="AT1358">
        <v>43845</v>
      </c>
      <c r="AU1358">
        <v>43857</v>
      </c>
      <c r="AV1358">
        <v>0</v>
      </c>
      <c r="AW1358">
        <v>1</v>
      </c>
      <c r="AX1358">
        <v>1</v>
      </c>
      <c r="AY1358">
        <v>2020</v>
      </c>
      <c r="AZ1358">
        <v>1</v>
      </c>
      <c r="BA1358">
        <v>29</v>
      </c>
      <c r="BB1358">
        <v>3</v>
      </c>
      <c r="BC1358">
        <v>103995</v>
      </c>
      <c r="BD1358">
        <v>103995</v>
      </c>
      <c r="BE1358" t="s">
        <v>90</v>
      </c>
      <c r="BF1358">
        <v>2020</v>
      </c>
      <c r="BG1358" t="s">
        <v>104</v>
      </c>
      <c r="BH1358" t="s">
        <v>59</v>
      </c>
      <c r="BI1358" t="s">
        <v>9780</v>
      </c>
      <c r="BJ1358" t="s">
        <v>9793</v>
      </c>
    </row>
    <row r="1359" spans="1:62" x14ac:dyDescent="0.35">
      <c r="A1359">
        <v>40743941</v>
      </c>
      <c r="B1359" t="s">
        <v>116</v>
      </c>
      <c r="C1359" t="s">
        <v>142</v>
      </c>
      <c r="D1359" t="s">
        <v>477</v>
      </c>
      <c r="E1359" t="s">
        <v>3233</v>
      </c>
      <c r="F1359">
        <v>25791026</v>
      </c>
      <c r="G1359" t="s">
        <v>3233</v>
      </c>
      <c r="H1359">
        <v>3.6</v>
      </c>
      <c r="I1359" s="1">
        <v>43845</v>
      </c>
      <c r="J1359">
        <v>43875</v>
      </c>
      <c r="K1359" t="s">
        <v>3841</v>
      </c>
      <c r="L1359" t="s">
        <v>65</v>
      </c>
      <c r="M1359" t="s">
        <v>197</v>
      </c>
      <c r="N1359" t="s">
        <v>198</v>
      </c>
      <c r="O1359" t="s">
        <v>168</v>
      </c>
      <c r="P1359" t="s">
        <v>199</v>
      </c>
      <c r="Q1359" t="s">
        <v>70</v>
      </c>
      <c r="R1359" t="s">
        <v>3842</v>
      </c>
      <c r="S1359" t="s">
        <v>82</v>
      </c>
      <c r="T1359" t="s">
        <v>3846</v>
      </c>
      <c r="U1359">
        <v>1</v>
      </c>
      <c r="V1359">
        <v>1</v>
      </c>
      <c r="W1359">
        <v>0</v>
      </c>
      <c r="X1359">
        <v>1</v>
      </c>
      <c r="Y1359">
        <v>0</v>
      </c>
      <c r="Z1359">
        <v>0</v>
      </c>
      <c r="AA1359">
        <v>0</v>
      </c>
      <c r="AB1359">
        <v>0</v>
      </c>
      <c r="AC1359">
        <v>0</v>
      </c>
      <c r="AD1359">
        <v>0</v>
      </c>
      <c r="AE1359">
        <v>0</v>
      </c>
      <c r="AF1359">
        <v>0</v>
      </c>
      <c r="AG1359">
        <v>0</v>
      </c>
      <c r="AH1359">
        <v>0</v>
      </c>
      <c r="AI1359">
        <v>0</v>
      </c>
      <c r="AJ1359">
        <v>0</v>
      </c>
      <c r="AK1359">
        <v>0</v>
      </c>
      <c r="AL1359">
        <v>0</v>
      </c>
      <c r="AM1359">
        <v>0</v>
      </c>
      <c r="AN1359">
        <v>0</v>
      </c>
      <c r="AO1359">
        <v>0</v>
      </c>
      <c r="AP1359">
        <v>0</v>
      </c>
      <c r="AQ1359">
        <v>0</v>
      </c>
      <c r="AR1359">
        <v>0</v>
      </c>
      <c r="AS1359">
        <v>0</v>
      </c>
      <c r="AT1359">
        <v>43845</v>
      </c>
      <c r="AU1359">
        <v>43857</v>
      </c>
      <c r="AV1359">
        <v>0</v>
      </c>
      <c r="AW1359">
        <v>1</v>
      </c>
      <c r="AX1359">
        <v>1</v>
      </c>
      <c r="AY1359">
        <v>2020</v>
      </c>
      <c r="AZ1359">
        <v>1</v>
      </c>
      <c r="BA1359">
        <v>29</v>
      </c>
      <c r="BB1359">
        <v>3</v>
      </c>
      <c r="BC1359">
        <v>103995</v>
      </c>
      <c r="BD1359">
        <v>103995</v>
      </c>
      <c r="BE1359" t="s">
        <v>90</v>
      </c>
      <c r="BF1359">
        <v>2020</v>
      </c>
      <c r="BG1359" t="s">
        <v>104</v>
      </c>
      <c r="BH1359" t="s">
        <v>59</v>
      </c>
      <c r="BI1359" t="s">
        <v>9780</v>
      </c>
      <c r="BJ1359" t="s">
        <v>9793</v>
      </c>
    </row>
    <row r="1360" spans="1:62" x14ac:dyDescent="0.35">
      <c r="A1360">
        <v>40743942</v>
      </c>
      <c r="B1360" t="s">
        <v>116</v>
      </c>
      <c r="C1360" t="s">
        <v>61</v>
      </c>
      <c r="D1360" t="s">
        <v>125</v>
      </c>
      <c r="E1360" t="s">
        <v>3233</v>
      </c>
      <c r="F1360">
        <v>25791026</v>
      </c>
      <c r="G1360" t="s">
        <v>3233</v>
      </c>
      <c r="H1360">
        <v>3.6</v>
      </c>
      <c r="I1360" s="1">
        <v>43845</v>
      </c>
      <c r="J1360">
        <v>43875</v>
      </c>
      <c r="K1360" t="s">
        <v>3841</v>
      </c>
      <c r="L1360" t="s">
        <v>65</v>
      </c>
      <c r="M1360" t="s">
        <v>197</v>
      </c>
      <c r="N1360" t="s">
        <v>198</v>
      </c>
      <c r="O1360" t="s">
        <v>168</v>
      </c>
      <c r="P1360" t="s">
        <v>199</v>
      </c>
      <c r="Q1360" t="s">
        <v>70</v>
      </c>
      <c r="R1360" t="s">
        <v>3842</v>
      </c>
      <c r="S1360" t="s">
        <v>82</v>
      </c>
      <c r="T1360" t="s">
        <v>3847</v>
      </c>
      <c r="U1360">
        <v>1</v>
      </c>
      <c r="V1360">
        <v>1</v>
      </c>
      <c r="W1360">
        <v>0</v>
      </c>
      <c r="X1360">
        <v>1</v>
      </c>
      <c r="Y1360">
        <v>0</v>
      </c>
      <c r="Z1360">
        <v>0</v>
      </c>
      <c r="AA1360">
        <v>0</v>
      </c>
      <c r="AB1360">
        <v>0</v>
      </c>
      <c r="AC1360">
        <v>0</v>
      </c>
      <c r="AD1360">
        <v>0</v>
      </c>
      <c r="AE1360">
        <v>0</v>
      </c>
      <c r="AF1360">
        <v>0</v>
      </c>
      <c r="AG1360">
        <v>0</v>
      </c>
      <c r="AH1360">
        <v>0</v>
      </c>
      <c r="AI1360">
        <v>0</v>
      </c>
      <c r="AJ1360">
        <v>0</v>
      </c>
      <c r="AK1360">
        <v>0</v>
      </c>
      <c r="AL1360">
        <v>0</v>
      </c>
      <c r="AM1360">
        <v>0</v>
      </c>
      <c r="AN1360">
        <v>0</v>
      </c>
      <c r="AO1360">
        <v>0</v>
      </c>
      <c r="AP1360">
        <v>0</v>
      </c>
      <c r="AQ1360">
        <v>0</v>
      </c>
      <c r="AR1360">
        <v>0</v>
      </c>
      <c r="AS1360">
        <v>0</v>
      </c>
      <c r="AT1360">
        <v>43845</v>
      </c>
      <c r="AU1360">
        <v>43857</v>
      </c>
      <c r="AV1360">
        <v>0</v>
      </c>
      <c r="AW1360">
        <v>1</v>
      </c>
      <c r="AX1360">
        <v>1</v>
      </c>
      <c r="AY1360">
        <v>2020</v>
      </c>
      <c r="AZ1360">
        <v>1</v>
      </c>
      <c r="BA1360">
        <v>29</v>
      </c>
      <c r="BB1360">
        <v>3</v>
      </c>
      <c r="BC1360">
        <v>103995</v>
      </c>
      <c r="BD1360">
        <v>103995</v>
      </c>
      <c r="BE1360" t="s">
        <v>90</v>
      </c>
      <c r="BF1360">
        <v>2020</v>
      </c>
      <c r="BG1360" t="s">
        <v>104</v>
      </c>
      <c r="BH1360" t="s">
        <v>59</v>
      </c>
      <c r="BI1360" t="s">
        <v>9780</v>
      </c>
      <c r="BJ1360" t="s">
        <v>9793</v>
      </c>
    </row>
    <row r="1361" spans="1:62" x14ac:dyDescent="0.35">
      <c r="A1361">
        <v>40743943</v>
      </c>
      <c r="B1361" t="s">
        <v>116</v>
      </c>
      <c r="C1361" t="s">
        <v>142</v>
      </c>
      <c r="D1361" t="s">
        <v>477</v>
      </c>
      <c r="E1361" t="s">
        <v>3233</v>
      </c>
      <c r="F1361">
        <v>25791026</v>
      </c>
      <c r="G1361" t="s">
        <v>3233</v>
      </c>
      <c r="H1361">
        <v>3.6</v>
      </c>
      <c r="I1361" s="1">
        <v>43845</v>
      </c>
      <c r="J1361">
        <v>43875</v>
      </c>
      <c r="K1361" t="s">
        <v>3841</v>
      </c>
      <c r="L1361" t="s">
        <v>65</v>
      </c>
      <c r="M1361" t="s">
        <v>197</v>
      </c>
      <c r="N1361" t="s">
        <v>198</v>
      </c>
      <c r="O1361" t="s">
        <v>168</v>
      </c>
      <c r="P1361" t="s">
        <v>199</v>
      </c>
      <c r="Q1361" t="s">
        <v>70</v>
      </c>
      <c r="R1361" t="s">
        <v>3842</v>
      </c>
      <c r="S1361" t="s">
        <v>82</v>
      </c>
      <c r="T1361" t="s">
        <v>3848</v>
      </c>
      <c r="U1361">
        <v>1</v>
      </c>
      <c r="V1361">
        <v>1</v>
      </c>
      <c r="W1361">
        <v>0</v>
      </c>
      <c r="X1361">
        <v>1</v>
      </c>
      <c r="Y1361">
        <v>0</v>
      </c>
      <c r="Z1361">
        <v>0</v>
      </c>
      <c r="AA1361">
        <v>0</v>
      </c>
      <c r="AB1361">
        <v>0</v>
      </c>
      <c r="AC1361">
        <v>0</v>
      </c>
      <c r="AD1361">
        <v>0</v>
      </c>
      <c r="AE1361">
        <v>0</v>
      </c>
      <c r="AF1361">
        <v>0</v>
      </c>
      <c r="AG1361">
        <v>0</v>
      </c>
      <c r="AH1361">
        <v>0</v>
      </c>
      <c r="AI1361">
        <v>0</v>
      </c>
      <c r="AJ1361">
        <v>0</v>
      </c>
      <c r="AK1361">
        <v>0</v>
      </c>
      <c r="AL1361">
        <v>0</v>
      </c>
      <c r="AM1361">
        <v>0</v>
      </c>
      <c r="AN1361">
        <v>0</v>
      </c>
      <c r="AO1361">
        <v>0</v>
      </c>
      <c r="AP1361">
        <v>0</v>
      </c>
      <c r="AQ1361">
        <v>0</v>
      </c>
      <c r="AR1361">
        <v>0</v>
      </c>
      <c r="AS1361">
        <v>0</v>
      </c>
      <c r="AT1361">
        <v>43845</v>
      </c>
      <c r="AU1361">
        <v>43857</v>
      </c>
      <c r="AV1361">
        <v>0</v>
      </c>
      <c r="AW1361">
        <v>1</v>
      </c>
      <c r="AX1361">
        <v>1</v>
      </c>
      <c r="AY1361">
        <v>2020</v>
      </c>
      <c r="AZ1361">
        <v>1</v>
      </c>
      <c r="BA1361">
        <v>29</v>
      </c>
      <c r="BB1361">
        <v>3</v>
      </c>
      <c r="BC1361">
        <v>103995</v>
      </c>
      <c r="BD1361">
        <v>103995</v>
      </c>
      <c r="BE1361" t="s">
        <v>90</v>
      </c>
      <c r="BF1361">
        <v>2020</v>
      </c>
      <c r="BG1361" t="s">
        <v>104</v>
      </c>
      <c r="BH1361" t="s">
        <v>59</v>
      </c>
      <c r="BI1361" t="s">
        <v>9780</v>
      </c>
      <c r="BJ1361" t="s">
        <v>9793</v>
      </c>
    </row>
    <row r="1362" spans="1:62" x14ac:dyDescent="0.35">
      <c r="A1362">
        <v>40743970</v>
      </c>
      <c r="B1362" t="s">
        <v>3849</v>
      </c>
      <c r="C1362" t="s">
        <v>75</v>
      </c>
      <c r="D1362" t="s">
        <v>165</v>
      </c>
      <c r="E1362" t="s">
        <v>3117</v>
      </c>
      <c r="F1362">
        <v>559343</v>
      </c>
      <c r="G1362" t="s">
        <v>3117</v>
      </c>
      <c r="I1362" s="1">
        <v>43845</v>
      </c>
      <c r="J1362">
        <v>43875</v>
      </c>
      <c r="K1362" t="s">
        <v>3850</v>
      </c>
      <c r="L1362" t="s">
        <v>65</v>
      </c>
      <c r="M1362" t="s">
        <v>152</v>
      </c>
      <c r="N1362" t="s">
        <v>153</v>
      </c>
      <c r="O1362" t="s">
        <v>2789</v>
      </c>
      <c r="Q1362" t="s">
        <v>70</v>
      </c>
      <c r="S1362" t="s">
        <v>82</v>
      </c>
      <c r="T1362" t="s">
        <v>3851</v>
      </c>
      <c r="U1362">
        <v>0</v>
      </c>
      <c r="V1362">
        <v>1</v>
      </c>
      <c r="W1362">
        <v>0</v>
      </c>
      <c r="X1362">
        <v>1</v>
      </c>
      <c r="Y1362">
        <v>0</v>
      </c>
      <c r="Z1362">
        <v>0</v>
      </c>
      <c r="AA1362">
        <v>0</v>
      </c>
      <c r="AB1362">
        <v>0</v>
      </c>
      <c r="AC1362">
        <v>0</v>
      </c>
      <c r="AD1362">
        <v>0</v>
      </c>
      <c r="AE1362">
        <v>0</v>
      </c>
      <c r="AF1362">
        <v>0</v>
      </c>
      <c r="AG1362">
        <v>0</v>
      </c>
      <c r="AH1362">
        <v>0</v>
      </c>
      <c r="AI1362">
        <v>0</v>
      </c>
      <c r="AJ1362">
        <v>0</v>
      </c>
      <c r="AK1362">
        <v>1</v>
      </c>
      <c r="AL1362">
        <v>0</v>
      </c>
      <c r="AM1362">
        <v>0</v>
      </c>
      <c r="AN1362">
        <v>0</v>
      </c>
      <c r="AO1362">
        <v>0</v>
      </c>
      <c r="AP1362">
        <v>0</v>
      </c>
      <c r="AQ1362">
        <v>1</v>
      </c>
      <c r="AR1362">
        <v>0</v>
      </c>
      <c r="AS1362">
        <v>0</v>
      </c>
      <c r="AT1362">
        <v>43845</v>
      </c>
      <c r="AU1362">
        <v>43863</v>
      </c>
      <c r="AV1362">
        <v>0</v>
      </c>
      <c r="AW1362">
        <v>1</v>
      </c>
      <c r="AX1362">
        <v>0</v>
      </c>
      <c r="AY1362">
        <v>2020</v>
      </c>
      <c r="AZ1362">
        <v>1</v>
      </c>
      <c r="BA1362">
        <v>29</v>
      </c>
      <c r="BB1362">
        <v>4</v>
      </c>
      <c r="BF1362">
        <v>2020</v>
      </c>
      <c r="BG1362" t="s">
        <v>104</v>
      </c>
      <c r="BH1362" t="s">
        <v>9822</v>
      </c>
      <c r="BI1362" t="s">
        <v>9780</v>
      </c>
      <c r="BJ1362" t="s">
        <v>9793</v>
      </c>
    </row>
    <row r="1363" spans="1:62" x14ac:dyDescent="0.35">
      <c r="A1363">
        <v>40743971</v>
      </c>
      <c r="B1363" t="s">
        <v>3849</v>
      </c>
      <c r="C1363" t="s">
        <v>135</v>
      </c>
      <c r="D1363" t="s">
        <v>76</v>
      </c>
      <c r="E1363" t="s">
        <v>3117</v>
      </c>
      <c r="F1363">
        <v>559343</v>
      </c>
      <c r="G1363" t="s">
        <v>3117</v>
      </c>
      <c r="H1363">
        <v>3.7</v>
      </c>
      <c r="I1363" s="1">
        <v>43845</v>
      </c>
      <c r="J1363">
        <v>43875</v>
      </c>
      <c r="K1363" t="s">
        <v>3850</v>
      </c>
      <c r="L1363" t="s">
        <v>65</v>
      </c>
      <c r="M1363" t="s">
        <v>152</v>
      </c>
      <c r="N1363" t="s">
        <v>153</v>
      </c>
      <c r="O1363" t="s">
        <v>2789</v>
      </c>
      <c r="Q1363" t="s">
        <v>70</v>
      </c>
      <c r="S1363" t="s">
        <v>82</v>
      </c>
      <c r="T1363" t="s">
        <v>3852</v>
      </c>
      <c r="U1363">
        <v>0</v>
      </c>
      <c r="V1363">
        <v>1</v>
      </c>
      <c r="W1363">
        <v>0</v>
      </c>
      <c r="X1363">
        <v>1</v>
      </c>
      <c r="Y1363">
        <v>0</v>
      </c>
      <c r="Z1363">
        <v>0</v>
      </c>
      <c r="AA1363">
        <v>0</v>
      </c>
      <c r="AB1363">
        <v>0</v>
      </c>
      <c r="AC1363">
        <v>0</v>
      </c>
      <c r="AD1363">
        <v>0</v>
      </c>
      <c r="AE1363">
        <v>0</v>
      </c>
      <c r="AF1363">
        <v>0</v>
      </c>
      <c r="AG1363">
        <v>0</v>
      </c>
      <c r="AH1363">
        <v>0</v>
      </c>
      <c r="AI1363">
        <v>0</v>
      </c>
      <c r="AJ1363">
        <v>0</v>
      </c>
      <c r="AK1363">
        <v>1</v>
      </c>
      <c r="AL1363">
        <v>0</v>
      </c>
      <c r="AM1363">
        <v>0</v>
      </c>
      <c r="AN1363">
        <v>0</v>
      </c>
      <c r="AO1363">
        <v>0</v>
      </c>
      <c r="AP1363">
        <v>0</v>
      </c>
      <c r="AQ1363">
        <v>1</v>
      </c>
      <c r="AR1363">
        <v>0</v>
      </c>
      <c r="AS1363">
        <v>0</v>
      </c>
      <c r="AT1363">
        <v>43845</v>
      </c>
      <c r="AU1363">
        <v>43863</v>
      </c>
      <c r="AV1363">
        <v>0</v>
      </c>
      <c r="AW1363">
        <v>1</v>
      </c>
      <c r="AX1363">
        <v>1</v>
      </c>
      <c r="AY1363">
        <v>2020</v>
      </c>
      <c r="AZ1363">
        <v>1</v>
      </c>
      <c r="BA1363">
        <v>29</v>
      </c>
      <c r="BB1363">
        <v>4</v>
      </c>
      <c r="BF1363">
        <v>2020</v>
      </c>
      <c r="BG1363" t="s">
        <v>104</v>
      </c>
      <c r="BH1363" t="s">
        <v>9822</v>
      </c>
      <c r="BI1363" t="s">
        <v>9780</v>
      </c>
      <c r="BJ1363" t="s">
        <v>9793</v>
      </c>
    </row>
    <row r="1364" spans="1:62" x14ac:dyDescent="0.35">
      <c r="A1364">
        <v>40747655</v>
      </c>
      <c r="B1364" t="s">
        <v>98</v>
      </c>
      <c r="C1364" t="s">
        <v>369</v>
      </c>
      <c r="D1364" t="s">
        <v>388</v>
      </c>
      <c r="E1364" t="s">
        <v>3233</v>
      </c>
      <c r="F1364">
        <v>25791026</v>
      </c>
      <c r="G1364" t="s">
        <v>3233</v>
      </c>
      <c r="I1364" s="1">
        <v>43846</v>
      </c>
      <c r="J1364">
        <v>43876</v>
      </c>
      <c r="K1364" t="s">
        <v>3853</v>
      </c>
      <c r="L1364" t="s">
        <v>65</v>
      </c>
      <c r="M1364" t="s">
        <v>197</v>
      </c>
      <c r="N1364" t="s">
        <v>198</v>
      </c>
      <c r="O1364" t="s">
        <v>168</v>
      </c>
      <c r="P1364" t="s">
        <v>199</v>
      </c>
      <c r="Q1364" t="s">
        <v>70</v>
      </c>
      <c r="R1364" t="s">
        <v>3854</v>
      </c>
      <c r="S1364" t="s">
        <v>82</v>
      </c>
      <c r="T1364" t="s">
        <v>3855</v>
      </c>
      <c r="U1364">
        <v>1</v>
      </c>
      <c r="V1364">
        <v>1</v>
      </c>
      <c r="W1364">
        <v>0</v>
      </c>
      <c r="X1364">
        <v>1</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c r="AR1364">
        <v>0</v>
      </c>
      <c r="AS1364">
        <v>0</v>
      </c>
      <c r="AT1364">
        <v>43845</v>
      </c>
      <c r="AU1364">
        <v>43861</v>
      </c>
      <c r="AV1364">
        <v>0</v>
      </c>
      <c r="AW1364">
        <v>1</v>
      </c>
      <c r="AX1364">
        <v>0</v>
      </c>
      <c r="AY1364">
        <v>2020</v>
      </c>
      <c r="AZ1364">
        <v>1</v>
      </c>
      <c r="BA1364">
        <v>29</v>
      </c>
      <c r="BB1364">
        <v>3</v>
      </c>
      <c r="BC1364">
        <v>90000</v>
      </c>
      <c r="BD1364">
        <v>90000</v>
      </c>
      <c r="BE1364" t="s">
        <v>90</v>
      </c>
      <c r="BF1364">
        <v>2020</v>
      </c>
      <c r="BG1364" t="s">
        <v>104</v>
      </c>
      <c r="BH1364" t="s">
        <v>59</v>
      </c>
      <c r="BI1364" t="s">
        <v>9780</v>
      </c>
      <c r="BJ1364" t="s">
        <v>9796</v>
      </c>
    </row>
    <row r="1365" spans="1:62" x14ac:dyDescent="0.35">
      <c r="A1365">
        <v>40747656</v>
      </c>
      <c r="B1365" t="s">
        <v>98</v>
      </c>
      <c r="C1365" t="s">
        <v>75</v>
      </c>
      <c r="D1365" t="s">
        <v>159</v>
      </c>
      <c r="E1365" t="s">
        <v>3233</v>
      </c>
      <c r="F1365">
        <v>25791026</v>
      </c>
      <c r="G1365" t="s">
        <v>3233</v>
      </c>
      <c r="I1365" s="1">
        <v>43846</v>
      </c>
      <c r="J1365">
        <v>43876</v>
      </c>
      <c r="K1365" t="s">
        <v>3853</v>
      </c>
      <c r="L1365" t="s">
        <v>65</v>
      </c>
      <c r="M1365" t="s">
        <v>197</v>
      </c>
      <c r="N1365" t="s">
        <v>198</v>
      </c>
      <c r="O1365" t="s">
        <v>168</v>
      </c>
      <c r="P1365" t="s">
        <v>199</v>
      </c>
      <c r="Q1365" t="s">
        <v>70</v>
      </c>
      <c r="R1365" t="s">
        <v>3854</v>
      </c>
      <c r="S1365" t="s">
        <v>82</v>
      </c>
      <c r="T1365" t="s">
        <v>3856</v>
      </c>
      <c r="U1365">
        <v>1</v>
      </c>
      <c r="V1365">
        <v>1</v>
      </c>
      <c r="W1365">
        <v>0</v>
      </c>
      <c r="X1365">
        <v>1</v>
      </c>
      <c r="Y1365">
        <v>0</v>
      </c>
      <c r="Z1365">
        <v>0</v>
      </c>
      <c r="AA1365">
        <v>0</v>
      </c>
      <c r="AB1365">
        <v>0</v>
      </c>
      <c r="AC1365">
        <v>0</v>
      </c>
      <c r="AD1365">
        <v>0</v>
      </c>
      <c r="AE1365">
        <v>0</v>
      </c>
      <c r="AF1365">
        <v>0</v>
      </c>
      <c r="AG1365">
        <v>0</v>
      </c>
      <c r="AH1365">
        <v>0</v>
      </c>
      <c r="AI1365">
        <v>0</v>
      </c>
      <c r="AJ1365">
        <v>0</v>
      </c>
      <c r="AK1365">
        <v>0</v>
      </c>
      <c r="AL1365">
        <v>0</v>
      </c>
      <c r="AM1365">
        <v>0</v>
      </c>
      <c r="AN1365">
        <v>0</v>
      </c>
      <c r="AO1365">
        <v>0</v>
      </c>
      <c r="AP1365">
        <v>0</v>
      </c>
      <c r="AQ1365">
        <v>0</v>
      </c>
      <c r="AR1365">
        <v>0</v>
      </c>
      <c r="AS1365">
        <v>0</v>
      </c>
      <c r="AT1365">
        <v>43845</v>
      </c>
      <c r="AU1365">
        <v>43861</v>
      </c>
      <c r="AV1365">
        <v>0</v>
      </c>
      <c r="AW1365">
        <v>1</v>
      </c>
      <c r="AX1365">
        <v>1</v>
      </c>
      <c r="AY1365">
        <v>2020</v>
      </c>
      <c r="AZ1365">
        <v>1</v>
      </c>
      <c r="BA1365">
        <v>29</v>
      </c>
      <c r="BB1365">
        <v>3</v>
      </c>
      <c r="BC1365">
        <v>90000</v>
      </c>
      <c r="BD1365">
        <v>90000</v>
      </c>
      <c r="BE1365" t="s">
        <v>90</v>
      </c>
      <c r="BF1365">
        <v>2020</v>
      </c>
      <c r="BG1365" t="s">
        <v>104</v>
      </c>
      <c r="BH1365" t="s">
        <v>59</v>
      </c>
      <c r="BI1365" t="s">
        <v>9780</v>
      </c>
      <c r="BJ1365" t="s">
        <v>9796</v>
      </c>
    </row>
    <row r="1366" spans="1:62" x14ac:dyDescent="0.35">
      <c r="A1366">
        <v>40747657</v>
      </c>
      <c r="B1366" t="s">
        <v>98</v>
      </c>
      <c r="C1366" t="s">
        <v>142</v>
      </c>
      <c r="D1366" t="s">
        <v>477</v>
      </c>
      <c r="E1366" t="s">
        <v>3233</v>
      </c>
      <c r="F1366">
        <v>25791026</v>
      </c>
      <c r="G1366" t="s">
        <v>3233</v>
      </c>
      <c r="H1366">
        <v>3.6</v>
      </c>
      <c r="I1366" s="1">
        <v>43846</v>
      </c>
      <c r="J1366">
        <v>43876</v>
      </c>
      <c r="K1366" t="s">
        <v>3853</v>
      </c>
      <c r="L1366" t="s">
        <v>65</v>
      </c>
      <c r="M1366" t="s">
        <v>197</v>
      </c>
      <c r="N1366" t="s">
        <v>198</v>
      </c>
      <c r="O1366" t="s">
        <v>168</v>
      </c>
      <c r="P1366" t="s">
        <v>199</v>
      </c>
      <c r="Q1366" t="s">
        <v>70</v>
      </c>
      <c r="R1366" t="s">
        <v>3854</v>
      </c>
      <c r="S1366" t="s">
        <v>82</v>
      </c>
      <c r="T1366" t="s">
        <v>3857</v>
      </c>
      <c r="U1366">
        <v>1</v>
      </c>
      <c r="V1366">
        <v>1</v>
      </c>
      <c r="W1366">
        <v>0</v>
      </c>
      <c r="X1366">
        <v>1</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0</v>
      </c>
      <c r="AT1366">
        <v>43845</v>
      </c>
      <c r="AU1366">
        <v>43861</v>
      </c>
      <c r="AV1366">
        <v>0</v>
      </c>
      <c r="AW1366">
        <v>1</v>
      </c>
      <c r="AX1366">
        <v>1</v>
      </c>
      <c r="AY1366">
        <v>2020</v>
      </c>
      <c r="AZ1366">
        <v>1</v>
      </c>
      <c r="BA1366">
        <v>29</v>
      </c>
      <c r="BB1366">
        <v>3</v>
      </c>
      <c r="BC1366">
        <v>90000</v>
      </c>
      <c r="BD1366">
        <v>90000</v>
      </c>
      <c r="BE1366" t="s">
        <v>90</v>
      </c>
      <c r="BF1366">
        <v>2020</v>
      </c>
      <c r="BG1366" t="s">
        <v>104</v>
      </c>
      <c r="BH1366" t="s">
        <v>59</v>
      </c>
      <c r="BI1366" t="s">
        <v>9780</v>
      </c>
      <c r="BJ1366" t="s">
        <v>9796</v>
      </c>
    </row>
    <row r="1367" spans="1:62" x14ac:dyDescent="0.35">
      <c r="A1367">
        <v>40747658</v>
      </c>
      <c r="B1367" t="s">
        <v>98</v>
      </c>
      <c r="C1367" t="s">
        <v>142</v>
      </c>
      <c r="D1367" t="s">
        <v>477</v>
      </c>
      <c r="E1367" t="s">
        <v>3233</v>
      </c>
      <c r="F1367">
        <v>25791026</v>
      </c>
      <c r="G1367" t="s">
        <v>3233</v>
      </c>
      <c r="I1367" s="1">
        <v>43846</v>
      </c>
      <c r="J1367">
        <v>43876</v>
      </c>
      <c r="K1367" t="s">
        <v>3853</v>
      </c>
      <c r="L1367" t="s">
        <v>65</v>
      </c>
      <c r="M1367" t="s">
        <v>197</v>
      </c>
      <c r="N1367" t="s">
        <v>198</v>
      </c>
      <c r="O1367" t="s">
        <v>168</v>
      </c>
      <c r="P1367" t="s">
        <v>199</v>
      </c>
      <c r="Q1367" t="s">
        <v>70</v>
      </c>
      <c r="R1367" t="s">
        <v>3854</v>
      </c>
      <c r="S1367" t="s">
        <v>82</v>
      </c>
      <c r="T1367" t="s">
        <v>3858</v>
      </c>
      <c r="U1367">
        <v>1</v>
      </c>
      <c r="V1367">
        <v>1</v>
      </c>
      <c r="W1367">
        <v>0</v>
      </c>
      <c r="X1367">
        <v>1</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0</v>
      </c>
      <c r="AR1367">
        <v>0</v>
      </c>
      <c r="AS1367">
        <v>0</v>
      </c>
      <c r="AT1367">
        <v>43845</v>
      </c>
      <c r="AU1367">
        <v>43861</v>
      </c>
      <c r="AV1367">
        <v>0</v>
      </c>
      <c r="AW1367">
        <v>1</v>
      </c>
      <c r="AX1367">
        <v>1</v>
      </c>
      <c r="AY1367">
        <v>2020</v>
      </c>
      <c r="AZ1367">
        <v>1</v>
      </c>
      <c r="BA1367">
        <v>29</v>
      </c>
      <c r="BB1367">
        <v>3</v>
      </c>
      <c r="BC1367">
        <v>90000</v>
      </c>
      <c r="BD1367">
        <v>90000</v>
      </c>
      <c r="BE1367" t="s">
        <v>90</v>
      </c>
      <c r="BF1367">
        <v>2020</v>
      </c>
      <c r="BG1367" t="s">
        <v>104</v>
      </c>
      <c r="BH1367" t="s">
        <v>59</v>
      </c>
      <c r="BI1367" t="s">
        <v>9780</v>
      </c>
      <c r="BJ1367" t="s">
        <v>9796</v>
      </c>
    </row>
    <row r="1368" spans="1:62" x14ac:dyDescent="0.35">
      <c r="A1368">
        <v>40749874</v>
      </c>
      <c r="B1368" t="s">
        <v>98</v>
      </c>
      <c r="C1368" t="s">
        <v>1004</v>
      </c>
      <c r="D1368" t="s">
        <v>1005</v>
      </c>
      <c r="E1368" t="s">
        <v>3802</v>
      </c>
      <c r="F1368">
        <v>3677537</v>
      </c>
      <c r="G1368" t="s">
        <v>3802</v>
      </c>
      <c r="I1368" s="1">
        <v>43846</v>
      </c>
      <c r="J1368">
        <v>43876</v>
      </c>
      <c r="K1368" t="s">
        <v>3859</v>
      </c>
      <c r="L1368" t="s">
        <v>65</v>
      </c>
      <c r="M1368" t="s">
        <v>120</v>
      </c>
      <c r="N1368" t="s">
        <v>121</v>
      </c>
      <c r="O1368" t="s">
        <v>465</v>
      </c>
      <c r="P1368" t="s">
        <v>3804</v>
      </c>
      <c r="Q1368" t="s">
        <v>70</v>
      </c>
      <c r="S1368" t="s">
        <v>82</v>
      </c>
      <c r="T1368" t="s">
        <v>3860</v>
      </c>
      <c r="U1368">
        <v>1</v>
      </c>
      <c r="V1368">
        <v>1</v>
      </c>
      <c r="W1368">
        <v>1</v>
      </c>
      <c r="X1368">
        <v>1</v>
      </c>
      <c r="Y1368">
        <v>0</v>
      </c>
      <c r="Z1368">
        <v>0</v>
      </c>
      <c r="AA1368">
        <v>0</v>
      </c>
      <c r="AB1368">
        <v>0</v>
      </c>
      <c r="AC1368">
        <v>0</v>
      </c>
      <c r="AD1368">
        <v>0</v>
      </c>
      <c r="AE1368">
        <v>0</v>
      </c>
      <c r="AF1368">
        <v>1</v>
      </c>
      <c r="AG1368">
        <v>0</v>
      </c>
      <c r="AH1368">
        <v>0</v>
      </c>
      <c r="AI1368">
        <v>0</v>
      </c>
      <c r="AJ1368">
        <v>0</v>
      </c>
      <c r="AK1368">
        <v>0</v>
      </c>
      <c r="AL1368">
        <v>0</v>
      </c>
      <c r="AM1368">
        <v>0</v>
      </c>
      <c r="AN1368">
        <v>0</v>
      </c>
      <c r="AO1368">
        <v>0</v>
      </c>
      <c r="AP1368">
        <v>0</v>
      </c>
      <c r="AQ1368">
        <v>0</v>
      </c>
      <c r="AR1368">
        <v>0</v>
      </c>
      <c r="AS1368">
        <v>0</v>
      </c>
      <c r="AT1368">
        <v>43846</v>
      </c>
      <c r="AU1368">
        <v>43875</v>
      </c>
      <c r="AV1368">
        <v>0</v>
      </c>
      <c r="AW1368">
        <v>1</v>
      </c>
      <c r="AX1368">
        <v>0</v>
      </c>
      <c r="AY1368">
        <v>2020</v>
      </c>
      <c r="AZ1368">
        <v>1</v>
      </c>
      <c r="BA1368">
        <v>29</v>
      </c>
      <c r="BB1368">
        <v>5</v>
      </c>
      <c r="BF1368">
        <v>2020</v>
      </c>
      <c r="BG1368" t="s">
        <v>104</v>
      </c>
      <c r="BH1368" t="s">
        <v>9822</v>
      </c>
      <c r="BI1368" t="s">
        <v>9780</v>
      </c>
      <c r="BJ1368" t="s">
        <v>9796</v>
      </c>
    </row>
    <row r="1369" spans="1:62" x14ac:dyDescent="0.35">
      <c r="A1369">
        <v>40749875</v>
      </c>
      <c r="B1369" t="s">
        <v>98</v>
      </c>
      <c r="C1369" t="s">
        <v>142</v>
      </c>
      <c r="D1369" t="s">
        <v>477</v>
      </c>
      <c r="E1369" t="s">
        <v>3802</v>
      </c>
      <c r="F1369">
        <v>3677537</v>
      </c>
      <c r="G1369" t="s">
        <v>3802</v>
      </c>
      <c r="I1369" s="1">
        <v>43846</v>
      </c>
      <c r="J1369">
        <v>43876</v>
      </c>
      <c r="K1369" t="s">
        <v>3859</v>
      </c>
      <c r="L1369" t="s">
        <v>65</v>
      </c>
      <c r="M1369" t="s">
        <v>120</v>
      </c>
      <c r="N1369" t="s">
        <v>121</v>
      </c>
      <c r="O1369" t="s">
        <v>465</v>
      </c>
      <c r="P1369" t="s">
        <v>3804</v>
      </c>
      <c r="Q1369" t="s">
        <v>70</v>
      </c>
      <c r="S1369" t="s">
        <v>82</v>
      </c>
      <c r="T1369" t="s">
        <v>3861</v>
      </c>
      <c r="U1369">
        <v>1</v>
      </c>
      <c r="V1369">
        <v>1</v>
      </c>
      <c r="W1369">
        <v>1</v>
      </c>
      <c r="X1369">
        <v>1</v>
      </c>
      <c r="Y1369">
        <v>0</v>
      </c>
      <c r="Z1369">
        <v>0</v>
      </c>
      <c r="AA1369">
        <v>0</v>
      </c>
      <c r="AB1369">
        <v>0</v>
      </c>
      <c r="AC1369">
        <v>0</v>
      </c>
      <c r="AD1369">
        <v>0</v>
      </c>
      <c r="AE1369">
        <v>0</v>
      </c>
      <c r="AF1369">
        <v>1</v>
      </c>
      <c r="AG1369">
        <v>0</v>
      </c>
      <c r="AH1369">
        <v>0</v>
      </c>
      <c r="AI1369">
        <v>0</v>
      </c>
      <c r="AJ1369">
        <v>0</v>
      </c>
      <c r="AK1369">
        <v>0</v>
      </c>
      <c r="AL1369">
        <v>0</v>
      </c>
      <c r="AM1369">
        <v>0</v>
      </c>
      <c r="AN1369">
        <v>0</v>
      </c>
      <c r="AO1369">
        <v>0</v>
      </c>
      <c r="AP1369">
        <v>0</v>
      </c>
      <c r="AQ1369">
        <v>0</v>
      </c>
      <c r="AR1369">
        <v>0</v>
      </c>
      <c r="AS1369">
        <v>0</v>
      </c>
      <c r="AT1369">
        <v>43846</v>
      </c>
      <c r="AU1369">
        <v>43875</v>
      </c>
      <c r="AV1369">
        <v>0</v>
      </c>
      <c r="AW1369">
        <v>1</v>
      </c>
      <c r="AX1369">
        <v>1</v>
      </c>
      <c r="AY1369">
        <v>2020</v>
      </c>
      <c r="AZ1369">
        <v>1</v>
      </c>
      <c r="BA1369">
        <v>29</v>
      </c>
      <c r="BB1369">
        <v>5</v>
      </c>
      <c r="BF1369">
        <v>2020</v>
      </c>
      <c r="BG1369" t="s">
        <v>104</v>
      </c>
      <c r="BH1369" t="s">
        <v>9822</v>
      </c>
      <c r="BI1369" t="s">
        <v>9780</v>
      </c>
      <c r="BJ1369" t="s">
        <v>9796</v>
      </c>
    </row>
    <row r="1370" spans="1:62" x14ac:dyDescent="0.35">
      <c r="A1370">
        <v>40755087</v>
      </c>
      <c r="B1370" t="s">
        <v>98</v>
      </c>
      <c r="C1370" t="s">
        <v>92</v>
      </c>
      <c r="D1370" t="s">
        <v>76</v>
      </c>
      <c r="E1370" t="s">
        <v>3829</v>
      </c>
      <c r="F1370">
        <v>20248832</v>
      </c>
      <c r="G1370" t="s">
        <v>3830</v>
      </c>
      <c r="I1370" s="1">
        <v>43846</v>
      </c>
      <c r="J1370">
        <v>43876</v>
      </c>
      <c r="K1370" t="s">
        <v>3862</v>
      </c>
      <c r="L1370" t="s">
        <v>65</v>
      </c>
      <c r="M1370" t="s">
        <v>66</v>
      </c>
      <c r="N1370" t="s">
        <v>67</v>
      </c>
      <c r="O1370" t="s">
        <v>68</v>
      </c>
      <c r="P1370" t="s">
        <v>69</v>
      </c>
      <c r="Q1370" t="s">
        <v>102</v>
      </c>
      <c r="R1370" t="s">
        <v>3863</v>
      </c>
      <c r="S1370" t="s">
        <v>71</v>
      </c>
      <c r="T1370" t="s">
        <v>3864</v>
      </c>
      <c r="U1370">
        <v>1</v>
      </c>
      <c r="V1370">
        <v>1</v>
      </c>
      <c r="W1370">
        <v>0</v>
      </c>
      <c r="X1370">
        <v>1</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c r="AS1370">
        <v>0</v>
      </c>
      <c r="AT1370">
        <v>43846</v>
      </c>
      <c r="AU1370">
        <v>43875</v>
      </c>
      <c r="AV1370">
        <v>0</v>
      </c>
      <c r="AW1370">
        <v>1</v>
      </c>
      <c r="AX1370">
        <v>0</v>
      </c>
      <c r="AY1370">
        <v>2020</v>
      </c>
      <c r="AZ1370">
        <v>1</v>
      </c>
      <c r="BA1370">
        <v>29</v>
      </c>
      <c r="BB1370">
        <v>3</v>
      </c>
      <c r="BF1370">
        <v>2020</v>
      </c>
      <c r="BG1370" t="s">
        <v>104</v>
      </c>
      <c r="BH1370" t="s">
        <v>59</v>
      </c>
      <c r="BI1370" t="s">
        <v>9780</v>
      </c>
      <c r="BJ1370" t="s">
        <v>9796</v>
      </c>
    </row>
    <row r="1371" spans="1:62" x14ac:dyDescent="0.35">
      <c r="A1371">
        <v>40755462</v>
      </c>
      <c r="B1371" t="s">
        <v>98</v>
      </c>
      <c r="C1371" t="s">
        <v>61</v>
      </c>
      <c r="D1371" t="s">
        <v>125</v>
      </c>
      <c r="E1371" t="s">
        <v>3694</v>
      </c>
      <c r="F1371">
        <v>25549939</v>
      </c>
      <c r="I1371" s="1">
        <v>43846</v>
      </c>
      <c r="J1371">
        <v>43876</v>
      </c>
      <c r="K1371" t="s">
        <v>3865</v>
      </c>
      <c r="L1371" t="s">
        <v>65</v>
      </c>
      <c r="M1371" t="s">
        <v>120</v>
      </c>
      <c r="N1371" t="s">
        <v>121</v>
      </c>
      <c r="O1371" t="s">
        <v>168</v>
      </c>
      <c r="P1371" t="s">
        <v>122</v>
      </c>
      <c r="Q1371" t="s">
        <v>70</v>
      </c>
      <c r="R1371" t="s">
        <v>3866</v>
      </c>
      <c r="S1371" t="s">
        <v>71</v>
      </c>
      <c r="T1371" t="s">
        <v>3867</v>
      </c>
      <c r="U1371">
        <v>1</v>
      </c>
      <c r="V1371">
        <v>1</v>
      </c>
      <c r="W1371">
        <v>0</v>
      </c>
      <c r="X1371">
        <v>0</v>
      </c>
      <c r="Y1371">
        <v>0</v>
      </c>
      <c r="Z1371">
        <v>0</v>
      </c>
      <c r="AA1371">
        <v>0</v>
      </c>
      <c r="AB1371">
        <v>0</v>
      </c>
      <c r="AC1371">
        <v>0</v>
      </c>
      <c r="AD1371">
        <v>1</v>
      </c>
      <c r="AE1371">
        <v>0</v>
      </c>
      <c r="AF1371">
        <v>1</v>
      </c>
      <c r="AG1371">
        <v>1</v>
      </c>
      <c r="AH1371">
        <v>0</v>
      </c>
      <c r="AI1371">
        <v>0</v>
      </c>
      <c r="AJ1371">
        <v>0</v>
      </c>
      <c r="AK1371">
        <v>0</v>
      </c>
      <c r="AL1371">
        <v>0</v>
      </c>
      <c r="AM1371">
        <v>0</v>
      </c>
      <c r="AN1371">
        <v>0</v>
      </c>
      <c r="AO1371">
        <v>0</v>
      </c>
      <c r="AP1371">
        <v>1</v>
      </c>
      <c r="AQ1371">
        <v>0</v>
      </c>
      <c r="AR1371">
        <v>0</v>
      </c>
      <c r="AS1371">
        <v>0</v>
      </c>
      <c r="AT1371">
        <v>43846</v>
      </c>
      <c r="AU1371">
        <v>43874</v>
      </c>
      <c r="AV1371">
        <v>1</v>
      </c>
      <c r="AW1371">
        <v>1</v>
      </c>
      <c r="AX1371">
        <v>0</v>
      </c>
      <c r="AY1371">
        <v>2020</v>
      </c>
      <c r="AZ1371">
        <v>1</v>
      </c>
      <c r="BA1371">
        <v>29</v>
      </c>
      <c r="BB1371">
        <v>6</v>
      </c>
      <c r="BC1371">
        <v>160000</v>
      </c>
      <c r="BD1371">
        <v>160000</v>
      </c>
      <c r="BE1371" t="s">
        <v>90</v>
      </c>
      <c r="BF1371">
        <v>2020</v>
      </c>
      <c r="BG1371" t="s">
        <v>73</v>
      </c>
      <c r="BH1371" t="s">
        <v>59</v>
      </c>
      <c r="BI1371" t="s">
        <v>9780</v>
      </c>
      <c r="BJ1371" t="s">
        <v>9796</v>
      </c>
    </row>
    <row r="1372" spans="1:62" x14ac:dyDescent="0.35">
      <c r="A1372">
        <v>40755668</v>
      </c>
      <c r="B1372" t="s">
        <v>3868</v>
      </c>
      <c r="C1372" t="s">
        <v>75</v>
      </c>
      <c r="D1372" t="s">
        <v>76</v>
      </c>
      <c r="E1372" t="s">
        <v>3869</v>
      </c>
      <c r="F1372">
        <v>37209003</v>
      </c>
      <c r="I1372" s="1">
        <v>43846</v>
      </c>
      <c r="J1372">
        <v>43876</v>
      </c>
      <c r="K1372" t="s">
        <v>3870</v>
      </c>
      <c r="L1372" t="s">
        <v>65</v>
      </c>
      <c r="M1372" t="s">
        <v>66</v>
      </c>
      <c r="N1372" t="s">
        <v>67</v>
      </c>
      <c r="O1372" t="s">
        <v>68</v>
      </c>
      <c r="P1372" t="s">
        <v>69</v>
      </c>
      <c r="Q1372" t="s">
        <v>70</v>
      </c>
      <c r="S1372" t="s">
        <v>82</v>
      </c>
      <c r="T1372" t="s">
        <v>3871</v>
      </c>
      <c r="U1372">
        <v>0</v>
      </c>
      <c r="V1372">
        <v>0</v>
      </c>
      <c r="W1372">
        <v>0</v>
      </c>
      <c r="X1372">
        <v>1</v>
      </c>
      <c r="Y1372">
        <v>0</v>
      </c>
      <c r="Z1372">
        <v>0</v>
      </c>
      <c r="AA1372">
        <v>0</v>
      </c>
      <c r="AB1372">
        <v>0</v>
      </c>
      <c r="AC1372">
        <v>0</v>
      </c>
      <c r="AD1372">
        <v>0</v>
      </c>
      <c r="AE1372">
        <v>1</v>
      </c>
      <c r="AF1372">
        <v>0</v>
      </c>
      <c r="AG1372">
        <v>0</v>
      </c>
      <c r="AH1372">
        <v>1</v>
      </c>
      <c r="AI1372">
        <v>0</v>
      </c>
      <c r="AJ1372">
        <v>0</v>
      </c>
      <c r="AK1372">
        <v>0</v>
      </c>
      <c r="AL1372">
        <v>0</v>
      </c>
      <c r="AM1372">
        <v>0</v>
      </c>
      <c r="AN1372">
        <v>0</v>
      </c>
      <c r="AO1372">
        <v>0</v>
      </c>
      <c r="AP1372">
        <v>0</v>
      </c>
      <c r="AQ1372">
        <v>0</v>
      </c>
      <c r="AR1372">
        <v>0</v>
      </c>
      <c r="AS1372">
        <v>0</v>
      </c>
      <c r="AT1372">
        <v>43846</v>
      </c>
      <c r="AU1372">
        <v>43875</v>
      </c>
      <c r="AV1372">
        <v>1</v>
      </c>
      <c r="AW1372">
        <v>1</v>
      </c>
      <c r="AX1372">
        <v>0</v>
      </c>
      <c r="AY1372">
        <v>2020</v>
      </c>
      <c r="AZ1372">
        <v>1</v>
      </c>
      <c r="BA1372">
        <v>29</v>
      </c>
      <c r="BB1372">
        <v>3</v>
      </c>
      <c r="BF1372">
        <v>2020</v>
      </c>
      <c r="BG1372" t="s">
        <v>73</v>
      </c>
      <c r="BH1372" t="s">
        <v>9822</v>
      </c>
      <c r="BI1372" t="s">
        <v>9780</v>
      </c>
      <c r="BJ1372" t="s">
        <v>9796</v>
      </c>
    </row>
    <row r="1373" spans="1:62" x14ac:dyDescent="0.35">
      <c r="A1373">
        <v>40760443</v>
      </c>
      <c r="B1373" t="s">
        <v>98</v>
      </c>
      <c r="C1373" t="s">
        <v>75</v>
      </c>
      <c r="D1373" t="s">
        <v>117</v>
      </c>
      <c r="E1373" t="s">
        <v>616</v>
      </c>
      <c r="F1373">
        <v>39897924</v>
      </c>
      <c r="I1373" s="1">
        <v>43847</v>
      </c>
      <c r="J1373">
        <v>43877</v>
      </c>
      <c r="K1373" t="s">
        <v>3872</v>
      </c>
      <c r="L1373" t="s">
        <v>65</v>
      </c>
      <c r="M1373" t="s">
        <v>66</v>
      </c>
      <c r="N1373" t="s">
        <v>67</v>
      </c>
      <c r="Q1373" t="s">
        <v>70</v>
      </c>
      <c r="R1373" t="s">
        <v>3873</v>
      </c>
      <c r="S1373" t="s">
        <v>71</v>
      </c>
      <c r="T1373" t="s">
        <v>3874</v>
      </c>
      <c r="U1373">
        <v>1</v>
      </c>
      <c r="V1373">
        <v>1</v>
      </c>
      <c r="W1373">
        <v>0</v>
      </c>
      <c r="X1373">
        <v>1</v>
      </c>
      <c r="Y1373">
        <v>0</v>
      </c>
      <c r="Z1373">
        <v>0</v>
      </c>
      <c r="AA1373">
        <v>0</v>
      </c>
      <c r="AB1373">
        <v>0</v>
      </c>
      <c r="AC1373">
        <v>0</v>
      </c>
      <c r="AD1373">
        <v>1</v>
      </c>
      <c r="AE1373">
        <v>0</v>
      </c>
      <c r="AF1373">
        <v>0</v>
      </c>
      <c r="AG1373">
        <v>1</v>
      </c>
      <c r="AH1373">
        <v>1</v>
      </c>
      <c r="AI1373">
        <v>0</v>
      </c>
      <c r="AJ1373">
        <v>0</v>
      </c>
      <c r="AK1373">
        <v>0</v>
      </c>
      <c r="AL1373">
        <v>0</v>
      </c>
      <c r="AM1373">
        <v>0</v>
      </c>
      <c r="AN1373">
        <v>0</v>
      </c>
      <c r="AO1373">
        <v>0</v>
      </c>
      <c r="AP1373">
        <v>0</v>
      </c>
      <c r="AQ1373">
        <v>0</v>
      </c>
      <c r="AR1373">
        <v>0</v>
      </c>
      <c r="AS1373">
        <v>0</v>
      </c>
      <c r="AT1373">
        <v>43847</v>
      </c>
      <c r="AU1373">
        <v>43876</v>
      </c>
      <c r="AV1373">
        <v>1</v>
      </c>
      <c r="AW1373">
        <v>1</v>
      </c>
      <c r="AX1373">
        <v>0</v>
      </c>
      <c r="AY1373">
        <v>2020</v>
      </c>
      <c r="AZ1373">
        <v>1</v>
      </c>
      <c r="BA1373">
        <v>29</v>
      </c>
      <c r="BB1373">
        <v>6</v>
      </c>
      <c r="BC1373">
        <v>140000</v>
      </c>
      <c r="BD1373">
        <v>150000</v>
      </c>
      <c r="BE1373" t="s">
        <v>90</v>
      </c>
      <c r="BF1373">
        <v>2020</v>
      </c>
      <c r="BG1373" t="s">
        <v>73</v>
      </c>
      <c r="BH1373" t="s">
        <v>59</v>
      </c>
      <c r="BI1373" t="s">
        <v>9780</v>
      </c>
      <c r="BJ1373" t="s">
        <v>9797</v>
      </c>
    </row>
    <row r="1374" spans="1:62" x14ac:dyDescent="0.35">
      <c r="A1374">
        <v>40762164</v>
      </c>
      <c r="B1374" t="s">
        <v>383</v>
      </c>
      <c r="C1374" t="s">
        <v>92</v>
      </c>
      <c r="D1374" t="s">
        <v>107</v>
      </c>
      <c r="E1374" t="s">
        <v>112</v>
      </c>
      <c r="F1374">
        <v>27705684</v>
      </c>
      <c r="I1374" s="1">
        <v>43847</v>
      </c>
      <c r="J1374">
        <v>43877</v>
      </c>
      <c r="K1374" t="s">
        <v>3607</v>
      </c>
      <c r="L1374" t="s">
        <v>65</v>
      </c>
      <c r="M1374" t="s">
        <v>66</v>
      </c>
      <c r="N1374" t="s">
        <v>67</v>
      </c>
      <c r="O1374" t="s">
        <v>68</v>
      </c>
      <c r="P1374" t="s">
        <v>69</v>
      </c>
      <c r="Q1374" t="s">
        <v>70</v>
      </c>
      <c r="R1374" t="s">
        <v>3734</v>
      </c>
      <c r="S1374" t="s">
        <v>82</v>
      </c>
      <c r="T1374" t="s">
        <v>3875</v>
      </c>
      <c r="U1374">
        <v>1</v>
      </c>
      <c r="V1374">
        <v>1</v>
      </c>
      <c r="W1374">
        <v>0</v>
      </c>
      <c r="X1374">
        <v>0</v>
      </c>
      <c r="Y1374">
        <v>0</v>
      </c>
      <c r="Z1374">
        <v>0</v>
      </c>
      <c r="AA1374">
        <v>0</v>
      </c>
      <c r="AB1374">
        <v>0</v>
      </c>
      <c r="AC1374">
        <v>0</v>
      </c>
      <c r="AD1374">
        <v>0</v>
      </c>
      <c r="AE1374">
        <v>0</v>
      </c>
      <c r="AF1374">
        <v>0</v>
      </c>
      <c r="AG1374">
        <v>1</v>
      </c>
      <c r="AH1374">
        <v>0</v>
      </c>
      <c r="AI1374">
        <v>0</v>
      </c>
      <c r="AJ1374">
        <v>0</v>
      </c>
      <c r="AK1374">
        <v>1</v>
      </c>
      <c r="AL1374">
        <v>0</v>
      </c>
      <c r="AM1374">
        <v>0</v>
      </c>
      <c r="AN1374">
        <v>0</v>
      </c>
      <c r="AO1374">
        <v>0</v>
      </c>
      <c r="AP1374">
        <v>1</v>
      </c>
      <c r="AQ1374">
        <v>0</v>
      </c>
      <c r="AR1374">
        <v>0</v>
      </c>
      <c r="AS1374">
        <v>0</v>
      </c>
      <c r="AT1374">
        <v>43847</v>
      </c>
      <c r="AU1374">
        <v>43876</v>
      </c>
      <c r="AV1374">
        <v>1</v>
      </c>
      <c r="AW1374">
        <v>1</v>
      </c>
      <c r="AX1374">
        <v>0</v>
      </c>
      <c r="AY1374">
        <v>2020</v>
      </c>
      <c r="AZ1374">
        <v>1</v>
      </c>
      <c r="BA1374">
        <v>29</v>
      </c>
      <c r="BB1374">
        <v>5</v>
      </c>
      <c r="BF1374">
        <v>2020</v>
      </c>
      <c r="BG1374" t="s">
        <v>73</v>
      </c>
      <c r="BH1374" t="s">
        <v>59</v>
      </c>
      <c r="BI1374" t="s">
        <v>9780</v>
      </c>
      <c r="BJ1374" t="s">
        <v>9797</v>
      </c>
    </row>
    <row r="1375" spans="1:62" x14ac:dyDescent="0.35">
      <c r="A1375">
        <v>40777408</v>
      </c>
      <c r="B1375" t="s">
        <v>3876</v>
      </c>
      <c r="C1375" t="s">
        <v>61</v>
      </c>
      <c r="D1375" t="s">
        <v>125</v>
      </c>
      <c r="E1375" t="s">
        <v>346</v>
      </c>
      <c r="F1375">
        <v>37079664</v>
      </c>
      <c r="I1375" s="1">
        <v>43850</v>
      </c>
      <c r="J1375">
        <v>43880</v>
      </c>
      <c r="K1375" t="s">
        <v>3877</v>
      </c>
      <c r="L1375" t="s">
        <v>65</v>
      </c>
      <c r="M1375" t="s">
        <v>66</v>
      </c>
      <c r="N1375" t="s">
        <v>67</v>
      </c>
      <c r="O1375" t="s">
        <v>68</v>
      </c>
      <c r="P1375" t="s">
        <v>69</v>
      </c>
      <c r="Q1375" t="s">
        <v>70</v>
      </c>
      <c r="R1375" t="s">
        <v>3878</v>
      </c>
      <c r="S1375" t="s">
        <v>71</v>
      </c>
      <c r="T1375" t="s">
        <v>3879</v>
      </c>
      <c r="U1375">
        <v>1</v>
      </c>
      <c r="V1375">
        <v>1</v>
      </c>
      <c r="W1375">
        <v>0</v>
      </c>
      <c r="X1375">
        <v>1</v>
      </c>
      <c r="Y1375">
        <v>0</v>
      </c>
      <c r="Z1375">
        <v>0</v>
      </c>
      <c r="AA1375">
        <v>0</v>
      </c>
      <c r="AB1375">
        <v>0</v>
      </c>
      <c r="AC1375">
        <v>0</v>
      </c>
      <c r="AD1375">
        <v>1</v>
      </c>
      <c r="AE1375">
        <v>1</v>
      </c>
      <c r="AF1375">
        <v>0</v>
      </c>
      <c r="AG1375">
        <v>0</v>
      </c>
      <c r="AH1375">
        <v>0</v>
      </c>
      <c r="AI1375">
        <v>0</v>
      </c>
      <c r="AJ1375">
        <v>0</v>
      </c>
      <c r="AK1375">
        <v>0</v>
      </c>
      <c r="AL1375">
        <v>0</v>
      </c>
      <c r="AM1375">
        <v>0</v>
      </c>
      <c r="AN1375">
        <v>0</v>
      </c>
      <c r="AO1375">
        <v>0</v>
      </c>
      <c r="AP1375">
        <v>1</v>
      </c>
      <c r="AQ1375">
        <v>0</v>
      </c>
      <c r="AR1375">
        <v>0</v>
      </c>
      <c r="AS1375">
        <v>0</v>
      </c>
      <c r="AT1375">
        <v>43850</v>
      </c>
      <c r="AU1375">
        <v>43878</v>
      </c>
      <c r="AV1375">
        <v>1</v>
      </c>
      <c r="AW1375">
        <v>1</v>
      </c>
      <c r="AX1375">
        <v>0</v>
      </c>
      <c r="AY1375">
        <v>2020</v>
      </c>
      <c r="AZ1375">
        <v>1</v>
      </c>
      <c r="BA1375">
        <v>29</v>
      </c>
      <c r="BB1375">
        <v>6</v>
      </c>
      <c r="BC1375">
        <v>110000</v>
      </c>
      <c r="BD1375">
        <v>130000</v>
      </c>
      <c r="BE1375" t="s">
        <v>90</v>
      </c>
      <c r="BF1375">
        <v>2020</v>
      </c>
      <c r="BG1375" t="s">
        <v>73</v>
      </c>
      <c r="BH1375" t="s">
        <v>59</v>
      </c>
      <c r="BI1375" t="s">
        <v>9780</v>
      </c>
      <c r="BJ1375" t="s">
        <v>9794</v>
      </c>
    </row>
    <row r="1376" spans="1:62" x14ac:dyDescent="0.35">
      <c r="A1376">
        <v>40778646</v>
      </c>
      <c r="B1376" t="s">
        <v>98</v>
      </c>
      <c r="C1376" t="s">
        <v>61</v>
      </c>
      <c r="D1376" t="s">
        <v>125</v>
      </c>
      <c r="E1376" t="s">
        <v>3226</v>
      </c>
      <c r="F1376">
        <v>1073099</v>
      </c>
      <c r="G1376" t="s">
        <v>3226</v>
      </c>
      <c r="H1376">
        <v>3.4</v>
      </c>
      <c r="I1376" s="1">
        <v>43850</v>
      </c>
      <c r="J1376">
        <v>43880</v>
      </c>
      <c r="K1376" t="s">
        <v>3880</v>
      </c>
      <c r="L1376" t="s">
        <v>65</v>
      </c>
      <c r="M1376" t="s">
        <v>120</v>
      </c>
      <c r="N1376" t="s">
        <v>121</v>
      </c>
      <c r="O1376" t="s">
        <v>168</v>
      </c>
      <c r="P1376" t="s">
        <v>3229</v>
      </c>
      <c r="Q1376" t="s">
        <v>70</v>
      </c>
      <c r="R1376" t="s">
        <v>3881</v>
      </c>
      <c r="S1376" t="s">
        <v>71</v>
      </c>
      <c r="T1376" t="s">
        <v>3882</v>
      </c>
      <c r="U1376">
        <v>1</v>
      </c>
      <c r="V1376">
        <v>1</v>
      </c>
      <c r="W1376">
        <v>0</v>
      </c>
      <c r="X1376">
        <v>1</v>
      </c>
      <c r="Y1376">
        <v>1</v>
      </c>
      <c r="Z1376">
        <v>0</v>
      </c>
      <c r="AA1376">
        <v>1</v>
      </c>
      <c r="AB1376">
        <v>0</v>
      </c>
      <c r="AC1376">
        <v>0</v>
      </c>
      <c r="AD1376">
        <v>0</v>
      </c>
      <c r="AE1376">
        <v>1</v>
      </c>
      <c r="AF1376">
        <v>0</v>
      </c>
      <c r="AG1376">
        <v>0</v>
      </c>
      <c r="AH1376">
        <v>0</v>
      </c>
      <c r="AI1376">
        <v>0</v>
      </c>
      <c r="AJ1376">
        <v>0</v>
      </c>
      <c r="AK1376">
        <v>0</v>
      </c>
      <c r="AL1376">
        <v>0</v>
      </c>
      <c r="AM1376">
        <v>0</v>
      </c>
      <c r="AN1376">
        <v>0</v>
      </c>
      <c r="AO1376">
        <v>0</v>
      </c>
      <c r="AP1376">
        <v>0</v>
      </c>
      <c r="AQ1376">
        <v>0</v>
      </c>
      <c r="AR1376">
        <v>0</v>
      </c>
      <c r="AS1376">
        <v>0</v>
      </c>
      <c r="AT1376">
        <v>43850</v>
      </c>
      <c r="AU1376">
        <v>43879</v>
      </c>
      <c r="AV1376">
        <v>0</v>
      </c>
      <c r="AW1376">
        <v>1</v>
      </c>
      <c r="AX1376">
        <v>0</v>
      </c>
      <c r="AY1376">
        <v>2020</v>
      </c>
      <c r="AZ1376">
        <v>1</v>
      </c>
      <c r="BA1376">
        <v>29</v>
      </c>
      <c r="BB1376">
        <v>6</v>
      </c>
      <c r="BF1376">
        <v>2020</v>
      </c>
      <c r="BG1376" t="s">
        <v>104</v>
      </c>
      <c r="BH1376" t="s">
        <v>59</v>
      </c>
      <c r="BI1376" t="s">
        <v>9780</v>
      </c>
      <c r="BJ1376" t="s">
        <v>9794</v>
      </c>
    </row>
    <row r="1377" spans="1:62" x14ac:dyDescent="0.35">
      <c r="A1377">
        <v>40779147</v>
      </c>
      <c r="B1377" t="s">
        <v>116</v>
      </c>
      <c r="C1377" t="s">
        <v>75</v>
      </c>
      <c r="D1377" t="s">
        <v>165</v>
      </c>
      <c r="E1377" t="s">
        <v>885</v>
      </c>
      <c r="F1377">
        <v>35012648</v>
      </c>
      <c r="I1377" s="1">
        <v>43850</v>
      </c>
      <c r="J1377">
        <v>43880</v>
      </c>
      <c r="K1377" t="s">
        <v>886</v>
      </c>
      <c r="L1377" t="s">
        <v>65</v>
      </c>
      <c r="M1377" t="s">
        <v>66</v>
      </c>
      <c r="N1377" t="s">
        <v>67</v>
      </c>
      <c r="O1377" t="s">
        <v>68</v>
      </c>
      <c r="P1377" t="s">
        <v>69</v>
      </c>
      <c r="Q1377" t="s">
        <v>70</v>
      </c>
      <c r="R1377" t="s">
        <v>3770</v>
      </c>
      <c r="S1377" t="s">
        <v>71</v>
      </c>
      <c r="T1377" t="s">
        <v>3883</v>
      </c>
      <c r="U1377">
        <v>1</v>
      </c>
      <c r="V1377">
        <v>1</v>
      </c>
      <c r="W1377">
        <v>0</v>
      </c>
      <c r="X1377">
        <v>0</v>
      </c>
      <c r="Y1377">
        <v>0</v>
      </c>
      <c r="Z1377">
        <v>0</v>
      </c>
      <c r="AA1377">
        <v>0</v>
      </c>
      <c r="AB1377">
        <v>0</v>
      </c>
      <c r="AC1377">
        <v>0</v>
      </c>
      <c r="AD1377">
        <v>1</v>
      </c>
      <c r="AE1377">
        <v>0</v>
      </c>
      <c r="AF1377">
        <v>0</v>
      </c>
      <c r="AG1377">
        <v>0</v>
      </c>
      <c r="AH1377">
        <v>0</v>
      </c>
      <c r="AI1377">
        <v>0</v>
      </c>
      <c r="AJ1377">
        <v>0</v>
      </c>
      <c r="AK1377">
        <v>0</v>
      </c>
      <c r="AL1377">
        <v>0</v>
      </c>
      <c r="AM1377">
        <v>0</v>
      </c>
      <c r="AN1377">
        <v>0</v>
      </c>
      <c r="AO1377">
        <v>0</v>
      </c>
      <c r="AP1377">
        <v>1</v>
      </c>
      <c r="AQ1377">
        <v>0</v>
      </c>
      <c r="AR1377">
        <v>0</v>
      </c>
      <c r="AS1377">
        <v>0</v>
      </c>
      <c r="AT1377">
        <v>43850</v>
      </c>
      <c r="AU1377">
        <v>43878</v>
      </c>
      <c r="AV1377">
        <v>1</v>
      </c>
      <c r="AW1377">
        <v>1</v>
      </c>
      <c r="AX1377">
        <v>0</v>
      </c>
      <c r="AY1377">
        <v>2020</v>
      </c>
      <c r="AZ1377">
        <v>1</v>
      </c>
      <c r="BA1377">
        <v>29</v>
      </c>
      <c r="BB1377">
        <v>4</v>
      </c>
      <c r="BF1377">
        <v>2020</v>
      </c>
      <c r="BG1377" t="s">
        <v>73</v>
      </c>
      <c r="BH1377" t="s">
        <v>59</v>
      </c>
      <c r="BI1377" t="s">
        <v>9780</v>
      </c>
      <c r="BJ1377" t="s">
        <v>9794</v>
      </c>
    </row>
    <row r="1378" spans="1:62" x14ac:dyDescent="0.35">
      <c r="A1378">
        <v>40779701</v>
      </c>
      <c r="B1378" t="s">
        <v>98</v>
      </c>
      <c r="C1378" t="s">
        <v>75</v>
      </c>
      <c r="D1378" t="s">
        <v>76</v>
      </c>
      <c r="E1378" t="s">
        <v>118</v>
      </c>
      <c r="F1378">
        <v>21807721</v>
      </c>
      <c r="I1378" s="1">
        <v>43850</v>
      </c>
      <c r="J1378">
        <v>43880</v>
      </c>
      <c r="K1378" t="s">
        <v>3884</v>
      </c>
      <c r="L1378" t="s">
        <v>65</v>
      </c>
      <c r="M1378" t="s">
        <v>152</v>
      </c>
      <c r="N1378" t="s">
        <v>153</v>
      </c>
      <c r="O1378" t="s">
        <v>154</v>
      </c>
      <c r="P1378" t="s">
        <v>155</v>
      </c>
      <c r="Q1378" t="s">
        <v>70</v>
      </c>
      <c r="S1378" t="s">
        <v>71</v>
      </c>
      <c r="T1378" t="s">
        <v>3885</v>
      </c>
      <c r="U1378">
        <v>0</v>
      </c>
      <c r="V1378">
        <v>1</v>
      </c>
      <c r="W1378">
        <v>0</v>
      </c>
      <c r="X1378">
        <v>0</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0</v>
      </c>
      <c r="AQ1378">
        <v>0</v>
      </c>
      <c r="AR1378">
        <v>0</v>
      </c>
      <c r="AS1378">
        <v>0</v>
      </c>
      <c r="AT1378">
        <v>43850</v>
      </c>
      <c r="AU1378">
        <v>43879</v>
      </c>
      <c r="AV1378">
        <v>1</v>
      </c>
      <c r="AW1378">
        <v>1</v>
      </c>
      <c r="AX1378">
        <v>0</v>
      </c>
      <c r="AY1378">
        <v>2020</v>
      </c>
      <c r="AZ1378">
        <v>1</v>
      </c>
      <c r="BA1378">
        <v>29</v>
      </c>
      <c r="BB1378">
        <v>1</v>
      </c>
      <c r="BF1378">
        <v>2020</v>
      </c>
      <c r="BG1378" t="s">
        <v>73</v>
      </c>
      <c r="BH1378" t="s">
        <v>9822</v>
      </c>
      <c r="BI1378" t="s">
        <v>9780</v>
      </c>
      <c r="BJ1378" t="s">
        <v>9794</v>
      </c>
    </row>
    <row r="1379" spans="1:62" x14ac:dyDescent="0.35">
      <c r="A1379">
        <v>40783234</v>
      </c>
      <c r="B1379" t="s">
        <v>3491</v>
      </c>
      <c r="C1379" t="s">
        <v>369</v>
      </c>
      <c r="D1379" t="s">
        <v>388</v>
      </c>
      <c r="E1379" t="s">
        <v>1526</v>
      </c>
      <c r="F1379">
        <v>19808085</v>
      </c>
      <c r="I1379" s="1">
        <v>43851</v>
      </c>
      <c r="J1379">
        <v>43881.444178240738</v>
      </c>
      <c r="K1379" t="s">
        <v>3492</v>
      </c>
      <c r="L1379" t="s">
        <v>65</v>
      </c>
      <c r="M1379" t="s">
        <v>66</v>
      </c>
      <c r="N1379" t="s">
        <v>67</v>
      </c>
      <c r="O1379" t="s">
        <v>68</v>
      </c>
      <c r="P1379" t="s">
        <v>69</v>
      </c>
      <c r="Q1379" t="s">
        <v>70</v>
      </c>
      <c r="R1379" t="s">
        <v>3886</v>
      </c>
      <c r="S1379" t="s">
        <v>71</v>
      </c>
      <c r="T1379" t="s">
        <v>3887</v>
      </c>
      <c r="U1379">
        <v>1</v>
      </c>
      <c r="V1379">
        <v>1</v>
      </c>
      <c r="W1379">
        <v>0</v>
      </c>
      <c r="X1379">
        <v>1</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Q1379">
        <v>0</v>
      </c>
      <c r="AR1379">
        <v>0</v>
      </c>
      <c r="AS1379">
        <v>0</v>
      </c>
      <c r="AT1379">
        <v>43850</v>
      </c>
      <c r="AU1379">
        <v>43881</v>
      </c>
      <c r="AV1379">
        <v>1</v>
      </c>
      <c r="AW1379">
        <v>1</v>
      </c>
      <c r="AX1379">
        <v>0</v>
      </c>
      <c r="AY1379">
        <v>2020</v>
      </c>
      <c r="AZ1379">
        <v>1</v>
      </c>
      <c r="BA1379">
        <v>30</v>
      </c>
      <c r="BB1379">
        <v>3</v>
      </c>
      <c r="BC1379">
        <v>110000</v>
      </c>
      <c r="BD1379">
        <v>139999</v>
      </c>
      <c r="BE1379" t="s">
        <v>90</v>
      </c>
      <c r="BF1379">
        <v>2020</v>
      </c>
      <c r="BG1379" t="s">
        <v>73</v>
      </c>
      <c r="BH1379" t="s">
        <v>59</v>
      </c>
      <c r="BI1379" t="s">
        <v>9780</v>
      </c>
      <c r="BJ1379" t="s">
        <v>9795</v>
      </c>
    </row>
    <row r="1380" spans="1:62" x14ac:dyDescent="0.35">
      <c r="A1380">
        <v>40785518</v>
      </c>
      <c r="B1380" t="s">
        <v>3888</v>
      </c>
      <c r="C1380" t="s">
        <v>75</v>
      </c>
      <c r="D1380" t="s">
        <v>117</v>
      </c>
      <c r="E1380" t="s">
        <v>3889</v>
      </c>
      <c r="F1380">
        <v>3543024</v>
      </c>
      <c r="I1380" s="1">
        <v>43851</v>
      </c>
      <c r="J1380">
        <v>43881</v>
      </c>
      <c r="K1380" t="s">
        <v>3890</v>
      </c>
      <c r="L1380" t="s">
        <v>65</v>
      </c>
      <c r="M1380" t="s">
        <v>66</v>
      </c>
      <c r="N1380" t="s">
        <v>67</v>
      </c>
      <c r="O1380" t="s">
        <v>68</v>
      </c>
      <c r="P1380" t="s">
        <v>69</v>
      </c>
      <c r="Q1380" t="s">
        <v>70</v>
      </c>
      <c r="R1380" t="s">
        <v>3891</v>
      </c>
      <c r="S1380" t="s">
        <v>71</v>
      </c>
      <c r="T1380" t="s">
        <v>3892</v>
      </c>
      <c r="U1380">
        <v>1</v>
      </c>
      <c r="V1380">
        <v>1</v>
      </c>
      <c r="W1380">
        <v>0</v>
      </c>
      <c r="X1380">
        <v>0</v>
      </c>
      <c r="Y1380">
        <v>0</v>
      </c>
      <c r="Z1380">
        <v>0</v>
      </c>
      <c r="AA1380">
        <v>0</v>
      </c>
      <c r="AB1380">
        <v>0</v>
      </c>
      <c r="AC1380">
        <v>0</v>
      </c>
      <c r="AD1380">
        <v>0</v>
      </c>
      <c r="AE1380">
        <v>0</v>
      </c>
      <c r="AF1380">
        <v>0</v>
      </c>
      <c r="AG1380">
        <v>0</v>
      </c>
      <c r="AH1380">
        <v>0</v>
      </c>
      <c r="AI1380">
        <v>1</v>
      </c>
      <c r="AJ1380">
        <v>0</v>
      </c>
      <c r="AK1380">
        <v>0</v>
      </c>
      <c r="AL1380">
        <v>0</v>
      </c>
      <c r="AM1380">
        <v>0</v>
      </c>
      <c r="AN1380">
        <v>0</v>
      </c>
      <c r="AO1380">
        <v>0</v>
      </c>
      <c r="AP1380">
        <v>0</v>
      </c>
      <c r="AQ1380">
        <v>0</v>
      </c>
      <c r="AR1380">
        <v>0</v>
      </c>
      <c r="AS1380">
        <v>0</v>
      </c>
      <c r="AT1380">
        <v>43851</v>
      </c>
      <c r="AU1380">
        <v>43880</v>
      </c>
      <c r="AV1380">
        <v>1</v>
      </c>
      <c r="AW1380">
        <v>1</v>
      </c>
      <c r="AX1380">
        <v>0</v>
      </c>
      <c r="AY1380">
        <v>2020</v>
      </c>
      <c r="AZ1380">
        <v>1</v>
      </c>
      <c r="BA1380">
        <v>29</v>
      </c>
      <c r="BB1380">
        <v>3</v>
      </c>
      <c r="BC1380">
        <v>150000</v>
      </c>
      <c r="BD1380">
        <v>150000</v>
      </c>
      <c r="BE1380" t="s">
        <v>90</v>
      </c>
      <c r="BF1380">
        <v>2020</v>
      </c>
      <c r="BG1380" t="s">
        <v>73</v>
      </c>
      <c r="BH1380" t="s">
        <v>59</v>
      </c>
      <c r="BI1380" t="s">
        <v>9780</v>
      </c>
      <c r="BJ1380" t="s">
        <v>9795</v>
      </c>
    </row>
    <row r="1381" spans="1:62" x14ac:dyDescent="0.35">
      <c r="A1381">
        <v>40787483</v>
      </c>
      <c r="B1381" t="s">
        <v>116</v>
      </c>
      <c r="C1381" t="s">
        <v>75</v>
      </c>
      <c r="D1381" t="s">
        <v>117</v>
      </c>
      <c r="E1381" t="s">
        <v>1223</v>
      </c>
      <c r="F1381">
        <v>34201055</v>
      </c>
      <c r="G1381" t="s">
        <v>3893</v>
      </c>
      <c r="I1381" s="1">
        <v>43851</v>
      </c>
      <c r="J1381">
        <v>43881</v>
      </c>
      <c r="K1381" t="s">
        <v>3894</v>
      </c>
      <c r="L1381" t="s">
        <v>65</v>
      </c>
      <c r="M1381" t="s">
        <v>66</v>
      </c>
      <c r="N1381" t="s">
        <v>67</v>
      </c>
      <c r="O1381" t="s">
        <v>68</v>
      </c>
      <c r="P1381" t="s">
        <v>69</v>
      </c>
      <c r="Q1381" t="s">
        <v>70</v>
      </c>
      <c r="S1381" t="s">
        <v>82</v>
      </c>
      <c r="T1381" t="s">
        <v>3895</v>
      </c>
      <c r="U1381">
        <v>1</v>
      </c>
      <c r="V1381">
        <v>1</v>
      </c>
      <c r="W1381">
        <v>0</v>
      </c>
      <c r="X1381">
        <v>0</v>
      </c>
      <c r="Y1381">
        <v>0</v>
      </c>
      <c r="Z1381">
        <v>0</v>
      </c>
      <c r="AA1381">
        <v>0</v>
      </c>
      <c r="AB1381">
        <v>0</v>
      </c>
      <c r="AC1381">
        <v>0</v>
      </c>
      <c r="AD1381">
        <v>0</v>
      </c>
      <c r="AE1381">
        <v>0</v>
      </c>
      <c r="AF1381">
        <v>0</v>
      </c>
      <c r="AG1381">
        <v>0</v>
      </c>
      <c r="AH1381">
        <v>1</v>
      </c>
      <c r="AI1381">
        <v>0</v>
      </c>
      <c r="AJ1381">
        <v>0</v>
      </c>
      <c r="AK1381">
        <v>0</v>
      </c>
      <c r="AL1381">
        <v>0</v>
      </c>
      <c r="AM1381">
        <v>0</v>
      </c>
      <c r="AN1381">
        <v>0</v>
      </c>
      <c r="AO1381">
        <v>0</v>
      </c>
      <c r="AP1381">
        <v>0</v>
      </c>
      <c r="AQ1381">
        <v>0</v>
      </c>
      <c r="AR1381">
        <v>0</v>
      </c>
      <c r="AS1381">
        <v>0</v>
      </c>
      <c r="AT1381">
        <v>43851</v>
      </c>
      <c r="AU1381">
        <v>43880</v>
      </c>
      <c r="AV1381">
        <v>0</v>
      </c>
      <c r="AW1381">
        <v>1</v>
      </c>
      <c r="AX1381">
        <v>0</v>
      </c>
      <c r="AY1381">
        <v>2020</v>
      </c>
      <c r="AZ1381">
        <v>1</v>
      </c>
      <c r="BA1381">
        <v>29</v>
      </c>
      <c r="BB1381">
        <v>3</v>
      </c>
      <c r="BF1381">
        <v>2020</v>
      </c>
      <c r="BG1381" t="s">
        <v>104</v>
      </c>
      <c r="BH1381" t="s">
        <v>9822</v>
      </c>
      <c r="BI1381" t="s">
        <v>9780</v>
      </c>
      <c r="BJ1381" t="s">
        <v>9795</v>
      </c>
    </row>
    <row r="1382" spans="1:62" x14ac:dyDescent="0.35">
      <c r="A1382">
        <v>40792968</v>
      </c>
      <c r="B1382" t="s">
        <v>116</v>
      </c>
      <c r="C1382" t="s">
        <v>75</v>
      </c>
      <c r="D1382" t="s">
        <v>236</v>
      </c>
      <c r="E1382" t="s">
        <v>828</v>
      </c>
      <c r="F1382">
        <v>26972969</v>
      </c>
      <c r="I1382" s="1">
        <v>43852</v>
      </c>
      <c r="J1382">
        <v>43882</v>
      </c>
      <c r="K1382" t="s">
        <v>3701</v>
      </c>
      <c r="L1382" t="s">
        <v>65</v>
      </c>
      <c r="M1382" t="s">
        <v>66</v>
      </c>
      <c r="N1382" t="s">
        <v>67</v>
      </c>
      <c r="Q1382" t="s">
        <v>102</v>
      </c>
      <c r="S1382" t="s">
        <v>82</v>
      </c>
      <c r="T1382" t="s">
        <v>3896</v>
      </c>
      <c r="U1382">
        <v>1</v>
      </c>
      <c r="V1382">
        <v>0</v>
      </c>
      <c r="W1382">
        <v>0</v>
      </c>
      <c r="X1382">
        <v>1</v>
      </c>
      <c r="Y1382">
        <v>0</v>
      </c>
      <c r="Z1382">
        <v>0</v>
      </c>
      <c r="AA1382">
        <v>0</v>
      </c>
      <c r="AB1382">
        <v>0</v>
      </c>
      <c r="AC1382">
        <v>0</v>
      </c>
      <c r="AD1382">
        <v>0</v>
      </c>
      <c r="AE1382">
        <v>0</v>
      </c>
      <c r="AF1382">
        <v>0</v>
      </c>
      <c r="AG1382">
        <v>1</v>
      </c>
      <c r="AH1382">
        <v>0</v>
      </c>
      <c r="AI1382">
        <v>0</v>
      </c>
      <c r="AJ1382">
        <v>0</v>
      </c>
      <c r="AK1382">
        <v>0</v>
      </c>
      <c r="AL1382">
        <v>0</v>
      </c>
      <c r="AM1382">
        <v>0</v>
      </c>
      <c r="AN1382">
        <v>0</v>
      </c>
      <c r="AO1382">
        <v>0</v>
      </c>
      <c r="AP1382">
        <v>0</v>
      </c>
      <c r="AQ1382">
        <v>0</v>
      </c>
      <c r="AR1382">
        <v>0</v>
      </c>
      <c r="AS1382">
        <v>0</v>
      </c>
      <c r="AT1382">
        <v>43851</v>
      </c>
      <c r="AU1382">
        <v>43881</v>
      </c>
      <c r="AV1382">
        <v>1</v>
      </c>
      <c r="AW1382">
        <v>1</v>
      </c>
      <c r="AX1382">
        <v>0</v>
      </c>
      <c r="AY1382">
        <v>2020</v>
      </c>
      <c r="AZ1382">
        <v>1</v>
      </c>
      <c r="BA1382">
        <v>29</v>
      </c>
      <c r="BB1382">
        <v>3</v>
      </c>
      <c r="BF1382">
        <v>2020</v>
      </c>
      <c r="BG1382" t="s">
        <v>73</v>
      </c>
      <c r="BH1382" t="s">
        <v>9822</v>
      </c>
      <c r="BI1382" t="s">
        <v>9780</v>
      </c>
      <c r="BJ1382" t="s">
        <v>9793</v>
      </c>
    </row>
    <row r="1383" spans="1:62" x14ac:dyDescent="0.35">
      <c r="A1383">
        <v>40794915</v>
      </c>
      <c r="B1383" t="s">
        <v>98</v>
      </c>
      <c r="C1383" t="s">
        <v>61</v>
      </c>
      <c r="D1383" t="s">
        <v>125</v>
      </c>
      <c r="E1383" t="s">
        <v>3897</v>
      </c>
      <c r="F1383">
        <v>32731209</v>
      </c>
      <c r="G1383" t="s">
        <v>3898</v>
      </c>
      <c r="H1383">
        <v>3.4</v>
      </c>
      <c r="I1383" s="1">
        <v>43852</v>
      </c>
      <c r="J1383">
        <v>43882</v>
      </c>
      <c r="K1383" t="s">
        <v>3899</v>
      </c>
      <c r="L1383" t="s">
        <v>65</v>
      </c>
      <c r="M1383" t="s">
        <v>66</v>
      </c>
      <c r="N1383" t="s">
        <v>67</v>
      </c>
      <c r="O1383" t="s">
        <v>101</v>
      </c>
      <c r="P1383" t="s">
        <v>3900</v>
      </c>
      <c r="Q1383" t="s">
        <v>70</v>
      </c>
      <c r="S1383" t="s">
        <v>71</v>
      </c>
      <c r="T1383" t="s">
        <v>3901</v>
      </c>
      <c r="U1383">
        <v>1</v>
      </c>
      <c r="V1383">
        <v>1</v>
      </c>
      <c r="W1383">
        <v>0</v>
      </c>
      <c r="X1383">
        <v>1</v>
      </c>
      <c r="Y1383">
        <v>0</v>
      </c>
      <c r="Z1383">
        <v>0</v>
      </c>
      <c r="AA1383">
        <v>0</v>
      </c>
      <c r="AB1383">
        <v>0</v>
      </c>
      <c r="AC1383">
        <v>0</v>
      </c>
      <c r="AD1383">
        <v>0</v>
      </c>
      <c r="AE1383">
        <v>0</v>
      </c>
      <c r="AF1383">
        <v>0</v>
      </c>
      <c r="AG1383">
        <v>0</v>
      </c>
      <c r="AH1383">
        <v>1</v>
      </c>
      <c r="AI1383">
        <v>0</v>
      </c>
      <c r="AJ1383">
        <v>0</v>
      </c>
      <c r="AK1383">
        <v>0</v>
      </c>
      <c r="AL1383">
        <v>0</v>
      </c>
      <c r="AM1383">
        <v>0</v>
      </c>
      <c r="AN1383">
        <v>0</v>
      </c>
      <c r="AO1383">
        <v>0</v>
      </c>
      <c r="AP1383">
        <v>0</v>
      </c>
      <c r="AQ1383">
        <v>0</v>
      </c>
      <c r="AR1383">
        <v>0</v>
      </c>
      <c r="AS1383">
        <v>0</v>
      </c>
      <c r="AT1383">
        <v>43852</v>
      </c>
      <c r="AU1383">
        <v>43880</v>
      </c>
      <c r="AV1383">
        <v>0</v>
      </c>
      <c r="AW1383">
        <v>1</v>
      </c>
      <c r="AX1383">
        <v>0</v>
      </c>
      <c r="AY1383">
        <v>2020</v>
      </c>
      <c r="AZ1383">
        <v>1</v>
      </c>
      <c r="BA1383">
        <v>29</v>
      </c>
      <c r="BB1383">
        <v>4</v>
      </c>
      <c r="BF1383">
        <v>2020</v>
      </c>
      <c r="BG1383" t="s">
        <v>104</v>
      </c>
      <c r="BH1383" t="s">
        <v>9822</v>
      </c>
      <c r="BI1383" t="s">
        <v>9780</v>
      </c>
      <c r="BJ1383" t="s">
        <v>9793</v>
      </c>
    </row>
    <row r="1384" spans="1:62" x14ac:dyDescent="0.35">
      <c r="A1384">
        <v>40795453</v>
      </c>
      <c r="B1384" t="s">
        <v>98</v>
      </c>
      <c r="C1384" t="s">
        <v>75</v>
      </c>
      <c r="D1384" t="s">
        <v>236</v>
      </c>
      <c r="E1384" t="s">
        <v>2759</v>
      </c>
      <c r="F1384">
        <v>27819359</v>
      </c>
      <c r="I1384" s="1">
        <v>43852</v>
      </c>
      <c r="J1384">
        <v>43882</v>
      </c>
      <c r="K1384" t="s">
        <v>2760</v>
      </c>
      <c r="L1384" t="s">
        <v>65</v>
      </c>
      <c r="M1384" t="s">
        <v>120</v>
      </c>
      <c r="N1384" t="s">
        <v>121</v>
      </c>
      <c r="O1384" t="s">
        <v>168</v>
      </c>
      <c r="P1384" t="s">
        <v>122</v>
      </c>
      <c r="Q1384" t="s">
        <v>70</v>
      </c>
      <c r="S1384" t="s">
        <v>71</v>
      </c>
      <c r="T1384" t="s">
        <v>3902</v>
      </c>
      <c r="U1384">
        <v>1</v>
      </c>
      <c r="V1384">
        <v>1</v>
      </c>
      <c r="W1384">
        <v>0</v>
      </c>
      <c r="X1384">
        <v>0</v>
      </c>
      <c r="Y1384">
        <v>0</v>
      </c>
      <c r="Z1384">
        <v>0</v>
      </c>
      <c r="AA1384">
        <v>0</v>
      </c>
      <c r="AB1384">
        <v>0</v>
      </c>
      <c r="AC1384">
        <v>0</v>
      </c>
      <c r="AD1384">
        <v>0</v>
      </c>
      <c r="AE1384">
        <v>0</v>
      </c>
      <c r="AF1384">
        <v>0</v>
      </c>
      <c r="AG1384">
        <v>0</v>
      </c>
      <c r="AH1384">
        <v>0</v>
      </c>
      <c r="AI1384">
        <v>0</v>
      </c>
      <c r="AJ1384">
        <v>0</v>
      </c>
      <c r="AK1384">
        <v>0</v>
      </c>
      <c r="AL1384">
        <v>0</v>
      </c>
      <c r="AM1384">
        <v>0</v>
      </c>
      <c r="AN1384">
        <v>0</v>
      </c>
      <c r="AO1384">
        <v>0</v>
      </c>
      <c r="AP1384">
        <v>0</v>
      </c>
      <c r="AQ1384">
        <v>0</v>
      </c>
      <c r="AR1384">
        <v>0</v>
      </c>
      <c r="AS1384">
        <v>0</v>
      </c>
      <c r="AT1384">
        <v>43852</v>
      </c>
      <c r="AU1384">
        <v>43860</v>
      </c>
      <c r="AV1384">
        <v>1</v>
      </c>
      <c r="AW1384">
        <v>1</v>
      </c>
      <c r="AX1384">
        <v>0</v>
      </c>
      <c r="AY1384">
        <v>2020</v>
      </c>
      <c r="AZ1384">
        <v>1</v>
      </c>
      <c r="BA1384">
        <v>29</v>
      </c>
      <c r="BB1384">
        <v>2</v>
      </c>
      <c r="BF1384">
        <v>2020</v>
      </c>
      <c r="BG1384" t="s">
        <v>73</v>
      </c>
      <c r="BH1384" t="s">
        <v>9822</v>
      </c>
      <c r="BI1384" t="s">
        <v>9780</v>
      </c>
      <c r="BJ1384" t="s">
        <v>9793</v>
      </c>
    </row>
    <row r="1385" spans="1:62" x14ac:dyDescent="0.35">
      <c r="A1385">
        <v>40800810</v>
      </c>
      <c r="B1385" t="s">
        <v>98</v>
      </c>
      <c r="C1385" t="s">
        <v>61</v>
      </c>
      <c r="D1385" t="s">
        <v>125</v>
      </c>
      <c r="E1385" t="s">
        <v>326</v>
      </c>
      <c r="F1385">
        <v>39090289</v>
      </c>
      <c r="I1385" s="1">
        <v>43852</v>
      </c>
      <c r="J1385">
        <v>43882.76798611111</v>
      </c>
      <c r="K1385" t="s">
        <v>3903</v>
      </c>
      <c r="L1385" t="s">
        <v>65</v>
      </c>
      <c r="M1385" t="s">
        <v>152</v>
      </c>
      <c r="N1385" t="s">
        <v>153</v>
      </c>
      <c r="O1385" t="s">
        <v>154</v>
      </c>
      <c r="P1385" t="s">
        <v>155</v>
      </c>
      <c r="Q1385" t="s">
        <v>70</v>
      </c>
      <c r="S1385" t="s">
        <v>71</v>
      </c>
      <c r="T1385" t="s">
        <v>3904</v>
      </c>
      <c r="U1385">
        <v>1</v>
      </c>
      <c r="V1385">
        <v>1</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v>
      </c>
      <c r="AS1385">
        <v>0</v>
      </c>
      <c r="AT1385">
        <v>43852</v>
      </c>
      <c r="AU1385">
        <v>43875</v>
      </c>
      <c r="AV1385">
        <v>1</v>
      </c>
      <c r="AW1385">
        <v>1</v>
      </c>
      <c r="AX1385">
        <v>0</v>
      </c>
      <c r="AY1385">
        <v>2020</v>
      </c>
      <c r="AZ1385">
        <v>1</v>
      </c>
      <c r="BA1385">
        <v>30</v>
      </c>
      <c r="BB1385">
        <v>2</v>
      </c>
      <c r="BF1385">
        <v>2020</v>
      </c>
      <c r="BG1385" t="s">
        <v>73</v>
      </c>
      <c r="BH1385" t="s">
        <v>9822</v>
      </c>
      <c r="BI1385" t="s">
        <v>9780</v>
      </c>
      <c r="BJ1385" t="s">
        <v>9793</v>
      </c>
    </row>
    <row r="1386" spans="1:62" x14ac:dyDescent="0.35">
      <c r="A1386">
        <v>40804035</v>
      </c>
      <c r="B1386" t="s">
        <v>98</v>
      </c>
      <c r="C1386" t="s">
        <v>75</v>
      </c>
      <c r="D1386" t="s">
        <v>316</v>
      </c>
      <c r="E1386" t="s">
        <v>1586</v>
      </c>
      <c r="F1386">
        <v>3432</v>
      </c>
      <c r="G1386" t="s">
        <v>1586</v>
      </c>
      <c r="I1386" s="1">
        <v>43853</v>
      </c>
      <c r="J1386">
        <v>43883</v>
      </c>
      <c r="K1386" t="s">
        <v>3905</v>
      </c>
      <c r="L1386" t="s">
        <v>65</v>
      </c>
      <c r="M1386" t="s">
        <v>66</v>
      </c>
      <c r="N1386" t="s">
        <v>67</v>
      </c>
      <c r="O1386" t="s">
        <v>273</v>
      </c>
      <c r="P1386" t="s">
        <v>274</v>
      </c>
      <c r="Q1386" t="s">
        <v>70</v>
      </c>
      <c r="S1386" t="s">
        <v>82</v>
      </c>
      <c r="T1386" t="s">
        <v>3906</v>
      </c>
      <c r="U1386">
        <v>0</v>
      </c>
      <c r="V1386">
        <v>0</v>
      </c>
      <c r="W1386">
        <v>0</v>
      </c>
      <c r="X1386">
        <v>0</v>
      </c>
      <c r="Y1386">
        <v>0</v>
      </c>
      <c r="Z1386">
        <v>0</v>
      </c>
      <c r="AA1386">
        <v>0</v>
      </c>
      <c r="AB1386">
        <v>0</v>
      </c>
      <c r="AC1386">
        <v>0</v>
      </c>
      <c r="AD1386">
        <v>1</v>
      </c>
      <c r="AE1386">
        <v>0</v>
      </c>
      <c r="AF1386">
        <v>0</v>
      </c>
      <c r="AG1386">
        <v>1</v>
      </c>
      <c r="AH1386">
        <v>0</v>
      </c>
      <c r="AI1386">
        <v>0</v>
      </c>
      <c r="AJ1386">
        <v>0</v>
      </c>
      <c r="AK1386">
        <v>0</v>
      </c>
      <c r="AL1386">
        <v>0</v>
      </c>
      <c r="AM1386">
        <v>0</v>
      </c>
      <c r="AN1386">
        <v>0</v>
      </c>
      <c r="AO1386">
        <v>0</v>
      </c>
      <c r="AP1386">
        <v>1</v>
      </c>
      <c r="AQ1386">
        <v>0</v>
      </c>
      <c r="AR1386">
        <v>0</v>
      </c>
      <c r="AS1386">
        <v>0</v>
      </c>
      <c r="AT1386">
        <v>43853</v>
      </c>
      <c r="AU1386">
        <v>43882</v>
      </c>
      <c r="AV1386">
        <v>0</v>
      </c>
      <c r="AW1386">
        <v>1</v>
      </c>
      <c r="AX1386">
        <v>0</v>
      </c>
      <c r="AY1386">
        <v>2020</v>
      </c>
      <c r="AZ1386">
        <v>1</v>
      </c>
      <c r="BA1386">
        <v>29</v>
      </c>
      <c r="BB1386">
        <v>3</v>
      </c>
      <c r="BF1386">
        <v>2020</v>
      </c>
      <c r="BG1386" t="s">
        <v>104</v>
      </c>
      <c r="BH1386" t="s">
        <v>9822</v>
      </c>
      <c r="BI1386" t="s">
        <v>9780</v>
      </c>
      <c r="BJ1386" t="s">
        <v>9796</v>
      </c>
    </row>
    <row r="1387" spans="1:62" x14ac:dyDescent="0.35">
      <c r="A1387">
        <v>40808464</v>
      </c>
      <c r="B1387" t="s">
        <v>98</v>
      </c>
      <c r="C1387" t="s">
        <v>75</v>
      </c>
      <c r="D1387" t="s">
        <v>236</v>
      </c>
      <c r="E1387" t="s">
        <v>3907</v>
      </c>
      <c r="F1387">
        <v>26375838</v>
      </c>
      <c r="I1387" s="1">
        <v>43853</v>
      </c>
      <c r="J1387">
        <v>43883</v>
      </c>
      <c r="K1387" t="s">
        <v>98</v>
      </c>
      <c r="L1387" t="s">
        <v>65</v>
      </c>
      <c r="M1387" t="s">
        <v>120</v>
      </c>
      <c r="N1387" t="s">
        <v>121</v>
      </c>
      <c r="O1387" t="s">
        <v>168</v>
      </c>
      <c r="P1387" t="s">
        <v>901</v>
      </c>
      <c r="Q1387" t="s">
        <v>102</v>
      </c>
      <c r="S1387" t="s">
        <v>82</v>
      </c>
      <c r="T1387" t="s">
        <v>3908</v>
      </c>
      <c r="U1387">
        <v>0</v>
      </c>
      <c r="V1387">
        <v>1</v>
      </c>
      <c r="W1387">
        <v>0</v>
      </c>
      <c r="X1387">
        <v>0</v>
      </c>
      <c r="Y1387">
        <v>0</v>
      </c>
      <c r="Z1387">
        <v>0</v>
      </c>
      <c r="AA1387">
        <v>0</v>
      </c>
      <c r="AB1387">
        <v>0</v>
      </c>
      <c r="AC1387">
        <v>0</v>
      </c>
      <c r="AD1387">
        <v>0</v>
      </c>
      <c r="AE1387">
        <v>0</v>
      </c>
      <c r="AF1387">
        <v>1</v>
      </c>
      <c r="AG1387">
        <v>0</v>
      </c>
      <c r="AH1387">
        <v>0</v>
      </c>
      <c r="AI1387">
        <v>0</v>
      </c>
      <c r="AJ1387">
        <v>0</v>
      </c>
      <c r="AK1387">
        <v>0</v>
      </c>
      <c r="AL1387">
        <v>0</v>
      </c>
      <c r="AM1387">
        <v>0</v>
      </c>
      <c r="AN1387">
        <v>0</v>
      </c>
      <c r="AO1387">
        <v>0</v>
      </c>
      <c r="AP1387">
        <v>0</v>
      </c>
      <c r="AQ1387">
        <v>0</v>
      </c>
      <c r="AR1387">
        <v>0</v>
      </c>
      <c r="AS1387">
        <v>0</v>
      </c>
      <c r="AT1387">
        <v>43853</v>
      </c>
      <c r="AU1387">
        <v>43882</v>
      </c>
      <c r="AV1387">
        <v>0</v>
      </c>
      <c r="AW1387">
        <v>1</v>
      </c>
      <c r="AX1387">
        <v>0</v>
      </c>
      <c r="AY1387">
        <v>2020</v>
      </c>
      <c r="AZ1387">
        <v>1</v>
      </c>
      <c r="BA1387">
        <v>29</v>
      </c>
      <c r="BB1387">
        <v>2</v>
      </c>
      <c r="BF1387">
        <v>2020</v>
      </c>
      <c r="BG1387" t="s">
        <v>104</v>
      </c>
      <c r="BH1387" t="s">
        <v>9822</v>
      </c>
      <c r="BI1387" t="s">
        <v>9780</v>
      </c>
      <c r="BJ1387" t="s">
        <v>9796</v>
      </c>
    </row>
    <row r="1388" spans="1:62" x14ac:dyDescent="0.35">
      <c r="A1388">
        <v>40809090</v>
      </c>
      <c r="B1388" t="s">
        <v>729</v>
      </c>
      <c r="C1388" t="s">
        <v>75</v>
      </c>
      <c r="D1388" t="s">
        <v>76</v>
      </c>
      <c r="E1388" t="s">
        <v>150</v>
      </c>
      <c r="F1388">
        <v>23607522</v>
      </c>
      <c r="I1388" s="1">
        <v>43853</v>
      </c>
      <c r="J1388">
        <v>43883</v>
      </c>
      <c r="K1388" t="s">
        <v>3909</v>
      </c>
      <c r="L1388" t="s">
        <v>65</v>
      </c>
      <c r="M1388" t="s">
        <v>152</v>
      </c>
      <c r="N1388" t="s">
        <v>153</v>
      </c>
      <c r="Q1388" t="s">
        <v>102</v>
      </c>
      <c r="S1388" t="s">
        <v>71</v>
      </c>
      <c r="T1388" t="s">
        <v>3910</v>
      </c>
      <c r="U1388">
        <v>1</v>
      </c>
      <c r="V1388">
        <v>1</v>
      </c>
      <c r="W1388">
        <v>1</v>
      </c>
      <c r="X1388">
        <v>0</v>
      </c>
      <c r="Y1388">
        <v>0</v>
      </c>
      <c r="Z1388">
        <v>0</v>
      </c>
      <c r="AA1388">
        <v>0</v>
      </c>
      <c r="AB1388">
        <v>0</v>
      </c>
      <c r="AC1388">
        <v>1</v>
      </c>
      <c r="AD1388">
        <v>0</v>
      </c>
      <c r="AE1388">
        <v>0</v>
      </c>
      <c r="AF1388">
        <v>1</v>
      </c>
      <c r="AG1388">
        <v>0</v>
      </c>
      <c r="AH1388">
        <v>0</v>
      </c>
      <c r="AI1388">
        <v>0</v>
      </c>
      <c r="AJ1388">
        <v>0</v>
      </c>
      <c r="AK1388">
        <v>0</v>
      </c>
      <c r="AL1388">
        <v>0</v>
      </c>
      <c r="AM1388">
        <v>0</v>
      </c>
      <c r="AN1388">
        <v>0</v>
      </c>
      <c r="AO1388">
        <v>0</v>
      </c>
      <c r="AP1388">
        <v>0</v>
      </c>
      <c r="AQ1388">
        <v>0</v>
      </c>
      <c r="AR1388">
        <v>0</v>
      </c>
      <c r="AS1388">
        <v>0</v>
      </c>
      <c r="AT1388">
        <v>43853</v>
      </c>
      <c r="AU1388">
        <v>43882</v>
      </c>
      <c r="AV1388">
        <v>1</v>
      </c>
      <c r="AW1388">
        <v>1</v>
      </c>
      <c r="AX1388">
        <v>0</v>
      </c>
      <c r="AY1388">
        <v>2020</v>
      </c>
      <c r="AZ1388">
        <v>1</v>
      </c>
      <c r="BA1388">
        <v>29</v>
      </c>
      <c r="BB1388">
        <v>5</v>
      </c>
      <c r="BF1388">
        <v>2020</v>
      </c>
      <c r="BG1388" t="s">
        <v>73</v>
      </c>
      <c r="BH1388" t="s">
        <v>9822</v>
      </c>
      <c r="BI1388" t="s">
        <v>9780</v>
      </c>
      <c r="BJ1388" t="s">
        <v>9796</v>
      </c>
    </row>
    <row r="1389" spans="1:62" x14ac:dyDescent="0.35">
      <c r="A1389">
        <v>40809510</v>
      </c>
      <c r="B1389" t="s">
        <v>98</v>
      </c>
      <c r="C1389" t="s">
        <v>75</v>
      </c>
      <c r="D1389" t="s">
        <v>85</v>
      </c>
      <c r="E1389" t="s">
        <v>954</v>
      </c>
      <c r="F1389">
        <v>23706321</v>
      </c>
      <c r="I1389" s="1">
        <v>43853</v>
      </c>
      <c r="J1389">
        <v>43883</v>
      </c>
      <c r="K1389" t="s">
        <v>2689</v>
      </c>
      <c r="L1389" t="s">
        <v>65</v>
      </c>
      <c r="M1389" t="s">
        <v>79</v>
      </c>
      <c r="N1389" t="s">
        <v>80</v>
      </c>
      <c r="P1389" t="s">
        <v>189</v>
      </c>
      <c r="Q1389" t="s">
        <v>70</v>
      </c>
      <c r="S1389" t="s">
        <v>82</v>
      </c>
      <c r="T1389" t="s">
        <v>3911</v>
      </c>
      <c r="U1389">
        <v>0</v>
      </c>
      <c r="V1389">
        <v>0</v>
      </c>
      <c r="W1389">
        <v>0</v>
      </c>
      <c r="X1389">
        <v>1</v>
      </c>
      <c r="Y1389">
        <v>0</v>
      </c>
      <c r="Z1389">
        <v>0</v>
      </c>
      <c r="AA1389">
        <v>0</v>
      </c>
      <c r="AB1389">
        <v>0</v>
      </c>
      <c r="AC1389">
        <v>0</v>
      </c>
      <c r="AD1389">
        <v>0</v>
      </c>
      <c r="AE1389">
        <v>0</v>
      </c>
      <c r="AF1389">
        <v>0</v>
      </c>
      <c r="AG1389">
        <v>1</v>
      </c>
      <c r="AH1389">
        <v>1</v>
      </c>
      <c r="AI1389">
        <v>0</v>
      </c>
      <c r="AJ1389">
        <v>0</v>
      </c>
      <c r="AK1389">
        <v>0</v>
      </c>
      <c r="AL1389">
        <v>0</v>
      </c>
      <c r="AM1389">
        <v>0</v>
      </c>
      <c r="AN1389">
        <v>0</v>
      </c>
      <c r="AO1389">
        <v>0</v>
      </c>
      <c r="AP1389">
        <v>0</v>
      </c>
      <c r="AQ1389">
        <v>0</v>
      </c>
      <c r="AR1389">
        <v>0</v>
      </c>
      <c r="AS1389">
        <v>0</v>
      </c>
      <c r="AT1389">
        <v>43853</v>
      </c>
      <c r="AU1389">
        <v>43882</v>
      </c>
      <c r="AV1389">
        <v>1</v>
      </c>
      <c r="AW1389">
        <v>1</v>
      </c>
      <c r="AX1389">
        <v>0</v>
      </c>
      <c r="AY1389">
        <v>2020</v>
      </c>
      <c r="AZ1389">
        <v>1</v>
      </c>
      <c r="BA1389">
        <v>29</v>
      </c>
      <c r="BB1389">
        <v>3</v>
      </c>
      <c r="BF1389">
        <v>2020</v>
      </c>
      <c r="BG1389" t="s">
        <v>73</v>
      </c>
      <c r="BH1389" t="s">
        <v>9822</v>
      </c>
      <c r="BI1389" t="s">
        <v>9780</v>
      </c>
      <c r="BJ1389" t="s">
        <v>9796</v>
      </c>
    </row>
    <row r="1390" spans="1:62" x14ac:dyDescent="0.35">
      <c r="A1390">
        <v>40810758</v>
      </c>
      <c r="B1390" t="s">
        <v>98</v>
      </c>
      <c r="C1390" t="s">
        <v>92</v>
      </c>
      <c r="D1390" t="s">
        <v>107</v>
      </c>
      <c r="E1390" t="s">
        <v>3912</v>
      </c>
      <c r="F1390">
        <v>26537334</v>
      </c>
      <c r="I1390" s="1">
        <v>43853</v>
      </c>
      <c r="J1390">
        <v>43883</v>
      </c>
      <c r="K1390" t="s">
        <v>3913</v>
      </c>
      <c r="L1390" t="s">
        <v>65</v>
      </c>
      <c r="M1390" t="s">
        <v>66</v>
      </c>
      <c r="N1390" t="s">
        <v>67</v>
      </c>
      <c r="O1390" t="s">
        <v>68</v>
      </c>
      <c r="P1390" t="s">
        <v>69</v>
      </c>
      <c r="Q1390" t="s">
        <v>70</v>
      </c>
      <c r="S1390" t="s">
        <v>71</v>
      </c>
      <c r="T1390" t="s">
        <v>3914</v>
      </c>
      <c r="U1390">
        <v>1</v>
      </c>
      <c r="V1390">
        <v>1</v>
      </c>
      <c r="W1390">
        <v>0</v>
      </c>
      <c r="X1390">
        <v>0</v>
      </c>
      <c r="Y1390">
        <v>0</v>
      </c>
      <c r="Z1390">
        <v>0</v>
      </c>
      <c r="AA1390">
        <v>0</v>
      </c>
      <c r="AB1390">
        <v>0</v>
      </c>
      <c r="AC1390">
        <v>0</v>
      </c>
      <c r="AD1390">
        <v>0</v>
      </c>
      <c r="AE1390">
        <v>0</v>
      </c>
      <c r="AF1390">
        <v>0</v>
      </c>
      <c r="AG1390">
        <v>1</v>
      </c>
      <c r="AH1390">
        <v>0</v>
      </c>
      <c r="AI1390">
        <v>0</v>
      </c>
      <c r="AJ1390">
        <v>0</v>
      </c>
      <c r="AK1390">
        <v>0</v>
      </c>
      <c r="AL1390">
        <v>0</v>
      </c>
      <c r="AM1390">
        <v>0</v>
      </c>
      <c r="AN1390">
        <v>0</v>
      </c>
      <c r="AO1390">
        <v>0</v>
      </c>
      <c r="AP1390">
        <v>1</v>
      </c>
      <c r="AQ1390">
        <v>0</v>
      </c>
      <c r="AR1390">
        <v>0</v>
      </c>
      <c r="AS1390">
        <v>0</v>
      </c>
      <c r="AT1390">
        <v>43853</v>
      </c>
      <c r="AU1390">
        <v>43882</v>
      </c>
      <c r="AV1390">
        <v>1</v>
      </c>
      <c r="AW1390">
        <v>1</v>
      </c>
      <c r="AX1390">
        <v>0</v>
      </c>
      <c r="AY1390">
        <v>2020</v>
      </c>
      <c r="AZ1390">
        <v>1</v>
      </c>
      <c r="BA1390">
        <v>29</v>
      </c>
      <c r="BB1390">
        <v>4</v>
      </c>
      <c r="BF1390">
        <v>2020</v>
      </c>
      <c r="BG1390" t="s">
        <v>73</v>
      </c>
      <c r="BH1390" t="s">
        <v>9822</v>
      </c>
      <c r="BI1390" t="s">
        <v>9780</v>
      </c>
      <c r="BJ1390" t="s">
        <v>9796</v>
      </c>
    </row>
    <row r="1391" spans="1:62" x14ac:dyDescent="0.35">
      <c r="A1391">
        <v>40811198</v>
      </c>
      <c r="B1391" t="s">
        <v>116</v>
      </c>
      <c r="C1391" t="s">
        <v>75</v>
      </c>
      <c r="D1391" t="s">
        <v>76</v>
      </c>
      <c r="E1391" t="s">
        <v>2587</v>
      </c>
      <c r="F1391">
        <v>39356396</v>
      </c>
      <c r="I1391" s="1">
        <v>43854</v>
      </c>
      <c r="J1391">
        <v>43884</v>
      </c>
      <c r="K1391" t="s">
        <v>3915</v>
      </c>
      <c r="L1391" t="s">
        <v>65</v>
      </c>
      <c r="M1391" t="s">
        <v>197</v>
      </c>
      <c r="N1391" t="s">
        <v>198</v>
      </c>
      <c r="Q1391" t="s">
        <v>70</v>
      </c>
      <c r="S1391" t="s">
        <v>71</v>
      </c>
      <c r="T1391" t="s">
        <v>3916</v>
      </c>
      <c r="U1391">
        <v>1</v>
      </c>
      <c r="V1391">
        <v>1</v>
      </c>
      <c r="W1391">
        <v>0</v>
      </c>
      <c r="X1391">
        <v>0</v>
      </c>
      <c r="Y1391">
        <v>0</v>
      </c>
      <c r="Z1391">
        <v>0</v>
      </c>
      <c r="AA1391">
        <v>0</v>
      </c>
      <c r="AB1391">
        <v>0</v>
      </c>
      <c r="AC1391">
        <v>0</v>
      </c>
      <c r="AD1391">
        <v>0</v>
      </c>
      <c r="AE1391">
        <v>0</v>
      </c>
      <c r="AF1391">
        <v>0</v>
      </c>
      <c r="AG1391">
        <v>1</v>
      </c>
      <c r="AH1391">
        <v>0</v>
      </c>
      <c r="AI1391">
        <v>1</v>
      </c>
      <c r="AJ1391">
        <v>0</v>
      </c>
      <c r="AK1391">
        <v>0</v>
      </c>
      <c r="AL1391">
        <v>0</v>
      </c>
      <c r="AM1391">
        <v>0</v>
      </c>
      <c r="AN1391">
        <v>0</v>
      </c>
      <c r="AO1391">
        <v>0</v>
      </c>
      <c r="AP1391">
        <v>1</v>
      </c>
      <c r="AQ1391">
        <v>0</v>
      </c>
      <c r="AR1391">
        <v>0</v>
      </c>
      <c r="AS1391">
        <v>0</v>
      </c>
      <c r="AT1391">
        <v>43853</v>
      </c>
      <c r="AU1391">
        <v>43853</v>
      </c>
      <c r="AV1391">
        <v>0</v>
      </c>
      <c r="AW1391">
        <v>1</v>
      </c>
      <c r="AX1391">
        <v>0</v>
      </c>
      <c r="AY1391">
        <v>2020</v>
      </c>
      <c r="AZ1391">
        <v>1</v>
      </c>
      <c r="BA1391">
        <v>29</v>
      </c>
      <c r="BB1391">
        <v>5</v>
      </c>
      <c r="BF1391">
        <v>2020</v>
      </c>
      <c r="BG1391" t="s">
        <v>104</v>
      </c>
      <c r="BH1391" t="s">
        <v>9822</v>
      </c>
      <c r="BI1391" t="s">
        <v>9780</v>
      </c>
      <c r="BJ1391" t="s">
        <v>9797</v>
      </c>
    </row>
    <row r="1392" spans="1:62" x14ac:dyDescent="0.35">
      <c r="A1392">
        <v>40812696</v>
      </c>
      <c r="B1392" t="s">
        <v>3062</v>
      </c>
      <c r="C1392" t="s">
        <v>61</v>
      </c>
      <c r="D1392" t="s">
        <v>850</v>
      </c>
      <c r="E1392" t="s">
        <v>3917</v>
      </c>
      <c r="F1392">
        <v>33244316</v>
      </c>
      <c r="I1392" s="1">
        <v>43854</v>
      </c>
      <c r="J1392">
        <v>43914</v>
      </c>
      <c r="K1392" t="s">
        <v>3918</v>
      </c>
      <c r="L1392" t="s">
        <v>65</v>
      </c>
      <c r="M1392" t="s">
        <v>66</v>
      </c>
      <c r="N1392" t="s">
        <v>67</v>
      </c>
      <c r="O1392" t="s">
        <v>68</v>
      </c>
      <c r="P1392" t="s">
        <v>69</v>
      </c>
      <c r="Q1392" t="s">
        <v>70</v>
      </c>
      <c r="S1392" t="s">
        <v>71</v>
      </c>
      <c r="T1392" t="s">
        <v>3919</v>
      </c>
      <c r="U1392">
        <v>1</v>
      </c>
      <c r="V1392">
        <v>1</v>
      </c>
      <c r="W1392">
        <v>0</v>
      </c>
      <c r="X1392">
        <v>1</v>
      </c>
      <c r="Y1392">
        <v>0</v>
      </c>
      <c r="Z1392">
        <v>0</v>
      </c>
      <c r="AA1392">
        <v>0</v>
      </c>
      <c r="AB1392">
        <v>0</v>
      </c>
      <c r="AC1392">
        <v>0</v>
      </c>
      <c r="AD1392">
        <v>0</v>
      </c>
      <c r="AE1392">
        <v>0</v>
      </c>
      <c r="AF1392">
        <v>0</v>
      </c>
      <c r="AG1392">
        <v>0</v>
      </c>
      <c r="AH1392">
        <v>0</v>
      </c>
      <c r="AI1392">
        <v>0</v>
      </c>
      <c r="AJ1392">
        <v>0</v>
      </c>
      <c r="AK1392">
        <v>0</v>
      </c>
      <c r="AL1392">
        <v>0</v>
      </c>
      <c r="AM1392">
        <v>0</v>
      </c>
      <c r="AN1392">
        <v>0</v>
      </c>
      <c r="AO1392">
        <v>0</v>
      </c>
      <c r="AP1392">
        <v>0</v>
      </c>
      <c r="AQ1392">
        <v>0</v>
      </c>
      <c r="AR1392">
        <v>0</v>
      </c>
      <c r="AS1392">
        <v>0</v>
      </c>
      <c r="AT1392">
        <v>43853</v>
      </c>
      <c r="AU1392">
        <v>43920</v>
      </c>
      <c r="AV1392">
        <v>0</v>
      </c>
      <c r="AW1392">
        <v>1</v>
      </c>
      <c r="AX1392">
        <v>0</v>
      </c>
      <c r="AY1392">
        <v>2020</v>
      </c>
      <c r="AZ1392">
        <v>1</v>
      </c>
      <c r="BA1392">
        <v>59</v>
      </c>
      <c r="BB1392">
        <v>3</v>
      </c>
      <c r="BF1392">
        <v>2020</v>
      </c>
      <c r="BG1392" t="s">
        <v>104</v>
      </c>
      <c r="BH1392" t="s">
        <v>9822</v>
      </c>
      <c r="BI1392" t="s">
        <v>9780</v>
      </c>
      <c r="BJ1392" t="s">
        <v>9797</v>
      </c>
    </row>
    <row r="1393" spans="1:62" x14ac:dyDescent="0.35">
      <c r="A1393">
        <v>40815162</v>
      </c>
      <c r="B1393" t="s">
        <v>3920</v>
      </c>
      <c r="C1393" t="s">
        <v>75</v>
      </c>
      <c r="D1393" t="s">
        <v>76</v>
      </c>
      <c r="E1393" t="s">
        <v>928</v>
      </c>
      <c r="F1393">
        <v>29276064</v>
      </c>
      <c r="I1393" s="1">
        <v>43854</v>
      </c>
      <c r="J1393">
        <v>43884</v>
      </c>
      <c r="K1393" t="s">
        <v>3921</v>
      </c>
      <c r="L1393" t="s">
        <v>65</v>
      </c>
      <c r="M1393" t="s">
        <v>66</v>
      </c>
      <c r="N1393" t="s">
        <v>67</v>
      </c>
      <c r="O1393" t="s">
        <v>68</v>
      </c>
      <c r="P1393" t="s">
        <v>69</v>
      </c>
      <c r="Q1393" t="s">
        <v>70</v>
      </c>
      <c r="S1393" t="s">
        <v>71</v>
      </c>
      <c r="T1393" t="s">
        <v>3922</v>
      </c>
      <c r="U1393">
        <v>1</v>
      </c>
      <c r="V1393">
        <v>1</v>
      </c>
      <c r="W1393">
        <v>0</v>
      </c>
      <c r="X1393">
        <v>1</v>
      </c>
      <c r="Y1393">
        <v>0</v>
      </c>
      <c r="Z1393">
        <v>0</v>
      </c>
      <c r="AA1393">
        <v>0</v>
      </c>
      <c r="AB1393">
        <v>0</v>
      </c>
      <c r="AC1393">
        <v>0</v>
      </c>
      <c r="AD1393">
        <v>1</v>
      </c>
      <c r="AE1393">
        <v>0</v>
      </c>
      <c r="AF1393">
        <v>0</v>
      </c>
      <c r="AG1393">
        <v>0</v>
      </c>
      <c r="AH1393">
        <v>0</v>
      </c>
      <c r="AI1393">
        <v>0</v>
      </c>
      <c r="AJ1393">
        <v>0</v>
      </c>
      <c r="AK1393">
        <v>0</v>
      </c>
      <c r="AL1393">
        <v>0</v>
      </c>
      <c r="AM1393">
        <v>0</v>
      </c>
      <c r="AN1393">
        <v>0</v>
      </c>
      <c r="AO1393">
        <v>0</v>
      </c>
      <c r="AP1393">
        <v>1</v>
      </c>
      <c r="AQ1393">
        <v>0</v>
      </c>
      <c r="AR1393">
        <v>0</v>
      </c>
      <c r="AS1393">
        <v>0</v>
      </c>
      <c r="AT1393">
        <v>43854</v>
      </c>
      <c r="AU1393">
        <v>43883</v>
      </c>
      <c r="AV1393">
        <v>1</v>
      </c>
      <c r="AW1393">
        <v>1</v>
      </c>
      <c r="AX1393">
        <v>0</v>
      </c>
      <c r="AY1393">
        <v>2020</v>
      </c>
      <c r="AZ1393">
        <v>1</v>
      </c>
      <c r="BA1393">
        <v>29</v>
      </c>
      <c r="BB1393">
        <v>5</v>
      </c>
      <c r="BF1393">
        <v>2020</v>
      </c>
      <c r="BG1393" t="s">
        <v>73</v>
      </c>
      <c r="BH1393" t="s">
        <v>9822</v>
      </c>
      <c r="BI1393" t="s">
        <v>9780</v>
      </c>
      <c r="BJ1393" t="s">
        <v>9797</v>
      </c>
    </row>
    <row r="1394" spans="1:62" x14ac:dyDescent="0.35">
      <c r="A1394">
        <v>40816129</v>
      </c>
      <c r="B1394" t="s">
        <v>98</v>
      </c>
      <c r="C1394" t="s">
        <v>176</v>
      </c>
      <c r="D1394" t="s">
        <v>177</v>
      </c>
      <c r="E1394" t="s">
        <v>178</v>
      </c>
      <c r="F1394">
        <v>32277792</v>
      </c>
      <c r="I1394" s="1">
        <v>43854</v>
      </c>
      <c r="J1394">
        <v>43884</v>
      </c>
      <c r="K1394" t="s">
        <v>3923</v>
      </c>
      <c r="L1394" t="s">
        <v>65</v>
      </c>
      <c r="M1394" t="s">
        <v>66</v>
      </c>
      <c r="N1394" t="s">
        <v>67</v>
      </c>
      <c r="Q1394" t="s">
        <v>70</v>
      </c>
      <c r="S1394" t="s">
        <v>71</v>
      </c>
      <c r="T1394" t="s">
        <v>3924</v>
      </c>
      <c r="U1394">
        <v>1</v>
      </c>
      <c r="V1394">
        <v>1</v>
      </c>
      <c r="W1394">
        <v>1</v>
      </c>
      <c r="X1394">
        <v>0</v>
      </c>
      <c r="Y1394">
        <v>0</v>
      </c>
      <c r="Z1394">
        <v>0</v>
      </c>
      <c r="AA1394">
        <v>0</v>
      </c>
      <c r="AB1394">
        <v>0</v>
      </c>
      <c r="AC1394">
        <v>0</v>
      </c>
      <c r="AD1394">
        <v>1</v>
      </c>
      <c r="AE1394">
        <v>0</v>
      </c>
      <c r="AF1394">
        <v>0</v>
      </c>
      <c r="AG1394">
        <v>0</v>
      </c>
      <c r="AH1394">
        <v>1</v>
      </c>
      <c r="AI1394">
        <v>0</v>
      </c>
      <c r="AJ1394">
        <v>0</v>
      </c>
      <c r="AK1394">
        <v>0</v>
      </c>
      <c r="AL1394">
        <v>0</v>
      </c>
      <c r="AM1394">
        <v>0</v>
      </c>
      <c r="AN1394">
        <v>0</v>
      </c>
      <c r="AO1394">
        <v>0</v>
      </c>
      <c r="AP1394">
        <v>0</v>
      </c>
      <c r="AQ1394">
        <v>0</v>
      </c>
      <c r="AR1394">
        <v>0</v>
      </c>
      <c r="AS1394">
        <v>0</v>
      </c>
      <c r="AT1394">
        <v>43854</v>
      </c>
      <c r="AU1394">
        <v>43866</v>
      </c>
      <c r="AV1394">
        <v>0</v>
      </c>
      <c r="AW1394">
        <v>1</v>
      </c>
      <c r="AX1394">
        <v>0</v>
      </c>
      <c r="AY1394">
        <v>2020</v>
      </c>
      <c r="AZ1394">
        <v>1</v>
      </c>
      <c r="BA1394">
        <v>29</v>
      </c>
      <c r="BB1394">
        <v>5</v>
      </c>
      <c r="BF1394">
        <v>2020</v>
      </c>
      <c r="BG1394" t="s">
        <v>104</v>
      </c>
      <c r="BH1394" t="s">
        <v>9822</v>
      </c>
      <c r="BI1394" t="s">
        <v>9780</v>
      </c>
      <c r="BJ1394" t="s">
        <v>9797</v>
      </c>
    </row>
    <row r="1395" spans="1:62" x14ac:dyDescent="0.35">
      <c r="A1395">
        <v>40816549</v>
      </c>
      <c r="B1395" t="s">
        <v>3925</v>
      </c>
      <c r="C1395" t="s">
        <v>369</v>
      </c>
      <c r="D1395" t="s">
        <v>388</v>
      </c>
      <c r="E1395" t="s">
        <v>553</v>
      </c>
      <c r="F1395">
        <v>35398774</v>
      </c>
      <c r="I1395" s="1">
        <v>43854</v>
      </c>
      <c r="J1395">
        <v>43884</v>
      </c>
      <c r="K1395" t="s">
        <v>1452</v>
      </c>
      <c r="L1395" t="s">
        <v>65</v>
      </c>
      <c r="M1395" t="s">
        <v>66</v>
      </c>
      <c r="N1395" t="s">
        <v>67</v>
      </c>
      <c r="O1395" t="s">
        <v>68</v>
      </c>
      <c r="P1395" t="s">
        <v>69</v>
      </c>
      <c r="Q1395" t="s">
        <v>70</v>
      </c>
      <c r="R1395" t="s">
        <v>3926</v>
      </c>
      <c r="S1395" t="s">
        <v>71</v>
      </c>
      <c r="T1395" t="s">
        <v>3927</v>
      </c>
      <c r="U1395">
        <v>1</v>
      </c>
      <c r="V1395">
        <v>1</v>
      </c>
      <c r="W1395">
        <v>0</v>
      </c>
      <c r="X1395">
        <v>1</v>
      </c>
      <c r="Y1395">
        <v>0</v>
      </c>
      <c r="Z1395">
        <v>0</v>
      </c>
      <c r="AA1395">
        <v>0</v>
      </c>
      <c r="AB1395">
        <v>0</v>
      </c>
      <c r="AC1395">
        <v>0</v>
      </c>
      <c r="AD1395">
        <v>0</v>
      </c>
      <c r="AE1395">
        <v>1</v>
      </c>
      <c r="AF1395">
        <v>0</v>
      </c>
      <c r="AG1395">
        <v>0</v>
      </c>
      <c r="AH1395">
        <v>1</v>
      </c>
      <c r="AI1395">
        <v>0</v>
      </c>
      <c r="AJ1395">
        <v>0</v>
      </c>
      <c r="AK1395">
        <v>0</v>
      </c>
      <c r="AL1395">
        <v>0</v>
      </c>
      <c r="AM1395">
        <v>0</v>
      </c>
      <c r="AN1395">
        <v>0</v>
      </c>
      <c r="AO1395">
        <v>0</v>
      </c>
      <c r="AP1395">
        <v>0</v>
      </c>
      <c r="AQ1395">
        <v>0</v>
      </c>
      <c r="AR1395">
        <v>0</v>
      </c>
      <c r="AS1395">
        <v>0</v>
      </c>
      <c r="AT1395">
        <v>43854</v>
      </c>
      <c r="AU1395">
        <v>43882</v>
      </c>
      <c r="AV1395">
        <v>1</v>
      </c>
      <c r="AW1395">
        <v>1</v>
      </c>
      <c r="AX1395">
        <v>0</v>
      </c>
      <c r="AY1395">
        <v>2020</v>
      </c>
      <c r="AZ1395">
        <v>1</v>
      </c>
      <c r="BA1395">
        <v>29</v>
      </c>
      <c r="BB1395">
        <v>5</v>
      </c>
      <c r="BF1395">
        <v>2020</v>
      </c>
      <c r="BG1395" t="s">
        <v>73</v>
      </c>
      <c r="BH1395" t="s">
        <v>59</v>
      </c>
      <c r="BI1395" t="s">
        <v>9780</v>
      </c>
      <c r="BJ1395" t="s">
        <v>9797</v>
      </c>
    </row>
    <row r="1396" spans="1:62" x14ac:dyDescent="0.35">
      <c r="A1396">
        <v>40818419</v>
      </c>
      <c r="B1396" t="s">
        <v>3928</v>
      </c>
      <c r="C1396" t="s">
        <v>61</v>
      </c>
      <c r="D1396" t="s">
        <v>125</v>
      </c>
      <c r="E1396" t="s">
        <v>3929</v>
      </c>
      <c r="F1396">
        <v>25875745</v>
      </c>
      <c r="I1396" s="1">
        <v>43854</v>
      </c>
      <c r="J1396">
        <v>43884</v>
      </c>
      <c r="K1396" t="s">
        <v>3930</v>
      </c>
      <c r="L1396" t="s">
        <v>65</v>
      </c>
      <c r="M1396" t="s">
        <v>120</v>
      </c>
      <c r="N1396" t="s">
        <v>121</v>
      </c>
      <c r="O1396" t="s">
        <v>583</v>
      </c>
      <c r="Q1396" t="s">
        <v>70</v>
      </c>
      <c r="R1396" t="s">
        <v>1765</v>
      </c>
      <c r="S1396" t="s">
        <v>71</v>
      </c>
      <c r="T1396" t="s">
        <v>3931</v>
      </c>
      <c r="U1396">
        <v>1</v>
      </c>
      <c r="V1396">
        <v>1</v>
      </c>
      <c r="W1396">
        <v>0</v>
      </c>
      <c r="X1396">
        <v>1</v>
      </c>
      <c r="Y1396">
        <v>0</v>
      </c>
      <c r="Z1396">
        <v>0</v>
      </c>
      <c r="AA1396">
        <v>0</v>
      </c>
      <c r="AB1396">
        <v>0</v>
      </c>
      <c r="AC1396">
        <v>1</v>
      </c>
      <c r="AD1396">
        <v>0</v>
      </c>
      <c r="AE1396">
        <v>0</v>
      </c>
      <c r="AF1396">
        <v>0</v>
      </c>
      <c r="AG1396">
        <v>0</v>
      </c>
      <c r="AH1396">
        <v>0</v>
      </c>
      <c r="AI1396">
        <v>0</v>
      </c>
      <c r="AJ1396">
        <v>0</v>
      </c>
      <c r="AK1396">
        <v>0</v>
      </c>
      <c r="AL1396">
        <v>0</v>
      </c>
      <c r="AM1396">
        <v>0</v>
      </c>
      <c r="AN1396">
        <v>0</v>
      </c>
      <c r="AO1396">
        <v>0</v>
      </c>
      <c r="AP1396">
        <v>0</v>
      </c>
      <c r="AQ1396">
        <v>0</v>
      </c>
      <c r="AR1396">
        <v>0</v>
      </c>
      <c r="AS1396">
        <v>0</v>
      </c>
      <c r="AT1396">
        <v>43854</v>
      </c>
      <c r="AU1396">
        <v>43883</v>
      </c>
      <c r="AV1396">
        <v>1</v>
      </c>
      <c r="AW1396">
        <v>1</v>
      </c>
      <c r="AX1396">
        <v>0</v>
      </c>
      <c r="AY1396">
        <v>2020</v>
      </c>
      <c r="AZ1396">
        <v>1</v>
      </c>
      <c r="BA1396">
        <v>29</v>
      </c>
      <c r="BB1396">
        <v>4</v>
      </c>
      <c r="BC1396">
        <v>100000</v>
      </c>
      <c r="BD1396">
        <v>130000</v>
      </c>
      <c r="BE1396" t="s">
        <v>90</v>
      </c>
      <c r="BF1396">
        <v>2020</v>
      </c>
      <c r="BG1396" t="s">
        <v>73</v>
      </c>
      <c r="BH1396" t="s">
        <v>59</v>
      </c>
      <c r="BI1396" t="s">
        <v>9780</v>
      </c>
      <c r="BJ1396" t="s">
        <v>9797</v>
      </c>
    </row>
    <row r="1397" spans="1:62" x14ac:dyDescent="0.35">
      <c r="A1397">
        <v>40820430</v>
      </c>
      <c r="B1397" t="s">
        <v>3932</v>
      </c>
      <c r="C1397" t="s">
        <v>369</v>
      </c>
      <c r="D1397" t="s">
        <v>388</v>
      </c>
      <c r="E1397" t="s">
        <v>3933</v>
      </c>
      <c r="F1397">
        <v>25058807</v>
      </c>
      <c r="G1397" t="s">
        <v>3934</v>
      </c>
      <c r="H1397">
        <v>3.6</v>
      </c>
      <c r="I1397" s="1">
        <v>43854</v>
      </c>
      <c r="J1397">
        <v>43884</v>
      </c>
      <c r="K1397" t="s">
        <v>3935</v>
      </c>
      <c r="L1397" t="s">
        <v>65</v>
      </c>
      <c r="M1397" t="s">
        <v>120</v>
      </c>
      <c r="N1397" t="s">
        <v>121</v>
      </c>
      <c r="O1397" t="s">
        <v>168</v>
      </c>
      <c r="P1397" t="s">
        <v>3936</v>
      </c>
      <c r="Q1397" t="s">
        <v>70</v>
      </c>
      <c r="R1397" t="s">
        <v>3937</v>
      </c>
      <c r="S1397" t="s">
        <v>82</v>
      </c>
      <c r="T1397" t="s">
        <v>3938</v>
      </c>
      <c r="U1397">
        <v>0</v>
      </c>
      <c r="V1397">
        <v>1</v>
      </c>
      <c r="W1397">
        <v>0</v>
      </c>
      <c r="X1397">
        <v>1</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43854</v>
      </c>
      <c r="AU1397">
        <v>43882</v>
      </c>
      <c r="AV1397">
        <v>0</v>
      </c>
      <c r="AW1397">
        <v>1</v>
      </c>
      <c r="AX1397">
        <v>0</v>
      </c>
      <c r="AY1397">
        <v>2020</v>
      </c>
      <c r="AZ1397">
        <v>1</v>
      </c>
      <c r="BA1397">
        <v>29</v>
      </c>
      <c r="BB1397">
        <v>2</v>
      </c>
      <c r="BF1397">
        <v>2020</v>
      </c>
      <c r="BG1397" t="s">
        <v>104</v>
      </c>
      <c r="BH1397" t="s">
        <v>59</v>
      </c>
      <c r="BI1397" t="s">
        <v>9780</v>
      </c>
      <c r="BJ1397" t="s">
        <v>9797</v>
      </c>
    </row>
    <row r="1398" spans="1:62" x14ac:dyDescent="0.35">
      <c r="A1398">
        <v>40825875</v>
      </c>
      <c r="B1398" t="s">
        <v>283</v>
      </c>
      <c r="C1398" t="s">
        <v>75</v>
      </c>
      <c r="D1398" t="s">
        <v>76</v>
      </c>
      <c r="E1398" t="s">
        <v>607</v>
      </c>
      <c r="F1398">
        <v>25395658</v>
      </c>
      <c r="G1398" t="s">
        <v>608</v>
      </c>
      <c r="H1398">
        <v>3.7</v>
      </c>
      <c r="I1398" s="1">
        <v>43858</v>
      </c>
      <c r="J1398">
        <v>43888</v>
      </c>
      <c r="K1398" t="s">
        <v>3939</v>
      </c>
      <c r="L1398" t="s">
        <v>65</v>
      </c>
      <c r="M1398" t="s">
        <v>120</v>
      </c>
      <c r="N1398" t="s">
        <v>121</v>
      </c>
      <c r="O1398" t="s">
        <v>168</v>
      </c>
      <c r="P1398" t="s">
        <v>122</v>
      </c>
      <c r="Q1398" t="s">
        <v>70</v>
      </c>
      <c r="S1398" t="s">
        <v>71</v>
      </c>
      <c r="T1398" t="s">
        <v>3940</v>
      </c>
      <c r="U1398">
        <v>0</v>
      </c>
      <c r="V1398">
        <v>1</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c r="AS1398">
        <v>0</v>
      </c>
      <c r="AT1398">
        <v>43857</v>
      </c>
      <c r="AU1398">
        <v>43919</v>
      </c>
      <c r="AV1398">
        <v>0</v>
      </c>
      <c r="AW1398">
        <v>1</v>
      </c>
      <c r="AX1398">
        <v>0</v>
      </c>
      <c r="AY1398">
        <v>2020</v>
      </c>
      <c r="AZ1398">
        <v>1</v>
      </c>
      <c r="BA1398">
        <v>29</v>
      </c>
      <c r="BB1398">
        <v>1</v>
      </c>
      <c r="BF1398">
        <v>2020</v>
      </c>
      <c r="BG1398" t="s">
        <v>104</v>
      </c>
      <c r="BH1398" t="s">
        <v>9822</v>
      </c>
      <c r="BI1398" t="s">
        <v>9780</v>
      </c>
      <c r="BJ1398" t="s">
        <v>9795</v>
      </c>
    </row>
    <row r="1399" spans="1:62" x14ac:dyDescent="0.35">
      <c r="A1399">
        <v>40826295</v>
      </c>
      <c r="B1399" t="s">
        <v>98</v>
      </c>
      <c r="C1399" t="s">
        <v>75</v>
      </c>
      <c r="D1399" t="s">
        <v>76</v>
      </c>
      <c r="E1399" t="s">
        <v>2578</v>
      </c>
      <c r="F1399">
        <v>35055316</v>
      </c>
      <c r="I1399" s="1">
        <v>43858</v>
      </c>
      <c r="J1399">
        <v>43888</v>
      </c>
      <c r="K1399" t="s">
        <v>3941</v>
      </c>
      <c r="L1399" t="s">
        <v>65</v>
      </c>
      <c r="M1399" t="s">
        <v>66</v>
      </c>
      <c r="N1399" t="s">
        <v>67</v>
      </c>
      <c r="O1399" t="s">
        <v>101</v>
      </c>
      <c r="Q1399" t="s">
        <v>70</v>
      </c>
      <c r="S1399" t="s">
        <v>71</v>
      </c>
      <c r="T1399" t="s">
        <v>3942</v>
      </c>
      <c r="U1399">
        <v>1</v>
      </c>
      <c r="V1399">
        <v>1</v>
      </c>
      <c r="W1399">
        <v>0</v>
      </c>
      <c r="X1399">
        <v>1</v>
      </c>
      <c r="Y1399">
        <v>0</v>
      </c>
      <c r="Z1399">
        <v>0</v>
      </c>
      <c r="AA1399">
        <v>0</v>
      </c>
      <c r="AB1399">
        <v>0</v>
      </c>
      <c r="AC1399">
        <v>0</v>
      </c>
      <c r="AD1399">
        <v>1</v>
      </c>
      <c r="AE1399">
        <v>0</v>
      </c>
      <c r="AF1399">
        <v>0</v>
      </c>
      <c r="AG1399">
        <v>0</v>
      </c>
      <c r="AH1399">
        <v>0</v>
      </c>
      <c r="AI1399">
        <v>0</v>
      </c>
      <c r="AJ1399">
        <v>0</v>
      </c>
      <c r="AK1399">
        <v>0</v>
      </c>
      <c r="AL1399">
        <v>0</v>
      </c>
      <c r="AM1399">
        <v>0</v>
      </c>
      <c r="AN1399">
        <v>0</v>
      </c>
      <c r="AO1399">
        <v>0</v>
      </c>
      <c r="AP1399">
        <v>0</v>
      </c>
      <c r="AQ1399">
        <v>0</v>
      </c>
      <c r="AR1399">
        <v>0</v>
      </c>
      <c r="AS1399">
        <v>0</v>
      </c>
      <c r="AT1399">
        <v>43857</v>
      </c>
      <c r="AU1399">
        <v>43886</v>
      </c>
      <c r="AV1399">
        <v>1</v>
      </c>
      <c r="AW1399">
        <v>1</v>
      </c>
      <c r="AX1399">
        <v>0</v>
      </c>
      <c r="AY1399">
        <v>2020</v>
      </c>
      <c r="AZ1399">
        <v>1</v>
      </c>
      <c r="BA1399">
        <v>29</v>
      </c>
      <c r="BB1399">
        <v>4</v>
      </c>
      <c r="BF1399">
        <v>2020</v>
      </c>
      <c r="BG1399" t="s">
        <v>73</v>
      </c>
      <c r="BH1399" t="s">
        <v>9822</v>
      </c>
      <c r="BI1399" t="s">
        <v>9780</v>
      </c>
      <c r="BJ1399" t="s">
        <v>9795</v>
      </c>
    </row>
    <row r="1400" spans="1:62" x14ac:dyDescent="0.35">
      <c r="A1400">
        <v>40826472</v>
      </c>
      <c r="B1400" t="s">
        <v>98</v>
      </c>
      <c r="C1400" t="s">
        <v>75</v>
      </c>
      <c r="D1400" t="s">
        <v>76</v>
      </c>
      <c r="E1400" t="s">
        <v>655</v>
      </c>
      <c r="F1400">
        <v>34785187</v>
      </c>
      <c r="I1400" s="1">
        <v>43858</v>
      </c>
      <c r="J1400">
        <v>43888</v>
      </c>
      <c r="K1400" t="s">
        <v>3943</v>
      </c>
      <c r="L1400" t="s">
        <v>65</v>
      </c>
      <c r="M1400" t="s">
        <v>79</v>
      </c>
      <c r="N1400" t="s">
        <v>80</v>
      </c>
      <c r="Q1400" t="s">
        <v>102</v>
      </c>
      <c r="S1400" t="s">
        <v>71</v>
      </c>
      <c r="T1400" t="s">
        <v>3944</v>
      </c>
      <c r="U1400">
        <v>1</v>
      </c>
      <c r="V1400">
        <v>1</v>
      </c>
      <c r="W1400">
        <v>1</v>
      </c>
      <c r="X1400">
        <v>1</v>
      </c>
      <c r="Y1400">
        <v>0</v>
      </c>
      <c r="Z1400">
        <v>0</v>
      </c>
      <c r="AA1400">
        <v>0</v>
      </c>
      <c r="AB1400">
        <v>0</v>
      </c>
      <c r="AC1400">
        <v>1</v>
      </c>
      <c r="AD1400">
        <v>0</v>
      </c>
      <c r="AE1400">
        <v>0</v>
      </c>
      <c r="AF1400">
        <v>1</v>
      </c>
      <c r="AG1400">
        <v>0</v>
      </c>
      <c r="AH1400">
        <v>1</v>
      </c>
      <c r="AI1400">
        <v>0</v>
      </c>
      <c r="AJ1400">
        <v>0</v>
      </c>
      <c r="AK1400">
        <v>0</v>
      </c>
      <c r="AL1400">
        <v>0</v>
      </c>
      <c r="AM1400">
        <v>0</v>
      </c>
      <c r="AN1400">
        <v>0</v>
      </c>
      <c r="AO1400">
        <v>0</v>
      </c>
      <c r="AP1400">
        <v>0</v>
      </c>
      <c r="AQ1400">
        <v>0</v>
      </c>
      <c r="AR1400">
        <v>0</v>
      </c>
      <c r="AS1400">
        <v>0</v>
      </c>
      <c r="AT1400">
        <v>43857</v>
      </c>
      <c r="AU1400">
        <v>43899</v>
      </c>
      <c r="AV1400">
        <v>0</v>
      </c>
      <c r="AW1400">
        <v>1</v>
      </c>
      <c r="AX1400">
        <v>0</v>
      </c>
      <c r="AY1400">
        <v>2020</v>
      </c>
      <c r="AZ1400">
        <v>1</v>
      </c>
      <c r="BA1400">
        <v>29</v>
      </c>
      <c r="BB1400">
        <v>7</v>
      </c>
      <c r="BF1400">
        <v>2020</v>
      </c>
      <c r="BG1400" t="s">
        <v>104</v>
      </c>
      <c r="BH1400" t="s">
        <v>9822</v>
      </c>
      <c r="BI1400" t="s">
        <v>9780</v>
      </c>
      <c r="BJ1400" t="s">
        <v>9795</v>
      </c>
    </row>
    <row r="1401" spans="1:62" x14ac:dyDescent="0.35">
      <c r="A1401">
        <v>40828464</v>
      </c>
      <c r="B1401" t="s">
        <v>98</v>
      </c>
      <c r="C1401" t="s">
        <v>75</v>
      </c>
      <c r="D1401" t="s">
        <v>117</v>
      </c>
      <c r="E1401" t="s">
        <v>616</v>
      </c>
      <c r="F1401">
        <v>39897924</v>
      </c>
      <c r="I1401" s="1">
        <v>43858</v>
      </c>
      <c r="J1401">
        <v>43888</v>
      </c>
      <c r="K1401" t="s">
        <v>3872</v>
      </c>
      <c r="L1401" t="s">
        <v>65</v>
      </c>
      <c r="M1401" t="s">
        <v>66</v>
      </c>
      <c r="N1401" t="s">
        <v>67</v>
      </c>
      <c r="Q1401" t="s">
        <v>70</v>
      </c>
      <c r="R1401" t="s">
        <v>3945</v>
      </c>
      <c r="S1401" t="s">
        <v>71</v>
      </c>
      <c r="T1401" t="s">
        <v>3946</v>
      </c>
      <c r="U1401">
        <v>1</v>
      </c>
      <c r="V1401">
        <v>1</v>
      </c>
      <c r="W1401">
        <v>0</v>
      </c>
      <c r="X1401">
        <v>1</v>
      </c>
      <c r="Y1401">
        <v>0</v>
      </c>
      <c r="Z1401">
        <v>0</v>
      </c>
      <c r="AA1401">
        <v>0</v>
      </c>
      <c r="AB1401">
        <v>0</v>
      </c>
      <c r="AC1401">
        <v>0</v>
      </c>
      <c r="AD1401">
        <v>1</v>
      </c>
      <c r="AE1401">
        <v>0</v>
      </c>
      <c r="AF1401">
        <v>0</v>
      </c>
      <c r="AG1401">
        <v>1</v>
      </c>
      <c r="AH1401">
        <v>1</v>
      </c>
      <c r="AI1401">
        <v>0</v>
      </c>
      <c r="AJ1401">
        <v>0</v>
      </c>
      <c r="AK1401">
        <v>0</v>
      </c>
      <c r="AL1401">
        <v>0</v>
      </c>
      <c r="AM1401">
        <v>0</v>
      </c>
      <c r="AN1401">
        <v>0</v>
      </c>
      <c r="AO1401">
        <v>0</v>
      </c>
      <c r="AP1401">
        <v>0</v>
      </c>
      <c r="AQ1401">
        <v>0</v>
      </c>
      <c r="AR1401">
        <v>0</v>
      </c>
      <c r="AS1401">
        <v>0</v>
      </c>
      <c r="AT1401">
        <v>43858</v>
      </c>
      <c r="AU1401">
        <v>43921</v>
      </c>
      <c r="AV1401">
        <v>1</v>
      </c>
      <c r="AW1401">
        <v>1</v>
      </c>
      <c r="AX1401">
        <v>0</v>
      </c>
      <c r="AY1401">
        <v>2020</v>
      </c>
      <c r="AZ1401">
        <v>1</v>
      </c>
      <c r="BA1401">
        <v>29</v>
      </c>
      <c r="BB1401">
        <v>6</v>
      </c>
      <c r="BF1401">
        <v>2020</v>
      </c>
      <c r="BG1401" t="s">
        <v>73</v>
      </c>
      <c r="BH1401" t="s">
        <v>59</v>
      </c>
      <c r="BI1401" t="s">
        <v>9780</v>
      </c>
      <c r="BJ1401" t="s">
        <v>9795</v>
      </c>
    </row>
    <row r="1402" spans="1:62" x14ac:dyDescent="0.35">
      <c r="A1402">
        <v>40829063</v>
      </c>
      <c r="B1402" t="s">
        <v>116</v>
      </c>
      <c r="C1402" t="s">
        <v>61</v>
      </c>
      <c r="D1402" t="s">
        <v>125</v>
      </c>
      <c r="E1402" t="s">
        <v>580</v>
      </c>
      <c r="F1402">
        <v>13200151</v>
      </c>
      <c r="G1402" t="s">
        <v>581</v>
      </c>
      <c r="H1402">
        <v>2.8</v>
      </c>
      <c r="I1402" s="1">
        <v>43858</v>
      </c>
      <c r="J1402">
        <v>43888</v>
      </c>
      <c r="K1402" t="s">
        <v>3947</v>
      </c>
      <c r="L1402" t="s">
        <v>65</v>
      </c>
      <c r="M1402" t="s">
        <v>120</v>
      </c>
      <c r="N1402" t="s">
        <v>121</v>
      </c>
      <c r="O1402" t="s">
        <v>583</v>
      </c>
      <c r="P1402" t="s">
        <v>3948</v>
      </c>
      <c r="Q1402" t="s">
        <v>70</v>
      </c>
      <c r="S1402" t="s">
        <v>71</v>
      </c>
      <c r="T1402" t="s">
        <v>3949</v>
      </c>
      <c r="U1402">
        <v>0</v>
      </c>
      <c r="V1402">
        <v>1</v>
      </c>
      <c r="W1402">
        <v>0</v>
      </c>
      <c r="X1402">
        <v>1</v>
      </c>
      <c r="Y1402">
        <v>0</v>
      </c>
      <c r="Z1402">
        <v>0</v>
      </c>
      <c r="AA1402">
        <v>0</v>
      </c>
      <c r="AB1402">
        <v>0</v>
      </c>
      <c r="AC1402">
        <v>0</v>
      </c>
      <c r="AD1402">
        <v>0</v>
      </c>
      <c r="AE1402">
        <v>1</v>
      </c>
      <c r="AF1402">
        <v>0</v>
      </c>
      <c r="AG1402">
        <v>0</v>
      </c>
      <c r="AH1402">
        <v>0</v>
      </c>
      <c r="AI1402">
        <v>0</v>
      </c>
      <c r="AJ1402">
        <v>0</v>
      </c>
      <c r="AK1402">
        <v>0</v>
      </c>
      <c r="AL1402">
        <v>0</v>
      </c>
      <c r="AM1402">
        <v>0</v>
      </c>
      <c r="AN1402">
        <v>0</v>
      </c>
      <c r="AO1402">
        <v>0</v>
      </c>
      <c r="AP1402">
        <v>0</v>
      </c>
      <c r="AQ1402">
        <v>0</v>
      </c>
      <c r="AR1402">
        <v>0</v>
      </c>
      <c r="AS1402">
        <v>0</v>
      </c>
      <c r="AT1402">
        <v>43858</v>
      </c>
      <c r="AU1402">
        <v>43921</v>
      </c>
      <c r="AV1402">
        <v>0</v>
      </c>
      <c r="AW1402">
        <v>1</v>
      </c>
      <c r="AX1402">
        <v>0</v>
      </c>
      <c r="AY1402">
        <v>2020</v>
      </c>
      <c r="AZ1402">
        <v>1</v>
      </c>
      <c r="BA1402">
        <v>29</v>
      </c>
      <c r="BB1402">
        <v>3</v>
      </c>
      <c r="BF1402">
        <v>2020</v>
      </c>
      <c r="BG1402" t="s">
        <v>104</v>
      </c>
      <c r="BH1402" t="s">
        <v>9822</v>
      </c>
      <c r="BI1402" t="s">
        <v>9780</v>
      </c>
      <c r="BJ1402" t="s">
        <v>9795</v>
      </c>
    </row>
    <row r="1403" spans="1:62" x14ac:dyDescent="0.35">
      <c r="A1403">
        <v>40829086</v>
      </c>
      <c r="B1403" t="s">
        <v>3950</v>
      </c>
      <c r="C1403" t="s">
        <v>61</v>
      </c>
      <c r="D1403" t="s">
        <v>62</v>
      </c>
      <c r="E1403" t="s">
        <v>1210</v>
      </c>
      <c r="F1403">
        <v>21889915</v>
      </c>
      <c r="G1403" t="s">
        <v>1210</v>
      </c>
      <c r="I1403" s="1">
        <v>43858</v>
      </c>
      <c r="J1403">
        <v>43888</v>
      </c>
      <c r="K1403" t="s">
        <v>3951</v>
      </c>
      <c r="L1403" t="s">
        <v>65</v>
      </c>
      <c r="M1403" t="s">
        <v>66</v>
      </c>
      <c r="N1403" t="s">
        <v>67</v>
      </c>
      <c r="O1403" t="s">
        <v>438</v>
      </c>
      <c r="P1403" t="s">
        <v>739</v>
      </c>
      <c r="Q1403" t="s">
        <v>70</v>
      </c>
      <c r="S1403" t="s">
        <v>71</v>
      </c>
      <c r="T1403" t="s">
        <v>3952</v>
      </c>
      <c r="U1403">
        <v>1</v>
      </c>
      <c r="V1403">
        <v>1</v>
      </c>
      <c r="W1403">
        <v>1</v>
      </c>
      <c r="X1403">
        <v>0</v>
      </c>
      <c r="Y1403">
        <v>0</v>
      </c>
      <c r="Z1403">
        <v>0</v>
      </c>
      <c r="AA1403">
        <v>0</v>
      </c>
      <c r="AB1403">
        <v>0</v>
      </c>
      <c r="AC1403">
        <v>0</v>
      </c>
      <c r="AD1403">
        <v>0</v>
      </c>
      <c r="AE1403">
        <v>0</v>
      </c>
      <c r="AF1403">
        <v>1</v>
      </c>
      <c r="AG1403">
        <v>0</v>
      </c>
      <c r="AH1403">
        <v>0</v>
      </c>
      <c r="AI1403">
        <v>0</v>
      </c>
      <c r="AJ1403">
        <v>0</v>
      </c>
      <c r="AK1403">
        <v>0</v>
      </c>
      <c r="AL1403">
        <v>0</v>
      </c>
      <c r="AM1403">
        <v>0</v>
      </c>
      <c r="AN1403">
        <v>0</v>
      </c>
      <c r="AO1403">
        <v>0</v>
      </c>
      <c r="AP1403">
        <v>0</v>
      </c>
      <c r="AQ1403">
        <v>0</v>
      </c>
      <c r="AR1403">
        <v>0</v>
      </c>
      <c r="AS1403">
        <v>0</v>
      </c>
      <c r="AT1403">
        <v>43858</v>
      </c>
      <c r="AU1403">
        <v>43921</v>
      </c>
      <c r="AV1403">
        <v>0</v>
      </c>
      <c r="AW1403">
        <v>1</v>
      </c>
      <c r="AX1403">
        <v>0</v>
      </c>
      <c r="AY1403">
        <v>2020</v>
      </c>
      <c r="AZ1403">
        <v>1</v>
      </c>
      <c r="BA1403">
        <v>29</v>
      </c>
      <c r="BB1403">
        <v>4</v>
      </c>
      <c r="BF1403">
        <v>2020</v>
      </c>
      <c r="BG1403" t="s">
        <v>104</v>
      </c>
      <c r="BH1403" t="s">
        <v>9822</v>
      </c>
      <c r="BI1403" t="s">
        <v>9780</v>
      </c>
      <c r="BJ1403" t="s">
        <v>9795</v>
      </c>
    </row>
    <row r="1404" spans="1:62" x14ac:dyDescent="0.35">
      <c r="A1404">
        <v>40829238</v>
      </c>
      <c r="B1404" t="s">
        <v>3953</v>
      </c>
      <c r="C1404" t="s">
        <v>75</v>
      </c>
      <c r="D1404" t="s">
        <v>159</v>
      </c>
      <c r="E1404" t="s">
        <v>1074</v>
      </c>
      <c r="F1404">
        <v>37202532</v>
      </c>
      <c r="I1404" s="1">
        <v>43858</v>
      </c>
      <c r="J1404">
        <v>43888</v>
      </c>
      <c r="K1404" t="s">
        <v>3954</v>
      </c>
      <c r="L1404" t="s">
        <v>65</v>
      </c>
      <c r="M1404" t="s">
        <v>66</v>
      </c>
      <c r="N1404" t="s">
        <v>67</v>
      </c>
      <c r="O1404" t="s">
        <v>68</v>
      </c>
      <c r="P1404" t="s">
        <v>69</v>
      </c>
      <c r="Q1404" t="s">
        <v>70</v>
      </c>
      <c r="S1404" t="s">
        <v>71</v>
      </c>
      <c r="T1404" t="s">
        <v>3955</v>
      </c>
      <c r="U1404">
        <v>1</v>
      </c>
      <c r="V1404">
        <v>1</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c r="AS1404">
        <v>0</v>
      </c>
      <c r="AT1404">
        <v>43858</v>
      </c>
      <c r="AU1404">
        <v>43920</v>
      </c>
      <c r="AV1404">
        <v>1</v>
      </c>
      <c r="AW1404">
        <v>1</v>
      </c>
      <c r="AX1404">
        <v>0</v>
      </c>
      <c r="AY1404">
        <v>2020</v>
      </c>
      <c r="AZ1404">
        <v>1</v>
      </c>
      <c r="BA1404">
        <v>29</v>
      </c>
      <c r="BB1404">
        <v>2</v>
      </c>
      <c r="BF1404">
        <v>2020</v>
      </c>
      <c r="BG1404" t="s">
        <v>73</v>
      </c>
      <c r="BH1404" t="s">
        <v>9822</v>
      </c>
      <c r="BI1404" t="s">
        <v>9780</v>
      </c>
      <c r="BJ1404" t="s">
        <v>9795</v>
      </c>
    </row>
    <row r="1405" spans="1:62" x14ac:dyDescent="0.35">
      <c r="A1405">
        <v>40829491</v>
      </c>
      <c r="B1405" t="s">
        <v>3956</v>
      </c>
      <c r="C1405" t="s">
        <v>75</v>
      </c>
      <c r="D1405" t="s">
        <v>159</v>
      </c>
      <c r="E1405" t="s">
        <v>108</v>
      </c>
      <c r="F1405">
        <v>23039563</v>
      </c>
      <c r="G1405" t="s">
        <v>109</v>
      </c>
      <c r="H1405">
        <v>3.3</v>
      </c>
      <c r="I1405" s="1">
        <v>43858</v>
      </c>
      <c r="J1405">
        <v>43888</v>
      </c>
      <c r="K1405" t="s">
        <v>3957</v>
      </c>
      <c r="L1405" t="s">
        <v>65</v>
      </c>
      <c r="M1405" t="s">
        <v>66</v>
      </c>
      <c r="N1405" t="s">
        <v>67</v>
      </c>
      <c r="O1405" t="s">
        <v>68</v>
      </c>
      <c r="P1405" t="s">
        <v>69</v>
      </c>
      <c r="Q1405" t="s">
        <v>70</v>
      </c>
      <c r="S1405" t="s">
        <v>71</v>
      </c>
      <c r="T1405" t="s">
        <v>3958</v>
      </c>
      <c r="U1405">
        <v>1</v>
      </c>
      <c r="V1405">
        <v>1</v>
      </c>
      <c r="W1405">
        <v>0</v>
      </c>
      <c r="X1405">
        <v>1</v>
      </c>
      <c r="Y1405">
        <v>0</v>
      </c>
      <c r="Z1405">
        <v>0</v>
      </c>
      <c r="AA1405">
        <v>0</v>
      </c>
      <c r="AB1405">
        <v>0</v>
      </c>
      <c r="AC1405">
        <v>0</v>
      </c>
      <c r="AD1405">
        <v>0</v>
      </c>
      <c r="AE1405">
        <v>1</v>
      </c>
      <c r="AF1405">
        <v>0</v>
      </c>
      <c r="AG1405">
        <v>0</v>
      </c>
      <c r="AH1405">
        <v>0</v>
      </c>
      <c r="AI1405">
        <v>0</v>
      </c>
      <c r="AJ1405">
        <v>0</v>
      </c>
      <c r="AK1405">
        <v>0</v>
      </c>
      <c r="AL1405">
        <v>0</v>
      </c>
      <c r="AM1405">
        <v>0</v>
      </c>
      <c r="AN1405">
        <v>0</v>
      </c>
      <c r="AO1405">
        <v>0</v>
      </c>
      <c r="AP1405">
        <v>0</v>
      </c>
      <c r="AQ1405">
        <v>0</v>
      </c>
      <c r="AR1405">
        <v>0</v>
      </c>
      <c r="AS1405">
        <v>0</v>
      </c>
      <c r="AT1405">
        <v>43858</v>
      </c>
      <c r="AU1405">
        <v>43874</v>
      </c>
      <c r="AV1405">
        <v>0</v>
      </c>
      <c r="AW1405">
        <v>1</v>
      </c>
      <c r="AX1405">
        <v>0</v>
      </c>
      <c r="AY1405">
        <v>2020</v>
      </c>
      <c r="AZ1405">
        <v>1</v>
      </c>
      <c r="BA1405">
        <v>29</v>
      </c>
      <c r="BB1405">
        <v>4</v>
      </c>
      <c r="BF1405">
        <v>2020</v>
      </c>
      <c r="BG1405" t="s">
        <v>104</v>
      </c>
      <c r="BH1405" t="s">
        <v>9822</v>
      </c>
      <c r="BI1405" t="s">
        <v>9780</v>
      </c>
      <c r="BJ1405" t="s">
        <v>9795</v>
      </c>
    </row>
    <row r="1406" spans="1:62" x14ac:dyDescent="0.35">
      <c r="A1406">
        <v>40831908</v>
      </c>
      <c r="B1406" t="s">
        <v>3959</v>
      </c>
      <c r="C1406" t="s">
        <v>61</v>
      </c>
      <c r="D1406" t="s">
        <v>125</v>
      </c>
      <c r="E1406" t="s">
        <v>1390</v>
      </c>
      <c r="F1406">
        <v>37171944</v>
      </c>
      <c r="I1406" s="1">
        <v>43858</v>
      </c>
      <c r="J1406">
        <v>43888</v>
      </c>
      <c r="K1406" t="s">
        <v>3960</v>
      </c>
      <c r="L1406" t="s">
        <v>65</v>
      </c>
      <c r="M1406" t="s">
        <v>66</v>
      </c>
      <c r="N1406" t="s">
        <v>67</v>
      </c>
      <c r="O1406" t="s">
        <v>68</v>
      </c>
      <c r="P1406" t="s">
        <v>69</v>
      </c>
      <c r="Q1406" t="s">
        <v>70</v>
      </c>
      <c r="S1406" t="s">
        <v>71</v>
      </c>
      <c r="T1406" t="s">
        <v>3961</v>
      </c>
      <c r="U1406">
        <v>1</v>
      </c>
      <c r="V1406">
        <v>1</v>
      </c>
      <c r="W1406">
        <v>0</v>
      </c>
      <c r="X1406">
        <v>1</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43858</v>
      </c>
      <c r="AU1406">
        <v>43874</v>
      </c>
      <c r="AV1406">
        <v>0</v>
      </c>
      <c r="AW1406">
        <v>1</v>
      </c>
      <c r="AX1406">
        <v>0</v>
      </c>
      <c r="AY1406">
        <v>2020</v>
      </c>
      <c r="AZ1406">
        <v>1</v>
      </c>
      <c r="BA1406">
        <v>29</v>
      </c>
      <c r="BB1406">
        <v>3</v>
      </c>
      <c r="BF1406">
        <v>2020</v>
      </c>
      <c r="BG1406" t="s">
        <v>104</v>
      </c>
      <c r="BH1406" t="s">
        <v>9822</v>
      </c>
      <c r="BI1406" t="s">
        <v>9780</v>
      </c>
      <c r="BJ1406" t="s">
        <v>9795</v>
      </c>
    </row>
    <row r="1407" spans="1:62" x14ac:dyDescent="0.35">
      <c r="A1407">
        <v>40833693</v>
      </c>
      <c r="B1407" t="s">
        <v>3962</v>
      </c>
      <c r="C1407" t="s">
        <v>75</v>
      </c>
      <c r="D1407" t="s">
        <v>159</v>
      </c>
      <c r="E1407" t="s">
        <v>287</v>
      </c>
      <c r="F1407">
        <v>26475017</v>
      </c>
      <c r="I1407" s="1">
        <v>43858</v>
      </c>
      <c r="J1407">
        <v>43888</v>
      </c>
      <c r="K1407" t="s">
        <v>3963</v>
      </c>
      <c r="L1407" t="s">
        <v>65</v>
      </c>
      <c r="M1407" t="s">
        <v>120</v>
      </c>
      <c r="N1407" t="s">
        <v>121</v>
      </c>
      <c r="O1407" t="s">
        <v>583</v>
      </c>
      <c r="Q1407" t="s">
        <v>70</v>
      </c>
      <c r="S1407" t="s">
        <v>71</v>
      </c>
      <c r="T1407" t="s">
        <v>3964</v>
      </c>
      <c r="U1407">
        <v>0</v>
      </c>
      <c r="V1407">
        <v>0</v>
      </c>
      <c r="W1407">
        <v>0</v>
      </c>
      <c r="X1407">
        <v>0</v>
      </c>
      <c r="Y1407">
        <v>0</v>
      </c>
      <c r="Z1407">
        <v>0</v>
      </c>
      <c r="AA1407">
        <v>0</v>
      </c>
      <c r="AB1407">
        <v>0</v>
      </c>
      <c r="AC1407">
        <v>1</v>
      </c>
      <c r="AD1407">
        <v>0</v>
      </c>
      <c r="AE1407">
        <v>0</v>
      </c>
      <c r="AF1407">
        <v>0</v>
      </c>
      <c r="AG1407">
        <v>0</v>
      </c>
      <c r="AH1407">
        <v>0</v>
      </c>
      <c r="AI1407">
        <v>0</v>
      </c>
      <c r="AJ1407">
        <v>0</v>
      </c>
      <c r="AK1407">
        <v>0</v>
      </c>
      <c r="AL1407">
        <v>0</v>
      </c>
      <c r="AM1407">
        <v>0</v>
      </c>
      <c r="AN1407">
        <v>0</v>
      </c>
      <c r="AO1407">
        <v>0</v>
      </c>
      <c r="AP1407">
        <v>0</v>
      </c>
      <c r="AQ1407">
        <v>0</v>
      </c>
      <c r="AR1407">
        <v>0</v>
      </c>
      <c r="AS1407">
        <v>0</v>
      </c>
      <c r="AT1407">
        <v>43858</v>
      </c>
      <c r="AU1407">
        <v>43921</v>
      </c>
      <c r="AV1407">
        <v>1</v>
      </c>
      <c r="AW1407">
        <v>1</v>
      </c>
      <c r="AX1407">
        <v>0</v>
      </c>
      <c r="AY1407">
        <v>2020</v>
      </c>
      <c r="AZ1407">
        <v>1</v>
      </c>
      <c r="BA1407">
        <v>29</v>
      </c>
      <c r="BB1407">
        <v>1</v>
      </c>
      <c r="BF1407">
        <v>2020</v>
      </c>
      <c r="BG1407" t="s">
        <v>73</v>
      </c>
      <c r="BH1407" t="s">
        <v>9822</v>
      </c>
      <c r="BI1407" t="s">
        <v>9780</v>
      </c>
      <c r="BJ1407" t="s">
        <v>9795</v>
      </c>
    </row>
    <row r="1408" spans="1:62" x14ac:dyDescent="0.35">
      <c r="A1408">
        <v>40840712</v>
      </c>
      <c r="B1408" t="s">
        <v>98</v>
      </c>
      <c r="C1408" t="s">
        <v>61</v>
      </c>
      <c r="D1408" t="s">
        <v>125</v>
      </c>
      <c r="E1408" t="s">
        <v>287</v>
      </c>
      <c r="F1408">
        <v>26475017</v>
      </c>
      <c r="I1408" s="1">
        <v>43859</v>
      </c>
      <c r="J1408">
        <v>43889</v>
      </c>
      <c r="K1408" t="s">
        <v>3965</v>
      </c>
      <c r="L1408" t="s">
        <v>65</v>
      </c>
      <c r="M1408" t="s">
        <v>120</v>
      </c>
      <c r="N1408" t="s">
        <v>121</v>
      </c>
      <c r="Q1408" t="s">
        <v>70</v>
      </c>
      <c r="R1408" t="s">
        <v>289</v>
      </c>
      <c r="S1408" t="s">
        <v>71</v>
      </c>
      <c r="T1408" t="s">
        <v>3966</v>
      </c>
      <c r="U1408">
        <v>0</v>
      </c>
      <c r="V1408">
        <v>1</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43859</v>
      </c>
      <c r="AU1408">
        <v>43920</v>
      </c>
      <c r="AV1408">
        <v>1</v>
      </c>
      <c r="AW1408">
        <v>1</v>
      </c>
      <c r="AX1408">
        <v>0</v>
      </c>
      <c r="AY1408">
        <v>2020</v>
      </c>
      <c r="AZ1408">
        <v>1</v>
      </c>
      <c r="BA1408">
        <v>29</v>
      </c>
      <c r="BB1408">
        <v>1</v>
      </c>
      <c r="BC1408">
        <v>125000</v>
      </c>
      <c r="BD1408">
        <v>125000</v>
      </c>
      <c r="BE1408" t="s">
        <v>90</v>
      </c>
      <c r="BF1408">
        <v>2020</v>
      </c>
      <c r="BG1408" t="s">
        <v>73</v>
      </c>
      <c r="BH1408" t="s">
        <v>59</v>
      </c>
      <c r="BI1408" t="s">
        <v>9780</v>
      </c>
      <c r="BJ1408" t="s">
        <v>9793</v>
      </c>
    </row>
    <row r="1409" spans="1:62" x14ac:dyDescent="0.35">
      <c r="A1409">
        <v>40841551</v>
      </c>
      <c r="B1409" t="s">
        <v>98</v>
      </c>
      <c r="C1409" t="s">
        <v>61</v>
      </c>
      <c r="D1409" t="s">
        <v>125</v>
      </c>
      <c r="E1409" t="s">
        <v>596</v>
      </c>
      <c r="F1409">
        <v>22452219</v>
      </c>
      <c r="G1409" t="s">
        <v>597</v>
      </c>
      <c r="I1409" s="1">
        <v>43859</v>
      </c>
      <c r="J1409">
        <v>43889</v>
      </c>
      <c r="K1409" t="s">
        <v>3967</v>
      </c>
      <c r="L1409" t="s">
        <v>65</v>
      </c>
      <c r="M1409" t="s">
        <v>66</v>
      </c>
      <c r="N1409" t="s">
        <v>67</v>
      </c>
      <c r="O1409" t="s">
        <v>68</v>
      </c>
      <c r="P1409" t="s">
        <v>69</v>
      </c>
      <c r="Q1409" t="s">
        <v>70</v>
      </c>
      <c r="S1409" t="s">
        <v>71</v>
      </c>
      <c r="T1409" t="s">
        <v>3968</v>
      </c>
      <c r="U1409">
        <v>1</v>
      </c>
      <c r="V1409">
        <v>1</v>
      </c>
      <c r="W1409">
        <v>0</v>
      </c>
      <c r="X1409">
        <v>0</v>
      </c>
      <c r="Y1409">
        <v>0</v>
      </c>
      <c r="Z1409">
        <v>0</v>
      </c>
      <c r="AA1409">
        <v>0</v>
      </c>
      <c r="AB1409">
        <v>0</v>
      </c>
      <c r="AC1409">
        <v>0</v>
      </c>
      <c r="AD1409">
        <v>1</v>
      </c>
      <c r="AE1409">
        <v>1</v>
      </c>
      <c r="AF1409">
        <v>0</v>
      </c>
      <c r="AG1409">
        <v>1</v>
      </c>
      <c r="AH1409">
        <v>1</v>
      </c>
      <c r="AI1409">
        <v>0</v>
      </c>
      <c r="AJ1409">
        <v>0</v>
      </c>
      <c r="AK1409">
        <v>0</v>
      </c>
      <c r="AL1409">
        <v>0</v>
      </c>
      <c r="AM1409">
        <v>0</v>
      </c>
      <c r="AN1409">
        <v>0</v>
      </c>
      <c r="AO1409">
        <v>0</v>
      </c>
      <c r="AP1409">
        <v>0</v>
      </c>
      <c r="AQ1409">
        <v>0</v>
      </c>
      <c r="AR1409">
        <v>0</v>
      </c>
      <c r="AS1409">
        <v>0</v>
      </c>
      <c r="AT1409">
        <v>43859</v>
      </c>
      <c r="AU1409">
        <v>43921</v>
      </c>
      <c r="AV1409">
        <v>0</v>
      </c>
      <c r="AW1409">
        <v>1</v>
      </c>
      <c r="AX1409">
        <v>0</v>
      </c>
      <c r="AY1409">
        <v>2020</v>
      </c>
      <c r="AZ1409">
        <v>1</v>
      </c>
      <c r="BA1409">
        <v>29</v>
      </c>
      <c r="BB1409">
        <v>6</v>
      </c>
      <c r="BF1409">
        <v>2020</v>
      </c>
      <c r="BG1409" t="s">
        <v>104</v>
      </c>
      <c r="BH1409" t="s">
        <v>9822</v>
      </c>
      <c r="BI1409" t="s">
        <v>9780</v>
      </c>
      <c r="BJ1409" t="s">
        <v>9793</v>
      </c>
    </row>
    <row r="1410" spans="1:62" x14ac:dyDescent="0.35">
      <c r="A1410">
        <v>40842550</v>
      </c>
      <c r="B1410" t="s">
        <v>98</v>
      </c>
      <c r="C1410" t="s">
        <v>75</v>
      </c>
      <c r="D1410" t="s">
        <v>85</v>
      </c>
      <c r="E1410" t="s">
        <v>954</v>
      </c>
      <c r="F1410">
        <v>23706321</v>
      </c>
      <c r="I1410" s="1">
        <v>43859</v>
      </c>
      <c r="J1410">
        <v>43889</v>
      </c>
      <c r="K1410" t="s">
        <v>3969</v>
      </c>
      <c r="L1410" t="s">
        <v>65</v>
      </c>
      <c r="M1410" t="s">
        <v>152</v>
      </c>
      <c r="N1410" t="s">
        <v>153</v>
      </c>
      <c r="P1410" t="s">
        <v>155</v>
      </c>
      <c r="Q1410" t="s">
        <v>102</v>
      </c>
      <c r="S1410" t="s">
        <v>82</v>
      </c>
      <c r="T1410" t="s">
        <v>3970</v>
      </c>
      <c r="U1410">
        <v>1</v>
      </c>
      <c r="V1410">
        <v>1</v>
      </c>
      <c r="W1410">
        <v>0</v>
      </c>
      <c r="X1410">
        <v>0</v>
      </c>
      <c r="Y1410">
        <v>0</v>
      </c>
      <c r="Z1410">
        <v>0</v>
      </c>
      <c r="AA1410">
        <v>1</v>
      </c>
      <c r="AB1410">
        <v>0</v>
      </c>
      <c r="AC1410">
        <v>1</v>
      </c>
      <c r="AD1410">
        <v>0</v>
      </c>
      <c r="AE1410">
        <v>0</v>
      </c>
      <c r="AF1410">
        <v>1</v>
      </c>
      <c r="AG1410">
        <v>0</v>
      </c>
      <c r="AH1410">
        <v>0</v>
      </c>
      <c r="AI1410">
        <v>0</v>
      </c>
      <c r="AJ1410">
        <v>0</v>
      </c>
      <c r="AK1410">
        <v>0</v>
      </c>
      <c r="AL1410">
        <v>0</v>
      </c>
      <c r="AM1410">
        <v>0</v>
      </c>
      <c r="AN1410">
        <v>0</v>
      </c>
      <c r="AO1410">
        <v>0</v>
      </c>
      <c r="AP1410">
        <v>0</v>
      </c>
      <c r="AQ1410">
        <v>0</v>
      </c>
      <c r="AR1410">
        <v>0</v>
      </c>
      <c r="AS1410">
        <v>0</v>
      </c>
      <c r="AT1410">
        <v>43859</v>
      </c>
      <c r="AU1410">
        <v>43921</v>
      </c>
      <c r="AV1410">
        <v>1</v>
      </c>
      <c r="AW1410">
        <v>1</v>
      </c>
      <c r="AX1410">
        <v>0</v>
      </c>
      <c r="AY1410">
        <v>2020</v>
      </c>
      <c r="AZ1410">
        <v>1</v>
      </c>
      <c r="BA1410">
        <v>29</v>
      </c>
      <c r="BB1410">
        <v>5</v>
      </c>
      <c r="BF1410">
        <v>2020</v>
      </c>
      <c r="BG1410" t="s">
        <v>73</v>
      </c>
      <c r="BH1410" t="s">
        <v>9822</v>
      </c>
      <c r="BI1410" t="s">
        <v>9780</v>
      </c>
      <c r="BJ1410" t="s">
        <v>9793</v>
      </c>
    </row>
    <row r="1411" spans="1:62" x14ac:dyDescent="0.35">
      <c r="A1411">
        <v>40843019</v>
      </c>
      <c r="B1411" t="s">
        <v>98</v>
      </c>
      <c r="C1411" t="s">
        <v>75</v>
      </c>
      <c r="D1411" t="s">
        <v>165</v>
      </c>
      <c r="E1411" t="s">
        <v>360</v>
      </c>
      <c r="F1411">
        <v>14025083</v>
      </c>
      <c r="G1411" t="s">
        <v>361</v>
      </c>
      <c r="I1411" s="1">
        <v>43860</v>
      </c>
      <c r="J1411">
        <v>43890</v>
      </c>
      <c r="K1411" t="s">
        <v>3703</v>
      </c>
      <c r="L1411" t="s">
        <v>65</v>
      </c>
      <c r="M1411" t="s">
        <v>519</v>
      </c>
      <c r="N1411" t="s">
        <v>520</v>
      </c>
      <c r="Q1411" t="s">
        <v>70</v>
      </c>
      <c r="S1411" t="s">
        <v>71</v>
      </c>
      <c r="T1411" t="s">
        <v>3971</v>
      </c>
      <c r="U1411">
        <v>1</v>
      </c>
      <c r="V1411">
        <v>1</v>
      </c>
      <c r="W1411">
        <v>0</v>
      </c>
      <c r="X1411">
        <v>1</v>
      </c>
      <c r="Y1411">
        <v>0</v>
      </c>
      <c r="Z1411">
        <v>0</v>
      </c>
      <c r="AA1411">
        <v>0</v>
      </c>
      <c r="AB1411">
        <v>0</v>
      </c>
      <c r="AC1411">
        <v>1</v>
      </c>
      <c r="AD1411">
        <v>1</v>
      </c>
      <c r="AE1411">
        <v>1</v>
      </c>
      <c r="AF1411">
        <v>1</v>
      </c>
      <c r="AG1411">
        <v>1</v>
      </c>
      <c r="AH1411">
        <v>1</v>
      </c>
      <c r="AI1411">
        <v>0</v>
      </c>
      <c r="AJ1411">
        <v>0</v>
      </c>
      <c r="AK1411">
        <v>0</v>
      </c>
      <c r="AL1411">
        <v>0</v>
      </c>
      <c r="AM1411">
        <v>0</v>
      </c>
      <c r="AN1411">
        <v>0</v>
      </c>
      <c r="AO1411">
        <v>0</v>
      </c>
      <c r="AP1411">
        <v>1</v>
      </c>
      <c r="AQ1411">
        <v>0</v>
      </c>
      <c r="AR1411">
        <v>0</v>
      </c>
      <c r="AS1411">
        <v>0</v>
      </c>
      <c r="AT1411">
        <v>43859</v>
      </c>
      <c r="AU1411">
        <v>43921</v>
      </c>
      <c r="AV1411">
        <v>0</v>
      </c>
      <c r="AW1411">
        <v>1</v>
      </c>
      <c r="AX1411">
        <v>0</v>
      </c>
      <c r="AY1411">
        <v>2020</v>
      </c>
      <c r="AZ1411">
        <v>1</v>
      </c>
      <c r="BA1411">
        <v>29</v>
      </c>
      <c r="BB1411">
        <v>10</v>
      </c>
      <c r="BF1411">
        <v>2020</v>
      </c>
      <c r="BG1411" t="s">
        <v>104</v>
      </c>
      <c r="BH1411" t="s">
        <v>9822</v>
      </c>
      <c r="BI1411" t="s">
        <v>9780</v>
      </c>
      <c r="BJ1411" t="s">
        <v>9796</v>
      </c>
    </row>
    <row r="1412" spans="1:62" x14ac:dyDescent="0.35">
      <c r="A1412">
        <v>40845962</v>
      </c>
      <c r="B1412" t="s">
        <v>3972</v>
      </c>
      <c r="C1412" t="s">
        <v>61</v>
      </c>
      <c r="D1412" t="s">
        <v>125</v>
      </c>
      <c r="E1412" t="s">
        <v>1526</v>
      </c>
      <c r="F1412">
        <v>19808085</v>
      </c>
      <c r="I1412" s="1">
        <v>43860</v>
      </c>
      <c r="J1412">
        <v>43890</v>
      </c>
      <c r="K1412" t="s">
        <v>3973</v>
      </c>
      <c r="L1412" t="s">
        <v>65</v>
      </c>
      <c r="M1412" t="s">
        <v>66</v>
      </c>
      <c r="N1412" t="s">
        <v>67</v>
      </c>
      <c r="Q1412" t="s">
        <v>70</v>
      </c>
      <c r="R1412" t="s">
        <v>3974</v>
      </c>
      <c r="S1412" t="s">
        <v>71</v>
      </c>
      <c r="T1412" t="s">
        <v>3975</v>
      </c>
      <c r="U1412">
        <v>0</v>
      </c>
      <c r="V1412">
        <v>1</v>
      </c>
      <c r="W1412">
        <v>0</v>
      </c>
      <c r="X1412">
        <v>0</v>
      </c>
      <c r="Y1412">
        <v>0</v>
      </c>
      <c r="Z1412">
        <v>0</v>
      </c>
      <c r="AA1412">
        <v>0</v>
      </c>
      <c r="AB1412">
        <v>0</v>
      </c>
      <c r="AC1412">
        <v>0</v>
      </c>
      <c r="AD1412">
        <v>0</v>
      </c>
      <c r="AE1412">
        <v>0</v>
      </c>
      <c r="AF1412">
        <v>0</v>
      </c>
      <c r="AG1412">
        <v>1</v>
      </c>
      <c r="AH1412">
        <v>0</v>
      </c>
      <c r="AI1412">
        <v>0</v>
      </c>
      <c r="AJ1412">
        <v>0</v>
      </c>
      <c r="AK1412">
        <v>0</v>
      </c>
      <c r="AL1412">
        <v>0</v>
      </c>
      <c r="AM1412">
        <v>0</v>
      </c>
      <c r="AN1412">
        <v>0</v>
      </c>
      <c r="AO1412">
        <v>0</v>
      </c>
      <c r="AP1412">
        <v>0</v>
      </c>
      <c r="AQ1412">
        <v>0</v>
      </c>
      <c r="AR1412">
        <v>0</v>
      </c>
      <c r="AS1412">
        <v>0</v>
      </c>
      <c r="AT1412">
        <v>43860</v>
      </c>
      <c r="AU1412">
        <v>43919</v>
      </c>
      <c r="AV1412">
        <v>1</v>
      </c>
      <c r="AW1412">
        <v>1</v>
      </c>
      <c r="AX1412">
        <v>0</v>
      </c>
      <c r="AY1412">
        <v>2020</v>
      </c>
      <c r="AZ1412">
        <v>1</v>
      </c>
      <c r="BA1412">
        <v>29</v>
      </c>
      <c r="BB1412">
        <v>2</v>
      </c>
      <c r="BC1412">
        <v>160000</v>
      </c>
      <c r="BD1412">
        <v>200000</v>
      </c>
      <c r="BE1412" t="s">
        <v>90</v>
      </c>
      <c r="BF1412">
        <v>2020</v>
      </c>
      <c r="BG1412" t="s">
        <v>73</v>
      </c>
      <c r="BH1412" t="s">
        <v>59</v>
      </c>
      <c r="BI1412" t="s">
        <v>9780</v>
      </c>
      <c r="BJ1412" t="s">
        <v>9796</v>
      </c>
    </row>
    <row r="1413" spans="1:62" x14ac:dyDescent="0.35">
      <c r="A1413">
        <v>40849786</v>
      </c>
      <c r="B1413" t="s">
        <v>3976</v>
      </c>
      <c r="C1413" t="s">
        <v>75</v>
      </c>
      <c r="D1413" t="s">
        <v>117</v>
      </c>
      <c r="E1413" t="s">
        <v>3977</v>
      </c>
      <c r="F1413">
        <v>36760116</v>
      </c>
      <c r="I1413" s="1">
        <v>43860</v>
      </c>
      <c r="J1413">
        <v>43890</v>
      </c>
      <c r="K1413" t="s">
        <v>3978</v>
      </c>
      <c r="L1413" t="s">
        <v>65</v>
      </c>
      <c r="M1413" t="s">
        <v>120</v>
      </c>
      <c r="N1413" t="s">
        <v>121</v>
      </c>
      <c r="O1413" t="s">
        <v>168</v>
      </c>
      <c r="P1413" t="s">
        <v>122</v>
      </c>
      <c r="Q1413" t="s">
        <v>102</v>
      </c>
      <c r="S1413" t="s">
        <v>71</v>
      </c>
      <c r="T1413" t="s">
        <v>3979</v>
      </c>
      <c r="U1413">
        <v>0</v>
      </c>
      <c r="V1413">
        <v>0</v>
      </c>
      <c r="W1413">
        <v>0</v>
      </c>
      <c r="X1413">
        <v>0</v>
      </c>
      <c r="Y1413">
        <v>0</v>
      </c>
      <c r="Z1413">
        <v>0</v>
      </c>
      <c r="AA1413">
        <v>0</v>
      </c>
      <c r="AB1413">
        <v>0</v>
      </c>
      <c r="AC1413">
        <v>0</v>
      </c>
      <c r="AD1413">
        <v>0</v>
      </c>
      <c r="AE1413">
        <v>0</v>
      </c>
      <c r="AF1413">
        <v>0</v>
      </c>
      <c r="AG1413">
        <v>1</v>
      </c>
      <c r="AH1413">
        <v>0</v>
      </c>
      <c r="AI1413">
        <v>0</v>
      </c>
      <c r="AJ1413">
        <v>0</v>
      </c>
      <c r="AK1413">
        <v>0</v>
      </c>
      <c r="AL1413">
        <v>0</v>
      </c>
      <c r="AM1413">
        <v>0</v>
      </c>
      <c r="AN1413">
        <v>0</v>
      </c>
      <c r="AO1413">
        <v>0</v>
      </c>
      <c r="AP1413">
        <v>0</v>
      </c>
      <c r="AQ1413">
        <v>0</v>
      </c>
      <c r="AR1413">
        <v>0</v>
      </c>
      <c r="AS1413">
        <v>0</v>
      </c>
      <c r="AT1413">
        <v>43860</v>
      </c>
      <c r="AU1413">
        <v>43920</v>
      </c>
      <c r="AV1413">
        <v>0</v>
      </c>
      <c r="AW1413">
        <v>1</v>
      </c>
      <c r="AX1413">
        <v>0</v>
      </c>
      <c r="AY1413">
        <v>2020</v>
      </c>
      <c r="AZ1413">
        <v>1</v>
      </c>
      <c r="BA1413">
        <v>29</v>
      </c>
      <c r="BB1413">
        <v>1</v>
      </c>
      <c r="BF1413">
        <v>2020</v>
      </c>
      <c r="BG1413" t="s">
        <v>104</v>
      </c>
      <c r="BH1413" t="s">
        <v>9822</v>
      </c>
      <c r="BI1413" t="s">
        <v>9780</v>
      </c>
      <c r="BJ1413" t="s">
        <v>9796</v>
      </c>
    </row>
    <row r="1414" spans="1:62" x14ac:dyDescent="0.35">
      <c r="A1414">
        <v>40850697</v>
      </c>
      <c r="B1414" t="s">
        <v>98</v>
      </c>
      <c r="C1414" t="s">
        <v>75</v>
      </c>
      <c r="D1414" t="s">
        <v>165</v>
      </c>
      <c r="E1414" t="s">
        <v>3676</v>
      </c>
      <c r="F1414">
        <v>22952456</v>
      </c>
      <c r="I1414" s="1">
        <v>43860</v>
      </c>
      <c r="J1414">
        <v>43890</v>
      </c>
      <c r="K1414" t="s">
        <v>3980</v>
      </c>
      <c r="L1414" t="s">
        <v>65</v>
      </c>
      <c r="M1414" t="s">
        <v>197</v>
      </c>
      <c r="N1414" t="s">
        <v>198</v>
      </c>
      <c r="O1414" t="s">
        <v>168</v>
      </c>
      <c r="P1414" t="s">
        <v>199</v>
      </c>
      <c r="Q1414" t="s">
        <v>102</v>
      </c>
      <c r="R1414" t="s">
        <v>3981</v>
      </c>
      <c r="S1414" t="s">
        <v>71</v>
      </c>
      <c r="T1414" t="s">
        <v>3982</v>
      </c>
      <c r="U1414">
        <v>1</v>
      </c>
      <c r="V1414">
        <v>1</v>
      </c>
      <c r="W1414">
        <v>0</v>
      </c>
      <c r="X1414">
        <v>1</v>
      </c>
      <c r="Y1414">
        <v>0</v>
      </c>
      <c r="Z1414">
        <v>0</v>
      </c>
      <c r="AA1414">
        <v>1</v>
      </c>
      <c r="AB1414">
        <v>0</v>
      </c>
      <c r="AC1414">
        <v>0</v>
      </c>
      <c r="AD1414">
        <v>0</v>
      </c>
      <c r="AE1414">
        <v>0</v>
      </c>
      <c r="AF1414">
        <v>0</v>
      </c>
      <c r="AG1414">
        <v>0</v>
      </c>
      <c r="AH1414">
        <v>0</v>
      </c>
      <c r="AI1414">
        <v>0</v>
      </c>
      <c r="AJ1414">
        <v>0</v>
      </c>
      <c r="AK1414">
        <v>0</v>
      </c>
      <c r="AL1414">
        <v>0</v>
      </c>
      <c r="AM1414">
        <v>0</v>
      </c>
      <c r="AN1414">
        <v>0</v>
      </c>
      <c r="AO1414">
        <v>0</v>
      </c>
      <c r="AP1414">
        <v>0</v>
      </c>
      <c r="AQ1414">
        <v>0</v>
      </c>
      <c r="AR1414">
        <v>0</v>
      </c>
      <c r="AS1414">
        <v>0</v>
      </c>
      <c r="AT1414">
        <v>43860</v>
      </c>
      <c r="AU1414">
        <v>43920</v>
      </c>
      <c r="AV1414">
        <v>1</v>
      </c>
      <c r="AW1414">
        <v>1</v>
      </c>
      <c r="AX1414">
        <v>0</v>
      </c>
      <c r="AY1414">
        <v>2020</v>
      </c>
      <c r="AZ1414">
        <v>1</v>
      </c>
      <c r="BA1414">
        <v>29</v>
      </c>
      <c r="BB1414">
        <v>4</v>
      </c>
      <c r="BF1414">
        <v>2020</v>
      </c>
      <c r="BG1414" t="s">
        <v>73</v>
      </c>
      <c r="BH1414" t="s">
        <v>59</v>
      </c>
      <c r="BI1414" t="s">
        <v>9780</v>
      </c>
      <c r="BJ1414" t="s">
        <v>9796</v>
      </c>
    </row>
    <row r="1415" spans="1:62" x14ac:dyDescent="0.35">
      <c r="A1415">
        <v>40850962</v>
      </c>
      <c r="B1415" t="s">
        <v>98</v>
      </c>
      <c r="C1415" t="s">
        <v>61</v>
      </c>
      <c r="D1415" t="s">
        <v>125</v>
      </c>
      <c r="E1415" t="s">
        <v>3694</v>
      </c>
      <c r="F1415">
        <v>25549939</v>
      </c>
      <c r="I1415" s="1">
        <v>43860</v>
      </c>
      <c r="J1415">
        <v>43890</v>
      </c>
      <c r="K1415" t="s">
        <v>3865</v>
      </c>
      <c r="L1415" t="s">
        <v>65</v>
      </c>
      <c r="M1415" t="s">
        <v>120</v>
      </c>
      <c r="N1415" t="s">
        <v>121</v>
      </c>
      <c r="O1415" t="s">
        <v>168</v>
      </c>
      <c r="P1415" t="s">
        <v>122</v>
      </c>
      <c r="Q1415" t="s">
        <v>70</v>
      </c>
      <c r="R1415" t="s">
        <v>3866</v>
      </c>
      <c r="S1415" t="s">
        <v>71</v>
      </c>
      <c r="T1415" t="s">
        <v>3983</v>
      </c>
      <c r="U1415">
        <v>1</v>
      </c>
      <c r="V1415">
        <v>1</v>
      </c>
      <c r="W1415">
        <v>0</v>
      </c>
      <c r="X1415">
        <v>0</v>
      </c>
      <c r="Y1415">
        <v>0</v>
      </c>
      <c r="Z1415">
        <v>0</v>
      </c>
      <c r="AA1415">
        <v>0</v>
      </c>
      <c r="AB1415">
        <v>0</v>
      </c>
      <c r="AC1415">
        <v>0</v>
      </c>
      <c r="AD1415">
        <v>1</v>
      </c>
      <c r="AE1415">
        <v>0</v>
      </c>
      <c r="AF1415">
        <v>1</v>
      </c>
      <c r="AG1415">
        <v>1</v>
      </c>
      <c r="AH1415">
        <v>0</v>
      </c>
      <c r="AI1415">
        <v>0</v>
      </c>
      <c r="AJ1415">
        <v>0</v>
      </c>
      <c r="AK1415">
        <v>0</v>
      </c>
      <c r="AL1415">
        <v>0</v>
      </c>
      <c r="AM1415">
        <v>0</v>
      </c>
      <c r="AN1415">
        <v>0</v>
      </c>
      <c r="AO1415">
        <v>0</v>
      </c>
      <c r="AP1415">
        <v>1</v>
      </c>
      <c r="AQ1415">
        <v>0</v>
      </c>
      <c r="AR1415">
        <v>0</v>
      </c>
      <c r="AS1415">
        <v>0</v>
      </c>
      <c r="AT1415">
        <v>43860</v>
      </c>
      <c r="AU1415">
        <v>43921</v>
      </c>
      <c r="AV1415">
        <v>1</v>
      </c>
      <c r="AW1415">
        <v>1</v>
      </c>
      <c r="AX1415">
        <v>0</v>
      </c>
      <c r="AY1415">
        <v>2020</v>
      </c>
      <c r="AZ1415">
        <v>1</v>
      </c>
      <c r="BA1415">
        <v>29</v>
      </c>
      <c r="BB1415">
        <v>6</v>
      </c>
      <c r="BC1415">
        <v>160000</v>
      </c>
      <c r="BD1415">
        <v>160000</v>
      </c>
      <c r="BE1415" t="s">
        <v>90</v>
      </c>
      <c r="BF1415">
        <v>2020</v>
      </c>
      <c r="BG1415" t="s">
        <v>73</v>
      </c>
      <c r="BH1415" t="s">
        <v>59</v>
      </c>
      <c r="BI1415" t="s">
        <v>9780</v>
      </c>
      <c r="BJ1415" t="s">
        <v>9796</v>
      </c>
    </row>
    <row r="1416" spans="1:62" x14ac:dyDescent="0.35">
      <c r="A1416">
        <v>40853708</v>
      </c>
      <c r="B1416" t="s">
        <v>98</v>
      </c>
      <c r="C1416" t="s">
        <v>369</v>
      </c>
      <c r="D1416" t="s">
        <v>3708</v>
      </c>
      <c r="E1416" t="s">
        <v>360</v>
      </c>
      <c r="F1416">
        <v>14025083</v>
      </c>
      <c r="G1416" t="s">
        <v>361</v>
      </c>
      <c r="H1416">
        <v>2.8</v>
      </c>
      <c r="I1416" s="1">
        <v>43861</v>
      </c>
      <c r="J1416">
        <v>43891</v>
      </c>
      <c r="K1416" t="s">
        <v>3984</v>
      </c>
      <c r="L1416" t="s">
        <v>65</v>
      </c>
      <c r="M1416" t="s">
        <v>120</v>
      </c>
      <c r="N1416" t="s">
        <v>121</v>
      </c>
      <c r="Q1416" t="s">
        <v>70</v>
      </c>
      <c r="S1416" t="s">
        <v>71</v>
      </c>
      <c r="T1416" t="s">
        <v>3985</v>
      </c>
      <c r="U1416">
        <v>1</v>
      </c>
      <c r="V1416">
        <v>1</v>
      </c>
      <c r="W1416">
        <v>0</v>
      </c>
      <c r="X1416">
        <v>0</v>
      </c>
      <c r="Y1416">
        <v>0</v>
      </c>
      <c r="Z1416">
        <v>0</v>
      </c>
      <c r="AA1416">
        <v>0</v>
      </c>
      <c r="AB1416">
        <v>0</v>
      </c>
      <c r="AC1416">
        <v>1</v>
      </c>
      <c r="AD1416">
        <v>0</v>
      </c>
      <c r="AE1416">
        <v>0</v>
      </c>
      <c r="AF1416">
        <v>1</v>
      </c>
      <c r="AG1416">
        <v>0</v>
      </c>
      <c r="AH1416">
        <v>0</v>
      </c>
      <c r="AI1416">
        <v>0</v>
      </c>
      <c r="AJ1416">
        <v>0</v>
      </c>
      <c r="AK1416">
        <v>0</v>
      </c>
      <c r="AL1416">
        <v>0</v>
      </c>
      <c r="AM1416">
        <v>0</v>
      </c>
      <c r="AN1416">
        <v>0</v>
      </c>
      <c r="AO1416">
        <v>0</v>
      </c>
      <c r="AP1416">
        <v>0</v>
      </c>
      <c r="AQ1416">
        <v>0</v>
      </c>
      <c r="AR1416">
        <v>0</v>
      </c>
      <c r="AS1416">
        <v>0</v>
      </c>
      <c r="AT1416">
        <v>43860</v>
      </c>
      <c r="AU1416">
        <v>43921</v>
      </c>
      <c r="AV1416">
        <v>0</v>
      </c>
      <c r="AW1416">
        <v>1</v>
      </c>
      <c r="AX1416">
        <v>0</v>
      </c>
      <c r="AY1416">
        <v>2020</v>
      </c>
      <c r="AZ1416">
        <v>1</v>
      </c>
      <c r="BA1416">
        <v>29</v>
      </c>
      <c r="BB1416">
        <v>4</v>
      </c>
      <c r="BF1416">
        <v>2020</v>
      </c>
      <c r="BG1416" t="s">
        <v>104</v>
      </c>
      <c r="BH1416" t="s">
        <v>9822</v>
      </c>
      <c r="BI1416" t="s">
        <v>9780</v>
      </c>
      <c r="BJ1416" t="s">
        <v>9797</v>
      </c>
    </row>
    <row r="1417" spans="1:62" x14ac:dyDescent="0.35">
      <c r="A1417">
        <v>40854097</v>
      </c>
      <c r="B1417" t="s">
        <v>225</v>
      </c>
      <c r="C1417" t="s">
        <v>92</v>
      </c>
      <c r="D1417" t="s">
        <v>107</v>
      </c>
      <c r="E1417" t="s">
        <v>3986</v>
      </c>
      <c r="F1417">
        <v>32779252</v>
      </c>
      <c r="I1417" s="1">
        <v>43861</v>
      </c>
      <c r="J1417">
        <v>43891</v>
      </c>
      <c r="K1417" t="s">
        <v>3987</v>
      </c>
      <c r="L1417" t="s">
        <v>65</v>
      </c>
      <c r="M1417" t="s">
        <v>66</v>
      </c>
      <c r="N1417" t="s">
        <v>67</v>
      </c>
      <c r="O1417" t="s">
        <v>68</v>
      </c>
      <c r="P1417" t="s">
        <v>69</v>
      </c>
      <c r="Q1417" t="s">
        <v>70</v>
      </c>
      <c r="S1417" t="s">
        <v>71</v>
      </c>
      <c r="T1417" t="s">
        <v>3988</v>
      </c>
      <c r="U1417">
        <v>1</v>
      </c>
      <c r="V1417">
        <v>1</v>
      </c>
      <c r="W1417">
        <v>0</v>
      </c>
      <c r="X1417">
        <v>1</v>
      </c>
      <c r="Y1417">
        <v>0</v>
      </c>
      <c r="Z1417">
        <v>0</v>
      </c>
      <c r="AA1417">
        <v>0</v>
      </c>
      <c r="AB1417">
        <v>0</v>
      </c>
      <c r="AC1417">
        <v>0</v>
      </c>
      <c r="AD1417">
        <v>0</v>
      </c>
      <c r="AE1417">
        <v>0</v>
      </c>
      <c r="AF1417">
        <v>1</v>
      </c>
      <c r="AG1417">
        <v>0</v>
      </c>
      <c r="AH1417">
        <v>0</v>
      </c>
      <c r="AI1417">
        <v>0</v>
      </c>
      <c r="AJ1417">
        <v>0</v>
      </c>
      <c r="AK1417">
        <v>0</v>
      </c>
      <c r="AL1417">
        <v>0</v>
      </c>
      <c r="AM1417">
        <v>0</v>
      </c>
      <c r="AN1417">
        <v>0</v>
      </c>
      <c r="AO1417">
        <v>0</v>
      </c>
      <c r="AP1417">
        <v>0</v>
      </c>
      <c r="AQ1417">
        <v>0</v>
      </c>
      <c r="AR1417">
        <v>0</v>
      </c>
      <c r="AS1417">
        <v>0</v>
      </c>
      <c r="AT1417">
        <v>43860</v>
      </c>
      <c r="AU1417">
        <v>43920</v>
      </c>
      <c r="AV1417">
        <v>0</v>
      </c>
      <c r="AW1417">
        <v>1</v>
      </c>
      <c r="AX1417">
        <v>0</v>
      </c>
      <c r="AY1417">
        <v>2020</v>
      </c>
      <c r="AZ1417">
        <v>1</v>
      </c>
      <c r="BA1417">
        <v>29</v>
      </c>
      <c r="BB1417">
        <v>4</v>
      </c>
      <c r="BF1417">
        <v>2020</v>
      </c>
      <c r="BG1417" t="s">
        <v>104</v>
      </c>
      <c r="BH1417" t="s">
        <v>9822</v>
      </c>
      <c r="BI1417" t="s">
        <v>9780</v>
      </c>
      <c r="BJ1417" t="s">
        <v>9797</v>
      </c>
    </row>
    <row r="1418" spans="1:62" x14ac:dyDescent="0.35">
      <c r="A1418">
        <v>40855996</v>
      </c>
      <c r="B1418" t="s">
        <v>98</v>
      </c>
      <c r="C1418" t="s">
        <v>75</v>
      </c>
      <c r="D1418" t="s">
        <v>76</v>
      </c>
      <c r="E1418" t="s">
        <v>2127</v>
      </c>
      <c r="F1418">
        <v>25785404</v>
      </c>
      <c r="I1418" s="1">
        <v>43861</v>
      </c>
      <c r="J1418">
        <v>43891</v>
      </c>
      <c r="K1418" t="s">
        <v>3989</v>
      </c>
      <c r="L1418" t="s">
        <v>65</v>
      </c>
      <c r="M1418" t="s">
        <v>120</v>
      </c>
      <c r="N1418" t="s">
        <v>121</v>
      </c>
      <c r="O1418" t="s">
        <v>168</v>
      </c>
      <c r="P1418" t="s">
        <v>122</v>
      </c>
      <c r="Q1418" t="s">
        <v>70</v>
      </c>
      <c r="S1418" t="s">
        <v>71</v>
      </c>
      <c r="T1418" t="s">
        <v>3990</v>
      </c>
      <c r="U1418">
        <v>1</v>
      </c>
      <c r="V1418">
        <v>1</v>
      </c>
      <c r="W1418">
        <v>0</v>
      </c>
      <c r="X1418">
        <v>0</v>
      </c>
      <c r="Y1418">
        <v>0</v>
      </c>
      <c r="Z1418">
        <v>0</v>
      </c>
      <c r="AA1418">
        <v>0</v>
      </c>
      <c r="AB1418">
        <v>0</v>
      </c>
      <c r="AC1418">
        <v>0</v>
      </c>
      <c r="AD1418">
        <v>1</v>
      </c>
      <c r="AE1418">
        <v>0</v>
      </c>
      <c r="AF1418">
        <v>1</v>
      </c>
      <c r="AG1418">
        <v>1</v>
      </c>
      <c r="AH1418">
        <v>0</v>
      </c>
      <c r="AI1418">
        <v>0</v>
      </c>
      <c r="AJ1418">
        <v>0</v>
      </c>
      <c r="AK1418">
        <v>0</v>
      </c>
      <c r="AL1418">
        <v>0</v>
      </c>
      <c r="AM1418">
        <v>0</v>
      </c>
      <c r="AN1418">
        <v>0</v>
      </c>
      <c r="AO1418">
        <v>0</v>
      </c>
      <c r="AP1418">
        <v>1</v>
      </c>
      <c r="AQ1418">
        <v>0</v>
      </c>
      <c r="AR1418">
        <v>0</v>
      </c>
      <c r="AS1418">
        <v>0</v>
      </c>
      <c r="AT1418">
        <v>43861</v>
      </c>
      <c r="AU1418">
        <v>43921</v>
      </c>
      <c r="AV1418">
        <v>1</v>
      </c>
      <c r="AW1418">
        <v>1</v>
      </c>
      <c r="AX1418">
        <v>0</v>
      </c>
      <c r="AY1418">
        <v>2020</v>
      </c>
      <c r="AZ1418">
        <v>1</v>
      </c>
      <c r="BA1418">
        <v>29</v>
      </c>
      <c r="BB1418">
        <v>6</v>
      </c>
      <c r="BF1418">
        <v>2020</v>
      </c>
      <c r="BG1418" t="s">
        <v>73</v>
      </c>
      <c r="BH1418" t="s">
        <v>9822</v>
      </c>
      <c r="BI1418" t="s">
        <v>9780</v>
      </c>
      <c r="BJ1418" t="s">
        <v>9797</v>
      </c>
    </row>
    <row r="1419" spans="1:62" x14ac:dyDescent="0.35">
      <c r="A1419">
        <v>40856469</v>
      </c>
      <c r="B1419" t="s">
        <v>1401</v>
      </c>
      <c r="C1419" t="s">
        <v>75</v>
      </c>
      <c r="D1419" t="s">
        <v>117</v>
      </c>
      <c r="E1419" t="s">
        <v>213</v>
      </c>
      <c r="F1419">
        <v>25010229</v>
      </c>
      <c r="I1419" s="1">
        <v>43861</v>
      </c>
      <c r="J1419">
        <v>43891</v>
      </c>
      <c r="K1419" t="s">
        <v>214</v>
      </c>
      <c r="L1419" t="s">
        <v>65</v>
      </c>
      <c r="M1419" t="s">
        <v>66</v>
      </c>
      <c r="N1419" t="s">
        <v>67</v>
      </c>
      <c r="O1419" t="s">
        <v>438</v>
      </c>
      <c r="P1419" t="s">
        <v>69</v>
      </c>
      <c r="Q1419" t="s">
        <v>70</v>
      </c>
      <c r="R1419" t="s">
        <v>215</v>
      </c>
      <c r="S1419" t="s">
        <v>71</v>
      </c>
      <c r="T1419" t="s">
        <v>3991</v>
      </c>
      <c r="U1419">
        <v>1</v>
      </c>
      <c r="V1419">
        <v>1</v>
      </c>
      <c r="W1419">
        <v>0</v>
      </c>
      <c r="X1419">
        <v>1</v>
      </c>
      <c r="Y1419">
        <v>0</v>
      </c>
      <c r="Z1419">
        <v>0</v>
      </c>
      <c r="AA1419">
        <v>0</v>
      </c>
      <c r="AB1419">
        <v>0</v>
      </c>
      <c r="AC1419">
        <v>0</v>
      </c>
      <c r="AD1419">
        <v>0</v>
      </c>
      <c r="AE1419">
        <v>0</v>
      </c>
      <c r="AF1419">
        <v>0</v>
      </c>
      <c r="AG1419">
        <v>0</v>
      </c>
      <c r="AH1419">
        <v>0</v>
      </c>
      <c r="AI1419">
        <v>0</v>
      </c>
      <c r="AJ1419">
        <v>0</v>
      </c>
      <c r="AK1419">
        <v>0</v>
      </c>
      <c r="AL1419">
        <v>0</v>
      </c>
      <c r="AM1419">
        <v>0</v>
      </c>
      <c r="AN1419">
        <v>0</v>
      </c>
      <c r="AO1419">
        <v>0</v>
      </c>
      <c r="AP1419">
        <v>0</v>
      </c>
      <c r="AQ1419">
        <v>0</v>
      </c>
      <c r="AR1419">
        <v>0</v>
      </c>
      <c r="AS1419">
        <v>0</v>
      </c>
      <c r="AT1419">
        <v>43861</v>
      </c>
      <c r="AU1419">
        <v>43920</v>
      </c>
      <c r="AV1419">
        <v>1</v>
      </c>
      <c r="AW1419">
        <v>1</v>
      </c>
      <c r="AX1419">
        <v>0</v>
      </c>
      <c r="AY1419">
        <v>2020</v>
      </c>
      <c r="AZ1419">
        <v>1</v>
      </c>
      <c r="BA1419">
        <v>29</v>
      </c>
      <c r="BB1419">
        <v>3</v>
      </c>
      <c r="BF1419">
        <v>2020</v>
      </c>
      <c r="BG1419" t="s">
        <v>73</v>
      </c>
      <c r="BH1419" t="s">
        <v>59</v>
      </c>
      <c r="BI1419" t="s">
        <v>9780</v>
      </c>
      <c r="BJ1419" t="s">
        <v>9797</v>
      </c>
    </row>
    <row r="1420" spans="1:62" x14ac:dyDescent="0.35">
      <c r="A1420">
        <v>40858790</v>
      </c>
      <c r="B1420" t="s">
        <v>98</v>
      </c>
      <c r="C1420" t="s">
        <v>92</v>
      </c>
      <c r="D1420" t="s">
        <v>107</v>
      </c>
      <c r="E1420" t="s">
        <v>112</v>
      </c>
      <c r="F1420">
        <v>27705684</v>
      </c>
      <c r="I1420" s="1">
        <v>43861</v>
      </c>
      <c r="J1420">
        <v>43891</v>
      </c>
      <c r="K1420" t="s">
        <v>3992</v>
      </c>
      <c r="L1420" t="s">
        <v>65</v>
      </c>
      <c r="M1420" t="s">
        <v>66</v>
      </c>
      <c r="N1420" t="s">
        <v>67</v>
      </c>
      <c r="O1420" t="s">
        <v>68</v>
      </c>
      <c r="P1420" t="s">
        <v>69</v>
      </c>
      <c r="Q1420" t="s">
        <v>70</v>
      </c>
      <c r="R1420" t="s">
        <v>3993</v>
      </c>
      <c r="S1420" t="s">
        <v>82</v>
      </c>
      <c r="T1420" t="s">
        <v>3994</v>
      </c>
      <c r="U1420">
        <v>1</v>
      </c>
      <c r="V1420">
        <v>1</v>
      </c>
      <c r="W1420">
        <v>0</v>
      </c>
      <c r="X1420">
        <v>0</v>
      </c>
      <c r="Y1420">
        <v>0</v>
      </c>
      <c r="Z1420">
        <v>0</v>
      </c>
      <c r="AA1420">
        <v>0</v>
      </c>
      <c r="AB1420">
        <v>0</v>
      </c>
      <c r="AC1420">
        <v>0</v>
      </c>
      <c r="AD1420">
        <v>0</v>
      </c>
      <c r="AE1420">
        <v>0</v>
      </c>
      <c r="AF1420">
        <v>0</v>
      </c>
      <c r="AG1420">
        <v>1</v>
      </c>
      <c r="AH1420">
        <v>0</v>
      </c>
      <c r="AI1420">
        <v>0</v>
      </c>
      <c r="AJ1420">
        <v>0</v>
      </c>
      <c r="AK1420">
        <v>1</v>
      </c>
      <c r="AL1420">
        <v>0</v>
      </c>
      <c r="AM1420">
        <v>0</v>
      </c>
      <c r="AN1420">
        <v>0</v>
      </c>
      <c r="AO1420">
        <v>0</v>
      </c>
      <c r="AP1420">
        <v>1</v>
      </c>
      <c r="AQ1420">
        <v>0</v>
      </c>
      <c r="AR1420">
        <v>0</v>
      </c>
      <c r="AS1420">
        <v>0</v>
      </c>
      <c r="AT1420">
        <v>43861</v>
      </c>
      <c r="AU1420">
        <v>43921</v>
      </c>
      <c r="AV1420">
        <v>1</v>
      </c>
      <c r="AW1420">
        <v>1</v>
      </c>
      <c r="AX1420">
        <v>0</v>
      </c>
      <c r="AY1420">
        <v>2020</v>
      </c>
      <c r="AZ1420">
        <v>1</v>
      </c>
      <c r="BA1420">
        <v>29</v>
      </c>
      <c r="BB1420">
        <v>5</v>
      </c>
      <c r="BF1420">
        <v>2020</v>
      </c>
      <c r="BG1420" t="s">
        <v>73</v>
      </c>
      <c r="BH1420" t="s">
        <v>59</v>
      </c>
      <c r="BI1420" t="s">
        <v>9780</v>
      </c>
      <c r="BJ1420" t="s">
        <v>9797</v>
      </c>
    </row>
    <row r="1421" spans="1:62" x14ac:dyDescent="0.35">
      <c r="A1421">
        <v>40863579</v>
      </c>
      <c r="B1421" t="s">
        <v>98</v>
      </c>
      <c r="C1421" t="s">
        <v>75</v>
      </c>
      <c r="D1421" t="s">
        <v>165</v>
      </c>
      <c r="E1421" t="s">
        <v>2740</v>
      </c>
      <c r="F1421">
        <v>27928592</v>
      </c>
      <c r="I1421" s="1">
        <v>43862</v>
      </c>
      <c r="J1421">
        <v>43892</v>
      </c>
      <c r="K1421" t="s">
        <v>3995</v>
      </c>
      <c r="L1421" t="s">
        <v>65</v>
      </c>
      <c r="M1421" t="s">
        <v>152</v>
      </c>
      <c r="N1421" t="s">
        <v>153</v>
      </c>
      <c r="O1421" t="s">
        <v>154</v>
      </c>
      <c r="P1421" t="s">
        <v>155</v>
      </c>
      <c r="Q1421" t="s">
        <v>70</v>
      </c>
      <c r="S1421" t="s">
        <v>71</v>
      </c>
      <c r="T1421" t="s">
        <v>3996</v>
      </c>
      <c r="U1421">
        <v>1</v>
      </c>
      <c r="V1421">
        <v>1</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1</v>
      </c>
      <c r="AQ1421">
        <v>1</v>
      </c>
      <c r="AR1421">
        <v>0</v>
      </c>
      <c r="AS1421">
        <v>0</v>
      </c>
      <c r="AT1421">
        <v>43861</v>
      </c>
      <c r="AU1421">
        <v>43921</v>
      </c>
      <c r="AV1421">
        <v>1</v>
      </c>
      <c r="AW1421">
        <v>1</v>
      </c>
      <c r="AX1421">
        <v>0</v>
      </c>
      <c r="AY1421">
        <v>2020</v>
      </c>
      <c r="AZ1421">
        <v>2</v>
      </c>
      <c r="BA1421">
        <v>29</v>
      </c>
      <c r="BB1421">
        <v>4</v>
      </c>
      <c r="BF1421">
        <v>2020</v>
      </c>
      <c r="BG1421" t="s">
        <v>73</v>
      </c>
      <c r="BH1421" t="s">
        <v>9822</v>
      </c>
      <c r="BI1421" t="s">
        <v>9781</v>
      </c>
      <c r="BJ1421" t="s">
        <v>9798</v>
      </c>
    </row>
    <row r="1422" spans="1:62" x14ac:dyDescent="0.35">
      <c r="A1422">
        <v>40871531</v>
      </c>
      <c r="B1422" t="s">
        <v>3997</v>
      </c>
      <c r="C1422" t="s">
        <v>135</v>
      </c>
      <c r="D1422" t="s">
        <v>3998</v>
      </c>
      <c r="E1422" t="s">
        <v>3340</v>
      </c>
      <c r="F1422">
        <v>38588602</v>
      </c>
      <c r="I1422" s="1">
        <v>43864</v>
      </c>
      <c r="J1422">
        <v>43894</v>
      </c>
      <c r="K1422" t="s">
        <v>3999</v>
      </c>
      <c r="L1422" t="s">
        <v>65</v>
      </c>
      <c r="M1422" t="s">
        <v>66</v>
      </c>
      <c r="N1422" t="s">
        <v>67</v>
      </c>
      <c r="O1422" t="s">
        <v>101</v>
      </c>
      <c r="P1422" t="s">
        <v>1219</v>
      </c>
      <c r="Q1422" t="s">
        <v>70</v>
      </c>
      <c r="S1422" t="s">
        <v>71</v>
      </c>
      <c r="T1422" t="s">
        <v>4000</v>
      </c>
      <c r="U1422">
        <v>1</v>
      </c>
      <c r="V1422">
        <v>1</v>
      </c>
      <c r="W1422">
        <v>0</v>
      </c>
      <c r="X1422">
        <v>1</v>
      </c>
      <c r="Y1422">
        <v>0</v>
      </c>
      <c r="Z1422">
        <v>0</v>
      </c>
      <c r="AA1422">
        <v>0</v>
      </c>
      <c r="AB1422">
        <v>0</v>
      </c>
      <c r="AC1422">
        <v>1</v>
      </c>
      <c r="AD1422">
        <v>0</v>
      </c>
      <c r="AE1422">
        <v>1</v>
      </c>
      <c r="AF1422">
        <v>0</v>
      </c>
      <c r="AG1422">
        <v>0</v>
      </c>
      <c r="AH1422">
        <v>0</v>
      </c>
      <c r="AI1422">
        <v>0</v>
      </c>
      <c r="AJ1422">
        <v>0</v>
      </c>
      <c r="AK1422">
        <v>1</v>
      </c>
      <c r="AL1422">
        <v>0</v>
      </c>
      <c r="AM1422">
        <v>0</v>
      </c>
      <c r="AN1422">
        <v>0</v>
      </c>
      <c r="AO1422">
        <v>0</v>
      </c>
      <c r="AP1422">
        <v>0</v>
      </c>
      <c r="AQ1422">
        <v>0</v>
      </c>
      <c r="AR1422">
        <v>0</v>
      </c>
      <c r="AS1422">
        <v>0</v>
      </c>
      <c r="AT1422">
        <v>43864</v>
      </c>
      <c r="AU1422">
        <v>43921</v>
      </c>
      <c r="AV1422">
        <v>0</v>
      </c>
      <c r="AW1422">
        <v>1</v>
      </c>
      <c r="AX1422">
        <v>0</v>
      </c>
      <c r="AY1422">
        <v>2020</v>
      </c>
      <c r="AZ1422">
        <v>2</v>
      </c>
      <c r="BA1422">
        <v>29</v>
      </c>
      <c r="BB1422">
        <v>6</v>
      </c>
      <c r="BF1422">
        <v>2020</v>
      </c>
      <c r="BG1422" t="s">
        <v>104</v>
      </c>
      <c r="BH1422" t="s">
        <v>9822</v>
      </c>
      <c r="BI1422" t="s">
        <v>9781</v>
      </c>
      <c r="BJ1422" t="s">
        <v>9794</v>
      </c>
    </row>
    <row r="1423" spans="1:62" x14ac:dyDescent="0.35">
      <c r="A1423">
        <v>40874707</v>
      </c>
      <c r="B1423" t="s">
        <v>4001</v>
      </c>
      <c r="C1423" t="s">
        <v>75</v>
      </c>
      <c r="D1423" t="s">
        <v>165</v>
      </c>
      <c r="E1423" t="s">
        <v>620</v>
      </c>
      <c r="F1423">
        <v>20357645</v>
      </c>
      <c r="G1423" t="s">
        <v>620</v>
      </c>
      <c r="I1423" s="1">
        <v>43864</v>
      </c>
      <c r="J1423">
        <v>43894</v>
      </c>
      <c r="K1423" t="s">
        <v>4002</v>
      </c>
      <c r="L1423" t="s">
        <v>65</v>
      </c>
      <c r="M1423" t="s">
        <v>66</v>
      </c>
      <c r="N1423" t="s">
        <v>67</v>
      </c>
      <c r="Q1423" t="s">
        <v>70</v>
      </c>
      <c r="S1423" t="s">
        <v>71</v>
      </c>
      <c r="T1423" t="s">
        <v>4003</v>
      </c>
      <c r="U1423">
        <v>0</v>
      </c>
      <c r="V1423">
        <v>1</v>
      </c>
      <c r="W1423">
        <v>0</v>
      </c>
      <c r="X1423">
        <v>1</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v>43864</v>
      </c>
      <c r="AU1423">
        <v>43919</v>
      </c>
      <c r="AV1423">
        <v>0</v>
      </c>
      <c r="AW1423">
        <v>1</v>
      </c>
      <c r="AX1423">
        <v>0</v>
      </c>
      <c r="AY1423">
        <v>2020</v>
      </c>
      <c r="AZ1423">
        <v>2</v>
      </c>
      <c r="BA1423">
        <v>29</v>
      </c>
      <c r="BB1423">
        <v>2</v>
      </c>
      <c r="BF1423">
        <v>2020</v>
      </c>
      <c r="BG1423" t="s">
        <v>104</v>
      </c>
      <c r="BH1423" t="s">
        <v>9822</v>
      </c>
      <c r="BI1423" t="s">
        <v>9781</v>
      </c>
      <c r="BJ1423" t="s">
        <v>9794</v>
      </c>
    </row>
    <row r="1424" spans="1:62" x14ac:dyDescent="0.35">
      <c r="A1424">
        <v>40874843</v>
      </c>
      <c r="B1424" t="s">
        <v>98</v>
      </c>
      <c r="C1424" t="s">
        <v>75</v>
      </c>
      <c r="D1424" t="s">
        <v>76</v>
      </c>
      <c r="E1424" t="s">
        <v>3183</v>
      </c>
      <c r="F1424">
        <v>43617494</v>
      </c>
      <c r="I1424" s="1">
        <v>43864</v>
      </c>
      <c r="J1424">
        <v>43894</v>
      </c>
      <c r="K1424" t="s">
        <v>4004</v>
      </c>
      <c r="L1424" t="s">
        <v>65</v>
      </c>
      <c r="M1424" t="s">
        <v>120</v>
      </c>
      <c r="N1424" t="s">
        <v>121</v>
      </c>
      <c r="O1424" t="s">
        <v>168</v>
      </c>
      <c r="P1424" t="s">
        <v>122</v>
      </c>
      <c r="Q1424" t="s">
        <v>70</v>
      </c>
      <c r="S1424" t="s">
        <v>71</v>
      </c>
      <c r="T1424" t="s">
        <v>4005</v>
      </c>
      <c r="U1424">
        <v>1</v>
      </c>
      <c r="V1424">
        <v>1</v>
      </c>
      <c r="W1424">
        <v>0</v>
      </c>
      <c r="X1424">
        <v>1</v>
      </c>
      <c r="Y1424">
        <v>0</v>
      </c>
      <c r="Z1424">
        <v>0</v>
      </c>
      <c r="AA1424">
        <v>0</v>
      </c>
      <c r="AB1424">
        <v>0</v>
      </c>
      <c r="AC1424">
        <v>0</v>
      </c>
      <c r="AD1424">
        <v>0</v>
      </c>
      <c r="AE1424">
        <v>1</v>
      </c>
      <c r="AF1424">
        <v>0</v>
      </c>
      <c r="AG1424">
        <v>0</v>
      </c>
      <c r="AH1424">
        <v>0</v>
      </c>
      <c r="AI1424">
        <v>0</v>
      </c>
      <c r="AJ1424">
        <v>0</v>
      </c>
      <c r="AK1424">
        <v>0</v>
      </c>
      <c r="AL1424">
        <v>0</v>
      </c>
      <c r="AM1424">
        <v>0</v>
      </c>
      <c r="AN1424">
        <v>0</v>
      </c>
      <c r="AO1424">
        <v>0</v>
      </c>
      <c r="AP1424">
        <v>0</v>
      </c>
      <c r="AQ1424">
        <v>0</v>
      </c>
      <c r="AR1424">
        <v>0</v>
      </c>
      <c r="AS1424">
        <v>0</v>
      </c>
      <c r="AT1424">
        <v>43864</v>
      </c>
      <c r="AU1424">
        <v>43921</v>
      </c>
      <c r="AV1424">
        <v>1</v>
      </c>
      <c r="AW1424">
        <v>1</v>
      </c>
      <c r="AX1424">
        <v>0</v>
      </c>
      <c r="AY1424">
        <v>2020</v>
      </c>
      <c r="AZ1424">
        <v>2</v>
      </c>
      <c r="BA1424">
        <v>29</v>
      </c>
      <c r="BB1424">
        <v>4</v>
      </c>
      <c r="BF1424">
        <v>2020</v>
      </c>
      <c r="BG1424" t="s">
        <v>73</v>
      </c>
      <c r="BH1424" t="s">
        <v>9822</v>
      </c>
      <c r="BI1424" t="s">
        <v>9781</v>
      </c>
      <c r="BJ1424" t="s">
        <v>9794</v>
      </c>
    </row>
    <row r="1425" spans="1:62" x14ac:dyDescent="0.35">
      <c r="A1425">
        <v>40875051</v>
      </c>
      <c r="B1425" t="s">
        <v>4006</v>
      </c>
      <c r="C1425" t="s">
        <v>75</v>
      </c>
      <c r="D1425" t="s">
        <v>76</v>
      </c>
      <c r="E1425" t="s">
        <v>118</v>
      </c>
      <c r="F1425">
        <v>21807721</v>
      </c>
      <c r="I1425" s="1">
        <v>43864</v>
      </c>
      <c r="J1425">
        <v>43894</v>
      </c>
      <c r="K1425" t="s">
        <v>4007</v>
      </c>
      <c r="L1425" t="s">
        <v>65</v>
      </c>
      <c r="M1425" t="s">
        <v>120</v>
      </c>
      <c r="N1425" t="s">
        <v>121</v>
      </c>
      <c r="O1425" t="s">
        <v>168</v>
      </c>
      <c r="P1425" t="s">
        <v>122</v>
      </c>
      <c r="Q1425" t="s">
        <v>70</v>
      </c>
      <c r="R1425" t="s">
        <v>1315</v>
      </c>
      <c r="S1425" t="s">
        <v>82</v>
      </c>
      <c r="T1425" t="s">
        <v>4008</v>
      </c>
      <c r="U1425">
        <v>1</v>
      </c>
      <c r="V1425">
        <v>1</v>
      </c>
      <c r="W1425">
        <v>0</v>
      </c>
      <c r="X1425">
        <v>1</v>
      </c>
      <c r="Y1425">
        <v>0</v>
      </c>
      <c r="Z1425">
        <v>0</v>
      </c>
      <c r="AA1425">
        <v>0</v>
      </c>
      <c r="AB1425">
        <v>0</v>
      </c>
      <c r="AC1425">
        <v>0</v>
      </c>
      <c r="AD1425">
        <v>0</v>
      </c>
      <c r="AE1425">
        <v>1</v>
      </c>
      <c r="AF1425">
        <v>0</v>
      </c>
      <c r="AG1425">
        <v>0</v>
      </c>
      <c r="AH1425">
        <v>0</v>
      </c>
      <c r="AI1425">
        <v>0</v>
      </c>
      <c r="AJ1425">
        <v>0</v>
      </c>
      <c r="AK1425">
        <v>0</v>
      </c>
      <c r="AL1425">
        <v>0</v>
      </c>
      <c r="AM1425">
        <v>0</v>
      </c>
      <c r="AN1425">
        <v>0</v>
      </c>
      <c r="AO1425">
        <v>0</v>
      </c>
      <c r="AP1425">
        <v>0</v>
      </c>
      <c r="AQ1425">
        <v>0</v>
      </c>
      <c r="AR1425">
        <v>0</v>
      </c>
      <c r="AS1425">
        <v>0</v>
      </c>
      <c r="AT1425">
        <v>43864</v>
      </c>
      <c r="AU1425">
        <v>43921</v>
      </c>
      <c r="AV1425">
        <v>1</v>
      </c>
      <c r="AW1425">
        <v>1</v>
      </c>
      <c r="AX1425">
        <v>0</v>
      </c>
      <c r="AY1425">
        <v>2020</v>
      </c>
      <c r="AZ1425">
        <v>2</v>
      </c>
      <c r="BA1425">
        <v>29</v>
      </c>
      <c r="BB1425">
        <v>4</v>
      </c>
      <c r="BC1425">
        <v>110000</v>
      </c>
      <c r="BD1425">
        <v>130000</v>
      </c>
      <c r="BE1425" t="s">
        <v>90</v>
      </c>
      <c r="BF1425">
        <v>2020</v>
      </c>
      <c r="BG1425" t="s">
        <v>73</v>
      </c>
      <c r="BH1425" t="s">
        <v>59</v>
      </c>
      <c r="BI1425" t="s">
        <v>9781</v>
      </c>
      <c r="BJ1425" t="s">
        <v>9794</v>
      </c>
    </row>
    <row r="1426" spans="1:62" x14ac:dyDescent="0.35">
      <c r="A1426">
        <v>40876891</v>
      </c>
      <c r="B1426" t="s">
        <v>98</v>
      </c>
      <c r="C1426" t="s">
        <v>75</v>
      </c>
      <c r="D1426" t="s">
        <v>76</v>
      </c>
      <c r="E1426" t="s">
        <v>616</v>
      </c>
      <c r="F1426">
        <v>39892149</v>
      </c>
      <c r="I1426" s="1">
        <v>43865</v>
      </c>
      <c r="J1426">
        <v>43895</v>
      </c>
      <c r="K1426" t="s">
        <v>3330</v>
      </c>
      <c r="L1426" t="s">
        <v>65</v>
      </c>
      <c r="M1426" t="s">
        <v>79</v>
      </c>
      <c r="N1426" t="s">
        <v>80</v>
      </c>
      <c r="P1426" t="s">
        <v>189</v>
      </c>
      <c r="Q1426" t="s">
        <v>102</v>
      </c>
      <c r="S1426" t="s">
        <v>82</v>
      </c>
      <c r="T1426" t="s">
        <v>4009</v>
      </c>
      <c r="U1426">
        <v>1</v>
      </c>
      <c r="V1426">
        <v>1</v>
      </c>
      <c r="W1426">
        <v>0</v>
      </c>
      <c r="X1426">
        <v>1</v>
      </c>
      <c r="Y1426">
        <v>0</v>
      </c>
      <c r="Z1426">
        <v>0</v>
      </c>
      <c r="AA1426">
        <v>0</v>
      </c>
      <c r="AB1426">
        <v>0</v>
      </c>
      <c r="AC1426">
        <v>0</v>
      </c>
      <c r="AD1426">
        <v>1</v>
      </c>
      <c r="AE1426">
        <v>0</v>
      </c>
      <c r="AF1426">
        <v>0</v>
      </c>
      <c r="AG1426">
        <v>1</v>
      </c>
      <c r="AH1426">
        <v>1</v>
      </c>
      <c r="AI1426">
        <v>0</v>
      </c>
      <c r="AJ1426">
        <v>0</v>
      </c>
      <c r="AK1426">
        <v>0</v>
      </c>
      <c r="AL1426">
        <v>0</v>
      </c>
      <c r="AM1426">
        <v>0</v>
      </c>
      <c r="AN1426">
        <v>0</v>
      </c>
      <c r="AO1426">
        <v>0</v>
      </c>
      <c r="AP1426">
        <v>0</v>
      </c>
      <c r="AQ1426">
        <v>0</v>
      </c>
      <c r="AR1426">
        <v>0</v>
      </c>
      <c r="AS1426">
        <v>0</v>
      </c>
      <c r="AT1426">
        <v>43864</v>
      </c>
      <c r="AU1426">
        <v>43921</v>
      </c>
      <c r="AV1426">
        <v>1</v>
      </c>
      <c r="AW1426">
        <v>1</v>
      </c>
      <c r="AX1426">
        <v>0</v>
      </c>
      <c r="AY1426">
        <v>2020</v>
      </c>
      <c r="AZ1426">
        <v>2</v>
      </c>
      <c r="BA1426">
        <v>29</v>
      </c>
      <c r="BB1426">
        <v>6</v>
      </c>
      <c r="BF1426">
        <v>2020</v>
      </c>
      <c r="BG1426" t="s">
        <v>73</v>
      </c>
      <c r="BH1426" t="s">
        <v>9822</v>
      </c>
      <c r="BI1426" t="s">
        <v>9781</v>
      </c>
      <c r="BJ1426" t="s">
        <v>9795</v>
      </c>
    </row>
    <row r="1427" spans="1:62" x14ac:dyDescent="0.35">
      <c r="A1427">
        <v>40877750</v>
      </c>
      <c r="B1427" t="s">
        <v>3868</v>
      </c>
      <c r="C1427" t="s">
        <v>75</v>
      </c>
      <c r="D1427" t="s">
        <v>76</v>
      </c>
      <c r="E1427" t="s">
        <v>3869</v>
      </c>
      <c r="F1427">
        <v>37209003</v>
      </c>
      <c r="I1427" s="1">
        <v>43865</v>
      </c>
      <c r="J1427">
        <v>43895</v>
      </c>
      <c r="K1427" t="s">
        <v>3870</v>
      </c>
      <c r="L1427" t="s">
        <v>65</v>
      </c>
      <c r="M1427" t="s">
        <v>66</v>
      </c>
      <c r="N1427" t="s">
        <v>67</v>
      </c>
      <c r="O1427" t="s">
        <v>68</v>
      </c>
      <c r="P1427" t="s">
        <v>69</v>
      </c>
      <c r="Q1427" t="s">
        <v>70</v>
      </c>
      <c r="S1427" t="s">
        <v>71</v>
      </c>
      <c r="T1427" t="s">
        <v>4010</v>
      </c>
      <c r="U1427">
        <v>0</v>
      </c>
      <c r="V1427">
        <v>0</v>
      </c>
      <c r="W1427">
        <v>0</v>
      </c>
      <c r="X1427">
        <v>1</v>
      </c>
      <c r="Y1427">
        <v>0</v>
      </c>
      <c r="Z1427">
        <v>0</v>
      </c>
      <c r="AA1427">
        <v>0</v>
      </c>
      <c r="AB1427">
        <v>0</v>
      </c>
      <c r="AC1427">
        <v>0</v>
      </c>
      <c r="AD1427">
        <v>0</v>
      </c>
      <c r="AE1427">
        <v>1</v>
      </c>
      <c r="AF1427">
        <v>0</v>
      </c>
      <c r="AG1427">
        <v>0</v>
      </c>
      <c r="AH1427">
        <v>1</v>
      </c>
      <c r="AI1427">
        <v>0</v>
      </c>
      <c r="AJ1427">
        <v>0</v>
      </c>
      <c r="AK1427">
        <v>0</v>
      </c>
      <c r="AL1427">
        <v>0</v>
      </c>
      <c r="AM1427">
        <v>0</v>
      </c>
      <c r="AN1427">
        <v>0</v>
      </c>
      <c r="AO1427">
        <v>0</v>
      </c>
      <c r="AP1427">
        <v>0</v>
      </c>
      <c r="AQ1427">
        <v>0</v>
      </c>
      <c r="AR1427">
        <v>0</v>
      </c>
      <c r="AS1427">
        <v>0</v>
      </c>
      <c r="AT1427">
        <v>43864</v>
      </c>
      <c r="AU1427">
        <v>43921</v>
      </c>
      <c r="AV1427">
        <v>1</v>
      </c>
      <c r="AW1427">
        <v>1</v>
      </c>
      <c r="AX1427">
        <v>0</v>
      </c>
      <c r="AY1427">
        <v>2020</v>
      </c>
      <c r="AZ1427">
        <v>2</v>
      </c>
      <c r="BA1427">
        <v>29</v>
      </c>
      <c r="BB1427">
        <v>3</v>
      </c>
      <c r="BF1427">
        <v>2020</v>
      </c>
      <c r="BG1427" t="s">
        <v>73</v>
      </c>
      <c r="BH1427" t="s">
        <v>9822</v>
      </c>
      <c r="BI1427" t="s">
        <v>9781</v>
      </c>
      <c r="BJ1427" t="s">
        <v>9795</v>
      </c>
    </row>
    <row r="1428" spans="1:62" x14ac:dyDescent="0.35">
      <c r="A1428">
        <v>40877785</v>
      </c>
      <c r="B1428" t="s">
        <v>116</v>
      </c>
      <c r="C1428" t="s">
        <v>176</v>
      </c>
      <c r="D1428" t="s">
        <v>177</v>
      </c>
      <c r="E1428" t="s">
        <v>178</v>
      </c>
      <c r="F1428">
        <v>32277792</v>
      </c>
      <c r="I1428" s="1">
        <v>43865</v>
      </c>
      <c r="J1428">
        <v>43895</v>
      </c>
      <c r="K1428" t="s">
        <v>4011</v>
      </c>
      <c r="L1428" t="s">
        <v>65</v>
      </c>
      <c r="M1428" t="s">
        <v>66</v>
      </c>
      <c r="N1428" t="s">
        <v>67</v>
      </c>
      <c r="Q1428" t="s">
        <v>70</v>
      </c>
      <c r="S1428" t="s">
        <v>71</v>
      </c>
      <c r="T1428" t="s">
        <v>4012</v>
      </c>
      <c r="U1428">
        <v>1</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Q1428">
        <v>0</v>
      </c>
      <c r="AR1428">
        <v>0</v>
      </c>
      <c r="AS1428">
        <v>0</v>
      </c>
      <c r="AT1428">
        <v>43864</v>
      </c>
      <c r="AU1428">
        <v>43919</v>
      </c>
      <c r="AV1428">
        <v>0</v>
      </c>
      <c r="AW1428">
        <v>1</v>
      </c>
      <c r="AX1428">
        <v>0</v>
      </c>
      <c r="AY1428">
        <v>2020</v>
      </c>
      <c r="AZ1428">
        <v>2</v>
      </c>
      <c r="BA1428">
        <v>29</v>
      </c>
      <c r="BB1428">
        <v>1</v>
      </c>
      <c r="BF1428">
        <v>2020</v>
      </c>
      <c r="BG1428" t="s">
        <v>104</v>
      </c>
      <c r="BH1428" t="s">
        <v>9822</v>
      </c>
      <c r="BI1428" t="s">
        <v>9781</v>
      </c>
      <c r="BJ1428" t="s">
        <v>9795</v>
      </c>
    </row>
    <row r="1429" spans="1:62" x14ac:dyDescent="0.35">
      <c r="A1429">
        <v>40880268</v>
      </c>
      <c r="B1429" t="s">
        <v>98</v>
      </c>
      <c r="C1429" t="s">
        <v>61</v>
      </c>
      <c r="D1429" t="s">
        <v>125</v>
      </c>
      <c r="E1429" t="s">
        <v>3632</v>
      </c>
      <c r="F1429">
        <v>9163024</v>
      </c>
      <c r="G1429" t="s">
        <v>3632</v>
      </c>
      <c r="I1429" s="1">
        <v>43865</v>
      </c>
      <c r="J1429">
        <v>43896</v>
      </c>
      <c r="K1429" t="s">
        <v>4013</v>
      </c>
      <c r="L1429" t="s">
        <v>65</v>
      </c>
      <c r="M1429" t="s">
        <v>120</v>
      </c>
      <c r="N1429" t="s">
        <v>121</v>
      </c>
      <c r="O1429" t="s">
        <v>168</v>
      </c>
      <c r="P1429" t="s">
        <v>122</v>
      </c>
      <c r="Q1429" t="s">
        <v>70</v>
      </c>
      <c r="S1429" t="s">
        <v>71</v>
      </c>
      <c r="T1429" t="s">
        <v>4014</v>
      </c>
      <c r="U1429">
        <v>1</v>
      </c>
      <c r="V1429">
        <v>1</v>
      </c>
      <c r="W1429">
        <v>0</v>
      </c>
      <c r="X1429">
        <v>1</v>
      </c>
      <c r="Y1429">
        <v>0</v>
      </c>
      <c r="Z1429">
        <v>0</v>
      </c>
      <c r="AA1429">
        <v>0</v>
      </c>
      <c r="AB1429">
        <v>0</v>
      </c>
      <c r="AC1429">
        <v>0</v>
      </c>
      <c r="AD1429">
        <v>0</v>
      </c>
      <c r="AE1429">
        <v>0</v>
      </c>
      <c r="AF1429">
        <v>0</v>
      </c>
      <c r="AG1429">
        <v>1</v>
      </c>
      <c r="AH1429">
        <v>0</v>
      </c>
      <c r="AI1429">
        <v>0</v>
      </c>
      <c r="AJ1429">
        <v>0</v>
      </c>
      <c r="AK1429">
        <v>0</v>
      </c>
      <c r="AL1429">
        <v>0</v>
      </c>
      <c r="AM1429">
        <v>0</v>
      </c>
      <c r="AN1429">
        <v>0</v>
      </c>
      <c r="AO1429">
        <v>0</v>
      </c>
      <c r="AP1429">
        <v>1</v>
      </c>
      <c r="AQ1429">
        <v>0</v>
      </c>
      <c r="AR1429">
        <v>0</v>
      </c>
      <c r="AS1429">
        <v>0</v>
      </c>
      <c r="AT1429">
        <v>43865</v>
      </c>
      <c r="AU1429">
        <v>43921</v>
      </c>
      <c r="AV1429">
        <v>0</v>
      </c>
      <c r="AW1429">
        <v>1</v>
      </c>
      <c r="AX1429">
        <v>0</v>
      </c>
      <c r="AY1429">
        <v>2020</v>
      </c>
      <c r="AZ1429">
        <v>2</v>
      </c>
      <c r="BA1429">
        <v>30</v>
      </c>
      <c r="BB1429">
        <v>5</v>
      </c>
      <c r="BF1429">
        <v>2020</v>
      </c>
      <c r="BG1429" t="s">
        <v>104</v>
      </c>
      <c r="BH1429" t="s">
        <v>9822</v>
      </c>
      <c r="BI1429" t="s">
        <v>9781</v>
      </c>
      <c r="BJ1429" t="s">
        <v>9795</v>
      </c>
    </row>
    <row r="1430" spans="1:62" x14ac:dyDescent="0.35">
      <c r="A1430">
        <v>40881617</v>
      </c>
      <c r="B1430" t="s">
        <v>116</v>
      </c>
      <c r="C1430" t="s">
        <v>61</v>
      </c>
      <c r="D1430" t="s">
        <v>125</v>
      </c>
      <c r="E1430" t="s">
        <v>4015</v>
      </c>
      <c r="F1430">
        <v>40208035</v>
      </c>
      <c r="I1430" s="1">
        <v>43865</v>
      </c>
      <c r="J1430">
        <v>43896</v>
      </c>
      <c r="K1430" t="s">
        <v>4016</v>
      </c>
      <c r="L1430" t="s">
        <v>65</v>
      </c>
      <c r="M1430" t="s">
        <v>120</v>
      </c>
      <c r="N1430" t="s">
        <v>121</v>
      </c>
      <c r="O1430" t="s">
        <v>168</v>
      </c>
      <c r="P1430" t="s">
        <v>122</v>
      </c>
      <c r="Q1430" t="s">
        <v>70</v>
      </c>
      <c r="S1430" t="s">
        <v>71</v>
      </c>
      <c r="T1430" t="s">
        <v>4017</v>
      </c>
      <c r="U1430">
        <v>0</v>
      </c>
      <c r="V1430">
        <v>1</v>
      </c>
      <c r="W1430">
        <v>0</v>
      </c>
      <c r="X1430">
        <v>1</v>
      </c>
      <c r="Y1430">
        <v>0</v>
      </c>
      <c r="Z1430">
        <v>0</v>
      </c>
      <c r="AA1430">
        <v>0</v>
      </c>
      <c r="AB1430">
        <v>0</v>
      </c>
      <c r="AC1430">
        <v>0</v>
      </c>
      <c r="AD1430">
        <v>1</v>
      </c>
      <c r="AE1430">
        <v>1</v>
      </c>
      <c r="AF1430">
        <v>0</v>
      </c>
      <c r="AG1430">
        <v>1</v>
      </c>
      <c r="AH1430">
        <v>0</v>
      </c>
      <c r="AI1430">
        <v>0</v>
      </c>
      <c r="AJ1430">
        <v>0</v>
      </c>
      <c r="AK1430">
        <v>0</v>
      </c>
      <c r="AL1430">
        <v>0</v>
      </c>
      <c r="AM1430">
        <v>0</v>
      </c>
      <c r="AN1430">
        <v>0</v>
      </c>
      <c r="AO1430">
        <v>0</v>
      </c>
      <c r="AP1430">
        <v>1</v>
      </c>
      <c r="AQ1430">
        <v>0</v>
      </c>
      <c r="AR1430">
        <v>0</v>
      </c>
      <c r="AS1430">
        <v>0</v>
      </c>
      <c r="AT1430">
        <v>43865</v>
      </c>
      <c r="AU1430">
        <v>43921</v>
      </c>
      <c r="AV1430">
        <v>0</v>
      </c>
      <c r="AW1430">
        <v>1</v>
      </c>
      <c r="AX1430">
        <v>0</v>
      </c>
      <c r="AY1430">
        <v>2020</v>
      </c>
      <c r="AZ1430">
        <v>2</v>
      </c>
      <c r="BA1430">
        <v>30</v>
      </c>
      <c r="BB1430">
        <v>6</v>
      </c>
      <c r="BF1430">
        <v>2020</v>
      </c>
      <c r="BG1430" t="s">
        <v>104</v>
      </c>
      <c r="BH1430" t="s">
        <v>9822</v>
      </c>
      <c r="BI1430" t="s">
        <v>9781</v>
      </c>
      <c r="BJ1430" t="s">
        <v>9795</v>
      </c>
    </row>
    <row r="1431" spans="1:62" x14ac:dyDescent="0.35">
      <c r="A1431">
        <v>40882263</v>
      </c>
      <c r="B1431" t="s">
        <v>98</v>
      </c>
      <c r="C1431" t="s">
        <v>75</v>
      </c>
      <c r="D1431" t="s">
        <v>117</v>
      </c>
      <c r="E1431" t="s">
        <v>4018</v>
      </c>
      <c r="F1431">
        <v>492836</v>
      </c>
      <c r="I1431" s="1">
        <v>43865</v>
      </c>
      <c r="J1431">
        <v>43896</v>
      </c>
      <c r="K1431" t="s">
        <v>4019</v>
      </c>
      <c r="L1431" t="s">
        <v>65</v>
      </c>
      <c r="M1431" t="s">
        <v>197</v>
      </c>
      <c r="N1431" t="s">
        <v>198</v>
      </c>
      <c r="O1431" t="s">
        <v>168</v>
      </c>
      <c r="P1431" t="s">
        <v>199</v>
      </c>
      <c r="Q1431" t="s">
        <v>102</v>
      </c>
      <c r="S1431" t="s">
        <v>71</v>
      </c>
      <c r="T1431" t="s">
        <v>4020</v>
      </c>
      <c r="U1431">
        <v>1</v>
      </c>
      <c r="V1431">
        <v>1</v>
      </c>
      <c r="W1431">
        <v>0</v>
      </c>
      <c r="X1431">
        <v>1</v>
      </c>
      <c r="Y1431">
        <v>0</v>
      </c>
      <c r="Z1431">
        <v>0</v>
      </c>
      <c r="AA1431">
        <v>0</v>
      </c>
      <c r="AB1431">
        <v>0</v>
      </c>
      <c r="AC1431">
        <v>1</v>
      </c>
      <c r="AD1431">
        <v>1</v>
      </c>
      <c r="AE1431">
        <v>1</v>
      </c>
      <c r="AF1431">
        <v>1</v>
      </c>
      <c r="AG1431">
        <v>1</v>
      </c>
      <c r="AH1431">
        <v>0</v>
      </c>
      <c r="AI1431">
        <v>0</v>
      </c>
      <c r="AJ1431">
        <v>0</v>
      </c>
      <c r="AK1431">
        <v>0</v>
      </c>
      <c r="AL1431">
        <v>0</v>
      </c>
      <c r="AM1431">
        <v>0</v>
      </c>
      <c r="AN1431">
        <v>0</v>
      </c>
      <c r="AO1431">
        <v>0</v>
      </c>
      <c r="AP1431">
        <v>0</v>
      </c>
      <c r="AQ1431">
        <v>0</v>
      </c>
      <c r="AR1431">
        <v>0</v>
      </c>
      <c r="AS1431">
        <v>0</v>
      </c>
      <c r="AT1431">
        <v>43865</v>
      </c>
      <c r="AU1431">
        <v>43921</v>
      </c>
      <c r="AV1431">
        <v>1</v>
      </c>
      <c r="AW1431">
        <v>1</v>
      </c>
      <c r="AX1431">
        <v>0</v>
      </c>
      <c r="AY1431">
        <v>2020</v>
      </c>
      <c r="AZ1431">
        <v>2</v>
      </c>
      <c r="BA1431">
        <v>30</v>
      </c>
      <c r="BB1431">
        <v>8</v>
      </c>
      <c r="BF1431">
        <v>2020</v>
      </c>
      <c r="BG1431" t="s">
        <v>73</v>
      </c>
      <c r="BH1431" t="s">
        <v>9822</v>
      </c>
      <c r="BI1431" t="s">
        <v>9781</v>
      </c>
      <c r="BJ1431" t="s">
        <v>9795</v>
      </c>
    </row>
    <row r="1432" spans="1:62" x14ac:dyDescent="0.35">
      <c r="A1432">
        <v>40884416</v>
      </c>
      <c r="B1432" t="s">
        <v>98</v>
      </c>
      <c r="C1432" t="s">
        <v>75</v>
      </c>
      <c r="D1432" t="s">
        <v>85</v>
      </c>
      <c r="E1432" t="s">
        <v>4021</v>
      </c>
      <c r="F1432">
        <v>29939057</v>
      </c>
      <c r="I1432" s="1">
        <v>43865</v>
      </c>
      <c r="J1432">
        <v>43895</v>
      </c>
      <c r="K1432" t="s">
        <v>4022</v>
      </c>
      <c r="L1432" t="s">
        <v>65</v>
      </c>
      <c r="M1432" t="s">
        <v>66</v>
      </c>
      <c r="N1432" t="s">
        <v>67</v>
      </c>
      <c r="O1432" t="s">
        <v>68</v>
      </c>
      <c r="P1432" t="s">
        <v>69</v>
      </c>
      <c r="Q1432" t="s">
        <v>70</v>
      </c>
      <c r="S1432" t="s">
        <v>71</v>
      </c>
      <c r="T1432" t="s">
        <v>4023</v>
      </c>
      <c r="U1432">
        <v>0</v>
      </c>
      <c r="V1432">
        <v>1</v>
      </c>
      <c r="W1432">
        <v>0</v>
      </c>
      <c r="X1432">
        <v>1</v>
      </c>
      <c r="Y1432">
        <v>0</v>
      </c>
      <c r="Z1432">
        <v>0</v>
      </c>
      <c r="AA1432">
        <v>0</v>
      </c>
      <c r="AB1432">
        <v>0</v>
      </c>
      <c r="AC1432">
        <v>0</v>
      </c>
      <c r="AD1432">
        <v>0</v>
      </c>
      <c r="AE1432">
        <v>0</v>
      </c>
      <c r="AF1432">
        <v>0</v>
      </c>
      <c r="AG1432">
        <v>1</v>
      </c>
      <c r="AH1432">
        <v>0</v>
      </c>
      <c r="AI1432">
        <v>0</v>
      </c>
      <c r="AJ1432">
        <v>0</v>
      </c>
      <c r="AK1432">
        <v>0</v>
      </c>
      <c r="AL1432">
        <v>0</v>
      </c>
      <c r="AM1432">
        <v>0</v>
      </c>
      <c r="AN1432">
        <v>0</v>
      </c>
      <c r="AO1432">
        <v>0</v>
      </c>
      <c r="AP1432">
        <v>1</v>
      </c>
      <c r="AQ1432">
        <v>0</v>
      </c>
      <c r="AR1432">
        <v>0</v>
      </c>
      <c r="AS1432">
        <v>0</v>
      </c>
      <c r="AT1432">
        <v>43865</v>
      </c>
      <c r="AU1432">
        <v>43921</v>
      </c>
      <c r="AV1432">
        <v>1</v>
      </c>
      <c r="AW1432">
        <v>1</v>
      </c>
      <c r="AX1432">
        <v>0</v>
      </c>
      <c r="AY1432">
        <v>2020</v>
      </c>
      <c r="AZ1432">
        <v>2</v>
      </c>
      <c r="BA1432">
        <v>29</v>
      </c>
      <c r="BB1432">
        <v>4</v>
      </c>
      <c r="BF1432">
        <v>2020</v>
      </c>
      <c r="BG1432" t="s">
        <v>73</v>
      </c>
      <c r="BH1432" t="s">
        <v>9822</v>
      </c>
      <c r="BI1432" t="s">
        <v>9781</v>
      </c>
      <c r="BJ1432" t="s">
        <v>9795</v>
      </c>
    </row>
    <row r="1433" spans="1:62" x14ac:dyDescent="0.35">
      <c r="A1433">
        <v>40884494</v>
      </c>
      <c r="B1433" t="s">
        <v>98</v>
      </c>
      <c r="C1433" t="s">
        <v>61</v>
      </c>
      <c r="D1433" t="s">
        <v>125</v>
      </c>
      <c r="E1433" t="s">
        <v>112</v>
      </c>
      <c r="F1433">
        <v>27705684</v>
      </c>
      <c r="I1433" s="1">
        <v>43865</v>
      </c>
      <c r="J1433">
        <v>43895</v>
      </c>
      <c r="K1433" t="s">
        <v>4024</v>
      </c>
      <c r="L1433" t="s">
        <v>65</v>
      </c>
      <c r="M1433" t="s">
        <v>120</v>
      </c>
      <c r="N1433" t="s">
        <v>121</v>
      </c>
      <c r="O1433" t="s">
        <v>168</v>
      </c>
      <c r="P1433" t="s">
        <v>122</v>
      </c>
      <c r="Q1433" t="s">
        <v>102</v>
      </c>
      <c r="R1433" t="s">
        <v>4025</v>
      </c>
      <c r="S1433" t="s">
        <v>71</v>
      </c>
      <c r="T1433" t="s">
        <v>4026</v>
      </c>
      <c r="U1433">
        <v>1</v>
      </c>
      <c r="V1433">
        <v>1</v>
      </c>
      <c r="W1433">
        <v>0</v>
      </c>
      <c r="X1433">
        <v>1</v>
      </c>
      <c r="Y1433">
        <v>0</v>
      </c>
      <c r="Z1433">
        <v>0</v>
      </c>
      <c r="AA1433">
        <v>0</v>
      </c>
      <c r="AB1433">
        <v>0</v>
      </c>
      <c r="AC1433">
        <v>0</v>
      </c>
      <c r="AD1433">
        <v>0</v>
      </c>
      <c r="AE1433">
        <v>0</v>
      </c>
      <c r="AF1433">
        <v>0</v>
      </c>
      <c r="AG1433">
        <v>0</v>
      </c>
      <c r="AH1433">
        <v>0</v>
      </c>
      <c r="AI1433">
        <v>0</v>
      </c>
      <c r="AJ1433">
        <v>0</v>
      </c>
      <c r="AK1433">
        <v>0</v>
      </c>
      <c r="AL1433">
        <v>0</v>
      </c>
      <c r="AM1433">
        <v>0</v>
      </c>
      <c r="AN1433">
        <v>0</v>
      </c>
      <c r="AO1433">
        <v>0</v>
      </c>
      <c r="AP1433">
        <v>0</v>
      </c>
      <c r="AQ1433">
        <v>0</v>
      </c>
      <c r="AR1433">
        <v>0</v>
      </c>
      <c r="AS1433">
        <v>0</v>
      </c>
      <c r="AT1433">
        <v>43865</v>
      </c>
      <c r="AU1433">
        <v>43919</v>
      </c>
      <c r="AV1433">
        <v>1</v>
      </c>
      <c r="AW1433">
        <v>1</v>
      </c>
      <c r="AX1433">
        <v>0</v>
      </c>
      <c r="AY1433">
        <v>2020</v>
      </c>
      <c r="AZ1433">
        <v>2</v>
      </c>
      <c r="BA1433">
        <v>29</v>
      </c>
      <c r="BB1433">
        <v>3</v>
      </c>
      <c r="BC1433">
        <v>700</v>
      </c>
      <c r="BD1433">
        <v>900</v>
      </c>
      <c r="BE1433" t="s">
        <v>546</v>
      </c>
      <c r="BF1433">
        <v>2020</v>
      </c>
      <c r="BG1433" t="s">
        <v>73</v>
      </c>
      <c r="BH1433" t="s">
        <v>59</v>
      </c>
      <c r="BI1433" t="s">
        <v>9781</v>
      </c>
      <c r="BJ1433" t="s">
        <v>9795</v>
      </c>
    </row>
    <row r="1434" spans="1:62" x14ac:dyDescent="0.35">
      <c r="A1434">
        <v>40885551</v>
      </c>
      <c r="B1434" t="s">
        <v>98</v>
      </c>
      <c r="C1434" t="s">
        <v>92</v>
      </c>
      <c r="D1434" t="s">
        <v>107</v>
      </c>
      <c r="E1434" t="s">
        <v>2915</v>
      </c>
      <c r="F1434">
        <v>29699327</v>
      </c>
      <c r="I1434" s="1">
        <v>43865</v>
      </c>
      <c r="J1434">
        <v>43895</v>
      </c>
      <c r="K1434" t="s">
        <v>4027</v>
      </c>
      <c r="L1434" t="s">
        <v>65</v>
      </c>
      <c r="M1434" t="s">
        <v>152</v>
      </c>
      <c r="N1434" t="s">
        <v>153</v>
      </c>
      <c r="O1434" t="s">
        <v>154</v>
      </c>
      <c r="P1434" t="s">
        <v>155</v>
      </c>
      <c r="Q1434" t="s">
        <v>70</v>
      </c>
      <c r="S1434" t="s">
        <v>71</v>
      </c>
      <c r="T1434" t="s">
        <v>4028</v>
      </c>
      <c r="U1434">
        <v>1</v>
      </c>
      <c r="V1434">
        <v>1</v>
      </c>
      <c r="W1434">
        <v>0</v>
      </c>
      <c r="X1434">
        <v>1</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0</v>
      </c>
      <c r="AS1434">
        <v>0</v>
      </c>
      <c r="AT1434">
        <v>43865</v>
      </c>
      <c r="AU1434">
        <v>43920</v>
      </c>
      <c r="AV1434">
        <v>1</v>
      </c>
      <c r="AW1434">
        <v>1</v>
      </c>
      <c r="AX1434">
        <v>0</v>
      </c>
      <c r="AY1434">
        <v>2020</v>
      </c>
      <c r="AZ1434">
        <v>2</v>
      </c>
      <c r="BA1434">
        <v>29</v>
      </c>
      <c r="BB1434">
        <v>3</v>
      </c>
      <c r="BF1434">
        <v>2020</v>
      </c>
      <c r="BG1434" t="s">
        <v>73</v>
      </c>
      <c r="BH1434" t="s">
        <v>9822</v>
      </c>
      <c r="BI1434" t="s">
        <v>9781</v>
      </c>
      <c r="BJ1434" t="s">
        <v>9795</v>
      </c>
    </row>
    <row r="1435" spans="1:62" x14ac:dyDescent="0.35">
      <c r="A1435">
        <v>40894132</v>
      </c>
      <c r="B1435" t="s">
        <v>4029</v>
      </c>
      <c r="C1435" t="s">
        <v>75</v>
      </c>
      <c r="D1435" t="s">
        <v>85</v>
      </c>
      <c r="E1435" t="s">
        <v>954</v>
      </c>
      <c r="F1435">
        <v>23706321</v>
      </c>
      <c r="I1435" s="1">
        <v>43866</v>
      </c>
      <c r="J1435">
        <v>43896</v>
      </c>
      <c r="K1435" t="s">
        <v>4030</v>
      </c>
      <c r="L1435" t="s">
        <v>65</v>
      </c>
      <c r="M1435" t="s">
        <v>79</v>
      </c>
      <c r="N1435" t="s">
        <v>80</v>
      </c>
      <c r="P1435" t="s">
        <v>189</v>
      </c>
      <c r="Q1435" t="s">
        <v>102</v>
      </c>
      <c r="R1435" t="s">
        <v>4031</v>
      </c>
      <c r="S1435" t="s">
        <v>82</v>
      </c>
      <c r="T1435" t="s">
        <v>4032</v>
      </c>
      <c r="U1435">
        <v>1</v>
      </c>
      <c r="V1435">
        <v>0</v>
      </c>
      <c r="W1435">
        <v>0</v>
      </c>
      <c r="X1435">
        <v>1</v>
      </c>
      <c r="Y1435">
        <v>0</v>
      </c>
      <c r="Z1435">
        <v>0</v>
      </c>
      <c r="AA1435">
        <v>0</v>
      </c>
      <c r="AB1435">
        <v>0</v>
      </c>
      <c r="AC1435">
        <v>0</v>
      </c>
      <c r="AD1435">
        <v>0</v>
      </c>
      <c r="AE1435">
        <v>0</v>
      </c>
      <c r="AF1435">
        <v>0</v>
      </c>
      <c r="AG1435">
        <v>0</v>
      </c>
      <c r="AH1435">
        <v>1</v>
      </c>
      <c r="AI1435">
        <v>0</v>
      </c>
      <c r="AJ1435">
        <v>0</v>
      </c>
      <c r="AK1435">
        <v>0</v>
      </c>
      <c r="AL1435">
        <v>0</v>
      </c>
      <c r="AM1435">
        <v>0</v>
      </c>
      <c r="AN1435">
        <v>0</v>
      </c>
      <c r="AO1435">
        <v>0</v>
      </c>
      <c r="AP1435">
        <v>0</v>
      </c>
      <c r="AQ1435">
        <v>0</v>
      </c>
      <c r="AR1435">
        <v>0</v>
      </c>
      <c r="AS1435">
        <v>0</v>
      </c>
      <c r="AT1435">
        <v>43866</v>
      </c>
      <c r="AU1435">
        <v>43920</v>
      </c>
      <c r="AV1435">
        <v>1</v>
      </c>
      <c r="AW1435">
        <v>1</v>
      </c>
      <c r="AX1435">
        <v>0</v>
      </c>
      <c r="AY1435">
        <v>2020</v>
      </c>
      <c r="AZ1435">
        <v>2</v>
      </c>
      <c r="BA1435">
        <v>29</v>
      </c>
      <c r="BB1435">
        <v>3</v>
      </c>
      <c r="BC1435">
        <v>80000</v>
      </c>
      <c r="BD1435">
        <v>105000</v>
      </c>
      <c r="BE1435" t="s">
        <v>90</v>
      </c>
      <c r="BF1435">
        <v>2020</v>
      </c>
      <c r="BG1435" t="s">
        <v>73</v>
      </c>
      <c r="BH1435" t="s">
        <v>59</v>
      </c>
      <c r="BI1435" t="s">
        <v>9781</v>
      </c>
      <c r="BJ1435" t="s">
        <v>9793</v>
      </c>
    </row>
    <row r="1436" spans="1:62" x14ac:dyDescent="0.35">
      <c r="A1436">
        <v>40894989</v>
      </c>
      <c r="B1436" t="s">
        <v>98</v>
      </c>
      <c r="C1436" t="s">
        <v>75</v>
      </c>
      <c r="D1436" t="s">
        <v>236</v>
      </c>
      <c r="E1436" t="s">
        <v>1526</v>
      </c>
      <c r="F1436">
        <v>19808085</v>
      </c>
      <c r="I1436" s="1">
        <v>43866</v>
      </c>
      <c r="J1436">
        <v>43896</v>
      </c>
      <c r="K1436" t="s">
        <v>4033</v>
      </c>
      <c r="L1436" t="s">
        <v>65</v>
      </c>
      <c r="M1436" t="s">
        <v>66</v>
      </c>
      <c r="N1436" t="s">
        <v>67</v>
      </c>
      <c r="O1436" t="s">
        <v>68</v>
      </c>
      <c r="P1436" t="s">
        <v>69</v>
      </c>
      <c r="Q1436" t="s">
        <v>70</v>
      </c>
      <c r="R1436" t="s">
        <v>4034</v>
      </c>
      <c r="S1436" t="s">
        <v>71</v>
      </c>
      <c r="T1436" t="s">
        <v>4035</v>
      </c>
      <c r="U1436">
        <v>0</v>
      </c>
      <c r="V1436">
        <v>1</v>
      </c>
      <c r="W1436">
        <v>0</v>
      </c>
      <c r="X1436">
        <v>1</v>
      </c>
      <c r="Y1436">
        <v>0</v>
      </c>
      <c r="Z1436">
        <v>0</v>
      </c>
      <c r="AA1436">
        <v>0</v>
      </c>
      <c r="AB1436">
        <v>0</v>
      </c>
      <c r="AC1436">
        <v>0</v>
      </c>
      <c r="AD1436">
        <v>0</v>
      </c>
      <c r="AE1436">
        <v>1</v>
      </c>
      <c r="AF1436">
        <v>0</v>
      </c>
      <c r="AG1436">
        <v>0</v>
      </c>
      <c r="AH1436">
        <v>0</v>
      </c>
      <c r="AI1436">
        <v>0</v>
      </c>
      <c r="AJ1436">
        <v>0</v>
      </c>
      <c r="AK1436">
        <v>0</v>
      </c>
      <c r="AL1436">
        <v>0</v>
      </c>
      <c r="AM1436">
        <v>0</v>
      </c>
      <c r="AN1436">
        <v>0</v>
      </c>
      <c r="AO1436">
        <v>0</v>
      </c>
      <c r="AP1436">
        <v>0</v>
      </c>
      <c r="AQ1436">
        <v>0</v>
      </c>
      <c r="AR1436">
        <v>0</v>
      </c>
      <c r="AS1436">
        <v>0</v>
      </c>
      <c r="AT1436">
        <v>43866</v>
      </c>
      <c r="AU1436">
        <v>43921</v>
      </c>
      <c r="AV1436">
        <v>1</v>
      </c>
      <c r="AW1436">
        <v>1</v>
      </c>
      <c r="AX1436">
        <v>0</v>
      </c>
      <c r="AY1436">
        <v>2020</v>
      </c>
      <c r="AZ1436">
        <v>2</v>
      </c>
      <c r="BA1436">
        <v>29</v>
      </c>
      <c r="BB1436">
        <v>3</v>
      </c>
      <c r="BC1436">
        <v>130000</v>
      </c>
      <c r="BD1436">
        <v>130000</v>
      </c>
      <c r="BE1436" t="s">
        <v>90</v>
      </c>
      <c r="BF1436">
        <v>2020</v>
      </c>
      <c r="BG1436" t="s">
        <v>73</v>
      </c>
      <c r="BH1436" t="s">
        <v>59</v>
      </c>
      <c r="BI1436" t="s">
        <v>9781</v>
      </c>
      <c r="BJ1436" t="s">
        <v>9793</v>
      </c>
    </row>
    <row r="1437" spans="1:62" x14ac:dyDescent="0.35">
      <c r="A1437">
        <v>40894998</v>
      </c>
      <c r="B1437" t="s">
        <v>116</v>
      </c>
      <c r="C1437" t="s">
        <v>75</v>
      </c>
      <c r="D1437" t="s">
        <v>117</v>
      </c>
      <c r="E1437" t="s">
        <v>3610</v>
      </c>
      <c r="F1437">
        <v>44016557</v>
      </c>
      <c r="I1437" s="1">
        <v>43866</v>
      </c>
      <c r="J1437">
        <v>43896.999988425923</v>
      </c>
      <c r="K1437" t="s">
        <v>4036</v>
      </c>
      <c r="L1437" t="s">
        <v>65</v>
      </c>
      <c r="M1437" t="s">
        <v>152</v>
      </c>
      <c r="N1437" t="s">
        <v>153</v>
      </c>
      <c r="O1437" t="s">
        <v>154</v>
      </c>
      <c r="P1437" t="s">
        <v>155</v>
      </c>
      <c r="Q1437" t="s">
        <v>70</v>
      </c>
      <c r="S1437" t="s">
        <v>71</v>
      </c>
      <c r="T1437" t="s">
        <v>4037</v>
      </c>
      <c r="U1437">
        <v>1</v>
      </c>
      <c r="V1437">
        <v>1</v>
      </c>
      <c r="W1437">
        <v>0</v>
      </c>
      <c r="X1437">
        <v>1</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Q1437">
        <v>0</v>
      </c>
      <c r="AR1437">
        <v>0</v>
      </c>
      <c r="AS1437">
        <v>0</v>
      </c>
      <c r="AT1437">
        <v>43866</v>
      </c>
      <c r="AU1437">
        <v>43920</v>
      </c>
      <c r="AV1437">
        <v>0</v>
      </c>
      <c r="AW1437">
        <v>1</v>
      </c>
      <c r="AX1437">
        <v>0</v>
      </c>
      <c r="AY1437">
        <v>2020</v>
      </c>
      <c r="AZ1437">
        <v>2</v>
      </c>
      <c r="BA1437">
        <v>30</v>
      </c>
      <c r="BB1437">
        <v>3</v>
      </c>
      <c r="BF1437">
        <v>2020</v>
      </c>
      <c r="BG1437" t="s">
        <v>104</v>
      </c>
      <c r="BH1437" t="s">
        <v>9822</v>
      </c>
      <c r="BI1437" t="s">
        <v>9781</v>
      </c>
      <c r="BJ1437" t="s">
        <v>9793</v>
      </c>
    </row>
    <row r="1438" spans="1:62" x14ac:dyDescent="0.35">
      <c r="A1438">
        <v>40895426</v>
      </c>
      <c r="B1438" t="s">
        <v>4038</v>
      </c>
      <c r="C1438" t="s">
        <v>61</v>
      </c>
      <c r="D1438" t="s">
        <v>125</v>
      </c>
      <c r="E1438" t="s">
        <v>261</v>
      </c>
      <c r="F1438">
        <v>22424905</v>
      </c>
      <c r="I1438" s="1">
        <v>43866</v>
      </c>
      <c r="J1438">
        <v>43896</v>
      </c>
      <c r="K1438" t="s">
        <v>4039</v>
      </c>
      <c r="L1438" t="s">
        <v>65</v>
      </c>
      <c r="M1438" t="s">
        <v>66</v>
      </c>
      <c r="N1438" t="s">
        <v>67</v>
      </c>
      <c r="O1438" t="s">
        <v>68</v>
      </c>
      <c r="P1438" t="s">
        <v>69</v>
      </c>
      <c r="Q1438" t="s">
        <v>70</v>
      </c>
      <c r="R1438" t="s">
        <v>4040</v>
      </c>
      <c r="S1438" t="s">
        <v>71</v>
      </c>
      <c r="T1438" t="s">
        <v>4041</v>
      </c>
      <c r="U1438">
        <v>1</v>
      </c>
      <c r="V1438">
        <v>1</v>
      </c>
      <c r="W1438">
        <v>0</v>
      </c>
      <c r="X1438">
        <v>1</v>
      </c>
      <c r="Y1438">
        <v>0</v>
      </c>
      <c r="Z1438">
        <v>0</v>
      </c>
      <c r="AA1438">
        <v>0</v>
      </c>
      <c r="AB1438">
        <v>0</v>
      </c>
      <c r="AC1438">
        <v>0</v>
      </c>
      <c r="AD1438">
        <v>0</v>
      </c>
      <c r="AE1438">
        <v>0</v>
      </c>
      <c r="AF1438">
        <v>0</v>
      </c>
      <c r="AG1438">
        <v>0</v>
      </c>
      <c r="AH1438">
        <v>1</v>
      </c>
      <c r="AI1438">
        <v>0</v>
      </c>
      <c r="AJ1438">
        <v>0</v>
      </c>
      <c r="AK1438">
        <v>0</v>
      </c>
      <c r="AL1438">
        <v>0</v>
      </c>
      <c r="AM1438">
        <v>0</v>
      </c>
      <c r="AN1438">
        <v>0</v>
      </c>
      <c r="AO1438">
        <v>0</v>
      </c>
      <c r="AP1438">
        <v>0</v>
      </c>
      <c r="AQ1438">
        <v>0</v>
      </c>
      <c r="AR1438">
        <v>0</v>
      </c>
      <c r="AS1438">
        <v>0</v>
      </c>
      <c r="AT1438">
        <v>43866</v>
      </c>
      <c r="AU1438">
        <v>43920</v>
      </c>
      <c r="AV1438">
        <v>1</v>
      </c>
      <c r="AW1438">
        <v>1</v>
      </c>
      <c r="AX1438">
        <v>0</v>
      </c>
      <c r="AY1438">
        <v>2020</v>
      </c>
      <c r="AZ1438">
        <v>2</v>
      </c>
      <c r="BA1438">
        <v>29</v>
      </c>
      <c r="BB1438">
        <v>4</v>
      </c>
      <c r="BC1438">
        <v>80000</v>
      </c>
      <c r="BD1438">
        <v>110000</v>
      </c>
      <c r="BE1438" t="s">
        <v>90</v>
      </c>
      <c r="BF1438">
        <v>2020</v>
      </c>
      <c r="BG1438" t="s">
        <v>73</v>
      </c>
      <c r="BH1438" t="s">
        <v>59</v>
      </c>
      <c r="BI1438" t="s">
        <v>9781</v>
      </c>
      <c r="BJ1438" t="s">
        <v>9793</v>
      </c>
    </row>
    <row r="1439" spans="1:62" x14ac:dyDescent="0.35">
      <c r="A1439">
        <v>40895432</v>
      </c>
      <c r="B1439" t="s">
        <v>4042</v>
      </c>
      <c r="C1439" t="s">
        <v>61</v>
      </c>
      <c r="D1439" t="s">
        <v>125</v>
      </c>
      <c r="E1439" t="s">
        <v>261</v>
      </c>
      <c r="F1439">
        <v>22424905</v>
      </c>
      <c r="I1439" s="1">
        <v>43866</v>
      </c>
      <c r="J1439">
        <v>43896</v>
      </c>
      <c r="K1439" t="s">
        <v>3604</v>
      </c>
      <c r="L1439" t="s">
        <v>65</v>
      </c>
      <c r="M1439" t="s">
        <v>66</v>
      </c>
      <c r="N1439" t="s">
        <v>67</v>
      </c>
      <c r="O1439" t="s">
        <v>68</v>
      </c>
      <c r="P1439" t="s">
        <v>69</v>
      </c>
      <c r="Q1439" t="s">
        <v>70</v>
      </c>
      <c r="S1439" t="s">
        <v>71</v>
      </c>
      <c r="T1439" t="s">
        <v>4043</v>
      </c>
      <c r="U1439">
        <v>0</v>
      </c>
      <c r="V1439">
        <v>1</v>
      </c>
      <c r="W1439">
        <v>0</v>
      </c>
      <c r="X1439">
        <v>1</v>
      </c>
      <c r="Y1439">
        <v>0</v>
      </c>
      <c r="Z1439">
        <v>0</v>
      </c>
      <c r="AA1439">
        <v>0</v>
      </c>
      <c r="AB1439">
        <v>0</v>
      </c>
      <c r="AC1439">
        <v>0</v>
      </c>
      <c r="AD1439">
        <v>0</v>
      </c>
      <c r="AE1439">
        <v>0</v>
      </c>
      <c r="AF1439">
        <v>0</v>
      </c>
      <c r="AG1439">
        <v>0</v>
      </c>
      <c r="AH1439">
        <v>0</v>
      </c>
      <c r="AI1439">
        <v>0</v>
      </c>
      <c r="AJ1439">
        <v>0</v>
      </c>
      <c r="AK1439">
        <v>0</v>
      </c>
      <c r="AL1439">
        <v>0</v>
      </c>
      <c r="AM1439">
        <v>0</v>
      </c>
      <c r="AN1439">
        <v>0</v>
      </c>
      <c r="AO1439">
        <v>0</v>
      </c>
      <c r="AP1439">
        <v>1</v>
      </c>
      <c r="AQ1439">
        <v>0</v>
      </c>
      <c r="AR1439">
        <v>0</v>
      </c>
      <c r="AS1439">
        <v>0</v>
      </c>
      <c r="AT1439">
        <v>43866</v>
      </c>
      <c r="AU1439">
        <v>43921</v>
      </c>
      <c r="AV1439">
        <v>1</v>
      </c>
      <c r="AW1439">
        <v>1</v>
      </c>
      <c r="AX1439">
        <v>0</v>
      </c>
      <c r="AY1439">
        <v>2020</v>
      </c>
      <c r="AZ1439">
        <v>2</v>
      </c>
      <c r="BA1439">
        <v>29</v>
      </c>
      <c r="BB1439">
        <v>3</v>
      </c>
      <c r="BF1439">
        <v>2020</v>
      </c>
      <c r="BG1439" t="s">
        <v>73</v>
      </c>
      <c r="BH1439" t="s">
        <v>9822</v>
      </c>
      <c r="BI1439" t="s">
        <v>9781</v>
      </c>
      <c r="BJ1439" t="s">
        <v>9793</v>
      </c>
    </row>
    <row r="1440" spans="1:62" x14ac:dyDescent="0.35">
      <c r="A1440">
        <v>40898081</v>
      </c>
      <c r="B1440" t="s">
        <v>98</v>
      </c>
      <c r="C1440" t="s">
        <v>75</v>
      </c>
      <c r="D1440" t="s">
        <v>165</v>
      </c>
      <c r="E1440" t="s">
        <v>2759</v>
      </c>
      <c r="F1440">
        <v>27819359</v>
      </c>
      <c r="I1440" s="1">
        <v>43867</v>
      </c>
      <c r="J1440">
        <v>43897</v>
      </c>
      <c r="K1440" t="s">
        <v>4044</v>
      </c>
      <c r="L1440" t="s">
        <v>65</v>
      </c>
      <c r="M1440" t="s">
        <v>120</v>
      </c>
      <c r="N1440" t="s">
        <v>121</v>
      </c>
      <c r="O1440" t="s">
        <v>168</v>
      </c>
      <c r="P1440" t="s">
        <v>122</v>
      </c>
      <c r="Q1440" t="s">
        <v>70</v>
      </c>
      <c r="S1440" t="s">
        <v>71</v>
      </c>
      <c r="T1440" t="s">
        <v>4045</v>
      </c>
      <c r="U1440">
        <v>1</v>
      </c>
      <c r="V1440">
        <v>1</v>
      </c>
      <c r="W1440">
        <v>0</v>
      </c>
      <c r="X1440">
        <v>0</v>
      </c>
      <c r="Y1440">
        <v>0</v>
      </c>
      <c r="Z1440">
        <v>0</v>
      </c>
      <c r="AA1440">
        <v>0</v>
      </c>
      <c r="AB1440">
        <v>0</v>
      </c>
      <c r="AC1440">
        <v>0</v>
      </c>
      <c r="AD1440">
        <v>0</v>
      </c>
      <c r="AE1440">
        <v>0</v>
      </c>
      <c r="AF1440">
        <v>0</v>
      </c>
      <c r="AG1440">
        <v>0</v>
      </c>
      <c r="AH1440">
        <v>0</v>
      </c>
      <c r="AI1440">
        <v>0</v>
      </c>
      <c r="AJ1440">
        <v>0</v>
      </c>
      <c r="AK1440">
        <v>0</v>
      </c>
      <c r="AL1440">
        <v>0</v>
      </c>
      <c r="AM1440">
        <v>0</v>
      </c>
      <c r="AN1440">
        <v>0</v>
      </c>
      <c r="AO1440">
        <v>0</v>
      </c>
      <c r="AP1440">
        <v>0</v>
      </c>
      <c r="AQ1440">
        <v>0</v>
      </c>
      <c r="AR1440">
        <v>0</v>
      </c>
      <c r="AS1440">
        <v>0</v>
      </c>
      <c r="AT1440">
        <v>43867</v>
      </c>
      <c r="AU1440">
        <v>43920</v>
      </c>
      <c r="AV1440">
        <v>1</v>
      </c>
      <c r="AW1440">
        <v>1</v>
      </c>
      <c r="AX1440">
        <v>0</v>
      </c>
      <c r="AY1440">
        <v>2020</v>
      </c>
      <c r="AZ1440">
        <v>2</v>
      </c>
      <c r="BA1440">
        <v>29</v>
      </c>
      <c r="BB1440">
        <v>2</v>
      </c>
      <c r="BF1440">
        <v>2020</v>
      </c>
      <c r="BG1440" t="s">
        <v>73</v>
      </c>
      <c r="BH1440" t="s">
        <v>9822</v>
      </c>
      <c r="BI1440" t="s">
        <v>9781</v>
      </c>
      <c r="BJ1440" t="s">
        <v>9796</v>
      </c>
    </row>
    <row r="1441" spans="1:62" x14ac:dyDescent="0.35">
      <c r="A1441">
        <v>40898619</v>
      </c>
      <c r="B1441" t="s">
        <v>98</v>
      </c>
      <c r="C1441" t="s">
        <v>61</v>
      </c>
      <c r="D1441" t="s">
        <v>125</v>
      </c>
      <c r="E1441" t="s">
        <v>1233</v>
      </c>
      <c r="F1441">
        <v>30643811</v>
      </c>
      <c r="I1441" s="1">
        <v>43867</v>
      </c>
      <c r="J1441">
        <v>43897.999988425923</v>
      </c>
      <c r="K1441" t="s">
        <v>4046</v>
      </c>
      <c r="L1441" t="s">
        <v>65</v>
      </c>
      <c r="M1441" t="s">
        <v>120</v>
      </c>
      <c r="N1441" t="s">
        <v>121</v>
      </c>
      <c r="O1441" t="s">
        <v>465</v>
      </c>
      <c r="Q1441" t="s">
        <v>70</v>
      </c>
      <c r="S1441" t="s">
        <v>71</v>
      </c>
      <c r="T1441" t="s">
        <v>4047</v>
      </c>
      <c r="U1441">
        <v>1</v>
      </c>
      <c r="V1441">
        <v>1</v>
      </c>
      <c r="W1441">
        <v>0</v>
      </c>
      <c r="X1441">
        <v>1</v>
      </c>
      <c r="Y1441">
        <v>0</v>
      </c>
      <c r="Z1441">
        <v>0</v>
      </c>
      <c r="AA1441">
        <v>0</v>
      </c>
      <c r="AB1441">
        <v>0</v>
      </c>
      <c r="AC1441">
        <v>0</v>
      </c>
      <c r="AD1441">
        <v>1</v>
      </c>
      <c r="AE1441">
        <v>0</v>
      </c>
      <c r="AF1441">
        <v>0</v>
      </c>
      <c r="AG1441">
        <v>1</v>
      </c>
      <c r="AH1441">
        <v>1</v>
      </c>
      <c r="AI1441">
        <v>0</v>
      </c>
      <c r="AJ1441">
        <v>0</v>
      </c>
      <c r="AK1441">
        <v>0</v>
      </c>
      <c r="AL1441">
        <v>0</v>
      </c>
      <c r="AM1441">
        <v>0</v>
      </c>
      <c r="AN1441">
        <v>0</v>
      </c>
      <c r="AO1441">
        <v>0</v>
      </c>
      <c r="AP1441">
        <v>0</v>
      </c>
      <c r="AQ1441">
        <v>0</v>
      </c>
      <c r="AR1441">
        <v>0</v>
      </c>
      <c r="AS1441">
        <v>0</v>
      </c>
      <c r="AT1441">
        <v>43867</v>
      </c>
      <c r="AU1441">
        <v>43921</v>
      </c>
      <c r="AV1441">
        <v>1</v>
      </c>
      <c r="AW1441">
        <v>1</v>
      </c>
      <c r="AX1441">
        <v>0</v>
      </c>
      <c r="AY1441">
        <v>2020</v>
      </c>
      <c r="AZ1441">
        <v>2</v>
      </c>
      <c r="BA1441">
        <v>30</v>
      </c>
      <c r="BB1441">
        <v>6</v>
      </c>
      <c r="BF1441">
        <v>2020</v>
      </c>
      <c r="BG1441" t="s">
        <v>73</v>
      </c>
      <c r="BH1441" t="s">
        <v>9822</v>
      </c>
      <c r="BI1441" t="s">
        <v>9781</v>
      </c>
      <c r="BJ1441" t="s">
        <v>9796</v>
      </c>
    </row>
    <row r="1442" spans="1:62" x14ac:dyDescent="0.35">
      <c r="A1442">
        <v>40899081</v>
      </c>
      <c r="B1442" t="s">
        <v>4048</v>
      </c>
      <c r="C1442" t="s">
        <v>61</v>
      </c>
      <c r="D1442" t="s">
        <v>125</v>
      </c>
      <c r="E1442" t="s">
        <v>4049</v>
      </c>
      <c r="F1442">
        <v>44432512</v>
      </c>
      <c r="I1442" s="1">
        <v>43867</v>
      </c>
      <c r="J1442">
        <v>43897.999988425923</v>
      </c>
      <c r="K1442" t="s">
        <v>4050</v>
      </c>
      <c r="L1442" t="s">
        <v>65</v>
      </c>
      <c r="M1442" t="s">
        <v>66</v>
      </c>
      <c r="N1442" t="s">
        <v>67</v>
      </c>
      <c r="O1442" t="s">
        <v>101</v>
      </c>
      <c r="Q1442" t="s">
        <v>1042</v>
      </c>
      <c r="S1442" t="s">
        <v>71</v>
      </c>
      <c r="T1442" t="s">
        <v>4051</v>
      </c>
      <c r="U1442">
        <v>0</v>
      </c>
      <c r="V1442">
        <v>1</v>
      </c>
      <c r="W1442">
        <v>0</v>
      </c>
      <c r="X1442">
        <v>1</v>
      </c>
      <c r="Y1442">
        <v>0</v>
      </c>
      <c r="Z1442">
        <v>0</v>
      </c>
      <c r="AA1442">
        <v>0</v>
      </c>
      <c r="AB1442">
        <v>0</v>
      </c>
      <c r="AC1442">
        <v>0</v>
      </c>
      <c r="AD1442">
        <v>0</v>
      </c>
      <c r="AE1442">
        <v>0</v>
      </c>
      <c r="AF1442">
        <v>0</v>
      </c>
      <c r="AG1442">
        <v>0</v>
      </c>
      <c r="AH1442">
        <v>0</v>
      </c>
      <c r="AI1442">
        <v>0</v>
      </c>
      <c r="AJ1442">
        <v>0</v>
      </c>
      <c r="AK1442">
        <v>0</v>
      </c>
      <c r="AL1442">
        <v>0</v>
      </c>
      <c r="AM1442">
        <v>0</v>
      </c>
      <c r="AN1442">
        <v>0</v>
      </c>
      <c r="AO1442">
        <v>0</v>
      </c>
      <c r="AP1442">
        <v>0</v>
      </c>
      <c r="AQ1442">
        <v>0</v>
      </c>
      <c r="AR1442">
        <v>0</v>
      </c>
      <c r="AS1442">
        <v>0</v>
      </c>
      <c r="AT1442">
        <v>43867</v>
      </c>
      <c r="AU1442">
        <v>43919</v>
      </c>
      <c r="AV1442">
        <v>0</v>
      </c>
      <c r="AW1442">
        <v>1</v>
      </c>
      <c r="AX1442">
        <v>0</v>
      </c>
      <c r="AY1442">
        <v>2020</v>
      </c>
      <c r="AZ1442">
        <v>2</v>
      </c>
      <c r="BA1442">
        <v>30</v>
      </c>
      <c r="BB1442">
        <v>2</v>
      </c>
      <c r="BF1442">
        <v>2020</v>
      </c>
      <c r="BG1442" t="s">
        <v>104</v>
      </c>
      <c r="BH1442" t="s">
        <v>9822</v>
      </c>
      <c r="BI1442" t="s">
        <v>9781</v>
      </c>
      <c r="BJ1442" t="s">
        <v>9796</v>
      </c>
    </row>
    <row r="1443" spans="1:62" x14ac:dyDescent="0.35">
      <c r="A1443">
        <v>40906909</v>
      </c>
      <c r="B1443" t="s">
        <v>4052</v>
      </c>
      <c r="C1443" t="s">
        <v>704</v>
      </c>
      <c r="D1443" t="s">
        <v>76</v>
      </c>
      <c r="E1443" t="s">
        <v>3829</v>
      </c>
      <c r="F1443">
        <v>20248832</v>
      </c>
      <c r="G1443" t="s">
        <v>3830</v>
      </c>
      <c r="H1443">
        <v>3.4</v>
      </c>
      <c r="I1443" s="1">
        <v>43868</v>
      </c>
      <c r="J1443">
        <v>43898</v>
      </c>
      <c r="K1443" t="s">
        <v>4053</v>
      </c>
      <c r="L1443" t="s">
        <v>65</v>
      </c>
      <c r="M1443" t="s">
        <v>66</v>
      </c>
      <c r="N1443" t="s">
        <v>67</v>
      </c>
      <c r="O1443" t="s">
        <v>68</v>
      </c>
      <c r="P1443" t="s">
        <v>69</v>
      </c>
      <c r="Q1443" t="s">
        <v>70</v>
      </c>
      <c r="R1443" t="s">
        <v>4054</v>
      </c>
      <c r="S1443" t="s">
        <v>82</v>
      </c>
      <c r="T1443" t="s">
        <v>4055</v>
      </c>
      <c r="U1443">
        <v>1</v>
      </c>
      <c r="V1443">
        <v>1</v>
      </c>
      <c r="W1443">
        <v>0</v>
      </c>
      <c r="X1443">
        <v>1</v>
      </c>
      <c r="Y1443">
        <v>0</v>
      </c>
      <c r="Z1443">
        <v>0</v>
      </c>
      <c r="AA1443">
        <v>0</v>
      </c>
      <c r="AB1443">
        <v>0</v>
      </c>
      <c r="AC1443">
        <v>1</v>
      </c>
      <c r="AD1443">
        <v>0</v>
      </c>
      <c r="AE1443">
        <v>0</v>
      </c>
      <c r="AF1443">
        <v>0</v>
      </c>
      <c r="AG1443">
        <v>0</v>
      </c>
      <c r="AH1443">
        <v>0</v>
      </c>
      <c r="AI1443">
        <v>0</v>
      </c>
      <c r="AJ1443">
        <v>0</v>
      </c>
      <c r="AK1443">
        <v>0</v>
      </c>
      <c r="AL1443">
        <v>0</v>
      </c>
      <c r="AM1443">
        <v>0</v>
      </c>
      <c r="AN1443">
        <v>0</v>
      </c>
      <c r="AO1443">
        <v>0</v>
      </c>
      <c r="AP1443">
        <v>0</v>
      </c>
      <c r="AQ1443">
        <v>0</v>
      </c>
      <c r="AR1443">
        <v>0</v>
      </c>
      <c r="AS1443">
        <v>0</v>
      </c>
      <c r="AT1443">
        <v>43868</v>
      </c>
      <c r="AU1443">
        <v>43882</v>
      </c>
      <c r="AV1443">
        <v>0</v>
      </c>
      <c r="AW1443">
        <v>1</v>
      </c>
      <c r="AX1443">
        <v>0</v>
      </c>
      <c r="AY1443">
        <v>2020</v>
      </c>
      <c r="AZ1443">
        <v>2</v>
      </c>
      <c r="BA1443">
        <v>29</v>
      </c>
      <c r="BB1443">
        <v>4</v>
      </c>
      <c r="BF1443">
        <v>2020</v>
      </c>
      <c r="BG1443" t="s">
        <v>104</v>
      </c>
      <c r="BH1443" t="s">
        <v>59</v>
      </c>
      <c r="BI1443" t="s">
        <v>9781</v>
      </c>
      <c r="BJ1443" t="s">
        <v>9797</v>
      </c>
    </row>
    <row r="1444" spans="1:62" x14ac:dyDescent="0.35">
      <c r="A1444">
        <v>40909757</v>
      </c>
      <c r="B1444" t="s">
        <v>4056</v>
      </c>
      <c r="C1444" t="s">
        <v>61</v>
      </c>
      <c r="D1444" t="s">
        <v>125</v>
      </c>
      <c r="E1444" t="s">
        <v>4057</v>
      </c>
      <c r="F1444">
        <v>24395298</v>
      </c>
      <c r="I1444" s="1">
        <v>43868</v>
      </c>
      <c r="J1444">
        <v>43898</v>
      </c>
      <c r="K1444" t="s">
        <v>4058</v>
      </c>
      <c r="L1444" t="s">
        <v>65</v>
      </c>
      <c r="M1444" t="s">
        <v>66</v>
      </c>
      <c r="N1444" t="s">
        <v>67</v>
      </c>
      <c r="O1444" t="s">
        <v>273</v>
      </c>
      <c r="Q1444" t="s">
        <v>70</v>
      </c>
      <c r="S1444" t="s">
        <v>71</v>
      </c>
      <c r="T1444" t="s">
        <v>4059</v>
      </c>
      <c r="U1444">
        <v>0</v>
      </c>
      <c r="V1444">
        <v>0</v>
      </c>
      <c r="W1444">
        <v>0</v>
      </c>
      <c r="X1444">
        <v>1</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c r="AR1444">
        <v>0</v>
      </c>
      <c r="AS1444">
        <v>0</v>
      </c>
      <c r="AT1444">
        <v>43868</v>
      </c>
      <c r="AU1444">
        <v>43919</v>
      </c>
      <c r="AV1444">
        <v>0</v>
      </c>
      <c r="AW1444">
        <v>1</v>
      </c>
      <c r="AX1444">
        <v>0</v>
      </c>
      <c r="AY1444">
        <v>2020</v>
      </c>
      <c r="AZ1444">
        <v>2</v>
      </c>
      <c r="BA1444">
        <v>29</v>
      </c>
      <c r="BB1444">
        <v>1</v>
      </c>
      <c r="BF1444">
        <v>2020</v>
      </c>
      <c r="BG1444" t="s">
        <v>104</v>
      </c>
      <c r="BH1444" t="s">
        <v>9822</v>
      </c>
      <c r="BI1444" t="s">
        <v>9781</v>
      </c>
      <c r="BJ1444" t="s">
        <v>9797</v>
      </c>
    </row>
    <row r="1445" spans="1:62" x14ac:dyDescent="0.35">
      <c r="A1445">
        <v>40910836</v>
      </c>
      <c r="B1445" t="s">
        <v>98</v>
      </c>
      <c r="C1445" t="s">
        <v>75</v>
      </c>
      <c r="D1445" t="s">
        <v>85</v>
      </c>
      <c r="E1445" t="s">
        <v>616</v>
      </c>
      <c r="F1445">
        <v>39892169</v>
      </c>
      <c r="I1445" s="1">
        <v>43868</v>
      </c>
      <c r="J1445">
        <v>43898</v>
      </c>
      <c r="K1445" t="s">
        <v>4060</v>
      </c>
      <c r="L1445" t="s">
        <v>65</v>
      </c>
      <c r="M1445" t="s">
        <v>120</v>
      </c>
      <c r="N1445" t="s">
        <v>121</v>
      </c>
      <c r="P1445" t="s">
        <v>1101</v>
      </c>
      <c r="Q1445" t="s">
        <v>102</v>
      </c>
      <c r="S1445" t="s">
        <v>71</v>
      </c>
      <c r="T1445" t="s">
        <v>4061</v>
      </c>
      <c r="U1445">
        <v>0</v>
      </c>
      <c r="V1445">
        <v>0</v>
      </c>
      <c r="W1445">
        <v>0</v>
      </c>
      <c r="X1445">
        <v>1</v>
      </c>
      <c r="Y1445">
        <v>0</v>
      </c>
      <c r="Z1445">
        <v>0</v>
      </c>
      <c r="AA1445">
        <v>0</v>
      </c>
      <c r="AB1445">
        <v>0</v>
      </c>
      <c r="AC1445">
        <v>0</v>
      </c>
      <c r="AD1445">
        <v>0</v>
      </c>
      <c r="AE1445">
        <v>0</v>
      </c>
      <c r="AF1445">
        <v>0</v>
      </c>
      <c r="AG1445">
        <v>1</v>
      </c>
      <c r="AH1445">
        <v>0</v>
      </c>
      <c r="AI1445">
        <v>0</v>
      </c>
      <c r="AJ1445">
        <v>0</v>
      </c>
      <c r="AK1445">
        <v>0</v>
      </c>
      <c r="AL1445">
        <v>0</v>
      </c>
      <c r="AM1445">
        <v>0</v>
      </c>
      <c r="AN1445">
        <v>0</v>
      </c>
      <c r="AO1445">
        <v>0</v>
      </c>
      <c r="AP1445">
        <v>0</v>
      </c>
      <c r="AQ1445">
        <v>0</v>
      </c>
      <c r="AR1445">
        <v>0</v>
      </c>
      <c r="AS1445">
        <v>0</v>
      </c>
      <c r="AT1445">
        <v>43868</v>
      </c>
      <c r="AU1445">
        <v>43919</v>
      </c>
      <c r="AV1445">
        <v>1</v>
      </c>
      <c r="AW1445">
        <v>1</v>
      </c>
      <c r="AX1445">
        <v>0</v>
      </c>
      <c r="AY1445">
        <v>2020</v>
      </c>
      <c r="AZ1445">
        <v>2</v>
      </c>
      <c r="BA1445">
        <v>29</v>
      </c>
      <c r="BB1445">
        <v>2</v>
      </c>
      <c r="BF1445">
        <v>2020</v>
      </c>
      <c r="BG1445" t="s">
        <v>73</v>
      </c>
      <c r="BH1445" t="s">
        <v>9822</v>
      </c>
      <c r="BI1445" t="s">
        <v>9781</v>
      </c>
      <c r="BJ1445" t="s">
        <v>9797</v>
      </c>
    </row>
    <row r="1446" spans="1:62" x14ac:dyDescent="0.35">
      <c r="A1446">
        <v>40911298</v>
      </c>
      <c r="B1446" t="s">
        <v>98</v>
      </c>
      <c r="C1446" t="s">
        <v>75</v>
      </c>
      <c r="D1446" t="s">
        <v>236</v>
      </c>
      <c r="E1446" t="s">
        <v>968</v>
      </c>
      <c r="F1446">
        <v>29318766</v>
      </c>
      <c r="I1446" s="1">
        <v>43868</v>
      </c>
      <c r="J1446">
        <v>43898</v>
      </c>
      <c r="K1446" t="s">
        <v>4062</v>
      </c>
      <c r="L1446" t="s">
        <v>65</v>
      </c>
      <c r="M1446" t="s">
        <v>120</v>
      </c>
      <c r="N1446" t="s">
        <v>121</v>
      </c>
      <c r="O1446" t="s">
        <v>168</v>
      </c>
      <c r="P1446" t="s">
        <v>122</v>
      </c>
      <c r="Q1446" t="s">
        <v>70</v>
      </c>
      <c r="S1446" t="s">
        <v>71</v>
      </c>
      <c r="T1446" t="s">
        <v>4063</v>
      </c>
      <c r="U1446">
        <v>1</v>
      </c>
      <c r="V1446">
        <v>1</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43868</v>
      </c>
      <c r="AU1446">
        <v>43920</v>
      </c>
      <c r="AV1446">
        <v>1</v>
      </c>
      <c r="AW1446">
        <v>1</v>
      </c>
      <c r="AX1446">
        <v>0</v>
      </c>
      <c r="AY1446">
        <v>2020</v>
      </c>
      <c r="AZ1446">
        <v>2</v>
      </c>
      <c r="BA1446">
        <v>29</v>
      </c>
      <c r="BB1446">
        <v>2</v>
      </c>
      <c r="BF1446">
        <v>2020</v>
      </c>
      <c r="BG1446" t="s">
        <v>73</v>
      </c>
      <c r="BH1446" t="s">
        <v>9822</v>
      </c>
      <c r="BI1446" t="s">
        <v>9781</v>
      </c>
      <c r="BJ1446" t="s">
        <v>9797</v>
      </c>
    </row>
    <row r="1447" spans="1:62" x14ac:dyDescent="0.35">
      <c r="A1447">
        <v>40911670</v>
      </c>
      <c r="B1447" t="s">
        <v>98</v>
      </c>
      <c r="C1447" t="s">
        <v>75</v>
      </c>
      <c r="D1447" t="s">
        <v>85</v>
      </c>
      <c r="E1447" t="s">
        <v>1244</v>
      </c>
      <c r="F1447">
        <v>29047973</v>
      </c>
      <c r="G1447" t="s">
        <v>1245</v>
      </c>
      <c r="H1447">
        <v>3.6</v>
      </c>
      <c r="I1447" s="1">
        <v>43868</v>
      </c>
      <c r="J1447">
        <v>43898</v>
      </c>
      <c r="K1447" t="s">
        <v>4064</v>
      </c>
      <c r="L1447" t="s">
        <v>65</v>
      </c>
      <c r="M1447" t="s">
        <v>66</v>
      </c>
      <c r="N1447" t="s">
        <v>67</v>
      </c>
      <c r="O1447" t="s">
        <v>273</v>
      </c>
      <c r="Q1447" t="s">
        <v>70</v>
      </c>
      <c r="S1447" t="s">
        <v>71</v>
      </c>
      <c r="T1447" t="s">
        <v>4065</v>
      </c>
      <c r="U1447">
        <v>1</v>
      </c>
      <c r="V1447">
        <v>1</v>
      </c>
      <c r="W1447">
        <v>0</v>
      </c>
      <c r="X1447">
        <v>0</v>
      </c>
      <c r="Y1447">
        <v>0</v>
      </c>
      <c r="Z1447">
        <v>0</v>
      </c>
      <c r="AA1447">
        <v>0</v>
      </c>
      <c r="AB1447">
        <v>0</v>
      </c>
      <c r="AC1447">
        <v>0</v>
      </c>
      <c r="AD1447">
        <v>0</v>
      </c>
      <c r="AE1447">
        <v>0</v>
      </c>
      <c r="AF1447">
        <v>0</v>
      </c>
      <c r="AG1447">
        <v>0</v>
      </c>
      <c r="AH1447">
        <v>0</v>
      </c>
      <c r="AI1447">
        <v>0</v>
      </c>
      <c r="AJ1447">
        <v>0</v>
      </c>
      <c r="AK1447">
        <v>0</v>
      </c>
      <c r="AL1447">
        <v>0</v>
      </c>
      <c r="AM1447">
        <v>0</v>
      </c>
      <c r="AN1447">
        <v>0</v>
      </c>
      <c r="AO1447">
        <v>0</v>
      </c>
      <c r="AP1447">
        <v>0</v>
      </c>
      <c r="AQ1447">
        <v>0</v>
      </c>
      <c r="AR1447">
        <v>0</v>
      </c>
      <c r="AS1447">
        <v>0</v>
      </c>
      <c r="AT1447">
        <v>43868</v>
      </c>
      <c r="AU1447">
        <v>43919</v>
      </c>
      <c r="AV1447">
        <v>0</v>
      </c>
      <c r="AW1447">
        <v>1</v>
      </c>
      <c r="AX1447">
        <v>0</v>
      </c>
      <c r="AY1447">
        <v>2020</v>
      </c>
      <c r="AZ1447">
        <v>2</v>
      </c>
      <c r="BA1447">
        <v>29</v>
      </c>
      <c r="BB1447">
        <v>2</v>
      </c>
      <c r="BF1447">
        <v>2020</v>
      </c>
      <c r="BG1447" t="s">
        <v>104</v>
      </c>
      <c r="BH1447" t="s">
        <v>9822</v>
      </c>
      <c r="BI1447" t="s">
        <v>9781</v>
      </c>
      <c r="BJ1447" t="s">
        <v>9797</v>
      </c>
    </row>
    <row r="1448" spans="1:62" x14ac:dyDescent="0.35">
      <c r="A1448">
        <v>40918345</v>
      </c>
      <c r="B1448" t="s">
        <v>98</v>
      </c>
      <c r="C1448" t="s">
        <v>75</v>
      </c>
      <c r="D1448" t="s">
        <v>85</v>
      </c>
      <c r="E1448" t="s">
        <v>86</v>
      </c>
      <c r="F1448">
        <v>28031400</v>
      </c>
      <c r="I1448" s="1">
        <v>43871</v>
      </c>
      <c r="J1448">
        <v>43901</v>
      </c>
      <c r="K1448" t="s">
        <v>4066</v>
      </c>
      <c r="L1448" t="s">
        <v>65</v>
      </c>
      <c r="M1448" t="s">
        <v>66</v>
      </c>
      <c r="N1448" t="s">
        <v>67</v>
      </c>
      <c r="O1448" t="s">
        <v>68</v>
      </c>
      <c r="P1448" t="s">
        <v>69</v>
      </c>
      <c r="Q1448" t="s">
        <v>102</v>
      </c>
      <c r="R1448" t="s">
        <v>4067</v>
      </c>
      <c r="S1448" t="s">
        <v>71</v>
      </c>
      <c r="T1448" t="s">
        <v>4068</v>
      </c>
      <c r="U1448">
        <v>1</v>
      </c>
      <c r="V1448">
        <v>1</v>
      </c>
      <c r="W1448">
        <v>0</v>
      </c>
      <c r="X1448">
        <v>1</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43870</v>
      </c>
      <c r="AU1448">
        <v>43919</v>
      </c>
      <c r="AV1448">
        <v>1</v>
      </c>
      <c r="AW1448">
        <v>1</v>
      </c>
      <c r="AX1448">
        <v>0</v>
      </c>
      <c r="AY1448">
        <v>2020</v>
      </c>
      <c r="AZ1448">
        <v>2</v>
      </c>
      <c r="BA1448">
        <v>29</v>
      </c>
      <c r="BB1448">
        <v>3</v>
      </c>
      <c r="BC1448">
        <v>400</v>
      </c>
      <c r="BD1448">
        <v>600</v>
      </c>
      <c r="BE1448" t="s">
        <v>546</v>
      </c>
      <c r="BF1448">
        <v>2020</v>
      </c>
      <c r="BG1448" t="s">
        <v>73</v>
      </c>
      <c r="BH1448" t="s">
        <v>59</v>
      </c>
      <c r="BI1448" t="s">
        <v>9781</v>
      </c>
      <c r="BJ1448" t="s">
        <v>9794</v>
      </c>
    </row>
    <row r="1449" spans="1:62" x14ac:dyDescent="0.35">
      <c r="A1449">
        <v>40918942</v>
      </c>
      <c r="B1449" t="s">
        <v>4069</v>
      </c>
      <c r="C1449" t="s">
        <v>75</v>
      </c>
      <c r="D1449" t="s">
        <v>236</v>
      </c>
      <c r="E1449" t="s">
        <v>291</v>
      </c>
      <c r="F1449">
        <v>24101490</v>
      </c>
      <c r="I1449" s="1">
        <v>43871</v>
      </c>
      <c r="J1449">
        <v>43901</v>
      </c>
      <c r="K1449" t="s">
        <v>4070</v>
      </c>
      <c r="L1449" t="s">
        <v>65</v>
      </c>
      <c r="M1449" t="s">
        <v>66</v>
      </c>
      <c r="N1449" t="s">
        <v>67</v>
      </c>
      <c r="O1449" t="s">
        <v>68</v>
      </c>
      <c r="P1449" t="s">
        <v>69</v>
      </c>
      <c r="Q1449" t="s">
        <v>102</v>
      </c>
      <c r="R1449" t="s">
        <v>4071</v>
      </c>
      <c r="S1449" t="s">
        <v>71</v>
      </c>
      <c r="T1449" t="s">
        <v>4072</v>
      </c>
      <c r="U1449">
        <v>0</v>
      </c>
      <c r="V1449">
        <v>1</v>
      </c>
      <c r="W1449">
        <v>0</v>
      </c>
      <c r="X1449">
        <v>1</v>
      </c>
      <c r="Y1449">
        <v>0</v>
      </c>
      <c r="Z1449">
        <v>0</v>
      </c>
      <c r="AA1449">
        <v>0</v>
      </c>
      <c r="AB1449">
        <v>0</v>
      </c>
      <c r="AC1449">
        <v>0</v>
      </c>
      <c r="AD1449">
        <v>0</v>
      </c>
      <c r="AE1449">
        <v>0</v>
      </c>
      <c r="AF1449">
        <v>0</v>
      </c>
      <c r="AG1449">
        <v>0</v>
      </c>
      <c r="AH1449">
        <v>0</v>
      </c>
      <c r="AI1449">
        <v>0</v>
      </c>
      <c r="AJ1449">
        <v>0</v>
      </c>
      <c r="AK1449">
        <v>0</v>
      </c>
      <c r="AL1449">
        <v>0</v>
      </c>
      <c r="AM1449">
        <v>0</v>
      </c>
      <c r="AN1449">
        <v>0</v>
      </c>
      <c r="AO1449">
        <v>0</v>
      </c>
      <c r="AP1449">
        <v>0</v>
      </c>
      <c r="AQ1449">
        <v>1</v>
      </c>
      <c r="AR1449">
        <v>0</v>
      </c>
      <c r="AS1449">
        <v>0</v>
      </c>
      <c r="AT1449">
        <v>43871</v>
      </c>
      <c r="AU1449">
        <v>43919</v>
      </c>
      <c r="AV1449">
        <v>1</v>
      </c>
      <c r="AW1449">
        <v>1</v>
      </c>
      <c r="AX1449">
        <v>0</v>
      </c>
      <c r="AY1449">
        <v>2020</v>
      </c>
      <c r="AZ1449">
        <v>2</v>
      </c>
      <c r="BA1449">
        <v>29</v>
      </c>
      <c r="BB1449">
        <v>3</v>
      </c>
      <c r="BC1449">
        <v>600</v>
      </c>
      <c r="BD1449">
        <v>1000</v>
      </c>
      <c r="BE1449" t="s">
        <v>546</v>
      </c>
      <c r="BF1449">
        <v>2020</v>
      </c>
      <c r="BG1449" t="s">
        <v>73</v>
      </c>
      <c r="BH1449" t="s">
        <v>59</v>
      </c>
      <c r="BI1449" t="s">
        <v>9781</v>
      </c>
      <c r="BJ1449" t="s">
        <v>9794</v>
      </c>
    </row>
    <row r="1450" spans="1:62" x14ac:dyDescent="0.35">
      <c r="A1450">
        <v>40925535</v>
      </c>
      <c r="B1450" t="s">
        <v>524</v>
      </c>
      <c r="C1450" t="s">
        <v>75</v>
      </c>
      <c r="D1450" t="s">
        <v>85</v>
      </c>
      <c r="E1450" t="s">
        <v>4021</v>
      </c>
      <c r="F1450">
        <v>29939057</v>
      </c>
      <c r="I1450" s="1">
        <v>43871</v>
      </c>
      <c r="J1450">
        <v>43901</v>
      </c>
      <c r="K1450" t="s">
        <v>4073</v>
      </c>
      <c r="L1450" t="s">
        <v>65</v>
      </c>
      <c r="M1450" t="s">
        <v>66</v>
      </c>
      <c r="N1450" t="s">
        <v>67</v>
      </c>
      <c r="O1450" t="s">
        <v>68</v>
      </c>
      <c r="P1450" t="s">
        <v>69</v>
      </c>
      <c r="Q1450" t="s">
        <v>70</v>
      </c>
      <c r="S1450" t="s">
        <v>71</v>
      </c>
      <c r="T1450" t="s">
        <v>4074</v>
      </c>
      <c r="U1450">
        <v>1</v>
      </c>
      <c r="V1450">
        <v>1</v>
      </c>
      <c r="W1450">
        <v>0</v>
      </c>
      <c r="X1450">
        <v>1</v>
      </c>
      <c r="Y1450">
        <v>0</v>
      </c>
      <c r="Z1450">
        <v>0</v>
      </c>
      <c r="AA1450">
        <v>0</v>
      </c>
      <c r="AB1450">
        <v>0</v>
      </c>
      <c r="AC1450">
        <v>0</v>
      </c>
      <c r="AD1450">
        <v>0</v>
      </c>
      <c r="AE1450">
        <v>0</v>
      </c>
      <c r="AF1450">
        <v>0</v>
      </c>
      <c r="AG1450">
        <v>0</v>
      </c>
      <c r="AH1450">
        <v>0</v>
      </c>
      <c r="AI1450">
        <v>0</v>
      </c>
      <c r="AJ1450">
        <v>0</v>
      </c>
      <c r="AK1450">
        <v>0</v>
      </c>
      <c r="AL1450">
        <v>0</v>
      </c>
      <c r="AM1450">
        <v>0</v>
      </c>
      <c r="AN1450">
        <v>0</v>
      </c>
      <c r="AO1450">
        <v>0</v>
      </c>
      <c r="AP1450">
        <v>0</v>
      </c>
      <c r="AQ1450">
        <v>0</v>
      </c>
      <c r="AR1450">
        <v>0</v>
      </c>
      <c r="AS1450">
        <v>0</v>
      </c>
      <c r="AT1450">
        <v>43871</v>
      </c>
      <c r="AU1450">
        <v>43920</v>
      </c>
      <c r="AV1450">
        <v>1</v>
      </c>
      <c r="AW1450">
        <v>1</v>
      </c>
      <c r="AX1450">
        <v>0</v>
      </c>
      <c r="AY1450">
        <v>2020</v>
      </c>
      <c r="AZ1450">
        <v>2</v>
      </c>
      <c r="BA1450">
        <v>29</v>
      </c>
      <c r="BB1450">
        <v>3</v>
      </c>
      <c r="BF1450">
        <v>2020</v>
      </c>
      <c r="BG1450" t="s">
        <v>73</v>
      </c>
      <c r="BH1450" t="s">
        <v>9822</v>
      </c>
      <c r="BI1450" t="s">
        <v>9781</v>
      </c>
      <c r="BJ1450" t="s">
        <v>9794</v>
      </c>
    </row>
    <row r="1451" spans="1:62" x14ac:dyDescent="0.35">
      <c r="A1451">
        <v>40931693</v>
      </c>
      <c r="B1451" t="s">
        <v>98</v>
      </c>
      <c r="C1451" t="s">
        <v>75</v>
      </c>
      <c r="D1451" t="s">
        <v>159</v>
      </c>
      <c r="E1451" t="s">
        <v>322</v>
      </c>
      <c r="F1451">
        <v>26713828</v>
      </c>
      <c r="I1451" s="1">
        <v>43872</v>
      </c>
      <c r="J1451">
        <v>43902</v>
      </c>
      <c r="K1451" t="s">
        <v>4075</v>
      </c>
      <c r="L1451" t="s">
        <v>65</v>
      </c>
      <c r="M1451" t="s">
        <v>197</v>
      </c>
      <c r="N1451" t="s">
        <v>198</v>
      </c>
      <c r="P1451" t="s">
        <v>199</v>
      </c>
      <c r="Q1451" t="s">
        <v>102</v>
      </c>
      <c r="S1451" t="s">
        <v>71</v>
      </c>
      <c r="T1451" t="s">
        <v>4076</v>
      </c>
      <c r="U1451">
        <v>1</v>
      </c>
      <c r="V1451">
        <v>1</v>
      </c>
      <c r="W1451">
        <v>0</v>
      </c>
      <c r="X1451">
        <v>1</v>
      </c>
      <c r="Y1451">
        <v>0</v>
      </c>
      <c r="Z1451">
        <v>0</v>
      </c>
      <c r="AA1451">
        <v>0</v>
      </c>
      <c r="AB1451">
        <v>0</v>
      </c>
      <c r="AC1451">
        <v>1</v>
      </c>
      <c r="AD1451">
        <v>1</v>
      </c>
      <c r="AE1451">
        <v>0</v>
      </c>
      <c r="AF1451">
        <v>1</v>
      </c>
      <c r="AG1451">
        <v>0</v>
      </c>
      <c r="AH1451">
        <v>0</v>
      </c>
      <c r="AI1451">
        <v>0</v>
      </c>
      <c r="AJ1451">
        <v>0</v>
      </c>
      <c r="AK1451">
        <v>0</v>
      </c>
      <c r="AL1451">
        <v>0</v>
      </c>
      <c r="AM1451">
        <v>0</v>
      </c>
      <c r="AN1451">
        <v>0</v>
      </c>
      <c r="AO1451">
        <v>0</v>
      </c>
      <c r="AP1451">
        <v>0</v>
      </c>
      <c r="AQ1451">
        <v>0</v>
      </c>
      <c r="AR1451">
        <v>0</v>
      </c>
      <c r="AS1451">
        <v>0</v>
      </c>
      <c r="AT1451">
        <v>43872</v>
      </c>
      <c r="AU1451">
        <v>43921</v>
      </c>
      <c r="AV1451">
        <v>0</v>
      </c>
      <c r="AW1451">
        <v>1</v>
      </c>
      <c r="AX1451">
        <v>0</v>
      </c>
      <c r="AY1451">
        <v>2020</v>
      </c>
      <c r="AZ1451">
        <v>2</v>
      </c>
      <c r="BA1451">
        <v>29</v>
      </c>
      <c r="BB1451">
        <v>6</v>
      </c>
      <c r="BF1451">
        <v>2020</v>
      </c>
      <c r="BG1451" t="s">
        <v>104</v>
      </c>
      <c r="BH1451" t="s">
        <v>9822</v>
      </c>
      <c r="BI1451" t="s">
        <v>9781</v>
      </c>
      <c r="BJ1451" t="s">
        <v>9795</v>
      </c>
    </row>
    <row r="1452" spans="1:62" x14ac:dyDescent="0.35">
      <c r="A1452">
        <v>40935512</v>
      </c>
      <c r="B1452" t="s">
        <v>98</v>
      </c>
      <c r="C1452" t="s">
        <v>75</v>
      </c>
      <c r="D1452" t="s">
        <v>76</v>
      </c>
      <c r="E1452" t="s">
        <v>2825</v>
      </c>
      <c r="F1452">
        <v>43295011</v>
      </c>
      <c r="I1452" s="1">
        <v>43872</v>
      </c>
      <c r="J1452">
        <v>43902</v>
      </c>
      <c r="K1452" t="s">
        <v>4077</v>
      </c>
      <c r="L1452" t="s">
        <v>65</v>
      </c>
      <c r="M1452" t="s">
        <v>66</v>
      </c>
      <c r="N1452" t="s">
        <v>67</v>
      </c>
      <c r="O1452" t="s">
        <v>68</v>
      </c>
      <c r="P1452" t="s">
        <v>69</v>
      </c>
      <c r="Q1452" t="s">
        <v>70</v>
      </c>
      <c r="S1452" t="s">
        <v>71</v>
      </c>
      <c r="T1452" t="s">
        <v>4078</v>
      </c>
      <c r="U1452">
        <v>1</v>
      </c>
      <c r="V1452">
        <v>1</v>
      </c>
      <c r="W1452">
        <v>0</v>
      </c>
      <c r="X1452">
        <v>1</v>
      </c>
      <c r="Y1452">
        <v>0</v>
      </c>
      <c r="Z1452">
        <v>0</v>
      </c>
      <c r="AA1452">
        <v>0</v>
      </c>
      <c r="AB1452">
        <v>0</v>
      </c>
      <c r="AC1452">
        <v>0</v>
      </c>
      <c r="AD1452">
        <v>0</v>
      </c>
      <c r="AE1452">
        <v>0</v>
      </c>
      <c r="AF1452">
        <v>0</v>
      </c>
      <c r="AG1452">
        <v>1</v>
      </c>
      <c r="AH1452">
        <v>1</v>
      </c>
      <c r="AI1452">
        <v>0</v>
      </c>
      <c r="AJ1452">
        <v>0</v>
      </c>
      <c r="AK1452">
        <v>0</v>
      </c>
      <c r="AL1452">
        <v>0</v>
      </c>
      <c r="AM1452">
        <v>0</v>
      </c>
      <c r="AN1452">
        <v>0</v>
      </c>
      <c r="AO1452">
        <v>0</v>
      </c>
      <c r="AP1452">
        <v>1</v>
      </c>
      <c r="AQ1452">
        <v>0</v>
      </c>
      <c r="AR1452">
        <v>0</v>
      </c>
      <c r="AS1452">
        <v>0</v>
      </c>
      <c r="AT1452">
        <v>43872</v>
      </c>
      <c r="AU1452">
        <v>43921</v>
      </c>
      <c r="AV1452">
        <v>1</v>
      </c>
      <c r="AW1452">
        <v>1</v>
      </c>
      <c r="AX1452">
        <v>0</v>
      </c>
      <c r="AY1452">
        <v>2020</v>
      </c>
      <c r="AZ1452">
        <v>2</v>
      </c>
      <c r="BA1452">
        <v>29</v>
      </c>
      <c r="BB1452">
        <v>6</v>
      </c>
      <c r="BF1452">
        <v>2020</v>
      </c>
      <c r="BG1452" t="s">
        <v>73</v>
      </c>
      <c r="BH1452" t="s">
        <v>9822</v>
      </c>
      <c r="BI1452" t="s">
        <v>9781</v>
      </c>
      <c r="BJ1452" t="s">
        <v>9795</v>
      </c>
    </row>
    <row r="1453" spans="1:62" x14ac:dyDescent="0.35">
      <c r="A1453">
        <v>40935563</v>
      </c>
      <c r="B1453" t="s">
        <v>383</v>
      </c>
      <c r="C1453" t="s">
        <v>61</v>
      </c>
      <c r="D1453" t="s">
        <v>125</v>
      </c>
      <c r="E1453" t="s">
        <v>3440</v>
      </c>
      <c r="F1453">
        <v>28593138</v>
      </c>
      <c r="I1453" s="1">
        <v>43872</v>
      </c>
      <c r="J1453">
        <v>43902</v>
      </c>
      <c r="K1453" t="s">
        <v>4079</v>
      </c>
      <c r="L1453" t="s">
        <v>65</v>
      </c>
      <c r="M1453" t="s">
        <v>66</v>
      </c>
      <c r="N1453" t="s">
        <v>67</v>
      </c>
      <c r="O1453" t="s">
        <v>68</v>
      </c>
      <c r="P1453" t="s">
        <v>69</v>
      </c>
      <c r="Q1453" t="s">
        <v>70</v>
      </c>
      <c r="R1453" t="s">
        <v>4080</v>
      </c>
      <c r="S1453" t="s">
        <v>71</v>
      </c>
      <c r="T1453" t="s">
        <v>4081</v>
      </c>
      <c r="U1453">
        <v>1</v>
      </c>
      <c r="V1453">
        <v>1</v>
      </c>
      <c r="W1453">
        <v>1</v>
      </c>
      <c r="X1453">
        <v>1</v>
      </c>
      <c r="Y1453">
        <v>0</v>
      </c>
      <c r="Z1453">
        <v>0</v>
      </c>
      <c r="AA1453">
        <v>0</v>
      </c>
      <c r="AB1453">
        <v>0</v>
      </c>
      <c r="AC1453">
        <v>1</v>
      </c>
      <c r="AD1453">
        <v>0</v>
      </c>
      <c r="AE1453">
        <v>1</v>
      </c>
      <c r="AF1453">
        <v>0</v>
      </c>
      <c r="AG1453">
        <v>1</v>
      </c>
      <c r="AH1453">
        <v>0</v>
      </c>
      <c r="AI1453">
        <v>0</v>
      </c>
      <c r="AJ1453">
        <v>0</v>
      </c>
      <c r="AK1453">
        <v>0</v>
      </c>
      <c r="AL1453">
        <v>0</v>
      </c>
      <c r="AM1453">
        <v>0</v>
      </c>
      <c r="AN1453">
        <v>0</v>
      </c>
      <c r="AO1453">
        <v>0</v>
      </c>
      <c r="AP1453">
        <v>0</v>
      </c>
      <c r="AQ1453">
        <v>0</v>
      </c>
      <c r="AR1453">
        <v>0</v>
      </c>
      <c r="AS1453">
        <v>0</v>
      </c>
      <c r="AT1453">
        <v>43872</v>
      </c>
      <c r="AU1453">
        <v>43921</v>
      </c>
      <c r="AV1453">
        <v>1</v>
      </c>
      <c r="AW1453">
        <v>1</v>
      </c>
      <c r="AX1453">
        <v>0</v>
      </c>
      <c r="AY1453">
        <v>2020</v>
      </c>
      <c r="AZ1453">
        <v>2</v>
      </c>
      <c r="BA1453">
        <v>29</v>
      </c>
      <c r="BB1453">
        <v>7</v>
      </c>
      <c r="BC1453">
        <v>160000</v>
      </c>
      <c r="BD1453">
        <v>180000</v>
      </c>
      <c r="BE1453" t="s">
        <v>90</v>
      </c>
      <c r="BF1453">
        <v>2020</v>
      </c>
      <c r="BG1453" t="s">
        <v>73</v>
      </c>
      <c r="BH1453" t="s">
        <v>59</v>
      </c>
      <c r="BI1453" t="s">
        <v>9781</v>
      </c>
      <c r="BJ1453" t="s">
        <v>9795</v>
      </c>
    </row>
    <row r="1454" spans="1:62" x14ac:dyDescent="0.35">
      <c r="A1454">
        <v>40937456</v>
      </c>
      <c r="B1454" t="s">
        <v>98</v>
      </c>
      <c r="C1454" t="s">
        <v>75</v>
      </c>
      <c r="D1454" t="s">
        <v>76</v>
      </c>
      <c r="E1454" t="s">
        <v>2825</v>
      </c>
      <c r="F1454">
        <v>43295011</v>
      </c>
      <c r="I1454" s="1">
        <v>43873</v>
      </c>
      <c r="J1454">
        <v>43903.999988425923</v>
      </c>
      <c r="K1454" t="s">
        <v>4077</v>
      </c>
      <c r="L1454" t="s">
        <v>65</v>
      </c>
      <c r="M1454" t="s">
        <v>66</v>
      </c>
      <c r="N1454" t="s">
        <v>67</v>
      </c>
      <c r="O1454" t="s">
        <v>68</v>
      </c>
      <c r="P1454" t="s">
        <v>69</v>
      </c>
      <c r="Q1454" t="s">
        <v>70</v>
      </c>
      <c r="S1454" t="s">
        <v>71</v>
      </c>
      <c r="T1454" t="s">
        <v>4082</v>
      </c>
      <c r="U1454">
        <v>1</v>
      </c>
      <c r="V1454">
        <v>1</v>
      </c>
      <c r="W1454">
        <v>0</v>
      </c>
      <c r="X1454">
        <v>1</v>
      </c>
      <c r="Y1454">
        <v>0</v>
      </c>
      <c r="Z1454">
        <v>0</v>
      </c>
      <c r="AA1454">
        <v>0</v>
      </c>
      <c r="AB1454">
        <v>0</v>
      </c>
      <c r="AC1454">
        <v>0</v>
      </c>
      <c r="AD1454">
        <v>0</v>
      </c>
      <c r="AE1454">
        <v>0</v>
      </c>
      <c r="AF1454">
        <v>0</v>
      </c>
      <c r="AG1454">
        <v>1</v>
      </c>
      <c r="AH1454">
        <v>1</v>
      </c>
      <c r="AI1454">
        <v>0</v>
      </c>
      <c r="AJ1454">
        <v>0</v>
      </c>
      <c r="AK1454">
        <v>0</v>
      </c>
      <c r="AL1454">
        <v>0</v>
      </c>
      <c r="AM1454">
        <v>0</v>
      </c>
      <c r="AN1454">
        <v>0</v>
      </c>
      <c r="AO1454">
        <v>0</v>
      </c>
      <c r="AP1454">
        <v>1</v>
      </c>
      <c r="AQ1454">
        <v>0</v>
      </c>
      <c r="AR1454">
        <v>0</v>
      </c>
      <c r="AS1454">
        <v>0</v>
      </c>
      <c r="AT1454">
        <v>43872</v>
      </c>
      <c r="AU1454">
        <v>43921</v>
      </c>
      <c r="AV1454">
        <v>1</v>
      </c>
      <c r="AW1454">
        <v>1</v>
      </c>
      <c r="AX1454">
        <v>0</v>
      </c>
      <c r="AY1454">
        <v>2020</v>
      </c>
      <c r="AZ1454">
        <v>2</v>
      </c>
      <c r="BA1454">
        <v>30</v>
      </c>
      <c r="BB1454">
        <v>6</v>
      </c>
      <c r="BF1454">
        <v>2020</v>
      </c>
      <c r="BG1454" t="s">
        <v>73</v>
      </c>
      <c r="BH1454" t="s">
        <v>9822</v>
      </c>
      <c r="BI1454" t="s">
        <v>9781</v>
      </c>
      <c r="BJ1454" t="s">
        <v>9793</v>
      </c>
    </row>
    <row r="1455" spans="1:62" x14ac:dyDescent="0.35">
      <c r="A1455">
        <v>40944181</v>
      </c>
      <c r="B1455" t="s">
        <v>383</v>
      </c>
      <c r="C1455" t="s">
        <v>61</v>
      </c>
      <c r="D1455" t="s">
        <v>125</v>
      </c>
      <c r="E1455" t="s">
        <v>3440</v>
      </c>
      <c r="F1455">
        <v>28593138</v>
      </c>
      <c r="I1455" s="1">
        <v>43873</v>
      </c>
      <c r="J1455">
        <v>43903</v>
      </c>
      <c r="K1455" t="s">
        <v>4079</v>
      </c>
      <c r="L1455" t="s">
        <v>65</v>
      </c>
      <c r="M1455" t="s">
        <v>66</v>
      </c>
      <c r="N1455" t="s">
        <v>67</v>
      </c>
      <c r="O1455" t="s">
        <v>68</v>
      </c>
      <c r="P1455" t="s">
        <v>69</v>
      </c>
      <c r="Q1455" t="s">
        <v>70</v>
      </c>
      <c r="R1455" t="s">
        <v>4080</v>
      </c>
      <c r="S1455" t="s">
        <v>71</v>
      </c>
      <c r="T1455" t="s">
        <v>4083</v>
      </c>
      <c r="U1455">
        <v>1</v>
      </c>
      <c r="V1455">
        <v>1</v>
      </c>
      <c r="W1455">
        <v>1</v>
      </c>
      <c r="X1455">
        <v>1</v>
      </c>
      <c r="Y1455">
        <v>0</v>
      </c>
      <c r="Z1455">
        <v>0</v>
      </c>
      <c r="AA1455">
        <v>0</v>
      </c>
      <c r="AB1455">
        <v>0</v>
      </c>
      <c r="AC1455">
        <v>1</v>
      </c>
      <c r="AD1455">
        <v>0</v>
      </c>
      <c r="AE1455">
        <v>1</v>
      </c>
      <c r="AF1455">
        <v>0</v>
      </c>
      <c r="AG1455">
        <v>1</v>
      </c>
      <c r="AH1455">
        <v>0</v>
      </c>
      <c r="AI1455">
        <v>0</v>
      </c>
      <c r="AJ1455">
        <v>0</v>
      </c>
      <c r="AK1455">
        <v>0</v>
      </c>
      <c r="AL1455">
        <v>0</v>
      </c>
      <c r="AM1455">
        <v>0</v>
      </c>
      <c r="AN1455">
        <v>0</v>
      </c>
      <c r="AO1455">
        <v>0</v>
      </c>
      <c r="AP1455">
        <v>0</v>
      </c>
      <c r="AQ1455">
        <v>0</v>
      </c>
      <c r="AR1455">
        <v>0</v>
      </c>
      <c r="AS1455">
        <v>0</v>
      </c>
      <c r="AT1455">
        <v>43873</v>
      </c>
      <c r="AU1455">
        <v>43921</v>
      </c>
      <c r="AV1455">
        <v>1</v>
      </c>
      <c r="AW1455">
        <v>1</v>
      </c>
      <c r="AX1455">
        <v>0</v>
      </c>
      <c r="AY1455">
        <v>2020</v>
      </c>
      <c r="AZ1455">
        <v>2</v>
      </c>
      <c r="BA1455">
        <v>29</v>
      </c>
      <c r="BB1455">
        <v>7</v>
      </c>
      <c r="BC1455">
        <v>160000</v>
      </c>
      <c r="BD1455">
        <v>180000</v>
      </c>
      <c r="BE1455" t="s">
        <v>90</v>
      </c>
      <c r="BF1455">
        <v>2020</v>
      </c>
      <c r="BG1455" t="s">
        <v>73</v>
      </c>
      <c r="BH1455" t="s">
        <v>59</v>
      </c>
      <c r="BI1455" t="s">
        <v>9781</v>
      </c>
      <c r="BJ1455" t="s">
        <v>9793</v>
      </c>
    </row>
    <row r="1456" spans="1:62" x14ac:dyDescent="0.35">
      <c r="A1456">
        <v>40947347</v>
      </c>
      <c r="B1456" t="s">
        <v>4084</v>
      </c>
      <c r="C1456" t="s">
        <v>75</v>
      </c>
      <c r="D1456" t="s">
        <v>76</v>
      </c>
      <c r="E1456" t="s">
        <v>3869</v>
      </c>
      <c r="F1456">
        <v>37209003</v>
      </c>
      <c r="I1456" s="1">
        <v>43874</v>
      </c>
      <c r="J1456">
        <v>43904</v>
      </c>
      <c r="K1456" t="s">
        <v>3870</v>
      </c>
      <c r="L1456" t="s">
        <v>65</v>
      </c>
      <c r="M1456" t="s">
        <v>66</v>
      </c>
      <c r="N1456" t="s">
        <v>67</v>
      </c>
      <c r="O1456" t="s">
        <v>68</v>
      </c>
      <c r="P1456" t="s">
        <v>69</v>
      </c>
      <c r="Q1456" t="s">
        <v>102</v>
      </c>
      <c r="S1456" t="s">
        <v>71</v>
      </c>
      <c r="T1456" t="s">
        <v>4085</v>
      </c>
      <c r="U1456">
        <v>0</v>
      </c>
      <c r="V1456">
        <v>0</v>
      </c>
      <c r="W1456">
        <v>0</v>
      </c>
      <c r="X1456">
        <v>1</v>
      </c>
      <c r="Y1456">
        <v>0</v>
      </c>
      <c r="Z1456">
        <v>0</v>
      </c>
      <c r="AA1456">
        <v>0</v>
      </c>
      <c r="AB1456">
        <v>0</v>
      </c>
      <c r="AC1456">
        <v>0</v>
      </c>
      <c r="AD1456">
        <v>0</v>
      </c>
      <c r="AE1456">
        <v>1</v>
      </c>
      <c r="AF1456">
        <v>0</v>
      </c>
      <c r="AG1456">
        <v>0</v>
      </c>
      <c r="AH1456">
        <v>1</v>
      </c>
      <c r="AI1456">
        <v>0</v>
      </c>
      <c r="AJ1456">
        <v>0</v>
      </c>
      <c r="AK1456">
        <v>0</v>
      </c>
      <c r="AL1456">
        <v>0</v>
      </c>
      <c r="AM1456">
        <v>0</v>
      </c>
      <c r="AN1456">
        <v>0</v>
      </c>
      <c r="AO1456">
        <v>0</v>
      </c>
      <c r="AP1456">
        <v>0</v>
      </c>
      <c r="AQ1456">
        <v>0</v>
      </c>
      <c r="AR1456">
        <v>0</v>
      </c>
      <c r="AS1456">
        <v>0</v>
      </c>
      <c r="AT1456">
        <v>43873</v>
      </c>
      <c r="AU1456">
        <v>43921</v>
      </c>
      <c r="AV1456">
        <v>1</v>
      </c>
      <c r="AW1456">
        <v>1</v>
      </c>
      <c r="AX1456">
        <v>0</v>
      </c>
      <c r="AY1456">
        <v>2020</v>
      </c>
      <c r="AZ1456">
        <v>2</v>
      </c>
      <c r="BA1456">
        <v>29</v>
      </c>
      <c r="BB1456">
        <v>3</v>
      </c>
      <c r="BF1456">
        <v>2020</v>
      </c>
      <c r="BG1456" t="s">
        <v>73</v>
      </c>
      <c r="BH1456" t="s">
        <v>9822</v>
      </c>
      <c r="BI1456" t="s">
        <v>9781</v>
      </c>
      <c r="BJ1456" t="s">
        <v>9796</v>
      </c>
    </row>
    <row r="1457" spans="1:62" x14ac:dyDescent="0.35">
      <c r="A1457">
        <v>40948587</v>
      </c>
      <c r="B1457" t="s">
        <v>98</v>
      </c>
      <c r="C1457" t="s">
        <v>61</v>
      </c>
      <c r="D1457" t="s">
        <v>125</v>
      </c>
      <c r="E1457" t="s">
        <v>1785</v>
      </c>
      <c r="F1457">
        <v>675241</v>
      </c>
      <c r="G1457" t="s">
        <v>1786</v>
      </c>
      <c r="H1457">
        <v>4.3</v>
      </c>
      <c r="I1457" s="1">
        <v>43874</v>
      </c>
      <c r="J1457">
        <v>43904.999988425923</v>
      </c>
      <c r="K1457" t="s">
        <v>4086</v>
      </c>
      <c r="L1457" t="s">
        <v>65</v>
      </c>
      <c r="M1457" t="s">
        <v>197</v>
      </c>
      <c r="N1457" t="s">
        <v>198</v>
      </c>
      <c r="O1457" t="s">
        <v>168</v>
      </c>
      <c r="P1457" t="s">
        <v>199</v>
      </c>
      <c r="Q1457" t="s">
        <v>70</v>
      </c>
      <c r="S1457" t="s">
        <v>71</v>
      </c>
      <c r="T1457" t="s">
        <v>4087</v>
      </c>
      <c r="U1457">
        <v>1</v>
      </c>
      <c r="V1457">
        <v>1</v>
      </c>
      <c r="W1457">
        <v>0</v>
      </c>
      <c r="X1457">
        <v>1</v>
      </c>
      <c r="Y1457">
        <v>0</v>
      </c>
      <c r="Z1457">
        <v>0</v>
      </c>
      <c r="AA1457">
        <v>0</v>
      </c>
      <c r="AB1457">
        <v>0</v>
      </c>
      <c r="AC1457">
        <v>0</v>
      </c>
      <c r="AD1457">
        <v>0</v>
      </c>
      <c r="AE1457">
        <v>0</v>
      </c>
      <c r="AF1457">
        <v>0</v>
      </c>
      <c r="AG1457">
        <v>0</v>
      </c>
      <c r="AH1457">
        <v>0</v>
      </c>
      <c r="AI1457">
        <v>0</v>
      </c>
      <c r="AJ1457">
        <v>0</v>
      </c>
      <c r="AK1457">
        <v>0</v>
      </c>
      <c r="AL1457">
        <v>0</v>
      </c>
      <c r="AM1457">
        <v>0</v>
      </c>
      <c r="AN1457">
        <v>0</v>
      </c>
      <c r="AO1457">
        <v>0</v>
      </c>
      <c r="AP1457">
        <v>0</v>
      </c>
      <c r="AQ1457">
        <v>0</v>
      </c>
      <c r="AR1457">
        <v>0</v>
      </c>
      <c r="AS1457">
        <v>0</v>
      </c>
      <c r="AT1457">
        <v>43873</v>
      </c>
      <c r="AU1457">
        <v>43920</v>
      </c>
      <c r="AV1457">
        <v>0</v>
      </c>
      <c r="AW1457">
        <v>1</v>
      </c>
      <c r="AX1457">
        <v>0</v>
      </c>
      <c r="AY1457">
        <v>2020</v>
      </c>
      <c r="AZ1457">
        <v>2</v>
      </c>
      <c r="BA1457">
        <v>30</v>
      </c>
      <c r="BB1457">
        <v>3</v>
      </c>
      <c r="BF1457">
        <v>2020</v>
      </c>
      <c r="BG1457" t="s">
        <v>104</v>
      </c>
      <c r="BH1457" t="s">
        <v>9822</v>
      </c>
      <c r="BI1457" t="s">
        <v>9781</v>
      </c>
      <c r="BJ1457" t="s">
        <v>9796</v>
      </c>
    </row>
    <row r="1458" spans="1:62" x14ac:dyDescent="0.35">
      <c r="A1458">
        <v>40952149</v>
      </c>
      <c r="B1458" t="s">
        <v>116</v>
      </c>
      <c r="C1458" t="s">
        <v>75</v>
      </c>
      <c r="D1458" t="s">
        <v>159</v>
      </c>
      <c r="E1458" t="s">
        <v>108</v>
      </c>
      <c r="F1458">
        <v>23039563</v>
      </c>
      <c r="G1458" t="s">
        <v>109</v>
      </c>
      <c r="H1458">
        <v>3.3</v>
      </c>
      <c r="I1458" s="1">
        <v>43874</v>
      </c>
      <c r="J1458">
        <v>43904.999988425923</v>
      </c>
      <c r="K1458" t="s">
        <v>3957</v>
      </c>
      <c r="L1458" t="s">
        <v>65</v>
      </c>
      <c r="M1458" t="s">
        <v>66</v>
      </c>
      <c r="N1458" t="s">
        <v>67</v>
      </c>
      <c r="O1458" t="s">
        <v>68</v>
      </c>
      <c r="P1458" t="s">
        <v>69</v>
      </c>
      <c r="Q1458" t="s">
        <v>70</v>
      </c>
      <c r="S1458" t="s">
        <v>71</v>
      </c>
      <c r="T1458" t="s">
        <v>4088</v>
      </c>
      <c r="U1458">
        <v>1</v>
      </c>
      <c r="V1458">
        <v>1</v>
      </c>
      <c r="W1458">
        <v>0</v>
      </c>
      <c r="X1458">
        <v>1</v>
      </c>
      <c r="Y1458">
        <v>0</v>
      </c>
      <c r="Z1458">
        <v>0</v>
      </c>
      <c r="AA1458">
        <v>0</v>
      </c>
      <c r="AB1458">
        <v>0</v>
      </c>
      <c r="AC1458">
        <v>0</v>
      </c>
      <c r="AD1458">
        <v>0</v>
      </c>
      <c r="AE1458">
        <v>1</v>
      </c>
      <c r="AF1458">
        <v>0</v>
      </c>
      <c r="AG1458">
        <v>0</v>
      </c>
      <c r="AH1458">
        <v>0</v>
      </c>
      <c r="AI1458">
        <v>0</v>
      </c>
      <c r="AJ1458">
        <v>0</v>
      </c>
      <c r="AK1458">
        <v>0</v>
      </c>
      <c r="AL1458">
        <v>0</v>
      </c>
      <c r="AM1458">
        <v>0</v>
      </c>
      <c r="AN1458">
        <v>0</v>
      </c>
      <c r="AO1458">
        <v>0</v>
      </c>
      <c r="AP1458">
        <v>0</v>
      </c>
      <c r="AQ1458">
        <v>0</v>
      </c>
      <c r="AR1458">
        <v>0</v>
      </c>
      <c r="AS1458">
        <v>0</v>
      </c>
      <c r="AT1458">
        <v>43874</v>
      </c>
      <c r="AU1458">
        <v>43921</v>
      </c>
      <c r="AV1458">
        <v>0</v>
      </c>
      <c r="AW1458">
        <v>1</v>
      </c>
      <c r="AX1458">
        <v>0</v>
      </c>
      <c r="AY1458">
        <v>2020</v>
      </c>
      <c r="AZ1458">
        <v>2</v>
      </c>
      <c r="BA1458">
        <v>30</v>
      </c>
      <c r="BB1458">
        <v>4</v>
      </c>
      <c r="BF1458">
        <v>2020</v>
      </c>
      <c r="BG1458" t="s">
        <v>104</v>
      </c>
      <c r="BH1458" t="s">
        <v>9822</v>
      </c>
      <c r="BI1458" t="s">
        <v>9781</v>
      </c>
      <c r="BJ1458" t="s">
        <v>9796</v>
      </c>
    </row>
    <row r="1459" spans="1:62" x14ac:dyDescent="0.35">
      <c r="A1459">
        <v>40953958</v>
      </c>
      <c r="B1459" t="s">
        <v>116</v>
      </c>
      <c r="C1459" t="s">
        <v>75</v>
      </c>
      <c r="D1459" t="s">
        <v>165</v>
      </c>
      <c r="E1459" t="s">
        <v>2127</v>
      </c>
      <c r="F1459">
        <v>25785404</v>
      </c>
      <c r="I1459" s="1">
        <v>43874</v>
      </c>
      <c r="J1459">
        <v>43904.999988425923</v>
      </c>
      <c r="K1459" t="s">
        <v>4089</v>
      </c>
      <c r="L1459" t="s">
        <v>65</v>
      </c>
      <c r="M1459" t="s">
        <v>120</v>
      </c>
      <c r="N1459" t="s">
        <v>121</v>
      </c>
      <c r="O1459" t="s">
        <v>168</v>
      </c>
      <c r="P1459" t="s">
        <v>122</v>
      </c>
      <c r="Q1459" t="s">
        <v>70</v>
      </c>
      <c r="R1459" t="s">
        <v>4090</v>
      </c>
      <c r="S1459" t="s">
        <v>71</v>
      </c>
      <c r="T1459" t="s">
        <v>4091</v>
      </c>
      <c r="U1459">
        <v>0</v>
      </c>
      <c r="V1459">
        <v>1</v>
      </c>
      <c r="W1459">
        <v>0</v>
      </c>
      <c r="X1459">
        <v>1</v>
      </c>
      <c r="Y1459">
        <v>0</v>
      </c>
      <c r="Z1459">
        <v>0</v>
      </c>
      <c r="AA1459">
        <v>0</v>
      </c>
      <c r="AB1459">
        <v>0</v>
      </c>
      <c r="AC1459">
        <v>0</v>
      </c>
      <c r="AD1459">
        <v>1</v>
      </c>
      <c r="AE1459">
        <v>1</v>
      </c>
      <c r="AF1459">
        <v>0</v>
      </c>
      <c r="AG1459">
        <v>1</v>
      </c>
      <c r="AH1459">
        <v>0</v>
      </c>
      <c r="AI1459">
        <v>0</v>
      </c>
      <c r="AJ1459">
        <v>0</v>
      </c>
      <c r="AK1459">
        <v>0</v>
      </c>
      <c r="AL1459">
        <v>0</v>
      </c>
      <c r="AM1459">
        <v>0</v>
      </c>
      <c r="AN1459">
        <v>0</v>
      </c>
      <c r="AO1459">
        <v>0</v>
      </c>
      <c r="AP1459">
        <v>1</v>
      </c>
      <c r="AQ1459">
        <v>0</v>
      </c>
      <c r="AR1459">
        <v>0</v>
      </c>
      <c r="AS1459">
        <v>0</v>
      </c>
      <c r="AT1459">
        <v>43874</v>
      </c>
      <c r="AU1459">
        <v>43921</v>
      </c>
      <c r="AV1459">
        <v>1</v>
      </c>
      <c r="AW1459">
        <v>1</v>
      </c>
      <c r="AX1459">
        <v>0</v>
      </c>
      <c r="AY1459">
        <v>2020</v>
      </c>
      <c r="AZ1459">
        <v>2</v>
      </c>
      <c r="BA1459">
        <v>30</v>
      </c>
      <c r="BB1459">
        <v>6</v>
      </c>
      <c r="BF1459">
        <v>2020</v>
      </c>
      <c r="BG1459" t="s">
        <v>73</v>
      </c>
      <c r="BH1459" t="s">
        <v>59</v>
      </c>
      <c r="BI1459" t="s">
        <v>9781</v>
      </c>
      <c r="BJ1459" t="s">
        <v>9796</v>
      </c>
    </row>
    <row r="1460" spans="1:62" x14ac:dyDescent="0.35">
      <c r="A1460">
        <v>40955895</v>
      </c>
      <c r="B1460" t="s">
        <v>4092</v>
      </c>
      <c r="C1460" t="s">
        <v>75</v>
      </c>
      <c r="D1460" t="s">
        <v>85</v>
      </c>
      <c r="E1460" t="s">
        <v>4093</v>
      </c>
      <c r="F1460">
        <v>15130133</v>
      </c>
      <c r="G1460" t="s">
        <v>4094</v>
      </c>
      <c r="H1460">
        <v>3.7</v>
      </c>
      <c r="I1460" s="1">
        <v>43874</v>
      </c>
      <c r="J1460">
        <v>43904.999988425923</v>
      </c>
      <c r="K1460" t="s">
        <v>4095</v>
      </c>
      <c r="L1460" t="s">
        <v>65</v>
      </c>
      <c r="M1460" t="s">
        <v>66</v>
      </c>
      <c r="N1460" t="s">
        <v>67</v>
      </c>
      <c r="P1460" t="s">
        <v>4096</v>
      </c>
      <c r="Q1460" t="s">
        <v>70</v>
      </c>
      <c r="S1460" t="s">
        <v>82</v>
      </c>
      <c r="T1460" t="s">
        <v>4097</v>
      </c>
      <c r="U1460">
        <v>0</v>
      </c>
      <c r="V1460">
        <v>1</v>
      </c>
      <c r="W1460">
        <v>0</v>
      </c>
      <c r="X1460">
        <v>1</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v>
      </c>
      <c r="AR1460">
        <v>0</v>
      </c>
      <c r="AS1460">
        <v>0</v>
      </c>
      <c r="AT1460">
        <v>43874</v>
      </c>
      <c r="AU1460">
        <v>43874</v>
      </c>
      <c r="AV1460">
        <v>0</v>
      </c>
      <c r="AW1460">
        <v>1</v>
      </c>
      <c r="AX1460">
        <v>0</v>
      </c>
      <c r="AY1460">
        <v>2020</v>
      </c>
      <c r="AZ1460">
        <v>2</v>
      </c>
      <c r="BA1460">
        <v>30</v>
      </c>
      <c r="BB1460">
        <v>2</v>
      </c>
      <c r="BF1460">
        <v>2020</v>
      </c>
      <c r="BG1460" t="s">
        <v>104</v>
      </c>
      <c r="BH1460" t="s">
        <v>9822</v>
      </c>
      <c r="BI1460" t="s">
        <v>9781</v>
      </c>
      <c r="BJ1460" t="s">
        <v>9796</v>
      </c>
    </row>
    <row r="1461" spans="1:62" x14ac:dyDescent="0.35">
      <c r="A1461">
        <v>40955896</v>
      </c>
      <c r="B1461" t="s">
        <v>4092</v>
      </c>
      <c r="C1461" t="s">
        <v>142</v>
      </c>
      <c r="D1461" t="s">
        <v>143</v>
      </c>
      <c r="E1461" t="s">
        <v>4093</v>
      </c>
      <c r="F1461">
        <v>15130133</v>
      </c>
      <c r="G1461" t="s">
        <v>4094</v>
      </c>
      <c r="H1461">
        <v>3.7</v>
      </c>
      <c r="I1461" s="1">
        <v>43874</v>
      </c>
      <c r="J1461">
        <v>43904.921631944453</v>
      </c>
      <c r="K1461" t="s">
        <v>4095</v>
      </c>
      <c r="L1461" t="s">
        <v>65</v>
      </c>
      <c r="M1461" t="s">
        <v>66</v>
      </c>
      <c r="N1461" t="s">
        <v>67</v>
      </c>
      <c r="P1461" t="s">
        <v>4096</v>
      </c>
      <c r="Q1461" t="s">
        <v>70</v>
      </c>
      <c r="S1461" t="s">
        <v>82</v>
      </c>
      <c r="T1461" t="s">
        <v>4098</v>
      </c>
      <c r="U1461">
        <v>0</v>
      </c>
      <c r="V1461">
        <v>1</v>
      </c>
      <c r="W1461">
        <v>0</v>
      </c>
      <c r="X1461">
        <v>1</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c r="AR1461">
        <v>0</v>
      </c>
      <c r="AS1461">
        <v>0</v>
      </c>
      <c r="AT1461">
        <v>43874</v>
      </c>
      <c r="AU1461">
        <v>43874</v>
      </c>
      <c r="AV1461">
        <v>0</v>
      </c>
      <c r="AW1461">
        <v>1</v>
      </c>
      <c r="AX1461">
        <v>1</v>
      </c>
      <c r="AY1461">
        <v>2020</v>
      </c>
      <c r="AZ1461">
        <v>2</v>
      </c>
      <c r="BA1461">
        <v>30</v>
      </c>
      <c r="BB1461">
        <v>2</v>
      </c>
      <c r="BF1461">
        <v>2020</v>
      </c>
      <c r="BG1461" t="s">
        <v>104</v>
      </c>
      <c r="BH1461" t="s">
        <v>9822</v>
      </c>
      <c r="BI1461" t="s">
        <v>9781</v>
      </c>
      <c r="BJ1461" t="s">
        <v>9796</v>
      </c>
    </row>
    <row r="1462" spans="1:62" x14ac:dyDescent="0.35">
      <c r="A1462">
        <v>40957005</v>
      </c>
      <c r="B1462" t="s">
        <v>4092</v>
      </c>
      <c r="C1462" t="s">
        <v>75</v>
      </c>
      <c r="D1462" t="s">
        <v>85</v>
      </c>
      <c r="E1462" t="s">
        <v>4093</v>
      </c>
      <c r="F1462">
        <v>15130133</v>
      </c>
      <c r="G1462" t="s">
        <v>4094</v>
      </c>
      <c r="H1462">
        <v>3.7</v>
      </c>
      <c r="I1462" s="1">
        <v>43875</v>
      </c>
      <c r="J1462">
        <v>43905.999988425923</v>
      </c>
      <c r="K1462" t="s">
        <v>4095</v>
      </c>
      <c r="L1462" t="s">
        <v>65</v>
      </c>
      <c r="M1462" t="s">
        <v>66</v>
      </c>
      <c r="N1462" t="s">
        <v>67</v>
      </c>
      <c r="P1462" t="s">
        <v>4096</v>
      </c>
      <c r="Q1462" t="s">
        <v>70</v>
      </c>
      <c r="S1462" t="s">
        <v>82</v>
      </c>
      <c r="T1462" t="s">
        <v>4099</v>
      </c>
      <c r="U1462">
        <v>0</v>
      </c>
      <c r="V1462">
        <v>1</v>
      </c>
      <c r="W1462">
        <v>0</v>
      </c>
      <c r="X1462">
        <v>1</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43874</v>
      </c>
      <c r="AU1462">
        <v>43919</v>
      </c>
      <c r="AV1462">
        <v>0</v>
      </c>
      <c r="AW1462">
        <v>1</v>
      </c>
      <c r="AX1462">
        <v>0</v>
      </c>
      <c r="AY1462">
        <v>2020</v>
      </c>
      <c r="AZ1462">
        <v>2</v>
      </c>
      <c r="BA1462">
        <v>30</v>
      </c>
      <c r="BB1462">
        <v>2</v>
      </c>
      <c r="BF1462">
        <v>2020</v>
      </c>
      <c r="BG1462" t="s">
        <v>104</v>
      </c>
      <c r="BH1462" t="s">
        <v>9822</v>
      </c>
      <c r="BI1462" t="s">
        <v>9781</v>
      </c>
      <c r="BJ1462" t="s">
        <v>9797</v>
      </c>
    </row>
    <row r="1463" spans="1:62" x14ac:dyDescent="0.35">
      <c r="A1463">
        <v>40957006</v>
      </c>
      <c r="B1463" t="s">
        <v>4092</v>
      </c>
      <c r="C1463" t="s">
        <v>142</v>
      </c>
      <c r="D1463" t="s">
        <v>143</v>
      </c>
      <c r="E1463" t="s">
        <v>4093</v>
      </c>
      <c r="F1463">
        <v>15130133</v>
      </c>
      <c r="G1463" t="s">
        <v>4094</v>
      </c>
      <c r="H1463">
        <v>3.7</v>
      </c>
      <c r="I1463" s="1">
        <v>43875</v>
      </c>
      <c r="J1463">
        <v>43905.382337962961</v>
      </c>
      <c r="K1463" t="s">
        <v>4095</v>
      </c>
      <c r="L1463" t="s">
        <v>65</v>
      </c>
      <c r="M1463" t="s">
        <v>66</v>
      </c>
      <c r="N1463" t="s">
        <v>67</v>
      </c>
      <c r="P1463" t="s">
        <v>4096</v>
      </c>
      <c r="Q1463" t="s">
        <v>70</v>
      </c>
      <c r="S1463" t="s">
        <v>82</v>
      </c>
      <c r="T1463" t="s">
        <v>4100</v>
      </c>
      <c r="U1463">
        <v>0</v>
      </c>
      <c r="V1463">
        <v>1</v>
      </c>
      <c r="W1463">
        <v>0</v>
      </c>
      <c r="X1463">
        <v>1</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43874</v>
      </c>
      <c r="AU1463">
        <v>43919</v>
      </c>
      <c r="AV1463">
        <v>0</v>
      </c>
      <c r="AW1463">
        <v>1</v>
      </c>
      <c r="AX1463">
        <v>1</v>
      </c>
      <c r="AY1463">
        <v>2020</v>
      </c>
      <c r="AZ1463">
        <v>2</v>
      </c>
      <c r="BA1463">
        <v>30</v>
      </c>
      <c r="BB1463">
        <v>2</v>
      </c>
      <c r="BF1463">
        <v>2020</v>
      </c>
      <c r="BG1463" t="s">
        <v>104</v>
      </c>
      <c r="BH1463" t="s">
        <v>9822</v>
      </c>
      <c r="BI1463" t="s">
        <v>9781</v>
      </c>
      <c r="BJ1463" t="s">
        <v>9797</v>
      </c>
    </row>
    <row r="1464" spans="1:62" x14ac:dyDescent="0.35">
      <c r="A1464">
        <v>40957827</v>
      </c>
      <c r="B1464" t="s">
        <v>98</v>
      </c>
      <c r="C1464" t="s">
        <v>61</v>
      </c>
      <c r="D1464" t="s">
        <v>125</v>
      </c>
      <c r="E1464" t="s">
        <v>4101</v>
      </c>
      <c r="F1464">
        <v>29439808</v>
      </c>
      <c r="I1464" s="1">
        <v>43875</v>
      </c>
      <c r="J1464">
        <v>43905.999988425923</v>
      </c>
      <c r="K1464" t="s">
        <v>4102</v>
      </c>
      <c r="L1464" t="s">
        <v>65</v>
      </c>
      <c r="M1464" t="s">
        <v>66</v>
      </c>
      <c r="N1464" t="s">
        <v>67</v>
      </c>
      <c r="O1464" t="s">
        <v>101</v>
      </c>
      <c r="P1464" t="s">
        <v>4103</v>
      </c>
      <c r="Q1464" t="s">
        <v>70</v>
      </c>
      <c r="S1464" t="s">
        <v>71</v>
      </c>
      <c r="T1464" t="s">
        <v>4104</v>
      </c>
      <c r="U1464">
        <v>0</v>
      </c>
      <c r="V1464">
        <v>1</v>
      </c>
      <c r="W1464">
        <v>0</v>
      </c>
      <c r="X1464">
        <v>1</v>
      </c>
      <c r="Y1464">
        <v>0</v>
      </c>
      <c r="Z1464">
        <v>0</v>
      </c>
      <c r="AA1464">
        <v>0</v>
      </c>
      <c r="AB1464">
        <v>0</v>
      </c>
      <c r="AC1464">
        <v>0</v>
      </c>
      <c r="AD1464">
        <v>0</v>
      </c>
      <c r="AE1464">
        <v>0</v>
      </c>
      <c r="AF1464">
        <v>0</v>
      </c>
      <c r="AG1464">
        <v>0</v>
      </c>
      <c r="AH1464">
        <v>0</v>
      </c>
      <c r="AI1464">
        <v>0</v>
      </c>
      <c r="AJ1464">
        <v>0</v>
      </c>
      <c r="AK1464">
        <v>0</v>
      </c>
      <c r="AL1464">
        <v>0</v>
      </c>
      <c r="AM1464">
        <v>0</v>
      </c>
      <c r="AN1464">
        <v>0</v>
      </c>
      <c r="AO1464">
        <v>0</v>
      </c>
      <c r="AP1464">
        <v>0</v>
      </c>
      <c r="AQ1464">
        <v>0</v>
      </c>
      <c r="AR1464">
        <v>0</v>
      </c>
      <c r="AS1464">
        <v>0</v>
      </c>
      <c r="AT1464">
        <v>43874</v>
      </c>
      <c r="AU1464">
        <v>43920</v>
      </c>
      <c r="AV1464">
        <v>0</v>
      </c>
      <c r="AW1464">
        <v>1</v>
      </c>
      <c r="AX1464">
        <v>0</v>
      </c>
      <c r="AY1464">
        <v>2020</v>
      </c>
      <c r="AZ1464">
        <v>2</v>
      </c>
      <c r="BA1464">
        <v>30</v>
      </c>
      <c r="BB1464">
        <v>2</v>
      </c>
      <c r="BF1464">
        <v>2020</v>
      </c>
      <c r="BG1464" t="s">
        <v>104</v>
      </c>
      <c r="BH1464" t="s">
        <v>9822</v>
      </c>
      <c r="BI1464" t="s">
        <v>9781</v>
      </c>
      <c r="BJ1464" t="s">
        <v>9797</v>
      </c>
    </row>
    <row r="1465" spans="1:62" x14ac:dyDescent="0.35">
      <c r="A1465">
        <v>40961965</v>
      </c>
      <c r="B1465" t="s">
        <v>4105</v>
      </c>
      <c r="C1465" t="s">
        <v>369</v>
      </c>
      <c r="D1465" t="s">
        <v>388</v>
      </c>
      <c r="E1465" t="s">
        <v>553</v>
      </c>
      <c r="F1465">
        <v>35398774</v>
      </c>
      <c r="I1465" s="1">
        <v>43875</v>
      </c>
      <c r="J1465">
        <v>43905</v>
      </c>
      <c r="K1465" t="s">
        <v>1452</v>
      </c>
      <c r="L1465" t="s">
        <v>65</v>
      </c>
      <c r="M1465" t="s">
        <v>120</v>
      </c>
      <c r="N1465" t="s">
        <v>121</v>
      </c>
      <c r="O1465" t="s">
        <v>168</v>
      </c>
      <c r="P1465" t="s">
        <v>122</v>
      </c>
      <c r="Q1465" t="s">
        <v>102</v>
      </c>
      <c r="R1465" t="s">
        <v>4106</v>
      </c>
      <c r="S1465" t="s">
        <v>71</v>
      </c>
      <c r="T1465" t="s">
        <v>4107</v>
      </c>
      <c r="U1465">
        <v>1</v>
      </c>
      <c r="V1465">
        <v>1</v>
      </c>
      <c r="W1465">
        <v>1</v>
      </c>
      <c r="X1465">
        <v>1</v>
      </c>
      <c r="Y1465">
        <v>0</v>
      </c>
      <c r="Z1465">
        <v>0</v>
      </c>
      <c r="AA1465">
        <v>0</v>
      </c>
      <c r="AB1465">
        <v>0</v>
      </c>
      <c r="AC1465">
        <v>0</v>
      </c>
      <c r="AD1465">
        <v>0</v>
      </c>
      <c r="AE1465">
        <v>0</v>
      </c>
      <c r="AF1465">
        <v>0</v>
      </c>
      <c r="AG1465">
        <v>1</v>
      </c>
      <c r="AH1465">
        <v>1</v>
      </c>
      <c r="AI1465">
        <v>0</v>
      </c>
      <c r="AJ1465">
        <v>0</v>
      </c>
      <c r="AK1465">
        <v>0</v>
      </c>
      <c r="AL1465">
        <v>0</v>
      </c>
      <c r="AM1465">
        <v>0</v>
      </c>
      <c r="AN1465">
        <v>0</v>
      </c>
      <c r="AO1465">
        <v>0</v>
      </c>
      <c r="AP1465">
        <v>0</v>
      </c>
      <c r="AQ1465">
        <v>0</v>
      </c>
      <c r="AR1465">
        <v>0</v>
      </c>
      <c r="AS1465">
        <v>0</v>
      </c>
      <c r="AT1465">
        <v>43875</v>
      </c>
      <c r="AU1465">
        <v>43921</v>
      </c>
      <c r="AV1465">
        <v>1</v>
      </c>
      <c r="AW1465">
        <v>1</v>
      </c>
      <c r="AX1465">
        <v>0</v>
      </c>
      <c r="AY1465">
        <v>2020</v>
      </c>
      <c r="AZ1465">
        <v>2</v>
      </c>
      <c r="BA1465">
        <v>29</v>
      </c>
      <c r="BB1465">
        <v>6</v>
      </c>
      <c r="BF1465">
        <v>2020</v>
      </c>
      <c r="BG1465" t="s">
        <v>73</v>
      </c>
      <c r="BH1465" t="s">
        <v>59</v>
      </c>
      <c r="BI1465" t="s">
        <v>9781</v>
      </c>
      <c r="BJ1465" t="s">
        <v>9797</v>
      </c>
    </row>
    <row r="1466" spans="1:62" x14ac:dyDescent="0.35">
      <c r="A1466">
        <v>40963141</v>
      </c>
      <c r="B1466" t="s">
        <v>283</v>
      </c>
      <c r="C1466" t="s">
        <v>61</v>
      </c>
      <c r="D1466" t="s">
        <v>125</v>
      </c>
      <c r="E1466" t="s">
        <v>4101</v>
      </c>
      <c r="F1466">
        <v>29439808</v>
      </c>
      <c r="I1466" s="1">
        <v>43875</v>
      </c>
      <c r="J1466">
        <v>43905.999988425923</v>
      </c>
      <c r="K1466" t="s">
        <v>4108</v>
      </c>
      <c r="L1466" t="s">
        <v>65</v>
      </c>
      <c r="M1466" t="s">
        <v>66</v>
      </c>
      <c r="N1466" t="s">
        <v>67</v>
      </c>
      <c r="O1466" t="s">
        <v>101</v>
      </c>
      <c r="P1466" t="s">
        <v>4103</v>
      </c>
      <c r="Q1466" t="s">
        <v>70</v>
      </c>
      <c r="S1466" t="s">
        <v>71</v>
      </c>
      <c r="T1466" t="s">
        <v>4109</v>
      </c>
      <c r="U1466">
        <v>0</v>
      </c>
      <c r="V1466">
        <v>1</v>
      </c>
      <c r="W1466">
        <v>0</v>
      </c>
      <c r="X1466">
        <v>1</v>
      </c>
      <c r="Y1466">
        <v>0</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v>0</v>
      </c>
      <c r="AS1466">
        <v>0</v>
      </c>
      <c r="AT1466">
        <v>43875</v>
      </c>
      <c r="AU1466">
        <v>43920</v>
      </c>
      <c r="AV1466">
        <v>0</v>
      </c>
      <c r="AW1466">
        <v>1</v>
      </c>
      <c r="AX1466">
        <v>0</v>
      </c>
      <c r="AY1466">
        <v>2020</v>
      </c>
      <c r="AZ1466">
        <v>2</v>
      </c>
      <c r="BA1466">
        <v>30</v>
      </c>
      <c r="BB1466">
        <v>2</v>
      </c>
      <c r="BF1466">
        <v>2020</v>
      </c>
      <c r="BG1466" t="s">
        <v>104</v>
      </c>
      <c r="BH1466" t="s">
        <v>9822</v>
      </c>
      <c r="BI1466" t="s">
        <v>9781</v>
      </c>
      <c r="BJ1466" t="s">
        <v>9797</v>
      </c>
    </row>
    <row r="1467" spans="1:62" x14ac:dyDescent="0.35">
      <c r="A1467">
        <v>40963229</v>
      </c>
      <c r="B1467" t="s">
        <v>98</v>
      </c>
      <c r="C1467" t="s">
        <v>75</v>
      </c>
      <c r="D1467" t="s">
        <v>85</v>
      </c>
      <c r="E1467" t="s">
        <v>616</v>
      </c>
      <c r="F1467">
        <v>39892169</v>
      </c>
      <c r="I1467" s="1">
        <v>43875</v>
      </c>
      <c r="J1467">
        <v>43905</v>
      </c>
      <c r="K1467" t="s">
        <v>4060</v>
      </c>
      <c r="L1467" t="s">
        <v>65</v>
      </c>
      <c r="M1467" t="s">
        <v>120</v>
      </c>
      <c r="N1467" t="s">
        <v>121</v>
      </c>
      <c r="P1467" t="s">
        <v>1101</v>
      </c>
      <c r="Q1467" t="s">
        <v>102</v>
      </c>
      <c r="S1467" t="s">
        <v>71</v>
      </c>
      <c r="T1467" t="s">
        <v>4110</v>
      </c>
      <c r="U1467">
        <v>0</v>
      </c>
      <c r="V1467">
        <v>0</v>
      </c>
      <c r="W1467">
        <v>0</v>
      </c>
      <c r="X1467">
        <v>1</v>
      </c>
      <c r="Y1467">
        <v>0</v>
      </c>
      <c r="Z1467">
        <v>0</v>
      </c>
      <c r="AA1467">
        <v>0</v>
      </c>
      <c r="AB1467">
        <v>0</v>
      </c>
      <c r="AC1467">
        <v>0</v>
      </c>
      <c r="AD1467">
        <v>0</v>
      </c>
      <c r="AE1467">
        <v>0</v>
      </c>
      <c r="AF1467">
        <v>0</v>
      </c>
      <c r="AG1467">
        <v>1</v>
      </c>
      <c r="AH1467">
        <v>0</v>
      </c>
      <c r="AI1467">
        <v>0</v>
      </c>
      <c r="AJ1467">
        <v>0</v>
      </c>
      <c r="AK1467">
        <v>0</v>
      </c>
      <c r="AL1467">
        <v>0</v>
      </c>
      <c r="AM1467">
        <v>0</v>
      </c>
      <c r="AN1467">
        <v>0</v>
      </c>
      <c r="AO1467">
        <v>0</v>
      </c>
      <c r="AP1467">
        <v>0</v>
      </c>
      <c r="AQ1467">
        <v>0</v>
      </c>
      <c r="AR1467">
        <v>0</v>
      </c>
      <c r="AS1467">
        <v>0</v>
      </c>
      <c r="AT1467">
        <v>43875</v>
      </c>
      <c r="AU1467">
        <v>43919</v>
      </c>
      <c r="AV1467">
        <v>1</v>
      </c>
      <c r="AW1467">
        <v>1</v>
      </c>
      <c r="AX1467">
        <v>0</v>
      </c>
      <c r="AY1467">
        <v>2020</v>
      </c>
      <c r="AZ1467">
        <v>2</v>
      </c>
      <c r="BA1467">
        <v>29</v>
      </c>
      <c r="BB1467">
        <v>2</v>
      </c>
      <c r="BF1467">
        <v>2020</v>
      </c>
      <c r="BG1467" t="s">
        <v>73</v>
      </c>
      <c r="BH1467" t="s">
        <v>9822</v>
      </c>
      <c r="BI1467" t="s">
        <v>9781</v>
      </c>
      <c r="BJ1467" t="s">
        <v>9797</v>
      </c>
    </row>
    <row r="1468" spans="1:62" x14ac:dyDescent="0.35">
      <c r="A1468">
        <v>40963644</v>
      </c>
      <c r="B1468" t="s">
        <v>2089</v>
      </c>
      <c r="C1468" t="s">
        <v>75</v>
      </c>
      <c r="D1468" t="s">
        <v>236</v>
      </c>
      <c r="E1468" t="s">
        <v>2090</v>
      </c>
      <c r="F1468">
        <v>34393469</v>
      </c>
      <c r="I1468" s="1">
        <v>43875</v>
      </c>
      <c r="J1468">
        <v>43905.999988425923</v>
      </c>
      <c r="K1468" t="s">
        <v>2091</v>
      </c>
      <c r="L1468" t="s">
        <v>65</v>
      </c>
      <c r="M1468" t="s">
        <v>120</v>
      </c>
      <c r="N1468" t="s">
        <v>121</v>
      </c>
      <c r="O1468" t="s">
        <v>988</v>
      </c>
      <c r="P1468" t="s">
        <v>2092</v>
      </c>
      <c r="Q1468" t="s">
        <v>70</v>
      </c>
      <c r="S1468" t="s">
        <v>71</v>
      </c>
      <c r="T1468" t="s">
        <v>4111</v>
      </c>
      <c r="U1468">
        <v>0</v>
      </c>
      <c r="V1468">
        <v>0</v>
      </c>
      <c r="W1468">
        <v>0</v>
      </c>
      <c r="X1468">
        <v>0</v>
      </c>
      <c r="Y1468">
        <v>0</v>
      </c>
      <c r="Z1468">
        <v>0</v>
      </c>
      <c r="AA1468">
        <v>0</v>
      </c>
      <c r="AB1468">
        <v>0</v>
      </c>
      <c r="AC1468">
        <v>1</v>
      </c>
      <c r="AD1468">
        <v>0</v>
      </c>
      <c r="AE1468">
        <v>0</v>
      </c>
      <c r="AF1468">
        <v>1</v>
      </c>
      <c r="AG1468">
        <v>0</v>
      </c>
      <c r="AH1468">
        <v>0</v>
      </c>
      <c r="AI1468">
        <v>0</v>
      </c>
      <c r="AJ1468">
        <v>0</v>
      </c>
      <c r="AK1468">
        <v>0</v>
      </c>
      <c r="AL1468">
        <v>0</v>
      </c>
      <c r="AM1468">
        <v>0</v>
      </c>
      <c r="AN1468">
        <v>0</v>
      </c>
      <c r="AO1468">
        <v>0</v>
      </c>
      <c r="AP1468">
        <v>0</v>
      </c>
      <c r="AQ1468">
        <v>0</v>
      </c>
      <c r="AR1468">
        <v>0</v>
      </c>
      <c r="AS1468">
        <v>0</v>
      </c>
      <c r="AT1468">
        <v>43875</v>
      </c>
      <c r="AU1468">
        <v>43921</v>
      </c>
      <c r="AV1468">
        <v>0</v>
      </c>
      <c r="AW1468">
        <v>1</v>
      </c>
      <c r="AX1468">
        <v>0</v>
      </c>
      <c r="AY1468">
        <v>2020</v>
      </c>
      <c r="AZ1468">
        <v>2</v>
      </c>
      <c r="BA1468">
        <v>30</v>
      </c>
      <c r="BB1468">
        <v>2</v>
      </c>
      <c r="BF1468">
        <v>2020</v>
      </c>
      <c r="BG1468" t="s">
        <v>104</v>
      </c>
      <c r="BH1468" t="s">
        <v>9822</v>
      </c>
      <c r="BI1468" t="s">
        <v>9781</v>
      </c>
      <c r="BJ1468" t="s">
        <v>9797</v>
      </c>
    </row>
    <row r="1469" spans="1:62" x14ac:dyDescent="0.35">
      <c r="A1469">
        <v>40964260</v>
      </c>
      <c r="B1469" t="s">
        <v>98</v>
      </c>
      <c r="C1469" t="s">
        <v>75</v>
      </c>
      <c r="D1469" t="s">
        <v>85</v>
      </c>
      <c r="E1469" t="s">
        <v>744</v>
      </c>
      <c r="F1469">
        <v>25886139</v>
      </c>
      <c r="I1469" s="1">
        <v>43875</v>
      </c>
      <c r="J1469">
        <v>43905</v>
      </c>
      <c r="K1469" t="s">
        <v>4112</v>
      </c>
      <c r="L1469" t="s">
        <v>65</v>
      </c>
      <c r="M1469" t="s">
        <v>519</v>
      </c>
      <c r="N1469" t="s">
        <v>520</v>
      </c>
      <c r="P1469" t="s">
        <v>861</v>
      </c>
      <c r="Q1469" t="s">
        <v>102</v>
      </c>
      <c r="S1469" t="s">
        <v>82</v>
      </c>
      <c r="T1469" t="s">
        <v>4113</v>
      </c>
      <c r="U1469">
        <v>1</v>
      </c>
      <c r="V1469">
        <v>1</v>
      </c>
      <c r="W1469">
        <v>0</v>
      </c>
      <c r="X1469">
        <v>1</v>
      </c>
      <c r="Y1469">
        <v>0</v>
      </c>
      <c r="Z1469">
        <v>0</v>
      </c>
      <c r="AA1469">
        <v>0</v>
      </c>
      <c r="AB1469">
        <v>0</v>
      </c>
      <c r="AC1469">
        <v>0</v>
      </c>
      <c r="AD1469">
        <v>1</v>
      </c>
      <c r="AE1469">
        <v>0</v>
      </c>
      <c r="AF1469">
        <v>0</v>
      </c>
      <c r="AG1469">
        <v>0</v>
      </c>
      <c r="AH1469">
        <v>0</v>
      </c>
      <c r="AI1469">
        <v>0</v>
      </c>
      <c r="AJ1469">
        <v>0</v>
      </c>
      <c r="AK1469">
        <v>0</v>
      </c>
      <c r="AL1469">
        <v>0</v>
      </c>
      <c r="AM1469">
        <v>0</v>
      </c>
      <c r="AN1469">
        <v>0</v>
      </c>
      <c r="AO1469">
        <v>0</v>
      </c>
      <c r="AP1469">
        <v>0</v>
      </c>
      <c r="AQ1469">
        <v>0</v>
      </c>
      <c r="AR1469">
        <v>0</v>
      </c>
      <c r="AS1469">
        <v>0</v>
      </c>
      <c r="AT1469">
        <v>43875</v>
      </c>
      <c r="AU1469">
        <v>43921</v>
      </c>
      <c r="AV1469">
        <v>0</v>
      </c>
      <c r="AW1469">
        <v>1</v>
      </c>
      <c r="AX1469">
        <v>0</v>
      </c>
      <c r="AY1469">
        <v>2020</v>
      </c>
      <c r="AZ1469">
        <v>2</v>
      </c>
      <c r="BA1469">
        <v>29</v>
      </c>
      <c r="BB1469">
        <v>4</v>
      </c>
      <c r="BF1469">
        <v>2020</v>
      </c>
      <c r="BG1469" t="s">
        <v>104</v>
      </c>
      <c r="BH1469" t="s">
        <v>9822</v>
      </c>
      <c r="BI1469" t="s">
        <v>9781</v>
      </c>
      <c r="BJ1469" t="s">
        <v>9797</v>
      </c>
    </row>
    <row r="1470" spans="1:62" x14ac:dyDescent="0.35">
      <c r="A1470">
        <v>40965621</v>
      </c>
      <c r="B1470" t="s">
        <v>98</v>
      </c>
      <c r="C1470" t="s">
        <v>75</v>
      </c>
      <c r="D1470" t="s">
        <v>236</v>
      </c>
      <c r="E1470" t="s">
        <v>721</v>
      </c>
      <c r="F1470">
        <v>34613697</v>
      </c>
      <c r="G1470" t="s">
        <v>722</v>
      </c>
      <c r="H1470">
        <v>3.6</v>
      </c>
      <c r="I1470" s="1">
        <v>43875</v>
      </c>
      <c r="J1470">
        <v>43905.999988425923</v>
      </c>
      <c r="K1470" t="s">
        <v>4114</v>
      </c>
      <c r="L1470" t="s">
        <v>65</v>
      </c>
      <c r="M1470" t="s">
        <v>120</v>
      </c>
      <c r="N1470" t="s">
        <v>121</v>
      </c>
      <c r="O1470" t="s">
        <v>465</v>
      </c>
      <c r="P1470" t="s">
        <v>4115</v>
      </c>
      <c r="Q1470" t="s">
        <v>70</v>
      </c>
      <c r="S1470" t="s">
        <v>71</v>
      </c>
      <c r="T1470" t="s">
        <v>4116</v>
      </c>
      <c r="U1470">
        <v>1</v>
      </c>
      <c r="V1470">
        <v>1</v>
      </c>
      <c r="W1470">
        <v>1</v>
      </c>
      <c r="X1470">
        <v>1</v>
      </c>
      <c r="Y1470">
        <v>0</v>
      </c>
      <c r="Z1470">
        <v>0</v>
      </c>
      <c r="AA1470">
        <v>0</v>
      </c>
      <c r="AB1470">
        <v>0</v>
      </c>
      <c r="AC1470">
        <v>1</v>
      </c>
      <c r="AD1470">
        <v>0</v>
      </c>
      <c r="AE1470">
        <v>0</v>
      </c>
      <c r="AF1470">
        <v>1</v>
      </c>
      <c r="AG1470">
        <v>0</v>
      </c>
      <c r="AH1470">
        <v>1</v>
      </c>
      <c r="AI1470">
        <v>0</v>
      </c>
      <c r="AJ1470">
        <v>0</v>
      </c>
      <c r="AK1470">
        <v>0</v>
      </c>
      <c r="AL1470">
        <v>0</v>
      </c>
      <c r="AM1470">
        <v>0</v>
      </c>
      <c r="AN1470">
        <v>0</v>
      </c>
      <c r="AO1470">
        <v>0</v>
      </c>
      <c r="AP1470">
        <v>0</v>
      </c>
      <c r="AQ1470">
        <v>1</v>
      </c>
      <c r="AR1470">
        <v>0</v>
      </c>
      <c r="AS1470">
        <v>0</v>
      </c>
      <c r="AT1470">
        <v>43875</v>
      </c>
      <c r="AU1470">
        <v>43921</v>
      </c>
      <c r="AV1470">
        <v>0</v>
      </c>
      <c r="AW1470">
        <v>1</v>
      </c>
      <c r="AX1470">
        <v>0</v>
      </c>
      <c r="AY1470">
        <v>2020</v>
      </c>
      <c r="AZ1470">
        <v>2</v>
      </c>
      <c r="BA1470">
        <v>30</v>
      </c>
      <c r="BB1470">
        <v>8</v>
      </c>
      <c r="BF1470">
        <v>2020</v>
      </c>
      <c r="BG1470" t="s">
        <v>104</v>
      </c>
      <c r="BH1470" t="s">
        <v>9822</v>
      </c>
      <c r="BI1470" t="s">
        <v>9781</v>
      </c>
      <c r="BJ1470" t="s">
        <v>9797</v>
      </c>
    </row>
    <row r="1471" spans="1:62" x14ac:dyDescent="0.35">
      <c r="A1471">
        <v>40965716</v>
      </c>
      <c r="B1471" t="s">
        <v>98</v>
      </c>
      <c r="C1471" t="s">
        <v>75</v>
      </c>
      <c r="D1471" t="s">
        <v>85</v>
      </c>
      <c r="E1471" t="s">
        <v>828</v>
      </c>
      <c r="F1471">
        <v>26972969</v>
      </c>
      <c r="I1471" s="1">
        <v>43875</v>
      </c>
      <c r="J1471">
        <v>43905</v>
      </c>
      <c r="K1471" t="s">
        <v>4117</v>
      </c>
      <c r="L1471" t="s">
        <v>65</v>
      </c>
      <c r="M1471" t="s">
        <v>152</v>
      </c>
      <c r="N1471" t="s">
        <v>153</v>
      </c>
      <c r="Q1471" t="s">
        <v>70</v>
      </c>
      <c r="S1471" t="s">
        <v>71</v>
      </c>
      <c r="T1471" t="s">
        <v>4118</v>
      </c>
      <c r="U1471">
        <v>1</v>
      </c>
      <c r="V1471">
        <v>1</v>
      </c>
      <c r="W1471">
        <v>0</v>
      </c>
      <c r="X1471">
        <v>1</v>
      </c>
      <c r="Y1471">
        <v>0</v>
      </c>
      <c r="Z1471">
        <v>0</v>
      </c>
      <c r="AA1471">
        <v>0</v>
      </c>
      <c r="AB1471">
        <v>0</v>
      </c>
      <c r="AC1471">
        <v>0</v>
      </c>
      <c r="AD1471">
        <v>0</v>
      </c>
      <c r="AE1471">
        <v>0</v>
      </c>
      <c r="AF1471">
        <v>0</v>
      </c>
      <c r="AG1471">
        <v>0</v>
      </c>
      <c r="AH1471">
        <v>0</v>
      </c>
      <c r="AI1471">
        <v>0</v>
      </c>
      <c r="AJ1471">
        <v>0</v>
      </c>
      <c r="AK1471">
        <v>0</v>
      </c>
      <c r="AL1471">
        <v>0</v>
      </c>
      <c r="AM1471">
        <v>0</v>
      </c>
      <c r="AN1471">
        <v>0</v>
      </c>
      <c r="AO1471">
        <v>0</v>
      </c>
      <c r="AP1471">
        <v>0</v>
      </c>
      <c r="AQ1471">
        <v>0</v>
      </c>
      <c r="AR1471">
        <v>0</v>
      </c>
      <c r="AS1471">
        <v>0</v>
      </c>
      <c r="AT1471">
        <v>43875</v>
      </c>
      <c r="AU1471">
        <v>43920</v>
      </c>
      <c r="AV1471">
        <v>1</v>
      </c>
      <c r="AW1471">
        <v>1</v>
      </c>
      <c r="AX1471">
        <v>0</v>
      </c>
      <c r="AY1471">
        <v>2020</v>
      </c>
      <c r="AZ1471">
        <v>2</v>
      </c>
      <c r="BA1471">
        <v>29</v>
      </c>
      <c r="BB1471">
        <v>3</v>
      </c>
      <c r="BF1471">
        <v>2020</v>
      </c>
      <c r="BG1471" t="s">
        <v>73</v>
      </c>
      <c r="BH1471" t="s">
        <v>9822</v>
      </c>
      <c r="BI1471" t="s">
        <v>9781</v>
      </c>
      <c r="BJ1471" t="s">
        <v>9797</v>
      </c>
    </row>
    <row r="1472" spans="1:62" x14ac:dyDescent="0.35">
      <c r="A1472">
        <v>40973121</v>
      </c>
      <c r="B1472" t="s">
        <v>3384</v>
      </c>
      <c r="C1472" t="s">
        <v>75</v>
      </c>
      <c r="D1472" t="s">
        <v>236</v>
      </c>
      <c r="E1472" t="s">
        <v>3385</v>
      </c>
      <c r="F1472">
        <v>36337768</v>
      </c>
      <c r="I1472" s="1">
        <v>43878</v>
      </c>
      <c r="J1472">
        <v>43908.999988425923</v>
      </c>
      <c r="K1472" t="s">
        <v>3386</v>
      </c>
      <c r="L1472" t="s">
        <v>65</v>
      </c>
      <c r="M1472" t="s">
        <v>66</v>
      </c>
      <c r="N1472" t="s">
        <v>67</v>
      </c>
      <c r="O1472" t="s">
        <v>68</v>
      </c>
      <c r="P1472" t="s">
        <v>69</v>
      </c>
      <c r="Q1472" t="s">
        <v>70</v>
      </c>
      <c r="S1472" t="s">
        <v>71</v>
      </c>
      <c r="T1472" t="s">
        <v>4119</v>
      </c>
      <c r="U1472">
        <v>1</v>
      </c>
      <c r="V1472">
        <v>1</v>
      </c>
      <c r="W1472">
        <v>0</v>
      </c>
      <c r="X1472">
        <v>1</v>
      </c>
      <c r="Y1472">
        <v>0</v>
      </c>
      <c r="Z1472">
        <v>0</v>
      </c>
      <c r="AA1472">
        <v>0</v>
      </c>
      <c r="AB1472">
        <v>0</v>
      </c>
      <c r="AC1472">
        <v>1</v>
      </c>
      <c r="AD1472">
        <v>0</v>
      </c>
      <c r="AE1472">
        <v>0</v>
      </c>
      <c r="AF1472">
        <v>0</v>
      </c>
      <c r="AG1472">
        <v>0</v>
      </c>
      <c r="AH1472">
        <v>1</v>
      </c>
      <c r="AI1472">
        <v>0</v>
      </c>
      <c r="AJ1472">
        <v>0</v>
      </c>
      <c r="AK1472">
        <v>0</v>
      </c>
      <c r="AL1472">
        <v>0</v>
      </c>
      <c r="AM1472">
        <v>0</v>
      </c>
      <c r="AN1472">
        <v>0</v>
      </c>
      <c r="AO1472">
        <v>0</v>
      </c>
      <c r="AP1472">
        <v>0</v>
      </c>
      <c r="AQ1472">
        <v>0</v>
      </c>
      <c r="AR1472">
        <v>0</v>
      </c>
      <c r="AS1472">
        <v>0</v>
      </c>
      <c r="AT1472">
        <v>43878</v>
      </c>
      <c r="AU1472">
        <v>43921</v>
      </c>
      <c r="AV1472">
        <v>0</v>
      </c>
      <c r="AW1472">
        <v>1</v>
      </c>
      <c r="AX1472">
        <v>0</v>
      </c>
      <c r="AY1472">
        <v>2020</v>
      </c>
      <c r="AZ1472">
        <v>2</v>
      </c>
      <c r="BA1472">
        <v>30</v>
      </c>
      <c r="BB1472">
        <v>5</v>
      </c>
      <c r="BF1472">
        <v>2020</v>
      </c>
      <c r="BG1472" t="s">
        <v>104</v>
      </c>
      <c r="BH1472" t="s">
        <v>9822</v>
      </c>
      <c r="BI1472" t="s">
        <v>9781</v>
      </c>
      <c r="BJ1472" t="s">
        <v>9794</v>
      </c>
    </row>
    <row r="1473" spans="1:62" x14ac:dyDescent="0.35">
      <c r="A1473">
        <v>40978246</v>
      </c>
      <c r="B1473" t="s">
        <v>116</v>
      </c>
      <c r="C1473" t="s">
        <v>92</v>
      </c>
      <c r="D1473" t="s">
        <v>107</v>
      </c>
      <c r="E1473" t="s">
        <v>112</v>
      </c>
      <c r="F1473">
        <v>27705684</v>
      </c>
      <c r="I1473" s="1">
        <v>43878</v>
      </c>
      <c r="J1473">
        <v>43908</v>
      </c>
      <c r="K1473" t="s">
        <v>4120</v>
      </c>
      <c r="L1473" t="s">
        <v>65</v>
      </c>
      <c r="M1473" t="s">
        <v>66</v>
      </c>
      <c r="N1473" t="s">
        <v>67</v>
      </c>
      <c r="O1473" t="s">
        <v>68</v>
      </c>
      <c r="P1473" t="s">
        <v>69</v>
      </c>
      <c r="Q1473" t="s">
        <v>70</v>
      </c>
      <c r="R1473" t="s">
        <v>4121</v>
      </c>
      <c r="S1473" t="s">
        <v>82</v>
      </c>
      <c r="T1473" t="s">
        <v>4122</v>
      </c>
      <c r="U1473">
        <v>1</v>
      </c>
      <c r="V1473">
        <v>1</v>
      </c>
      <c r="W1473">
        <v>0</v>
      </c>
      <c r="X1473">
        <v>0</v>
      </c>
      <c r="Y1473">
        <v>0</v>
      </c>
      <c r="Z1473">
        <v>0</v>
      </c>
      <c r="AA1473">
        <v>0</v>
      </c>
      <c r="AB1473">
        <v>0</v>
      </c>
      <c r="AC1473">
        <v>0</v>
      </c>
      <c r="AD1473">
        <v>0</v>
      </c>
      <c r="AE1473">
        <v>0</v>
      </c>
      <c r="AF1473">
        <v>0</v>
      </c>
      <c r="AG1473">
        <v>0</v>
      </c>
      <c r="AH1473">
        <v>1</v>
      </c>
      <c r="AI1473">
        <v>0</v>
      </c>
      <c r="AJ1473">
        <v>0</v>
      </c>
      <c r="AK1473">
        <v>0</v>
      </c>
      <c r="AL1473">
        <v>0</v>
      </c>
      <c r="AM1473">
        <v>0</v>
      </c>
      <c r="AN1473">
        <v>0</v>
      </c>
      <c r="AO1473">
        <v>0</v>
      </c>
      <c r="AP1473">
        <v>0</v>
      </c>
      <c r="AQ1473">
        <v>0</v>
      </c>
      <c r="AR1473">
        <v>0</v>
      </c>
      <c r="AS1473">
        <v>0</v>
      </c>
      <c r="AT1473">
        <v>43878</v>
      </c>
      <c r="AU1473">
        <v>43920</v>
      </c>
      <c r="AV1473">
        <v>1</v>
      </c>
      <c r="AW1473">
        <v>1</v>
      </c>
      <c r="AX1473">
        <v>0</v>
      </c>
      <c r="AY1473">
        <v>2020</v>
      </c>
      <c r="AZ1473">
        <v>2</v>
      </c>
      <c r="BA1473">
        <v>29</v>
      </c>
      <c r="BB1473">
        <v>3</v>
      </c>
      <c r="BC1473">
        <v>150000</v>
      </c>
      <c r="BD1473">
        <v>165000</v>
      </c>
      <c r="BE1473" t="s">
        <v>90</v>
      </c>
      <c r="BF1473">
        <v>2020</v>
      </c>
      <c r="BG1473" t="s">
        <v>73</v>
      </c>
      <c r="BH1473" t="s">
        <v>59</v>
      </c>
      <c r="BI1473" t="s">
        <v>9781</v>
      </c>
      <c r="BJ1473" t="s">
        <v>9794</v>
      </c>
    </row>
    <row r="1474" spans="1:62" x14ac:dyDescent="0.35">
      <c r="A1474">
        <v>40978610</v>
      </c>
      <c r="B1474" t="s">
        <v>116</v>
      </c>
      <c r="C1474" t="s">
        <v>75</v>
      </c>
      <c r="D1474" t="s">
        <v>117</v>
      </c>
      <c r="E1474" t="s">
        <v>4123</v>
      </c>
      <c r="F1474">
        <v>35129322</v>
      </c>
      <c r="G1474" t="s">
        <v>4123</v>
      </c>
      <c r="H1474">
        <v>3.2</v>
      </c>
      <c r="I1474" s="1">
        <v>43879</v>
      </c>
      <c r="J1474">
        <v>43909</v>
      </c>
      <c r="K1474" t="s">
        <v>4124</v>
      </c>
      <c r="L1474" t="s">
        <v>65</v>
      </c>
      <c r="M1474" t="s">
        <v>120</v>
      </c>
      <c r="N1474" t="s">
        <v>121</v>
      </c>
      <c r="O1474" t="s">
        <v>168</v>
      </c>
      <c r="P1474" t="s">
        <v>122</v>
      </c>
      <c r="Q1474" t="s">
        <v>70</v>
      </c>
      <c r="R1474" t="s">
        <v>4125</v>
      </c>
      <c r="S1474" t="s">
        <v>71</v>
      </c>
      <c r="T1474" t="s">
        <v>4126</v>
      </c>
      <c r="U1474">
        <v>1</v>
      </c>
      <c r="V1474">
        <v>1</v>
      </c>
      <c r="W1474">
        <v>0</v>
      </c>
      <c r="X1474">
        <v>1</v>
      </c>
      <c r="Y1474">
        <v>0</v>
      </c>
      <c r="Z1474">
        <v>0</v>
      </c>
      <c r="AA1474">
        <v>0</v>
      </c>
      <c r="AB1474">
        <v>0</v>
      </c>
      <c r="AC1474">
        <v>0</v>
      </c>
      <c r="AD1474">
        <v>0</v>
      </c>
      <c r="AE1474">
        <v>0</v>
      </c>
      <c r="AF1474">
        <v>0</v>
      </c>
      <c r="AG1474">
        <v>0</v>
      </c>
      <c r="AH1474">
        <v>0</v>
      </c>
      <c r="AI1474">
        <v>0</v>
      </c>
      <c r="AJ1474">
        <v>0</v>
      </c>
      <c r="AK1474">
        <v>0</v>
      </c>
      <c r="AL1474">
        <v>0</v>
      </c>
      <c r="AM1474">
        <v>0</v>
      </c>
      <c r="AN1474">
        <v>0</v>
      </c>
      <c r="AO1474">
        <v>0</v>
      </c>
      <c r="AP1474">
        <v>1</v>
      </c>
      <c r="AQ1474">
        <v>0</v>
      </c>
      <c r="AR1474">
        <v>0</v>
      </c>
      <c r="AS1474">
        <v>0</v>
      </c>
      <c r="AT1474">
        <v>43878</v>
      </c>
      <c r="AU1474">
        <v>43920</v>
      </c>
      <c r="AV1474">
        <v>0</v>
      </c>
      <c r="AW1474">
        <v>1</v>
      </c>
      <c r="AX1474">
        <v>0</v>
      </c>
      <c r="AY1474">
        <v>2020</v>
      </c>
      <c r="AZ1474">
        <v>2</v>
      </c>
      <c r="BA1474">
        <v>29</v>
      </c>
      <c r="BB1474">
        <v>4</v>
      </c>
      <c r="BF1474">
        <v>2020</v>
      </c>
      <c r="BG1474" t="s">
        <v>104</v>
      </c>
      <c r="BH1474" t="s">
        <v>59</v>
      </c>
      <c r="BI1474" t="s">
        <v>9781</v>
      </c>
      <c r="BJ1474" t="s">
        <v>9795</v>
      </c>
    </row>
    <row r="1475" spans="1:62" x14ac:dyDescent="0.35">
      <c r="A1475">
        <v>40980690</v>
      </c>
      <c r="B1475" t="s">
        <v>98</v>
      </c>
      <c r="C1475" t="s">
        <v>75</v>
      </c>
      <c r="D1475" t="s">
        <v>236</v>
      </c>
      <c r="E1475" t="s">
        <v>3285</v>
      </c>
      <c r="F1475">
        <v>41900326</v>
      </c>
      <c r="I1475" s="1">
        <v>43879</v>
      </c>
      <c r="J1475">
        <v>43909</v>
      </c>
      <c r="K1475" t="s">
        <v>4127</v>
      </c>
      <c r="L1475" t="s">
        <v>65</v>
      </c>
      <c r="M1475" t="s">
        <v>197</v>
      </c>
      <c r="N1475" t="s">
        <v>198</v>
      </c>
      <c r="O1475" t="s">
        <v>168</v>
      </c>
      <c r="P1475" t="s">
        <v>199</v>
      </c>
      <c r="Q1475" t="s">
        <v>102</v>
      </c>
      <c r="S1475" t="s">
        <v>71</v>
      </c>
      <c r="T1475" t="s">
        <v>4128</v>
      </c>
      <c r="U1475">
        <v>1</v>
      </c>
      <c r="V1475">
        <v>1</v>
      </c>
      <c r="W1475">
        <v>0</v>
      </c>
      <c r="X1475">
        <v>1</v>
      </c>
      <c r="Y1475">
        <v>0</v>
      </c>
      <c r="Z1475">
        <v>0</v>
      </c>
      <c r="AA1475">
        <v>1</v>
      </c>
      <c r="AB1475">
        <v>0</v>
      </c>
      <c r="AC1475">
        <v>0</v>
      </c>
      <c r="AD1475">
        <v>0</v>
      </c>
      <c r="AE1475">
        <v>0</v>
      </c>
      <c r="AF1475">
        <v>0</v>
      </c>
      <c r="AG1475">
        <v>0</v>
      </c>
      <c r="AH1475">
        <v>0</v>
      </c>
      <c r="AI1475">
        <v>0</v>
      </c>
      <c r="AJ1475">
        <v>0</v>
      </c>
      <c r="AK1475">
        <v>0</v>
      </c>
      <c r="AL1475">
        <v>0</v>
      </c>
      <c r="AM1475">
        <v>0</v>
      </c>
      <c r="AN1475">
        <v>0</v>
      </c>
      <c r="AO1475">
        <v>0</v>
      </c>
      <c r="AP1475">
        <v>0</v>
      </c>
      <c r="AQ1475">
        <v>0</v>
      </c>
      <c r="AR1475">
        <v>0</v>
      </c>
      <c r="AS1475">
        <v>0</v>
      </c>
      <c r="AT1475">
        <v>43878</v>
      </c>
      <c r="AU1475">
        <v>43920</v>
      </c>
      <c r="AV1475">
        <v>1</v>
      </c>
      <c r="AW1475">
        <v>1</v>
      </c>
      <c r="AX1475">
        <v>0</v>
      </c>
      <c r="AY1475">
        <v>2020</v>
      </c>
      <c r="AZ1475">
        <v>2</v>
      </c>
      <c r="BA1475">
        <v>29</v>
      </c>
      <c r="BB1475">
        <v>4</v>
      </c>
      <c r="BF1475">
        <v>2020</v>
      </c>
      <c r="BG1475" t="s">
        <v>73</v>
      </c>
      <c r="BH1475" t="s">
        <v>9822</v>
      </c>
      <c r="BI1475" t="s">
        <v>9781</v>
      </c>
      <c r="BJ1475" t="s">
        <v>9795</v>
      </c>
    </row>
    <row r="1476" spans="1:62" x14ac:dyDescent="0.35">
      <c r="A1476">
        <v>40980952</v>
      </c>
      <c r="B1476" t="s">
        <v>116</v>
      </c>
      <c r="C1476" t="s">
        <v>61</v>
      </c>
      <c r="D1476" t="s">
        <v>125</v>
      </c>
      <c r="E1476" t="s">
        <v>2748</v>
      </c>
      <c r="F1476">
        <v>25889059</v>
      </c>
      <c r="I1476" s="1">
        <v>43879</v>
      </c>
      <c r="J1476">
        <v>43909</v>
      </c>
      <c r="K1476" t="s">
        <v>3826</v>
      </c>
      <c r="L1476" t="s">
        <v>65</v>
      </c>
      <c r="M1476" t="s">
        <v>66</v>
      </c>
      <c r="N1476" t="s">
        <v>67</v>
      </c>
      <c r="P1476" t="s">
        <v>69</v>
      </c>
      <c r="Q1476" t="s">
        <v>70</v>
      </c>
      <c r="S1476" t="s">
        <v>82</v>
      </c>
      <c r="T1476" t="s">
        <v>4129</v>
      </c>
      <c r="U1476">
        <v>1</v>
      </c>
      <c r="V1476">
        <v>1</v>
      </c>
      <c r="W1476">
        <v>0</v>
      </c>
      <c r="X1476">
        <v>1</v>
      </c>
      <c r="Y1476">
        <v>0</v>
      </c>
      <c r="Z1476">
        <v>0</v>
      </c>
      <c r="AA1476">
        <v>0</v>
      </c>
      <c r="AB1476">
        <v>0</v>
      </c>
      <c r="AC1476">
        <v>0</v>
      </c>
      <c r="AD1476">
        <v>0</v>
      </c>
      <c r="AE1476">
        <v>0</v>
      </c>
      <c r="AF1476">
        <v>0</v>
      </c>
      <c r="AG1476">
        <v>1</v>
      </c>
      <c r="AH1476">
        <v>1</v>
      </c>
      <c r="AI1476">
        <v>0</v>
      </c>
      <c r="AJ1476">
        <v>0</v>
      </c>
      <c r="AK1476">
        <v>0</v>
      </c>
      <c r="AL1476">
        <v>0</v>
      </c>
      <c r="AM1476">
        <v>0</v>
      </c>
      <c r="AN1476">
        <v>0</v>
      </c>
      <c r="AO1476">
        <v>0</v>
      </c>
      <c r="AP1476">
        <v>1</v>
      </c>
      <c r="AQ1476">
        <v>0</v>
      </c>
      <c r="AR1476">
        <v>0</v>
      </c>
      <c r="AS1476">
        <v>0</v>
      </c>
      <c r="AT1476">
        <v>43879</v>
      </c>
      <c r="AU1476">
        <v>43921</v>
      </c>
      <c r="AV1476">
        <v>1</v>
      </c>
      <c r="AW1476">
        <v>1</v>
      </c>
      <c r="AX1476">
        <v>0</v>
      </c>
      <c r="AY1476">
        <v>2020</v>
      </c>
      <c r="AZ1476">
        <v>2</v>
      </c>
      <c r="BA1476">
        <v>29</v>
      </c>
      <c r="BB1476">
        <v>6</v>
      </c>
      <c r="BF1476">
        <v>2020</v>
      </c>
      <c r="BG1476" t="s">
        <v>73</v>
      </c>
      <c r="BH1476" t="s">
        <v>9822</v>
      </c>
      <c r="BI1476" t="s">
        <v>9781</v>
      </c>
      <c r="BJ1476" t="s">
        <v>9795</v>
      </c>
    </row>
    <row r="1477" spans="1:62" x14ac:dyDescent="0.35">
      <c r="A1477">
        <v>40984734</v>
      </c>
      <c r="B1477" t="s">
        <v>98</v>
      </c>
      <c r="C1477" t="s">
        <v>92</v>
      </c>
      <c r="D1477" t="s">
        <v>107</v>
      </c>
      <c r="E1477" t="s">
        <v>112</v>
      </c>
      <c r="F1477">
        <v>27705684</v>
      </c>
      <c r="I1477" s="1">
        <v>43879</v>
      </c>
      <c r="J1477">
        <v>43909</v>
      </c>
      <c r="K1477" t="s">
        <v>3992</v>
      </c>
      <c r="L1477" t="s">
        <v>65</v>
      </c>
      <c r="M1477" t="s">
        <v>66</v>
      </c>
      <c r="N1477" t="s">
        <v>67</v>
      </c>
      <c r="O1477" t="s">
        <v>68</v>
      </c>
      <c r="P1477" t="s">
        <v>69</v>
      </c>
      <c r="Q1477" t="s">
        <v>70</v>
      </c>
      <c r="R1477" t="s">
        <v>4130</v>
      </c>
      <c r="S1477" t="s">
        <v>82</v>
      </c>
      <c r="T1477" t="s">
        <v>4131</v>
      </c>
      <c r="U1477">
        <v>1</v>
      </c>
      <c r="V1477">
        <v>1</v>
      </c>
      <c r="W1477">
        <v>0</v>
      </c>
      <c r="X1477">
        <v>0</v>
      </c>
      <c r="Y1477">
        <v>0</v>
      </c>
      <c r="Z1477">
        <v>0</v>
      </c>
      <c r="AA1477">
        <v>0</v>
      </c>
      <c r="AB1477">
        <v>0</v>
      </c>
      <c r="AC1477">
        <v>0</v>
      </c>
      <c r="AD1477">
        <v>0</v>
      </c>
      <c r="AE1477">
        <v>0</v>
      </c>
      <c r="AF1477">
        <v>0</v>
      </c>
      <c r="AG1477">
        <v>1</v>
      </c>
      <c r="AH1477">
        <v>0</v>
      </c>
      <c r="AI1477">
        <v>0</v>
      </c>
      <c r="AJ1477">
        <v>0</v>
      </c>
      <c r="AK1477">
        <v>1</v>
      </c>
      <c r="AL1477">
        <v>0</v>
      </c>
      <c r="AM1477">
        <v>0</v>
      </c>
      <c r="AN1477">
        <v>0</v>
      </c>
      <c r="AO1477">
        <v>0</v>
      </c>
      <c r="AP1477">
        <v>1</v>
      </c>
      <c r="AQ1477">
        <v>0</v>
      </c>
      <c r="AR1477">
        <v>0</v>
      </c>
      <c r="AS1477">
        <v>0</v>
      </c>
      <c r="AT1477">
        <v>43879</v>
      </c>
      <c r="AU1477">
        <v>43921</v>
      </c>
      <c r="AV1477">
        <v>1</v>
      </c>
      <c r="AW1477">
        <v>1</v>
      </c>
      <c r="AX1477">
        <v>0</v>
      </c>
      <c r="AY1477">
        <v>2020</v>
      </c>
      <c r="AZ1477">
        <v>2</v>
      </c>
      <c r="BA1477">
        <v>29</v>
      </c>
      <c r="BB1477">
        <v>5</v>
      </c>
      <c r="BF1477">
        <v>2020</v>
      </c>
      <c r="BG1477" t="s">
        <v>73</v>
      </c>
      <c r="BH1477" t="s">
        <v>59</v>
      </c>
      <c r="BI1477" t="s">
        <v>9781</v>
      </c>
      <c r="BJ1477" t="s">
        <v>9795</v>
      </c>
    </row>
    <row r="1478" spans="1:62" x14ac:dyDescent="0.35">
      <c r="A1478">
        <v>40985952</v>
      </c>
      <c r="B1478" t="s">
        <v>4132</v>
      </c>
      <c r="C1478" t="s">
        <v>75</v>
      </c>
      <c r="D1478" t="s">
        <v>85</v>
      </c>
      <c r="E1478" t="s">
        <v>4133</v>
      </c>
      <c r="F1478">
        <v>31118541</v>
      </c>
      <c r="G1478" t="s">
        <v>4133</v>
      </c>
      <c r="H1478">
        <v>3.9</v>
      </c>
      <c r="I1478" s="1">
        <v>43879</v>
      </c>
      <c r="J1478">
        <v>43909</v>
      </c>
      <c r="K1478" t="s">
        <v>4134</v>
      </c>
      <c r="L1478" t="s">
        <v>65</v>
      </c>
      <c r="M1478" t="s">
        <v>197</v>
      </c>
      <c r="N1478" t="s">
        <v>198</v>
      </c>
      <c r="O1478" t="s">
        <v>168</v>
      </c>
      <c r="P1478" t="s">
        <v>1626</v>
      </c>
      <c r="Q1478" t="s">
        <v>70</v>
      </c>
      <c r="S1478" t="s">
        <v>71</v>
      </c>
      <c r="T1478" t="s">
        <v>4135</v>
      </c>
      <c r="U1478">
        <v>1</v>
      </c>
      <c r="V1478">
        <v>1</v>
      </c>
      <c r="W1478">
        <v>0</v>
      </c>
      <c r="X1478">
        <v>1</v>
      </c>
      <c r="Y1478">
        <v>0</v>
      </c>
      <c r="Z1478">
        <v>0</v>
      </c>
      <c r="AA1478">
        <v>0</v>
      </c>
      <c r="AB1478">
        <v>0</v>
      </c>
      <c r="AC1478">
        <v>0</v>
      </c>
      <c r="AD1478">
        <v>0</v>
      </c>
      <c r="AE1478">
        <v>1</v>
      </c>
      <c r="AF1478">
        <v>0</v>
      </c>
      <c r="AG1478">
        <v>0</v>
      </c>
      <c r="AH1478">
        <v>1</v>
      </c>
      <c r="AI1478">
        <v>0</v>
      </c>
      <c r="AJ1478">
        <v>0</v>
      </c>
      <c r="AK1478">
        <v>0</v>
      </c>
      <c r="AL1478">
        <v>0</v>
      </c>
      <c r="AM1478">
        <v>0</v>
      </c>
      <c r="AN1478">
        <v>0</v>
      </c>
      <c r="AO1478">
        <v>0</v>
      </c>
      <c r="AP1478">
        <v>0</v>
      </c>
      <c r="AQ1478">
        <v>0</v>
      </c>
      <c r="AR1478">
        <v>0</v>
      </c>
      <c r="AS1478">
        <v>0</v>
      </c>
      <c r="AT1478">
        <v>43879</v>
      </c>
      <c r="AU1478">
        <v>43921</v>
      </c>
      <c r="AV1478">
        <v>0</v>
      </c>
      <c r="AW1478">
        <v>1</v>
      </c>
      <c r="AX1478">
        <v>0</v>
      </c>
      <c r="AY1478">
        <v>2020</v>
      </c>
      <c r="AZ1478">
        <v>2</v>
      </c>
      <c r="BA1478">
        <v>29</v>
      </c>
      <c r="BB1478">
        <v>5</v>
      </c>
      <c r="BF1478">
        <v>2020</v>
      </c>
      <c r="BG1478" t="s">
        <v>104</v>
      </c>
      <c r="BH1478" t="s">
        <v>9822</v>
      </c>
      <c r="BI1478" t="s">
        <v>9781</v>
      </c>
      <c r="BJ1478" t="s">
        <v>9795</v>
      </c>
    </row>
    <row r="1479" spans="1:62" x14ac:dyDescent="0.35">
      <c r="A1479">
        <v>40986414</v>
      </c>
      <c r="B1479" t="s">
        <v>4136</v>
      </c>
      <c r="C1479" t="s">
        <v>61</v>
      </c>
      <c r="D1479" t="s">
        <v>125</v>
      </c>
      <c r="E1479" t="s">
        <v>3694</v>
      </c>
      <c r="F1479">
        <v>25549939</v>
      </c>
      <c r="I1479" s="1">
        <v>43879</v>
      </c>
      <c r="J1479">
        <v>43909</v>
      </c>
      <c r="K1479" t="s">
        <v>4137</v>
      </c>
      <c r="L1479" t="s">
        <v>65</v>
      </c>
      <c r="M1479" t="s">
        <v>120</v>
      </c>
      <c r="N1479" t="s">
        <v>121</v>
      </c>
      <c r="O1479" t="s">
        <v>168</v>
      </c>
      <c r="P1479" t="s">
        <v>122</v>
      </c>
      <c r="Q1479" t="s">
        <v>70</v>
      </c>
      <c r="R1479" t="s">
        <v>3866</v>
      </c>
      <c r="S1479" t="s">
        <v>71</v>
      </c>
      <c r="T1479" t="s">
        <v>4138</v>
      </c>
      <c r="U1479">
        <v>1</v>
      </c>
      <c r="V1479">
        <v>1</v>
      </c>
      <c r="W1479">
        <v>0</v>
      </c>
      <c r="X1479">
        <v>0</v>
      </c>
      <c r="Y1479">
        <v>0</v>
      </c>
      <c r="Z1479">
        <v>0</v>
      </c>
      <c r="AA1479">
        <v>0</v>
      </c>
      <c r="AB1479">
        <v>0</v>
      </c>
      <c r="AC1479">
        <v>0</v>
      </c>
      <c r="AD1479">
        <v>1</v>
      </c>
      <c r="AE1479">
        <v>0</v>
      </c>
      <c r="AF1479">
        <v>1</v>
      </c>
      <c r="AG1479">
        <v>1</v>
      </c>
      <c r="AH1479">
        <v>0</v>
      </c>
      <c r="AI1479">
        <v>0</v>
      </c>
      <c r="AJ1479">
        <v>0</v>
      </c>
      <c r="AK1479">
        <v>0</v>
      </c>
      <c r="AL1479">
        <v>0</v>
      </c>
      <c r="AM1479">
        <v>0</v>
      </c>
      <c r="AN1479">
        <v>0</v>
      </c>
      <c r="AO1479">
        <v>0</v>
      </c>
      <c r="AP1479">
        <v>1</v>
      </c>
      <c r="AQ1479">
        <v>0</v>
      </c>
      <c r="AR1479">
        <v>0</v>
      </c>
      <c r="AS1479">
        <v>0</v>
      </c>
      <c r="AT1479">
        <v>43879</v>
      </c>
      <c r="AU1479">
        <v>43921</v>
      </c>
      <c r="AV1479">
        <v>1</v>
      </c>
      <c r="AW1479">
        <v>1</v>
      </c>
      <c r="AX1479">
        <v>0</v>
      </c>
      <c r="AY1479">
        <v>2020</v>
      </c>
      <c r="AZ1479">
        <v>2</v>
      </c>
      <c r="BA1479">
        <v>29</v>
      </c>
      <c r="BB1479">
        <v>6</v>
      </c>
      <c r="BC1479">
        <v>160000</v>
      </c>
      <c r="BD1479">
        <v>160000</v>
      </c>
      <c r="BE1479" t="s">
        <v>90</v>
      </c>
      <c r="BF1479">
        <v>2020</v>
      </c>
      <c r="BG1479" t="s">
        <v>73</v>
      </c>
      <c r="BH1479" t="s">
        <v>59</v>
      </c>
      <c r="BI1479" t="s">
        <v>9781</v>
      </c>
      <c r="BJ1479" t="s">
        <v>9795</v>
      </c>
    </row>
    <row r="1480" spans="1:62" x14ac:dyDescent="0.35">
      <c r="A1480">
        <v>40987520</v>
      </c>
      <c r="B1480" t="s">
        <v>116</v>
      </c>
      <c r="C1480" t="s">
        <v>75</v>
      </c>
      <c r="D1480" t="s">
        <v>236</v>
      </c>
      <c r="E1480" t="s">
        <v>298</v>
      </c>
      <c r="F1480">
        <v>32359972</v>
      </c>
      <c r="I1480" s="1">
        <v>43879</v>
      </c>
      <c r="J1480">
        <v>43909</v>
      </c>
      <c r="K1480" t="s">
        <v>4139</v>
      </c>
      <c r="L1480" t="s">
        <v>65</v>
      </c>
      <c r="M1480" t="s">
        <v>66</v>
      </c>
      <c r="N1480" t="s">
        <v>4140</v>
      </c>
      <c r="Q1480" t="s">
        <v>70</v>
      </c>
      <c r="R1480" t="s">
        <v>4141</v>
      </c>
      <c r="S1480" t="s">
        <v>82</v>
      </c>
      <c r="T1480" t="s">
        <v>4142</v>
      </c>
      <c r="U1480">
        <v>1</v>
      </c>
      <c r="V1480">
        <v>1</v>
      </c>
      <c r="W1480">
        <v>0</v>
      </c>
      <c r="X1480">
        <v>0</v>
      </c>
      <c r="Y1480">
        <v>0</v>
      </c>
      <c r="Z1480">
        <v>0</v>
      </c>
      <c r="AA1480">
        <v>0</v>
      </c>
      <c r="AB1480">
        <v>0</v>
      </c>
      <c r="AC1480">
        <v>1</v>
      </c>
      <c r="AD1480">
        <v>0</v>
      </c>
      <c r="AE1480">
        <v>0</v>
      </c>
      <c r="AF1480">
        <v>1</v>
      </c>
      <c r="AG1480">
        <v>0</v>
      </c>
      <c r="AH1480">
        <v>0</v>
      </c>
      <c r="AI1480">
        <v>0</v>
      </c>
      <c r="AJ1480">
        <v>0</v>
      </c>
      <c r="AK1480">
        <v>0</v>
      </c>
      <c r="AL1480">
        <v>0</v>
      </c>
      <c r="AM1480">
        <v>0</v>
      </c>
      <c r="AN1480">
        <v>0</v>
      </c>
      <c r="AO1480">
        <v>0</v>
      </c>
      <c r="AP1480">
        <v>0</v>
      </c>
      <c r="AQ1480">
        <v>0</v>
      </c>
      <c r="AR1480">
        <v>0</v>
      </c>
      <c r="AS1480">
        <v>0</v>
      </c>
      <c r="AT1480">
        <v>43879</v>
      </c>
      <c r="AU1480">
        <v>43921</v>
      </c>
      <c r="AV1480">
        <v>1</v>
      </c>
      <c r="AW1480">
        <v>1</v>
      </c>
      <c r="AX1480">
        <v>0</v>
      </c>
      <c r="AY1480">
        <v>2020</v>
      </c>
      <c r="AZ1480">
        <v>2</v>
      </c>
      <c r="BA1480">
        <v>29</v>
      </c>
      <c r="BB1480">
        <v>4</v>
      </c>
      <c r="BC1480">
        <v>80000</v>
      </c>
      <c r="BD1480">
        <v>150000</v>
      </c>
      <c r="BE1480" t="s">
        <v>90</v>
      </c>
      <c r="BF1480">
        <v>2020</v>
      </c>
      <c r="BG1480" t="s">
        <v>73</v>
      </c>
      <c r="BH1480" t="s">
        <v>59</v>
      </c>
      <c r="BI1480" t="s">
        <v>9781</v>
      </c>
      <c r="BJ1480" t="s">
        <v>9795</v>
      </c>
    </row>
    <row r="1481" spans="1:62" x14ac:dyDescent="0.35">
      <c r="A1481">
        <v>40992792</v>
      </c>
      <c r="B1481" t="s">
        <v>4143</v>
      </c>
      <c r="C1481" t="s">
        <v>61</v>
      </c>
      <c r="D1481" t="s">
        <v>125</v>
      </c>
      <c r="E1481" t="s">
        <v>346</v>
      </c>
      <c r="F1481">
        <v>37079664</v>
      </c>
      <c r="I1481" s="1">
        <v>43880</v>
      </c>
      <c r="J1481">
        <v>43910</v>
      </c>
      <c r="K1481" t="s">
        <v>4144</v>
      </c>
      <c r="L1481" t="s">
        <v>65</v>
      </c>
      <c r="M1481" t="s">
        <v>66</v>
      </c>
      <c r="N1481" t="s">
        <v>67</v>
      </c>
      <c r="O1481" t="s">
        <v>68</v>
      </c>
      <c r="P1481" t="s">
        <v>69</v>
      </c>
      <c r="Q1481" t="s">
        <v>102</v>
      </c>
      <c r="R1481" t="s">
        <v>4145</v>
      </c>
      <c r="S1481" t="s">
        <v>71</v>
      </c>
      <c r="T1481" t="s">
        <v>4146</v>
      </c>
      <c r="U1481">
        <v>1</v>
      </c>
      <c r="V1481">
        <v>1</v>
      </c>
      <c r="W1481">
        <v>0</v>
      </c>
      <c r="X1481">
        <v>1</v>
      </c>
      <c r="Y1481">
        <v>0</v>
      </c>
      <c r="Z1481">
        <v>0</v>
      </c>
      <c r="AA1481">
        <v>0</v>
      </c>
      <c r="AB1481">
        <v>0</v>
      </c>
      <c r="AC1481">
        <v>0</v>
      </c>
      <c r="AD1481">
        <v>1</v>
      </c>
      <c r="AE1481">
        <v>0</v>
      </c>
      <c r="AF1481">
        <v>0</v>
      </c>
      <c r="AG1481">
        <v>0</v>
      </c>
      <c r="AH1481">
        <v>0</v>
      </c>
      <c r="AI1481">
        <v>0</v>
      </c>
      <c r="AJ1481">
        <v>0</v>
      </c>
      <c r="AK1481">
        <v>0</v>
      </c>
      <c r="AL1481">
        <v>0</v>
      </c>
      <c r="AM1481">
        <v>0</v>
      </c>
      <c r="AN1481">
        <v>0</v>
      </c>
      <c r="AO1481">
        <v>0</v>
      </c>
      <c r="AP1481">
        <v>1</v>
      </c>
      <c r="AQ1481">
        <v>0</v>
      </c>
      <c r="AR1481">
        <v>0</v>
      </c>
      <c r="AS1481">
        <v>0</v>
      </c>
      <c r="AT1481">
        <v>43880</v>
      </c>
      <c r="AU1481">
        <v>43921</v>
      </c>
      <c r="AV1481">
        <v>1</v>
      </c>
      <c r="AW1481">
        <v>1</v>
      </c>
      <c r="AX1481">
        <v>0</v>
      </c>
      <c r="AY1481">
        <v>2020</v>
      </c>
      <c r="AZ1481">
        <v>2</v>
      </c>
      <c r="BA1481">
        <v>29</v>
      </c>
      <c r="BB1481">
        <v>5</v>
      </c>
      <c r="BC1481">
        <v>650</v>
      </c>
      <c r="BD1481">
        <v>740</v>
      </c>
      <c r="BE1481" t="s">
        <v>546</v>
      </c>
      <c r="BF1481">
        <v>2020</v>
      </c>
      <c r="BG1481" t="s">
        <v>73</v>
      </c>
      <c r="BH1481" t="s">
        <v>59</v>
      </c>
      <c r="BI1481" t="s">
        <v>9781</v>
      </c>
      <c r="BJ1481" t="s">
        <v>9793</v>
      </c>
    </row>
    <row r="1482" spans="1:62" x14ac:dyDescent="0.35">
      <c r="A1482">
        <v>40996054</v>
      </c>
      <c r="B1482" t="s">
        <v>3318</v>
      </c>
      <c r="C1482" t="s">
        <v>75</v>
      </c>
      <c r="D1482" t="s">
        <v>165</v>
      </c>
      <c r="E1482" t="s">
        <v>3319</v>
      </c>
      <c r="F1482">
        <v>23992262</v>
      </c>
      <c r="G1482" t="s">
        <v>3319</v>
      </c>
      <c r="H1482">
        <v>3.6</v>
      </c>
      <c r="I1482" s="1">
        <v>43880</v>
      </c>
      <c r="J1482">
        <v>43910</v>
      </c>
      <c r="K1482" t="s">
        <v>3320</v>
      </c>
      <c r="L1482" t="s">
        <v>65</v>
      </c>
      <c r="M1482" t="s">
        <v>66</v>
      </c>
      <c r="N1482" t="s">
        <v>67</v>
      </c>
      <c r="O1482" t="s">
        <v>68</v>
      </c>
      <c r="P1482" t="s">
        <v>69</v>
      </c>
      <c r="Q1482" t="s">
        <v>1042</v>
      </c>
      <c r="R1482" t="s">
        <v>3321</v>
      </c>
      <c r="S1482" t="s">
        <v>71</v>
      </c>
      <c r="T1482" t="s">
        <v>4147</v>
      </c>
      <c r="U1482">
        <v>1</v>
      </c>
      <c r="V1482">
        <v>1</v>
      </c>
      <c r="W1482">
        <v>0</v>
      </c>
      <c r="X1482">
        <v>1</v>
      </c>
      <c r="Y1482">
        <v>0</v>
      </c>
      <c r="Z1482">
        <v>0</v>
      </c>
      <c r="AA1482">
        <v>0</v>
      </c>
      <c r="AB1482">
        <v>0</v>
      </c>
      <c r="AC1482">
        <v>0</v>
      </c>
      <c r="AD1482">
        <v>0</v>
      </c>
      <c r="AE1482">
        <v>0</v>
      </c>
      <c r="AF1482">
        <v>0</v>
      </c>
      <c r="AG1482">
        <v>0</v>
      </c>
      <c r="AH1482">
        <v>0</v>
      </c>
      <c r="AI1482">
        <v>0</v>
      </c>
      <c r="AJ1482">
        <v>0</v>
      </c>
      <c r="AK1482">
        <v>0</v>
      </c>
      <c r="AL1482">
        <v>0</v>
      </c>
      <c r="AM1482">
        <v>0</v>
      </c>
      <c r="AN1482">
        <v>0</v>
      </c>
      <c r="AO1482">
        <v>0</v>
      </c>
      <c r="AP1482">
        <v>0</v>
      </c>
      <c r="AQ1482">
        <v>0</v>
      </c>
      <c r="AR1482">
        <v>0</v>
      </c>
      <c r="AS1482">
        <v>0</v>
      </c>
      <c r="AT1482">
        <v>43880</v>
      </c>
      <c r="AU1482">
        <v>43920</v>
      </c>
      <c r="AV1482">
        <v>0</v>
      </c>
      <c r="AW1482">
        <v>1</v>
      </c>
      <c r="AX1482">
        <v>0</v>
      </c>
      <c r="AY1482">
        <v>2020</v>
      </c>
      <c r="AZ1482">
        <v>2</v>
      </c>
      <c r="BA1482">
        <v>29</v>
      </c>
      <c r="BB1482">
        <v>3</v>
      </c>
      <c r="BF1482">
        <v>2020</v>
      </c>
      <c r="BG1482" t="s">
        <v>104</v>
      </c>
      <c r="BH1482" t="s">
        <v>59</v>
      </c>
      <c r="BI1482" t="s">
        <v>9781</v>
      </c>
      <c r="BJ1482" t="s">
        <v>9793</v>
      </c>
    </row>
    <row r="1483" spans="1:62" x14ac:dyDescent="0.35">
      <c r="A1483">
        <v>40996056</v>
      </c>
      <c r="B1483" t="s">
        <v>3318</v>
      </c>
      <c r="C1483" t="s">
        <v>75</v>
      </c>
      <c r="D1483" t="s">
        <v>159</v>
      </c>
      <c r="E1483" t="s">
        <v>3319</v>
      </c>
      <c r="F1483">
        <v>23992262</v>
      </c>
      <c r="G1483" t="s">
        <v>3319</v>
      </c>
      <c r="H1483">
        <v>3.6</v>
      </c>
      <c r="I1483" s="1">
        <v>43880</v>
      </c>
      <c r="J1483">
        <v>43910</v>
      </c>
      <c r="K1483" t="s">
        <v>3320</v>
      </c>
      <c r="L1483" t="s">
        <v>65</v>
      </c>
      <c r="M1483" t="s">
        <v>66</v>
      </c>
      <c r="N1483" t="s">
        <v>67</v>
      </c>
      <c r="O1483" t="s">
        <v>68</v>
      </c>
      <c r="P1483" t="s">
        <v>69</v>
      </c>
      <c r="Q1483" t="s">
        <v>1042</v>
      </c>
      <c r="R1483" t="s">
        <v>3321</v>
      </c>
      <c r="S1483" t="s">
        <v>71</v>
      </c>
      <c r="T1483" t="s">
        <v>4148</v>
      </c>
      <c r="U1483">
        <v>1</v>
      </c>
      <c r="V1483">
        <v>1</v>
      </c>
      <c r="W1483">
        <v>0</v>
      </c>
      <c r="X1483">
        <v>1</v>
      </c>
      <c r="Y1483">
        <v>0</v>
      </c>
      <c r="Z1483">
        <v>0</v>
      </c>
      <c r="AA1483">
        <v>0</v>
      </c>
      <c r="AB1483">
        <v>0</v>
      </c>
      <c r="AC1483">
        <v>0</v>
      </c>
      <c r="AD1483">
        <v>0</v>
      </c>
      <c r="AE1483">
        <v>0</v>
      </c>
      <c r="AF1483">
        <v>0</v>
      </c>
      <c r="AG1483">
        <v>0</v>
      </c>
      <c r="AH1483">
        <v>0</v>
      </c>
      <c r="AI1483">
        <v>0</v>
      </c>
      <c r="AJ1483">
        <v>0</v>
      </c>
      <c r="AK1483">
        <v>0</v>
      </c>
      <c r="AL1483">
        <v>0</v>
      </c>
      <c r="AM1483">
        <v>0</v>
      </c>
      <c r="AN1483">
        <v>0</v>
      </c>
      <c r="AO1483">
        <v>0</v>
      </c>
      <c r="AP1483">
        <v>0</v>
      </c>
      <c r="AQ1483">
        <v>0</v>
      </c>
      <c r="AR1483">
        <v>0</v>
      </c>
      <c r="AS1483">
        <v>0</v>
      </c>
      <c r="AT1483">
        <v>43880</v>
      </c>
      <c r="AU1483">
        <v>43920</v>
      </c>
      <c r="AV1483">
        <v>0</v>
      </c>
      <c r="AW1483">
        <v>1</v>
      </c>
      <c r="AX1483">
        <v>1</v>
      </c>
      <c r="AY1483">
        <v>2020</v>
      </c>
      <c r="AZ1483">
        <v>2</v>
      </c>
      <c r="BA1483">
        <v>29</v>
      </c>
      <c r="BB1483">
        <v>3</v>
      </c>
      <c r="BF1483">
        <v>2020</v>
      </c>
      <c r="BG1483" t="s">
        <v>104</v>
      </c>
      <c r="BH1483" t="s">
        <v>59</v>
      </c>
      <c r="BI1483" t="s">
        <v>9781</v>
      </c>
      <c r="BJ1483" t="s">
        <v>9793</v>
      </c>
    </row>
    <row r="1484" spans="1:62" x14ac:dyDescent="0.35">
      <c r="A1484">
        <v>41000801</v>
      </c>
      <c r="B1484" t="s">
        <v>4149</v>
      </c>
      <c r="C1484" t="s">
        <v>92</v>
      </c>
      <c r="D1484" t="s">
        <v>76</v>
      </c>
      <c r="E1484" t="s">
        <v>898</v>
      </c>
      <c r="F1484">
        <v>25632203</v>
      </c>
      <c r="G1484" t="s">
        <v>899</v>
      </c>
      <c r="H1484">
        <v>3.2</v>
      </c>
      <c r="I1484" s="1">
        <v>43881</v>
      </c>
      <c r="J1484">
        <v>43911</v>
      </c>
      <c r="K1484" t="s">
        <v>4150</v>
      </c>
      <c r="L1484" t="s">
        <v>65</v>
      </c>
      <c r="M1484" t="s">
        <v>120</v>
      </c>
      <c r="N1484" t="s">
        <v>121</v>
      </c>
      <c r="O1484" t="s">
        <v>168</v>
      </c>
      <c r="P1484" t="s">
        <v>122</v>
      </c>
      <c r="Q1484" t="s">
        <v>70</v>
      </c>
      <c r="S1484" t="s">
        <v>82</v>
      </c>
      <c r="T1484" t="s">
        <v>4151</v>
      </c>
      <c r="U1484">
        <v>1</v>
      </c>
      <c r="V1484">
        <v>1</v>
      </c>
      <c r="W1484">
        <v>0</v>
      </c>
      <c r="X1484">
        <v>0</v>
      </c>
      <c r="Y1484">
        <v>0</v>
      </c>
      <c r="Z1484">
        <v>0</v>
      </c>
      <c r="AA1484">
        <v>0</v>
      </c>
      <c r="AB1484">
        <v>0</v>
      </c>
      <c r="AC1484">
        <v>0</v>
      </c>
      <c r="AD1484">
        <v>0</v>
      </c>
      <c r="AE1484">
        <v>1</v>
      </c>
      <c r="AF1484">
        <v>0</v>
      </c>
      <c r="AG1484">
        <v>0</v>
      </c>
      <c r="AH1484">
        <v>0</v>
      </c>
      <c r="AI1484">
        <v>0</v>
      </c>
      <c r="AJ1484">
        <v>0</v>
      </c>
      <c r="AK1484">
        <v>0</v>
      </c>
      <c r="AL1484">
        <v>0</v>
      </c>
      <c r="AM1484">
        <v>0</v>
      </c>
      <c r="AN1484">
        <v>0</v>
      </c>
      <c r="AO1484">
        <v>0</v>
      </c>
      <c r="AP1484">
        <v>0</v>
      </c>
      <c r="AQ1484">
        <v>0</v>
      </c>
      <c r="AR1484">
        <v>0</v>
      </c>
      <c r="AS1484">
        <v>0</v>
      </c>
      <c r="AT1484">
        <v>43881</v>
      </c>
      <c r="AU1484">
        <v>43921</v>
      </c>
      <c r="AV1484">
        <v>0</v>
      </c>
      <c r="AW1484">
        <v>1</v>
      </c>
      <c r="AX1484">
        <v>0</v>
      </c>
      <c r="AY1484">
        <v>2020</v>
      </c>
      <c r="AZ1484">
        <v>2</v>
      </c>
      <c r="BA1484">
        <v>29</v>
      </c>
      <c r="BB1484">
        <v>3</v>
      </c>
      <c r="BF1484">
        <v>2020</v>
      </c>
      <c r="BG1484" t="s">
        <v>104</v>
      </c>
      <c r="BH1484" t="s">
        <v>9822</v>
      </c>
      <c r="BI1484" t="s">
        <v>9781</v>
      </c>
      <c r="BJ1484" t="s">
        <v>9796</v>
      </c>
    </row>
    <row r="1485" spans="1:62" x14ac:dyDescent="0.35">
      <c r="A1485">
        <v>41003793</v>
      </c>
      <c r="B1485" t="s">
        <v>98</v>
      </c>
      <c r="C1485" t="s">
        <v>75</v>
      </c>
      <c r="D1485" t="s">
        <v>76</v>
      </c>
      <c r="E1485" t="s">
        <v>287</v>
      </c>
      <c r="F1485">
        <v>26475017</v>
      </c>
      <c r="I1485" s="1">
        <v>43881</v>
      </c>
      <c r="J1485">
        <v>43911</v>
      </c>
      <c r="K1485" t="s">
        <v>4152</v>
      </c>
      <c r="L1485" t="s">
        <v>65</v>
      </c>
      <c r="M1485" t="s">
        <v>120</v>
      </c>
      <c r="N1485" t="s">
        <v>121</v>
      </c>
      <c r="P1485" t="s">
        <v>4153</v>
      </c>
      <c r="Q1485" t="s">
        <v>70</v>
      </c>
      <c r="S1485" t="s">
        <v>71</v>
      </c>
      <c r="T1485" t="s">
        <v>4154</v>
      </c>
      <c r="U1485">
        <v>1</v>
      </c>
      <c r="V1485">
        <v>1</v>
      </c>
      <c r="W1485">
        <v>0</v>
      </c>
      <c r="X1485">
        <v>0</v>
      </c>
      <c r="Y1485">
        <v>0</v>
      </c>
      <c r="Z1485">
        <v>0</v>
      </c>
      <c r="AA1485">
        <v>0</v>
      </c>
      <c r="AB1485">
        <v>0</v>
      </c>
      <c r="AC1485">
        <v>0</v>
      </c>
      <c r="AD1485">
        <v>0</v>
      </c>
      <c r="AE1485">
        <v>0</v>
      </c>
      <c r="AF1485">
        <v>0</v>
      </c>
      <c r="AG1485">
        <v>0</v>
      </c>
      <c r="AH1485">
        <v>0</v>
      </c>
      <c r="AI1485">
        <v>0</v>
      </c>
      <c r="AJ1485">
        <v>0</v>
      </c>
      <c r="AK1485">
        <v>0</v>
      </c>
      <c r="AL1485">
        <v>0</v>
      </c>
      <c r="AM1485">
        <v>0</v>
      </c>
      <c r="AN1485">
        <v>0</v>
      </c>
      <c r="AO1485">
        <v>0</v>
      </c>
      <c r="AP1485">
        <v>0</v>
      </c>
      <c r="AQ1485">
        <v>0</v>
      </c>
      <c r="AR1485">
        <v>0</v>
      </c>
      <c r="AS1485">
        <v>0</v>
      </c>
      <c r="AT1485">
        <v>43881</v>
      </c>
      <c r="AU1485">
        <v>43920</v>
      </c>
      <c r="AV1485">
        <v>1</v>
      </c>
      <c r="AW1485">
        <v>1</v>
      </c>
      <c r="AX1485">
        <v>0</v>
      </c>
      <c r="AY1485">
        <v>2020</v>
      </c>
      <c r="AZ1485">
        <v>2</v>
      </c>
      <c r="BA1485">
        <v>29</v>
      </c>
      <c r="BB1485">
        <v>2</v>
      </c>
      <c r="BF1485">
        <v>2020</v>
      </c>
      <c r="BG1485" t="s">
        <v>73</v>
      </c>
      <c r="BH1485" t="s">
        <v>9822</v>
      </c>
      <c r="BI1485" t="s">
        <v>9781</v>
      </c>
      <c r="BJ1485" t="s">
        <v>9796</v>
      </c>
    </row>
    <row r="1486" spans="1:62" x14ac:dyDescent="0.35">
      <c r="A1486">
        <v>41004599</v>
      </c>
      <c r="B1486" t="s">
        <v>98</v>
      </c>
      <c r="C1486" t="s">
        <v>61</v>
      </c>
      <c r="D1486" t="s">
        <v>125</v>
      </c>
      <c r="E1486" t="s">
        <v>3242</v>
      </c>
      <c r="F1486">
        <v>41963588</v>
      </c>
      <c r="I1486" s="1">
        <v>43881</v>
      </c>
      <c r="J1486">
        <v>43911.999988425923</v>
      </c>
      <c r="K1486" t="s">
        <v>4155</v>
      </c>
      <c r="L1486" t="s">
        <v>65</v>
      </c>
      <c r="M1486" t="s">
        <v>120</v>
      </c>
      <c r="N1486" t="s">
        <v>121</v>
      </c>
      <c r="O1486" t="s">
        <v>168</v>
      </c>
      <c r="P1486" t="s">
        <v>122</v>
      </c>
      <c r="Q1486" t="s">
        <v>70</v>
      </c>
      <c r="S1486" t="s">
        <v>71</v>
      </c>
      <c r="T1486" t="s">
        <v>4156</v>
      </c>
      <c r="U1486">
        <v>1</v>
      </c>
      <c r="V1486">
        <v>1</v>
      </c>
      <c r="W1486">
        <v>0</v>
      </c>
      <c r="X1486">
        <v>1</v>
      </c>
      <c r="Y1486">
        <v>0</v>
      </c>
      <c r="Z1486">
        <v>0</v>
      </c>
      <c r="AA1486">
        <v>0</v>
      </c>
      <c r="AB1486">
        <v>0</v>
      </c>
      <c r="AC1486">
        <v>0</v>
      </c>
      <c r="AD1486">
        <v>0</v>
      </c>
      <c r="AE1486">
        <v>1</v>
      </c>
      <c r="AF1486">
        <v>0</v>
      </c>
      <c r="AG1486">
        <v>0</v>
      </c>
      <c r="AH1486">
        <v>0</v>
      </c>
      <c r="AI1486">
        <v>0</v>
      </c>
      <c r="AJ1486">
        <v>0</v>
      </c>
      <c r="AK1486">
        <v>0</v>
      </c>
      <c r="AL1486">
        <v>0</v>
      </c>
      <c r="AM1486">
        <v>0</v>
      </c>
      <c r="AN1486">
        <v>0</v>
      </c>
      <c r="AO1486">
        <v>0</v>
      </c>
      <c r="AP1486">
        <v>0</v>
      </c>
      <c r="AQ1486">
        <v>0</v>
      </c>
      <c r="AR1486">
        <v>0</v>
      </c>
      <c r="AS1486">
        <v>0</v>
      </c>
      <c r="AT1486">
        <v>43881</v>
      </c>
      <c r="AU1486">
        <v>43921</v>
      </c>
      <c r="AV1486">
        <v>0</v>
      </c>
      <c r="AW1486">
        <v>1</v>
      </c>
      <c r="AX1486">
        <v>0</v>
      </c>
      <c r="AY1486">
        <v>2020</v>
      </c>
      <c r="AZ1486">
        <v>2</v>
      </c>
      <c r="BA1486">
        <v>30</v>
      </c>
      <c r="BB1486">
        <v>4</v>
      </c>
      <c r="BF1486">
        <v>2020</v>
      </c>
      <c r="BG1486" t="s">
        <v>104</v>
      </c>
      <c r="BH1486" t="s">
        <v>9822</v>
      </c>
      <c r="BI1486" t="s">
        <v>9781</v>
      </c>
      <c r="BJ1486" t="s">
        <v>9796</v>
      </c>
    </row>
    <row r="1487" spans="1:62" x14ac:dyDescent="0.35">
      <c r="A1487">
        <v>41010433</v>
      </c>
      <c r="B1487" t="s">
        <v>116</v>
      </c>
      <c r="C1487" t="s">
        <v>61</v>
      </c>
      <c r="D1487" t="s">
        <v>125</v>
      </c>
      <c r="E1487" t="s">
        <v>1418</v>
      </c>
      <c r="F1487">
        <v>27681746</v>
      </c>
      <c r="G1487" t="s">
        <v>1419</v>
      </c>
      <c r="H1487">
        <v>4.4000000000000004</v>
      </c>
      <c r="I1487" s="1">
        <v>43882</v>
      </c>
      <c r="J1487">
        <v>43912.999988425923</v>
      </c>
      <c r="K1487" t="s">
        <v>4157</v>
      </c>
      <c r="L1487" t="s">
        <v>65</v>
      </c>
      <c r="M1487" t="s">
        <v>120</v>
      </c>
      <c r="N1487" t="s">
        <v>121</v>
      </c>
      <c r="O1487" t="s">
        <v>168</v>
      </c>
      <c r="P1487" t="s">
        <v>122</v>
      </c>
      <c r="Q1487" t="s">
        <v>70</v>
      </c>
      <c r="R1487" t="s">
        <v>4158</v>
      </c>
      <c r="S1487" t="s">
        <v>71</v>
      </c>
      <c r="T1487" t="s">
        <v>4159</v>
      </c>
      <c r="U1487">
        <v>0</v>
      </c>
      <c r="V1487">
        <v>1</v>
      </c>
      <c r="W1487">
        <v>0</v>
      </c>
      <c r="X1487">
        <v>0</v>
      </c>
      <c r="Y1487">
        <v>0</v>
      </c>
      <c r="Z1487">
        <v>0</v>
      </c>
      <c r="AA1487">
        <v>0</v>
      </c>
      <c r="AB1487">
        <v>1</v>
      </c>
      <c r="AC1487">
        <v>0</v>
      </c>
      <c r="AD1487">
        <v>1</v>
      </c>
      <c r="AE1487">
        <v>0</v>
      </c>
      <c r="AF1487">
        <v>1</v>
      </c>
      <c r="AG1487">
        <v>0</v>
      </c>
      <c r="AH1487">
        <v>0</v>
      </c>
      <c r="AI1487">
        <v>0</v>
      </c>
      <c r="AJ1487">
        <v>0</v>
      </c>
      <c r="AK1487">
        <v>0</v>
      </c>
      <c r="AL1487">
        <v>0</v>
      </c>
      <c r="AM1487">
        <v>0</v>
      </c>
      <c r="AN1487">
        <v>0</v>
      </c>
      <c r="AO1487">
        <v>0</v>
      </c>
      <c r="AP1487">
        <v>0</v>
      </c>
      <c r="AQ1487">
        <v>0</v>
      </c>
      <c r="AR1487">
        <v>0</v>
      </c>
      <c r="AS1487">
        <v>0</v>
      </c>
      <c r="AT1487">
        <v>43882</v>
      </c>
      <c r="AU1487">
        <v>43917</v>
      </c>
      <c r="AV1487">
        <v>0</v>
      </c>
      <c r="AW1487">
        <v>1</v>
      </c>
      <c r="AX1487">
        <v>0</v>
      </c>
      <c r="AY1487">
        <v>2020</v>
      </c>
      <c r="AZ1487">
        <v>2</v>
      </c>
      <c r="BA1487">
        <v>30</v>
      </c>
      <c r="BB1487">
        <v>4</v>
      </c>
      <c r="BF1487">
        <v>2020</v>
      </c>
      <c r="BG1487" t="s">
        <v>104</v>
      </c>
      <c r="BH1487" t="s">
        <v>59</v>
      </c>
      <c r="BI1487" t="s">
        <v>9781</v>
      </c>
      <c r="BJ1487" t="s">
        <v>9797</v>
      </c>
    </row>
    <row r="1488" spans="1:62" x14ac:dyDescent="0.35">
      <c r="A1488">
        <v>41012629</v>
      </c>
      <c r="B1488" t="s">
        <v>116</v>
      </c>
      <c r="C1488" t="s">
        <v>61</v>
      </c>
      <c r="D1488" t="s">
        <v>125</v>
      </c>
      <c r="E1488" t="s">
        <v>330</v>
      </c>
      <c r="F1488">
        <v>25851365</v>
      </c>
      <c r="I1488" s="1">
        <v>43882</v>
      </c>
      <c r="J1488">
        <v>43912</v>
      </c>
      <c r="K1488" t="s">
        <v>4160</v>
      </c>
      <c r="L1488" t="s">
        <v>65</v>
      </c>
      <c r="M1488" t="s">
        <v>66</v>
      </c>
      <c r="N1488" t="s">
        <v>67</v>
      </c>
      <c r="O1488" t="s">
        <v>68</v>
      </c>
      <c r="P1488" t="s">
        <v>69</v>
      </c>
      <c r="Q1488" t="s">
        <v>70</v>
      </c>
      <c r="S1488" t="s">
        <v>82</v>
      </c>
      <c r="T1488" t="s">
        <v>4161</v>
      </c>
      <c r="U1488">
        <v>0</v>
      </c>
      <c r="V1488">
        <v>1</v>
      </c>
      <c r="W1488">
        <v>0</v>
      </c>
      <c r="X1488">
        <v>1</v>
      </c>
      <c r="Y1488">
        <v>0</v>
      </c>
      <c r="Z1488">
        <v>0</v>
      </c>
      <c r="AA1488">
        <v>0</v>
      </c>
      <c r="AB1488">
        <v>0</v>
      </c>
      <c r="AC1488">
        <v>0</v>
      </c>
      <c r="AD1488">
        <v>0</v>
      </c>
      <c r="AE1488">
        <v>1</v>
      </c>
      <c r="AF1488">
        <v>0</v>
      </c>
      <c r="AG1488">
        <v>0</v>
      </c>
      <c r="AH1488">
        <v>0</v>
      </c>
      <c r="AI1488">
        <v>0</v>
      </c>
      <c r="AJ1488">
        <v>0</v>
      </c>
      <c r="AK1488">
        <v>0</v>
      </c>
      <c r="AL1488">
        <v>0</v>
      </c>
      <c r="AM1488">
        <v>0</v>
      </c>
      <c r="AN1488">
        <v>0</v>
      </c>
      <c r="AO1488">
        <v>0</v>
      </c>
      <c r="AP1488">
        <v>0</v>
      </c>
      <c r="AQ1488">
        <v>0</v>
      </c>
      <c r="AR1488">
        <v>0</v>
      </c>
      <c r="AS1488">
        <v>0</v>
      </c>
      <c r="AT1488">
        <v>43882</v>
      </c>
      <c r="AU1488">
        <v>43921</v>
      </c>
      <c r="AV1488">
        <v>1</v>
      </c>
      <c r="AW1488">
        <v>1</v>
      </c>
      <c r="AX1488">
        <v>0</v>
      </c>
      <c r="AY1488">
        <v>2020</v>
      </c>
      <c r="AZ1488">
        <v>2</v>
      </c>
      <c r="BA1488">
        <v>29</v>
      </c>
      <c r="BB1488">
        <v>3</v>
      </c>
      <c r="BF1488">
        <v>2020</v>
      </c>
      <c r="BG1488" t="s">
        <v>73</v>
      </c>
      <c r="BH1488" t="s">
        <v>9822</v>
      </c>
      <c r="BI1488" t="s">
        <v>9781</v>
      </c>
      <c r="BJ1488" t="s">
        <v>9797</v>
      </c>
    </row>
    <row r="1489" spans="1:62" x14ac:dyDescent="0.35">
      <c r="A1489">
        <v>41012846</v>
      </c>
      <c r="B1489" t="s">
        <v>98</v>
      </c>
      <c r="C1489" t="s">
        <v>922</v>
      </c>
      <c r="D1489" t="s">
        <v>3828</v>
      </c>
      <c r="E1489" t="s">
        <v>3829</v>
      </c>
      <c r="F1489">
        <v>20248832</v>
      </c>
      <c r="G1489" t="s">
        <v>3830</v>
      </c>
      <c r="H1489">
        <v>3.4</v>
      </c>
      <c r="I1489" s="1">
        <v>43882</v>
      </c>
      <c r="J1489">
        <v>43912</v>
      </c>
      <c r="K1489" t="s">
        <v>3831</v>
      </c>
      <c r="L1489" t="s">
        <v>65</v>
      </c>
      <c r="M1489" t="s">
        <v>66</v>
      </c>
      <c r="N1489" t="s">
        <v>67</v>
      </c>
      <c r="Q1489" t="s">
        <v>70</v>
      </c>
      <c r="R1489" t="s">
        <v>3832</v>
      </c>
      <c r="S1489" t="s">
        <v>82</v>
      </c>
      <c r="T1489" t="s">
        <v>4162</v>
      </c>
      <c r="U1489">
        <v>1</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0</v>
      </c>
      <c r="AN1489">
        <v>0</v>
      </c>
      <c r="AO1489">
        <v>0</v>
      </c>
      <c r="AP1489">
        <v>0</v>
      </c>
      <c r="AQ1489">
        <v>0</v>
      </c>
      <c r="AR1489">
        <v>0</v>
      </c>
      <c r="AS1489">
        <v>0</v>
      </c>
      <c r="AT1489">
        <v>43882</v>
      </c>
      <c r="AU1489">
        <v>43920</v>
      </c>
      <c r="AV1489">
        <v>0</v>
      </c>
      <c r="AW1489">
        <v>1</v>
      </c>
      <c r="AX1489">
        <v>0</v>
      </c>
      <c r="AY1489">
        <v>2020</v>
      </c>
      <c r="AZ1489">
        <v>2</v>
      </c>
      <c r="BA1489">
        <v>29</v>
      </c>
      <c r="BB1489">
        <v>1</v>
      </c>
      <c r="BF1489">
        <v>2020</v>
      </c>
      <c r="BG1489" t="s">
        <v>104</v>
      </c>
      <c r="BH1489" t="s">
        <v>59</v>
      </c>
      <c r="BI1489" t="s">
        <v>9781</v>
      </c>
      <c r="BJ1489" t="s">
        <v>9797</v>
      </c>
    </row>
    <row r="1490" spans="1:62" x14ac:dyDescent="0.35">
      <c r="A1490">
        <v>41013989</v>
      </c>
      <c r="B1490" t="s">
        <v>2122</v>
      </c>
      <c r="C1490" t="s">
        <v>61</v>
      </c>
      <c r="D1490" t="s">
        <v>125</v>
      </c>
      <c r="E1490" t="s">
        <v>126</v>
      </c>
      <c r="F1490">
        <v>31436089</v>
      </c>
      <c r="I1490" s="1">
        <v>43882</v>
      </c>
      <c r="J1490">
        <v>43912.999988425923</v>
      </c>
      <c r="K1490" t="s">
        <v>4163</v>
      </c>
      <c r="L1490" t="s">
        <v>65</v>
      </c>
      <c r="M1490" t="s">
        <v>66</v>
      </c>
      <c r="N1490" t="s">
        <v>67</v>
      </c>
      <c r="Q1490" t="s">
        <v>70</v>
      </c>
      <c r="R1490" t="s">
        <v>4164</v>
      </c>
      <c r="S1490" t="s">
        <v>82</v>
      </c>
      <c r="T1490" t="s">
        <v>4165</v>
      </c>
      <c r="U1490">
        <v>1</v>
      </c>
      <c r="V1490">
        <v>1</v>
      </c>
      <c r="W1490">
        <v>0</v>
      </c>
      <c r="X1490">
        <v>0</v>
      </c>
      <c r="Y1490">
        <v>0</v>
      </c>
      <c r="Z1490">
        <v>0</v>
      </c>
      <c r="AA1490">
        <v>0</v>
      </c>
      <c r="AB1490">
        <v>0</v>
      </c>
      <c r="AC1490">
        <v>1</v>
      </c>
      <c r="AD1490">
        <v>0</v>
      </c>
      <c r="AE1490">
        <v>0</v>
      </c>
      <c r="AF1490">
        <v>0</v>
      </c>
      <c r="AG1490">
        <v>1</v>
      </c>
      <c r="AH1490">
        <v>0</v>
      </c>
      <c r="AI1490">
        <v>0</v>
      </c>
      <c r="AJ1490">
        <v>0</v>
      </c>
      <c r="AK1490">
        <v>0</v>
      </c>
      <c r="AL1490">
        <v>0</v>
      </c>
      <c r="AM1490">
        <v>0</v>
      </c>
      <c r="AN1490">
        <v>0</v>
      </c>
      <c r="AO1490">
        <v>0</v>
      </c>
      <c r="AP1490">
        <v>1</v>
      </c>
      <c r="AQ1490">
        <v>0</v>
      </c>
      <c r="AR1490">
        <v>0</v>
      </c>
      <c r="AS1490">
        <v>0</v>
      </c>
      <c r="AT1490">
        <v>43882</v>
      </c>
      <c r="AU1490">
        <v>43921</v>
      </c>
      <c r="AV1490">
        <v>1</v>
      </c>
      <c r="AW1490">
        <v>1</v>
      </c>
      <c r="AX1490">
        <v>0</v>
      </c>
      <c r="AY1490">
        <v>2020</v>
      </c>
      <c r="AZ1490">
        <v>2</v>
      </c>
      <c r="BA1490">
        <v>30</v>
      </c>
      <c r="BB1490">
        <v>5</v>
      </c>
      <c r="BC1490">
        <v>170000</v>
      </c>
      <c r="BD1490">
        <v>199999</v>
      </c>
      <c r="BE1490" t="s">
        <v>90</v>
      </c>
      <c r="BF1490">
        <v>2020</v>
      </c>
      <c r="BG1490" t="s">
        <v>73</v>
      </c>
      <c r="BH1490" t="s">
        <v>59</v>
      </c>
      <c r="BI1490" t="s">
        <v>9781</v>
      </c>
      <c r="BJ1490" t="s">
        <v>9797</v>
      </c>
    </row>
    <row r="1491" spans="1:62" x14ac:dyDescent="0.35">
      <c r="A1491">
        <v>41016053</v>
      </c>
      <c r="B1491" t="s">
        <v>4166</v>
      </c>
      <c r="C1491" t="s">
        <v>75</v>
      </c>
      <c r="D1491" t="s">
        <v>165</v>
      </c>
      <c r="E1491" t="s">
        <v>4167</v>
      </c>
      <c r="F1491">
        <v>20853291</v>
      </c>
      <c r="I1491" s="1">
        <v>43882</v>
      </c>
      <c r="J1491">
        <v>43912</v>
      </c>
      <c r="K1491" t="s">
        <v>4168</v>
      </c>
      <c r="L1491" t="s">
        <v>65</v>
      </c>
      <c r="M1491" t="s">
        <v>120</v>
      </c>
      <c r="N1491" t="s">
        <v>121</v>
      </c>
      <c r="O1491" t="s">
        <v>168</v>
      </c>
      <c r="P1491" t="s">
        <v>122</v>
      </c>
      <c r="Q1491" t="s">
        <v>1042</v>
      </c>
      <c r="S1491" t="s">
        <v>71</v>
      </c>
      <c r="T1491" t="s">
        <v>4169</v>
      </c>
      <c r="U1491">
        <v>0</v>
      </c>
      <c r="V1491">
        <v>0</v>
      </c>
      <c r="W1491">
        <v>0</v>
      </c>
      <c r="X1491">
        <v>0</v>
      </c>
      <c r="Y1491">
        <v>0</v>
      </c>
      <c r="Z1491">
        <v>0</v>
      </c>
      <c r="AA1491">
        <v>0</v>
      </c>
      <c r="AB1491">
        <v>0</v>
      </c>
      <c r="AC1491">
        <v>0</v>
      </c>
      <c r="AD1491">
        <v>0</v>
      </c>
      <c r="AE1491">
        <v>1</v>
      </c>
      <c r="AF1491">
        <v>0</v>
      </c>
      <c r="AG1491">
        <v>0</v>
      </c>
      <c r="AH1491">
        <v>0</v>
      </c>
      <c r="AI1491">
        <v>0</v>
      </c>
      <c r="AJ1491">
        <v>0</v>
      </c>
      <c r="AK1491">
        <v>0</v>
      </c>
      <c r="AL1491">
        <v>0</v>
      </c>
      <c r="AM1491">
        <v>0</v>
      </c>
      <c r="AN1491">
        <v>0</v>
      </c>
      <c r="AO1491">
        <v>0</v>
      </c>
      <c r="AP1491">
        <v>0</v>
      </c>
      <c r="AQ1491">
        <v>0</v>
      </c>
      <c r="AR1491">
        <v>0</v>
      </c>
      <c r="AS1491">
        <v>0</v>
      </c>
      <c r="AT1491">
        <v>43882</v>
      </c>
      <c r="AU1491">
        <v>43921</v>
      </c>
      <c r="AV1491">
        <v>0</v>
      </c>
      <c r="AW1491">
        <v>1</v>
      </c>
      <c r="AX1491">
        <v>0</v>
      </c>
      <c r="AY1491">
        <v>2020</v>
      </c>
      <c r="AZ1491">
        <v>2</v>
      </c>
      <c r="BA1491">
        <v>29</v>
      </c>
      <c r="BB1491">
        <v>1</v>
      </c>
      <c r="BF1491">
        <v>2020</v>
      </c>
      <c r="BG1491" t="s">
        <v>104</v>
      </c>
      <c r="BH1491" t="s">
        <v>9822</v>
      </c>
      <c r="BI1491" t="s">
        <v>9781</v>
      </c>
      <c r="BJ1491" t="s">
        <v>9797</v>
      </c>
    </row>
    <row r="1492" spans="1:62" x14ac:dyDescent="0.35">
      <c r="A1492">
        <v>41016997</v>
      </c>
      <c r="B1492" t="s">
        <v>98</v>
      </c>
      <c r="C1492" t="s">
        <v>61</v>
      </c>
      <c r="D1492" t="s">
        <v>125</v>
      </c>
      <c r="E1492" t="s">
        <v>4170</v>
      </c>
      <c r="F1492">
        <v>33901315</v>
      </c>
      <c r="I1492" s="1">
        <v>43882</v>
      </c>
      <c r="J1492">
        <v>43912</v>
      </c>
      <c r="K1492" t="s">
        <v>4171</v>
      </c>
      <c r="L1492" t="s">
        <v>65</v>
      </c>
      <c r="M1492" t="s">
        <v>120</v>
      </c>
      <c r="N1492" t="s">
        <v>121</v>
      </c>
      <c r="O1492" t="s">
        <v>168</v>
      </c>
      <c r="P1492" t="s">
        <v>122</v>
      </c>
      <c r="Q1492" t="s">
        <v>102</v>
      </c>
      <c r="R1492" t="s">
        <v>4172</v>
      </c>
      <c r="S1492" t="s">
        <v>71</v>
      </c>
      <c r="T1492" t="s">
        <v>4173</v>
      </c>
      <c r="U1492">
        <v>0</v>
      </c>
      <c r="V1492">
        <v>0</v>
      </c>
      <c r="W1492">
        <v>0</v>
      </c>
      <c r="X1492">
        <v>0</v>
      </c>
      <c r="Y1492">
        <v>0</v>
      </c>
      <c r="Z1492">
        <v>0</v>
      </c>
      <c r="AA1492">
        <v>0</v>
      </c>
      <c r="AB1492">
        <v>0</v>
      </c>
      <c r="AC1492">
        <v>0</v>
      </c>
      <c r="AD1492">
        <v>0</v>
      </c>
      <c r="AE1492">
        <v>1</v>
      </c>
      <c r="AF1492">
        <v>0</v>
      </c>
      <c r="AG1492">
        <v>1</v>
      </c>
      <c r="AH1492">
        <v>0</v>
      </c>
      <c r="AI1492">
        <v>0</v>
      </c>
      <c r="AJ1492">
        <v>0</v>
      </c>
      <c r="AK1492">
        <v>0</v>
      </c>
      <c r="AL1492">
        <v>0</v>
      </c>
      <c r="AM1492">
        <v>0</v>
      </c>
      <c r="AN1492">
        <v>0</v>
      </c>
      <c r="AO1492">
        <v>0</v>
      </c>
      <c r="AP1492">
        <v>0</v>
      </c>
      <c r="AQ1492">
        <v>0</v>
      </c>
      <c r="AR1492">
        <v>0</v>
      </c>
      <c r="AS1492">
        <v>0</v>
      </c>
      <c r="AT1492">
        <v>43882</v>
      </c>
      <c r="AU1492">
        <v>43921</v>
      </c>
      <c r="AV1492">
        <v>1</v>
      </c>
      <c r="AW1492">
        <v>1</v>
      </c>
      <c r="AX1492">
        <v>0</v>
      </c>
      <c r="AY1492">
        <v>2020</v>
      </c>
      <c r="AZ1492">
        <v>2</v>
      </c>
      <c r="BA1492">
        <v>29</v>
      </c>
      <c r="BB1492">
        <v>2</v>
      </c>
      <c r="BC1492">
        <v>1000</v>
      </c>
      <c r="BD1492">
        <v>1000</v>
      </c>
      <c r="BE1492" t="s">
        <v>546</v>
      </c>
      <c r="BF1492">
        <v>2020</v>
      </c>
      <c r="BG1492" t="s">
        <v>73</v>
      </c>
      <c r="BH1492" t="s">
        <v>59</v>
      </c>
      <c r="BI1492" t="s">
        <v>9781</v>
      </c>
      <c r="BJ1492" t="s">
        <v>9797</v>
      </c>
    </row>
    <row r="1493" spans="1:62" x14ac:dyDescent="0.35">
      <c r="A1493">
        <v>41022689</v>
      </c>
      <c r="B1493" t="s">
        <v>98</v>
      </c>
      <c r="C1493" t="s">
        <v>61</v>
      </c>
      <c r="D1493" t="s">
        <v>125</v>
      </c>
      <c r="E1493" t="s">
        <v>3426</v>
      </c>
      <c r="F1493">
        <v>29387504</v>
      </c>
      <c r="I1493" s="1">
        <v>43885</v>
      </c>
      <c r="J1493">
        <v>43915</v>
      </c>
      <c r="K1493" t="s">
        <v>4174</v>
      </c>
      <c r="L1493" t="s">
        <v>65</v>
      </c>
      <c r="M1493" t="s">
        <v>66</v>
      </c>
      <c r="N1493" t="s">
        <v>67</v>
      </c>
      <c r="O1493" t="s">
        <v>68</v>
      </c>
      <c r="P1493" t="s">
        <v>69</v>
      </c>
      <c r="Q1493" t="s">
        <v>70</v>
      </c>
      <c r="S1493" t="s">
        <v>71</v>
      </c>
      <c r="T1493" t="s">
        <v>4175</v>
      </c>
      <c r="U1493">
        <v>1</v>
      </c>
      <c r="V1493">
        <v>1</v>
      </c>
      <c r="W1493">
        <v>0</v>
      </c>
      <c r="X1493">
        <v>1</v>
      </c>
      <c r="Y1493">
        <v>0</v>
      </c>
      <c r="Z1493">
        <v>0</v>
      </c>
      <c r="AA1493">
        <v>0</v>
      </c>
      <c r="AB1493">
        <v>0</v>
      </c>
      <c r="AC1493">
        <v>0</v>
      </c>
      <c r="AD1493">
        <v>0</v>
      </c>
      <c r="AE1493">
        <v>1</v>
      </c>
      <c r="AF1493">
        <v>0</v>
      </c>
      <c r="AG1493">
        <v>0</v>
      </c>
      <c r="AH1493">
        <v>0</v>
      </c>
      <c r="AI1493">
        <v>0</v>
      </c>
      <c r="AJ1493">
        <v>0</v>
      </c>
      <c r="AK1493">
        <v>0</v>
      </c>
      <c r="AL1493">
        <v>0</v>
      </c>
      <c r="AM1493">
        <v>0</v>
      </c>
      <c r="AN1493">
        <v>0</v>
      </c>
      <c r="AO1493">
        <v>0</v>
      </c>
      <c r="AP1493">
        <v>0</v>
      </c>
      <c r="AQ1493">
        <v>0</v>
      </c>
      <c r="AR1493">
        <v>0</v>
      </c>
      <c r="AS1493">
        <v>0</v>
      </c>
      <c r="AT1493">
        <v>43885</v>
      </c>
      <c r="AU1493">
        <v>43921</v>
      </c>
      <c r="AV1493">
        <v>1</v>
      </c>
      <c r="AW1493">
        <v>1</v>
      </c>
      <c r="AX1493">
        <v>0</v>
      </c>
      <c r="AY1493">
        <v>2020</v>
      </c>
      <c r="AZ1493">
        <v>2</v>
      </c>
      <c r="BA1493">
        <v>29</v>
      </c>
      <c r="BB1493">
        <v>4</v>
      </c>
      <c r="BF1493">
        <v>2020</v>
      </c>
      <c r="BG1493" t="s">
        <v>73</v>
      </c>
      <c r="BH1493" t="s">
        <v>9822</v>
      </c>
      <c r="BI1493" t="s">
        <v>9781</v>
      </c>
      <c r="BJ1493" t="s">
        <v>9794</v>
      </c>
    </row>
    <row r="1494" spans="1:62" x14ac:dyDescent="0.35">
      <c r="A1494">
        <v>41023818</v>
      </c>
      <c r="B1494" t="s">
        <v>98</v>
      </c>
      <c r="C1494" t="s">
        <v>61</v>
      </c>
      <c r="D1494" t="s">
        <v>125</v>
      </c>
      <c r="E1494" t="s">
        <v>3632</v>
      </c>
      <c r="F1494">
        <v>9163024</v>
      </c>
      <c r="G1494" t="s">
        <v>3632</v>
      </c>
      <c r="H1494">
        <v>2.6</v>
      </c>
      <c r="I1494" s="1">
        <v>43885</v>
      </c>
      <c r="J1494">
        <v>43915.999988425923</v>
      </c>
      <c r="K1494" t="s">
        <v>3633</v>
      </c>
      <c r="L1494" t="s">
        <v>65</v>
      </c>
      <c r="M1494" t="s">
        <v>120</v>
      </c>
      <c r="N1494" t="s">
        <v>121</v>
      </c>
      <c r="O1494" t="s">
        <v>168</v>
      </c>
      <c r="P1494" t="s">
        <v>122</v>
      </c>
      <c r="Q1494" t="s">
        <v>70</v>
      </c>
      <c r="S1494" t="s">
        <v>71</v>
      </c>
      <c r="T1494" t="s">
        <v>4176</v>
      </c>
      <c r="U1494">
        <v>1</v>
      </c>
      <c r="V1494">
        <v>1</v>
      </c>
      <c r="W1494">
        <v>0</v>
      </c>
      <c r="X1494">
        <v>1</v>
      </c>
      <c r="Y1494">
        <v>0</v>
      </c>
      <c r="Z1494">
        <v>0</v>
      </c>
      <c r="AA1494">
        <v>0</v>
      </c>
      <c r="AB1494">
        <v>0</v>
      </c>
      <c r="AC1494">
        <v>0</v>
      </c>
      <c r="AD1494">
        <v>0</v>
      </c>
      <c r="AE1494">
        <v>0</v>
      </c>
      <c r="AF1494">
        <v>0</v>
      </c>
      <c r="AG1494">
        <v>1</v>
      </c>
      <c r="AH1494">
        <v>0</v>
      </c>
      <c r="AI1494">
        <v>0</v>
      </c>
      <c r="AJ1494">
        <v>0</v>
      </c>
      <c r="AK1494">
        <v>0</v>
      </c>
      <c r="AL1494">
        <v>0</v>
      </c>
      <c r="AM1494">
        <v>0</v>
      </c>
      <c r="AN1494">
        <v>0</v>
      </c>
      <c r="AO1494">
        <v>0</v>
      </c>
      <c r="AP1494">
        <v>1</v>
      </c>
      <c r="AQ1494">
        <v>0</v>
      </c>
      <c r="AR1494">
        <v>0</v>
      </c>
      <c r="AS1494">
        <v>0</v>
      </c>
      <c r="AT1494">
        <v>43885</v>
      </c>
      <c r="AU1494">
        <v>43921</v>
      </c>
      <c r="AV1494">
        <v>0</v>
      </c>
      <c r="AW1494">
        <v>1</v>
      </c>
      <c r="AX1494">
        <v>0</v>
      </c>
      <c r="AY1494">
        <v>2020</v>
      </c>
      <c r="AZ1494">
        <v>2</v>
      </c>
      <c r="BA1494">
        <v>30</v>
      </c>
      <c r="BB1494">
        <v>5</v>
      </c>
      <c r="BF1494">
        <v>2020</v>
      </c>
      <c r="BG1494" t="s">
        <v>104</v>
      </c>
      <c r="BH1494" t="s">
        <v>9822</v>
      </c>
      <c r="BI1494" t="s">
        <v>9781</v>
      </c>
      <c r="BJ1494" t="s">
        <v>9794</v>
      </c>
    </row>
    <row r="1495" spans="1:62" x14ac:dyDescent="0.35">
      <c r="A1495">
        <v>41024416</v>
      </c>
      <c r="B1495" t="s">
        <v>4177</v>
      </c>
      <c r="C1495" t="s">
        <v>61</v>
      </c>
      <c r="D1495" t="s">
        <v>125</v>
      </c>
      <c r="E1495" t="s">
        <v>346</v>
      </c>
      <c r="F1495">
        <v>37079664</v>
      </c>
      <c r="I1495" s="1">
        <v>43885</v>
      </c>
      <c r="J1495">
        <v>43915</v>
      </c>
      <c r="K1495" t="s">
        <v>4178</v>
      </c>
      <c r="L1495" t="s">
        <v>65</v>
      </c>
      <c r="M1495" t="s">
        <v>66</v>
      </c>
      <c r="N1495" t="s">
        <v>67</v>
      </c>
      <c r="O1495" t="s">
        <v>68</v>
      </c>
      <c r="P1495" t="s">
        <v>69</v>
      </c>
      <c r="Q1495" t="s">
        <v>102</v>
      </c>
      <c r="R1495" t="s">
        <v>4179</v>
      </c>
      <c r="S1495" t="s">
        <v>71</v>
      </c>
      <c r="T1495" t="s">
        <v>4180</v>
      </c>
      <c r="U1495">
        <v>1</v>
      </c>
      <c r="V1495">
        <v>1</v>
      </c>
      <c r="W1495">
        <v>0</v>
      </c>
      <c r="X1495">
        <v>1</v>
      </c>
      <c r="Y1495">
        <v>0</v>
      </c>
      <c r="Z1495">
        <v>0</v>
      </c>
      <c r="AA1495">
        <v>0</v>
      </c>
      <c r="AB1495">
        <v>0</v>
      </c>
      <c r="AC1495">
        <v>0</v>
      </c>
      <c r="AD1495">
        <v>1</v>
      </c>
      <c r="AE1495">
        <v>1</v>
      </c>
      <c r="AF1495">
        <v>0</v>
      </c>
      <c r="AG1495">
        <v>0</v>
      </c>
      <c r="AH1495">
        <v>0</v>
      </c>
      <c r="AI1495">
        <v>0</v>
      </c>
      <c r="AJ1495">
        <v>0</v>
      </c>
      <c r="AK1495">
        <v>0</v>
      </c>
      <c r="AL1495">
        <v>0</v>
      </c>
      <c r="AM1495">
        <v>0</v>
      </c>
      <c r="AN1495">
        <v>0</v>
      </c>
      <c r="AO1495">
        <v>0</v>
      </c>
      <c r="AP1495">
        <v>1</v>
      </c>
      <c r="AQ1495">
        <v>0</v>
      </c>
      <c r="AR1495">
        <v>0</v>
      </c>
      <c r="AS1495">
        <v>0</v>
      </c>
      <c r="AT1495">
        <v>43885</v>
      </c>
      <c r="AU1495">
        <v>43921</v>
      </c>
      <c r="AV1495">
        <v>1</v>
      </c>
      <c r="AW1495">
        <v>1</v>
      </c>
      <c r="AX1495">
        <v>0</v>
      </c>
      <c r="AY1495">
        <v>2020</v>
      </c>
      <c r="AZ1495">
        <v>2</v>
      </c>
      <c r="BA1495">
        <v>29</v>
      </c>
      <c r="BB1495">
        <v>6</v>
      </c>
      <c r="BF1495">
        <v>2020</v>
      </c>
      <c r="BG1495" t="s">
        <v>73</v>
      </c>
      <c r="BH1495" t="s">
        <v>59</v>
      </c>
      <c r="BI1495" t="s">
        <v>9781</v>
      </c>
      <c r="BJ1495" t="s">
        <v>9794</v>
      </c>
    </row>
    <row r="1496" spans="1:62" x14ac:dyDescent="0.35">
      <c r="A1496">
        <v>41029792</v>
      </c>
      <c r="B1496" t="s">
        <v>729</v>
      </c>
      <c r="C1496" t="s">
        <v>75</v>
      </c>
      <c r="D1496" t="s">
        <v>76</v>
      </c>
      <c r="E1496" t="s">
        <v>150</v>
      </c>
      <c r="F1496">
        <v>23607522</v>
      </c>
      <c r="I1496" s="1">
        <v>43885</v>
      </c>
      <c r="J1496">
        <v>43915</v>
      </c>
      <c r="K1496" t="s">
        <v>3909</v>
      </c>
      <c r="L1496" t="s">
        <v>65</v>
      </c>
      <c r="M1496" t="s">
        <v>152</v>
      </c>
      <c r="N1496" t="s">
        <v>153</v>
      </c>
      <c r="Q1496" t="s">
        <v>102</v>
      </c>
      <c r="S1496" t="s">
        <v>71</v>
      </c>
      <c r="T1496" t="s">
        <v>4181</v>
      </c>
      <c r="U1496">
        <v>1</v>
      </c>
      <c r="V1496">
        <v>1</v>
      </c>
      <c r="W1496">
        <v>1</v>
      </c>
      <c r="X1496">
        <v>0</v>
      </c>
      <c r="Y1496">
        <v>0</v>
      </c>
      <c r="Z1496">
        <v>0</v>
      </c>
      <c r="AA1496">
        <v>0</v>
      </c>
      <c r="AB1496">
        <v>0</v>
      </c>
      <c r="AC1496">
        <v>1</v>
      </c>
      <c r="AD1496">
        <v>0</v>
      </c>
      <c r="AE1496">
        <v>0</v>
      </c>
      <c r="AF1496">
        <v>1</v>
      </c>
      <c r="AG1496">
        <v>0</v>
      </c>
      <c r="AH1496">
        <v>0</v>
      </c>
      <c r="AI1496">
        <v>0</v>
      </c>
      <c r="AJ1496">
        <v>0</v>
      </c>
      <c r="AK1496">
        <v>0</v>
      </c>
      <c r="AL1496">
        <v>0</v>
      </c>
      <c r="AM1496">
        <v>0</v>
      </c>
      <c r="AN1496">
        <v>0</v>
      </c>
      <c r="AO1496">
        <v>0</v>
      </c>
      <c r="AP1496">
        <v>0</v>
      </c>
      <c r="AQ1496">
        <v>0</v>
      </c>
      <c r="AR1496">
        <v>0</v>
      </c>
      <c r="AS1496">
        <v>0</v>
      </c>
      <c r="AT1496">
        <v>43885</v>
      </c>
      <c r="AU1496">
        <v>43921</v>
      </c>
      <c r="AV1496">
        <v>1</v>
      </c>
      <c r="AW1496">
        <v>1</v>
      </c>
      <c r="AX1496">
        <v>0</v>
      </c>
      <c r="AY1496">
        <v>2020</v>
      </c>
      <c r="AZ1496">
        <v>2</v>
      </c>
      <c r="BA1496">
        <v>29</v>
      </c>
      <c r="BB1496">
        <v>5</v>
      </c>
      <c r="BF1496">
        <v>2020</v>
      </c>
      <c r="BG1496" t="s">
        <v>73</v>
      </c>
      <c r="BH1496" t="s">
        <v>9822</v>
      </c>
      <c r="BI1496" t="s">
        <v>9781</v>
      </c>
      <c r="BJ1496" t="s">
        <v>9794</v>
      </c>
    </row>
    <row r="1497" spans="1:62" x14ac:dyDescent="0.35">
      <c r="A1497">
        <v>41033578</v>
      </c>
      <c r="B1497" t="s">
        <v>2308</v>
      </c>
      <c r="C1497" t="s">
        <v>75</v>
      </c>
      <c r="D1497" t="s">
        <v>165</v>
      </c>
      <c r="E1497" t="s">
        <v>4182</v>
      </c>
      <c r="F1497">
        <v>44645027</v>
      </c>
      <c r="I1497" s="1">
        <v>43886</v>
      </c>
      <c r="J1497">
        <v>43917</v>
      </c>
      <c r="K1497" t="s">
        <v>4183</v>
      </c>
      <c r="L1497" t="s">
        <v>65</v>
      </c>
      <c r="M1497" t="s">
        <v>197</v>
      </c>
      <c r="N1497" t="s">
        <v>950</v>
      </c>
      <c r="P1497" t="s">
        <v>4184</v>
      </c>
      <c r="Q1497" t="s">
        <v>70</v>
      </c>
      <c r="R1497" t="s">
        <v>1014</v>
      </c>
      <c r="S1497" t="s">
        <v>71</v>
      </c>
      <c r="T1497" t="s">
        <v>4185</v>
      </c>
      <c r="U1497">
        <v>0</v>
      </c>
      <c r="V1497">
        <v>1</v>
      </c>
      <c r="W1497">
        <v>0</v>
      </c>
      <c r="X1497">
        <v>1</v>
      </c>
      <c r="Y1497">
        <v>0</v>
      </c>
      <c r="Z1497">
        <v>0</v>
      </c>
      <c r="AA1497">
        <v>0</v>
      </c>
      <c r="AB1497">
        <v>0</v>
      </c>
      <c r="AC1497">
        <v>0</v>
      </c>
      <c r="AD1497">
        <v>0</v>
      </c>
      <c r="AE1497">
        <v>0</v>
      </c>
      <c r="AF1497">
        <v>0</v>
      </c>
      <c r="AG1497">
        <v>0</v>
      </c>
      <c r="AH1497">
        <v>0</v>
      </c>
      <c r="AI1497">
        <v>0</v>
      </c>
      <c r="AJ1497">
        <v>0</v>
      </c>
      <c r="AK1497">
        <v>0</v>
      </c>
      <c r="AL1497">
        <v>0</v>
      </c>
      <c r="AM1497">
        <v>0</v>
      </c>
      <c r="AN1497">
        <v>0</v>
      </c>
      <c r="AO1497">
        <v>0</v>
      </c>
      <c r="AP1497">
        <v>0</v>
      </c>
      <c r="AQ1497">
        <v>0</v>
      </c>
      <c r="AR1497">
        <v>0</v>
      </c>
      <c r="AS1497">
        <v>0</v>
      </c>
      <c r="AT1497">
        <v>43886</v>
      </c>
      <c r="AU1497">
        <v>43919</v>
      </c>
      <c r="AV1497">
        <v>0</v>
      </c>
      <c r="AW1497">
        <v>1</v>
      </c>
      <c r="AX1497">
        <v>0</v>
      </c>
      <c r="AY1497">
        <v>2020</v>
      </c>
      <c r="AZ1497">
        <v>2</v>
      </c>
      <c r="BA1497">
        <v>30</v>
      </c>
      <c r="BB1497">
        <v>2</v>
      </c>
      <c r="BC1497">
        <v>80000</v>
      </c>
      <c r="BD1497">
        <v>109999</v>
      </c>
      <c r="BE1497" t="s">
        <v>90</v>
      </c>
      <c r="BF1497">
        <v>2020</v>
      </c>
      <c r="BG1497" t="s">
        <v>104</v>
      </c>
      <c r="BH1497" t="s">
        <v>59</v>
      </c>
      <c r="BI1497" t="s">
        <v>9781</v>
      </c>
      <c r="BJ1497" t="s">
        <v>9795</v>
      </c>
    </row>
    <row r="1498" spans="1:62" x14ac:dyDescent="0.35">
      <c r="A1498">
        <v>41036381</v>
      </c>
      <c r="B1498" t="s">
        <v>4186</v>
      </c>
      <c r="C1498" t="s">
        <v>61</v>
      </c>
      <c r="D1498" t="s">
        <v>125</v>
      </c>
      <c r="E1498" t="s">
        <v>1586</v>
      </c>
      <c r="F1498">
        <v>3432</v>
      </c>
      <c r="G1498" t="s">
        <v>1586</v>
      </c>
      <c r="H1498">
        <v>3.5</v>
      </c>
      <c r="I1498" s="1">
        <v>43886</v>
      </c>
      <c r="J1498">
        <v>43916</v>
      </c>
      <c r="K1498" t="s">
        <v>4187</v>
      </c>
      <c r="L1498" t="s">
        <v>65</v>
      </c>
      <c r="M1498" t="s">
        <v>66</v>
      </c>
      <c r="N1498" t="s">
        <v>67</v>
      </c>
      <c r="O1498" t="s">
        <v>273</v>
      </c>
      <c r="Q1498" t="s">
        <v>70</v>
      </c>
      <c r="S1498" t="s">
        <v>82</v>
      </c>
      <c r="T1498" t="s">
        <v>4188</v>
      </c>
      <c r="U1498">
        <v>1</v>
      </c>
      <c r="V1498">
        <v>0</v>
      </c>
      <c r="W1498">
        <v>0</v>
      </c>
      <c r="X1498">
        <v>1</v>
      </c>
      <c r="Y1498">
        <v>0</v>
      </c>
      <c r="Z1498">
        <v>0</v>
      </c>
      <c r="AA1498">
        <v>1</v>
      </c>
      <c r="AB1498">
        <v>0</v>
      </c>
      <c r="AC1498">
        <v>0</v>
      </c>
      <c r="AD1498">
        <v>0</v>
      </c>
      <c r="AE1498">
        <v>0</v>
      </c>
      <c r="AF1498">
        <v>0</v>
      </c>
      <c r="AG1498">
        <v>0</v>
      </c>
      <c r="AH1498">
        <v>1</v>
      </c>
      <c r="AI1498">
        <v>0</v>
      </c>
      <c r="AJ1498">
        <v>0</v>
      </c>
      <c r="AK1498">
        <v>0</v>
      </c>
      <c r="AL1498">
        <v>0</v>
      </c>
      <c r="AM1498">
        <v>0</v>
      </c>
      <c r="AN1498">
        <v>0</v>
      </c>
      <c r="AO1498">
        <v>0</v>
      </c>
      <c r="AP1498">
        <v>0</v>
      </c>
      <c r="AQ1498">
        <v>0</v>
      </c>
      <c r="AR1498">
        <v>0</v>
      </c>
      <c r="AS1498">
        <v>0</v>
      </c>
      <c r="AT1498">
        <v>43886</v>
      </c>
      <c r="AU1498">
        <v>43913</v>
      </c>
      <c r="AV1498">
        <v>0</v>
      </c>
      <c r="AW1498">
        <v>1</v>
      </c>
      <c r="AX1498">
        <v>0</v>
      </c>
      <c r="AY1498">
        <v>2020</v>
      </c>
      <c r="AZ1498">
        <v>2</v>
      </c>
      <c r="BA1498">
        <v>29</v>
      </c>
      <c r="BB1498">
        <v>4</v>
      </c>
      <c r="BF1498">
        <v>2020</v>
      </c>
      <c r="BG1498" t="s">
        <v>104</v>
      </c>
      <c r="BH1498" t="s">
        <v>9822</v>
      </c>
      <c r="BI1498" t="s">
        <v>9781</v>
      </c>
      <c r="BJ1498" t="s">
        <v>9795</v>
      </c>
    </row>
    <row r="1499" spans="1:62" x14ac:dyDescent="0.35">
      <c r="A1499">
        <v>41037334</v>
      </c>
      <c r="B1499" t="s">
        <v>3491</v>
      </c>
      <c r="C1499" t="s">
        <v>369</v>
      </c>
      <c r="D1499" t="s">
        <v>388</v>
      </c>
      <c r="E1499" t="s">
        <v>1526</v>
      </c>
      <c r="F1499">
        <v>19808085</v>
      </c>
      <c r="I1499" s="1">
        <v>43886</v>
      </c>
      <c r="J1499">
        <v>43916.999988425923</v>
      </c>
      <c r="K1499" t="s">
        <v>3492</v>
      </c>
      <c r="L1499" t="s">
        <v>65</v>
      </c>
      <c r="M1499" t="s">
        <v>66</v>
      </c>
      <c r="N1499" t="s">
        <v>67</v>
      </c>
      <c r="O1499" t="s">
        <v>68</v>
      </c>
      <c r="P1499" t="s">
        <v>69</v>
      </c>
      <c r="Q1499" t="s">
        <v>70</v>
      </c>
      <c r="S1499" t="s">
        <v>71</v>
      </c>
      <c r="T1499" t="s">
        <v>4189</v>
      </c>
      <c r="U1499">
        <v>1</v>
      </c>
      <c r="V1499">
        <v>1</v>
      </c>
      <c r="W1499">
        <v>0</v>
      </c>
      <c r="X1499">
        <v>1</v>
      </c>
      <c r="Y1499">
        <v>0</v>
      </c>
      <c r="Z1499">
        <v>0</v>
      </c>
      <c r="AA1499">
        <v>0</v>
      </c>
      <c r="AB1499">
        <v>0</v>
      </c>
      <c r="AC1499">
        <v>0</v>
      </c>
      <c r="AD1499">
        <v>0</v>
      </c>
      <c r="AE1499">
        <v>0</v>
      </c>
      <c r="AF1499">
        <v>0</v>
      </c>
      <c r="AG1499">
        <v>0</v>
      </c>
      <c r="AH1499">
        <v>0</v>
      </c>
      <c r="AI1499">
        <v>0</v>
      </c>
      <c r="AJ1499">
        <v>0</v>
      </c>
      <c r="AK1499">
        <v>0</v>
      </c>
      <c r="AL1499">
        <v>0</v>
      </c>
      <c r="AM1499">
        <v>0</v>
      </c>
      <c r="AN1499">
        <v>0</v>
      </c>
      <c r="AO1499">
        <v>0</v>
      </c>
      <c r="AP1499">
        <v>0</v>
      </c>
      <c r="AQ1499">
        <v>0</v>
      </c>
      <c r="AR1499">
        <v>0</v>
      </c>
      <c r="AS1499">
        <v>0</v>
      </c>
      <c r="AT1499">
        <v>43886</v>
      </c>
      <c r="AU1499">
        <v>43916</v>
      </c>
      <c r="AV1499">
        <v>1</v>
      </c>
      <c r="AW1499">
        <v>1</v>
      </c>
      <c r="AX1499">
        <v>0</v>
      </c>
      <c r="AY1499">
        <v>2020</v>
      </c>
      <c r="AZ1499">
        <v>2</v>
      </c>
      <c r="BA1499">
        <v>30</v>
      </c>
      <c r="BB1499">
        <v>3</v>
      </c>
      <c r="BF1499">
        <v>2020</v>
      </c>
      <c r="BG1499" t="s">
        <v>73</v>
      </c>
      <c r="BH1499" t="s">
        <v>9822</v>
      </c>
      <c r="BI1499" t="s">
        <v>9781</v>
      </c>
      <c r="BJ1499" t="s">
        <v>9795</v>
      </c>
    </row>
    <row r="1500" spans="1:62" x14ac:dyDescent="0.35">
      <c r="A1500">
        <v>41026878</v>
      </c>
      <c r="B1500" t="s">
        <v>4190</v>
      </c>
      <c r="C1500" t="s">
        <v>61</v>
      </c>
      <c r="D1500" t="s">
        <v>125</v>
      </c>
      <c r="E1500" t="s">
        <v>4191</v>
      </c>
      <c r="F1500">
        <v>41944140</v>
      </c>
      <c r="I1500" s="1">
        <v>43885</v>
      </c>
      <c r="J1500">
        <v>43915</v>
      </c>
      <c r="K1500" t="s">
        <v>4192</v>
      </c>
      <c r="L1500" t="s">
        <v>65</v>
      </c>
      <c r="M1500" t="s">
        <v>197</v>
      </c>
      <c r="N1500" t="s">
        <v>198</v>
      </c>
      <c r="O1500" t="s">
        <v>168</v>
      </c>
      <c r="P1500" t="s">
        <v>199</v>
      </c>
      <c r="Q1500" t="s">
        <v>70</v>
      </c>
      <c r="R1500" t="s">
        <v>4193</v>
      </c>
      <c r="S1500" t="s">
        <v>71</v>
      </c>
      <c r="T1500" t="s">
        <v>4194</v>
      </c>
      <c r="U1500">
        <v>1</v>
      </c>
      <c r="V1500">
        <v>1</v>
      </c>
      <c r="W1500">
        <v>0</v>
      </c>
      <c r="X1500">
        <v>0</v>
      </c>
      <c r="Y1500">
        <v>0</v>
      </c>
      <c r="Z1500">
        <v>0</v>
      </c>
      <c r="AA1500">
        <v>0</v>
      </c>
      <c r="AB1500">
        <v>0</v>
      </c>
      <c r="AC1500">
        <v>1</v>
      </c>
      <c r="AD1500">
        <v>0</v>
      </c>
      <c r="AE1500">
        <v>0</v>
      </c>
      <c r="AF1500">
        <v>0</v>
      </c>
      <c r="AG1500">
        <v>0</v>
      </c>
      <c r="AH1500">
        <v>0</v>
      </c>
      <c r="AI1500">
        <v>0</v>
      </c>
      <c r="AJ1500">
        <v>0</v>
      </c>
      <c r="AK1500">
        <v>0</v>
      </c>
      <c r="AL1500">
        <v>0</v>
      </c>
      <c r="AM1500">
        <v>0</v>
      </c>
      <c r="AN1500">
        <v>0</v>
      </c>
      <c r="AO1500">
        <v>0</v>
      </c>
      <c r="AP1500">
        <v>0</v>
      </c>
      <c r="AQ1500">
        <v>0</v>
      </c>
      <c r="AR1500">
        <v>0</v>
      </c>
      <c r="AS1500">
        <v>0</v>
      </c>
      <c r="AT1500">
        <v>43899</v>
      </c>
      <c r="AU1500">
        <v>43907</v>
      </c>
      <c r="AV1500">
        <v>0</v>
      </c>
      <c r="AW1500">
        <v>1</v>
      </c>
      <c r="AX1500">
        <v>0</v>
      </c>
      <c r="AY1500">
        <v>2020</v>
      </c>
      <c r="AZ1500">
        <v>2</v>
      </c>
      <c r="BA1500">
        <v>29</v>
      </c>
      <c r="BB1500">
        <v>3</v>
      </c>
      <c r="BC1500">
        <v>90000</v>
      </c>
      <c r="BD1500">
        <v>119999</v>
      </c>
      <c r="BE1500" t="s">
        <v>90</v>
      </c>
      <c r="BF1500">
        <v>2020</v>
      </c>
      <c r="BG1500" t="s">
        <v>104</v>
      </c>
      <c r="BH1500" t="s">
        <v>59</v>
      </c>
      <c r="BI1500" t="s">
        <v>9781</v>
      </c>
      <c r="BJ1500" t="s">
        <v>9794</v>
      </c>
    </row>
    <row r="1501" spans="1:62" x14ac:dyDescent="0.35">
      <c r="A1501">
        <v>41047024</v>
      </c>
      <c r="B1501" t="s">
        <v>98</v>
      </c>
      <c r="C1501" t="s">
        <v>61</v>
      </c>
      <c r="D1501" t="s">
        <v>125</v>
      </c>
      <c r="E1501" t="s">
        <v>4195</v>
      </c>
      <c r="F1501">
        <v>39061041</v>
      </c>
      <c r="I1501" s="1">
        <v>43887</v>
      </c>
      <c r="J1501">
        <v>43917.999988425923</v>
      </c>
      <c r="K1501" t="s">
        <v>4196</v>
      </c>
      <c r="L1501" t="s">
        <v>65</v>
      </c>
      <c r="M1501" t="s">
        <v>66</v>
      </c>
      <c r="N1501" t="s">
        <v>67</v>
      </c>
      <c r="O1501" t="s">
        <v>68</v>
      </c>
      <c r="P1501" t="s">
        <v>69</v>
      </c>
      <c r="Q1501" t="s">
        <v>70</v>
      </c>
      <c r="S1501" t="s">
        <v>71</v>
      </c>
      <c r="T1501" t="s">
        <v>4197</v>
      </c>
      <c r="U1501">
        <v>0</v>
      </c>
      <c r="V1501">
        <v>1</v>
      </c>
      <c r="W1501">
        <v>0</v>
      </c>
      <c r="X1501">
        <v>0</v>
      </c>
      <c r="Y1501">
        <v>0</v>
      </c>
      <c r="Z1501">
        <v>0</v>
      </c>
      <c r="AA1501">
        <v>0</v>
      </c>
      <c r="AB1501">
        <v>0</v>
      </c>
      <c r="AC1501">
        <v>0</v>
      </c>
      <c r="AD1501">
        <v>0</v>
      </c>
      <c r="AE1501">
        <v>0</v>
      </c>
      <c r="AF1501">
        <v>1</v>
      </c>
      <c r="AG1501">
        <v>0</v>
      </c>
      <c r="AH1501">
        <v>0</v>
      </c>
      <c r="AI1501">
        <v>0</v>
      </c>
      <c r="AJ1501">
        <v>0</v>
      </c>
      <c r="AK1501">
        <v>0</v>
      </c>
      <c r="AL1501">
        <v>0</v>
      </c>
      <c r="AM1501">
        <v>0</v>
      </c>
      <c r="AN1501">
        <v>0</v>
      </c>
      <c r="AO1501">
        <v>0</v>
      </c>
      <c r="AP1501">
        <v>0</v>
      </c>
      <c r="AQ1501">
        <v>0</v>
      </c>
      <c r="AR1501">
        <v>0</v>
      </c>
      <c r="AS1501">
        <v>0</v>
      </c>
      <c r="AT1501">
        <v>43887</v>
      </c>
      <c r="AU1501">
        <v>43913</v>
      </c>
      <c r="AV1501">
        <v>0</v>
      </c>
      <c r="AW1501">
        <v>1</v>
      </c>
      <c r="AX1501">
        <v>0</v>
      </c>
      <c r="AY1501">
        <v>2020</v>
      </c>
      <c r="AZ1501">
        <v>2</v>
      </c>
      <c r="BA1501">
        <v>30</v>
      </c>
      <c r="BB1501">
        <v>2</v>
      </c>
      <c r="BF1501">
        <v>2020</v>
      </c>
      <c r="BG1501" t="s">
        <v>104</v>
      </c>
      <c r="BH1501" t="s">
        <v>9822</v>
      </c>
      <c r="BI1501" t="s">
        <v>9781</v>
      </c>
      <c r="BJ1501" t="s">
        <v>9793</v>
      </c>
    </row>
    <row r="1502" spans="1:62" x14ac:dyDescent="0.35">
      <c r="A1502">
        <v>41047636</v>
      </c>
      <c r="B1502" t="s">
        <v>4198</v>
      </c>
      <c r="C1502" t="s">
        <v>75</v>
      </c>
      <c r="D1502" t="s">
        <v>117</v>
      </c>
      <c r="E1502" t="s">
        <v>4199</v>
      </c>
      <c r="F1502">
        <v>10922430</v>
      </c>
      <c r="G1502" t="s">
        <v>4199</v>
      </c>
      <c r="I1502" s="1">
        <v>43887</v>
      </c>
      <c r="J1502">
        <v>43917.999988425923</v>
      </c>
      <c r="K1502" t="s">
        <v>4200</v>
      </c>
      <c r="L1502" t="s">
        <v>65</v>
      </c>
      <c r="M1502" t="s">
        <v>120</v>
      </c>
      <c r="N1502" t="s">
        <v>121</v>
      </c>
      <c r="O1502" t="s">
        <v>465</v>
      </c>
      <c r="P1502" t="s">
        <v>2965</v>
      </c>
      <c r="Q1502" t="s">
        <v>70</v>
      </c>
      <c r="S1502" t="s">
        <v>71</v>
      </c>
      <c r="T1502" t="s">
        <v>4201</v>
      </c>
      <c r="U1502">
        <v>1</v>
      </c>
      <c r="V1502">
        <v>1</v>
      </c>
      <c r="W1502">
        <v>0</v>
      </c>
      <c r="X1502">
        <v>1</v>
      </c>
      <c r="Y1502">
        <v>0</v>
      </c>
      <c r="Z1502">
        <v>0</v>
      </c>
      <c r="AA1502">
        <v>0</v>
      </c>
      <c r="AB1502">
        <v>0</v>
      </c>
      <c r="AC1502">
        <v>1</v>
      </c>
      <c r="AD1502">
        <v>0</v>
      </c>
      <c r="AE1502">
        <v>0</v>
      </c>
      <c r="AF1502">
        <v>0</v>
      </c>
      <c r="AG1502">
        <v>0</v>
      </c>
      <c r="AH1502">
        <v>0</v>
      </c>
      <c r="AI1502">
        <v>0</v>
      </c>
      <c r="AJ1502">
        <v>0</v>
      </c>
      <c r="AK1502">
        <v>0</v>
      </c>
      <c r="AL1502">
        <v>0</v>
      </c>
      <c r="AM1502">
        <v>0</v>
      </c>
      <c r="AN1502">
        <v>0</v>
      </c>
      <c r="AO1502">
        <v>0</v>
      </c>
      <c r="AP1502">
        <v>0</v>
      </c>
      <c r="AQ1502">
        <v>0</v>
      </c>
      <c r="AR1502">
        <v>0</v>
      </c>
      <c r="AS1502">
        <v>0</v>
      </c>
      <c r="AT1502">
        <v>43887</v>
      </c>
      <c r="AU1502">
        <v>43906</v>
      </c>
      <c r="AV1502">
        <v>0</v>
      </c>
      <c r="AW1502">
        <v>1</v>
      </c>
      <c r="AX1502">
        <v>0</v>
      </c>
      <c r="AY1502">
        <v>2020</v>
      </c>
      <c r="AZ1502">
        <v>2</v>
      </c>
      <c r="BA1502">
        <v>30</v>
      </c>
      <c r="BB1502">
        <v>4</v>
      </c>
      <c r="BF1502">
        <v>2020</v>
      </c>
      <c r="BG1502" t="s">
        <v>104</v>
      </c>
      <c r="BH1502" t="s">
        <v>9822</v>
      </c>
      <c r="BI1502" t="s">
        <v>9781</v>
      </c>
      <c r="BJ1502" t="s">
        <v>9793</v>
      </c>
    </row>
    <row r="1503" spans="1:62" x14ac:dyDescent="0.35">
      <c r="A1503">
        <v>41048460</v>
      </c>
      <c r="B1503" t="s">
        <v>4202</v>
      </c>
      <c r="C1503" t="s">
        <v>75</v>
      </c>
      <c r="D1503" t="s">
        <v>165</v>
      </c>
      <c r="E1503" t="s">
        <v>298</v>
      </c>
      <c r="F1503">
        <v>32359972</v>
      </c>
      <c r="I1503" s="1">
        <v>43887</v>
      </c>
      <c r="J1503">
        <v>43917</v>
      </c>
      <c r="K1503" t="s">
        <v>4203</v>
      </c>
      <c r="L1503" t="s">
        <v>65</v>
      </c>
      <c r="M1503" t="s">
        <v>120</v>
      </c>
      <c r="N1503" t="s">
        <v>121</v>
      </c>
      <c r="Q1503" t="s">
        <v>70</v>
      </c>
      <c r="R1503" t="s">
        <v>3247</v>
      </c>
      <c r="S1503" t="s">
        <v>82</v>
      </c>
      <c r="T1503" t="s">
        <v>4204</v>
      </c>
      <c r="U1503">
        <v>0</v>
      </c>
      <c r="V1503">
        <v>0</v>
      </c>
      <c r="W1503">
        <v>0</v>
      </c>
      <c r="X1503">
        <v>1</v>
      </c>
      <c r="Y1503">
        <v>0</v>
      </c>
      <c r="Z1503">
        <v>0</v>
      </c>
      <c r="AA1503">
        <v>0</v>
      </c>
      <c r="AB1503">
        <v>0</v>
      </c>
      <c r="AC1503">
        <v>0</v>
      </c>
      <c r="AD1503">
        <v>0</v>
      </c>
      <c r="AE1503">
        <v>0</v>
      </c>
      <c r="AF1503">
        <v>0</v>
      </c>
      <c r="AG1503">
        <v>0</v>
      </c>
      <c r="AH1503">
        <v>0</v>
      </c>
      <c r="AI1503">
        <v>0</v>
      </c>
      <c r="AJ1503">
        <v>0</v>
      </c>
      <c r="AK1503">
        <v>0</v>
      </c>
      <c r="AL1503">
        <v>0</v>
      </c>
      <c r="AM1503">
        <v>0</v>
      </c>
      <c r="AN1503">
        <v>0</v>
      </c>
      <c r="AO1503">
        <v>0</v>
      </c>
      <c r="AP1503">
        <v>0</v>
      </c>
      <c r="AQ1503">
        <v>0</v>
      </c>
      <c r="AR1503">
        <v>0</v>
      </c>
      <c r="AS1503">
        <v>0</v>
      </c>
      <c r="AT1503">
        <v>43887</v>
      </c>
      <c r="AU1503">
        <v>43887</v>
      </c>
      <c r="AV1503">
        <v>1</v>
      </c>
      <c r="AW1503">
        <v>1</v>
      </c>
      <c r="AX1503">
        <v>0</v>
      </c>
      <c r="AY1503">
        <v>2020</v>
      </c>
      <c r="AZ1503">
        <v>2</v>
      </c>
      <c r="BA1503">
        <v>29</v>
      </c>
      <c r="BB1503">
        <v>1</v>
      </c>
      <c r="BC1503">
        <v>100000</v>
      </c>
      <c r="BD1503">
        <v>150000</v>
      </c>
      <c r="BE1503" t="s">
        <v>90</v>
      </c>
      <c r="BF1503">
        <v>2020</v>
      </c>
      <c r="BG1503" t="s">
        <v>73</v>
      </c>
      <c r="BH1503" t="s">
        <v>59</v>
      </c>
      <c r="BI1503" t="s">
        <v>9781</v>
      </c>
      <c r="BJ1503" t="s">
        <v>9793</v>
      </c>
    </row>
    <row r="1504" spans="1:62" x14ac:dyDescent="0.35">
      <c r="A1504">
        <v>41050968</v>
      </c>
      <c r="B1504" t="s">
        <v>98</v>
      </c>
      <c r="C1504" t="s">
        <v>61</v>
      </c>
      <c r="D1504" t="s">
        <v>125</v>
      </c>
      <c r="E1504" t="s">
        <v>4205</v>
      </c>
      <c r="F1504">
        <v>44699885</v>
      </c>
      <c r="I1504" s="1">
        <v>43888</v>
      </c>
      <c r="J1504">
        <v>43919</v>
      </c>
      <c r="K1504" t="s">
        <v>98</v>
      </c>
      <c r="L1504" t="s">
        <v>65</v>
      </c>
      <c r="M1504" t="s">
        <v>120</v>
      </c>
      <c r="N1504" t="s">
        <v>121</v>
      </c>
      <c r="P1504" t="s">
        <v>122</v>
      </c>
      <c r="Q1504" t="s">
        <v>70</v>
      </c>
      <c r="S1504" t="s">
        <v>71</v>
      </c>
      <c r="T1504" t="s">
        <v>4206</v>
      </c>
      <c r="U1504">
        <v>0</v>
      </c>
      <c r="V1504">
        <v>1</v>
      </c>
      <c r="W1504">
        <v>0</v>
      </c>
      <c r="X1504">
        <v>1</v>
      </c>
      <c r="Y1504">
        <v>0</v>
      </c>
      <c r="Z1504">
        <v>0</v>
      </c>
      <c r="AA1504">
        <v>0</v>
      </c>
      <c r="AB1504">
        <v>0</v>
      </c>
      <c r="AC1504">
        <v>0</v>
      </c>
      <c r="AD1504">
        <v>0</v>
      </c>
      <c r="AE1504">
        <v>0</v>
      </c>
      <c r="AF1504">
        <v>0</v>
      </c>
      <c r="AG1504">
        <v>0</v>
      </c>
      <c r="AH1504">
        <v>0</v>
      </c>
      <c r="AI1504">
        <v>0</v>
      </c>
      <c r="AJ1504">
        <v>0</v>
      </c>
      <c r="AK1504">
        <v>0</v>
      </c>
      <c r="AL1504">
        <v>0</v>
      </c>
      <c r="AM1504">
        <v>0</v>
      </c>
      <c r="AN1504">
        <v>0</v>
      </c>
      <c r="AO1504">
        <v>0</v>
      </c>
      <c r="AP1504">
        <v>0</v>
      </c>
      <c r="AQ1504">
        <v>0</v>
      </c>
      <c r="AR1504">
        <v>0</v>
      </c>
      <c r="AS1504">
        <v>0</v>
      </c>
      <c r="AT1504">
        <v>43887</v>
      </c>
      <c r="AU1504">
        <v>43918</v>
      </c>
      <c r="AV1504">
        <v>0</v>
      </c>
      <c r="AW1504">
        <v>1</v>
      </c>
      <c r="AX1504">
        <v>0</v>
      </c>
      <c r="AY1504">
        <v>2020</v>
      </c>
      <c r="AZ1504">
        <v>2</v>
      </c>
      <c r="BA1504">
        <v>30</v>
      </c>
      <c r="BB1504">
        <v>2</v>
      </c>
      <c r="BF1504">
        <v>2020</v>
      </c>
      <c r="BG1504" t="s">
        <v>104</v>
      </c>
      <c r="BH1504" t="s">
        <v>9822</v>
      </c>
      <c r="BI1504" t="s">
        <v>9781</v>
      </c>
      <c r="BJ1504" t="s">
        <v>9796</v>
      </c>
    </row>
    <row r="1505" spans="1:62" x14ac:dyDescent="0.35">
      <c r="A1505">
        <v>41052770</v>
      </c>
      <c r="B1505" t="s">
        <v>98</v>
      </c>
      <c r="C1505" t="s">
        <v>75</v>
      </c>
      <c r="D1505" t="s">
        <v>165</v>
      </c>
      <c r="E1505" t="s">
        <v>3327</v>
      </c>
      <c r="F1505">
        <v>43216917</v>
      </c>
      <c r="I1505" s="1">
        <v>43888</v>
      </c>
      <c r="J1505">
        <v>43918</v>
      </c>
      <c r="K1505" t="s">
        <v>4207</v>
      </c>
      <c r="L1505" t="s">
        <v>65</v>
      </c>
      <c r="M1505" t="s">
        <v>66</v>
      </c>
      <c r="N1505" t="s">
        <v>67</v>
      </c>
      <c r="O1505" t="s">
        <v>68</v>
      </c>
      <c r="P1505" t="s">
        <v>69</v>
      </c>
      <c r="Q1505" t="s">
        <v>70</v>
      </c>
      <c r="R1505" t="s">
        <v>4208</v>
      </c>
      <c r="S1505" t="s">
        <v>71</v>
      </c>
      <c r="T1505" t="s">
        <v>4209</v>
      </c>
      <c r="U1505">
        <v>0</v>
      </c>
      <c r="V1505">
        <v>0</v>
      </c>
      <c r="W1505">
        <v>0</v>
      </c>
      <c r="X1505">
        <v>1</v>
      </c>
      <c r="Y1505">
        <v>0</v>
      </c>
      <c r="Z1505">
        <v>0</v>
      </c>
      <c r="AA1505">
        <v>0</v>
      </c>
      <c r="AB1505">
        <v>0</v>
      </c>
      <c r="AC1505">
        <v>0</v>
      </c>
      <c r="AD1505">
        <v>0</v>
      </c>
      <c r="AE1505">
        <v>1</v>
      </c>
      <c r="AF1505">
        <v>0</v>
      </c>
      <c r="AG1505">
        <v>0</v>
      </c>
      <c r="AH1505">
        <v>0</v>
      </c>
      <c r="AI1505">
        <v>0</v>
      </c>
      <c r="AJ1505">
        <v>0</v>
      </c>
      <c r="AK1505">
        <v>0</v>
      </c>
      <c r="AL1505">
        <v>0</v>
      </c>
      <c r="AM1505">
        <v>0</v>
      </c>
      <c r="AN1505">
        <v>0</v>
      </c>
      <c r="AO1505">
        <v>0</v>
      </c>
      <c r="AP1505">
        <v>0</v>
      </c>
      <c r="AQ1505">
        <v>0</v>
      </c>
      <c r="AR1505">
        <v>0</v>
      </c>
      <c r="AS1505">
        <v>0</v>
      </c>
      <c r="AT1505">
        <v>43888</v>
      </c>
      <c r="AU1505">
        <v>43917</v>
      </c>
      <c r="AV1505">
        <v>1</v>
      </c>
      <c r="AW1505">
        <v>1</v>
      </c>
      <c r="AX1505">
        <v>0</v>
      </c>
      <c r="AY1505">
        <v>2020</v>
      </c>
      <c r="AZ1505">
        <v>2</v>
      </c>
      <c r="BA1505">
        <v>29</v>
      </c>
      <c r="BB1505">
        <v>2</v>
      </c>
      <c r="BC1505">
        <v>120000</v>
      </c>
      <c r="BD1505">
        <v>140000</v>
      </c>
      <c r="BE1505" t="s">
        <v>90</v>
      </c>
      <c r="BF1505">
        <v>2020</v>
      </c>
      <c r="BG1505" t="s">
        <v>73</v>
      </c>
      <c r="BH1505" t="s">
        <v>59</v>
      </c>
      <c r="BI1505" t="s">
        <v>9781</v>
      </c>
      <c r="BJ1505" t="s">
        <v>9796</v>
      </c>
    </row>
    <row r="1506" spans="1:62" x14ac:dyDescent="0.35">
      <c r="A1506">
        <v>41059582</v>
      </c>
      <c r="B1506" t="s">
        <v>116</v>
      </c>
      <c r="C1506" t="s">
        <v>75</v>
      </c>
      <c r="D1506" t="s">
        <v>165</v>
      </c>
      <c r="E1506" t="s">
        <v>3327</v>
      </c>
      <c r="F1506">
        <v>43216917</v>
      </c>
      <c r="I1506" s="1">
        <v>43889</v>
      </c>
      <c r="J1506">
        <v>43919</v>
      </c>
      <c r="K1506" t="s">
        <v>4210</v>
      </c>
      <c r="L1506" t="s">
        <v>65</v>
      </c>
      <c r="M1506" t="s">
        <v>66</v>
      </c>
      <c r="N1506" t="s">
        <v>67</v>
      </c>
      <c r="O1506" t="s">
        <v>68</v>
      </c>
      <c r="P1506" t="s">
        <v>204</v>
      </c>
      <c r="Q1506" t="s">
        <v>70</v>
      </c>
      <c r="R1506" t="s">
        <v>4211</v>
      </c>
      <c r="S1506" t="s">
        <v>71</v>
      </c>
      <c r="T1506" t="s">
        <v>4212</v>
      </c>
      <c r="U1506">
        <v>1</v>
      </c>
      <c r="V1506">
        <v>1</v>
      </c>
      <c r="W1506">
        <v>0</v>
      </c>
      <c r="X1506">
        <v>1</v>
      </c>
      <c r="Y1506">
        <v>0</v>
      </c>
      <c r="Z1506">
        <v>0</v>
      </c>
      <c r="AA1506">
        <v>0</v>
      </c>
      <c r="AB1506">
        <v>0</v>
      </c>
      <c r="AC1506">
        <v>1</v>
      </c>
      <c r="AD1506">
        <v>0</v>
      </c>
      <c r="AE1506">
        <v>1</v>
      </c>
      <c r="AF1506">
        <v>0</v>
      </c>
      <c r="AG1506">
        <v>0</v>
      </c>
      <c r="AH1506">
        <v>0</v>
      </c>
      <c r="AI1506">
        <v>0</v>
      </c>
      <c r="AJ1506">
        <v>0</v>
      </c>
      <c r="AK1506">
        <v>0</v>
      </c>
      <c r="AL1506">
        <v>0</v>
      </c>
      <c r="AM1506">
        <v>0</v>
      </c>
      <c r="AN1506">
        <v>0</v>
      </c>
      <c r="AO1506">
        <v>0</v>
      </c>
      <c r="AP1506">
        <v>1</v>
      </c>
      <c r="AQ1506">
        <v>0</v>
      </c>
      <c r="AR1506">
        <v>0</v>
      </c>
      <c r="AS1506">
        <v>0</v>
      </c>
      <c r="AT1506">
        <v>43888</v>
      </c>
      <c r="AU1506">
        <v>43918</v>
      </c>
      <c r="AV1506">
        <v>1</v>
      </c>
      <c r="AW1506">
        <v>1</v>
      </c>
      <c r="AX1506">
        <v>0</v>
      </c>
      <c r="AY1506">
        <v>2020</v>
      </c>
      <c r="AZ1506">
        <v>2</v>
      </c>
      <c r="BA1506">
        <v>29</v>
      </c>
      <c r="BB1506">
        <v>6</v>
      </c>
      <c r="BC1506">
        <v>150000</v>
      </c>
      <c r="BD1506">
        <v>165000</v>
      </c>
      <c r="BE1506" t="s">
        <v>90</v>
      </c>
      <c r="BF1506">
        <v>2020</v>
      </c>
      <c r="BG1506" t="s">
        <v>73</v>
      </c>
      <c r="BH1506" t="s">
        <v>59</v>
      </c>
      <c r="BI1506" t="s">
        <v>9781</v>
      </c>
      <c r="BJ1506" t="s">
        <v>9797</v>
      </c>
    </row>
    <row r="1507" spans="1:62" x14ac:dyDescent="0.35">
      <c r="A1507">
        <v>41060119</v>
      </c>
      <c r="B1507" t="s">
        <v>3928</v>
      </c>
      <c r="C1507" t="s">
        <v>61</v>
      </c>
      <c r="D1507" t="s">
        <v>125</v>
      </c>
      <c r="E1507" t="s">
        <v>3929</v>
      </c>
      <c r="F1507">
        <v>25875745</v>
      </c>
      <c r="I1507" s="1">
        <v>43889</v>
      </c>
      <c r="J1507">
        <v>43919</v>
      </c>
      <c r="K1507" t="s">
        <v>4213</v>
      </c>
      <c r="L1507" t="s">
        <v>65</v>
      </c>
      <c r="M1507" t="s">
        <v>120</v>
      </c>
      <c r="N1507" t="s">
        <v>121</v>
      </c>
      <c r="O1507" t="s">
        <v>583</v>
      </c>
      <c r="Q1507" t="s">
        <v>70</v>
      </c>
      <c r="R1507" t="s">
        <v>4214</v>
      </c>
      <c r="S1507" t="s">
        <v>71</v>
      </c>
      <c r="T1507" t="s">
        <v>4215</v>
      </c>
      <c r="U1507">
        <v>1</v>
      </c>
      <c r="V1507">
        <v>1</v>
      </c>
      <c r="W1507">
        <v>0</v>
      </c>
      <c r="X1507">
        <v>1</v>
      </c>
      <c r="Y1507">
        <v>0</v>
      </c>
      <c r="Z1507">
        <v>0</v>
      </c>
      <c r="AA1507">
        <v>0</v>
      </c>
      <c r="AB1507">
        <v>0</v>
      </c>
      <c r="AC1507">
        <v>1</v>
      </c>
      <c r="AD1507">
        <v>0</v>
      </c>
      <c r="AE1507">
        <v>0</v>
      </c>
      <c r="AF1507">
        <v>0</v>
      </c>
      <c r="AG1507">
        <v>0</v>
      </c>
      <c r="AH1507">
        <v>0</v>
      </c>
      <c r="AI1507">
        <v>0</v>
      </c>
      <c r="AJ1507">
        <v>0</v>
      </c>
      <c r="AK1507">
        <v>0</v>
      </c>
      <c r="AL1507">
        <v>0</v>
      </c>
      <c r="AM1507">
        <v>0</v>
      </c>
      <c r="AN1507">
        <v>0</v>
      </c>
      <c r="AO1507">
        <v>0</v>
      </c>
      <c r="AP1507">
        <v>0</v>
      </c>
      <c r="AQ1507">
        <v>0</v>
      </c>
      <c r="AR1507">
        <v>0</v>
      </c>
      <c r="AS1507">
        <v>0</v>
      </c>
      <c r="AT1507">
        <v>43888</v>
      </c>
      <c r="AU1507">
        <v>43918</v>
      </c>
      <c r="AV1507">
        <v>1</v>
      </c>
      <c r="AW1507">
        <v>1</v>
      </c>
      <c r="AX1507">
        <v>0</v>
      </c>
      <c r="AY1507">
        <v>2020</v>
      </c>
      <c r="AZ1507">
        <v>2</v>
      </c>
      <c r="BA1507">
        <v>29</v>
      </c>
      <c r="BB1507">
        <v>4</v>
      </c>
      <c r="BC1507">
        <v>110000</v>
      </c>
      <c r="BD1507">
        <v>140000</v>
      </c>
      <c r="BE1507" t="s">
        <v>90</v>
      </c>
      <c r="BF1507">
        <v>2020</v>
      </c>
      <c r="BG1507" t="s">
        <v>73</v>
      </c>
      <c r="BH1507" t="s">
        <v>59</v>
      </c>
      <c r="BI1507" t="s">
        <v>9781</v>
      </c>
      <c r="BJ1507" t="s">
        <v>9797</v>
      </c>
    </row>
    <row r="1508" spans="1:62" x14ac:dyDescent="0.35">
      <c r="A1508">
        <v>41064177</v>
      </c>
      <c r="B1508" t="s">
        <v>98</v>
      </c>
      <c r="C1508" t="s">
        <v>75</v>
      </c>
      <c r="D1508" t="s">
        <v>165</v>
      </c>
      <c r="E1508" t="s">
        <v>3676</v>
      </c>
      <c r="F1508">
        <v>22952456</v>
      </c>
      <c r="I1508" s="1">
        <v>43889</v>
      </c>
      <c r="J1508">
        <v>43919</v>
      </c>
      <c r="K1508" t="s">
        <v>4216</v>
      </c>
      <c r="L1508" t="s">
        <v>65</v>
      </c>
      <c r="M1508" t="s">
        <v>66</v>
      </c>
      <c r="N1508" t="s">
        <v>67</v>
      </c>
      <c r="O1508" t="s">
        <v>68</v>
      </c>
      <c r="P1508" t="s">
        <v>69</v>
      </c>
      <c r="Q1508" t="s">
        <v>70</v>
      </c>
      <c r="S1508" t="s">
        <v>71</v>
      </c>
      <c r="T1508" t="s">
        <v>4217</v>
      </c>
      <c r="U1508">
        <v>1</v>
      </c>
      <c r="V1508">
        <v>1</v>
      </c>
      <c r="W1508">
        <v>0</v>
      </c>
      <c r="X1508">
        <v>1</v>
      </c>
      <c r="Y1508">
        <v>0</v>
      </c>
      <c r="Z1508">
        <v>0</v>
      </c>
      <c r="AA1508">
        <v>0</v>
      </c>
      <c r="AB1508">
        <v>0</v>
      </c>
      <c r="AC1508">
        <v>0</v>
      </c>
      <c r="AD1508">
        <v>0</v>
      </c>
      <c r="AE1508">
        <v>1</v>
      </c>
      <c r="AF1508">
        <v>0</v>
      </c>
      <c r="AG1508">
        <v>1</v>
      </c>
      <c r="AH1508">
        <v>1</v>
      </c>
      <c r="AI1508">
        <v>0</v>
      </c>
      <c r="AJ1508">
        <v>0</v>
      </c>
      <c r="AK1508">
        <v>0</v>
      </c>
      <c r="AL1508">
        <v>0</v>
      </c>
      <c r="AM1508">
        <v>0</v>
      </c>
      <c r="AN1508">
        <v>0</v>
      </c>
      <c r="AO1508">
        <v>0</v>
      </c>
      <c r="AP1508">
        <v>1</v>
      </c>
      <c r="AQ1508">
        <v>0</v>
      </c>
      <c r="AR1508">
        <v>0</v>
      </c>
      <c r="AS1508">
        <v>0</v>
      </c>
      <c r="AT1508">
        <v>43889</v>
      </c>
      <c r="AU1508">
        <v>43917</v>
      </c>
      <c r="AV1508">
        <v>1</v>
      </c>
      <c r="AW1508">
        <v>1</v>
      </c>
      <c r="AX1508">
        <v>0</v>
      </c>
      <c r="AY1508">
        <v>2020</v>
      </c>
      <c r="AZ1508">
        <v>2</v>
      </c>
      <c r="BA1508">
        <v>29</v>
      </c>
      <c r="BB1508">
        <v>7</v>
      </c>
      <c r="BF1508">
        <v>2020</v>
      </c>
      <c r="BG1508" t="s">
        <v>73</v>
      </c>
      <c r="BH1508" t="s">
        <v>9822</v>
      </c>
      <c r="BI1508" t="s">
        <v>9781</v>
      </c>
      <c r="BJ1508" t="s">
        <v>9797</v>
      </c>
    </row>
    <row r="1509" spans="1:62" x14ac:dyDescent="0.35">
      <c r="A1509">
        <v>41064179</v>
      </c>
      <c r="B1509" t="s">
        <v>98</v>
      </c>
      <c r="C1509" t="s">
        <v>75</v>
      </c>
      <c r="D1509" t="s">
        <v>165</v>
      </c>
      <c r="E1509" t="s">
        <v>3676</v>
      </c>
      <c r="F1509">
        <v>22952456</v>
      </c>
      <c r="I1509" s="1">
        <v>43889</v>
      </c>
      <c r="J1509">
        <v>43919</v>
      </c>
      <c r="K1509" t="s">
        <v>4216</v>
      </c>
      <c r="L1509" t="s">
        <v>65</v>
      </c>
      <c r="M1509" t="s">
        <v>120</v>
      </c>
      <c r="N1509" t="s">
        <v>121</v>
      </c>
      <c r="O1509" t="s">
        <v>168</v>
      </c>
      <c r="P1509" t="s">
        <v>122</v>
      </c>
      <c r="Q1509" t="s">
        <v>70</v>
      </c>
      <c r="S1509" t="s">
        <v>71</v>
      </c>
      <c r="T1509" t="s">
        <v>4218</v>
      </c>
      <c r="U1509">
        <v>1</v>
      </c>
      <c r="V1509">
        <v>1</v>
      </c>
      <c r="W1509">
        <v>0</v>
      </c>
      <c r="X1509">
        <v>1</v>
      </c>
      <c r="Y1509">
        <v>0</v>
      </c>
      <c r="Z1509">
        <v>0</v>
      </c>
      <c r="AA1509">
        <v>0</v>
      </c>
      <c r="AB1509">
        <v>0</v>
      </c>
      <c r="AC1509">
        <v>0</v>
      </c>
      <c r="AD1509">
        <v>0</v>
      </c>
      <c r="AE1509">
        <v>1</v>
      </c>
      <c r="AF1509">
        <v>0</v>
      </c>
      <c r="AG1509">
        <v>1</v>
      </c>
      <c r="AH1509">
        <v>1</v>
      </c>
      <c r="AI1509">
        <v>0</v>
      </c>
      <c r="AJ1509">
        <v>0</v>
      </c>
      <c r="AK1509">
        <v>0</v>
      </c>
      <c r="AL1509">
        <v>0</v>
      </c>
      <c r="AM1509">
        <v>0</v>
      </c>
      <c r="AN1509">
        <v>0</v>
      </c>
      <c r="AO1509">
        <v>0</v>
      </c>
      <c r="AP1509">
        <v>1</v>
      </c>
      <c r="AQ1509">
        <v>0</v>
      </c>
      <c r="AR1509">
        <v>0</v>
      </c>
      <c r="AS1509">
        <v>0</v>
      </c>
      <c r="AT1509">
        <v>43889</v>
      </c>
      <c r="AU1509">
        <v>43917</v>
      </c>
      <c r="AV1509">
        <v>1</v>
      </c>
      <c r="AW1509">
        <v>1</v>
      </c>
      <c r="AX1509">
        <v>1</v>
      </c>
      <c r="AY1509">
        <v>2020</v>
      </c>
      <c r="AZ1509">
        <v>2</v>
      </c>
      <c r="BA1509">
        <v>29</v>
      </c>
      <c r="BB1509">
        <v>7</v>
      </c>
      <c r="BF1509">
        <v>2020</v>
      </c>
      <c r="BG1509" t="s">
        <v>73</v>
      </c>
      <c r="BH1509" t="s">
        <v>9822</v>
      </c>
      <c r="BI1509" t="s">
        <v>9781</v>
      </c>
      <c r="BJ1509" t="s">
        <v>9797</v>
      </c>
    </row>
    <row r="1510" spans="1:62" x14ac:dyDescent="0.35">
      <c r="A1510">
        <v>41064180</v>
      </c>
      <c r="B1510" t="s">
        <v>98</v>
      </c>
      <c r="C1510" t="s">
        <v>75</v>
      </c>
      <c r="D1510" t="s">
        <v>165</v>
      </c>
      <c r="E1510" t="s">
        <v>3676</v>
      </c>
      <c r="F1510">
        <v>22952456</v>
      </c>
      <c r="I1510" s="1">
        <v>43889</v>
      </c>
      <c r="J1510">
        <v>43919</v>
      </c>
      <c r="K1510" t="s">
        <v>4216</v>
      </c>
      <c r="L1510" t="s">
        <v>65</v>
      </c>
      <c r="M1510" t="s">
        <v>197</v>
      </c>
      <c r="N1510" t="s">
        <v>198</v>
      </c>
      <c r="O1510" t="s">
        <v>168</v>
      </c>
      <c r="P1510" t="s">
        <v>199</v>
      </c>
      <c r="Q1510" t="s">
        <v>70</v>
      </c>
      <c r="S1510" t="s">
        <v>71</v>
      </c>
      <c r="T1510" t="s">
        <v>4219</v>
      </c>
      <c r="U1510">
        <v>1</v>
      </c>
      <c r="V1510">
        <v>1</v>
      </c>
      <c r="W1510">
        <v>0</v>
      </c>
      <c r="X1510">
        <v>1</v>
      </c>
      <c r="Y1510">
        <v>0</v>
      </c>
      <c r="Z1510">
        <v>0</v>
      </c>
      <c r="AA1510">
        <v>0</v>
      </c>
      <c r="AB1510">
        <v>0</v>
      </c>
      <c r="AC1510">
        <v>0</v>
      </c>
      <c r="AD1510">
        <v>0</v>
      </c>
      <c r="AE1510">
        <v>1</v>
      </c>
      <c r="AF1510">
        <v>0</v>
      </c>
      <c r="AG1510">
        <v>1</v>
      </c>
      <c r="AH1510">
        <v>1</v>
      </c>
      <c r="AI1510">
        <v>0</v>
      </c>
      <c r="AJ1510">
        <v>0</v>
      </c>
      <c r="AK1510">
        <v>0</v>
      </c>
      <c r="AL1510">
        <v>0</v>
      </c>
      <c r="AM1510">
        <v>0</v>
      </c>
      <c r="AN1510">
        <v>0</v>
      </c>
      <c r="AO1510">
        <v>0</v>
      </c>
      <c r="AP1510">
        <v>1</v>
      </c>
      <c r="AQ1510">
        <v>0</v>
      </c>
      <c r="AR1510">
        <v>0</v>
      </c>
      <c r="AS1510">
        <v>0</v>
      </c>
      <c r="AT1510">
        <v>43889</v>
      </c>
      <c r="AU1510">
        <v>43917</v>
      </c>
      <c r="AV1510">
        <v>1</v>
      </c>
      <c r="AW1510">
        <v>1</v>
      </c>
      <c r="AX1510">
        <v>1</v>
      </c>
      <c r="AY1510">
        <v>2020</v>
      </c>
      <c r="AZ1510">
        <v>2</v>
      </c>
      <c r="BA1510">
        <v>29</v>
      </c>
      <c r="BB1510">
        <v>7</v>
      </c>
      <c r="BF1510">
        <v>2020</v>
      </c>
      <c r="BG1510" t="s">
        <v>73</v>
      </c>
      <c r="BH1510" t="s">
        <v>9822</v>
      </c>
      <c r="BI1510" t="s">
        <v>9781</v>
      </c>
      <c r="BJ1510" t="s">
        <v>9797</v>
      </c>
    </row>
    <row r="1511" spans="1:62" x14ac:dyDescent="0.35">
      <c r="A1511">
        <v>41066048</v>
      </c>
      <c r="B1511" t="s">
        <v>3277</v>
      </c>
      <c r="C1511" t="s">
        <v>369</v>
      </c>
      <c r="D1511" t="s">
        <v>388</v>
      </c>
      <c r="E1511" t="s">
        <v>3278</v>
      </c>
      <c r="F1511">
        <v>29319394</v>
      </c>
      <c r="G1511" t="s">
        <v>3278</v>
      </c>
      <c r="I1511" s="1">
        <v>43889</v>
      </c>
      <c r="J1511">
        <v>43919</v>
      </c>
      <c r="K1511" t="s">
        <v>4220</v>
      </c>
      <c r="L1511" t="s">
        <v>65</v>
      </c>
      <c r="M1511" t="s">
        <v>66</v>
      </c>
      <c r="N1511" t="s">
        <v>67</v>
      </c>
      <c r="O1511" t="s">
        <v>68</v>
      </c>
      <c r="P1511" t="s">
        <v>69</v>
      </c>
      <c r="Q1511" t="s">
        <v>70</v>
      </c>
      <c r="S1511" t="s">
        <v>71</v>
      </c>
      <c r="T1511" t="s">
        <v>4221</v>
      </c>
      <c r="U1511">
        <v>0</v>
      </c>
      <c r="V1511">
        <v>1</v>
      </c>
      <c r="W1511">
        <v>0</v>
      </c>
      <c r="X1511">
        <v>1</v>
      </c>
      <c r="Y1511">
        <v>0</v>
      </c>
      <c r="Z1511">
        <v>0</v>
      </c>
      <c r="AA1511">
        <v>0</v>
      </c>
      <c r="AB1511">
        <v>0</v>
      </c>
      <c r="AC1511">
        <v>0</v>
      </c>
      <c r="AD1511">
        <v>0</v>
      </c>
      <c r="AE1511">
        <v>0</v>
      </c>
      <c r="AF1511">
        <v>0</v>
      </c>
      <c r="AG1511">
        <v>0</v>
      </c>
      <c r="AH1511">
        <v>0</v>
      </c>
      <c r="AI1511">
        <v>0</v>
      </c>
      <c r="AJ1511">
        <v>0</v>
      </c>
      <c r="AK1511">
        <v>0</v>
      </c>
      <c r="AL1511">
        <v>0</v>
      </c>
      <c r="AM1511">
        <v>0</v>
      </c>
      <c r="AN1511">
        <v>0</v>
      </c>
      <c r="AO1511">
        <v>0</v>
      </c>
      <c r="AP1511">
        <v>0</v>
      </c>
      <c r="AQ1511">
        <v>0</v>
      </c>
      <c r="AR1511">
        <v>0</v>
      </c>
      <c r="AS1511">
        <v>0</v>
      </c>
      <c r="AT1511">
        <v>43889</v>
      </c>
      <c r="AU1511">
        <v>43914</v>
      </c>
      <c r="AV1511">
        <v>0</v>
      </c>
      <c r="AW1511">
        <v>1</v>
      </c>
      <c r="AX1511">
        <v>0</v>
      </c>
      <c r="AY1511">
        <v>2020</v>
      </c>
      <c r="AZ1511">
        <v>2</v>
      </c>
      <c r="BA1511">
        <v>29</v>
      </c>
      <c r="BB1511">
        <v>2</v>
      </c>
      <c r="BF1511">
        <v>2020</v>
      </c>
      <c r="BG1511" t="s">
        <v>104</v>
      </c>
      <c r="BH1511" t="s">
        <v>9822</v>
      </c>
      <c r="BI1511" t="s">
        <v>9781</v>
      </c>
      <c r="BJ1511" t="s">
        <v>9797</v>
      </c>
    </row>
    <row r="1512" spans="1:62" x14ac:dyDescent="0.35">
      <c r="A1512">
        <v>41066222</v>
      </c>
      <c r="B1512" t="s">
        <v>98</v>
      </c>
      <c r="C1512" t="s">
        <v>75</v>
      </c>
      <c r="D1512" t="s">
        <v>76</v>
      </c>
      <c r="E1512" t="s">
        <v>928</v>
      </c>
      <c r="F1512">
        <v>29276064</v>
      </c>
      <c r="I1512" s="1">
        <v>43889</v>
      </c>
      <c r="J1512">
        <v>43919</v>
      </c>
      <c r="K1512" t="s">
        <v>4222</v>
      </c>
      <c r="L1512" t="s">
        <v>65</v>
      </c>
      <c r="M1512" t="s">
        <v>66</v>
      </c>
      <c r="N1512" t="s">
        <v>67</v>
      </c>
      <c r="O1512" t="s">
        <v>68</v>
      </c>
      <c r="P1512" t="s">
        <v>69</v>
      </c>
      <c r="Q1512" t="s">
        <v>102</v>
      </c>
      <c r="R1512" t="s">
        <v>4223</v>
      </c>
      <c r="S1512" t="s">
        <v>82</v>
      </c>
      <c r="T1512" t="s">
        <v>4224</v>
      </c>
      <c r="U1512">
        <v>0</v>
      </c>
      <c r="V1512">
        <v>1</v>
      </c>
      <c r="W1512">
        <v>1</v>
      </c>
      <c r="X1512">
        <v>1</v>
      </c>
      <c r="Y1512">
        <v>0</v>
      </c>
      <c r="Z1512">
        <v>0</v>
      </c>
      <c r="AA1512">
        <v>0</v>
      </c>
      <c r="AB1512">
        <v>0</v>
      </c>
      <c r="AC1512">
        <v>1</v>
      </c>
      <c r="AD1512">
        <v>0</v>
      </c>
      <c r="AE1512">
        <v>0</v>
      </c>
      <c r="AF1512">
        <v>0</v>
      </c>
      <c r="AG1512">
        <v>1</v>
      </c>
      <c r="AH1512">
        <v>0</v>
      </c>
      <c r="AI1512">
        <v>0</v>
      </c>
      <c r="AJ1512">
        <v>0</v>
      </c>
      <c r="AK1512">
        <v>0</v>
      </c>
      <c r="AL1512">
        <v>0</v>
      </c>
      <c r="AM1512">
        <v>0</v>
      </c>
      <c r="AN1512">
        <v>0</v>
      </c>
      <c r="AO1512">
        <v>0</v>
      </c>
      <c r="AP1512">
        <v>0</v>
      </c>
      <c r="AQ1512">
        <v>0</v>
      </c>
      <c r="AR1512">
        <v>0</v>
      </c>
      <c r="AS1512">
        <v>0</v>
      </c>
      <c r="AT1512">
        <v>43889</v>
      </c>
      <c r="AU1512">
        <v>43918</v>
      </c>
      <c r="AV1512">
        <v>1</v>
      </c>
      <c r="AW1512">
        <v>1</v>
      </c>
      <c r="AX1512">
        <v>0</v>
      </c>
      <c r="AY1512">
        <v>2020</v>
      </c>
      <c r="AZ1512">
        <v>2</v>
      </c>
      <c r="BA1512">
        <v>29</v>
      </c>
      <c r="BB1512">
        <v>5</v>
      </c>
      <c r="BF1512">
        <v>2020</v>
      </c>
      <c r="BG1512" t="s">
        <v>73</v>
      </c>
      <c r="BH1512" t="s">
        <v>59</v>
      </c>
      <c r="BI1512" t="s">
        <v>9781</v>
      </c>
      <c r="BJ1512" t="s">
        <v>9797</v>
      </c>
    </row>
    <row r="1513" spans="1:62" x14ac:dyDescent="0.35">
      <c r="A1513">
        <v>41070046</v>
      </c>
      <c r="B1513" t="s">
        <v>98</v>
      </c>
      <c r="C1513" t="s">
        <v>2921</v>
      </c>
      <c r="D1513" t="s">
        <v>107</v>
      </c>
      <c r="E1513" t="s">
        <v>1526</v>
      </c>
      <c r="F1513">
        <v>19808085</v>
      </c>
      <c r="I1513" s="1">
        <v>43890</v>
      </c>
      <c r="J1513">
        <v>43920</v>
      </c>
      <c r="K1513" t="s">
        <v>4225</v>
      </c>
      <c r="L1513" t="s">
        <v>65</v>
      </c>
      <c r="M1513" t="s">
        <v>66</v>
      </c>
      <c r="N1513" t="s">
        <v>67</v>
      </c>
      <c r="O1513" t="s">
        <v>68</v>
      </c>
      <c r="P1513" t="s">
        <v>69</v>
      </c>
      <c r="Q1513" t="s">
        <v>102</v>
      </c>
      <c r="R1513" t="s">
        <v>4226</v>
      </c>
      <c r="S1513" t="s">
        <v>71</v>
      </c>
      <c r="T1513" t="s">
        <v>4227</v>
      </c>
      <c r="U1513">
        <v>1</v>
      </c>
      <c r="V1513">
        <v>1</v>
      </c>
      <c r="W1513">
        <v>0</v>
      </c>
      <c r="X1513">
        <v>0</v>
      </c>
      <c r="Y1513">
        <v>0</v>
      </c>
      <c r="Z1513">
        <v>0</v>
      </c>
      <c r="AA1513">
        <v>0</v>
      </c>
      <c r="AB1513">
        <v>0</v>
      </c>
      <c r="AC1513">
        <v>0</v>
      </c>
      <c r="AD1513">
        <v>0</v>
      </c>
      <c r="AE1513">
        <v>0</v>
      </c>
      <c r="AF1513">
        <v>0</v>
      </c>
      <c r="AG1513">
        <v>0</v>
      </c>
      <c r="AH1513">
        <v>0</v>
      </c>
      <c r="AI1513">
        <v>0</v>
      </c>
      <c r="AJ1513">
        <v>0</v>
      </c>
      <c r="AK1513">
        <v>0</v>
      </c>
      <c r="AL1513">
        <v>0</v>
      </c>
      <c r="AM1513">
        <v>0</v>
      </c>
      <c r="AN1513">
        <v>0</v>
      </c>
      <c r="AO1513">
        <v>0</v>
      </c>
      <c r="AP1513">
        <v>0</v>
      </c>
      <c r="AQ1513">
        <v>0</v>
      </c>
      <c r="AR1513">
        <v>0</v>
      </c>
      <c r="AS1513">
        <v>0</v>
      </c>
      <c r="AT1513">
        <v>43890</v>
      </c>
      <c r="AU1513">
        <v>43919</v>
      </c>
      <c r="AV1513">
        <v>1</v>
      </c>
      <c r="AW1513">
        <v>1</v>
      </c>
      <c r="AX1513">
        <v>0</v>
      </c>
      <c r="AY1513">
        <v>2020</v>
      </c>
      <c r="AZ1513">
        <v>2</v>
      </c>
      <c r="BA1513">
        <v>29</v>
      </c>
      <c r="BB1513">
        <v>2</v>
      </c>
      <c r="BF1513">
        <v>2020</v>
      </c>
      <c r="BG1513" t="s">
        <v>73</v>
      </c>
      <c r="BH1513" t="s">
        <v>59</v>
      </c>
      <c r="BI1513" t="s">
        <v>9781</v>
      </c>
      <c r="BJ1513" t="s">
        <v>9798</v>
      </c>
    </row>
    <row r="1514" spans="1:62" x14ac:dyDescent="0.35">
      <c r="A1514">
        <v>41073174</v>
      </c>
      <c r="B1514" t="s">
        <v>98</v>
      </c>
      <c r="C1514" t="s">
        <v>75</v>
      </c>
      <c r="D1514" t="s">
        <v>159</v>
      </c>
      <c r="E1514" t="s">
        <v>4228</v>
      </c>
      <c r="F1514">
        <v>31169427</v>
      </c>
      <c r="I1514" s="1">
        <v>43892</v>
      </c>
      <c r="J1514">
        <v>43922</v>
      </c>
      <c r="K1514" t="s">
        <v>4229</v>
      </c>
      <c r="L1514" t="s">
        <v>65</v>
      </c>
      <c r="M1514" t="s">
        <v>120</v>
      </c>
      <c r="N1514" t="s">
        <v>121</v>
      </c>
      <c r="Q1514" t="s">
        <v>70</v>
      </c>
      <c r="R1514" t="s">
        <v>4230</v>
      </c>
      <c r="S1514" t="s">
        <v>82</v>
      </c>
      <c r="T1514" t="s">
        <v>4231</v>
      </c>
      <c r="U1514">
        <v>1</v>
      </c>
      <c r="V1514">
        <v>1</v>
      </c>
      <c r="W1514">
        <v>0</v>
      </c>
      <c r="X1514">
        <v>0</v>
      </c>
      <c r="Y1514">
        <v>0</v>
      </c>
      <c r="Z1514">
        <v>0</v>
      </c>
      <c r="AA1514">
        <v>0</v>
      </c>
      <c r="AB1514">
        <v>0</v>
      </c>
      <c r="AC1514">
        <v>1</v>
      </c>
      <c r="AD1514">
        <v>1</v>
      </c>
      <c r="AE1514">
        <v>0</v>
      </c>
      <c r="AF1514">
        <v>0</v>
      </c>
      <c r="AG1514">
        <v>0</v>
      </c>
      <c r="AH1514">
        <v>0</v>
      </c>
      <c r="AI1514">
        <v>1</v>
      </c>
      <c r="AJ1514">
        <v>0</v>
      </c>
      <c r="AK1514">
        <v>0</v>
      </c>
      <c r="AL1514">
        <v>0</v>
      </c>
      <c r="AM1514">
        <v>0</v>
      </c>
      <c r="AN1514">
        <v>0</v>
      </c>
      <c r="AO1514">
        <v>0</v>
      </c>
      <c r="AP1514">
        <v>1</v>
      </c>
      <c r="AQ1514">
        <v>0</v>
      </c>
      <c r="AR1514">
        <v>0</v>
      </c>
      <c r="AS1514">
        <v>0</v>
      </c>
      <c r="AT1514">
        <v>43891</v>
      </c>
      <c r="AU1514">
        <v>43921</v>
      </c>
      <c r="AV1514">
        <v>0</v>
      </c>
      <c r="AW1514">
        <v>1</v>
      </c>
      <c r="AX1514">
        <v>0</v>
      </c>
      <c r="AY1514">
        <v>2020</v>
      </c>
      <c r="AZ1514">
        <v>3</v>
      </c>
      <c r="BA1514">
        <v>29</v>
      </c>
      <c r="BB1514">
        <v>6</v>
      </c>
      <c r="BC1514">
        <v>100000</v>
      </c>
      <c r="BD1514">
        <v>150000</v>
      </c>
      <c r="BE1514" t="s">
        <v>90</v>
      </c>
      <c r="BF1514">
        <v>2020</v>
      </c>
      <c r="BG1514" t="s">
        <v>104</v>
      </c>
      <c r="BH1514" t="s">
        <v>59</v>
      </c>
      <c r="BI1514" t="s">
        <v>9782</v>
      </c>
      <c r="BJ1514" t="s">
        <v>9794</v>
      </c>
    </row>
    <row r="1515" spans="1:62" x14ac:dyDescent="0.35">
      <c r="A1515">
        <v>41076215</v>
      </c>
      <c r="B1515" t="s">
        <v>116</v>
      </c>
      <c r="C1515" t="s">
        <v>61</v>
      </c>
      <c r="D1515" t="s">
        <v>125</v>
      </c>
      <c r="E1515" t="s">
        <v>261</v>
      </c>
      <c r="F1515">
        <v>22424905</v>
      </c>
      <c r="I1515" s="1">
        <v>43892</v>
      </c>
      <c r="J1515">
        <v>43922</v>
      </c>
      <c r="K1515" t="s">
        <v>4232</v>
      </c>
      <c r="L1515" t="s">
        <v>65</v>
      </c>
      <c r="M1515" t="s">
        <v>66</v>
      </c>
      <c r="N1515" t="s">
        <v>67</v>
      </c>
      <c r="O1515" t="s">
        <v>68</v>
      </c>
      <c r="P1515" t="s">
        <v>69</v>
      </c>
      <c r="Q1515" t="s">
        <v>70</v>
      </c>
      <c r="R1515" t="s">
        <v>3432</v>
      </c>
      <c r="S1515" t="s">
        <v>71</v>
      </c>
      <c r="T1515" t="s">
        <v>4233</v>
      </c>
      <c r="U1515">
        <v>1</v>
      </c>
      <c r="V1515">
        <v>1</v>
      </c>
      <c r="W1515">
        <v>0</v>
      </c>
      <c r="X1515">
        <v>0</v>
      </c>
      <c r="Y1515">
        <v>0</v>
      </c>
      <c r="Z1515">
        <v>0</v>
      </c>
      <c r="AA1515">
        <v>0</v>
      </c>
      <c r="AB1515">
        <v>0</v>
      </c>
      <c r="AC1515">
        <v>0</v>
      </c>
      <c r="AD1515">
        <v>1</v>
      </c>
      <c r="AE1515">
        <v>0</v>
      </c>
      <c r="AF1515">
        <v>1</v>
      </c>
      <c r="AG1515">
        <v>0</v>
      </c>
      <c r="AH1515">
        <v>0</v>
      </c>
      <c r="AI1515">
        <v>0</v>
      </c>
      <c r="AJ1515">
        <v>0</v>
      </c>
      <c r="AK1515">
        <v>0</v>
      </c>
      <c r="AL1515">
        <v>0</v>
      </c>
      <c r="AM1515">
        <v>0</v>
      </c>
      <c r="AN1515">
        <v>0</v>
      </c>
      <c r="AO1515">
        <v>0</v>
      </c>
      <c r="AP1515">
        <v>0</v>
      </c>
      <c r="AQ1515">
        <v>0</v>
      </c>
      <c r="AR1515">
        <v>0</v>
      </c>
      <c r="AS1515">
        <v>0</v>
      </c>
      <c r="AT1515">
        <v>43892</v>
      </c>
      <c r="AU1515">
        <v>43921</v>
      </c>
      <c r="AV1515">
        <v>1</v>
      </c>
      <c r="AW1515">
        <v>1</v>
      </c>
      <c r="AX1515">
        <v>0</v>
      </c>
      <c r="AY1515">
        <v>2020</v>
      </c>
      <c r="AZ1515">
        <v>3</v>
      </c>
      <c r="BA1515">
        <v>29</v>
      </c>
      <c r="BB1515">
        <v>4</v>
      </c>
      <c r="BC1515">
        <v>150000</v>
      </c>
      <c r="BD1515">
        <v>180000</v>
      </c>
      <c r="BE1515" t="s">
        <v>90</v>
      </c>
      <c r="BF1515">
        <v>2020</v>
      </c>
      <c r="BG1515" t="s">
        <v>73</v>
      </c>
      <c r="BH1515" t="s">
        <v>59</v>
      </c>
      <c r="BI1515" t="s">
        <v>9782</v>
      </c>
      <c r="BJ1515" t="s">
        <v>9794</v>
      </c>
    </row>
    <row r="1516" spans="1:62" x14ac:dyDescent="0.35">
      <c r="A1516">
        <v>41082292</v>
      </c>
      <c r="B1516" t="s">
        <v>4234</v>
      </c>
      <c r="C1516" t="s">
        <v>4235</v>
      </c>
      <c r="D1516" t="s">
        <v>76</v>
      </c>
      <c r="E1516" t="s">
        <v>2469</v>
      </c>
      <c r="F1516">
        <v>10174028</v>
      </c>
      <c r="G1516" t="s">
        <v>2469</v>
      </c>
      <c r="I1516" s="1">
        <v>43893</v>
      </c>
      <c r="J1516">
        <v>43923</v>
      </c>
      <c r="K1516" t="s">
        <v>4236</v>
      </c>
      <c r="L1516" t="s">
        <v>65</v>
      </c>
      <c r="M1516" t="s">
        <v>66</v>
      </c>
      <c r="N1516" t="s">
        <v>67</v>
      </c>
      <c r="P1516" t="s">
        <v>402</v>
      </c>
      <c r="Q1516" t="s">
        <v>70</v>
      </c>
      <c r="R1516" t="s">
        <v>4237</v>
      </c>
      <c r="S1516" t="s">
        <v>71</v>
      </c>
      <c r="T1516" t="s">
        <v>4238</v>
      </c>
      <c r="U1516">
        <v>1</v>
      </c>
      <c r="V1516">
        <v>1</v>
      </c>
      <c r="W1516">
        <v>0</v>
      </c>
      <c r="X1516">
        <v>1</v>
      </c>
      <c r="Y1516">
        <v>0</v>
      </c>
      <c r="Z1516">
        <v>0</v>
      </c>
      <c r="AA1516">
        <v>0</v>
      </c>
      <c r="AB1516">
        <v>0</v>
      </c>
      <c r="AC1516">
        <v>0</v>
      </c>
      <c r="AD1516">
        <v>0</v>
      </c>
      <c r="AE1516">
        <v>0</v>
      </c>
      <c r="AF1516">
        <v>0</v>
      </c>
      <c r="AG1516">
        <v>1</v>
      </c>
      <c r="AH1516">
        <v>1</v>
      </c>
      <c r="AI1516">
        <v>0</v>
      </c>
      <c r="AJ1516">
        <v>0</v>
      </c>
      <c r="AK1516">
        <v>0</v>
      </c>
      <c r="AL1516">
        <v>0</v>
      </c>
      <c r="AM1516">
        <v>0</v>
      </c>
      <c r="AN1516">
        <v>0</v>
      </c>
      <c r="AO1516">
        <v>0</v>
      </c>
      <c r="AP1516">
        <v>1</v>
      </c>
      <c r="AQ1516">
        <v>0</v>
      </c>
      <c r="AR1516">
        <v>0</v>
      </c>
      <c r="AS1516">
        <v>0</v>
      </c>
      <c r="AT1516">
        <v>43892</v>
      </c>
      <c r="AU1516">
        <v>43922</v>
      </c>
      <c r="AV1516">
        <v>0</v>
      </c>
      <c r="AW1516">
        <v>1</v>
      </c>
      <c r="AX1516">
        <v>0</v>
      </c>
      <c r="AY1516">
        <v>2020</v>
      </c>
      <c r="AZ1516">
        <v>3</v>
      </c>
      <c r="BA1516">
        <v>29</v>
      </c>
      <c r="BB1516">
        <v>6</v>
      </c>
      <c r="BF1516">
        <v>2020</v>
      </c>
      <c r="BG1516" t="s">
        <v>104</v>
      </c>
      <c r="BH1516" t="s">
        <v>59</v>
      </c>
      <c r="BI1516" t="s">
        <v>9782</v>
      </c>
      <c r="BJ1516" t="s">
        <v>9795</v>
      </c>
    </row>
    <row r="1517" spans="1:62" x14ac:dyDescent="0.35">
      <c r="A1517">
        <v>41088023</v>
      </c>
      <c r="B1517" t="s">
        <v>116</v>
      </c>
      <c r="C1517" t="s">
        <v>176</v>
      </c>
      <c r="D1517" t="s">
        <v>177</v>
      </c>
      <c r="E1517" t="s">
        <v>178</v>
      </c>
      <c r="F1517">
        <v>32277792</v>
      </c>
      <c r="I1517" s="1">
        <v>43893</v>
      </c>
      <c r="J1517">
        <v>43923</v>
      </c>
      <c r="K1517" t="s">
        <v>4011</v>
      </c>
      <c r="L1517" t="s">
        <v>65</v>
      </c>
      <c r="M1517" t="s">
        <v>66</v>
      </c>
      <c r="N1517" t="s">
        <v>67</v>
      </c>
      <c r="Q1517" t="s">
        <v>70</v>
      </c>
      <c r="S1517" t="s">
        <v>71</v>
      </c>
      <c r="T1517" t="s">
        <v>4239</v>
      </c>
      <c r="U1517">
        <v>1</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0</v>
      </c>
      <c r="AN1517">
        <v>0</v>
      </c>
      <c r="AO1517">
        <v>0</v>
      </c>
      <c r="AP1517">
        <v>0</v>
      </c>
      <c r="AQ1517">
        <v>0</v>
      </c>
      <c r="AR1517">
        <v>0</v>
      </c>
      <c r="AS1517">
        <v>0</v>
      </c>
      <c r="AT1517">
        <v>43893</v>
      </c>
      <c r="AU1517">
        <v>43896</v>
      </c>
      <c r="AV1517">
        <v>0</v>
      </c>
      <c r="AW1517">
        <v>1</v>
      </c>
      <c r="AX1517">
        <v>0</v>
      </c>
      <c r="AY1517">
        <v>2020</v>
      </c>
      <c r="AZ1517">
        <v>3</v>
      </c>
      <c r="BA1517">
        <v>29</v>
      </c>
      <c r="BB1517">
        <v>1</v>
      </c>
      <c r="BF1517">
        <v>2020</v>
      </c>
      <c r="BG1517" t="s">
        <v>104</v>
      </c>
      <c r="BH1517" t="s">
        <v>9822</v>
      </c>
      <c r="BI1517" t="s">
        <v>9782</v>
      </c>
      <c r="BJ1517" t="s">
        <v>9795</v>
      </c>
    </row>
    <row r="1518" spans="1:62" x14ac:dyDescent="0.35">
      <c r="A1518">
        <v>41088332</v>
      </c>
      <c r="B1518" t="s">
        <v>98</v>
      </c>
      <c r="C1518" t="s">
        <v>75</v>
      </c>
      <c r="D1518" t="s">
        <v>76</v>
      </c>
      <c r="E1518" t="s">
        <v>3183</v>
      </c>
      <c r="F1518">
        <v>43617494</v>
      </c>
      <c r="I1518" s="1">
        <v>43893</v>
      </c>
      <c r="J1518">
        <v>43923</v>
      </c>
      <c r="K1518" t="s">
        <v>4004</v>
      </c>
      <c r="L1518" t="s">
        <v>65</v>
      </c>
      <c r="M1518" t="s">
        <v>120</v>
      </c>
      <c r="N1518" t="s">
        <v>121</v>
      </c>
      <c r="O1518" t="s">
        <v>168</v>
      </c>
      <c r="P1518" t="s">
        <v>122</v>
      </c>
      <c r="Q1518" t="s">
        <v>70</v>
      </c>
      <c r="S1518" t="s">
        <v>71</v>
      </c>
      <c r="T1518" t="s">
        <v>4240</v>
      </c>
      <c r="U1518">
        <v>1</v>
      </c>
      <c r="V1518">
        <v>1</v>
      </c>
      <c r="W1518">
        <v>0</v>
      </c>
      <c r="X1518">
        <v>1</v>
      </c>
      <c r="Y1518">
        <v>0</v>
      </c>
      <c r="Z1518">
        <v>0</v>
      </c>
      <c r="AA1518">
        <v>0</v>
      </c>
      <c r="AB1518">
        <v>0</v>
      </c>
      <c r="AC1518">
        <v>0</v>
      </c>
      <c r="AD1518">
        <v>0</v>
      </c>
      <c r="AE1518">
        <v>1</v>
      </c>
      <c r="AF1518">
        <v>0</v>
      </c>
      <c r="AG1518">
        <v>0</v>
      </c>
      <c r="AH1518">
        <v>0</v>
      </c>
      <c r="AI1518">
        <v>0</v>
      </c>
      <c r="AJ1518">
        <v>0</v>
      </c>
      <c r="AK1518">
        <v>0</v>
      </c>
      <c r="AL1518">
        <v>0</v>
      </c>
      <c r="AM1518">
        <v>0</v>
      </c>
      <c r="AN1518">
        <v>0</v>
      </c>
      <c r="AO1518">
        <v>0</v>
      </c>
      <c r="AP1518">
        <v>0</v>
      </c>
      <c r="AQ1518">
        <v>0</v>
      </c>
      <c r="AR1518">
        <v>0</v>
      </c>
      <c r="AS1518">
        <v>0</v>
      </c>
      <c r="AT1518">
        <v>43893</v>
      </c>
      <c r="AU1518">
        <v>43921</v>
      </c>
      <c r="AV1518">
        <v>1</v>
      </c>
      <c r="AW1518">
        <v>1</v>
      </c>
      <c r="AX1518">
        <v>0</v>
      </c>
      <c r="AY1518">
        <v>2020</v>
      </c>
      <c r="AZ1518">
        <v>3</v>
      </c>
      <c r="BA1518">
        <v>29</v>
      </c>
      <c r="BB1518">
        <v>4</v>
      </c>
      <c r="BF1518">
        <v>2020</v>
      </c>
      <c r="BG1518" t="s">
        <v>73</v>
      </c>
      <c r="BH1518" t="s">
        <v>9822</v>
      </c>
      <c r="BI1518" t="s">
        <v>9782</v>
      </c>
      <c r="BJ1518" t="s">
        <v>9795</v>
      </c>
    </row>
    <row r="1519" spans="1:62" x14ac:dyDescent="0.35">
      <c r="A1519">
        <v>41092036</v>
      </c>
      <c r="B1519" t="s">
        <v>4241</v>
      </c>
      <c r="C1519" t="s">
        <v>75</v>
      </c>
      <c r="D1519" t="s">
        <v>76</v>
      </c>
      <c r="E1519" t="s">
        <v>2825</v>
      </c>
      <c r="F1519">
        <v>43295011</v>
      </c>
      <c r="I1519" s="1">
        <v>43894</v>
      </c>
      <c r="J1519">
        <v>43924</v>
      </c>
      <c r="K1519" t="s">
        <v>4242</v>
      </c>
      <c r="L1519" t="s">
        <v>65</v>
      </c>
      <c r="M1519" t="s">
        <v>66</v>
      </c>
      <c r="N1519" t="s">
        <v>67</v>
      </c>
      <c r="P1519" t="s">
        <v>402</v>
      </c>
      <c r="Q1519" t="s">
        <v>102</v>
      </c>
      <c r="R1519" t="s">
        <v>4243</v>
      </c>
      <c r="S1519" t="s">
        <v>71</v>
      </c>
      <c r="T1519" t="s">
        <v>4244</v>
      </c>
      <c r="U1519">
        <v>1</v>
      </c>
      <c r="V1519">
        <v>1</v>
      </c>
      <c r="W1519">
        <v>0</v>
      </c>
      <c r="X1519">
        <v>1</v>
      </c>
      <c r="Y1519">
        <v>0</v>
      </c>
      <c r="Z1519">
        <v>0</v>
      </c>
      <c r="AA1519">
        <v>0</v>
      </c>
      <c r="AB1519">
        <v>0</v>
      </c>
      <c r="AC1519">
        <v>0</v>
      </c>
      <c r="AD1519">
        <v>0</v>
      </c>
      <c r="AE1519">
        <v>0</v>
      </c>
      <c r="AF1519">
        <v>0</v>
      </c>
      <c r="AG1519">
        <v>1</v>
      </c>
      <c r="AH1519">
        <v>1</v>
      </c>
      <c r="AI1519">
        <v>0</v>
      </c>
      <c r="AJ1519">
        <v>0</v>
      </c>
      <c r="AK1519">
        <v>0</v>
      </c>
      <c r="AL1519">
        <v>0</v>
      </c>
      <c r="AM1519">
        <v>0</v>
      </c>
      <c r="AN1519">
        <v>0</v>
      </c>
      <c r="AO1519">
        <v>0</v>
      </c>
      <c r="AP1519">
        <v>1</v>
      </c>
      <c r="AQ1519">
        <v>0</v>
      </c>
      <c r="AR1519">
        <v>0</v>
      </c>
      <c r="AS1519">
        <v>0</v>
      </c>
      <c r="AT1519">
        <v>43893</v>
      </c>
      <c r="AU1519">
        <v>43923</v>
      </c>
      <c r="AV1519">
        <v>1</v>
      </c>
      <c r="AW1519">
        <v>1</v>
      </c>
      <c r="AX1519">
        <v>0</v>
      </c>
      <c r="AY1519">
        <v>2020</v>
      </c>
      <c r="AZ1519">
        <v>3</v>
      </c>
      <c r="BA1519">
        <v>29</v>
      </c>
      <c r="BB1519">
        <v>6</v>
      </c>
      <c r="BF1519">
        <v>2020</v>
      </c>
      <c r="BG1519" t="s">
        <v>73</v>
      </c>
      <c r="BH1519" t="s">
        <v>59</v>
      </c>
      <c r="BI1519" t="s">
        <v>9782</v>
      </c>
      <c r="BJ1519" t="s">
        <v>9793</v>
      </c>
    </row>
    <row r="1520" spans="1:62" x14ac:dyDescent="0.35">
      <c r="A1520">
        <v>41093642</v>
      </c>
      <c r="B1520" t="s">
        <v>98</v>
      </c>
      <c r="C1520" t="s">
        <v>61</v>
      </c>
      <c r="D1520" t="s">
        <v>125</v>
      </c>
      <c r="E1520" t="s">
        <v>126</v>
      </c>
      <c r="F1520">
        <v>31436089</v>
      </c>
      <c r="I1520" s="1">
        <v>43894</v>
      </c>
      <c r="J1520">
        <v>43924.999988425923</v>
      </c>
      <c r="K1520" t="s">
        <v>127</v>
      </c>
      <c r="L1520" t="s">
        <v>65</v>
      </c>
      <c r="M1520" t="s">
        <v>66</v>
      </c>
      <c r="N1520" t="s">
        <v>67</v>
      </c>
      <c r="Q1520" t="s">
        <v>70</v>
      </c>
      <c r="S1520" t="s">
        <v>82</v>
      </c>
      <c r="T1520" t="s">
        <v>4245</v>
      </c>
      <c r="U1520">
        <v>1</v>
      </c>
      <c r="V1520">
        <v>1</v>
      </c>
      <c r="W1520">
        <v>0</v>
      </c>
      <c r="X1520">
        <v>1</v>
      </c>
      <c r="Y1520">
        <v>0</v>
      </c>
      <c r="Z1520">
        <v>0</v>
      </c>
      <c r="AA1520">
        <v>0</v>
      </c>
      <c r="AB1520">
        <v>0</v>
      </c>
      <c r="AC1520">
        <v>0</v>
      </c>
      <c r="AD1520">
        <v>1</v>
      </c>
      <c r="AE1520">
        <v>1</v>
      </c>
      <c r="AF1520">
        <v>1</v>
      </c>
      <c r="AG1520">
        <v>1</v>
      </c>
      <c r="AH1520">
        <v>0</v>
      </c>
      <c r="AI1520">
        <v>0</v>
      </c>
      <c r="AJ1520">
        <v>0</v>
      </c>
      <c r="AK1520">
        <v>0</v>
      </c>
      <c r="AL1520">
        <v>0</v>
      </c>
      <c r="AM1520">
        <v>0</v>
      </c>
      <c r="AN1520">
        <v>0</v>
      </c>
      <c r="AO1520">
        <v>0</v>
      </c>
      <c r="AP1520">
        <v>1</v>
      </c>
      <c r="AQ1520">
        <v>1</v>
      </c>
      <c r="AR1520">
        <v>0</v>
      </c>
      <c r="AS1520">
        <v>0</v>
      </c>
      <c r="AT1520">
        <v>43893</v>
      </c>
      <c r="AU1520">
        <v>43924</v>
      </c>
      <c r="AV1520">
        <v>1</v>
      </c>
      <c r="AW1520">
        <v>1</v>
      </c>
      <c r="AX1520">
        <v>0</v>
      </c>
      <c r="AY1520">
        <v>2020</v>
      </c>
      <c r="AZ1520">
        <v>3</v>
      </c>
      <c r="BA1520">
        <v>30</v>
      </c>
      <c r="BB1520">
        <v>9</v>
      </c>
      <c r="BF1520">
        <v>2020</v>
      </c>
      <c r="BG1520" t="s">
        <v>73</v>
      </c>
      <c r="BH1520" t="s">
        <v>9822</v>
      </c>
      <c r="BI1520" t="s">
        <v>9782</v>
      </c>
      <c r="BJ1520" t="s">
        <v>9793</v>
      </c>
    </row>
    <row r="1521" spans="1:62" x14ac:dyDescent="0.35">
      <c r="A1521">
        <v>41094434</v>
      </c>
      <c r="B1521" t="s">
        <v>1623</v>
      </c>
      <c r="C1521" t="s">
        <v>61</v>
      </c>
      <c r="D1521" t="s">
        <v>125</v>
      </c>
      <c r="E1521" t="s">
        <v>931</v>
      </c>
      <c r="F1521">
        <v>11268388</v>
      </c>
      <c r="I1521" s="1">
        <v>43894</v>
      </c>
      <c r="J1521">
        <v>43924</v>
      </c>
      <c r="K1521" t="s">
        <v>4246</v>
      </c>
      <c r="L1521" t="s">
        <v>65</v>
      </c>
      <c r="M1521" t="s">
        <v>120</v>
      </c>
      <c r="N1521" t="s">
        <v>121</v>
      </c>
      <c r="O1521" t="s">
        <v>168</v>
      </c>
      <c r="P1521" t="s">
        <v>122</v>
      </c>
      <c r="Q1521" t="s">
        <v>70</v>
      </c>
      <c r="R1521" t="s">
        <v>4247</v>
      </c>
      <c r="S1521" t="s">
        <v>82</v>
      </c>
      <c r="T1521" t="s">
        <v>4248</v>
      </c>
      <c r="U1521">
        <v>1</v>
      </c>
      <c r="V1521">
        <v>1</v>
      </c>
      <c r="W1521">
        <v>0</v>
      </c>
      <c r="X1521">
        <v>1</v>
      </c>
      <c r="Y1521">
        <v>0</v>
      </c>
      <c r="Z1521">
        <v>0</v>
      </c>
      <c r="AA1521">
        <v>0</v>
      </c>
      <c r="AB1521">
        <v>0</v>
      </c>
      <c r="AC1521">
        <v>0</v>
      </c>
      <c r="AD1521">
        <v>0</v>
      </c>
      <c r="AE1521">
        <v>1</v>
      </c>
      <c r="AF1521">
        <v>0</v>
      </c>
      <c r="AG1521">
        <v>0</v>
      </c>
      <c r="AH1521">
        <v>1</v>
      </c>
      <c r="AI1521">
        <v>0</v>
      </c>
      <c r="AJ1521">
        <v>0</v>
      </c>
      <c r="AK1521">
        <v>0</v>
      </c>
      <c r="AL1521">
        <v>0</v>
      </c>
      <c r="AM1521">
        <v>0</v>
      </c>
      <c r="AN1521">
        <v>0</v>
      </c>
      <c r="AO1521">
        <v>0</v>
      </c>
      <c r="AP1521">
        <v>0</v>
      </c>
      <c r="AQ1521">
        <v>0</v>
      </c>
      <c r="AR1521">
        <v>0</v>
      </c>
      <c r="AS1521">
        <v>0</v>
      </c>
      <c r="AT1521">
        <v>43894</v>
      </c>
      <c r="AU1521">
        <v>43923</v>
      </c>
      <c r="AV1521">
        <v>0</v>
      </c>
      <c r="AW1521">
        <v>1</v>
      </c>
      <c r="AX1521">
        <v>0</v>
      </c>
      <c r="AY1521">
        <v>2020</v>
      </c>
      <c r="AZ1521">
        <v>3</v>
      </c>
      <c r="BA1521">
        <v>29</v>
      </c>
      <c r="BB1521">
        <v>5</v>
      </c>
      <c r="BF1521">
        <v>2020</v>
      </c>
      <c r="BG1521" t="s">
        <v>104</v>
      </c>
      <c r="BH1521" t="s">
        <v>59</v>
      </c>
      <c r="BI1521" t="s">
        <v>9782</v>
      </c>
      <c r="BJ1521" t="s">
        <v>9793</v>
      </c>
    </row>
    <row r="1522" spans="1:62" x14ac:dyDescent="0.35">
      <c r="A1522">
        <v>41094699</v>
      </c>
      <c r="B1522" t="s">
        <v>98</v>
      </c>
      <c r="C1522" t="s">
        <v>75</v>
      </c>
      <c r="D1522" t="s">
        <v>85</v>
      </c>
      <c r="E1522" t="s">
        <v>3253</v>
      </c>
      <c r="F1522">
        <v>34665346</v>
      </c>
      <c r="I1522" s="1">
        <v>43894</v>
      </c>
      <c r="J1522">
        <v>43924.999988425923</v>
      </c>
      <c r="K1522" t="s">
        <v>4249</v>
      </c>
      <c r="L1522" t="s">
        <v>65</v>
      </c>
      <c r="M1522" t="s">
        <v>66</v>
      </c>
      <c r="N1522" t="s">
        <v>67</v>
      </c>
      <c r="O1522" t="s">
        <v>68</v>
      </c>
      <c r="P1522" t="s">
        <v>69</v>
      </c>
      <c r="Q1522" t="s">
        <v>70</v>
      </c>
      <c r="S1522" t="s">
        <v>71</v>
      </c>
      <c r="T1522" t="s">
        <v>4250</v>
      </c>
      <c r="U1522">
        <v>1</v>
      </c>
      <c r="V1522">
        <v>1</v>
      </c>
      <c r="W1522">
        <v>1</v>
      </c>
      <c r="X1522">
        <v>0</v>
      </c>
      <c r="Y1522">
        <v>0</v>
      </c>
      <c r="Z1522">
        <v>0</v>
      </c>
      <c r="AA1522">
        <v>0</v>
      </c>
      <c r="AB1522">
        <v>0</v>
      </c>
      <c r="AC1522">
        <v>1</v>
      </c>
      <c r="AD1522">
        <v>0</v>
      </c>
      <c r="AE1522">
        <v>0</v>
      </c>
      <c r="AF1522">
        <v>1</v>
      </c>
      <c r="AG1522">
        <v>0</v>
      </c>
      <c r="AH1522">
        <v>0</v>
      </c>
      <c r="AI1522">
        <v>0</v>
      </c>
      <c r="AJ1522">
        <v>0</v>
      </c>
      <c r="AK1522">
        <v>0</v>
      </c>
      <c r="AL1522">
        <v>0</v>
      </c>
      <c r="AM1522">
        <v>0</v>
      </c>
      <c r="AN1522">
        <v>0</v>
      </c>
      <c r="AO1522">
        <v>0</v>
      </c>
      <c r="AP1522">
        <v>0</v>
      </c>
      <c r="AQ1522">
        <v>0</v>
      </c>
      <c r="AR1522">
        <v>0</v>
      </c>
      <c r="AS1522">
        <v>0</v>
      </c>
      <c r="AT1522">
        <v>43894</v>
      </c>
      <c r="AU1522">
        <v>43924</v>
      </c>
      <c r="AV1522">
        <v>0</v>
      </c>
      <c r="AW1522">
        <v>1</v>
      </c>
      <c r="AX1522">
        <v>0</v>
      </c>
      <c r="AY1522">
        <v>2020</v>
      </c>
      <c r="AZ1522">
        <v>3</v>
      </c>
      <c r="BA1522">
        <v>30</v>
      </c>
      <c r="BB1522">
        <v>5</v>
      </c>
      <c r="BF1522">
        <v>2020</v>
      </c>
      <c r="BG1522" t="s">
        <v>104</v>
      </c>
      <c r="BH1522" t="s">
        <v>9822</v>
      </c>
      <c r="BI1522" t="s">
        <v>9782</v>
      </c>
      <c r="BJ1522" t="s">
        <v>9793</v>
      </c>
    </row>
    <row r="1523" spans="1:62" x14ac:dyDescent="0.35">
      <c r="A1523">
        <v>41097773</v>
      </c>
      <c r="B1523" t="s">
        <v>98</v>
      </c>
      <c r="C1523" t="s">
        <v>75</v>
      </c>
      <c r="D1523" t="s">
        <v>159</v>
      </c>
      <c r="E1523" t="s">
        <v>3837</v>
      </c>
      <c r="F1523">
        <v>26537413</v>
      </c>
      <c r="I1523" s="1">
        <v>43894</v>
      </c>
      <c r="J1523">
        <v>43924</v>
      </c>
      <c r="K1523" t="s">
        <v>4251</v>
      </c>
      <c r="L1523" t="s">
        <v>65</v>
      </c>
      <c r="M1523" t="s">
        <v>66</v>
      </c>
      <c r="N1523" t="s">
        <v>67</v>
      </c>
      <c r="O1523" t="s">
        <v>68</v>
      </c>
      <c r="P1523" t="s">
        <v>69</v>
      </c>
      <c r="Q1523" t="s">
        <v>70</v>
      </c>
      <c r="S1523" t="s">
        <v>82</v>
      </c>
      <c r="T1523" t="s">
        <v>4252</v>
      </c>
      <c r="U1523">
        <v>1</v>
      </c>
      <c r="V1523">
        <v>1</v>
      </c>
      <c r="W1523">
        <v>0</v>
      </c>
      <c r="X1523">
        <v>1</v>
      </c>
      <c r="Y1523">
        <v>0</v>
      </c>
      <c r="Z1523">
        <v>0</v>
      </c>
      <c r="AA1523">
        <v>0</v>
      </c>
      <c r="AB1523">
        <v>0</v>
      </c>
      <c r="AC1523">
        <v>0</v>
      </c>
      <c r="AD1523">
        <v>0</v>
      </c>
      <c r="AE1523">
        <v>0</v>
      </c>
      <c r="AF1523">
        <v>0</v>
      </c>
      <c r="AG1523">
        <v>0</v>
      </c>
      <c r="AH1523">
        <v>0</v>
      </c>
      <c r="AI1523">
        <v>0</v>
      </c>
      <c r="AJ1523">
        <v>0</v>
      </c>
      <c r="AK1523">
        <v>0</v>
      </c>
      <c r="AL1523">
        <v>0</v>
      </c>
      <c r="AM1523">
        <v>0</v>
      </c>
      <c r="AN1523">
        <v>0</v>
      </c>
      <c r="AO1523">
        <v>0</v>
      </c>
      <c r="AP1523">
        <v>0</v>
      </c>
      <c r="AQ1523">
        <v>0</v>
      </c>
      <c r="AR1523">
        <v>0</v>
      </c>
      <c r="AS1523">
        <v>0</v>
      </c>
      <c r="AT1523">
        <v>43894</v>
      </c>
      <c r="AU1523">
        <v>43923</v>
      </c>
      <c r="AV1523">
        <v>1</v>
      </c>
      <c r="AW1523">
        <v>1</v>
      </c>
      <c r="AX1523">
        <v>0</v>
      </c>
      <c r="AY1523">
        <v>2020</v>
      </c>
      <c r="AZ1523">
        <v>3</v>
      </c>
      <c r="BA1523">
        <v>29</v>
      </c>
      <c r="BB1523">
        <v>3</v>
      </c>
      <c r="BF1523">
        <v>2020</v>
      </c>
      <c r="BG1523" t="s">
        <v>73</v>
      </c>
      <c r="BH1523" t="s">
        <v>9822</v>
      </c>
      <c r="BI1523" t="s">
        <v>9782</v>
      </c>
      <c r="BJ1523" t="s">
        <v>9793</v>
      </c>
    </row>
    <row r="1524" spans="1:62" x14ac:dyDescent="0.35">
      <c r="A1524">
        <v>41098528</v>
      </c>
      <c r="B1524" t="s">
        <v>116</v>
      </c>
      <c r="C1524" t="s">
        <v>61</v>
      </c>
      <c r="D1524" t="s">
        <v>125</v>
      </c>
      <c r="E1524" t="s">
        <v>4253</v>
      </c>
      <c r="F1524">
        <v>5169537</v>
      </c>
      <c r="G1524" t="s">
        <v>4254</v>
      </c>
      <c r="H1524">
        <v>3.2</v>
      </c>
      <c r="I1524" s="1">
        <v>43894</v>
      </c>
      <c r="J1524">
        <v>43924</v>
      </c>
      <c r="K1524" t="s">
        <v>4255</v>
      </c>
      <c r="L1524" t="s">
        <v>65</v>
      </c>
      <c r="M1524" t="s">
        <v>120</v>
      </c>
      <c r="N1524" t="s">
        <v>121</v>
      </c>
      <c r="O1524" t="s">
        <v>168</v>
      </c>
      <c r="P1524" t="s">
        <v>122</v>
      </c>
      <c r="Q1524" t="s">
        <v>70</v>
      </c>
      <c r="S1524" t="s">
        <v>71</v>
      </c>
      <c r="T1524" t="s">
        <v>4256</v>
      </c>
      <c r="U1524">
        <v>0</v>
      </c>
      <c r="V1524">
        <v>1</v>
      </c>
      <c r="W1524">
        <v>0</v>
      </c>
      <c r="X1524">
        <v>1</v>
      </c>
      <c r="Y1524">
        <v>0</v>
      </c>
      <c r="Z1524">
        <v>0</v>
      </c>
      <c r="AA1524">
        <v>0</v>
      </c>
      <c r="AB1524">
        <v>0</v>
      </c>
      <c r="AC1524">
        <v>0</v>
      </c>
      <c r="AD1524">
        <v>0</v>
      </c>
      <c r="AE1524">
        <v>0</v>
      </c>
      <c r="AF1524">
        <v>0</v>
      </c>
      <c r="AG1524">
        <v>1</v>
      </c>
      <c r="AH1524">
        <v>0</v>
      </c>
      <c r="AI1524">
        <v>0</v>
      </c>
      <c r="AJ1524">
        <v>0</v>
      </c>
      <c r="AK1524">
        <v>0</v>
      </c>
      <c r="AL1524">
        <v>0</v>
      </c>
      <c r="AM1524">
        <v>0</v>
      </c>
      <c r="AN1524">
        <v>0</v>
      </c>
      <c r="AO1524">
        <v>0</v>
      </c>
      <c r="AP1524">
        <v>0</v>
      </c>
      <c r="AQ1524">
        <v>0</v>
      </c>
      <c r="AR1524">
        <v>0</v>
      </c>
      <c r="AS1524">
        <v>0</v>
      </c>
      <c r="AT1524">
        <v>43894</v>
      </c>
      <c r="AU1524">
        <v>43917</v>
      </c>
      <c r="AV1524">
        <v>0</v>
      </c>
      <c r="AW1524">
        <v>1</v>
      </c>
      <c r="AX1524">
        <v>0</v>
      </c>
      <c r="AY1524">
        <v>2020</v>
      </c>
      <c r="AZ1524">
        <v>3</v>
      </c>
      <c r="BA1524">
        <v>29</v>
      </c>
      <c r="BB1524">
        <v>3</v>
      </c>
      <c r="BF1524">
        <v>2020</v>
      </c>
      <c r="BG1524" t="s">
        <v>104</v>
      </c>
      <c r="BH1524" t="s">
        <v>9822</v>
      </c>
      <c r="BI1524" t="s">
        <v>9782</v>
      </c>
      <c r="BJ1524" t="s">
        <v>9793</v>
      </c>
    </row>
    <row r="1525" spans="1:62" x14ac:dyDescent="0.35">
      <c r="A1525">
        <v>41103899</v>
      </c>
      <c r="B1525" t="s">
        <v>4257</v>
      </c>
      <c r="C1525" t="s">
        <v>92</v>
      </c>
      <c r="D1525" t="s">
        <v>107</v>
      </c>
      <c r="E1525" t="s">
        <v>261</v>
      </c>
      <c r="F1525">
        <v>22424905</v>
      </c>
      <c r="I1525" s="1">
        <v>43895</v>
      </c>
      <c r="J1525">
        <v>43925</v>
      </c>
      <c r="K1525" t="s">
        <v>4258</v>
      </c>
      <c r="L1525" t="s">
        <v>65</v>
      </c>
      <c r="M1525" t="s">
        <v>66</v>
      </c>
      <c r="N1525" t="s">
        <v>67</v>
      </c>
      <c r="P1525" t="s">
        <v>69</v>
      </c>
      <c r="Q1525" t="s">
        <v>102</v>
      </c>
      <c r="R1525" t="s">
        <v>4259</v>
      </c>
      <c r="S1525" t="s">
        <v>71</v>
      </c>
      <c r="T1525" t="s">
        <v>4260</v>
      </c>
      <c r="U1525">
        <v>1</v>
      </c>
      <c r="V1525">
        <v>1</v>
      </c>
      <c r="W1525">
        <v>0</v>
      </c>
      <c r="X1525">
        <v>0</v>
      </c>
      <c r="Y1525">
        <v>0</v>
      </c>
      <c r="Z1525">
        <v>0</v>
      </c>
      <c r="AA1525">
        <v>0</v>
      </c>
      <c r="AB1525">
        <v>0</v>
      </c>
      <c r="AC1525">
        <v>0</v>
      </c>
      <c r="AD1525">
        <v>0</v>
      </c>
      <c r="AE1525">
        <v>0</v>
      </c>
      <c r="AF1525">
        <v>0</v>
      </c>
      <c r="AG1525">
        <v>0</v>
      </c>
      <c r="AH1525">
        <v>1</v>
      </c>
      <c r="AI1525">
        <v>0</v>
      </c>
      <c r="AJ1525">
        <v>0</v>
      </c>
      <c r="AK1525">
        <v>0</v>
      </c>
      <c r="AL1525">
        <v>0</v>
      </c>
      <c r="AM1525">
        <v>0</v>
      </c>
      <c r="AN1525">
        <v>0</v>
      </c>
      <c r="AO1525">
        <v>0</v>
      </c>
      <c r="AP1525">
        <v>0</v>
      </c>
      <c r="AQ1525">
        <v>0</v>
      </c>
      <c r="AR1525">
        <v>0</v>
      </c>
      <c r="AS1525">
        <v>0</v>
      </c>
      <c r="AT1525">
        <v>43895</v>
      </c>
      <c r="AU1525">
        <v>43924</v>
      </c>
      <c r="AV1525">
        <v>1</v>
      </c>
      <c r="AW1525">
        <v>1</v>
      </c>
      <c r="AX1525">
        <v>0</v>
      </c>
      <c r="AY1525">
        <v>2020</v>
      </c>
      <c r="AZ1525">
        <v>3</v>
      </c>
      <c r="BA1525">
        <v>29</v>
      </c>
      <c r="BB1525">
        <v>3</v>
      </c>
      <c r="BC1525">
        <v>600</v>
      </c>
      <c r="BD1525">
        <v>830</v>
      </c>
      <c r="BE1525" t="s">
        <v>546</v>
      </c>
      <c r="BF1525">
        <v>2020</v>
      </c>
      <c r="BG1525" t="s">
        <v>73</v>
      </c>
      <c r="BH1525" t="s">
        <v>59</v>
      </c>
      <c r="BI1525" t="s">
        <v>9782</v>
      </c>
      <c r="BJ1525" t="s">
        <v>9796</v>
      </c>
    </row>
    <row r="1526" spans="1:62" x14ac:dyDescent="0.35">
      <c r="A1526">
        <v>41104332</v>
      </c>
      <c r="B1526" t="s">
        <v>116</v>
      </c>
      <c r="C1526" t="s">
        <v>61</v>
      </c>
      <c r="D1526" t="s">
        <v>125</v>
      </c>
      <c r="E1526" t="s">
        <v>4261</v>
      </c>
      <c r="F1526">
        <v>44771987</v>
      </c>
      <c r="I1526" s="1">
        <v>43895</v>
      </c>
      <c r="J1526">
        <v>43925.534108796302</v>
      </c>
      <c r="K1526" t="s">
        <v>4262</v>
      </c>
      <c r="L1526" t="s">
        <v>65</v>
      </c>
      <c r="M1526" t="s">
        <v>120</v>
      </c>
      <c r="N1526" t="s">
        <v>121</v>
      </c>
      <c r="O1526" t="s">
        <v>168</v>
      </c>
      <c r="P1526" t="s">
        <v>122</v>
      </c>
      <c r="Q1526" t="s">
        <v>102</v>
      </c>
      <c r="R1526" t="s">
        <v>4263</v>
      </c>
      <c r="S1526" t="s">
        <v>71</v>
      </c>
      <c r="T1526" t="s">
        <v>4264</v>
      </c>
      <c r="U1526">
        <v>1</v>
      </c>
      <c r="V1526">
        <v>1</v>
      </c>
      <c r="W1526">
        <v>0</v>
      </c>
      <c r="X1526">
        <v>0</v>
      </c>
      <c r="Y1526">
        <v>0</v>
      </c>
      <c r="Z1526">
        <v>0</v>
      </c>
      <c r="AA1526">
        <v>0</v>
      </c>
      <c r="AB1526">
        <v>0</v>
      </c>
      <c r="AC1526">
        <v>0</v>
      </c>
      <c r="AD1526">
        <v>0</v>
      </c>
      <c r="AE1526">
        <v>0</v>
      </c>
      <c r="AF1526">
        <v>1</v>
      </c>
      <c r="AG1526">
        <v>0</v>
      </c>
      <c r="AH1526">
        <v>1</v>
      </c>
      <c r="AI1526">
        <v>0</v>
      </c>
      <c r="AJ1526">
        <v>0</v>
      </c>
      <c r="AK1526">
        <v>0</v>
      </c>
      <c r="AL1526">
        <v>0</v>
      </c>
      <c r="AM1526">
        <v>0</v>
      </c>
      <c r="AN1526">
        <v>0</v>
      </c>
      <c r="AO1526">
        <v>0</v>
      </c>
      <c r="AP1526">
        <v>0</v>
      </c>
      <c r="AQ1526">
        <v>0</v>
      </c>
      <c r="AR1526">
        <v>0</v>
      </c>
      <c r="AS1526">
        <v>0</v>
      </c>
      <c r="AT1526">
        <v>43895</v>
      </c>
      <c r="AU1526">
        <v>43925</v>
      </c>
      <c r="AV1526">
        <v>0</v>
      </c>
      <c r="AW1526">
        <v>1</v>
      </c>
      <c r="AX1526">
        <v>0</v>
      </c>
      <c r="AY1526">
        <v>2020</v>
      </c>
      <c r="AZ1526">
        <v>3</v>
      </c>
      <c r="BA1526">
        <v>30</v>
      </c>
      <c r="BB1526">
        <v>4</v>
      </c>
      <c r="BC1526">
        <v>100</v>
      </c>
      <c r="BD1526">
        <v>100</v>
      </c>
      <c r="BE1526" t="s">
        <v>536</v>
      </c>
      <c r="BF1526">
        <v>2020</v>
      </c>
      <c r="BG1526" t="s">
        <v>104</v>
      </c>
      <c r="BH1526" t="s">
        <v>59</v>
      </c>
      <c r="BI1526" t="s">
        <v>9782</v>
      </c>
      <c r="BJ1526" t="s">
        <v>9796</v>
      </c>
    </row>
    <row r="1527" spans="1:62" x14ac:dyDescent="0.35">
      <c r="A1527">
        <v>41105511</v>
      </c>
      <c r="B1527" t="s">
        <v>4265</v>
      </c>
      <c r="C1527" t="s">
        <v>75</v>
      </c>
      <c r="D1527" t="s">
        <v>76</v>
      </c>
      <c r="E1527" t="s">
        <v>928</v>
      </c>
      <c r="F1527">
        <v>29276064</v>
      </c>
      <c r="I1527" s="1">
        <v>43895</v>
      </c>
      <c r="J1527">
        <v>43925</v>
      </c>
      <c r="K1527" t="s">
        <v>4266</v>
      </c>
      <c r="L1527" t="s">
        <v>65</v>
      </c>
      <c r="M1527" t="s">
        <v>66</v>
      </c>
      <c r="N1527" t="s">
        <v>67</v>
      </c>
      <c r="O1527" t="s">
        <v>68</v>
      </c>
      <c r="P1527" t="s">
        <v>69</v>
      </c>
      <c r="Q1527" t="s">
        <v>70</v>
      </c>
      <c r="S1527" t="s">
        <v>71</v>
      </c>
      <c r="T1527" t="s">
        <v>4267</v>
      </c>
      <c r="U1527">
        <v>1</v>
      </c>
      <c r="V1527">
        <v>1</v>
      </c>
      <c r="W1527">
        <v>0</v>
      </c>
      <c r="X1527">
        <v>1</v>
      </c>
      <c r="Y1527">
        <v>0</v>
      </c>
      <c r="Z1527">
        <v>0</v>
      </c>
      <c r="AA1527">
        <v>0</v>
      </c>
      <c r="AB1527">
        <v>0</v>
      </c>
      <c r="AC1527">
        <v>0</v>
      </c>
      <c r="AD1527">
        <v>0</v>
      </c>
      <c r="AE1527">
        <v>1</v>
      </c>
      <c r="AF1527">
        <v>0</v>
      </c>
      <c r="AG1527">
        <v>0</v>
      </c>
      <c r="AH1527">
        <v>0</v>
      </c>
      <c r="AI1527">
        <v>0</v>
      </c>
      <c r="AJ1527">
        <v>0</v>
      </c>
      <c r="AK1527">
        <v>0</v>
      </c>
      <c r="AL1527">
        <v>0</v>
      </c>
      <c r="AM1527">
        <v>0</v>
      </c>
      <c r="AN1527">
        <v>0</v>
      </c>
      <c r="AO1527">
        <v>0</v>
      </c>
      <c r="AP1527">
        <v>0</v>
      </c>
      <c r="AQ1527">
        <v>0</v>
      </c>
      <c r="AR1527">
        <v>0</v>
      </c>
      <c r="AS1527">
        <v>0</v>
      </c>
      <c r="AT1527">
        <v>43895</v>
      </c>
      <c r="AU1527">
        <v>43924</v>
      </c>
      <c r="AV1527">
        <v>1</v>
      </c>
      <c r="AW1527">
        <v>1</v>
      </c>
      <c r="AX1527">
        <v>0</v>
      </c>
      <c r="AY1527">
        <v>2020</v>
      </c>
      <c r="AZ1527">
        <v>3</v>
      </c>
      <c r="BA1527">
        <v>29</v>
      </c>
      <c r="BB1527">
        <v>4</v>
      </c>
      <c r="BF1527">
        <v>2020</v>
      </c>
      <c r="BG1527" t="s">
        <v>73</v>
      </c>
      <c r="BH1527" t="s">
        <v>9822</v>
      </c>
      <c r="BI1527" t="s">
        <v>9782</v>
      </c>
      <c r="BJ1527" t="s">
        <v>9796</v>
      </c>
    </row>
    <row r="1528" spans="1:62" x14ac:dyDescent="0.35">
      <c r="A1528">
        <v>41107396</v>
      </c>
      <c r="B1528" t="s">
        <v>98</v>
      </c>
      <c r="C1528" t="s">
        <v>75</v>
      </c>
      <c r="D1528" t="s">
        <v>165</v>
      </c>
      <c r="E1528" t="s">
        <v>2759</v>
      </c>
      <c r="F1528">
        <v>27819359</v>
      </c>
      <c r="I1528" s="1">
        <v>43895</v>
      </c>
      <c r="J1528">
        <v>43925</v>
      </c>
      <c r="K1528" t="s">
        <v>4268</v>
      </c>
      <c r="L1528" t="s">
        <v>65</v>
      </c>
      <c r="M1528" t="s">
        <v>120</v>
      </c>
      <c r="N1528" t="s">
        <v>121</v>
      </c>
      <c r="O1528" t="s">
        <v>168</v>
      </c>
      <c r="P1528" t="s">
        <v>122</v>
      </c>
      <c r="Q1528" t="s">
        <v>70</v>
      </c>
      <c r="S1528" t="s">
        <v>71</v>
      </c>
      <c r="T1528" t="s">
        <v>4269</v>
      </c>
      <c r="U1528">
        <v>1</v>
      </c>
      <c r="V1528">
        <v>1</v>
      </c>
      <c r="W1528">
        <v>0</v>
      </c>
      <c r="X1528">
        <v>0</v>
      </c>
      <c r="Y1528">
        <v>0</v>
      </c>
      <c r="Z1528">
        <v>0</v>
      </c>
      <c r="AA1528">
        <v>0</v>
      </c>
      <c r="AB1528">
        <v>0</v>
      </c>
      <c r="AC1528">
        <v>0</v>
      </c>
      <c r="AD1528">
        <v>0</v>
      </c>
      <c r="AE1528">
        <v>0</v>
      </c>
      <c r="AF1528">
        <v>0</v>
      </c>
      <c r="AG1528">
        <v>0</v>
      </c>
      <c r="AH1528">
        <v>0</v>
      </c>
      <c r="AI1528">
        <v>0</v>
      </c>
      <c r="AJ1528">
        <v>0</v>
      </c>
      <c r="AK1528">
        <v>0</v>
      </c>
      <c r="AL1528">
        <v>0</v>
      </c>
      <c r="AM1528">
        <v>0</v>
      </c>
      <c r="AN1528">
        <v>0</v>
      </c>
      <c r="AO1528">
        <v>0</v>
      </c>
      <c r="AP1528">
        <v>0</v>
      </c>
      <c r="AQ1528">
        <v>0</v>
      </c>
      <c r="AR1528">
        <v>0</v>
      </c>
      <c r="AS1528">
        <v>0</v>
      </c>
      <c r="AT1528">
        <v>43895</v>
      </c>
      <c r="AU1528">
        <v>43920</v>
      </c>
      <c r="AV1528">
        <v>1</v>
      </c>
      <c r="AW1528">
        <v>1</v>
      </c>
      <c r="AX1528">
        <v>0</v>
      </c>
      <c r="AY1528">
        <v>2020</v>
      </c>
      <c r="AZ1528">
        <v>3</v>
      </c>
      <c r="BA1528">
        <v>29</v>
      </c>
      <c r="BB1528">
        <v>2</v>
      </c>
      <c r="BF1528">
        <v>2020</v>
      </c>
      <c r="BG1528" t="s">
        <v>73</v>
      </c>
      <c r="BH1528" t="s">
        <v>9822</v>
      </c>
      <c r="BI1528" t="s">
        <v>9782</v>
      </c>
      <c r="BJ1528" t="s">
        <v>9796</v>
      </c>
    </row>
    <row r="1529" spans="1:62" x14ac:dyDescent="0.35">
      <c r="A1529">
        <v>41111352</v>
      </c>
      <c r="B1529" t="s">
        <v>4132</v>
      </c>
      <c r="C1529" t="s">
        <v>75</v>
      </c>
      <c r="D1529" t="s">
        <v>85</v>
      </c>
      <c r="E1529" t="s">
        <v>4133</v>
      </c>
      <c r="F1529">
        <v>31118541</v>
      </c>
      <c r="G1529" t="s">
        <v>4133</v>
      </c>
      <c r="H1529">
        <v>3.9</v>
      </c>
      <c r="I1529" s="1">
        <v>43896</v>
      </c>
      <c r="J1529">
        <v>43926</v>
      </c>
      <c r="K1529" t="s">
        <v>4134</v>
      </c>
      <c r="L1529" t="s">
        <v>65</v>
      </c>
      <c r="M1529" t="s">
        <v>197</v>
      </c>
      <c r="N1529" t="s">
        <v>198</v>
      </c>
      <c r="O1529" t="s">
        <v>168</v>
      </c>
      <c r="P1529" t="s">
        <v>1626</v>
      </c>
      <c r="Q1529" t="s">
        <v>70</v>
      </c>
      <c r="S1529" t="s">
        <v>71</v>
      </c>
      <c r="T1529" t="s">
        <v>4270</v>
      </c>
      <c r="U1529">
        <v>1</v>
      </c>
      <c r="V1529">
        <v>1</v>
      </c>
      <c r="W1529">
        <v>0</v>
      </c>
      <c r="X1529">
        <v>1</v>
      </c>
      <c r="Y1529">
        <v>0</v>
      </c>
      <c r="Z1529">
        <v>0</v>
      </c>
      <c r="AA1529">
        <v>0</v>
      </c>
      <c r="AB1529">
        <v>0</v>
      </c>
      <c r="AC1529">
        <v>0</v>
      </c>
      <c r="AD1529">
        <v>0</v>
      </c>
      <c r="AE1529">
        <v>1</v>
      </c>
      <c r="AF1529">
        <v>0</v>
      </c>
      <c r="AG1529">
        <v>0</v>
      </c>
      <c r="AH1529">
        <v>1</v>
      </c>
      <c r="AI1529">
        <v>0</v>
      </c>
      <c r="AJ1529">
        <v>0</v>
      </c>
      <c r="AK1529">
        <v>0</v>
      </c>
      <c r="AL1529">
        <v>0</v>
      </c>
      <c r="AM1529">
        <v>0</v>
      </c>
      <c r="AN1529">
        <v>0</v>
      </c>
      <c r="AO1529">
        <v>0</v>
      </c>
      <c r="AP1529">
        <v>0</v>
      </c>
      <c r="AQ1529">
        <v>0</v>
      </c>
      <c r="AR1529">
        <v>0</v>
      </c>
      <c r="AS1529">
        <v>0</v>
      </c>
      <c r="AT1529">
        <v>43895</v>
      </c>
      <c r="AU1529">
        <v>43925</v>
      </c>
      <c r="AV1529">
        <v>0</v>
      </c>
      <c r="AW1529">
        <v>1</v>
      </c>
      <c r="AX1529">
        <v>0</v>
      </c>
      <c r="AY1529">
        <v>2020</v>
      </c>
      <c r="AZ1529">
        <v>3</v>
      </c>
      <c r="BA1529">
        <v>29</v>
      </c>
      <c r="BB1529">
        <v>5</v>
      </c>
      <c r="BF1529">
        <v>2020</v>
      </c>
      <c r="BG1529" t="s">
        <v>104</v>
      </c>
      <c r="BH1529" t="s">
        <v>9822</v>
      </c>
      <c r="BI1529" t="s">
        <v>9782</v>
      </c>
      <c r="BJ1529" t="s">
        <v>9797</v>
      </c>
    </row>
    <row r="1530" spans="1:62" x14ac:dyDescent="0.35">
      <c r="A1530">
        <v>41114403</v>
      </c>
      <c r="B1530" t="s">
        <v>4271</v>
      </c>
      <c r="C1530" t="s">
        <v>61</v>
      </c>
      <c r="D1530" t="s">
        <v>62</v>
      </c>
      <c r="E1530" t="s">
        <v>1210</v>
      </c>
      <c r="F1530">
        <v>21889915</v>
      </c>
      <c r="G1530" t="s">
        <v>1210</v>
      </c>
      <c r="I1530" s="1">
        <v>43896</v>
      </c>
      <c r="J1530">
        <v>43926.999988425923</v>
      </c>
      <c r="K1530" t="s">
        <v>4272</v>
      </c>
      <c r="L1530" t="s">
        <v>65</v>
      </c>
      <c r="M1530" t="s">
        <v>66</v>
      </c>
      <c r="N1530" t="s">
        <v>67</v>
      </c>
      <c r="O1530" t="s">
        <v>438</v>
      </c>
      <c r="P1530" t="s">
        <v>739</v>
      </c>
      <c r="Q1530" t="s">
        <v>70</v>
      </c>
      <c r="S1530" t="s">
        <v>71</v>
      </c>
      <c r="T1530" t="s">
        <v>4273</v>
      </c>
      <c r="U1530">
        <v>1</v>
      </c>
      <c r="V1530">
        <v>1</v>
      </c>
      <c r="W1530">
        <v>1</v>
      </c>
      <c r="X1530">
        <v>0</v>
      </c>
      <c r="Y1530">
        <v>0</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c r="AR1530">
        <v>0</v>
      </c>
      <c r="AS1530">
        <v>0</v>
      </c>
      <c r="AT1530">
        <v>43896</v>
      </c>
      <c r="AU1530">
        <v>43926</v>
      </c>
      <c r="AV1530">
        <v>0</v>
      </c>
      <c r="AW1530">
        <v>1</v>
      </c>
      <c r="AX1530">
        <v>0</v>
      </c>
      <c r="AY1530">
        <v>2020</v>
      </c>
      <c r="AZ1530">
        <v>3</v>
      </c>
      <c r="BA1530">
        <v>30</v>
      </c>
      <c r="BB1530">
        <v>3</v>
      </c>
      <c r="BF1530">
        <v>2020</v>
      </c>
      <c r="BG1530" t="s">
        <v>104</v>
      </c>
      <c r="BH1530" t="s">
        <v>9822</v>
      </c>
      <c r="BI1530" t="s">
        <v>9782</v>
      </c>
      <c r="BJ1530" t="s">
        <v>9797</v>
      </c>
    </row>
    <row r="1531" spans="1:62" x14ac:dyDescent="0.35">
      <c r="A1531">
        <v>41114772</v>
      </c>
      <c r="B1531" t="s">
        <v>4274</v>
      </c>
      <c r="C1531" t="s">
        <v>369</v>
      </c>
      <c r="D1531" t="s">
        <v>76</v>
      </c>
      <c r="E1531" t="s">
        <v>1575</v>
      </c>
      <c r="F1531">
        <v>20101884</v>
      </c>
      <c r="I1531" s="1">
        <v>43896</v>
      </c>
      <c r="J1531">
        <v>43926</v>
      </c>
      <c r="K1531" t="s">
        <v>4275</v>
      </c>
      <c r="L1531" t="s">
        <v>65</v>
      </c>
      <c r="M1531" t="s">
        <v>79</v>
      </c>
      <c r="N1531" t="s">
        <v>80</v>
      </c>
      <c r="P1531" t="s">
        <v>189</v>
      </c>
      <c r="Q1531" t="s">
        <v>70</v>
      </c>
      <c r="R1531" t="s">
        <v>4276</v>
      </c>
      <c r="S1531" t="s">
        <v>82</v>
      </c>
      <c r="T1531" t="s">
        <v>4277</v>
      </c>
      <c r="U1531">
        <v>1</v>
      </c>
      <c r="V1531">
        <v>1</v>
      </c>
      <c r="W1531">
        <v>0</v>
      </c>
      <c r="X1531">
        <v>1</v>
      </c>
      <c r="Y1531">
        <v>0</v>
      </c>
      <c r="Z1531">
        <v>0</v>
      </c>
      <c r="AA1531">
        <v>0</v>
      </c>
      <c r="AB1531">
        <v>0</v>
      </c>
      <c r="AC1531">
        <v>0</v>
      </c>
      <c r="AD1531">
        <v>0</v>
      </c>
      <c r="AE1531">
        <v>1</v>
      </c>
      <c r="AF1531">
        <v>0</v>
      </c>
      <c r="AG1531">
        <v>0</v>
      </c>
      <c r="AH1531">
        <v>0</v>
      </c>
      <c r="AI1531">
        <v>0</v>
      </c>
      <c r="AJ1531">
        <v>0</v>
      </c>
      <c r="AK1531">
        <v>0</v>
      </c>
      <c r="AL1531">
        <v>0</v>
      </c>
      <c r="AM1531">
        <v>0</v>
      </c>
      <c r="AN1531">
        <v>0</v>
      </c>
      <c r="AO1531">
        <v>0</v>
      </c>
      <c r="AP1531">
        <v>0</v>
      </c>
      <c r="AQ1531">
        <v>0</v>
      </c>
      <c r="AR1531">
        <v>0</v>
      </c>
      <c r="AS1531">
        <v>0</v>
      </c>
      <c r="AT1531">
        <v>43896</v>
      </c>
      <c r="AU1531">
        <v>43924</v>
      </c>
      <c r="AV1531">
        <v>0</v>
      </c>
      <c r="AW1531">
        <v>1</v>
      </c>
      <c r="AX1531">
        <v>0</v>
      </c>
      <c r="AY1531">
        <v>2020</v>
      </c>
      <c r="AZ1531">
        <v>3</v>
      </c>
      <c r="BA1531">
        <v>29</v>
      </c>
      <c r="BB1531">
        <v>4</v>
      </c>
      <c r="BC1531">
        <v>160000</v>
      </c>
      <c r="BD1531">
        <v>160000</v>
      </c>
      <c r="BE1531" t="s">
        <v>90</v>
      </c>
      <c r="BF1531">
        <v>2020</v>
      </c>
      <c r="BG1531" t="s">
        <v>104</v>
      </c>
      <c r="BH1531" t="s">
        <v>59</v>
      </c>
      <c r="BI1531" t="s">
        <v>9782</v>
      </c>
      <c r="BJ1531" t="s">
        <v>9797</v>
      </c>
    </row>
    <row r="1532" spans="1:62" x14ac:dyDescent="0.35">
      <c r="A1532">
        <v>41118345</v>
      </c>
      <c r="B1532" t="s">
        <v>98</v>
      </c>
      <c r="C1532" t="s">
        <v>75</v>
      </c>
      <c r="D1532" t="s">
        <v>76</v>
      </c>
      <c r="E1532" t="s">
        <v>747</v>
      </c>
      <c r="F1532">
        <v>28935941</v>
      </c>
      <c r="I1532" s="1">
        <v>43896</v>
      </c>
      <c r="J1532">
        <v>43926</v>
      </c>
      <c r="K1532" t="s">
        <v>4278</v>
      </c>
      <c r="L1532" t="s">
        <v>65</v>
      </c>
      <c r="M1532" t="s">
        <v>120</v>
      </c>
      <c r="N1532" t="s">
        <v>121</v>
      </c>
      <c r="O1532" t="s">
        <v>465</v>
      </c>
      <c r="Q1532" t="s">
        <v>102</v>
      </c>
      <c r="S1532" t="s">
        <v>71</v>
      </c>
      <c r="T1532" t="s">
        <v>4279</v>
      </c>
      <c r="U1532">
        <v>1</v>
      </c>
      <c r="V1532">
        <v>1</v>
      </c>
      <c r="W1532">
        <v>0</v>
      </c>
      <c r="X1532">
        <v>1</v>
      </c>
      <c r="Y1532">
        <v>0</v>
      </c>
      <c r="Z1532">
        <v>0</v>
      </c>
      <c r="AA1532">
        <v>0</v>
      </c>
      <c r="AB1532">
        <v>0</v>
      </c>
      <c r="AC1532">
        <v>0</v>
      </c>
      <c r="AD1532">
        <v>1</v>
      </c>
      <c r="AE1532">
        <v>0</v>
      </c>
      <c r="AF1532">
        <v>0</v>
      </c>
      <c r="AG1532">
        <v>0</v>
      </c>
      <c r="AH1532">
        <v>0</v>
      </c>
      <c r="AI1532">
        <v>0</v>
      </c>
      <c r="AJ1532">
        <v>0</v>
      </c>
      <c r="AK1532">
        <v>0</v>
      </c>
      <c r="AL1532">
        <v>0</v>
      </c>
      <c r="AM1532">
        <v>0</v>
      </c>
      <c r="AN1532">
        <v>0</v>
      </c>
      <c r="AO1532">
        <v>0</v>
      </c>
      <c r="AP1532">
        <v>1</v>
      </c>
      <c r="AQ1532">
        <v>0</v>
      </c>
      <c r="AR1532">
        <v>0</v>
      </c>
      <c r="AS1532">
        <v>0</v>
      </c>
      <c r="AT1532">
        <v>43896</v>
      </c>
      <c r="AU1532">
        <v>43925</v>
      </c>
      <c r="AV1532">
        <v>1</v>
      </c>
      <c r="AW1532">
        <v>1</v>
      </c>
      <c r="AX1532">
        <v>0</v>
      </c>
      <c r="AY1532">
        <v>2020</v>
      </c>
      <c r="AZ1532">
        <v>3</v>
      </c>
      <c r="BA1532">
        <v>29</v>
      </c>
      <c r="BB1532">
        <v>5</v>
      </c>
      <c r="BF1532">
        <v>2020</v>
      </c>
      <c r="BG1532" t="s">
        <v>73</v>
      </c>
      <c r="BH1532" t="s">
        <v>9822</v>
      </c>
      <c r="BI1532" t="s">
        <v>9782</v>
      </c>
      <c r="BJ1532" t="s">
        <v>9797</v>
      </c>
    </row>
    <row r="1533" spans="1:62" x14ac:dyDescent="0.35">
      <c r="A1533">
        <v>41118371</v>
      </c>
      <c r="B1533" t="s">
        <v>383</v>
      </c>
      <c r="C1533" t="s">
        <v>75</v>
      </c>
      <c r="D1533" t="s">
        <v>85</v>
      </c>
      <c r="E1533" t="s">
        <v>298</v>
      </c>
      <c r="F1533">
        <v>32359972</v>
      </c>
      <c r="I1533" s="1">
        <v>43896</v>
      </c>
      <c r="J1533">
        <v>43926</v>
      </c>
      <c r="K1533" t="s">
        <v>383</v>
      </c>
      <c r="L1533" t="s">
        <v>65</v>
      </c>
      <c r="M1533" t="s">
        <v>120</v>
      </c>
      <c r="N1533" t="s">
        <v>121</v>
      </c>
      <c r="P1533" t="s">
        <v>122</v>
      </c>
      <c r="Q1533" t="s">
        <v>70</v>
      </c>
      <c r="R1533" t="s">
        <v>4280</v>
      </c>
      <c r="S1533" t="s">
        <v>82</v>
      </c>
      <c r="T1533" t="s">
        <v>4281</v>
      </c>
      <c r="U1533">
        <v>1</v>
      </c>
      <c r="V1533">
        <v>1</v>
      </c>
      <c r="W1533">
        <v>0</v>
      </c>
      <c r="X1533">
        <v>0</v>
      </c>
      <c r="Y1533">
        <v>0</v>
      </c>
      <c r="Z1533">
        <v>0</v>
      </c>
      <c r="AA1533">
        <v>0</v>
      </c>
      <c r="AB1533">
        <v>0</v>
      </c>
      <c r="AC1533">
        <v>1</v>
      </c>
      <c r="AD1533">
        <v>0</v>
      </c>
      <c r="AE1533">
        <v>0</v>
      </c>
      <c r="AF1533">
        <v>1</v>
      </c>
      <c r="AG1533">
        <v>0</v>
      </c>
      <c r="AH1533">
        <v>0</v>
      </c>
      <c r="AI1533">
        <v>0</v>
      </c>
      <c r="AJ1533">
        <v>0</v>
      </c>
      <c r="AK1533">
        <v>0</v>
      </c>
      <c r="AL1533">
        <v>0</v>
      </c>
      <c r="AM1533">
        <v>0</v>
      </c>
      <c r="AN1533">
        <v>0</v>
      </c>
      <c r="AO1533">
        <v>1</v>
      </c>
      <c r="AP1533">
        <v>0</v>
      </c>
      <c r="AQ1533">
        <v>0</v>
      </c>
      <c r="AR1533">
        <v>0</v>
      </c>
      <c r="AS1533">
        <v>0</v>
      </c>
      <c r="AT1533">
        <v>43896</v>
      </c>
      <c r="AU1533">
        <v>43925</v>
      </c>
      <c r="AV1533">
        <v>1</v>
      </c>
      <c r="AW1533">
        <v>1</v>
      </c>
      <c r="AX1533">
        <v>0</v>
      </c>
      <c r="AY1533">
        <v>2020</v>
      </c>
      <c r="AZ1533">
        <v>3</v>
      </c>
      <c r="BA1533">
        <v>29</v>
      </c>
      <c r="BB1533">
        <v>5</v>
      </c>
      <c r="BC1533">
        <v>150000</v>
      </c>
      <c r="BD1533">
        <v>190000</v>
      </c>
      <c r="BE1533" t="s">
        <v>90</v>
      </c>
      <c r="BF1533">
        <v>2020</v>
      </c>
      <c r="BG1533" t="s">
        <v>73</v>
      </c>
      <c r="BH1533" t="s">
        <v>59</v>
      </c>
      <c r="BI1533" t="s">
        <v>9782</v>
      </c>
      <c r="BJ1533" t="s">
        <v>9797</v>
      </c>
    </row>
    <row r="1534" spans="1:62" x14ac:dyDescent="0.35">
      <c r="A1534">
        <v>41134168</v>
      </c>
      <c r="B1534" t="s">
        <v>4282</v>
      </c>
      <c r="C1534" t="s">
        <v>61</v>
      </c>
      <c r="D1534" t="s">
        <v>125</v>
      </c>
      <c r="E1534" t="s">
        <v>1526</v>
      </c>
      <c r="F1534">
        <v>19808085</v>
      </c>
      <c r="I1534" s="1">
        <v>43900</v>
      </c>
      <c r="J1534">
        <v>43930.999988425923</v>
      </c>
      <c r="K1534" t="s">
        <v>4283</v>
      </c>
      <c r="L1534" t="s">
        <v>65</v>
      </c>
      <c r="M1534" t="s">
        <v>66</v>
      </c>
      <c r="N1534" t="s">
        <v>67</v>
      </c>
      <c r="O1534" t="s">
        <v>68</v>
      </c>
      <c r="P1534" t="s">
        <v>69</v>
      </c>
      <c r="Q1534" t="s">
        <v>70</v>
      </c>
      <c r="R1534" t="s">
        <v>4284</v>
      </c>
      <c r="S1534" t="s">
        <v>71</v>
      </c>
      <c r="T1534" t="s">
        <v>4285</v>
      </c>
      <c r="U1534">
        <v>1</v>
      </c>
      <c r="V1534">
        <v>1</v>
      </c>
      <c r="W1534">
        <v>0</v>
      </c>
      <c r="X1534">
        <v>0</v>
      </c>
      <c r="Y1534">
        <v>0</v>
      </c>
      <c r="Z1534">
        <v>0</v>
      </c>
      <c r="AA1534">
        <v>0</v>
      </c>
      <c r="AB1534">
        <v>0</v>
      </c>
      <c r="AC1534">
        <v>0</v>
      </c>
      <c r="AD1534">
        <v>0</v>
      </c>
      <c r="AE1534">
        <v>0</v>
      </c>
      <c r="AF1534">
        <v>0</v>
      </c>
      <c r="AG1534">
        <v>0</v>
      </c>
      <c r="AH1534">
        <v>0</v>
      </c>
      <c r="AI1534">
        <v>0</v>
      </c>
      <c r="AJ1534">
        <v>0</v>
      </c>
      <c r="AK1534">
        <v>0</v>
      </c>
      <c r="AL1534">
        <v>0</v>
      </c>
      <c r="AM1534">
        <v>0</v>
      </c>
      <c r="AN1534">
        <v>0</v>
      </c>
      <c r="AO1534">
        <v>0</v>
      </c>
      <c r="AP1534">
        <v>0</v>
      </c>
      <c r="AQ1534">
        <v>0</v>
      </c>
      <c r="AR1534">
        <v>0</v>
      </c>
      <c r="AS1534">
        <v>0</v>
      </c>
      <c r="AT1534">
        <v>43900</v>
      </c>
      <c r="AU1534">
        <v>43929</v>
      </c>
      <c r="AV1534">
        <v>1</v>
      </c>
      <c r="AW1534">
        <v>1</v>
      </c>
      <c r="AX1534">
        <v>0</v>
      </c>
      <c r="AY1534">
        <v>2020</v>
      </c>
      <c r="AZ1534">
        <v>3</v>
      </c>
      <c r="BA1534">
        <v>30</v>
      </c>
      <c r="BB1534">
        <v>2</v>
      </c>
      <c r="BC1534">
        <v>210000</v>
      </c>
      <c r="BD1534">
        <v>210000</v>
      </c>
      <c r="BE1534" t="s">
        <v>90</v>
      </c>
      <c r="BF1534">
        <v>2020</v>
      </c>
      <c r="BG1534" t="s">
        <v>73</v>
      </c>
      <c r="BH1534" t="s">
        <v>59</v>
      </c>
      <c r="BI1534" t="s">
        <v>9782</v>
      </c>
      <c r="BJ1534" t="s">
        <v>9795</v>
      </c>
    </row>
    <row r="1535" spans="1:62" x14ac:dyDescent="0.35">
      <c r="A1535">
        <v>41137739</v>
      </c>
      <c r="B1535" t="s">
        <v>283</v>
      </c>
      <c r="C1535" t="s">
        <v>75</v>
      </c>
      <c r="D1535" t="s">
        <v>76</v>
      </c>
      <c r="E1535" t="s">
        <v>4286</v>
      </c>
      <c r="F1535">
        <v>558496</v>
      </c>
      <c r="G1535" t="s">
        <v>4286</v>
      </c>
      <c r="H1535">
        <v>3.8182</v>
      </c>
      <c r="I1535" s="1">
        <v>43900</v>
      </c>
      <c r="J1535">
        <v>43930.999988425923</v>
      </c>
      <c r="K1535" t="s">
        <v>4287</v>
      </c>
      <c r="L1535" t="s">
        <v>65</v>
      </c>
      <c r="M1535" t="s">
        <v>66</v>
      </c>
      <c r="N1535" t="s">
        <v>67</v>
      </c>
      <c r="O1535" t="s">
        <v>68</v>
      </c>
      <c r="P1535" t="s">
        <v>69</v>
      </c>
      <c r="Q1535" t="s">
        <v>102</v>
      </c>
      <c r="R1535" t="s">
        <v>4288</v>
      </c>
      <c r="S1535" t="s">
        <v>71</v>
      </c>
      <c r="T1535" t="s">
        <v>4289</v>
      </c>
      <c r="U1535">
        <v>1</v>
      </c>
      <c r="V1535">
        <v>1</v>
      </c>
      <c r="W1535">
        <v>0</v>
      </c>
      <c r="X1535">
        <v>1</v>
      </c>
      <c r="Y1535">
        <v>0</v>
      </c>
      <c r="Z1535">
        <v>0</v>
      </c>
      <c r="AA1535">
        <v>0</v>
      </c>
      <c r="AB1535">
        <v>0</v>
      </c>
      <c r="AC1535">
        <v>0</v>
      </c>
      <c r="AD1535">
        <v>0</v>
      </c>
      <c r="AE1535">
        <v>0</v>
      </c>
      <c r="AF1535">
        <v>0</v>
      </c>
      <c r="AG1535">
        <v>0</v>
      </c>
      <c r="AH1535">
        <v>0</v>
      </c>
      <c r="AI1535">
        <v>0</v>
      </c>
      <c r="AJ1535">
        <v>0</v>
      </c>
      <c r="AK1535">
        <v>0</v>
      </c>
      <c r="AL1535">
        <v>0</v>
      </c>
      <c r="AM1535">
        <v>0</v>
      </c>
      <c r="AN1535">
        <v>0</v>
      </c>
      <c r="AO1535">
        <v>0</v>
      </c>
      <c r="AP1535">
        <v>0</v>
      </c>
      <c r="AQ1535">
        <v>0</v>
      </c>
      <c r="AR1535">
        <v>0</v>
      </c>
      <c r="AS1535">
        <v>0</v>
      </c>
      <c r="AT1535">
        <v>43900</v>
      </c>
      <c r="AU1535">
        <v>43930</v>
      </c>
      <c r="AV1535">
        <v>0</v>
      </c>
      <c r="AW1535">
        <v>1</v>
      </c>
      <c r="AX1535">
        <v>0</v>
      </c>
      <c r="AY1535">
        <v>2020</v>
      </c>
      <c r="AZ1535">
        <v>3</v>
      </c>
      <c r="BA1535">
        <v>30</v>
      </c>
      <c r="BB1535">
        <v>3</v>
      </c>
      <c r="BF1535">
        <v>2020</v>
      </c>
      <c r="BG1535" t="s">
        <v>104</v>
      </c>
      <c r="BH1535" t="s">
        <v>59</v>
      </c>
      <c r="BI1535" t="s">
        <v>9782</v>
      </c>
      <c r="BJ1535" t="s">
        <v>9795</v>
      </c>
    </row>
    <row r="1536" spans="1:62" x14ac:dyDescent="0.35">
      <c r="A1536">
        <v>41139690</v>
      </c>
      <c r="B1536" t="s">
        <v>98</v>
      </c>
      <c r="C1536" t="s">
        <v>75</v>
      </c>
      <c r="D1536" t="s">
        <v>236</v>
      </c>
      <c r="E1536" t="s">
        <v>3389</v>
      </c>
      <c r="F1536">
        <v>333174</v>
      </c>
      <c r="I1536" s="1">
        <v>43901</v>
      </c>
      <c r="J1536">
        <v>43931.999988425923</v>
      </c>
      <c r="K1536" t="s">
        <v>4290</v>
      </c>
      <c r="L1536" t="s">
        <v>65</v>
      </c>
      <c r="M1536" t="s">
        <v>120</v>
      </c>
      <c r="N1536" t="s">
        <v>121</v>
      </c>
      <c r="O1536" t="s">
        <v>168</v>
      </c>
      <c r="P1536" t="s">
        <v>122</v>
      </c>
      <c r="Q1536" t="s">
        <v>70</v>
      </c>
      <c r="S1536" t="s">
        <v>71</v>
      </c>
      <c r="T1536" t="s">
        <v>4291</v>
      </c>
      <c r="U1536">
        <v>1</v>
      </c>
      <c r="V1536">
        <v>1</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43900</v>
      </c>
      <c r="AU1536">
        <v>43928</v>
      </c>
      <c r="AV1536">
        <v>0</v>
      </c>
      <c r="AW1536">
        <v>1</v>
      </c>
      <c r="AX1536">
        <v>0</v>
      </c>
      <c r="AY1536">
        <v>2020</v>
      </c>
      <c r="AZ1536">
        <v>3</v>
      </c>
      <c r="BA1536">
        <v>30</v>
      </c>
      <c r="BB1536">
        <v>2</v>
      </c>
      <c r="BF1536">
        <v>2020</v>
      </c>
      <c r="BG1536" t="s">
        <v>104</v>
      </c>
      <c r="BH1536" t="s">
        <v>9822</v>
      </c>
      <c r="BI1536" t="s">
        <v>9782</v>
      </c>
      <c r="BJ1536" t="s">
        <v>9793</v>
      </c>
    </row>
    <row r="1537" spans="1:62" x14ac:dyDescent="0.35">
      <c r="A1537">
        <v>41139918</v>
      </c>
      <c r="B1537" t="s">
        <v>225</v>
      </c>
      <c r="C1537" t="s">
        <v>92</v>
      </c>
      <c r="D1537" t="s">
        <v>76</v>
      </c>
      <c r="E1537" t="s">
        <v>4292</v>
      </c>
      <c r="F1537">
        <v>26838356</v>
      </c>
      <c r="G1537" t="s">
        <v>4293</v>
      </c>
      <c r="H1537">
        <v>3.4215</v>
      </c>
      <c r="I1537" s="1">
        <v>43901</v>
      </c>
      <c r="J1537">
        <v>43931</v>
      </c>
      <c r="K1537" t="s">
        <v>4294</v>
      </c>
      <c r="L1537" t="s">
        <v>65</v>
      </c>
      <c r="M1537" t="s">
        <v>66</v>
      </c>
      <c r="N1537" t="s">
        <v>67</v>
      </c>
      <c r="O1537" t="s">
        <v>68</v>
      </c>
      <c r="P1537" t="s">
        <v>69</v>
      </c>
      <c r="Q1537" t="s">
        <v>70</v>
      </c>
      <c r="S1537" t="s">
        <v>71</v>
      </c>
      <c r="T1537" t="s">
        <v>4295</v>
      </c>
      <c r="U1537">
        <v>0</v>
      </c>
      <c r="V1537">
        <v>1</v>
      </c>
      <c r="W1537">
        <v>0</v>
      </c>
      <c r="X1537">
        <v>1</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0</v>
      </c>
      <c r="AT1537">
        <v>43900</v>
      </c>
      <c r="AU1537">
        <v>43908</v>
      </c>
      <c r="AV1537">
        <v>0</v>
      </c>
      <c r="AW1537">
        <v>1</v>
      </c>
      <c r="AX1537">
        <v>0</v>
      </c>
      <c r="AY1537">
        <v>2020</v>
      </c>
      <c r="AZ1537">
        <v>3</v>
      </c>
      <c r="BA1537">
        <v>29</v>
      </c>
      <c r="BB1537">
        <v>2</v>
      </c>
      <c r="BF1537">
        <v>2020</v>
      </c>
      <c r="BG1537" t="s">
        <v>104</v>
      </c>
      <c r="BH1537" t="s">
        <v>9822</v>
      </c>
      <c r="BI1537" t="s">
        <v>9782</v>
      </c>
      <c r="BJ1537" t="s">
        <v>9793</v>
      </c>
    </row>
    <row r="1538" spans="1:62" x14ac:dyDescent="0.35">
      <c r="A1538">
        <v>41146665</v>
      </c>
      <c r="B1538" t="s">
        <v>4296</v>
      </c>
      <c r="C1538" t="s">
        <v>61</v>
      </c>
      <c r="D1538" t="s">
        <v>125</v>
      </c>
      <c r="E1538" t="s">
        <v>590</v>
      </c>
      <c r="F1538">
        <v>19924865</v>
      </c>
      <c r="G1538" t="s">
        <v>591</v>
      </c>
      <c r="I1538" s="1">
        <v>43901</v>
      </c>
      <c r="J1538">
        <v>43931.999988425923</v>
      </c>
      <c r="K1538" t="s">
        <v>2626</v>
      </c>
      <c r="L1538" t="s">
        <v>65</v>
      </c>
      <c r="M1538" t="s">
        <v>120</v>
      </c>
      <c r="N1538" t="s">
        <v>121</v>
      </c>
      <c r="O1538" t="s">
        <v>168</v>
      </c>
      <c r="P1538" t="s">
        <v>122</v>
      </c>
      <c r="Q1538" t="s">
        <v>70</v>
      </c>
      <c r="S1538" t="s">
        <v>71</v>
      </c>
      <c r="T1538" t="s">
        <v>4297</v>
      </c>
      <c r="U1538">
        <v>1</v>
      </c>
      <c r="V1538">
        <v>0</v>
      </c>
      <c r="W1538">
        <v>0</v>
      </c>
      <c r="X1538">
        <v>1</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1</v>
      </c>
      <c r="AQ1538">
        <v>0</v>
      </c>
      <c r="AR1538">
        <v>0</v>
      </c>
      <c r="AS1538">
        <v>0</v>
      </c>
      <c r="AT1538">
        <v>43901</v>
      </c>
      <c r="AU1538">
        <v>43931</v>
      </c>
      <c r="AV1538">
        <v>0</v>
      </c>
      <c r="AW1538">
        <v>1</v>
      </c>
      <c r="AX1538">
        <v>0</v>
      </c>
      <c r="AY1538">
        <v>2020</v>
      </c>
      <c r="AZ1538">
        <v>3</v>
      </c>
      <c r="BA1538">
        <v>30</v>
      </c>
      <c r="BB1538">
        <v>3</v>
      </c>
      <c r="BF1538">
        <v>2020</v>
      </c>
      <c r="BG1538" t="s">
        <v>104</v>
      </c>
      <c r="BH1538" t="s">
        <v>9822</v>
      </c>
      <c r="BI1538" t="s">
        <v>9782</v>
      </c>
      <c r="BJ1538" t="s">
        <v>9793</v>
      </c>
    </row>
    <row r="1539" spans="1:62" x14ac:dyDescent="0.35">
      <c r="A1539">
        <v>41152863</v>
      </c>
      <c r="B1539" t="s">
        <v>4298</v>
      </c>
      <c r="C1539" t="s">
        <v>75</v>
      </c>
      <c r="D1539" t="s">
        <v>117</v>
      </c>
      <c r="E1539" t="s">
        <v>958</v>
      </c>
      <c r="F1539">
        <v>21200132</v>
      </c>
      <c r="I1539" s="1">
        <v>43902</v>
      </c>
      <c r="J1539">
        <v>43932</v>
      </c>
      <c r="K1539" t="s">
        <v>4299</v>
      </c>
      <c r="L1539" t="s">
        <v>65</v>
      </c>
      <c r="M1539" t="s">
        <v>66</v>
      </c>
      <c r="N1539" t="s">
        <v>67</v>
      </c>
      <c r="O1539" t="s">
        <v>68</v>
      </c>
      <c r="P1539" t="s">
        <v>69</v>
      </c>
      <c r="Q1539" t="s">
        <v>70</v>
      </c>
      <c r="R1539" t="s">
        <v>4300</v>
      </c>
      <c r="S1539" t="s">
        <v>71</v>
      </c>
      <c r="T1539" t="s">
        <v>4301</v>
      </c>
      <c r="U1539">
        <v>1</v>
      </c>
      <c r="V1539">
        <v>1</v>
      </c>
      <c r="W1539">
        <v>1</v>
      </c>
      <c r="X1539">
        <v>0</v>
      </c>
      <c r="Y1539">
        <v>0</v>
      </c>
      <c r="Z1539">
        <v>0</v>
      </c>
      <c r="AA1539">
        <v>0</v>
      </c>
      <c r="AB1539">
        <v>0</v>
      </c>
      <c r="AC1539">
        <v>0</v>
      </c>
      <c r="AD1539">
        <v>1</v>
      </c>
      <c r="AE1539">
        <v>0</v>
      </c>
      <c r="AF1539">
        <v>0</v>
      </c>
      <c r="AG1539">
        <v>0</v>
      </c>
      <c r="AH1539">
        <v>1</v>
      </c>
      <c r="AI1539">
        <v>0</v>
      </c>
      <c r="AJ1539">
        <v>0</v>
      </c>
      <c r="AK1539">
        <v>0</v>
      </c>
      <c r="AL1539">
        <v>0</v>
      </c>
      <c r="AM1539">
        <v>0</v>
      </c>
      <c r="AN1539">
        <v>0</v>
      </c>
      <c r="AO1539">
        <v>0</v>
      </c>
      <c r="AP1539">
        <v>0</v>
      </c>
      <c r="AQ1539">
        <v>0</v>
      </c>
      <c r="AR1539">
        <v>0</v>
      </c>
      <c r="AS1539">
        <v>0</v>
      </c>
      <c r="AT1539">
        <v>43902</v>
      </c>
      <c r="AU1539">
        <v>43930</v>
      </c>
      <c r="AV1539">
        <v>1</v>
      </c>
      <c r="AW1539">
        <v>1</v>
      </c>
      <c r="AX1539">
        <v>0</v>
      </c>
      <c r="AY1539">
        <v>2020</v>
      </c>
      <c r="AZ1539">
        <v>3</v>
      </c>
      <c r="BA1539">
        <v>29</v>
      </c>
      <c r="BB1539">
        <v>5</v>
      </c>
      <c r="BC1539">
        <v>110000</v>
      </c>
      <c r="BD1539">
        <v>110000</v>
      </c>
      <c r="BE1539" t="s">
        <v>90</v>
      </c>
      <c r="BF1539">
        <v>2020</v>
      </c>
      <c r="BG1539" t="s">
        <v>73</v>
      </c>
      <c r="BH1539" t="s">
        <v>59</v>
      </c>
      <c r="BI1539" t="s">
        <v>9782</v>
      </c>
      <c r="BJ1539" t="s">
        <v>9796</v>
      </c>
    </row>
    <row r="1540" spans="1:62" x14ac:dyDescent="0.35">
      <c r="A1540">
        <v>41156696</v>
      </c>
      <c r="B1540" t="s">
        <v>4302</v>
      </c>
      <c r="C1540" t="s">
        <v>75</v>
      </c>
      <c r="D1540" t="s">
        <v>76</v>
      </c>
      <c r="E1540" t="s">
        <v>928</v>
      </c>
      <c r="F1540">
        <v>29276064</v>
      </c>
      <c r="I1540" s="1">
        <v>43903</v>
      </c>
      <c r="J1540">
        <v>43933</v>
      </c>
      <c r="K1540" t="s">
        <v>4303</v>
      </c>
      <c r="L1540" t="s">
        <v>65</v>
      </c>
      <c r="M1540" t="s">
        <v>66</v>
      </c>
      <c r="N1540" t="s">
        <v>67</v>
      </c>
      <c r="O1540" t="s">
        <v>68</v>
      </c>
      <c r="P1540" t="s">
        <v>69</v>
      </c>
      <c r="Q1540" t="s">
        <v>70</v>
      </c>
      <c r="S1540" t="s">
        <v>71</v>
      </c>
      <c r="T1540" t="s">
        <v>4304</v>
      </c>
      <c r="U1540">
        <v>1</v>
      </c>
      <c r="V1540">
        <v>1</v>
      </c>
      <c r="W1540">
        <v>0</v>
      </c>
      <c r="X1540">
        <v>1</v>
      </c>
      <c r="Y1540">
        <v>0</v>
      </c>
      <c r="Z1540">
        <v>0</v>
      </c>
      <c r="AA1540">
        <v>0</v>
      </c>
      <c r="AB1540">
        <v>0</v>
      </c>
      <c r="AC1540">
        <v>0</v>
      </c>
      <c r="AD1540">
        <v>0</v>
      </c>
      <c r="AE1540">
        <v>1</v>
      </c>
      <c r="AF1540">
        <v>0</v>
      </c>
      <c r="AG1540">
        <v>0</v>
      </c>
      <c r="AH1540">
        <v>0</v>
      </c>
      <c r="AI1540">
        <v>0</v>
      </c>
      <c r="AJ1540">
        <v>0</v>
      </c>
      <c r="AK1540">
        <v>0</v>
      </c>
      <c r="AL1540">
        <v>0</v>
      </c>
      <c r="AM1540">
        <v>0</v>
      </c>
      <c r="AN1540">
        <v>0</v>
      </c>
      <c r="AO1540">
        <v>0</v>
      </c>
      <c r="AP1540">
        <v>0</v>
      </c>
      <c r="AQ1540">
        <v>0</v>
      </c>
      <c r="AR1540">
        <v>0</v>
      </c>
      <c r="AS1540">
        <v>0</v>
      </c>
      <c r="AT1540">
        <v>43902</v>
      </c>
      <c r="AU1540">
        <v>43932</v>
      </c>
      <c r="AV1540">
        <v>1</v>
      </c>
      <c r="AW1540">
        <v>1</v>
      </c>
      <c r="AX1540">
        <v>0</v>
      </c>
      <c r="AY1540">
        <v>2020</v>
      </c>
      <c r="AZ1540">
        <v>3</v>
      </c>
      <c r="BA1540">
        <v>29</v>
      </c>
      <c r="BB1540">
        <v>4</v>
      </c>
      <c r="BF1540">
        <v>2020</v>
      </c>
      <c r="BG1540" t="s">
        <v>73</v>
      </c>
      <c r="BH1540" t="s">
        <v>9822</v>
      </c>
      <c r="BI1540" t="s">
        <v>9782</v>
      </c>
      <c r="BJ1540" t="s">
        <v>9797</v>
      </c>
    </row>
    <row r="1541" spans="1:62" x14ac:dyDescent="0.35">
      <c r="A1541">
        <v>41159600</v>
      </c>
      <c r="B1541" t="s">
        <v>4305</v>
      </c>
      <c r="C1541" t="s">
        <v>61</v>
      </c>
      <c r="D1541" t="s">
        <v>125</v>
      </c>
      <c r="E1541" t="s">
        <v>3669</v>
      </c>
      <c r="F1541">
        <v>21673808</v>
      </c>
      <c r="G1541" t="s">
        <v>3669</v>
      </c>
      <c r="H1541">
        <v>3.8058999999999998</v>
      </c>
      <c r="I1541" s="1">
        <v>43903</v>
      </c>
      <c r="J1541">
        <v>43933</v>
      </c>
      <c r="K1541" t="s">
        <v>4306</v>
      </c>
      <c r="L1541" t="s">
        <v>65</v>
      </c>
      <c r="M1541" t="s">
        <v>152</v>
      </c>
      <c r="N1541" t="s">
        <v>153</v>
      </c>
      <c r="O1541" t="s">
        <v>2789</v>
      </c>
      <c r="P1541" t="s">
        <v>3671</v>
      </c>
      <c r="Q1541" t="s">
        <v>70</v>
      </c>
      <c r="S1541" t="s">
        <v>71</v>
      </c>
      <c r="T1541" t="s">
        <v>4307</v>
      </c>
      <c r="U1541">
        <v>1</v>
      </c>
      <c r="V1541">
        <v>1</v>
      </c>
      <c r="W1541">
        <v>0</v>
      </c>
      <c r="X1541">
        <v>1</v>
      </c>
      <c r="Y1541">
        <v>0</v>
      </c>
      <c r="Z1541">
        <v>0</v>
      </c>
      <c r="AA1541">
        <v>0</v>
      </c>
      <c r="AB1541">
        <v>0</v>
      </c>
      <c r="AC1541">
        <v>0</v>
      </c>
      <c r="AD1541">
        <v>0</v>
      </c>
      <c r="AE1541">
        <v>0</v>
      </c>
      <c r="AF1541">
        <v>0</v>
      </c>
      <c r="AG1541">
        <v>0</v>
      </c>
      <c r="AH1541">
        <v>1</v>
      </c>
      <c r="AI1541">
        <v>0</v>
      </c>
      <c r="AJ1541">
        <v>0</v>
      </c>
      <c r="AK1541">
        <v>0</v>
      </c>
      <c r="AL1541">
        <v>0</v>
      </c>
      <c r="AM1541">
        <v>0</v>
      </c>
      <c r="AN1541">
        <v>0</v>
      </c>
      <c r="AO1541">
        <v>0</v>
      </c>
      <c r="AP1541">
        <v>0</v>
      </c>
      <c r="AQ1541">
        <v>0</v>
      </c>
      <c r="AR1541">
        <v>0</v>
      </c>
      <c r="AS1541">
        <v>0</v>
      </c>
      <c r="AT1541">
        <v>43903</v>
      </c>
      <c r="AU1541">
        <v>43906</v>
      </c>
      <c r="AV1541">
        <v>0</v>
      </c>
      <c r="AW1541">
        <v>1</v>
      </c>
      <c r="AX1541">
        <v>0</v>
      </c>
      <c r="AY1541">
        <v>2020</v>
      </c>
      <c r="AZ1541">
        <v>3</v>
      </c>
      <c r="BA1541">
        <v>29</v>
      </c>
      <c r="BB1541">
        <v>4</v>
      </c>
      <c r="BF1541">
        <v>2020</v>
      </c>
      <c r="BG1541" t="s">
        <v>104</v>
      </c>
      <c r="BH1541" t="s">
        <v>9822</v>
      </c>
      <c r="BI1541" t="s">
        <v>9782</v>
      </c>
      <c r="BJ1541" t="s">
        <v>9797</v>
      </c>
    </row>
    <row r="1542" spans="1:62" x14ac:dyDescent="0.35">
      <c r="A1542">
        <v>41162534</v>
      </c>
      <c r="B1542" t="s">
        <v>116</v>
      </c>
      <c r="C1542" t="s">
        <v>61</v>
      </c>
      <c r="D1542" t="s">
        <v>125</v>
      </c>
      <c r="E1542" t="s">
        <v>3426</v>
      </c>
      <c r="F1542">
        <v>29387504</v>
      </c>
      <c r="I1542" s="1">
        <v>43903</v>
      </c>
      <c r="J1542">
        <v>43933</v>
      </c>
      <c r="K1542" t="s">
        <v>4308</v>
      </c>
      <c r="L1542" t="s">
        <v>65</v>
      </c>
      <c r="M1542" t="s">
        <v>66</v>
      </c>
      <c r="N1542" t="s">
        <v>67</v>
      </c>
      <c r="O1542" t="s">
        <v>68</v>
      </c>
      <c r="P1542" t="s">
        <v>69</v>
      </c>
      <c r="Q1542" t="s">
        <v>70</v>
      </c>
      <c r="S1542" t="s">
        <v>71</v>
      </c>
      <c r="T1542" t="s">
        <v>4309</v>
      </c>
      <c r="U1542">
        <v>1</v>
      </c>
      <c r="V1542">
        <v>1</v>
      </c>
      <c r="W1542">
        <v>0</v>
      </c>
      <c r="X1542">
        <v>1</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v>
      </c>
      <c r="AS1542">
        <v>0</v>
      </c>
      <c r="AT1542">
        <v>43903</v>
      </c>
      <c r="AU1542">
        <v>43931</v>
      </c>
      <c r="AV1542">
        <v>1</v>
      </c>
      <c r="AW1542">
        <v>1</v>
      </c>
      <c r="AX1542">
        <v>0</v>
      </c>
      <c r="AY1542">
        <v>2020</v>
      </c>
      <c r="AZ1542">
        <v>3</v>
      </c>
      <c r="BA1542">
        <v>29</v>
      </c>
      <c r="BB1542">
        <v>3</v>
      </c>
      <c r="BF1542">
        <v>2020</v>
      </c>
      <c r="BG1542" t="s">
        <v>73</v>
      </c>
      <c r="BH1542" t="s">
        <v>9822</v>
      </c>
      <c r="BI1542" t="s">
        <v>9782</v>
      </c>
      <c r="BJ1542" t="s">
        <v>9797</v>
      </c>
    </row>
    <row r="1543" spans="1:62" x14ac:dyDescent="0.35">
      <c r="A1543">
        <v>41162721</v>
      </c>
      <c r="B1543" t="s">
        <v>116</v>
      </c>
      <c r="C1543" t="s">
        <v>61</v>
      </c>
      <c r="D1543" t="s">
        <v>125</v>
      </c>
      <c r="E1543" t="s">
        <v>580</v>
      </c>
      <c r="F1543">
        <v>13200151</v>
      </c>
      <c r="G1543" t="s">
        <v>581</v>
      </c>
      <c r="I1543" s="1">
        <v>43903</v>
      </c>
      <c r="J1543">
        <v>43933.999988425923</v>
      </c>
      <c r="K1543" t="s">
        <v>3947</v>
      </c>
      <c r="L1543" t="s">
        <v>65</v>
      </c>
      <c r="M1543" t="s">
        <v>120</v>
      </c>
      <c r="N1543" t="s">
        <v>121</v>
      </c>
      <c r="O1543" t="s">
        <v>583</v>
      </c>
      <c r="P1543" t="s">
        <v>3948</v>
      </c>
      <c r="Q1543" t="s">
        <v>70</v>
      </c>
      <c r="S1543" t="s">
        <v>71</v>
      </c>
      <c r="T1543" t="s">
        <v>4310</v>
      </c>
      <c r="U1543">
        <v>0</v>
      </c>
      <c r="V1543">
        <v>1</v>
      </c>
      <c r="W1543">
        <v>0</v>
      </c>
      <c r="X1543">
        <v>1</v>
      </c>
      <c r="Y1543">
        <v>0</v>
      </c>
      <c r="Z1543">
        <v>0</v>
      </c>
      <c r="AA1543">
        <v>0</v>
      </c>
      <c r="AB1543">
        <v>0</v>
      </c>
      <c r="AC1543">
        <v>0</v>
      </c>
      <c r="AD1543">
        <v>0</v>
      </c>
      <c r="AE1543">
        <v>1</v>
      </c>
      <c r="AF1543">
        <v>0</v>
      </c>
      <c r="AG1543">
        <v>0</v>
      </c>
      <c r="AH1543">
        <v>0</v>
      </c>
      <c r="AI1543">
        <v>0</v>
      </c>
      <c r="AJ1543">
        <v>0</v>
      </c>
      <c r="AK1543">
        <v>0</v>
      </c>
      <c r="AL1543">
        <v>0</v>
      </c>
      <c r="AM1543">
        <v>0</v>
      </c>
      <c r="AN1543">
        <v>0</v>
      </c>
      <c r="AO1543">
        <v>0</v>
      </c>
      <c r="AP1543">
        <v>0</v>
      </c>
      <c r="AQ1543">
        <v>0</v>
      </c>
      <c r="AR1543">
        <v>0</v>
      </c>
      <c r="AS1543">
        <v>0</v>
      </c>
      <c r="AT1543">
        <v>43903</v>
      </c>
      <c r="AU1543">
        <v>43933</v>
      </c>
      <c r="AV1543">
        <v>0</v>
      </c>
      <c r="AW1543">
        <v>1</v>
      </c>
      <c r="AX1543">
        <v>0</v>
      </c>
      <c r="AY1543">
        <v>2020</v>
      </c>
      <c r="AZ1543">
        <v>3</v>
      </c>
      <c r="BA1543">
        <v>30</v>
      </c>
      <c r="BB1543">
        <v>3</v>
      </c>
      <c r="BF1543">
        <v>2020</v>
      </c>
      <c r="BG1543" t="s">
        <v>104</v>
      </c>
      <c r="BH1543" t="s">
        <v>9822</v>
      </c>
      <c r="BI1543" t="s">
        <v>9782</v>
      </c>
      <c r="BJ1543" t="s">
        <v>9797</v>
      </c>
    </row>
    <row r="1544" spans="1:62" x14ac:dyDescent="0.35">
      <c r="A1544">
        <v>41162815</v>
      </c>
      <c r="B1544" t="s">
        <v>116</v>
      </c>
      <c r="C1544" t="s">
        <v>61</v>
      </c>
      <c r="D1544" t="s">
        <v>125</v>
      </c>
      <c r="E1544" t="s">
        <v>3426</v>
      </c>
      <c r="F1544">
        <v>29387504</v>
      </c>
      <c r="I1544" s="1">
        <v>43903</v>
      </c>
      <c r="J1544">
        <v>43933</v>
      </c>
      <c r="K1544" t="s">
        <v>4311</v>
      </c>
      <c r="L1544" t="s">
        <v>65</v>
      </c>
      <c r="M1544" t="s">
        <v>66</v>
      </c>
      <c r="N1544" t="s">
        <v>67</v>
      </c>
      <c r="O1544" t="s">
        <v>68</v>
      </c>
      <c r="P1544" t="s">
        <v>69</v>
      </c>
      <c r="Q1544" t="s">
        <v>102</v>
      </c>
      <c r="S1544" t="s">
        <v>71</v>
      </c>
      <c r="T1544" t="s">
        <v>4312</v>
      </c>
      <c r="U1544">
        <v>1</v>
      </c>
      <c r="V1544">
        <v>1</v>
      </c>
      <c r="W1544">
        <v>0</v>
      </c>
      <c r="X1544">
        <v>1</v>
      </c>
      <c r="Y1544">
        <v>0</v>
      </c>
      <c r="Z1544">
        <v>0</v>
      </c>
      <c r="AA1544">
        <v>0</v>
      </c>
      <c r="AB1544">
        <v>0</v>
      </c>
      <c r="AC1544">
        <v>0</v>
      </c>
      <c r="AD1544">
        <v>0</v>
      </c>
      <c r="AE1544">
        <v>0</v>
      </c>
      <c r="AF1544">
        <v>0</v>
      </c>
      <c r="AG1544">
        <v>0</v>
      </c>
      <c r="AH1544">
        <v>0</v>
      </c>
      <c r="AI1544">
        <v>0</v>
      </c>
      <c r="AJ1544">
        <v>0</v>
      </c>
      <c r="AK1544">
        <v>0</v>
      </c>
      <c r="AL1544">
        <v>0</v>
      </c>
      <c r="AM1544">
        <v>0</v>
      </c>
      <c r="AN1544">
        <v>0</v>
      </c>
      <c r="AO1544">
        <v>0</v>
      </c>
      <c r="AP1544">
        <v>0</v>
      </c>
      <c r="AQ1544">
        <v>0</v>
      </c>
      <c r="AR1544">
        <v>0</v>
      </c>
      <c r="AS1544">
        <v>0</v>
      </c>
      <c r="AT1544">
        <v>43903</v>
      </c>
      <c r="AU1544">
        <v>43931</v>
      </c>
      <c r="AV1544">
        <v>1</v>
      </c>
      <c r="AW1544">
        <v>1</v>
      </c>
      <c r="AX1544">
        <v>0</v>
      </c>
      <c r="AY1544">
        <v>2020</v>
      </c>
      <c r="AZ1544">
        <v>3</v>
      </c>
      <c r="BA1544">
        <v>29</v>
      </c>
      <c r="BB1544">
        <v>3</v>
      </c>
      <c r="BF1544">
        <v>2020</v>
      </c>
      <c r="BG1544" t="s">
        <v>73</v>
      </c>
      <c r="BH1544" t="s">
        <v>9822</v>
      </c>
      <c r="BI1544" t="s">
        <v>9782</v>
      </c>
      <c r="BJ1544" t="s">
        <v>9797</v>
      </c>
    </row>
    <row r="1545" spans="1:62" x14ac:dyDescent="0.35">
      <c r="A1545">
        <v>41168547</v>
      </c>
      <c r="B1545" t="s">
        <v>98</v>
      </c>
      <c r="C1545" t="s">
        <v>75</v>
      </c>
      <c r="D1545" t="s">
        <v>117</v>
      </c>
      <c r="E1545" t="s">
        <v>2127</v>
      </c>
      <c r="F1545">
        <v>25785404</v>
      </c>
      <c r="I1545" s="1">
        <v>43906</v>
      </c>
      <c r="J1545">
        <v>43936</v>
      </c>
      <c r="K1545" t="s">
        <v>4313</v>
      </c>
      <c r="L1545" t="s">
        <v>65</v>
      </c>
      <c r="M1545" t="s">
        <v>120</v>
      </c>
      <c r="N1545" t="s">
        <v>121</v>
      </c>
      <c r="O1545" t="s">
        <v>583</v>
      </c>
      <c r="P1545" t="s">
        <v>4153</v>
      </c>
      <c r="Q1545" t="s">
        <v>70</v>
      </c>
      <c r="R1545" t="s">
        <v>4314</v>
      </c>
      <c r="S1545" t="s">
        <v>71</v>
      </c>
      <c r="T1545" t="s">
        <v>4315</v>
      </c>
      <c r="U1545">
        <v>0</v>
      </c>
      <c r="V1545">
        <v>1</v>
      </c>
      <c r="W1545">
        <v>0</v>
      </c>
      <c r="X1545">
        <v>1</v>
      </c>
      <c r="Y1545">
        <v>0</v>
      </c>
      <c r="Z1545">
        <v>0</v>
      </c>
      <c r="AA1545">
        <v>0</v>
      </c>
      <c r="AB1545">
        <v>0</v>
      </c>
      <c r="AC1545">
        <v>0</v>
      </c>
      <c r="AD1545">
        <v>0</v>
      </c>
      <c r="AE1545">
        <v>1</v>
      </c>
      <c r="AF1545">
        <v>0</v>
      </c>
      <c r="AG1545">
        <v>0</v>
      </c>
      <c r="AH1545">
        <v>0</v>
      </c>
      <c r="AI1545">
        <v>0</v>
      </c>
      <c r="AJ1545">
        <v>0</v>
      </c>
      <c r="AK1545">
        <v>0</v>
      </c>
      <c r="AL1545">
        <v>0</v>
      </c>
      <c r="AM1545">
        <v>0</v>
      </c>
      <c r="AN1545">
        <v>0</v>
      </c>
      <c r="AO1545">
        <v>0</v>
      </c>
      <c r="AP1545">
        <v>0</v>
      </c>
      <c r="AQ1545">
        <v>0</v>
      </c>
      <c r="AR1545">
        <v>0</v>
      </c>
      <c r="AS1545">
        <v>0</v>
      </c>
      <c r="AT1545">
        <v>43906</v>
      </c>
      <c r="AU1545">
        <v>43934</v>
      </c>
      <c r="AV1545">
        <v>1</v>
      </c>
      <c r="AW1545">
        <v>1</v>
      </c>
      <c r="AX1545">
        <v>0</v>
      </c>
      <c r="AY1545">
        <v>2020</v>
      </c>
      <c r="AZ1545">
        <v>3</v>
      </c>
      <c r="BA1545">
        <v>29</v>
      </c>
      <c r="BB1545">
        <v>3</v>
      </c>
      <c r="BC1545">
        <v>120000</v>
      </c>
      <c r="BD1545">
        <v>120000</v>
      </c>
      <c r="BE1545" t="s">
        <v>90</v>
      </c>
      <c r="BF1545">
        <v>2020</v>
      </c>
      <c r="BG1545" t="s">
        <v>73</v>
      </c>
      <c r="BH1545" t="s">
        <v>59</v>
      </c>
      <c r="BI1545" t="s">
        <v>9782</v>
      </c>
      <c r="BJ1545" t="s">
        <v>9794</v>
      </c>
    </row>
    <row r="1546" spans="1:62" x14ac:dyDescent="0.35">
      <c r="A1546">
        <v>41172760</v>
      </c>
      <c r="B1546" t="s">
        <v>98</v>
      </c>
      <c r="C1546" t="s">
        <v>75</v>
      </c>
      <c r="D1546" t="s">
        <v>85</v>
      </c>
      <c r="E1546" t="s">
        <v>4316</v>
      </c>
      <c r="F1546">
        <v>31334452</v>
      </c>
      <c r="I1546" s="1">
        <v>43906</v>
      </c>
      <c r="J1546">
        <v>43936</v>
      </c>
      <c r="K1546" t="s">
        <v>4317</v>
      </c>
      <c r="L1546" t="s">
        <v>65</v>
      </c>
      <c r="M1546" t="s">
        <v>197</v>
      </c>
      <c r="N1546" t="s">
        <v>198</v>
      </c>
      <c r="O1546" t="s">
        <v>168</v>
      </c>
      <c r="P1546" t="s">
        <v>199</v>
      </c>
      <c r="Q1546" t="s">
        <v>70</v>
      </c>
      <c r="S1546" t="s">
        <v>71</v>
      </c>
      <c r="T1546" t="s">
        <v>4318</v>
      </c>
      <c r="U1546">
        <v>0</v>
      </c>
      <c r="V1546">
        <v>1</v>
      </c>
      <c r="W1546">
        <v>0</v>
      </c>
      <c r="X1546">
        <v>0</v>
      </c>
      <c r="Y1546">
        <v>0</v>
      </c>
      <c r="Z1546">
        <v>0</v>
      </c>
      <c r="AA1546">
        <v>0</v>
      </c>
      <c r="AB1546">
        <v>0</v>
      </c>
      <c r="AC1546">
        <v>1</v>
      </c>
      <c r="AD1546">
        <v>0</v>
      </c>
      <c r="AE1546">
        <v>0</v>
      </c>
      <c r="AF1546">
        <v>0</v>
      </c>
      <c r="AG1546">
        <v>0</v>
      </c>
      <c r="AH1546">
        <v>0</v>
      </c>
      <c r="AI1546">
        <v>0</v>
      </c>
      <c r="AJ1546">
        <v>0</v>
      </c>
      <c r="AK1546">
        <v>0</v>
      </c>
      <c r="AL1546">
        <v>0</v>
      </c>
      <c r="AM1546">
        <v>0</v>
      </c>
      <c r="AN1546">
        <v>0</v>
      </c>
      <c r="AO1546">
        <v>0</v>
      </c>
      <c r="AP1546">
        <v>0</v>
      </c>
      <c r="AQ1546">
        <v>0</v>
      </c>
      <c r="AR1546">
        <v>0</v>
      </c>
      <c r="AS1546">
        <v>0</v>
      </c>
      <c r="AT1546">
        <v>43906</v>
      </c>
      <c r="AU1546">
        <v>43934</v>
      </c>
      <c r="AV1546">
        <v>0</v>
      </c>
      <c r="AW1546">
        <v>1</v>
      </c>
      <c r="AX1546">
        <v>0</v>
      </c>
      <c r="AY1546">
        <v>2020</v>
      </c>
      <c r="AZ1546">
        <v>3</v>
      </c>
      <c r="BA1546">
        <v>29</v>
      </c>
      <c r="BB1546">
        <v>2</v>
      </c>
      <c r="BF1546">
        <v>2020</v>
      </c>
      <c r="BG1546" t="s">
        <v>104</v>
      </c>
      <c r="BH1546" t="s">
        <v>9822</v>
      </c>
      <c r="BI1546" t="s">
        <v>9782</v>
      </c>
      <c r="BJ1546" t="s">
        <v>9794</v>
      </c>
    </row>
    <row r="1547" spans="1:62" x14ac:dyDescent="0.35">
      <c r="A1547">
        <v>41175402</v>
      </c>
      <c r="B1547" t="s">
        <v>4319</v>
      </c>
      <c r="C1547" t="s">
        <v>75</v>
      </c>
      <c r="D1547" t="s">
        <v>76</v>
      </c>
      <c r="E1547" t="s">
        <v>4320</v>
      </c>
      <c r="F1547">
        <v>37683942</v>
      </c>
      <c r="I1547" s="1">
        <v>43907</v>
      </c>
      <c r="J1547">
        <v>43937</v>
      </c>
      <c r="K1547" t="s">
        <v>4321</v>
      </c>
      <c r="L1547" t="s">
        <v>65</v>
      </c>
      <c r="M1547" t="s">
        <v>152</v>
      </c>
      <c r="N1547" t="s">
        <v>153</v>
      </c>
      <c r="Q1547" t="s">
        <v>102</v>
      </c>
      <c r="S1547" t="s">
        <v>71</v>
      </c>
      <c r="T1547" t="s">
        <v>4322</v>
      </c>
      <c r="U1547">
        <v>1</v>
      </c>
      <c r="V1547">
        <v>1</v>
      </c>
      <c r="W1547">
        <v>0</v>
      </c>
      <c r="X1547">
        <v>1</v>
      </c>
      <c r="Y1547">
        <v>0</v>
      </c>
      <c r="Z1547">
        <v>0</v>
      </c>
      <c r="AA1547">
        <v>0</v>
      </c>
      <c r="AB1547">
        <v>0</v>
      </c>
      <c r="AC1547">
        <v>0</v>
      </c>
      <c r="AD1547">
        <v>0</v>
      </c>
      <c r="AE1547">
        <v>0</v>
      </c>
      <c r="AF1547">
        <v>0</v>
      </c>
      <c r="AG1547">
        <v>0</v>
      </c>
      <c r="AH1547">
        <v>0</v>
      </c>
      <c r="AI1547">
        <v>1</v>
      </c>
      <c r="AJ1547">
        <v>0</v>
      </c>
      <c r="AK1547">
        <v>0</v>
      </c>
      <c r="AL1547">
        <v>0</v>
      </c>
      <c r="AM1547">
        <v>0</v>
      </c>
      <c r="AN1547">
        <v>0</v>
      </c>
      <c r="AO1547">
        <v>0</v>
      </c>
      <c r="AP1547">
        <v>1</v>
      </c>
      <c r="AQ1547">
        <v>0</v>
      </c>
      <c r="AR1547">
        <v>0</v>
      </c>
      <c r="AS1547">
        <v>0</v>
      </c>
      <c r="AT1547">
        <v>43907</v>
      </c>
      <c r="AU1547">
        <v>43910</v>
      </c>
      <c r="AV1547">
        <v>0</v>
      </c>
      <c r="AW1547">
        <v>1</v>
      </c>
      <c r="AX1547">
        <v>0</v>
      </c>
      <c r="AY1547">
        <v>2020</v>
      </c>
      <c r="AZ1547">
        <v>3</v>
      </c>
      <c r="BA1547">
        <v>29</v>
      </c>
      <c r="BB1547">
        <v>5</v>
      </c>
      <c r="BF1547">
        <v>2020</v>
      </c>
      <c r="BG1547" t="s">
        <v>104</v>
      </c>
      <c r="BH1547" t="s">
        <v>9822</v>
      </c>
      <c r="BI1547" t="s">
        <v>9782</v>
      </c>
      <c r="BJ1547" t="s">
        <v>9795</v>
      </c>
    </row>
    <row r="1548" spans="1:62" x14ac:dyDescent="0.35">
      <c r="A1548">
        <v>41175648</v>
      </c>
      <c r="B1548" t="s">
        <v>98</v>
      </c>
      <c r="C1548" t="s">
        <v>61</v>
      </c>
      <c r="D1548" t="s">
        <v>125</v>
      </c>
      <c r="E1548" t="s">
        <v>856</v>
      </c>
      <c r="F1548">
        <v>33859073</v>
      </c>
      <c r="I1548" s="1">
        <v>43907</v>
      </c>
      <c r="J1548">
        <v>43937</v>
      </c>
      <c r="K1548" t="s">
        <v>4323</v>
      </c>
      <c r="L1548" t="s">
        <v>65</v>
      </c>
      <c r="M1548" t="s">
        <v>152</v>
      </c>
      <c r="N1548" t="s">
        <v>153</v>
      </c>
      <c r="Q1548" t="s">
        <v>102</v>
      </c>
      <c r="S1548" t="s">
        <v>71</v>
      </c>
      <c r="T1548" t="s">
        <v>4324</v>
      </c>
      <c r="U1548">
        <v>1</v>
      </c>
      <c r="V1548">
        <v>1</v>
      </c>
      <c r="W1548">
        <v>0</v>
      </c>
      <c r="X1548">
        <v>1</v>
      </c>
      <c r="Y1548">
        <v>0</v>
      </c>
      <c r="Z1548">
        <v>0</v>
      </c>
      <c r="AA1548">
        <v>0</v>
      </c>
      <c r="AB1548">
        <v>0</v>
      </c>
      <c r="AC1548">
        <v>0</v>
      </c>
      <c r="AD1548">
        <v>0</v>
      </c>
      <c r="AE1548">
        <v>0</v>
      </c>
      <c r="AF1548">
        <v>0</v>
      </c>
      <c r="AG1548">
        <v>0</v>
      </c>
      <c r="AH1548">
        <v>0</v>
      </c>
      <c r="AI1548">
        <v>1</v>
      </c>
      <c r="AJ1548">
        <v>0</v>
      </c>
      <c r="AK1548">
        <v>0</v>
      </c>
      <c r="AL1548">
        <v>0</v>
      </c>
      <c r="AM1548">
        <v>0</v>
      </c>
      <c r="AN1548">
        <v>0</v>
      </c>
      <c r="AO1548">
        <v>0</v>
      </c>
      <c r="AP1548">
        <v>1</v>
      </c>
      <c r="AQ1548">
        <v>0</v>
      </c>
      <c r="AR1548">
        <v>0</v>
      </c>
      <c r="AS1548">
        <v>0</v>
      </c>
      <c r="AT1548">
        <v>43907</v>
      </c>
      <c r="AU1548">
        <v>43913</v>
      </c>
      <c r="AV1548">
        <v>1</v>
      </c>
      <c r="AW1548">
        <v>1</v>
      </c>
      <c r="AX1548">
        <v>0</v>
      </c>
      <c r="AY1548">
        <v>2020</v>
      </c>
      <c r="AZ1548">
        <v>3</v>
      </c>
      <c r="BA1548">
        <v>29</v>
      </c>
      <c r="BB1548">
        <v>5</v>
      </c>
      <c r="BF1548">
        <v>2020</v>
      </c>
      <c r="BG1548" t="s">
        <v>73</v>
      </c>
      <c r="BH1548" t="s">
        <v>9822</v>
      </c>
      <c r="BI1548" t="s">
        <v>9782</v>
      </c>
      <c r="BJ1548" t="s">
        <v>9795</v>
      </c>
    </row>
    <row r="1549" spans="1:62" x14ac:dyDescent="0.35">
      <c r="A1549">
        <v>41175728</v>
      </c>
      <c r="B1549" t="s">
        <v>98</v>
      </c>
      <c r="C1549" t="s">
        <v>75</v>
      </c>
      <c r="D1549" t="s">
        <v>165</v>
      </c>
      <c r="E1549" t="s">
        <v>118</v>
      </c>
      <c r="F1549">
        <v>21807721</v>
      </c>
      <c r="I1549" s="1">
        <v>43907</v>
      </c>
      <c r="J1549">
        <v>43937.999988425923</v>
      </c>
      <c r="K1549" t="s">
        <v>4325</v>
      </c>
      <c r="L1549" t="s">
        <v>65</v>
      </c>
      <c r="M1549" t="s">
        <v>66</v>
      </c>
      <c r="N1549" t="s">
        <v>67</v>
      </c>
      <c r="Q1549" t="s">
        <v>70</v>
      </c>
      <c r="R1549" t="s">
        <v>3137</v>
      </c>
      <c r="S1549" t="s">
        <v>71</v>
      </c>
      <c r="T1549" t="s">
        <v>4326</v>
      </c>
      <c r="U1549">
        <v>0</v>
      </c>
      <c r="V1549">
        <v>1</v>
      </c>
      <c r="W1549">
        <v>1</v>
      </c>
      <c r="X1549">
        <v>0</v>
      </c>
      <c r="Y1549">
        <v>0</v>
      </c>
      <c r="Z1549">
        <v>0</v>
      </c>
      <c r="AA1549">
        <v>0</v>
      </c>
      <c r="AB1549">
        <v>0</v>
      </c>
      <c r="AC1549">
        <v>1</v>
      </c>
      <c r="AD1549">
        <v>0</v>
      </c>
      <c r="AE1549">
        <v>0</v>
      </c>
      <c r="AF1549">
        <v>0</v>
      </c>
      <c r="AG1549">
        <v>0</v>
      </c>
      <c r="AH1549">
        <v>0</v>
      </c>
      <c r="AI1549">
        <v>0</v>
      </c>
      <c r="AJ1549">
        <v>0</v>
      </c>
      <c r="AK1549">
        <v>0</v>
      </c>
      <c r="AL1549">
        <v>0</v>
      </c>
      <c r="AM1549">
        <v>0</v>
      </c>
      <c r="AN1549">
        <v>0</v>
      </c>
      <c r="AO1549">
        <v>0</v>
      </c>
      <c r="AP1549">
        <v>0</v>
      </c>
      <c r="AQ1549">
        <v>0</v>
      </c>
      <c r="AR1549">
        <v>0</v>
      </c>
      <c r="AS1549">
        <v>0</v>
      </c>
      <c r="AT1549">
        <v>43907</v>
      </c>
      <c r="AU1549">
        <v>43937</v>
      </c>
      <c r="AV1549">
        <v>1</v>
      </c>
      <c r="AW1549">
        <v>1</v>
      </c>
      <c r="AX1549">
        <v>0</v>
      </c>
      <c r="AY1549">
        <v>2020</v>
      </c>
      <c r="AZ1549">
        <v>3</v>
      </c>
      <c r="BA1549">
        <v>30</v>
      </c>
      <c r="BB1549">
        <v>3</v>
      </c>
      <c r="BF1549">
        <v>2020</v>
      </c>
      <c r="BG1549" t="s">
        <v>73</v>
      </c>
      <c r="BH1549" t="s">
        <v>59</v>
      </c>
      <c r="BI1549" t="s">
        <v>9782</v>
      </c>
      <c r="BJ1549" t="s">
        <v>9795</v>
      </c>
    </row>
    <row r="1550" spans="1:62" x14ac:dyDescent="0.35">
      <c r="A1550">
        <v>41177939</v>
      </c>
      <c r="B1550" t="s">
        <v>4327</v>
      </c>
      <c r="C1550" t="s">
        <v>75</v>
      </c>
      <c r="D1550" t="s">
        <v>85</v>
      </c>
      <c r="E1550" t="s">
        <v>837</v>
      </c>
      <c r="F1550">
        <v>37849505</v>
      </c>
      <c r="I1550" s="1">
        <v>43907</v>
      </c>
      <c r="J1550">
        <v>43937</v>
      </c>
      <c r="K1550" t="s">
        <v>4328</v>
      </c>
      <c r="L1550" t="s">
        <v>65</v>
      </c>
      <c r="M1550" t="s">
        <v>197</v>
      </c>
      <c r="N1550" t="s">
        <v>198</v>
      </c>
      <c r="Q1550" t="s">
        <v>70</v>
      </c>
      <c r="R1550" t="s">
        <v>71</v>
      </c>
      <c r="S1550" t="s">
        <v>71</v>
      </c>
      <c r="T1550" t="s">
        <v>4329</v>
      </c>
      <c r="U1550">
        <v>0</v>
      </c>
      <c r="V1550">
        <v>0</v>
      </c>
      <c r="W1550">
        <v>0</v>
      </c>
      <c r="X1550">
        <v>1</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0</v>
      </c>
      <c r="AS1550">
        <v>0</v>
      </c>
      <c r="AT1550">
        <v>43907</v>
      </c>
      <c r="AU1550">
        <v>43936</v>
      </c>
      <c r="AV1550">
        <v>1</v>
      </c>
      <c r="AW1550">
        <v>1</v>
      </c>
      <c r="AX1550">
        <v>0</v>
      </c>
      <c r="AY1550">
        <v>2020</v>
      </c>
      <c r="AZ1550">
        <v>3</v>
      </c>
      <c r="BA1550">
        <v>29</v>
      </c>
      <c r="BB1550">
        <v>1</v>
      </c>
      <c r="BF1550">
        <v>2020</v>
      </c>
      <c r="BG1550" t="s">
        <v>73</v>
      </c>
      <c r="BH1550" t="s">
        <v>59</v>
      </c>
      <c r="BI1550" t="s">
        <v>9782</v>
      </c>
      <c r="BJ1550" t="s">
        <v>9795</v>
      </c>
    </row>
    <row r="1551" spans="1:62" x14ac:dyDescent="0.35">
      <c r="A1551">
        <v>41178628</v>
      </c>
      <c r="B1551" t="s">
        <v>98</v>
      </c>
      <c r="C1551" t="s">
        <v>75</v>
      </c>
      <c r="D1551" t="s">
        <v>117</v>
      </c>
      <c r="E1551" t="s">
        <v>287</v>
      </c>
      <c r="F1551">
        <v>26475017</v>
      </c>
      <c r="I1551" s="1">
        <v>43907</v>
      </c>
      <c r="J1551">
        <v>43937</v>
      </c>
      <c r="K1551" t="s">
        <v>4330</v>
      </c>
      <c r="L1551" t="s">
        <v>65</v>
      </c>
      <c r="M1551" t="s">
        <v>120</v>
      </c>
      <c r="N1551" t="s">
        <v>121</v>
      </c>
      <c r="O1551" t="s">
        <v>168</v>
      </c>
      <c r="P1551" t="s">
        <v>122</v>
      </c>
      <c r="Q1551" t="s">
        <v>70</v>
      </c>
      <c r="S1551" t="s">
        <v>71</v>
      </c>
      <c r="T1551" t="s">
        <v>4331</v>
      </c>
      <c r="U1551">
        <v>1</v>
      </c>
      <c r="V1551">
        <v>1</v>
      </c>
      <c r="W1551">
        <v>0</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Q1551">
        <v>0</v>
      </c>
      <c r="AR1551">
        <v>0</v>
      </c>
      <c r="AS1551">
        <v>0</v>
      </c>
      <c r="AT1551">
        <v>43907</v>
      </c>
      <c r="AU1551">
        <v>43935</v>
      </c>
      <c r="AV1551">
        <v>1</v>
      </c>
      <c r="AW1551">
        <v>1</v>
      </c>
      <c r="AX1551">
        <v>0</v>
      </c>
      <c r="AY1551">
        <v>2020</v>
      </c>
      <c r="AZ1551">
        <v>3</v>
      </c>
      <c r="BA1551">
        <v>29</v>
      </c>
      <c r="BB1551">
        <v>2</v>
      </c>
      <c r="BF1551">
        <v>2020</v>
      </c>
      <c r="BG1551" t="s">
        <v>73</v>
      </c>
      <c r="BH1551" t="s">
        <v>9822</v>
      </c>
      <c r="BI1551" t="s">
        <v>9782</v>
      </c>
      <c r="BJ1551" t="s">
        <v>9795</v>
      </c>
    </row>
    <row r="1552" spans="1:62" x14ac:dyDescent="0.35">
      <c r="A1552">
        <v>41178815</v>
      </c>
      <c r="B1552" t="s">
        <v>4332</v>
      </c>
      <c r="C1552" t="s">
        <v>61</v>
      </c>
      <c r="D1552" t="s">
        <v>1132</v>
      </c>
      <c r="E1552" t="s">
        <v>4333</v>
      </c>
      <c r="F1552">
        <v>332603</v>
      </c>
      <c r="I1552" s="1">
        <v>43907</v>
      </c>
      <c r="J1552">
        <v>43937</v>
      </c>
      <c r="K1552" t="s">
        <v>4334</v>
      </c>
      <c r="L1552" t="s">
        <v>65</v>
      </c>
      <c r="M1552" t="s">
        <v>79</v>
      </c>
      <c r="N1552" t="s">
        <v>80</v>
      </c>
      <c r="Q1552" t="s">
        <v>102</v>
      </c>
      <c r="S1552" t="s">
        <v>71</v>
      </c>
      <c r="T1552" t="s">
        <v>4335</v>
      </c>
      <c r="U1552">
        <v>1</v>
      </c>
      <c r="V1552">
        <v>1</v>
      </c>
      <c r="W1552">
        <v>0</v>
      </c>
      <c r="X1552">
        <v>0</v>
      </c>
      <c r="Y1552">
        <v>0</v>
      </c>
      <c r="Z1552">
        <v>0</v>
      </c>
      <c r="AA1552">
        <v>0</v>
      </c>
      <c r="AB1552">
        <v>0</v>
      </c>
      <c r="AC1552">
        <v>0</v>
      </c>
      <c r="AD1552">
        <v>0</v>
      </c>
      <c r="AE1552">
        <v>1</v>
      </c>
      <c r="AF1552">
        <v>0</v>
      </c>
      <c r="AG1552">
        <v>0</v>
      </c>
      <c r="AH1552">
        <v>1</v>
      </c>
      <c r="AI1552">
        <v>0</v>
      </c>
      <c r="AJ1552">
        <v>0</v>
      </c>
      <c r="AK1552">
        <v>0</v>
      </c>
      <c r="AL1552">
        <v>0</v>
      </c>
      <c r="AM1552">
        <v>0</v>
      </c>
      <c r="AN1552">
        <v>0</v>
      </c>
      <c r="AO1552">
        <v>0</v>
      </c>
      <c r="AP1552">
        <v>0</v>
      </c>
      <c r="AQ1552">
        <v>0</v>
      </c>
      <c r="AR1552">
        <v>0</v>
      </c>
      <c r="AS1552">
        <v>0</v>
      </c>
      <c r="AT1552">
        <v>43907</v>
      </c>
      <c r="AU1552">
        <v>43908</v>
      </c>
      <c r="AV1552">
        <v>1</v>
      </c>
      <c r="AW1552">
        <v>1</v>
      </c>
      <c r="AX1552">
        <v>0</v>
      </c>
      <c r="AY1552">
        <v>2020</v>
      </c>
      <c r="AZ1552">
        <v>3</v>
      </c>
      <c r="BA1552">
        <v>29</v>
      </c>
      <c r="BB1552">
        <v>4</v>
      </c>
      <c r="BF1552">
        <v>2020</v>
      </c>
      <c r="BG1552" t="s">
        <v>73</v>
      </c>
      <c r="BH1552" t="s">
        <v>9822</v>
      </c>
      <c r="BI1552" t="s">
        <v>9782</v>
      </c>
      <c r="BJ1552" t="s">
        <v>9795</v>
      </c>
    </row>
    <row r="1553" spans="1:62" x14ac:dyDescent="0.35">
      <c r="A1553">
        <v>41181244</v>
      </c>
      <c r="B1553" t="s">
        <v>4336</v>
      </c>
      <c r="C1553" t="s">
        <v>61</v>
      </c>
      <c r="D1553" t="s">
        <v>125</v>
      </c>
      <c r="E1553" t="s">
        <v>2587</v>
      </c>
      <c r="F1553">
        <v>39356396</v>
      </c>
      <c r="G1553" t="s">
        <v>2587</v>
      </c>
      <c r="H1553">
        <v>3.5531000000000001</v>
      </c>
      <c r="I1553" s="1">
        <v>43908</v>
      </c>
      <c r="J1553">
        <v>43938</v>
      </c>
      <c r="K1553" t="s">
        <v>4337</v>
      </c>
      <c r="L1553" t="s">
        <v>65</v>
      </c>
      <c r="M1553" t="s">
        <v>152</v>
      </c>
      <c r="N1553" t="s">
        <v>153</v>
      </c>
      <c r="Q1553" t="s">
        <v>70</v>
      </c>
      <c r="S1553" t="s">
        <v>71</v>
      </c>
      <c r="T1553" t="s">
        <v>4338</v>
      </c>
      <c r="U1553">
        <v>1</v>
      </c>
      <c r="V1553">
        <v>1</v>
      </c>
      <c r="W1553">
        <v>0</v>
      </c>
      <c r="X1553">
        <v>0</v>
      </c>
      <c r="Y1553">
        <v>0</v>
      </c>
      <c r="Z1553">
        <v>0</v>
      </c>
      <c r="AA1553">
        <v>0</v>
      </c>
      <c r="AB1553">
        <v>0</v>
      </c>
      <c r="AC1553">
        <v>0</v>
      </c>
      <c r="AD1553">
        <v>1</v>
      </c>
      <c r="AE1553">
        <v>0</v>
      </c>
      <c r="AF1553">
        <v>0</v>
      </c>
      <c r="AG1553">
        <v>1</v>
      </c>
      <c r="AH1553">
        <v>0</v>
      </c>
      <c r="AI1553">
        <v>0</v>
      </c>
      <c r="AJ1553">
        <v>0</v>
      </c>
      <c r="AK1553">
        <v>0</v>
      </c>
      <c r="AL1553">
        <v>0</v>
      </c>
      <c r="AM1553">
        <v>0</v>
      </c>
      <c r="AN1553">
        <v>0</v>
      </c>
      <c r="AO1553">
        <v>0</v>
      </c>
      <c r="AP1553">
        <v>1</v>
      </c>
      <c r="AQ1553">
        <v>0</v>
      </c>
      <c r="AR1553">
        <v>0</v>
      </c>
      <c r="AS1553">
        <v>0</v>
      </c>
      <c r="AT1553">
        <v>43907</v>
      </c>
      <c r="AU1553">
        <v>43915</v>
      </c>
      <c r="AV1553">
        <v>0</v>
      </c>
      <c r="AW1553">
        <v>1</v>
      </c>
      <c r="AX1553">
        <v>0</v>
      </c>
      <c r="AY1553">
        <v>2020</v>
      </c>
      <c r="AZ1553">
        <v>3</v>
      </c>
      <c r="BA1553">
        <v>29</v>
      </c>
      <c r="BB1553">
        <v>5</v>
      </c>
      <c r="BF1553">
        <v>2020</v>
      </c>
      <c r="BG1553" t="s">
        <v>104</v>
      </c>
      <c r="BH1553" t="s">
        <v>9822</v>
      </c>
      <c r="BI1553" t="s">
        <v>9782</v>
      </c>
      <c r="BJ1553" t="s">
        <v>9793</v>
      </c>
    </row>
    <row r="1554" spans="1:62" x14ac:dyDescent="0.35">
      <c r="A1554">
        <v>41183557</v>
      </c>
      <c r="B1554" t="s">
        <v>383</v>
      </c>
      <c r="C1554" t="s">
        <v>75</v>
      </c>
      <c r="D1554" t="s">
        <v>76</v>
      </c>
      <c r="E1554" t="s">
        <v>287</v>
      </c>
      <c r="F1554">
        <v>26475017</v>
      </c>
      <c r="I1554" s="1">
        <v>43908</v>
      </c>
      <c r="J1554">
        <v>43938</v>
      </c>
      <c r="K1554" t="s">
        <v>4339</v>
      </c>
      <c r="L1554" t="s">
        <v>65</v>
      </c>
      <c r="M1554" t="s">
        <v>120</v>
      </c>
      <c r="N1554" t="s">
        <v>121</v>
      </c>
      <c r="Q1554" t="s">
        <v>70</v>
      </c>
      <c r="R1554" t="s">
        <v>4340</v>
      </c>
      <c r="S1554" t="s">
        <v>71</v>
      </c>
      <c r="T1554" t="s">
        <v>4341</v>
      </c>
      <c r="U1554">
        <v>0</v>
      </c>
      <c r="V1554">
        <v>1</v>
      </c>
      <c r="W1554">
        <v>0</v>
      </c>
      <c r="X1554">
        <v>1</v>
      </c>
      <c r="Y1554">
        <v>0</v>
      </c>
      <c r="Z1554">
        <v>0</v>
      </c>
      <c r="AA1554">
        <v>0</v>
      </c>
      <c r="AB1554">
        <v>0</v>
      </c>
      <c r="AC1554">
        <v>0</v>
      </c>
      <c r="AD1554">
        <v>0</v>
      </c>
      <c r="AE1554">
        <v>0</v>
      </c>
      <c r="AF1554">
        <v>0</v>
      </c>
      <c r="AG1554">
        <v>0</v>
      </c>
      <c r="AH1554">
        <v>1</v>
      </c>
      <c r="AI1554">
        <v>0</v>
      </c>
      <c r="AJ1554">
        <v>0</v>
      </c>
      <c r="AK1554">
        <v>0</v>
      </c>
      <c r="AL1554">
        <v>0</v>
      </c>
      <c r="AM1554">
        <v>0</v>
      </c>
      <c r="AN1554">
        <v>0</v>
      </c>
      <c r="AO1554">
        <v>0</v>
      </c>
      <c r="AP1554">
        <v>0</v>
      </c>
      <c r="AQ1554">
        <v>0</v>
      </c>
      <c r="AR1554">
        <v>0</v>
      </c>
      <c r="AS1554">
        <v>0</v>
      </c>
      <c r="AT1554">
        <v>43908</v>
      </c>
      <c r="AU1554">
        <v>43936</v>
      </c>
      <c r="AV1554">
        <v>1</v>
      </c>
      <c r="AW1554">
        <v>1</v>
      </c>
      <c r="AX1554">
        <v>0</v>
      </c>
      <c r="AY1554">
        <v>2020</v>
      </c>
      <c r="AZ1554">
        <v>3</v>
      </c>
      <c r="BA1554">
        <v>29</v>
      </c>
      <c r="BB1554">
        <v>3</v>
      </c>
      <c r="BC1554">
        <v>150000</v>
      </c>
      <c r="BD1554">
        <v>150000</v>
      </c>
      <c r="BE1554" t="s">
        <v>90</v>
      </c>
      <c r="BF1554">
        <v>2020</v>
      </c>
      <c r="BG1554" t="s">
        <v>73</v>
      </c>
      <c r="BH1554" t="s">
        <v>59</v>
      </c>
      <c r="BI1554" t="s">
        <v>9782</v>
      </c>
      <c r="BJ1554" t="s">
        <v>9793</v>
      </c>
    </row>
    <row r="1555" spans="1:62" x14ac:dyDescent="0.35">
      <c r="A1555">
        <v>41184361</v>
      </c>
      <c r="B1555" t="s">
        <v>98</v>
      </c>
      <c r="C1555" t="s">
        <v>75</v>
      </c>
      <c r="D1555" t="s">
        <v>76</v>
      </c>
      <c r="E1555" t="s">
        <v>744</v>
      </c>
      <c r="F1555">
        <v>25886139</v>
      </c>
      <c r="I1555" s="1">
        <v>43908</v>
      </c>
      <c r="J1555">
        <v>43938</v>
      </c>
      <c r="K1555" t="s">
        <v>4342</v>
      </c>
      <c r="L1555" t="s">
        <v>65</v>
      </c>
      <c r="M1555" t="s">
        <v>79</v>
      </c>
      <c r="N1555" t="s">
        <v>80</v>
      </c>
      <c r="Q1555" t="s">
        <v>102</v>
      </c>
      <c r="S1555" t="s">
        <v>71</v>
      </c>
      <c r="T1555" t="s">
        <v>4343</v>
      </c>
      <c r="U1555">
        <v>1</v>
      </c>
      <c r="V1555">
        <v>1</v>
      </c>
      <c r="W1555">
        <v>1</v>
      </c>
      <c r="X1555">
        <v>1</v>
      </c>
      <c r="Y1555">
        <v>0</v>
      </c>
      <c r="Z1555">
        <v>0</v>
      </c>
      <c r="AA1555">
        <v>0</v>
      </c>
      <c r="AB1555">
        <v>0</v>
      </c>
      <c r="AC1555">
        <v>1</v>
      </c>
      <c r="AD1555">
        <v>0</v>
      </c>
      <c r="AE1555">
        <v>0</v>
      </c>
      <c r="AF1555">
        <v>1</v>
      </c>
      <c r="AG1555">
        <v>0</v>
      </c>
      <c r="AH1555">
        <v>1</v>
      </c>
      <c r="AI1555">
        <v>0</v>
      </c>
      <c r="AJ1555">
        <v>0</v>
      </c>
      <c r="AK1555">
        <v>0</v>
      </c>
      <c r="AL1555">
        <v>0</v>
      </c>
      <c r="AM1555">
        <v>0</v>
      </c>
      <c r="AN1555">
        <v>0</v>
      </c>
      <c r="AO1555">
        <v>0</v>
      </c>
      <c r="AP1555">
        <v>0</v>
      </c>
      <c r="AQ1555">
        <v>0</v>
      </c>
      <c r="AR1555">
        <v>0</v>
      </c>
      <c r="AS1555">
        <v>0</v>
      </c>
      <c r="AT1555">
        <v>43908</v>
      </c>
      <c r="AU1555">
        <v>43937</v>
      </c>
      <c r="AV1555">
        <v>0</v>
      </c>
      <c r="AW1555">
        <v>1</v>
      </c>
      <c r="AX1555">
        <v>0</v>
      </c>
      <c r="AY1555">
        <v>2020</v>
      </c>
      <c r="AZ1555">
        <v>3</v>
      </c>
      <c r="BA1555">
        <v>29</v>
      </c>
      <c r="BB1555">
        <v>7</v>
      </c>
      <c r="BF1555">
        <v>2020</v>
      </c>
      <c r="BG1555" t="s">
        <v>104</v>
      </c>
      <c r="BH1555" t="s">
        <v>9822</v>
      </c>
      <c r="BI1555" t="s">
        <v>9782</v>
      </c>
      <c r="BJ1555" t="s">
        <v>9793</v>
      </c>
    </row>
    <row r="1556" spans="1:62" x14ac:dyDescent="0.35">
      <c r="A1556">
        <v>41185121</v>
      </c>
      <c r="B1556" t="s">
        <v>98</v>
      </c>
      <c r="C1556" t="s">
        <v>75</v>
      </c>
      <c r="D1556" t="s">
        <v>85</v>
      </c>
      <c r="E1556" t="s">
        <v>126</v>
      </c>
      <c r="F1556">
        <v>31436089</v>
      </c>
      <c r="I1556" s="1">
        <v>43908</v>
      </c>
      <c r="J1556">
        <v>43938.999988425923</v>
      </c>
      <c r="K1556" t="s">
        <v>4344</v>
      </c>
      <c r="L1556" t="s">
        <v>65</v>
      </c>
      <c r="M1556" t="s">
        <v>66</v>
      </c>
      <c r="N1556" t="s">
        <v>67</v>
      </c>
      <c r="O1556" t="s">
        <v>68</v>
      </c>
      <c r="P1556" t="s">
        <v>2363</v>
      </c>
      <c r="Q1556" t="s">
        <v>70</v>
      </c>
      <c r="R1556" t="s">
        <v>4345</v>
      </c>
      <c r="S1556" t="s">
        <v>71</v>
      </c>
      <c r="T1556" t="s">
        <v>4346</v>
      </c>
      <c r="U1556">
        <v>1</v>
      </c>
      <c r="V1556">
        <v>1</v>
      </c>
      <c r="W1556">
        <v>1</v>
      </c>
      <c r="X1556">
        <v>1</v>
      </c>
      <c r="Y1556">
        <v>0</v>
      </c>
      <c r="Z1556">
        <v>0</v>
      </c>
      <c r="AA1556">
        <v>0</v>
      </c>
      <c r="AB1556">
        <v>0</v>
      </c>
      <c r="AC1556">
        <v>0</v>
      </c>
      <c r="AD1556">
        <v>1</v>
      </c>
      <c r="AE1556">
        <v>0</v>
      </c>
      <c r="AF1556">
        <v>0</v>
      </c>
      <c r="AG1556">
        <v>0</v>
      </c>
      <c r="AH1556">
        <v>1</v>
      </c>
      <c r="AI1556">
        <v>0</v>
      </c>
      <c r="AJ1556">
        <v>0</v>
      </c>
      <c r="AK1556">
        <v>0</v>
      </c>
      <c r="AL1556">
        <v>0</v>
      </c>
      <c r="AM1556">
        <v>0</v>
      </c>
      <c r="AN1556">
        <v>0</v>
      </c>
      <c r="AO1556">
        <v>0</v>
      </c>
      <c r="AP1556">
        <v>0</v>
      </c>
      <c r="AQ1556">
        <v>0</v>
      </c>
      <c r="AR1556">
        <v>0</v>
      </c>
      <c r="AS1556">
        <v>0</v>
      </c>
      <c r="AT1556">
        <v>43908</v>
      </c>
      <c r="AU1556">
        <v>43938</v>
      </c>
      <c r="AV1556">
        <v>1</v>
      </c>
      <c r="AW1556">
        <v>1</v>
      </c>
      <c r="AX1556">
        <v>0</v>
      </c>
      <c r="AY1556">
        <v>2020</v>
      </c>
      <c r="AZ1556">
        <v>3</v>
      </c>
      <c r="BA1556">
        <v>30</v>
      </c>
      <c r="BB1556">
        <v>6</v>
      </c>
      <c r="BC1556">
        <v>100000</v>
      </c>
      <c r="BD1556">
        <v>109999</v>
      </c>
      <c r="BE1556" t="s">
        <v>90</v>
      </c>
      <c r="BF1556">
        <v>2020</v>
      </c>
      <c r="BG1556" t="s">
        <v>73</v>
      </c>
      <c r="BH1556" t="s">
        <v>59</v>
      </c>
      <c r="BI1556" t="s">
        <v>9782</v>
      </c>
      <c r="BJ1556" t="s">
        <v>9793</v>
      </c>
    </row>
    <row r="1557" spans="1:62" x14ac:dyDescent="0.35">
      <c r="A1557">
        <v>41190741</v>
      </c>
      <c r="B1557" t="s">
        <v>4069</v>
      </c>
      <c r="C1557" t="s">
        <v>75</v>
      </c>
      <c r="D1557" t="s">
        <v>165</v>
      </c>
      <c r="E1557" t="s">
        <v>1332</v>
      </c>
      <c r="F1557">
        <v>29028300</v>
      </c>
      <c r="I1557" s="1">
        <v>43909</v>
      </c>
      <c r="J1557">
        <v>43939</v>
      </c>
      <c r="K1557" t="s">
        <v>4347</v>
      </c>
      <c r="L1557" t="s">
        <v>65</v>
      </c>
      <c r="M1557" t="s">
        <v>120</v>
      </c>
      <c r="N1557" t="s">
        <v>121</v>
      </c>
      <c r="O1557" t="s">
        <v>168</v>
      </c>
      <c r="P1557" t="s">
        <v>122</v>
      </c>
      <c r="Q1557" t="s">
        <v>70</v>
      </c>
      <c r="S1557" t="s">
        <v>71</v>
      </c>
      <c r="T1557" t="s">
        <v>4348</v>
      </c>
      <c r="U1557">
        <v>0</v>
      </c>
      <c r="V1557">
        <v>1</v>
      </c>
      <c r="W1557">
        <v>0</v>
      </c>
      <c r="X1557">
        <v>0</v>
      </c>
      <c r="Y1557">
        <v>0</v>
      </c>
      <c r="Z1557">
        <v>0</v>
      </c>
      <c r="AA1557">
        <v>0</v>
      </c>
      <c r="AB1557">
        <v>0</v>
      </c>
      <c r="AC1557">
        <v>0</v>
      </c>
      <c r="AD1557">
        <v>0</v>
      </c>
      <c r="AE1557">
        <v>0</v>
      </c>
      <c r="AF1557">
        <v>0</v>
      </c>
      <c r="AG1557">
        <v>0</v>
      </c>
      <c r="AH1557">
        <v>0</v>
      </c>
      <c r="AI1557">
        <v>0</v>
      </c>
      <c r="AJ1557">
        <v>0</v>
      </c>
      <c r="AK1557">
        <v>0</v>
      </c>
      <c r="AL1557">
        <v>0</v>
      </c>
      <c r="AM1557">
        <v>0</v>
      </c>
      <c r="AN1557">
        <v>0</v>
      </c>
      <c r="AO1557">
        <v>0</v>
      </c>
      <c r="AP1557">
        <v>0</v>
      </c>
      <c r="AQ1557">
        <v>0</v>
      </c>
      <c r="AR1557">
        <v>0</v>
      </c>
      <c r="AS1557">
        <v>0</v>
      </c>
      <c r="AT1557">
        <v>43909</v>
      </c>
      <c r="AU1557">
        <v>43937</v>
      </c>
      <c r="AV1557">
        <v>1</v>
      </c>
      <c r="AW1557">
        <v>1</v>
      </c>
      <c r="AX1557">
        <v>0</v>
      </c>
      <c r="AY1557">
        <v>2020</v>
      </c>
      <c r="AZ1557">
        <v>3</v>
      </c>
      <c r="BA1557">
        <v>29</v>
      </c>
      <c r="BB1557">
        <v>1</v>
      </c>
      <c r="BF1557">
        <v>2020</v>
      </c>
      <c r="BG1557" t="s">
        <v>73</v>
      </c>
      <c r="BH1557" t="s">
        <v>9822</v>
      </c>
      <c r="BI1557" t="s">
        <v>9782</v>
      </c>
      <c r="BJ1557" t="s">
        <v>9796</v>
      </c>
    </row>
    <row r="1558" spans="1:62" x14ac:dyDescent="0.35">
      <c r="A1558">
        <v>41191123</v>
      </c>
      <c r="B1558" t="s">
        <v>4349</v>
      </c>
      <c r="C1558" t="s">
        <v>61</v>
      </c>
      <c r="D1558" t="s">
        <v>125</v>
      </c>
      <c r="E1558" t="s">
        <v>4350</v>
      </c>
      <c r="F1558">
        <v>35000909</v>
      </c>
      <c r="I1558" s="1">
        <v>43909</v>
      </c>
      <c r="J1558">
        <v>43939.999988425923</v>
      </c>
      <c r="K1558" t="s">
        <v>4351</v>
      </c>
      <c r="L1558" t="s">
        <v>65</v>
      </c>
      <c r="M1558" t="s">
        <v>152</v>
      </c>
      <c r="N1558" t="s">
        <v>153</v>
      </c>
      <c r="O1558" t="s">
        <v>154</v>
      </c>
      <c r="P1558" t="s">
        <v>155</v>
      </c>
      <c r="Q1558" t="s">
        <v>102</v>
      </c>
      <c r="S1558" t="s">
        <v>71</v>
      </c>
      <c r="T1558" t="s">
        <v>4352</v>
      </c>
      <c r="U1558">
        <v>1</v>
      </c>
      <c r="V1558">
        <v>1</v>
      </c>
      <c r="W1558">
        <v>0</v>
      </c>
      <c r="X1558">
        <v>1</v>
      </c>
      <c r="Y1558">
        <v>0</v>
      </c>
      <c r="Z1558">
        <v>0</v>
      </c>
      <c r="AA1558">
        <v>0</v>
      </c>
      <c r="AB1558">
        <v>0</v>
      </c>
      <c r="AC1558">
        <v>0</v>
      </c>
      <c r="AD1558">
        <v>0</v>
      </c>
      <c r="AE1558">
        <v>0</v>
      </c>
      <c r="AF1558">
        <v>0</v>
      </c>
      <c r="AG1558">
        <v>0</v>
      </c>
      <c r="AH1558">
        <v>0</v>
      </c>
      <c r="AI1558">
        <v>1</v>
      </c>
      <c r="AJ1558">
        <v>0</v>
      </c>
      <c r="AK1558">
        <v>0</v>
      </c>
      <c r="AL1558">
        <v>0</v>
      </c>
      <c r="AM1558">
        <v>0</v>
      </c>
      <c r="AN1558">
        <v>0</v>
      </c>
      <c r="AO1558">
        <v>0</v>
      </c>
      <c r="AP1558">
        <v>1</v>
      </c>
      <c r="AQ1558">
        <v>0</v>
      </c>
      <c r="AR1558">
        <v>0</v>
      </c>
      <c r="AS1558">
        <v>0</v>
      </c>
      <c r="AT1558">
        <v>43909</v>
      </c>
      <c r="AU1558">
        <v>43910</v>
      </c>
      <c r="AV1558">
        <v>0</v>
      </c>
      <c r="AW1558">
        <v>1</v>
      </c>
      <c r="AX1558">
        <v>0</v>
      </c>
      <c r="AY1558">
        <v>2020</v>
      </c>
      <c r="AZ1558">
        <v>3</v>
      </c>
      <c r="BA1558">
        <v>30</v>
      </c>
      <c r="BB1558">
        <v>5</v>
      </c>
      <c r="BF1558">
        <v>2020</v>
      </c>
      <c r="BG1558" t="s">
        <v>104</v>
      </c>
      <c r="BH1558" t="s">
        <v>9822</v>
      </c>
      <c r="BI1558" t="s">
        <v>9782</v>
      </c>
      <c r="BJ1558" t="s">
        <v>9796</v>
      </c>
    </row>
    <row r="1559" spans="1:62" x14ac:dyDescent="0.35">
      <c r="A1559">
        <v>41195127</v>
      </c>
      <c r="B1559" t="s">
        <v>116</v>
      </c>
      <c r="C1559" t="s">
        <v>92</v>
      </c>
      <c r="D1559" t="s">
        <v>107</v>
      </c>
      <c r="E1559" t="s">
        <v>112</v>
      </c>
      <c r="F1559">
        <v>27705684</v>
      </c>
      <c r="I1559" s="1">
        <v>43910</v>
      </c>
      <c r="J1559">
        <v>43940</v>
      </c>
      <c r="K1559" t="s">
        <v>4120</v>
      </c>
      <c r="L1559" t="s">
        <v>65</v>
      </c>
      <c r="M1559" t="s">
        <v>66</v>
      </c>
      <c r="N1559" t="s">
        <v>67</v>
      </c>
      <c r="O1559" t="s">
        <v>68</v>
      </c>
      <c r="P1559" t="s">
        <v>69</v>
      </c>
      <c r="Q1559" t="s">
        <v>70</v>
      </c>
      <c r="R1559" t="s">
        <v>4121</v>
      </c>
      <c r="S1559" t="s">
        <v>82</v>
      </c>
      <c r="T1559" t="s">
        <v>4353</v>
      </c>
      <c r="U1559">
        <v>1</v>
      </c>
      <c r="V1559">
        <v>1</v>
      </c>
      <c r="W1559">
        <v>0</v>
      </c>
      <c r="X1559">
        <v>0</v>
      </c>
      <c r="Y1559">
        <v>0</v>
      </c>
      <c r="Z1559">
        <v>0</v>
      </c>
      <c r="AA1559">
        <v>0</v>
      </c>
      <c r="AB1559">
        <v>0</v>
      </c>
      <c r="AC1559">
        <v>0</v>
      </c>
      <c r="AD1559">
        <v>0</v>
      </c>
      <c r="AE1559">
        <v>0</v>
      </c>
      <c r="AF1559">
        <v>0</v>
      </c>
      <c r="AG1559">
        <v>0</v>
      </c>
      <c r="AH1559">
        <v>1</v>
      </c>
      <c r="AI1559">
        <v>0</v>
      </c>
      <c r="AJ1559">
        <v>0</v>
      </c>
      <c r="AK1559">
        <v>0</v>
      </c>
      <c r="AL1559">
        <v>0</v>
      </c>
      <c r="AM1559">
        <v>0</v>
      </c>
      <c r="AN1559">
        <v>0</v>
      </c>
      <c r="AO1559">
        <v>0</v>
      </c>
      <c r="AP1559">
        <v>0</v>
      </c>
      <c r="AQ1559">
        <v>0</v>
      </c>
      <c r="AR1559">
        <v>0</v>
      </c>
      <c r="AS1559">
        <v>0</v>
      </c>
      <c r="AT1559">
        <v>43910</v>
      </c>
      <c r="AU1559">
        <v>43939</v>
      </c>
      <c r="AV1559">
        <v>1</v>
      </c>
      <c r="AW1559">
        <v>1</v>
      </c>
      <c r="AX1559">
        <v>0</v>
      </c>
      <c r="AY1559">
        <v>2020</v>
      </c>
      <c r="AZ1559">
        <v>3</v>
      </c>
      <c r="BA1559">
        <v>29</v>
      </c>
      <c r="BB1559">
        <v>3</v>
      </c>
      <c r="BC1559">
        <v>150000</v>
      </c>
      <c r="BD1559">
        <v>165000</v>
      </c>
      <c r="BE1559" t="s">
        <v>90</v>
      </c>
      <c r="BF1559">
        <v>2020</v>
      </c>
      <c r="BG1559" t="s">
        <v>73</v>
      </c>
      <c r="BH1559" t="s">
        <v>59</v>
      </c>
      <c r="BI1559" t="s">
        <v>9782</v>
      </c>
      <c r="BJ1559" t="s">
        <v>9797</v>
      </c>
    </row>
    <row r="1560" spans="1:62" x14ac:dyDescent="0.35">
      <c r="A1560">
        <v>41196333</v>
      </c>
      <c r="B1560" t="s">
        <v>4354</v>
      </c>
      <c r="C1560" t="s">
        <v>75</v>
      </c>
      <c r="D1560" t="s">
        <v>117</v>
      </c>
      <c r="E1560" t="s">
        <v>668</v>
      </c>
      <c r="F1560">
        <v>22869919</v>
      </c>
      <c r="I1560" s="1">
        <v>43910</v>
      </c>
      <c r="J1560">
        <v>43940</v>
      </c>
      <c r="K1560" t="s">
        <v>4355</v>
      </c>
      <c r="L1560" t="s">
        <v>65</v>
      </c>
      <c r="M1560" t="s">
        <v>79</v>
      </c>
      <c r="N1560" t="s">
        <v>80</v>
      </c>
      <c r="P1560" t="s">
        <v>189</v>
      </c>
      <c r="Q1560" t="s">
        <v>102</v>
      </c>
      <c r="S1560" t="s">
        <v>71</v>
      </c>
      <c r="T1560" t="s">
        <v>4356</v>
      </c>
      <c r="U1560">
        <v>1</v>
      </c>
      <c r="V1560">
        <v>1</v>
      </c>
      <c r="W1560">
        <v>0</v>
      </c>
      <c r="X1560">
        <v>0</v>
      </c>
      <c r="Y1560">
        <v>0</v>
      </c>
      <c r="Z1560">
        <v>0</v>
      </c>
      <c r="AA1560">
        <v>0</v>
      </c>
      <c r="AB1560">
        <v>0</v>
      </c>
      <c r="AC1560">
        <v>0</v>
      </c>
      <c r="AD1560">
        <v>0</v>
      </c>
      <c r="AE1560">
        <v>1</v>
      </c>
      <c r="AF1560">
        <v>0</v>
      </c>
      <c r="AG1560">
        <v>0</v>
      </c>
      <c r="AH1560">
        <v>1</v>
      </c>
      <c r="AI1560">
        <v>0</v>
      </c>
      <c r="AJ1560">
        <v>0</v>
      </c>
      <c r="AK1560">
        <v>0</v>
      </c>
      <c r="AL1560">
        <v>0</v>
      </c>
      <c r="AM1560">
        <v>0</v>
      </c>
      <c r="AN1560">
        <v>0</v>
      </c>
      <c r="AO1560">
        <v>0</v>
      </c>
      <c r="AP1560">
        <v>0</v>
      </c>
      <c r="AQ1560">
        <v>0</v>
      </c>
      <c r="AR1560">
        <v>0</v>
      </c>
      <c r="AS1560">
        <v>0</v>
      </c>
      <c r="AT1560">
        <v>43910</v>
      </c>
      <c r="AU1560">
        <v>43921</v>
      </c>
      <c r="AV1560">
        <v>1</v>
      </c>
      <c r="AW1560">
        <v>1</v>
      </c>
      <c r="AX1560">
        <v>0</v>
      </c>
      <c r="AY1560">
        <v>2020</v>
      </c>
      <c r="AZ1560">
        <v>3</v>
      </c>
      <c r="BA1560">
        <v>29</v>
      </c>
      <c r="BB1560">
        <v>4</v>
      </c>
      <c r="BF1560">
        <v>2020</v>
      </c>
      <c r="BG1560" t="s">
        <v>73</v>
      </c>
      <c r="BH1560" t="s">
        <v>9822</v>
      </c>
      <c r="BI1560" t="s">
        <v>9782</v>
      </c>
      <c r="BJ1560" t="s">
        <v>9797</v>
      </c>
    </row>
    <row r="1561" spans="1:62" x14ac:dyDescent="0.35">
      <c r="A1561">
        <v>41196414</v>
      </c>
      <c r="B1561" t="s">
        <v>4357</v>
      </c>
      <c r="C1561" t="s">
        <v>142</v>
      </c>
      <c r="D1561" t="s">
        <v>143</v>
      </c>
      <c r="E1561" t="s">
        <v>981</v>
      </c>
      <c r="F1561">
        <v>20369320</v>
      </c>
      <c r="I1561" s="1">
        <v>43910</v>
      </c>
      <c r="J1561">
        <v>43940.999988425923</v>
      </c>
      <c r="K1561" t="s">
        <v>4358</v>
      </c>
      <c r="L1561" t="s">
        <v>65</v>
      </c>
      <c r="M1561" t="s">
        <v>79</v>
      </c>
      <c r="N1561" t="s">
        <v>80</v>
      </c>
      <c r="P1561" t="s">
        <v>189</v>
      </c>
      <c r="Q1561" t="s">
        <v>102</v>
      </c>
      <c r="S1561" t="s">
        <v>71</v>
      </c>
      <c r="T1561" t="s">
        <v>4359</v>
      </c>
      <c r="U1561">
        <v>1</v>
      </c>
      <c r="V1561">
        <v>1</v>
      </c>
      <c r="W1561">
        <v>0</v>
      </c>
      <c r="X1561">
        <v>0</v>
      </c>
      <c r="Y1561">
        <v>0</v>
      </c>
      <c r="Z1561">
        <v>0</v>
      </c>
      <c r="AA1561">
        <v>0</v>
      </c>
      <c r="AB1561">
        <v>0</v>
      </c>
      <c r="AC1561">
        <v>0</v>
      </c>
      <c r="AD1561">
        <v>0</v>
      </c>
      <c r="AE1561">
        <v>1</v>
      </c>
      <c r="AF1561">
        <v>0</v>
      </c>
      <c r="AG1561">
        <v>0</v>
      </c>
      <c r="AH1561">
        <v>1</v>
      </c>
      <c r="AI1561">
        <v>0</v>
      </c>
      <c r="AJ1561">
        <v>0</v>
      </c>
      <c r="AK1561">
        <v>0</v>
      </c>
      <c r="AL1561">
        <v>0</v>
      </c>
      <c r="AM1561">
        <v>0</v>
      </c>
      <c r="AN1561">
        <v>0</v>
      </c>
      <c r="AO1561">
        <v>0</v>
      </c>
      <c r="AP1561">
        <v>0</v>
      </c>
      <c r="AQ1561">
        <v>0</v>
      </c>
      <c r="AR1561">
        <v>0</v>
      </c>
      <c r="AS1561">
        <v>0</v>
      </c>
      <c r="AT1561">
        <v>43910</v>
      </c>
      <c r="AU1561">
        <v>43935</v>
      </c>
      <c r="AV1561">
        <v>1</v>
      </c>
      <c r="AW1561">
        <v>1</v>
      </c>
      <c r="AX1561">
        <v>0</v>
      </c>
      <c r="AY1561">
        <v>2020</v>
      </c>
      <c r="AZ1561">
        <v>3</v>
      </c>
      <c r="BA1561">
        <v>30</v>
      </c>
      <c r="BB1561">
        <v>4</v>
      </c>
      <c r="BF1561">
        <v>2020</v>
      </c>
      <c r="BG1561" t="s">
        <v>73</v>
      </c>
      <c r="BH1561" t="s">
        <v>9822</v>
      </c>
      <c r="BI1561" t="s">
        <v>9782</v>
      </c>
      <c r="BJ1561" t="s">
        <v>9797</v>
      </c>
    </row>
    <row r="1562" spans="1:62" x14ac:dyDescent="0.35">
      <c r="A1562">
        <v>41196630</v>
      </c>
      <c r="B1562" t="s">
        <v>4360</v>
      </c>
      <c r="C1562" t="s">
        <v>142</v>
      </c>
      <c r="D1562" t="s">
        <v>143</v>
      </c>
      <c r="E1562" t="s">
        <v>241</v>
      </c>
      <c r="F1562">
        <v>34089315</v>
      </c>
      <c r="I1562" s="1">
        <v>43910</v>
      </c>
      <c r="J1562">
        <v>43940</v>
      </c>
      <c r="K1562" t="s">
        <v>4361</v>
      </c>
      <c r="L1562" t="s">
        <v>65</v>
      </c>
      <c r="M1562" t="s">
        <v>79</v>
      </c>
      <c r="N1562" t="s">
        <v>80</v>
      </c>
      <c r="Q1562" t="s">
        <v>102</v>
      </c>
      <c r="S1562" t="s">
        <v>71</v>
      </c>
      <c r="T1562" t="s">
        <v>4362</v>
      </c>
      <c r="U1562">
        <v>1</v>
      </c>
      <c r="V1562">
        <v>1</v>
      </c>
      <c r="W1562">
        <v>0</v>
      </c>
      <c r="X1562">
        <v>0</v>
      </c>
      <c r="Y1562">
        <v>0</v>
      </c>
      <c r="Z1562">
        <v>0</v>
      </c>
      <c r="AA1562">
        <v>0</v>
      </c>
      <c r="AB1562">
        <v>0</v>
      </c>
      <c r="AC1562">
        <v>0</v>
      </c>
      <c r="AD1562">
        <v>0</v>
      </c>
      <c r="AE1562">
        <v>1</v>
      </c>
      <c r="AF1562">
        <v>0</v>
      </c>
      <c r="AG1562">
        <v>0</v>
      </c>
      <c r="AH1562">
        <v>1</v>
      </c>
      <c r="AI1562">
        <v>0</v>
      </c>
      <c r="AJ1562">
        <v>0</v>
      </c>
      <c r="AK1562">
        <v>0</v>
      </c>
      <c r="AL1562">
        <v>0</v>
      </c>
      <c r="AM1562">
        <v>0</v>
      </c>
      <c r="AN1562">
        <v>0</v>
      </c>
      <c r="AO1562">
        <v>0</v>
      </c>
      <c r="AP1562">
        <v>0</v>
      </c>
      <c r="AQ1562">
        <v>0</v>
      </c>
      <c r="AR1562">
        <v>0</v>
      </c>
      <c r="AS1562">
        <v>0</v>
      </c>
      <c r="AT1562">
        <v>43910</v>
      </c>
      <c r="AU1562">
        <v>43938</v>
      </c>
      <c r="AV1562">
        <v>1</v>
      </c>
      <c r="AW1562">
        <v>1</v>
      </c>
      <c r="AX1562">
        <v>0</v>
      </c>
      <c r="AY1562">
        <v>2020</v>
      </c>
      <c r="AZ1562">
        <v>3</v>
      </c>
      <c r="BA1562">
        <v>29</v>
      </c>
      <c r="BB1562">
        <v>4</v>
      </c>
      <c r="BF1562">
        <v>2020</v>
      </c>
      <c r="BG1562" t="s">
        <v>73</v>
      </c>
      <c r="BH1562" t="s">
        <v>9822</v>
      </c>
      <c r="BI1562" t="s">
        <v>9782</v>
      </c>
      <c r="BJ1562" t="s">
        <v>9797</v>
      </c>
    </row>
    <row r="1563" spans="1:62" x14ac:dyDescent="0.35">
      <c r="A1563">
        <v>41201732</v>
      </c>
      <c r="B1563" t="s">
        <v>4186</v>
      </c>
      <c r="C1563" t="s">
        <v>75</v>
      </c>
      <c r="D1563" t="s">
        <v>76</v>
      </c>
      <c r="E1563" t="s">
        <v>1586</v>
      </c>
      <c r="F1563">
        <v>3432</v>
      </c>
      <c r="G1563" t="s">
        <v>1586</v>
      </c>
      <c r="H1563">
        <v>3.4847000000000001</v>
      </c>
      <c r="I1563" s="1">
        <v>43913</v>
      </c>
      <c r="J1563">
        <v>43943</v>
      </c>
      <c r="K1563" t="s">
        <v>4363</v>
      </c>
      <c r="L1563" t="s">
        <v>65</v>
      </c>
      <c r="M1563" t="s">
        <v>66</v>
      </c>
      <c r="N1563" t="s">
        <v>67</v>
      </c>
      <c r="O1563" t="s">
        <v>273</v>
      </c>
      <c r="Q1563" t="s">
        <v>70</v>
      </c>
      <c r="S1563" t="s">
        <v>82</v>
      </c>
      <c r="T1563" t="s">
        <v>4364</v>
      </c>
      <c r="U1563">
        <v>1</v>
      </c>
      <c r="V1563">
        <v>0</v>
      </c>
      <c r="W1563">
        <v>0</v>
      </c>
      <c r="X1563">
        <v>1</v>
      </c>
      <c r="Y1563">
        <v>0</v>
      </c>
      <c r="Z1563">
        <v>0</v>
      </c>
      <c r="AA1563">
        <v>1</v>
      </c>
      <c r="AB1563">
        <v>0</v>
      </c>
      <c r="AC1563">
        <v>0</v>
      </c>
      <c r="AD1563">
        <v>0</v>
      </c>
      <c r="AE1563">
        <v>0</v>
      </c>
      <c r="AF1563">
        <v>0</v>
      </c>
      <c r="AG1563">
        <v>0</v>
      </c>
      <c r="AH1563">
        <v>1</v>
      </c>
      <c r="AI1563">
        <v>0</v>
      </c>
      <c r="AJ1563">
        <v>0</v>
      </c>
      <c r="AK1563">
        <v>0</v>
      </c>
      <c r="AL1563">
        <v>0</v>
      </c>
      <c r="AM1563">
        <v>0</v>
      </c>
      <c r="AN1563">
        <v>0</v>
      </c>
      <c r="AO1563">
        <v>0</v>
      </c>
      <c r="AP1563">
        <v>0</v>
      </c>
      <c r="AQ1563">
        <v>0</v>
      </c>
      <c r="AR1563">
        <v>0</v>
      </c>
      <c r="AS1563">
        <v>0</v>
      </c>
      <c r="AT1563">
        <v>43913</v>
      </c>
      <c r="AU1563">
        <v>43941</v>
      </c>
      <c r="AV1563">
        <v>0</v>
      </c>
      <c r="AW1563">
        <v>1</v>
      </c>
      <c r="AX1563">
        <v>0</v>
      </c>
      <c r="AY1563">
        <v>2020</v>
      </c>
      <c r="AZ1563">
        <v>3</v>
      </c>
      <c r="BA1563">
        <v>29</v>
      </c>
      <c r="BB1563">
        <v>4</v>
      </c>
      <c r="BF1563">
        <v>2020</v>
      </c>
      <c r="BG1563" t="s">
        <v>104</v>
      </c>
      <c r="BH1563" t="s">
        <v>9822</v>
      </c>
      <c r="BI1563" t="s">
        <v>9782</v>
      </c>
      <c r="BJ1563" t="s">
        <v>9794</v>
      </c>
    </row>
    <row r="1564" spans="1:62" x14ac:dyDescent="0.35">
      <c r="A1564">
        <v>41201820</v>
      </c>
      <c r="B1564" t="s">
        <v>98</v>
      </c>
      <c r="C1564" t="s">
        <v>75</v>
      </c>
      <c r="D1564" t="s">
        <v>165</v>
      </c>
      <c r="E1564" t="s">
        <v>806</v>
      </c>
      <c r="F1564">
        <v>27843869</v>
      </c>
      <c r="I1564" s="1">
        <v>43913</v>
      </c>
      <c r="J1564">
        <v>43943</v>
      </c>
      <c r="K1564" t="s">
        <v>4365</v>
      </c>
      <c r="L1564" t="s">
        <v>65</v>
      </c>
      <c r="M1564" t="s">
        <v>79</v>
      </c>
      <c r="N1564" t="s">
        <v>80</v>
      </c>
      <c r="P1564" t="s">
        <v>4366</v>
      </c>
      <c r="Q1564" t="s">
        <v>102</v>
      </c>
      <c r="R1564" t="s">
        <v>4367</v>
      </c>
      <c r="S1564" t="s">
        <v>71</v>
      </c>
      <c r="T1564" t="s">
        <v>4368</v>
      </c>
      <c r="U1564">
        <v>1</v>
      </c>
      <c r="V1564">
        <v>1</v>
      </c>
      <c r="W1564">
        <v>0</v>
      </c>
      <c r="X1564">
        <v>1</v>
      </c>
      <c r="Y1564">
        <v>0</v>
      </c>
      <c r="Z1564">
        <v>0</v>
      </c>
      <c r="AA1564">
        <v>0</v>
      </c>
      <c r="AB1564">
        <v>0</v>
      </c>
      <c r="AC1564">
        <v>0</v>
      </c>
      <c r="AD1564">
        <v>0</v>
      </c>
      <c r="AE1564">
        <v>0</v>
      </c>
      <c r="AF1564">
        <v>0</v>
      </c>
      <c r="AG1564">
        <v>0</v>
      </c>
      <c r="AH1564">
        <v>1</v>
      </c>
      <c r="AI1564">
        <v>0</v>
      </c>
      <c r="AJ1564">
        <v>0</v>
      </c>
      <c r="AK1564">
        <v>0</v>
      </c>
      <c r="AL1564">
        <v>0</v>
      </c>
      <c r="AM1564">
        <v>0</v>
      </c>
      <c r="AN1564">
        <v>0</v>
      </c>
      <c r="AO1564">
        <v>0</v>
      </c>
      <c r="AP1564">
        <v>0</v>
      </c>
      <c r="AQ1564">
        <v>0</v>
      </c>
      <c r="AR1564">
        <v>0</v>
      </c>
      <c r="AS1564">
        <v>0</v>
      </c>
      <c r="AT1564">
        <v>43913</v>
      </c>
      <c r="AU1564">
        <v>43942</v>
      </c>
      <c r="AV1564">
        <v>1</v>
      </c>
      <c r="AW1564">
        <v>1</v>
      </c>
      <c r="AX1564">
        <v>0</v>
      </c>
      <c r="AY1564">
        <v>2020</v>
      </c>
      <c r="AZ1564">
        <v>3</v>
      </c>
      <c r="BA1564">
        <v>29</v>
      </c>
      <c r="BB1564">
        <v>4</v>
      </c>
      <c r="BF1564">
        <v>2020</v>
      </c>
      <c r="BG1564" t="s">
        <v>73</v>
      </c>
      <c r="BH1564" t="s">
        <v>59</v>
      </c>
      <c r="BI1564" t="s">
        <v>9782</v>
      </c>
      <c r="BJ1564" t="s">
        <v>9794</v>
      </c>
    </row>
    <row r="1565" spans="1:62" x14ac:dyDescent="0.35">
      <c r="A1565">
        <v>41201998</v>
      </c>
      <c r="B1565" t="s">
        <v>4369</v>
      </c>
      <c r="C1565" t="s">
        <v>75</v>
      </c>
      <c r="D1565" t="s">
        <v>117</v>
      </c>
      <c r="E1565" t="s">
        <v>2715</v>
      </c>
      <c r="F1565">
        <v>22319711</v>
      </c>
      <c r="I1565" s="1">
        <v>43913</v>
      </c>
      <c r="J1565">
        <v>43943</v>
      </c>
      <c r="K1565" t="s">
        <v>4370</v>
      </c>
      <c r="L1565" t="s">
        <v>65</v>
      </c>
      <c r="M1565" t="s">
        <v>120</v>
      </c>
      <c r="N1565" t="s">
        <v>121</v>
      </c>
      <c r="Q1565" t="s">
        <v>70</v>
      </c>
      <c r="S1565" t="s">
        <v>71</v>
      </c>
      <c r="T1565" t="s">
        <v>4371</v>
      </c>
      <c r="U1565">
        <v>0</v>
      </c>
      <c r="V1565">
        <v>1</v>
      </c>
      <c r="W1565">
        <v>0</v>
      </c>
      <c r="X1565">
        <v>1</v>
      </c>
      <c r="Y1565">
        <v>0</v>
      </c>
      <c r="Z1565">
        <v>0</v>
      </c>
      <c r="AA1565">
        <v>0</v>
      </c>
      <c r="AB1565">
        <v>0</v>
      </c>
      <c r="AC1565">
        <v>0</v>
      </c>
      <c r="AD1565">
        <v>0</v>
      </c>
      <c r="AE1565">
        <v>0</v>
      </c>
      <c r="AF1565">
        <v>0</v>
      </c>
      <c r="AG1565">
        <v>0</v>
      </c>
      <c r="AH1565">
        <v>0</v>
      </c>
      <c r="AI1565">
        <v>0</v>
      </c>
      <c r="AJ1565">
        <v>0</v>
      </c>
      <c r="AK1565">
        <v>0</v>
      </c>
      <c r="AL1565">
        <v>0</v>
      </c>
      <c r="AM1565">
        <v>0</v>
      </c>
      <c r="AN1565">
        <v>0</v>
      </c>
      <c r="AO1565">
        <v>0</v>
      </c>
      <c r="AP1565">
        <v>0</v>
      </c>
      <c r="AQ1565">
        <v>0</v>
      </c>
      <c r="AR1565">
        <v>0</v>
      </c>
      <c r="AS1565">
        <v>0</v>
      </c>
      <c r="AT1565">
        <v>43913</v>
      </c>
      <c r="AU1565">
        <v>43915</v>
      </c>
      <c r="AV1565">
        <v>1</v>
      </c>
      <c r="AW1565">
        <v>1</v>
      </c>
      <c r="AX1565">
        <v>0</v>
      </c>
      <c r="AY1565">
        <v>2020</v>
      </c>
      <c r="AZ1565">
        <v>3</v>
      </c>
      <c r="BA1565">
        <v>29</v>
      </c>
      <c r="BB1565">
        <v>2</v>
      </c>
      <c r="BF1565">
        <v>2020</v>
      </c>
      <c r="BG1565" t="s">
        <v>73</v>
      </c>
      <c r="BH1565" t="s">
        <v>9822</v>
      </c>
      <c r="BI1565" t="s">
        <v>9782</v>
      </c>
      <c r="BJ1565" t="s">
        <v>9794</v>
      </c>
    </row>
    <row r="1566" spans="1:62" x14ac:dyDescent="0.35">
      <c r="A1566">
        <v>41202049</v>
      </c>
      <c r="B1566" t="s">
        <v>98</v>
      </c>
      <c r="C1566" t="s">
        <v>75</v>
      </c>
      <c r="D1566" t="s">
        <v>76</v>
      </c>
      <c r="E1566" t="s">
        <v>150</v>
      </c>
      <c r="F1566">
        <v>23607451</v>
      </c>
      <c r="I1566" s="1">
        <v>43913</v>
      </c>
      <c r="J1566">
        <v>43943</v>
      </c>
      <c r="K1566" t="s">
        <v>4372</v>
      </c>
      <c r="L1566" t="s">
        <v>65</v>
      </c>
      <c r="M1566" t="s">
        <v>79</v>
      </c>
      <c r="N1566" t="s">
        <v>80</v>
      </c>
      <c r="Q1566" t="s">
        <v>102</v>
      </c>
      <c r="S1566" t="s">
        <v>82</v>
      </c>
      <c r="T1566" t="s">
        <v>4373</v>
      </c>
      <c r="U1566">
        <v>1</v>
      </c>
      <c r="V1566">
        <v>1</v>
      </c>
      <c r="W1566">
        <v>0</v>
      </c>
      <c r="X1566">
        <v>1</v>
      </c>
      <c r="Y1566">
        <v>0</v>
      </c>
      <c r="Z1566">
        <v>0</v>
      </c>
      <c r="AA1566">
        <v>0</v>
      </c>
      <c r="AB1566">
        <v>0</v>
      </c>
      <c r="AC1566">
        <v>0</v>
      </c>
      <c r="AD1566">
        <v>0</v>
      </c>
      <c r="AE1566">
        <v>0</v>
      </c>
      <c r="AF1566">
        <v>0</v>
      </c>
      <c r="AG1566">
        <v>0</v>
      </c>
      <c r="AH1566">
        <v>1</v>
      </c>
      <c r="AI1566">
        <v>0</v>
      </c>
      <c r="AJ1566">
        <v>0</v>
      </c>
      <c r="AK1566">
        <v>0</v>
      </c>
      <c r="AL1566">
        <v>0</v>
      </c>
      <c r="AM1566">
        <v>0</v>
      </c>
      <c r="AN1566">
        <v>0</v>
      </c>
      <c r="AO1566">
        <v>0</v>
      </c>
      <c r="AP1566">
        <v>0</v>
      </c>
      <c r="AQ1566">
        <v>0</v>
      </c>
      <c r="AR1566">
        <v>0</v>
      </c>
      <c r="AS1566">
        <v>0</v>
      </c>
      <c r="AT1566">
        <v>43913</v>
      </c>
      <c r="AU1566">
        <v>43920</v>
      </c>
      <c r="AV1566">
        <v>1</v>
      </c>
      <c r="AW1566">
        <v>1</v>
      </c>
      <c r="AX1566">
        <v>0</v>
      </c>
      <c r="AY1566">
        <v>2020</v>
      </c>
      <c r="AZ1566">
        <v>3</v>
      </c>
      <c r="BA1566">
        <v>29</v>
      </c>
      <c r="BB1566">
        <v>4</v>
      </c>
      <c r="BF1566">
        <v>2020</v>
      </c>
      <c r="BG1566" t="s">
        <v>73</v>
      </c>
      <c r="BH1566" t="s">
        <v>9822</v>
      </c>
      <c r="BI1566" t="s">
        <v>9782</v>
      </c>
      <c r="BJ1566" t="s">
        <v>9794</v>
      </c>
    </row>
    <row r="1567" spans="1:62" x14ac:dyDescent="0.35">
      <c r="A1567">
        <v>41204801</v>
      </c>
      <c r="B1567" t="s">
        <v>98</v>
      </c>
      <c r="C1567" t="s">
        <v>135</v>
      </c>
      <c r="D1567" t="s">
        <v>76</v>
      </c>
      <c r="E1567" t="s">
        <v>4374</v>
      </c>
      <c r="F1567">
        <v>21808386</v>
      </c>
      <c r="G1567" t="s">
        <v>4374</v>
      </c>
      <c r="H1567">
        <v>2.8462000000000001</v>
      </c>
      <c r="I1567" s="1">
        <v>43914</v>
      </c>
      <c r="J1567">
        <v>43944</v>
      </c>
      <c r="K1567" t="s">
        <v>4375</v>
      </c>
      <c r="L1567" t="s">
        <v>65</v>
      </c>
      <c r="M1567" t="s">
        <v>66</v>
      </c>
      <c r="N1567" t="s">
        <v>67</v>
      </c>
      <c r="O1567" t="s">
        <v>68</v>
      </c>
      <c r="P1567" t="s">
        <v>4376</v>
      </c>
      <c r="Q1567" t="s">
        <v>70</v>
      </c>
      <c r="R1567" t="s">
        <v>4377</v>
      </c>
      <c r="S1567" t="s">
        <v>71</v>
      </c>
      <c r="T1567" t="s">
        <v>4378</v>
      </c>
      <c r="U1567">
        <v>1</v>
      </c>
      <c r="V1567">
        <v>1</v>
      </c>
      <c r="W1567">
        <v>0</v>
      </c>
      <c r="X1567">
        <v>1</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0</v>
      </c>
      <c r="AS1567">
        <v>0</v>
      </c>
      <c r="AT1567">
        <v>43914</v>
      </c>
      <c r="AU1567">
        <v>43926</v>
      </c>
      <c r="AV1567">
        <v>0</v>
      </c>
      <c r="AW1567">
        <v>1</v>
      </c>
      <c r="AX1567">
        <v>0</v>
      </c>
      <c r="AY1567">
        <v>2020</v>
      </c>
      <c r="AZ1567">
        <v>3</v>
      </c>
      <c r="BA1567">
        <v>29</v>
      </c>
      <c r="BB1567">
        <v>3</v>
      </c>
      <c r="BC1567">
        <v>113735</v>
      </c>
      <c r="BD1567">
        <v>129658</v>
      </c>
      <c r="BE1567" t="s">
        <v>90</v>
      </c>
      <c r="BF1567">
        <v>2020</v>
      </c>
      <c r="BG1567" t="s">
        <v>104</v>
      </c>
      <c r="BH1567" t="s">
        <v>59</v>
      </c>
      <c r="BI1567" t="s">
        <v>9782</v>
      </c>
      <c r="BJ1567" t="s">
        <v>9795</v>
      </c>
    </row>
    <row r="1568" spans="1:62" x14ac:dyDescent="0.35">
      <c r="A1568">
        <v>41204802</v>
      </c>
      <c r="B1568" t="s">
        <v>98</v>
      </c>
      <c r="C1568" t="s">
        <v>142</v>
      </c>
      <c r="D1568" t="s">
        <v>477</v>
      </c>
      <c r="E1568" t="s">
        <v>4374</v>
      </c>
      <c r="F1568">
        <v>21808386</v>
      </c>
      <c r="G1568" t="s">
        <v>4374</v>
      </c>
      <c r="H1568">
        <v>2.8462000000000001</v>
      </c>
      <c r="I1568" s="1">
        <v>43914</v>
      </c>
      <c r="J1568">
        <v>43944.660150462973</v>
      </c>
      <c r="K1568" t="s">
        <v>4375</v>
      </c>
      <c r="L1568" t="s">
        <v>65</v>
      </c>
      <c r="M1568" t="s">
        <v>66</v>
      </c>
      <c r="N1568" t="s">
        <v>67</v>
      </c>
      <c r="O1568" t="s">
        <v>68</v>
      </c>
      <c r="P1568" t="s">
        <v>4376</v>
      </c>
      <c r="Q1568" t="s">
        <v>70</v>
      </c>
      <c r="R1568" t="s">
        <v>4377</v>
      </c>
      <c r="S1568" t="s">
        <v>71</v>
      </c>
      <c r="T1568" t="s">
        <v>4379</v>
      </c>
      <c r="U1568">
        <v>1</v>
      </c>
      <c r="V1568">
        <v>1</v>
      </c>
      <c r="W1568">
        <v>0</v>
      </c>
      <c r="X1568">
        <v>1</v>
      </c>
      <c r="Y1568">
        <v>0</v>
      </c>
      <c r="Z1568">
        <v>0</v>
      </c>
      <c r="AA1568">
        <v>0</v>
      </c>
      <c r="AB1568">
        <v>0</v>
      </c>
      <c r="AC1568">
        <v>0</v>
      </c>
      <c r="AD1568">
        <v>0</v>
      </c>
      <c r="AE1568">
        <v>0</v>
      </c>
      <c r="AF1568">
        <v>0</v>
      </c>
      <c r="AG1568">
        <v>0</v>
      </c>
      <c r="AH1568">
        <v>0</v>
      </c>
      <c r="AI1568">
        <v>0</v>
      </c>
      <c r="AJ1568">
        <v>0</v>
      </c>
      <c r="AK1568">
        <v>0</v>
      </c>
      <c r="AL1568">
        <v>0</v>
      </c>
      <c r="AM1568">
        <v>0</v>
      </c>
      <c r="AN1568">
        <v>0</v>
      </c>
      <c r="AO1568">
        <v>0</v>
      </c>
      <c r="AP1568">
        <v>0</v>
      </c>
      <c r="AQ1568">
        <v>0</v>
      </c>
      <c r="AR1568">
        <v>0</v>
      </c>
      <c r="AS1568">
        <v>0</v>
      </c>
      <c r="AT1568">
        <v>43914</v>
      </c>
      <c r="AU1568">
        <v>43926</v>
      </c>
      <c r="AV1568">
        <v>0</v>
      </c>
      <c r="AW1568">
        <v>1</v>
      </c>
      <c r="AX1568">
        <v>1</v>
      </c>
      <c r="AY1568">
        <v>2020</v>
      </c>
      <c r="AZ1568">
        <v>3</v>
      </c>
      <c r="BA1568">
        <v>30</v>
      </c>
      <c r="BB1568">
        <v>3</v>
      </c>
      <c r="BC1568">
        <v>113735</v>
      </c>
      <c r="BD1568">
        <v>129658</v>
      </c>
      <c r="BE1568" t="s">
        <v>90</v>
      </c>
      <c r="BF1568">
        <v>2020</v>
      </c>
      <c r="BG1568" t="s">
        <v>104</v>
      </c>
      <c r="BH1568" t="s">
        <v>59</v>
      </c>
      <c r="BI1568" t="s">
        <v>9782</v>
      </c>
      <c r="BJ1568" t="s">
        <v>9795</v>
      </c>
    </row>
    <row r="1569" spans="1:62" x14ac:dyDescent="0.35">
      <c r="A1569">
        <v>41209208</v>
      </c>
      <c r="B1569" t="s">
        <v>4380</v>
      </c>
      <c r="C1569" t="s">
        <v>142</v>
      </c>
      <c r="D1569" t="s">
        <v>143</v>
      </c>
      <c r="E1569" t="s">
        <v>2798</v>
      </c>
      <c r="F1569">
        <v>23444011</v>
      </c>
      <c r="I1569" s="1">
        <v>43915</v>
      </c>
      <c r="J1569">
        <v>43945</v>
      </c>
      <c r="K1569" t="s">
        <v>4381</v>
      </c>
      <c r="L1569" t="s">
        <v>65</v>
      </c>
      <c r="M1569" t="s">
        <v>79</v>
      </c>
      <c r="N1569" t="s">
        <v>80</v>
      </c>
      <c r="Q1569" t="s">
        <v>102</v>
      </c>
      <c r="R1569" t="s">
        <v>4382</v>
      </c>
      <c r="S1569" t="s">
        <v>71</v>
      </c>
      <c r="T1569" t="s">
        <v>4383</v>
      </c>
      <c r="U1569">
        <v>1</v>
      </c>
      <c r="V1569">
        <v>1</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43915</v>
      </c>
      <c r="AU1569">
        <v>43937</v>
      </c>
      <c r="AV1569">
        <v>1</v>
      </c>
      <c r="AW1569">
        <v>1</v>
      </c>
      <c r="AX1569">
        <v>0</v>
      </c>
      <c r="AY1569">
        <v>2020</v>
      </c>
      <c r="AZ1569">
        <v>3</v>
      </c>
      <c r="BA1569">
        <v>29</v>
      </c>
      <c r="BB1569">
        <v>2</v>
      </c>
      <c r="BC1569">
        <v>55</v>
      </c>
      <c r="BD1569">
        <v>60</v>
      </c>
      <c r="BE1569" t="s">
        <v>536</v>
      </c>
      <c r="BF1569">
        <v>2020</v>
      </c>
      <c r="BG1569" t="s">
        <v>73</v>
      </c>
      <c r="BH1569" t="s">
        <v>59</v>
      </c>
      <c r="BI1569" t="s">
        <v>9782</v>
      </c>
      <c r="BJ1569" t="s">
        <v>9793</v>
      </c>
    </row>
    <row r="1570" spans="1:62" x14ac:dyDescent="0.35">
      <c r="A1570">
        <v>41212016</v>
      </c>
      <c r="B1570" t="s">
        <v>4384</v>
      </c>
      <c r="C1570" t="s">
        <v>176</v>
      </c>
      <c r="D1570" t="s">
        <v>177</v>
      </c>
      <c r="E1570" t="s">
        <v>178</v>
      </c>
      <c r="F1570">
        <v>32277792</v>
      </c>
      <c r="I1570" s="1">
        <v>43916</v>
      </c>
      <c r="J1570">
        <v>43946</v>
      </c>
      <c r="K1570" t="s">
        <v>4385</v>
      </c>
      <c r="L1570" t="s">
        <v>65</v>
      </c>
      <c r="M1570" t="s">
        <v>66</v>
      </c>
      <c r="N1570" t="s">
        <v>67</v>
      </c>
      <c r="Q1570" t="s">
        <v>70</v>
      </c>
      <c r="S1570" t="s">
        <v>71</v>
      </c>
      <c r="T1570" t="s">
        <v>4386</v>
      </c>
      <c r="U1570">
        <v>0</v>
      </c>
      <c r="V1570">
        <v>0</v>
      </c>
      <c r="W1570">
        <v>0</v>
      </c>
      <c r="X1570">
        <v>1</v>
      </c>
      <c r="Y1570">
        <v>0</v>
      </c>
      <c r="Z1570">
        <v>0</v>
      </c>
      <c r="AA1570">
        <v>0</v>
      </c>
      <c r="AB1570">
        <v>0</v>
      </c>
      <c r="AC1570">
        <v>0</v>
      </c>
      <c r="AD1570">
        <v>0</v>
      </c>
      <c r="AE1570">
        <v>1</v>
      </c>
      <c r="AF1570">
        <v>0</v>
      </c>
      <c r="AG1570">
        <v>1</v>
      </c>
      <c r="AH1570">
        <v>1</v>
      </c>
      <c r="AI1570">
        <v>0</v>
      </c>
      <c r="AJ1570">
        <v>0</v>
      </c>
      <c r="AK1570">
        <v>0</v>
      </c>
      <c r="AL1570">
        <v>0</v>
      </c>
      <c r="AM1570">
        <v>0</v>
      </c>
      <c r="AN1570">
        <v>0</v>
      </c>
      <c r="AO1570">
        <v>0</v>
      </c>
      <c r="AP1570">
        <v>1</v>
      </c>
      <c r="AQ1570">
        <v>0</v>
      </c>
      <c r="AR1570">
        <v>0</v>
      </c>
      <c r="AS1570">
        <v>0</v>
      </c>
      <c r="AT1570">
        <v>43916</v>
      </c>
      <c r="AU1570">
        <v>43937</v>
      </c>
      <c r="AV1570">
        <v>0</v>
      </c>
      <c r="AW1570">
        <v>1</v>
      </c>
      <c r="AX1570">
        <v>0</v>
      </c>
      <c r="AY1570">
        <v>2020</v>
      </c>
      <c r="AZ1570">
        <v>3</v>
      </c>
      <c r="BA1570">
        <v>29</v>
      </c>
      <c r="BB1570">
        <v>5</v>
      </c>
      <c r="BF1570">
        <v>2020</v>
      </c>
      <c r="BG1570" t="s">
        <v>104</v>
      </c>
      <c r="BH1570" t="s">
        <v>9822</v>
      </c>
      <c r="BI1570" t="s">
        <v>9782</v>
      </c>
      <c r="BJ1570" t="s">
        <v>9796</v>
      </c>
    </row>
    <row r="1571" spans="1:62" x14ac:dyDescent="0.35">
      <c r="A1571">
        <v>41212059</v>
      </c>
      <c r="B1571" t="s">
        <v>116</v>
      </c>
      <c r="C1571" t="s">
        <v>176</v>
      </c>
      <c r="D1571" t="s">
        <v>177</v>
      </c>
      <c r="E1571" t="s">
        <v>178</v>
      </c>
      <c r="F1571">
        <v>32277792</v>
      </c>
      <c r="I1571" s="1">
        <v>43916</v>
      </c>
      <c r="J1571">
        <v>43946</v>
      </c>
      <c r="K1571" t="s">
        <v>4387</v>
      </c>
      <c r="L1571" t="s">
        <v>65</v>
      </c>
      <c r="M1571" t="s">
        <v>66</v>
      </c>
      <c r="N1571" t="s">
        <v>67</v>
      </c>
      <c r="Q1571" t="s">
        <v>70</v>
      </c>
      <c r="S1571" t="s">
        <v>71</v>
      </c>
      <c r="T1571" t="s">
        <v>4388</v>
      </c>
      <c r="U1571">
        <v>1</v>
      </c>
      <c r="V1571">
        <v>1</v>
      </c>
      <c r="W1571">
        <v>1</v>
      </c>
      <c r="X1571">
        <v>0</v>
      </c>
      <c r="Y1571">
        <v>0</v>
      </c>
      <c r="Z1571">
        <v>0</v>
      </c>
      <c r="AA1571">
        <v>0</v>
      </c>
      <c r="AB1571">
        <v>0</v>
      </c>
      <c r="AC1571">
        <v>0</v>
      </c>
      <c r="AD1571">
        <v>1</v>
      </c>
      <c r="AE1571">
        <v>1</v>
      </c>
      <c r="AF1571">
        <v>0</v>
      </c>
      <c r="AG1571">
        <v>1</v>
      </c>
      <c r="AH1571">
        <v>1</v>
      </c>
      <c r="AI1571">
        <v>0</v>
      </c>
      <c r="AJ1571">
        <v>0</v>
      </c>
      <c r="AK1571">
        <v>0</v>
      </c>
      <c r="AL1571">
        <v>0</v>
      </c>
      <c r="AM1571">
        <v>0</v>
      </c>
      <c r="AN1571">
        <v>0</v>
      </c>
      <c r="AO1571">
        <v>0</v>
      </c>
      <c r="AP1571">
        <v>1</v>
      </c>
      <c r="AQ1571">
        <v>0</v>
      </c>
      <c r="AR1571">
        <v>0</v>
      </c>
      <c r="AS1571">
        <v>0</v>
      </c>
      <c r="AT1571">
        <v>43916</v>
      </c>
      <c r="AU1571">
        <v>43937</v>
      </c>
      <c r="AV1571">
        <v>0</v>
      </c>
      <c r="AW1571">
        <v>1</v>
      </c>
      <c r="AX1571">
        <v>0</v>
      </c>
      <c r="AY1571">
        <v>2020</v>
      </c>
      <c r="AZ1571">
        <v>3</v>
      </c>
      <c r="BA1571">
        <v>29</v>
      </c>
      <c r="BB1571">
        <v>8</v>
      </c>
      <c r="BF1571">
        <v>2020</v>
      </c>
      <c r="BG1571" t="s">
        <v>104</v>
      </c>
      <c r="BH1571" t="s">
        <v>9822</v>
      </c>
      <c r="BI1571" t="s">
        <v>9782</v>
      </c>
      <c r="BJ1571" t="s">
        <v>9796</v>
      </c>
    </row>
    <row r="1572" spans="1:62" x14ac:dyDescent="0.35">
      <c r="A1572">
        <v>41215778</v>
      </c>
      <c r="B1572" t="s">
        <v>98</v>
      </c>
      <c r="C1572" t="s">
        <v>192</v>
      </c>
      <c r="D1572" t="s">
        <v>76</v>
      </c>
      <c r="E1572" t="s">
        <v>3669</v>
      </c>
      <c r="F1572">
        <v>21673808</v>
      </c>
      <c r="G1572" t="s">
        <v>3669</v>
      </c>
      <c r="H1572">
        <v>3.8058999999999998</v>
      </c>
      <c r="I1572" s="1">
        <v>43917</v>
      </c>
      <c r="J1572">
        <v>43947</v>
      </c>
      <c r="K1572" t="s">
        <v>3670</v>
      </c>
      <c r="L1572" t="s">
        <v>65</v>
      </c>
      <c r="M1572" t="s">
        <v>152</v>
      </c>
      <c r="N1572" t="s">
        <v>153</v>
      </c>
      <c r="O1572" t="s">
        <v>2789</v>
      </c>
      <c r="P1572" t="s">
        <v>3671</v>
      </c>
      <c r="Q1572" t="s">
        <v>70</v>
      </c>
      <c r="S1572" t="s">
        <v>71</v>
      </c>
      <c r="T1572" t="s">
        <v>4389</v>
      </c>
      <c r="U1572">
        <v>1</v>
      </c>
      <c r="V1572">
        <v>1</v>
      </c>
      <c r="W1572">
        <v>0</v>
      </c>
      <c r="X1572">
        <v>1</v>
      </c>
      <c r="Y1572">
        <v>0</v>
      </c>
      <c r="Z1572">
        <v>0</v>
      </c>
      <c r="AA1572">
        <v>0</v>
      </c>
      <c r="AB1572">
        <v>0</v>
      </c>
      <c r="AC1572">
        <v>0</v>
      </c>
      <c r="AD1572">
        <v>0</v>
      </c>
      <c r="AE1572">
        <v>1</v>
      </c>
      <c r="AF1572">
        <v>0</v>
      </c>
      <c r="AG1572">
        <v>0</v>
      </c>
      <c r="AH1572">
        <v>0</v>
      </c>
      <c r="AI1572">
        <v>0</v>
      </c>
      <c r="AJ1572">
        <v>0</v>
      </c>
      <c r="AK1572">
        <v>0</v>
      </c>
      <c r="AL1572">
        <v>0</v>
      </c>
      <c r="AM1572">
        <v>0</v>
      </c>
      <c r="AN1572">
        <v>0</v>
      </c>
      <c r="AO1572">
        <v>0</v>
      </c>
      <c r="AP1572">
        <v>0</v>
      </c>
      <c r="AQ1572">
        <v>1</v>
      </c>
      <c r="AR1572">
        <v>0</v>
      </c>
      <c r="AS1572">
        <v>0</v>
      </c>
      <c r="AT1572">
        <v>43917</v>
      </c>
      <c r="AU1572">
        <v>43932</v>
      </c>
      <c r="AV1572">
        <v>0</v>
      </c>
      <c r="AW1572">
        <v>1</v>
      </c>
      <c r="AX1572">
        <v>0</v>
      </c>
      <c r="AY1572">
        <v>2020</v>
      </c>
      <c r="AZ1572">
        <v>3</v>
      </c>
      <c r="BA1572">
        <v>29</v>
      </c>
      <c r="BB1572">
        <v>5</v>
      </c>
      <c r="BF1572">
        <v>2020</v>
      </c>
      <c r="BG1572" t="s">
        <v>104</v>
      </c>
      <c r="BH1572" t="s">
        <v>9822</v>
      </c>
      <c r="BI1572" t="s">
        <v>9782</v>
      </c>
      <c r="BJ1572" t="s">
        <v>9797</v>
      </c>
    </row>
    <row r="1573" spans="1:62" x14ac:dyDescent="0.35">
      <c r="A1573">
        <v>41216460</v>
      </c>
      <c r="B1573" t="s">
        <v>116</v>
      </c>
      <c r="C1573" t="s">
        <v>61</v>
      </c>
      <c r="D1573" t="s">
        <v>125</v>
      </c>
      <c r="E1573" t="s">
        <v>4253</v>
      </c>
      <c r="F1573">
        <v>5169537</v>
      </c>
      <c r="G1573" t="s">
        <v>4254</v>
      </c>
      <c r="I1573" s="1">
        <v>43918</v>
      </c>
      <c r="J1573">
        <v>43948</v>
      </c>
      <c r="K1573" t="s">
        <v>4255</v>
      </c>
      <c r="L1573" t="s">
        <v>65</v>
      </c>
      <c r="M1573" t="s">
        <v>120</v>
      </c>
      <c r="N1573" t="s">
        <v>121</v>
      </c>
      <c r="O1573" t="s">
        <v>168</v>
      </c>
      <c r="P1573" t="s">
        <v>122</v>
      </c>
      <c r="Q1573" t="s">
        <v>70</v>
      </c>
      <c r="R1573" t="s">
        <v>4390</v>
      </c>
      <c r="S1573" t="s">
        <v>71</v>
      </c>
      <c r="T1573" t="s">
        <v>4391</v>
      </c>
      <c r="U1573">
        <v>0</v>
      </c>
      <c r="V1573">
        <v>1</v>
      </c>
      <c r="W1573">
        <v>0</v>
      </c>
      <c r="X1573">
        <v>1</v>
      </c>
      <c r="Y1573">
        <v>0</v>
      </c>
      <c r="Z1573">
        <v>0</v>
      </c>
      <c r="AA1573">
        <v>0</v>
      </c>
      <c r="AB1573">
        <v>0</v>
      </c>
      <c r="AC1573">
        <v>0</v>
      </c>
      <c r="AD1573">
        <v>0</v>
      </c>
      <c r="AE1573">
        <v>0</v>
      </c>
      <c r="AF1573">
        <v>0</v>
      </c>
      <c r="AG1573">
        <v>1</v>
      </c>
      <c r="AH1573">
        <v>0</v>
      </c>
      <c r="AI1573">
        <v>0</v>
      </c>
      <c r="AJ1573">
        <v>0</v>
      </c>
      <c r="AK1573">
        <v>0</v>
      </c>
      <c r="AL1573">
        <v>0</v>
      </c>
      <c r="AM1573">
        <v>0</v>
      </c>
      <c r="AN1573">
        <v>0</v>
      </c>
      <c r="AO1573">
        <v>0</v>
      </c>
      <c r="AP1573">
        <v>0</v>
      </c>
      <c r="AQ1573">
        <v>0</v>
      </c>
      <c r="AR1573">
        <v>0</v>
      </c>
      <c r="AS1573">
        <v>0</v>
      </c>
      <c r="AT1573">
        <v>43917</v>
      </c>
      <c r="AU1573">
        <v>43940</v>
      </c>
      <c r="AV1573">
        <v>0</v>
      </c>
      <c r="AW1573">
        <v>1</v>
      </c>
      <c r="AX1573">
        <v>0</v>
      </c>
      <c r="AY1573">
        <v>2020</v>
      </c>
      <c r="AZ1573">
        <v>3</v>
      </c>
      <c r="BA1573">
        <v>29</v>
      </c>
      <c r="BB1573">
        <v>3</v>
      </c>
      <c r="BF1573">
        <v>2020</v>
      </c>
      <c r="BG1573" t="s">
        <v>104</v>
      </c>
      <c r="BH1573" t="s">
        <v>59</v>
      </c>
      <c r="BI1573" t="s">
        <v>9782</v>
      </c>
      <c r="BJ1573" t="s">
        <v>9798</v>
      </c>
    </row>
    <row r="1574" spans="1:62" x14ac:dyDescent="0.35">
      <c r="A1574">
        <v>41217993</v>
      </c>
      <c r="B1574" t="s">
        <v>4392</v>
      </c>
      <c r="C1574" t="s">
        <v>176</v>
      </c>
      <c r="D1574" t="s">
        <v>379</v>
      </c>
      <c r="E1574" t="s">
        <v>1413</v>
      </c>
      <c r="F1574">
        <v>34276930</v>
      </c>
      <c r="I1574" s="1">
        <v>43920</v>
      </c>
      <c r="J1574">
        <v>43950</v>
      </c>
      <c r="K1574" t="s">
        <v>4393</v>
      </c>
      <c r="L1574" t="s">
        <v>65</v>
      </c>
      <c r="M1574" t="s">
        <v>120</v>
      </c>
      <c r="N1574" t="s">
        <v>121</v>
      </c>
      <c r="O1574" t="s">
        <v>168</v>
      </c>
      <c r="P1574" t="s">
        <v>122</v>
      </c>
      <c r="Q1574" t="s">
        <v>70</v>
      </c>
      <c r="R1574" t="s">
        <v>4394</v>
      </c>
      <c r="S1574" t="s">
        <v>71</v>
      </c>
      <c r="T1574" t="s">
        <v>4395</v>
      </c>
      <c r="U1574">
        <v>1</v>
      </c>
      <c r="V1574">
        <v>0</v>
      </c>
      <c r="W1574">
        <v>0</v>
      </c>
      <c r="X1574">
        <v>1</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v>
      </c>
      <c r="AS1574">
        <v>0</v>
      </c>
      <c r="AT1574">
        <v>43920</v>
      </c>
      <c r="AU1574">
        <v>43948</v>
      </c>
      <c r="AV1574">
        <v>1</v>
      </c>
      <c r="AW1574">
        <v>1</v>
      </c>
      <c r="AX1574">
        <v>0</v>
      </c>
      <c r="AY1574">
        <v>2020</v>
      </c>
      <c r="AZ1574">
        <v>3</v>
      </c>
      <c r="BA1574">
        <v>29</v>
      </c>
      <c r="BB1574">
        <v>2</v>
      </c>
      <c r="BC1574">
        <v>100000</v>
      </c>
      <c r="BD1574">
        <v>120000</v>
      </c>
      <c r="BE1574" t="s">
        <v>90</v>
      </c>
      <c r="BF1574">
        <v>2020</v>
      </c>
      <c r="BG1574" t="s">
        <v>73</v>
      </c>
      <c r="BH1574" t="s">
        <v>59</v>
      </c>
      <c r="BI1574" t="s">
        <v>9782</v>
      </c>
      <c r="BJ1574" t="s">
        <v>9794</v>
      </c>
    </row>
    <row r="1575" spans="1:62" x14ac:dyDescent="0.35">
      <c r="A1575">
        <v>41219285</v>
      </c>
      <c r="B1575" t="s">
        <v>116</v>
      </c>
      <c r="C1575" t="s">
        <v>61</v>
      </c>
      <c r="D1575" t="s">
        <v>125</v>
      </c>
      <c r="E1575" t="s">
        <v>330</v>
      </c>
      <c r="F1575">
        <v>25851365</v>
      </c>
      <c r="I1575" s="1">
        <v>43920</v>
      </c>
      <c r="J1575">
        <v>43950</v>
      </c>
      <c r="K1575" t="s">
        <v>4160</v>
      </c>
      <c r="L1575" t="s">
        <v>65</v>
      </c>
      <c r="M1575" t="s">
        <v>66</v>
      </c>
      <c r="N1575" t="s">
        <v>67</v>
      </c>
      <c r="Q1575" t="s">
        <v>70</v>
      </c>
      <c r="S1575" t="s">
        <v>82</v>
      </c>
      <c r="T1575" t="s">
        <v>4396</v>
      </c>
      <c r="U1575">
        <v>1</v>
      </c>
      <c r="V1575">
        <v>1</v>
      </c>
      <c r="W1575">
        <v>0</v>
      </c>
      <c r="X1575">
        <v>1</v>
      </c>
      <c r="Y1575">
        <v>0</v>
      </c>
      <c r="Z1575">
        <v>0</v>
      </c>
      <c r="AA1575">
        <v>0</v>
      </c>
      <c r="AB1575">
        <v>0</v>
      </c>
      <c r="AC1575">
        <v>0</v>
      </c>
      <c r="AD1575">
        <v>0</v>
      </c>
      <c r="AE1575">
        <v>1</v>
      </c>
      <c r="AF1575">
        <v>0</v>
      </c>
      <c r="AG1575">
        <v>0</v>
      </c>
      <c r="AH1575">
        <v>0</v>
      </c>
      <c r="AI1575">
        <v>0</v>
      </c>
      <c r="AJ1575">
        <v>0</v>
      </c>
      <c r="AK1575">
        <v>0</v>
      </c>
      <c r="AL1575">
        <v>0</v>
      </c>
      <c r="AM1575">
        <v>0</v>
      </c>
      <c r="AN1575">
        <v>0</v>
      </c>
      <c r="AO1575">
        <v>0</v>
      </c>
      <c r="AP1575">
        <v>0</v>
      </c>
      <c r="AQ1575">
        <v>0</v>
      </c>
      <c r="AR1575">
        <v>0</v>
      </c>
      <c r="AS1575">
        <v>0</v>
      </c>
      <c r="AT1575">
        <v>43920</v>
      </c>
      <c r="AU1575">
        <v>43949</v>
      </c>
      <c r="AV1575">
        <v>1</v>
      </c>
      <c r="AW1575">
        <v>1</v>
      </c>
      <c r="AX1575">
        <v>0</v>
      </c>
      <c r="AY1575">
        <v>2020</v>
      </c>
      <c r="AZ1575">
        <v>3</v>
      </c>
      <c r="BA1575">
        <v>29</v>
      </c>
      <c r="BB1575">
        <v>4</v>
      </c>
      <c r="BF1575">
        <v>2020</v>
      </c>
      <c r="BG1575" t="s">
        <v>73</v>
      </c>
      <c r="BH1575" t="s">
        <v>9822</v>
      </c>
      <c r="BI1575" t="s">
        <v>9782</v>
      </c>
      <c r="BJ1575" t="s">
        <v>9794</v>
      </c>
    </row>
    <row r="1576" spans="1:62" x14ac:dyDescent="0.35">
      <c r="A1576">
        <v>41221393</v>
      </c>
      <c r="B1576" t="s">
        <v>98</v>
      </c>
      <c r="C1576" t="s">
        <v>75</v>
      </c>
      <c r="D1576" t="s">
        <v>85</v>
      </c>
      <c r="E1576" t="s">
        <v>4018</v>
      </c>
      <c r="F1576">
        <v>492836</v>
      </c>
      <c r="I1576" s="1">
        <v>43921</v>
      </c>
      <c r="J1576">
        <v>43951</v>
      </c>
      <c r="K1576" t="s">
        <v>4397</v>
      </c>
      <c r="L1576" t="s">
        <v>65</v>
      </c>
      <c r="M1576" t="s">
        <v>197</v>
      </c>
      <c r="N1576" t="s">
        <v>198</v>
      </c>
      <c r="O1576" t="s">
        <v>168</v>
      </c>
      <c r="P1576" t="s">
        <v>199</v>
      </c>
      <c r="Q1576" t="s">
        <v>102</v>
      </c>
      <c r="S1576" t="s">
        <v>71</v>
      </c>
      <c r="T1576" t="s">
        <v>4398</v>
      </c>
      <c r="U1576">
        <v>1</v>
      </c>
      <c r="V1576">
        <v>1</v>
      </c>
      <c r="W1576">
        <v>0</v>
      </c>
      <c r="X1576">
        <v>1</v>
      </c>
      <c r="Y1576">
        <v>0</v>
      </c>
      <c r="Z1576">
        <v>0</v>
      </c>
      <c r="AA1576">
        <v>0</v>
      </c>
      <c r="AB1576">
        <v>0</v>
      </c>
      <c r="AC1576">
        <v>1</v>
      </c>
      <c r="AD1576">
        <v>1</v>
      </c>
      <c r="AE1576">
        <v>1</v>
      </c>
      <c r="AF1576">
        <v>1</v>
      </c>
      <c r="AG1576">
        <v>1</v>
      </c>
      <c r="AH1576">
        <v>0</v>
      </c>
      <c r="AI1576">
        <v>0</v>
      </c>
      <c r="AJ1576">
        <v>0</v>
      </c>
      <c r="AK1576">
        <v>0</v>
      </c>
      <c r="AL1576">
        <v>0</v>
      </c>
      <c r="AM1576">
        <v>0</v>
      </c>
      <c r="AN1576">
        <v>0</v>
      </c>
      <c r="AO1576">
        <v>0</v>
      </c>
      <c r="AP1576">
        <v>0</v>
      </c>
      <c r="AQ1576">
        <v>0</v>
      </c>
      <c r="AR1576">
        <v>0</v>
      </c>
      <c r="AS1576">
        <v>0</v>
      </c>
      <c r="AT1576">
        <v>43921</v>
      </c>
      <c r="AU1576">
        <v>43950</v>
      </c>
      <c r="AV1576">
        <v>1</v>
      </c>
      <c r="AW1576">
        <v>1</v>
      </c>
      <c r="AX1576">
        <v>0</v>
      </c>
      <c r="AY1576">
        <v>2020</v>
      </c>
      <c r="AZ1576">
        <v>3</v>
      </c>
      <c r="BA1576">
        <v>29</v>
      </c>
      <c r="BB1576">
        <v>8</v>
      </c>
      <c r="BF1576">
        <v>2020</v>
      </c>
      <c r="BG1576" t="s">
        <v>73</v>
      </c>
      <c r="BH1576" t="s">
        <v>9822</v>
      </c>
      <c r="BI1576" t="s">
        <v>9782</v>
      </c>
      <c r="BJ1576" t="s">
        <v>9795</v>
      </c>
    </row>
    <row r="1577" spans="1:62" x14ac:dyDescent="0.35">
      <c r="A1577">
        <v>41221675</v>
      </c>
      <c r="B1577" t="s">
        <v>4399</v>
      </c>
      <c r="C1577" t="s">
        <v>192</v>
      </c>
      <c r="D1577" t="s">
        <v>107</v>
      </c>
      <c r="E1577" t="s">
        <v>2267</v>
      </c>
      <c r="F1577">
        <v>34443347</v>
      </c>
      <c r="I1577" s="1">
        <v>43921</v>
      </c>
      <c r="J1577">
        <v>43951.999988425923</v>
      </c>
      <c r="K1577" t="s">
        <v>4400</v>
      </c>
      <c r="L1577" t="s">
        <v>65</v>
      </c>
      <c r="M1577" t="s">
        <v>66</v>
      </c>
      <c r="N1577" t="s">
        <v>67</v>
      </c>
      <c r="O1577" t="s">
        <v>68</v>
      </c>
      <c r="P1577" t="s">
        <v>69</v>
      </c>
      <c r="Q1577" t="s">
        <v>70</v>
      </c>
      <c r="R1577" t="s">
        <v>2269</v>
      </c>
      <c r="S1577" t="s">
        <v>71</v>
      </c>
      <c r="T1577" t="s">
        <v>4401</v>
      </c>
      <c r="U1577">
        <v>0</v>
      </c>
      <c r="V1577">
        <v>1</v>
      </c>
      <c r="W1577">
        <v>0</v>
      </c>
      <c r="X1577">
        <v>0</v>
      </c>
      <c r="Y1577">
        <v>0</v>
      </c>
      <c r="Z1577">
        <v>0</v>
      </c>
      <c r="AA1577">
        <v>0</v>
      </c>
      <c r="AB1577">
        <v>0</v>
      </c>
      <c r="AC1577">
        <v>1</v>
      </c>
      <c r="AD1577">
        <v>0</v>
      </c>
      <c r="AE1577">
        <v>0</v>
      </c>
      <c r="AF1577">
        <v>0</v>
      </c>
      <c r="AG1577">
        <v>0</v>
      </c>
      <c r="AH1577">
        <v>0</v>
      </c>
      <c r="AI1577">
        <v>0</v>
      </c>
      <c r="AJ1577">
        <v>0</v>
      </c>
      <c r="AK1577">
        <v>0</v>
      </c>
      <c r="AL1577">
        <v>0</v>
      </c>
      <c r="AM1577">
        <v>0</v>
      </c>
      <c r="AN1577">
        <v>0</v>
      </c>
      <c r="AO1577">
        <v>0</v>
      </c>
      <c r="AP1577">
        <v>0</v>
      </c>
      <c r="AQ1577">
        <v>0</v>
      </c>
      <c r="AR1577">
        <v>0</v>
      </c>
      <c r="AS1577">
        <v>0</v>
      </c>
      <c r="AT1577">
        <v>43921</v>
      </c>
      <c r="AU1577">
        <v>43921</v>
      </c>
      <c r="AV1577">
        <v>0</v>
      </c>
      <c r="AW1577">
        <v>1</v>
      </c>
      <c r="AX1577">
        <v>0</v>
      </c>
      <c r="AY1577">
        <v>2020</v>
      </c>
      <c r="AZ1577">
        <v>3</v>
      </c>
      <c r="BA1577">
        <v>30</v>
      </c>
      <c r="BB1577">
        <v>2</v>
      </c>
      <c r="BC1577">
        <v>150000</v>
      </c>
      <c r="BD1577">
        <v>200000</v>
      </c>
      <c r="BE1577" t="s">
        <v>90</v>
      </c>
      <c r="BF1577">
        <v>2020</v>
      </c>
      <c r="BG1577" t="s">
        <v>104</v>
      </c>
      <c r="BH1577" t="s">
        <v>59</v>
      </c>
      <c r="BI1577" t="s">
        <v>9782</v>
      </c>
      <c r="BJ1577" t="s">
        <v>9795</v>
      </c>
    </row>
    <row r="1578" spans="1:62" x14ac:dyDescent="0.35">
      <c r="A1578">
        <v>41223086</v>
      </c>
      <c r="B1578" t="s">
        <v>4402</v>
      </c>
      <c r="C1578" t="s">
        <v>75</v>
      </c>
      <c r="D1578" t="s">
        <v>236</v>
      </c>
      <c r="E1578" t="s">
        <v>4403</v>
      </c>
      <c r="F1578">
        <v>43803960</v>
      </c>
      <c r="I1578" s="1">
        <v>43921</v>
      </c>
      <c r="J1578">
        <v>43951.999988425923</v>
      </c>
      <c r="K1578" t="s">
        <v>4404</v>
      </c>
      <c r="L1578" t="s">
        <v>65</v>
      </c>
      <c r="M1578" t="s">
        <v>120</v>
      </c>
      <c r="N1578" t="s">
        <v>121</v>
      </c>
      <c r="O1578" t="s">
        <v>168</v>
      </c>
      <c r="P1578" t="s">
        <v>122</v>
      </c>
      <c r="Q1578" t="s">
        <v>70</v>
      </c>
      <c r="S1578" t="s">
        <v>71</v>
      </c>
      <c r="T1578" t="s">
        <v>4405</v>
      </c>
      <c r="U1578">
        <v>0</v>
      </c>
      <c r="V1578">
        <v>1</v>
      </c>
      <c r="W1578">
        <v>0</v>
      </c>
      <c r="X1578">
        <v>1</v>
      </c>
      <c r="Y1578">
        <v>0</v>
      </c>
      <c r="Z1578">
        <v>0</v>
      </c>
      <c r="AA1578">
        <v>0</v>
      </c>
      <c r="AB1578">
        <v>0</v>
      </c>
      <c r="AC1578">
        <v>0</v>
      </c>
      <c r="AD1578">
        <v>0</v>
      </c>
      <c r="AE1578">
        <v>0</v>
      </c>
      <c r="AF1578">
        <v>0</v>
      </c>
      <c r="AG1578">
        <v>0</v>
      </c>
      <c r="AH1578">
        <v>0</v>
      </c>
      <c r="AI1578">
        <v>0</v>
      </c>
      <c r="AJ1578">
        <v>0</v>
      </c>
      <c r="AK1578">
        <v>0</v>
      </c>
      <c r="AL1578">
        <v>0</v>
      </c>
      <c r="AM1578">
        <v>0</v>
      </c>
      <c r="AN1578">
        <v>0</v>
      </c>
      <c r="AO1578">
        <v>0</v>
      </c>
      <c r="AP1578">
        <v>0</v>
      </c>
      <c r="AQ1578">
        <v>0</v>
      </c>
      <c r="AR1578">
        <v>0</v>
      </c>
      <c r="AS1578">
        <v>0</v>
      </c>
      <c r="AT1578">
        <v>43921</v>
      </c>
      <c r="AU1578">
        <v>43927</v>
      </c>
      <c r="AV1578">
        <v>1</v>
      </c>
      <c r="AW1578">
        <v>1</v>
      </c>
      <c r="AX1578">
        <v>0</v>
      </c>
      <c r="AY1578">
        <v>2020</v>
      </c>
      <c r="AZ1578">
        <v>3</v>
      </c>
      <c r="BA1578">
        <v>30</v>
      </c>
      <c r="BB1578">
        <v>2</v>
      </c>
      <c r="BF1578">
        <v>2020</v>
      </c>
      <c r="BG1578" t="s">
        <v>73</v>
      </c>
      <c r="BH1578" t="s">
        <v>9822</v>
      </c>
      <c r="BI1578" t="s">
        <v>9782</v>
      </c>
      <c r="BJ1578" t="s">
        <v>9795</v>
      </c>
    </row>
    <row r="1579" spans="1:62" x14ac:dyDescent="0.35">
      <c r="A1579">
        <v>41228514</v>
      </c>
      <c r="B1579" t="s">
        <v>116</v>
      </c>
      <c r="C1579" t="s">
        <v>75</v>
      </c>
      <c r="D1579" t="s">
        <v>76</v>
      </c>
      <c r="E1579" t="s">
        <v>287</v>
      </c>
      <c r="F1579">
        <v>26475017</v>
      </c>
      <c r="I1579" s="1">
        <v>43922</v>
      </c>
      <c r="J1579">
        <v>43952</v>
      </c>
      <c r="K1579" t="s">
        <v>4406</v>
      </c>
      <c r="L1579" t="s">
        <v>65</v>
      </c>
      <c r="M1579" t="s">
        <v>120</v>
      </c>
      <c r="N1579" t="s">
        <v>121</v>
      </c>
      <c r="Q1579" t="s">
        <v>70</v>
      </c>
      <c r="R1579" t="s">
        <v>4407</v>
      </c>
      <c r="S1579" t="s">
        <v>71</v>
      </c>
      <c r="T1579" t="s">
        <v>4408</v>
      </c>
      <c r="U1579">
        <v>1</v>
      </c>
      <c r="V1579">
        <v>1</v>
      </c>
      <c r="W1579">
        <v>0</v>
      </c>
      <c r="X1579">
        <v>1</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c r="AR1579">
        <v>0</v>
      </c>
      <c r="AS1579">
        <v>0</v>
      </c>
      <c r="AT1579">
        <v>43922</v>
      </c>
      <c r="AU1579">
        <v>43950</v>
      </c>
      <c r="AV1579">
        <v>1</v>
      </c>
      <c r="AW1579">
        <v>1</v>
      </c>
      <c r="AX1579">
        <v>0</v>
      </c>
      <c r="AY1579">
        <v>2020</v>
      </c>
      <c r="AZ1579">
        <v>4</v>
      </c>
      <c r="BA1579">
        <v>29</v>
      </c>
      <c r="BB1579">
        <v>3</v>
      </c>
      <c r="BC1579">
        <v>200000</v>
      </c>
      <c r="BD1579">
        <v>200000</v>
      </c>
      <c r="BE1579" t="s">
        <v>90</v>
      </c>
      <c r="BF1579">
        <v>2020</v>
      </c>
      <c r="BG1579" t="s">
        <v>73</v>
      </c>
      <c r="BH1579" t="s">
        <v>59</v>
      </c>
      <c r="BI1579" t="s">
        <v>9783</v>
      </c>
      <c r="BJ1579" t="s">
        <v>9793</v>
      </c>
    </row>
    <row r="1580" spans="1:62" x14ac:dyDescent="0.35">
      <c r="A1580">
        <v>41229164</v>
      </c>
      <c r="B1580" t="s">
        <v>98</v>
      </c>
      <c r="C1580" t="s">
        <v>75</v>
      </c>
      <c r="D1580" t="s">
        <v>165</v>
      </c>
      <c r="E1580" t="s">
        <v>360</v>
      </c>
      <c r="F1580">
        <v>14025083</v>
      </c>
      <c r="G1580" t="s">
        <v>361</v>
      </c>
      <c r="I1580" s="1">
        <v>43923</v>
      </c>
      <c r="J1580">
        <v>43953</v>
      </c>
      <c r="K1580" t="s">
        <v>4409</v>
      </c>
      <c r="L1580" t="s">
        <v>65</v>
      </c>
      <c r="M1580" t="s">
        <v>519</v>
      </c>
      <c r="N1580" t="s">
        <v>520</v>
      </c>
      <c r="Q1580" t="s">
        <v>70</v>
      </c>
      <c r="S1580" t="s">
        <v>71</v>
      </c>
      <c r="T1580" t="s">
        <v>4410</v>
      </c>
      <c r="U1580">
        <v>1</v>
      </c>
      <c r="V1580">
        <v>1</v>
      </c>
      <c r="W1580">
        <v>0</v>
      </c>
      <c r="X1580">
        <v>1</v>
      </c>
      <c r="Y1580">
        <v>0</v>
      </c>
      <c r="Z1580">
        <v>0</v>
      </c>
      <c r="AA1580">
        <v>0</v>
      </c>
      <c r="AB1580">
        <v>0</v>
      </c>
      <c r="AC1580">
        <v>1</v>
      </c>
      <c r="AD1580">
        <v>1</v>
      </c>
      <c r="AE1580">
        <v>1</v>
      </c>
      <c r="AF1580">
        <v>1</v>
      </c>
      <c r="AG1580">
        <v>1</v>
      </c>
      <c r="AH1580">
        <v>1</v>
      </c>
      <c r="AI1580">
        <v>0</v>
      </c>
      <c r="AJ1580">
        <v>0</v>
      </c>
      <c r="AK1580">
        <v>0</v>
      </c>
      <c r="AL1580">
        <v>0</v>
      </c>
      <c r="AM1580">
        <v>0</v>
      </c>
      <c r="AN1580">
        <v>0</v>
      </c>
      <c r="AO1580">
        <v>0</v>
      </c>
      <c r="AP1580">
        <v>1</v>
      </c>
      <c r="AQ1580">
        <v>0</v>
      </c>
      <c r="AR1580">
        <v>0</v>
      </c>
      <c r="AS1580">
        <v>0</v>
      </c>
      <c r="AT1580">
        <v>43922</v>
      </c>
      <c r="AU1580">
        <v>43952</v>
      </c>
      <c r="AV1580">
        <v>0</v>
      </c>
      <c r="AW1580">
        <v>1</v>
      </c>
      <c r="AX1580">
        <v>0</v>
      </c>
      <c r="AY1580">
        <v>2020</v>
      </c>
      <c r="AZ1580">
        <v>4</v>
      </c>
      <c r="BA1580">
        <v>29</v>
      </c>
      <c r="BB1580">
        <v>10</v>
      </c>
      <c r="BF1580">
        <v>2020</v>
      </c>
      <c r="BG1580" t="s">
        <v>104</v>
      </c>
      <c r="BH1580" t="s">
        <v>9822</v>
      </c>
      <c r="BI1580" t="s">
        <v>9783</v>
      </c>
      <c r="BJ1580" t="s">
        <v>9796</v>
      </c>
    </row>
    <row r="1581" spans="1:62" x14ac:dyDescent="0.35">
      <c r="A1581">
        <v>41233213</v>
      </c>
      <c r="B1581" t="s">
        <v>98</v>
      </c>
      <c r="C1581" t="s">
        <v>75</v>
      </c>
      <c r="D1581" t="s">
        <v>76</v>
      </c>
      <c r="E1581" t="s">
        <v>2007</v>
      </c>
      <c r="F1581">
        <v>5067594</v>
      </c>
      <c r="G1581" t="s">
        <v>2008</v>
      </c>
      <c r="H1581">
        <v>3.0301999999999998</v>
      </c>
      <c r="I1581" s="1">
        <v>43924</v>
      </c>
      <c r="J1581">
        <v>43954.999988425923</v>
      </c>
      <c r="K1581" t="s">
        <v>4411</v>
      </c>
      <c r="L1581" t="s">
        <v>65</v>
      </c>
      <c r="M1581" t="s">
        <v>120</v>
      </c>
      <c r="N1581" t="s">
        <v>121</v>
      </c>
      <c r="O1581" t="s">
        <v>168</v>
      </c>
      <c r="P1581" t="s">
        <v>122</v>
      </c>
      <c r="Q1581" t="s">
        <v>70</v>
      </c>
      <c r="S1581" t="s">
        <v>71</v>
      </c>
      <c r="T1581" t="s">
        <v>4412</v>
      </c>
      <c r="U1581">
        <v>1</v>
      </c>
      <c r="V1581">
        <v>1</v>
      </c>
      <c r="W1581">
        <v>0</v>
      </c>
      <c r="X1581">
        <v>1</v>
      </c>
      <c r="Y1581">
        <v>0</v>
      </c>
      <c r="Z1581">
        <v>0</v>
      </c>
      <c r="AA1581">
        <v>0</v>
      </c>
      <c r="AB1581">
        <v>0</v>
      </c>
      <c r="AC1581">
        <v>0</v>
      </c>
      <c r="AD1581">
        <v>0</v>
      </c>
      <c r="AE1581">
        <v>0</v>
      </c>
      <c r="AF1581">
        <v>0</v>
      </c>
      <c r="AG1581">
        <v>0</v>
      </c>
      <c r="AH1581">
        <v>1</v>
      </c>
      <c r="AI1581">
        <v>0</v>
      </c>
      <c r="AJ1581">
        <v>0</v>
      </c>
      <c r="AK1581">
        <v>0</v>
      </c>
      <c r="AL1581">
        <v>0</v>
      </c>
      <c r="AM1581">
        <v>0</v>
      </c>
      <c r="AN1581">
        <v>0</v>
      </c>
      <c r="AO1581">
        <v>0</v>
      </c>
      <c r="AP1581">
        <v>0</v>
      </c>
      <c r="AQ1581">
        <v>0</v>
      </c>
      <c r="AR1581">
        <v>0</v>
      </c>
      <c r="AS1581">
        <v>0</v>
      </c>
      <c r="AT1581">
        <v>43924</v>
      </c>
      <c r="AU1581">
        <v>43934</v>
      </c>
      <c r="AV1581">
        <v>0</v>
      </c>
      <c r="AW1581">
        <v>1</v>
      </c>
      <c r="AX1581">
        <v>0</v>
      </c>
      <c r="AY1581">
        <v>2020</v>
      </c>
      <c r="AZ1581">
        <v>4</v>
      </c>
      <c r="BA1581">
        <v>30</v>
      </c>
      <c r="BB1581">
        <v>4</v>
      </c>
      <c r="BF1581">
        <v>2020</v>
      </c>
      <c r="BG1581" t="s">
        <v>104</v>
      </c>
      <c r="BH1581" t="s">
        <v>9822</v>
      </c>
      <c r="BI1581" t="s">
        <v>9783</v>
      </c>
      <c r="BJ1581" t="s">
        <v>9797</v>
      </c>
    </row>
    <row r="1582" spans="1:62" x14ac:dyDescent="0.35">
      <c r="A1582">
        <v>41233915</v>
      </c>
      <c r="B1582" t="s">
        <v>98</v>
      </c>
      <c r="C1582" t="s">
        <v>61</v>
      </c>
      <c r="D1582" t="s">
        <v>125</v>
      </c>
      <c r="E1582" t="s">
        <v>2321</v>
      </c>
      <c r="F1582">
        <v>35879080</v>
      </c>
      <c r="I1582" s="1">
        <v>43924</v>
      </c>
      <c r="J1582">
        <v>43954.999988425923</v>
      </c>
      <c r="K1582" t="s">
        <v>4413</v>
      </c>
      <c r="L1582" t="s">
        <v>65</v>
      </c>
      <c r="M1582" t="s">
        <v>66</v>
      </c>
      <c r="N1582" t="s">
        <v>67</v>
      </c>
      <c r="O1582" t="s">
        <v>68</v>
      </c>
      <c r="P1582" t="s">
        <v>69</v>
      </c>
      <c r="Q1582" t="s">
        <v>70</v>
      </c>
      <c r="S1582" t="s">
        <v>82</v>
      </c>
      <c r="T1582" t="s">
        <v>4414</v>
      </c>
      <c r="U1582">
        <v>1</v>
      </c>
      <c r="V1582">
        <v>1</v>
      </c>
      <c r="W1582">
        <v>0</v>
      </c>
      <c r="X1582">
        <v>1</v>
      </c>
      <c r="Y1582">
        <v>0</v>
      </c>
      <c r="Z1582">
        <v>0</v>
      </c>
      <c r="AA1582">
        <v>0</v>
      </c>
      <c r="AB1582">
        <v>0</v>
      </c>
      <c r="AC1582">
        <v>0</v>
      </c>
      <c r="AD1582">
        <v>0</v>
      </c>
      <c r="AE1582">
        <v>0</v>
      </c>
      <c r="AF1582">
        <v>0</v>
      </c>
      <c r="AG1582">
        <v>0</v>
      </c>
      <c r="AH1582">
        <v>0</v>
      </c>
      <c r="AI1582">
        <v>0</v>
      </c>
      <c r="AJ1582">
        <v>0</v>
      </c>
      <c r="AK1582">
        <v>0</v>
      </c>
      <c r="AL1582">
        <v>0</v>
      </c>
      <c r="AM1582">
        <v>0</v>
      </c>
      <c r="AN1582">
        <v>0</v>
      </c>
      <c r="AO1582">
        <v>0</v>
      </c>
      <c r="AP1582">
        <v>0</v>
      </c>
      <c r="AQ1582">
        <v>0</v>
      </c>
      <c r="AR1582">
        <v>0</v>
      </c>
      <c r="AS1582">
        <v>0</v>
      </c>
      <c r="AT1582">
        <v>43924</v>
      </c>
      <c r="AU1582">
        <v>43954</v>
      </c>
      <c r="AV1582">
        <v>0</v>
      </c>
      <c r="AW1582">
        <v>1</v>
      </c>
      <c r="AX1582">
        <v>0</v>
      </c>
      <c r="AY1582">
        <v>2020</v>
      </c>
      <c r="AZ1582">
        <v>4</v>
      </c>
      <c r="BA1582">
        <v>30</v>
      </c>
      <c r="BB1582">
        <v>3</v>
      </c>
      <c r="BF1582">
        <v>2020</v>
      </c>
      <c r="BG1582" t="s">
        <v>104</v>
      </c>
      <c r="BH1582" t="s">
        <v>9822</v>
      </c>
      <c r="BI1582" t="s">
        <v>9783</v>
      </c>
      <c r="BJ1582" t="s">
        <v>9797</v>
      </c>
    </row>
    <row r="1583" spans="1:62" x14ac:dyDescent="0.35">
      <c r="A1583">
        <v>41241142</v>
      </c>
      <c r="B1583" t="s">
        <v>116</v>
      </c>
      <c r="C1583" t="s">
        <v>61</v>
      </c>
      <c r="D1583" t="s">
        <v>125</v>
      </c>
      <c r="E1583" t="s">
        <v>3426</v>
      </c>
      <c r="F1583">
        <v>29387504</v>
      </c>
      <c r="I1583" s="1">
        <v>43928</v>
      </c>
      <c r="J1583">
        <v>43958.999988425923</v>
      </c>
      <c r="K1583" t="s">
        <v>4308</v>
      </c>
      <c r="L1583" t="s">
        <v>65</v>
      </c>
      <c r="M1583" t="s">
        <v>66</v>
      </c>
      <c r="N1583" t="s">
        <v>67</v>
      </c>
      <c r="O1583" t="s">
        <v>68</v>
      </c>
      <c r="P1583" t="s">
        <v>69</v>
      </c>
      <c r="Q1583" t="s">
        <v>70</v>
      </c>
      <c r="S1583" t="s">
        <v>71</v>
      </c>
      <c r="T1583" t="s">
        <v>4415</v>
      </c>
      <c r="U1583">
        <v>1</v>
      </c>
      <c r="V1583">
        <v>1</v>
      </c>
      <c r="W1583">
        <v>0</v>
      </c>
      <c r="X1583">
        <v>1</v>
      </c>
      <c r="Y1583">
        <v>0</v>
      </c>
      <c r="Z1583">
        <v>0</v>
      </c>
      <c r="AA1583">
        <v>0</v>
      </c>
      <c r="AB1583">
        <v>0</v>
      </c>
      <c r="AC1583">
        <v>0</v>
      </c>
      <c r="AD1583">
        <v>0</v>
      </c>
      <c r="AE1583">
        <v>0</v>
      </c>
      <c r="AF1583">
        <v>0</v>
      </c>
      <c r="AG1583">
        <v>0</v>
      </c>
      <c r="AH1583">
        <v>0</v>
      </c>
      <c r="AI1583">
        <v>0</v>
      </c>
      <c r="AJ1583">
        <v>0</v>
      </c>
      <c r="AK1583">
        <v>0</v>
      </c>
      <c r="AL1583">
        <v>0</v>
      </c>
      <c r="AM1583">
        <v>0</v>
      </c>
      <c r="AN1583">
        <v>0</v>
      </c>
      <c r="AO1583">
        <v>0</v>
      </c>
      <c r="AP1583">
        <v>0</v>
      </c>
      <c r="AQ1583">
        <v>0</v>
      </c>
      <c r="AR1583">
        <v>0</v>
      </c>
      <c r="AS1583">
        <v>0</v>
      </c>
      <c r="AT1583">
        <v>43928</v>
      </c>
      <c r="AU1583">
        <v>43956</v>
      </c>
      <c r="AV1583">
        <v>1</v>
      </c>
      <c r="AW1583">
        <v>1</v>
      </c>
      <c r="AX1583">
        <v>0</v>
      </c>
      <c r="AY1583">
        <v>2020</v>
      </c>
      <c r="AZ1583">
        <v>4</v>
      </c>
      <c r="BA1583">
        <v>30</v>
      </c>
      <c r="BB1583">
        <v>3</v>
      </c>
      <c r="BF1583">
        <v>2020</v>
      </c>
      <c r="BG1583" t="s">
        <v>73</v>
      </c>
      <c r="BH1583" t="s">
        <v>9822</v>
      </c>
      <c r="BI1583" t="s">
        <v>9783</v>
      </c>
      <c r="BJ1583" t="s">
        <v>9795</v>
      </c>
    </row>
    <row r="1584" spans="1:62" x14ac:dyDescent="0.35">
      <c r="A1584">
        <v>41242575</v>
      </c>
      <c r="B1584" t="s">
        <v>4416</v>
      </c>
      <c r="C1584" t="s">
        <v>75</v>
      </c>
      <c r="D1584" t="s">
        <v>236</v>
      </c>
      <c r="E1584" t="s">
        <v>4417</v>
      </c>
      <c r="F1584">
        <v>29466453</v>
      </c>
      <c r="G1584" t="s">
        <v>4418</v>
      </c>
      <c r="I1584" s="1">
        <v>43929</v>
      </c>
      <c r="J1584">
        <v>43959.999988425923</v>
      </c>
      <c r="K1584" t="s">
        <v>4419</v>
      </c>
      <c r="L1584" t="s">
        <v>65</v>
      </c>
      <c r="M1584" t="s">
        <v>152</v>
      </c>
      <c r="N1584" t="s">
        <v>153</v>
      </c>
      <c r="O1584" t="s">
        <v>2789</v>
      </c>
      <c r="P1584" t="s">
        <v>4420</v>
      </c>
      <c r="Q1584" t="s">
        <v>102</v>
      </c>
      <c r="S1584" t="s">
        <v>71</v>
      </c>
      <c r="T1584" t="s">
        <v>4421</v>
      </c>
      <c r="U1584">
        <v>0</v>
      </c>
      <c r="V1584">
        <v>0</v>
      </c>
      <c r="W1584">
        <v>0</v>
      </c>
      <c r="X1584">
        <v>1</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Q1584">
        <v>0</v>
      </c>
      <c r="AR1584">
        <v>0</v>
      </c>
      <c r="AS1584">
        <v>0</v>
      </c>
      <c r="AT1584">
        <v>43929</v>
      </c>
      <c r="AU1584">
        <v>43959</v>
      </c>
      <c r="AV1584">
        <v>0</v>
      </c>
      <c r="AW1584">
        <v>1</v>
      </c>
      <c r="AX1584">
        <v>0</v>
      </c>
      <c r="AY1584">
        <v>2020</v>
      </c>
      <c r="AZ1584">
        <v>4</v>
      </c>
      <c r="BA1584">
        <v>30</v>
      </c>
      <c r="BB1584">
        <v>1</v>
      </c>
      <c r="BF1584">
        <v>2020</v>
      </c>
      <c r="BG1584" t="s">
        <v>104</v>
      </c>
      <c r="BH1584" t="s">
        <v>9822</v>
      </c>
      <c r="BI1584" t="s">
        <v>9783</v>
      </c>
      <c r="BJ1584" t="s">
        <v>9793</v>
      </c>
    </row>
    <row r="1585" spans="1:62" x14ac:dyDescent="0.35">
      <c r="A1585">
        <v>41246961</v>
      </c>
      <c r="B1585" t="s">
        <v>98</v>
      </c>
      <c r="C1585" t="s">
        <v>61</v>
      </c>
      <c r="D1585" t="s">
        <v>125</v>
      </c>
      <c r="E1585" t="s">
        <v>4422</v>
      </c>
      <c r="F1585">
        <v>36245718</v>
      </c>
      <c r="I1585" s="1">
        <v>43930</v>
      </c>
      <c r="J1585">
        <v>43960.999988425923</v>
      </c>
      <c r="K1585" t="s">
        <v>4423</v>
      </c>
      <c r="L1585" t="s">
        <v>65</v>
      </c>
      <c r="M1585" t="s">
        <v>197</v>
      </c>
      <c r="N1585" t="s">
        <v>198</v>
      </c>
      <c r="O1585" t="s">
        <v>168</v>
      </c>
      <c r="P1585" t="s">
        <v>4424</v>
      </c>
      <c r="Q1585" t="s">
        <v>70</v>
      </c>
      <c r="S1585" t="s">
        <v>71</v>
      </c>
      <c r="T1585" t="s">
        <v>4425</v>
      </c>
      <c r="U1585">
        <v>1</v>
      </c>
      <c r="V1585">
        <v>1</v>
      </c>
      <c r="W1585">
        <v>0</v>
      </c>
      <c r="X1585">
        <v>1</v>
      </c>
      <c r="Y1585">
        <v>0</v>
      </c>
      <c r="Z1585">
        <v>0</v>
      </c>
      <c r="AA1585">
        <v>0</v>
      </c>
      <c r="AB1585">
        <v>0</v>
      </c>
      <c r="AC1585">
        <v>0</v>
      </c>
      <c r="AD1585">
        <v>0</v>
      </c>
      <c r="AE1585">
        <v>0</v>
      </c>
      <c r="AF1585">
        <v>0</v>
      </c>
      <c r="AG1585">
        <v>0</v>
      </c>
      <c r="AH1585">
        <v>1</v>
      </c>
      <c r="AI1585">
        <v>0</v>
      </c>
      <c r="AJ1585">
        <v>0</v>
      </c>
      <c r="AK1585">
        <v>0</v>
      </c>
      <c r="AL1585">
        <v>0</v>
      </c>
      <c r="AM1585">
        <v>0</v>
      </c>
      <c r="AN1585">
        <v>0</v>
      </c>
      <c r="AO1585">
        <v>0</v>
      </c>
      <c r="AP1585">
        <v>0</v>
      </c>
      <c r="AQ1585">
        <v>0</v>
      </c>
      <c r="AR1585">
        <v>0</v>
      </c>
      <c r="AS1585">
        <v>0</v>
      </c>
      <c r="AT1585">
        <v>43930</v>
      </c>
      <c r="AU1585">
        <v>43960</v>
      </c>
      <c r="AV1585">
        <v>0</v>
      </c>
      <c r="AW1585">
        <v>1</v>
      </c>
      <c r="AX1585">
        <v>0</v>
      </c>
      <c r="AY1585">
        <v>2020</v>
      </c>
      <c r="AZ1585">
        <v>4</v>
      </c>
      <c r="BA1585">
        <v>30</v>
      </c>
      <c r="BB1585">
        <v>4</v>
      </c>
      <c r="BF1585">
        <v>2020</v>
      </c>
      <c r="BG1585" t="s">
        <v>104</v>
      </c>
      <c r="BH1585" t="s">
        <v>9822</v>
      </c>
      <c r="BI1585" t="s">
        <v>9783</v>
      </c>
      <c r="BJ1585" t="s">
        <v>9796</v>
      </c>
    </row>
    <row r="1586" spans="1:62" x14ac:dyDescent="0.35">
      <c r="A1586">
        <v>41251239</v>
      </c>
      <c r="B1586" t="s">
        <v>3950</v>
      </c>
      <c r="C1586" t="s">
        <v>61</v>
      </c>
      <c r="D1586" t="s">
        <v>62</v>
      </c>
      <c r="E1586" t="s">
        <v>1210</v>
      </c>
      <c r="F1586">
        <v>21889915</v>
      </c>
      <c r="G1586" t="s">
        <v>1210</v>
      </c>
      <c r="I1586" s="1">
        <v>43935</v>
      </c>
      <c r="J1586">
        <v>43965.999988425923</v>
      </c>
      <c r="K1586" t="s">
        <v>3951</v>
      </c>
      <c r="L1586" t="s">
        <v>65</v>
      </c>
      <c r="M1586" t="s">
        <v>66</v>
      </c>
      <c r="N1586" t="s">
        <v>67</v>
      </c>
      <c r="O1586" t="s">
        <v>438</v>
      </c>
      <c r="P1586" t="s">
        <v>739</v>
      </c>
      <c r="Q1586" t="s">
        <v>70</v>
      </c>
      <c r="S1586" t="s">
        <v>71</v>
      </c>
      <c r="T1586" t="s">
        <v>4426</v>
      </c>
      <c r="U1586">
        <v>1</v>
      </c>
      <c r="V1586">
        <v>1</v>
      </c>
      <c r="W1586">
        <v>1</v>
      </c>
      <c r="X1586">
        <v>0</v>
      </c>
      <c r="Y1586">
        <v>0</v>
      </c>
      <c r="Z1586">
        <v>0</v>
      </c>
      <c r="AA1586">
        <v>0</v>
      </c>
      <c r="AB1586">
        <v>0</v>
      </c>
      <c r="AC1586">
        <v>0</v>
      </c>
      <c r="AD1586">
        <v>0</v>
      </c>
      <c r="AE1586">
        <v>0</v>
      </c>
      <c r="AF1586">
        <v>1</v>
      </c>
      <c r="AG1586">
        <v>0</v>
      </c>
      <c r="AH1586">
        <v>0</v>
      </c>
      <c r="AI1586">
        <v>0</v>
      </c>
      <c r="AJ1586">
        <v>0</v>
      </c>
      <c r="AK1586">
        <v>0</v>
      </c>
      <c r="AL1586">
        <v>0</v>
      </c>
      <c r="AM1586">
        <v>0</v>
      </c>
      <c r="AN1586">
        <v>0</v>
      </c>
      <c r="AO1586">
        <v>0</v>
      </c>
      <c r="AP1586">
        <v>0</v>
      </c>
      <c r="AQ1586">
        <v>0</v>
      </c>
      <c r="AR1586">
        <v>0</v>
      </c>
      <c r="AS1586">
        <v>0</v>
      </c>
      <c r="AT1586">
        <v>43935</v>
      </c>
      <c r="AU1586">
        <v>43963</v>
      </c>
      <c r="AV1586">
        <v>0</v>
      </c>
      <c r="AW1586">
        <v>1</v>
      </c>
      <c r="AX1586">
        <v>0</v>
      </c>
      <c r="AY1586">
        <v>2020</v>
      </c>
      <c r="AZ1586">
        <v>4</v>
      </c>
      <c r="BA1586">
        <v>30</v>
      </c>
      <c r="BB1586">
        <v>4</v>
      </c>
      <c r="BF1586">
        <v>2020</v>
      </c>
      <c r="BG1586" t="s">
        <v>104</v>
      </c>
      <c r="BH1586" t="s">
        <v>9822</v>
      </c>
      <c r="BI1586" t="s">
        <v>9783</v>
      </c>
      <c r="BJ1586" t="s">
        <v>9795</v>
      </c>
    </row>
    <row r="1587" spans="1:62" x14ac:dyDescent="0.35">
      <c r="A1587">
        <v>41251774</v>
      </c>
      <c r="B1587" t="s">
        <v>4427</v>
      </c>
      <c r="C1587" t="s">
        <v>92</v>
      </c>
      <c r="D1587" t="s">
        <v>107</v>
      </c>
      <c r="E1587" t="s">
        <v>261</v>
      </c>
      <c r="F1587">
        <v>22424905</v>
      </c>
      <c r="I1587" s="1">
        <v>43935</v>
      </c>
      <c r="J1587">
        <v>43965.999988425923</v>
      </c>
      <c r="K1587" t="s">
        <v>4428</v>
      </c>
      <c r="L1587" t="s">
        <v>65</v>
      </c>
      <c r="M1587" t="s">
        <v>66</v>
      </c>
      <c r="N1587" t="s">
        <v>67</v>
      </c>
      <c r="Q1587" t="s">
        <v>70</v>
      </c>
      <c r="R1587" t="s">
        <v>4429</v>
      </c>
      <c r="S1587" t="s">
        <v>71</v>
      </c>
      <c r="T1587" t="s">
        <v>4430</v>
      </c>
      <c r="U1587">
        <v>1</v>
      </c>
      <c r="V1587">
        <v>1</v>
      </c>
      <c r="W1587">
        <v>0</v>
      </c>
      <c r="X1587">
        <v>1</v>
      </c>
      <c r="Y1587">
        <v>0</v>
      </c>
      <c r="Z1587">
        <v>0</v>
      </c>
      <c r="AA1587">
        <v>0</v>
      </c>
      <c r="AB1587">
        <v>0</v>
      </c>
      <c r="AC1587">
        <v>0</v>
      </c>
      <c r="AD1587">
        <v>0</v>
      </c>
      <c r="AE1587">
        <v>0</v>
      </c>
      <c r="AF1587">
        <v>0</v>
      </c>
      <c r="AG1587">
        <v>0</v>
      </c>
      <c r="AH1587">
        <v>1</v>
      </c>
      <c r="AI1587">
        <v>0</v>
      </c>
      <c r="AJ1587">
        <v>0</v>
      </c>
      <c r="AK1587">
        <v>0</v>
      </c>
      <c r="AL1587">
        <v>0</v>
      </c>
      <c r="AM1587">
        <v>0</v>
      </c>
      <c r="AN1587">
        <v>0</v>
      </c>
      <c r="AO1587">
        <v>0</v>
      </c>
      <c r="AP1587">
        <v>0</v>
      </c>
      <c r="AQ1587">
        <v>0</v>
      </c>
      <c r="AR1587">
        <v>0</v>
      </c>
      <c r="AS1587">
        <v>0</v>
      </c>
      <c r="AT1587">
        <v>43935</v>
      </c>
      <c r="AU1587">
        <v>43965</v>
      </c>
      <c r="AV1587">
        <v>1</v>
      </c>
      <c r="AW1587">
        <v>1</v>
      </c>
      <c r="AX1587">
        <v>0</v>
      </c>
      <c r="AY1587">
        <v>2020</v>
      </c>
      <c r="AZ1587">
        <v>4</v>
      </c>
      <c r="BA1587">
        <v>30</v>
      </c>
      <c r="BB1587">
        <v>4</v>
      </c>
      <c r="BC1587">
        <v>110000</v>
      </c>
      <c r="BD1587">
        <v>130000</v>
      </c>
      <c r="BE1587" t="s">
        <v>90</v>
      </c>
      <c r="BF1587">
        <v>2020</v>
      </c>
      <c r="BG1587" t="s">
        <v>73</v>
      </c>
      <c r="BH1587" t="s">
        <v>59</v>
      </c>
      <c r="BI1587" t="s">
        <v>9783</v>
      </c>
      <c r="BJ1587" t="s">
        <v>9795</v>
      </c>
    </row>
    <row r="1588" spans="1:62" x14ac:dyDescent="0.35">
      <c r="A1588">
        <v>41251877</v>
      </c>
      <c r="B1588" t="s">
        <v>1629</v>
      </c>
      <c r="C1588" t="s">
        <v>61</v>
      </c>
      <c r="D1588" t="s">
        <v>125</v>
      </c>
      <c r="E1588" t="s">
        <v>4431</v>
      </c>
      <c r="F1588">
        <v>20351243</v>
      </c>
      <c r="I1588" s="1">
        <v>43935</v>
      </c>
      <c r="J1588">
        <v>43965.999988425923</v>
      </c>
      <c r="K1588" t="s">
        <v>4432</v>
      </c>
      <c r="L1588" t="s">
        <v>65</v>
      </c>
      <c r="M1588" t="s">
        <v>66</v>
      </c>
      <c r="N1588" t="s">
        <v>67</v>
      </c>
      <c r="O1588" t="s">
        <v>68</v>
      </c>
      <c r="P1588" t="s">
        <v>4433</v>
      </c>
      <c r="Q1588" t="s">
        <v>70</v>
      </c>
      <c r="S1588" t="s">
        <v>71</v>
      </c>
      <c r="T1588" t="s">
        <v>4434</v>
      </c>
      <c r="U1588">
        <v>0</v>
      </c>
      <c r="V1588">
        <v>1</v>
      </c>
      <c r="W1588">
        <v>0</v>
      </c>
      <c r="X1588">
        <v>0</v>
      </c>
      <c r="Y1588">
        <v>0</v>
      </c>
      <c r="Z1588">
        <v>0</v>
      </c>
      <c r="AA1588">
        <v>0</v>
      </c>
      <c r="AB1588">
        <v>0</v>
      </c>
      <c r="AC1588">
        <v>1</v>
      </c>
      <c r="AD1588">
        <v>0</v>
      </c>
      <c r="AE1588">
        <v>0</v>
      </c>
      <c r="AF1588">
        <v>0</v>
      </c>
      <c r="AG1588">
        <v>0</v>
      </c>
      <c r="AH1588">
        <v>0</v>
      </c>
      <c r="AI1588">
        <v>0</v>
      </c>
      <c r="AJ1588">
        <v>0</v>
      </c>
      <c r="AK1588">
        <v>0</v>
      </c>
      <c r="AL1588">
        <v>0</v>
      </c>
      <c r="AM1588">
        <v>0</v>
      </c>
      <c r="AN1588">
        <v>0</v>
      </c>
      <c r="AO1588">
        <v>0</v>
      </c>
      <c r="AP1588">
        <v>0</v>
      </c>
      <c r="AQ1588">
        <v>0</v>
      </c>
      <c r="AR1588">
        <v>0</v>
      </c>
      <c r="AS1588">
        <v>0</v>
      </c>
      <c r="AT1588">
        <v>43935</v>
      </c>
      <c r="AU1588">
        <v>43965</v>
      </c>
      <c r="AV1588">
        <v>0</v>
      </c>
      <c r="AW1588">
        <v>1</v>
      </c>
      <c r="AX1588">
        <v>0</v>
      </c>
      <c r="AY1588">
        <v>2020</v>
      </c>
      <c r="AZ1588">
        <v>4</v>
      </c>
      <c r="BA1588">
        <v>30</v>
      </c>
      <c r="BB1588">
        <v>2</v>
      </c>
      <c r="BF1588">
        <v>2020</v>
      </c>
      <c r="BG1588" t="s">
        <v>104</v>
      </c>
      <c r="BH1588" t="s">
        <v>9822</v>
      </c>
      <c r="BI1588" t="s">
        <v>9783</v>
      </c>
      <c r="BJ1588" t="s">
        <v>9795</v>
      </c>
    </row>
    <row r="1589" spans="1:62" x14ac:dyDescent="0.35">
      <c r="A1589">
        <v>41252140</v>
      </c>
      <c r="B1589" t="s">
        <v>4435</v>
      </c>
      <c r="C1589" t="s">
        <v>75</v>
      </c>
      <c r="D1589" t="s">
        <v>85</v>
      </c>
      <c r="E1589" t="s">
        <v>298</v>
      </c>
      <c r="F1589">
        <v>32359972</v>
      </c>
      <c r="I1589" s="1">
        <v>43935</v>
      </c>
      <c r="J1589">
        <v>43965.999988425923</v>
      </c>
      <c r="K1589" t="s">
        <v>4436</v>
      </c>
      <c r="L1589" t="s">
        <v>65</v>
      </c>
      <c r="M1589" t="s">
        <v>120</v>
      </c>
      <c r="N1589" t="s">
        <v>121</v>
      </c>
      <c r="O1589" t="s">
        <v>168</v>
      </c>
      <c r="P1589" t="s">
        <v>122</v>
      </c>
      <c r="Q1589" t="s">
        <v>70</v>
      </c>
      <c r="R1589" t="s">
        <v>4437</v>
      </c>
      <c r="S1589" t="s">
        <v>82</v>
      </c>
      <c r="T1589" t="s">
        <v>4438</v>
      </c>
      <c r="U1589">
        <v>1</v>
      </c>
      <c r="V1589">
        <v>1</v>
      </c>
      <c r="W1589">
        <v>0</v>
      </c>
      <c r="X1589">
        <v>0</v>
      </c>
      <c r="Y1589">
        <v>0</v>
      </c>
      <c r="Z1589">
        <v>0</v>
      </c>
      <c r="AA1589">
        <v>0</v>
      </c>
      <c r="AB1589">
        <v>0</v>
      </c>
      <c r="AC1589">
        <v>0</v>
      </c>
      <c r="AD1589">
        <v>0</v>
      </c>
      <c r="AE1589">
        <v>0</v>
      </c>
      <c r="AF1589">
        <v>0</v>
      </c>
      <c r="AG1589">
        <v>0</v>
      </c>
      <c r="AH1589">
        <v>0</v>
      </c>
      <c r="AI1589">
        <v>0</v>
      </c>
      <c r="AJ1589">
        <v>0</v>
      </c>
      <c r="AK1589">
        <v>0</v>
      </c>
      <c r="AL1589">
        <v>0</v>
      </c>
      <c r="AM1589">
        <v>0</v>
      </c>
      <c r="AN1589">
        <v>0</v>
      </c>
      <c r="AO1589">
        <v>0</v>
      </c>
      <c r="AP1589">
        <v>0</v>
      </c>
      <c r="AQ1589">
        <v>0</v>
      </c>
      <c r="AR1589">
        <v>0</v>
      </c>
      <c r="AS1589">
        <v>0</v>
      </c>
      <c r="AT1589">
        <v>43935</v>
      </c>
      <c r="AU1589">
        <v>43938</v>
      </c>
      <c r="AV1589">
        <v>1</v>
      </c>
      <c r="AW1589">
        <v>1</v>
      </c>
      <c r="AX1589">
        <v>0</v>
      </c>
      <c r="AY1589">
        <v>2020</v>
      </c>
      <c r="AZ1589">
        <v>4</v>
      </c>
      <c r="BA1589">
        <v>30</v>
      </c>
      <c r="BB1589">
        <v>2</v>
      </c>
      <c r="BC1589">
        <v>80000</v>
      </c>
      <c r="BD1589">
        <v>120000</v>
      </c>
      <c r="BE1589" t="s">
        <v>90</v>
      </c>
      <c r="BF1589">
        <v>2020</v>
      </c>
      <c r="BG1589" t="s">
        <v>73</v>
      </c>
      <c r="BH1589" t="s">
        <v>59</v>
      </c>
      <c r="BI1589" t="s">
        <v>9783</v>
      </c>
      <c r="BJ1589" t="s">
        <v>9795</v>
      </c>
    </row>
    <row r="1590" spans="1:62" x14ac:dyDescent="0.35">
      <c r="A1590">
        <v>41255298</v>
      </c>
      <c r="B1590" t="s">
        <v>4439</v>
      </c>
      <c r="C1590" t="s">
        <v>61</v>
      </c>
      <c r="D1590" t="s">
        <v>125</v>
      </c>
      <c r="E1590" t="s">
        <v>346</v>
      </c>
      <c r="F1590">
        <v>37079664</v>
      </c>
      <c r="I1590" s="1">
        <v>43936</v>
      </c>
      <c r="J1590">
        <v>43966.999988425923</v>
      </c>
      <c r="K1590" t="s">
        <v>4440</v>
      </c>
      <c r="L1590" t="s">
        <v>65</v>
      </c>
      <c r="M1590" t="s">
        <v>66</v>
      </c>
      <c r="N1590" t="s">
        <v>67</v>
      </c>
      <c r="O1590" t="s">
        <v>68</v>
      </c>
      <c r="P1590" t="s">
        <v>69</v>
      </c>
      <c r="Q1590" t="s">
        <v>70</v>
      </c>
      <c r="R1590" t="s">
        <v>4441</v>
      </c>
      <c r="S1590" t="s">
        <v>71</v>
      </c>
      <c r="T1590" t="s">
        <v>4442</v>
      </c>
      <c r="U1590">
        <v>1</v>
      </c>
      <c r="V1590">
        <v>1</v>
      </c>
      <c r="W1590">
        <v>0</v>
      </c>
      <c r="X1590">
        <v>1</v>
      </c>
      <c r="Y1590">
        <v>0</v>
      </c>
      <c r="Z1590">
        <v>0</v>
      </c>
      <c r="AA1590">
        <v>0</v>
      </c>
      <c r="AB1590">
        <v>0</v>
      </c>
      <c r="AC1590">
        <v>0</v>
      </c>
      <c r="AD1590">
        <v>1</v>
      </c>
      <c r="AE1590">
        <v>0</v>
      </c>
      <c r="AF1590">
        <v>0</v>
      </c>
      <c r="AG1590">
        <v>0</v>
      </c>
      <c r="AH1590">
        <v>0</v>
      </c>
      <c r="AI1590">
        <v>0</v>
      </c>
      <c r="AJ1590">
        <v>0</v>
      </c>
      <c r="AK1590">
        <v>0</v>
      </c>
      <c r="AL1590">
        <v>0</v>
      </c>
      <c r="AM1590">
        <v>0</v>
      </c>
      <c r="AN1590">
        <v>0</v>
      </c>
      <c r="AO1590">
        <v>0</v>
      </c>
      <c r="AP1590">
        <v>1</v>
      </c>
      <c r="AQ1590">
        <v>0</v>
      </c>
      <c r="AR1590">
        <v>0</v>
      </c>
      <c r="AS1590">
        <v>0</v>
      </c>
      <c r="AT1590">
        <v>43936</v>
      </c>
      <c r="AU1590">
        <v>43964</v>
      </c>
      <c r="AV1590">
        <v>1</v>
      </c>
      <c r="AW1590">
        <v>1</v>
      </c>
      <c r="AX1590">
        <v>0</v>
      </c>
      <c r="AY1590">
        <v>2020</v>
      </c>
      <c r="AZ1590">
        <v>4</v>
      </c>
      <c r="BA1590">
        <v>30</v>
      </c>
      <c r="BB1590">
        <v>5</v>
      </c>
      <c r="BF1590">
        <v>2020</v>
      </c>
      <c r="BG1590" t="s">
        <v>73</v>
      </c>
      <c r="BH1590" t="s">
        <v>59</v>
      </c>
      <c r="BI1590" t="s">
        <v>9783</v>
      </c>
      <c r="BJ1590" t="s">
        <v>9793</v>
      </c>
    </row>
    <row r="1591" spans="1:62" x14ac:dyDescent="0.35">
      <c r="A1591">
        <v>41257038</v>
      </c>
      <c r="B1591" t="s">
        <v>116</v>
      </c>
      <c r="C1591" t="s">
        <v>176</v>
      </c>
      <c r="D1591" t="s">
        <v>177</v>
      </c>
      <c r="E1591" t="s">
        <v>178</v>
      </c>
      <c r="F1591">
        <v>32277792</v>
      </c>
      <c r="G1591" t="s">
        <v>178</v>
      </c>
      <c r="I1591" s="1">
        <v>43937</v>
      </c>
      <c r="J1591">
        <v>43967.999988425923</v>
      </c>
      <c r="K1591" t="s">
        <v>4387</v>
      </c>
      <c r="L1591" t="s">
        <v>65</v>
      </c>
      <c r="M1591" t="s">
        <v>66</v>
      </c>
      <c r="N1591" t="s">
        <v>67</v>
      </c>
      <c r="Q1591" t="s">
        <v>70</v>
      </c>
      <c r="S1591" t="s">
        <v>71</v>
      </c>
      <c r="T1591" t="s">
        <v>4443</v>
      </c>
      <c r="U1591">
        <v>1</v>
      </c>
      <c r="V1591">
        <v>1</v>
      </c>
      <c r="W1591">
        <v>1</v>
      </c>
      <c r="X1591">
        <v>0</v>
      </c>
      <c r="Y1591">
        <v>0</v>
      </c>
      <c r="Z1591">
        <v>0</v>
      </c>
      <c r="AA1591">
        <v>0</v>
      </c>
      <c r="AB1591">
        <v>0</v>
      </c>
      <c r="AC1591">
        <v>0</v>
      </c>
      <c r="AD1591">
        <v>1</v>
      </c>
      <c r="AE1591">
        <v>1</v>
      </c>
      <c r="AF1591">
        <v>0</v>
      </c>
      <c r="AG1591">
        <v>1</v>
      </c>
      <c r="AH1591">
        <v>1</v>
      </c>
      <c r="AI1591">
        <v>0</v>
      </c>
      <c r="AJ1591">
        <v>0</v>
      </c>
      <c r="AK1591">
        <v>0</v>
      </c>
      <c r="AL1591">
        <v>0</v>
      </c>
      <c r="AM1591">
        <v>0</v>
      </c>
      <c r="AN1591">
        <v>0</v>
      </c>
      <c r="AO1591">
        <v>0</v>
      </c>
      <c r="AP1591">
        <v>1</v>
      </c>
      <c r="AQ1591">
        <v>0</v>
      </c>
      <c r="AR1591">
        <v>0</v>
      </c>
      <c r="AS1591">
        <v>0</v>
      </c>
      <c r="AT1591">
        <v>43937</v>
      </c>
      <c r="AU1591">
        <v>43965</v>
      </c>
      <c r="AV1591">
        <v>0</v>
      </c>
      <c r="AW1591">
        <v>1</v>
      </c>
      <c r="AX1591">
        <v>0</v>
      </c>
      <c r="AY1591">
        <v>2020</v>
      </c>
      <c r="AZ1591">
        <v>4</v>
      </c>
      <c r="BA1591">
        <v>30</v>
      </c>
      <c r="BB1591">
        <v>8</v>
      </c>
      <c r="BF1591">
        <v>2020</v>
      </c>
      <c r="BG1591" t="s">
        <v>104</v>
      </c>
      <c r="BH1591" t="s">
        <v>9822</v>
      </c>
      <c r="BI1591" t="s">
        <v>9783</v>
      </c>
      <c r="BJ1591" t="s">
        <v>9796</v>
      </c>
    </row>
    <row r="1592" spans="1:62" x14ac:dyDescent="0.35">
      <c r="A1592">
        <v>41257048</v>
      </c>
      <c r="B1592" t="s">
        <v>4384</v>
      </c>
      <c r="C1592" t="s">
        <v>176</v>
      </c>
      <c r="D1592" t="s">
        <v>177</v>
      </c>
      <c r="E1592" t="s">
        <v>178</v>
      </c>
      <c r="F1592">
        <v>32277792</v>
      </c>
      <c r="G1592" t="s">
        <v>178</v>
      </c>
      <c r="I1592" s="1">
        <v>43937</v>
      </c>
      <c r="J1592">
        <v>43967.999988425923</v>
      </c>
      <c r="K1592" t="s">
        <v>4385</v>
      </c>
      <c r="L1592" t="s">
        <v>65</v>
      </c>
      <c r="M1592" t="s">
        <v>66</v>
      </c>
      <c r="N1592" t="s">
        <v>67</v>
      </c>
      <c r="Q1592" t="s">
        <v>70</v>
      </c>
      <c r="S1592" t="s">
        <v>71</v>
      </c>
      <c r="T1592" t="s">
        <v>4444</v>
      </c>
      <c r="U1592">
        <v>0</v>
      </c>
      <c r="V1592">
        <v>0</v>
      </c>
      <c r="W1592">
        <v>0</v>
      </c>
      <c r="X1592">
        <v>1</v>
      </c>
      <c r="Y1592">
        <v>0</v>
      </c>
      <c r="Z1592">
        <v>0</v>
      </c>
      <c r="AA1592">
        <v>0</v>
      </c>
      <c r="AB1592">
        <v>0</v>
      </c>
      <c r="AC1592">
        <v>0</v>
      </c>
      <c r="AD1592">
        <v>0</v>
      </c>
      <c r="AE1592">
        <v>1</v>
      </c>
      <c r="AF1592">
        <v>0</v>
      </c>
      <c r="AG1592">
        <v>1</v>
      </c>
      <c r="AH1592">
        <v>1</v>
      </c>
      <c r="AI1592">
        <v>0</v>
      </c>
      <c r="AJ1592">
        <v>0</v>
      </c>
      <c r="AK1592">
        <v>0</v>
      </c>
      <c r="AL1592">
        <v>0</v>
      </c>
      <c r="AM1592">
        <v>0</v>
      </c>
      <c r="AN1592">
        <v>0</v>
      </c>
      <c r="AO1592">
        <v>0</v>
      </c>
      <c r="AP1592">
        <v>1</v>
      </c>
      <c r="AQ1592">
        <v>0</v>
      </c>
      <c r="AR1592">
        <v>0</v>
      </c>
      <c r="AS1592">
        <v>0</v>
      </c>
      <c r="AT1592">
        <v>43937</v>
      </c>
      <c r="AU1592">
        <v>43965</v>
      </c>
      <c r="AV1592">
        <v>0</v>
      </c>
      <c r="AW1592">
        <v>1</v>
      </c>
      <c r="AX1592">
        <v>0</v>
      </c>
      <c r="AY1592">
        <v>2020</v>
      </c>
      <c r="AZ1592">
        <v>4</v>
      </c>
      <c r="BA1592">
        <v>30</v>
      </c>
      <c r="BB1592">
        <v>5</v>
      </c>
      <c r="BF1592">
        <v>2020</v>
      </c>
      <c r="BG1592" t="s">
        <v>104</v>
      </c>
      <c r="BH1592" t="s">
        <v>9822</v>
      </c>
      <c r="BI1592" t="s">
        <v>9783</v>
      </c>
      <c r="BJ1592" t="s">
        <v>9796</v>
      </c>
    </row>
    <row r="1593" spans="1:62" x14ac:dyDescent="0.35">
      <c r="A1593">
        <v>41261036</v>
      </c>
      <c r="B1593" t="s">
        <v>4445</v>
      </c>
      <c r="C1593" t="s">
        <v>75</v>
      </c>
      <c r="D1593" t="s">
        <v>85</v>
      </c>
      <c r="E1593" t="s">
        <v>150</v>
      </c>
      <c r="F1593">
        <v>23607543</v>
      </c>
      <c r="I1593" s="1">
        <v>43938</v>
      </c>
      <c r="J1593">
        <v>43968.999988425923</v>
      </c>
      <c r="K1593" t="s">
        <v>4446</v>
      </c>
      <c r="L1593" t="s">
        <v>65</v>
      </c>
      <c r="M1593" t="s">
        <v>120</v>
      </c>
      <c r="N1593" t="s">
        <v>121</v>
      </c>
      <c r="O1593" t="s">
        <v>168</v>
      </c>
      <c r="P1593" t="s">
        <v>122</v>
      </c>
      <c r="Q1593" t="s">
        <v>102</v>
      </c>
      <c r="R1593" t="s">
        <v>622</v>
      </c>
      <c r="S1593" t="s">
        <v>71</v>
      </c>
      <c r="T1593" t="s">
        <v>4447</v>
      </c>
      <c r="U1593">
        <v>1</v>
      </c>
      <c r="V1593">
        <v>1</v>
      </c>
      <c r="W1593">
        <v>0</v>
      </c>
      <c r="X1593">
        <v>1</v>
      </c>
      <c r="Y1593">
        <v>0</v>
      </c>
      <c r="Z1593">
        <v>0</v>
      </c>
      <c r="AA1593">
        <v>0</v>
      </c>
      <c r="AB1593">
        <v>0</v>
      </c>
      <c r="AC1593">
        <v>0</v>
      </c>
      <c r="AD1593">
        <v>0</v>
      </c>
      <c r="AE1593">
        <v>0</v>
      </c>
      <c r="AF1593">
        <v>0</v>
      </c>
      <c r="AG1593">
        <v>0</v>
      </c>
      <c r="AH1593">
        <v>0</v>
      </c>
      <c r="AI1593">
        <v>0</v>
      </c>
      <c r="AJ1593">
        <v>0</v>
      </c>
      <c r="AK1593">
        <v>0</v>
      </c>
      <c r="AL1593">
        <v>0</v>
      </c>
      <c r="AM1593">
        <v>0</v>
      </c>
      <c r="AN1593">
        <v>0</v>
      </c>
      <c r="AO1593">
        <v>0</v>
      </c>
      <c r="AP1593">
        <v>0</v>
      </c>
      <c r="AQ1593">
        <v>0</v>
      </c>
      <c r="AR1593">
        <v>0</v>
      </c>
      <c r="AS1593">
        <v>0</v>
      </c>
      <c r="AT1593">
        <v>43938</v>
      </c>
      <c r="AU1593">
        <v>43968</v>
      </c>
      <c r="AV1593">
        <v>1</v>
      </c>
      <c r="AW1593">
        <v>1</v>
      </c>
      <c r="AX1593">
        <v>0</v>
      </c>
      <c r="AY1593">
        <v>2020</v>
      </c>
      <c r="AZ1593">
        <v>4</v>
      </c>
      <c r="BA1593">
        <v>30</v>
      </c>
      <c r="BB1593">
        <v>3</v>
      </c>
      <c r="BF1593">
        <v>2020</v>
      </c>
      <c r="BG1593" t="s">
        <v>73</v>
      </c>
      <c r="BH1593" t="s">
        <v>59</v>
      </c>
      <c r="BI1593" t="s">
        <v>9783</v>
      </c>
      <c r="BJ1593" t="s">
        <v>9797</v>
      </c>
    </row>
    <row r="1594" spans="1:62" x14ac:dyDescent="0.35">
      <c r="A1594">
        <v>41263941</v>
      </c>
      <c r="B1594" t="s">
        <v>98</v>
      </c>
      <c r="C1594" t="s">
        <v>75</v>
      </c>
      <c r="D1594" t="s">
        <v>85</v>
      </c>
      <c r="E1594" t="s">
        <v>3395</v>
      </c>
      <c r="F1594">
        <v>28936057</v>
      </c>
      <c r="I1594" s="1">
        <v>43941</v>
      </c>
      <c r="J1594">
        <v>43971.999988425923</v>
      </c>
      <c r="K1594" t="s">
        <v>4448</v>
      </c>
      <c r="L1594" t="s">
        <v>65</v>
      </c>
      <c r="M1594" t="s">
        <v>120</v>
      </c>
      <c r="N1594" t="s">
        <v>121</v>
      </c>
      <c r="P1594" t="s">
        <v>122</v>
      </c>
      <c r="Q1594" t="s">
        <v>102</v>
      </c>
      <c r="S1594" t="s">
        <v>82</v>
      </c>
      <c r="T1594" t="s">
        <v>4449</v>
      </c>
      <c r="U1594">
        <v>1</v>
      </c>
      <c r="V1594">
        <v>0</v>
      </c>
      <c r="W1594">
        <v>0</v>
      </c>
      <c r="X1594">
        <v>1</v>
      </c>
      <c r="Y1594">
        <v>0</v>
      </c>
      <c r="Z1594">
        <v>0</v>
      </c>
      <c r="AA1594">
        <v>0</v>
      </c>
      <c r="AB1594">
        <v>0</v>
      </c>
      <c r="AC1594">
        <v>0</v>
      </c>
      <c r="AD1594">
        <v>1</v>
      </c>
      <c r="AE1594">
        <v>0</v>
      </c>
      <c r="AF1594">
        <v>1</v>
      </c>
      <c r="AG1594">
        <v>0</v>
      </c>
      <c r="AH1594">
        <v>0</v>
      </c>
      <c r="AI1594">
        <v>0</v>
      </c>
      <c r="AJ1594">
        <v>0</v>
      </c>
      <c r="AK1594">
        <v>0</v>
      </c>
      <c r="AL1594">
        <v>0</v>
      </c>
      <c r="AM1594">
        <v>0</v>
      </c>
      <c r="AN1594">
        <v>0</v>
      </c>
      <c r="AO1594">
        <v>0</v>
      </c>
      <c r="AP1594">
        <v>0</v>
      </c>
      <c r="AQ1594">
        <v>0</v>
      </c>
      <c r="AR1594">
        <v>0</v>
      </c>
      <c r="AS1594">
        <v>0</v>
      </c>
      <c r="AT1594">
        <v>43941</v>
      </c>
      <c r="AU1594">
        <v>43962</v>
      </c>
      <c r="AV1594">
        <v>0</v>
      </c>
      <c r="AW1594">
        <v>1</v>
      </c>
      <c r="AX1594">
        <v>0</v>
      </c>
      <c r="AY1594">
        <v>2020</v>
      </c>
      <c r="AZ1594">
        <v>4</v>
      </c>
      <c r="BA1594">
        <v>30</v>
      </c>
      <c r="BB1594">
        <v>4</v>
      </c>
      <c r="BF1594">
        <v>2020</v>
      </c>
      <c r="BG1594" t="s">
        <v>104</v>
      </c>
      <c r="BH1594" t="s">
        <v>9822</v>
      </c>
      <c r="BI1594" t="s">
        <v>9783</v>
      </c>
      <c r="BJ1594" t="s">
        <v>9794</v>
      </c>
    </row>
    <row r="1595" spans="1:62" x14ac:dyDescent="0.35">
      <c r="A1595">
        <v>41267859</v>
      </c>
      <c r="B1595" t="s">
        <v>116</v>
      </c>
      <c r="C1595" t="s">
        <v>75</v>
      </c>
      <c r="D1595" t="s">
        <v>236</v>
      </c>
      <c r="E1595" t="s">
        <v>4450</v>
      </c>
      <c r="F1595">
        <v>41306022</v>
      </c>
      <c r="I1595" s="1">
        <v>43942</v>
      </c>
      <c r="J1595">
        <v>43972.999988425923</v>
      </c>
      <c r="K1595" t="s">
        <v>4451</v>
      </c>
      <c r="L1595" t="s">
        <v>65</v>
      </c>
      <c r="M1595" t="s">
        <v>197</v>
      </c>
      <c r="N1595" t="s">
        <v>198</v>
      </c>
      <c r="O1595" t="s">
        <v>168</v>
      </c>
      <c r="P1595" t="s">
        <v>199</v>
      </c>
      <c r="Q1595" t="s">
        <v>70</v>
      </c>
      <c r="R1595" t="s">
        <v>4452</v>
      </c>
      <c r="S1595" t="s">
        <v>71</v>
      </c>
      <c r="T1595" t="s">
        <v>4453</v>
      </c>
      <c r="U1595">
        <v>1</v>
      </c>
      <c r="V1595">
        <v>1</v>
      </c>
      <c r="W1595">
        <v>0</v>
      </c>
      <c r="X1595">
        <v>1</v>
      </c>
      <c r="Y1595">
        <v>0</v>
      </c>
      <c r="Z1595">
        <v>0</v>
      </c>
      <c r="AA1595">
        <v>0</v>
      </c>
      <c r="AB1595">
        <v>0</v>
      </c>
      <c r="AC1595">
        <v>1</v>
      </c>
      <c r="AD1595">
        <v>0</v>
      </c>
      <c r="AE1595">
        <v>1</v>
      </c>
      <c r="AF1595">
        <v>1</v>
      </c>
      <c r="AG1595">
        <v>0</v>
      </c>
      <c r="AH1595">
        <v>0</v>
      </c>
      <c r="AI1595">
        <v>0</v>
      </c>
      <c r="AJ1595">
        <v>0</v>
      </c>
      <c r="AK1595">
        <v>0</v>
      </c>
      <c r="AL1595">
        <v>0</v>
      </c>
      <c r="AM1595">
        <v>0</v>
      </c>
      <c r="AN1595">
        <v>0</v>
      </c>
      <c r="AO1595">
        <v>0</v>
      </c>
      <c r="AP1595">
        <v>0</v>
      </c>
      <c r="AQ1595">
        <v>0</v>
      </c>
      <c r="AR1595">
        <v>0</v>
      </c>
      <c r="AS1595">
        <v>0</v>
      </c>
      <c r="AT1595">
        <v>43942</v>
      </c>
      <c r="AU1595">
        <v>43962</v>
      </c>
      <c r="AV1595">
        <v>0</v>
      </c>
      <c r="AW1595">
        <v>1</v>
      </c>
      <c r="AX1595">
        <v>0</v>
      </c>
      <c r="AY1595">
        <v>2020</v>
      </c>
      <c r="AZ1595">
        <v>4</v>
      </c>
      <c r="BA1595">
        <v>30</v>
      </c>
      <c r="BB1595">
        <v>6</v>
      </c>
      <c r="BC1595">
        <v>150000</v>
      </c>
      <c r="BD1595">
        <v>150000</v>
      </c>
      <c r="BE1595" t="s">
        <v>90</v>
      </c>
      <c r="BF1595">
        <v>2020</v>
      </c>
      <c r="BG1595" t="s">
        <v>104</v>
      </c>
      <c r="BH1595" t="s">
        <v>59</v>
      </c>
      <c r="BI1595" t="s">
        <v>9783</v>
      </c>
      <c r="BJ1595" t="s">
        <v>9795</v>
      </c>
    </row>
    <row r="1596" spans="1:62" x14ac:dyDescent="0.35">
      <c r="A1596">
        <v>41272116</v>
      </c>
      <c r="B1596" t="s">
        <v>4454</v>
      </c>
      <c r="C1596" t="s">
        <v>92</v>
      </c>
      <c r="D1596" t="s">
        <v>107</v>
      </c>
      <c r="E1596" t="s">
        <v>4455</v>
      </c>
      <c r="F1596">
        <v>44973332</v>
      </c>
      <c r="I1596" s="1">
        <v>43943</v>
      </c>
      <c r="J1596">
        <v>43973.999988425923</v>
      </c>
      <c r="K1596" t="s">
        <v>4456</v>
      </c>
      <c r="L1596" t="s">
        <v>65</v>
      </c>
      <c r="M1596" t="s">
        <v>66</v>
      </c>
      <c r="N1596" t="s">
        <v>67</v>
      </c>
      <c r="Q1596" t="s">
        <v>70</v>
      </c>
      <c r="S1596" t="s">
        <v>82</v>
      </c>
      <c r="T1596" t="s">
        <v>4457</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0</v>
      </c>
      <c r="AN1596">
        <v>0</v>
      </c>
      <c r="AO1596">
        <v>0</v>
      </c>
      <c r="AP1596">
        <v>1</v>
      </c>
      <c r="AQ1596">
        <v>0</v>
      </c>
      <c r="AR1596">
        <v>0</v>
      </c>
      <c r="AS1596">
        <v>0</v>
      </c>
      <c r="AT1596">
        <v>43943</v>
      </c>
      <c r="AU1596">
        <v>43956</v>
      </c>
      <c r="AV1596">
        <v>0</v>
      </c>
      <c r="AW1596">
        <v>1</v>
      </c>
      <c r="AX1596">
        <v>0</v>
      </c>
      <c r="AY1596">
        <v>2020</v>
      </c>
      <c r="AZ1596">
        <v>4</v>
      </c>
      <c r="BA1596">
        <v>30</v>
      </c>
      <c r="BB1596">
        <v>1</v>
      </c>
      <c r="BF1596">
        <v>2020</v>
      </c>
      <c r="BG1596" t="s">
        <v>104</v>
      </c>
      <c r="BH1596" t="s">
        <v>9822</v>
      </c>
      <c r="BI1596" t="s">
        <v>9783</v>
      </c>
      <c r="BJ1596" t="s">
        <v>9793</v>
      </c>
    </row>
    <row r="1597" spans="1:62" x14ac:dyDescent="0.35">
      <c r="A1597">
        <v>41272859</v>
      </c>
      <c r="B1597" t="s">
        <v>98</v>
      </c>
      <c r="C1597" t="s">
        <v>75</v>
      </c>
      <c r="D1597" t="s">
        <v>165</v>
      </c>
      <c r="E1597" t="s">
        <v>360</v>
      </c>
      <c r="F1597">
        <v>14025083</v>
      </c>
      <c r="G1597" t="s">
        <v>361</v>
      </c>
      <c r="I1597" s="1">
        <v>43944</v>
      </c>
      <c r="J1597">
        <v>43974.999988425923</v>
      </c>
      <c r="K1597" t="s">
        <v>4458</v>
      </c>
      <c r="L1597" t="s">
        <v>65</v>
      </c>
      <c r="M1597" t="s">
        <v>120</v>
      </c>
      <c r="N1597" t="s">
        <v>121</v>
      </c>
      <c r="Q1597" t="s">
        <v>70</v>
      </c>
      <c r="S1597" t="s">
        <v>71</v>
      </c>
      <c r="T1597" t="s">
        <v>4459</v>
      </c>
      <c r="U1597">
        <v>0</v>
      </c>
      <c r="V1597">
        <v>1</v>
      </c>
      <c r="W1597">
        <v>0</v>
      </c>
      <c r="X1597">
        <v>1</v>
      </c>
      <c r="Y1597">
        <v>0</v>
      </c>
      <c r="Z1597">
        <v>0</v>
      </c>
      <c r="AA1597">
        <v>0</v>
      </c>
      <c r="AB1597">
        <v>0</v>
      </c>
      <c r="AC1597">
        <v>0</v>
      </c>
      <c r="AD1597">
        <v>1</v>
      </c>
      <c r="AE1597">
        <v>0</v>
      </c>
      <c r="AF1597">
        <v>0</v>
      </c>
      <c r="AG1597">
        <v>0</v>
      </c>
      <c r="AH1597">
        <v>0</v>
      </c>
      <c r="AI1597">
        <v>0</v>
      </c>
      <c r="AJ1597">
        <v>1</v>
      </c>
      <c r="AK1597">
        <v>0</v>
      </c>
      <c r="AL1597">
        <v>0</v>
      </c>
      <c r="AM1597">
        <v>0</v>
      </c>
      <c r="AN1597">
        <v>0</v>
      </c>
      <c r="AO1597">
        <v>0</v>
      </c>
      <c r="AP1597">
        <v>0</v>
      </c>
      <c r="AQ1597">
        <v>0</v>
      </c>
      <c r="AR1597">
        <v>0</v>
      </c>
      <c r="AS1597">
        <v>0</v>
      </c>
      <c r="AT1597">
        <v>43943</v>
      </c>
      <c r="AU1597">
        <v>43974</v>
      </c>
      <c r="AV1597">
        <v>0</v>
      </c>
      <c r="AW1597">
        <v>1</v>
      </c>
      <c r="AX1597">
        <v>0</v>
      </c>
      <c r="AY1597">
        <v>2020</v>
      </c>
      <c r="AZ1597">
        <v>4</v>
      </c>
      <c r="BA1597">
        <v>30</v>
      </c>
      <c r="BB1597">
        <v>4</v>
      </c>
      <c r="BF1597">
        <v>2020</v>
      </c>
      <c r="BG1597" t="s">
        <v>104</v>
      </c>
      <c r="BH1597" t="s">
        <v>9822</v>
      </c>
      <c r="BI1597" t="s">
        <v>9783</v>
      </c>
      <c r="BJ1597" t="s">
        <v>9796</v>
      </c>
    </row>
    <row r="1598" spans="1:62" x14ac:dyDescent="0.35">
      <c r="A1598">
        <v>41273155</v>
      </c>
      <c r="B1598" t="s">
        <v>4460</v>
      </c>
      <c r="C1598" t="s">
        <v>92</v>
      </c>
      <c r="D1598" t="s">
        <v>107</v>
      </c>
      <c r="E1598" t="s">
        <v>261</v>
      </c>
      <c r="F1598">
        <v>22424905</v>
      </c>
      <c r="I1598" s="1">
        <v>43944</v>
      </c>
      <c r="J1598">
        <v>43974.999988425923</v>
      </c>
      <c r="K1598" t="s">
        <v>4461</v>
      </c>
      <c r="L1598" t="s">
        <v>65</v>
      </c>
      <c r="M1598" t="s">
        <v>66</v>
      </c>
      <c r="N1598" t="s">
        <v>67</v>
      </c>
      <c r="O1598" t="s">
        <v>101</v>
      </c>
      <c r="Q1598" t="s">
        <v>102</v>
      </c>
      <c r="R1598" t="s">
        <v>942</v>
      </c>
      <c r="S1598" t="s">
        <v>71</v>
      </c>
      <c r="T1598" t="s">
        <v>4462</v>
      </c>
      <c r="U1598">
        <v>1</v>
      </c>
      <c r="V1598">
        <v>0</v>
      </c>
      <c r="W1598">
        <v>0</v>
      </c>
      <c r="X1598">
        <v>1</v>
      </c>
      <c r="Y1598">
        <v>0</v>
      </c>
      <c r="Z1598">
        <v>0</v>
      </c>
      <c r="AA1598">
        <v>0</v>
      </c>
      <c r="AB1598">
        <v>0</v>
      </c>
      <c r="AC1598">
        <v>0</v>
      </c>
      <c r="AD1598">
        <v>0</v>
      </c>
      <c r="AE1598">
        <v>1</v>
      </c>
      <c r="AF1598">
        <v>0</v>
      </c>
      <c r="AG1598">
        <v>0</v>
      </c>
      <c r="AH1598">
        <v>0</v>
      </c>
      <c r="AI1598">
        <v>0</v>
      </c>
      <c r="AJ1598">
        <v>0</v>
      </c>
      <c r="AK1598">
        <v>0</v>
      </c>
      <c r="AL1598">
        <v>0</v>
      </c>
      <c r="AM1598">
        <v>0</v>
      </c>
      <c r="AN1598">
        <v>0</v>
      </c>
      <c r="AO1598">
        <v>0</v>
      </c>
      <c r="AP1598">
        <v>0</v>
      </c>
      <c r="AQ1598">
        <v>0</v>
      </c>
      <c r="AR1598">
        <v>0</v>
      </c>
      <c r="AS1598">
        <v>0</v>
      </c>
      <c r="AT1598">
        <v>43944</v>
      </c>
      <c r="AU1598">
        <v>43974</v>
      </c>
      <c r="AV1598">
        <v>1</v>
      </c>
      <c r="AW1598">
        <v>1</v>
      </c>
      <c r="AX1598">
        <v>0</v>
      </c>
      <c r="AY1598">
        <v>2020</v>
      </c>
      <c r="AZ1598">
        <v>4</v>
      </c>
      <c r="BA1598">
        <v>30</v>
      </c>
      <c r="BB1598">
        <v>3</v>
      </c>
      <c r="BF1598">
        <v>2020</v>
      </c>
      <c r="BG1598" t="s">
        <v>73</v>
      </c>
      <c r="BH1598" t="s">
        <v>59</v>
      </c>
      <c r="BI1598" t="s">
        <v>9783</v>
      </c>
      <c r="BJ1598" t="s">
        <v>9796</v>
      </c>
    </row>
    <row r="1599" spans="1:62" x14ac:dyDescent="0.35">
      <c r="A1599">
        <v>41273574</v>
      </c>
      <c r="B1599" t="s">
        <v>4463</v>
      </c>
      <c r="C1599" t="s">
        <v>92</v>
      </c>
      <c r="D1599" t="s">
        <v>107</v>
      </c>
      <c r="E1599" t="s">
        <v>3912</v>
      </c>
      <c r="F1599">
        <v>26537334</v>
      </c>
      <c r="I1599" s="1">
        <v>43944</v>
      </c>
      <c r="J1599">
        <v>43974.999988425923</v>
      </c>
      <c r="K1599" t="s">
        <v>4428</v>
      </c>
      <c r="L1599" t="s">
        <v>65</v>
      </c>
      <c r="M1599" t="s">
        <v>66</v>
      </c>
      <c r="N1599" t="s">
        <v>67</v>
      </c>
      <c r="O1599" t="s">
        <v>68</v>
      </c>
      <c r="P1599" t="s">
        <v>69</v>
      </c>
      <c r="Q1599" t="s">
        <v>70</v>
      </c>
      <c r="S1599" t="s">
        <v>71</v>
      </c>
      <c r="T1599" t="s">
        <v>4464</v>
      </c>
      <c r="U1599">
        <v>1</v>
      </c>
      <c r="V1599">
        <v>1</v>
      </c>
      <c r="W1599">
        <v>0</v>
      </c>
      <c r="X1599">
        <v>1</v>
      </c>
      <c r="Y1599">
        <v>0</v>
      </c>
      <c r="Z1599">
        <v>0</v>
      </c>
      <c r="AA1599">
        <v>0</v>
      </c>
      <c r="AB1599">
        <v>0</v>
      </c>
      <c r="AC1599">
        <v>0</v>
      </c>
      <c r="AD1599">
        <v>0</v>
      </c>
      <c r="AE1599">
        <v>0</v>
      </c>
      <c r="AF1599">
        <v>0</v>
      </c>
      <c r="AG1599">
        <v>0</v>
      </c>
      <c r="AH1599">
        <v>1</v>
      </c>
      <c r="AI1599">
        <v>0</v>
      </c>
      <c r="AJ1599">
        <v>0</v>
      </c>
      <c r="AK1599">
        <v>0</v>
      </c>
      <c r="AL1599">
        <v>0</v>
      </c>
      <c r="AM1599">
        <v>0</v>
      </c>
      <c r="AN1599">
        <v>0</v>
      </c>
      <c r="AO1599">
        <v>0</v>
      </c>
      <c r="AP1599">
        <v>0</v>
      </c>
      <c r="AQ1599">
        <v>0</v>
      </c>
      <c r="AR1599">
        <v>0</v>
      </c>
      <c r="AS1599">
        <v>0</v>
      </c>
      <c r="AT1599">
        <v>43944</v>
      </c>
      <c r="AU1599">
        <v>43974</v>
      </c>
      <c r="AV1599">
        <v>1</v>
      </c>
      <c r="AW1599">
        <v>1</v>
      </c>
      <c r="AX1599">
        <v>0</v>
      </c>
      <c r="AY1599">
        <v>2020</v>
      </c>
      <c r="AZ1599">
        <v>4</v>
      </c>
      <c r="BA1599">
        <v>30</v>
      </c>
      <c r="BB1599">
        <v>4</v>
      </c>
      <c r="BF1599">
        <v>2020</v>
      </c>
      <c r="BG1599" t="s">
        <v>73</v>
      </c>
      <c r="BH1599" t="s">
        <v>9822</v>
      </c>
      <c r="BI1599" t="s">
        <v>9783</v>
      </c>
      <c r="BJ1599" t="s">
        <v>9796</v>
      </c>
    </row>
    <row r="1600" spans="1:62" x14ac:dyDescent="0.35">
      <c r="A1600">
        <v>41273929</v>
      </c>
      <c r="B1600" t="s">
        <v>4465</v>
      </c>
      <c r="C1600" t="s">
        <v>75</v>
      </c>
      <c r="D1600" t="s">
        <v>117</v>
      </c>
      <c r="E1600" t="s">
        <v>4466</v>
      </c>
      <c r="F1600">
        <v>25038674</v>
      </c>
      <c r="G1600" t="s">
        <v>4467</v>
      </c>
      <c r="I1600" s="1">
        <v>43944</v>
      </c>
      <c r="J1600">
        <v>43974.999988425923</v>
      </c>
      <c r="K1600" t="s">
        <v>4468</v>
      </c>
      <c r="L1600" t="s">
        <v>65</v>
      </c>
      <c r="M1600" t="s">
        <v>120</v>
      </c>
      <c r="N1600" t="s">
        <v>121</v>
      </c>
      <c r="O1600" t="s">
        <v>168</v>
      </c>
      <c r="P1600" t="s">
        <v>122</v>
      </c>
      <c r="Q1600" t="s">
        <v>70</v>
      </c>
      <c r="R1600" t="s">
        <v>1043</v>
      </c>
      <c r="S1600" t="s">
        <v>71</v>
      </c>
      <c r="T1600" t="s">
        <v>4469</v>
      </c>
      <c r="U1600">
        <v>1</v>
      </c>
      <c r="V1600">
        <v>1</v>
      </c>
      <c r="W1600">
        <v>0</v>
      </c>
      <c r="X1600">
        <v>0</v>
      </c>
      <c r="Y1600">
        <v>0</v>
      </c>
      <c r="Z1600">
        <v>0</v>
      </c>
      <c r="AA1600">
        <v>0</v>
      </c>
      <c r="AB1600">
        <v>0</v>
      </c>
      <c r="AC1600">
        <v>0</v>
      </c>
      <c r="AD1600">
        <v>0</v>
      </c>
      <c r="AE1600">
        <v>0</v>
      </c>
      <c r="AF1600">
        <v>0</v>
      </c>
      <c r="AG1600">
        <v>0</v>
      </c>
      <c r="AH1600">
        <v>1</v>
      </c>
      <c r="AI1600">
        <v>0</v>
      </c>
      <c r="AJ1600">
        <v>0</v>
      </c>
      <c r="AK1600">
        <v>0</v>
      </c>
      <c r="AL1600">
        <v>0</v>
      </c>
      <c r="AM1600">
        <v>0</v>
      </c>
      <c r="AN1600">
        <v>0</v>
      </c>
      <c r="AO1600">
        <v>0</v>
      </c>
      <c r="AP1600">
        <v>0</v>
      </c>
      <c r="AQ1600">
        <v>0</v>
      </c>
      <c r="AR1600">
        <v>0</v>
      </c>
      <c r="AS1600">
        <v>0</v>
      </c>
      <c r="AT1600">
        <v>43944</v>
      </c>
      <c r="AU1600">
        <v>43974</v>
      </c>
      <c r="AV1600">
        <v>0</v>
      </c>
      <c r="AW1600">
        <v>1</v>
      </c>
      <c r="AX1600">
        <v>0</v>
      </c>
      <c r="AY1600">
        <v>2020</v>
      </c>
      <c r="AZ1600">
        <v>4</v>
      </c>
      <c r="BA1600">
        <v>30</v>
      </c>
      <c r="BB1600">
        <v>3</v>
      </c>
      <c r="BC1600">
        <v>100000</v>
      </c>
      <c r="BD1600">
        <v>149999</v>
      </c>
      <c r="BE1600" t="s">
        <v>90</v>
      </c>
      <c r="BF1600">
        <v>2020</v>
      </c>
      <c r="BG1600" t="s">
        <v>104</v>
      </c>
      <c r="BH1600" t="s">
        <v>59</v>
      </c>
      <c r="BI1600" t="s">
        <v>9783</v>
      </c>
      <c r="BJ1600" t="s">
        <v>9796</v>
      </c>
    </row>
    <row r="1601" spans="1:62" x14ac:dyDescent="0.35">
      <c r="A1601">
        <v>41281823</v>
      </c>
      <c r="B1601" t="s">
        <v>4470</v>
      </c>
      <c r="C1601" t="s">
        <v>75</v>
      </c>
      <c r="D1601" t="s">
        <v>165</v>
      </c>
      <c r="E1601" t="s">
        <v>2759</v>
      </c>
      <c r="F1601">
        <v>27819359</v>
      </c>
      <c r="I1601" s="1">
        <v>43948</v>
      </c>
      <c r="J1601">
        <v>43978.999988425923</v>
      </c>
      <c r="K1601" t="s">
        <v>4471</v>
      </c>
      <c r="L1601" t="s">
        <v>65</v>
      </c>
      <c r="M1601" t="s">
        <v>120</v>
      </c>
      <c r="N1601" t="s">
        <v>121</v>
      </c>
      <c r="O1601" t="s">
        <v>168</v>
      </c>
      <c r="P1601" t="s">
        <v>122</v>
      </c>
      <c r="Q1601" t="s">
        <v>70</v>
      </c>
      <c r="S1601" t="s">
        <v>71</v>
      </c>
      <c r="T1601" t="s">
        <v>4472</v>
      </c>
      <c r="U1601">
        <v>1</v>
      </c>
      <c r="V1601">
        <v>1</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Q1601">
        <v>0</v>
      </c>
      <c r="AR1601">
        <v>0</v>
      </c>
      <c r="AS1601">
        <v>0</v>
      </c>
      <c r="AT1601">
        <v>43948</v>
      </c>
      <c r="AU1601">
        <v>43976</v>
      </c>
      <c r="AV1601">
        <v>1</v>
      </c>
      <c r="AW1601">
        <v>1</v>
      </c>
      <c r="AX1601">
        <v>0</v>
      </c>
      <c r="AY1601">
        <v>2020</v>
      </c>
      <c r="AZ1601">
        <v>4</v>
      </c>
      <c r="BA1601">
        <v>30</v>
      </c>
      <c r="BB1601">
        <v>2</v>
      </c>
      <c r="BF1601">
        <v>2020</v>
      </c>
      <c r="BG1601" t="s">
        <v>73</v>
      </c>
      <c r="BH1601" t="s">
        <v>9822</v>
      </c>
      <c r="BI1601" t="s">
        <v>9783</v>
      </c>
      <c r="BJ1601" t="s">
        <v>9794</v>
      </c>
    </row>
    <row r="1602" spans="1:62" x14ac:dyDescent="0.35">
      <c r="A1602">
        <v>41282028</v>
      </c>
      <c r="B1602" t="s">
        <v>225</v>
      </c>
      <c r="C1602" t="s">
        <v>92</v>
      </c>
      <c r="D1602" t="s">
        <v>93</v>
      </c>
      <c r="E1602" t="s">
        <v>4292</v>
      </c>
      <c r="F1602">
        <v>26838356</v>
      </c>
      <c r="G1602" t="s">
        <v>4293</v>
      </c>
      <c r="I1602" s="1">
        <v>43948</v>
      </c>
      <c r="J1602">
        <v>43978.999988425923</v>
      </c>
      <c r="K1602" t="s">
        <v>4473</v>
      </c>
      <c r="L1602" t="s">
        <v>65</v>
      </c>
      <c r="M1602" t="s">
        <v>66</v>
      </c>
      <c r="N1602" t="s">
        <v>67</v>
      </c>
      <c r="O1602" t="s">
        <v>68</v>
      </c>
      <c r="P1602" t="s">
        <v>69</v>
      </c>
      <c r="Q1602" t="s">
        <v>70</v>
      </c>
      <c r="S1602" t="s">
        <v>71</v>
      </c>
      <c r="T1602" t="s">
        <v>4474</v>
      </c>
      <c r="U1602">
        <v>0</v>
      </c>
      <c r="V1602">
        <v>1</v>
      </c>
      <c r="W1602">
        <v>0</v>
      </c>
      <c r="X1602">
        <v>1</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43948</v>
      </c>
      <c r="AU1602">
        <v>43955</v>
      </c>
      <c r="AV1602">
        <v>0</v>
      </c>
      <c r="AW1602">
        <v>1</v>
      </c>
      <c r="AX1602">
        <v>0</v>
      </c>
      <c r="AY1602">
        <v>2020</v>
      </c>
      <c r="AZ1602">
        <v>4</v>
      </c>
      <c r="BA1602">
        <v>30</v>
      </c>
      <c r="BB1602">
        <v>2</v>
      </c>
      <c r="BF1602">
        <v>2020</v>
      </c>
      <c r="BG1602" t="s">
        <v>104</v>
      </c>
      <c r="BH1602" t="s">
        <v>9822</v>
      </c>
      <c r="BI1602" t="s">
        <v>9783</v>
      </c>
      <c r="BJ1602" t="s">
        <v>9794</v>
      </c>
    </row>
    <row r="1603" spans="1:62" x14ac:dyDescent="0.35">
      <c r="A1603">
        <v>41284491</v>
      </c>
      <c r="B1603" t="s">
        <v>98</v>
      </c>
      <c r="C1603" t="s">
        <v>75</v>
      </c>
      <c r="D1603" t="s">
        <v>236</v>
      </c>
      <c r="E1603" t="s">
        <v>4450</v>
      </c>
      <c r="F1603">
        <v>41306022</v>
      </c>
      <c r="I1603" s="1">
        <v>43949</v>
      </c>
      <c r="J1603">
        <v>43979.999988425923</v>
      </c>
      <c r="K1603" t="s">
        <v>4451</v>
      </c>
      <c r="L1603" t="s">
        <v>65</v>
      </c>
      <c r="M1603" t="s">
        <v>197</v>
      </c>
      <c r="N1603" t="s">
        <v>198</v>
      </c>
      <c r="O1603" t="s">
        <v>168</v>
      </c>
      <c r="P1603" t="s">
        <v>199</v>
      </c>
      <c r="Q1603" t="s">
        <v>70</v>
      </c>
      <c r="S1603" t="s">
        <v>71</v>
      </c>
      <c r="T1603" t="s">
        <v>4475</v>
      </c>
      <c r="U1603">
        <v>1</v>
      </c>
      <c r="V1603">
        <v>1</v>
      </c>
      <c r="W1603">
        <v>0</v>
      </c>
      <c r="X1603">
        <v>1</v>
      </c>
      <c r="Y1603">
        <v>0</v>
      </c>
      <c r="Z1603">
        <v>0</v>
      </c>
      <c r="AA1603">
        <v>0</v>
      </c>
      <c r="AB1603">
        <v>0</v>
      </c>
      <c r="AC1603">
        <v>0</v>
      </c>
      <c r="AD1603">
        <v>0</v>
      </c>
      <c r="AE1603">
        <v>1</v>
      </c>
      <c r="AF1603">
        <v>0</v>
      </c>
      <c r="AG1603">
        <v>0</v>
      </c>
      <c r="AH1603">
        <v>0</v>
      </c>
      <c r="AI1603">
        <v>0</v>
      </c>
      <c r="AJ1603">
        <v>0</v>
      </c>
      <c r="AK1603">
        <v>0</v>
      </c>
      <c r="AL1603">
        <v>0</v>
      </c>
      <c r="AM1603">
        <v>0</v>
      </c>
      <c r="AN1603">
        <v>0</v>
      </c>
      <c r="AO1603">
        <v>0</v>
      </c>
      <c r="AP1603">
        <v>0</v>
      </c>
      <c r="AQ1603">
        <v>0</v>
      </c>
      <c r="AR1603">
        <v>0</v>
      </c>
      <c r="AS1603">
        <v>0</v>
      </c>
      <c r="AT1603">
        <v>43949</v>
      </c>
      <c r="AU1603">
        <v>43962</v>
      </c>
      <c r="AV1603">
        <v>0</v>
      </c>
      <c r="AW1603">
        <v>1</v>
      </c>
      <c r="AX1603">
        <v>0</v>
      </c>
      <c r="AY1603">
        <v>2020</v>
      </c>
      <c r="AZ1603">
        <v>4</v>
      </c>
      <c r="BA1603">
        <v>30</v>
      </c>
      <c r="BB1603">
        <v>4</v>
      </c>
      <c r="BF1603">
        <v>2020</v>
      </c>
      <c r="BG1603" t="s">
        <v>104</v>
      </c>
      <c r="BH1603" t="s">
        <v>9822</v>
      </c>
      <c r="BI1603" t="s">
        <v>9783</v>
      </c>
      <c r="BJ1603" t="s">
        <v>9795</v>
      </c>
    </row>
    <row r="1604" spans="1:62" x14ac:dyDescent="0.35">
      <c r="A1604">
        <v>41284514</v>
      </c>
      <c r="B1604" t="s">
        <v>98</v>
      </c>
      <c r="C1604" t="s">
        <v>75</v>
      </c>
      <c r="D1604" t="s">
        <v>76</v>
      </c>
      <c r="E1604" t="s">
        <v>2825</v>
      </c>
      <c r="F1604">
        <v>43295011</v>
      </c>
      <c r="I1604" s="1">
        <v>43949</v>
      </c>
      <c r="J1604">
        <v>43979.999988425923</v>
      </c>
      <c r="K1604" t="s">
        <v>4476</v>
      </c>
      <c r="L1604" t="s">
        <v>65</v>
      </c>
      <c r="M1604" t="s">
        <v>66</v>
      </c>
      <c r="N1604" t="s">
        <v>67</v>
      </c>
      <c r="O1604" t="s">
        <v>68</v>
      </c>
      <c r="P1604" t="s">
        <v>402</v>
      </c>
      <c r="Q1604" t="s">
        <v>70</v>
      </c>
      <c r="S1604" t="s">
        <v>71</v>
      </c>
      <c r="T1604" t="s">
        <v>4477</v>
      </c>
      <c r="U1604">
        <v>1</v>
      </c>
      <c r="V1604">
        <v>1</v>
      </c>
      <c r="W1604">
        <v>0</v>
      </c>
      <c r="X1604">
        <v>1</v>
      </c>
      <c r="Y1604">
        <v>0</v>
      </c>
      <c r="Z1604">
        <v>0</v>
      </c>
      <c r="AA1604">
        <v>0</v>
      </c>
      <c r="AB1604">
        <v>0</v>
      </c>
      <c r="AC1604">
        <v>0</v>
      </c>
      <c r="AD1604">
        <v>0</v>
      </c>
      <c r="AE1604">
        <v>0</v>
      </c>
      <c r="AF1604">
        <v>0</v>
      </c>
      <c r="AG1604">
        <v>1</v>
      </c>
      <c r="AH1604">
        <v>1</v>
      </c>
      <c r="AI1604">
        <v>0</v>
      </c>
      <c r="AJ1604">
        <v>0</v>
      </c>
      <c r="AK1604">
        <v>0</v>
      </c>
      <c r="AL1604">
        <v>0</v>
      </c>
      <c r="AM1604">
        <v>0</v>
      </c>
      <c r="AN1604">
        <v>0</v>
      </c>
      <c r="AO1604">
        <v>0</v>
      </c>
      <c r="AP1604">
        <v>1</v>
      </c>
      <c r="AQ1604">
        <v>0</v>
      </c>
      <c r="AR1604">
        <v>0</v>
      </c>
      <c r="AS1604">
        <v>0</v>
      </c>
      <c r="AT1604">
        <v>43949</v>
      </c>
      <c r="AU1604">
        <v>43979</v>
      </c>
      <c r="AV1604">
        <v>1</v>
      </c>
      <c r="AW1604">
        <v>1</v>
      </c>
      <c r="AX1604">
        <v>0</v>
      </c>
      <c r="AY1604">
        <v>2020</v>
      </c>
      <c r="AZ1604">
        <v>4</v>
      </c>
      <c r="BA1604">
        <v>30</v>
      </c>
      <c r="BB1604">
        <v>6</v>
      </c>
      <c r="BF1604">
        <v>2020</v>
      </c>
      <c r="BG1604" t="s">
        <v>73</v>
      </c>
      <c r="BH1604" t="s">
        <v>9822</v>
      </c>
      <c r="BI1604" t="s">
        <v>9783</v>
      </c>
      <c r="BJ1604" t="s">
        <v>9795</v>
      </c>
    </row>
    <row r="1605" spans="1:62" x14ac:dyDescent="0.35">
      <c r="A1605">
        <v>41285258</v>
      </c>
      <c r="B1605" t="s">
        <v>2851</v>
      </c>
      <c r="C1605" t="s">
        <v>369</v>
      </c>
      <c r="D1605" t="s">
        <v>388</v>
      </c>
      <c r="E1605" t="s">
        <v>553</v>
      </c>
      <c r="F1605">
        <v>35398774</v>
      </c>
      <c r="I1605" s="1">
        <v>43949</v>
      </c>
      <c r="J1605">
        <v>43979.999988425923</v>
      </c>
      <c r="K1605" t="s">
        <v>1452</v>
      </c>
      <c r="L1605" t="s">
        <v>65</v>
      </c>
      <c r="M1605" t="s">
        <v>66</v>
      </c>
      <c r="N1605" t="s">
        <v>67</v>
      </c>
      <c r="O1605" t="s">
        <v>68</v>
      </c>
      <c r="P1605" t="s">
        <v>69</v>
      </c>
      <c r="Q1605" t="s">
        <v>70</v>
      </c>
      <c r="R1605" t="s">
        <v>2852</v>
      </c>
      <c r="S1605" t="s">
        <v>71</v>
      </c>
      <c r="T1605" t="s">
        <v>4478</v>
      </c>
      <c r="U1605">
        <v>1</v>
      </c>
      <c r="V1605">
        <v>1</v>
      </c>
      <c r="W1605">
        <v>0</v>
      </c>
      <c r="X1605">
        <v>1</v>
      </c>
      <c r="Y1605">
        <v>0</v>
      </c>
      <c r="Z1605">
        <v>0</v>
      </c>
      <c r="AA1605">
        <v>0</v>
      </c>
      <c r="AB1605">
        <v>0</v>
      </c>
      <c r="AC1605">
        <v>0</v>
      </c>
      <c r="AD1605">
        <v>1</v>
      </c>
      <c r="AE1605">
        <v>0</v>
      </c>
      <c r="AF1605">
        <v>0</v>
      </c>
      <c r="AG1605">
        <v>1</v>
      </c>
      <c r="AH1605">
        <v>0</v>
      </c>
      <c r="AI1605">
        <v>0</v>
      </c>
      <c r="AJ1605">
        <v>0</v>
      </c>
      <c r="AK1605">
        <v>0</v>
      </c>
      <c r="AL1605">
        <v>0</v>
      </c>
      <c r="AM1605">
        <v>0</v>
      </c>
      <c r="AN1605">
        <v>0</v>
      </c>
      <c r="AO1605">
        <v>0</v>
      </c>
      <c r="AP1605">
        <v>1</v>
      </c>
      <c r="AQ1605">
        <v>0</v>
      </c>
      <c r="AR1605">
        <v>0</v>
      </c>
      <c r="AS1605">
        <v>0</v>
      </c>
      <c r="AT1605">
        <v>43949</v>
      </c>
      <c r="AU1605">
        <v>43977</v>
      </c>
      <c r="AV1605">
        <v>1</v>
      </c>
      <c r="AW1605">
        <v>1</v>
      </c>
      <c r="AX1605">
        <v>0</v>
      </c>
      <c r="AY1605">
        <v>2020</v>
      </c>
      <c r="AZ1605">
        <v>4</v>
      </c>
      <c r="BA1605">
        <v>30</v>
      </c>
      <c r="BB1605">
        <v>6</v>
      </c>
      <c r="BC1605">
        <v>190000</v>
      </c>
      <c r="BD1605">
        <v>190000</v>
      </c>
      <c r="BE1605" t="s">
        <v>90</v>
      </c>
      <c r="BF1605">
        <v>2020</v>
      </c>
      <c r="BG1605" t="s">
        <v>73</v>
      </c>
      <c r="BH1605" t="s">
        <v>59</v>
      </c>
      <c r="BI1605" t="s">
        <v>9783</v>
      </c>
      <c r="BJ1605" t="s">
        <v>9795</v>
      </c>
    </row>
    <row r="1606" spans="1:62" x14ac:dyDescent="0.35">
      <c r="A1606">
        <v>41290529</v>
      </c>
      <c r="B1606" t="s">
        <v>98</v>
      </c>
      <c r="C1606" t="s">
        <v>61</v>
      </c>
      <c r="D1606" t="s">
        <v>125</v>
      </c>
      <c r="E1606" t="s">
        <v>3242</v>
      </c>
      <c r="F1606">
        <v>41963588</v>
      </c>
      <c r="I1606" s="1">
        <v>43951</v>
      </c>
      <c r="J1606">
        <v>43981.999988425923</v>
      </c>
      <c r="K1606" t="s">
        <v>4155</v>
      </c>
      <c r="L1606" t="s">
        <v>65</v>
      </c>
      <c r="M1606" t="s">
        <v>120</v>
      </c>
      <c r="N1606" t="s">
        <v>121</v>
      </c>
      <c r="O1606" t="s">
        <v>168</v>
      </c>
      <c r="P1606" t="s">
        <v>122</v>
      </c>
      <c r="Q1606" t="s">
        <v>70</v>
      </c>
      <c r="S1606" t="s">
        <v>71</v>
      </c>
      <c r="T1606" t="s">
        <v>4479</v>
      </c>
      <c r="U1606">
        <v>1</v>
      </c>
      <c r="V1606">
        <v>1</v>
      </c>
      <c r="W1606">
        <v>0</v>
      </c>
      <c r="X1606">
        <v>1</v>
      </c>
      <c r="Y1606">
        <v>0</v>
      </c>
      <c r="Z1606">
        <v>0</v>
      </c>
      <c r="AA1606">
        <v>0</v>
      </c>
      <c r="AB1606">
        <v>0</v>
      </c>
      <c r="AC1606">
        <v>0</v>
      </c>
      <c r="AD1606">
        <v>0</v>
      </c>
      <c r="AE1606">
        <v>1</v>
      </c>
      <c r="AF1606">
        <v>0</v>
      </c>
      <c r="AG1606">
        <v>0</v>
      </c>
      <c r="AH1606">
        <v>0</v>
      </c>
      <c r="AI1606">
        <v>0</v>
      </c>
      <c r="AJ1606">
        <v>0</v>
      </c>
      <c r="AK1606">
        <v>0</v>
      </c>
      <c r="AL1606">
        <v>0</v>
      </c>
      <c r="AM1606">
        <v>0</v>
      </c>
      <c r="AN1606">
        <v>0</v>
      </c>
      <c r="AO1606">
        <v>0</v>
      </c>
      <c r="AP1606">
        <v>0</v>
      </c>
      <c r="AQ1606">
        <v>0</v>
      </c>
      <c r="AR1606">
        <v>0</v>
      </c>
      <c r="AS1606">
        <v>0</v>
      </c>
      <c r="AT1606">
        <v>43951</v>
      </c>
      <c r="AU1606">
        <v>43981</v>
      </c>
      <c r="AV1606">
        <v>0</v>
      </c>
      <c r="AW1606">
        <v>1</v>
      </c>
      <c r="AX1606">
        <v>0</v>
      </c>
      <c r="AY1606">
        <v>2020</v>
      </c>
      <c r="AZ1606">
        <v>4</v>
      </c>
      <c r="BA1606">
        <v>30</v>
      </c>
      <c r="BB1606">
        <v>4</v>
      </c>
      <c r="BF1606">
        <v>2020</v>
      </c>
      <c r="BG1606" t="s">
        <v>104</v>
      </c>
      <c r="BH1606" t="s">
        <v>9822</v>
      </c>
      <c r="BI1606" t="s">
        <v>9783</v>
      </c>
      <c r="BJ1606" t="s">
        <v>9796</v>
      </c>
    </row>
    <row r="1607" spans="1:62" x14ac:dyDescent="0.35">
      <c r="A1607">
        <v>41292071</v>
      </c>
      <c r="B1607" t="s">
        <v>4480</v>
      </c>
      <c r="C1607" t="s">
        <v>75</v>
      </c>
      <c r="D1607" t="s">
        <v>117</v>
      </c>
      <c r="E1607" t="s">
        <v>620</v>
      </c>
      <c r="F1607">
        <v>20357645</v>
      </c>
      <c r="G1607" t="s">
        <v>620</v>
      </c>
      <c r="H1607">
        <v>3.524</v>
      </c>
      <c r="I1607" s="1">
        <v>43951</v>
      </c>
      <c r="J1607">
        <v>43981.999988425923</v>
      </c>
      <c r="K1607" t="s">
        <v>4481</v>
      </c>
      <c r="L1607" t="s">
        <v>65</v>
      </c>
      <c r="M1607" t="s">
        <v>79</v>
      </c>
      <c r="N1607" t="s">
        <v>80</v>
      </c>
      <c r="Q1607" t="s">
        <v>70</v>
      </c>
      <c r="S1607" t="s">
        <v>71</v>
      </c>
      <c r="T1607" t="s">
        <v>4482</v>
      </c>
      <c r="U1607">
        <v>1</v>
      </c>
      <c r="V1607">
        <v>1</v>
      </c>
      <c r="W1607">
        <v>0</v>
      </c>
      <c r="X1607">
        <v>1</v>
      </c>
      <c r="Y1607">
        <v>0</v>
      </c>
      <c r="Z1607">
        <v>0</v>
      </c>
      <c r="AA1607">
        <v>0</v>
      </c>
      <c r="AB1607">
        <v>0</v>
      </c>
      <c r="AC1607">
        <v>0</v>
      </c>
      <c r="AD1607">
        <v>1</v>
      </c>
      <c r="AE1607">
        <v>0</v>
      </c>
      <c r="AF1607">
        <v>0</v>
      </c>
      <c r="AG1607">
        <v>1</v>
      </c>
      <c r="AH1607">
        <v>1</v>
      </c>
      <c r="AI1607">
        <v>0</v>
      </c>
      <c r="AJ1607">
        <v>0</v>
      </c>
      <c r="AK1607">
        <v>0</v>
      </c>
      <c r="AL1607">
        <v>0</v>
      </c>
      <c r="AM1607">
        <v>0</v>
      </c>
      <c r="AN1607">
        <v>0</v>
      </c>
      <c r="AO1607">
        <v>0</v>
      </c>
      <c r="AP1607">
        <v>0</v>
      </c>
      <c r="AQ1607">
        <v>0</v>
      </c>
      <c r="AR1607">
        <v>0</v>
      </c>
      <c r="AS1607">
        <v>0</v>
      </c>
      <c r="AT1607">
        <v>43951</v>
      </c>
      <c r="AU1607">
        <v>43981</v>
      </c>
      <c r="AV1607">
        <v>0</v>
      </c>
      <c r="AW1607">
        <v>1</v>
      </c>
      <c r="AX1607">
        <v>0</v>
      </c>
      <c r="AY1607">
        <v>2020</v>
      </c>
      <c r="AZ1607">
        <v>4</v>
      </c>
      <c r="BA1607">
        <v>30</v>
      </c>
      <c r="BB1607">
        <v>6</v>
      </c>
      <c r="BF1607">
        <v>2020</v>
      </c>
      <c r="BG1607" t="s">
        <v>104</v>
      </c>
      <c r="BH1607" t="s">
        <v>9822</v>
      </c>
      <c r="BI1607" t="s">
        <v>9783</v>
      </c>
      <c r="BJ1607" t="s">
        <v>9796</v>
      </c>
    </row>
    <row r="1608" spans="1:62" x14ac:dyDescent="0.35">
      <c r="A1608">
        <v>41292283</v>
      </c>
      <c r="B1608" t="s">
        <v>1623</v>
      </c>
      <c r="C1608" t="s">
        <v>369</v>
      </c>
      <c r="D1608" t="s">
        <v>388</v>
      </c>
      <c r="E1608" t="s">
        <v>931</v>
      </c>
      <c r="F1608">
        <v>11268388</v>
      </c>
      <c r="I1608" s="1">
        <v>43951</v>
      </c>
      <c r="J1608">
        <v>43981.999988425923</v>
      </c>
      <c r="K1608" t="s">
        <v>4483</v>
      </c>
      <c r="L1608" t="s">
        <v>65</v>
      </c>
      <c r="M1608" t="s">
        <v>120</v>
      </c>
      <c r="N1608" t="s">
        <v>121</v>
      </c>
      <c r="O1608" t="s">
        <v>168</v>
      </c>
      <c r="P1608" t="s">
        <v>122</v>
      </c>
      <c r="Q1608" t="s">
        <v>70</v>
      </c>
      <c r="R1608" t="s">
        <v>4484</v>
      </c>
      <c r="S1608" t="s">
        <v>82</v>
      </c>
      <c r="T1608" t="s">
        <v>4485</v>
      </c>
      <c r="U1608">
        <v>1</v>
      </c>
      <c r="V1608">
        <v>1</v>
      </c>
      <c r="W1608">
        <v>0</v>
      </c>
      <c r="X1608">
        <v>1</v>
      </c>
      <c r="Y1608">
        <v>0</v>
      </c>
      <c r="Z1608">
        <v>0</v>
      </c>
      <c r="AA1608">
        <v>0</v>
      </c>
      <c r="AB1608">
        <v>0</v>
      </c>
      <c r="AC1608">
        <v>0</v>
      </c>
      <c r="AD1608">
        <v>0</v>
      </c>
      <c r="AE1608">
        <v>1</v>
      </c>
      <c r="AF1608">
        <v>0</v>
      </c>
      <c r="AG1608">
        <v>0</v>
      </c>
      <c r="AH1608">
        <v>1</v>
      </c>
      <c r="AI1608">
        <v>0</v>
      </c>
      <c r="AJ1608">
        <v>0</v>
      </c>
      <c r="AK1608">
        <v>0</v>
      </c>
      <c r="AL1608">
        <v>0</v>
      </c>
      <c r="AM1608">
        <v>0</v>
      </c>
      <c r="AN1608">
        <v>0</v>
      </c>
      <c r="AO1608">
        <v>0</v>
      </c>
      <c r="AP1608">
        <v>0</v>
      </c>
      <c r="AQ1608">
        <v>0</v>
      </c>
      <c r="AR1608">
        <v>0</v>
      </c>
      <c r="AS1608">
        <v>0</v>
      </c>
      <c r="AT1608">
        <v>43951</v>
      </c>
      <c r="AU1608">
        <v>43981</v>
      </c>
      <c r="AV1608">
        <v>0</v>
      </c>
      <c r="AW1608">
        <v>1</v>
      </c>
      <c r="AX1608">
        <v>0</v>
      </c>
      <c r="AY1608">
        <v>2020</v>
      </c>
      <c r="AZ1608">
        <v>4</v>
      </c>
      <c r="BA1608">
        <v>30</v>
      </c>
      <c r="BB1608">
        <v>5</v>
      </c>
      <c r="BF1608">
        <v>2020</v>
      </c>
      <c r="BG1608" t="s">
        <v>104</v>
      </c>
      <c r="BH1608" t="s">
        <v>59</v>
      </c>
      <c r="BI1608" t="s">
        <v>9783</v>
      </c>
      <c r="BJ1608" t="s">
        <v>9796</v>
      </c>
    </row>
    <row r="1609" spans="1:62" x14ac:dyDescent="0.35">
      <c r="A1609">
        <v>41292862</v>
      </c>
      <c r="B1609" t="s">
        <v>116</v>
      </c>
      <c r="C1609" t="s">
        <v>75</v>
      </c>
      <c r="D1609" t="s">
        <v>76</v>
      </c>
      <c r="E1609" t="s">
        <v>3095</v>
      </c>
      <c r="F1609">
        <v>25615394</v>
      </c>
      <c r="I1609" s="1">
        <v>43951</v>
      </c>
      <c r="J1609">
        <v>43981.999988425923</v>
      </c>
      <c r="K1609" t="s">
        <v>4486</v>
      </c>
      <c r="L1609" t="s">
        <v>65</v>
      </c>
      <c r="M1609" t="s">
        <v>66</v>
      </c>
      <c r="N1609" t="s">
        <v>67</v>
      </c>
      <c r="O1609" t="s">
        <v>68</v>
      </c>
      <c r="P1609" t="s">
        <v>69</v>
      </c>
      <c r="Q1609" t="s">
        <v>70</v>
      </c>
      <c r="R1609" t="s">
        <v>3097</v>
      </c>
      <c r="S1609" t="s">
        <v>71</v>
      </c>
      <c r="T1609" t="s">
        <v>4487</v>
      </c>
      <c r="U1609">
        <v>1</v>
      </c>
      <c r="V1609">
        <v>1</v>
      </c>
      <c r="W1609">
        <v>0</v>
      </c>
      <c r="X1609">
        <v>0</v>
      </c>
      <c r="Y1609">
        <v>0</v>
      </c>
      <c r="Z1609">
        <v>0</v>
      </c>
      <c r="AA1609">
        <v>0</v>
      </c>
      <c r="AB1609">
        <v>0</v>
      </c>
      <c r="AC1609">
        <v>0</v>
      </c>
      <c r="AD1609">
        <v>0</v>
      </c>
      <c r="AE1609">
        <v>0</v>
      </c>
      <c r="AF1609">
        <v>0</v>
      </c>
      <c r="AG1609">
        <v>0</v>
      </c>
      <c r="AH1609">
        <v>0</v>
      </c>
      <c r="AI1609">
        <v>0</v>
      </c>
      <c r="AJ1609">
        <v>0</v>
      </c>
      <c r="AK1609">
        <v>0</v>
      </c>
      <c r="AL1609">
        <v>0</v>
      </c>
      <c r="AM1609">
        <v>0</v>
      </c>
      <c r="AN1609">
        <v>0</v>
      </c>
      <c r="AO1609">
        <v>0</v>
      </c>
      <c r="AP1609">
        <v>0</v>
      </c>
      <c r="AQ1609">
        <v>0</v>
      </c>
      <c r="AR1609">
        <v>0</v>
      </c>
      <c r="AS1609">
        <v>0</v>
      </c>
      <c r="AT1609">
        <v>43951</v>
      </c>
      <c r="AU1609">
        <v>43978</v>
      </c>
      <c r="AV1609">
        <v>1</v>
      </c>
      <c r="AW1609">
        <v>1</v>
      </c>
      <c r="AX1609">
        <v>0</v>
      </c>
      <c r="AY1609">
        <v>2020</v>
      </c>
      <c r="AZ1609">
        <v>4</v>
      </c>
      <c r="BA1609">
        <v>30</v>
      </c>
      <c r="BB1609">
        <v>2</v>
      </c>
      <c r="BC1609">
        <v>155000</v>
      </c>
      <c r="BD1609">
        <v>155000</v>
      </c>
      <c r="BE1609" t="s">
        <v>90</v>
      </c>
      <c r="BF1609">
        <v>2020</v>
      </c>
      <c r="BG1609" t="s">
        <v>73</v>
      </c>
      <c r="BH1609" t="s">
        <v>59</v>
      </c>
      <c r="BI1609" t="s">
        <v>9783</v>
      </c>
      <c r="BJ1609" t="s">
        <v>9796</v>
      </c>
    </row>
    <row r="1610" spans="1:62" x14ac:dyDescent="0.35">
      <c r="A1610">
        <v>41296024</v>
      </c>
      <c r="B1610" t="s">
        <v>98</v>
      </c>
      <c r="C1610" t="s">
        <v>61</v>
      </c>
      <c r="D1610" t="s">
        <v>125</v>
      </c>
      <c r="E1610" t="s">
        <v>4488</v>
      </c>
      <c r="F1610">
        <v>45031348</v>
      </c>
      <c r="I1610" s="1">
        <v>43955</v>
      </c>
      <c r="J1610">
        <v>43985.999988425923</v>
      </c>
      <c r="K1610" t="s">
        <v>4489</v>
      </c>
      <c r="L1610" t="s">
        <v>65</v>
      </c>
      <c r="M1610" t="s">
        <v>66</v>
      </c>
      <c r="N1610" t="s">
        <v>67</v>
      </c>
      <c r="O1610" t="s">
        <v>101</v>
      </c>
      <c r="P1610" t="s">
        <v>1219</v>
      </c>
      <c r="Q1610" t="s">
        <v>70</v>
      </c>
      <c r="S1610" t="s">
        <v>71</v>
      </c>
      <c r="T1610" t="s">
        <v>4490</v>
      </c>
      <c r="U1610">
        <v>1</v>
      </c>
      <c r="V1610">
        <v>1</v>
      </c>
      <c r="W1610">
        <v>0</v>
      </c>
      <c r="X1610">
        <v>1</v>
      </c>
      <c r="Y1610">
        <v>0</v>
      </c>
      <c r="Z1610">
        <v>0</v>
      </c>
      <c r="AA1610">
        <v>0</v>
      </c>
      <c r="AB1610">
        <v>0</v>
      </c>
      <c r="AC1610">
        <v>0</v>
      </c>
      <c r="AD1610">
        <v>0</v>
      </c>
      <c r="AE1610">
        <v>0</v>
      </c>
      <c r="AF1610">
        <v>0</v>
      </c>
      <c r="AG1610">
        <v>0</v>
      </c>
      <c r="AH1610">
        <v>1</v>
      </c>
      <c r="AI1610">
        <v>0</v>
      </c>
      <c r="AJ1610">
        <v>0</v>
      </c>
      <c r="AK1610">
        <v>0</v>
      </c>
      <c r="AL1610">
        <v>0</v>
      </c>
      <c r="AM1610">
        <v>0</v>
      </c>
      <c r="AN1610">
        <v>0</v>
      </c>
      <c r="AO1610">
        <v>0</v>
      </c>
      <c r="AP1610">
        <v>0</v>
      </c>
      <c r="AQ1610">
        <v>0</v>
      </c>
      <c r="AR1610">
        <v>0</v>
      </c>
      <c r="AS1610">
        <v>0</v>
      </c>
      <c r="AT1610">
        <v>43955</v>
      </c>
      <c r="AU1610">
        <v>43985</v>
      </c>
      <c r="AV1610">
        <v>0</v>
      </c>
      <c r="AW1610">
        <v>1</v>
      </c>
      <c r="AX1610">
        <v>0</v>
      </c>
      <c r="AY1610">
        <v>2020</v>
      </c>
      <c r="AZ1610">
        <v>5</v>
      </c>
      <c r="BA1610">
        <v>30</v>
      </c>
      <c r="BB1610">
        <v>4</v>
      </c>
      <c r="BF1610">
        <v>2020</v>
      </c>
      <c r="BG1610" t="s">
        <v>104</v>
      </c>
      <c r="BH1610" t="s">
        <v>9822</v>
      </c>
      <c r="BI1610" t="s">
        <v>9784</v>
      </c>
      <c r="BJ1610" t="s">
        <v>9794</v>
      </c>
    </row>
    <row r="1611" spans="1:62" x14ac:dyDescent="0.35">
      <c r="A1611">
        <v>41299477</v>
      </c>
      <c r="B1611" t="s">
        <v>116</v>
      </c>
      <c r="C1611" t="s">
        <v>61</v>
      </c>
      <c r="D1611" t="s">
        <v>125</v>
      </c>
      <c r="E1611" t="s">
        <v>3426</v>
      </c>
      <c r="F1611">
        <v>29387504</v>
      </c>
      <c r="I1611" s="1">
        <v>43955</v>
      </c>
      <c r="J1611">
        <v>43985.999988425923</v>
      </c>
      <c r="K1611" t="s">
        <v>4491</v>
      </c>
      <c r="L1611" t="s">
        <v>65</v>
      </c>
      <c r="M1611" t="s">
        <v>66</v>
      </c>
      <c r="N1611" t="s">
        <v>67</v>
      </c>
      <c r="O1611" t="s">
        <v>68</v>
      </c>
      <c r="P1611" t="s">
        <v>69</v>
      </c>
      <c r="Q1611" t="s">
        <v>70</v>
      </c>
      <c r="S1611" t="s">
        <v>71</v>
      </c>
      <c r="T1611" t="s">
        <v>4492</v>
      </c>
      <c r="U1611">
        <v>0</v>
      </c>
      <c r="V1611">
        <v>1</v>
      </c>
      <c r="W1611">
        <v>0</v>
      </c>
      <c r="X1611">
        <v>1</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c r="AR1611">
        <v>0</v>
      </c>
      <c r="AS1611">
        <v>0</v>
      </c>
      <c r="AT1611">
        <v>43955</v>
      </c>
      <c r="AU1611">
        <v>43983</v>
      </c>
      <c r="AV1611">
        <v>1</v>
      </c>
      <c r="AW1611">
        <v>1</v>
      </c>
      <c r="AX1611">
        <v>0</v>
      </c>
      <c r="AY1611">
        <v>2020</v>
      </c>
      <c r="AZ1611">
        <v>5</v>
      </c>
      <c r="BA1611">
        <v>30</v>
      </c>
      <c r="BB1611">
        <v>2</v>
      </c>
      <c r="BF1611">
        <v>2020</v>
      </c>
      <c r="BG1611" t="s">
        <v>73</v>
      </c>
      <c r="BH1611" t="s">
        <v>9822</v>
      </c>
      <c r="BI1611" t="s">
        <v>9784</v>
      </c>
      <c r="BJ1611" t="s">
        <v>9794</v>
      </c>
    </row>
    <row r="1612" spans="1:62" x14ac:dyDescent="0.35">
      <c r="A1612">
        <v>41302770</v>
      </c>
      <c r="B1612" t="s">
        <v>98</v>
      </c>
      <c r="C1612" t="s">
        <v>75</v>
      </c>
      <c r="D1612" t="s">
        <v>236</v>
      </c>
      <c r="E1612" t="s">
        <v>261</v>
      </c>
      <c r="F1612">
        <v>22424905</v>
      </c>
      <c r="I1612" s="1">
        <v>43956</v>
      </c>
      <c r="J1612">
        <v>43986.999988425923</v>
      </c>
      <c r="K1612" t="s">
        <v>4493</v>
      </c>
      <c r="L1612" t="s">
        <v>65</v>
      </c>
      <c r="M1612" t="s">
        <v>66</v>
      </c>
      <c r="N1612" t="s">
        <v>67</v>
      </c>
      <c r="Q1612" t="s">
        <v>70</v>
      </c>
      <c r="R1612" t="s">
        <v>4494</v>
      </c>
      <c r="S1612" t="s">
        <v>71</v>
      </c>
      <c r="T1612" t="s">
        <v>4495</v>
      </c>
      <c r="U1612">
        <v>1</v>
      </c>
      <c r="V1612">
        <v>1</v>
      </c>
      <c r="W1612">
        <v>0</v>
      </c>
      <c r="X1612">
        <v>1</v>
      </c>
      <c r="Y1612">
        <v>0</v>
      </c>
      <c r="Z1612">
        <v>0</v>
      </c>
      <c r="AA1612">
        <v>0</v>
      </c>
      <c r="AB1612">
        <v>0</v>
      </c>
      <c r="AC1612">
        <v>0</v>
      </c>
      <c r="AD1612">
        <v>0</v>
      </c>
      <c r="AE1612">
        <v>0</v>
      </c>
      <c r="AF1612">
        <v>0</v>
      </c>
      <c r="AG1612">
        <v>0</v>
      </c>
      <c r="AH1612">
        <v>0</v>
      </c>
      <c r="AI1612">
        <v>0</v>
      </c>
      <c r="AJ1612">
        <v>0</v>
      </c>
      <c r="AK1612">
        <v>0</v>
      </c>
      <c r="AL1612">
        <v>0</v>
      </c>
      <c r="AM1612">
        <v>0</v>
      </c>
      <c r="AN1612">
        <v>0</v>
      </c>
      <c r="AO1612">
        <v>0</v>
      </c>
      <c r="AP1612">
        <v>0</v>
      </c>
      <c r="AQ1612">
        <v>0</v>
      </c>
      <c r="AR1612">
        <v>0</v>
      </c>
      <c r="AS1612">
        <v>0</v>
      </c>
      <c r="AT1612">
        <v>43956</v>
      </c>
      <c r="AU1612">
        <v>43986</v>
      </c>
      <c r="AV1612">
        <v>1</v>
      </c>
      <c r="AW1612">
        <v>1</v>
      </c>
      <c r="AX1612">
        <v>0</v>
      </c>
      <c r="AY1612">
        <v>2020</v>
      </c>
      <c r="AZ1612">
        <v>5</v>
      </c>
      <c r="BA1612">
        <v>30</v>
      </c>
      <c r="BB1612">
        <v>3</v>
      </c>
      <c r="BC1612">
        <v>120000</v>
      </c>
      <c r="BD1612">
        <v>130000</v>
      </c>
      <c r="BE1612" t="s">
        <v>90</v>
      </c>
      <c r="BF1612">
        <v>2020</v>
      </c>
      <c r="BG1612" t="s">
        <v>73</v>
      </c>
      <c r="BH1612" t="s">
        <v>59</v>
      </c>
      <c r="BI1612" t="s">
        <v>9784</v>
      </c>
      <c r="BJ1612" t="s">
        <v>9795</v>
      </c>
    </row>
    <row r="1613" spans="1:62" x14ac:dyDescent="0.35">
      <c r="A1613">
        <v>41303284</v>
      </c>
      <c r="B1613" t="s">
        <v>98</v>
      </c>
      <c r="C1613" t="s">
        <v>75</v>
      </c>
      <c r="D1613" t="s">
        <v>236</v>
      </c>
      <c r="E1613" t="s">
        <v>744</v>
      </c>
      <c r="F1613">
        <v>25886139</v>
      </c>
      <c r="I1613" s="1">
        <v>43956</v>
      </c>
      <c r="J1613">
        <v>43986.999988425923</v>
      </c>
      <c r="K1613" t="s">
        <v>3266</v>
      </c>
      <c r="L1613" t="s">
        <v>65</v>
      </c>
      <c r="M1613" t="s">
        <v>152</v>
      </c>
      <c r="N1613" t="s">
        <v>153</v>
      </c>
      <c r="Q1613" t="s">
        <v>102</v>
      </c>
      <c r="S1613" t="s">
        <v>82</v>
      </c>
      <c r="T1613" t="s">
        <v>4496</v>
      </c>
      <c r="U1613">
        <v>1</v>
      </c>
      <c r="V1613">
        <v>1</v>
      </c>
      <c r="W1613">
        <v>0</v>
      </c>
      <c r="X1613">
        <v>1</v>
      </c>
      <c r="Y1613">
        <v>0</v>
      </c>
      <c r="Z1613">
        <v>0</v>
      </c>
      <c r="AA1613">
        <v>0</v>
      </c>
      <c r="AB1613">
        <v>0</v>
      </c>
      <c r="AC1613">
        <v>0</v>
      </c>
      <c r="AD1613">
        <v>0</v>
      </c>
      <c r="AE1613">
        <v>0</v>
      </c>
      <c r="AF1613">
        <v>0</v>
      </c>
      <c r="AG1613">
        <v>0</v>
      </c>
      <c r="AH1613">
        <v>0</v>
      </c>
      <c r="AI1613">
        <v>0</v>
      </c>
      <c r="AJ1613">
        <v>0</v>
      </c>
      <c r="AK1613">
        <v>0</v>
      </c>
      <c r="AL1613">
        <v>0</v>
      </c>
      <c r="AM1613">
        <v>0</v>
      </c>
      <c r="AN1613">
        <v>0</v>
      </c>
      <c r="AO1613">
        <v>0</v>
      </c>
      <c r="AP1613">
        <v>0</v>
      </c>
      <c r="AQ1613">
        <v>0</v>
      </c>
      <c r="AR1613">
        <v>0</v>
      </c>
      <c r="AS1613">
        <v>0</v>
      </c>
      <c r="AT1613">
        <v>43956</v>
      </c>
      <c r="AU1613">
        <v>43986</v>
      </c>
      <c r="AV1613">
        <v>0</v>
      </c>
      <c r="AW1613">
        <v>1</v>
      </c>
      <c r="AX1613">
        <v>0</v>
      </c>
      <c r="AY1613">
        <v>2020</v>
      </c>
      <c r="AZ1613">
        <v>5</v>
      </c>
      <c r="BA1613">
        <v>30</v>
      </c>
      <c r="BB1613">
        <v>3</v>
      </c>
      <c r="BF1613">
        <v>2020</v>
      </c>
      <c r="BG1613" t="s">
        <v>104</v>
      </c>
      <c r="BH1613" t="s">
        <v>9822</v>
      </c>
      <c r="BI1613" t="s">
        <v>9784</v>
      </c>
      <c r="BJ1613" t="s">
        <v>9795</v>
      </c>
    </row>
    <row r="1614" spans="1:62" x14ac:dyDescent="0.35">
      <c r="A1614">
        <v>41304209</v>
      </c>
      <c r="B1614" t="s">
        <v>4497</v>
      </c>
      <c r="C1614" t="s">
        <v>75</v>
      </c>
      <c r="D1614" t="s">
        <v>236</v>
      </c>
      <c r="E1614" t="s">
        <v>4498</v>
      </c>
      <c r="F1614">
        <v>45046048</v>
      </c>
      <c r="I1614" s="1">
        <v>43956</v>
      </c>
      <c r="J1614">
        <v>43986.999988425923</v>
      </c>
      <c r="K1614" t="s">
        <v>4499</v>
      </c>
      <c r="L1614" t="s">
        <v>65</v>
      </c>
      <c r="M1614" t="s">
        <v>152</v>
      </c>
      <c r="N1614" t="s">
        <v>153</v>
      </c>
      <c r="O1614" t="s">
        <v>154</v>
      </c>
      <c r="P1614" t="s">
        <v>4500</v>
      </c>
      <c r="Q1614" t="s">
        <v>70</v>
      </c>
      <c r="R1614" t="s">
        <v>4501</v>
      </c>
      <c r="S1614" t="s">
        <v>71</v>
      </c>
      <c r="T1614" t="s">
        <v>4502</v>
      </c>
      <c r="U1614">
        <v>1</v>
      </c>
      <c r="V1614">
        <v>1</v>
      </c>
      <c r="W1614">
        <v>0</v>
      </c>
      <c r="X1614">
        <v>1</v>
      </c>
      <c r="Y1614">
        <v>0</v>
      </c>
      <c r="Z1614">
        <v>0</v>
      </c>
      <c r="AA1614">
        <v>0</v>
      </c>
      <c r="AB1614">
        <v>0</v>
      </c>
      <c r="AC1614">
        <v>1</v>
      </c>
      <c r="AD1614">
        <v>0</v>
      </c>
      <c r="AE1614">
        <v>0</v>
      </c>
      <c r="AF1614">
        <v>0</v>
      </c>
      <c r="AG1614">
        <v>0</v>
      </c>
      <c r="AH1614">
        <v>0</v>
      </c>
      <c r="AI1614">
        <v>0</v>
      </c>
      <c r="AJ1614">
        <v>0</v>
      </c>
      <c r="AK1614">
        <v>0</v>
      </c>
      <c r="AL1614">
        <v>0</v>
      </c>
      <c r="AM1614">
        <v>0</v>
      </c>
      <c r="AN1614">
        <v>0</v>
      </c>
      <c r="AO1614">
        <v>0</v>
      </c>
      <c r="AP1614">
        <v>0</v>
      </c>
      <c r="AQ1614">
        <v>0</v>
      </c>
      <c r="AR1614">
        <v>0</v>
      </c>
      <c r="AS1614">
        <v>0</v>
      </c>
      <c r="AT1614">
        <v>43956</v>
      </c>
      <c r="AU1614">
        <v>43977</v>
      </c>
      <c r="AV1614">
        <v>0</v>
      </c>
      <c r="AW1614">
        <v>1</v>
      </c>
      <c r="AX1614">
        <v>0</v>
      </c>
      <c r="AY1614">
        <v>2020</v>
      </c>
      <c r="AZ1614">
        <v>5</v>
      </c>
      <c r="BA1614">
        <v>30</v>
      </c>
      <c r="BB1614">
        <v>4</v>
      </c>
      <c r="BF1614">
        <v>2020</v>
      </c>
      <c r="BG1614" t="s">
        <v>104</v>
      </c>
      <c r="BH1614" t="s">
        <v>59</v>
      </c>
      <c r="BI1614" t="s">
        <v>9784</v>
      </c>
      <c r="BJ1614" t="s">
        <v>9795</v>
      </c>
    </row>
    <row r="1615" spans="1:62" x14ac:dyDescent="0.35">
      <c r="A1615">
        <v>41308922</v>
      </c>
      <c r="B1615" t="s">
        <v>98</v>
      </c>
      <c r="C1615" t="s">
        <v>75</v>
      </c>
      <c r="D1615" t="s">
        <v>76</v>
      </c>
      <c r="E1615" t="s">
        <v>747</v>
      </c>
      <c r="F1615">
        <v>28935941</v>
      </c>
      <c r="I1615" s="1">
        <v>43957</v>
      </c>
      <c r="J1615">
        <v>43987.999988425923</v>
      </c>
      <c r="K1615" t="s">
        <v>4503</v>
      </c>
      <c r="L1615" t="s">
        <v>65</v>
      </c>
      <c r="M1615" t="s">
        <v>120</v>
      </c>
      <c r="N1615" t="s">
        <v>121</v>
      </c>
      <c r="O1615" t="s">
        <v>465</v>
      </c>
      <c r="Q1615" t="s">
        <v>102</v>
      </c>
      <c r="S1615" t="s">
        <v>71</v>
      </c>
      <c r="T1615" t="s">
        <v>4504</v>
      </c>
      <c r="U1615">
        <v>1</v>
      </c>
      <c r="V1615">
        <v>1</v>
      </c>
      <c r="W1615">
        <v>0</v>
      </c>
      <c r="X1615">
        <v>1</v>
      </c>
      <c r="Y1615">
        <v>0</v>
      </c>
      <c r="Z1615">
        <v>0</v>
      </c>
      <c r="AA1615">
        <v>0</v>
      </c>
      <c r="AB1615">
        <v>0</v>
      </c>
      <c r="AC1615">
        <v>0</v>
      </c>
      <c r="AD1615">
        <v>0</v>
      </c>
      <c r="AE1615">
        <v>0</v>
      </c>
      <c r="AF1615">
        <v>0</v>
      </c>
      <c r="AG1615">
        <v>0</v>
      </c>
      <c r="AH1615">
        <v>0</v>
      </c>
      <c r="AI1615">
        <v>0</v>
      </c>
      <c r="AJ1615">
        <v>0</v>
      </c>
      <c r="AK1615">
        <v>0</v>
      </c>
      <c r="AL1615">
        <v>0</v>
      </c>
      <c r="AM1615">
        <v>0</v>
      </c>
      <c r="AN1615">
        <v>0</v>
      </c>
      <c r="AO1615">
        <v>0</v>
      </c>
      <c r="AP1615">
        <v>0</v>
      </c>
      <c r="AQ1615">
        <v>0</v>
      </c>
      <c r="AR1615">
        <v>0</v>
      </c>
      <c r="AS1615">
        <v>0</v>
      </c>
      <c r="AT1615">
        <v>43957</v>
      </c>
      <c r="AU1615">
        <v>43987</v>
      </c>
      <c r="AV1615">
        <v>1</v>
      </c>
      <c r="AW1615">
        <v>1</v>
      </c>
      <c r="AX1615">
        <v>0</v>
      </c>
      <c r="AY1615">
        <v>2020</v>
      </c>
      <c r="AZ1615">
        <v>5</v>
      </c>
      <c r="BA1615">
        <v>30</v>
      </c>
      <c r="BB1615">
        <v>3</v>
      </c>
      <c r="BF1615">
        <v>2020</v>
      </c>
      <c r="BG1615" t="s">
        <v>73</v>
      </c>
      <c r="BH1615" t="s">
        <v>9822</v>
      </c>
      <c r="BI1615" t="s">
        <v>9784</v>
      </c>
      <c r="BJ1615" t="s">
        <v>9793</v>
      </c>
    </row>
    <row r="1616" spans="1:62" x14ac:dyDescent="0.35">
      <c r="A1616">
        <v>41311514</v>
      </c>
      <c r="B1616" t="s">
        <v>98</v>
      </c>
      <c r="C1616" t="s">
        <v>75</v>
      </c>
      <c r="D1616" t="s">
        <v>159</v>
      </c>
      <c r="E1616" t="s">
        <v>616</v>
      </c>
      <c r="F1616">
        <v>39897929</v>
      </c>
      <c r="I1616" s="1">
        <v>43958</v>
      </c>
      <c r="J1616">
        <v>43988.999988425923</v>
      </c>
      <c r="K1616" t="s">
        <v>4505</v>
      </c>
      <c r="L1616" t="s">
        <v>65</v>
      </c>
      <c r="M1616" t="s">
        <v>66</v>
      </c>
      <c r="N1616" t="s">
        <v>67</v>
      </c>
      <c r="P1616" t="s">
        <v>69</v>
      </c>
      <c r="Q1616" t="s">
        <v>102</v>
      </c>
      <c r="S1616" t="s">
        <v>71</v>
      </c>
      <c r="T1616" t="s">
        <v>4506</v>
      </c>
      <c r="U1616">
        <v>1</v>
      </c>
      <c r="V1616">
        <v>1</v>
      </c>
      <c r="W1616">
        <v>1</v>
      </c>
      <c r="X1616">
        <v>1</v>
      </c>
      <c r="Y1616">
        <v>1</v>
      </c>
      <c r="Z1616">
        <v>0</v>
      </c>
      <c r="AA1616">
        <v>0</v>
      </c>
      <c r="AB1616">
        <v>0</v>
      </c>
      <c r="AC1616">
        <v>0</v>
      </c>
      <c r="AD1616">
        <v>0</v>
      </c>
      <c r="AE1616">
        <v>0</v>
      </c>
      <c r="AF1616">
        <v>0</v>
      </c>
      <c r="AG1616">
        <v>0</v>
      </c>
      <c r="AH1616">
        <v>0</v>
      </c>
      <c r="AI1616">
        <v>0</v>
      </c>
      <c r="AJ1616">
        <v>0</v>
      </c>
      <c r="AK1616">
        <v>0</v>
      </c>
      <c r="AL1616">
        <v>0</v>
      </c>
      <c r="AM1616">
        <v>0</v>
      </c>
      <c r="AN1616">
        <v>0</v>
      </c>
      <c r="AO1616">
        <v>0</v>
      </c>
      <c r="AP1616">
        <v>0</v>
      </c>
      <c r="AQ1616">
        <v>0</v>
      </c>
      <c r="AR1616">
        <v>0</v>
      </c>
      <c r="AS1616">
        <v>0</v>
      </c>
      <c r="AT1616">
        <v>43958</v>
      </c>
      <c r="AU1616">
        <v>43978</v>
      </c>
      <c r="AV1616">
        <v>1</v>
      </c>
      <c r="AW1616">
        <v>1</v>
      </c>
      <c r="AX1616">
        <v>0</v>
      </c>
      <c r="AY1616">
        <v>2020</v>
      </c>
      <c r="AZ1616">
        <v>5</v>
      </c>
      <c r="BA1616">
        <v>30</v>
      </c>
      <c r="BB1616">
        <v>5</v>
      </c>
      <c r="BF1616">
        <v>2020</v>
      </c>
      <c r="BG1616" t="s">
        <v>73</v>
      </c>
      <c r="BH1616" t="s">
        <v>9822</v>
      </c>
      <c r="BI1616" t="s">
        <v>9784</v>
      </c>
      <c r="BJ1616" t="s">
        <v>9796</v>
      </c>
    </row>
    <row r="1617" spans="1:62" x14ac:dyDescent="0.35">
      <c r="A1617">
        <v>41316613</v>
      </c>
      <c r="B1617" t="s">
        <v>4507</v>
      </c>
      <c r="C1617" t="s">
        <v>61</v>
      </c>
      <c r="D1617" t="s">
        <v>1132</v>
      </c>
      <c r="E1617" t="s">
        <v>3694</v>
      </c>
      <c r="F1617">
        <v>25549939</v>
      </c>
      <c r="I1617" s="1">
        <v>43959</v>
      </c>
      <c r="J1617">
        <v>43989.999988425923</v>
      </c>
      <c r="K1617" t="s">
        <v>4508</v>
      </c>
      <c r="L1617" t="s">
        <v>65</v>
      </c>
      <c r="M1617" t="s">
        <v>120</v>
      </c>
      <c r="N1617" t="s">
        <v>121</v>
      </c>
      <c r="O1617" t="s">
        <v>168</v>
      </c>
      <c r="P1617" t="s">
        <v>122</v>
      </c>
      <c r="Q1617" t="s">
        <v>102</v>
      </c>
      <c r="S1617" t="s">
        <v>71</v>
      </c>
      <c r="T1617" t="s">
        <v>4509</v>
      </c>
      <c r="U1617">
        <v>1</v>
      </c>
      <c r="V1617">
        <v>1</v>
      </c>
      <c r="W1617">
        <v>1</v>
      </c>
      <c r="X1617">
        <v>1</v>
      </c>
      <c r="Y1617">
        <v>0</v>
      </c>
      <c r="Z1617">
        <v>0</v>
      </c>
      <c r="AA1617">
        <v>0</v>
      </c>
      <c r="AB1617">
        <v>0</v>
      </c>
      <c r="AC1617">
        <v>0</v>
      </c>
      <c r="AD1617">
        <v>0</v>
      </c>
      <c r="AE1617">
        <v>0</v>
      </c>
      <c r="AF1617">
        <v>0</v>
      </c>
      <c r="AG1617">
        <v>1</v>
      </c>
      <c r="AH1617">
        <v>1</v>
      </c>
      <c r="AI1617">
        <v>0</v>
      </c>
      <c r="AJ1617">
        <v>0</v>
      </c>
      <c r="AK1617">
        <v>0</v>
      </c>
      <c r="AL1617">
        <v>0</v>
      </c>
      <c r="AM1617">
        <v>0</v>
      </c>
      <c r="AN1617">
        <v>0</v>
      </c>
      <c r="AO1617">
        <v>0</v>
      </c>
      <c r="AP1617">
        <v>0</v>
      </c>
      <c r="AQ1617">
        <v>0</v>
      </c>
      <c r="AR1617">
        <v>0</v>
      </c>
      <c r="AS1617">
        <v>0</v>
      </c>
      <c r="AT1617">
        <v>43959</v>
      </c>
      <c r="AU1617">
        <v>43987</v>
      </c>
      <c r="AV1617">
        <v>1</v>
      </c>
      <c r="AW1617">
        <v>1</v>
      </c>
      <c r="AX1617">
        <v>0</v>
      </c>
      <c r="AY1617">
        <v>2020</v>
      </c>
      <c r="AZ1617">
        <v>5</v>
      </c>
      <c r="BA1617">
        <v>30</v>
      </c>
      <c r="BB1617">
        <v>6</v>
      </c>
      <c r="BF1617">
        <v>2020</v>
      </c>
      <c r="BG1617" t="s">
        <v>73</v>
      </c>
      <c r="BH1617" t="s">
        <v>9822</v>
      </c>
      <c r="BI1617" t="s">
        <v>9784</v>
      </c>
      <c r="BJ1617" t="s">
        <v>9797</v>
      </c>
    </row>
    <row r="1618" spans="1:62" x14ac:dyDescent="0.35">
      <c r="A1618">
        <v>41317270</v>
      </c>
      <c r="B1618" t="s">
        <v>4510</v>
      </c>
      <c r="C1618" t="s">
        <v>61</v>
      </c>
      <c r="D1618" t="s">
        <v>125</v>
      </c>
      <c r="E1618" t="s">
        <v>3426</v>
      </c>
      <c r="F1618">
        <v>29387504</v>
      </c>
      <c r="I1618" s="1">
        <v>43959</v>
      </c>
      <c r="J1618">
        <v>43989.999988425923</v>
      </c>
      <c r="K1618" t="s">
        <v>4511</v>
      </c>
      <c r="L1618" t="s">
        <v>65</v>
      </c>
      <c r="M1618" t="s">
        <v>120</v>
      </c>
      <c r="N1618" t="s">
        <v>121</v>
      </c>
      <c r="O1618" t="s">
        <v>465</v>
      </c>
      <c r="Q1618" t="s">
        <v>102</v>
      </c>
      <c r="S1618" t="s">
        <v>71</v>
      </c>
      <c r="T1618" t="s">
        <v>4512</v>
      </c>
      <c r="U1618">
        <v>0</v>
      </c>
      <c r="V1618">
        <v>1</v>
      </c>
      <c r="W1618">
        <v>0</v>
      </c>
      <c r="X1618">
        <v>1</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Q1618">
        <v>0</v>
      </c>
      <c r="AR1618">
        <v>0</v>
      </c>
      <c r="AS1618">
        <v>0</v>
      </c>
      <c r="AT1618">
        <v>43959</v>
      </c>
      <c r="AU1618">
        <v>43987</v>
      </c>
      <c r="AV1618">
        <v>1</v>
      </c>
      <c r="AW1618">
        <v>1</v>
      </c>
      <c r="AX1618">
        <v>0</v>
      </c>
      <c r="AY1618">
        <v>2020</v>
      </c>
      <c r="AZ1618">
        <v>5</v>
      </c>
      <c r="BA1618">
        <v>30</v>
      </c>
      <c r="BB1618">
        <v>2</v>
      </c>
      <c r="BF1618">
        <v>2020</v>
      </c>
      <c r="BG1618" t="s">
        <v>73</v>
      </c>
      <c r="BH1618" t="s">
        <v>9822</v>
      </c>
      <c r="BI1618" t="s">
        <v>9784</v>
      </c>
      <c r="BJ1618" t="s">
        <v>9797</v>
      </c>
    </row>
    <row r="1619" spans="1:62" x14ac:dyDescent="0.35">
      <c r="A1619">
        <v>41319174</v>
      </c>
      <c r="B1619" t="s">
        <v>98</v>
      </c>
      <c r="C1619" t="s">
        <v>61</v>
      </c>
      <c r="D1619" t="s">
        <v>125</v>
      </c>
      <c r="E1619" t="s">
        <v>4422</v>
      </c>
      <c r="F1619">
        <v>36245718</v>
      </c>
      <c r="I1619" s="1">
        <v>43962</v>
      </c>
      <c r="J1619">
        <v>43992.999988425923</v>
      </c>
      <c r="K1619" t="s">
        <v>4423</v>
      </c>
      <c r="L1619" t="s">
        <v>65</v>
      </c>
      <c r="M1619" t="s">
        <v>197</v>
      </c>
      <c r="N1619" t="s">
        <v>198</v>
      </c>
      <c r="O1619" t="s">
        <v>168</v>
      </c>
      <c r="P1619" t="s">
        <v>4424</v>
      </c>
      <c r="Q1619" t="s">
        <v>70</v>
      </c>
      <c r="S1619" t="s">
        <v>71</v>
      </c>
      <c r="T1619" t="s">
        <v>4513</v>
      </c>
      <c r="U1619">
        <v>1</v>
      </c>
      <c r="V1619">
        <v>1</v>
      </c>
      <c r="W1619">
        <v>0</v>
      </c>
      <c r="X1619">
        <v>1</v>
      </c>
      <c r="Y1619">
        <v>0</v>
      </c>
      <c r="Z1619">
        <v>0</v>
      </c>
      <c r="AA1619">
        <v>0</v>
      </c>
      <c r="AB1619">
        <v>0</v>
      </c>
      <c r="AC1619">
        <v>0</v>
      </c>
      <c r="AD1619">
        <v>0</v>
      </c>
      <c r="AE1619">
        <v>0</v>
      </c>
      <c r="AF1619">
        <v>0</v>
      </c>
      <c r="AG1619">
        <v>0</v>
      </c>
      <c r="AH1619">
        <v>1</v>
      </c>
      <c r="AI1619">
        <v>0</v>
      </c>
      <c r="AJ1619">
        <v>0</v>
      </c>
      <c r="AK1619">
        <v>0</v>
      </c>
      <c r="AL1619">
        <v>0</v>
      </c>
      <c r="AM1619">
        <v>0</v>
      </c>
      <c r="AN1619">
        <v>0</v>
      </c>
      <c r="AO1619">
        <v>0</v>
      </c>
      <c r="AP1619">
        <v>0</v>
      </c>
      <c r="AQ1619">
        <v>0</v>
      </c>
      <c r="AR1619">
        <v>0</v>
      </c>
      <c r="AS1619">
        <v>0</v>
      </c>
      <c r="AT1619">
        <v>43961</v>
      </c>
      <c r="AU1619">
        <v>43983</v>
      </c>
      <c r="AV1619">
        <v>0</v>
      </c>
      <c r="AW1619">
        <v>1</v>
      </c>
      <c r="AX1619">
        <v>0</v>
      </c>
      <c r="AY1619">
        <v>2020</v>
      </c>
      <c r="AZ1619">
        <v>5</v>
      </c>
      <c r="BA1619">
        <v>30</v>
      </c>
      <c r="BB1619">
        <v>4</v>
      </c>
      <c r="BF1619">
        <v>2020</v>
      </c>
      <c r="BG1619" t="s">
        <v>104</v>
      </c>
      <c r="BH1619" t="s">
        <v>9822</v>
      </c>
      <c r="BI1619" t="s">
        <v>9784</v>
      </c>
      <c r="BJ1619" t="s">
        <v>9794</v>
      </c>
    </row>
    <row r="1620" spans="1:62" x14ac:dyDescent="0.35">
      <c r="A1620">
        <v>41320200</v>
      </c>
      <c r="B1620" t="s">
        <v>98</v>
      </c>
      <c r="C1620" t="s">
        <v>75</v>
      </c>
      <c r="D1620" t="s">
        <v>165</v>
      </c>
      <c r="E1620" t="s">
        <v>3055</v>
      </c>
      <c r="F1620">
        <v>43028454</v>
      </c>
      <c r="I1620" s="1">
        <v>43962</v>
      </c>
      <c r="J1620">
        <v>43992.999988425923</v>
      </c>
      <c r="K1620" t="s">
        <v>4514</v>
      </c>
      <c r="L1620" t="s">
        <v>65</v>
      </c>
      <c r="M1620" t="s">
        <v>66</v>
      </c>
      <c r="N1620" t="s">
        <v>67</v>
      </c>
      <c r="O1620" t="s">
        <v>68</v>
      </c>
      <c r="P1620" t="s">
        <v>69</v>
      </c>
      <c r="Q1620" t="s">
        <v>70</v>
      </c>
      <c r="R1620" t="s">
        <v>4515</v>
      </c>
      <c r="S1620" t="s">
        <v>82</v>
      </c>
      <c r="T1620" t="s">
        <v>4516</v>
      </c>
      <c r="U1620">
        <v>1</v>
      </c>
      <c r="V1620">
        <v>1</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0</v>
      </c>
      <c r="AP1620">
        <v>0</v>
      </c>
      <c r="AQ1620">
        <v>0</v>
      </c>
      <c r="AR1620">
        <v>0</v>
      </c>
      <c r="AS1620">
        <v>0</v>
      </c>
      <c r="AT1620">
        <v>43962</v>
      </c>
      <c r="AU1620">
        <v>43992</v>
      </c>
      <c r="AV1620">
        <v>1</v>
      </c>
      <c r="AW1620">
        <v>1</v>
      </c>
      <c r="AX1620">
        <v>0</v>
      </c>
      <c r="AY1620">
        <v>2020</v>
      </c>
      <c r="AZ1620">
        <v>5</v>
      </c>
      <c r="BA1620">
        <v>30</v>
      </c>
      <c r="BB1620">
        <v>2</v>
      </c>
      <c r="BC1620">
        <v>170000</v>
      </c>
      <c r="BD1620">
        <v>170000</v>
      </c>
      <c r="BE1620" t="s">
        <v>90</v>
      </c>
      <c r="BF1620">
        <v>2020</v>
      </c>
      <c r="BG1620" t="s">
        <v>73</v>
      </c>
      <c r="BH1620" t="s">
        <v>59</v>
      </c>
      <c r="BI1620" t="s">
        <v>9784</v>
      </c>
      <c r="BJ1620" t="s">
        <v>9794</v>
      </c>
    </row>
    <row r="1621" spans="1:62" x14ac:dyDescent="0.35">
      <c r="A1621">
        <v>41323449</v>
      </c>
      <c r="B1621" t="s">
        <v>4517</v>
      </c>
      <c r="C1621" t="s">
        <v>192</v>
      </c>
      <c r="D1621" t="s">
        <v>107</v>
      </c>
      <c r="E1621" t="s">
        <v>4518</v>
      </c>
      <c r="F1621">
        <v>27734773</v>
      </c>
      <c r="I1621" s="1">
        <v>43963</v>
      </c>
      <c r="J1621">
        <v>43993.999988425923</v>
      </c>
      <c r="K1621" t="s">
        <v>4519</v>
      </c>
      <c r="L1621" t="s">
        <v>2675</v>
      </c>
      <c r="M1621" t="s">
        <v>2675</v>
      </c>
      <c r="N1621" t="s">
        <v>4520</v>
      </c>
      <c r="Q1621" t="s">
        <v>70</v>
      </c>
      <c r="R1621" t="s">
        <v>4521</v>
      </c>
      <c r="S1621" t="s">
        <v>71</v>
      </c>
      <c r="T1621" t="s">
        <v>4522</v>
      </c>
      <c r="U1621">
        <v>1</v>
      </c>
      <c r="V1621">
        <v>1</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0</v>
      </c>
      <c r="AR1621">
        <v>0</v>
      </c>
      <c r="AS1621">
        <v>0</v>
      </c>
      <c r="AT1621">
        <v>43962</v>
      </c>
      <c r="AU1621">
        <v>43993</v>
      </c>
      <c r="AV1621">
        <v>0</v>
      </c>
      <c r="AW1621">
        <v>0</v>
      </c>
      <c r="AX1621">
        <v>0</v>
      </c>
      <c r="AY1621">
        <v>2020</v>
      </c>
      <c r="AZ1621">
        <v>5</v>
      </c>
      <c r="BA1621">
        <v>30</v>
      </c>
      <c r="BB1621">
        <v>2</v>
      </c>
      <c r="BC1621">
        <v>50000</v>
      </c>
      <c r="BD1621">
        <v>80000</v>
      </c>
      <c r="BE1621" t="s">
        <v>90</v>
      </c>
      <c r="BF1621">
        <v>2020</v>
      </c>
      <c r="BG1621" t="s">
        <v>104</v>
      </c>
      <c r="BH1621" t="s">
        <v>59</v>
      </c>
      <c r="BI1621" t="s">
        <v>9784</v>
      </c>
      <c r="BJ1621" t="s">
        <v>9795</v>
      </c>
    </row>
    <row r="1622" spans="1:62" x14ac:dyDescent="0.35">
      <c r="A1622">
        <v>41325354</v>
      </c>
      <c r="B1622" t="s">
        <v>4186</v>
      </c>
      <c r="C1622" t="s">
        <v>75</v>
      </c>
      <c r="D1622" t="s">
        <v>76</v>
      </c>
      <c r="E1622" t="s">
        <v>1586</v>
      </c>
      <c r="F1622">
        <v>3432</v>
      </c>
      <c r="G1622" t="s">
        <v>1586</v>
      </c>
      <c r="H1622">
        <v>3.4883999999999999</v>
      </c>
      <c r="I1622" s="1">
        <v>43963</v>
      </c>
      <c r="J1622">
        <v>43993.999988425923</v>
      </c>
      <c r="K1622" t="s">
        <v>4523</v>
      </c>
      <c r="L1622" t="s">
        <v>65</v>
      </c>
      <c r="M1622" t="s">
        <v>66</v>
      </c>
      <c r="N1622" t="s">
        <v>67</v>
      </c>
      <c r="O1622" t="s">
        <v>273</v>
      </c>
      <c r="Q1622" t="s">
        <v>70</v>
      </c>
      <c r="S1622" t="s">
        <v>82</v>
      </c>
      <c r="T1622" t="s">
        <v>4524</v>
      </c>
      <c r="U1622">
        <v>1</v>
      </c>
      <c r="V1622">
        <v>0</v>
      </c>
      <c r="W1622">
        <v>0</v>
      </c>
      <c r="X1622">
        <v>1</v>
      </c>
      <c r="Y1622">
        <v>0</v>
      </c>
      <c r="Z1622">
        <v>0</v>
      </c>
      <c r="AA1622">
        <v>1</v>
      </c>
      <c r="AB1622">
        <v>0</v>
      </c>
      <c r="AC1622">
        <v>0</v>
      </c>
      <c r="AD1622">
        <v>0</v>
      </c>
      <c r="AE1622">
        <v>0</v>
      </c>
      <c r="AF1622">
        <v>0</v>
      </c>
      <c r="AG1622">
        <v>0</v>
      </c>
      <c r="AH1622">
        <v>1</v>
      </c>
      <c r="AI1622">
        <v>0</v>
      </c>
      <c r="AJ1622">
        <v>0</v>
      </c>
      <c r="AK1622">
        <v>0</v>
      </c>
      <c r="AL1622">
        <v>0</v>
      </c>
      <c r="AM1622">
        <v>0</v>
      </c>
      <c r="AN1622">
        <v>0</v>
      </c>
      <c r="AO1622">
        <v>0</v>
      </c>
      <c r="AP1622">
        <v>0</v>
      </c>
      <c r="AQ1622">
        <v>0</v>
      </c>
      <c r="AR1622">
        <v>0</v>
      </c>
      <c r="AS1622">
        <v>0</v>
      </c>
      <c r="AT1622">
        <v>43963</v>
      </c>
      <c r="AU1622">
        <v>43987</v>
      </c>
      <c r="AV1622">
        <v>0</v>
      </c>
      <c r="AW1622">
        <v>1</v>
      </c>
      <c r="AX1622">
        <v>0</v>
      </c>
      <c r="AY1622">
        <v>2020</v>
      </c>
      <c r="AZ1622">
        <v>5</v>
      </c>
      <c r="BA1622">
        <v>30</v>
      </c>
      <c r="BB1622">
        <v>4</v>
      </c>
      <c r="BF1622">
        <v>2020</v>
      </c>
      <c r="BG1622" t="s">
        <v>104</v>
      </c>
      <c r="BH1622" t="s">
        <v>9822</v>
      </c>
      <c r="BI1622" t="s">
        <v>9784</v>
      </c>
      <c r="BJ1622" t="s">
        <v>9795</v>
      </c>
    </row>
    <row r="1623" spans="1:62" x14ac:dyDescent="0.35">
      <c r="A1623">
        <v>41326293</v>
      </c>
      <c r="B1623" t="s">
        <v>98</v>
      </c>
      <c r="C1623" t="s">
        <v>75</v>
      </c>
      <c r="D1623" t="s">
        <v>165</v>
      </c>
      <c r="E1623" t="s">
        <v>360</v>
      </c>
      <c r="F1623">
        <v>14025083</v>
      </c>
      <c r="G1623" t="s">
        <v>361</v>
      </c>
      <c r="I1623" s="1">
        <v>43963</v>
      </c>
      <c r="J1623">
        <v>43993.999988425923</v>
      </c>
      <c r="K1623" t="s">
        <v>4409</v>
      </c>
      <c r="L1623" t="s">
        <v>65</v>
      </c>
      <c r="M1623" t="s">
        <v>519</v>
      </c>
      <c r="N1623" t="s">
        <v>520</v>
      </c>
      <c r="Q1623" t="s">
        <v>70</v>
      </c>
      <c r="S1623" t="s">
        <v>71</v>
      </c>
      <c r="T1623" t="s">
        <v>4525</v>
      </c>
      <c r="U1623">
        <v>1</v>
      </c>
      <c r="V1623">
        <v>1</v>
      </c>
      <c r="W1623">
        <v>0</v>
      </c>
      <c r="X1623">
        <v>1</v>
      </c>
      <c r="Y1623">
        <v>0</v>
      </c>
      <c r="Z1623">
        <v>0</v>
      </c>
      <c r="AA1623">
        <v>0</v>
      </c>
      <c r="AB1623">
        <v>0</v>
      </c>
      <c r="AC1623">
        <v>1</v>
      </c>
      <c r="AD1623">
        <v>1</v>
      </c>
      <c r="AE1623">
        <v>1</v>
      </c>
      <c r="AF1623">
        <v>1</v>
      </c>
      <c r="AG1623">
        <v>1</v>
      </c>
      <c r="AH1623">
        <v>1</v>
      </c>
      <c r="AI1623">
        <v>0</v>
      </c>
      <c r="AJ1623">
        <v>0</v>
      </c>
      <c r="AK1623">
        <v>0</v>
      </c>
      <c r="AL1623">
        <v>0</v>
      </c>
      <c r="AM1623">
        <v>0</v>
      </c>
      <c r="AN1623">
        <v>0</v>
      </c>
      <c r="AO1623">
        <v>0</v>
      </c>
      <c r="AP1623">
        <v>1</v>
      </c>
      <c r="AQ1623">
        <v>0</v>
      </c>
      <c r="AR1623">
        <v>0</v>
      </c>
      <c r="AS1623">
        <v>0</v>
      </c>
      <c r="AT1623">
        <v>43963</v>
      </c>
      <c r="AU1623">
        <v>43993</v>
      </c>
      <c r="AV1623">
        <v>0</v>
      </c>
      <c r="AW1623">
        <v>1</v>
      </c>
      <c r="AX1623">
        <v>0</v>
      </c>
      <c r="AY1623">
        <v>2020</v>
      </c>
      <c r="AZ1623">
        <v>5</v>
      </c>
      <c r="BA1623">
        <v>30</v>
      </c>
      <c r="BB1623">
        <v>10</v>
      </c>
      <c r="BF1623">
        <v>2020</v>
      </c>
      <c r="BG1623" t="s">
        <v>104</v>
      </c>
      <c r="BH1623" t="s">
        <v>9822</v>
      </c>
      <c r="BI1623" t="s">
        <v>9784</v>
      </c>
      <c r="BJ1623" t="s">
        <v>9795</v>
      </c>
    </row>
    <row r="1624" spans="1:62" x14ac:dyDescent="0.35">
      <c r="A1624">
        <v>41330563</v>
      </c>
      <c r="B1624" t="s">
        <v>4526</v>
      </c>
      <c r="C1624" t="s">
        <v>92</v>
      </c>
      <c r="D1624" t="s">
        <v>107</v>
      </c>
      <c r="E1624" t="s">
        <v>4527</v>
      </c>
      <c r="F1624">
        <v>25084543</v>
      </c>
      <c r="I1624" s="1">
        <v>43964</v>
      </c>
      <c r="J1624">
        <v>43994.999988425923</v>
      </c>
      <c r="K1624" t="s">
        <v>4528</v>
      </c>
      <c r="L1624" t="s">
        <v>65</v>
      </c>
      <c r="M1624" t="s">
        <v>66</v>
      </c>
      <c r="N1624" t="s">
        <v>67</v>
      </c>
      <c r="O1624" t="s">
        <v>68</v>
      </c>
      <c r="P1624" t="s">
        <v>69</v>
      </c>
      <c r="Q1624" t="s">
        <v>70</v>
      </c>
      <c r="R1624" t="s">
        <v>4529</v>
      </c>
      <c r="S1624" t="s">
        <v>71</v>
      </c>
      <c r="T1624" t="s">
        <v>4530</v>
      </c>
      <c r="U1624">
        <v>1</v>
      </c>
      <c r="V1624">
        <v>1</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0</v>
      </c>
      <c r="AT1624">
        <v>43964</v>
      </c>
      <c r="AU1624">
        <v>43992</v>
      </c>
      <c r="AV1624">
        <v>1</v>
      </c>
      <c r="AW1624">
        <v>1</v>
      </c>
      <c r="AX1624">
        <v>0</v>
      </c>
      <c r="AY1624">
        <v>2020</v>
      </c>
      <c r="AZ1624">
        <v>5</v>
      </c>
      <c r="BA1624">
        <v>30</v>
      </c>
      <c r="BB1624">
        <v>2</v>
      </c>
      <c r="BC1624">
        <v>150000</v>
      </c>
      <c r="BD1624">
        <v>150000</v>
      </c>
      <c r="BE1624" t="s">
        <v>90</v>
      </c>
      <c r="BF1624">
        <v>2020</v>
      </c>
      <c r="BG1624" t="s">
        <v>73</v>
      </c>
      <c r="BH1624" t="s">
        <v>59</v>
      </c>
      <c r="BI1624" t="s">
        <v>9784</v>
      </c>
      <c r="BJ1624" t="s">
        <v>9793</v>
      </c>
    </row>
    <row r="1625" spans="1:62" x14ac:dyDescent="0.35">
      <c r="A1625">
        <v>41337231</v>
      </c>
      <c r="B1625" t="s">
        <v>4531</v>
      </c>
      <c r="C1625" t="s">
        <v>176</v>
      </c>
      <c r="D1625" t="s">
        <v>177</v>
      </c>
      <c r="E1625" t="s">
        <v>178</v>
      </c>
      <c r="F1625">
        <v>32277792</v>
      </c>
      <c r="G1625" t="s">
        <v>178</v>
      </c>
      <c r="H1625">
        <v>4</v>
      </c>
      <c r="I1625" s="1">
        <v>43966</v>
      </c>
      <c r="J1625">
        <v>43996.999988425923</v>
      </c>
      <c r="K1625" t="s">
        <v>4385</v>
      </c>
      <c r="L1625" t="s">
        <v>65</v>
      </c>
      <c r="M1625" t="s">
        <v>66</v>
      </c>
      <c r="N1625" t="s">
        <v>67</v>
      </c>
      <c r="Q1625" t="s">
        <v>70</v>
      </c>
      <c r="S1625" t="s">
        <v>71</v>
      </c>
      <c r="T1625" t="s">
        <v>4532</v>
      </c>
      <c r="U1625">
        <v>0</v>
      </c>
      <c r="V1625">
        <v>0</v>
      </c>
      <c r="W1625">
        <v>0</v>
      </c>
      <c r="X1625">
        <v>1</v>
      </c>
      <c r="Y1625">
        <v>0</v>
      </c>
      <c r="Z1625">
        <v>0</v>
      </c>
      <c r="AA1625">
        <v>0</v>
      </c>
      <c r="AB1625">
        <v>0</v>
      </c>
      <c r="AC1625">
        <v>0</v>
      </c>
      <c r="AD1625">
        <v>0</v>
      </c>
      <c r="AE1625">
        <v>1</v>
      </c>
      <c r="AF1625">
        <v>0</v>
      </c>
      <c r="AG1625">
        <v>1</v>
      </c>
      <c r="AH1625">
        <v>1</v>
      </c>
      <c r="AI1625">
        <v>0</v>
      </c>
      <c r="AJ1625">
        <v>0</v>
      </c>
      <c r="AK1625">
        <v>0</v>
      </c>
      <c r="AL1625">
        <v>0</v>
      </c>
      <c r="AM1625">
        <v>0</v>
      </c>
      <c r="AN1625">
        <v>0</v>
      </c>
      <c r="AO1625">
        <v>0</v>
      </c>
      <c r="AP1625">
        <v>1</v>
      </c>
      <c r="AQ1625">
        <v>0</v>
      </c>
      <c r="AR1625">
        <v>0</v>
      </c>
      <c r="AS1625">
        <v>0</v>
      </c>
      <c r="AT1625">
        <v>43966</v>
      </c>
      <c r="AU1625">
        <v>43996</v>
      </c>
      <c r="AV1625">
        <v>0</v>
      </c>
      <c r="AW1625">
        <v>1</v>
      </c>
      <c r="AX1625">
        <v>0</v>
      </c>
      <c r="AY1625">
        <v>2020</v>
      </c>
      <c r="AZ1625">
        <v>5</v>
      </c>
      <c r="BA1625">
        <v>30</v>
      </c>
      <c r="BB1625">
        <v>5</v>
      </c>
      <c r="BF1625">
        <v>2020</v>
      </c>
      <c r="BG1625" t="s">
        <v>104</v>
      </c>
      <c r="BH1625" t="s">
        <v>9822</v>
      </c>
      <c r="BI1625" t="s">
        <v>9784</v>
      </c>
      <c r="BJ1625" t="s">
        <v>9797</v>
      </c>
    </row>
    <row r="1626" spans="1:62" x14ac:dyDescent="0.35">
      <c r="A1626">
        <v>41337246</v>
      </c>
      <c r="B1626" t="s">
        <v>116</v>
      </c>
      <c r="C1626" t="s">
        <v>176</v>
      </c>
      <c r="D1626" t="s">
        <v>177</v>
      </c>
      <c r="E1626" t="s">
        <v>178</v>
      </c>
      <c r="F1626">
        <v>32277792</v>
      </c>
      <c r="G1626" t="s">
        <v>178</v>
      </c>
      <c r="I1626" s="1">
        <v>43966</v>
      </c>
      <c r="J1626">
        <v>43996.999988425923</v>
      </c>
      <c r="K1626" t="s">
        <v>4387</v>
      </c>
      <c r="L1626" t="s">
        <v>65</v>
      </c>
      <c r="M1626" t="s">
        <v>66</v>
      </c>
      <c r="N1626" t="s">
        <v>67</v>
      </c>
      <c r="Q1626" t="s">
        <v>70</v>
      </c>
      <c r="S1626" t="s">
        <v>71</v>
      </c>
      <c r="T1626" t="s">
        <v>4533</v>
      </c>
      <c r="U1626">
        <v>1</v>
      </c>
      <c r="V1626">
        <v>1</v>
      </c>
      <c r="W1626">
        <v>1</v>
      </c>
      <c r="X1626">
        <v>0</v>
      </c>
      <c r="Y1626">
        <v>0</v>
      </c>
      <c r="Z1626">
        <v>0</v>
      </c>
      <c r="AA1626">
        <v>0</v>
      </c>
      <c r="AB1626">
        <v>0</v>
      </c>
      <c r="AC1626">
        <v>0</v>
      </c>
      <c r="AD1626">
        <v>1</v>
      </c>
      <c r="AE1626">
        <v>1</v>
      </c>
      <c r="AF1626">
        <v>0</v>
      </c>
      <c r="AG1626">
        <v>1</v>
      </c>
      <c r="AH1626">
        <v>1</v>
      </c>
      <c r="AI1626">
        <v>0</v>
      </c>
      <c r="AJ1626">
        <v>0</v>
      </c>
      <c r="AK1626">
        <v>0</v>
      </c>
      <c r="AL1626">
        <v>0</v>
      </c>
      <c r="AM1626">
        <v>0</v>
      </c>
      <c r="AN1626">
        <v>0</v>
      </c>
      <c r="AO1626">
        <v>0</v>
      </c>
      <c r="AP1626">
        <v>1</v>
      </c>
      <c r="AQ1626">
        <v>0</v>
      </c>
      <c r="AR1626">
        <v>0</v>
      </c>
      <c r="AS1626">
        <v>0</v>
      </c>
      <c r="AT1626">
        <v>43966</v>
      </c>
      <c r="AU1626">
        <v>43985</v>
      </c>
      <c r="AV1626">
        <v>0</v>
      </c>
      <c r="AW1626">
        <v>1</v>
      </c>
      <c r="AX1626">
        <v>0</v>
      </c>
      <c r="AY1626">
        <v>2020</v>
      </c>
      <c r="AZ1626">
        <v>5</v>
      </c>
      <c r="BA1626">
        <v>30</v>
      </c>
      <c r="BB1626">
        <v>8</v>
      </c>
      <c r="BF1626">
        <v>2020</v>
      </c>
      <c r="BG1626" t="s">
        <v>104</v>
      </c>
      <c r="BH1626" t="s">
        <v>9822</v>
      </c>
      <c r="BI1626" t="s">
        <v>9784</v>
      </c>
      <c r="BJ1626" t="s">
        <v>9797</v>
      </c>
    </row>
    <row r="1627" spans="1:62" x14ac:dyDescent="0.35">
      <c r="A1627">
        <v>41341444</v>
      </c>
      <c r="B1627" t="s">
        <v>3561</v>
      </c>
      <c r="C1627" t="s">
        <v>61</v>
      </c>
      <c r="D1627" t="s">
        <v>76</v>
      </c>
      <c r="E1627" t="s">
        <v>4534</v>
      </c>
      <c r="F1627">
        <v>35995283</v>
      </c>
      <c r="I1627" s="1">
        <v>43967</v>
      </c>
      <c r="J1627">
        <v>43997.999988425923</v>
      </c>
      <c r="K1627" t="s">
        <v>4535</v>
      </c>
      <c r="L1627" t="s">
        <v>65</v>
      </c>
      <c r="M1627" t="s">
        <v>120</v>
      </c>
      <c r="N1627" t="s">
        <v>121</v>
      </c>
      <c r="O1627" t="s">
        <v>465</v>
      </c>
      <c r="P1627" t="s">
        <v>4536</v>
      </c>
      <c r="Q1627" t="s">
        <v>70</v>
      </c>
      <c r="S1627" t="s">
        <v>71</v>
      </c>
      <c r="T1627" t="s">
        <v>4537</v>
      </c>
      <c r="U1627">
        <v>0</v>
      </c>
      <c r="V1627">
        <v>1</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c r="AP1627">
        <v>0</v>
      </c>
      <c r="AQ1627">
        <v>0</v>
      </c>
      <c r="AR1627">
        <v>0</v>
      </c>
      <c r="AS1627">
        <v>0</v>
      </c>
      <c r="AT1627">
        <v>43967</v>
      </c>
      <c r="AU1627">
        <v>43997</v>
      </c>
      <c r="AV1627">
        <v>0</v>
      </c>
      <c r="AW1627">
        <v>1</v>
      </c>
      <c r="AX1627">
        <v>0</v>
      </c>
      <c r="AY1627">
        <v>2020</v>
      </c>
      <c r="AZ1627">
        <v>5</v>
      </c>
      <c r="BA1627">
        <v>30</v>
      </c>
      <c r="BB1627">
        <v>1</v>
      </c>
      <c r="BF1627">
        <v>2020</v>
      </c>
      <c r="BG1627" t="s">
        <v>104</v>
      </c>
      <c r="BH1627" t="s">
        <v>9822</v>
      </c>
      <c r="BI1627" t="s">
        <v>9784</v>
      </c>
      <c r="BJ1627" t="s">
        <v>9798</v>
      </c>
    </row>
    <row r="1628" spans="1:62" x14ac:dyDescent="0.35">
      <c r="A1628">
        <v>41343172</v>
      </c>
      <c r="B1628" t="s">
        <v>98</v>
      </c>
      <c r="C1628" t="s">
        <v>75</v>
      </c>
      <c r="D1628" t="s">
        <v>159</v>
      </c>
      <c r="E1628" t="s">
        <v>4538</v>
      </c>
      <c r="F1628">
        <v>20671532</v>
      </c>
      <c r="I1628" s="1">
        <v>43969</v>
      </c>
      <c r="J1628">
        <v>43999.999988425923</v>
      </c>
      <c r="K1628" t="s">
        <v>4539</v>
      </c>
      <c r="L1628" t="s">
        <v>65</v>
      </c>
      <c r="M1628" t="s">
        <v>66</v>
      </c>
      <c r="N1628" t="s">
        <v>67</v>
      </c>
      <c r="O1628" t="s">
        <v>68</v>
      </c>
      <c r="P1628" t="s">
        <v>69</v>
      </c>
      <c r="Q1628" t="s">
        <v>70</v>
      </c>
      <c r="R1628" t="s">
        <v>4540</v>
      </c>
      <c r="S1628" t="s">
        <v>82</v>
      </c>
      <c r="T1628" t="s">
        <v>4541</v>
      </c>
      <c r="U1628">
        <v>0</v>
      </c>
      <c r="V1628">
        <v>0</v>
      </c>
      <c r="W1628">
        <v>0</v>
      </c>
      <c r="X1628">
        <v>1</v>
      </c>
      <c r="Y1628">
        <v>0</v>
      </c>
      <c r="Z1628">
        <v>0</v>
      </c>
      <c r="AA1628">
        <v>0</v>
      </c>
      <c r="AB1628">
        <v>0</v>
      </c>
      <c r="AC1628">
        <v>0</v>
      </c>
      <c r="AD1628">
        <v>0</v>
      </c>
      <c r="AE1628">
        <v>1</v>
      </c>
      <c r="AF1628">
        <v>0</v>
      </c>
      <c r="AG1628">
        <v>0</v>
      </c>
      <c r="AH1628">
        <v>0</v>
      </c>
      <c r="AI1628">
        <v>0</v>
      </c>
      <c r="AJ1628">
        <v>1</v>
      </c>
      <c r="AK1628">
        <v>0</v>
      </c>
      <c r="AL1628">
        <v>0</v>
      </c>
      <c r="AM1628">
        <v>0</v>
      </c>
      <c r="AN1628">
        <v>0</v>
      </c>
      <c r="AO1628">
        <v>0</v>
      </c>
      <c r="AP1628">
        <v>0</v>
      </c>
      <c r="AQ1628">
        <v>0</v>
      </c>
      <c r="AR1628">
        <v>0</v>
      </c>
      <c r="AS1628">
        <v>0</v>
      </c>
      <c r="AT1628">
        <v>43969</v>
      </c>
      <c r="AU1628">
        <v>43999</v>
      </c>
      <c r="AV1628">
        <v>0</v>
      </c>
      <c r="AW1628">
        <v>1</v>
      </c>
      <c r="AX1628">
        <v>0</v>
      </c>
      <c r="AY1628">
        <v>2020</v>
      </c>
      <c r="AZ1628">
        <v>5</v>
      </c>
      <c r="BA1628">
        <v>30</v>
      </c>
      <c r="BB1628">
        <v>3</v>
      </c>
      <c r="BC1628">
        <v>90000</v>
      </c>
      <c r="BD1628">
        <v>120000</v>
      </c>
      <c r="BE1628" t="s">
        <v>90</v>
      </c>
      <c r="BF1628">
        <v>2020</v>
      </c>
      <c r="BG1628" t="s">
        <v>104</v>
      </c>
      <c r="BH1628" t="s">
        <v>59</v>
      </c>
      <c r="BI1628" t="s">
        <v>9784</v>
      </c>
      <c r="BJ1628" t="s">
        <v>9794</v>
      </c>
    </row>
    <row r="1629" spans="1:62" x14ac:dyDescent="0.35">
      <c r="A1629">
        <v>41345156</v>
      </c>
      <c r="B1629" t="s">
        <v>4542</v>
      </c>
      <c r="C1629" t="s">
        <v>75</v>
      </c>
      <c r="D1629" t="s">
        <v>76</v>
      </c>
      <c r="E1629" t="s">
        <v>806</v>
      </c>
      <c r="F1629">
        <v>27843869</v>
      </c>
      <c r="I1629" s="1">
        <v>43969</v>
      </c>
      <c r="J1629">
        <v>43999.999988425923</v>
      </c>
      <c r="K1629" t="s">
        <v>4543</v>
      </c>
      <c r="L1629" t="s">
        <v>65</v>
      </c>
      <c r="M1629" t="s">
        <v>79</v>
      </c>
      <c r="N1629" t="s">
        <v>80</v>
      </c>
      <c r="Q1629" t="s">
        <v>102</v>
      </c>
      <c r="R1629" t="s">
        <v>4544</v>
      </c>
      <c r="S1629" t="s">
        <v>71</v>
      </c>
      <c r="T1629" t="s">
        <v>4545</v>
      </c>
      <c r="U1629">
        <v>0</v>
      </c>
      <c r="V1629">
        <v>0</v>
      </c>
      <c r="W1629">
        <v>0</v>
      </c>
      <c r="X1629">
        <v>1</v>
      </c>
      <c r="Y1629">
        <v>0</v>
      </c>
      <c r="Z1629">
        <v>0</v>
      </c>
      <c r="AA1629">
        <v>0</v>
      </c>
      <c r="AB1629">
        <v>0</v>
      </c>
      <c r="AC1629">
        <v>0</v>
      </c>
      <c r="AD1629">
        <v>0</v>
      </c>
      <c r="AE1629">
        <v>0</v>
      </c>
      <c r="AF1629">
        <v>0</v>
      </c>
      <c r="AG1629">
        <v>0</v>
      </c>
      <c r="AH1629">
        <v>0</v>
      </c>
      <c r="AI1629">
        <v>0</v>
      </c>
      <c r="AJ1629">
        <v>0</v>
      </c>
      <c r="AK1629">
        <v>0</v>
      </c>
      <c r="AL1629">
        <v>0</v>
      </c>
      <c r="AM1629">
        <v>0</v>
      </c>
      <c r="AN1629">
        <v>0</v>
      </c>
      <c r="AO1629">
        <v>0</v>
      </c>
      <c r="AP1629">
        <v>0</v>
      </c>
      <c r="AQ1629">
        <v>0</v>
      </c>
      <c r="AR1629">
        <v>0</v>
      </c>
      <c r="AS1629">
        <v>0</v>
      </c>
      <c r="AT1629">
        <v>43969</v>
      </c>
      <c r="AU1629">
        <v>43999</v>
      </c>
      <c r="AV1629">
        <v>1</v>
      </c>
      <c r="AW1629">
        <v>1</v>
      </c>
      <c r="AX1629">
        <v>0</v>
      </c>
      <c r="AY1629">
        <v>2020</v>
      </c>
      <c r="AZ1629">
        <v>5</v>
      </c>
      <c r="BA1629">
        <v>30</v>
      </c>
      <c r="BB1629">
        <v>1</v>
      </c>
      <c r="BF1629">
        <v>2020</v>
      </c>
      <c r="BG1629" t="s">
        <v>73</v>
      </c>
      <c r="BH1629" t="s">
        <v>59</v>
      </c>
      <c r="BI1629" t="s">
        <v>9784</v>
      </c>
      <c r="BJ1629" t="s">
        <v>9794</v>
      </c>
    </row>
    <row r="1630" spans="1:62" x14ac:dyDescent="0.35">
      <c r="A1630">
        <v>41350401</v>
      </c>
      <c r="B1630" t="s">
        <v>98</v>
      </c>
      <c r="C1630" t="s">
        <v>61</v>
      </c>
      <c r="D1630" t="s">
        <v>125</v>
      </c>
      <c r="E1630" t="s">
        <v>4546</v>
      </c>
      <c r="F1630">
        <v>16630032</v>
      </c>
      <c r="G1630" t="s">
        <v>4547</v>
      </c>
      <c r="H1630">
        <v>3.1190000000000002</v>
      </c>
      <c r="I1630" s="1">
        <v>43970</v>
      </c>
      <c r="J1630">
        <v>44000.999988425923</v>
      </c>
      <c r="K1630" t="s">
        <v>4548</v>
      </c>
      <c r="L1630" t="s">
        <v>65</v>
      </c>
      <c r="M1630" t="s">
        <v>152</v>
      </c>
      <c r="N1630" t="s">
        <v>153</v>
      </c>
      <c r="O1630" t="s">
        <v>154</v>
      </c>
      <c r="P1630" t="s">
        <v>155</v>
      </c>
      <c r="Q1630" t="s">
        <v>70</v>
      </c>
      <c r="S1630" t="s">
        <v>82</v>
      </c>
      <c r="T1630" t="s">
        <v>4549</v>
      </c>
      <c r="U1630">
        <v>1</v>
      </c>
      <c r="V1630">
        <v>1</v>
      </c>
      <c r="W1630">
        <v>0</v>
      </c>
      <c r="X1630">
        <v>1</v>
      </c>
      <c r="Y1630">
        <v>0</v>
      </c>
      <c r="Z1630">
        <v>0</v>
      </c>
      <c r="AA1630">
        <v>0</v>
      </c>
      <c r="AB1630">
        <v>0</v>
      </c>
      <c r="AC1630">
        <v>0</v>
      </c>
      <c r="AD1630">
        <v>0</v>
      </c>
      <c r="AE1630">
        <v>1</v>
      </c>
      <c r="AF1630">
        <v>0</v>
      </c>
      <c r="AG1630">
        <v>0</v>
      </c>
      <c r="AH1630">
        <v>1</v>
      </c>
      <c r="AI1630">
        <v>0</v>
      </c>
      <c r="AJ1630">
        <v>0</v>
      </c>
      <c r="AK1630">
        <v>0</v>
      </c>
      <c r="AL1630">
        <v>0</v>
      </c>
      <c r="AM1630">
        <v>0</v>
      </c>
      <c r="AN1630">
        <v>0</v>
      </c>
      <c r="AO1630">
        <v>0</v>
      </c>
      <c r="AP1630">
        <v>0</v>
      </c>
      <c r="AQ1630">
        <v>0</v>
      </c>
      <c r="AR1630">
        <v>0</v>
      </c>
      <c r="AS1630">
        <v>0</v>
      </c>
      <c r="AT1630">
        <v>43970</v>
      </c>
      <c r="AU1630">
        <v>43983</v>
      </c>
      <c r="AV1630">
        <v>0</v>
      </c>
      <c r="AW1630">
        <v>1</v>
      </c>
      <c r="AX1630">
        <v>0</v>
      </c>
      <c r="AY1630">
        <v>2020</v>
      </c>
      <c r="AZ1630">
        <v>5</v>
      </c>
      <c r="BA1630">
        <v>30</v>
      </c>
      <c r="BB1630">
        <v>5</v>
      </c>
      <c r="BF1630">
        <v>2020</v>
      </c>
      <c r="BG1630" t="s">
        <v>104</v>
      </c>
      <c r="BH1630" t="s">
        <v>9822</v>
      </c>
      <c r="BI1630" t="s">
        <v>9784</v>
      </c>
      <c r="BJ1630" t="s">
        <v>9795</v>
      </c>
    </row>
    <row r="1631" spans="1:62" x14ac:dyDescent="0.35">
      <c r="A1631">
        <v>41358026</v>
      </c>
      <c r="B1631" t="s">
        <v>4136</v>
      </c>
      <c r="C1631" t="s">
        <v>61</v>
      </c>
      <c r="D1631" t="s">
        <v>125</v>
      </c>
      <c r="E1631" t="s">
        <v>3694</v>
      </c>
      <c r="F1631">
        <v>25549939</v>
      </c>
      <c r="I1631" s="1">
        <v>43972</v>
      </c>
      <c r="J1631">
        <v>44002.999988425923</v>
      </c>
      <c r="K1631" t="s">
        <v>4137</v>
      </c>
      <c r="L1631" t="s">
        <v>65</v>
      </c>
      <c r="M1631" t="s">
        <v>120</v>
      </c>
      <c r="N1631" t="s">
        <v>121</v>
      </c>
      <c r="O1631" t="s">
        <v>168</v>
      </c>
      <c r="P1631" t="s">
        <v>122</v>
      </c>
      <c r="Q1631" t="s">
        <v>70</v>
      </c>
      <c r="R1631" t="s">
        <v>3866</v>
      </c>
      <c r="S1631" t="s">
        <v>71</v>
      </c>
      <c r="T1631" t="s">
        <v>4550</v>
      </c>
      <c r="U1631">
        <v>1</v>
      </c>
      <c r="V1631">
        <v>1</v>
      </c>
      <c r="W1631">
        <v>0</v>
      </c>
      <c r="X1631">
        <v>0</v>
      </c>
      <c r="Y1631">
        <v>0</v>
      </c>
      <c r="Z1631">
        <v>0</v>
      </c>
      <c r="AA1631">
        <v>0</v>
      </c>
      <c r="AB1631">
        <v>0</v>
      </c>
      <c r="AC1631">
        <v>0</v>
      </c>
      <c r="AD1631">
        <v>1</v>
      </c>
      <c r="AE1631">
        <v>0</v>
      </c>
      <c r="AF1631">
        <v>1</v>
      </c>
      <c r="AG1631">
        <v>1</v>
      </c>
      <c r="AH1631">
        <v>0</v>
      </c>
      <c r="AI1631">
        <v>0</v>
      </c>
      <c r="AJ1631">
        <v>0</v>
      </c>
      <c r="AK1631">
        <v>0</v>
      </c>
      <c r="AL1631">
        <v>0</v>
      </c>
      <c r="AM1631">
        <v>0</v>
      </c>
      <c r="AN1631">
        <v>0</v>
      </c>
      <c r="AO1631">
        <v>0</v>
      </c>
      <c r="AP1631">
        <v>1</v>
      </c>
      <c r="AQ1631">
        <v>0</v>
      </c>
      <c r="AR1631">
        <v>0</v>
      </c>
      <c r="AS1631">
        <v>0</v>
      </c>
      <c r="AT1631">
        <v>43972</v>
      </c>
      <c r="AU1631">
        <v>44000</v>
      </c>
      <c r="AV1631">
        <v>1</v>
      </c>
      <c r="AW1631">
        <v>1</v>
      </c>
      <c r="AX1631">
        <v>0</v>
      </c>
      <c r="AY1631">
        <v>2020</v>
      </c>
      <c r="AZ1631">
        <v>5</v>
      </c>
      <c r="BA1631">
        <v>30</v>
      </c>
      <c r="BB1631">
        <v>6</v>
      </c>
      <c r="BC1631">
        <v>160000</v>
      </c>
      <c r="BD1631">
        <v>160000</v>
      </c>
      <c r="BE1631" t="s">
        <v>90</v>
      </c>
      <c r="BF1631">
        <v>2020</v>
      </c>
      <c r="BG1631" t="s">
        <v>73</v>
      </c>
      <c r="BH1631" t="s">
        <v>59</v>
      </c>
      <c r="BI1631" t="s">
        <v>9784</v>
      </c>
      <c r="BJ1631" t="s">
        <v>9796</v>
      </c>
    </row>
    <row r="1632" spans="1:62" x14ac:dyDescent="0.35">
      <c r="A1632">
        <v>41362781</v>
      </c>
      <c r="B1632" t="s">
        <v>98</v>
      </c>
      <c r="C1632" t="s">
        <v>75</v>
      </c>
      <c r="D1632" t="s">
        <v>117</v>
      </c>
      <c r="E1632" t="s">
        <v>209</v>
      </c>
      <c r="F1632">
        <v>37475246</v>
      </c>
      <c r="I1632" s="1">
        <v>43973</v>
      </c>
      <c r="J1632">
        <v>44003.999988425923</v>
      </c>
      <c r="K1632" t="s">
        <v>4551</v>
      </c>
      <c r="L1632" t="s">
        <v>65</v>
      </c>
      <c r="M1632" t="s">
        <v>66</v>
      </c>
      <c r="N1632" t="s">
        <v>67</v>
      </c>
      <c r="O1632" t="s">
        <v>68</v>
      </c>
      <c r="P1632" t="s">
        <v>69</v>
      </c>
      <c r="Q1632" t="s">
        <v>102</v>
      </c>
      <c r="S1632" t="s">
        <v>71</v>
      </c>
      <c r="T1632" t="s">
        <v>4552</v>
      </c>
      <c r="U1632">
        <v>1</v>
      </c>
      <c r="V1632">
        <v>1</v>
      </c>
      <c r="W1632">
        <v>0</v>
      </c>
      <c r="X1632">
        <v>1</v>
      </c>
      <c r="Y1632">
        <v>0</v>
      </c>
      <c r="Z1632">
        <v>0</v>
      </c>
      <c r="AA1632">
        <v>0</v>
      </c>
      <c r="AB1632">
        <v>0</v>
      </c>
      <c r="AC1632">
        <v>1</v>
      </c>
      <c r="AD1632">
        <v>0</v>
      </c>
      <c r="AE1632">
        <v>0</v>
      </c>
      <c r="AF1632">
        <v>1</v>
      </c>
      <c r="AG1632">
        <v>1</v>
      </c>
      <c r="AH1632">
        <v>0</v>
      </c>
      <c r="AI1632">
        <v>0</v>
      </c>
      <c r="AJ1632">
        <v>0</v>
      </c>
      <c r="AK1632">
        <v>0</v>
      </c>
      <c r="AL1632">
        <v>0</v>
      </c>
      <c r="AM1632">
        <v>0</v>
      </c>
      <c r="AN1632">
        <v>0</v>
      </c>
      <c r="AO1632">
        <v>0</v>
      </c>
      <c r="AP1632">
        <v>1</v>
      </c>
      <c r="AQ1632">
        <v>0</v>
      </c>
      <c r="AR1632">
        <v>0</v>
      </c>
      <c r="AS1632">
        <v>0</v>
      </c>
      <c r="AT1632">
        <v>43973</v>
      </c>
      <c r="AU1632">
        <v>44003</v>
      </c>
      <c r="AV1632">
        <v>1</v>
      </c>
      <c r="AW1632">
        <v>1</v>
      </c>
      <c r="AX1632">
        <v>0</v>
      </c>
      <c r="AY1632">
        <v>2020</v>
      </c>
      <c r="AZ1632">
        <v>5</v>
      </c>
      <c r="BA1632">
        <v>30</v>
      </c>
      <c r="BB1632">
        <v>7</v>
      </c>
      <c r="BF1632">
        <v>2020</v>
      </c>
      <c r="BG1632" t="s">
        <v>73</v>
      </c>
      <c r="BH1632" t="s">
        <v>9822</v>
      </c>
      <c r="BI1632" t="s">
        <v>9784</v>
      </c>
      <c r="BJ1632" t="s">
        <v>9797</v>
      </c>
    </row>
    <row r="1633" spans="1:62" x14ac:dyDescent="0.35">
      <c r="A1633">
        <v>41363568</v>
      </c>
      <c r="B1633" t="s">
        <v>4553</v>
      </c>
      <c r="C1633" t="s">
        <v>61</v>
      </c>
      <c r="D1633" t="s">
        <v>125</v>
      </c>
      <c r="E1633" t="s">
        <v>346</v>
      </c>
      <c r="F1633">
        <v>37079664</v>
      </c>
      <c r="I1633" s="1">
        <v>43973</v>
      </c>
      <c r="J1633">
        <v>44003.999988425923</v>
      </c>
      <c r="K1633" t="s">
        <v>4554</v>
      </c>
      <c r="L1633" t="s">
        <v>65</v>
      </c>
      <c r="M1633" t="s">
        <v>66</v>
      </c>
      <c r="N1633" t="s">
        <v>67</v>
      </c>
      <c r="O1633" t="s">
        <v>68</v>
      </c>
      <c r="P1633" t="s">
        <v>69</v>
      </c>
      <c r="Q1633" t="s">
        <v>102</v>
      </c>
      <c r="R1633" t="s">
        <v>4555</v>
      </c>
      <c r="S1633" t="s">
        <v>71</v>
      </c>
      <c r="T1633" t="s">
        <v>4556</v>
      </c>
      <c r="U1633">
        <v>1</v>
      </c>
      <c r="V1633">
        <v>1</v>
      </c>
      <c r="W1633">
        <v>0</v>
      </c>
      <c r="X1633">
        <v>1</v>
      </c>
      <c r="Y1633">
        <v>0</v>
      </c>
      <c r="Z1633">
        <v>0</v>
      </c>
      <c r="AA1633">
        <v>0</v>
      </c>
      <c r="AB1633">
        <v>0</v>
      </c>
      <c r="AC1633">
        <v>0</v>
      </c>
      <c r="AD1633">
        <v>1</v>
      </c>
      <c r="AE1633">
        <v>0</v>
      </c>
      <c r="AF1633">
        <v>0</v>
      </c>
      <c r="AG1633">
        <v>0</v>
      </c>
      <c r="AH1633">
        <v>0</v>
      </c>
      <c r="AI1633">
        <v>0</v>
      </c>
      <c r="AJ1633">
        <v>0</v>
      </c>
      <c r="AK1633">
        <v>0</v>
      </c>
      <c r="AL1633">
        <v>0</v>
      </c>
      <c r="AM1633">
        <v>0</v>
      </c>
      <c r="AN1633">
        <v>0</v>
      </c>
      <c r="AO1633">
        <v>0</v>
      </c>
      <c r="AP1633">
        <v>1</v>
      </c>
      <c r="AQ1633">
        <v>0</v>
      </c>
      <c r="AR1633">
        <v>0</v>
      </c>
      <c r="AS1633">
        <v>0</v>
      </c>
      <c r="AT1633">
        <v>43973</v>
      </c>
      <c r="AU1633">
        <v>44001</v>
      </c>
      <c r="AV1633">
        <v>1</v>
      </c>
      <c r="AW1633">
        <v>1</v>
      </c>
      <c r="AX1633">
        <v>0</v>
      </c>
      <c r="AY1633">
        <v>2020</v>
      </c>
      <c r="AZ1633">
        <v>5</v>
      </c>
      <c r="BA1633">
        <v>30</v>
      </c>
      <c r="BB1633">
        <v>5</v>
      </c>
      <c r="BC1633">
        <v>750</v>
      </c>
      <c r="BD1633">
        <v>800</v>
      </c>
      <c r="BE1633" t="s">
        <v>546</v>
      </c>
      <c r="BF1633">
        <v>2020</v>
      </c>
      <c r="BG1633" t="s">
        <v>73</v>
      </c>
      <c r="BH1633" t="s">
        <v>59</v>
      </c>
      <c r="BI1633" t="s">
        <v>9784</v>
      </c>
      <c r="BJ1633" t="s">
        <v>9797</v>
      </c>
    </row>
    <row r="1634" spans="1:62" x14ac:dyDescent="0.35">
      <c r="A1634">
        <v>41365564</v>
      </c>
      <c r="B1634" t="s">
        <v>98</v>
      </c>
      <c r="C1634" t="s">
        <v>142</v>
      </c>
      <c r="D1634" t="s">
        <v>76</v>
      </c>
      <c r="E1634" t="s">
        <v>4557</v>
      </c>
      <c r="F1634">
        <v>20885930</v>
      </c>
      <c r="G1634" t="s">
        <v>4557</v>
      </c>
      <c r="I1634" s="1">
        <v>43973</v>
      </c>
      <c r="J1634">
        <v>43990.083333333343</v>
      </c>
      <c r="K1634" t="s">
        <v>4558</v>
      </c>
      <c r="L1634" t="s">
        <v>65</v>
      </c>
      <c r="M1634" t="s">
        <v>79</v>
      </c>
      <c r="N1634" t="s">
        <v>80</v>
      </c>
      <c r="P1634" t="s">
        <v>189</v>
      </c>
      <c r="Q1634" t="s">
        <v>70</v>
      </c>
      <c r="R1634" t="s">
        <v>4559</v>
      </c>
      <c r="S1634" t="s">
        <v>71</v>
      </c>
      <c r="T1634" t="s">
        <v>4560</v>
      </c>
      <c r="U1634">
        <v>1</v>
      </c>
      <c r="V1634">
        <v>1</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c r="AP1634">
        <v>0</v>
      </c>
      <c r="AQ1634">
        <v>0</v>
      </c>
      <c r="AR1634">
        <v>0</v>
      </c>
      <c r="AS1634">
        <v>0</v>
      </c>
      <c r="AT1634">
        <v>43973</v>
      </c>
      <c r="AU1634">
        <v>43989</v>
      </c>
      <c r="AV1634">
        <v>0</v>
      </c>
      <c r="AW1634">
        <v>1</v>
      </c>
      <c r="AX1634">
        <v>0</v>
      </c>
      <c r="AY1634">
        <v>2020</v>
      </c>
      <c r="AZ1634">
        <v>5</v>
      </c>
      <c r="BA1634">
        <v>16</v>
      </c>
      <c r="BB1634">
        <v>2</v>
      </c>
      <c r="BC1634">
        <v>107001</v>
      </c>
      <c r="BD1634">
        <v>127496</v>
      </c>
      <c r="BE1634" t="s">
        <v>90</v>
      </c>
      <c r="BF1634">
        <v>2020</v>
      </c>
      <c r="BG1634" t="s">
        <v>104</v>
      </c>
      <c r="BH1634" t="s">
        <v>59</v>
      </c>
      <c r="BI1634" t="s">
        <v>9784</v>
      </c>
      <c r="BJ1634" t="s">
        <v>9797</v>
      </c>
    </row>
    <row r="1635" spans="1:62" x14ac:dyDescent="0.35">
      <c r="A1635">
        <v>41365565</v>
      </c>
      <c r="B1635" t="s">
        <v>98</v>
      </c>
      <c r="C1635" t="s">
        <v>142</v>
      </c>
      <c r="D1635" t="s">
        <v>143</v>
      </c>
      <c r="E1635" t="s">
        <v>4557</v>
      </c>
      <c r="F1635">
        <v>20885930</v>
      </c>
      <c r="G1635" t="s">
        <v>4557</v>
      </c>
      <c r="I1635" s="1">
        <v>43973</v>
      </c>
      <c r="J1635">
        <v>43990.083333333343</v>
      </c>
      <c r="K1635" t="s">
        <v>4558</v>
      </c>
      <c r="L1635" t="s">
        <v>65</v>
      </c>
      <c r="M1635" t="s">
        <v>79</v>
      </c>
      <c r="N1635" t="s">
        <v>80</v>
      </c>
      <c r="P1635" t="s">
        <v>189</v>
      </c>
      <c r="Q1635" t="s">
        <v>70</v>
      </c>
      <c r="R1635" t="s">
        <v>4559</v>
      </c>
      <c r="S1635" t="s">
        <v>71</v>
      </c>
      <c r="T1635" t="s">
        <v>4561</v>
      </c>
      <c r="U1635">
        <v>1</v>
      </c>
      <c r="V1635">
        <v>1</v>
      </c>
      <c r="W1635">
        <v>0</v>
      </c>
      <c r="X1635">
        <v>0</v>
      </c>
      <c r="Y1635">
        <v>0</v>
      </c>
      <c r="Z1635">
        <v>0</v>
      </c>
      <c r="AA1635">
        <v>0</v>
      </c>
      <c r="AB1635">
        <v>0</v>
      </c>
      <c r="AC1635">
        <v>0</v>
      </c>
      <c r="AD1635">
        <v>0</v>
      </c>
      <c r="AE1635">
        <v>0</v>
      </c>
      <c r="AF1635">
        <v>0</v>
      </c>
      <c r="AG1635">
        <v>0</v>
      </c>
      <c r="AH1635">
        <v>0</v>
      </c>
      <c r="AI1635">
        <v>0</v>
      </c>
      <c r="AJ1635">
        <v>0</v>
      </c>
      <c r="AK1635">
        <v>0</v>
      </c>
      <c r="AL1635">
        <v>0</v>
      </c>
      <c r="AM1635">
        <v>0</v>
      </c>
      <c r="AN1635">
        <v>0</v>
      </c>
      <c r="AO1635">
        <v>0</v>
      </c>
      <c r="AP1635">
        <v>0</v>
      </c>
      <c r="AQ1635">
        <v>0</v>
      </c>
      <c r="AR1635">
        <v>0</v>
      </c>
      <c r="AS1635">
        <v>0</v>
      </c>
      <c r="AT1635">
        <v>43973</v>
      </c>
      <c r="AU1635">
        <v>43989</v>
      </c>
      <c r="AV1635">
        <v>0</v>
      </c>
      <c r="AW1635">
        <v>1</v>
      </c>
      <c r="AX1635">
        <v>1</v>
      </c>
      <c r="AY1635">
        <v>2020</v>
      </c>
      <c r="AZ1635">
        <v>5</v>
      </c>
      <c r="BA1635">
        <v>16</v>
      </c>
      <c r="BB1635">
        <v>2</v>
      </c>
      <c r="BC1635">
        <v>107001</v>
      </c>
      <c r="BD1635">
        <v>127496</v>
      </c>
      <c r="BE1635" t="s">
        <v>90</v>
      </c>
      <c r="BF1635">
        <v>2020</v>
      </c>
      <c r="BG1635" t="s">
        <v>104</v>
      </c>
      <c r="BH1635" t="s">
        <v>59</v>
      </c>
      <c r="BI1635" t="s">
        <v>9784</v>
      </c>
      <c r="BJ1635" t="s">
        <v>9797</v>
      </c>
    </row>
    <row r="1636" spans="1:62" x14ac:dyDescent="0.35">
      <c r="A1636">
        <v>41365572</v>
      </c>
      <c r="B1636" t="s">
        <v>98</v>
      </c>
      <c r="C1636" t="s">
        <v>142</v>
      </c>
      <c r="D1636" t="s">
        <v>76</v>
      </c>
      <c r="E1636" t="s">
        <v>4557</v>
      </c>
      <c r="F1636">
        <v>20885930</v>
      </c>
      <c r="G1636" t="s">
        <v>4557</v>
      </c>
      <c r="I1636" s="1">
        <v>43973</v>
      </c>
      <c r="J1636">
        <v>43990.083333333343</v>
      </c>
      <c r="K1636" t="s">
        <v>4558</v>
      </c>
      <c r="L1636" t="s">
        <v>65</v>
      </c>
      <c r="M1636" t="s">
        <v>120</v>
      </c>
      <c r="N1636" t="s">
        <v>121</v>
      </c>
      <c r="O1636" t="s">
        <v>168</v>
      </c>
      <c r="P1636" t="s">
        <v>122</v>
      </c>
      <c r="Q1636" t="s">
        <v>70</v>
      </c>
      <c r="R1636" t="s">
        <v>4559</v>
      </c>
      <c r="S1636" t="s">
        <v>71</v>
      </c>
      <c r="T1636" t="s">
        <v>4562</v>
      </c>
      <c r="U1636">
        <v>1</v>
      </c>
      <c r="V1636">
        <v>1</v>
      </c>
      <c r="W1636">
        <v>0</v>
      </c>
      <c r="X1636">
        <v>0</v>
      </c>
      <c r="Y1636">
        <v>0</v>
      </c>
      <c r="Z1636">
        <v>0</v>
      </c>
      <c r="AA1636">
        <v>0</v>
      </c>
      <c r="AB1636">
        <v>0</v>
      </c>
      <c r="AC1636">
        <v>0</v>
      </c>
      <c r="AD1636">
        <v>0</v>
      </c>
      <c r="AE1636">
        <v>0</v>
      </c>
      <c r="AF1636">
        <v>0</v>
      </c>
      <c r="AG1636">
        <v>0</v>
      </c>
      <c r="AH1636">
        <v>0</v>
      </c>
      <c r="AI1636">
        <v>0</v>
      </c>
      <c r="AJ1636">
        <v>0</v>
      </c>
      <c r="AK1636">
        <v>0</v>
      </c>
      <c r="AL1636">
        <v>0</v>
      </c>
      <c r="AM1636">
        <v>0</v>
      </c>
      <c r="AN1636">
        <v>0</v>
      </c>
      <c r="AO1636">
        <v>0</v>
      </c>
      <c r="AP1636">
        <v>0</v>
      </c>
      <c r="AQ1636">
        <v>0</v>
      </c>
      <c r="AR1636">
        <v>0</v>
      </c>
      <c r="AS1636">
        <v>0</v>
      </c>
      <c r="AT1636">
        <v>43973</v>
      </c>
      <c r="AU1636">
        <v>43989</v>
      </c>
      <c r="AV1636">
        <v>0</v>
      </c>
      <c r="AW1636">
        <v>1</v>
      </c>
      <c r="AX1636">
        <v>0</v>
      </c>
      <c r="AY1636">
        <v>2020</v>
      </c>
      <c r="AZ1636">
        <v>5</v>
      </c>
      <c r="BA1636">
        <v>16</v>
      </c>
      <c r="BB1636">
        <v>2</v>
      </c>
      <c r="BC1636">
        <v>107001</v>
      </c>
      <c r="BD1636">
        <v>127496</v>
      </c>
      <c r="BE1636" t="s">
        <v>90</v>
      </c>
      <c r="BF1636">
        <v>2020</v>
      </c>
      <c r="BG1636" t="s">
        <v>104</v>
      </c>
      <c r="BH1636" t="s">
        <v>59</v>
      </c>
      <c r="BI1636" t="s">
        <v>9784</v>
      </c>
      <c r="BJ1636" t="s">
        <v>9797</v>
      </c>
    </row>
    <row r="1637" spans="1:62" x14ac:dyDescent="0.35">
      <c r="A1637">
        <v>41365573</v>
      </c>
      <c r="B1637" t="s">
        <v>98</v>
      </c>
      <c r="C1637" t="s">
        <v>142</v>
      </c>
      <c r="D1637" t="s">
        <v>143</v>
      </c>
      <c r="E1637" t="s">
        <v>4557</v>
      </c>
      <c r="F1637">
        <v>20885930</v>
      </c>
      <c r="G1637" t="s">
        <v>4557</v>
      </c>
      <c r="H1637">
        <v>3.6316000000000002</v>
      </c>
      <c r="I1637" s="1">
        <v>43973</v>
      </c>
      <c r="J1637">
        <v>43990.083333333343</v>
      </c>
      <c r="K1637" t="s">
        <v>4558</v>
      </c>
      <c r="L1637" t="s">
        <v>65</v>
      </c>
      <c r="M1637" t="s">
        <v>120</v>
      </c>
      <c r="N1637" t="s">
        <v>121</v>
      </c>
      <c r="O1637" t="s">
        <v>168</v>
      </c>
      <c r="P1637" t="s">
        <v>122</v>
      </c>
      <c r="Q1637" t="s">
        <v>70</v>
      </c>
      <c r="R1637" t="s">
        <v>4559</v>
      </c>
      <c r="S1637" t="s">
        <v>71</v>
      </c>
      <c r="T1637" t="s">
        <v>4563</v>
      </c>
      <c r="U1637">
        <v>1</v>
      </c>
      <c r="V1637">
        <v>1</v>
      </c>
      <c r="W1637">
        <v>0</v>
      </c>
      <c r="X1637">
        <v>0</v>
      </c>
      <c r="Y1637">
        <v>0</v>
      </c>
      <c r="Z1637">
        <v>0</v>
      </c>
      <c r="AA1637">
        <v>0</v>
      </c>
      <c r="AB1637">
        <v>0</v>
      </c>
      <c r="AC1637">
        <v>0</v>
      </c>
      <c r="AD1637">
        <v>0</v>
      </c>
      <c r="AE1637">
        <v>0</v>
      </c>
      <c r="AF1637">
        <v>0</v>
      </c>
      <c r="AG1637">
        <v>0</v>
      </c>
      <c r="AH1637">
        <v>0</v>
      </c>
      <c r="AI1637">
        <v>0</v>
      </c>
      <c r="AJ1637">
        <v>0</v>
      </c>
      <c r="AK1637">
        <v>0</v>
      </c>
      <c r="AL1637">
        <v>0</v>
      </c>
      <c r="AM1637">
        <v>0</v>
      </c>
      <c r="AN1637">
        <v>0</v>
      </c>
      <c r="AO1637">
        <v>0</v>
      </c>
      <c r="AP1637">
        <v>0</v>
      </c>
      <c r="AQ1637">
        <v>0</v>
      </c>
      <c r="AR1637">
        <v>0</v>
      </c>
      <c r="AS1637">
        <v>0</v>
      </c>
      <c r="AT1637">
        <v>43973</v>
      </c>
      <c r="AU1637">
        <v>43989</v>
      </c>
      <c r="AV1637">
        <v>0</v>
      </c>
      <c r="AW1637">
        <v>1</v>
      </c>
      <c r="AX1637">
        <v>1</v>
      </c>
      <c r="AY1637">
        <v>2020</v>
      </c>
      <c r="AZ1637">
        <v>5</v>
      </c>
      <c r="BA1637">
        <v>16</v>
      </c>
      <c r="BB1637">
        <v>2</v>
      </c>
      <c r="BC1637">
        <v>107001</v>
      </c>
      <c r="BD1637">
        <v>127496</v>
      </c>
      <c r="BE1637" t="s">
        <v>90</v>
      </c>
      <c r="BF1637">
        <v>2020</v>
      </c>
      <c r="BG1637" t="s">
        <v>104</v>
      </c>
      <c r="BH1637" t="s">
        <v>59</v>
      </c>
      <c r="BI1637" t="s">
        <v>9784</v>
      </c>
      <c r="BJ1637" t="s">
        <v>9797</v>
      </c>
    </row>
    <row r="1638" spans="1:62" x14ac:dyDescent="0.35">
      <c r="A1638">
        <v>41365574</v>
      </c>
      <c r="B1638" t="s">
        <v>98</v>
      </c>
      <c r="C1638" t="s">
        <v>142</v>
      </c>
      <c r="D1638" t="s">
        <v>76</v>
      </c>
      <c r="E1638" t="s">
        <v>4557</v>
      </c>
      <c r="F1638">
        <v>20885930</v>
      </c>
      <c r="G1638" t="s">
        <v>4557</v>
      </c>
      <c r="H1638">
        <v>3.6316000000000002</v>
      </c>
      <c r="I1638" s="1">
        <v>43973</v>
      </c>
      <c r="J1638">
        <v>43990.083333333343</v>
      </c>
      <c r="K1638" t="s">
        <v>4558</v>
      </c>
      <c r="L1638" t="s">
        <v>65</v>
      </c>
      <c r="M1638" t="s">
        <v>691</v>
      </c>
      <c r="N1638" t="s">
        <v>4564</v>
      </c>
      <c r="P1638" t="s">
        <v>4565</v>
      </c>
      <c r="Q1638" t="s">
        <v>70</v>
      </c>
      <c r="R1638" t="s">
        <v>4559</v>
      </c>
      <c r="S1638" t="s">
        <v>71</v>
      </c>
      <c r="T1638" t="s">
        <v>4566</v>
      </c>
      <c r="U1638">
        <v>1</v>
      </c>
      <c r="V1638">
        <v>1</v>
      </c>
      <c r="W1638">
        <v>0</v>
      </c>
      <c r="X1638">
        <v>0</v>
      </c>
      <c r="Y1638">
        <v>0</v>
      </c>
      <c r="Z1638">
        <v>0</v>
      </c>
      <c r="AA1638">
        <v>0</v>
      </c>
      <c r="AB1638">
        <v>0</v>
      </c>
      <c r="AC1638">
        <v>0</v>
      </c>
      <c r="AD1638">
        <v>0</v>
      </c>
      <c r="AE1638">
        <v>0</v>
      </c>
      <c r="AF1638">
        <v>0</v>
      </c>
      <c r="AG1638">
        <v>0</v>
      </c>
      <c r="AH1638">
        <v>0</v>
      </c>
      <c r="AI1638">
        <v>0</v>
      </c>
      <c r="AJ1638">
        <v>0</v>
      </c>
      <c r="AK1638">
        <v>0</v>
      </c>
      <c r="AL1638">
        <v>0</v>
      </c>
      <c r="AM1638">
        <v>0</v>
      </c>
      <c r="AN1638">
        <v>0</v>
      </c>
      <c r="AO1638">
        <v>0</v>
      </c>
      <c r="AP1638">
        <v>0</v>
      </c>
      <c r="AQ1638">
        <v>0</v>
      </c>
      <c r="AR1638">
        <v>0</v>
      </c>
      <c r="AS1638">
        <v>0</v>
      </c>
      <c r="AT1638">
        <v>43973</v>
      </c>
      <c r="AU1638">
        <v>43989</v>
      </c>
      <c r="AV1638">
        <v>0</v>
      </c>
      <c r="AW1638">
        <v>1</v>
      </c>
      <c r="AX1638">
        <v>0</v>
      </c>
      <c r="AY1638">
        <v>2020</v>
      </c>
      <c r="AZ1638">
        <v>5</v>
      </c>
      <c r="BA1638">
        <v>16</v>
      </c>
      <c r="BB1638">
        <v>2</v>
      </c>
      <c r="BC1638">
        <v>107001</v>
      </c>
      <c r="BD1638">
        <v>127496</v>
      </c>
      <c r="BE1638" t="s">
        <v>90</v>
      </c>
      <c r="BF1638">
        <v>2020</v>
      </c>
      <c r="BG1638" t="s">
        <v>104</v>
      </c>
      <c r="BH1638" t="s">
        <v>59</v>
      </c>
      <c r="BI1638" t="s">
        <v>9784</v>
      </c>
      <c r="BJ1638" t="s">
        <v>9797</v>
      </c>
    </row>
    <row r="1639" spans="1:62" x14ac:dyDescent="0.35">
      <c r="A1639">
        <v>41365575</v>
      </c>
      <c r="B1639" t="s">
        <v>98</v>
      </c>
      <c r="C1639" t="s">
        <v>142</v>
      </c>
      <c r="D1639" t="s">
        <v>143</v>
      </c>
      <c r="E1639" t="s">
        <v>4557</v>
      </c>
      <c r="F1639">
        <v>20885930</v>
      </c>
      <c r="G1639" t="s">
        <v>4557</v>
      </c>
      <c r="H1639">
        <v>3.6316000000000002</v>
      </c>
      <c r="I1639" s="1">
        <v>43973</v>
      </c>
      <c r="J1639">
        <v>43990.083333333343</v>
      </c>
      <c r="K1639" t="s">
        <v>4558</v>
      </c>
      <c r="L1639" t="s">
        <v>65</v>
      </c>
      <c r="M1639" t="s">
        <v>691</v>
      </c>
      <c r="N1639" t="s">
        <v>4564</v>
      </c>
      <c r="P1639" t="s">
        <v>4565</v>
      </c>
      <c r="Q1639" t="s">
        <v>70</v>
      </c>
      <c r="R1639" t="s">
        <v>4559</v>
      </c>
      <c r="S1639" t="s">
        <v>71</v>
      </c>
      <c r="T1639" t="s">
        <v>4567</v>
      </c>
      <c r="U1639">
        <v>1</v>
      </c>
      <c r="V1639">
        <v>1</v>
      </c>
      <c r="W1639">
        <v>0</v>
      </c>
      <c r="X1639">
        <v>0</v>
      </c>
      <c r="Y1639">
        <v>0</v>
      </c>
      <c r="Z1639">
        <v>0</v>
      </c>
      <c r="AA1639">
        <v>0</v>
      </c>
      <c r="AB1639">
        <v>0</v>
      </c>
      <c r="AC1639">
        <v>0</v>
      </c>
      <c r="AD1639">
        <v>0</v>
      </c>
      <c r="AE1639">
        <v>0</v>
      </c>
      <c r="AF1639">
        <v>0</v>
      </c>
      <c r="AG1639">
        <v>0</v>
      </c>
      <c r="AH1639">
        <v>0</v>
      </c>
      <c r="AI1639">
        <v>0</v>
      </c>
      <c r="AJ1639">
        <v>0</v>
      </c>
      <c r="AK1639">
        <v>0</v>
      </c>
      <c r="AL1639">
        <v>0</v>
      </c>
      <c r="AM1639">
        <v>0</v>
      </c>
      <c r="AN1639">
        <v>0</v>
      </c>
      <c r="AO1639">
        <v>0</v>
      </c>
      <c r="AP1639">
        <v>0</v>
      </c>
      <c r="AQ1639">
        <v>0</v>
      </c>
      <c r="AR1639">
        <v>0</v>
      </c>
      <c r="AS1639">
        <v>0</v>
      </c>
      <c r="AT1639">
        <v>43973</v>
      </c>
      <c r="AU1639">
        <v>43989</v>
      </c>
      <c r="AV1639">
        <v>0</v>
      </c>
      <c r="AW1639">
        <v>1</v>
      </c>
      <c r="AX1639">
        <v>1</v>
      </c>
      <c r="AY1639">
        <v>2020</v>
      </c>
      <c r="AZ1639">
        <v>5</v>
      </c>
      <c r="BA1639">
        <v>16</v>
      </c>
      <c r="BB1639">
        <v>2</v>
      </c>
      <c r="BC1639">
        <v>107001</v>
      </c>
      <c r="BD1639">
        <v>127496</v>
      </c>
      <c r="BE1639" t="s">
        <v>90</v>
      </c>
      <c r="BF1639">
        <v>2020</v>
      </c>
      <c r="BG1639" t="s">
        <v>104</v>
      </c>
      <c r="BH1639" t="s">
        <v>59</v>
      </c>
      <c r="BI1639" t="s">
        <v>9784</v>
      </c>
      <c r="BJ1639" t="s">
        <v>9797</v>
      </c>
    </row>
    <row r="1640" spans="1:62" x14ac:dyDescent="0.35">
      <c r="A1640">
        <v>50009233</v>
      </c>
      <c r="B1640" t="s">
        <v>4568</v>
      </c>
      <c r="C1640" t="s">
        <v>75</v>
      </c>
      <c r="D1640" t="s">
        <v>76</v>
      </c>
      <c r="E1640" t="s">
        <v>118</v>
      </c>
      <c r="F1640">
        <v>21807721</v>
      </c>
      <c r="I1640" s="1">
        <v>43977</v>
      </c>
      <c r="J1640">
        <v>44007.999988425923</v>
      </c>
      <c r="K1640" t="s">
        <v>4569</v>
      </c>
      <c r="L1640" t="s">
        <v>65</v>
      </c>
      <c r="M1640" t="s">
        <v>120</v>
      </c>
      <c r="N1640" t="s">
        <v>121</v>
      </c>
      <c r="Q1640" t="s">
        <v>70</v>
      </c>
      <c r="R1640" t="s">
        <v>4570</v>
      </c>
      <c r="S1640" t="s">
        <v>82</v>
      </c>
      <c r="T1640" t="s">
        <v>4571</v>
      </c>
      <c r="U1640">
        <v>1</v>
      </c>
      <c r="V1640">
        <v>1</v>
      </c>
      <c r="W1640">
        <v>1</v>
      </c>
      <c r="X1640">
        <v>0</v>
      </c>
      <c r="Y1640">
        <v>0</v>
      </c>
      <c r="Z1640">
        <v>0</v>
      </c>
      <c r="AA1640">
        <v>0</v>
      </c>
      <c r="AB1640">
        <v>0</v>
      </c>
      <c r="AC1640">
        <v>0</v>
      </c>
      <c r="AD1640">
        <v>1</v>
      </c>
      <c r="AE1640">
        <v>0</v>
      </c>
      <c r="AF1640">
        <v>1</v>
      </c>
      <c r="AG1640">
        <v>1</v>
      </c>
      <c r="AH1640">
        <v>0</v>
      </c>
      <c r="AI1640">
        <v>0</v>
      </c>
      <c r="AJ1640">
        <v>0</v>
      </c>
      <c r="AK1640">
        <v>0</v>
      </c>
      <c r="AL1640">
        <v>0</v>
      </c>
      <c r="AM1640">
        <v>0</v>
      </c>
      <c r="AN1640">
        <v>0</v>
      </c>
      <c r="AO1640">
        <v>0</v>
      </c>
      <c r="AP1640">
        <v>1</v>
      </c>
      <c r="AQ1640">
        <v>0</v>
      </c>
      <c r="AR1640">
        <v>0</v>
      </c>
      <c r="AS1640">
        <v>0</v>
      </c>
      <c r="AT1640">
        <v>43977</v>
      </c>
      <c r="AU1640">
        <v>44007</v>
      </c>
      <c r="AV1640">
        <v>1</v>
      </c>
      <c r="AW1640">
        <v>1</v>
      </c>
      <c r="AX1640">
        <v>0</v>
      </c>
      <c r="AY1640">
        <v>2020</v>
      </c>
      <c r="AZ1640">
        <v>5</v>
      </c>
      <c r="BA1640">
        <v>30</v>
      </c>
      <c r="BB1640">
        <v>7</v>
      </c>
      <c r="BC1640">
        <v>180000</v>
      </c>
      <c r="BD1640">
        <v>200000</v>
      </c>
      <c r="BE1640" t="s">
        <v>90</v>
      </c>
      <c r="BF1640">
        <v>2020</v>
      </c>
      <c r="BG1640" t="s">
        <v>73</v>
      </c>
      <c r="BH1640" t="s">
        <v>59</v>
      </c>
      <c r="BI1640" t="s">
        <v>9784</v>
      </c>
      <c r="BJ1640" t="s">
        <v>9795</v>
      </c>
    </row>
    <row r="1641" spans="1:62" x14ac:dyDescent="0.35">
      <c r="A1641">
        <v>50009579</v>
      </c>
      <c r="B1641" t="s">
        <v>98</v>
      </c>
      <c r="C1641" t="s">
        <v>75</v>
      </c>
      <c r="D1641" t="s">
        <v>165</v>
      </c>
      <c r="E1641" t="s">
        <v>3055</v>
      </c>
      <c r="F1641">
        <v>43028454</v>
      </c>
      <c r="I1641" s="1">
        <v>43977</v>
      </c>
      <c r="J1641">
        <v>44007.999988425923</v>
      </c>
      <c r="K1641" t="s">
        <v>4514</v>
      </c>
      <c r="L1641" t="s">
        <v>65</v>
      </c>
      <c r="M1641" t="s">
        <v>66</v>
      </c>
      <c r="N1641" t="s">
        <v>67</v>
      </c>
      <c r="O1641" t="s">
        <v>68</v>
      </c>
      <c r="P1641" t="s">
        <v>69</v>
      </c>
      <c r="Q1641" t="s">
        <v>70</v>
      </c>
      <c r="R1641" t="s">
        <v>4515</v>
      </c>
      <c r="S1641" t="s">
        <v>71</v>
      </c>
      <c r="T1641" t="s">
        <v>4572</v>
      </c>
      <c r="U1641">
        <v>1</v>
      </c>
      <c r="V1641">
        <v>1</v>
      </c>
      <c r="W1641">
        <v>0</v>
      </c>
      <c r="X1641">
        <v>0</v>
      </c>
      <c r="Y1641">
        <v>0</v>
      </c>
      <c r="Z1641">
        <v>0</v>
      </c>
      <c r="AA1641">
        <v>0</v>
      </c>
      <c r="AB1641">
        <v>0</v>
      </c>
      <c r="AC1641">
        <v>0</v>
      </c>
      <c r="AD1641">
        <v>0</v>
      </c>
      <c r="AE1641">
        <v>0</v>
      </c>
      <c r="AF1641">
        <v>0</v>
      </c>
      <c r="AG1641">
        <v>0</v>
      </c>
      <c r="AH1641">
        <v>0</v>
      </c>
      <c r="AI1641">
        <v>0</v>
      </c>
      <c r="AJ1641">
        <v>0</v>
      </c>
      <c r="AK1641">
        <v>0</v>
      </c>
      <c r="AL1641">
        <v>0</v>
      </c>
      <c r="AM1641">
        <v>0</v>
      </c>
      <c r="AN1641">
        <v>0</v>
      </c>
      <c r="AO1641">
        <v>0</v>
      </c>
      <c r="AP1641">
        <v>0</v>
      </c>
      <c r="AQ1641">
        <v>0</v>
      </c>
      <c r="AR1641">
        <v>0</v>
      </c>
      <c r="AS1641">
        <v>0</v>
      </c>
      <c r="AT1641">
        <v>43977</v>
      </c>
      <c r="AU1641">
        <v>44007</v>
      </c>
      <c r="AV1641">
        <v>1</v>
      </c>
      <c r="AW1641">
        <v>1</v>
      </c>
      <c r="AX1641">
        <v>0</v>
      </c>
      <c r="AY1641">
        <v>2020</v>
      </c>
      <c r="AZ1641">
        <v>5</v>
      </c>
      <c r="BA1641">
        <v>30</v>
      </c>
      <c r="BB1641">
        <v>2</v>
      </c>
      <c r="BC1641">
        <v>170000</v>
      </c>
      <c r="BD1641">
        <v>170000</v>
      </c>
      <c r="BE1641" t="s">
        <v>90</v>
      </c>
      <c r="BF1641">
        <v>2020</v>
      </c>
      <c r="BG1641" t="s">
        <v>73</v>
      </c>
      <c r="BH1641" t="s">
        <v>59</v>
      </c>
      <c r="BI1641" t="s">
        <v>9784</v>
      </c>
      <c r="BJ1641" t="s">
        <v>9795</v>
      </c>
    </row>
    <row r="1642" spans="1:62" x14ac:dyDescent="0.35">
      <c r="A1642">
        <v>50011560</v>
      </c>
      <c r="B1642" t="s">
        <v>4573</v>
      </c>
      <c r="C1642" t="s">
        <v>61</v>
      </c>
      <c r="D1642" t="s">
        <v>125</v>
      </c>
      <c r="E1642" t="s">
        <v>112</v>
      </c>
      <c r="F1642">
        <v>27705684</v>
      </c>
      <c r="I1642" s="1">
        <v>43977</v>
      </c>
      <c r="J1642">
        <v>44007.999988425923</v>
      </c>
      <c r="K1642" t="s">
        <v>4574</v>
      </c>
      <c r="L1642" t="s">
        <v>65</v>
      </c>
      <c r="M1642" t="s">
        <v>120</v>
      </c>
      <c r="N1642" t="s">
        <v>121</v>
      </c>
      <c r="Q1642" t="s">
        <v>70</v>
      </c>
      <c r="R1642" t="s">
        <v>4575</v>
      </c>
      <c r="S1642" t="s">
        <v>71</v>
      </c>
      <c r="T1642" t="s">
        <v>4576</v>
      </c>
      <c r="U1642">
        <v>1</v>
      </c>
      <c r="V1642">
        <v>1</v>
      </c>
      <c r="W1642">
        <v>1</v>
      </c>
      <c r="X1642">
        <v>0</v>
      </c>
      <c r="Y1642">
        <v>0</v>
      </c>
      <c r="Z1642">
        <v>0</v>
      </c>
      <c r="AA1642">
        <v>0</v>
      </c>
      <c r="AB1642">
        <v>0</v>
      </c>
      <c r="AC1642">
        <v>0</v>
      </c>
      <c r="AD1642">
        <v>1</v>
      </c>
      <c r="AE1642">
        <v>0</v>
      </c>
      <c r="AF1642">
        <v>1</v>
      </c>
      <c r="AG1642">
        <v>0</v>
      </c>
      <c r="AH1642">
        <v>0</v>
      </c>
      <c r="AI1642">
        <v>0</v>
      </c>
      <c r="AJ1642">
        <v>0</v>
      </c>
      <c r="AK1642">
        <v>0</v>
      </c>
      <c r="AL1642">
        <v>0</v>
      </c>
      <c r="AM1642">
        <v>0</v>
      </c>
      <c r="AN1642">
        <v>0</v>
      </c>
      <c r="AO1642">
        <v>0</v>
      </c>
      <c r="AP1642">
        <v>0</v>
      </c>
      <c r="AQ1642">
        <v>0</v>
      </c>
      <c r="AR1642">
        <v>0</v>
      </c>
      <c r="AS1642">
        <v>0</v>
      </c>
      <c r="AT1642">
        <v>43977</v>
      </c>
      <c r="AU1642">
        <v>44007</v>
      </c>
      <c r="AV1642">
        <v>1</v>
      </c>
      <c r="AW1642">
        <v>1</v>
      </c>
      <c r="AX1642">
        <v>0</v>
      </c>
      <c r="AY1642">
        <v>2020</v>
      </c>
      <c r="AZ1642">
        <v>5</v>
      </c>
      <c r="BA1642">
        <v>30</v>
      </c>
      <c r="BB1642">
        <v>5</v>
      </c>
      <c r="BC1642">
        <v>180000</v>
      </c>
      <c r="BD1642">
        <v>200000</v>
      </c>
      <c r="BE1642" t="s">
        <v>90</v>
      </c>
      <c r="BF1642">
        <v>2020</v>
      </c>
      <c r="BG1642" t="s">
        <v>73</v>
      </c>
      <c r="BH1642" t="s">
        <v>59</v>
      </c>
      <c r="BI1642" t="s">
        <v>9784</v>
      </c>
      <c r="BJ1642" t="s">
        <v>9795</v>
      </c>
    </row>
    <row r="1643" spans="1:62" x14ac:dyDescent="0.35">
      <c r="A1643">
        <v>50012304</v>
      </c>
      <c r="B1643" t="s">
        <v>4577</v>
      </c>
      <c r="C1643" t="s">
        <v>75</v>
      </c>
      <c r="D1643" t="s">
        <v>76</v>
      </c>
      <c r="E1643" t="s">
        <v>1640</v>
      </c>
      <c r="F1643">
        <v>23070738</v>
      </c>
      <c r="I1643" s="1">
        <v>43978</v>
      </c>
      <c r="J1643">
        <v>44008.999988425923</v>
      </c>
      <c r="K1643" t="s">
        <v>4578</v>
      </c>
      <c r="L1643" t="s">
        <v>65</v>
      </c>
      <c r="M1643" t="s">
        <v>120</v>
      </c>
      <c r="N1643" t="s">
        <v>121</v>
      </c>
      <c r="O1643" t="s">
        <v>168</v>
      </c>
      <c r="P1643" t="s">
        <v>122</v>
      </c>
      <c r="Q1643" t="s">
        <v>70</v>
      </c>
      <c r="R1643" t="s">
        <v>4570</v>
      </c>
      <c r="S1643" t="s">
        <v>71</v>
      </c>
      <c r="T1643" t="s">
        <v>4579</v>
      </c>
      <c r="U1643">
        <v>1</v>
      </c>
      <c r="V1643">
        <v>1</v>
      </c>
      <c r="W1643">
        <v>1</v>
      </c>
      <c r="X1643">
        <v>0</v>
      </c>
      <c r="Y1643">
        <v>0</v>
      </c>
      <c r="Z1643">
        <v>0</v>
      </c>
      <c r="AA1643">
        <v>0</v>
      </c>
      <c r="AB1643">
        <v>0</v>
      </c>
      <c r="AC1643">
        <v>0</v>
      </c>
      <c r="AD1643">
        <v>1</v>
      </c>
      <c r="AE1643">
        <v>0</v>
      </c>
      <c r="AF1643">
        <v>1</v>
      </c>
      <c r="AG1643">
        <v>1</v>
      </c>
      <c r="AH1643">
        <v>0</v>
      </c>
      <c r="AI1643">
        <v>0</v>
      </c>
      <c r="AJ1643">
        <v>0</v>
      </c>
      <c r="AK1643">
        <v>0</v>
      </c>
      <c r="AL1643">
        <v>0</v>
      </c>
      <c r="AM1643">
        <v>0</v>
      </c>
      <c r="AN1643">
        <v>0</v>
      </c>
      <c r="AO1643">
        <v>0</v>
      </c>
      <c r="AP1643">
        <v>1</v>
      </c>
      <c r="AQ1643">
        <v>0</v>
      </c>
      <c r="AR1643">
        <v>0</v>
      </c>
      <c r="AS1643">
        <v>0</v>
      </c>
      <c r="AT1643">
        <v>43977</v>
      </c>
      <c r="AU1643">
        <v>44008</v>
      </c>
      <c r="AV1643">
        <v>0</v>
      </c>
      <c r="AW1643">
        <v>1</v>
      </c>
      <c r="AX1643">
        <v>0</v>
      </c>
      <c r="AY1643">
        <v>2020</v>
      </c>
      <c r="AZ1643">
        <v>5</v>
      </c>
      <c r="BA1643">
        <v>30</v>
      </c>
      <c r="BB1643">
        <v>7</v>
      </c>
      <c r="BC1643">
        <v>180000</v>
      </c>
      <c r="BD1643">
        <v>200000</v>
      </c>
      <c r="BE1643" t="s">
        <v>90</v>
      </c>
      <c r="BF1643">
        <v>2020</v>
      </c>
      <c r="BG1643" t="s">
        <v>104</v>
      </c>
      <c r="BH1643" t="s">
        <v>59</v>
      </c>
      <c r="BI1643" t="s">
        <v>9784</v>
      </c>
      <c r="BJ1643" t="s">
        <v>9793</v>
      </c>
    </row>
    <row r="1644" spans="1:62" x14ac:dyDescent="0.35">
      <c r="A1644">
        <v>50014854</v>
      </c>
      <c r="B1644" t="s">
        <v>383</v>
      </c>
      <c r="C1644" t="s">
        <v>75</v>
      </c>
      <c r="D1644" t="s">
        <v>193</v>
      </c>
      <c r="E1644" t="s">
        <v>2825</v>
      </c>
      <c r="F1644">
        <v>43295011</v>
      </c>
      <c r="I1644" s="1">
        <v>43978</v>
      </c>
      <c r="J1644">
        <v>44008.999988425923</v>
      </c>
      <c r="K1644" t="s">
        <v>4580</v>
      </c>
      <c r="L1644" t="s">
        <v>65</v>
      </c>
      <c r="M1644" t="s">
        <v>66</v>
      </c>
      <c r="N1644" t="s">
        <v>67</v>
      </c>
      <c r="O1644" t="s">
        <v>68</v>
      </c>
      <c r="P1644" t="s">
        <v>402</v>
      </c>
      <c r="Q1644" t="s">
        <v>102</v>
      </c>
      <c r="S1644" t="s">
        <v>71</v>
      </c>
      <c r="T1644" t="s">
        <v>4581</v>
      </c>
      <c r="U1644">
        <v>1</v>
      </c>
      <c r="V1644">
        <v>1</v>
      </c>
      <c r="W1644">
        <v>0</v>
      </c>
      <c r="X1644">
        <v>1</v>
      </c>
      <c r="Y1644">
        <v>0</v>
      </c>
      <c r="Z1644">
        <v>0</v>
      </c>
      <c r="AA1644">
        <v>0</v>
      </c>
      <c r="AB1644">
        <v>0</v>
      </c>
      <c r="AC1644">
        <v>0</v>
      </c>
      <c r="AD1644">
        <v>0</v>
      </c>
      <c r="AE1644">
        <v>0</v>
      </c>
      <c r="AF1644">
        <v>0</v>
      </c>
      <c r="AG1644">
        <v>1</v>
      </c>
      <c r="AH1644">
        <v>1</v>
      </c>
      <c r="AI1644">
        <v>0</v>
      </c>
      <c r="AJ1644">
        <v>0</v>
      </c>
      <c r="AK1644">
        <v>0</v>
      </c>
      <c r="AL1644">
        <v>0</v>
      </c>
      <c r="AM1644">
        <v>0</v>
      </c>
      <c r="AN1644">
        <v>0</v>
      </c>
      <c r="AO1644">
        <v>0</v>
      </c>
      <c r="AP1644">
        <v>1</v>
      </c>
      <c r="AQ1644">
        <v>0</v>
      </c>
      <c r="AR1644">
        <v>0</v>
      </c>
      <c r="AS1644">
        <v>0</v>
      </c>
      <c r="AT1644">
        <v>43978</v>
      </c>
      <c r="AU1644">
        <v>44008</v>
      </c>
      <c r="AV1644">
        <v>1</v>
      </c>
      <c r="AW1644">
        <v>1</v>
      </c>
      <c r="AX1644">
        <v>0</v>
      </c>
      <c r="AY1644">
        <v>2020</v>
      </c>
      <c r="AZ1644">
        <v>5</v>
      </c>
      <c r="BA1644">
        <v>30</v>
      </c>
      <c r="BB1644">
        <v>6</v>
      </c>
      <c r="BF1644">
        <v>2020</v>
      </c>
      <c r="BG1644" t="s">
        <v>73</v>
      </c>
      <c r="BH1644" t="s">
        <v>9822</v>
      </c>
      <c r="BI1644" t="s">
        <v>9784</v>
      </c>
      <c r="BJ1644" t="s">
        <v>9793</v>
      </c>
    </row>
    <row r="1645" spans="1:62" x14ac:dyDescent="0.35">
      <c r="A1645">
        <v>50030828</v>
      </c>
      <c r="B1645" t="s">
        <v>4582</v>
      </c>
      <c r="C1645" t="s">
        <v>75</v>
      </c>
      <c r="D1645" t="s">
        <v>428</v>
      </c>
      <c r="E1645" t="s">
        <v>837</v>
      </c>
      <c r="F1645">
        <v>37849505</v>
      </c>
      <c r="I1645" s="1">
        <v>43983</v>
      </c>
      <c r="J1645">
        <v>44013.999988425923</v>
      </c>
      <c r="K1645" t="s">
        <v>4583</v>
      </c>
      <c r="L1645" t="s">
        <v>65</v>
      </c>
      <c r="M1645" t="s">
        <v>197</v>
      </c>
      <c r="N1645" t="s">
        <v>198</v>
      </c>
      <c r="Q1645" t="s">
        <v>70</v>
      </c>
      <c r="S1645" t="s">
        <v>71</v>
      </c>
      <c r="T1645" t="s">
        <v>4584</v>
      </c>
      <c r="U1645">
        <v>1</v>
      </c>
      <c r="V1645">
        <v>1</v>
      </c>
      <c r="W1645">
        <v>0</v>
      </c>
      <c r="X1645">
        <v>1</v>
      </c>
      <c r="Y1645">
        <v>0</v>
      </c>
      <c r="Z1645">
        <v>0</v>
      </c>
      <c r="AA1645">
        <v>0</v>
      </c>
      <c r="AB1645">
        <v>0</v>
      </c>
      <c r="AC1645">
        <v>0</v>
      </c>
      <c r="AD1645">
        <v>0</v>
      </c>
      <c r="AE1645">
        <v>0</v>
      </c>
      <c r="AF1645">
        <v>0</v>
      </c>
      <c r="AG1645">
        <v>0</v>
      </c>
      <c r="AH1645">
        <v>0</v>
      </c>
      <c r="AI1645">
        <v>0</v>
      </c>
      <c r="AJ1645">
        <v>0</v>
      </c>
      <c r="AK1645">
        <v>0</v>
      </c>
      <c r="AL1645">
        <v>0</v>
      </c>
      <c r="AM1645">
        <v>0</v>
      </c>
      <c r="AN1645">
        <v>0</v>
      </c>
      <c r="AO1645">
        <v>0</v>
      </c>
      <c r="AP1645">
        <v>0</v>
      </c>
      <c r="AQ1645">
        <v>0</v>
      </c>
      <c r="AR1645">
        <v>0</v>
      </c>
      <c r="AS1645">
        <v>0</v>
      </c>
      <c r="AT1645">
        <v>43983</v>
      </c>
      <c r="AU1645">
        <v>44013</v>
      </c>
      <c r="AV1645">
        <v>1</v>
      </c>
      <c r="AW1645">
        <v>1</v>
      </c>
      <c r="AX1645">
        <v>0</v>
      </c>
      <c r="AY1645">
        <v>2020</v>
      </c>
      <c r="AZ1645">
        <v>6</v>
      </c>
      <c r="BA1645">
        <v>30</v>
      </c>
      <c r="BB1645">
        <v>3</v>
      </c>
      <c r="BF1645">
        <v>2020</v>
      </c>
      <c r="BG1645" t="s">
        <v>73</v>
      </c>
      <c r="BH1645" t="s">
        <v>9822</v>
      </c>
      <c r="BI1645" t="s">
        <v>9785</v>
      </c>
      <c r="BJ1645" t="s">
        <v>9794</v>
      </c>
    </row>
    <row r="1646" spans="1:62" x14ac:dyDescent="0.35">
      <c r="A1646">
        <v>50032919</v>
      </c>
      <c r="B1646" t="s">
        <v>116</v>
      </c>
      <c r="C1646" t="s">
        <v>61</v>
      </c>
      <c r="D1646" t="s">
        <v>125</v>
      </c>
      <c r="E1646" t="s">
        <v>337</v>
      </c>
      <c r="F1646">
        <v>38197469</v>
      </c>
      <c r="I1646" s="1">
        <v>43983</v>
      </c>
      <c r="J1646">
        <v>44013.999988425923</v>
      </c>
      <c r="K1646" t="s">
        <v>4585</v>
      </c>
      <c r="L1646" t="s">
        <v>65</v>
      </c>
      <c r="M1646" t="s">
        <v>66</v>
      </c>
      <c r="N1646" t="s">
        <v>67</v>
      </c>
      <c r="O1646" t="s">
        <v>68</v>
      </c>
      <c r="P1646" t="s">
        <v>69</v>
      </c>
      <c r="Q1646" t="s">
        <v>70</v>
      </c>
      <c r="S1646" t="s">
        <v>71</v>
      </c>
      <c r="T1646" t="s">
        <v>4586</v>
      </c>
      <c r="U1646">
        <v>1</v>
      </c>
      <c r="V1646">
        <v>1</v>
      </c>
      <c r="W1646">
        <v>0</v>
      </c>
      <c r="X1646">
        <v>0</v>
      </c>
      <c r="Y1646">
        <v>0</v>
      </c>
      <c r="Z1646">
        <v>0</v>
      </c>
      <c r="AA1646">
        <v>0</v>
      </c>
      <c r="AB1646">
        <v>0</v>
      </c>
      <c r="AC1646">
        <v>0</v>
      </c>
      <c r="AD1646">
        <v>1</v>
      </c>
      <c r="AE1646">
        <v>1</v>
      </c>
      <c r="AF1646">
        <v>0</v>
      </c>
      <c r="AG1646">
        <v>0</v>
      </c>
      <c r="AH1646">
        <v>0</v>
      </c>
      <c r="AI1646">
        <v>0</v>
      </c>
      <c r="AJ1646">
        <v>0</v>
      </c>
      <c r="AK1646">
        <v>0</v>
      </c>
      <c r="AL1646">
        <v>0</v>
      </c>
      <c r="AM1646">
        <v>0</v>
      </c>
      <c r="AN1646">
        <v>0</v>
      </c>
      <c r="AO1646">
        <v>0</v>
      </c>
      <c r="AP1646">
        <v>1</v>
      </c>
      <c r="AQ1646">
        <v>0</v>
      </c>
      <c r="AR1646">
        <v>0</v>
      </c>
      <c r="AS1646">
        <v>0</v>
      </c>
      <c r="AT1646">
        <v>43983</v>
      </c>
      <c r="AU1646">
        <v>44013</v>
      </c>
      <c r="AV1646">
        <v>0</v>
      </c>
      <c r="AW1646">
        <v>1</v>
      </c>
      <c r="AX1646">
        <v>0</v>
      </c>
      <c r="AY1646">
        <v>2020</v>
      </c>
      <c r="AZ1646">
        <v>6</v>
      </c>
      <c r="BA1646">
        <v>30</v>
      </c>
      <c r="BB1646">
        <v>5</v>
      </c>
      <c r="BF1646">
        <v>2020</v>
      </c>
      <c r="BG1646" t="s">
        <v>104</v>
      </c>
      <c r="BH1646" t="s">
        <v>9822</v>
      </c>
      <c r="BI1646" t="s">
        <v>9785</v>
      </c>
      <c r="BJ1646" t="s">
        <v>9794</v>
      </c>
    </row>
    <row r="1647" spans="1:62" x14ac:dyDescent="0.35">
      <c r="A1647">
        <v>50032920</v>
      </c>
      <c r="B1647" t="s">
        <v>98</v>
      </c>
      <c r="C1647" t="s">
        <v>61</v>
      </c>
      <c r="D1647" t="s">
        <v>125</v>
      </c>
      <c r="E1647" t="s">
        <v>337</v>
      </c>
      <c r="F1647">
        <v>38197469</v>
      </c>
      <c r="I1647" s="1">
        <v>43983</v>
      </c>
      <c r="J1647">
        <v>44013.999988425923</v>
      </c>
      <c r="K1647" t="s">
        <v>4587</v>
      </c>
      <c r="L1647" t="s">
        <v>65</v>
      </c>
      <c r="M1647" t="s">
        <v>66</v>
      </c>
      <c r="N1647" t="s">
        <v>67</v>
      </c>
      <c r="O1647" t="s">
        <v>68</v>
      </c>
      <c r="P1647" t="s">
        <v>69</v>
      </c>
      <c r="Q1647" t="s">
        <v>70</v>
      </c>
      <c r="S1647" t="s">
        <v>71</v>
      </c>
      <c r="T1647" t="s">
        <v>4588</v>
      </c>
      <c r="U1647">
        <v>1</v>
      </c>
      <c r="V1647">
        <v>1</v>
      </c>
      <c r="W1647">
        <v>0</v>
      </c>
      <c r="X1647">
        <v>0</v>
      </c>
      <c r="Y1647">
        <v>0</v>
      </c>
      <c r="Z1647">
        <v>0</v>
      </c>
      <c r="AA1647">
        <v>0</v>
      </c>
      <c r="AB1647">
        <v>0</v>
      </c>
      <c r="AC1647">
        <v>0</v>
      </c>
      <c r="AD1647">
        <v>1</v>
      </c>
      <c r="AE1647">
        <v>0</v>
      </c>
      <c r="AF1647">
        <v>0</v>
      </c>
      <c r="AG1647">
        <v>0</v>
      </c>
      <c r="AH1647">
        <v>0</v>
      </c>
      <c r="AI1647">
        <v>0</v>
      </c>
      <c r="AJ1647">
        <v>0</v>
      </c>
      <c r="AK1647">
        <v>0</v>
      </c>
      <c r="AL1647">
        <v>0</v>
      </c>
      <c r="AM1647">
        <v>0</v>
      </c>
      <c r="AN1647">
        <v>0</v>
      </c>
      <c r="AO1647">
        <v>0</v>
      </c>
      <c r="AP1647">
        <v>1</v>
      </c>
      <c r="AQ1647">
        <v>0</v>
      </c>
      <c r="AR1647">
        <v>0</v>
      </c>
      <c r="AS1647">
        <v>0</v>
      </c>
      <c r="AT1647">
        <v>43983</v>
      </c>
      <c r="AU1647">
        <v>44013</v>
      </c>
      <c r="AV1647">
        <v>0</v>
      </c>
      <c r="AW1647">
        <v>1</v>
      </c>
      <c r="AX1647">
        <v>0</v>
      </c>
      <c r="AY1647">
        <v>2020</v>
      </c>
      <c r="AZ1647">
        <v>6</v>
      </c>
      <c r="BA1647">
        <v>30</v>
      </c>
      <c r="BB1647">
        <v>4</v>
      </c>
      <c r="BF1647">
        <v>2020</v>
      </c>
      <c r="BG1647" t="s">
        <v>104</v>
      </c>
      <c r="BH1647" t="s">
        <v>9822</v>
      </c>
      <c r="BI1647" t="s">
        <v>9785</v>
      </c>
      <c r="BJ1647" t="s">
        <v>9794</v>
      </c>
    </row>
    <row r="1648" spans="1:62" x14ac:dyDescent="0.35">
      <c r="A1648">
        <v>50042381</v>
      </c>
      <c r="B1648" t="s">
        <v>98</v>
      </c>
      <c r="C1648" t="s">
        <v>61</v>
      </c>
      <c r="D1648" t="s">
        <v>125</v>
      </c>
      <c r="E1648" t="s">
        <v>4589</v>
      </c>
      <c r="F1648">
        <v>13827776</v>
      </c>
      <c r="G1648" t="s">
        <v>4589</v>
      </c>
      <c r="H1648">
        <v>0</v>
      </c>
      <c r="I1648" s="1">
        <v>43985</v>
      </c>
      <c r="J1648">
        <v>44006.083333333343</v>
      </c>
      <c r="K1648" t="s">
        <v>4590</v>
      </c>
      <c r="L1648" t="s">
        <v>65</v>
      </c>
      <c r="M1648" t="s">
        <v>79</v>
      </c>
      <c r="N1648" t="s">
        <v>80</v>
      </c>
      <c r="P1648" t="s">
        <v>189</v>
      </c>
      <c r="Q1648" t="s">
        <v>70</v>
      </c>
      <c r="R1648" t="s">
        <v>4591</v>
      </c>
      <c r="S1648" t="s">
        <v>71</v>
      </c>
      <c r="T1648" t="s">
        <v>4592</v>
      </c>
      <c r="U1648">
        <v>0</v>
      </c>
      <c r="V1648">
        <v>1</v>
      </c>
      <c r="W1648">
        <v>0</v>
      </c>
      <c r="X1648">
        <v>0</v>
      </c>
      <c r="Y1648">
        <v>0</v>
      </c>
      <c r="Z1648">
        <v>0</v>
      </c>
      <c r="AA1648">
        <v>0</v>
      </c>
      <c r="AB1648">
        <v>0</v>
      </c>
      <c r="AC1648">
        <v>1</v>
      </c>
      <c r="AD1648">
        <v>0</v>
      </c>
      <c r="AE1648">
        <v>0</v>
      </c>
      <c r="AF1648">
        <v>0</v>
      </c>
      <c r="AG1648">
        <v>0</v>
      </c>
      <c r="AH1648">
        <v>0</v>
      </c>
      <c r="AI1648">
        <v>0</v>
      </c>
      <c r="AJ1648">
        <v>0</v>
      </c>
      <c r="AK1648">
        <v>0</v>
      </c>
      <c r="AL1648">
        <v>0</v>
      </c>
      <c r="AM1648">
        <v>0</v>
      </c>
      <c r="AN1648">
        <v>0</v>
      </c>
      <c r="AO1648">
        <v>0</v>
      </c>
      <c r="AP1648">
        <v>0</v>
      </c>
      <c r="AQ1648">
        <v>1</v>
      </c>
      <c r="AR1648">
        <v>0</v>
      </c>
      <c r="AS1648">
        <v>0</v>
      </c>
      <c r="AT1648">
        <v>43985</v>
      </c>
      <c r="AU1648">
        <v>44005</v>
      </c>
      <c r="AV1648">
        <v>0</v>
      </c>
      <c r="AW1648">
        <v>1</v>
      </c>
      <c r="AX1648">
        <v>0</v>
      </c>
      <c r="AY1648">
        <v>2020</v>
      </c>
      <c r="AZ1648">
        <v>6</v>
      </c>
      <c r="BA1648">
        <v>20</v>
      </c>
      <c r="BB1648">
        <v>3</v>
      </c>
      <c r="BC1648">
        <v>90945</v>
      </c>
      <c r="BD1648">
        <v>129172</v>
      </c>
      <c r="BE1648" t="s">
        <v>90</v>
      </c>
      <c r="BF1648">
        <v>2020</v>
      </c>
      <c r="BG1648" t="s">
        <v>104</v>
      </c>
      <c r="BH1648" t="s">
        <v>59</v>
      </c>
      <c r="BI1648" t="s">
        <v>9785</v>
      </c>
      <c r="BJ1648" t="s">
        <v>9793</v>
      </c>
    </row>
    <row r="1649" spans="1:62" x14ac:dyDescent="0.35">
      <c r="A1649">
        <v>50042382</v>
      </c>
      <c r="B1649" t="s">
        <v>98</v>
      </c>
      <c r="C1649" t="s">
        <v>142</v>
      </c>
      <c r="D1649" t="s">
        <v>143</v>
      </c>
      <c r="E1649" t="s">
        <v>4589</v>
      </c>
      <c r="F1649">
        <v>13827776</v>
      </c>
      <c r="G1649" t="s">
        <v>4589</v>
      </c>
      <c r="H1649">
        <v>0</v>
      </c>
      <c r="I1649" s="1">
        <v>43985</v>
      </c>
      <c r="J1649">
        <v>44006.083333333343</v>
      </c>
      <c r="K1649" t="s">
        <v>4590</v>
      </c>
      <c r="L1649" t="s">
        <v>65</v>
      </c>
      <c r="M1649" t="s">
        <v>79</v>
      </c>
      <c r="N1649" t="s">
        <v>80</v>
      </c>
      <c r="P1649" t="s">
        <v>189</v>
      </c>
      <c r="Q1649" t="s">
        <v>70</v>
      </c>
      <c r="R1649" t="s">
        <v>4591</v>
      </c>
      <c r="S1649" t="s">
        <v>71</v>
      </c>
      <c r="T1649" t="s">
        <v>4593</v>
      </c>
      <c r="U1649">
        <v>0</v>
      </c>
      <c r="V1649">
        <v>1</v>
      </c>
      <c r="W1649">
        <v>0</v>
      </c>
      <c r="X1649">
        <v>0</v>
      </c>
      <c r="Y1649">
        <v>0</v>
      </c>
      <c r="Z1649">
        <v>0</v>
      </c>
      <c r="AA1649">
        <v>0</v>
      </c>
      <c r="AB1649">
        <v>0</v>
      </c>
      <c r="AC1649">
        <v>1</v>
      </c>
      <c r="AD1649">
        <v>0</v>
      </c>
      <c r="AE1649">
        <v>0</v>
      </c>
      <c r="AF1649">
        <v>0</v>
      </c>
      <c r="AG1649">
        <v>0</v>
      </c>
      <c r="AH1649">
        <v>0</v>
      </c>
      <c r="AI1649">
        <v>0</v>
      </c>
      <c r="AJ1649">
        <v>0</v>
      </c>
      <c r="AK1649">
        <v>0</v>
      </c>
      <c r="AL1649">
        <v>0</v>
      </c>
      <c r="AM1649">
        <v>0</v>
      </c>
      <c r="AN1649">
        <v>0</v>
      </c>
      <c r="AO1649">
        <v>0</v>
      </c>
      <c r="AP1649">
        <v>0</v>
      </c>
      <c r="AQ1649">
        <v>1</v>
      </c>
      <c r="AR1649">
        <v>0</v>
      </c>
      <c r="AS1649">
        <v>0</v>
      </c>
      <c r="AT1649">
        <v>43985</v>
      </c>
      <c r="AU1649">
        <v>44005</v>
      </c>
      <c r="AV1649">
        <v>0</v>
      </c>
      <c r="AW1649">
        <v>1</v>
      </c>
      <c r="AX1649">
        <v>1</v>
      </c>
      <c r="AY1649">
        <v>2020</v>
      </c>
      <c r="AZ1649">
        <v>6</v>
      </c>
      <c r="BA1649">
        <v>20</v>
      </c>
      <c r="BB1649">
        <v>3</v>
      </c>
      <c r="BC1649">
        <v>90945</v>
      </c>
      <c r="BD1649">
        <v>129172</v>
      </c>
      <c r="BE1649" t="s">
        <v>90</v>
      </c>
      <c r="BF1649">
        <v>2020</v>
      </c>
      <c r="BG1649" t="s">
        <v>104</v>
      </c>
      <c r="BH1649" t="s">
        <v>59</v>
      </c>
      <c r="BI1649" t="s">
        <v>9785</v>
      </c>
      <c r="BJ1649" t="s">
        <v>9793</v>
      </c>
    </row>
    <row r="1650" spans="1:62" x14ac:dyDescent="0.35">
      <c r="A1650">
        <v>50042391</v>
      </c>
      <c r="B1650" t="s">
        <v>98</v>
      </c>
      <c r="C1650" t="s">
        <v>61</v>
      </c>
      <c r="D1650" t="s">
        <v>125</v>
      </c>
      <c r="E1650" t="s">
        <v>4589</v>
      </c>
      <c r="F1650">
        <v>13827776</v>
      </c>
      <c r="G1650" t="s">
        <v>4589</v>
      </c>
      <c r="H1650">
        <v>0</v>
      </c>
      <c r="I1650" s="1">
        <v>43985</v>
      </c>
      <c r="J1650">
        <v>44006.083333333343</v>
      </c>
      <c r="K1650" t="s">
        <v>4590</v>
      </c>
      <c r="L1650" t="s">
        <v>65</v>
      </c>
      <c r="M1650" t="s">
        <v>66</v>
      </c>
      <c r="N1650" t="s">
        <v>67</v>
      </c>
      <c r="O1650" t="s">
        <v>68</v>
      </c>
      <c r="P1650" t="s">
        <v>69</v>
      </c>
      <c r="Q1650" t="s">
        <v>70</v>
      </c>
      <c r="R1650" t="s">
        <v>4591</v>
      </c>
      <c r="S1650" t="s">
        <v>71</v>
      </c>
      <c r="T1650" t="s">
        <v>4594</v>
      </c>
      <c r="U1650">
        <v>0</v>
      </c>
      <c r="V1650">
        <v>1</v>
      </c>
      <c r="W1650">
        <v>0</v>
      </c>
      <c r="X1650">
        <v>0</v>
      </c>
      <c r="Y1650">
        <v>0</v>
      </c>
      <c r="Z1650">
        <v>0</v>
      </c>
      <c r="AA1650">
        <v>0</v>
      </c>
      <c r="AB1650">
        <v>0</v>
      </c>
      <c r="AC1650">
        <v>1</v>
      </c>
      <c r="AD1650">
        <v>0</v>
      </c>
      <c r="AE1650">
        <v>0</v>
      </c>
      <c r="AF1650">
        <v>0</v>
      </c>
      <c r="AG1650">
        <v>0</v>
      </c>
      <c r="AH1650">
        <v>0</v>
      </c>
      <c r="AI1650">
        <v>0</v>
      </c>
      <c r="AJ1650">
        <v>0</v>
      </c>
      <c r="AK1650">
        <v>0</v>
      </c>
      <c r="AL1650">
        <v>0</v>
      </c>
      <c r="AM1650">
        <v>0</v>
      </c>
      <c r="AN1650">
        <v>0</v>
      </c>
      <c r="AO1650">
        <v>0</v>
      </c>
      <c r="AP1650">
        <v>0</v>
      </c>
      <c r="AQ1650">
        <v>1</v>
      </c>
      <c r="AR1650">
        <v>0</v>
      </c>
      <c r="AS1650">
        <v>0</v>
      </c>
      <c r="AT1650">
        <v>43985</v>
      </c>
      <c r="AU1650">
        <v>44005</v>
      </c>
      <c r="AV1650">
        <v>0</v>
      </c>
      <c r="AW1650">
        <v>1</v>
      </c>
      <c r="AX1650">
        <v>0</v>
      </c>
      <c r="AY1650">
        <v>2020</v>
      </c>
      <c r="AZ1650">
        <v>6</v>
      </c>
      <c r="BA1650">
        <v>20</v>
      </c>
      <c r="BB1650">
        <v>3</v>
      </c>
      <c r="BC1650">
        <v>90945</v>
      </c>
      <c r="BD1650">
        <v>129172</v>
      </c>
      <c r="BE1650" t="s">
        <v>90</v>
      </c>
      <c r="BF1650">
        <v>2020</v>
      </c>
      <c r="BG1650" t="s">
        <v>104</v>
      </c>
      <c r="BH1650" t="s">
        <v>59</v>
      </c>
      <c r="BI1650" t="s">
        <v>9785</v>
      </c>
      <c r="BJ1650" t="s">
        <v>9793</v>
      </c>
    </row>
    <row r="1651" spans="1:62" x14ac:dyDescent="0.35">
      <c r="A1651">
        <v>50042392</v>
      </c>
      <c r="B1651" t="s">
        <v>98</v>
      </c>
      <c r="C1651" t="s">
        <v>142</v>
      </c>
      <c r="D1651" t="s">
        <v>143</v>
      </c>
      <c r="E1651" t="s">
        <v>4589</v>
      </c>
      <c r="F1651">
        <v>13827776</v>
      </c>
      <c r="G1651" t="s">
        <v>4589</v>
      </c>
      <c r="H1651">
        <v>0</v>
      </c>
      <c r="I1651" s="1">
        <v>43985</v>
      </c>
      <c r="J1651">
        <v>44006.083333333343</v>
      </c>
      <c r="K1651" t="s">
        <v>4590</v>
      </c>
      <c r="L1651" t="s">
        <v>65</v>
      </c>
      <c r="M1651" t="s">
        <v>66</v>
      </c>
      <c r="N1651" t="s">
        <v>67</v>
      </c>
      <c r="O1651" t="s">
        <v>68</v>
      </c>
      <c r="P1651" t="s">
        <v>69</v>
      </c>
      <c r="Q1651" t="s">
        <v>70</v>
      </c>
      <c r="R1651" t="s">
        <v>4591</v>
      </c>
      <c r="S1651" t="s">
        <v>71</v>
      </c>
      <c r="T1651" t="s">
        <v>4595</v>
      </c>
      <c r="U1651">
        <v>0</v>
      </c>
      <c r="V1651">
        <v>1</v>
      </c>
      <c r="W1651">
        <v>0</v>
      </c>
      <c r="X1651">
        <v>0</v>
      </c>
      <c r="Y1651">
        <v>0</v>
      </c>
      <c r="Z1651">
        <v>0</v>
      </c>
      <c r="AA1651">
        <v>0</v>
      </c>
      <c r="AB1651">
        <v>0</v>
      </c>
      <c r="AC1651">
        <v>1</v>
      </c>
      <c r="AD1651">
        <v>0</v>
      </c>
      <c r="AE1651">
        <v>0</v>
      </c>
      <c r="AF1651">
        <v>0</v>
      </c>
      <c r="AG1651">
        <v>0</v>
      </c>
      <c r="AH1651">
        <v>0</v>
      </c>
      <c r="AI1651">
        <v>0</v>
      </c>
      <c r="AJ1651">
        <v>0</v>
      </c>
      <c r="AK1651">
        <v>0</v>
      </c>
      <c r="AL1651">
        <v>0</v>
      </c>
      <c r="AM1651">
        <v>0</v>
      </c>
      <c r="AN1651">
        <v>0</v>
      </c>
      <c r="AO1651">
        <v>0</v>
      </c>
      <c r="AP1651">
        <v>0</v>
      </c>
      <c r="AQ1651">
        <v>1</v>
      </c>
      <c r="AR1651">
        <v>0</v>
      </c>
      <c r="AS1651">
        <v>0</v>
      </c>
      <c r="AT1651">
        <v>43985</v>
      </c>
      <c r="AU1651">
        <v>44005</v>
      </c>
      <c r="AV1651">
        <v>0</v>
      </c>
      <c r="AW1651">
        <v>1</v>
      </c>
      <c r="AX1651">
        <v>1</v>
      </c>
      <c r="AY1651">
        <v>2020</v>
      </c>
      <c r="AZ1651">
        <v>6</v>
      </c>
      <c r="BA1651">
        <v>20</v>
      </c>
      <c r="BB1651">
        <v>3</v>
      </c>
      <c r="BC1651">
        <v>90945</v>
      </c>
      <c r="BD1651">
        <v>129172</v>
      </c>
      <c r="BE1651" t="s">
        <v>90</v>
      </c>
      <c r="BF1651">
        <v>2020</v>
      </c>
      <c r="BG1651" t="s">
        <v>104</v>
      </c>
      <c r="BH1651" t="s">
        <v>59</v>
      </c>
      <c r="BI1651" t="s">
        <v>9785</v>
      </c>
      <c r="BJ1651" t="s">
        <v>9793</v>
      </c>
    </row>
    <row r="1652" spans="1:62" x14ac:dyDescent="0.35">
      <c r="A1652">
        <v>50042395</v>
      </c>
      <c r="B1652" t="s">
        <v>98</v>
      </c>
      <c r="C1652" t="s">
        <v>61</v>
      </c>
      <c r="D1652" t="s">
        <v>125</v>
      </c>
      <c r="E1652" t="s">
        <v>4589</v>
      </c>
      <c r="F1652">
        <v>13827776</v>
      </c>
      <c r="G1652" t="s">
        <v>4589</v>
      </c>
      <c r="H1652">
        <v>0</v>
      </c>
      <c r="I1652" s="1">
        <v>43985</v>
      </c>
      <c r="J1652">
        <v>44006.083333333343</v>
      </c>
      <c r="K1652" t="s">
        <v>4590</v>
      </c>
      <c r="L1652" t="s">
        <v>65</v>
      </c>
      <c r="M1652" t="s">
        <v>120</v>
      </c>
      <c r="N1652" t="s">
        <v>121</v>
      </c>
      <c r="O1652" t="s">
        <v>168</v>
      </c>
      <c r="P1652" t="s">
        <v>122</v>
      </c>
      <c r="Q1652" t="s">
        <v>70</v>
      </c>
      <c r="R1652" t="s">
        <v>4591</v>
      </c>
      <c r="S1652" t="s">
        <v>71</v>
      </c>
      <c r="T1652" t="s">
        <v>4596</v>
      </c>
      <c r="U1652">
        <v>0</v>
      </c>
      <c r="V1652">
        <v>1</v>
      </c>
      <c r="W1652">
        <v>0</v>
      </c>
      <c r="X1652">
        <v>0</v>
      </c>
      <c r="Y1652">
        <v>0</v>
      </c>
      <c r="Z1652">
        <v>0</v>
      </c>
      <c r="AA1652">
        <v>0</v>
      </c>
      <c r="AB1652">
        <v>0</v>
      </c>
      <c r="AC1652">
        <v>1</v>
      </c>
      <c r="AD1652">
        <v>0</v>
      </c>
      <c r="AE1652">
        <v>0</v>
      </c>
      <c r="AF1652">
        <v>0</v>
      </c>
      <c r="AG1652">
        <v>0</v>
      </c>
      <c r="AH1652">
        <v>0</v>
      </c>
      <c r="AI1652">
        <v>0</v>
      </c>
      <c r="AJ1652">
        <v>0</v>
      </c>
      <c r="AK1652">
        <v>0</v>
      </c>
      <c r="AL1652">
        <v>0</v>
      </c>
      <c r="AM1652">
        <v>0</v>
      </c>
      <c r="AN1652">
        <v>0</v>
      </c>
      <c r="AO1652">
        <v>0</v>
      </c>
      <c r="AP1652">
        <v>0</v>
      </c>
      <c r="AQ1652">
        <v>1</v>
      </c>
      <c r="AR1652">
        <v>0</v>
      </c>
      <c r="AS1652">
        <v>0</v>
      </c>
      <c r="AT1652">
        <v>43985</v>
      </c>
      <c r="AU1652">
        <v>44005</v>
      </c>
      <c r="AV1652">
        <v>0</v>
      </c>
      <c r="AW1652">
        <v>1</v>
      </c>
      <c r="AX1652">
        <v>0</v>
      </c>
      <c r="AY1652">
        <v>2020</v>
      </c>
      <c r="AZ1652">
        <v>6</v>
      </c>
      <c r="BA1652">
        <v>20</v>
      </c>
      <c r="BB1652">
        <v>3</v>
      </c>
      <c r="BC1652">
        <v>90945</v>
      </c>
      <c r="BD1652">
        <v>129172</v>
      </c>
      <c r="BE1652" t="s">
        <v>90</v>
      </c>
      <c r="BF1652">
        <v>2020</v>
      </c>
      <c r="BG1652" t="s">
        <v>104</v>
      </c>
      <c r="BH1652" t="s">
        <v>59</v>
      </c>
      <c r="BI1652" t="s">
        <v>9785</v>
      </c>
      <c r="BJ1652" t="s">
        <v>9793</v>
      </c>
    </row>
    <row r="1653" spans="1:62" x14ac:dyDescent="0.35">
      <c r="A1653">
        <v>50042396</v>
      </c>
      <c r="B1653" t="s">
        <v>98</v>
      </c>
      <c r="C1653" t="s">
        <v>142</v>
      </c>
      <c r="D1653" t="s">
        <v>143</v>
      </c>
      <c r="E1653" t="s">
        <v>4589</v>
      </c>
      <c r="F1653">
        <v>13827776</v>
      </c>
      <c r="G1653" t="s">
        <v>4589</v>
      </c>
      <c r="H1653">
        <v>0</v>
      </c>
      <c r="I1653" s="1">
        <v>43985</v>
      </c>
      <c r="J1653">
        <v>44006.083333333343</v>
      </c>
      <c r="K1653" t="s">
        <v>4590</v>
      </c>
      <c r="L1653" t="s">
        <v>65</v>
      </c>
      <c r="M1653" t="s">
        <v>120</v>
      </c>
      <c r="N1653" t="s">
        <v>121</v>
      </c>
      <c r="O1653" t="s">
        <v>168</v>
      </c>
      <c r="P1653" t="s">
        <v>122</v>
      </c>
      <c r="Q1653" t="s">
        <v>70</v>
      </c>
      <c r="R1653" t="s">
        <v>4591</v>
      </c>
      <c r="S1653" t="s">
        <v>71</v>
      </c>
      <c r="T1653" t="s">
        <v>4597</v>
      </c>
      <c r="U1653">
        <v>0</v>
      </c>
      <c r="V1653">
        <v>1</v>
      </c>
      <c r="W1653">
        <v>0</v>
      </c>
      <c r="X1653">
        <v>0</v>
      </c>
      <c r="Y1653">
        <v>0</v>
      </c>
      <c r="Z1653">
        <v>0</v>
      </c>
      <c r="AA1653">
        <v>0</v>
      </c>
      <c r="AB1653">
        <v>0</v>
      </c>
      <c r="AC1653">
        <v>1</v>
      </c>
      <c r="AD1653">
        <v>0</v>
      </c>
      <c r="AE1653">
        <v>0</v>
      </c>
      <c r="AF1653">
        <v>0</v>
      </c>
      <c r="AG1653">
        <v>0</v>
      </c>
      <c r="AH1653">
        <v>0</v>
      </c>
      <c r="AI1653">
        <v>0</v>
      </c>
      <c r="AJ1653">
        <v>0</v>
      </c>
      <c r="AK1653">
        <v>0</v>
      </c>
      <c r="AL1653">
        <v>0</v>
      </c>
      <c r="AM1653">
        <v>0</v>
      </c>
      <c r="AN1653">
        <v>0</v>
      </c>
      <c r="AO1653">
        <v>0</v>
      </c>
      <c r="AP1653">
        <v>0</v>
      </c>
      <c r="AQ1653">
        <v>1</v>
      </c>
      <c r="AR1653">
        <v>0</v>
      </c>
      <c r="AS1653">
        <v>0</v>
      </c>
      <c r="AT1653">
        <v>43985</v>
      </c>
      <c r="AU1653">
        <v>44005</v>
      </c>
      <c r="AV1653">
        <v>0</v>
      </c>
      <c r="AW1653">
        <v>1</v>
      </c>
      <c r="AX1653">
        <v>1</v>
      </c>
      <c r="AY1653">
        <v>2020</v>
      </c>
      <c r="AZ1653">
        <v>6</v>
      </c>
      <c r="BA1653">
        <v>20</v>
      </c>
      <c r="BB1653">
        <v>3</v>
      </c>
      <c r="BC1653">
        <v>90945</v>
      </c>
      <c r="BD1653">
        <v>129172</v>
      </c>
      <c r="BE1653" t="s">
        <v>90</v>
      </c>
      <c r="BF1653">
        <v>2020</v>
      </c>
      <c r="BG1653" t="s">
        <v>104</v>
      </c>
      <c r="BH1653" t="s">
        <v>59</v>
      </c>
      <c r="BI1653" t="s">
        <v>9785</v>
      </c>
      <c r="BJ1653" t="s">
        <v>9793</v>
      </c>
    </row>
    <row r="1654" spans="1:62" x14ac:dyDescent="0.35">
      <c r="A1654">
        <v>50045846</v>
      </c>
      <c r="B1654" t="s">
        <v>116</v>
      </c>
      <c r="C1654" t="s">
        <v>75</v>
      </c>
      <c r="D1654" t="s">
        <v>159</v>
      </c>
      <c r="E1654" t="s">
        <v>3122</v>
      </c>
      <c r="F1654">
        <v>15951804</v>
      </c>
      <c r="G1654" t="s">
        <v>3122</v>
      </c>
      <c r="I1654" s="1">
        <v>43986</v>
      </c>
      <c r="J1654">
        <v>44016.999988425923</v>
      </c>
      <c r="K1654" t="s">
        <v>4598</v>
      </c>
      <c r="L1654" t="s">
        <v>65</v>
      </c>
      <c r="M1654" t="s">
        <v>120</v>
      </c>
      <c r="N1654" t="s">
        <v>121</v>
      </c>
      <c r="O1654" t="s">
        <v>168</v>
      </c>
      <c r="P1654" t="s">
        <v>122</v>
      </c>
      <c r="Q1654" t="s">
        <v>70</v>
      </c>
      <c r="S1654" t="s">
        <v>71</v>
      </c>
      <c r="T1654" t="s">
        <v>4599</v>
      </c>
      <c r="U1654">
        <v>1</v>
      </c>
      <c r="V1654">
        <v>1</v>
      </c>
      <c r="W1654">
        <v>0</v>
      </c>
      <c r="X1654">
        <v>1</v>
      </c>
      <c r="Y1654">
        <v>0</v>
      </c>
      <c r="Z1654">
        <v>0</v>
      </c>
      <c r="AA1654">
        <v>0</v>
      </c>
      <c r="AB1654">
        <v>0</v>
      </c>
      <c r="AC1654">
        <v>0</v>
      </c>
      <c r="AD1654">
        <v>0</v>
      </c>
      <c r="AE1654">
        <v>0</v>
      </c>
      <c r="AF1654">
        <v>0</v>
      </c>
      <c r="AG1654">
        <v>0</v>
      </c>
      <c r="AH1654">
        <v>0</v>
      </c>
      <c r="AI1654">
        <v>0</v>
      </c>
      <c r="AJ1654">
        <v>0</v>
      </c>
      <c r="AK1654">
        <v>0</v>
      </c>
      <c r="AL1654">
        <v>0</v>
      </c>
      <c r="AM1654">
        <v>0</v>
      </c>
      <c r="AN1654">
        <v>0</v>
      </c>
      <c r="AO1654">
        <v>0</v>
      </c>
      <c r="AP1654">
        <v>0</v>
      </c>
      <c r="AQ1654">
        <v>0</v>
      </c>
      <c r="AR1654">
        <v>0</v>
      </c>
      <c r="AS1654">
        <v>0</v>
      </c>
      <c r="AT1654">
        <v>43985</v>
      </c>
      <c r="AU1654">
        <v>44004</v>
      </c>
      <c r="AV1654">
        <v>1</v>
      </c>
      <c r="AW1654">
        <v>1</v>
      </c>
      <c r="AX1654">
        <v>0</v>
      </c>
      <c r="AY1654">
        <v>2020</v>
      </c>
      <c r="AZ1654">
        <v>6</v>
      </c>
      <c r="BA1654">
        <v>30</v>
      </c>
      <c r="BB1654">
        <v>3</v>
      </c>
      <c r="BF1654">
        <v>2020</v>
      </c>
      <c r="BG1654" t="s">
        <v>73</v>
      </c>
      <c r="BH1654" t="s">
        <v>9822</v>
      </c>
      <c r="BI1654" t="s">
        <v>9785</v>
      </c>
      <c r="BJ1654" t="s">
        <v>9796</v>
      </c>
    </row>
    <row r="1655" spans="1:62" x14ac:dyDescent="0.35">
      <c r="A1655">
        <v>50046020</v>
      </c>
      <c r="B1655" t="s">
        <v>98</v>
      </c>
      <c r="C1655" t="s">
        <v>61</v>
      </c>
      <c r="D1655" t="s">
        <v>125</v>
      </c>
      <c r="E1655" t="s">
        <v>330</v>
      </c>
      <c r="F1655">
        <v>25851365</v>
      </c>
      <c r="I1655" s="1">
        <v>43986</v>
      </c>
      <c r="J1655">
        <v>44016.999988425923</v>
      </c>
      <c r="K1655" t="s">
        <v>4160</v>
      </c>
      <c r="L1655" t="s">
        <v>65</v>
      </c>
      <c r="M1655" t="s">
        <v>66</v>
      </c>
      <c r="N1655" t="s">
        <v>67</v>
      </c>
      <c r="Q1655" t="s">
        <v>70</v>
      </c>
      <c r="S1655" t="s">
        <v>82</v>
      </c>
      <c r="T1655" t="s">
        <v>4600</v>
      </c>
      <c r="U1655">
        <v>1</v>
      </c>
      <c r="V1655">
        <v>1</v>
      </c>
      <c r="W1655">
        <v>0</v>
      </c>
      <c r="X1655">
        <v>1</v>
      </c>
      <c r="Y1655">
        <v>0</v>
      </c>
      <c r="Z1655">
        <v>0</v>
      </c>
      <c r="AA1655">
        <v>0</v>
      </c>
      <c r="AB1655">
        <v>0</v>
      </c>
      <c r="AC1655">
        <v>0</v>
      </c>
      <c r="AD1655">
        <v>0</v>
      </c>
      <c r="AE1655">
        <v>0</v>
      </c>
      <c r="AF1655">
        <v>0</v>
      </c>
      <c r="AG1655">
        <v>0</v>
      </c>
      <c r="AH1655">
        <v>0</v>
      </c>
      <c r="AI1655">
        <v>0</v>
      </c>
      <c r="AJ1655">
        <v>0</v>
      </c>
      <c r="AK1655">
        <v>0</v>
      </c>
      <c r="AL1655">
        <v>0</v>
      </c>
      <c r="AM1655">
        <v>0</v>
      </c>
      <c r="AN1655">
        <v>0</v>
      </c>
      <c r="AO1655">
        <v>0</v>
      </c>
      <c r="AP1655">
        <v>0</v>
      </c>
      <c r="AQ1655">
        <v>0</v>
      </c>
      <c r="AR1655">
        <v>0</v>
      </c>
      <c r="AS1655">
        <v>0</v>
      </c>
      <c r="AT1655">
        <v>43986</v>
      </c>
      <c r="AU1655">
        <v>44016</v>
      </c>
      <c r="AV1655">
        <v>1</v>
      </c>
      <c r="AW1655">
        <v>1</v>
      </c>
      <c r="AX1655">
        <v>0</v>
      </c>
      <c r="AY1655">
        <v>2020</v>
      </c>
      <c r="AZ1655">
        <v>6</v>
      </c>
      <c r="BA1655">
        <v>30</v>
      </c>
      <c r="BB1655">
        <v>3</v>
      </c>
      <c r="BF1655">
        <v>2020</v>
      </c>
      <c r="BG1655" t="s">
        <v>73</v>
      </c>
      <c r="BH1655" t="s">
        <v>9822</v>
      </c>
      <c r="BI1655" t="s">
        <v>9785</v>
      </c>
      <c r="BJ1655" t="s">
        <v>9796</v>
      </c>
    </row>
    <row r="1656" spans="1:62" x14ac:dyDescent="0.35">
      <c r="A1656">
        <v>50047050</v>
      </c>
      <c r="B1656" t="s">
        <v>4601</v>
      </c>
      <c r="C1656" t="s">
        <v>75</v>
      </c>
      <c r="D1656" t="s">
        <v>165</v>
      </c>
      <c r="E1656" t="s">
        <v>360</v>
      </c>
      <c r="F1656">
        <v>14025083</v>
      </c>
      <c r="G1656" t="s">
        <v>361</v>
      </c>
      <c r="H1656">
        <v>2.8250000000000002</v>
      </c>
      <c r="I1656" s="1">
        <v>43986</v>
      </c>
      <c r="J1656">
        <v>44016.999988425923</v>
      </c>
      <c r="K1656" t="s">
        <v>4409</v>
      </c>
      <c r="L1656" t="s">
        <v>65</v>
      </c>
      <c r="M1656" t="s">
        <v>120</v>
      </c>
      <c r="N1656" t="s">
        <v>121</v>
      </c>
      <c r="Q1656" t="s">
        <v>70</v>
      </c>
      <c r="S1656" t="s">
        <v>71</v>
      </c>
      <c r="T1656" t="s">
        <v>4602</v>
      </c>
      <c r="U1656">
        <v>1</v>
      </c>
      <c r="V1656">
        <v>1</v>
      </c>
      <c r="W1656">
        <v>0</v>
      </c>
      <c r="X1656">
        <v>1</v>
      </c>
      <c r="Y1656">
        <v>0</v>
      </c>
      <c r="Z1656">
        <v>0</v>
      </c>
      <c r="AA1656">
        <v>0</v>
      </c>
      <c r="AB1656">
        <v>0</v>
      </c>
      <c r="AC1656">
        <v>1</v>
      </c>
      <c r="AD1656">
        <v>1</v>
      </c>
      <c r="AE1656">
        <v>1</v>
      </c>
      <c r="AF1656">
        <v>1</v>
      </c>
      <c r="AG1656">
        <v>1</v>
      </c>
      <c r="AH1656">
        <v>1</v>
      </c>
      <c r="AI1656">
        <v>0</v>
      </c>
      <c r="AJ1656">
        <v>0</v>
      </c>
      <c r="AK1656">
        <v>0</v>
      </c>
      <c r="AL1656">
        <v>0</v>
      </c>
      <c r="AM1656">
        <v>0</v>
      </c>
      <c r="AN1656">
        <v>0</v>
      </c>
      <c r="AO1656">
        <v>0</v>
      </c>
      <c r="AP1656">
        <v>1</v>
      </c>
      <c r="AQ1656">
        <v>0</v>
      </c>
      <c r="AR1656">
        <v>0</v>
      </c>
      <c r="AS1656">
        <v>0</v>
      </c>
      <c r="AT1656">
        <v>43986</v>
      </c>
      <c r="AU1656">
        <v>43998</v>
      </c>
      <c r="AV1656">
        <v>0</v>
      </c>
      <c r="AW1656">
        <v>1</v>
      </c>
      <c r="AX1656">
        <v>0</v>
      </c>
      <c r="AY1656">
        <v>2020</v>
      </c>
      <c r="AZ1656">
        <v>6</v>
      </c>
      <c r="BA1656">
        <v>30</v>
      </c>
      <c r="BB1656">
        <v>10</v>
      </c>
      <c r="BF1656">
        <v>2020</v>
      </c>
      <c r="BG1656" t="s">
        <v>104</v>
      </c>
      <c r="BH1656" t="s">
        <v>9822</v>
      </c>
      <c r="BI1656" t="s">
        <v>9785</v>
      </c>
      <c r="BJ1656" t="s">
        <v>9796</v>
      </c>
    </row>
    <row r="1657" spans="1:62" x14ac:dyDescent="0.35">
      <c r="A1657">
        <v>50047097</v>
      </c>
      <c r="B1657" t="s">
        <v>98</v>
      </c>
      <c r="C1657" t="s">
        <v>922</v>
      </c>
      <c r="D1657" t="s">
        <v>923</v>
      </c>
      <c r="E1657" t="s">
        <v>2658</v>
      </c>
      <c r="F1657">
        <v>31643435</v>
      </c>
      <c r="G1657" t="s">
        <v>2658</v>
      </c>
      <c r="H1657">
        <v>2.9615</v>
      </c>
      <c r="I1657" s="1">
        <v>43986</v>
      </c>
      <c r="J1657">
        <v>44016.999988425923</v>
      </c>
      <c r="K1657" t="s">
        <v>4603</v>
      </c>
      <c r="L1657" t="s">
        <v>65</v>
      </c>
      <c r="M1657" t="s">
        <v>66</v>
      </c>
      <c r="N1657" t="s">
        <v>67</v>
      </c>
      <c r="O1657" t="s">
        <v>68</v>
      </c>
      <c r="P1657" t="s">
        <v>69</v>
      </c>
      <c r="Q1657" t="s">
        <v>70</v>
      </c>
      <c r="S1657" t="s">
        <v>71</v>
      </c>
      <c r="T1657" t="s">
        <v>4604</v>
      </c>
      <c r="U1657">
        <v>1</v>
      </c>
      <c r="V1657">
        <v>1</v>
      </c>
      <c r="W1657">
        <v>0</v>
      </c>
      <c r="X1657">
        <v>1</v>
      </c>
      <c r="Y1657">
        <v>0</v>
      </c>
      <c r="Z1657">
        <v>0</v>
      </c>
      <c r="AA1657">
        <v>0</v>
      </c>
      <c r="AB1657">
        <v>0</v>
      </c>
      <c r="AC1657">
        <v>1</v>
      </c>
      <c r="AD1657">
        <v>0</v>
      </c>
      <c r="AE1657">
        <v>0</v>
      </c>
      <c r="AF1657">
        <v>0</v>
      </c>
      <c r="AG1657">
        <v>0</v>
      </c>
      <c r="AH1657">
        <v>1</v>
      </c>
      <c r="AI1657">
        <v>0</v>
      </c>
      <c r="AJ1657">
        <v>0</v>
      </c>
      <c r="AK1657">
        <v>0</v>
      </c>
      <c r="AL1657">
        <v>0</v>
      </c>
      <c r="AM1657">
        <v>0</v>
      </c>
      <c r="AN1657">
        <v>0</v>
      </c>
      <c r="AO1657">
        <v>0</v>
      </c>
      <c r="AP1657">
        <v>0</v>
      </c>
      <c r="AQ1657">
        <v>1</v>
      </c>
      <c r="AR1657">
        <v>0</v>
      </c>
      <c r="AS1657">
        <v>0</v>
      </c>
      <c r="AT1657">
        <v>43986</v>
      </c>
      <c r="AU1657">
        <v>44013</v>
      </c>
      <c r="AV1657">
        <v>0</v>
      </c>
      <c r="AW1657">
        <v>1</v>
      </c>
      <c r="AX1657">
        <v>0</v>
      </c>
      <c r="AY1657">
        <v>2020</v>
      </c>
      <c r="AZ1657">
        <v>6</v>
      </c>
      <c r="BA1657">
        <v>30</v>
      </c>
      <c r="BB1657">
        <v>6</v>
      </c>
      <c r="BF1657">
        <v>2020</v>
      </c>
      <c r="BG1657" t="s">
        <v>104</v>
      </c>
      <c r="BH1657" t="s">
        <v>9822</v>
      </c>
      <c r="BI1657" t="s">
        <v>9785</v>
      </c>
      <c r="BJ1657" t="s">
        <v>9796</v>
      </c>
    </row>
    <row r="1658" spans="1:62" x14ac:dyDescent="0.35">
      <c r="A1658">
        <v>50049315</v>
      </c>
      <c r="B1658" t="s">
        <v>116</v>
      </c>
      <c r="C1658" t="s">
        <v>369</v>
      </c>
      <c r="D1658" t="s">
        <v>388</v>
      </c>
      <c r="E1658" t="s">
        <v>931</v>
      </c>
      <c r="F1658">
        <v>11268388</v>
      </c>
      <c r="I1658" s="1">
        <v>43986</v>
      </c>
      <c r="J1658">
        <v>44016.999988425923</v>
      </c>
      <c r="K1658" t="s">
        <v>4483</v>
      </c>
      <c r="L1658" t="s">
        <v>65</v>
      </c>
      <c r="M1658" t="s">
        <v>120</v>
      </c>
      <c r="N1658" t="s">
        <v>121</v>
      </c>
      <c r="O1658" t="s">
        <v>168</v>
      </c>
      <c r="P1658" t="s">
        <v>122</v>
      </c>
      <c r="Q1658" t="s">
        <v>102</v>
      </c>
      <c r="R1658" t="s">
        <v>4484</v>
      </c>
      <c r="S1658" t="s">
        <v>82</v>
      </c>
      <c r="T1658" t="s">
        <v>4605</v>
      </c>
      <c r="U1658">
        <v>0</v>
      </c>
      <c r="V1658">
        <v>1</v>
      </c>
      <c r="W1658">
        <v>0</v>
      </c>
      <c r="X1658">
        <v>0</v>
      </c>
      <c r="Y1658">
        <v>0</v>
      </c>
      <c r="Z1658">
        <v>0</v>
      </c>
      <c r="AA1658">
        <v>0</v>
      </c>
      <c r="AB1658">
        <v>0</v>
      </c>
      <c r="AC1658">
        <v>0</v>
      </c>
      <c r="AD1658">
        <v>0</v>
      </c>
      <c r="AE1658">
        <v>1</v>
      </c>
      <c r="AF1658">
        <v>0</v>
      </c>
      <c r="AG1658">
        <v>0</v>
      </c>
      <c r="AH1658">
        <v>1</v>
      </c>
      <c r="AI1658">
        <v>0</v>
      </c>
      <c r="AJ1658">
        <v>0</v>
      </c>
      <c r="AK1658">
        <v>0</v>
      </c>
      <c r="AL1658">
        <v>0</v>
      </c>
      <c r="AM1658">
        <v>0</v>
      </c>
      <c r="AN1658">
        <v>0</v>
      </c>
      <c r="AO1658">
        <v>0</v>
      </c>
      <c r="AP1658">
        <v>0</v>
      </c>
      <c r="AQ1658">
        <v>0</v>
      </c>
      <c r="AR1658">
        <v>0</v>
      </c>
      <c r="AS1658">
        <v>0</v>
      </c>
      <c r="AT1658">
        <v>43986</v>
      </c>
      <c r="AU1658">
        <v>44011</v>
      </c>
      <c r="AV1658">
        <v>0</v>
      </c>
      <c r="AW1658">
        <v>1</v>
      </c>
      <c r="AX1658">
        <v>0</v>
      </c>
      <c r="AY1658">
        <v>2020</v>
      </c>
      <c r="AZ1658">
        <v>6</v>
      </c>
      <c r="BA1658">
        <v>30</v>
      </c>
      <c r="BB1658">
        <v>3</v>
      </c>
      <c r="BF1658">
        <v>2020</v>
      </c>
      <c r="BG1658" t="s">
        <v>104</v>
      </c>
      <c r="BH1658" t="s">
        <v>59</v>
      </c>
      <c r="BI1658" t="s">
        <v>9785</v>
      </c>
      <c r="BJ1658" t="s">
        <v>9796</v>
      </c>
    </row>
    <row r="1659" spans="1:62" x14ac:dyDescent="0.35">
      <c r="A1659">
        <v>50049858</v>
      </c>
      <c r="B1659" t="s">
        <v>4606</v>
      </c>
      <c r="C1659" t="s">
        <v>75</v>
      </c>
      <c r="D1659" t="s">
        <v>236</v>
      </c>
      <c r="E1659" t="s">
        <v>3632</v>
      </c>
      <c r="F1659">
        <v>9163024</v>
      </c>
      <c r="G1659" t="s">
        <v>3632</v>
      </c>
      <c r="H1659">
        <v>2.4594999999999998</v>
      </c>
      <c r="I1659" s="1">
        <v>43986</v>
      </c>
      <c r="J1659">
        <v>44016.999988425923</v>
      </c>
      <c r="K1659" t="s">
        <v>4607</v>
      </c>
      <c r="L1659" t="s">
        <v>65</v>
      </c>
      <c r="M1659" t="s">
        <v>120</v>
      </c>
      <c r="N1659" t="s">
        <v>121</v>
      </c>
      <c r="O1659" t="s">
        <v>168</v>
      </c>
      <c r="P1659" t="s">
        <v>122</v>
      </c>
      <c r="Q1659" t="s">
        <v>102</v>
      </c>
      <c r="S1659" t="s">
        <v>71</v>
      </c>
      <c r="T1659" t="s">
        <v>4608</v>
      </c>
      <c r="U1659">
        <v>0</v>
      </c>
      <c r="V1659">
        <v>1</v>
      </c>
      <c r="W1659">
        <v>0</v>
      </c>
      <c r="X1659">
        <v>0</v>
      </c>
      <c r="Y1659">
        <v>0</v>
      </c>
      <c r="Z1659">
        <v>0</v>
      </c>
      <c r="AA1659">
        <v>0</v>
      </c>
      <c r="AB1659">
        <v>0</v>
      </c>
      <c r="AC1659">
        <v>0</v>
      </c>
      <c r="AD1659">
        <v>0</v>
      </c>
      <c r="AE1659">
        <v>0</v>
      </c>
      <c r="AF1659">
        <v>0</v>
      </c>
      <c r="AG1659">
        <v>0</v>
      </c>
      <c r="AH1659">
        <v>0</v>
      </c>
      <c r="AI1659">
        <v>0</v>
      </c>
      <c r="AJ1659">
        <v>0</v>
      </c>
      <c r="AK1659">
        <v>0</v>
      </c>
      <c r="AL1659">
        <v>0</v>
      </c>
      <c r="AM1659">
        <v>0</v>
      </c>
      <c r="AN1659">
        <v>0</v>
      </c>
      <c r="AO1659">
        <v>0</v>
      </c>
      <c r="AP1659">
        <v>0</v>
      </c>
      <c r="AQ1659">
        <v>0</v>
      </c>
      <c r="AR1659">
        <v>0</v>
      </c>
      <c r="AS1659">
        <v>0</v>
      </c>
      <c r="AT1659">
        <v>43986</v>
      </c>
      <c r="AU1659">
        <v>43991</v>
      </c>
      <c r="AV1659">
        <v>0</v>
      </c>
      <c r="AW1659">
        <v>1</v>
      </c>
      <c r="AX1659">
        <v>0</v>
      </c>
      <c r="AY1659">
        <v>2020</v>
      </c>
      <c r="AZ1659">
        <v>6</v>
      </c>
      <c r="BA1659">
        <v>30</v>
      </c>
      <c r="BB1659">
        <v>1</v>
      </c>
      <c r="BF1659">
        <v>2020</v>
      </c>
      <c r="BG1659" t="s">
        <v>104</v>
      </c>
      <c r="BH1659" t="s">
        <v>9822</v>
      </c>
      <c r="BI1659" t="s">
        <v>9785</v>
      </c>
      <c r="BJ1659" t="s">
        <v>9796</v>
      </c>
    </row>
    <row r="1660" spans="1:62" x14ac:dyDescent="0.35">
      <c r="A1660">
        <v>50049886</v>
      </c>
      <c r="B1660" t="s">
        <v>4606</v>
      </c>
      <c r="C1660" t="s">
        <v>75</v>
      </c>
      <c r="D1660" t="s">
        <v>236</v>
      </c>
      <c r="E1660" t="s">
        <v>3632</v>
      </c>
      <c r="F1660">
        <v>9163024</v>
      </c>
      <c r="G1660" t="s">
        <v>3632</v>
      </c>
      <c r="H1660">
        <v>2.4594999999999998</v>
      </c>
      <c r="I1660" s="1">
        <v>43986</v>
      </c>
      <c r="J1660">
        <v>44016.999988425923</v>
      </c>
      <c r="K1660" t="s">
        <v>4607</v>
      </c>
      <c r="L1660" t="s">
        <v>65</v>
      </c>
      <c r="M1660" t="s">
        <v>66</v>
      </c>
      <c r="N1660" t="s">
        <v>67</v>
      </c>
      <c r="O1660" t="s">
        <v>68</v>
      </c>
      <c r="P1660" t="s">
        <v>69</v>
      </c>
      <c r="Q1660" t="s">
        <v>102</v>
      </c>
      <c r="S1660" t="s">
        <v>71</v>
      </c>
      <c r="T1660" t="s">
        <v>4609</v>
      </c>
      <c r="U1660">
        <v>0</v>
      </c>
      <c r="V1660">
        <v>1</v>
      </c>
      <c r="W1660">
        <v>0</v>
      </c>
      <c r="X1660">
        <v>0</v>
      </c>
      <c r="Y1660">
        <v>0</v>
      </c>
      <c r="Z1660">
        <v>0</v>
      </c>
      <c r="AA1660">
        <v>0</v>
      </c>
      <c r="AB1660">
        <v>0</v>
      </c>
      <c r="AC1660">
        <v>0</v>
      </c>
      <c r="AD1660">
        <v>0</v>
      </c>
      <c r="AE1660">
        <v>0</v>
      </c>
      <c r="AF1660">
        <v>0</v>
      </c>
      <c r="AG1660">
        <v>0</v>
      </c>
      <c r="AH1660">
        <v>0</v>
      </c>
      <c r="AI1660">
        <v>0</v>
      </c>
      <c r="AJ1660">
        <v>0</v>
      </c>
      <c r="AK1660">
        <v>0</v>
      </c>
      <c r="AL1660">
        <v>0</v>
      </c>
      <c r="AM1660">
        <v>0</v>
      </c>
      <c r="AN1660">
        <v>0</v>
      </c>
      <c r="AO1660">
        <v>0</v>
      </c>
      <c r="AP1660">
        <v>0</v>
      </c>
      <c r="AQ1660">
        <v>0</v>
      </c>
      <c r="AR1660">
        <v>0</v>
      </c>
      <c r="AS1660">
        <v>0</v>
      </c>
      <c r="AT1660">
        <v>43986</v>
      </c>
      <c r="AU1660">
        <v>43991</v>
      </c>
      <c r="AV1660">
        <v>0</v>
      </c>
      <c r="AW1660">
        <v>1</v>
      </c>
      <c r="AX1660">
        <v>0</v>
      </c>
      <c r="AY1660">
        <v>2020</v>
      </c>
      <c r="AZ1660">
        <v>6</v>
      </c>
      <c r="BA1660">
        <v>30</v>
      </c>
      <c r="BB1660">
        <v>1</v>
      </c>
      <c r="BF1660">
        <v>2020</v>
      </c>
      <c r="BG1660" t="s">
        <v>104</v>
      </c>
      <c r="BH1660" t="s">
        <v>9822</v>
      </c>
      <c r="BI1660" t="s">
        <v>9785</v>
      </c>
      <c r="BJ1660" t="s">
        <v>9796</v>
      </c>
    </row>
    <row r="1661" spans="1:62" x14ac:dyDescent="0.35">
      <c r="A1661">
        <v>50049892</v>
      </c>
      <c r="B1661" t="s">
        <v>4606</v>
      </c>
      <c r="C1661" t="s">
        <v>75</v>
      </c>
      <c r="D1661" t="s">
        <v>236</v>
      </c>
      <c r="E1661" t="s">
        <v>3632</v>
      </c>
      <c r="F1661">
        <v>9163024</v>
      </c>
      <c r="G1661" t="s">
        <v>3632</v>
      </c>
      <c r="H1661">
        <v>2.4594999999999998</v>
      </c>
      <c r="I1661" s="1">
        <v>43986</v>
      </c>
      <c r="J1661">
        <v>44016.999988425923</v>
      </c>
      <c r="K1661" t="s">
        <v>4607</v>
      </c>
      <c r="L1661" t="s">
        <v>65</v>
      </c>
      <c r="M1661" t="s">
        <v>197</v>
      </c>
      <c r="N1661" t="s">
        <v>198</v>
      </c>
      <c r="O1661" t="s">
        <v>168</v>
      </c>
      <c r="P1661" t="s">
        <v>199</v>
      </c>
      <c r="Q1661" t="s">
        <v>102</v>
      </c>
      <c r="S1661" t="s">
        <v>71</v>
      </c>
      <c r="T1661" t="s">
        <v>4610</v>
      </c>
      <c r="U1661">
        <v>0</v>
      </c>
      <c r="V1661">
        <v>1</v>
      </c>
      <c r="W1661">
        <v>0</v>
      </c>
      <c r="X1661">
        <v>0</v>
      </c>
      <c r="Y1661">
        <v>0</v>
      </c>
      <c r="Z1661">
        <v>0</v>
      </c>
      <c r="AA1661">
        <v>0</v>
      </c>
      <c r="AB1661">
        <v>0</v>
      </c>
      <c r="AC1661">
        <v>0</v>
      </c>
      <c r="AD1661">
        <v>0</v>
      </c>
      <c r="AE1661">
        <v>0</v>
      </c>
      <c r="AF1661">
        <v>0</v>
      </c>
      <c r="AG1661">
        <v>0</v>
      </c>
      <c r="AH1661">
        <v>0</v>
      </c>
      <c r="AI1661">
        <v>0</v>
      </c>
      <c r="AJ1661">
        <v>0</v>
      </c>
      <c r="AK1661">
        <v>0</v>
      </c>
      <c r="AL1661">
        <v>0</v>
      </c>
      <c r="AM1661">
        <v>0</v>
      </c>
      <c r="AN1661">
        <v>0</v>
      </c>
      <c r="AO1661">
        <v>0</v>
      </c>
      <c r="AP1661">
        <v>0</v>
      </c>
      <c r="AQ1661">
        <v>0</v>
      </c>
      <c r="AR1661">
        <v>0</v>
      </c>
      <c r="AS1661">
        <v>0</v>
      </c>
      <c r="AT1661">
        <v>43986</v>
      </c>
      <c r="AU1661">
        <v>43991</v>
      </c>
      <c r="AV1661">
        <v>0</v>
      </c>
      <c r="AW1661">
        <v>1</v>
      </c>
      <c r="AX1661">
        <v>0</v>
      </c>
      <c r="AY1661">
        <v>2020</v>
      </c>
      <c r="AZ1661">
        <v>6</v>
      </c>
      <c r="BA1661">
        <v>30</v>
      </c>
      <c r="BB1661">
        <v>1</v>
      </c>
      <c r="BF1661">
        <v>2020</v>
      </c>
      <c r="BG1661" t="s">
        <v>104</v>
      </c>
      <c r="BH1661" t="s">
        <v>9822</v>
      </c>
      <c r="BI1661" t="s">
        <v>9785</v>
      </c>
      <c r="BJ1661" t="s">
        <v>9796</v>
      </c>
    </row>
    <row r="1662" spans="1:62" x14ac:dyDescent="0.35">
      <c r="A1662">
        <v>50049899</v>
      </c>
      <c r="B1662" t="s">
        <v>4606</v>
      </c>
      <c r="C1662" t="s">
        <v>75</v>
      </c>
      <c r="D1662" t="s">
        <v>236</v>
      </c>
      <c r="E1662" t="s">
        <v>3632</v>
      </c>
      <c r="F1662">
        <v>9163024</v>
      </c>
      <c r="G1662" t="s">
        <v>3632</v>
      </c>
      <c r="H1662">
        <v>2.4594999999999998</v>
      </c>
      <c r="I1662" s="1">
        <v>43986</v>
      </c>
      <c r="J1662">
        <v>44016.999988425923</v>
      </c>
      <c r="K1662" t="s">
        <v>4607</v>
      </c>
      <c r="L1662" t="s">
        <v>65</v>
      </c>
      <c r="M1662" t="s">
        <v>152</v>
      </c>
      <c r="N1662" t="s">
        <v>153</v>
      </c>
      <c r="O1662" t="s">
        <v>154</v>
      </c>
      <c r="P1662" t="s">
        <v>155</v>
      </c>
      <c r="Q1662" t="s">
        <v>102</v>
      </c>
      <c r="S1662" t="s">
        <v>71</v>
      </c>
      <c r="T1662" t="s">
        <v>4611</v>
      </c>
      <c r="U1662">
        <v>0</v>
      </c>
      <c r="V1662">
        <v>1</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43986</v>
      </c>
      <c r="AU1662">
        <v>43991</v>
      </c>
      <c r="AV1662">
        <v>0</v>
      </c>
      <c r="AW1662">
        <v>1</v>
      </c>
      <c r="AX1662">
        <v>0</v>
      </c>
      <c r="AY1662">
        <v>2020</v>
      </c>
      <c r="AZ1662">
        <v>6</v>
      </c>
      <c r="BA1662">
        <v>30</v>
      </c>
      <c r="BB1662">
        <v>1</v>
      </c>
      <c r="BF1662">
        <v>2020</v>
      </c>
      <c r="BG1662" t="s">
        <v>104</v>
      </c>
      <c r="BH1662" t="s">
        <v>9822</v>
      </c>
      <c r="BI1662" t="s">
        <v>9785</v>
      </c>
      <c r="BJ1662" t="s">
        <v>9796</v>
      </c>
    </row>
    <row r="1663" spans="1:62" x14ac:dyDescent="0.35">
      <c r="A1663">
        <v>50049907</v>
      </c>
      <c r="B1663" t="s">
        <v>4606</v>
      </c>
      <c r="C1663" t="s">
        <v>75</v>
      </c>
      <c r="D1663" t="s">
        <v>236</v>
      </c>
      <c r="E1663" t="s">
        <v>3632</v>
      </c>
      <c r="F1663">
        <v>9163024</v>
      </c>
      <c r="G1663" t="s">
        <v>3632</v>
      </c>
      <c r="H1663">
        <v>2.4594999999999998</v>
      </c>
      <c r="I1663" s="1">
        <v>43986</v>
      </c>
      <c r="J1663">
        <v>44016.999988425923</v>
      </c>
      <c r="K1663" t="s">
        <v>4607</v>
      </c>
      <c r="L1663" t="s">
        <v>65</v>
      </c>
      <c r="M1663" t="s">
        <v>79</v>
      </c>
      <c r="N1663" t="s">
        <v>80</v>
      </c>
      <c r="P1663" t="s">
        <v>189</v>
      </c>
      <c r="Q1663" t="s">
        <v>102</v>
      </c>
      <c r="S1663" t="s">
        <v>71</v>
      </c>
      <c r="T1663" t="s">
        <v>4612</v>
      </c>
      <c r="U1663">
        <v>0</v>
      </c>
      <c r="V1663">
        <v>1</v>
      </c>
      <c r="W1663">
        <v>0</v>
      </c>
      <c r="X1663">
        <v>0</v>
      </c>
      <c r="Y1663">
        <v>0</v>
      </c>
      <c r="Z1663">
        <v>0</v>
      </c>
      <c r="AA1663">
        <v>0</v>
      </c>
      <c r="AB1663">
        <v>0</v>
      </c>
      <c r="AC1663">
        <v>0</v>
      </c>
      <c r="AD1663">
        <v>0</v>
      </c>
      <c r="AE1663">
        <v>0</v>
      </c>
      <c r="AF1663">
        <v>0</v>
      </c>
      <c r="AG1663">
        <v>0</v>
      </c>
      <c r="AH1663">
        <v>0</v>
      </c>
      <c r="AI1663">
        <v>0</v>
      </c>
      <c r="AJ1663">
        <v>0</v>
      </c>
      <c r="AK1663">
        <v>0</v>
      </c>
      <c r="AL1663">
        <v>0</v>
      </c>
      <c r="AM1663">
        <v>0</v>
      </c>
      <c r="AN1663">
        <v>0</v>
      </c>
      <c r="AO1663">
        <v>0</v>
      </c>
      <c r="AP1663">
        <v>0</v>
      </c>
      <c r="AQ1663">
        <v>0</v>
      </c>
      <c r="AR1663">
        <v>0</v>
      </c>
      <c r="AS1663">
        <v>0</v>
      </c>
      <c r="AT1663">
        <v>43986</v>
      </c>
      <c r="AU1663">
        <v>43991</v>
      </c>
      <c r="AV1663">
        <v>0</v>
      </c>
      <c r="AW1663">
        <v>1</v>
      </c>
      <c r="AX1663">
        <v>0</v>
      </c>
      <c r="AY1663">
        <v>2020</v>
      </c>
      <c r="AZ1663">
        <v>6</v>
      </c>
      <c r="BA1663">
        <v>30</v>
      </c>
      <c r="BB1663">
        <v>1</v>
      </c>
      <c r="BF1663">
        <v>2020</v>
      </c>
      <c r="BG1663" t="s">
        <v>104</v>
      </c>
      <c r="BH1663" t="s">
        <v>9822</v>
      </c>
      <c r="BI1663" t="s">
        <v>9785</v>
      </c>
      <c r="BJ1663" t="s">
        <v>9796</v>
      </c>
    </row>
    <row r="1664" spans="1:62" x14ac:dyDescent="0.35">
      <c r="A1664">
        <v>50049910</v>
      </c>
      <c r="B1664" t="s">
        <v>4606</v>
      </c>
      <c r="C1664" t="s">
        <v>75</v>
      </c>
      <c r="D1664" t="s">
        <v>236</v>
      </c>
      <c r="E1664" t="s">
        <v>3632</v>
      </c>
      <c r="F1664">
        <v>9163024</v>
      </c>
      <c r="G1664" t="s">
        <v>3632</v>
      </c>
      <c r="H1664">
        <v>2.4594999999999998</v>
      </c>
      <c r="I1664" s="1">
        <v>43986</v>
      </c>
      <c r="J1664">
        <v>44016.999988425923</v>
      </c>
      <c r="K1664" t="s">
        <v>4607</v>
      </c>
      <c r="L1664" t="s">
        <v>65</v>
      </c>
      <c r="M1664" t="s">
        <v>519</v>
      </c>
      <c r="N1664" t="s">
        <v>520</v>
      </c>
      <c r="P1664" t="s">
        <v>861</v>
      </c>
      <c r="Q1664" t="s">
        <v>102</v>
      </c>
      <c r="S1664" t="s">
        <v>71</v>
      </c>
      <c r="T1664" t="s">
        <v>4613</v>
      </c>
      <c r="U1664">
        <v>0</v>
      </c>
      <c r="V1664">
        <v>1</v>
      </c>
      <c r="W1664">
        <v>0</v>
      </c>
      <c r="X1664">
        <v>0</v>
      </c>
      <c r="Y1664">
        <v>0</v>
      </c>
      <c r="Z1664">
        <v>0</v>
      </c>
      <c r="AA1664">
        <v>0</v>
      </c>
      <c r="AB1664">
        <v>0</v>
      </c>
      <c r="AC1664">
        <v>0</v>
      </c>
      <c r="AD1664">
        <v>0</v>
      </c>
      <c r="AE1664">
        <v>0</v>
      </c>
      <c r="AF1664">
        <v>0</v>
      </c>
      <c r="AG1664">
        <v>0</v>
      </c>
      <c r="AH1664">
        <v>0</v>
      </c>
      <c r="AI1664">
        <v>0</v>
      </c>
      <c r="AJ1664">
        <v>0</v>
      </c>
      <c r="AK1664">
        <v>0</v>
      </c>
      <c r="AL1664">
        <v>0</v>
      </c>
      <c r="AM1664">
        <v>0</v>
      </c>
      <c r="AN1664">
        <v>0</v>
      </c>
      <c r="AO1664">
        <v>0</v>
      </c>
      <c r="AP1664">
        <v>0</v>
      </c>
      <c r="AQ1664">
        <v>0</v>
      </c>
      <c r="AR1664">
        <v>0</v>
      </c>
      <c r="AS1664">
        <v>0</v>
      </c>
      <c r="AT1664">
        <v>43986</v>
      </c>
      <c r="AU1664">
        <v>43991</v>
      </c>
      <c r="AV1664">
        <v>0</v>
      </c>
      <c r="AW1664">
        <v>1</v>
      </c>
      <c r="AX1664">
        <v>0</v>
      </c>
      <c r="AY1664">
        <v>2020</v>
      </c>
      <c r="AZ1664">
        <v>6</v>
      </c>
      <c r="BA1664">
        <v>30</v>
      </c>
      <c r="BB1664">
        <v>1</v>
      </c>
      <c r="BF1664">
        <v>2020</v>
      </c>
      <c r="BG1664" t="s">
        <v>104</v>
      </c>
      <c r="BH1664" t="s">
        <v>9822</v>
      </c>
      <c r="BI1664" t="s">
        <v>9785</v>
      </c>
      <c r="BJ1664" t="s">
        <v>9796</v>
      </c>
    </row>
    <row r="1665" spans="1:62" x14ac:dyDescent="0.35">
      <c r="A1665">
        <v>50049917</v>
      </c>
      <c r="B1665" t="s">
        <v>4606</v>
      </c>
      <c r="C1665" t="s">
        <v>75</v>
      </c>
      <c r="D1665" t="s">
        <v>236</v>
      </c>
      <c r="E1665" t="s">
        <v>3632</v>
      </c>
      <c r="F1665">
        <v>9163024</v>
      </c>
      <c r="G1665" t="s">
        <v>3632</v>
      </c>
      <c r="H1665">
        <v>2.4594999999999998</v>
      </c>
      <c r="I1665" s="1">
        <v>43986</v>
      </c>
      <c r="J1665">
        <v>44016.999988425923</v>
      </c>
      <c r="K1665" t="s">
        <v>4607</v>
      </c>
      <c r="L1665" t="s">
        <v>65</v>
      </c>
      <c r="M1665" t="s">
        <v>691</v>
      </c>
      <c r="N1665" t="s">
        <v>692</v>
      </c>
      <c r="P1665" t="s">
        <v>4614</v>
      </c>
      <c r="Q1665" t="s">
        <v>102</v>
      </c>
      <c r="S1665" t="s">
        <v>71</v>
      </c>
      <c r="T1665" t="s">
        <v>4615</v>
      </c>
      <c r="U1665">
        <v>0</v>
      </c>
      <c r="V1665">
        <v>1</v>
      </c>
      <c r="W1665">
        <v>0</v>
      </c>
      <c r="X1665">
        <v>0</v>
      </c>
      <c r="Y1665">
        <v>0</v>
      </c>
      <c r="Z1665">
        <v>0</v>
      </c>
      <c r="AA1665">
        <v>0</v>
      </c>
      <c r="AB1665">
        <v>0</v>
      </c>
      <c r="AC1665">
        <v>0</v>
      </c>
      <c r="AD1665">
        <v>0</v>
      </c>
      <c r="AE1665">
        <v>0</v>
      </c>
      <c r="AF1665">
        <v>0</v>
      </c>
      <c r="AG1665">
        <v>0</v>
      </c>
      <c r="AH1665">
        <v>0</v>
      </c>
      <c r="AI1665">
        <v>0</v>
      </c>
      <c r="AJ1665">
        <v>0</v>
      </c>
      <c r="AK1665">
        <v>0</v>
      </c>
      <c r="AL1665">
        <v>0</v>
      </c>
      <c r="AM1665">
        <v>0</v>
      </c>
      <c r="AN1665">
        <v>0</v>
      </c>
      <c r="AO1665">
        <v>0</v>
      </c>
      <c r="AP1665">
        <v>0</v>
      </c>
      <c r="AQ1665">
        <v>0</v>
      </c>
      <c r="AR1665">
        <v>0</v>
      </c>
      <c r="AS1665">
        <v>0</v>
      </c>
      <c r="AT1665">
        <v>43986</v>
      </c>
      <c r="AU1665">
        <v>43991</v>
      </c>
      <c r="AV1665">
        <v>0</v>
      </c>
      <c r="AW1665">
        <v>1</v>
      </c>
      <c r="AX1665">
        <v>0</v>
      </c>
      <c r="AY1665">
        <v>2020</v>
      </c>
      <c r="AZ1665">
        <v>6</v>
      </c>
      <c r="BA1665">
        <v>30</v>
      </c>
      <c r="BB1665">
        <v>1</v>
      </c>
      <c r="BF1665">
        <v>2020</v>
      </c>
      <c r="BG1665" t="s">
        <v>104</v>
      </c>
      <c r="BH1665" t="s">
        <v>9822</v>
      </c>
      <c r="BI1665" t="s">
        <v>9785</v>
      </c>
      <c r="BJ1665" t="s">
        <v>9796</v>
      </c>
    </row>
    <row r="1666" spans="1:62" x14ac:dyDescent="0.35">
      <c r="A1666">
        <v>50051375</v>
      </c>
      <c r="B1666" t="s">
        <v>383</v>
      </c>
      <c r="C1666" t="s">
        <v>75</v>
      </c>
      <c r="D1666" t="s">
        <v>76</v>
      </c>
      <c r="E1666" t="s">
        <v>3370</v>
      </c>
      <c r="F1666">
        <v>36983305</v>
      </c>
      <c r="I1666" s="1">
        <v>43987</v>
      </c>
      <c r="J1666">
        <v>44017.999988425923</v>
      </c>
      <c r="K1666" t="s">
        <v>4616</v>
      </c>
      <c r="L1666" t="s">
        <v>65</v>
      </c>
      <c r="M1666" t="s">
        <v>197</v>
      </c>
      <c r="N1666" t="s">
        <v>198</v>
      </c>
      <c r="O1666" t="s">
        <v>168</v>
      </c>
      <c r="P1666" t="s">
        <v>199</v>
      </c>
      <c r="Q1666" t="s">
        <v>70</v>
      </c>
      <c r="S1666" t="s">
        <v>71</v>
      </c>
      <c r="T1666" t="s">
        <v>4617</v>
      </c>
      <c r="U1666">
        <v>0</v>
      </c>
      <c r="V1666">
        <v>1</v>
      </c>
      <c r="W1666">
        <v>0</v>
      </c>
      <c r="X1666">
        <v>1</v>
      </c>
      <c r="Y1666">
        <v>0</v>
      </c>
      <c r="Z1666">
        <v>0</v>
      </c>
      <c r="AA1666">
        <v>0</v>
      </c>
      <c r="AB1666">
        <v>0</v>
      </c>
      <c r="AC1666">
        <v>0</v>
      </c>
      <c r="AD1666">
        <v>0</v>
      </c>
      <c r="AE1666">
        <v>0</v>
      </c>
      <c r="AF1666">
        <v>0</v>
      </c>
      <c r="AG1666">
        <v>1</v>
      </c>
      <c r="AH1666">
        <v>0</v>
      </c>
      <c r="AI1666">
        <v>0</v>
      </c>
      <c r="AJ1666">
        <v>0</v>
      </c>
      <c r="AK1666">
        <v>0</v>
      </c>
      <c r="AL1666">
        <v>0</v>
      </c>
      <c r="AM1666">
        <v>0</v>
      </c>
      <c r="AN1666">
        <v>0</v>
      </c>
      <c r="AO1666">
        <v>0</v>
      </c>
      <c r="AP1666">
        <v>0</v>
      </c>
      <c r="AQ1666">
        <v>0</v>
      </c>
      <c r="AR1666">
        <v>0</v>
      </c>
      <c r="AS1666">
        <v>0</v>
      </c>
      <c r="AT1666">
        <v>43986</v>
      </c>
      <c r="AU1666">
        <v>44014</v>
      </c>
      <c r="AV1666">
        <v>1</v>
      </c>
      <c r="AW1666">
        <v>1</v>
      </c>
      <c r="AX1666">
        <v>0</v>
      </c>
      <c r="AY1666">
        <v>2020</v>
      </c>
      <c r="AZ1666">
        <v>6</v>
      </c>
      <c r="BA1666">
        <v>30</v>
      </c>
      <c r="BB1666">
        <v>3</v>
      </c>
      <c r="BF1666">
        <v>2020</v>
      </c>
      <c r="BG1666" t="s">
        <v>73</v>
      </c>
      <c r="BH1666" t="s">
        <v>9822</v>
      </c>
      <c r="BI1666" t="s">
        <v>9785</v>
      </c>
      <c r="BJ1666" t="s">
        <v>9797</v>
      </c>
    </row>
    <row r="1667" spans="1:62" x14ac:dyDescent="0.35">
      <c r="A1667">
        <v>50054797</v>
      </c>
      <c r="B1667" t="s">
        <v>4618</v>
      </c>
      <c r="C1667" t="s">
        <v>75</v>
      </c>
      <c r="D1667" t="s">
        <v>236</v>
      </c>
      <c r="E1667" t="s">
        <v>4619</v>
      </c>
      <c r="F1667">
        <v>45177449</v>
      </c>
      <c r="I1667" s="1">
        <v>43987</v>
      </c>
      <c r="J1667">
        <v>44017.999988425923</v>
      </c>
      <c r="K1667" t="s">
        <v>4620</v>
      </c>
      <c r="L1667" t="s">
        <v>65</v>
      </c>
      <c r="M1667" t="s">
        <v>152</v>
      </c>
      <c r="N1667" t="s">
        <v>153</v>
      </c>
      <c r="O1667" t="s">
        <v>154</v>
      </c>
      <c r="P1667" t="s">
        <v>155</v>
      </c>
      <c r="Q1667" t="s">
        <v>70</v>
      </c>
      <c r="S1667" t="s">
        <v>71</v>
      </c>
      <c r="T1667" t="s">
        <v>4621</v>
      </c>
      <c r="U1667">
        <v>0</v>
      </c>
      <c r="V1667">
        <v>1</v>
      </c>
      <c r="W1667">
        <v>0</v>
      </c>
      <c r="X1667">
        <v>0</v>
      </c>
      <c r="Y1667">
        <v>0</v>
      </c>
      <c r="Z1667">
        <v>0</v>
      </c>
      <c r="AA1667">
        <v>0</v>
      </c>
      <c r="AB1667">
        <v>0</v>
      </c>
      <c r="AC1667">
        <v>0</v>
      </c>
      <c r="AD1667">
        <v>0</v>
      </c>
      <c r="AE1667">
        <v>0</v>
      </c>
      <c r="AF1667">
        <v>0</v>
      </c>
      <c r="AG1667">
        <v>0</v>
      </c>
      <c r="AH1667">
        <v>0</v>
      </c>
      <c r="AI1667">
        <v>0</v>
      </c>
      <c r="AJ1667">
        <v>0</v>
      </c>
      <c r="AK1667">
        <v>0</v>
      </c>
      <c r="AL1667">
        <v>0</v>
      </c>
      <c r="AM1667">
        <v>0</v>
      </c>
      <c r="AN1667">
        <v>0</v>
      </c>
      <c r="AO1667">
        <v>0</v>
      </c>
      <c r="AP1667">
        <v>0</v>
      </c>
      <c r="AQ1667">
        <v>0</v>
      </c>
      <c r="AR1667">
        <v>0</v>
      </c>
      <c r="AS1667">
        <v>0</v>
      </c>
      <c r="AT1667">
        <v>43987</v>
      </c>
      <c r="AU1667">
        <v>44006</v>
      </c>
      <c r="AV1667">
        <v>0</v>
      </c>
      <c r="AW1667">
        <v>1</v>
      </c>
      <c r="AX1667">
        <v>0</v>
      </c>
      <c r="AY1667">
        <v>2020</v>
      </c>
      <c r="AZ1667">
        <v>6</v>
      </c>
      <c r="BA1667">
        <v>30</v>
      </c>
      <c r="BB1667">
        <v>1</v>
      </c>
      <c r="BF1667">
        <v>2020</v>
      </c>
      <c r="BG1667" t="s">
        <v>104</v>
      </c>
      <c r="BH1667" t="s">
        <v>9822</v>
      </c>
      <c r="BI1667" t="s">
        <v>9785</v>
      </c>
      <c r="BJ1667" t="s">
        <v>9797</v>
      </c>
    </row>
    <row r="1668" spans="1:62" x14ac:dyDescent="0.35">
      <c r="A1668">
        <v>50055399</v>
      </c>
      <c r="B1668" t="s">
        <v>98</v>
      </c>
      <c r="C1668" t="s">
        <v>61</v>
      </c>
      <c r="D1668" t="s">
        <v>125</v>
      </c>
      <c r="E1668" t="s">
        <v>3186</v>
      </c>
      <c r="F1668">
        <v>28759276</v>
      </c>
      <c r="I1668" s="1">
        <v>43987</v>
      </c>
      <c r="J1668">
        <v>44017.999988425923</v>
      </c>
      <c r="K1668" t="s">
        <v>4622</v>
      </c>
      <c r="L1668" t="s">
        <v>65</v>
      </c>
      <c r="M1668" t="s">
        <v>120</v>
      </c>
      <c r="N1668" t="s">
        <v>121</v>
      </c>
      <c r="O1668" t="s">
        <v>168</v>
      </c>
      <c r="P1668" t="s">
        <v>901</v>
      </c>
      <c r="Q1668" t="s">
        <v>70</v>
      </c>
      <c r="S1668" t="s">
        <v>71</v>
      </c>
      <c r="T1668" t="s">
        <v>4623</v>
      </c>
      <c r="U1668">
        <v>1</v>
      </c>
      <c r="V1668">
        <v>1</v>
      </c>
      <c r="W1668">
        <v>1</v>
      </c>
      <c r="X1668">
        <v>1</v>
      </c>
      <c r="Y1668">
        <v>0</v>
      </c>
      <c r="Z1668">
        <v>0</v>
      </c>
      <c r="AA1668">
        <v>0</v>
      </c>
      <c r="AB1668">
        <v>0</v>
      </c>
      <c r="AC1668">
        <v>0</v>
      </c>
      <c r="AD1668">
        <v>1</v>
      </c>
      <c r="AE1668">
        <v>0</v>
      </c>
      <c r="AF1668">
        <v>0</v>
      </c>
      <c r="AG1668">
        <v>0</v>
      </c>
      <c r="AH1668">
        <v>0</v>
      </c>
      <c r="AI1668">
        <v>0</v>
      </c>
      <c r="AJ1668">
        <v>0</v>
      </c>
      <c r="AK1668">
        <v>0</v>
      </c>
      <c r="AL1668">
        <v>0</v>
      </c>
      <c r="AM1668">
        <v>0</v>
      </c>
      <c r="AN1668">
        <v>0</v>
      </c>
      <c r="AO1668">
        <v>1</v>
      </c>
      <c r="AP1668">
        <v>0</v>
      </c>
      <c r="AQ1668">
        <v>0</v>
      </c>
      <c r="AR1668">
        <v>0</v>
      </c>
      <c r="AS1668">
        <v>0</v>
      </c>
      <c r="AT1668">
        <v>43987</v>
      </c>
      <c r="AU1668">
        <v>44007</v>
      </c>
      <c r="AV1668">
        <v>0</v>
      </c>
      <c r="AW1668">
        <v>1</v>
      </c>
      <c r="AX1668">
        <v>0</v>
      </c>
      <c r="AY1668">
        <v>2020</v>
      </c>
      <c r="AZ1668">
        <v>6</v>
      </c>
      <c r="BA1668">
        <v>30</v>
      </c>
      <c r="BB1668">
        <v>6</v>
      </c>
      <c r="BF1668">
        <v>2020</v>
      </c>
      <c r="BG1668" t="s">
        <v>104</v>
      </c>
      <c r="BH1668" t="s">
        <v>9822</v>
      </c>
      <c r="BI1668" t="s">
        <v>9785</v>
      </c>
      <c r="BJ1668" t="s">
        <v>9797</v>
      </c>
    </row>
    <row r="1669" spans="1:62" x14ac:dyDescent="0.35">
      <c r="A1669">
        <v>50056288</v>
      </c>
      <c r="B1669" t="s">
        <v>4624</v>
      </c>
      <c r="C1669" t="s">
        <v>61</v>
      </c>
      <c r="D1669" t="s">
        <v>125</v>
      </c>
      <c r="E1669" t="s">
        <v>4625</v>
      </c>
      <c r="F1669">
        <v>44994575</v>
      </c>
      <c r="I1669" s="1">
        <v>43987</v>
      </c>
      <c r="J1669">
        <v>44017.999988425923</v>
      </c>
      <c r="K1669" t="s">
        <v>4626</v>
      </c>
      <c r="L1669" t="s">
        <v>65</v>
      </c>
      <c r="M1669" t="s">
        <v>66</v>
      </c>
      <c r="N1669" t="s">
        <v>67</v>
      </c>
      <c r="O1669" t="s">
        <v>101</v>
      </c>
      <c r="P1669" t="s">
        <v>410</v>
      </c>
      <c r="Q1669" t="s">
        <v>70</v>
      </c>
      <c r="S1669" t="s">
        <v>71</v>
      </c>
      <c r="T1669" t="s">
        <v>4627</v>
      </c>
      <c r="U1669">
        <v>1</v>
      </c>
      <c r="V1669">
        <v>1</v>
      </c>
      <c r="W1669">
        <v>1</v>
      </c>
      <c r="X1669">
        <v>0</v>
      </c>
      <c r="Y1669">
        <v>0</v>
      </c>
      <c r="Z1669">
        <v>0</v>
      </c>
      <c r="AA1669">
        <v>0</v>
      </c>
      <c r="AB1669">
        <v>0</v>
      </c>
      <c r="AC1669">
        <v>1</v>
      </c>
      <c r="AD1669">
        <v>0</v>
      </c>
      <c r="AE1669">
        <v>0</v>
      </c>
      <c r="AF1669">
        <v>0</v>
      </c>
      <c r="AG1669">
        <v>0</v>
      </c>
      <c r="AH1669">
        <v>0</v>
      </c>
      <c r="AI1669">
        <v>0</v>
      </c>
      <c r="AJ1669">
        <v>0</v>
      </c>
      <c r="AK1669">
        <v>0</v>
      </c>
      <c r="AL1669">
        <v>0</v>
      </c>
      <c r="AM1669">
        <v>0</v>
      </c>
      <c r="AN1669">
        <v>0</v>
      </c>
      <c r="AO1669">
        <v>0</v>
      </c>
      <c r="AP1669">
        <v>0</v>
      </c>
      <c r="AQ1669">
        <v>0</v>
      </c>
      <c r="AR1669">
        <v>0</v>
      </c>
      <c r="AS1669">
        <v>0</v>
      </c>
      <c r="AT1669">
        <v>43987</v>
      </c>
      <c r="AU1669">
        <v>44017</v>
      </c>
      <c r="AV1669">
        <v>0</v>
      </c>
      <c r="AW1669">
        <v>1</v>
      </c>
      <c r="AX1669">
        <v>0</v>
      </c>
      <c r="AY1669">
        <v>2020</v>
      </c>
      <c r="AZ1669">
        <v>6</v>
      </c>
      <c r="BA1669">
        <v>30</v>
      </c>
      <c r="BB1669">
        <v>4</v>
      </c>
      <c r="BF1669">
        <v>2020</v>
      </c>
      <c r="BG1669" t="s">
        <v>104</v>
      </c>
      <c r="BH1669" t="s">
        <v>9822</v>
      </c>
      <c r="BI1669" t="s">
        <v>9785</v>
      </c>
      <c r="BJ1669" t="s">
        <v>9797</v>
      </c>
    </row>
    <row r="1670" spans="1:62" x14ac:dyDescent="0.35">
      <c r="A1670">
        <v>50059301</v>
      </c>
      <c r="B1670" t="s">
        <v>383</v>
      </c>
      <c r="C1670" t="s">
        <v>75</v>
      </c>
      <c r="D1670" t="s">
        <v>76</v>
      </c>
      <c r="E1670" t="s">
        <v>3370</v>
      </c>
      <c r="F1670">
        <v>36983305</v>
      </c>
      <c r="I1670" s="1">
        <v>43990</v>
      </c>
      <c r="J1670">
        <v>44020.999988425923</v>
      </c>
      <c r="K1670" t="s">
        <v>4616</v>
      </c>
      <c r="L1670" t="s">
        <v>65</v>
      </c>
      <c r="M1670" t="s">
        <v>152</v>
      </c>
      <c r="N1670" t="s">
        <v>153</v>
      </c>
      <c r="P1670" t="s">
        <v>155</v>
      </c>
      <c r="Q1670" t="s">
        <v>70</v>
      </c>
      <c r="S1670" t="s">
        <v>71</v>
      </c>
      <c r="T1670" t="s">
        <v>4628</v>
      </c>
      <c r="U1670">
        <v>0</v>
      </c>
      <c r="V1670">
        <v>1</v>
      </c>
      <c r="W1670">
        <v>0</v>
      </c>
      <c r="X1670">
        <v>1</v>
      </c>
      <c r="Y1670">
        <v>0</v>
      </c>
      <c r="Z1670">
        <v>0</v>
      </c>
      <c r="AA1670">
        <v>0</v>
      </c>
      <c r="AB1670">
        <v>0</v>
      </c>
      <c r="AC1670">
        <v>0</v>
      </c>
      <c r="AD1670">
        <v>0</v>
      </c>
      <c r="AE1670">
        <v>0</v>
      </c>
      <c r="AF1670">
        <v>0</v>
      </c>
      <c r="AG1670">
        <v>1</v>
      </c>
      <c r="AH1670">
        <v>0</v>
      </c>
      <c r="AI1670">
        <v>0</v>
      </c>
      <c r="AJ1670">
        <v>0</v>
      </c>
      <c r="AK1670">
        <v>0</v>
      </c>
      <c r="AL1670">
        <v>0</v>
      </c>
      <c r="AM1670">
        <v>0</v>
      </c>
      <c r="AN1670">
        <v>0</v>
      </c>
      <c r="AO1670">
        <v>0</v>
      </c>
      <c r="AP1670">
        <v>0</v>
      </c>
      <c r="AQ1670">
        <v>0</v>
      </c>
      <c r="AR1670">
        <v>0</v>
      </c>
      <c r="AS1670">
        <v>0</v>
      </c>
      <c r="AT1670">
        <v>43990</v>
      </c>
      <c r="AU1670">
        <v>44018</v>
      </c>
      <c r="AV1670">
        <v>1</v>
      </c>
      <c r="AW1670">
        <v>1</v>
      </c>
      <c r="AX1670">
        <v>0</v>
      </c>
      <c r="AY1670">
        <v>2020</v>
      </c>
      <c r="AZ1670">
        <v>6</v>
      </c>
      <c r="BA1670">
        <v>30</v>
      </c>
      <c r="BB1670">
        <v>3</v>
      </c>
      <c r="BF1670">
        <v>2020</v>
      </c>
      <c r="BG1670" t="s">
        <v>73</v>
      </c>
      <c r="BH1670" t="s">
        <v>9822</v>
      </c>
      <c r="BI1670" t="s">
        <v>9785</v>
      </c>
      <c r="BJ1670" t="s">
        <v>9794</v>
      </c>
    </row>
    <row r="1671" spans="1:62" x14ac:dyDescent="0.35">
      <c r="A1671">
        <v>50062559</v>
      </c>
      <c r="B1671" t="s">
        <v>98</v>
      </c>
      <c r="C1671" t="s">
        <v>192</v>
      </c>
      <c r="D1671" t="s">
        <v>4629</v>
      </c>
      <c r="E1671" t="s">
        <v>4630</v>
      </c>
      <c r="F1671">
        <v>44933256</v>
      </c>
      <c r="I1671" s="1">
        <v>43991</v>
      </c>
      <c r="J1671">
        <v>44021.999988425923</v>
      </c>
      <c r="K1671" t="s">
        <v>4631</v>
      </c>
      <c r="L1671" t="s">
        <v>65</v>
      </c>
      <c r="M1671" t="s">
        <v>152</v>
      </c>
      <c r="N1671" t="s">
        <v>153</v>
      </c>
      <c r="O1671" t="s">
        <v>154</v>
      </c>
      <c r="P1671" t="s">
        <v>155</v>
      </c>
      <c r="Q1671" t="s">
        <v>102</v>
      </c>
      <c r="S1671" t="s">
        <v>71</v>
      </c>
      <c r="T1671" t="s">
        <v>4632</v>
      </c>
      <c r="U1671">
        <v>0</v>
      </c>
      <c r="V1671">
        <v>1</v>
      </c>
      <c r="W1671">
        <v>0</v>
      </c>
      <c r="X1671">
        <v>0</v>
      </c>
      <c r="Y1671">
        <v>0</v>
      </c>
      <c r="Z1671">
        <v>0</v>
      </c>
      <c r="AA1671">
        <v>0</v>
      </c>
      <c r="AB1671">
        <v>0</v>
      </c>
      <c r="AC1671">
        <v>0</v>
      </c>
      <c r="AD1671">
        <v>0</v>
      </c>
      <c r="AE1671">
        <v>0</v>
      </c>
      <c r="AF1671">
        <v>0</v>
      </c>
      <c r="AG1671">
        <v>1</v>
      </c>
      <c r="AH1671">
        <v>0</v>
      </c>
      <c r="AI1671">
        <v>0</v>
      </c>
      <c r="AJ1671">
        <v>0</v>
      </c>
      <c r="AK1671">
        <v>0</v>
      </c>
      <c r="AL1671">
        <v>0</v>
      </c>
      <c r="AM1671">
        <v>0</v>
      </c>
      <c r="AN1671">
        <v>0</v>
      </c>
      <c r="AO1671">
        <v>0</v>
      </c>
      <c r="AP1671">
        <v>1</v>
      </c>
      <c r="AQ1671">
        <v>0</v>
      </c>
      <c r="AR1671">
        <v>0</v>
      </c>
      <c r="AS1671">
        <v>0</v>
      </c>
      <c r="AT1671">
        <v>43991</v>
      </c>
      <c r="AU1671">
        <v>44021</v>
      </c>
      <c r="AV1671">
        <v>0</v>
      </c>
      <c r="AW1671">
        <v>1</v>
      </c>
      <c r="AX1671">
        <v>0</v>
      </c>
      <c r="AY1671">
        <v>2020</v>
      </c>
      <c r="AZ1671">
        <v>6</v>
      </c>
      <c r="BA1671">
        <v>30</v>
      </c>
      <c r="BB1671">
        <v>3</v>
      </c>
      <c r="BF1671">
        <v>2020</v>
      </c>
      <c r="BG1671" t="s">
        <v>104</v>
      </c>
      <c r="BH1671" t="s">
        <v>9822</v>
      </c>
      <c r="BI1671" t="s">
        <v>9785</v>
      </c>
      <c r="BJ1671" t="s">
        <v>9795</v>
      </c>
    </row>
    <row r="1672" spans="1:62" x14ac:dyDescent="0.35">
      <c r="A1672">
        <v>50063475</v>
      </c>
      <c r="B1672" t="s">
        <v>383</v>
      </c>
      <c r="C1672" t="s">
        <v>75</v>
      </c>
      <c r="D1672" t="s">
        <v>85</v>
      </c>
      <c r="E1672" t="s">
        <v>4633</v>
      </c>
      <c r="F1672">
        <v>25502044</v>
      </c>
      <c r="I1672" s="1">
        <v>43991</v>
      </c>
      <c r="J1672">
        <v>44021.999988425923</v>
      </c>
      <c r="K1672" t="s">
        <v>4634</v>
      </c>
      <c r="L1672" t="s">
        <v>65</v>
      </c>
      <c r="M1672" t="s">
        <v>197</v>
      </c>
      <c r="N1672" t="s">
        <v>198</v>
      </c>
      <c r="Q1672" t="s">
        <v>70</v>
      </c>
      <c r="S1672" t="s">
        <v>71</v>
      </c>
      <c r="T1672" t="s">
        <v>4635</v>
      </c>
      <c r="U1672">
        <v>1</v>
      </c>
      <c r="V1672">
        <v>1</v>
      </c>
      <c r="W1672">
        <v>0</v>
      </c>
      <c r="X1672">
        <v>1</v>
      </c>
      <c r="Y1672">
        <v>0</v>
      </c>
      <c r="Z1672">
        <v>0</v>
      </c>
      <c r="AA1672">
        <v>0</v>
      </c>
      <c r="AB1672">
        <v>0</v>
      </c>
      <c r="AC1672">
        <v>0</v>
      </c>
      <c r="AD1672">
        <v>0</v>
      </c>
      <c r="AE1672">
        <v>0</v>
      </c>
      <c r="AF1672">
        <v>0</v>
      </c>
      <c r="AG1672">
        <v>0</v>
      </c>
      <c r="AH1672">
        <v>0</v>
      </c>
      <c r="AI1672">
        <v>0</v>
      </c>
      <c r="AJ1672">
        <v>0</v>
      </c>
      <c r="AK1672">
        <v>0</v>
      </c>
      <c r="AL1672">
        <v>0</v>
      </c>
      <c r="AM1672">
        <v>0</v>
      </c>
      <c r="AN1672">
        <v>0</v>
      </c>
      <c r="AO1672">
        <v>0</v>
      </c>
      <c r="AP1672">
        <v>0</v>
      </c>
      <c r="AQ1672">
        <v>0</v>
      </c>
      <c r="AR1672">
        <v>0</v>
      </c>
      <c r="AS1672">
        <v>0</v>
      </c>
      <c r="AT1672">
        <v>43991</v>
      </c>
      <c r="AU1672">
        <v>44019</v>
      </c>
      <c r="AV1672">
        <v>0</v>
      </c>
      <c r="AW1672">
        <v>1</v>
      </c>
      <c r="AX1672">
        <v>0</v>
      </c>
      <c r="AY1672">
        <v>2020</v>
      </c>
      <c r="AZ1672">
        <v>6</v>
      </c>
      <c r="BA1672">
        <v>30</v>
      </c>
      <c r="BB1672">
        <v>3</v>
      </c>
      <c r="BF1672">
        <v>2020</v>
      </c>
      <c r="BG1672" t="s">
        <v>104</v>
      </c>
      <c r="BH1672" t="s">
        <v>9822</v>
      </c>
      <c r="BI1672" t="s">
        <v>9785</v>
      </c>
      <c r="BJ1672" t="s">
        <v>9795</v>
      </c>
    </row>
    <row r="1673" spans="1:62" x14ac:dyDescent="0.35">
      <c r="A1673">
        <v>50065102</v>
      </c>
      <c r="B1673" t="s">
        <v>4636</v>
      </c>
      <c r="C1673" t="s">
        <v>75</v>
      </c>
      <c r="D1673" t="s">
        <v>428</v>
      </c>
      <c r="E1673" t="s">
        <v>1409</v>
      </c>
      <c r="F1673">
        <v>23949797</v>
      </c>
      <c r="I1673" s="1">
        <v>43991</v>
      </c>
      <c r="J1673">
        <v>44021.999988425923</v>
      </c>
      <c r="K1673" t="s">
        <v>4637</v>
      </c>
      <c r="L1673" t="s">
        <v>65</v>
      </c>
      <c r="M1673" t="s">
        <v>120</v>
      </c>
      <c r="N1673" t="s">
        <v>121</v>
      </c>
      <c r="O1673" t="s">
        <v>465</v>
      </c>
      <c r="P1673" t="s">
        <v>996</v>
      </c>
      <c r="Q1673" t="s">
        <v>70</v>
      </c>
      <c r="R1673" t="s">
        <v>4638</v>
      </c>
      <c r="S1673" t="s">
        <v>71</v>
      </c>
      <c r="T1673" t="s">
        <v>4639</v>
      </c>
      <c r="U1673">
        <v>0</v>
      </c>
      <c r="V1673">
        <v>0</v>
      </c>
      <c r="W1673">
        <v>0</v>
      </c>
      <c r="X1673">
        <v>1</v>
      </c>
      <c r="Y1673">
        <v>0</v>
      </c>
      <c r="Z1673">
        <v>0</v>
      </c>
      <c r="AA1673">
        <v>0</v>
      </c>
      <c r="AB1673">
        <v>0</v>
      </c>
      <c r="AC1673">
        <v>0</v>
      </c>
      <c r="AD1673">
        <v>0</v>
      </c>
      <c r="AE1673">
        <v>0</v>
      </c>
      <c r="AF1673">
        <v>0</v>
      </c>
      <c r="AG1673">
        <v>0</v>
      </c>
      <c r="AH1673">
        <v>0</v>
      </c>
      <c r="AI1673">
        <v>0</v>
      </c>
      <c r="AJ1673">
        <v>0</v>
      </c>
      <c r="AK1673">
        <v>0</v>
      </c>
      <c r="AL1673">
        <v>0</v>
      </c>
      <c r="AM1673">
        <v>0</v>
      </c>
      <c r="AN1673">
        <v>0</v>
      </c>
      <c r="AO1673">
        <v>0</v>
      </c>
      <c r="AP1673">
        <v>0</v>
      </c>
      <c r="AQ1673">
        <v>0</v>
      </c>
      <c r="AR1673">
        <v>1</v>
      </c>
      <c r="AS1673">
        <v>0</v>
      </c>
      <c r="AT1673">
        <v>43991</v>
      </c>
      <c r="AU1673">
        <v>44005</v>
      </c>
      <c r="AV1673">
        <v>1</v>
      </c>
      <c r="AW1673">
        <v>1</v>
      </c>
      <c r="AX1673">
        <v>0</v>
      </c>
      <c r="AY1673">
        <v>2020</v>
      </c>
      <c r="AZ1673">
        <v>6</v>
      </c>
      <c r="BA1673">
        <v>30</v>
      </c>
      <c r="BB1673">
        <v>2</v>
      </c>
      <c r="BF1673">
        <v>2020</v>
      </c>
      <c r="BG1673" t="s">
        <v>73</v>
      </c>
      <c r="BH1673" t="s">
        <v>59</v>
      </c>
      <c r="BI1673" t="s">
        <v>9785</v>
      </c>
      <c r="BJ1673" t="s">
        <v>9795</v>
      </c>
    </row>
    <row r="1674" spans="1:62" x14ac:dyDescent="0.35">
      <c r="A1674">
        <v>50068047</v>
      </c>
      <c r="B1674" t="s">
        <v>4640</v>
      </c>
      <c r="C1674" t="s">
        <v>369</v>
      </c>
      <c r="D1674" t="s">
        <v>388</v>
      </c>
      <c r="E1674" t="s">
        <v>553</v>
      </c>
      <c r="F1674">
        <v>35398774</v>
      </c>
      <c r="I1674" s="1">
        <v>43992</v>
      </c>
      <c r="J1674">
        <v>44022.999988425923</v>
      </c>
      <c r="K1674" t="s">
        <v>1452</v>
      </c>
      <c r="L1674" t="s">
        <v>65</v>
      </c>
      <c r="M1674" t="s">
        <v>120</v>
      </c>
      <c r="N1674" t="s">
        <v>121</v>
      </c>
      <c r="O1674" t="s">
        <v>168</v>
      </c>
      <c r="P1674" t="s">
        <v>122</v>
      </c>
      <c r="Q1674" t="s">
        <v>102</v>
      </c>
      <c r="R1674" t="s">
        <v>4641</v>
      </c>
      <c r="S1674" t="s">
        <v>71</v>
      </c>
      <c r="T1674" t="s">
        <v>4642</v>
      </c>
      <c r="U1674">
        <v>1</v>
      </c>
      <c r="V1674">
        <v>1</v>
      </c>
      <c r="W1674">
        <v>1</v>
      </c>
      <c r="X1674">
        <v>0</v>
      </c>
      <c r="Y1674">
        <v>0</v>
      </c>
      <c r="Z1674">
        <v>0</v>
      </c>
      <c r="AA1674">
        <v>0</v>
      </c>
      <c r="AB1674">
        <v>0</v>
      </c>
      <c r="AC1674">
        <v>1</v>
      </c>
      <c r="AD1674">
        <v>0</v>
      </c>
      <c r="AE1674">
        <v>0</v>
      </c>
      <c r="AF1674">
        <v>0</v>
      </c>
      <c r="AG1674">
        <v>0</v>
      </c>
      <c r="AH1674">
        <v>1</v>
      </c>
      <c r="AI1674">
        <v>0</v>
      </c>
      <c r="AJ1674">
        <v>0</v>
      </c>
      <c r="AK1674">
        <v>0</v>
      </c>
      <c r="AL1674">
        <v>0</v>
      </c>
      <c r="AM1674">
        <v>0</v>
      </c>
      <c r="AN1674">
        <v>0</v>
      </c>
      <c r="AO1674">
        <v>0</v>
      </c>
      <c r="AP1674">
        <v>0</v>
      </c>
      <c r="AQ1674">
        <v>0</v>
      </c>
      <c r="AR1674">
        <v>0</v>
      </c>
      <c r="AS1674">
        <v>0</v>
      </c>
      <c r="AT1674">
        <v>43992</v>
      </c>
      <c r="AU1674">
        <v>44020</v>
      </c>
      <c r="AV1674">
        <v>1</v>
      </c>
      <c r="AW1674">
        <v>1</v>
      </c>
      <c r="AX1674">
        <v>0</v>
      </c>
      <c r="AY1674">
        <v>2020</v>
      </c>
      <c r="AZ1674">
        <v>6</v>
      </c>
      <c r="BA1674">
        <v>30</v>
      </c>
      <c r="BB1674">
        <v>5</v>
      </c>
      <c r="BC1674">
        <v>700</v>
      </c>
      <c r="BD1674">
        <v>800</v>
      </c>
      <c r="BE1674" t="s">
        <v>546</v>
      </c>
      <c r="BF1674">
        <v>2020</v>
      </c>
      <c r="BG1674" t="s">
        <v>73</v>
      </c>
      <c r="BH1674" t="s">
        <v>59</v>
      </c>
      <c r="BI1674" t="s">
        <v>9785</v>
      </c>
      <c r="BJ1674" t="s">
        <v>9793</v>
      </c>
    </row>
    <row r="1675" spans="1:62" x14ac:dyDescent="0.35">
      <c r="A1675">
        <v>50070808</v>
      </c>
      <c r="B1675" t="s">
        <v>98</v>
      </c>
      <c r="C1675" t="s">
        <v>75</v>
      </c>
      <c r="D1675" t="s">
        <v>76</v>
      </c>
      <c r="E1675" t="s">
        <v>86</v>
      </c>
      <c r="F1675">
        <v>28031400</v>
      </c>
      <c r="I1675" s="1">
        <v>43992</v>
      </c>
      <c r="J1675">
        <v>44022.999988425923</v>
      </c>
      <c r="K1675" t="s">
        <v>4643</v>
      </c>
      <c r="L1675" t="s">
        <v>65</v>
      </c>
      <c r="M1675" t="s">
        <v>79</v>
      </c>
      <c r="N1675" t="s">
        <v>80</v>
      </c>
      <c r="Q1675" t="s">
        <v>102</v>
      </c>
      <c r="S1675" t="s">
        <v>71</v>
      </c>
      <c r="T1675" t="s">
        <v>4644</v>
      </c>
      <c r="U1675">
        <v>1</v>
      </c>
      <c r="V1675">
        <v>1</v>
      </c>
      <c r="W1675">
        <v>0</v>
      </c>
      <c r="X1675">
        <v>1</v>
      </c>
      <c r="Y1675">
        <v>0</v>
      </c>
      <c r="Z1675">
        <v>0</v>
      </c>
      <c r="AA1675">
        <v>0</v>
      </c>
      <c r="AB1675">
        <v>0</v>
      </c>
      <c r="AC1675">
        <v>0</v>
      </c>
      <c r="AD1675">
        <v>0</v>
      </c>
      <c r="AE1675">
        <v>0</v>
      </c>
      <c r="AF1675">
        <v>0</v>
      </c>
      <c r="AG1675">
        <v>0</v>
      </c>
      <c r="AH1675">
        <v>0</v>
      </c>
      <c r="AI1675">
        <v>0</v>
      </c>
      <c r="AJ1675">
        <v>0</v>
      </c>
      <c r="AK1675">
        <v>0</v>
      </c>
      <c r="AL1675">
        <v>0</v>
      </c>
      <c r="AM1675">
        <v>0</v>
      </c>
      <c r="AN1675">
        <v>0</v>
      </c>
      <c r="AO1675">
        <v>0</v>
      </c>
      <c r="AP1675">
        <v>0</v>
      </c>
      <c r="AQ1675">
        <v>0</v>
      </c>
      <c r="AR1675">
        <v>0</v>
      </c>
      <c r="AS1675">
        <v>0</v>
      </c>
      <c r="AT1675">
        <v>43992</v>
      </c>
      <c r="AU1675">
        <v>44022</v>
      </c>
      <c r="AV1675">
        <v>1</v>
      </c>
      <c r="AW1675">
        <v>1</v>
      </c>
      <c r="AX1675">
        <v>0</v>
      </c>
      <c r="AY1675">
        <v>2020</v>
      </c>
      <c r="AZ1675">
        <v>6</v>
      </c>
      <c r="BA1675">
        <v>30</v>
      </c>
      <c r="BB1675">
        <v>3</v>
      </c>
      <c r="BF1675">
        <v>2020</v>
      </c>
      <c r="BG1675" t="s">
        <v>73</v>
      </c>
      <c r="BH1675" t="s">
        <v>9822</v>
      </c>
      <c r="BI1675" t="s">
        <v>9785</v>
      </c>
      <c r="BJ1675" t="s">
        <v>9793</v>
      </c>
    </row>
    <row r="1676" spans="1:62" x14ac:dyDescent="0.35">
      <c r="A1676">
        <v>50072311</v>
      </c>
      <c r="B1676" t="s">
        <v>98</v>
      </c>
      <c r="C1676" t="s">
        <v>61</v>
      </c>
      <c r="D1676" t="s">
        <v>125</v>
      </c>
      <c r="E1676" t="s">
        <v>3426</v>
      </c>
      <c r="F1676">
        <v>29387504</v>
      </c>
      <c r="I1676" s="1">
        <v>43992</v>
      </c>
      <c r="J1676">
        <v>44022.999988425923</v>
      </c>
      <c r="K1676" t="s">
        <v>4511</v>
      </c>
      <c r="L1676" t="s">
        <v>65</v>
      </c>
      <c r="M1676" t="s">
        <v>120</v>
      </c>
      <c r="N1676" t="s">
        <v>121</v>
      </c>
      <c r="O1676" t="s">
        <v>465</v>
      </c>
      <c r="Q1676" t="s">
        <v>70</v>
      </c>
      <c r="S1676" t="s">
        <v>71</v>
      </c>
      <c r="T1676" t="s">
        <v>4645</v>
      </c>
      <c r="U1676">
        <v>1</v>
      </c>
      <c r="V1676">
        <v>1</v>
      </c>
      <c r="W1676">
        <v>0</v>
      </c>
      <c r="X1676">
        <v>0</v>
      </c>
      <c r="Y1676">
        <v>0</v>
      </c>
      <c r="Z1676">
        <v>0</v>
      </c>
      <c r="AA1676">
        <v>0</v>
      </c>
      <c r="AB1676">
        <v>0</v>
      </c>
      <c r="AC1676">
        <v>0</v>
      </c>
      <c r="AD1676">
        <v>0</v>
      </c>
      <c r="AE1676">
        <v>0</v>
      </c>
      <c r="AF1676">
        <v>0</v>
      </c>
      <c r="AG1676">
        <v>0</v>
      </c>
      <c r="AH1676">
        <v>0</v>
      </c>
      <c r="AI1676">
        <v>0</v>
      </c>
      <c r="AJ1676">
        <v>0</v>
      </c>
      <c r="AK1676">
        <v>0</v>
      </c>
      <c r="AL1676">
        <v>0</v>
      </c>
      <c r="AM1676">
        <v>0</v>
      </c>
      <c r="AN1676">
        <v>0</v>
      </c>
      <c r="AO1676">
        <v>0</v>
      </c>
      <c r="AP1676">
        <v>0</v>
      </c>
      <c r="AQ1676">
        <v>0</v>
      </c>
      <c r="AR1676">
        <v>0</v>
      </c>
      <c r="AS1676">
        <v>0</v>
      </c>
      <c r="AT1676">
        <v>43992</v>
      </c>
      <c r="AU1676">
        <v>44020</v>
      </c>
      <c r="AV1676">
        <v>1</v>
      </c>
      <c r="AW1676">
        <v>1</v>
      </c>
      <c r="AX1676">
        <v>0</v>
      </c>
      <c r="AY1676">
        <v>2020</v>
      </c>
      <c r="AZ1676">
        <v>6</v>
      </c>
      <c r="BA1676">
        <v>30</v>
      </c>
      <c r="BB1676">
        <v>2</v>
      </c>
      <c r="BF1676">
        <v>2020</v>
      </c>
      <c r="BG1676" t="s">
        <v>73</v>
      </c>
      <c r="BH1676" t="s">
        <v>9822</v>
      </c>
      <c r="BI1676" t="s">
        <v>9785</v>
      </c>
      <c r="BJ1676" t="s">
        <v>9793</v>
      </c>
    </row>
    <row r="1677" spans="1:62" x14ac:dyDescent="0.35">
      <c r="A1677">
        <v>50072923</v>
      </c>
      <c r="B1677" t="s">
        <v>116</v>
      </c>
      <c r="C1677" t="s">
        <v>75</v>
      </c>
      <c r="D1677" t="s">
        <v>236</v>
      </c>
      <c r="E1677" t="s">
        <v>4646</v>
      </c>
      <c r="F1677">
        <v>28936488</v>
      </c>
      <c r="I1677" s="1">
        <v>43993</v>
      </c>
      <c r="J1677">
        <v>44023.999988425923</v>
      </c>
      <c r="K1677" t="s">
        <v>4647</v>
      </c>
      <c r="L1677" t="s">
        <v>65</v>
      </c>
      <c r="M1677" t="s">
        <v>152</v>
      </c>
      <c r="N1677" t="s">
        <v>153</v>
      </c>
      <c r="O1677" t="s">
        <v>154</v>
      </c>
      <c r="P1677" t="s">
        <v>155</v>
      </c>
      <c r="Q1677" t="s">
        <v>102</v>
      </c>
      <c r="R1677" t="s">
        <v>4648</v>
      </c>
      <c r="S1677" t="s">
        <v>82</v>
      </c>
      <c r="T1677" t="s">
        <v>4649</v>
      </c>
      <c r="U1677">
        <v>0</v>
      </c>
      <c r="V1677">
        <v>1</v>
      </c>
      <c r="W1677">
        <v>0</v>
      </c>
      <c r="X1677">
        <v>0</v>
      </c>
      <c r="Y1677">
        <v>0</v>
      </c>
      <c r="Z1677">
        <v>0</v>
      </c>
      <c r="AA1677">
        <v>0</v>
      </c>
      <c r="AB1677">
        <v>0</v>
      </c>
      <c r="AC1677">
        <v>0</v>
      </c>
      <c r="AD1677">
        <v>0</v>
      </c>
      <c r="AE1677">
        <v>0</v>
      </c>
      <c r="AF1677">
        <v>0</v>
      </c>
      <c r="AG1677">
        <v>1</v>
      </c>
      <c r="AH1677">
        <v>0</v>
      </c>
      <c r="AI1677">
        <v>0</v>
      </c>
      <c r="AJ1677">
        <v>0</v>
      </c>
      <c r="AK1677">
        <v>0</v>
      </c>
      <c r="AL1677">
        <v>0</v>
      </c>
      <c r="AM1677">
        <v>0</v>
      </c>
      <c r="AN1677">
        <v>0</v>
      </c>
      <c r="AO1677">
        <v>0</v>
      </c>
      <c r="AP1677">
        <v>1</v>
      </c>
      <c r="AQ1677">
        <v>0</v>
      </c>
      <c r="AR1677">
        <v>0</v>
      </c>
      <c r="AS1677">
        <v>0</v>
      </c>
      <c r="AT1677">
        <v>43992</v>
      </c>
      <c r="AU1677">
        <v>43997</v>
      </c>
      <c r="AV1677">
        <v>0</v>
      </c>
      <c r="AW1677">
        <v>1</v>
      </c>
      <c r="AX1677">
        <v>0</v>
      </c>
      <c r="AY1677">
        <v>2020</v>
      </c>
      <c r="AZ1677">
        <v>6</v>
      </c>
      <c r="BA1677">
        <v>30</v>
      </c>
      <c r="BB1677">
        <v>3</v>
      </c>
      <c r="BF1677">
        <v>2020</v>
      </c>
      <c r="BG1677" t="s">
        <v>104</v>
      </c>
      <c r="BH1677" t="s">
        <v>59</v>
      </c>
      <c r="BI1677" t="s">
        <v>9785</v>
      </c>
      <c r="BJ1677" t="s">
        <v>9796</v>
      </c>
    </row>
    <row r="1678" spans="1:62" x14ac:dyDescent="0.35">
      <c r="A1678">
        <v>50077256</v>
      </c>
      <c r="B1678" t="s">
        <v>4650</v>
      </c>
      <c r="C1678" t="s">
        <v>75</v>
      </c>
      <c r="D1678" t="s">
        <v>117</v>
      </c>
      <c r="E1678" t="s">
        <v>4651</v>
      </c>
      <c r="F1678">
        <v>20913882</v>
      </c>
      <c r="I1678" s="1">
        <v>43993</v>
      </c>
      <c r="J1678">
        <v>44023.999988425923</v>
      </c>
      <c r="K1678" t="s">
        <v>4652</v>
      </c>
      <c r="L1678" t="s">
        <v>65</v>
      </c>
      <c r="M1678" t="s">
        <v>152</v>
      </c>
      <c r="N1678" t="s">
        <v>153</v>
      </c>
      <c r="O1678" t="s">
        <v>154</v>
      </c>
      <c r="P1678" t="s">
        <v>155</v>
      </c>
      <c r="Q1678" t="s">
        <v>70</v>
      </c>
      <c r="S1678" t="s">
        <v>71</v>
      </c>
      <c r="T1678" t="s">
        <v>4653</v>
      </c>
      <c r="U1678">
        <v>1</v>
      </c>
      <c r="V1678">
        <v>1</v>
      </c>
      <c r="W1678">
        <v>0</v>
      </c>
      <c r="X1678">
        <v>0</v>
      </c>
      <c r="Y1678">
        <v>1</v>
      </c>
      <c r="Z1678">
        <v>0</v>
      </c>
      <c r="AA1678">
        <v>0</v>
      </c>
      <c r="AB1678">
        <v>0</v>
      </c>
      <c r="AC1678">
        <v>0</v>
      </c>
      <c r="AD1678">
        <v>1</v>
      </c>
      <c r="AE1678">
        <v>1</v>
      </c>
      <c r="AF1678">
        <v>1</v>
      </c>
      <c r="AG1678">
        <v>0</v>
      </c>
      <c r="AH1678">
        <v>1</v>
      </c>
      <c r="AI1678">
        <v>0</v>
      </c>
      <c r="AJ1678">
        <v>0</v>
      </c>
      <c r="AK1678">
        <v>0</v>
      </c>
      <c r="AL1678">
        <v>0</v>
      </c>
      <c r="AM1678">
        <v>0</v>
      </c>
      <c r="AN1678">
        <v>0</v>
      </c>
      <c r="AO1678">
        <v>0</v>
      </c>
      <c r="AP1678">
        <v>0</v>
      </c>
      <c r="AQ1678">
        <v>0</v>
      </c>
      <c r="AR1678">
        <v>0</v>
      </c>
      <c r="AS1678">
        <v>0</v>
      </c>
      <c r="AT1678">
        <v>43993</v>
      </c>
      <c r="AU1678">
        <v>44007</v>
      </c>
      <c r="AV1678">
        <v>0</v>
      </c>
      <c r="AW1678">
        <v>1</v>
      </c>
      <c r="AX1678">
        <v>0</v>
      </c>
      <c r="AY1678">
        <v>2020</v>
      </c>
      <c r="AZ1678">
        <v>6</v>
      </c>
      <c r="BA1678">
        <v>30</v>
      </c>
      <c r="BB1678">
        <v>7</v>
      </c>
      <c r="BF1678">
        <v>2020</v>
      </c>
      <c r="BG1678" t="s">
        <v>104</v>
      </c>
      <c r="BH1678" t="s">
        <v>9822</v>
      </c>
      <c r="BI1678" t="s">
        <v>9785</v>
      </c>
      <c r="BJ1678" t="s">
        <v>9796</v>
      </c>
    </row>
    <row r="1679" spans="1:62" x14ac:dyDescent="0.35">
      <c r="A1679">
        <v>50085283</v>
      </c>
      <c r="B1679" t="s">
        <v>383</v>
      </c>
      <c r="C1679" t="s">
        <v>75</v>
      </c>
      <c r="D1679" t="s">
        <v>117</v>
      </c>
      <c r="E1679" t="s">
        <v>298</v>
      </c>
      <c r="F1679">
        <v>32359972</v>
      </c>
      <c r="I1679" s="1">
        <v>43994</v>
      </c>
      <c r="J1679">
        <v>44024.999988425923</v>
      </c>
      <c r="K1679" t="s">
        <v>4654</v>
      </c>
      <c r="L1679" t="s">
        <v>65</v>
      </c>
      <c r="M1679" t="s">
        <v>66</v>
      </c>
      <c r="N1679" t="s">
        <v>67</v>
      </c>
      <c r="Q1679" t="s">
        <v>70</v>
      </c>
      <c r="R1679" t="s">
        <v>4655</v>
      </c>
      <c r="S1679" t="s">
        <v>82</v>
      </c>
      <c r="T1679" t="s">
        <v>4656</v>
      </c>
      <c r="U1679">
        <v>0</v>
      </c>
      <c r="V1679">
        <v>1</v>
      </c>
      <c r="W1679">
        <v>0</v>
      </c>
      <c r="X1679">
        <v>0</v>
      </c>
      <c r="Y1679">
        <v>0</v>
      </c>
      <c r="Z1679">
        <v>0</v>
      </c>
      <c r="AA1679">
        <v>0</v>
      </c>
      <c r="AB1679">
        <v>0</v>
      </c>
      <c r="AC1679">
        <v>0</v>
      </c>
      <c r="AD1679">
        <v>0</v>
      </c>
      <c r="AE1679">
        <v>0</v>
      </c>
      <c r="AF1679">
        <v>0</v>
      </c>
      <c r="AG1679">
        <v>0</v>
      </c>
      <c r="AH1679">
        <v>0</v>
      </c>
      <c r="AI1679">
        <v>0</v>
      </c>
      <c r="AJ1679">
        <v>0</v>
      </c>
      <c r="AK1679">
        <v>0</v>
      </c>
      <c r="AL1679">
        <v>0</v>
      </c>
      <c r="AM1679">
        <v>0</v>
      </c>
      <c r="AN1679">
        <v>0</v>
      </c>
      <c r="AO1679">
        <v>0</v>
      </c>
      <c r="AP1679">
        <v>0</v>
      </c>
      <c r="AQ1679">
        <v>0</v>
      </c>
      <c r="AR1679">
        <v>0</v>
      </c>
      <c r="AS1679">
        <v>0</v>
      </c>
      <c r="AT1679">
        <v>43994</v>
      </c>
      <c r="AU1679">
        <v>44024</v>
      </c>
      <c r="AV1679">
        <v>1</v>
      </c>
      <c r="AW1679">
        <v>1</v>
      </c>
      <c r="AX1679">
        <v>0</v>
      </c>
      <c r="AY1679">
        <v>2020</v>
      </c>
      <c r="AZ1679">
        <v>6</v>
      </c>
      <c r="BA1679">
        <v>30</v>
      </c>
      <c r="BB1679">
        <v>1</v>
      </c>
      <c r="BC1679">
        <v>180000</v>
      </c>
      <c r="BD1679">
        <v>190000</v>
      </c>
      <c r="BE1679" t="s">
        <v>90</v>
      </c>
      <c r="BF1679">
        <v>2020</v>
      </c>
      <c r="BG1679" t="s">
        <v>73</v>
      </c>
      <c r="BH1679" t="s">
        <v>59</v>
      </c>
      <c r="BI1679" t="s">
        <v>9785</v>
      </c>
      <c r="BJ1679" t="s">
        <v>9797</v>
      </c>
    </row>
    <row r="1680" spans="1:62" x14ac:dyDescent="0.35">
      <c r="A1680">
        <v>50088640</v>
      </c>
      <c r="B1680" t="s">
        <v>4657</v>
      </c>
      <c r="C1680" t="s">
        <v>75</v>
      </c>
      <c r="D1680" t="s">
        <v>76</v>
      </c>
      <c r="E1680" t="s">
        <v>2825</v>
      </c>
      <c r="F1680">
        <v>43295011</v>
      </c>
      <c r="I1680" s="1">
        <v>43997</v>
      </c>
      <c r="J1680">
        <v>44027.999988425923</v>
      </c>
      <c r="K1680" t="s">
        <v>4476</v>
      </c>
      <c r="L1680" t="s">
        <v>65</v>
      </c>
      <c r="M1680" t="s">
        <v>66</v>
      </c>
      <c r="N1680" t="s">
        <v>67</v>
      </c>
      <c r="O1680" t="s">
        <v>68</v>
      </c>
      <c r="P1680" t="s">
        <v>402</v>
      </c>
      <c r="Q1680" t="s">
        <v>102</v>
      </c>
      <c r="S1680" t="s">
        <v>71</v>
      </c>
      <c r="T1680" t="s">
        <v>4658</v>
      </c>
      <c r="U1680">
        <v>1</v>
      </c>
      <c r="V1680">
        <v>1</v>
      </c>
      <c r="W1680">
        <v>0</v>
      </c>
      <c r="X1680">
        <v>1</v>
      </c>
      <c r="Y1680">
        <v>0</v>
      </c>
      <c r="Z1680">
        <v>0</v>
      </c>
      <c r="AA1680">
        <v>0</v>
      </c>
      <c r="AB1680">
        <v>0</v>
      </c>
      <c r="AC1680">
        <v>0</v>
      </c>
      <c r="AD1680">
        <v>0</v>
      </c>
      <c r="AE1680">
        <v>0</v>
      </c>
      <c r="AF1680">
        <v>0</v>
      </c>
      <c r="AG1680">
        <v>1</v>
      </c>
      <c r="AH1680">
        <v>1</v>
      </c>
      <c r="AI1680">
        <v>0</v>
      </c>
      <c r="AJ1680">
        <v>0</v>
      </c>
      <c r="AK1680">
        <v>0</v>
      </c>
      <c r="AL1680">
        <v>0</v>
      </c>
      <c r="AM1680">
        <v>0</v>
      </c>
      <c r="AN1680">
        <v>0</v>
      </c>
      <c r="AO1680">
        <v>0</v>
      </c>
      <c r="AP1680">
        <v>1</v>
      </c>
      <c r="AQ1680">
        <v>0</v>
      </c>
      <c r="AR1680">
        <v>0</v>
      </c>
      <c r="AS1680">
        <v>0</v>
      </c>
      <c r="AT1680">
        <v>43997</v>
      </c>
      <c r="AU1680">
        <v>44027</v>
      </c>
      <c r="AV1680">
        <v>1</v>
      </c>
      <c r="AW1680">
        <v>1</v>
      </c>
      <c r="AX1680">
        <v>0</v>
      </c>
      <c r="AY1680">
        <v>2020</v>
      </c>
      <c r="AZ1680">
        <v>6</v>
      </c>
      <c r="BA1680">
        <v>30</v>
      </c>
      <c r="BB1680">
        <v>6</v>
      </c>
      <c r="BF1680">
        <v>2020</v>
      </c>
      <c r="BG1680" t="s">
        <v>73</v>
      </c>
      <c r="BH1680" t="s">
        <v>9822</v>
      </c>
      <c r="BI1680" t="s">
        <v>9785</v>
      </c>
      <c r="BJ1680" t="s">
        <v>9794</v>
      </c>
    </row>
    <row r="1681" spans="1:62" x14ac:dyDescent="0.35">
      <c r="A1681">
        <v>50094828</v>
      </c>
      <c r="B1681" t="s">
        <v>98</v>
      </c>
      <c r="C1681" t="s">
        <v>75</v>
      </c>
      <c r="D1681" t="s">
        <v>76</v>
      </c>
      <c r="E1681" t="s">
        <v>981</v>
      </c>
      <c r="F1681">
        <v>20369320</v>
      </c>
      <c r="I1681" s="1">
        <v>43998</v>
      </c>
      <c r="J1681">
        <v>44028.999988425923</v>
      </c>
      <c r="K1681" t="s">
        <v>4659</v>
      </c>
      <c r="L1681" t="s">
        <v>65</v>
      </c>
      <c r="M1681" t="s">
        <v>79</v>
      </c>
      <c r="N1681" t="s">
        <v>80</v>
      </c>
      <c r="P1681" t="s">
        <v>189</v>
      </c>
      <c r="Q1681" t="s">
        <v>102</v>
      </c>
      <c r="R1681" t="s">
        <v>4660</v>
      </c>
      <c r="S1681" t="s">
        <v>71</v>
      </c>
      <c r="T1681" t="s">
        <v>4661</v>
      </c>
      <c r="U1681">
        <v>1</v>
      </c>
      <c r="V1681">
        <v>1</v>
      </c>
      <c r="W1681">
        <v>0</v>
      </c>
      <c r="X1681">
        <v>1</v>
      </c>
      <c r="Y1681">
        <v>0</v>
      </c>
      <c r="Z1681">
        <v>0</v>
      </c>
      <c r="AA1681">
        <v>0</v>
      </c>
      <c r="AB1681">
        <v>0</v>
      </c>
      <c r="AC1681">
        <v>1</v>
      </c>
      <c r="AD1681">
        <v>1</v>
      </c>
      <c r="AE1681">
        <v>0</v>
      </c>
      <c r="AF1681">
        <v>1</v>
      </c>
      <c r="AG1681">
        <v>0</v>
      </c>
      <c r="AH1681">
        <v>1</v>
      </c>
      <c r="AI1681">
        <v>0</v>
      </c>
      <c r="AJ1681">
        <v>0</v>
      </c>
      <c r="AK1681">
        <v>0</v>
      </c>
      <c r="AL1681">
        <v>0</v>
      </c>
      <c r="AM1681">
        <v>0</v>
      </c>
      <c r="AN1681">
        <v>0</v>
      </c>
      <c r="AO1681">
        <v>0</v>
      </c>
      <c r="AP1681">
        <v>0</v>
      </c>
      <c r="AQ1681">
        <v>0</v>
      </c>
      <c r="AR1681">
        <v>0</v>
      </c>
      <c r="AS1681">
        <v>0</v>
      </c>
      <c r="AT1681">
        <v>43998</v>
      </c>
      <c r="AU1681">
        <v>44008</v>
      </c>
      <c r="AV1681">
        <v>1</v>
      </c>
      <c r="AW1681">
        <v>1</v>
      </c>
      <c r="AX1681">
        <v>0</v>
      </c>
      <c r="AY1681">
        <v>2020</v>
      </c>
      <c r="AZ1681">
        <v>6</v>
      </c>
      <c r="BA1681">
        <v>30</v>
      </c>
      <c r="BB1681">
        <v>7</v>
      </c>
      <c r="BC1681">
        <v>90</v>
      </c>
      <c r="BD1681">
        <v>130</v>
      </c>
      <c r="BE1681" t="s">
        <v>536</v>
      </c>
      <c r="BF1681">
        <v>2020</v>
      </c>
      <c r="BG1681" t="s">
        <v>73</v>
      </c>
      <c r="BH1681" t="s">
        <v>59</v>
      </c>
      <c r="BI1681" t="s">
        <v>9785</v>
      </c>
      <c r="BJ1681" t="s">
        <v>9795</v>
      </c>
    </row>
    <row r="1682" spans="1:62" x14ac:dyDescent="0.35">
      <c r="A1682">
        <v>50095022</v>
      </c>
      <c r="B1682" t="s">
        <v>98</v>
      </c>
      <c r="C1682" t="s">
        <v>75</v>
      </c>
      <c r="D1682" t="s">
        <v>76</v>
      </c>
      <c r="E1682" t="s">
        <v>658</v>
      </c>
      <c r="F1682">
        <v>26460366</v>
      </c>
      <c r="I1682" s="1">
        <v>43998</v>
      </c>
      <c r="J1682">
        <v>44028.999988425923</v>
      </c>
      <c r="K1682" t="s">
        <v>4662</v>
      </c>
      <c r="L1682" t="s">
        <v>65</v>
      </c>
      <c r="M1682" t="s">
        <v>79</v>
      </c>
      <c r="N1682" t="s">
        <v>80</v>
      </c>
      <c r="P1682" t="s">
        <v>189</v>
      </c>
      <c r="Q1682" t="s">
        <v>102</v>
      </c>
      <c r="R1682" t="s">
        <v>622</v>
      </c>
      <c r="S1682" t="s">
        <v>71</v>
      </c>
      <c r="T1682" t="s">
        <v>4663</v>
      </c>
      <c r="U1682">
        <v>1</v>
      </c>
      <c r="V1682">
        <v>1</v>
      </c>
      <c r="W1682">
        <v>0</v>
      </c>
      <c r="X1682">
        <v>1</v>
      </c>
      <c r="Y1682">
        <v>0</v>
      </c>
      <c r="Z1682">
        <v>0</v>
      </c>
      <c r="AA1682">
        <v>0</v>
      </c>
      <c r="AB1682">
        <v>0</v>
      </c>
      <c r="AC1682">
        <v>1</v>
      </c>
      <c r="AD1682">
        <v>1</v>
      </c>
      <c r="AE1682">
        <v>0</v>
      </c>
      <c r="AF1682">
        <v>1</v>
      </c>
      <c r="AG1682">
        <v>0</v>
      </c>
      <c r="AH1682">
        <v>1</v>
      </c>
      <c r="AI1682">
        <v>0</v>
      </c>
      <c r="AJ1682">
        <v>0</v>
      </c>
      <c r="AK1682">
        <v>0</v>
      </c>
      <c r="AL1682">
        <v>0</v>
      </c>
      <c r="AM1682">
        <v>0</v>
      </c>
      <c r="AN1682">
        <v>0</v>
      </c>
      <c r="AO1682">
        <v>0</v>
      </c>
      <c r="AP1682">
        <v>0</v>
      </c>
      <c r="AQ1682">
        <v>0</v>
      </c>
      <c r="AR1682">
        <v>0</v>
      </c>
      <c r="AS1682">
        <v>0</v>
      </c>
      <c r="AT1682">
        <v>43998</v>
      </c>
      <c r="AU1682">
        <v>44001</v>
      </c>
      <c r="AV1682">
        <v>1</v>
      </c>
      <c r="AW1682">
        <v>1</v>
      </c>
      <c r="AX1682">
        <v>0</v>
      </c>
      <c r="AY1682">
        <v>2020</v>
      </c>
      <c r="AZ1682">
        <v>6</v>
      </c>
      <c r="BA1682">
        <v>30</v>
      </c>
      <c r="BB1682">
        <v>7</v>
      </c>
      <c r="BF1682">
        <v>2020</v>
      </c>
      <c r="BG1682" t="s">
        <v>73</v>
      </c>
      <c r="BH1682" t="s">
        <v>59</v>
      </c>
      <c r="BI1682" t="s">
        <v>9785</v>
      </c>
      <c r="BJ1682" t="s">
        <v>9795</v>
      </c>
    </row>
    <row r="1683" spans="1:62" x14ac:dyDescent="0.35">
      <c r="A1683">
        <v>50095173</v>
      </c>
      <c r="B1683" t="s">
        <v>98</v>
      </c>
      <c r="C1683" t="s">
        <v>75</v>
      </c>
      <c r="D1683" t="s">
        <v>76</v>
      </c>
      <c r="E1683" t="s">
        <v>655</v>
      </c>
      <c r="F1683">
        <v>34785187</v>
      </c>
      <c r="G1683" t="s">
        <v>655</v>
      </c>
      <c r="H1683">
        <v>0</v>
      </c>
      <c r="I1683" s="1">
        <v>43998</v>
      </c>
      <c r="J1683">
        <v>44028.999988425923</v>
      </c>
      <c r="K1683" t="s">
        <v>4664</v>
      </c>
      <c r="L1683" t="s">
        <v>65</v>
      </c>
      <c r="M1683" t="s">
        <v>79</v>
      </c>
      <c r="N1683" t="s">
        <v>80</v>
      </c>
      <c r="P1683" t="s">
        <v>189</v>
      </c>
      <c r="Q1683" t="s">
        <v>102</v>
      </c>
      <c r="S1683" t="s">
        <v>71</v>
      </c>
      <c r="T1683" t="s">
        <v>4665</v>
      </c>
      <c r="U1683">
        <v>1</v>
      </c>
      <c r="V1683">
        <v>1</v>
      </c>
      <c r="W1683">
        <v>0</v>
      </c>
      <c r="X1683">
        <v>1</v>
      </c>
      <c r="Y1683">
        <v>0</v>
      </c>
      <c r="Z1683">
        <v>0</v>
      </c>
      <c r="AA1683">
        <v>0</v>
      </c>
      <c r="AB1683">
        <v>0</v>
      </c>
      <c r="AC1683">
        <v>1</v>
      </c>
      <c r="AD1683">
        <v>1</v>
      </c>
      <c r="AE1683">
        <v>0</v>
      </c>
      <c r="AF1683">
        <v>1</v>
      </c>
      <c r="AG1683">
        <v>0</v>
      </c>
      <c r="AH1683">
        <v>1</v>
      </c>
      <c r="AI1683">
        <v>0</v>
      </c>
      <c r="AJ1683">
        <v>0</v>
      </c>
      <c r="AK1683">
        <v>0</v>
      </c>
      <c r="AL1683">
        <v>0</v>
      </c>
      <c r="AM1683">
        <v>0</v>
      </c>
      <c r="AN1683">
        <v>0</v>
      </c>
      <c r="AO1683">
        <v>0</v>
      </c>
      <c r="AP1683">
        <v>0</v>
      </c>
      <c r="AQ1683">
        <v>0</v>
      </c>
      <c r="AR1683">
        <v>0</v>
      </c>
      <c r="AS1683">
        <v>0</v>
      </c>
      <c r="AT1683">
        <v>43998</v>
      </c>
      <c r="AU1683">
        <v>44026</v>
      </c>
      <c r="AV1683">
        <v>0</v>
      </c>
      <c r="AW1683">
        <v>1</v>
      </c>
      <c r="AX1683">
        <v>0</v>
      </c>
      <c r="AY1683">
        <v>2020</v>
      </c>
      <c r="AZ1683">
        <v>6</v>
      </c>
      <c r="BA1683">
        <v>30</v>
      </c>
      <c r="BB1683">
        <v>7</v>
      </c>
      <c r="BF1683">
        <v>2020</v>
      </c>
      <c r="BG1683" t="s">
        <v>104</v>
      </c>
      <c r="BH1683" t="s">
        <v>9822</v>
      </c>
      <c r="BI1683" t="s">
        <v>9785</v>
      </c>
      <c r="BJ1683" t="s">
        <v>9795</v>
      </c>
    </row>
    <row r="1684" spans="1:62" x14ac:dyDescent="0.35">
      <c r="A1684">
        <v>50095468</v>
      </c>
      <c r="B1684" t="s">
        <v>98</v>
      </c>
      <c r="C1684" t="s">
        <v>142</v>
      </c>
      <c r="D1684" t="s">
        <v>143</v>
      </c>
      <c r="E1684" t="s">
        <v>1940</v>
      </c>
      <c r="F1684">
        <v>34080570</v>
      </c>
      <c r="I1684" s="1">
        <v>43998</v>
      </c>
      <c r="J1684">
        <v>44028.999988425923</v>
      </c>
      <c r="K1684" t="s">
        <v>4666</v>
      </c>
      <c r="L1684" t="s">
        <v>65</v>
      </c>
      <c r="M1684" t="s">
        <v>79</v>
      </c>
      <c r="N1684" t="s">
        <v>80</v>
      </c>
      <c r="P1684" t="s">
        <v>189</v>
      </c>
      <c r="Q1684" t="s">
        <v>102</v>
      </c>
      <c r="S1684" t="s">
        <v>71</v>
      </c>
      <c r="T1684" t="s">
        <v>4667</v>
      </c>
      <c r="U1684">
        <v>1</v>
      </c>
      <c r="V1684">
        <v>1</v>
      </c>
      <c r="W1684">
        <v>0</v>
      </c>
      <c r="X1684">
        <v>1</v>
      </c>
      <c r="Y1684">
        <v>0</v>
      </c>
      <c r="Z1684">
        <v>0</v>
      </c>
      <c r="AA1684">
        <v>0</v>
      </c>
      <c r="AB1684">
        <v>0</v>
      </c>
      <c r="AC1684">
        <v>1</v>
      </c>
      <c r="AD1684">
        <v>0</v>
      </c>
      <c r="AE1684">
        <v>0</v>
      </c>
      <c r="AF1684">
        <v>1</v>
      </c>
      <c r="AG1684">
        <v>0</v>
      </c>
      <c r="AH1684">
        <v>1</v>
      </c>
      <c r="AI1684">
        <v>0</v>
      </c>
      <c r="AJ1684">
        <v>0</v>
      </c>
      <c r="AK1684">
        <v>0</v>
      </c>
      <c r="AL1684">
        <v>0</v>
      </c>
      <c r="AM1684">
        <v>0</v>
      </c>
      <c r="AN1684">
        <v>0</v>
      </c>
      <c r="AO1684">
        <v>0</v>
      </c>
      <c r="AP1684">
        <v>0</v>
      </c>
      <c r="AQ1684">
        <v>0</v>
      </c>
      <c r="AR1684">
        <v>0</v>
      </c>
      <c r="AS1684">
        <v>0</v>
      </c>
      <c r="AT1684">
        <v>43998</v>
      </c>
      <c r="AU1684">
        <v>44026</v>
      </c>
      <c r="AV1684">
        <v>1</v>
      </c>
      <c r="AW1684">
        <v>1</v>
      </c>
      <c r="AX1684">
        <v>0</v>
      </c>
      <c r="AY1684">
        <v>2020</v>
      </c>
      <c r="AZ1684">
        <v>6</v>
      </c>
      <c r="BA1684">
        <v>30</v>
      </c>
      <c r="BB1684">
        <v>6</v>
      </c>
      <c r="BF1684">
        <v>2020</v>
      </c>
      <c r="BG1684" t="s">
        <v>73</v>
      </c>
      <c r="BH1684" t="s">
        <v>9822</v>
      </c>
      <c r="BI1684" t="s">
        <v>9785</v>
      </c>
      <c r="BJ1684" t="s">
        <v>9795</v>
      </c>
    </row>
    <row r="1685" spans="1:62" x14ac:dyDescent="0.35">
      <c r="A1685">
        <v>50095486</v>
      </c>
      <c r="B1685" t="s">
        <v>98</v>
      </c>
      <c r="C1685" t="s">
        <v>75</v>
      </c>
      <c r="D1685" t="s">
        <v>76</v>
      </c>
      <c r="E1685" t="s">
        <v>150</v>
      </c>
      <c r="F1685">
        <v>23607451</v>
      </c>
      <c r="I1685" s="1">
        <v>43998</v>
      </c>
      <c r="J1685">
        <v>44028.999988425923</v>
      </c>
      <c r="K1685" t="s">
        <v>4668</v>
      </c>
      <c r="L1685" t="s">
        <v>65</v>
      </c>
      <c r="M1685" t="s">
        <v>79</v>
      </c>
      <c r="N1685" t="s">
        <v>80</v>
      </c>
      <c r="Q1685" t="s">
        <v>102</v>
      </c>
      <c r="S1685" t="s">
        <v>82</v>
      </c>
      <c r="T1685" t="s">
        <v>4669</v>
      </c>
      <c r="U1685">
        <v>1</v>
      </c>
      <c r="V1685">
        <v>1</v>
      </c>
      <c r="W1685">
        <v>0</v>
      </c>
      <c r="X1685">
        <v>0</v>
      </c>
      <c r="Y1685">
        <v>0</v>
      </c>
      <c r="Z1685">
        <v>0</v>
      </c>
      <c r="AA1685">
        <v>0</v>
      </c>
      <c r="AB1685">
        <v>0</v>
      </c>
      <c r="AC1685">
        <v>1</v>
      </c>
      <c r="AD1685">
        <v>0</v>
      </c>
      <c r="AE1685">
        <v>0</v>
      </c>
      <c r="AF1685">
        <v>1</v>
      </c>
      <c r="AG1685">
        <v>0</v>
      </c>
      <c r="AH1685">
        <v>0</v>
      </c>
      <c r="AI1685">
        <v>0</v>
      </c>
      <c r="AJ1685">
        <v>0</v>
      </c>
      <c r="AK1685">
        <v>0</v>
      </c>
      <c r="AL1685">
        <v>0</v>
      </c>
      <c r="AM1685">
        <v>0</v>
      </c>
      <c r="AN1685">
        <v>0</v>
      </c>
      <c r="AO1685">
        <v>0</v>
      </c>
      <c r="AP1685">
        <v>0</v>
      </c>
      <c r="AQ1685">
        <v>0</v>
      </c>
      <c r="AR1685">
        <v>0</v>
      </c>
      <c r="AS1685">
        <v>0</v>
      </c>
      <c r="AT1685">
        <v>43998</v>
      </c>
      <c r="AU1685">
        <v>44001</v>
      </c>
      <c r="AV1685">
        <v>1</v>
      </c>
      <c r="AW1685">
        <v>1</v>
      </c>
      <c r="AX1685">
        <v>0</v>
      </c>
      <c r="AY1685">
        <v>2020</v>
      </c>
      <c r="AZ1685">
        <v>6</v>
      </c>
      <c r="BA1685">
        <v>30</v>
      </c>
      <c r="BB1685">
        <v>4</v>
      </c>
      <c r="BF1685">
        <v>2020</v>
      </c>
      <c r="BG1685" t="s">
        <v>73</v>
      </c>
      <c r="BH1685" t="s">
        <v>9822</v>
      </c>
      <c r="BI1685" t="s">
        <v>9785</v>
      </c>
      <c r="BJ1685" t="s">
        <v>9795</v>
      </c>
    </row>
    <row r="1686" spans="1:62" x14ac:dyDescent="0.35">
      <c r="A1686">
        <v>50095735</v>
      </c>
      <c r="B1686" t="s">
        <v>98</v>
      </c>
      <c r="C1686" t="s">
        <v>75</v>
      </c>
      <c r="D1686" t="s">
        <v>76</v>
      </c>
      <c r="E1686" t="s">
        <v>747</v>
      </c>
      <c r="F1686">
        <v>28935941</v>
      </c>
      <c r="I1686" s="1">
        <v>43998</v>
      </c>
      <c r="J1686">
        <v>44028.999988425923</v>
      </c>
      <c r="K1686" t="s">
        <v>4670</v>
      </c>
      <c r="L1686" t="s">
        <v>65</v>
      </c>
      <c r="M1686" t="s">
        <v>79</v>
      </c>
      <c r="N1686" t="s">
        <v>80</v>
      </c>
      <c r="P1686" t="s">
        <v>189</v>
      </c>
      <c r="Q1686" t="s">
        <v>102</v>
      </c>
      <c r="S1686" t="s">
        <v>82</v>
      </c>
      <c r="T1686" t="s">
        <v>4671</v>
      </c>
      <c r="U1686">
        <v>1</v>
      </c>
      <c r="V1686">
        <v>1</v>
      </c>
      <c r="W1686">
        <v>0</v>
      </c>
      <c r="X1686">
        <v>1</v>
      </c>
      <c r="Y1686">
        <v>0</v>
      </c>
      <c r="Z1686">
        <v>0</v>
      </c>
      <c r="AA1686">
        <v>0</v>
      </c>
      <c r="AB1686">
        <v>0</v>
      </c>
      <c r="AC1686">
        <v>1</v>
      </c>
      <c r="AD1686">
        <v>1</v>
      </c>
      <c r="AE1686">
        <v>0</v>
      </c>
      <c r="AF1686">
        <v>1</v>
      </c>
      <c r="AG1686">
        <v>0</v>
      </c>
      <c r="AH1686">
        <v>1</v>
      </c>
      <c r="AI1686">
        <v>0</v>
      </c>
      <c r="AJ1686">
        <v>0</v>
      </c>
      <c r="AK1686">
        <v>0</v>
      </c>
      <c r="AL1686">
        <v>0</v>
      </c>
      <c r="AM1686">
        <v>0</v>
      </c>
      <c r="AN1686">
        <v>0</v>
      </c>
      <c r="AO1686">
        <v>0</v>
      </c>
      <c r="AP1686">
        <v>0</v>
      </c>
      <c r="AQ1686">
        <v>0</v>
      </c>
      <c r="AR1686">
        <v>0</v>
      </c>
      <c r="AS1686">
        <v>0</v>
      </c>
      <c r="AT1686">
        <v>43998</v>
      </c>
      <c r="AU1686">
        <v>44028</v>
      </c>
      <c r="AV1686">
        <v>1</v>
      </c>
      <c r="AW1686">
        <v>1</v>
      </c>
      <c r="AX1686">
        <v>0</v>
      </c>
      <c r="AY1686">
        <v>2020</v>
      </c>
      <c r="AZ1686">
        <v>6</v>
      </c>
      <c r="BA1686">
        <v>30</v>
      </c>
      <c r="BB1686">
        <v>7</v>
      </c>
      <c r="BF1686">
        <v>2020</v>
      </c>
      <c r="BG1686" t="s">
        <v>73</v>
      </c>
      <c r="BH1686" t="s">
        <v>9822</v>
      </c>
      <c r="BI1686" t="s">
        <v>9785</v>
      </c>
      <c r="BJ1686" t="s">
        <v>9795</v>
      </c>
    </row>
    <row r="1687" spans="1:62" x14ac:dyDescent="0.35">
      <c r="A1687">
        <v>50095929</v>
      </c>
      <c r="B1687" t="s">
        <v>98</v>
      </c>
      <c r="C1687" t="s">
        <v>75</v>
      </c>
      <c r="D1687" t="s">
        <v>76</v>
      </c>
      <c r="E1687" t="s">
        <v>2782</v>
      </c>
      <c r="F1687">
        <v>35362382</v>
      </c>
      <c r="I1687" s="1">
        <v>43998</v>
      </c>
      <c r="J1687">
        <v>44028.999988425923</v>
      </c>
      <c r="K1687" t="s">
        <v>4672</v>
      </c>
      <c r="L1687" t="s">
        <v>65</v>
      </c>
      <c r="M1687" t="s">
        <v>79</v>
      </c>
      <c r="N1687" t="s">
        <v>80</v>
      </c>
      <c r="P1687" t="s">
        <v>189</v>
      </c>
      <c r="Q1687" t="s">
        <v>102</v>
      </c>
      <c r="S1687" t="s">
        <v>71</v>
      </c>
      <c r="T1687" t="s">
        <v>4673</v>
      </c>
      <c r="U1687">
        <v>1</v>
      </c>
      <c r="V1687">
        <v>1</v>
      </c>
      <c r="W1687">
        <v>0</v>
      </c>
      <c r="X1687">
        <v>0</v>
      </c>
      <c r="Y1687">
        <v>0</v>
      </c>
      <c r="Z1687">
        <v>0</v>
      </c>
      <c r="AA1687">
        <v>0</v>
      </c>
      <c r="AB1687">
        <v>0</v>
      </c>
      <c r="AC1687">
        <v>1</v>
      </c>
      <c r="AD1687">
        <v>0</v>
      </c>
      <c r="AE1687">
        <v>0</v>
      </c>
      <c r="AF1687">
        <v>1</v>
      </c>
      <c r="AG1687">
        <v>0</v>
      </c>
      <c r="AH1687">
        <v>1</v>
      </c>
      <c r="AI1687">
        <v>0</v>
      </c>
      <c r="AJ1687">
        <v>0</v>
      </c>
      <c r="AK1687">
        <v>0</v>
      </c>
      <c r="AL1687">
        <v>0</v>
      </c>
      <c r="AM1687">
        <v>0</v>
      </c>
      <c r="AN1687">
        <v>0</v>
      </c>
      <c r="AO1687">
        <v>0</v>
      </c>
      <c r="AP1687">
        <v>0</v>
      </c>
      <c r="AQ1687">
        <v>0</v>
      </c>
      <c r="AR1687">
        <v>0</v>
      </c>
      <c r="AS1687">
        <v>0</v>
      </c>
      <c r="AT1687">
        <v>43998</v>
      </c>
      <c r="AU1687">
        <v>44017</v>
      </c>
      <c r="AV1687">
        <v>1</v>
      </c>
      <c r="AW1687">
        <v>1</v>
      </c>
      <c r="AX1687">
        <v>0</v>
      </c>
      <c r="AY1687">
        <v>2020</v>
      </c>
      <c r="AZ1687">
        <v>6</v>
      </c>
      <c r="BA1687">
        <v>30</v>
      </c>
      <c r="BB1687">
        <v>5</v>
      </c>
      <c r="BF1687">
        <v>2020</v>
      </c>
      <c r="BG1687" t="s">
        <v>73</v>
      </c>
      <c r="BH1687" t="s">
        <v>9822</v>
      </c>
      <c r="BI1687" t="s">
        <v>9785</v>
      </c>
      <c r="BJ1687" t="s">
        <v>9795</v>
      </c>
    </row>
    <row r="1688" spans="1:62" x14ac:dyDescent="0.35">
      <c r="A1688">
        <v>50096308</v>
      </c>
      <c r="B1688" t="s">
        <v>98</v>
      </c>
      <c r="C1688" t="s">
        <v>61</v>
      </c>
      <c r="D1688" t="s">
        <v>125</v>
      </c>
      <c r="E1688" t="s">
        <v>2497</v>
      </c>
      <c r="F1688">
        <v>20108309</v>
      </c>
      <c r="I1688" s="1">
        <v>43998</v>
      </c>
      <c r="J1688">
        <v>44028.999988425923</v>
      </c>
      <c r="K1688" t="s">
        <v>4674</v>
      </c>
      <c r="L1688" t="s">
        <v>65</v>
      </c>
      <c r="M1688" t="s">
        <v>79</v>
      </c>
      <c r="N1688" t="s">
        <v>80</v>
      </c>
      <c r="Q1688" t="s">
        <v>102</v>
      </c>
      <c r="S1688" t="s">
        <v>71</v>
      </c>
      <c r="T1688" t="s">
        <v>4675</v>
      </c>
      <c r="U1688">
        <v>1</v>
      </c>
      <c r="V1688">
        <v>1</v>
      </c>
      <c r="W1688">
        <v>0</v>
      </c>
      <c r="X1688">
        <v>1</v>
      </c>
      <c r="Y1688">
        <v>0</v>
      </c>
      <c r="Z1688">
        <v>0</v>
      </c>
      <c r="AA1688">
        <v>0</v>
      </c>
      <c r="AB1688">
        <v>0</v>
      </c>
      <c r="AC1688">
        <v>1</v>
      </c>
      <c r="AD1688">
        <v>1</v>
      </c>
      <c r="AE1688">
        <v>0</v>
      </c>
      <c r="AF1688">
        <v>1</v>
      </c>
      <c r="AG1688">
        <v>0</v>
      </c>
      <c r="AH1688">
        <v>1</v>
      </c>
      <c r="AI1688">
        <v>0</v>
      </c>
      <c r="AJ1688">
        <v>0</v>
      </c>
      <c r="AK1688">
        <v>0</v>
      </c>
      <c r="AL1688">
        <v>0</v>
      </c>
      <c r="AM1688">
        <v>0</v>
      </c>
      <c r="AN1688">
        <v>0</v>
      </c>
      <c r="AO1688">
        <v>0</v>
      </c>
      <c r="AP1688">
        <v>0</v>
      </c>
      <c r="AQ1688">
        <v>0</v>
      </c>
      <c r="AR1688">
        <v>0</v>
      </c>
      <c r="AS1688">
        <v>0</v>
      </c>
      <c r="AT1688">
        <v>43998</v>
      </c>
      <c r="AU1688">
        <v>44028</v>
      </c>
      <c r="AV1688">
        <v>1</v>
      </c>
      <c r="AW1688">
        <v>1</v>
      </c>
      <c r="AX1688">
        <v>0</v>
      </c>
      <c r="AY1688">
        <v>2020</v>
      </c>
      <c r="AZ1688">
        <v>6</v>
      </c>
      <c r="BA1688">
        <v>30</v>
      </c>
      <c r="BB1688">
        <v>7</v>
      </c>
      <c r="BF1688">
        <v>2020</v>
      </c>
      <c r="BG1688" t="s">
        <v>73</v>
      </c>
      <c r="BH1688" t="s">
        <v>9822</v>
      </c>
      <c r="BI1688" t="s">
        <v>9785</v>
      </c>
      <c r="BJ1688" t="s">
        <v>9795</v>
      </c>
    </row>
    <row r="1689" spans="1:62" x14ac:dyDescent="0.35">
      <c r="A1689">
        <v>50096559</v>
      </c>
      <c r="B1689" t="s">
        <v>98</v>
      </c>
      <c r="C1689" t="s">
        <v>75</v>
      </c>
      <c r="D1689" t="s">
        <v>76</v>
      </c>
      <c r="E1689" t="s">
        <v>3595</v>
      </c>
      <c r="F1689">
        <v>41507603</v>
      </c>
      <c r="I1689" s="1">
        <v>43998</v>
      </c>
      <c r="J1689">
        <v>44028.999988425923</v>
      </c>
      <c r="K1689" t="s">
        <v>4676</v>
      </c>
      <c r="L1689" t="s">
        <v>65</v>
      </c>
      <c r="M1689" t="s">
        <v>79</v>
      </c>
      <c r="N1689" t="s">
        <v>80</v>
      </c>
      <c r="Q1689" t="s">
        <v>102</v>
      </c>
      <c r="S1689" t="s">
        <v>71</v>
      </c>
      <c r="T1689" t="s">
        <v>4677</v>
      </c>
      <c r="U1689">
        <v>1</v>
      </c>
      <c r="V1689">
        <v>1</v>
      </c>
      <c r="W1689">
        <v>0</v>
      </c>
      <c r="X1689">
        <v>1</v>
      </c>
      <c r="Y1689">
        <v>0</v>
      </c>
      <c r="Z1689">
        <v>0</v>
      </c>
      <c r="AA1689">
        <v>0</v>
      </c>
      <c r="AB1689">
        <v>0</v>
      </c>
      <c r="AC1689">
        <v>1</v>
      </c>
      <c r="AD1689">
        <v>1</v>
      </c>
      <c r="AE1689">
        <v>0</v>
      </c>
      <c r="AF1689">
        <v>1</v>
      </c>
      <c r="AG1689">
        <v>0</v>
      </c>
      <c r="AH1689">
        <v>1</v>
      </c>
      <c r="AI1689">
        <v>0</v>
      </c>
      <c r="AJ1689">
        <v>0</v>
      </c>
      <c r="AK1689">
        <v>0</v>
      </c>
      <c r="AL1689">
        <v>0</v>
      </c>
      <c r="AM1689">
        <v>0</v>
      </c>
      <c r="AN1689">
        <v>0</v>
      </c>
      <c r="AO1689">
        <v>0</v>
      </c>
      <c r="AP1689">
        <v>0</v>
      </c>
      <c r="AQ1689">
        <v>0</v>
      </c>
      <c r="AR1689">
        <v>0</v>
      </c>
      <c r="AS1689">
        <v>0</v>
      </c>
      <c r="AT1689">
        <v>43998</v>
      </c>
      <c r="AU1689">
        <v>44028</v>
      </c>
      <c r="AV1689">
        <v>1</v>
      </c>
      <c r="AW1689">
        <v>1</v>
      </c>
      <c r="AX1689">
        <v>0</v>
      </c>
      <c r="AY1689">
        <v>2020</v>
      </c>
      <c r="AZ1689">
        <v>6</v>
      </c>
      <c r="BA1689">
        <v>30</v>
      </c>
      <c r="BB1689">
        <v>7</v>
      </c>
      <c r="BF1689">
        <v>2020</v>
      </c>
      <c r="BG1689" t="s">
        <v>73</v>
      </c>
      <c r="BH1689" t="s">
        <v>9822</v>
      </c>
      <c r="BI1689" t="s">
        <v>9785</v>
      </c>
      <c r="BJ1689" t="s">
        <v>9795</v>
      </c>
    </row>
    <row r="1690" spans="1:62" x14ac:dyDescent="0.35">
      <c r="A1690">
        <v>50100335</v>
      </c>
      <c r="B1690" t="s">
        <v>98</v>
      </c>
      <c r="C1690" t="s">
        <v>75</v>
      </c>
      <c r="D1690" t="s">
        <v>85</v>
      </c>
      <c r="E1690" t="s">
        <v>668</v>
      </c>
      <c r="F1690">
        <v>22869919</v>
      </c>
      <c r="I1690" s="1">
        <v>43999</v>
      </c>
      <c r="J1690">
        <v>44029.999988425923</v>
      </c>
      <c r="K1690" t="s">
        <v>4678</v>
      </c>
      <c r="L1690" t="s">
        <v>65</v>
      </c>
      <c r="M1690" t="s">
        <v>79</v>
      </c>
      <c r="N1690" t="s">
        <v>80</v>
      </c>
      <c r="Q1690" t="s">
        <v>102</v>
      </c>
      <c r="S1690" t="s">
        <v>71</v>
      </c>
      <c r="T1690" t="s">
        <v>4679</v>
      </c>
      <c r="U1690">
        <v>1</v>
      </c>
      <c r="V1690">
        <v>1</v>
      </c>
      <c r="W1690">
        <v>0</v>
      </c>
      <c r="X1690">
        <v>1</v>
      </c>
      <c r="Y1690">
        <v>0</v>
      </c>
      <c r="Z1690">
        <v>0</v>
      </c>
      <c r="AA1690">
        <v>0</v>
      </c>
      <c r="AB1690">
        <v>0</v>
      </c>
      <c r="AC1690">
        <v>1</v>
      </c>
      <c r="AD1690">
        <v>0</v>
      </c>
      <c r="AE1690">
        <v>0</v>
      </c>
      <c r="AF1690">
        <v>1</v>
      </c>
      <c r="AG1690">
        <v>0</v>
      </c>
      <c r="AH1690">
        <v>1</v>
      </c>
      <c r="AI1690">
        <v>0</v>
      </c>
      <c r="AJ1690">
        <v>0</v>
      </c>
      <c r="AK1690">
        <v>0</v>
      </c>
      <c r="AL1690">
        <v>0</v>
      </c>
      <c r="AM1690">
        <v>0</v>
      </c>
      <c r="AN1690">
        <v>0</v>
      </c>
      <c r="AO1690">
        <v>0</v>
      </c>
      <c r="AP1690">
        <v>0</v>
      </c>
      <c r="AQ1690">
        <v>0</v>
      </c>
      <c r="AR1690">
        <v>0</v>
      </c>
      <c r="AS1690">
        <v>0</v>
      </c>
      <c r="AT1690">
        <v>43998</v>
      </c>
      <c r="AU1690">
        <v>44004</v>
      </c>
      <c r="AV1690">
        <v>1</v>
      </c>
      <c r="AW1690">
        <v>1</v>
      </c>
      <c r="AX1690">
        <v>0</v>
      </c>
      <c r="AY1690">
        <v>2020</v>
      </c>
      <c r="AZ1690">
        <v>6</v>
      </c>
      <c r="BA1690">
        <v>30</v>
      </c>
      <c r="BB1690">
        <v>6</v>
      </c>
      <c r="BF1690">
        <v>2020</v>
      </c>
      <c r="BG1690" t="s">
        <v>73</v>
      </c>
      <c r="BH1690" t="s">
        <v>9822</v>
      </c>
      <c r="BI1690" t="s">
        <v>9785</v>
      </c>
      <c r="BJ1690" t="s">
        <v>9793</v>
      </c>
    </row>
    <row r="1691" spans="1:62" x14ac:dyDescent="0.35">
      <c r="A1691">
        <v>50101034</v>
      </c>
      <c r="B1691" t="s">
        <v>98</v>
      </c>
      <c r="C1691" t="s">
        <v>61</v>
      </c>
      <c r="D1691" t="s">
        <v>125</v>
      </c>
      <c r="E1691" t="s">
        <v>112</v>
      </c>
      <c r="F1691">
        <v>27705684</v>
      </c>
      <c r="I1691" s="1">
        <v>43999</v>
      </c>
      <c r="J1691">
        <v>44029.999988425923</v>
      </c>
      <c r="K1691" t="s">
        <v>4680</v>
      </c>
      <c r="L1691" t="s">
        <v>65</v>
      </c>
      <c r="M1691" t="s">
        <v>120</v>
      </c>
      <c r="N1691" t="s">
        <v>121</v>
      </c>
      <c r="O1691" t="s">
        <v>168</v>
      </c>
      <c r="P1691" t="s">
        <v>122</v>
      </c>
      <c r="Q1691" t="s">
        <v>70</v>
      </c>
      <c r="R1691" t="s">
        <v>4681</v>
      </c>
      <c r="S1691" t="s">
        <v>71</v>
      </c>
      <c r="T1691" t="s">
        <v>4682</v>
      </c>
      <c r="U1691">
        <v>0</v>
      </c>
      <c r="V1691">
        <v>0</v>
      </c>
      <c r="W1691">
        <v>0</v>
      </c>
      <c r="X1691">
        <v>1</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v>43999</v>
      </c>
      <c r="AU1691">
        <v>44029</v>
      </c>
      <c r="AV1691">
        <v>1</v>
      </c>
      <c r="AW1691">
        <v>1</v>
      </c>
      <c r="AX1691">
        <v>0</v>
      </c>
      <c r="AY1691">
        <v>2020</v>
      </c>
      <c r="AZ1691">
        <v>6</v>
      </c>
      <c r="BA1691">
        <v>30</v>
      </c>
      <c r="BB1691">
        <v>1</v>
      </c>
      <c r="BC1691">
        <v>130000</v>
      </c>
      <c r="BD1691">
        <v>150000</v>
      </c>
      <c r="BE1691" t="s">
        <v>90</v>
      </c>
      <c r="BF1691">
        <v>2020</v>
      </c>
      <c r="BG1691" t="s">
        <v>73</v>
      </c>
      <c r="BH1691" t="s">
        <v>59</v>
      </c>
      <c r="BI1691" t="s">
        <v>9785</v>
      </c>
      <c r="BJ1691" t="s">
        <v>9793</v>
      </c>
    </row>
    <row r="1692" spans="1:62" x14ac:dyDescent="0.35">
      <c r="A1692">
        <v>50102837</v>
      </c>
      <c r="B1692" t="s">
        <v>4683</v>
      </c>
      <c r="C1692" t="s">
        <v>75</v>
      </c>
      <c r="D1692" t="s">
        <v>76</v>
      </c>
      <c r="E1692" t="s">
        <v>4684</v>
      </c>
      <c r="F1692">
        <v>21252298</v>
      </c>
      <c r="G1692" t="s">
        <v>4684</v>
      </c>
      <c r="I1692" s="1">
        <v>43999</v>
      </c>
      <c r="J1692">
        <v>44029.999988425923</v>
      </c>
      <c r="K1692" t="s">
        <v>4685</v>
      </c>
      <c r="L1692" t="s">
        <v>65</v>
      </c>
      <c r="M1692" t="s">
        <v>66</v>
      </c>
      <c r="N1692" t="s">
        <v>67</v>
      </c>
      <c r="O1692" t="s">
        <v>68</v>
      </c>
      <c r="P1692" t="s">
        <v>402</v>
      </c>
      <c r="Q1692" t="s">
        <v>70</v>
      </c>
      <c r="R1692" t="s">
        <v>4686</v>
      </c>
      <c r="S1692" t="s">
        <v>71</v>
      </c>
      <c r="T1692" t="s">
        <v>4687</v>
      </c>
      <c r="U1692">
        <v>1</v>
      </c>
      <c r="V1692">
        <v>1</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Q1692">
        <v>0</v>
      </c>
      <c r="AR1692">
        <v>0</v>
      </c>
      <c r="AS1692">
        <v>0</v>
      </c>
      <c r="AT1692">
        <v>43999</v>
      </c>
      <c r="AU1692">
        <v>44017</v>
      </c>
      <c r="AV1692">
        <v>0</v>
      </c>
      <c r="AW1692">
        <v>1</v>
      </c>
      <c r="AX1692">
        <v>0</v>
      </c>
      <c r="AY1692">
        <v>2020</v>
      </c>
      <c r="AZ1692">
        <v>6</v>
      </c>
      <c r="BA1692">
        <v>30</v>
      </c>
      <c r="BB1692">
        <v>2</v>
      </c>
      <c r="BC1692">
        <v>97152</v>
      </c>
      <c r="BD1692">
        <v>107541</v>
      </c>
      <c r="BE1692" t="s">
        <v>90</v>
      </c>
      <c r="BF1692">
        <v>2020</v>
      </c>
      <c r="BG1692" t="s">
        <v>104</v>
      </c>
      <c r="BH1692" t="s">
        <v>59</v>
      </c>
      <c r="BI1692" t="s">
        <v>9785</v>
      </c>
      <c r="BJ1692" t="s">
        <v>9793</v>
      </c>
    </row>
    <row r="1693" spans="1:62" x14ac:dyDescent="0.35">
      <c r="A1693">
        <v>50102838</v>
      </c>
      <c r="B1693" t="s">
        <v>4683</v>
      </c>
      <c r="C1693" t="s">
        <v>142</v>
      </c>
      <c r="D1693" t="s">
        <v>477</v>
      </c>
      <c r="E1693" t="s">
        <v>4684</v>
      </c>
      <c r="F1693">
        <v>21252298</v>
      </c>
      <c r="G1693" t="s">
        <v>4684</v>
      </c>
      <c r="I1693" s="1">
        <v>43999</v>
      </c>
      <c r="J1693">
        <v>44029.999988425923</v>
      </c>
      <c r="K1693" t="s">
        <v>4685</v>
      </c>
      <c r="L1693" t="s">
        <v>65</v>
      </c>
      <c r="M1693" t="s">
        <v>66</v>
      </c>
      <c r="N1693" t="s">
        <v>67</v>
      </c>
      <c r="O1693" t="s">
        <v>68</v>
      </c>
      <c r="P1693" t="s">
        <v>402</v>
      </c>
      <c r="Q1693" t="s">
        <v>70</v>
      </c>
      <c r="R1693" t="s">
        <v>4686</v>
      </c>
      <c r="S1693" t="s">
        <v>71</v>
      </c>
      <c r="T1693" t="s">
        <v>4688</v>
      </c>
      <c r="U1693">
        <v>1</v>
      </c>
      <c r="V1693">
        <v>1</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c r="AP1693">
        <v>0</v>
      </c>
      <c r="AQ1693">
        <v>0</v>
      </c>
      <c r="AR1693">
        <v>0</v>
      </c>
      <c r="AS1693">
        <v>0</v>
      </c>
      <c r="AT1693">
        <v>43999</v>
      </c>
      <c r="AU1693">
        <v>44017</v>
      </c>
      <c r="AV1693">
        <v>0</v>
      </c>
      <c r="AW1693">
        <v>1</v>
      </c>
      <c r="AX1693">
        <v>1</v>
      </c>
      <c r="AY1693">
        <v>2020</v>
      </c>
      <c r="AZ1693">
        <v>6</v>
      </c>
      <c r="BA1693">
        <v>30</v>
      </c>
      <c r="BB1693">
        <v>2</v>
      </c>
      <c r="BC1693">
        <v>97152</v>
      </c>
      <c r="BD1693">
        <v>107541</v>
      </c>
      <c r="BE1693" t="s">
        <v>90</v>
      </c>
      <c r="BF1693">
        <v>2020</v>
      </c>
      <c r="BG1693" t="s">
        <v>104</v>
      </c>
      <c r="BH1693" t="s">
        <v>59</v>
      </c>
      <c r="BI1693" t="s">
        <v>9785</v>
      </c>
      <c r="BJ1693" t="s">
        <v>9793</v>
      </c>
    </row>
    <row r="1694" spans="1:62" x14ac:dyDescent="0.35">
      <c r="A1694">
        <v>50104038</v>
      </c>
      <c r="B1694" t="s">
        <v>98</v>
      </c>
      <c r="C1694" t="s">
        <v>75</v>
      </c>
      <c r="D1694" t="s">
        <v>85</v>
      </c>
      <c r="E1694" t="s">
        <v>4689</v>
      </c>
      <c r="F1694">
        <v>22255057</v>
      </c>
      <c r="I1694" s="1">
        <v>43999</v>
      </c>
      <c r="J1694">
        <v>44029.999988425923</v>
      </c>
      <c r="K1694" t="s">
        <v>4690</v>
      </c>
      <c r="L1694" t="s">
        <v>65</v>
      </c>
      <c r="M1694" t="s">
        <v>79</v>
      </c>
      <c r="N1694" t="s">
        <v>80</v>
      </c>
      <c r="Q1694" t="s">
        <v>102</v>
      </c>
      <c r="S1694" t="s">
        <v>82</v>
      </c>
      <c r="T1694" t="s">
        <v>4691</v>
      </c>
      <c r="U1694">
        <v>1</v>
      </c>
      <c r="V1694">
        <v>1</v>
      </c>
      <c r="W1694">
        <v>0</v>
      </c>
      <c r="X1694">
        <v>1</v>
      </c>
      <c r="Y1694">
        <v>0</v>
      </c>
      <c r="Z1694">
        <v>0</v>
      </c>
      <c r="AA1694">
        <v>0</v>
      </c>
      <c r="AB1694">
        <v>0</v>
      </c>
      <c r="AC1694">
        <v>1</v>
      </c>
      <c r="AD1694">
        <v>0</v>
      </c>
      <c r="AE1694">
        <v>0</v>
      </c>
      <c r="AF1694">
        <v>1</v>
      </c>
      <c r="AG1694">
        <v>0</v>
      </c>
      <c r="AH1694">
        <v>1</v>
      </c>
      <c r="AI1694">
        <v>0</v>
      </c>
      <c r="AJ1694">
        <v>0</v>
      </c>
      <c r="AK1694">
        <v>0</v>
      </c>
      <c r="AL1694">
        <v>0</v>
      </c>
      <c r="AM1694">
        <v>0</v>
      </c>
      <c r="AN1694">
        <v>0</v>
      </c>
      <c r="AO1694">
        <v>0</v>
      </c>
      <c r="AP1694">
        <v>0</v>
      </c>
      <c r="AQ1694">
        <v>0</v>
      </c>
      <c r="AR1694">
        <v>0</v>
      </c>
      <c r="AS1694">
        <v>0</v>
      </c>
      <c r="AT1694">
        <v>43999</v>
      </c>
      <c r="AU1694">
        <v>44029</v>
      </c>
      <c r="AV1694">
        <v>1</v>
      </c>
      <c r="AW1694">
        <v>1</v>
      </c>
      <c r="AX1694">
        <v>0</v>
      </c>
      <c r="AY1694">
        <v>2020</v>
      </c>
      <c r="AZ1694">
        <v>6</v>
      </c>
      <c r="BA1694">
        <v>30</v>
      </c>
      <c r="BB1694">
        <v>6</v>
      </c>
      <c r="BF1694">
        <v>2020</v>
      </c>
      <c r="BG1694" t="s">
        <v>73</v>
      </c>
      <c r="BH1694" t="s">
        <v>9822</v>
      </c>
      <c r="BI1694" t="s">
        <v>9785</v>
      </c>
      <c r="BJ1694" t="s">
        <v>9793</v>
      </c>
    </row>
    <row r="1695" spans="1:62" x14ac:dyDescent="0.35">
      <c r="A1695">
        <v>50105177</v>
      </c>
      <c r="B1695" t="s">
        <v>4480</v>
      </c>
      <c r="C1695" t="s">
        <v>75</v>
      </c>
      <c r="D1695" t="s">
        <v>236</v>
      </c>
      <c r="E1695" t="s">
        <v>620</v>
      </c>
      <c r="F1695">
        <v>20357645</v>
      </c>
      <c r="G1695" t="s">
        <v>620</v>
      </c>
      <c r="H1695">
        <v>3.5139</v>
      </c>
      <c r="I1695" s="1">
        <v>43999</v>
      </c>
      <c r="J1695">
        <v>44029.999988425923</v>
      </c>
      <c r="K1695" t="s">
        <v>4481</v>
      </c>
      <c r="L1695" t="s">
        <v>65</v>
      </c>
      <c r="M1695" t="s">
        <v>79</v>
      </c>
      <c r="N1695" t="s">
        <v>80</v>
      </c>
      <c r="Q1695" t="s">
        <v>70</v>
      </c>
      <c r="S1695" t="s">
        <v>71</v>
      </c>
      <c r="T1695" t="s">
        <v>4692</v>
      </c>
      <c r="U1695">
        <v>1</v>
      </c>
      <c r="V1695">
        <v>1</v>
      </c>
      <c r="W1695">
        <v>0</v>
      </c>
      <c r="X1695">
        <v>1</v>
      </c>
      <c r="Y1695">
        <v>0</v>
      </c>
      <c r="Z1695">
        <v>0</v>
      </c>
      <c r="AA1695">
        <v>0</v>
      </c>
      <c r="AB1695">
        <v>0</v>
      </c>
      <c r="AC1695">
        <v>0</v>
      </c>
      <c r="AD1695">
        <v>1</v>
      </c>
      <c r="AE1695">
        <v>0</v>
      </c>
      <c r="AF1695">
        <v>0</v>
      </c>
      <c r="AG1695">
        <v>1</v>
      </c>
      <c r="AH1695">
        <v>1</v>
      </c>
      <c r="AI1695">
        <v>0</v>
      </c>
      <c r="AJ1695">
        <v>0</v>
      </c>
      <c r="AK1695">
        <v>0</v>
      </c>
      <c r="AL1695">
        <v>0</v>
      </c>
      <c r="AM1695">
        <v>0</v>
      </c>
      <c r="AN1695">
        <v>0</v>
      </c>
      <c r="AO1695">
        <v>0</v>
      </c>
      <c r="AP1695">
        <v>0</v>
      </c>
      <c r="AQ1695">
        <v>0</v>
      </c>
      <c r="AR1695">
        <v>0</v>
      </c>
      <c r="AS1695">
        <v>0</v>
      </c>
      <c r="AT1695">
        <v>43999</v>
      </c>
      <c r="AU1695">
        <v>44012</v>
      </c>
      <c r="AV1695">
        <v>0</v>
      </c>
      <c r="AW1695">
        <v>1</v>
      </c>
      <c r="AX1695">
        <v>0</v>
      </c>
      <c r="AY1695">
        <v>2020</v>
      </c>
      <c r="AZ1695">
        <v>6</v>
      </c>
      <c r="BA1695">
        <v>30</v>
      </c>
      <c r="BB1695">
        <v>6</v>
      </c>
      <c r="BF1695">
        <v>2020</v>
      </c>
      <c r="BG1695" t="s">
        <v>104</v>
      </c>
      <c r="BH1695" t="s">
        <v>9822</v>
      </c>
      <c r="BI1695" t="s">
        <v>9785</v>
      </c>
      <c r="BJ1695" t="s">
        <v>9793</v>
      </c>
    </row>
    <row r="1696" spans="1:62" x14ac:dyDescent="0.35">
      <c r="A1696">
        <v>50107412</v>
      </c>
      <c r="B1696" t="s">
        <v>98</v>
      </c>
      <c r="C1696" t="s">
        <v>142</v>
      </c>
      <c r="D1696" t="s">
        <v>477</v>
      </c>
      <c r="E1696" t="s">
        <v>4693</v>
      </c>
      <c r="F1696">
        <v>22465275</v>
      </c>
      <c r="G1696" t="s">
        <v>4694</v>
      </c>
      <c r="I1696" s="1">
        <v>44000</v>
      </c>
      <c r="J1696">
        <v>44030.999988425923</v>
      </c>
      <c r="K1696" t="s">
        <v>4695</v>
      </c>
      <c r="L1696" t="s">
        <v>65</v>
      </c>
      <c r="M1696" t="s">
        <v>66</v>
      </c>
      <c r="N1696" t="s">
        <v>716</v>
      </c>
      <c r="Q1696" t="s">
        <v>70</v>
      </c>
      <c r="R1696" t="s">
        <v>4696</v>
      </c>
      <c r="S1696" t="s">
        <v>71</v>
      </c>
      <c r="T1696" t="s">
        <v>4697</v>
      </c>
      <c r="U1696">
        <v>1</v>
      </c>
      <c r="V1696">
        <v>1</v>
      </c>
      <c r="W1696">
        <v>0</v>
      </c>
      <c r="X1696">
        <v>1</v>
      </c>
      <c r="Y1696">
        <v>1</v>
      </c>
      <c r="Z1696">
        <v>0</v>
      </c>
      <c r="AA1696">
        <v>1</v>
      </c>
      <c r="AB1696">
        <v>0</v>
      </c>
      <c r="AC1696">
        <v>0</v>
      </c>
      <c r="AD1696">
        <v>0</v>
      </c>
      <c r="AE1696">
        <v>0</v>
      </c>
      <c r="AF1696">
        <v>0</v>
      </c>
      <c r="AG1696">
        <v>0</v>
      </c>
      <c r="AH1696">
        <v>1</v>
      </c>
      <c r="AI1696">
        <v>0</v>
      </c>
      <c r="AJ1696">
        <v>0</v>
      </c>
      <c r="AK1696">
        <v>0</v>
      </c>
      <c r="AL1696">
        <v>0</v>
      </c>
      <c r="AM1696">
        <v>0</v>
      </c>
      <c r="AN1696">
        <v>0</v>
      </c>
      <c r="AO1696">
        <v>0</v>
      </c>
      <c r="AP1696">
        <v>0</v>
      </c>
      <c r="AQ1696">
        <v>0</v>
      </c>
      <c r="AR1696">
        <v>0</v>
      </c>
      <c r="AS1696">
        <v>0</v>
      </c>
      <c r="AT1696">
        <v>44000</v>
      </c>
      <c r="AU1696">
        <v>44014</v>
      </c>
      <c r="AV1696">
        <v>0</v>
      </c>
      <c r="AW1696">
        <v>1</v>
      </c>
      <c r="AX1696">
        <v>0</v>
      </c>
      <c r="AY1696">
        <v>2020</v>
      </c>
      <c r="AZ1696">
        <v>6</v>
      </c>
      <c r="BA1696">
        <v>30</v>
      </c>
      <c r="BB1696">
        <v>6</v>
      </c>
      <c r="BC1696">
        <v>97152</v>
      </c>
      <c r="BD1696">
        <v>107541</v>
      </c>
      <c r="BE1696" t="s">
        <v>90</v>
      </c>
      <c r="BF1696">
        <v>2020</v>
      </c>
      <c r="BG1696" t="s">
        <v>104</v>
      </c>
      <c r="BH1696" t="s">
        <v>59</v>
      </c>
      <c r="BI1696" t="s">
        <v>9785</v>
      </c>
      <c r="BJ1696" t="s">
        <v>9796</v>
      </c>
    </row>
    <row r="1697" spans="1:62" x14ac:dyDescent="0.35">
      <c r="A1697">
        <v>50109374</v>
      </c>
      <c r="B1697" t="s">
        <v>4698</v>
      </c>
      <c r="C1697" t="s">
        <v>75</v>
      </c>
      <c r="D1697" t="s">
        <v>76</v>
      </c>
      <c r="E1697" t="s">
        <v>1545</v>
      </c>
      <c r="F1697">
        <v>16545924</v>
      </c>
      <c r="G1697" t="s">
        <v>1545</v>
      </c>
      <c r="H1697">
        <v>3.3717999999999999</v>
      </c>
      <c r="I1697" s="1">
        <v>44000</v>
      </c>
      <c r="J1697">
        <v>44030.999988425923</v>
      </c>
      <c r="K1697" t="s">
        <v>4699</v>
      </c>
      <c r="L1697" t="s">
        <v>65</v>
      </c>
      <c r="M1697" t="s">
        <v>120</v>
      </c>
      <c r="N1697" t="s">
        <v>121</v>
      </c>
      <c r="O1697" t="s">
        <v>168</v>
      </c>
      <c r="P1697" t="s">
        <v>122</v>
      </c>
      <c r="Q1697" t="s">
        <v>70</v>
      </c>
      <c r="S1697" t="s">
        <v>71</v>
      </c>
      <c r="T1697" t="s">
        <v>4700</v>
      </c>
      <c r="U1697">
        <v>0</v>
      </c>
      <c r="V1697">
        <v>0</v>
      </c>
      <c r="W1697">
        <v>0</v>
      </c>
      <c r="X1697">
        <v>0</v>
      </c>
      <c r="Y1697">
        <v>0</v>
      </c>
      <c r="Z1697">
        <v>0</v>
      </c>
      <c r="AA1697">
        <v>0</v>
      </c>
      <c r="AB1697">
        <v>0</v>
      </c>
      <c r="AC1697">
        <v>0</v>
      </c>
      <c r="AD1697">
        <v>0</v>
      </c>
      <c r="AE1697">
        <v>1</v>
      </c>
      <c r="AF1697">
        <v>0</v>
      </c>
      <c r="AG1697">
        <v>0</v>
      </c>
      <c r="AH1697">
        <v>0</v>
      </c>
      <c r="AI1697">
        <v>0</v>
      </c>
      <c r="AJ1697">
        <v>0</v>
      </c>
      <c r="AK1697">
        <v>0</v>
      </c>
      <c r="AL1697">
        <v>0</v>
      </c>
      <c r="AM1697">
        <v>0</v>
      </c>
      <c r="AN1697">
        <v>0</v>
      </c>
      <c r="AO1697">
        <v>0</v>
      </c>
      <c r="AP1697">
        <v>0</v>
      </c>
      <c r="AQ1697">
        <v>0</v>
      </c>
      <c r="AR1697">
        <v>0</v>
      </c>
      <c r="AS1697">
        <v>0</v>
      </c>
      <c r="AT1697">
        <v>44000</v>
      </c>
      <c r="AU1697">
        <v>44005</v>
      </c>
      <c r="AV1697">
        <v>0</v>
      </c>
      <c r="AW1697">
        <v>1</v>
      </c>
      <c r="AX1697">
        <v>0</v>
      </c>
      <c r="AY1697">
        <v>2020</v>
      </c>
      <c r="AZ1697">
        <v>6</v>
      </c>
      <c r="BA1697">
        <v>30</v>
      </c>
      <c r="BB1697">
        <v>1</v>
      </c>
      <c r="BF1697">
        <v>2020</v>
      </c>
      <c r="BG1697" t="s">
        <v>104</v>
      </c>
      <c r="BH1697" t="s">
        <v>9822</v>
      </c>
      <c r="BI1697" t="s">
        <v>9785</v>
      </c>
      <c r="BJ1697" t="s">
        <v>9796</v>
      </c>
    </row>
    <row r="1698" spans="1:62" x14ac:dyDescent="0.35">
      <c r="A1698">
        <v>50109811</v>
      </c>
      <c r="B1698" t="s">
        <v>116</v>
      </c>
      <c r="C1698" t="s">
        <v>75</v>
      </c>
      <c r="D1698" t="s">
        <v>76</v>
      </c>
      <c r="E1698" t="s">
        <v>287</v>
      </c>
      <c r="F1698">
        <v>26475017</v>
      </c>
      <c r="I1698" s="1">
        <v>44000</v>
      </c>
      <c r="J1698">
        <v>44030.999988425923</v>
      </c>
      <c r="K1698" t="s">
        <v>4701</v>
      </c>
      <c r="L1698" t="s">
        <v>65</v>
      </c>
      <c r="M1698" t="s">
        <v>120</v>
      </c>
      <c r="N1698" t="s">
        <v>121</v>
      </c>
      <c r="Q1698" t="s">
        <v>102</v>
      </c>
      <c r="R1698" t="s">
        <v>1097</v>
      </c>
      <c r="S1698" t="s">
        <v>71</v>
      </c>
      <c r="T1698" t="s">
        <v>4702</v>
      </c>
      <c r="U1698">
        <v>1</v>
      </c>
      <c r="V1698">
        <v>1</v>
      </c>
      <c r="W1698">
        <v>0</v>
      </c>
      <c r="X1698">
        <v>1</v>
      </c>
      <c r="Y1698">
        <v>0</v>
      </c>
      <c r="Z1698">
        <v>0</v>
      </c>
      <c r="AA1698">
        <v>0</v>
      </c>
      <c r="AB1698">
        <v>0</v>
      </c>
      <c r="AC1698">
        <v>0</v>
      </c>
      <c r="AD1698">
        <v>0</v>
      </c>
      <c r="AE1698">
        <v>0</v>
      </c>
      <c r="AF1698">
        <v>0</v>
      </c>
      <c r="AG1698">
        <v>0</v>
      </c>
      <c r="AH1698">
        <v>0</v>
      </c>
      <c r="AI1698">
        <v>0</v>
      </c>
      <c r="AJ1698">
        <v>0</v>
      </c>
      <c r="AK1698">
        <v>0</v>
      </c>
      <c r="AL1698">
        <v>0</v>
      </c>
      <c r="AM1698">
        <v>0</v>
      </c>
      <c r="AN1698">
        <v>0</v>
      </c>
      <c r="AO1698">
        <v>0</v>
      </c>
      <c r="AP1698">
        <v>0</v>
      </c>
      <c r="AQ1698">
        <v>0</v>
      </c>
      <c r="AR1698">
        <v>0</v>
      </c>
      <c r="AS1698">
        <v>0</v>
      </c>
      <c r="AT1698">
        <v>44000</v>
      </c>
      <c r="AU1698">
        <v>44028</v>
      </c>
      <c r="AV1698">
        <v>1</v>
      </c>
      <c r="AW1698">
        <v>1</v>
      </c>
      <c r="AX1698">
        <v>0</v>
      </c>
      <c r="AY1698">
        <v>2020</v>
      </c>
      <c r="AZ1698">
        <v>6</v>
      </c>
      <c r="BA1698">
        <v>30</v>
      </c>
      <c r="BB1698">
        <v>3</v>
      </c>
      <c r="BC1698">
        <v>800</v>
      </c>
      <c r="BD1698">
        <v>800</v>
      </c>
      <c r="BE1698" t="s">
        <v>546</v>
      </c>
      <c r="BF1698">
        <v>2020</v>
      </c>
      <c r="BG1698" t="s">
        <v>73</v>
      </c>
      <c r="BH1698" t="s">
        <v>59</v>
      </c>
      <c r="BI1698" t="s">
        <v>9785</v>
      </c>
      <c r="BJ1698" t="s">
        <v>9796</v>
      </c>
    </row>
    <row r="1699" spans="1:62" x14ac:dyDescent="0.35">
      <c r="A1699">
        <v>50125813</v>
      </c>
      <c r="B1699" t="s">
        <v>98</v>
      </c>
      <c r="C1699" t="s">
        <v>75</v>
      </c>
      <c r="D1699" t="s">
        <v>76</v>
      </c>
      <c r="E1699" t="s">
        <v>747</v>
      </c>
      <c r="F1699">
        <v>28935941</v>
      </c>
      <c r="I1699" s="1">
        <v>44004</v>
      </c>
      <c r="J1699">
        <v>44034.999988425923</v>
      </c>
      <c r="K1699" t="s">
        <v>4503</v>
      </c>
      <c r="L1699" t="s">
        <v>65</v>
      </c>
      <c r="M1699" t="s">
        <v>120</v>
      </c>
      <c r="N1699" t="s">
        <v>121</v>
      </c>
      <c r="O1699" t="s">
        <v>465</v>
      </c>
      <c r="Q1699" t="s">
        <v>102</v>
      </c>
      <c r="S1699" t="s">
        <v>71</v>
      </c>
      <c r="T1699" t="s">
        <v>4703</v>
      </c>
      <c r="U1699">
        <v>1</v>
      </c>
      <c r="V1699">
        <v>0</v>
      </c>
      <c r="W1699">
        <v>0</v>
      </c>
      <c r="X1699">
        <v>1</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44004</v>
      </c>
      <c r="AU1699">
        <v>44172</v>
      </c>
      <c r="AV1699">
        <v>1</v>
      </c>
      <c r="AW1699">
        <v>1</v>
      </c>
      <c r="AX1699">
        <v>0</v>
      </c>
      <c r="AY1699">
        <v>2020</v>
      </c>
      <c r="AZ1699">
        <v>6</v>
      </c>
      <c r="BA1699">
        <v>30</v>
      </c>
      <c r="BB1699">
        <v>2</v>
      </c>
      <c r="BF1699">
        <v>2020</v>
      </c>
      <c r="BG1699" t="s">
        <v>73</v>
      </c>
      <c r="BH1699" t="s">
        <v>9822</v>
      </c>
      <c r="BI1699" t="s">
        <v>9785</v>
      </c>
      <c r="BJ1699" t="s">
        <v>9794</v>
      </c>
    </row>
    <row r="1700" spans="1:62" x14ac:dyDescent="0.35">
      <c r="A1700">
        <v>50128877</v>
      </c>
      <c r="B1700" t="s">
        <v>98</v>
      </c>
      <c r="C1700" t="s">
        <v>75</v>
      </c>
      <c r="D1700" t="s">
        <v>76</v>
      </c>
      <c r="E1700" t="s">
        <v>1128</v>
      </c>
      <c r="F1700">
        <v>600892</v>
      </c>
      <c r="G1700" t="s">
        <v>1129</v>
      </c>
      <c r="H1700">
        <v>3.0142000000000002</v>
      </c>
      <c r="I1700" s="1">
        <v>44005</v>
      </c>
      <c r="J1700">
        <v>44035.999988425923</v>
      </c>
      <c r="K1700" t="s">
        <v>4704</v>
      </c>
      <c r="L1700" t="s">
        <v>65</v>
      </c>
      <c r="M1700" t="s">
        <v>120</v>
      </c>
      <c r="N1700" t="s">
        <v>121</v>
      </c>
      <c r="O1700" t="s">
        <v>168</v>
      </c>
      <c r="P1700" t="s">
        <v>122</v>
      </c>
      <c r="Q1700" t="s">
        <v>70</v>
      </c>
      <c r="S1700" t="s">
        <v>71</v>
      </c>
      <c r="T1700" t="s">
        <v>4705</v>
      </c>
      <c r="U1700">
        <v>1</v>
      </c>
      <c r="V1700">
        <v>1</v>
      </c>
      <c r="W1700">
        <v>0</v>
      </c>
      <c r="X1700">
        <v>0</v>
      </c>
      <c r="Y1700">
        <v>0</v>
      </c>
      <c r="Z1700">
        <v>0</v>
      </c>
      <c r="AA1700">
        <v>0</v>
      </c>
      <c r="AB1700">
        <v>0</v>
      </c>
      <c r="AC1700">
        <v>0</v>
      </c>
      <c r="AD1700">
        <v>0</v>
      </c>
      <c r="AE1700">
        <v>0</v>
      </c>
      <c r="AF1700">
        <v>0</v>
      </c>
      <c r="AG1700">
        <v>0</v>
      </c>
      <c r="AH1700">
        <v>0</v>
      </c>
      <c r="AI1700">
        <v>0</v>
      </c>
      <c r="AJ1700">
        <v>0</v>
      </c>
      <c r="AK1700">
        <v>0</v>
      </c>
      <c r="AL1700">
        <v>0</v>
      </c>
      <c r="AM1700">
        <v>0</v>
      </c>
      <c r="AN1700">
        <v>0</v>
      </c>
      <c r="AO1700">
        <v>0</v>
      </c>
      <c r="AP1700">
        <v>0</v>
      </c>
      <c r="AQ1700">
        <v>0</v>
      </c>
      <c r="AR1700">
        <v>0</v>
      </c>
      <c r="AS1700">
        <v>0</v>
      </c>
      <c r="AT1700">
        <v>44005</v>
      </c>
      <c r="AU1700">
        <v>44011</v>
      </c>
      <c r="AV1700">
        <v>0</v>
      </c>
      <c r="AW1700">
        <v>1</v>
      </c>
      <c r="AX1700">
        <v>0</v>
      </c>
      <c r="AY1700">
        <v>2020</v>
      </c>
      <c r="AZ1700">
        <v>6</v>
      </c>
      <c r="BA1700">
        <v>30</v>
      </c>
      <c r="BB1700">
        <v>2</v>
      </c>
      <c r="BF1700">
        <v>2020</v>
      </c>
      <c r="BG1700" t="s">
        <v>104</v>
      </c>
      <c r="BH1700" t="s">
        <v>9822</v>
      </c>
      <c r="BI1700" t="s">
        <v>9785</v>
      </c>
      <c r="BJ1700" t="s">
        <v>9795</v>
      </c>
    </row>
    <row r="1701" spans="1:62" x14ac:dyDescent="0.35">
      <c r="A1701">
        <v>50131066</v>
      </c>
      <c r="B1701" t="s">
        <v>3200</v>
      </c>
      <c r="C1701" t="s">
        <v>75</v>
      </c>
      <c r="D1701" t="s">
        <v>85</v>
      </c>
      <c r="E1701" t="s">
        <v>3074</v>
      </c>
      <c r="F1701">
        <v>36543727</v>
      </c>
      <c r="I1701" s="1">
        <v>44005</v>
      </c>
      <c r="J1701">
        <v>44035.999988425923</v>
      </c>
      <c r="K1701" t="s">
        <v>3201</v>
      </c>
      <c r="L1701" t="s">
        <v>65</v>
      </c>
      <c r="M1701" t="s">
        <v>66</v>
      </c>
      <c r="N1701" t="s">
        <v>67</v>
      </c>
      <c r="O1701" t="s">
        <v>68</v>
      </c>
      <c r="P1701" t="s">
        <v>69</v>
      </c>
      <c r="Q1701" t="s">
        <v>102</v>
      </c>
      <c r="R1701" t="s">
        <v>4706</v>
      </c>
      <c r="S1701" t="s">
        <v>71</v>
      </c>
      <c r="T1701" t="s">
        <v>4707</v>
      </c>
      <c r="U1701">
        <v>1</v>
      </c>
      <c r="V1701">
        <v>1</v>
      </c>
      <c r="W1701">
        <v>0</v>
      </c>
      <c r="X1701">
        <v>0</v>
      </c>
      <c r="Y1701">
        <v>0</v>
      </c>
      <c r="Z1701">
        <v>0</v>
      </c>
      <c r="AA1701">
        <v>0</v>
      </c>
      <c r="AB1701">
        <v>0</v>
      </c>
      <c r="AC1701">
        <v>0</v>
      </c>
      <c r="AD1701">
        <v>0</v>
      </c>
      <c r="AE1701">
        <v>0</v>
      </c>
      <c r="AF1701">
        <v>0</v>
      </c>
      <c r="AG1701">
        <v>1</v>
      </c>
      <c r="AH1701">
        <v>0</v>
      </c>
      <c r="AI1701">
        <v>0</v>
      </c>
      <c r="AJ1701">
        <v>0</v>
      </c>
      <c r="AK1701">
        <v>0</v>
      </c>
      <c r="AL1701">
        <v>0</v>
      </c>
      <c r="AM1701">
        <v>0</v>
      </c>
      <c r="AN1701">
        <v>0</v>
      </c>
      <c r="AO1701">
        <v>0</v>
      </c>
      <c r="AP1701">
        <v>1</v>
      </c>
      <c r="AQ1701">
        <v>0</v>
      </c>
      <c r="AR1701">
        <v>0</v>
      </c>
      <c r="AS1701">
        <v>0</v>
      </c>
      <c r="AT1701">
        <v>44005</v>
      </c>
      <c r="AU1701">
        <v>44172</v>
      </c>
      <c r="AV1701">
        <v>1</v>
      </c>
      <c r="AW1701">
        <v>1</v>
      </c>
      <c r="AX1701">
        <v>0</v>
      </c>
      <c r="AY1701">
        <v>2020</v>
      </c>
      <c r="AZ1701">
        <v>6</v>
      </c>
      <c r="BA1701">
        <v>30</v>
      </c>
      <c r="BB1701">
        <v>4</v>
      </c>
      <c r="BF1701">
        <v>2020</v>
      </c>
      <c r="BG1701" t="s">
        <v>73</v>
      </c>
      <c r="BH1701" t="s">
        <v>59</v>
      </c>
      <c r="BI1701" t="s">
        <v>9785</v>
      </c>
      <c r="BJ1701" t="s">
        <v>9795</v>
      </c>
    </row>
    <row r="1702" spans="1:62" x14ac:dyDescent="0.35">
      <c r="A1702">
        <v>50141872</v>
      </c>
      <c r="B1702" t="s">
        <v>4708</v>
      </c>
      <c r="C1702" t="s">
        <v>61</v>
      </c>
      <c r="D1702" t="s">
        <v>125</v>
      </c>
      <c r="E1702" t="s">
        <v>409</v>
      </c>
      <c r="F1702">
        <v>22203139</v>
      </c>
      <c r="I1702" s="1">
        <v>44007</v>
      </c>
      <c r="J1702">
        <v>44039.197685185187</v>
      </c>
      <c r="K1702" t="s">
        <v>4709</v>
      </c>
      <c r="L1702" t="s">
        <v>65</v>
      </c>
      <c r="M1702" t="s">
        <v>120</v>
      </c>
      <c r="N1702" t="s">
        <v>121</v>
      </c>
      <c r="O1702" t="s">
        <v>168</v>
      </c>
      <c r="P1702" t="s">
        <v>122</v>
      </c>
      <c r="Q1702" t="s">
        <v>70</v>
      </c>
      <c r="S1702" t="s">
        <v>71</v>
      </c>
      <c r="T1702" t="s">
        <v>4710</v>
      </c>
      <c r="U1702">
        <v>1</v>
      </c>
      <c r="V1702">
        <v>1</v>
      </c>
      <c r="W1702">
        <v>0</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44007</v>
      </c>
      <c r="AU1702">
        <v>44172</v>
      </c>
      <c r="AV1702">
        <v>0</v>
      </c>
      <c r="AW1702">
        <v>1</v>
      </c>
      <c r="AX1702">
        <v>0</v>
      </c>
      <c r="AY1702">
        <v>2020</v>
      </c>
      <c r="AZ1702">
        <v>6</v>
      </c>
      <c r="BA1702">
        <v>31</v>
      </c>
      <c r="BB1702">
        <v>2</v>
      </c>
      <c r="BF1702">
        <v>2020</v>
      </c>
      <c r="BG1702" t="s">
        <v>104</v>
      </c>
      <c r="BH1702" t="s">
        <v>9822</v>
      </c>
      <c r="BI1702" t="s">
        <v>9785</v>
      </c>
      <c r="BJ1702" t="s">
        <v>9796</v>
      </c>
    </row>
    <row r="1703" spans="1:62" x14ac:dyDescent="0.35">
      <c r="A1703">
        <v>50144278</v>
      </c>
      <c r="B1703" t="s">
        <v>98</v>
      </c>
      <c r="C1703" t="s">
        <v>75</v>
      </c>
      <c r="D1703" t="s">
        <v>236</v>
      </c>
      <c r="E1703" t="s">
        <v>178</v>
      </c>
      <c r="F1703">
        <v>32277792</v>
      </c>
      <c r="G1703" t="s">
        <v>178</v>
      </c>
      <c r="I1703" s="1">
        <v>44007</v>
      </c>
      <c r="J1703">
        <v>44037.999988425923</v>
      </c>
      <c r="K1703" t="s">
        <v>4711</v>
      </c>
      <c r="L1703" t="s">
        <v>65</v>
      </c>
      <c r="M1703" t="s">
        <v>66</v>
      </c>
      <c r="N1703" t="s">
        <v>67</v>
      </c>
      <c r="O1703" t="s">
        <v>68</v>
      </c>
      <c r="P1703" t="s">
        <v>69</v>
      </c>
      <c r="Q1703" t="s">
        <v>70</v>
      </c>
      <c r="S1703" t="s">
        <v>71</v>
      </c>
      <c r="T1703" t="s">
        <v>4712</v>
      </c>
      <c r="U1703">
        <v>0</v>
      </c>
      <c r="V1703">
        <v>1</v>
      </c>
      <c r="W1703">
        <v>0</v>
      </c>
      <c r="X1703">
        <v>1</v>
      </c>
      <c r="Y1703">
        <v>0</v>
      </c>
      <c r="Z1703">
        <v>0</v>
      </c>
      <c r="AA1703">
        <v>0</v>
      </c>
      <c r="AB1703">
        <v>0</v>
      </c>
      <c r="AC1703">
        <v>0</v>
      </c>
      <c r="AD1703">
        <v>0</v>
      </c>
      <c r="AE1703">
        <v>1</v>
      </c>
      <c r="AF1703">
        <v>0</v>
      </c>
      <c r="AG1703">
        <v>1</v>
      </c>
      <c r="AH1703">
        <v>0</v>
      </c>
      <c r="AI1703">
        <v>0</v>
      </c>
      <c r="AJ1703">
        <v>0</v>
      </c>
      <c r="AK1703">
        <v>0</v>
      </c>
      <c r="AL1703">
        <v>0</v>
      </c>
      <c r="AM1703">
        <v>0</v>
      </c>
      <c r="AN1703">
        <v>0</v>
      </c>
      <c r="AO1703">
        <v>0</v>
      </c>
      <c r="AP1703">
        <v>1</v>
      </c>
      <c r="AQ1703">
        <v>0</v>
      </c>
      <c r="AR1703">
        <v>0</v>
      </c>
      <c r="AS1703">
        <v>0</v>
      </c>
      <c r="AT1703">
        <v>44007</v>
      </c>
      <c r="AU1703">
        <v>44172</v>
      </c>
      <c r="AV1703">
        <v>0</v>
      </c>
      <c r="AW1703">
        <v>1</v>
      </c>
      <c r="AX1703">
        <v>0</v>
      </c>
      <c r="AY1703">
        <v>2020</v>
      </c>
      <c r="AZ1703">
        <v>6</v>
      </c>
      <c r="BA1703">
        <v>30</v>
      </c>
      <c r="BB1703">
        <v>5</v>
      </c>
      <c r="BF1703">
        <v>2020</v>
      </c>
      <c r="BG1703" t="s">
        <v>104</v>
      </c>
      <c r="BH1703" t="s">
        <v>9822</v>
      </c>
      <c r="BI1703" t="s">
        <v>9785</v>
      </c>
      <c r="BJ1703" t="s">
        <v>9796</v>
      </c>
    </row>
    <row r="1704" spans="1:62" x14ac:dyDescent="0.35">
      <c r="A1704">
        <v>50145900</v>
      </c>
      <c r="B1704" t="s">
        <v>98</v>
      </c>
      <c r="C1704" t="s">
        <v>75</v>
      </c>
      <c r="D1704" t="s">
        <v>236</v>
      </c>
      <c r="E1704" t="s">
        <v>2361</v>
      </c>
      <c r="F1704">
        <v>24712589</v>
      </c>
      <c r="G1704" t="s">
        <v>2361</v>
      </c>
      <c r="H1704">
        <v>3.4750999999999999</v>
      </c>
      <c r="I1704" s="1">
        <v>44007</v>
      </c>
      <c r="J1704">
        <v>44037.999988425923</v>
      </c>
      <c r="K1704" t="s">
        <v>4713</v>
      </c>
      <c r="L1704" t="s">
        <v>65</v>
      </c>
      <c r="M1704" t="s">
        <v>66</v>
      </c>
      <c r="N1704" t="s">
        <v>67</v>
      </c>
      <c r="O1704" t="s">
        <v>68</v>
      </c>
      <c r="P1704" t="s">
        <v>69</v>
      </c>
      <c r="Q1704" t="s">
        <v>70</v>
      </c>
      <c r="S1704" t="s">
        <v>82</v>
      </c>
      <c r="T1704" t="s">
        <v>4714</v>
      </c>
      <c r="U1704">
        <v>1</v>
      </c>
      <c r="V1704">
        <v>1</v>
      </c>
      <c r="W1704">
        <v>0</v>
      </c>
      <c r="X1704">
        <v>1</v>
      </c>
      <c r="Y1704">
        <v>0</v>
      </c>
      <c r="Z1704">
        <v>0</v>
      </c>
      <c r="AA1704">
        <v>0</v>
      </c>
      <c r="AB1704">
        <v>0</v>
      </c>
      <c r="AC1704">
        <v>0</v>
      </c>
      <c r="AD1704">
        <v>0</v>
      </c>
      <c r="AE1704">
        <v>0</v>
      </c>
      <c r="AF1704">
        <v>0</v>
      </c>
      <c r="AG1704">
        <v>0</v>
      </c>
      <c r="AH1704">
        <v>1</v>
      </c>
      <c r="AI1704">
        <v>0</v>
      </c>
      <c r="AJ1704">
        <v>0</v>
      </c>
      <c r="AK1704">
        <v>0</v>
      </c>
      <c r="AL1704">
        <v>0</v>
      </c>
      <c r="AM1704">
        <v>0</v>
      </c>
      <c r="AN1704">
        <v>0</v>
      </c>
      <c r="AO1704">
        <v>0</v>
      </c>
      <c r="AP1704">
        <v>0</v>
      </c>
      <c r="AQ1704">
        <v>0</v>
      </c>
      <c r="AR1704">
        <v>0</v>
      </c>
      <c r="AS1704">
        <v>0</v>
      </c>
      <c r="AT1704">
        <v>44007</v>
      </c>
      <c r="AU1704">
        <v>44018</v>
      </c>
      <c r="AV1704">
        <v>0</v>
      </c>
      <c r="AW1704">
        <v>1</v>
      </c>
      <c r="AX1704">
        <v>0</v>
      </c>
      <c r="AY1704">
        <v>2020</v>
      </c>
      <c r="AZ1704">
        <v>6</v>
      </c>
      <c r="BA1704">
        <v>30</v>
      </c>
      <c r="BB1704">
        <v>4</v>
      </c>
      <c r="BF1704">
        <v>2020</v>
      </c>
      <c r="BG1704" t="s">
        <v>104</v>
      </c>
      <c r="BH1704" t="s">
        <v>9822</v>
      </c>
      <c r="BI1704" t="s">
        <v>9785</v>
      </c>
      <c r="BJ1704" t="s">
        <v>9796</v>
      </c>
    </row>
    <row r="1705" spans="1:62" x14ac:dyDescent="0.35">
      <c r="A1705">
        <v>50158684</v>
      </c>
      <c r="B1705" t="s">
        <v>98</v>
      </c>
      <c r="C1705" t="s">
        <v>75</v>
      </c>
      <c r="D1705" t="s">
        <v>428</v>
      </c>
      <c r="E1705" t="s">
        <v>3389</v>
      </c>
      <c r="F1705">
        <v>333174</v>
      </c>
      <c r="I1705" s="1">
        <v>44011</v>
      </c>
      <c r="J1705">
        <v>44041.999988425923</v>
      </c>
      <c r="K1705" t="s">
        <v>4715</v>
      </c>
      <c r="L1705" t="s">
        <v>65</v>
      </c>
      <c r="M1705" t="s">
        <v>120</v>
      </c>
      <c r="N1705" t="s">
        <v>121</v>
      </c>
      <c r="O1705" t="s">
        <v>168</v>
      </c>
      <c r="P1705" t="s">
        <v>122</v>
      </c>
      <c r="Q1705" t="s">
        <v>70</v>
      </c>
      <c r="S1705" t="s">
        <v>71</v>
      </c>
      <c r="T1705" t="s">
        <v>4716</v>
      </c>
      <c r="U1705">
        <v>1</v>
      </c>
      <c r="V1705">
        <v>1</v>
      </c>
      <c r="W1705">
        <v>0</v>
      </c>
      <c r="X1705">
        <v>0</v>
      </c>
      <c r="Y1705">
        <v>0</v>
      </c>
      <c r="Z1705">
        <v>0</v>
      </c>
      <c r="AA1705">
        <v>0</v>
      </c>
      <c r="AB1705">
        <v>0</v>
      </c>
      <c r="AC1705">
        <v>0</v>
      </c>
      <c r="AD1705">
        <v>0</v>
      </c>
      <c r="AE1705">
        <v>0</v>
      </c>
      <c r="AF1705">
        <v>0</v>
      </c>
      <c r="AG1705">
        <v>0</v>
      </c>
      <c r="AH1705">
        <v>0</v>
      </c>
      <c r="AI1705">
        <v>0</v>
      </c>
      <c r="AJ1705">
        <v>0</v>
      </c>
      <c r="AK1705">
        <v>0</v>
      </c>
      <c r="AL1705">
        <v>0</v>
      </c>
      <c r="AM1705">
        <v>0</v>
      </c>
      <c r="AN1705">
        <v>0</v>
      </c>
      <c r="AO1705">
        <v>0</v>
      </c>
      <c r="AP1705">
        <v>0</v>
      </c>
      <c r="AQ1705">
        <v>0</v>
      </c>
      <c r="AR1705">
        <v>0</v>
      </c>
      <c r="AS1705">
        <v>0</v>
      </c>
      <c r="AT1705">
        <v>44011</v>
      </c>
      <c r="AU1705">
        <v>44172</v>
      </c>
      <c r="AV1705">
        <v>0</v>
      </c>
      <c r="AW1705">
        <v>1</v>
      </c>
      <c r="AX1705">
        <v>0</v>
      </c>
      <c r="AY1705">
        <v>2020</v>
      </c>
      <c r="AZ1705">
        <v>6</v>
      </c>
      <c r="BA1705">
        <v>30</v>
      </c>
      <c r="BB1705">
        <v>2</v>
      </c>
      <c r="BF1705">
        <v>2020</v>
      </c>
      <c r="BG1705" t="s">
        <v>104</v>
      </c>
      <c r="BH1705" t="s">
        <v>9822</v>
      </c>
      <c r="BI1705" t="s">
        <v>9785</v>
      </c>
      <c r="BJ1705" t="s">
        <v>9794</v>
      </c>
    </row>
    <row r="1706" spans="1:62" x14ac:dyDescent="0.35">
      <c r="A1706">
        <v>50160561</v>
      </c>
      <c r="B1706" t="s">
        <v>98</v>
      </c>
      <c r="C1706" t="s">
        <v>61</v>
      </c>
      <c r="D1706" t="s">
        <v>125</v>
      </c>
      <c r="E1706" t="s">
        <v>4717</v>
      </c>
      <c r="F1706">
        <v>45288009</v>
      </c>
      <c r="I1706" s="1">
        <v>44012</v>
      </c>
      <c r="J1706">
        <v>44042.999988425923</v>
      </c>
      <c r="K1706" t="s">
        <v>4718</v>
      </c>
      <c r="L1706" t="s">
        <v>65</v>
      </c>
      <c r="M1706" t="s">
        <v>519</v>
      </c>
      <c r="N1706" t="s">
        <v>520</v>
      </c>
      <c r="P1706" t="s">
        <v>861</v>
      </c>
      <c r="Q1706" t="s">
        <v>70</v>
      </c>
      <c r="S1706" t="s">
        <v>71</v>
      </c>
      <c r="T1706" t="s">
        <v>4719</v>
      </c>
      <c r="U1706">
        <v>1</v>
      </c>
      <c r="V1706">
        <v>1</v>
      </c>
      <c r="W1706">
        <v>0</v>
      </c>
      <c r="X1706">
        <v>1</v>
      </c>
      <c r="Y1706">
        <v>0</v>
      </c>
      <c r="Z1706">
        <v>0</v>
      </c>
      <c r="AA1706">
        <v>0</v>
      </c>
      <c r="AB1706">
        <v>0</v>
      </c>
      <c r="AC1706">
        <v>1</v>
      </c>
      <c r="AD1706">
        <v>0</v>
      </c>
      <c r="AE1706">
        <v>0</v>
      </c>
      <c r="AF1706">
        <v>1</v>
      </c>
      <c r="AG1706">
        <v>0</v>
      </c>
      <c r="AH1706">
        <v>1</v>
      </c>
      <c r="AI1706">
        <v>0</v>
      </c>
      <c r="AJ1706">
        <v>0</v>
      </c>
      <c r="AK1706">
        <v>0</v>
      </c>
      <c r="AL1706">
        <v>0</v>
      </c>
      <c r="AM1706">
        <v>0</v>
      </c>
      <c r="AN1706">
        <v>0</v>
      </c>
      <c r="AO1706">
        <v>0</v>
      </c>
      <c r="AP1706">
        <v>0</v>
      </c>
      <c r="AQ1706">
        <v>0</v>
      </c>
      <c r="AR1706">
        <v>0</v>
      </c>
      <c r="AS1706">
        <v>0</v>
      </c>
      <c r="AT1706">
        <v>44011</v>
      </c>
      <c r="AU1706">
        <v>44172</v>
      </c>
      <c r="AV1706">
        <v>0</v>
      </c>
      <c r="AW1706">
        <v>1</v>
      </c>
      <c r="AX1706">
        <v>0</v>
      </c>
      <c r="AY1706">
        <v>2020</v>
      </c>
      <c r="AZ1706">
        <v>6</v>
      </c>
      <c r="BA1706">
        <v>30</v>
      </c>
      <c r="BB1706">
        <v>6</v>
      </c>
      <c r="BF1706">
        <v>2020</v>
      </c>
      <c r="BG1706" t="s">
        <v>104</v>
      </c>
      <c r="BH1706" t="s">
        <v>9822</v>
      </c>
      <c r="BI1706" t="s">
        <v>9785</v>
      </c>
      <c r="BJ1706" t="s">
        <v>9795</v>
      </c>
    </row>
    <row r="1707" spans="1:62" x14ac:dyDescent="0.35">
      <c r="A1707">
        <v>50173686</v>
      </c>
      <c r="B1707" t="s">
        <v>1216</v>
      </c>
      <c r="C1707" t="s">
        <v>61</v>
      </c>
      <c r="D1707" t="s">
        <v>125</v>
      </c>
      <c r="E1707" t="s">
        <v>346</v>
      </c>
      <c r="F1707">
        <v>37079664</v>
      </c>
      <c r="I1707" s="1">
        <v>44013</v>
      </c>
      <c r="J1707">
        <v>44043.999988425923</v>
      </c>
      <c r="K1707" t="s">
        <v>4720</v>
      </c>
      <c r="L1707" t="s">
        <v>65</v>
      </c>
      <c r="M1707" t="s">
        <v>66</v>
      </c>
      <c r="N1707" t="s">
        <v>67</v>
      </c>
      <c r="O1707" t="s">
        <v>68</v>
      </c>
      <c r="P1707" t="s">
        <v>69</v>
      </c>
      <c r="Q1707" t="s">
        <v>70</v>
      </c>
      <c r="R1707" t="s">
        <v>4721</v>
      </c>
      <c r="S1707" t="s">
        <v>71</v>
      </c>
      <c r="T1707" t="s">
        <v>4722</v>
      </c>
      <c r="U1707">
        <v>1</v>
      </c>
      <c r="V1707">
        <v>1</v>
      </c>
      <c r="W1707">
        <v>0</v>
      </c>
      <c r="X1707">
        <v>1</v>
      </c>
      <c r="Y1707">
        <v>0</v>
      </c>
      <c r="Z1707">
        <v>0</v>
      </c>
      <c r="AA1707">
        <v>0</v>
      </c>
      <c r="AB1707">
        <v>0</v>
      </c>
      <c r="AC1707">
        <v>0</v>
      </c>
      <c r="AD1707">
        <v>0</v>
      </c>
      <c r="AE1707">
        <v>0</v>
      </c>
      <c r="AF1707">
        <v>0</v>
      </c>
      <c r="AG1707">
        <v>0</v>
      </c>
      <c r="AH1707">
        <v>1</v>
      </c>
      <c r="AI1707">
        <v>0</v>
      </c>
      <c r="AJ1707">
        <v>0</v>
      </c>
      <c r="AK1707">
        <v>0</v>
      </c>
      <c r="AL1707">
        <v>0</v>
      </c>
      <c r="AM1707">
        <v>0</v>
      </c>
      <c r="AN1707">
        <v>0</v>
      </c>
      <c r="AO1707">
        <v>0</v>
      </c>
      <c r="AP1707">
        <v>1</v>
      </c>
      <c r="AQ1707">
        <v>0</v>
      </c>
      <c r="AR1707">
        <v>0</v>
      </c>
      <c r="AS1707">
        <v>0</v>
      </c>
      <c r="AT1707">
        <v>44013</v>
      </c>
      <c r="AU1707">
        <v>44172</v>
      </c>
      <c r="AV1707">
        <v>1</v>
      </c>
      <c r="AW1707">
        <v>1</v>
      </c>
      <c r="AX1707">
        <v>0</v>
      </c>
      <c r="AY1707">
        <v>2020</v>
      </c>
      <c r="AZ1707">
        <v>7</v>
      </c>
      <c r="BA1707">
        <v>30</v>
      </c>
      <c r="BB1707">
        <v>5</v>
      </c>
      <c r="BF1707">
        <v>2020</v>
      </c>
      <c r="BG1707" t="s">
        <v>73</v>
      </c>
      <c r="BH1707" t="s">
        <v>59</v>
      </c>
      <c r="BI1707" t="s">
        <v>9786</v>
      </c>
      <c r="BJ1707" t="s">
        <v>9793</v>
      </c>
    </row>
    <row r="1708" spans="1:62" x14ac:dyDescent="0.35">
      <c r="A1708">
        <v>50175290</v>
      </c>
      <c r="B1708" t="s">
        <v>4723</v>
      </c>
      <c r="C1708" t="s">
        <v>75</v>
      </c>
      <c r="D1708" t="s">
        <v>165</v>
      </c>
      <c r="E1708" t="s">
        <v>99</v>
      </c>
      <c r="F1708">
        <v>33086778</v>
      </c>
      <c r="I1708" s="1">
        <v>44014</v>
      </c>
      <c r="J1708">
        <v>44044.999988425923</v>
      </c>
      <c r="K1708" t="s">
        <v>4724</v>
      </c>
      <c r="L1708" t="s">
        <v>65</v>
      </c>
      <c r="M1708" t="s">
        <v>120</v>
      </c>
      <c r="N1708" t="s">
        <v>121</v>
      </c>
      <c r="Q1708" t="s">
        <v>102</v>
      </c>
      <c r="S1708" t="s">
        <v>71</v>
      </c>
      <c r="T1708" t="s">
        <v>4725</v>
      </c>
      <c r="U1708">
        <v>1</v>
      </c>
      <c r="V1708">
        <v>1</v>
      </c>
      <c r="W1708">
        <v>0</v>
      </c>
      <c r="X1708">
        <v>1</v>
      </c>
      <c r="Y1708">
        <v>0</v>
      </c>
      <c r="Z1708">
        <v>0</v>
      </c>
      <c r="AA1708">
        <v>0</v>
      </c>
      <c r="AB1708">
        <v>0</v>
      </c>
      <c r="AC1708">
        <v>0</v>
      </c>
      <c r="AD1708">
        <v>0</v>
      </c>
      <c r="AE1708">
        <v>0</v>
      </c>
      <c r="AF1708">
        <v>0</v>
      </c>
      <c r="AG1708">
        <v>1</v>
      </c>
      <c r="AH1708">
        <v>0</v>
      </c>
      <c r="AI1708">
        <v>0</v>
      </c>
      <c r="AJ1708">
        <v>0</v>
      </c>
      <c r="AK1708">
        <v>0</v>
      </c>
      <c r="AL1708">
        <v>0</v>
      </c>
      <c r="AM1708">
        <v>0</v>
      </c>
      <c r="AN1708">
        <v>0</v>
      </c>
      <c r="AO1708">
        <v>0</v>
      </c>
      <c r="AP1708">
        <v>0</v>
      </c>
      <c r="AQ1708">
        <v>0</v>
      </c>
      <c r="AR1708">
        <v>0</v>
      </c>
      <c r="AS1708">
        <v>0</v>
      </c>
      <c r="AT1708">
        <v>44014</v>
      </c>
      <c r="AU1708">
        <v>44172</v>
      </c>
      <c r="AV1708">
        <v>0</v>
      </c>
      <c r="AW1708">
        <v>1</v>
      </c>
      <c r="AX1708">
        <v>0</v>
      </c>
      <c r="AY1708">
        <v>2020</v>
      </c>
      <c r="AZ1708">
        <v>7</v>
      </c>
      <c r="BA1708">
        <v>30</v>
      </c>
      <c r="BB1708">
        <v>4</v>
      </c>
      <c r="BF1708">
        <v>2020</v>
      </c>
      <c r="BG1708" t="s">
        <v>104</v>
      </c>
      <c r="BH1708" t="s">
        <v>9822</v>
      </c>
      <c r="BI1708" t="s">
        <v>9786</v>
      </c>
      <c r="BJ1708" t="s">
        <v>9796</v>
      </c>
    </row>
    <row r="1709" spans="1:62" x14ac:dyDescent="0.35">
      <c r="A1709">
        <v>50175291</v>
      </c>
      <c r="B1709" t="s">
        <v>4723</v>
      </c>
      <c r="C1709" t="s">
        <v>75</v>
      </c>
      <c r="D1709" t="s">
        <v>159</v>
      </c>
      <c r="E1709" t="s">
        <v>99</v>
      </c>
      <c r="F1709">
        <v>33086778</v>
      </c>
      <c r="I1709" s="1">
        <v>44014</v>
      </c>
      <c r="J1709">
        <v>44044.999988425923</v>
      </c>
      <c r="K1709" t="s">
        <v>4724</v>
      </c>
      <c r="L1709" t="s">
        <v>65</v>
      </c>
      <c r="M1709" t="s">
        <v>120</v>
      </c>
      <c r="N1709" t="s">
        <v>121</v>
      </c>
      <c r="Q1709" t="s">
        <v>102</v>
      </c>
      <c r="S1709" t="s">
        <v>71</v>
      </c>
      <c r="T1709" t="s">
        <v>4726</v>
      </c>
      <c r="U1709">
        <v>1</v>
      </c>
      <c r="V1709">
        <v>1</v>
      </c>
      <c r="W1709">
        <v>0</v>
      </c>
      <c r="X1709">
        <v>1</v>
      </c>
      <c r="Y1709">
        <v>0</v>
      </c>
      <c r="Z1709">
        <v>0</v>
      </c>
      <c r="AA1709">
        <v>0</v>
      </c>
      <c r="AB1709">
        <v>0</v>
      </c>
      <c r="AC1709">
        <v>0</v>
      </c>
      <c r="AD1709">
        <v>0</v>
      </c>
      <c r="AE1709">
        <v>0</v>
      </c>
      <c r="AF1709">
        <v>0</v>
      </c>
      <c r="AG1709">
        <v>1</v>
      </c>
      <c r="AH1709">
        <v>0</v>
      </c>
      <c r="AI1709">
        <v>0</v>
      </c>
      <c r="AJ1709">
        <v>0</v>
      </c>
      <c r="AK1709">
        <v>0</v>
      </c>
      <c r="AL1709">
        <v>0</v>
      </c>
      <c r="AM1709">
        <v>0</v>
      </c>
      <c r="AN1709">
        <v>0</v>
      </c>
      <c r="AO1709">
        <v>0</v>
      </c>
      <c r="AP1709">
        <v>0</v>
      </c>
      <c r="AQ1709">
        <v>0</v>
      </c>
      <c r="AR1709">
        <v>0</v>
      </c>
      <c r="AS1709">
        <v>0</v>
      </c>
      <c r="AT1709">
        <v>44014</v>
      </c>
      <c r="AU1709">
        <v>44172</v>
      </c>
      <c r="AV1709">
        <v>0</v>
      </c>
      <c r="AW1709">
        <v>1</v>
      </c>
      <c r="AX1709">
        <v>0</v>
      </c>
      <c r="AY1709">
        <v>2020</v>
      </c>
      <c r="AZ1709">
        <v>7</v>
      </c>
      <c r="BA1709">
        <v>30</v>
      </c>
      <c r="BB1709">
        <v>4</v>
      </c>
      <c r="BF1709">
        <v>2020</v>
      </c>
      <c r="BG1709" t="s">
        <v>104</v>
      </c>
      <c r="BH1709" t="s">
        <v>9822</v>
      </c>
      <c r="BI1709" t="s">
        <v>9786</v>
      </c>
      <c r="BJ1709" t="s">
        <v>9796</v>
      </c>
    </row>
    <row r="1710" spans="1:62" x14ac:dyDescent="0.35">
      <c r="A1710">
        <v>50175971</v>
      </c>
      <c r="B1710" t="s">
        <v>1629</v>
      </c>
      <c r="C1710" t="s">
        <v>61</v>
      </c>
      <c r="D1710" t="s">
        <v>125</v>
      </c>
      <c r="E1710" t="s">
        <v>4431</v>
      </c>
      <c r="F1710">
        <v>20351243</v>
      </c>
      <c r="I1710" s="1">
        <v>44014</v>
      </c>
      <c r="J1710">
        <v>44044.999988425923</v>
      </c>
      <c r="K1710" t="s">
        <v>4432</v>
      </c>
      <c r="L1710" t="s">
        <v>65</v>
      </c>
      <c r="M1710" t="s">
        <v>66</v>
      </c>
      <c r="N1710" t="s">
        <v>67</v>
      </c>
      <c r="O1710" t="s">
        <v>68</v>
      </c>
      <c r="P1710" t="s">
        <v>4433</v>
      </c>
      <c r="Q1710" t="s">
        <v>70</v>
      </c>
      <c r="S1710" t="s">
        <v>71</v>
      </c>
      <c r="T1710" t="s">
        <v>4727</v>
      </c>
      <c r="U1710">
        <v>0</v>
      </c>
      <c r="V1710">
        <v>1</v>
      </c>
      <c r="W1710">
        <v>0</v>
      </c>
      <c r="X1710">
        <v>0</v>
      </c>
      <c r="Y1710">
        <v>0</v>
      </c>
      <c r="Z1710">
        <v>0</v>
      </c>
      <c r="AA1710">
        <v>0</v>
      </c>
      <c r="AB1710">
        <v>0</v>
      </c>
      <c r="AC1710">
        <v>1</v>
      </c>
      <c r="AD1710">
        <v>0</v>
      </c>
      <c r="AE1710">
        <v>0</v>
      </c>
      <c r="AF1710">
        <v>0</v>
      </c>
      <c r="AG1710">
        <v>0</v>
      </c>
      <c r="AH1710">
        <v>0</v>
      </c>
      <c r="AI1710">
        <v>0</v>
      </c>
      <c r="AJ1710">
        <v>0</v>
      </c>
      <c r="AK1710">
        <v>0</v>
      </c>
      <c r="AL1710">
        <v>0</v>
      </c>
      <c r="AM1710">
        <v>0</v>
      </c>
      <c r="AN1710">
        <v>0</v>
      </c>
      <c r="AO1710">
        <v>0</v>
      </c>
      <c r="AP1710">
        <v>0</v>
      </c>
      <c r="AQ1710">
        <v>0</v>
      </c>
      <c r="AR1710">
        <v>0</v>
      </c>
      <c r="AS1710">
        <v>0</v>
      </c>
      <c r="AT1710">
        <v>44014</v>
      </c>
      <c r="AU1710">
        <v>44172</v>
      </c>
      <c r="AV1710">
        <v>0</v>
      </c>
      <c r="AW1710">
        <v>1</v>
      </c>
      <c r="AX1710">
        <v>0</v>
      </c>
      <c r="AY1710">
        <v>2020</v>
      </c>
      <c r="AZ1710">
        <v>7</v>
      </c>
      <c r="BA1710">
        <v>30</v>
      </c>
      <c r="BB1710">
        <v>2</v>
      </c>
      <c r="BF1710">
        <v>2020</v>
      </c>
      <c r="BG1710" t="s">
        <v>104</v>
      </c>
      <c r="BH1710" t="s">
        <v>9822</v>
      </c>
      <c r="BI1710" t="s">
        <v>9786</v>
      </c>
      <c r="BJ1710" t="s">
        <v>9796</v>
      </c>
    </row>
    <row r="1711" spans="1:62" x14ac:dyDescent="0.35">
      <c r="A1711">
        <v>50180009</v>
      </c>
      <c r="B1711" t="s">
        <v>116</v>
      </c>
      <c r="C1711" t="s">
        <v>75</v>
      </c>
      <c r="D1711" t="s">
        <v>76</v>
      </c>
      <c r="E1711" t="s">
        <v>3335</v>
      </c>
      <c r="F1711">
        <v>35353359</v>
      </c>
      <c r="G1711" t="s">
        <v>3336</v>
      </c>
      <c r="H1711">
        <v>3.4571000000000001</v>
      </c>
      <c r="I1711" s="1">
        <v>44014</v>
      </c>
      <c r="J1711">
        <v>44044.999988425923</v>
      </c>
      <c r="K1711" t="s">
        <v>4728</v>
      </c>
      <c r="L1711" t="s">
        <v>65</v>
      </c>
      <c r="M1711" t="s">
        <v>120</v>
      </c>
      <c r="N1711" t="s">
        <v>121</v>
      </c>
      <c r="O1711" t="s">
        <v>583</v>
      </c>
      <c r="P1711" t="s">
        <v>1971</v>
      </c>
      <c r="Q1711" t="s">
        <v>70</v>
      </c>
      <c r="S1711" t="s">
        <v>71</v>
      </c>
      <c r="T1711" t="s">
        <v>4729</v>
      </c>
      <c r="U1711">
        <v>1</v>
      </c>
      <c r="V1711">
        <v>1</v>
      </c>
      <c r="W1711">
        <v>0</v>
      </c>
      <c r="X1711">
        <v>1</v>
      </c>
      <c r="Y1711">
        <v>0</v>
      </c>
      <c r="Z1711">
        <v>0</v>
      </c>
      <c r="AA1711">
        <v>0</v>
      </c>
      <c r="AB1711">
        <v>0</v>
      </c>
      <c r="AC1711">
        <v>0</v>
      </c>
      <c r="AD1711">
        <v>0</v>
      </c>
      <c r="AE1711">
        <v>0</v>
      </c>
      <c r="AF1711">
        <v>0</v>
      </c>
      <c r="AG1711">
        <v>0</v>
      </c>
      <c r="AH1711">
        <v>0</v>
      </c>
      <c r="AI1711">
        <v>0</v>
      </c>
      <c r="AJ1711">
        <v>0</v>
      </c>
      <c r="AK1711">
        <v>0</v>
      </c>
      <c r="AL1711">
        <v>0</v>
      </c>
      <c r="AM1711">
        <v>0</v>
      </c>
      <c r="AN1711">
        <v>0</v>
      </c>
      <c r="AO1711">
        <v>0</v>
      </c>
      <c r="AP1711">
        <v>0</v>
      </c>
      <c r="AQ1711">
        <v>0</v>
      </c>
      <c r="AR1711">
        <v>1</v>
      </c>
      <c r="AS1711">
        <v>0</v>
      </c>
      <c r="AT1711">
        <v>44014</v>
      </c>
      <c r="AU1711">
        <v>44023</v>
      </c>
      <c r="AV1711">
        <v>0</v>
      </c>
      <c r="AW1711">
        <v>1</v>
      </c>
      <c r="AX1711">
        <v>0</v>
      </c>
      <c r="AY1711">
        <v>2020</v>
      </c>
      <c r="AZ1711">
        <v>7</v>
      </c>
      <c r="BA1711">
        <v>30</v>
      </c>
      <c r="BB1711">
        <v>4</v>
      </c>
      <c r="BF1711">
        <v>2020</v>
      </c>
      <c r="BG1711" t="s">
        <v>104</v>
      </c>
      <c r="BH1711" t="s">
        <v>9822</v>
      </c>
      <c r="BI1711" t="s">
        <v>9786</v>
      </c>
      <c r="BJ1711" t="s">
        <v>9796</v>
      </c>
    </row>
    <row r="1712" spans="1:62" x14ac:dyDescent="0.35">
      <c r="A1712">
        <v>50184570</v>
      </c>
      <c r="B1712" t="s">
        <v>98</v>
      </c>
      <c r="C1712" t="s">
        <v>61</v>
      </c>
      <c r="D1712" t="s">
        <v>125</v>
      </c>
      <c r="E1712" t="s">
        <v>4730</v>
      </c>
      <c r="F1712">
        <v>21345363</v>
      </c>
      <c r="G1712" t="s">
        <v>4730</v>
      </c>
      <c r="H1712">
        <v>3.6215999999999999</v>
      </c>
      <c r="I1712" s="1">
        <v>44015</v>
      </c>
      <c r="J1712">
        <v>44045.999988425923</v>
      </c>
      <c r="K1712" t="s">
        <v>4731</v>
      </c>
      <c r="L1712" t="s">
        <v>65</v>
      </c>
      <c r="M1712" t="s">
        <v>152</v>
      </c>
      <c r="N1712" t="s">
        <v>153</v>
      </c>
      <c r="O1712" t="s">
        <v>154</v>
      </c>
      <c r="P1712" t="s">
        <v>155</v>
      </c>
      <c r="Q1712" t="s">
        <v>70</v>
      </c>
      <c r="S1712" t="s">
        <v>82</v>
      </c>
      <c r="T1712" t="s">
        <v>4732</v>
      </c>
      <c r="U1712">
        <v>1</v>
      </c>
      <c r="V1712">
        <v>1</v>
      </c>
      <c r="W1712">
        <v>0</v>
      </c>
      <c r="X1712">
        <v>1</v>
      </c>
      <c r="Y1712">
        <v>0</v>
      </c>
      <c r="Z1712">
        <v>0</v>
      </c>
      <c r="AA1712">
        <v>0</v>
      </c>
      <c r="AB1712">
        <v>0</v>
      </c>
      <c r="AC1712">
        <v>1</v>
      </c>
      <c r="AD1712">
        <v>1</v>
      </c>
      <c r="AE1712">
        <v>0</v>
      </c>
      <c r="AF1712">
        <v>0</v>
      </c>
      <c r="AG1712">
        <v>0</v>
      </c>
      <c r="AH1712">
        <v>0</v>
      </c>
      <c r="AI1712">
        <v>0</v>
      </c>
      <c r="AJ1712">
        <v>0</v>
      </c>
      <c r="AK1712">
        <v>0</v>
      </c>
      <c r="AL1712">
        <v>0</v>
      </c>
      <c r="AM1712">
        <v>0</v>
      </c>
      <c r="AN1712">
        <v>0</v>
      </c>
      <c r="AO1712">
        <v>0</v>
      </c>
      <c r="AP1712">
        <v>1</v>
      </c>
      <c r="AQ1712">
        <v>0</v>
      </c>
      <c r="AR1712">
        <v>0</v>
      </c>
      <c r="AS1712">
        <v>0</v>
      </c>
      <c r="AT1712">
        <v>44015</v>
      </c>
      <c r="AU1712">
        <v>44029</v>
      </c>
      <c r="AV1712">
        <v>0</v>
      </c>
      <c r="AW1712">
        <v>1</v>
      </c>
      <c r="AX1712">
        <v>0</v>
      </c>
      <c r="AY1712">
        <v>2020</v>
      </c>
      <c r="AZ1712">
        <v>7</v>
      </c>
      <c r="BA1712">
        <v>30</v>
      </c>
      <c r="BB1712">
        <v>6</v>
      </c>
      <c r="BF1712">
        <v>2020</v>
      </c>
      <c r="BG1712" t="s">
        <v>104</v>
      </c>
      <c r="BH1712" t="s">
        <v>9822</v>
      </c>
      <c r="BI1712" t="s">
        <v>9786</v>
      </c>
      <c r="BJ1712" t="s">
        <v>9797</v>
      </c>
    </row>
    <row r="1713" spans="1:62" x14ac:dyDescent="0.35">
      <c r="A1713">
        <v>50193330</v>
      </c>
      <c r="B1713" t="s">
        <v>98</v>
      </c>
      <c r="C1713" t="s">
        <v>75</v>
      </c>
      <c r="D1713" t="s">
        <v>76</v>
      </c>
      <c r="E1713" t="s">
        <v>4733</v>
      </c>
      <c r="F1713">
        <v>37435156</v>
      </c>
      <c r="I1713" s="1">
        <v>44018</v>
      </c>
      <c r="J1713">
        <v>44048.999988425923</v>
      </c>
      <c r="K1713" t="s">
        <v>4734</v>
      </c>
      <c r="L1713" t="s">
        <v>65</v>
      </c>
      <c r="M1713" t="s">
        <v>66</v>
      </c>
      <c r="N1713" t="s">
        <v>67</v>
      </c>
      <c r="O1713" t="s">
        <v>68</v>
      </c>
      <c r="P1713" t="s">
        <v>69</v>
      </c>
      <c r="Q1713" t="s">
        <v>70</v>
      </c>
      <c r="R1713" t="s">
        <v>4735</v>
      </c>
      <c r="S1713" t="s">
        <v>71</v>
      </c>
      <c r="T1713" t="s">
        <v>4736</v>
      </c>
      <c r="U1713">
        <v>1</v>
      </c>
      <c r="V1713">
        <v>1</v>
      </c>
      <c r="W1713">
        <v>0</v>
      </c>
      <c r="X1713">
        <v>0</v>
      </c>
      <c r="Y1713">
        <v>0</v>
      </c>
      <c r="Z1713">
        <v>0</v>
      </c>
      <c r="AA1713">
        <v>0</v>
      </c>
      <c r="AB1713">
        <v>0</v>
      </c>
      <c r="AC1713">
        <v>0</v>
      </c>
      <c r="AD1713">
        <v>0</v>
      </c>
      <c r="AE1713">
        <v>0</v>
      </c>
      <c r="AF1713">
        <v>0</v>
      </c>
      <c r="AG1713">
        <v>0</v>
      </c>
      <c r="AH1713">
        <v>0</v>
      </c>
      <c r="AI1713">
        <v>0</v>
      </c>
      <c r="AJ1713">
        <v>0</v>
      </c>
      <c r="AK1713">
        <v>0</v>
      </c>
      <c r="AL1713">
        <v>0</v>
      </c>
      <c r="AM1713">
        <v>0</v>
      </c>
      <c r="AN1713">
        <v>0</v>
      </c>
      <c r="AO1713">
        <v>0</v>
      </c>
      <c r="AP1713">
        <v>0</v>
      </c>
      <c r="AQ1713">
        <v>0</v>
      </c>
      <c r="AR1713">
        <v>0</v>
      </c>
      <c r="AS1713">
        <v>0</v>
      </c>
      <c r="AT1713">
        <v>44018</v>
      </c>
      <c r="AU1713">
        <v>44172</v>
      </c>
      <c r="AV1713">
        <v>0</v>
      </c>
      <c r="AW1713">
        <v>1</v>
      </c>
      <c r="AX1713">
        <v>0</v>
      </c>
      <c r="AY1713">
        <v>2020</v>
      </c>
      <c r="AZ1713">
        <v>7</v>
      </c>
      <c r="BA1713">
        <v>30</v>
      </c>
      <c r="BB1713">
        <v>2</v>
      </c>
      <c r="BC1713">
        <v>120000</v>
      </c>
      <c r="BD1713">
        <v>150000</v>
      </c>
      <c r="BE1713" t="s">
        <v>90</v>
      </c>
      <c r="BF1713">
        <v>2020</v>
      </c>
      <c r="BG1713" t="s">
        <v>104</v>
      </c>
      <c r="BH1713" t="s">
        <v>59</v>
      </c>
      <c r="BI1713" t="s">
        <v>9786</v>
      </c>
      <c r="BJ1713" t="s">
        <v>9794</v>
      </c>
    </row>
    <row r="1714" spans="1:62" x14ac:dyDescent="0.35">
      <c r="A1714">
        <v>50198562</v>
      </c>
      <c r="B1714" t="s">
        <v>4737</v>
      </c>
      <c r="C1714" t="s">
        <v>61</v>
      </c>
      <c r="D1714" t="s">
        <v>125</v>
      </c>
      <c r="E1714" t="s">
        <v>4738</v>
      </c>
      <c r="F1714">
        <v>45384996</v>
      </c>
      <c r="I1714" s="1">
        <v>44019</v>
      </c>
      <c r="J1714">
        <v>44049.999988425923</v>
      </c>
      <c r="K1714" t="s">
        <v>4739</v>
      </c>
      <c r="L1714" t="s">
        <v>65</v>
      </c>
      <c r="M1714" t="s">
        <v>120</v>
      </c>
      <c r="N1714" t="s">
        <v>67</v>
      </c>
      <c r="O1714" t="s">
        <v>68</v>
      </c>
      <c r="P1714" t="s">
        <v>69</v>
      </c>
      <c r="Q1714" t="s">
        <v>102</v>
      </c>
      <c r="S1714" t="s">
        <v>71</v>
      </c>
      <c r="T1714" t="s">
        <v>4740</v>
      </c>
      <c r="U1714">
        <v>1</v>
      </c>
      <c r="V1714">
        <v>1</v>
      </c>
      <c r="W1714">
        <v>0</v>
      </c>
      <c r="X1714">
        <v>1</v>
      </c>
      <c r="Y1714">
        <v>0</v>
      </c>
      <c r="Z1714">
        <v>0</v>
      </c>
      <c r="AA1714">
        <v>0</v>
      </c>
      <c r="AB1714">
        <v>0</v>
      </c>
      <c r="AC1714">
        <v>1</v>
      </c>
      <c r="AD1714">
        <v>0</v>
      </c>
      <c r="AE1714">
        <v>0</v>
      </c>
      <c r="AF1714">
        <v>0</v>
      </c>
      <c r="AG1714">
        <v>1</v>
      </c>
      <c r="AH1714">
        <v>0</v>
      </c>
      <c r="AI1714">
        <v>0</v>
      </c>
      <c r="AJ1714">
        <v>0</v>
      </c>
      <c r="AK1714">
        <v>0</v>
      </c>
      <c r="AL1714">
        <v>0</v>
      </c>
      <c r="AM1714">
        <v>0</v>
      </c>
      <c r="AN1714">
        <v>0</v>
      </c>
      <c r="AO1714">
        <v>0</v>
      </c>
      <c r="AP1714">
        <v>1</v>
      </c>
      <c r="AQ1714">
        <v>0</v>
      </c>
      <c r="AR1714">
        <v>0</v>
      </c>
      <c r="AS1714">
        <v>0</v>
      </c>
      <c r="AT1714">
        <v>44019</v>
      </c>
      <c r="AU1714">
        <v>44172</v>
      </c>
      <c r="AV1714">
        <v>0</v>
      </c>
      <c r="AW1714">
        <v>1</v>
      </c>
      <c r="AX1714">
        <v>0</v>
      </c>
      <c r="AY1714">
        <v>2020</v>
      </c>
      <c r="AZ1714">
        <v>7</v>
      </c>
      <c r="BA1714">
        <v>30</v>
      </c>
      <c r="BB1714">
        <v>6</v>
      </c>
      <c r="BF1714">
        <v>2020</v>
      </c>
      <c r="BG1714" t="s">
        <v>104</v>
      </c>
      <c r="BH1714" t="s">
        <v>9822</v>
      </c>
      <c r="BI1714" t="s">
        <v>9786</v>
      </c>
      <c r="BJ1714" t="s">
        <v>9795</v>
      </c>
    </row>
    <row r="1715" spans="1:62" x14ac:dyDescent="0.35">
      <c r="A1715">
        <v>50200263</v>
      </c>
      <c r="B1715" t="s">
        <v>4741</v>
      </c>
      <c r="C1715" t="s">
        <v>61</v>
      </c>
      <c r="D1715" t="s">
        <v>125</v>
      </c>
      <c r="E1715" t="s">
        <v>3917</v>
      </c>
      <c r="F1715">
        <v>33244316</v>
      </c>
      <c r="I1715" s="1">
        <v>44019</v>
      </c>
      <c r="J1715">
        <v>44049.999988425923</v>
      </c>
      <c r="K1715" t="s">
        <v>3918</v>
      </c>
      <c r="L1715" t="s">
        <v>65</v>
      </c>
      <c r="M1715" t="s">
        <v>66</v>
      </c>
      <c r="N1715" t="s">
        <v>67</v>
      </c>
      <c r="O1715" t="s">
        <v>68</v>
      </c>
      <c r="P1715" t="s">
        <v>69</v>
      </c>
      <c r="Q1715" t="s">
        <v>70</v>
      </c>
      <c r="S1715" t="s">
        <v>71</v>
      </c>
      <c r="T1715" t="s">
        <v>4742</v>
      </c>
      <c r="U1715">
        <v>1</v>
      </c>
      <c r="V1715">
        <v>1</v>
      </c>
      <c r="W1715">
        <v>0</v>
      </c>
      <c r="X1715">
        <v>1</v>
      </c>
      <c r="Y1715">
        <v>0</v>
      </c>
      <c r="Z1715">
        <v>0</v>
      </c>
      <c r="AA1715">
        <v>0</v>
      </c>
      <c r="AB1715">
        <v>0</v>
      </c>
      <c r="AC1715">
        <v>0</v>
      </c>
      <c r="AD1715">
        <v>0</v>
      </c>
      <c r="AE1715">
        <v>0</v>
      </c>
      <c r="AF1715">
        <v>0</v>
      </c>
      <c r="AG1715">
        <v>0</v>
      </c>
      <c r="AH1715">
        <v>0</v>
      </c>
      <c r="AI1715">
        <v>0</v>
      </c>
      <c r="AJ1715">
        <v>0</v>
      </c>
      <c r="AK1715">
        <v>0</v>
      </c>
      <c r="AL1715">
        <v>0</v>
      </c>
      <c r="AM1715">
        <v>0</v>
      </c>
      <c r="AN1715">
        <v>0</v>
      </c>
      <c r="AO1715">
        <v>0</v>
      </c>
      <c r="AP1715">
        <v>0</v>
      </c>
      <c r="AQ1715">
        <v>0</v>
      </c>
      <c r="AR1715">
        <v>0</v>
      </c>
      <c r="AS1715">
        <v>0</v>
      </c>
      <c r="AT1715">
        <v>44019</v>
      </c>
      <c r="AU1715">
        <v>44172</v>
      </c>
      <c r="AV1715">
        <v>0</v>
      </c>
      <c r="AW1715">
        <v>1</v>
      </c>
      <c r="AX1715">
        <v>0</v>
      </c>
      <c r="AY1715">
        <v>2020</v>
      </c>
      <c r="AZ1715">
        <v>7</v>
      </c>
      <c r="BA1715">
        <v>30</v>
      </c>
      <c r="BB1715">
        <v>3</v>
      </c>
      <c r="BF1715">
        <v>2020</v>
      </c>
      <c r="BG1715" t="s">
        <v>104</v>
      </c>
      <c r="BH1715" t="s">
        <v>9822</v>
      </c>
      <c r="BI1715" t="s">
        <v>9786</v>
      </c>
      <c r="BJ1715" t="s">
        <v>9795</v>
      </c>
    </row>
    <row r="1716" spans="1:62" x14ac:dyDescent="0.35">
      <c r="A1716">
        <v>50200327</v>
      </c>
      <c r="B1716" t="s">
        <v>4743</v>
      </c>
      <c r="C1716" t="s">
        <v>75</v>
      </c>
      <c r="D1716" t="s">
        <v>165</v>
      </c>
      <c r="E1716" t="s">
        <v>867</v>
      </c>
      <c r="F1716">
        <v>23175972</v>
      </c>
      <c r="G1716" t="s">
        <v>868</v>
      </c>
      <c r="I1716" s="1">
        <v>44019</v>
      </c>
      <c r="J1716">
        <v>44049.999988425923</v>
      </c>
      <c r="K1716" t="s">
        <v>4744</v>
      </c>
      <c r="L1716" t="s">
        <v>65</v>
      </c>
      <c r="M1716" t="s">
        <v>66</v>
      </c>
      <c r="N1716" t="s">
        <v>67</v>
      </c>
      <c r="O1716" t="s">
        <v>273</v>
      </c>
      <c r="P1716" t="s">
        <v>459</v>
      </c>
      <c r="Q1716" t="s">
        <v>70</v>
      </c>
      <c r="S1716" t="s">
        <v>71</v>
      </c>
      <c r="T1716" t="s">
        <v>4745</v>
      </c>
      <c r="U1716">
        <v>0</v>
      </c>
      <c r="V1716">
        <v>1</v>
      </c>
      <c r="W1716">
        <v>0</v>
      </c>
      <c r="X1716">
        <v>0</v>
      </c>
      <c r="Y1716">
        <v>0</v>
      </c>
      <c r="Z1716">
        <v>0</v>
      </c>
      <c r="AA1716">
        <v>0</v>
      </c>
      <c r="AB1716">
        <v>0</v>
      </c>
      <c r="AC1716">
        <v>1</v>
      </c>
      <c r="AD1716">
        <v>0</v>
      </c>
      <c r="AE1716">
        <v>0</v>
      </c>
      <c r="AF1716">
        <v>1</v>
      </c>
      <c r="AG1716">
        <v>0</v>
      </c>
      <c r="AH1716">
        <v>0</v>
      </c>
      <c r="AI1716">
        <v>0</v>
      </c>
      <c r="AJ1716">
        <v>0</v>
      </c>
      <c r="AK1716">
        <v>0</v>
      </c>
      <c r="AL1716">
        <v>0</v>
      </c>
      <c r="AM1716">
        <v>0</v>
      </c>
      <c r="AN1716">
        <v>0</v>
      </c>
      <c r="AO1716">
        <v>0</v>
      </c>
      <c r="AP1716">
        <v>0</v>
      </c>
      <c r="AQ1716">
        <v>1</v>
      </c>
      <c r="AR1716">
        <v>0</v>
      </c>
      <c r="AS1716">
        <v>0</v>
      </c>
      <c r="AT1716">
        <v>44019</v>
      </c>
      <c r="AU1716">
        <v>44172</v>
      </c>
      <c r="AV1716">
        <v>0</v>
      </c>
      <c r="AW1716">
        <v>1</v>
      </c>
      <c r="AX1716">
        <v>0</v>
      </c>
      <c r="AY1716">
        <v>2020</v>
      </c>
      <c r="AZ1716">
        <v>7</v>
      </c>
      <c r="BA1716">
        <v>30</v>
      </c>
      <c r="BB1716">
        <v>4</v>
      </c>
      <c r="BF1716">
        <v>2020</v>
      </c>
      <c r="BG1716" t="s">
        <v>104</v>
      </c>
      <c r="BH1716" t="s">
        <v>9822</v>
      </c>
      <c r="BI1716" t="s">
        <v>9786</v>
      </c>
      <c r="BJ1716" t="s">
        <v>9795</v>
      </c>
    </row>
    <row r="1717" spans="1:62" x14ac:dyDescent="0.35">
      <c r="A1717">
        <v>50204263</v>
      </c>
      <c r="B1717" t="s">
        <v>4746</v>
      </c>
      <c r="C1717" t="s">
        <v>61</v>
      </c>
      <c r="D1717" t="s">
        <v>125</v>
      </c>
      <c r="E1717" t="s">
        <v>409</v>
      </c>
      <c r="F1717">
        <v>45276428</v>
      </c>
      <c r="I1717" s="1">
        <v>44020</v>
      </c>
      <c r="J1717">
        <v>44050.999988425923</v>
      </c>
      <c r="K1717" t="s">
        <v>4747</v>
      </c>
      <c r="L1717" t="s">
        <v>65</v>
      </c>
      <c r="M1717" t="s">
        <v>120</v>
      </c>
      <c r="N1717" t="s">
        <v>121</v>
      </c>
      <c r="O1717" t="s">
        <v>168</v>
      </c>
      <c r="P1717" t="s">
        <v>2202</v>
      </c>
      <c r="Q1717" t="s">
        <v>70</v>
      </c>
      <c r="S1717" t="s">
        <v>71</v>
      </c>
      <c r="T1717" t="s">
        <v>4748</v>
      </c>
      <c r="U1717">
        <v>1</v>
      </c>
      <c r="V1717">
        <v>1</v>
      </c>
      <c r="W1717">
        <v>0</v>
      </c>
      <c r="X1717">
        <v>1</v>
      </c>
      <c r="Y1717">
        <v>0</v>
      </c>
      <c r="Z1717">
        <v>0</v>
      </c>
      <c r="AA1717">
        <v>0</v>
      </c>
      <c r="AB1717">
        <v>0</v>
      </c>
      <c r="AC1717">
        <v>0</v>
      </c>
      <c r="AD1717">
        <v>0</v>
      </c>
      <c r="AE1717">
        <v>0</v>
      </c>
      <c r="AF1717">
        <v>0</v>
      </c>
      <c r="AG1717">
        <v>0</v>
      </c>
      <c r="AH1717">
        <v>0</v>
      </c>
      <c r="AI1717">
        <v>0</v>
      </c>
      <c r="AJ1717">
        <v>0</v>
      </c>
      <c r="AK1717">
        <v>0</v>
      </c>
      <c r="AL1717">
        <v>0</v>
      </c>
      <c r="AM1717">
        <v>0</v>
      </c>
      <c r="AN1717">
        <v>0</v>
      </c>
      <c r="AO1717">
        <v>0</v>
      </c>
      <c r="AP1717">
        <v>0</v>
      </c>
      <c r="AQ1717">
        <v>0</v>
      </c>
      <c r="AR1717">
        <v>0</v>
      </c>
      <c r="AS1717">
        <v>0</v>
      </c>
      <c r="AT1717">
        <v>44020</v>
      </c>
      <c r="AU1717">
        <v>44172</v>
      </c>
      <c r="AV1717">
        <v>0</v>
      </c>
      <c r="AW1717">
        <v>1</v>
      </c>
      <c r="AX1717">
        <v>0</v>
      </c>
      <c r="AY1717">
        <v>2020</v>
      </c>
      <c r="AZ1717">
        <v>7</v>
      </c>
      <c r="BA1717">
        <v>30</v>
      </c>
      <c r="BB1717">
        <v>3</v>
      </c>
      <c r="BF1717">
        <v>2020</v>
      </c>
      <c r="BG1717" t="s">
        <v>104</v>
      </c>
      <c r="BH1717" t="s">
        <v>9822</v>
      </c>
      <c r="BI1717" t="s">
        <v>9786</v>
      </c>
      <c r="BJ1717" t="s">
        <v>9793</v>
      </c>
    </row>
    <row r="1718" spans="1:62" x14ac:dyDescent="0.35">
      <c r="A1718">
        <v>50214501</v>
      </c>
      <c r="B1718" t="s">
        <v>283</v>
      </c>
      <c r="C1718" t="s">
        <v>4749</v>
      </c>
      <c r="D1718" t="s">
        <v>76</v>
      </c>
      <c r="E1718" t="s">
        <v>4750</v>
      </c>
      <c r="F1718">
        <v>21760843</v>
      </c>
      <c r="G1718" t="s">
        <v>4751</v>
      </c>
      <c r="I1718" s="1">
        <v>44021</v>
      </c>
      <c r="J1718">
        <v>44051.999988425923</v>
      </c>
      <c r="K1718" t="s">
        <v>4752</v>
      </c>
      <c r="L1718" t="s">
        <v>65</v>
      </c>
      <c r="M1718" t="s">
        <v>66</v>
      </c>
      <c r="N1718" t="s">
        <v>67</v>
      </c>
      <c r="O1718" t="s">
        <v>101</v>
      </c>
      <c r="P1718" t="s">
        <v>204</v>
      </c>
      <c r="Q1718" t="s">
        <v>70</v>
      </c>
      <c r="S1718" t="s">
        <v>82</v>
      </c>
      <c r="T1718" t="s">
        <v>4753</v>
      </c>
      <c r="U1718">
        <v>0</v>
      </c>
      <c r="V1718">
        <v>0</v>
      </c>
      <c r="W1718">
        <v>0</v>
      </c>
      <c r="X1718">
        <v>0</v>
      </c>
      <c r="Y1718">
        <v>0</v>
      </c>
      <c r="Z1718">
        <v>0</v>
      </c>
      <c r="AA1718">
        <v>0</v>
      </c>
      <c r="AB1718">
        <v>0</v>
      </c>
      <c r="AC1718">
        <v>0</v>
      </c>
      <c r="AD1718">
        <v>0</v>
      </c>
      <c r="AE1718">
        <v>1</v>
      </c>
      <c r="AF1718">
        <v>0</v>
      </c>
      <c r="AG1718">
        <v>0</v>
      </c>
      <c r="AH1718">
        <v>0</v>
      </c>
      <c r="AI1718">
        <v>0</v>
      </c>
      <c r="AJ1718">
        <v>0</v>
      </c>
      <c r="AK1718">
        <v>0</v>
      </c>
      <c r="AL1718">
        <v>0</v>
      </c>
      <c r="AM1718">
        <v>0</v>
      </c>
      <c r="AN1718">
        <v>0</v>
      </c>
      <c r="AO1718">
        <v>0</v>
      </c>
      <c r="AP1718">
        <v>0</v>
      </c>
      <c r="AQ1718">
        <v>0</v>
      </c>
      <c r="AR1718">
        <v>0</v>
      </c>
      <c r="AS1718">
        <v>0</v>
      </c>
      <c r="AT1718">
        <v>44021</v>
      </c>
      <c r="AU1718">
        <v>44172</v>
      </c>
      <c r="AV1718">
        <v>0</v>
      </c>
      <c r="AW1718">
        <v>1</v>
      </c>
      <c r="AX1718">
        <v>0</v>
      </c>
      <c r="AY1718">
        <v>2020</v>
      </c>
      <c r="AZ1718">
        <v>7</v>
      </c>
      <c r="BA1718">
        <v>30</v>
      </c>
      <c r="BB1718">
        <v>1</v>
      </c>
      <c r="BF1718">
        <v>2020</v>
      </c>
      <c r="BG1718" t="s">
        <v>104</v>
      </c>
      <c r="BH1718" t="s">
        <v>9822</v>
      </c>
      <c r="BI1718" t="s">
        <v>9786</v>
      </c>
      <c r="BJ1718" t="s">
        <v>9796</v>
      </c>
    </row>
    <row r="1719" spans="1:62" x14ac:dyDescent="0.35">
      <c r="A1719">
        <v>50214886</v>
      </c>
      <c r="B1719" t="s">
        <v>4754</v>
      </c>
      <c r="C1719" t="s">
        <v>711</v>
      </c>
      <c r="D1719" t="s">
        <v>1650</v>
      </c>
      <c r="E1719" t="s">
        <v>4755</v>
      </c>
      <c r="F1719">
        <v>7203117</v>
      </c>
      <c r="G1719" t="s">
        <v>4755</v>
      </c>
      <c r="I1719" s="1">
        <v>44021</v>
      </c>
      <c r="J1719">
        <v>44051.999988425923</v>
      </c>
      <c r="K1719" t="s">
        <v>4756</v>
      </c>
      <c r="L1719" t="s">
        <v>65</v>
      </c>
      <c r="M1719" t="s">
        <v>120</v>
      </c>
      <c r="N1719" t="s">
        <v>121</v>
      </c>
      <c r="O1719" t="s">
        <v>168</v>
      </c>
      <c r="P1719" t="s">
        <v>122</v>
      </c>
      <c r="Q1719" t="s">
        <v>70</v>
      </c>
      <c r="S1719" t="s">
        <v>71</v>
      </c>
      <c r="T1719" t="s">
        <v>4757</v>
      </c>
      <c r="U1719">
        <v>1</v>
      </c>
      <c r="V1719">
        <v>1</v>
      </c>
      <c r="W1719">
        <v>0</v>
      </c>
      <c r="X1719">
        <v>0</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0</v>
      </c>
      <c r="AR1719">
        <v>0</v>
      </c>
      <c r="AS1719">
        <v>0</v>
      </c>
      <c r="AT1719">
        <v>44021</v>
      </c>
      <c r="AU1719">
        <v>44172</v>
      </c>
      <c r="AV1719">
        <v>0</v>
      </c>
      <c r="AW1719">
        <v>1</v>
      </c>
      <c r="AX1719">
        <v>0</v>
      </c>
      <c r="AY1719">
        <v>2020</v>
      </c>
      <c r="AZ1719">
        <v>7</v>
      </c>
      <c r="BA1719">
        <v>30</v>
      </c>
      <c r="BB1719">
        <v>2</v>
      </c>
      <c r="BF1719">
        <v>2020</v>
      </c>
      <c r="BG1719" t="s">
        <v>104</v>
      </c>
      <c r="BH1719" t="s">
        <v>9822</v>
      </c>
      <c r="BI1719" t="s">
        <v>9786</v>
      </c>
      <c r="BJ1719" t="s">
        <v>9796</v>
      </c>
    </row>
    <row r="1720" spans="1:62" x14ac:dyDescent="0.35">
      <c r="A1720">
        <v>50217120</v>
      </c>
      <c r="B1720" t="s">
        <v>4640</v>
      </c>
      <c r="C1720" t="s">
        <v>369</v>
      </c>
      <c r="D1720" t="s">
        <v>388</v>
      </c>
      <c r="E1720" t="s">
        <v>553</v>
      </c>
      <c r="F1720">
        <v>35398774</v>
      </c>
      <c r="I1720" s="1">
        <v>44022</v>
      </c>
      <c r="J1720">
        <v>44052.999988425923</v>
      </c>
      <c r="K1720" t="s">
        <v>1452</v>
      </c>
      <c r="L1720" t="s">
        <v>65</v>
      </c>
      <c r="M1720" t="s">
        <v>120</v>
      </c>
      <c r="N1720" t="s">
        <v>121</v>
      </c>
      <c r="O1720" t="s">
        <v>168</v>
      </c>
      <c r="P1720" t="s">
        <v>122</v>
      </c>
      <c r="Q1720" t="s">
        <v>102</v>
      </c>
      <c r="R1720" t="s">
        <v>4641</v>
      </c>
      <c r="S1720" t="s">
        <v>71</v>
      </c>
      <c r="T1720" t="s">
        <v>4758</v>
      </c>
      <c r="U1720">
        <v>1</v>
      </c>
      <c r="V1720">
        <v>1</v>
      </c>
      <c r="W1720">
        <v>1</v>
      </c>
      <c r="X1720">
        <v>0</v>
      </c>
      <c r="Y1720">
        <v>0</v>
      </c>
      <c r="Z1720">
        <v>0</v>
      </c>
      <c r="AA1720">
        <v>0</v>
      </c>
      <c r="AB1720">
        <v>0</v>
      </c>
      <c r="AC1720">
        <v>1</v>
      </c>
      <c r="AD1720">
        <v>0</v>
      </c>
      <c r="AE1720">
        <v>0</v>
      </c>
      <c r="AF1720">
        <v>0</v>
      </c>
      <c r="AG1720">
        <v>0</v>
      </c>
      <c r="AH1720">
        <v>1</v>
      </c>
      <c r="AI1720">
        <v>0</v>
      </c>
      <c r="AJ1720">
        <v>0</v>
      </c>
      <c r="AK1720">
        <v>0</v>
      </c>
      <c r="AL1720">
        <v>0</v>
      </c>
      <c r="AM1720">
        <v>0</v>
      </c>
      <c r="AN1720">
        <v>0</v>
      </c>
      <c r="AO1720">
        <v>0</v>
      </c>
      <c r="AP1720">
        <v>0</v>
      </c>
      <c r="AQ1720">
        <v>0</v>
      </c>
      <c r="AR1720">
        <v>0</v>
      </c>
      <c r="AS1720">
        <v>0</v>
      </c>
      <c r="AT1720">
        <v>44022</v>
      </c>
      <c r="AU1720">
        <v>44172</v>
      </c>
      <c r="AV1720">
        <v>1</v>
      </c>
      <c r="AW1720">
        <v>1</v>
      </c>
      <c r="AX1720">
        <v>0</v>
      </c>
      <c r="AY1720">
        <v>2020</v>
      </c>
      <c r="AZ1720">
        <v>7</v>
      </c>
      <c r="BA1720">
        <v>30</v>
      </c>
      <c r="BB1720">
        <v>5</v>
      </c>
      <c r="BC1720">
        <v>700</v>
      </c>
      <c r="BD1720">
        <v>800</v>
      </c>
      <c r="BE1720" t="s">
        <v>546</v>
      </c>
      <c r="BF1720">
        <v>2020</v>
      </c>
      <c r="BG1720" t="s">
        <v>73</v>
      </c>
      <c r="BH1720" t="s">
        <v>59</v>
      </c>
      <c r="BI1720" t="s">
        <v>9786</v>
      </c>
      <c r="BJ1720" t="s">
        <v>9797</v>
      </c>
    </row>
    <row r="1721" spans="1:62" x14ac:dyDescent="0.35">
      <c r="A1721">
        <v>50217773</v>
      </c>
      <c r="B1721" t="s">
        <v>4759</v>
      </c>
      <c r="C1721" t="s">
        <v>75</v>
      </c>
      <c r="D1721" t="s">
        <v>76</v>
      </c>
      <c r="E1721" t="s">
        <v>2369</v>
      </c>
      <c r="F1721">
        <v>34591620</v>
      </c>
      <c r="I1721" s="1">
        <v>44022</v>
      </c>
      <c r="J1721">
        <v>44052.999988425923</v>
      </c>
      <c r="K1721" t="s">
        <v>4760</v>
      </c>
      <c r="L1721" t="s">
        <v>65</v>
      </c>
      <c r="M1721" t="s">
        <v>66</v>
      </c>
      <c r="N1721" t="s">
        <v>67</v>
      </c>
      <c r="Q1721" t="s">
        <v>70</v>
      </c>
      <c r="S1721" t="s">
        <v>71</v>
      </c>
      <c r="T1721" t="s">
        <v>4761</v>
      </c>
      <c r="U1721">
        <v>1</v>
      </c>
      <c r="V1721">
        <v>1</v>
      </c>
      <c r="W1721">
        <v>0</v>
      </c>
      <c r="X1721">
        <v>0</v>
      </c>
      <c r="Y1721">
        <v>0</v>
      </c>
      <c r="Z1721">
        <v>0</v>
      </c>
      <c r="AA1721">
        <v>0</v>
      </c>
      <c r="AB1721">
        <v>0</v>
      </c>
      <c r="AC1721">
        <v>0</v>
      </c>
      <c r="AD1721">
        <v>0</v>
      </c>
      <c r="AE1721">
        <v>0</v>
      </c>
      <c r="AF1721">
        <v>0</v>
      </c>
      <c r="AG1721">
        <v>0</v>
      </c>
      <c r="AH1721">
        <v>0</v>
      </c>
      <c r="AI1721">
        <v>0</v>
      </c>
      <c r="AJ1721">
        <v>0</v>
      </c>
      <c r="AK1721">
        <v>0</v>
      </c>
      <c r="AL1721">
        <v>0</v>
      </c>
      <c r="AM1721">
        <v>0</v>
      </c>
      <c r="AN1721">
        <v>0</v>
      </c>
      <c r="AO1721">
        <v>0</v>
      </c>
      <c r="AP1721">
        <v>1</v>
      </c>
      <c r="AQ1721">
        <v>0</v>
      </c>
      <c r="AR1721">
        <v>0</v>
      </c>
      <c r="AS1721">
        <v>0</v>
      </c>
      <c r="AT1721">
        <v>44022</v>
      </c>
      <c r="AU1721">
        <v>44172</v>
      </c>
      <c r="AV1721">
        <v>0</v>
      </c>
      <c r="AW1721">
        <v>1</v>
      </c>
      <c r="AX1721">
        <v>0</v>
      </c>
      <c r="AY1721">
        <v>2020</v>
      </c>
      <c r="AZ1721">
        <v>7</v>
      </c>
      <c r="BA1721">
        <v>30</v>
      </c>
      <c r="BB1721">
        <v>3</v>
      </c>
      <c r="BF1721">
        <v>2020</v>
      </c>
      <c r="BG1721" t="s">
        <v>104</v>
      </c>
      <c r="BH1721" t="s">
        <v>9822</v>
      </c>
      <c r="BI1721" t="s">
        <v>9786</v>
      </c>
      <c r="BJ1721" t="s">
        <v>9797</v>
      </c>
    </row>
    <row r="1722" spans="1:62" x14ac:dyDescent="0.35">
      <c r="A1722">
        <v>50220847</v>
      </c>
      <c r="B1722" t="s">
        <v>98</v>
      </c>
      <c r="C1722" t="s">
        <v>75</v>
      </c>
      <c r="D1722" t="s">
        <v>159</v>
      </c>
      <c r="E1722" t="s">
        <v>4762</v>
      </c>
      <c r="F1722">
        <v>335334</v>
      </c>
      <c r="G1722" t="s">
        <v>4763</v>
      </c>
      <c r="I1722" s="1">
        <v>44022</v>
      </c>
      <c r="J1722">
        <v>44052.999988425923</v>
      </c>
      <c r="K1722" t="s">
        <v>4764</v>
      </c>
      <c r="L1722" t="s">
        <v>65</v>
      </c>
      <c r="M1722" t="s">
        <v>120</v>
      </c>
      <c r="N1722" t="s">
        <v>121</v>
      </c>
      <c r="O1722" t="s">
        <v>168</v>
      </c>
      <c r="P1722" t="s">
        <v>122</v>
      </c>
      <c r="Q1722" t="s">
        <v>70</v>
      </c>
      <c r="S1722" t="s">
        <v>71</v>
      </c>
      <c r="T1722" t="s">
        <v>4765</v>
      </c>
      <c r="U1722">
        <v>1</v>
      </c>
      <c r="V1722">
        <v>1</v>
      </c>
      <c r="W1722">
        <v>0</v>
      </c>
      <c r="X1722">
        <v>1</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c r="AR1722">
        <v>0</v>
      </c>
      <c r="AS1722">
        <v>0</v>
      </c>
      <c r="AT1722">
        <v>44022</v>
      </c>
      <c r="AU1722">
        <v>44172</v>
      </c>
      <c r="AV1722">
        <v>0</v>
      </c>
      <c r="AW1722">
        <v>1</v>
      </c>
      <c r="AX1722">
        <v>0</v>
      </c>
      <c r="AY1722">
        <v>2020</v>
      </c>
      <c r="AZ1722">
        <v>7</v>
      </c>
      <c r="BA1722">
        <v>30</v>
      </c>
      <c r="BB1722">
        <v>3</v>
      </c>
      <c r="BF1722">
        <v>2020</v>
      </c>
      <c r="BG1722" t="s">
        <v>104</v>
      </c>
      <c r="BH1722" t="s">
        <v>9822</v>
      </c>
      <c r="BI1722" t="s">
        <v>9786</v>
      </c>
      <c r="BJ1722" t="s">
        <v>9797</v>
      </c>
    </row>
    <row r="1723" spans="1:62" x14ac:dyDescent="0.35">
      <c r="A1723">
        <v>50222198</v>
      </c>
      <c r="B1723" t="s">
        <v>4624</v>
      </c>
      <c r="C1723" t="s">
        <v>61</v>
      </c>
      <c r="D1723" t="s">
        <v>125</v>
      </c>
      <c r="E1723" t="s">
        <v>4625</v>
      </c>
      <c r="F1723">
        <v>44994575</v>
      </c>
      <c r="I1723" s="1">
        <v>44022</v>
      </c>
      <c r="J1723">
        <v>44052.999988425923</v>
      </c>
      <c r="K1723" t="s">
        <v>4624</v>
      </c>
      <c r="L1723" t="s">
        <v>65</v>
      </c>
      <c r="M1723" t="s">
        <v>66</v>
      </c>
      <c r="N1723" t="s">
        <v>67</v>
      </c>
      <c r="O1723" t="s">
        <v>101</v>
      </c>
      <c r="P1723" t="s">
        <v>410</v>
      </c>
      <c r="Q1723" t="s">
        <v>70</v>
      </c>
      <c r="S1723" t="s">
        <v>71</v>
      </c>
      <c r="T1723" t="s">
        <v>4766</v>
      </c>
      <c r="U1723">
        <v>1</v>
      </c>
      <c r="V1723">
        <v>1</v>
      </c>
      <c r="W1723">
        <v>1</v>
      </c>
      <c r="X1723">
        <v>0</v>
      </c>
      <c r="Y1723">
        <v>0</v>
      </c>
      <c r="Z1723">
        <v>0</v>
      </c>
      <c r="AA1723">
        <v>0</v>
      </c>
      <c r="AB1723">
        <v>0</v>
      </c>
      <c r="AC1723">
        <v>1</v>
      </c>
      <c r="AD1723">
        <v>0</v>
      </c>
      <c r="AE1723">
        <v>0</v>
      </c>
      <c r="AF1723">
        <v>1</v>
      </c>
      <c r="AG1723">
        <v>0</v>
      </c>
      <c r="AH1723">
        <v>0</v>
      </c>
      <c r="AI1723">
        <v>0</v>
      </c>
      <c r="AJ1723">
        <v>0</v>
      </c>
      <c r="AK1723">
        <v>0</v>
      </c>
      <c r="AL1723">
        <v>0</v>
      </c>
      <c r="AM1723">
        <v>0</v>
      </c>
      <c r="AN1723">
        <v>0</v>
      </c>
      <c r="AO1723">
        <v>0</v>
      </c>
      <c r="AP1723">
        <v>0</v>
      </c>
      <c r="AQ1723">
        <v>0</v>
      </c>
      <c r="AR1723">
        <v>0</v>
      </c>
      <c r="AS1723">
        <v>0</v>
      </c>
      <c r="AT1723">
        <v>44022</v>
      </c>
      <c r="AU1723">
        <v>44172</v>
      </c>
      <c r="AV1723">
        <v>0</v>
      </c>
      <c r="AW1723">
        <v>1</v>
      </c>
      <c r="AX1723">
        <v>0</v>
      </c>
      <c r="AY1723">
        <v>2020</v>
      </c>
      <c r="AZ1723">
        <v>7</v>
      </c>
      <c r="BA1723">
        <v>30</v>
      </c>
      <c r="BB1723">
        <v>5</v>
      </c>
      <c r="BF1723">
        <v>2020</v>
      </c>
      <c r="BG1723" t="s">
        <v>104</v>
      </c>
      <c r="BH1723" t="s">
        <v>9822</v>
      </c>
      <c r="BI1723" t="s">
        <v>9786</v>
      </c>
      <c r="BJ1723" t="s">
        <v>9797</v>
      </c>
    </row>
    <row r="1724" spans="1:62" x14ac:dyDescent="0.35">
      <c r="A1724">
        <v>50227915</v>
      </c>
      <c r="B1724" t="s">
        <v>4767</v>
      </c>
      <c r="C1724" t="s">
        <v>75</v>
      </c>
      <c r="D1724" t="s">
        <v>165</v>
      </c>
      <c r="E1724" t="s">
        <v>3907</v>
      </c>
      <c r="F1724">
        <v>26375838</v>
      </c>
      <c r="I1724" s="1">
        <v>44025</v>
      </c>
      <c r="J1724">
        <v>44055.999988425923</v>
      </c>
      <c r="K1724" t="s">
        <v>4768</v>
      </c>
      <c r="L1724" t="s">
        <v>65</v>
      </c>
      <c r="M1724" t="s">
        <v>120</v>
      </c>
      <c r="N1724" t="s">
        <v>121</v>
      </c>
      <c r="O1724" t="s">
        <v>168</v>
      </c>
      <c r="P1724" t="s">
        <v>122</v>
      </c>
      <c r="Q1724" t="s">
        <v>102</v>
      </c>
      <c r="S1724" t="s">
        <v>71</v>
      </c>
      <c r="T1724" t="s">
        <v>4769</v>
      </c>
      <c r="U1724">
        <v>0</v>
      </c>
      <c r="V1724">
        <v>0</v>
      </c>
      <c r="W1724">
        <v>0</v>
      </c>
      <c r="X1724">
        <v>1</v>
      </c>
      <c r="Y1724">
        <v>0</v>
      </c>
      <c r="Z1724">
        <v>0</v>
      </c>
      <c r="AA1724">
        <v>0</v>
      </c>
      <c r="AB1724">
        <v>0</v>
      </c>
      <c r="AC1724">
        <v>0</v>
      </c>
      <c r="AD1724">
        <v>0</v>
      </c>
      <c r="AE1724">
        <v>0</v>
      </c>
      <c r="AF1724">
        <v>0</v>
      </c>
      <c r="AG1724">
        <v>0</v>
      </c>
      <c r="AH1724">
        <v>0</v>
      </c>
      <c r="AI1724">
        <v>0</v>
      </c>
      <c r="AJ1724">
        <v>0</v>
      </c>
      <c r="AK1724">
        <v>0</v>
      </c>
      <c r="AL1724">
        <v>0</v>
      </c>
      <c r="AM1724">
        <v>0</v>
      </c>
      <c r="AN1724">
        <v>0</v>
      </c>
      <c r="AO1724">
        <v>0</v>
      </c>
      <c r="AP1724">
        <v>0</v>
      </c>
      <c r="AQ1724">
        <v>0</v>
      </c>
      <c r="AR1724">
        <v>0</v>
      </c>
      <c r="AS1724">
        <v>0</v>
      </c>
      <c r="AT1724">
        <v>44025</v>
      </c>
      <c r="AU1724">
        <v>44170</v>
      </c>
      <c r="AV1724">
        <v>0</v>
      </c>
      <c r="AW1724">
        <v>1</v>
      </c>
      <c r="AX1724">
        <v>0</v>
      </c>
      <c r="AY1724">
        <v>2020</v>
      </c>
      <c r="AZ1724">
        <v>7</v>
      </c>
      <c r="BA1724">
        <v>30</v>
      </c>
      <c r="BB1724">
        <v>1</v>
      </c>
      <c r="BF1724">
        <v>2020</v>
      </c>
      <c r="BG1724" t="s">
        <v>104</v>
      </c>
      <c r="BH1724" t="s">
        <v>9822</v>
      </c>
      <c r="BI1724" t="s">
        <v>9786</v>
      </c>
      <c r="BJ1724" t="s">
        <v>9794</v>
      </c>
    </row>
    <row r="1725" spans="1:62" x14ac:dyDescent="0.35">
      <c r="A1725">
        <v>50229473</v>
      </c>
      <c r="B1725" t="s">
        <v>98</v>
      </c>
      <c r="C1725" t="s">
        <v>75</v>
      </c>
      <c r="D1725" t="s">
        <v>76</v>
      </c>
      <c r="E1725" t="s">
        <v>108</v>
      </c>
      <c r="F1725">
        <v>23039563</v>
      </c>
      <c r="G1725" t="s">
        <v>109</v>
      </c>
      <c r="I1725" s="1">
        <v>44025</v>
      </c>
      <c r="J1725">
        <v>44055.999988425923</v>
      </c>
      <c r="K1725" t="s">
        <v>3380</v>
      </c>
      <c r="L1725" t="s">
        <v>65</v>
      </c>
      <c r="M1725" t="s">
        <v>66</v>
      </c>
      <c r="N1725" t="s">
        <v>67</v>
      </c>
      <c r="Q1725" t="s">
        <v>70</v>
      </c>
      <c r="S1725" t="s">
        <v>71</v>
      </c>
      <c r="T1725" t="s">
        <v>4770</v>
      </c>
      <c r="U1725">
        <v>1</v>
      </c>
      <c r="V1725">
        <v>1</v>
      </c>
      <c r="W1725">
        <v>0</v>
      </c>
      <c r="X1725">
        <v>1</v>
      </c>
      <c r="Y1725">
        <v>0</v>
      </c>
      <c r="Z1725">
        <v>0</v>
      </c>
      <c r="AA1725">
        <v>0</v>
      </c>
      <c r="AB1725">
        <v>0</v>
      </c>
      <c r="AC1725">
        <v>0</v>
      </c>
      <c r="AD1725">
        <v>0</v>
      </c>
      <c r="AE1725">
        <v>0</v>
      </c>
      <c r="AF1725">
        <v>0</v>
      </c>
      <c r="AG1725">
        <v>0</v>
      </c>
      <c r="AH1725">
        <v>0</v>
      </c>
      <c r="AI1725">
        <v>0</v>
      </c>
      <c r="AJ1725">
        <v>0</v>
      </c>
      <c r="AK1725">
        <v>0</v>
      </c>
      <c r="AL1725">
        <v>0</v>
      </c>
      <c r="AM1725">
        <v>0</v>
      </c>
      <c r="AN1725">
        <v>0</v>
      </c>
      <c r="AO1725">
        <v>0</v>
      </c>
      <c r="AP1725">
        <v>0</v>
      </c>
      <c r="AQ1725">
        <v>0</v>
      </c>
      <c r="AR1725">
        <v>0</v>
      </c>
      <c r="AS1725">
        <v>0</v>
      </c>
      <c r="AT1725">
        <v>44025</v>
      </c>
      <c r="AU1725">
        <v>44172</v>
      </c>
      <c r="AV1725">
        <v>0</v>
      </c>
      <c r="AW1725">
        <v>1</v>
      </c>
      <c r="AX1725">
        <v>0</v>
      </c>
      <c r="AY1725">
        <v>2020</v>
      </c>
      <c r="AZ1725">
        <v>7</v>
      </c>
      <c r="BA1725">
        <v>30</v>
      </c>
      <c r="BB1725">
        <v>3</v>
      </c>
      <c r="BF1725">
        <v>2020</v>
      </c>
      <c r="BG1725" t="s">
        <v>104</v>
      </c>
      <c r="BH1725" t="s">
        <v>9822</v>
      </c>
      <c r="BI1725" t="s">
        <v>9786</v>
      </c>
      <c r="BJ1725" t="s">
        <v>9794</v>
      </c>
    </row>
    <row r="1726" spans="1:62" x14ac:dyDescent="0.35">
      <c r="A1726">
        <v>50230115</v>
      </c>
      <c r="B1726" t="s">
        <v>4771</v>
      </c>
      <c r="C1726" t="s">
        <v>61</v>
      </c>
      <c r="D1726" t="s">
        <v>125</v>
      </c>
      <c r="E1726" t="s">
        <v>3088</v>
      </c>
      <c r="F1726">
        <v>26413983</v>
      </c>
      <c r="I1726" s="1">
        <v>44025</v>
      </c>
      <c r="J1726">
        <v>44055.999988425923</v>
      </c>
      <c r="K1726" t="s">
        <v>4772</v>
      </c>
      <c r="L1726" t="s">
        <v>65</v>
      </c>
      <c r="M1726" t="s">
        <v>197</v>
      </c>
      <c r="N1726" t="s">
        <v>67</v>
      </c>
      <c r="O1726" t="s">
        <v>68</v>
      </c>
      <c r="P1726" t="s">
        <v>69</v>
      </c>
      <c r="Q1726" t="s">
        <v>102</v>
      </c>
      <c r="S1726" t="s">
        <v>71</v>
      </c>
      <c r="T1726" t="s">
        <v>4773</v>
      </c>
      <c r="U1726">
        <v>1</v>
      </c>
      <c r="V1726">
        <v>1</v>
      </c>
      <c r="W1726">
        <v>0</v>
      </c>
      <c r="X1726">
        <v>1</v>
      </c>
      <c r="Y1726">
        <v>0</v>
      </c>
      <c r="Z1726">
        <v>0</v>
      </c>
      <c r="AA1726">
        <v>0</v>
      </c>
      <c r="AB1726">
        <v>0</v>
      </c>
      <c r="AC1726">
        <v>0</v>
      </c>
      <c r="AD1726">
        <v>0</v>
      </c>
      <c r="AE1726">
        <v>0</v>
      </c>
      <c r="AF1726">
        <v>0</v>
      </c>
      <c r="AG1726">
        <v>0</v>
      </c>
      <c r="AH1726">
        <v>0</v>
      </c>
      <c r="AI1726">
        <v>0</v>
      </c>
      <c r="AJ1726">
        <v>0</v>
      </c>
      <c r="AK1726">
        <v>0</v>
      </c>
      <c r="AL1726">
        <v>0</v>
      </c>
      <c r="AM1726">
        <v>0</v>
      </c>
      <c r="AN1726">
        <v>0</v>
      </c>
      <c r="AO1726">
        <v>0</v>
      </c>
      <c r="AP1726">
        <v>0</v>
      </c>
      <c r="AQ1726">
        <v>0</v>
      </c>
      <c r="AR1726">
        <v>0</v>
      </c>
      <c r="AS1726">
        <v>0</v>
      </c>
      <c r="AT1726">
        <v>44027</v>
      </c>
      <c r="AU1726">
        <v>44172</v>
      </c>
      <c r="AV1726">
        <v>0</v>
      </c>
      <c r="AW1726">
        <v>1</v>
      </c>
      <c r="AX1726">
        <v>0</v>
      </c>
      <c r="AY1726">
        <v>2020</v>
      </c>
      <c r="AZ1726">
        <v>7</v>
      </c>
      <c r="BA1726">
        <v>30</v>
      </c>
      <c r="BB1726">
        <v>3</v>
      </c>
      <c r="BF1726">
        <v>2020</v>
      </c>
      <c r="BG1726" t="s">
        <v>104</v>
      </c>
      <c r="BH1726" t="s">
        <v>9822</v>
      </c>
      <c r="BI1726" t="s">
        <v>9786</v>
      </c>
      <c r="BJ1726" t="s">
        <v>9794</v>
      </c>
    </row>
    <row r="1727" spans="1:62" x14ac:dyDescent="0.35">
      <c r="A1727">
        <v>50232597</v>
      </c>
      <c r="B1727" t="s">
        <v>98</v>
      </c>
      <c r="C1727" t="s">
        <v>61</v>
      </c>
      <c r="D1727" t="s">
        <v>125</v>
      </c>
      <c r="E1727" t="s">
        <v>4774</v>
      </c>
      <c r="F1727">
        <v>40323657</v>
      </c>
      <c r="G1727" t="s">
        <v>4775</v>
      </c>
      <c r="I1727" s="1">
        <v>44026</v>
      </c>
      <c r="J1727">
        <v>44056.999988425923</v>
      </c>
      <c r="K1727" t="s">
        <v>4776</v>
      </c>
      <c r="L1727" t="s">
        <v>65</v>
      </c>
      <c r="M1727" t="s">
        <v>120</v>
      </c>
      <c r="N1727" t="s">
        <v>121</v>
      </c>
      <c r="Q1727" t="s">
        <v>70</v>
      </c>
      <c r="S1727" t="s">
        <v>82</v>
      </c>
      <c r="T1727" t="s">
        <v>4777</v>
      </c>
      <c r="U1727">
        <v>1</v>
      </c>
      <c r="V1727">
        <v>0</v>
      </c>
      <c r="W1727">
        <v>0</v>
      </c>
      <c r="X1727">
        <v>1</v>
      </c>
      <c r="Y1727">
        <v>0</v>
      </c>
      <c r="Z1727">
        <v>0</v>
      </c>
      <c r="AA1727">
        <v>0</v>
      </c>
      <c r="AB1727">
        <v>0</v>
      </c>
      <c r="AC1727">
        <v>0</v>
      </c>
      <c r="AD1727">
        <v>0</v>
      </c>
      <c r="AE1727">
        <v>0</v>
      </c>
      <c r="AF1727">
        <v>0</v>
      </c>
      <c r="AG1727">
        <v>0</v>
      </c>
      <c r="AH1727">
        <v>0</v>
      </c>
      <c r="AI1727">
        <v>0</v>
      </c>
      <c r="AJ1727">
        <v>0</v>
      </c>
      <c r="AK1727">
        <v>0</v>
      </c>
      <c r="AL1727">
        <v>0</v>
      </c>
      <c r="AM1727">
        <v>0</v>
      </c>
      <c r="AN1727">
        <v>0</v>
      </c>
      <c r="AO1727">
        <v>0</v>
      </c>
      <c r="AP1727">
        <v>0</v>
      </c>
      <c r="AQ1727">
        <v>0</v>
      </c>
      <c r="AR1727">
        <v>0</v>
      </c>
      <c r="AS1727">
        <v>0</v>
      </c>
      <c r="AT1727">
        <v>44026</v>
      </c>
      <c r="AU1727">
        <v>44172</v>
      </c>
      <c r="AV1727">
        <v>0</v>
      </c>
      <c r="AW1727">
        <v>1</v>
      </c>
      <c r="AX1727">
        <v>0</v>
      </c>
      <c r="AY1727">
        <v>2020</v>
      </c>
      <c r="AZ1727">
        <v>7</v>
      </c>
      <c r="BA1727">
        <v>30</v>
      </c>
      <c r="BB1727">
        <v>2</v>
      </c>
      <c r="BF1727">
        <v>2020</v>
      </c>
      <c r="BG1727" t="s">
        <v>104</v>
      </c>
      <c r="BH1727" t="s">
        <v>9822</v>
      </c>
      <c r="BI1727" t="s">
        <v>9786</v>
      </c>
      <c r="BJ1727" t="s">
        <v>9795</v>
      </c>
    </row>
    <row r="1728" spans="1:62" x14ac:dyDescent="0.35">
      <c r="A1728">
        <v>50234085</v>
      </c>
      <c r="B1728" t="s">
        <v>98</v>
      </c>
      <c r="C1728" t="s">
        <v>61</v>
      </c>
      <c r="D1728" t="s">
        <v>125</v>
      </c>
      <c r="E1728" t="s">
        <v>4774</v>
      </c>
      <c r="F1728">
        <v>40323657</v>
      </c>
      <c r="G1728" t="s">
        <v>4775</v>
      </c>
      <c r="I1728" s="1">
        <v>44026</v>
      </c>
      <c r="J1728">
        <v>44056.999988425923</v>
      </c>
      <c r="K1728" t="s">
        <v>4776</v>
      </c>
      <c r="L1728" t="s">
        <v>65</v>
      </c>
      <c r="M1728" t="s">
        <v>66</v>
      </c>
      <c r="N1728" t="s">
        <v>67</v>
      </c>
      <c r="O1728" t="s">
        <v>68</v>
      </c>
      <c r="P1728" t="s">
        <v>69</v>
      </c>
      <c r="Q1728" t="s">
        <v>70</v>
      </c>
      <c r="S1728" t="s">
        <v>82</v>
      </c>
      <c r="T1728" t="s">
        <v>4778</v>
      </c>
      <c r="U1728">
        <v>1</v>
      </c>
      <c r="V1728">
        <v>0</v>
      </c>
      <c r="W1728">
        <v>0</v>
      </c>
      <c r="X1728">
        <v>1</v>
      </c>
      <c r="Y1728">
        <v>0</v>
      </c>
      <c r="Z1728">
        <v>0</v>
      </c>
      <c r="AA1728">
        <v>0</v>
      </c>
      <c r="AB1728">
        <v>0</v>
      </c>
      <c r="AC1728">
        <v>0</v>
      </c>
      <c r="AD1728">
        <v>0</v>
      </c>
      <c r="AE1728">
        <v>0</v>
      </c>
      <c r="AF1728">
        <v>0</v>
      </c>
      <c r="AG1728">
        <v>0</v>
      </c>
      <c r="AH1728">
        <v>0</v>
      </c>
      <c r="AI1728">
        <v>0</v>
      </c>
      <c r="AJ1728">
        <v>0</v>
      </c>
      <c r="AK1728">
        <v>0</v>
      </c>
      <c r="AL1728">
        <v>0</v>
      </c>
      <c r="AM1728">
        <v>0</v>
      </c>
      <c r="AN1728">
        <v>0</v>
      </c>
      <c r="AO1728">
        <v>0</v>
      </c>
      <c r="AP1728">
        <v>0</v>
      </c>
      <c r="AQ1728">
        <v>0</v>
      </c>
      <c r="AR1728">
        <v>0</v>
      </c>
      <c r="AS1728">
        <v>0</v>
      </c>
      <c r="AT1728">
        <v>44026</v>
      </c>
      <c r="AU1728">
        <v>44172</v>
      </c>
      <c r="AV1728">
        <v>0</v>
      </c>
      <c r="AW1728">
        <v>1</v>
      </c>
      <c r="AX1728">
        <v>0</v>
      </c>
      <c r="AY1728">
        <v>2020</v>
      </c>
      <c r="AZ1728">
        <v>7</v>
      </c>
      <c r="BA1728">
        <v>30</v>
      </c>
      <c r="BB1728">
        <v>2</v>
      </c>
      <c r="BF1728">
        <v>2020</v>
      </c>
      <c r="BG1728" t="s">
        <v>104</v>
      </c>
      <c r="BH1728" t="s">
        <v>9822</v>
      </c>
      <c r="BI1728" t="s">
        <v>9786</v>
      </c>
      <c r="BJ1728" t="s">
        <v>9795</v>
      </c>
    </row>
    <row r="1729" spans="1:62" x14ac:dyDescent="0.35">
      <c r="A1729">
        <v>50235754</v>
      </c>
      <c r="B1729" t="s">
        <v>98</v>
      </c>
      <c r="C1729" t="s">
        <v>61</v>
      </c>
      <c r="D1729" t="s">
        <v>125</v>
      </c>
      <c r="E1729" t="s">
        <v>370</v>
      </c>
      <c r="F1729">
        <v>22081129</v>
      </c>
      <c r="I1729" s="1">
        <v>44026</v>
      </c>
      <c r="J1729">
        <v>44056.999988425923</v>
      </c>
      <c r="K1729" t="s">
        <v>4779</v>
      </c>
      <c r="L1729" t="s">
        <v>65</v>
      </c>
      <c r="M1729" t="s">
        <v>66</v>
      </c>
      <c r="N1729" t="s">
        <v>67</v>
      </c>
      <c r="O1729" t="s">
        <v>68</v>
      </c>
      <c r="P1729" t="s">
        <v>69</v>
      </c>
      <c r="Q1729" t="s">
        <v>70</v>
      </c>
      <c r="R1729" t="s">
        <v>4780</v>
      </c>
      <c r="S1729" t="s">
        <v>71</v>
      </c>
      <c r="T1729" t="s">
        <v>4781</v>
      </c>
      <c r="U1729">
        <v>1</v>
      </c>
      <c r="V1729">
        <v>1</v>
      </c>
      <c r="W1729">
        <v>0</v>
      </c>
      <c r="X1729">
        <v>1</v>
      </c>
      <c r="Y1729">
        <v>0</v>
      </c>
      <c r="Z1729">
        <v>0</v>
      </c>
      <c r="AA1729">
        <v>0</v>
      </c>
      <c r="AB1729">
        <v>0</v>
      </c>
      <c r="AC1729">
        <v>1</v>
      </c>
      <c r="AD1729">
        <v>1</v>
      </c>
      <c r="AE1729">
        <v>0</v>
      </c>
      <c r="AF1729">
        <v>1</v>
      </c>
      <c r="AG1729">
        <v>0</v>
      </c>
      <c r="AH1729">
        <v>0</v>
      </c>
      <c r="AI1729">
        <v>0</v>
      </c>
      <c r="AJ1729">
        <v>0</v>
      </c>
      <c r="AK1729">
        <v>0</v>
      </c>
      <c r="AL1729">
        <v>0</v>
      </c>
      <c r="AM1729">
        <v>0</v>
      </c>
      <c r="AN1729">
        <v>0</v>
      </c>
      <c r="AO1729">
        <v>0</v>
      </c>
      <c r="AP1729">
        <v>0</v>
      </c>
      <c r="AQ1729">
        <v>0</v>
      </c>
      <c r="AR1729">
        <v>0</v>
      </c>
      <c r="AS1729">
        <v>0</v>
      </c>
      <c r="AT1729">
        <v>44026</v>
      </c>
      <c r="AU1729">
        <v>44172</v>
      </c>
      <c r="AV1729">
        <v>1</v>
      </c>
      <c r="AW1729">
        <v>1</v>
      </c>
      <c r="AX1729">
        <v>0</v>
      </c>
      <c r="AY1729">
        <v>2020</v>
      </c>
      <c r="AZ1729">
        <v>7</v>
      </c>
      <c r="BA1729">
        <v>30</v>
      </c>
      <c r="BB1729">
        <v>6</v>
      </c>
      <c r="BC1729">
        <v>130000</v>
      </c>
      <c r="BD1729">
        <v>160000</v>
      </c>
      <c r="BE1729" t="s">
        <v>90</v>
      </c>
      <c r="BF1729">
        <v>2020</v>
      </c>
      <c r="BG1729" t="s">
        <v>73</v>
      </c>
      <c r="BH1729" t="s">
        <v>59</v>
      </c>
      <c r="BI1729" t="s">
        <v>9786</v>
      </c>
      <c r="BJ1729" t="s">
        <v>9795</v>
      </c>
    </row>
    <row r="1730" spans="1:62" x14ac:dyDescent="0.35">
      <c r="A1730">
        <v>50236741</v>
      </c>
      <c r="B1730" t="s">
        <v>2413</v>
      </c>
      <c r="C1730" t="s">
        <v>369</v>
      </c>
      <c r="D1730" t="s">
        <v>388</v>
      </c>
      <c r="E1730" t="s">
        <v>112</v>
      </c>
      <c r="F1730">
        <v>27705684</v>
      </c>
      <c r="I1730" s="1">
        <v>44026</v>
      </c>
      <c r="J1730">
        <v>44056.999988425923</v>
      </c>
      <c r="K1730" t="s">
        <v>4782</v>
      </c>
      <c r="L1730" t="s">
        <v>65</v>
      </c>
      <c r="M1730" t="s">
        <v>66</v>
      </c>
      <c r="N1730" t="s">
        <v>67</v>
      </c>
      <c r="O1730" t="s">
        <v>68</v>
      </c>
      <c r="P1730" t="s">
        <v>69</v>
      </c>
      <c r="Q1730" t="s">
        <v>102</v>
      </c>
      <c r="R1730" t="s">
        <v>4783</v>
      </c>
      <c r="S1730" t="s">
        <v>71</v>
      </c>
      <c r="T1730" t="s">
        <v>4784</v>
      </c>
      <c r="U1730">
        <v>1</v>
      </c>
      <c r="V1730">
        <v>1</v>
      </c>
      <c r="W1730">
        <v>0</v>
      </c>
      <c r="X1730">
        <v>1</v>
      </c>
      <c r="Y1730">
        <v>0</v>
      </c>
      <c r="Z1730">
        <v>0</v>
      </c>
      <c r="AA1730">
        <v>0</v>
      </c>
      <c r="AB1730">
        <v>0</v>
      </c>
      <c r="AC1730">
        <v>0</v>
      </c>
      <c r="AD1730">
        <v>0</v>
      </c>
      <c r="AE1730">
        <v>0</v>
      </c>
      <c r="AF1730">
        <v>0</v>
      </c>
      <c r="AG1730">
        <v>1</v>
      </c>
      <c r="AH1730">
        <v>0</v>
      </c>
      <c r="AI1730">
        <v>0</v>
      </c>
      <c r="AJ1730">
        <v>0</v>
      </c>
      <c r="AK1730">
        <v>0</v>
      </c>
      <c r="AL1730">
        <v>0</v>
      </c>
      <c r="AM1730">
        <v>0</v>
      </c>
      <c r="AN1730">
        <v>0</v>
      </c>
      <c r="AO1730">
        <v>0</v>
      </c>
      <c r="AP1730">
        <v>1</v>
      </c>
      <c r="AQ1730">
        <v>0</v>
      </c>
      <c r="AR1730">
        <v>0</v>
      </c>
      <c r="AS1730">
        <v>0</v>
      </c>
      <c r="AT1730">
        <v>44026</v>
      </c>
      <c r="AU1730">
        <v>44172</v>
      </c>
      <c r="AV1730">
        <v>1</v>
      </c>
      <c r="AW1730">
        <v>1</v>
      </c>
      <c r="AX1730">
        <v>0</v>
      </c>
      <c r="AY1730">
        <v>2020</v>
      </c>
      <c r="AZ1730">
        <v>7</v>
      </c>
      <c r="BA1730">
        <v>30</v>
      </c>
      <c r="BB1730">
        <v>5</v>
      </c>
      <c r="BC1730">
        <v>650</v>
      </c>
      <c r="BD1730">
        <v>685</v>
      </c>
      <c r="BE1730" t="s">
        <v>546</v>
      </c>
      <c r="BF1730">
        <v>2020</v>
      </c>
      <c r="BG1730" t="s">
        <v>73</v>
      </c>
      <c r="BH1730" t="s">
        <v>59</v>
      </c>
      <c r="BI1730" t="s">
        <v>9786</v>
      </c>
      <c r="BJ1730" t="s">
        <v>9795</v>
      </c>
    </row>
    <row r="1731" spans="1:62" x14ac:dyDescent="0.35">
      <c r="A1731">
        <v>50246728</v>
      </c>
      <c r="B1731" t="s">
        <v>4785</v>
      </c>
      <c r="C1731" t="s">
        <v>75</v>
      </c>
      <c r="D1731" t="s">
        <v>159</v>
      </c>
      <c r="E1731" t="s">
        <v>4786</v>
      </c>
      <c r="F1731">
        <v>32463137</v>
      </c>
      <c r="I1731" s="1">
        <v>44028</v>
      </c>
      <c r="J1731">
        <v>44058.999988425923</v>
      </c>
      <c r="K1731" t="s">
        <v>4787</v>
      </c>
      <c r="L1731" t="s">
        <v>65</v>
      </c>
      <c r="M1731" t="s">
        <v>66</v>
      </c>
      <c r="N1731" t="s">
        <v>67</v>
      </c>
      <c r="O1731" t="s">
        <v>68</v>
      </c>
      <c r="P1731" t="s">
        <v>4788</v>
      </c>
      <c r="Q1731" t="s">
        <v>70</v>
      </c>
      <c r="R1731" t="s">
        <v>4789</v>
      </c>
      <c r="S1731" t="s">
        <v>71</v>
      </c>
      <c r="T1731" t="s">
        <v>4790</v>
      </c>
      <c r="U1731">
        <v>1</v>
      </c>
      <c r="V1731">
        <v>1</v>
      </c>
      <c r="W1731">
        <v>0</v>
      </c>
      <c r="X1731">
        <v>1</v>
      </c>
      <c r="Y1731">
        <v>0</v>
      </c>
      <c r="Z1731">
        <v>0</v>
      </c>
      <c r="AA1731">
        <v>0</v>
      </c>
      <c r="AB1731">
        <v>0</v>
      </c>
      <c r="AC1731">
        <v>1</v>
      </c>
      <c r="AD1731">
        <v>0</v>
      </c>
      <c r="AE1731">
        <v>0</v>
      </c>
      <c r="AF1731">
        <v>0</v>
      </c>
      <c r="AG1731">
        <v>0</v>
      </c>
      <c r="AH1731">
        <v>0</v>
      </c>
      <c r="AI1731">
        <v>0</v>
      </c>
      <c r="AJ1731">
        <v>0</v>
      </c>
      <c r="AK1731">
        <v>0</v>
      </c>
      <c r="AL1731">
        <v>0</v>
      </c>
      <c r="AM1731">
        <v>0</v>
      </c>
      <c r="AN1731">
        <v>0</v>
      </c>
      <c r="AO1731">
        <v>0</v>
      </c>
      <c r="AP1731">
        <v>0</v>
      </c>
      <c r="AQ1731">
        <v>0</v>
      </c>
      <c r="AR1731">
        <v>0</v>
      </c>
      <c r="AS1731">
        <v>0</v>
      </c>
      <c r="AT1731">
        <v>44028</v>
      </c>
      <c r="AU1731">
        <v>44172</v>
      </c>
      <c r="AV1731">
        <v>0</v>
      </c>
      <c r="AW1731">
        <v>1</v>
      </c>
      <c r="AX1731">
        <v>0</v>
      </c>
      <c r="AY1731">
        <v>2020</v>
      </c>
      <c r="AZ1731">
        <v>7</v>
      </c>
      <c r="BA1731">
        <v>30</v>
      </c>
      <c r="BB1731">
        <v>4</v>
      </c>
      <c r="BC1731">
        <v>70636</v>
      </c>
      <c r="BD1731">
        <v>72385</v>
      </c>
      <c r="BE1731" t="s">
        <v>90</v>
      </c>
      <c r="BF1731">
        <v>2020</v>
      </c>
      <c r="BG1731" t="s">
        <v>104</v>
      </c>
      <c r="BH1731" t="s">
        <v>59</v>
      </c>
      <c r="BI1731" t="s">
        <v>9786</v>
      </c>
      <c r="BJ1731" t="s">
        <v>9796</v>
      </c>
    </row>
    <row r="1732" spans="1:62" x14ac:dyDescent="0.35">
      <c r="A1732">
        <v>50246943</v>
      </c>
      <c r="B1732" t="s">
        <v>4785</v>
      </c>
      <c r="C1732" t="s">
        <v>75</v>
      </c>
      <c r="D1732" t="s">
        <v>159</v>
      </c>
      <c r="E1732" t="s">
        <v>4786</v>
      </c>
      <c r="F1732">
        <v>32463137</v>
      </c>
      <c r="I1732" s="1">
        <v>44028</v>
      </c>
      <c r="J1732">
        <v>44058.999988425923</v>
      </c>
      <c r="K1732" t="s">
        <v>4787</v>
      </c>
      <c r="L1732" t="s">
        <v>65</v>
      </c>
      <c r="M1732" t="s">
        <v>66</v>
      </c>
      <c r="N1732" t="s">
        <v>67</v>
      </c>
      <c r="O1732" t="s">
        <v>68</v>
      </c>
      <c r="P1732" t="s">
        <v>4788</v>
      </c>
      <c r="Q1732" t="s">
        <v>70</v>
      </c>
      <c r="R1732" t="s">
        <v>4789</v>
      </c>
      <c r="S1732" t="s">
        <v>71</v>
      </c>
      <c r="T1732" t="s">
        <v>4791</v>
      </c>
      <c r="U1732">
        <v>1</v>
      </c>
      <c r="V1732">
        <v>1</v>
      </c>
      <c r="W1732">
        <v>0</v>
      </c>
      <c r="X1732">
        <v>1</v>
      </c>
      <c r="Y1732">
        <v>0</v>
      </c>
      <c r="Z1732">
        <v>0</v>
      </c>
      <c r="AA1732">
        <v>0</v>
      </c>
      <c r="AB1732">
        <v>0</v>
      </c>
      <c r="AC1732">
        <v>1</v>
      </c>
      <c r="AD1732">
        <v>0</v>
      </c>
      <c r="AE1732">
        <v>0</v>
      </c>
      <c r="AF1732">
        <v>0</v>
      </c>
      <c r="AG1732">
        <v>0</v>
      </c>
      <c r="AH1732">
        <v>0</v>
      </c>
      <c r="AI1732">
        <v>0</v>
      </c>
      <c r="AJ1732">
        <v>0</v>
      </c>
      <c r="AK1732">
        <v>0</v>
      </c>
      <c r="AL1732">
        <v>0</v>
      </c>
      <c r="AM1732">
        <v>0</v>
      </c>
      <c r="AN1732">
        <v>0</v>
      </c>
      <c r="AO1732">
        <v>0</v>
      </c>
      <c r="AP1732">
        <v>0</v>
      </c>
      <c r="AQ1732">
        <v>0</v>
      </c>
      <c r="AR1732">
        <v>0</v>
      </c>
      <c r="AS1732">
        <v>0</v>
      </c>
      <c r="AT1732">
        <v>44028</v>
      </c>
      <c r="AU1732">
        <v>44172</v>
      </c>
      <c r="AV1732">
        <v>0</v>
      </c>
      <c r="AW1732">
        <v>1</v>
      </c>
      <c r="AX1732">
        <v>0</v>
      </c>
      <c r="AY1732">
        <v>2020</v>
      </c>
      <c r="AZ1732">
        <v>7</v>
      </c>
      <c r="BA1732">
        <v>30</v>
      </c>
      <c r="BB1732">
        <v>4</v>
      </c>
      <c r="BC1732">
        <v>70636</v>
      </c>
      <c r="BD1732">
        <v>72385</v>
      </c>
      <c r="BE1732" t="s">
        <v>90</v>
      </c>
      <c r="BF1732">
        <v>2020</v>
      </c>
      <c r="BG1732" t="s">
        <v>104</v>
      </c>
      <c r="BH1732" t="s">
        <v>59</v>
      </c>
      <c r="BI1732" t="s">
        <v>9786</v>
      </c>
      <c r="BJ1732" t="s">
        <v>9796</v>
      </c>
    </row>
    <row r="1733" spans="1:62" x14ac:dyDescent="0.35">
      <c r="A1733">
        <v>50247543</v>
      </c>
      <c r="B1733" t="s">
        <v>4792</v>
      </c>
      <c r="C1733" t="s">
        <v>75</v>
      </c>
      <c r="D1733" t="s">
        <v>193</v>
      </c>
      <c r="E1733" t="s">
        <v>2825</v>
      </c>
      <c r="F1733">
        <v>43295011</v>
      </c>
      <c r="I1733" s="1">
        <v>44028</v>
      </c>
      <c r="J1733">
        <v>44058.999988425923</v>
      </c>
      <c r="K1733" t="s">
        <v>4580</v>
      </c>
      <c r="L1733" t="s">
        <v>65</v>
      </c>
      <c r="M1733" t="s">
        <v>66</v>
      </c>
      <c r="N1733" t="s">
        <v>67</v>
      </c>
      <c r="O1733" t="s">
        <v>68</v>
      </c>
      <c r="P1733" t="s">
        <v>402</v>
      </c>
      <c r="Q1733" t="s">
        <v>102</v>
      </c>
      <c r="S1733" t="s">
        <v>71</v>
      </c>
      <c r="T1733" t="s">
        <v>4793</v>
      </c>
      <c r="U1733">
        <v>1</v>
      </c>
      <c r="V1733">
        <v>1</v>
      </c>
      <c r="W1733">
        <v>0</v>
      </c>
      <c r="X1733">
        <v>1</v>
      </c>
      <c r="Y1733">
        <v>0</v>
      </c>
      <c r="Z1733">
        <v>0</v>
      </c>
      <c r="AA1733">
        <v>0</v>
      </c>
      <c r="AB1733">
        <v>0</v>
      </c>
      <c r="AC1733">
        <v>0</v>
      </c>
      <c r="AD1733">
        <v>0</v>
      </c>
      <c r="AE1733">
        <v>0</v>
      </c>
      <c r="AF1733">
        <v>0</v>
      </c>
      <c r="AG1733">
        <v>1</v>
      </c>
      <c r="AH1733">
        <v>0</v>
      </c>
      <c r="AI1733">
        <v>0</v>
      </c>
      <c r="AJ1733">
        <v>0</v>
      </c>
      <c r="AK1733">
        <v>0</v>
      </c>
      <c r="AL1733">
        <v>0</v>
      </c>
      <c r="AM1733">
        <v>0</v>
      </c>
      <c r="AN1733">
        <v>0</v>
      </c>
      <c r="AO1733">
        <v>0</v>
      </c>
      <c r="AP1733">
        <v>1</v>
      </c>
      <c r="AQ1733">
        <v>0</v>
      </c>
      <c r="AR1733">
        <v>0</v>
      </c>
      <c r="AS1733">
        <v>0</v>
      </c>
      <c r="AT1733">
        <v>44028</v>
      </c>
      <c r="AU1733">
        <v>44172</v>
      </c>
      <c r="AV1733">
        <v>1</v>
      </c>
      <c r="AW1733">
        <v>1</v>
      </c>
      <c r="AX1733">
        <v>0</v>
      </c>
      <c r="AY1733">
        <v>2020</v>
      </c>
      <c r="AZ1733">
        <v>7</v>
      </c>
      <c r="BA1733">
        <v>30</v>
      </c>
      <c r="BB1733">
        <v>5</v>
      </c>
      <c r="BF1733">
        <v>2020</v>
      </c>
      <c r="BG1733" t="s">
        <v>73</v>
      </c>
      <c r="BH1733" t="s">
        <v>9822</v>
      </c>
      <c r="BI1733" t="s">
        <v>9786</v>
      </c>
      <c r="BJ1733" t="s">
        <v>9796</v>
      </c>
    </row>
    <row r="1734" spans="1:62" x14ac:dyDescent="0.35">
      <c r="A1734">
        <v>50247862</v>
      </c>
      <c r="B1734" t="s">
        <v>4794</v>
      </c>
      <c r="C1734" t="s">
        <v>75</v>
      </c>
      <c r="D1734" t="s">
        <v>76</v>
      </c>
      <c r="E1734" t="s">
        <v>2825</v>
      </c>
      <c r="F1734">
        <v>43295011</v>
      </c>
      <c r="I1734" s="1">
        <v>44028</v>
      </c>
      <c r="J1734">
        <v>44058.999988425923</v>
      </c>
      <c r="K1734" t="s">
        <v>4476</v>
      </c>
      <c r="L1734" t="s">
        <v>65</v>
      </c>
      <c r="M1734" t="s">
        <v>66</v>
      </c>
      <c r="N1734" t="s">
        <v>67</v>
      </c>
      <c r="O1734" t="s">
        <v>68</v>
      </c>
      <c r="P1734" t="s">
        <v>402</v>
      </c>
      <c r="Q1734" t="s">
        <v>102</v>
      </c>
      <c r="S1734" t="s">
        <v>71</v>
      </c>
      <c r="T1734" t="s">
        <v>4795</v>
      </c>
      <c r="U1734">
        <v>1</v>
      </c>
      <c r="V1734">
        <v>1</v>
      </c>
      <c r="W1734">
        <v>0</v>
      </c>
      <c r="X1734">
        <v>1</v>
      </c>
      <c r="Y1734">
        <v>0</v>
      </c>
      <c r="Z1734">
        <v>0</v>
      </c>
      <c r="AA1734">
        <v>0</v>
      </c>
      <c r="AB1734">
        <v>0</v>
      </c>
      <c r="AC1734">
        <v>0</v>
      </c>
      <c r="AD1734">
        <v>0</v>
      </c>
      <c r="AE1734">
        <v>0</v>
      </c>
      <c r="AF1734">
        <v>0</v>
      </c>
      <c r="AG1734">
        <v>1</v>
      </c>
      <c r="AH1734">
        <v>1</v>
      </c>
      <c r="AI1734">
        <v>0</v>
      </c>
      <c r="AJ1734">
        <v>0</v>
      </c>
      <c r="AK1734">
        <v>0</v>
      </c>
      <c r="AL1734">
        <v>0</v>
      </c>
      <c r="AM1734">
        <v>0</v>
      </c>
      <c r="AN1734">
        <v>0</v>
      </c>
      <c r="AO1734">
        <v>0</v>
      </c>
      <c r="AP1734">
        <v>1</v>
      </c>
      <c r="AQ1734">
        <v>0</v>
      </c>
      <c r="AR1734">
        <v>0</v>
      </c>
      <c r="AS1734">
        <v>0</v>
      </c>
      <c r="AT1734">
        <v>44028</v>
      </c>
      <c r="AU1734">
        <v>44172</v>
      </c>
      <c r="AV1734">
        <v>1</v>
      </c>
      <c r="AW1734">
        <v>1</v>
      </c>
      <c r="AX1734">
        <v>0</v>
      </c>
      <c r="AY1734">
        <v>2020</v>
      </c>
      <c r="AZ1734">
        <v>7</v>
      </c>
      <c r="BA1734">
        <v>30</v>
      </c>
      <c r="BB1734">
        <v>6</v>
      </c>
      <c r="BF1734">
        <v>2020</v>
      </c>
      <c r="BG1734" t="s">
        <v>73</v>
      </c>
      <c r="BH1734" t="s">
        <v>9822</v>
      </c>
      <c r="BI1734" t="s">
        <v>9786</v>
      </c>
      <c r="BJ1734" t="s">
        <v>9796</v>
      </c>
    </row>
    <row r="1735" spans="1:62" x14ac:dyDescent="0.35">
      <c r="A1735">
        <v>50248956</v>
      </c>
      <c r="B1735" t="s">
        <v>98</v>
      </c>
      <c r="C1735" t="s">
        <v>75</v>
      </c>
      <c r="D1735" t="s">
        <v>85</v>
      </c>
      <c r="E1735" t="s">
        <v>3635</v>
      </c>
      <c r="F1735">
        <v>20480845</v>
      </c>
      <c r="G1735" t="s">
        <v>3636</v>
      </c>
      <c r="I1735" s="1">
        <v>44028</v>
      </c>
      <c r="J1735">
        <v>44058.999988425923</v>
      </c>
      <c r="K1735" t="s">
        <v>4796</v>
      </c>
      <c r="L1735" t="s">
        <v>65</v>
      </c>
      <c r="M1735" t="s">
        <v>197</v>
      </c>
      <c r="N1735" t="s">
        <v>198</v>
      </c>
      <c r="O1735" t="s">
        <v>168</v>
      </c>
      <c r="P1735" t="s">
        <v>199</v>
      </c>
      <c r="Q1735" t="s">
        <v>102</v>
      </c>
      <c r="S1735" t="s">
        <v>71</v>
      </c>
      <c r="T1735" t="s">
        <v>4797</v>
      </c>
      <c r="U1735">
        <v>1</v>
      </c>
      <c r="V1735">
        <v>1</v>
      </c>
      <c r="W1735">
        <v>0</v>
      </c>
      <c r="X1735">
        <v>1</v>
      </c>
      <c r="Y1735">
        <v>0</v>
      </c>
      <c r="Z1735">
        <v>0</v>
      </c>
      <c r="AA1735">
        <v>0</v>
      </c>
      <c r="AB1735">
        <v>0</v>
      </c>
      <c r="AC1735">
        <v>1</v>
      </c>
      <c r="AD1735">
        <v>1</v>
      </c>
      <c r="AE1735">
        <v>1</v>
      </c>
      <c r="AF1735">
        <v>1</v>
      </c>
      <c r="AG1735">
        <v>1</v>
      </c>
      <c r="AH1735">
        <v>0</v>
      </c>
      <c r="AI1735">
        <v>0</v>
      </c>
      <c r="AJ1735">
        <v>0</v>
      </c>
      <c r="AK1735">
        <v>0</v>
      </c>
      <c r="AL1735">
        <v>0</v>
      </c>
      <c r="AM1735">
        <v>0</v>
      </c>
      <c r="AN1735">
        <v>0</v>
      </c>
      <c r="AO1735">
        <v>0</v>
      </c>
      <c r="AP1735">
        <v>0</v>
      </c>
      <c r="AQ1735">
        <v>0</v>
      </c>
      <c r="AR1735">
        <v>0</v>
      </c>
      <c r="AS1735">
        <v>0</v>
      </c>
      <c r="AT1735">
        <v>44028</v>
      </c>
      <c r="AU1735">
        <v>44172</v>
      </c>
      <c r="AV1735">
        <v>1</v>
      </c>
      <c r="AW1735">
        <v>1</v>
      </c>
      <c r="AX1735">
        <v>0</v>
      </c>
      <c r="AY1735">
        <v>2020</v>
      </c>
      <c r="AZ1735">
        <v>7</v>
      </c>
      <c r="BA1735">
        <v>30</v>
      </c>
      <c r="BB1735">
        <v>8</v>
      </c>
      <c r="BF1735">
        <v>2020</v>
      </c>
      <c r="BG1735" t="s">
        <v>73</v>
      </c>
      <c r="BH1735" t="s">
        <v>9822</v>
      </c>
      <c r="BI1735" t="s">
        <v>9786</v>
      </c>
      <c r="BJ1735" t="s">
        <v>9796</v>
      </c>
    </row>
    <row r="1736" spans="1:62" x14ac:dyDescent="0.35">
      <c r="A1736">
        <v>50249469</v>
      </c>
      <c r="B1736" t="s">
        <v>4798</v>
      </c>
      <c r="C1736" t="s">
        <v>75</v>
      </c>
      <c r="D1736" t="s">
        <v>236</v>
      </c>
      <c r="E1736" t="s">
        <v>1413</v>
      </c>
      <c r="F1736">
        <v>34276930</v>
      </c>
      <c r="I1736" s="1">
        <v>44028</v>
      </c>
      <c r="J1736">
        <v>44058.999988425923</v>
      </c>
      <c r="K1736" t="s">
        <v>4799</v>
      </c>
      <c r="L1736" t="s">
        <v>65</v>
      </c>
      <c r="M1736" t="s">
        <v>120</v>
      </c>
      <c r="N1736" t="s">
        <v>121</v>
      </c>
      <c r="O1736" t="s">
        <v>168</v>
      </c>
      <c r="P1736" t="s">
        <v>122</v>
      </c>
      <c r="Q1736" t="s">
        <v>102</v>
      </c>
      <c r="R1736" t="s">
        <v>4800</v>
      </c>
      <c r="S1736" t="s">
        <v>71</v>
      </c>
      <c r="T1736" t="s">
        <v>4801</v>
      </c>
      <c r="U1736">
        <v>1</v>
      </c>
      <c r="V1736">
        <v>1</v>
      </c>
      <c r="W1736">
        <v>0</v>
      </c>
      <c r="X1736">
        <v>1</v>
      </c>
      <c r="Y1736">
        <v>0</v>
      </c>
      <c r="Z1736">
        <v>0</v>
      </c>
      <c r="AA1736">
        <v>0</v>
      </c>
      <c r="AB1736">
        <v>0</v>
      </c>
      <c r="AC1736">
        <v>0</v>
      </c>
      <c r="AD1736">
        <v>0</v>
      </c>
      <c r="AE1736">
        <v>0</v>
      </c>
      <c r="AF1736">
        <v>0</v>
      </c>
      <c r="AG1736">
        <v>0</v>
      </c>
      <c r="AH1736">
        <v>0</v>
      </c>
      <c r="AI1736">
        <v>0</v>
      </c>
      <c r="AJ1736">
        <v>0</v>
      </c>
      <c r="AK1736">
        <v>0</v>
      </c>
      <c r="AL1736">
        <v>0</v>
      </c>
      <c r="AM1736">
        <v>0</v>
      </c>
      <c r="AN1736">
        <v>0</v>
      </c>
      <c r="AO1736">
        <v>0</v>
      </c>
      <c r="AP1736">
        <v>0</v>
      </c>
      <c r="AQ1736">
        <v>0</v>
      </c>
      <c r="AR1736">
        <v>0</v>
      </c>
      <c r="AS1736">
        <v>0</v>
      </c>
      <c r="AT1736">
        <v>44028</v>
      </c>
      <c r="AU1736">
        <v>44172</v>
      </c>
      <c r="AV1736">
        <v>1</v>
      </c>
      <c r="AW1736">
        <v>1</v>
      </c>
      <c r="AX1736">
        <v>0</v>
      </c>
      <c r="AY1736">
        <v>2020</v>
      </c>
      <c r="AZ1736">
        <v>7</v>
      </c>
      <c r="BA1736">
        <v>30</v>
      </c>
      <c r="BB1736">
        <v>3</v>
      </c>
      <c r="BF1736">
        <v>2020</v>
      </c>
      <c r="BG1736" t="s">
        <v>73</v>
      </c>
      <c r="BH1736" t="s">
        <v>59</v>
      </c>
      <c r="BI1736" t="s">
        <v>9786</v>
      </c>
      <c r="BJ1736" t="s">
        <v>9796</v>
      </c>
    </row>
    <row r="1737" spans="1:62" x14ac:dyDescent="0.35">
      <c r="A1737">
        <v>50249691</v>
      </c>
      <c r="B1737" t="s">
        <v>4802</v>
      </c>
      <c r="C1737" t="s">
        <v>75</v>
      </c>
      <c r="D1737" t="s">
        <v>117</v>
      </c>
      <c r="E1737" t="s">
        <v>298</v>
      </c>
      <c r="F1737">
        <v>32359972</v>
      </c>
      <c r="I1737" s="1">
        <v>44028</v>
      </c>
      <c r="J1737">
        <v>44058.999988425923</v>
      </c>
      <c r="K1737" t="s">
        <v>4803</v>
      </c>
      <c r="L1737" t="s">
        <v>65</v>
      </c>
      <c r="M1737" t="s">
        <v>66</v>
      </c>
      <c r="N1737" t="s">
        <v>67</v>
      </c>
      <c r="Q1737" t="s">
        <v>70</v>
      </c>
      <c r="R1737" t="s">
        <v>4804</v>
      </c>
      <c r="S1737" t="s">
        <v>82</v>
      </c>
      <c r="T1737" t="s">
        <v>4805</v>
      </c>
      <c r="U1737">
        <v>0</v>
      </c>
      <c r="V1737">
        <v>1</v>
      </c>
      <c r="W1737">
        <v>0</v>
      </c>
      <c r="X1737">
        <v>0</v>
      </c>
      <c r="Y1737">
        <v>0</v>
      </c>
      <c r="Z1737">
        <v>0</v>
      </c>
      <c r="AA1737">
        <v>0</v>
      </c>
      <c r="AB1737">
        <v>0</v>
      </c>
      <c r="AC1737">
        <v>0</v>
      </c>
      <c r="AD1737">
        <v>0</v>
      </c>
      <c r="AE1737">
        <v>0</v>
      </c>
      <c r="AF1737">
        <v>0</v>
      </c>
      <c r="AG1737">
        <v>0</v>
      </c>
      <c r="AH1737">
        <v>0</v>
      </c>
      <c r="AI1737">
        <v>0</v>
      </c>
      <c r="AJ1737">
        <v>0</v>
      </c>
      <c r="AK1737">
        <v>0</v>
      </c>
      <c r="AL1737">
        <v>0</v>
      </c>
      <c r="AM1737">
        <v>0</v>
      </c>
      <c r="AN1737">
        <v>0</v>
      </c>
      <c r="AO1737">
        <v>0</v>
      </c>
      <c r="AP1737">
        <v>0</v>
      </c>
      <c r="AQ1737">
        <v>0</v>
      </c>
      <c r="AR1737">
        <v>0</v>
      </c>
      <c r="AS1737">
        <v>0</v>
      </c>
      <c r="AT1737">
        <v>44028</v>
      </c>
      <c r="AU1737">
        <v>44172</v>
      </c>
      <c r="AV1737">
        <v>1</v>
      </c>
      <c r="AW1737">
        <v>1</v>
      </c>
      <c r="AX1737">
        <v>0</v>
      </c>
      <c r="AY1737">
        <v>2020</v>
      </c>
      <c r="AZ1737">
        <v>7</v>
      </c>
      <c r="BA1737">
        <v>30</v>
      </c>
      <c r="BB1737">
        <v>1</v>
      </c>
      <c r="BC1737">
        <v>125000</v>
      </c>
      <c r="BD1737">
        <v>135000</v>
      </c>
      <c r="BE1737" t="s">
        <v>90</v>
      </c>
      <c r="BF1737">
        <v>2020</v>
      </c>
      <c r="BG1737" t="s">
        <v>73</v>
      </c>
      <c r="BH1737" t="s">
        <v>59</v>
      </c>
      <c r="BI1737" t="s">
        <v>9786</v>
      </c>
      <c r="BJ1737" t="s">
        <v>9796</v>
      </c>
    </row>
    <row r="1738" spans="1:62" x14ac:dyDescent="0.35">
      <c r="A1738">
        <v>50250562</v>
      </c>
      <c r="B1738" t="s">
        <v>4806</v>
      </c>
      <c r="C1738" t="s">
        <v>61</v>
      </c>
      <c r="D1738" t="s">
        <v>125</v>
      </c>
      <c r="E1738" t="s">
        <v>1118</v>
      </c>
      <c r="F1738">
        <v>38139377</v>
      </c>
      <c r="I1738" s="1">
        <v>44029</v>
      </c>
      <c r="J1738">
        <v>44059.999988425923</v>
      </c>
      <c r="K1738" t="s">
        <v>4807</v>
      </c>
      <c r="L1738" t="s">
        <v>65</v>
      </c>
      <c r="M1738" t="s">
        <v>66</v>
      </c>
      <c r="N1738" t="s">
        <v>67</v>
      </c>
      <c r="O1738" t="s">
        <v>68</v>
      </c>
      <c r="P1738" t="s">
        <v>69</v>
      </c>
      <c r="Q1738" t="s">
        <v>70</v>
      </c>
      <c r="R1738" t="s">
        <v>4808</v>
      </c>
      <c r="S1738" t="s">
        <v>71</v>
      </c>
      <c r="T1738" t="s">
        <v>4809</v>
      </c>
      <c r="U1738">
        <v>1</v>
      </c>
      <c r="V1738">
        <v>1</v>
      </c>
      <c r="W1738">
        <v>0</v>
      </c>
      <c r="X1738">
        <v>0</v>
      </c>
      <c r="Y1738">
        <v>0</v>
      </c>
      <c r="Z1738">
        <v>0</v>
      </c>
      <c r="AA1738">
        <v>0</v>
      </c>
      <c r="AB1738">
        <v>0</v>
      </c>
      <c r="AC1738">
        <v>0</v>
      </c>
      <c r="AD1738">
        <v>0</v>
      </c>
      <c r="AE1738">
        <v>0</v>
      </c>
      <c r="AF1738">
        <v>0</v>
      </c>
      <c r="AG1738">
        <v>0</v>
      </c>
      <c r="AH1738">
        <v>0</v>
      </c>
      <c r="AI1738">
        <v>0</v>
      </c>
      <c r="AJ1738">
        <v>0</v>
      </c>
      <c r="AK1738">
        <v>0</v>
      </c>
      <c r="AL1738">
        <v>0</v>
      </c>
      <c r="AM1738">
        <v>0</v>
      </c>
      <c r="AN1738">
        <v>0</v>
      </c>
      <c r="AO1738">
        <v>0</v>
      </c>
      <c r="AP1738">
        <v>0</v>
      </c>
      <c r="AQ1738">
        <v>0</v>
      </c>
      <c r="AR1738">
        <v>0</v>
      </c>
      <c r="AS1738">
        <v>0</v>
      </c>
      <c r="AT1738">
        <v>44028</v>
      </c>
      <c r="AU1738">
        <v>44172</v>
      </c>
      <c r="AV1738">
        <v>0</v>
      </c>
      <c r="AW1738">
        <v>1</v>
      </c>
      <c r="AX1738">
        <v>0</v>
      </c>
      <c r="AY1738">
        <v>2020</v>
      </c>
      <c r="AZ1738">
        <v>7</v>
      </c>
      <c r="BA1738">
        <v>30</v>
      </c>
      <c r="BB1738">
        <v>2</v>
      </c>
      <c r="BC1738">
        <v>120000</v>
      </c>
      <c r="BD1738">
        <v>150000</v>
      </c>
      <c r="BE1738" t="s">
        <v>90</v>
      </c>
      <c r="BF1738">
        <v>2020</v>
      </c>
      <c r="BG1738" t="s">
        <v>104</v>
      </c>
      <c r="BH1738" t="s">
        <v>59</v>
      </c>
      <c r="BI1738" t="s">
        <v>9786</v>
      </c>
      <c r="BJ1738" t="s">
        <v>9797</v>
      </c>
    </row>
    <row r="1739" spans="1:62" x14ac:dyDescent="0.35">
      <c r="A1739">
        <v>50251893</v>
      </c>
      <c r="B1739" t="s">
        <v>98</v>
      </c>
      <c r="C1739" t="s">
        <v>75</v>
      </c>
      <c r="D1739" t="s">
        <v>85</v>
      </c>
      <c r="E1739" t="s">
        <v>3074</v>
      </c>
      <c r="F1739">
        <v>36543727</v>
      </c>
      <c r="I1739" s="1">
        <v>44029</v>
      </c>
      <c r="J1739">
        <v>44059.999988425923</v>
      </c>
      <c r="K1739" t="s">
        <v>4810</v>
      </c>
      <c r="L1739" t="s">
        <v>65</v>
      </c>
      <c r="M1739" t="s">
        <v>66</v>
      </c>
      <c r="N1739" t="s">
        <v>67</v>
      </c>
      <c r="Q1739" t="s">
        <v>102</v>
      </c>
      <c r="R1739" t="s">
        <v>4811</v>
      </c>
      <c r="S1739" t="s">
        <v>71</v>
      </c>
      <c r="T1739" t="s">
        <v>4812</v>
      </c>
      <c r="U1739">
        <v>1</v>
      </c>
      <c r="V1739">
        <v>1</v>
      </c>
      <c r="W1739">
        <v>0</v>
      </c>
      <c r="X1739">
        <v>0</v>
      </c>
      <c r="Y1739">
        <v>0</v>
      </c>
      <c r="Z1739">
        <v>0</v>
      </c>
      <c r="AA1739">
        <v>0</v>
      </c>
      <c r="AB1739">
        <v>0</v>
      </c>
      <c r="AC1739">
        <v>0</v>
      </c>
      <c r="AD1739">
        <v>0</v>
      </c>
      <c r="AE1739">
        <v>0</v>
      </c>
      <c r="AF1739">
        <v>0</v>
      </c>
      <c r="AG1739">
        <v>1</v>
      </c>
      <c r="AH1739">
        <v>0</v>
      </c>
      <c r="AI1739">
        <v>0</v>
      </c>
      <c r="AJ1739">
        <v>0</v>
      </c>
      <c r="AK1739">
        <v>0</v>
      </c>
      <c r="AL1739">
        <v>0</v>
      </c>
      <c r="AM1739">
        <v>0</v>
      </c>
      <c r="AN1739">
        <v>0</v>
      </c>
      <c r="AO1739">
        <v>0</v>
      </c>
      <c r="AP1739">
        <v>1</v>
      </c>
      <c r="AQ1739">
        <v>0</v>
      </c>
      <c r="AR1739">
        <v>0</v>
      </c>
      <c r="AS1739">
        <v>0</v>
      </c>
      <c r="AT1739">
        <v>44033</v>
      </c>
      <c r="AU1739">
        <v>44057</v>
      </c>
      <c r="AV1739">
        <v>1</v>
      </c>
      <c r="AW1739">
        <v>1</v>
      </c>
      <c r="AX1739">
        <v>0</v>
      </c>
      <c r="AY1739">
        <v>2020</v>
      </c>
      <c r="AZ1739">
        <v>7</v>
      </c>
      <c r="BA1739">
        <v>30</v>
      </c>
      <c r="BB1739">
        <v>4</v>
      </c>
      <c r="BF1739">
        <v>2020</v>
      </c>
      <c r="BG1739" t="s">
        <v>73</v>
      </c>
      <c r="BH1739" t="s">
        <v>59</v>
      </c>
      <c r="BI1739" t="s">
        <v>9786</v>
      </c>
      <c r="BJ1739" t="s">
        <v>9797</v>
      </c>
    </row>
    <row r="1740" spans="1:62" x14ac:dyDescent="0.35">
      <c r="A1740">
        <v>50259184</v>
      </c>
      <c r="B1740" t="s">
        <v>3200</v>
      </c>
      <c r="C1740" t="s">
        <v>75</v>
      </c>
      <c r="D1740" t="s">
        <v>85</v>
      </c>
      <c r="E1740" t="s">
        <v>3074</v>
      </c>
      <c r="F1740">
        <v>36543727</v>
      </c>
      <c r="I1740" s="1">
        <v>44032</v>
      </c>
      <c r="J1740">
        <v>44062.999988425923</v>
      </c>
      <c r="K1740" t="s">
        <v>3201</v>
      </c>
      <c r="L1740" t="s">
        <v>65</v>
      </c>
      <c r="M1740" t="s">
        <v>66</v>
      </c>
      <c r="N1740" t="s">
        <v>67</v>
      </c>
      <c r="O1740" t="s">
        <v>68</v>
      </c>
      <c r="P1740" t="s">
        <v>69</v>
      </c>
      <c r="Q1740" t="s">
        <v>102</v>
      </c>
      <c r="R1740" t="s">
        <v>4706</v>
      </c>
      <c r="S1740" t="s">
        <v>71</v>
      </c>
      <c r="T1740" t="s">
        <v>4813</v>
      </c>
      <c r="U1740">
        <v>1</v>
      </c>
      <c r="V1740">
        <v>1</v>
      </c>
      <c r="W1740">
        <v>0</v>
      </c>
      <c r="X1740">
        <v>0</v>
      </c>
      <c r="Y1740">
        <v>0</v>
      </c>
      <c r="Z1740">
        <v>0</v>
      </c>
      <c r="AA1740">
        <v>0</v>
      </c>
      <c r="AB1740">
        <v>0</v>
      </c>
      <c r="AC1740">
        <v>0</v>
      </c>
      <c r="AD1740">
        <v>0</v>
      </c>
      <c r="AE1740">
        <v>0</v>
      </c>
      <c r="AF1740">
        <v>0</v>
      </c>
      <c r="AG1740">
        <v>1</v>
      </c>
      <c r="AH1740">
        <v>0</v>
      </c>
      <c r="AI1740">
        <v>0</v>
      </c>
      <c r="AJ1740">
        <v>0</v>
      </c>
      <c r="AK1740">
        <v>0</v>
      </c>
      <c r="AL1740">
        <v>0</v>
      </c>
      <c r="AM1740">
        <v>0</v>
      </c>
      <c r="AN1740">
        <v>0</v>
      </c>
      <c r="AO1740">
        <v>0</v>
      </c>
      <c r="AP1740">
        <v>1</v>
      </c>
      <c r="AQ1740">
        <v>0</v>
      </c>
      <c r="AR1740">
        <v>0</v>
      </c>
      <c r="AS1740">
        <v>0</v>
      </c>
      <c r="AT1740">
        <v>44031</v>
      </c>
      <c r="AU1740">
        <v>44059</v>
      </c>
      <c r="AV1740">
        <v>1</v>
      </c>
      <c r="AW1740">
        <v>1</v>
      </c>
      <c r="AX1740">
        <v>0</v>
      </c>
      <c r="AY1740">
        <v>2020</v>
      </c>
      <c r="AZ1740">
        <v>7</v>
      </c>
      <c r="BA1740">
        <v>30</v>
      </c>
      <c r="BB1740">
        <v>4</v>
      </c>
      <c r="BF1740">
        <v>2020</v>
      </c>
      <c r="BG1740" t="s">
        <v>73</v>
      </c>
      <c r="BH1740" t="s">
        <v>59</v>
      </c>
      <c r="BI1740" t="s">
        <v>9786</v>
      </c>
      <c r="BJ1740" t="s">
        <v>9794</v>
      </c>
    </row>
    <row r="1741" spans="1:62" x14ac:dyDescent="0.35">
      <c r="A1741">
        <v>50261784</v>
      </c>
      <c r="B1741" t="s">
        <v>98</v>
      </c>
      <c r="C1741" t="s">
        <v>135</v>
      </c>
      <c r="D1741" t="s">
        <v>76</v>
      </c>
      <c r="E1741" t="s">
        <v>4374</v>
      </c>
      <c r="F1741">
        <v>21808386</v>
      </c>
      <c r="G1741" t="s">
        <v>4374</v>
      </c>
      <c r="I1741" s="1">
        <v>44032</v>
      </c>
      <c r="J1741">
        <v>44062.999988425923</v>
      </c>
      <c r="K1741" t="s">
        <v>4814</v>
      </c>
      <c r="L1741" t="s">
        <v>65</v>
      </c>
      <c r="M1741" t="s">
        <v>66</v>
      </c>
      <c r="N1741" t="s">
        <v>67</v>
      </c>
      <c r="O1741" t="s">
        <v>68</v>
      </c>
      <c r="P1741" t="s">
        <v>4376</v>
      </c>
      <c r="Q1741" t="s">
        <v>70</v>
      </c>
      <c r="R1741" t="s">
        <v>4815</v>
      </c>
      <c r="S1741" t="s">
        <v>71</v>
      </c>
      <c r="T1741" t="s">
        <v>4816</v>
      </c>
      <c r="U1741">
        <v>1</v>
      </c>
      <c r="V1741">
        <v>1</v>
      </c>
      <c r="W1741">
        <v>0</v>
      </c>
      <c r="X1741">
        <v>1</v>
      </c>
      <c r="Y1741">
        <v>0</v>
      </c>
      <c r="Z1741">
        <v>0</v>
      </c>
      <c r="AA1741">
        <v>0</v>
      </c>
      <c r="AB1741">
        <v>0</v>
      </c>
      <c r="AC1741">
        <v>0</v>
      </c>
      <c r="AD1741">
        <v>0</v>
      </c>
      <c r="AE1741">
        <v>0</v>
      </c>
      <c r="AF1741">
        <v>0</v>
      </c>
      <c r="AG1741">
        <v>0</v>
      </c>
      <c r="AH1741">
        <v>0</v>
      </c>
      <c r="AI1741">
        <v>0</v>
      </c>
      <c r="AJ1741">
        <v>0</v>
      </c>
      <c r="AK1741">
        <v>0</v>
      </c>
      <c r="AL1741">
        <v>0</v>
      </c>
      <c r="AM1741">
        <v>0</v>
      </c>
      <c r="AN1741">
        <v>0</v>
      </c>
      <c r="AO1741">
        <v>0</v>
      </c>
      <c r="AP1741">
        <v>0</v>
      </c>
      <c r="AQ1741">
        <v>0</v>
      </c>
      <c r="AR1741">
        <v>0</v>
      </c>
      <c r="AS1741">
        <v>0</v>
      </c>
      <c r="AT1741">
        <v>44032</v>
      </c>
      <c r="AU1741">
        <v>44045</v>
      </c>
      <c r="AV1741">
        <v>0</v>
      </c>
      <c r="AW1741">
        <v>1</v>
      </c>
      <c r="AX1741">
        <v>0</v>
      </c>
      <c r="AY1741">
        <v>2020</v>
      </c>
      <c r="AZ1741">
        <v>7</v>
      </c>
      <c r="BA1741">
        <v>30</v>
      </c>
      <c r="BB1741">
        <v>3</v>
      </c>
      <c r="BC1741">
        <v>113735</v>
      </c>
      <c r="BD1741">
        <v>129658</v>
      </c>
      <c r="BE1741" t="s">
        <v>90</v>
      </c>
      <c r="BF1741">
        <v>2020</v>
      </c>
      <c r="BG1741" t="s">
        <v>104</v>
      </c>
      <c r="BH1741" t="s">
        <v>59</v>
      </c>
      <c r="BI1741" t="s">
        <v>9786</v>
      </c>
      <c r="BJ1741" t="s">
        <v>9794</v>
      </c>
    </row>
    <row r="1742" spans="1:62" x14ac:dyDescent="0.35">
      <c r="A1742">
        <v>50261785</v>
      </c>
      <c r="B1742" t="s">
        <v>98</v>
      </c>
      <c r="C1742" t="s">
        <v>142</v>
      </c>
      <c r="D1742" t="s">
        <v>477</v>
      </c>
      <c r="E1742" t="s">
        <v>4374</v>
      </c>
      <c r="F1742">
        <v>21808386</v>
      </c>
      <c r="G1742" t="s">
        <v>4374</v>
      </c>
      <c r="I1742" s="1">
        <v>44032</v>
      </c>
      <c r="J1742">
        <v>44062.999988425923</v>
      </c>
      <c r="K1742" t="s">
        <v>4814</v>
      </c>
      <c r="L1742" t="s">
        <v>65</v>
      </c>
      <c r="M1742" t="s">
        <v>66</v>
      </c>
      <c r="N1742" t="s">
        <v>67</v>
      </c>
      <c r="O1742" t="s">
        <v>68</v>
      </c>
      <c r="P1742" t="s">
        <v>4376</v>
      </c>
      <c r="Q1742" t="s">
        <v>70</v>
      </c>
      <c r="R1742" t="s">
        <v>4815</v>
      </c>
      <c r="S1742" t="s">
        <v>71</v>
      </c>
      <c r="T1742" t="s">
        <v>4817</v>
      </c>
      <c r="U1742">
        <v>1</v>
      </c>
      <c r="V1742">
        <v>1</v>
      </c>
      <c r="W1742">
        <v>0</v>
      </c>
      <c r="X1742">
        <v>1</v>
      </c>
      <c r="Y1742">
        <v>0</v>
      </c>
      <c r="Z1742">
        <v>0</v>
      </c>
      <c r="AA1742">
        <v>0</v>
      </c>
      <c r="AB1742">
        <v>0</v>
      </c>
      <c r="AC1742">
        <v>0</v>
      </c>
      <c r="AD1742">
        <v>0</v>
      </c>
      <c r="AE1742">
        <v>0</v>
      </c>
      <c r="AF1742">
        <v>0</v>
      </c>
      <c r="AG1742">
        <v>0</v>
      </c>
      <c r="AH1742">
        <v>0</v>
      </c>
      <c r="AI1742">
        <v>0</v>
      </c>
      <c r="AJ1742">
        <v>0</v>
      </c>
      <c r="AK1742">
        <v>0</v>
      </c>
      <c r="AL1742">
        <v>0</v>
      </c>
      <c r="AM1742">
        <v>0</v>
      </c>
      <c r="AN1742">
        <v>0</v>
      </c>
      <c r="AO1742">
        <v>0</v>
      </c>
      <c r="AP1742">
        <v>0</v>
      </c>
      <c r="AQ1742">
        <v>0</v>
      </c>
      <c r="AR1742">
        <v>0</v>
      </c>
      <c r="AS1742">
        <v>0</v>
      </c>
      <c r="AT1742">
        <v>44032</v>
      </c>
      <c r="AU1742">
        <v>44045</v>
      </c>
      <c r="AV1742">
        <v>0</v>
      </c>
      <c r="AW1742">
        <v>1</v>
      </c>
      <c r="AX1742">
        <v>1</v>
      </c>
      <c r="AY1742">
        <v>2020</v>
      </c>
      <c r="AZ1742">
        <v>7</v>
      </c>
      <c r="BA1742">
        <v>30</v>
      </c>
      <c r="BB1742">
        <v>3</v>
      </c>
      <c r="BC1742">
        <v>113735</v>
      </c>
      <c r="BD1742">
        <v>129658</v>
      </c>
      <c r="BE1742" t="s">
        <v>90</v>
      </c>
      <c r="BF1742">
        <v>2020</v>
      </c>
      <c r="BG1742" t="s">
        <v>104</v>
      </c>
      <c r="BH1742" t="s">
        <v>59</v>
      </c>
      <c r="BI1742" t="s">
        <v>9786</v>
      </c>
      <c r="BJ1742" t="s">
        <v>9794</v>
      </c>
    </row>
    <row r="1743" spans="1:62" x14ac:dyDescent="0.35">
      <c r="A1743">
        <v>50262813</v>
      </c>
      <c r="B1743" t="s">
        <v>98</v>
      </c>
      <c r="C1743" t="s">
        <v>75</v>
      </c>
      <c r="D1743" t="s">
        <v>76</v>
      </c>
      <c r="E1743" t="s">
        <v>4021</v>
      </c>
      <c r="F1743">
        <v>29939057</v>
      </c>
      <c r="I1743" s="1">
        <v>44032</v>
      </c>
      <c r="J1743">
        <v>44062.999988425923</v>
      </c>
      <c r="K1743" t="s">
        <v>4022</v>
      </c>
      <c r="L1743" t="s">
        <v>65</v>
      </c>
      <c r="M1743" t="s">
        <v>66</v>
      </c>
      <c r="N1743" t="s">
        <v>67</v>
      </c>
      <c r="O1743" t="s">
        <v>68</v>
      </c>
      <c r="P1743" t="s">
        <v>69</v>
      </c>
      <c r="Q1743" t="s">
        <v>70</v>
      </c>
      <c r="S1743" t="s">
        <v>71</v>
      </c>
      <c r="T1743" t="s">
        <v>4818</v>
      </c>
      <c r="U1743">
        <v>0</v>
      </c>
      <c r="V1743">
        <v>1</v>
      </c>
      <c r="W1743">
        <v>0</v>
      </c>
      <c r="X1743">
        <v>1</v>
      </c>
      <c r="Y1743">
        <v>0</v>
      </c>
      <c r="Z1743">
        <v>0</v>
      </c>
      <c r="AA1743">
        <v>0</v>
      </c>
      <c r="AB1743">
        <v>0</v>
      </c>
      <c r="AC1743">
        <v>0</v>
      </c>
      <c r="AD1743">
        <v>0</v>
      </c>
      <c r="AE1743">
        <v>1</v>
      </c>
      <c r="AF1743">
        <v>0</v>
      </c>
      <c r="AG1743">
        <v>1</v>
      </c>
      <c r="AH1743">
        <v>0</v>
      </c>
      <c r="AI1743">
        <v>0</v>
      </c>
      <c r="AJ1743">
        <v>0</v>
      </c>
      <c r="AK1743">
        <v>0</v>
      </c>
      <c r="AL1743">
        <v>0</v>
      </c>
      <c r="AM1743">
        <v>0</v>
      </c>
      <c r="AN1743">
        <v>0</v>
      </c>
      <c r="AO1743">
        <v>0</v>
      </c>
      <c r="AP1743">
        <v>1</v>
      </c>
      <c r="AQ1743">
        <v>0</v>
      </c>
      <c r="AR1743">
        <v>0</v>
      </c>
      <c r="AS1743">
        <v>0</v>
      </c>
      <c r="AT1743">
        <v>44032</v>
      </c>
      <c r="AU1743">
        <v>44060</v>
      </c>
      <c r="AV1743">
        <v>1</v>
      </c>
      <c r="AW1743">
        <v>1</v>
      </c>
      <c r="AX1743">
        <v>0</v>
      </c>
      <c r="AY1743">
        <v>2020</v>
      </c>
      <c r="AZ1743">
        <v>7</v>
      </c>
      <c r="BA1743">
        <v>30</v>
      </c>
      <c r="BB1743">
        <v>5</v>
      </c>
      <c r="BF1743">
        <v>2020</v>
      </c>
      <c r="BG1743" t="s">
        <v>73</v>
      </c>
      <c r="BH1743" t="s">
        <v>9822</v>
      </c>
      <c r="BI1743" t="s">
        <v>9786</v>
      </c>
      <c r="BJ1743" t="s">
        <v>9794</v>
      </c>
    </row>
    <row r="1744" spans="1:62" x14ac:dyDescent="0.35">
      <c r="A1744">
        <v>50263893</v>
      </c>
      <c r="B1744" t="s">
        <v>4819</v>
      </c>
      <c r="C1744" t="s">
        <v>192</v>
      </c>
      <c r="D1744" t="s">
        <v>3562</v>
      </c>
      <c r="E1744" t="s">
        <v>4820</v>
      </c>
      <c r="F1744">
        <v>30518223</v>
      </c>
      <c r="G1744" t="s">
        <v>4820</v>
      </c>
      <c r="H1744">
        <v>3.7037</v>
      </c>
      <c r="I1744" s="1">
        <v>44032</v>
      </c>
      <c r="J1744">
        <v>44062.999988425923</v>
      </c>
      <c r="K1744" t="s">
        <v>4821</v>
      </c>
      <c r="L1744" t="s">
        <v>65</v>
      </c>
      <c r="M1744" t="s">
        <v>152</v>
      </c>
      <c r="N1744" t="s">
        <v>153</v>
      </c>
      <c r="O1744" t="s">
        <v>154</v>
      </c>
      <c r="P1744" t="s">
        <v>155</v>
      </c>
      <c r="Q1744" t="s">
        <v>70</v>
      </c>
      <c r="S1744" t="s">
        <v>71</v>
      </c>
      <c r="T1744" t="s">
        <v>4822</v>
      </c>
      <c r="U1744">
        <v>1</v>
      </c>
      <c r="V1744">
        <v>1</v>
      </c>
      <c r="W1744">
        <v>0</v>
      </c>
      <c r="X1744">
        <v>1</v>
      </c>
      <c r="Y1744">
        <v>0</v>
      </c>
      <c r="Z1744">
        <v>0</v>
      </c>
      <c r="AA1744">
        <v>0</v>
      </c>
      <c r="AB1744">
        <v>0</v>
      </c>
      <c r="AC1744">
        <v>0</v>
      </c>
      <c r="AD1744">
        <v>0</v>
      </c>
      <c r="AE1744">
        <v>0</v>
      </c>
      <c r="AF1744">
        <v>0</v>
      </c>
      <c r="AG1744">
        <v>0</v>
      </c>
      <c r="AH1744">
        <v>0</v>
      </c>
      <c r="AI1744">
        <v>0</v>
      </c>
      <c r="AJ1744">
        <v>0</v>
      </c>
      <c r="AK1744">
        <v>0</v>
      </c>
      <c r="AL1744">
        <v>0</v>
      </c>
      <c r="AM1744">
        <v>0</v>
      </c>
      <c r="AN1744">
        <v>0</v>
      </c>
      <c r="AO1744">
        <v>0</v>
      </c>
      <c r="AP1744">
        <v>0</v>
      </c>
      <c r="AQ1744">
        <v>0</v>
      </c>
      <c r="AR1744">
        <v>0</v>
      </c>
      <c r="AS1744">
        <v>0</v>
      </c>
      <c r="AT1744">
        <v>44032</v>
      </c>
      <c r="AU1744">
        <v>44062</v>
      </c>
      <c r="AV1744">
        <v>0</v>
      </c>
      <c r="AW1744">
        <v>1</v>
      </c>
      <c r="AX1744">
        <v>0</v>
      </c>
      <c r="AY1744">
        <v>2020</v>
      </c>
      <c r="AZ1744">
        <v>7</v>
      </c>
      <c r="BA1744">
        <v>30</v>
      </c>
      <c r="BB1744">
        <v>3</v>
      </c>
      <c r="BF1744">
        <v>2020</v>
      </c>
      <c r="BG1744" t="s">
        <v>104</v>
      </c>
      <c r="BH1744" t="s">
        <v>9822</v>
      </c>
      <c r="BI1744" t="s">
        <v>9786</v>
      </c>
      <c r="BJ1744" t="s">
        <v>9794</v>
      </c>
    </row>
    <row r="1745" spans="1:62" x14ac:dyDescent="0.35">
      <c r="A1745">
        <v>50264101</v>
      </c>
      <c r="B1745" t="s">
        <v>98</v>
      </c>
      <c r="C1745" t="s">
        <v>61</v>
      </c>
      <c r="D1745" t="s">
        <v>125</v>
      </c>
      <c r="E1745" t="s">
        <v>3426</v>
      </c>
      <c r="F1745">
        <v>29387504</v>
      </c>
      <c r="I1745" s="1">
        <v>44032</v>
      </c>
      <c r="J1745">
        <v>44062.999988425923</v>
      </c>
      <c r="K1745" t="s">
        <v>4174</v>
      </c>
      <c r="L1745" t="s">
        <v>65</v>
      </c>
      <c r="M1745" t="s">
        <v>66</v>
      </c>
      <c r="N1745" t="s">
        <v>67</v>
      </c>
      <c r="O1745" t="s">
        <v>68</v>
      </c>
      <c r="P1745" t="s">
        <v>69</v>
      </c>
      <c r="Q1745" t="s">
        <v>70</v>
      </c>
      <c r="S1745" t="s">
        <v>71</v>
      </c>
      <c r="T1745" t="s">
        <v>4823</v>
      </c>
      <c r="U1745">
        <v>1</v>
      </c>
      <c r="V1745">
        <v>1</v>
      </c>
      <c r="W1745">
        <v>0</v>
      </c>
      <c r="X1745">
        <v>1</v>
      </c>
      <c r="Y1745">
        <v>0</v>
      </c>
      <c r="Z1745">
        <v>0</v>
      </c>
      <c r="AA1745">
        <v>0</v>
      </c>
      <c r="AB1745">
        <v>0</v>
      </c>
      <c r="AC1745">
        <v>0</v>
      </c>
      <c r="AD1745">
        <v>0</v>
      </c>
      <c r="AE1745">
        <v>1</v>
      </c>
      <c r="AF1745">
        <v>0</v>
      </c>
      <c r="AG1745">
        <v>0</v>
      </c>
      <c r="AH1745">
        <v>0</v>
      </c>
      <c r="AI1745">
        <v>0</v>
      </c>
      <c r="AJ1745">
        <v>0</v>
      </c>
      <c r="AK1745">
        <v>0</v>
      </c>
      <c r="AL1745">
        <v>0</v>
      </c>
      <c r="AM1745">
        <v>0</v>
      </c>
      <c r="AN1745">
        <v>0</v>
      </c>
      <c r="AO1745">
        <v>0</v>
      </c>
      <c r="AP1745">
        <v>0</v>
      </c>
      <c r="AQ1745">
        <v>0</v>
      </c>
      <c r="AR1745">
        <v>0</v>
      </c>
      <c r="AS1745">
        <v>0</v>
      </c>
      <c r="AT1745">
        <v>44032</v>
      </c>
      <c r="AU1745">
        <v>44060</v>
      </c>
      <c r="AV1745">
        <v>1</v>
      </c>
      <c r="AW1745">
        <v>1</v>
      </c>
      <c r="AX1745">
        <v>0</v>
      </c>
      <c r="AY1745">
        <v>2020</v>
      </c>
      <c r="AZ1745">
        <v>7</v>
      </c>
      <c r="BA1745">
        <v>30</v>
      </c>
      <c r="BB1745">
        <v>4</v>
      </c>
      <c r="BF1745">
        <v>2020</v>
      </c>
      <c r="BG1745" t="s">
        <v>73</v>
      </c>
      <c r="BH1745" t="s">
        <v>9822</v>
      </c>
      <c r="BI1745" t="s">
        <v>9786</v>
      </c>
      <c r="BJ1745" t="s">
        <v>9794</v>
      </c>
    </row>
    <row r="1746" spans="1:62" x14ac:dyDescent="0.35">
      <c r="A1746">
        <v>50264156</v>
      </c>
      <c r="B1746" t="s">
        <v>1039</v>
      </c>
      <c r="C1746" t="s">
        <v>75</v>
      </c>
      <c r="D1746" t="s">
        <v>1388</v>
      </c>
      <c r="E1746" t="s">
        <v>86</v>
      </c>
      <c r="F1746">
        <v>28031400</v>
      </c>
      <c r="I1746" s="1">
        <v>44032</v>
      </c>
      <c r="J1746">
        <v>44062.999988425923</v>
      </c>
      <c r="K1746" t="s">
        <v>4824</v>
      </c>
      <c r="L1746" t="s">
        <v>65</v>
      </c>
      <c r="M1746" t="s">
        <v>120</v>
      </c>
      <c r="N1746" t="s">
        <v>121</v>
      </c>
      <c r="O1746" t="s">
        <v>168</v>
      </c>
      <c r="P1746" t="s">
        <v>122</v>
      </c>
      <c r="Q1746" t="s">
        <v>70</v>
      </c>
      <c r="S1746" t="s">
        <v>82</v>
      </c>
      <c r="T1746" t="s">
        <v>4825</v>
      </c>
      <c r="U1746">
        <v>1</v>
      </c>
      <c r="V1746">
        <v>1</v>
      </c>
      <c r="W1746">
        <v>0</v>
      </c>
      <c r="X1746">
        <v>1</v>
      </c>
      <c r="Y1746">
        <v>0</v>
      </c>
      <c r="Z1746">
        <v>0</v>
      </c>
      <c r="AA1746">
        <v>0</v>
      </c>
      <c r="AB1746">
        <v>0</v>
      </c>
      <c r="AC1746">
        <v>0</v>
      </c>
      <c r="AD1746">
        <v>0</v>
      </c>
      <c r="AE1746">
        <v>0</v>
      </c>
      <c r="AF1746">
        <v>0</v>
      </c>
      <c r="AG1746">
        <v>0</v>
      </c>
      <c r="AH1746">
        <v>0</v>
      </c>
      <c r="AI1746">
        <v>0</v>
      </c>
      <c r="AJ1746">
        <v>0</v>
      </c>
      <c r="AK1746">
        <v>0</v>
      </c>
      <c r="AL1746">
        <v>0</v>
      </c>
      <c r="AM1746">
        <v>0</v>
      </c>
      <c r="AN1746">
        <v>0</v>
      </c>
      <c r="AO1746">
        <v>0</v>
      </c>
      <c r="AP1746">
        <v>0</v>
      </c>
      <c r="AQ1746">
        <v>0</v>
      </c>
      <c r="AR1746">
        <v>0</v>
      </c>
      <c r="AS1746">
        <v>0</v>
      </c>
      <c r="AT1746">
        <v>44032</v>
      </c>
      <c r="AU1746">
        <v>44062</v>
      </c>
      <c r="AV1746">
        <v>1</v>
      </c>
      <c r="AW1746">
        <v>1</v>
      </c>
      <c r="AX1746">
        <v>0</v>
      </c>
      <c r="AY1746">
        <v>2020</v>
      </c>
      <c r="AZ1746">
        <v>7</v>
      </c>
      <c r="BA1746">
        <v>30</v>
      </c>
      <c r="BB1746">
        <v>3</v>
      </c>
      <c r="BF1746">
        <v>2020</v>
      </c>
      <c r="BG1746" t="s">
        <v>73</v>
      </c>
      <c r="BH1746" t="s">
        <v>9822</v>
      </c>
      <c r="BI1746" t="s">
        <v>9786</v>
      </c>
      <c r="BJ1746" t="s">
        <v>9794</v>
      </c>
    </row>
    <row r="1747" spans="1:62" x14ac:dyDescent="0.35">
      <c r="A1747">
        <v>50265670</v>
      </c>
      <c r="B1747" t="s">
        <v>116</v>
      </c>
      <c r="C1747" t="s">
        <v>61</v>
      </c>
      <c r="D1747" t="s">
        <v>125</v>
      </c>
      <c r="E1747" t="s">
        <v>337</v>
      </c>
      <c r="F1747">
        <v>38197469</v>
      </c>
      <c r="I1747" s="1">
        <v>44033</v>
      </c>
      <c r="J1747">
        <v>44063.999988425923</v>
      </c>
      <c r="K1747" t="s">
        <v>4826</v>
      </c>
      <c r="L1747" t="s">
        <v>65</v>
      </c>
      <c r="M1747" t="s">
        <v>66</v>
      </c>
      <c r="N1747" t="s">
        <v>67</v>
      </c>
      <c r="O1747" t="s">
        <v>68</v>
      </c>
      <c r="P1747" t="s">
        <v>69</v>
      </c>
      <c r="Q1747" t="s">
        <v>70</v>
      </c>
      <c r="S1747" t="s">
        <v>71</v>
      </c>
      <c r="T1747" t="s">
        <v>4827</v>
      </c>
      <c r="U1747">
        <v>1</v>
      </c>
      <c r="V1747">
        <v>1</v>
      </c>
      <c r="W1747">
        <v>0</v>
      </c>
      <c r="X1747">
        <v>0</v>
      </c>
      <c r="Y1747">
        <v>0</v>
      </c>
      <c r="Z1747">
        <v>0</v>
      </c>
      <c r="AA1747">
        <v>0</v>
      </c>
      <c r="AB1747">
        <v>0</v>
      </c>
      <c r="AC1747">
        <v>0</v>
      </c>
      <c r="AD1747">
        <v>1</v>
      </c>
      <c r="AE1747">
        <v>1</v>
      </c>
      <c r="AF1747">
        <v>0</v>
      </c>
      <c r="AG1747">
        <v>0</v>
      </c>
      <c r="AH1747">
        <v>0</v>
      </c>
      <c r="AI1747">
        <v>0</v>
      </c>
      <c r="AJ1747">
        <v>0</v>
      </c>
      <c r="AK1747">
        <v>0</v>
      </c>
      <c r="AL1747">
        <v>0</v>
      </c>
      <c r="AM1747">
        <v>0</v>
      </c>
      <c r="AN1747">
        <v>0</v>
      </c>
      <c r="AO1747">
        <v>0</v>
      </c>
      <c r="AP1747">
        <v>1</v>
      </c>
      <c r="AQ1747">
        <v>0</v>
      </c>
      <c r="AR1747">
        <v>0</v>
      </c>
      <c r="AS1747">
        <v>0</v>
      </c>
      <c r="AT1747">
        <v>44032</v>
      </c>
      <c r="AU1747">
        <v>44063</v>
      </c>
      <c r="AV1747">
        <v>0</v>
      </c>
      <c r="AW1747">
        <v>1</v>
      </c>
      <c r="AX1747">
        <v>0</v>
      </c>
      <c r="AY1747">
        <v>2020</v>
      </c>
      <c r="AZ1747">
        <v>7</v>
      </c>
      <c r="BA1747">
        <v>30</v>
      </c>
      <c r="BB1747">
        <v>5</v>
      </c>
      <c r="BF1747">
        <v>2020</v>
      </c>
      <c r="BG1747" t="s">
        <v>104</v>
      </c>
      <c r="BH1747" t="s">
        <v>9822</v>
      </c>
      <c r="BI1747" t="s">
        <v>9786</v>
      </c>
      <c r="BJ1747" t="s">
        <v>9795</v>
      </c>
    </row>
    <row r="1748" spans="1:62" x14ac:dyDescent="0.35">
      <c r="A1748">
        <v>50269160</v>
      </c>
      <c r="B1748" t="s">
        <v>98</v>
      </c>
      <c r="C1748" t="s">
        <v>75</v>
      </c>
      <c r="D1748" t="s">
        <v>85</v>
      </c>
      <c r="E1748" t="s">
        <v>4828</v>
      </c>
      <c r="F1748">
        <v>35929414</v>
      </c>
      <c r="I1748" s="1">
        <v>44033</v>
      </c>
      <c r="J1748">
        <v>44063.999988425923</v>
      </c>
      <c r="K1748" t="s">
        <v>4829</v>
      </c>
      <c r="L1748" t="s">
        <v>65</v>
      </c>
      <c r="M1748" t="s">
        <v>66</v>
      </c>
      <c r="N1748" t="s">
        <v>67</v>
      </c>
      <c r="O1748" t="s">
        <v>68</v>
      </c>
      <c r="P1748" t="s">
        <v>69</v>
      </c>
      <c r="Q1748" t="s">
        <v>70</v>
      </c>
      <c r="S1748" t="s">
        <v>71</v>
      </c>
      <c r="T1748" t="s">
        <v>4830</v>
      </c>
      <c r="U1748">
        <v>0</v>
      </c>
      <c r="V1748">
        <v>1</v>
      </c>
      <c r="W1748">
        <v>0</v>
      </c>
      <c r="X1748">
        <v>1</v>
      </c>
      <c r="Y1748">
        <v>0</v>
      </c>
      <c r="Z1748">
        <v>0</v>
      </c>
      <c r="AA1748">
        <v>0</v>
      </c>
      <c r="AB1748">
        <v>0</v>
      </c>
      <c r="AC1748">
        <v>0</v>
      </c>
      <c r="AD1748">
        <v>0</v>
      </c>
      <c r="AE1748">
        <v>1</v>
      </c>
      <c r="AF1748">
        <v>0</v>
      </c>
      <c r="AG1748">
        <v>0</v>
      </c>
      <c r="AH1748">
        <v>0</v>
      </c>
      <c r="AI1748">
        <v>0</v>
      </c>
      <c r="AJ1748">
        <v>0</v>
      </c>
      <c r="AK1748">
        <v>0</v>
      </c>
      <c r="AL1748">
        <v>0</v>
      </c>
      <c r="AM1748">
        <v>0</v>
      </c>
      <c r="AN1748">
        <v>0</v>
      </c>
      <c r="AO1748">
        <v>0</v>
      </c>
      <c r="AP1748">
        <v>0</v>
      </c>
      <c r="AQ1748">
        <v>0</v>
      </c>
      <c r="AR1748">
        <v>0</v>
      </c>
      <c r="AS1748">
        <v>0</v>
      </c>
      <c r="AT1748">
        <v>44033</v>
      </c>
      <c r="AU1748">
        <v>44063</v>
      </c>
      <c r="AV1748">
        <v>0</v>
      </c>
      <c r="AW1748">
        <v>1</v>
      </c>
      <c r="AX1748">
        <v>0</v>
      </c>
      <c r="AY1748">
        <v>2020</v>
      </c>
      <c r="AZ1748">
        <v>7</v>
      </c>
      <c r="BA1748">
        <v>30</v>
      </c>
      <c r="BB1748">
        <v>3</v>
      </c>
      <c r="BF1748">
        <v>2020</v>
      </c>
      <c r="BG1748" t="s">
        <v>104</v>
      </c>
      <c r="BH1748" t="s">
        <v>9822</v>
      </c>
      <c r="BI1748" t="s">
        <v>9786</v>
      </c>
      <c r="BJ1748" t="s">
        <v>9795</v>
      </c>
    </row>
    <row r="1749" spans="1:62" x14ac:dyDescent="0.35">
      <c r="A1749">
        <v>50270868</v>
      </c>
      <c r="B1749" t="s">
        <v>4831</v>
      </c>
      <c r="C1749" t="s">
        <v>192</v>
      </c>
      <c r="D1749" t="s">
        <v>3562</v>
      </c>
      <c r="E1749" t="s">
        <v>4832</v>
      </c>
      <c r="F1749">
        <v>45145625</v>
      </c>
      <c r="G1749" t="s">
        <v>4832</v>
      </c>
      <c r="I1749" s="1">
        <v>44033</v>
      </c>
      <c r="J1749">
        <v>44063.999988425923</v>
      </c>
      <c r="K1749" t="s">
        <v>4833</v>
      </c>
      <c r="L1749" t="s">
        <v>65</v>
      </c>
      <c r="M1749" t="s">
        <v>152</v>
      </c>
      <c r="N1749" t="s">
        <v>153</v>
      </c>
      <c r="O1749" t="s">
        <v>154</v>
      </c>
      <c r="P1749" t="s">
        <v>155</v>
      </c>
      <c r="Q1749" t="s">
        <v>70</v>
      </c>
      <c r="S1749" t="s">
        <v>82</v>
      </c>
      <c r="T1749" t="s">
        <v>4834</v>
      </c>
      <c r="U1749">
        <v>1</v>
      </c>
      <c r="V1749">
        <v>1</v>
      </c>
      <c r="W1749">
        <v>0</v>
      </c>
      <c r="X1749">
        <v>1</v>
      </c>
      <c r="Y1749">
        <v>0</v>
      </c>
      <c r="Z1749">
        <v>0</v>
      </c>
      <c r="AA1749">
        <v>0</v>
      </c>
      <c r="AB1749">
        <v>0</v>
      </c>
      <c r="AC1749">
        <v>1</v>
      </c>
      <c r="AD1749">
        <v>0</v>
      </c>
      <c r="AE1749">
        <v>0</v>
      </c>
      <c r="AF1749">
        <v>1</v>
      </c>
      <c r="AG1749">
        <v>0</v>
      </c>
      <c r="AH1749">
        <v>0</v>
      </c>
      <c r="AI1749">
        <v>0</v>
      </c>
      <c r="AJ1749">
        <v>0</v>
      </c>
      <c r="AK1749">
        <v>0</v>
      </c>
      <c r="AL1749">
        <v>0</v>
      </c>
      <c r="AM1749">
        <v>0</v>
      </c>
      <c r="AN1749">
        <v>0</v>
      </c>
      <c r="AO1749">
        <v>0</v>
      </c>
      <c r="AP1749">
        <v>0</v>
      </c>
      <c r="AQ1749">
        <v>0</v>
      </c>
      <c r="AR1749">
        <v>0</v>
      </c>
      <c r="AS1749">
        <v>0</v>
      </c>
      <c r="AT1749">
        <v>44033</v>
      </c>
      <c r="AU1749">
        <v>44050</v>
      </c>
      <c r="AV1749">
        <v>0</v>
      </c>
      <c r="AW1749">
        <v>1</v>
      </c>
      <c r="AX1749">
        <v>0</v>
      </c>
      <c r="AY1749">
        <v>2020</v>
      </c>
      <c r="AZ1749">
        <v>7</v>
      </c>
      <c r="BA1749">
        <v>30</v>
      </c>
      <c r="BB1749">
        <v>5</v>
      </c>
      <c r="BF1749">
        <v>2020</v>
      </c>
      <c r="BG1749" t="s">
        <v>104</v>
      </c>
      <c r="BH1749" t="s">
        <v>9822</v>
      </c>
      <c r="BI1749" t="s">
        <v>9786</v>
      </c>
      <c r="BJ1749" t="s">
        <v>9795</v>
      </c>
    </row>
    <row r="1750" spans="1:62" x14ac:dyDescent="0.35">
      <c r="A1750">
        <v>50271161</v>
      </c>
      <c r="B1750" t="s">
        <v>98</v>
      </c>
      <c r="C1750" t="s">
        <v>61</v>
      </c>
      <c r="D1750" t="s">
        <v>125</v>
      </c>
      <c r="E1750" t="s">
        <v>4835</v>
      </c>
      <c r="F1750">
        <v>27331121</v>
      </c>
      <c r="G1750" t="s">
        <v>4835</v>
      </c>
      <c r="H1750">
        <v>3.1545000000000001</v>
      </c>
      <c r="I1750" s="1">
        <v>44033</v>
      </c>
      <c r="J1750">
        <v>44063.999988425923</v>
      </c>
      <c r="K1750" t="s">
        <v>4836</v>
      </c>
      <c r="L1750" t="s">
        <v>65</v>
      </c>
      <c r="M1750" t="s">
        <v>66</v>
      </c>
      <c r="N1750" t="s">
        <v>67</v>
      </c>
      <c r="P1750" t="s">
        <v>3281</v>
      </c>
      <c r="Q1750" t="s">
        <v>70</v>
      </c>
      <c r="R1750" t="s">
        <v>4837</v>
      </c>
      <c r="S1750" t="s">
        <v>82</v>
      </c>
      <c r="T1750" t="s">
        <v>4838</v>
      </c>
      <c r="U1750">
        <v>1</v>
      </c>
      <c r="V1750">
        <v>0</v>
      </c>
      <c r="W1750">
        <v>1</v>
      </c>
      <c r="X1750">
        <v>1</v>
      </c>
      <c r="Y1750">
        <v>0</v>
      </c>
      <c r="Z1750">
        <v>0</v>
      </c>
      <c r="AA1750">
        <v>0</v>
      </c>
      <c r="AB1750">
        <v>0</v>
      </c>
      <c r="AC1750">
        <v>0</v>
      </c>
      <c r="AD1750">
        <v>0</v>
      </c>
      <c r="AE1750">
        <v>1</v>
      </c>
      <c r="AF1750">
        <v>0</v>
      </c>
      <c r="AG1750">
        <v>1</v>
      </c>
      <c r="AH1750">
        <v>0</v>
      </c>
      <c r="AI1750">
        <v>0</v>
      </c>
      <c r="AJ1750">
        <v>0</v>
      </c>
      <c r="AK1750">
        <v>0</v>
      </c>
      <c r="AL1750">
        <v>0</v>
      </c>
      <c r="AM1750">
        <v>0</v>
      </c>
      <c r="AN1750">
        <v>0</v>
      </c>
      <c r="AO1750">
        <v>0</v>
      </c>
      <c r="AP1750">
        <v>1</v>
      </c>
      <c r="AQ1750">
        <v>0</v>
      </c>
      <c r="AR1750">
        <v>0</v>
      </c>
      <c r="AS1750">
        <v>0</v>
      </c>
      <c r="AT1750">
        <v>44033</v>
      </c>
      <c r="AU1750">
        <v>44063</v>
      </c>
      <c r="AV1750">
        <v>0</v>
      </c>
      <c r="AW1750">
        <v>1</v>
      </c>
      <c r="AX1750">
        <v>0</v>
      </c>
      <c r="AY1750">
        <v>2020</v>
      </c>
      <c r="AZ1750">
        <v>7</v>
      </c>
      <c r="BA1750">
        <v>30</v>
      </c>
      <c r="BB1750">
        <v>6</v>
      </c>
      <c r="BF1750">
        <v>2020</v>
      </c>
      <c r="BG1750" t="s">
        <v>104</v>
      </c>
      <c r="BH1750" t="s">
        <v>59</v>
      </c>
      <c r="BI1750" t="s">
        <v>9786</v>
      </c>
      <c r="BJ1750" t="s">
        <v>9795</v>
      </c>
    </row>
    <row r="1751" spans="1:62" x14ac:dyDescent="0.35">
      <c r="A1751">
        <v>50271490</v>
      </c>
      <c r="B1751" t="s">
        <v>98</v>
      </c>
      <c r="C1751" t="s">
        <v>61</v>
      </c>
      <c r="D1751" t="s">
        <v>125</v>
      </c>
      <c r="E1751" t="s">
        <v>3407</v>
      </c>
      <c r="F1751">
        <v>20759263</v>
      </c>
      <c r="G1751" t="s">
        <v>3407</v>
      </c>
      <c r="H1751">
        <v>4.6666999999999996</v>
      </c>
      <c r="I1751" s="1">
        <v>44033</v>
      </c>
      <c r="J1751">
        <v>44061.999988425923</v>
      </c>
      <c r="K1751" t="s">
        <v>4839</v>
      </c>
      <c r="L1751" t="s">
        <v>65</v>
      </c>
      <c r="M1751" t="s">
        <v>120</v>
      </c>
      <c r="N1751" t="s">
        <v>121</v>
      </c>
      <c r="O1751" t="s">
        <v>168</v>
      </c>
      <c r="P1751" t="s">
        <v>220</v>
      </c>
      <c r="Q1751" t="s">
        <v>70</v>
      </c>
      <c r="S1751" t="s">
        <v>71</v>
      </c>
      <c r="T1751" t="s">
        <v>4840</v>
      </c>
      <c r="U1751">
        <v>1</v>
      </c>
      <c r="V1751">
        <v>1</v>
      </c>
      <c r="W1751">
        <v>0</v>
      </c>
      <c r="X1751">
        <v>0</v>
      </c>
      <c r="Y1751">
        <v>1</v>
      </c>
      <c r="Z1751">
        <v>0</v>
      </c>
      <c r="AA1751">
        <v>0</v>
      </c>
      <c r="AB1751">
        <v>0</v>
      </c>
      <c r="AC1751">
        <v>0</v>
      </c>
      <c r="AD1751">
        <v>0</v>
      </c>
      <c r="AE1751">
        <v>1</v>
      </c>
      <c r="AF1751">
        <v>0</v>
      </c>
      <c r="AG1751">
        <v>0</v>
      </c>
      <c r="AH1751">
        <v>0</v>
      </c>
      <c r="AI1751">
        <v>0</v>
      </c>
      <c r="AJ1751">
        <v>0</v>
      </c>
      <c r="AK1751">
        <v>0</v>
      </c>
      <c r="AL1751">
        <v>0</v>
      </c>
      <c r="AM1751">
        <v>0</v>
      </c>
      <c r="AN1751">
        <v>0</v>
      </c>
      <c r="AO1751">
        <v>0</v>
      </c>
      <c r="AP1751">
        <v>0</v>
      </c>
      <c r="AQ1751">
        <v>0</v>
      </c>
      <c r="AR1751">
        <v>0</v>
      </c>
      <c r="AS1751">
        <v>0</v>
      </c>
      <c r="AT1751">
        <v>44033</v>
      </c>
      <c r="AU1751">
        <v>44061</v>
      </c>
      <c r="AV1751">
        <v>0</v>
      </c>
      <c r="AW1751">
        <v>1</v>
      </c>
      <c r="AX1751">
        <v>0</v>
      </c>
      <c r="AY1751">
        <v>2020</v>
      </c>
      <c r="AZ1751">
        <v>7</v>
      </c>
      <c r="BA1751">
        <v>28</v>
      </c>
      <c r="BB1751">
        <v>4</v>
      </c>
      <c r="BF1751">
        <v>2020</v>
      </c>
      <c r="BG1751" t="s">
        <v>104</v>
      </c>
      <c r="BH1751" t="s">
        <v>9822</v>
      </c>
      <c r="BI1751" t="s">
        <v>9786</v>
      </c>
      <c r="BJ1751" t="s">
        <v>9795</v>
      </c>
    </row>
    <row r="1752" spans="1:62" x14ac:dyDescent="0.35">
      <c r="A1752">
        <v>50272575</v>
      </c>
      <c r="B1752" t="s">
        <v>116</v>
      </c>
      <c r="C1752" t="s">
        <v>61</v>
      </c>
      <c r="D1752" t="s">
        <v>125</v>
      </c>
      <c r="E1752" t="s">
        <v>4841</v>
      </c>
      <c r="F1752">
        <v>43138820</v>
      </c>
      <c r="G1752" t="s">
        <v>4842</v>
      </c>
      <c r="H1752">
        <v>3.1520999999999999</v>
      </c>
      <c r="I1752" s="1">
        <v>44034</v>
      </c>
      <c r="J1752">
        <v>44064.999988425923</v>
      </c>
      <c r="K1752" t="s">
        <v>4843</v>
      </c>
      <c r="L1752" t="s">
        <v>65</v>
      </c>
      <c r="M1752" t="s">
        <v>120</v>
      </c>
      <c r="N1752" t="s">
        <v>121</v>
      </c>
      <c r="O1752" t="s">
        <v>988</v>
      </c>
      <c r="P1752" t="s">
        <v>4844</v>
      </c>
      <c r="Q1752" t="s">
        <v>70</v>
      </c>
      <c r="S1752" t="s">
        <v>82</v>
      </c>
      <c r="T1752" t="s">
        <v>4845</v>
      </c>
      <c r="U1752">
        <v>0</v>
      </c>
      <c r="V1752">
        <v>1</v>
      </c>
      <c r="W1752">
        <v>0</v>
      </c>
      <c r="X1752">
        <v>1</v>
      </c>
      <c r="Y1752">
        <v>0</v>
      </c>
      <c r="Z1752">
        <v>0</v>
      </c>
      <c r="AA1752">
        <v>0</v>
      </c>
      <c r="AB1752">
        <v>0</v>
      </c>
      <c r="AC1752">
        <v>0</v>
      </c>
      <c r="AD1752">
        <v>0</v>
      </c>
      <c r="AE1752">
        <v>0</v>
      </c>
      <c r="AF1752">
        <v>0</v>
      </c>
      <c r="AG1752">
        <v>0</v>
      </c>
      <c r="AH1752">
        <v>0</v>
      </c>
      <c r="AI1752">
        <v>0</v>
      </c>
      <c r="AJ1752">
        <v>0</v>
      </c>
      <c r="AK1752">
        <v>0</v>
      </c>
      <c r="AL1752">
        <v>0</v>
      </c>
      <c r="AM1752">
        <v>0</v>
      </c>
      <c r="AN1752">
        <v>0</v>
      </c>
      <c r="AO1752">
        <v>0</v>
      </c>
      <c r="AP1752">
        <v>0</v>
      </c>
      <c r="AQ1752">
        <v>0</v>
      </c>
      <c r="AR1752">
        <v>0</v>
      </c>
      <c r="AS1752">
        <v>0</v>
      </c>
      <c r="AT1752">
        <v>44033</v>
      </c>
      <c r="AU1752">
        <v>44064</v>
      </c>
      <c r="AV1752">
        <v>0</v>
      </c>
      <c r="AW1752">
        <v>1</v>
      </c>
      <c r="AX1752">
        <v>0</v>
      </c>
      <c r="AY1752">
        <v>2020</v>
      </c>
      <c r="AZ1752">
        <v>7</v>
      </c>
      <c r="BA1752">
        <v>30</v>
      </c>
      <c r="BB1752">
        <v>2</v>
      </c>
      <c r="BF1752">
        <v>2020</v>
      </c>
      <c r="BG1752" t="s">
        <v>104</v>
      </c>
      <c r="BH1752" t="s">
        <v>9822</v>
      </c>
      <c r="BI1752" t="s">
        <v>9786</v>
      </c>
      <c r="BJ1752" t="s">
        <v>9793</v>
      </c>
    </row>
    <row r="1753" spans="1:62" x14ac:dyDescent="0.35">
      <c r="A1753">
        <v>50278557</v>
      </c>
      <c r="B1753" t="s">
        <v>98</v>
      </c>
      <c r="C1753" t="s">
        <v>61</v>
      </c>
      <c r="D1753" t="s">
        <v>125</v>
      </c>
      <c r="E1753" t="s">
        <v>4846</v>
      </c>
      <c r="F1753">
        <v>26810085</v>
      </c>
      <c r="G1753" t="s">
        <v>4847</v>
      </c>
      <c r="H1753">
        <v>2.7839999999999998</v>
      </c>
      <c r="I1753" s="1">
        <v>44034</v>
      </c>
      <c r="J1753">
        <v>44064.999988425923</v>
      </c>
      <c r="K1753" t="s">
        <v>4848</v>
      </c>
      <c r="L1753" t="s">
        <v>65</v>
      </c>
      <c r="M1753" t="s">
        <v>197</v>
      </c>
      <c r="N1753" t="s">
        <v>198</v>
      </c>
      <c r="P1753" t="s">
        <v>199</v>
      </c>
      <c r="Q1753" t="s">
        <v>102</v>
      </c>
      <c r="S1753" t="s">
        <v>71</v>
      </c>
      <c r="T1753" t="s">
        <v>4849</v>
      </c>
      <c r="U1753">
        <v>1</v>
      </c>
      <c r="V1753">
        <v>1</v>
      </c>
      <c r="W1753">
        <v>0</v>
      </c>
      <c r="X1753">
        <v>1</v>
      </c>
      <c r="Y1753">
        <v>0</v>
      </c>
      <c r="Z1753">
        <v>0</v>
      </c>
      <c r="AA1753">
        <v>0</v>
      </c>
      <c r="AB1753">
        <v>0</v>
      </c>
      <c r="AC1753">
        <v>1</v>
      </c>
      <c r="AD1753">
        <v>1</v>
      </c>
      <c r="AE1753">
        <v>1</v>
      </c>
      <c r="AF1753">
        <v>1</v>
      </c>
      <c r="AG1753">
        <v>1</v>
      </c>
      <c r="AH1753">
        <v>0</v>
      </c>
      <c r="AI1753">
        <v>0</v>
      </c>
      <c r="AJ1753">
        <v>0</v>
      </c>
      <c r="AK1753">
        <v>0</v>
      </c>
      <c r="AL1753">
        <v>0</v>
      </c>
      <c r="AM1753">
        <v>0</v>
      </c>
      <c r="AN1753">
        <v>0</v>
      </c>
      <c r="AO1753">
        <v>0</v>
      </c>
      <c r="AP1753">
        <v>0</v>
      </c>
      <c r="AQ1753">
        <v>0</v>
      </c>
      <c r="AR1753">
        <v>0</v>
      </c>
      <c r="AS1753">
        <v>0</v>
      </c>
      <c r="AT1753">
        <v>44034</v>
      </c>
      <c r="AU1753">
        <v>44062</v>
      </c>
      <c r="AV1753">
        <v>0</v>
      </c>
      <c r="AW1753">
        <v>1</v>
      </c>
      <c r="AX1753">
        <v>0</v>
      </c>
      <c r="AY1753">
        <v>2020</v>
      </c>
      <c r="AZ1753">
        <v>7</v>
      </c>
      <c r="BA1753">
        <v>30</v>
      </c>
      <c r="BB1753">
        <v>8</v>
      </c>
      <c r="BF1753">
        <v>2020</v>
      </c>
      <c r="BG1753" t="s">
        <v>104</v>
      </c>
      <c r="BH1753" t="s">
        <v>9822</v>
      </c>
      <c r="BI1753" t="s">
        <v>9786</v>
      </c>
      <c r="BJ1753" t="s">
        <v>9793</v>
      </c>
    </row>
    <row r="1754" spans="1:62" x14ac:dyDescent="0.35">
      <c r="A1754">
        <v>50284114</v>
      </c>
      <c r="B1754" t="s">
        <v>116</v>
      </c>
      <c r="C1754" t="s">
        <v>61</v>
      </c>
      <c r="D1754" t="s">
        <v>76</v>
      </c>
      <c r="E1754" t="s">
        <v>586</v>
      </c>
      <c r="F1754">
        <v>21566260</v>
      </c>
      <c r="I1754" s="1">
        <v>44035</v>
      </c>
      <c r="J1754">
        <v>44065.999988425923</v>
      </c>
      <c r="K1754" t="s">
        <v>4850</v>
      </c>
      <c r="L1754" t="s">
        <v>65</v>
      </c>
      <c r="M1754" t="s">
        <v>66</v>
      </c>
      <c r="N1754" t="s">
        <v>67</v>
      </c>
      <c r="O1754" t="s">
        <v>101</v>
      </c>
      <c r="P1754" t="s">
        <v>204</v>
      </c>
      <c r="Q1754" t="s">
        <v>70</v>
      </c>
      <c r="S1754" t="s">
        <v>71</v>
      </c>
      <c r="T1754" t="s">
        <v>4851</v>
      </c>
      <c r="U1754">
        <v>1</v>
      </c>
      <c r="V1754">
        <v>1</v>
      </c>
      <c r="W1754">
        <v>0</v>
      </c>
      <c r="X1754">
        <v>1</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0</v>
      </c>
      <c r="AQ1754">
        <v>0</v>
      </c>
      <c r="AR1754">
        <v>0</v>
      </c>
      <c r="AS1754">
        <v>0</v>
      </c>
      <c r="AT1754">
        <v>44035</v>
      </c>
      <c r="AU1754">
        <v>44063</v>
      </c>
      <c r="AV1754">
        <v>1</v>
      </c>
      <c r="AW1754">
        <v>1</v>
      </c>
      <c r="AX1754">
        <v>0</v>
      </c>
      <c r="AY1754">
        <v>2020</v>
      </c>
      <c r="AZ1754">
        <v>7</v>
      </c>
      <c r="BA1754">
        <v>30</v>
      </c>
      <c r="BB1754">
        <v>3</v>
      </c>
      <c r="BF1754">
        <v>2020</v>
      </c>
      <c r="BG1754" t="s">
        <v>73</v>
      </c>
      <c r="BH1754" t="s">
        <v>9822</v>
      </c>
      <c r="BI1754" t="s">
        <v>9786</v>
      </c>
      <c r="BJ1754" t="s">
        <v>9796</v>
      </c>
    </row>
    <row r="1755" spans="1:62" x14ac:dyDescent="0.35">
      <c r="A1755">
        <v>50298668</v>
      </c>
      <c r="B1755" t="s">
        <v>383</v>
      </c>
      <c r="C1755" t="s">
        <v>75</v>
      </c>
      <c r="D1755" t="s">
        <v>76</v>
      </c>
      <c r="E1755" t="s">
        <v>287</v>
      </c>
      <c r="F1755">
        <v>26475017</v>
      </c>
      <c r="I1755" s="1">
        <v>44039</v>
      </c>
      <c r="J1755">
        <v>44069.999988425923</v>
      </c>
      <c r="K1755" t="s">
        <v>4339</v>
      </c>
      <c r="L1755" t="s">
        <v>65</v>
      </c>
      <c r="M1755" t="s">
        <v>120</v>
      </c>
      <c r="N1755" t="s">
        <v>121</v>
      </c>
      <c r="Q1755" t="s">
        <v>70</v>
      </c>
      <c r="R1755" t="s">
        <v>4340</v>
      </c>
      <c r="S1755" t="s">
        <v>71</v>
      </c>
      <c r="T1755" t="s">
        <v>4852</v>
      </c>
      <c r="U1755">
        <v>1</v>
      </c>
      <c r="V1755">
        <v>1</v>
      </c>
      <c r="W1755">
        <v>0</v>
      </c>
      <c r="X1755">
        <v>1</v>
      </c>
      <c r="Y1755">
        <v>0</v>
      </c>
      <c r="Z1755">
        <v>0</v>
      </c>
      <c r="AA1755">
        <v>0</v>
      </c>
      <c r="AB1755">
        <v>0</v>
      </c>
      <c r="AC1755">
        <v>0</v>
      </c>
      <c r="AD1755">
        <v>0</v>
      </c>
      <c r="AE1755">
        <v>0</v>
      </c>
      <c r="AF1755">
        <v>0</v>
      </c>
      <c r="AG1755">
        <v>0</v>
      </c>
      <c r="AH1755">
        <v>0</v>
      </c>
      <c r="AI1755">
        <v>0</v>
      </c>
      <c r="AJ1755">
        <v>0</v>
      </c>
      <c r="AK1755">
        <v>0</v>
      </c>
      <c r="AL1755">
        <v>0</v>
      </c>
      <c r="AM1755">
        <v>0</v>
      </c>
      <c r="AN1755">
        <v>0</v>
      </c>
      <c r="AO1755">
        <v>0</v>
      </c>
      <c r="AP1755">
        <v>0</v>
      </c>
      <c r="AQ1755">
        <v>0</v>
      </c>
      <c r="AR1755">
        <v>0</v>
      </c>
      <c r="AS1755">
        <v>0</v>
      </c>
      <c r="AT1755">
        <v>44039</v>
      </c>
      <c r="AU1755">
        <v>44067</v>
      </c>
      <c r="AV1755">
        <v>1</v>
      </c>
      <c r="AW1755">
        <v>1</v>
      </c>
      <c r="AX1755">
        <v>0</v>
      </c>
      <c r="AY1755">
        <v>2020</v>
      </c>
      <c r="AZ1755">
        <v>7</v>
      </c>
      <c r="BA1755">
        <v>30</v>
      </c>
      <c r="BB1755">
        <v>3</v>
      </c>
      <c r="BC1755">
        <v>150000</v>
      </c>
      <c r="BD1755">
        <v>150000</v>
      </c>
      <c r="BE1755" t="s">
        <v>90</v>
      </c>
      <c r="BF1755">
        <v>2020</v>
      </c>
      <c r="BG1755" t="s">
        <v>73</v>
      </c>
      <c r="BH1755" t="s">
        <v>59</v>
      </c>
      <c r="BI1755" t="s">
        <v>9786</v>
      </c>
      <c r="BJ1755" t="s">
        <v>9794</v>
      </c>
    </row>
    <row r="1756" spans="1:62" x14ac:dyDescent="0.35">
      <c r="A1756">
        <v>50302831</v>
      </c>
      <c r="B1756" t="s">
        <v>116</v>
      </c>
      <c r="C1756" t="s">
        <v>75</v>
      </c>
      <c r="D1756" t="s">
        <v>159</v>
      </c>
      <c r="E1756" t="s">
        <v>178</v>
      </c>
      <c r="F1756">
        <v>32277792</v>
      </c>
      <c r="G1756" t="s">
        <v>178</v>
      </c>
      <c r="H1756">
        <v>4</v>
      </c>
      <c r="I1756" s="1">
        <v>44040</v>
      </c>
      <c r="J1756">
        <v>44070.999988425923</v>
      </c>
      <c r="K1756" t="s">
        <v>4853</v>
      </c>
      <c r="L1756" t="s">
        <v>65</v>
      </c>
      <c r="M1756" t="s">
        <v>66</v>
      </c>
      <c r="N1756" t="s">
        <v>67</v>
      </c>
      <c r="O1756" t="s">
        <v>68</v>
      </c>
      <c r="P1756" t="s">
        <v>69</v>
      </c>
      <c r="Q1756" t="s">
        <v>70</v>
      </c>
      <c r="S1756" t="s">
        <v>71</v>
      </c>
      <c r="T1756" t="s">
        <v>4854</v>
      </c>
      <c r="U1756">
        <v>1</v>
      </c>
      <c r="V1756">
        <v>1</v>
      </c>
      <c r="W1756">
        <v>1</v>
      </c>
      <c r="X1756">
        <v>0</v>
      </c>
      <c r="Y1756">
        <v>0</v>
      </c>
      <c r="Z1756">
        <v>0</v>
      </c>
      <c r="AA1756">
        <v>0</v>
      </c>
      <c r="AB1756">
        <v>0</v>
      </c>
      <c r="AC1756">
        <v>0</v>
      </c>
      <c r="AD1756">
        <v>1</v>
      </c>
      <c r="AE1756">
        <v>1</v>
      </c>
      <c r="AF1756">
        <v>0</v>
      </c>
      <c r="AG1756">
        <v>1</v>
      </c>
      <c r="AH1756">
        <v>1</v>
      </c>
      <c r="AI1756">
        <v>0</v>
      </c>
      <c r="AJ1756">
        <v>0</v>
      </c>
      <c r="AK1756">
        <v>0</v>
      </c>
      <c r="AL1756">
        <v>0</v>
      </c>
      <c r="AM1756">
        <v>0</v>
      </c>
      <c r="AN1756">
        <v>0</v>
      </c>
      <c r="AO1756">
        <v>0</v>
      </c>
      <c r="AP1756">
        <v>1</v>
      </c>
      <c r="AQ1756">
        <v>0</v>
      </c>
      <c r="AR1756">
        <v>0</v>
      </c>
      <c r="AS1756">
        <v>0</v>
      </c>
      <c r="AT1756">
        <v>44040</v>
      </c>
      <c r="AU1756">
        <v>44054</v>
      </c>
      <c r="AV1756">
        <v>0</v>
      </c>
      <c r="AW1756">
        <v>1</v>
      </c>
      <c r="AX1756">
        <v>0</v>
      </c>
      <c r="AY1756">
        <v>2020</v>
      </c>
      <c r="AZ1756">
        <v>7</v>
      </c>
      <c r="BA1756">
        <v>30</v>
      </c>
      <c r="BB1756">
        <v>8</v>
      </c>
      <c r="BF1756">
        <v>2020</v>
      </c>
      <c r="BG1756" t="s">
        <v>104</v>
      </c>
      <c r="BH1756" t="s">
        <v>9822</v>
      </c>
      <c r="BI1756" t="s">
        <v>9786</v>
      </c>
      <c r="BJ1756" t="s">
        <v>9795</v>
      </c>
    </row>
    <row r="1757" spans="1:62" x14ac:dyDescent="0.35">
      <c r="A1757">
        <v>50303706</v>
      </c>
      <c r="B1757" t="s">
        <v>116</v>
      </c>
      <c r="C1757" t="s">
        <v>61</v>
      </c>
      <c r="D1757" t="s">
        <v>125</v>
      </c>
      <c r="E1757" t="s">
        <v>3426</v>
      </c>
      <c r="F1757">
        <v>29387504</v>
      </c>
      <c r="I1757" s="1">
        <v>44040</v>
      </c>
      <c r="J1757">
        <v>44070.999988425923</v>
      </c>
      <c r="K1757" t="s">
        <v>4855</v>
      </c>
      <c r="L1757" t="s">
        <v>65</v>
      </c>
      <c r="M1757" t="s">
        <v>66</v>
      </c>
      <c r="N1757" t="s">
        <v>67</v>
      </c>
      <c r="O1757" t="s">
        <v>68</v>
      </c>
      <c r="P1757" t="s">
        <v>69</v>
      </c>
      <c r="Q1757" t="s">
        <v>70</v>
      </c>
      <c r="S1757" t="s">
        <v>71</v>
      </c>
      <c r="T1757" t="s">
        <v>4856</v>
      </c>
      <c r="U1757">
        <v>1</v>
      </c>
      <c r="V1757">
        <v>0</v>
      </c>
      <c r="W1757">
        <v>0</v>
      </c>
      <c r="X1757">
        <v>1</v>
      </c>
      <c r="Y1757">
        <v>0</v>
      </c>
      <c r="Z1757">
        <v>0</v>
      </c>
      <c r="AA1757">
        <v>0</v>
      </c>
      <c r="AB1757">
        <v>0</v>
      </c>
      <c r="AC1757">
        <v>0</v>
      </c>
      <c r="AD1757">
        <v>0</v>
      </c>
      <c r="AE1757">
        <v>0</v>
      </c>
      <c r="AF1757">
        <v>0</v>
      </c>
      <c r="AG1757">
        <v>0</v>
      </c>
      <c r="AH1757">
        <v>0</v>
      </c>
      <c r="AI1757">
        <v>0</v>
      </c>
      <c r="AJ1757">
        <v>0</v>
      </c>
      <c r="AK1757">
        <v>0</v>
      </c>
      <c r="AL1757">
        <v>0</v>
      </c>
      <c r="AM1757">
        <v>0</v>
      </c>
      <c r="AN1757">
        <v>0</v>
      </c>
      <c r="AO1757">
        <v>0</v>
      </c>
      <c r="AP1757">
        <v>0</v>
      </c>
      <c r="AQ1757">
        <v>0</v>
      </c>
      <c r="AR1757">
        <v>0</v>
      </c>
      <c r="AS1757">
        <v>0</v>
      </c>
      <c r="AT1757">
        <v>44040</v>
      </c>
      <c r="AU1757">
        <v>44068</v>
      </c>
      <c r="AV1757">
        <v>1</v>
      </c>
      <c r="AW1757">
        <v>1</v>
      </c>
      <c r="AX1757">
        <v>0</v>
      </c>
      <c r="AY1757">
        <v>2020</v>
      </c>
      <c r="AZ1757">
        <v>7</v>
      </c>
      <c r="BA1757">
        <v>30</v>
      </c>
      <c r="BB1757">
        <v>2</v>
      </c>
      <c r="BF1757">
        <v>2020</v>
      </c>
      <c r="BG1757" t="s">
        <v>73</v>
      </c>
      <c r="BH1757" t="s">
        <v>9822</v>
      </c>
      <c r="BI1757" t="s">
        <v>9786</v>
      </c>
      <c r="BJ1757" t="s">
        <v>9795</v>
      </c>
    </row>
    <row r="1758" spans="1:62" x14ac:dyDescent="0.35">
      <c r="A1758">
        <v>50303888</v>
      </c>
      <c r="B1758" t="s">
        <v>98</v>
      </c>
      <c r="C1758" t="s">
        <v>75</v>
      </c>
      <c r="D1758" t="s">
        <v>76</v>
      </c>
      <c r="E1758" t="s">
        <v>4857</v>
      </c>
      <c r="F1758">
        <v>27438907</v>
      </c>
      <c r="G1758" t="s">
        <v>4857</v>
      </c>
      <c r="H1758">
        <v>3.0655999999999999</v>
      </c>
      <c r="I1758" s="1">
        <v>44040</v>
      </c>
      <c r="J1758">
        <v>44070.999988425923</v>
      </c>
      <c r="K1758" t="s">
        <v>4858</v>
      </c>
      <c r="L1758" t="s">
        <v>65</v>
      </c>
      <c r="M1758" t="s">
        <v>66</v>
      </c>
      <c r="N1758" t="s">
        <v>67</v>
      </c>
      <c r="O1758" t="s">
        <v>68</v>
      </c>
      <c r="P1758" t="s">
        <v>69</v>
      </c>
      <c r="Q1758" t="s">
        <v>70</v>
      </c>
      <c r="S1758" t="s">
        <v>71</v>
      </c>
      <c r="T1758" t="s">
        <v>4859</v>
      </c>
      <c r="U1758">
        <v>1</v>
      </c>
      <c r="V1758">
        <v>1</v>
      </c>
      <c r="W1758">
        <v>0</v>
      </c>
      <c r="X1758">
        <v>1</v>
      </c>
      <c r="Y1758">
        <v>0</v>
      </c>
      <c r="Z1758">
        <v>0</v>
      </c>
      <c r="AA1758">
        <v>0</v>
      </c>
      <c r="AB1758">
        <v>0</v>
      </c>
      <c r="AC1758">
        <v>0</v>
      </c>
      <c r="AD1758">
        <v>0</v>
      </c>
      <c r="AE1758">
        <v>0</v>
      </c>
      <c r="AF1758">
        <v>0</v>
      </c>
      <c r="AG1758">
        <v>0</v>
      </c>
      <c r="AH1758">
        <v>0</v>
      </c>
      <c r="AI1758">
        <v>0</v>
      </c>
      <c r="AJ1758">
        <v>0</v>
      </c>
      <c r="AK1758">
        <v>0</v>
      </c>
      <c r="AL1758">
        <v>0</v>
      </c>
      <c r="AM1758">
        <v>0</v>
      </c>
      <c r="AN1758">
        <v>0</v>
      </c>
      <c r="AO1758">
        <v>0</v>
      </c>
      <c r="AP1758">
        <v>0</v>
      </c>
      <c r="AQ1758">
        <v>0</v>
      </c>
      <c r="AR1758">
        <v>0</v>
      </c>
      <c r="AS1758">
        <v>0</v>
      </c>
      <c r="AT1758">
        <v>44040</v>
      </c>
      <c r="AU1758">
        <v>44054</v>
      </c>
      <c r="AV1758">
        <v>0</v>
      </c>
      <c r="AW1758">
        <v>1</v>
      </c>
      <c r="AX1758">
        <v>0</v>
      </c>
      <c r="AY1758">
        <v>2020</v>
      </c>
      <c r="AZ1758">
        <v>7</v>
      </c>
      <c r="BA1758">
        <v>30</v>
      </c>
      <c r="BB1758">
        <v>3</v>
      </c>
      <c r="BF1758">
        <v>2020</v>
      </c>
      <c r="BG1758" t="s">
        <v>104</v>
      </c>
      <c r="BH1758" t="s">
        <v>9822</v>
      </c>
      <c r="BI1758" t="s">
        <v>9786</v>
      </c>
      <c r="BJ1758" t="s">
        <v>9795</v>
      </c>
    </row>
    <row r="1759" spans="1:62" x14ac:dyDescent="0.35">
      <c r="A1759">
        <v>50307235</v>
      </c>
      <c r="B1759" t="s">
        <v>4860</v>
      </c>
      <c r="C1759" t="s">
        <v>75</v>
      </c>
      <c r="D1759" t="s">
        <v>236</v>
      </c>
      <c r="E1759" t="s">
        <v>3778</v>
      </c>
      <c r="F1759">
        <v>44215460</v>
      </c>
      <c r="I1759" s="1">
        <v>44040</v>
      </c>
      <c r="J1759">
        <v>44070.999988425923</v>
      </c>
      <c r="K1759" t="s">
        <v>4861</v>
      </c>
      <c r="L1759" t="s">
        <v>65</v>
      </c>
      <c r="M1759" t="s">
        <v>66</v>
      </c>
      <c r="N1759" t="s">
        <v>67</v>
      </c>
      <c r="O1759" t="s">
        <v>68</v>
      </c>
      <c r="P1759" t="s">
        <v>3780</v>
      </c>
      <c r="Q1759" t="s">
        <v>102</v>
      </c>
      <c r="R1759" t="s">
        <v>4862</v>
      </c>
      <c r="S1759" t="s">
        <v>71</v>
      </c>
      <c r="T1759" t="s">
        <v>4863</v>
      </c>
      <c r="U1759">
        <v>1</v>
      </c>
      <c r="V1759">
        <v>1</v>
      </c>
      <c r="W1759">
        <v>0</v>
      </c>
      <c r="X1759">
        <v>0</v>
      </c>
      <c r="Y1759">
        <v>0</v>
      </c>
      <c r="Z1759">
        <v>0</v>
      </c>
      <c r="AA1759">
        <v>0</v>
      </c>
      <c r="AB1759">
        <v>0</v>
      </c>
      <c r="AC1759">
        <v>1</v>
      </c>
      <c r="AD1759">
        <v>0</v>
      </c>
      <c r="AE1759">
        <v>0</v>
      </c>
      <c r="AF1759">
        <v>0</v>
      </c>
      <c r="AG1759">
        <v>0</v>
      </c>
      <c r="AH1759">
        <v>0</v>
      </c>
      <c r="AI1759">
        <v>0</v>
      </c>
      <c r="AJ1759">
        <v>0</v>
      </c>
      <c r="AK1759">
        <v>0</v>
      </c>
      <c r="AL1759">
        <v>0</v>
      </c>
      <c r="AM1759">
        <v>0</v>
      </c>
      <c r="AN1759">
        <v>0</v>
      </c>
      <c r="AO1759">
        <v>0</v>
      </c>
      <c r="AP1759">
        <v>0</v>
      </c>
      <c r="AQ1759">
        <v>0</v>
      </c>
      <c r="AR1759">
        <v>0</v>
      </c>
      <c r="AS1759">
        <v>0</v>
      </c>
      <c r="AT1759">
        <v>44040</v>
      </c>
      <c r="AU1759">
        <v>44070</v>
      </c>
      <c r="AV1759">
        <v>0</v>
      </c>
      <c r="AW1759">
        <v>1</v>
      </c>
      <c r="AX1759">
        <v>0</v>
      </c>
      <c r="AY1759">
        <v>2020</v>
      </c>
      <c r="AZ1759">
        <v>7</v>
      </c>
      <c r="BA1759">
        <v>30</v>
      </c>
      <c r="BB1759">
        <v>3</v>
      </c>
      <c r="BC1759">
        <v>60</v>
      </c>
      <c r="BD1759">
        <v>70</v>
      </c>
      <c r="BE1759" t="s">
        <v>536</v>
      </c>
      <c r="BF1759">
        <v>2020</v>
      </c>
      <c r="BG1759" t="s">
        <v>104</v>
      </c>
      <c r="BH1759" t="s">
        <v>59</v>
      </c>
      <c r="BI1759" t="s">
        <v>9786</v>
      </c>
      <c r="BJ1759" t="s">
        <v>9795</v>
      </c>
    </row>
    <row r="1760" spans="1:62" x14ac:dyDescent="0.35">
      <c r="A1760">
        <v>50307364</v>
      </c>
      <c r="B1760" t="s">
        <v>98</v>
      </c>
      <c r="C1760" t="s">
        <v>75</v>
      </c>
      <c r="D1760" t="s">
        <v>165</v>
      </c>
      <c r="E1760" t="s">
        <v>954</v>
      </c>
      <c r="F1760">
        <v>23706321</v>
      </c>
      <c r="I1760" s="1">
        <v>44040</v>
      </c>
      <c r="J1760">
        <v>44070.999988425923</v>
      </c>
      <c r="K1760" t="s">
        <v>4864</v>
      </c>
      <c r="L1760" t="s">
        <v>65</v>
      </c>
      <c r="M1760" t="s">
        <v>152</v>
      </c>
      <c r="N1760" t="s">
        <v>153</v>
      </c>
      <c r="Q1760" t="s">
        <v>70</v>
      </c>
      <c r="S1760" t="s">
        <v>71</v>
      </c>
      <c r="T1760" t="s">
        <v>4865</v>
      </c>
      <c r="U1760">
        <v>1</v>
      </c>
      <c r="V1760">
        <v>1</v>
      </c>
      <c r="W1760">
        <v>0</v>
      </c>
      <c r="X1760">
        <v>0</v>
      </c>
      <c r="Y1760">
        <v>0</v>
      </c>
      <c r="Z1760">
        <v>0</v>
      </c>
      <c r="AA1760">
        <v>0</v>
      </c>
      <c r="AB1760">
        <v>0</v>
      </c>
      <c r="AC1760">
        <v>1</v>
      </c>
      <c r="AD1760">
        <v>0</v>
      </c>
      <c r="AE1760">
        <v>0</v>
      </c>
      <c r="AF1760">
        <v>1</v>
      </c>
      <c r="AG1760">
        <v>0</v>
      </c>
      <c r="AH1760">
        <v>0</v>
      </c>
      <c r="AI1760">
        <v>0</v>
      </c>
      <c r="AJ1760">
        <v>0</v>
      </c>
      <c r="AK1760">
        <v>0</v>
      </c>
      <c r="AL1760">
        <v>0</v>
      </c>
      <c r="AM1760">
        <v>0</v>
      </c>
      <c r="AN1760">
        <v>0</v>
      </c>
      <c r="AO1760">
        <v>0</v>
      </c>
      <c r="AP1760">
        <v>0</v>
      </c>
      <c r="AQ1760">
        <v>0</v>
      </c>
      <c r="AR1760">
        <v>0</v>
      </c>
      <c r="AS1760">
        <v>0</v>
      </c>
      <c r="AT1760">
        <v>44040</v>
      </c>
      <c r="AU1760">
        <v>44070</v>
      </c>
      <c r="AV1760">
        <v>1</v>
      </c>
      <c r="AW1760">
        <v>1</v>
      </c>
      <c r="AX1760">
        <v>0</v>
      </c>
      <c r="AY1760">
        <v>2020</v>
      </c>
      <c r="AZ1760">
        <v>7</v>
      </c>
      <c r="BA1760">
        <v>30</v>
      </c>
      <c r="BB1760">
        <v>4</v>
      </c>
      <c r="BF1760">
        <v>2020</v>
      </c>
      <c r="BG1760" t="s">
        <v>73</v>
      </c>
      <c r="BH1760" t="s">
        <v>9822</v>
      </c>
      <c r="BI1760" t="s">
        <v>9786</v>
      </c>
      <c r="BJ1760" t="s">
        <v>9795</v>
      </c>
    </row>
    <row r="1761" spans="1:62" x14ac:dyDescent="0.35">
      <c r="A1761">
        <v>50309769</v>
      </c>
      <c r="B1761" t="s">
        <v>4866</v>
      </c>
      <c r="C1761" t="s">
        <v>75</v>
      </c>
      <c r="D1761" t="s">
        <v>159</v>
      </c>
      <c r="E1761" t="s">
        <v>2361</v>
      </c>
      <c r="F1761">
        <v>24712589</v>
      </c>
      <c r="G1761" t="s">
        <v>2361</v>
      </c>
      <c r="H1761">
        <v>3.4750999999999999</v>
      </c>
      <c r="I1761" s="1">
        <v>44041</v>
      </c>
      <c r="J1761">
        <v>44071.999988425923</v>
      </c>
      <c r="K1761" t="s">
        <v>4867</v>
      </c>
      <c r="L1761" t="s">
        <v>65</v>
      </c>
      <c r="M1761" t="s">
        <v>66</v>
      </c>
      <c r="N1761" t="s">
        <v>67</v>
      </c>
      <c r="O1761" t="s">
        <v>68</v>
      </c>
      <c r="P1761" t="s">
        <v>69</v>
      </c>
      <c r="Q1761" t="s">
        <v>70</v>
      </c>
      <c r="S1761" t="s">
        <v>82</v>
      </c>
      <c r="T1761" t="s">
        <v>4868</v>
      </c>
      <c r="U1761">
        <v>1</v>
      </c>
      <c r="V1761">
        <v>1</v>
      </c>
      <c r="W1761">
        <v>0</v>
      </c>
      <c r="X1761">
        <v>1</v>
      </c>
      <c r="Y1761">
        <v>0</v>
      </c>
      <c r="Z1761">
        <v>0</v>
      </c>
      <c r="AA1761">
        <v>0</v>
      </c>
      <c r="AB1761">
        <v>0</v>
      </c>
      <c r="AC1761">
        <v>0</v>
      </c>
      <c r="AD1761">
        <v>0</v>
      </c>
      <c r="AE1761">
        <v>0</v>
      </c>
      <c r="AF1761">
        <v>0</v>
      </c>
      <c r="AG1761">
        <v>0</v>
      </c>
      <c r="AH1761">
        <v>1</v>
      </c>
      <c r="AI1761">
        <v>0</v>
      </c>
      <c r="AJ1761">
        <v>0</v>
      </c>
      <c r="AK1761">
        <v>0</v>
      </c>
      <c r="AL1761">
        <v>0</v>
      </c>
      <c r="AM1761">
        <v>0</v>
      </c>
      <c r="AN1761">
        <v>0</v>
      </c>
      <c r="AO1761">
        <v>0</v>
      </c>
      <c r="AP1761">
        <v>0</v>
      </c>
      <c r="AQ1761">
        <v>0</v>
      </c>
      <c r="AR1761">
        <v>0</v>
      </c>
      <c r="AS1761">
        <v>0</v>
      </c>
      <c r="AT1761">
        <v>44041</v>
      </c>
      <c r="AU1761">
        <v>44055</v>
      </c>
      <c r="AV1761">
        <v>0</v>
      </c>
      <c r="AW1761">
        <v>1</v>
      </c>
      <c r="AX1761">
        <v>0</v>
      </c>
      <c r="AY1761">
        <v>2020</v>
      </c>
      <c r="AZ1761">
        <v>7</v>
      </c>
      <c r="BA1761">
        <v>30</v>
      </c>
      <c r="BB1761">
        <v>4</v>
      </c>
      <c r="BF1761">
        <v>2020</v>
      </c>
      <c r="BG1761" t="s">
        <v>104</v>
      </c>
      <c r="BH1761" t="s">
        <v>9822</v>
      </c>
      <c r="BI1761" t="s">
        <v>9786</v>
      </c>
      <c r="BJ1761" t="s">
        <v>9793</v>
      </c>
    </row>
    <row r="1762" spans="1:62" x14ac:dyDescent="0.35">
      <c r="A1762">
        <v>50309824</v>
      </c>
      <c r="B1762" t="s">
        <v>98</v>
      </c>
      <c r="C1762" t="s">
        <v>75</v>
      </c>
      <c r="D1762" t="s">
        <v>76</v>
      </c>
      <c r="E1762" t="s">
        <v>3837</v>
      </c>
      <c r="F1762">
        <v>26537413</v>
      </c>
      <c r="I1762" s="1">
        <v>44041</v>
      </c>
      <c r="J1762">
        <v>44071.999988425923</v>
      </c>
      <c r="K1762" t="s">
        <v>4869</v>
      </c>
      <c r="L1762" t="s">
        <v>65</v>
      </c>
      <c r="M1762" t="s">
        <v>197</v>
      </c>
      <c r="N1762" t="s">
        <v>198</v>
      </c>
      <c r="P1762" t="s">
        <v>199</v>
      </c>
      <c r="Q1762" t="s">
        <v>70</v>
      </c>
      <c r="S1762" t="s">
        <v>82</v>
      </c>
      <c r="T1762" t="s">
        <v>4870</v>
      </c>
      <c r="U1762">
        <v>1</v>
      </c>
      <c r="V1762">
        <v>1</v>
      </c>
      <c r="W1762">
        <v>0</v>
      </c>
      <c r="X1762">
        <v>0</v>
      </c>
      <c r="Y1762">
        <v>0</v>
      </c>
      <c r="Z1762">
        <v>0</v>
      </c>
      <c r="AA1762">
        <v>0</v>
      </c>
      <c r="AB1762">
        <v>0</v>
      </c>
      <c r="AC1762">
        <v>1</v>
      </c>
      <c r="AD1762">
        <v>0</v>
      </c>
      <c r="AE1762">
        <v>0</v>
      </c>
      <c r="AF1762">
        <v>1</v>
      </c>
      <c r="AG1762">
        <v>1</v>
      </c>
      <c r="AH1762">
        <v>0</v>
      </c>
      <c r="AI1762">
        <v>0</v>
      </c>
      <c r="AJ1762">
        <v>0</v>
      </c>
      <c r="AK1762">
        <v>0</v>
      </c>
      <c r="AL1762">
        <v>0</v>
      </c>
      <c r="AM1762">
        <v>0</v>
      </c>
      <c r="AN1762">
        <v>0</v>
      </c>
      <c r="AO1762">
        <v>0</v>
      </c>
      <c r="AP1762">
        <v>1</v>
      </c>
      <c r="AQ1762">
        <v>1</v>
      </c>
      <c r="AR1762">
        <v>0</v>
      </c>
      <c r="AS1762">
        <v>0</v>
      </c>
      <c r="AT1762">
        <v>44041</v>
      </c>
      <c r="AU1762">
        <v>44043</v>
      </c>
      <c r="AV1762">
        <v>1</v>
      </c>
      <c r="AW1762">
        <v>1</v>
      </c>
      <c r="AX1762">
        <v>0</v>
      </c>
      <c r="AY1762">
        <v>2020</v>
      </c>
      <c r="AZ1762">
        <v>7</v>
      </c>
      <c r="BA1762">
        <v>30</v>
      </c>
      <c r="BB1762">
        <v>7</v>
      </c>
      <c r="BF1762">
        <v>2020</v>
      </c>
      <c r="BG1762" t="s">
        <v>73</v>
      </c>
      <c r="BH1762" t="s">
        <v>9822</v>
      </c>
      <c r="BI1762" t="s">
        <v>9786</v>
      </c>
      <c r="BJ1762" t="s">
        <v>9793</v>
      </c>
    </row>
    <row r="1763" spans="1:62" x14ac:dyDescent="0.35">
      <c r="A1763">
        <v>50309961</v>
      </c>
      <c r="B1763" t="s">
        <v>4871</v>
      </c>
      <c r="C1763" t="s">
        <v>61</v>
      </c>
      <c r="D1763" t="s">
        <v>125</v>
      </c>
      <c r="E1763" t="s">
        <v>948</v>
      </c>
      <c r="F1763">
        <v>22669204</v>
      </c>
      <c r="G1763" t="s">
        <v>4872</v>
      </c>
      <c r="I1763" s="1">
        <v>44041</v>
      </c>
      <c r="J1763">
        <v>44071.999988425923</v>
      </c>
      <c r="K1763" t="s">
        <v>4873</v>
      </c>
      <c r="L1763" t="s">
        <v>65</v>
      </c>
      <c r="M1763" t="s">
        <v>197</v>
      </c>
      <c r="N1763" t="s">
        <v>950</v>
      </c>
      <c r="Q1763" t="s">
        <v>70</v>
      </c>
      <c r="S1763" t="s">
        <v>82</v>
      </c>
      <c r="T1763" t="s">
        <v>4874</v>
      </c>
      <c r="U1763">
        <v>1</v>
      </c>
      <c r="V1763">
        <v>1</v>
      </c>
      <c r="W1763">
        <v>0</v>
      </c>
      <c r="X1763">
        <v>1</v>
      </c>
      <c r="Y1763">
        <v>0</v>
      </c>
      <c r="Z1763">
        <v>0</v>
      </c>
      <c r="AA1763">
        <v>0</v>
      </c>
      <c r="AB1763">
        <v>0</v>
      </c>
      <c r="AC1763">
        <v>0</v>
      </c>
      <c r="AD1763">
        <v>0</v>
      </c>
      <c r="AE1763">
        <v>0</v>
      </c>
      <c r="AF1763">
        <v>0</v>
      </c>
      <c r="AG1763">
        <v>0</v>
      </c>
      <c r="AH1763">
        <v>0</v>
      </c>
      <c r="AI1763">
        <v>0</v>
      </c>
      <c r="AJ1763">
        <v>0</v>
      </c>
      <c r="AK1763">
        <v>0</v>
      </c>
      <c r="AL1763">
        <v>0</v>
      </c>
      <c r="AM1763">
        <v>0</v>
      </c>
      <c r="AN1763">
        <v>0</v>
      </c>
      <c r="AO1763">
        <v>0</v>
      </c>
      <c r="AP1763">
        <v>0</v>
      </c>
      <c r="AQ1763">
        <v>0</v>
      </c>
      <c r="AR1763">
        <v>0</v>
      </c>
      <c r="AS1763">
        <v>0</v>
      </c>
      <c r="AT1763">
        <v>44041</v>
      </c>
      <c r="AU1763">
        <v>44071</v>
      </c>
      <c r="AV1763">
        <v>0</v>
      </c>
      <c r="AW1763">
        <v>1</v>
      </c>
      <c r="AX1763">
        <v>0</v>
      </c>
      <c r="AY1763">
        <v>2020</v>
      </c>
      <c r="AZ1763">
        <v>7</v>
      </c>
      <c r="BA1763">
        <v>30</v>
      </c>
      <c r="BB1763">
        <v>3</v>
      </c>
      <c r="BF1763">
        <v>2020</v>
      </c>
      <c r="BG1763" t="s">
        <v>104</v>
      </c>
      <c r="BH1763" t="s">
        <v>9822</v>
      </c>
      <c r="BI1763" t="s">
        <v>9786</v>
      </c>
      <c r="BJ1763" t="s">
        <v>9793</v>
      </c>
    </row>
    <row r="1764" spans="1:62" x14ac:dyDescent="0.35">
      <c r="A1764">
        <v>50313622</v>
      </c>
      <c r="B1764" t="s">
        <v>98</v>
      </c>
      <c r="C1764" t="s">
        <v>75</v>
      </c>
      <c r="D1764" t="s">
        <v>85</v>
      </c>
      <c r="E1764" t="s">
        <v>747</v>
      </c>
      <c r="F1764">
        <v>28935941</v>
      </c>
      <c r="I1764" s="1">
        <v>44041</v>
      </c>
      <c r="J1764">
        <v>44071.999988425923</v>
      </c>
      <c r="K1764" t="s">
        <v>4875</v>
      </c>
      <c r="L1764" t="s">
        <v>65</v>
      </c>
      <c r="M1764" t="s">
        <v>120</v>
      </c>
      <c r="N1764" t="s">
        <v>121</v>
      </c>
      <c r="Q1764" t="s">
        <v>102</v>
      </c>
      <c r="S1764" t="s">
        <v>82</v>
      </c>
      <c r="T1764" t="s">
        <v>4876</v>
      </c>
      <c r="U1764">
        <v>1</v>
      </c>
      <c r="V1764">
        <v>0</v>
      </c>
      <c r="W1764">
        <v>0</v>
      </c>
      <c r="X1764">
        <v>1</v>
      </c>
      <c r="Y1764">
        <v>0</v>
      </c>
      <c r="Z1764">
        <v>0</v>
      </c>
      <c r="AA1764">
        <v>0</v>
      </c>
      <c r="AB1764">
        <v>0</v>
      </c>
      <c r="AC1764">
        <v>0</v>
      </c>
      <c r="AD1764">
        <v>0</v>
      </c>
      <c r="AE1764">
        <v>0</v>
      </c>
      <c r="AF1764">
        <v>0</v>
      </c>
      <c r="AG1764">
        <v>0</v>
      </c>
      <c r="AH1764">
        <v>0</v>
      </c>
      <c r="AI1764">
        <v>0</v>
      </c>
      <c r="AJ1764">
        <v>0</v>
      </c>
      <c r="AK1764">
        <v>0</v>
      </c>
      <c r="AL1764">
        <v>0</v>
      </c>
      <c r="AM1764">
        <v>0</v>
      </c>
      <c r="AN1764">
        <v>0</v>
      </c>
      <c r="AO1764">
        <v>0</v>
      </c>
      <c r="AP1764">
        <v>0</v>
      </c>
      <c r="AQ1764">
        <v>0</v>
      </c>
      <c r="AR1764">
        <v>0</v>
      </c>
      <c r="AS1764">
        <v>0</v>
      </c>
      <c r="AT1764">
        <v>44041</v>
      </c>
      <c r="AU1764">
        <v>44071</v>
      </c>
      <c r="AV1764">
        <v>1</v>
      </c>
      <c r="AW1764">
        <v>1</v>
      </c>
      <c r="AX1764">
        <v>0</v>
      </c>
      <c r="AY1764">
        <v>2020</v>
      </c>
      <c r="AZ1764">
        <v>7</v>
      </c>
      <c r="BA1764">
        <v>30</v>
      </c>
      <c r="BB1764">
        <v>2</v>
      </c>
      <c r="BF1764">
        <v>2020</v>
      </c>
      <c r="BG1764" t="s">
        <v>73</v>
      </c>
      <c r="BH1764" t="s">
        <v>9822</v>
      </c>
      <c r="BI1764" t="s">
        <v>9786</v>
      </c>
      <c r="BJ1764" t="s">
        <v>9793</v>
      </c>
    </row>
    <row r="1765" spans="1:62" x14ac:dyDescent="0.35">
      <c r="A1765">
        <v>50314304</v>
      </c>
      <c r="B1765" t="s">
        <v>98</v>
      </c>
      <c r="C1765" t="s">
        <v>92</v>
      </c>
      <c r="D1765" t="s">
        <v>107</v>
      </c>
      <c r="E1765" t="s">
        <v>112</v>
      </c>
      <c r="F1765">
        <v>27705684</v>
      </c>
      <c r="I1765" s="1">
        <v>44041</v>
      </c>
      <c r="J1765">
        <v>44071.999988425923</v>
      </c>
      <c r="K1765" t="s">
        <v>4877</v>
      </c>
      <c r="L1765" t="s">
        <v>65</v>
      </c>
      <c r="M1765" t="s">
        <v>66</v>
      </c>
      <c r="N1765" t="s">
        <v>67</v>
      </c>
      <c r="O1765" t="s">
        <v>68</v>
      </c>
      <c r="P1765" t="s">
        <v>69</v>
      </c>
      <c r="Q1765" t="s">
        <v>70</v>
      </c>
      <c r="S1765" t="s">
        <v>82</v>
      </c>
      <c r="T1765" t="s">
        <v>4878</v>
      </c>
      <c r="U1765">
        <v>1</v>
      </c>
      <c r="V1765">
        <v>1</v>
      </c>
      <c r="W1765">
        <v>0</v>
      </c>
      <c r="X1765">
        <v>1</v>
      </c>
      <c r="Y1765">
        <v>0</v>
      </c>
      <c r="Z1765">
        <v>0</v>
      </c>
      <c r="AA1765">
        <v>0</v>
      </c>
      <c r="AB1765">
        <v>0</v>
      </c>
      <c r="AC1765">
        <v>0</v>
      </c>
      <c r="AD1765">
        <v>0</v>
      </c>
      <c r="AE1765">
        <v>0</v>
      </c>
      <c r="AF1765">
        <v>0</v>
      </c>
      <c r="AG1765">
        <v>0</v>
      </c>
      <c r="AH1765">
        <v>0</v>
      </c>
      <c r="AI1765">
        <v>0</v>
      </c>
      <c r="AJ1765">
        <v>0</v>
      </c>
      <c r="AK1765">
        <v>0</v>
      </c>
      <c r="AL1765">
        <v>0</v>
      </c>
      <c r="AM1765">
        <v>0</v>
      </c>
      <c r="AN1765">
        <v>0</v>
      </c>
      <c r="AO1765">
        <v>0</v>
      </c>
      <c r="AP1765">
        <v>0</v>
      </c>
      <c r="AQ1765">
        <v>0</v>
      </c>
      <c r="AR1765">
        <v>0</v>
      </c>
      <c r="AS1765">
        <v>0</v>
      </c>
      <c r="AT1765">
        <v>44041</v>
      </c>
      <c r="AU1765">
        <v>44071</v>
      </c>
      <c r="AV1765">
        <v>1</v>
      </c>
      <c r="AW1765">
        <v>1</v>
      </c>
      <c r="AX1765">
        <v>0</v>
      </c>
      <c r="AY1765">
        <v>2020</v>
      </c>
      <c r="AZ1765">
        <v>7</v>
      </c>
      <c r="BA1765">
        <v>30</v>
      </c>
      <c r="BB1765">
        <v>3</v>
      </c>
      <c r="BF1765">
        <v>2020</v>
      </c>
      <c r="BG1765" t="s">
        <v>73</v>
      </c>
      <c r="BH1765" t="s">
        <v>9822</v>
      </c>
      <c r="BI1765" t="s">
        <v>9786</v>
      </c>
      <c r="BJ1765" t="s">
        <v>9793</v>
      </c>
    </row>
    <row r="1766" spans="1:62" x14ac:dyDescent="0.35">
      <c r="A1766">
        <v>50314461</v>
      </c>
      <c r="B1766" t="s">
        <v>250</v>
      </c>
      <c r="C1766" t="s">
        <v>61</v>
      </c>
      <c r="D1766" t="s">
        <v>125</v>
      </c>
      <c r="E1766" t="s">
        <v>251</v>
      </c>
      <c r="F1766">
        <v>29714902</v>
      </c>
      <c r="I1766" s="1">
        <v>44041</v>
      </c>
      <c r="J1766">
        <v>44071.999988425923</v>
      </c>
      <c r="K1766" t="s">
        <v>252</v>
      </c>
      <c r="L1766" t="s">
        <v>65</v>
      </c>
      <c r="M1766" t="s">
        <v>66</v>
      </c>
      <c r="N1766" t="s">
        <v>67</v>
      </c>
      <c r="O1766" t="s">
        <v>68</v>
      </c>
      <c r="P1766" t="s">
        <v>69</v>
      </c>
      <c r="Q1766" t="s">
        <v>70</v>
      </c>
      <c r="R1766" t="s">
        <v>4879</v>
      </c>
      <c r="S1766" t="s">
        <v>71</v>
      </c>
      <c r="T1766" t="s">
        <v>4880</v>
      </c>
      <c r="U1766">
        <v>1</v>
      </c>
      <c r="V1766">
        <v>1</v>
      </c>
      <c r="W1766">
        <v>0</v>
      </c>
      <c r="X1766">
        <v>1</v>
      </c>
      <c r="Y1766">
        <v>0</v>
      </c>
      <c r="Z1766">
        <v>0</v>
      </c>
      <c r="AA1766">
        <v>0</v>
      </c>
      <c r="AB1766">
        <v>0</v>
      </c>
      <c r="AC1766">
        <v>0</v>
      </c>
      <c r="AD1766">
        <v>1</v>
      </c>
      <c r="AE1766">
        <v>1</v>
      </c>
      <c r="AF1766">
        <v>0</v>
      </c>
      <c r="AG1766">
        <v>0</v>
      </c>
      <c r="AH1766">
        <v>0</v>
      </c>
      <c r="AI1766">
        <v>0</v>
      </c>
      <c r="AJ1766">
        <v>0</v>
      </c>
      <c r="AK1766">
        <v>0</v>
      </c>
      <c r="AL1766">
        <v>0</v>
      </c>
      <c r="AM1766">
        <v>0</v>
      </c>
      <c r="AN1766">
        <v>0</v>
      </c>
      <c r="AO1766">
        <v>0</v>
      </c>
      <c r="AP1766">
        <v>0</v>
      </c>
      <c r="AQ1766">
        <v>0</v>
      </c>
      <c r="AR1766">
        <v>0</v>
      </c>
      <c r="AS1766">
        <v>0</v>
      </c>
      <c r="AT1766">
        <v>44041</v>
      </c>
      <c r="AU1766">
        <v>44071</v>
      </c>
      <c r="AV1766">
        <v>1</v>
      </c>
      <c r="AW1766">
        <v>1</v>
      </c>
      <c r="AX1766">
        <v>0</v>
      </c>
      <c r="AY1766">
        <v>2020</v>
      </c>
      <c r="AZ1766">
        <v>7</v>
      </c>
      <c r="BA1766">
        <v>30</v>
      </c>
      <c r="BB1766">
        <v>5</v>
      </c>
      <c r="BC1766">
        <v>150000</v>
      </c>
      <c r="BD1766">
        <v>150000</v>
      </c>
      <c r="BE1766" t="s">
        <v>90</v>
      </c>
      <c r="BF1766">
        <v>2020</v>
      </c>
      <c r="BG1766" t="s">
        <v>73</v>
      </c>
      <c r="BH1766" t="s">
        <v>59</v>
      </c>
      <c r="BI1766" t="s">
        <v>9786</v>
      </c>
      <c r="BJ1766" t="s">
        <v>9793</v>
      </c>
    </row>
    <row r="1767" spans="1:62" x14ac:dyDescent="0.35">
      <c r="A1767">
        <v>50319450</v>
      </c>
      <c r="B1767" t="s">
        <v>116</v>
      </c>
      <c r="C1767" t="s">
        <v>61</v>
      </c>
      <c r="D1767" t="s">
        <v>125</v>
      </c>
      <c r="E1767" t="s">
        <v>261</v>
      </c>
      <c r="F1767">
        <v>22424905</v>
      </c>
      <c r="I1767" s="1">
        <v>44042</v>
      </c>
      <c r="J1767">
        <v>44072.999988425923</v>
      </c>
      <c r="K1767" t="s">
        <v>4881</v>
      </c>
      <c r="L1767" t="s">
        <v>65</v>
      </c>
      <c r="M1767" t="s">
        <v>66</v>
      </c>
      <c r="N1767" t="s">
        <v>67</v>
      </c>
      <c r="O1767" t="s">
        <v>68</v>
      </c>
      <c r="P1767" t="s">
        <v>69</v>
      </c>
      <c r="Q1767" t="s">
        <v>70</v>
      </c>
      <c r="S1767" t="s">
        <v>71</v>
      </c>
      <c r="T1767" t="s">
        <v>4882</v>
      </c>
      <c r="U1767">
        <v>1</v>
      </c>
      <c r="V1767">
        <v>1</v>
      </c>
      <c r="W1767">
        <v>0</v>
      </c>
      <c r="X1767">
        <v>1</v>
      </c>
      <c r="Y1767">
        <v>0</v>
      </c>
      <c r="Z1767">
        <v>0</v>
      </c>
      <c r="AA1767">
        <v>0</v>
      </c>
      <c r="AB1767">
        <v>0</v>
      </c>
      <c r="AC1767">
        <v>0</v>
      </c>
      <c r="AD1767">
        <v>0</v>
      </c>
      <c r="AE1767">
        <v>0</v>
      </c>
      <c r="AF1767">
        <v>0</v>
      </c>
      <c r="AG1767">
        <v>1</v>
      </c>
      <c r="AH1767">
        <v>0</v>
      </c>
      <c r="AI1767">
        <v>0</v>
      </c>
      <c r="AJ1767">
        <v>0</v>
      </c>
      <c r="AK1767">
        <v>0</v>
      </c>
      <c r="AL1767">
        <v>0</v>
      </c>
      <c r="AM1767">
        <v>0</v>
      </c>
      <c r="AN1767">
        <v>0</v>
      </c>
      <c r="AO1767">
        <v>0</v>
      </c>
      <c r="AP1767">
        <v>1</v>
      </c>
      <c r="AQ1767">
        <v>0</v>
      </c>
      <c r="AR1767">
        <v>0</v>
      </c>
      <c r="AS1767">
        <v>0</v>
      </c>
      <c r="AT1767">
        <v>44042</v>
      </c>
      <c r="AU1767">
        <v>44072</v>
      </c>
      <c r="AV1767">
        <v>1</v>
      </c>
      <c r="AW1767">
        <v>1</v>
      </c>
      <c r="AX1767">
        <v>0</v>
      </c>
      <c r="AY1767">
        <v>2020</v>
      </c>
      <c r="AZ1767">
        <v>7</v>
      </c>
      <c r="BA1767">
        <v>30</v>
      </c>
      <c r="BB1767">
        <v>5</v>
      </c>
      <c r="BF1767">
        <v>2020</v>
      </c>
      <c r="BG1767" t="s">
        <v>73</v>
      </c>
      <c r="BH1767" t="s">
        <v>9822</v>
      </c>
      <c r="BI1767" t="s">
        <v>9786</v>
      </c>
      <c r="BJ1767" t="s">
        <v>9796</v>
      </c>
    </row>
    <row r="1768" spans="1:62" x14ac:dyDescent="0.35">
      <c r="A1768">
        <v>50326963</v>
      </c>
      <c r="B1768" t="s">
        <v>4883</v>
      </c>
      <c r="C1768" t="s">
        <v>75</v>
      </c>
      <c r="D1768" t="s">
        <v>76</v>
      </c>
      <c r="E1768" t="s">
        <v>658</v>
      </c>
      <c r="F1768">
        <v>26460366</v>
      </c>
      <c r="I1768" s="1">
        <v>44043</v>
      </c>
      <c r="J1768">
        <v>44073.999988425923</v>
      </c>
      <c r="K1768" t="s">
        <v>4884</v>
      </c>
      <c r="L1768" t="s">
        <v>65</v>
      </c>
      <c r="M1768" t="s">
        <v>79</v>
      </c>
      <c r="N1768" t="s">
        <v>80</v>
      </c>
      <c r="P1768" t="s">
        <v>189</v>
      </c>
      <c r="Q1768" t="s">
        <v>102</v>
      </c>
      <c r="S1768" t="s">
        <v>82</v>
      </c>
      <c r="T1768" t="s">
        <v>4885</v>
      </c>
      <c r="U1768">
        <v>0</v>
      </c>
      <c r="V1768">
        <v>1</v>
      </c>
      <c r="W1768">
        <v>0</v>
      </c>
      <c r="X1768">
        <v>0</v>
      </c>
      <c r="Y1768">
        <v>0</v>
      </c>
      <c r="Z1768">
        <v>0</v>
      </c>
      <c r="AA1768">
        <v>0</v>
      </c>
      <c r="AB1768">
        <v>0</v>
      </c>
      <c r="AC1768">
        <v>0</v>
      </c>
      <c r="AD1768">
        <v>0</v>
      </c>
      <c r="AE1768">
        <v>0</v>
      </c>
      <c r="AF1768">
        <v>0</v>
      </c>
      <c r="AG1768">
        <v>0</v>
      </c>
      <c r="AH1768">
        <v>0</v>
      </c>
      <c r="AI1768">
        <v>0</v>
      </c>
      <c r="AJ1768">
        <v>0</v>
      </c>
      <c r="AK1768">
        <v>0</v>
      </c>
      <c r="AL1768">
        <v>0</v>
      </c>
      <c r="AM1768">
        <v>0</v>
      </c>
      <c r="AN1768">
        <v>0</v>
      </c>
      <c r="AO1768">
        <v>0</v>
      </c>
      <c r="AP1768">
        <v>0</v>
      </c>
      <c r="AQ1768">
        <v>0</v>
      </c>
      <c r="AR1768">
        <v>0</v>
      </c>
      <c r="AS1768">
        <v>0</v>
      </c>
      <c r="AT1768">
        <v>44043</v>
      </c>
      <c r="AU1768">
        <v>44061</v>
      </c>
      <c r="AV1768">
        <v>1</v>
      </c>
      <c r="AW1768">
        <v>1</v>
      </c>
      <c r="AX1768">
        <v>0</v>
      </c>
      <c r="AY1768">
        <v>2020</v>
      </c>
      <c r="AZ1768">
        <v>7</v>
      </c>
      <c r="BA1768">
        <v>30</v>
      </c>
      <c r="BB1768">
        <v>1</v>
      </c>
      <c r="BF1768">
        <v>2020</v>
      </c>
      <c r="BG1768" t="s">
        <v>73</v>
      </c>
      <c r="BH1768" t="s">
        <v>9822</v>
      </c>
      <c r="BI1768" t="s">
        <v>9786</v>
      </c>
      <c r="BJ1768" t="s">
        <v>9797</v>
      </c>
    </row>
    <row r="1769" spans="1:62" x14ac:dyDescent="0.35">
      <c r="A1769">
        <v>50327005</v>
      </c>
      <c r="B1769" t="s">
        <v>4883</v>
      </c>
      <c r="C1769" t="s">
        <v>75</v>
      </c>
      <c r="D1769" t="s">
        <v>76</v>
      </c>
      <c r="E1769" t="s">
        <v>4886</v>
      </c>
      <c r="F1769">
        <v>36422607</v>
      </c>
      <c r="I1769" s="1">
        <v>44043</v>
      </c>
      <c r="J1769">
        <v>44073.999988425923</v>
      </c>
      <c r="K1769" t="s">
        <v>4887</v>
      </c>
      <c r="L1769" t="s">
        <v>65</v>
      </c>
      <c r="M1769" t="s">
        <v>79</v>
      </c>
      <c r="N1769" t="s">
        <v>80</v>
      </c>
      <c r="Q1769" t="s">
        <v>102</v>
      </c>
      <c r="S1769" t="s">
        <v>82</v>
      </c>
      <c r="T1769" t="s">
        <v>4888</v>
      </c>
      <c r="U1769">
        <v>0</v>
      </c>
      <c r="V1769">
        <v>1</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0</v>
      </c>
      <c r="AS1769">
        <v>0</v>
      </c>
      <c r="AT1769">
        <v>44043</v>
      </c>
      <c r="AU1769">
        <v>44053</v>
      </c>
      <c r="AV1769">
        <v>0</v>
      </c>
      <c r="AW1769">
        <v>1</v>
      </c>
      <c r="AX1769">
        <v>0</v>
      </c>
      <c r="AY1769">
        <v>2020</v>
      </c>
      <c r="AZ1769">
        <v>7</v>
      </c>
      <c r="BA1769">
        <v>30</v>
      </c>
      <c r="BB1769">
        <v>1</v>
      </c>
      <c r="BF1769">
        <v>2020</v>
      </c>
      <c r="BG1769" t="s">
        <v>104</v>
      </c>
      <c r="BH1769" t="s">
        <v>9822</v>
      </c>
      <c r="BI1769" t="s">
        <v>9786</v>
      </c>
      <c r="BJ1769" t="s">
        <v>9797</v>
      </c>
    </row>
    <row r="1770" spans="1:62" x14ac:dyDescent="0.35">
      <c r="A1770">
        <v>50327024</v>
      </c>
      <c r="B1770" t="s">
        <v>4883</v>
      </c>
      <c r="C1770" t="s">
        <v>75</v>
      </c>
      <c r="D1770" t="s">
        <v>236</v>
      </c>
      <c r="E1770" t="s">
        <v>4889</v>
      </c>
      <c r="F1770">
        <v>36007910</v>
      </c>
      <c r="I1770" s="1">
        <v>44043</v>
      </c>
      <c r="J1770">
        <v>44073.999988425923</v>
      </c>
      <c r="K1770" t="s">
        <v>4890</v>
      </c>
      <c r="L1770" t="s">
        <v>65</v>
      </c>
      <c r="M1770" t="s">
        <v>79</v>
      </c>
      <c r="N1770" t="s">
        <v>80</v>
      </c>
      <c r="P1770" t="s">
        <v>189</v>
      </c>
      <c r="Q1770" t="s">
        <v>102</v>
      </c>
      <c r="S1770" t="s">
        <v>82</v>
      </c>
      <c r="T1770" t="s">
        <v>4891</v>
      </c>
      <c r="U1770">
        <v>0</v>
      </c>
      <c r="V1770">
        <v>1</v>
      </c>
      <c r="W1770">
        <v>0</v>
      </c>
      <c r="X1770">
        <v>0</v>
      </c>
      <c r="Y1770">
        <v>0</v>
      </c>
      <c r="Z1770">
        <v>0</v>
      </c>
      <c r="AA1770">
        <v>0</v>
      </c>
      <c r="AB1770">
        <v>0</v>
      </c>
      <c r="AC1770">
        <v>0</v>
      </c>
      <c r="AD1770">
        <v>0</v>
      </c>
      <c r="AE1770">
        <v>0</v>
      </c>
      <c r="AF1770">
        <v>0</v>
      </c>
      <c r="AG1770">
        <v>0</v>
      </c>
      <c r="AH1770">
        <v>0</v>
      </c>
      <c r="AI1770">
        <v>0</v>
      </c>
      <c r="AJ1770">
        <v>0</v>
      </c>
      <c r="AK1770">
        <v>0</v>
      </c>
      <c r="AL1770">
        <v>0</v>
      </c>
      <c r="AM1770">
        <v>0</v>
      </c>
      <c r="AN1770">
        <v>0</v>
      </c>
      <c r="AO1770">
        <v>0</v>
      </c>
      <c r="AP1770">
        <v>0</v>
      </c>
      <c r="AQ1770">
        <v>0</v>
      </c>
      <c r="AR1770">
        <v>0</v>
      </c>
      <c r="AS1770">
        <v>0</v>
      </c>
      <c r="AT1770">
        <v>44043</v>
      </c>
      <c r="AU1770">
        <v>44071</v>
      </c>
      <c r="AV1770">
        <v>0</v>
      </c>
      <c r="AW1770">
        <v>1</v>
      </c>
      <c r="AX1770">
        <v>0</v>
      </c>
      <c r="AY1770">
        <v>2020</v>
      </c>
      <c r="AZ1770">
        <v>7</v>
      </c>
      <c r="BA1770">
        <v>30</v>
      </c>
      <c r="BB1770">
        <v>1</v>
      </c>
      <c r="BF1770">
        <v>2020</v>
      </c>
      <c r="BG1770" t="s">
        <v>104</v>
      </c>
      <c r="BH1770" t="s">
        <v>9822</v>
      </c>
      <c r="BI1770" t="s">
        <v>9786</v>
      </c>
      <c r="BJ1770" t="s">
        <v>9797</v>
      </c>
    </row>
    <row r="1771" spans="1:62" x14ac:dyDescent="0.35">
      <c r="A1771">
        <v>50327061</v>
      </c>
      <c r="B1771" t="s">
        <v>98</v>
      </c>
      <c r="C1771" t="s">
        <v>75</v>
      </c>
      <c r="D1771" t="s">
        <v>165</v>
      </c>
      <c r="E1771" t="s">
        <v>668</v>
      </c>
      <c r="F1771">
        <v>22869919</v>
      </c>
      <c r="I1771" s="1">
        <v>44043</v>
      </c>
      <c r="J1771">
        <v>44073.999988425923</v>
      </c>
      <c r="K1771" t="s">
        <v>4892</v>
      </c>
      <c r="L1771" t="s">
        <v>65</v>
      </c>
      <c r="M1771" t="s">
        <v>79</v>
      </c>
      <c r="N1771" t="s">
        <v>80</v>
      </c>
      <c r="P1771" t="s">
        <v>4893</v>
      </c>
      <c r="Q1771" t="s">
        <v>102</v>
      </c>
      <c r="S1771" t="s">
        <v>71</v>
      </c>
      <c r="T1771" t="s">
        <v>4894</v>
      </c>
      <c r="U1771">
        <v>0</v>
      </c>
      <c r="V1771">
        <v>1</v>
      </c>
      <c r="W1771">
        <v>0</v>
      </c>
      <c r="X1771">
        <v>0</v>
      </c>
      <c r="Y1771">
        <v>0</v>
      </c>
      <c r="Z1771">
        <v>0</v>
      </c>
      <c r="AA1771">
        <v>0</v>
      </c>
      <c r="AB1771">
        <v>0</v>
      </c>
      <c r="AC1771">
        <v>0</v>
      </c>
      <c r="AD1771">
        <v>0</v>
      </c>
      <c r="AE1771">
        <v>0</v>
      </c>
      <c r="AF1771">
        <v>0</v>
      </c>
      <c r="AG1771">
        <v>0</v>
      </c>
      <c r="AH1771">
        <v>0</v>
      </c>
      <c r="AI1771">
        <v>0</v>
      </c>
      <c r="AJ1771">
        <v>0</v>
      </c>
      <c r="AK1771">
        <v>0</v>
      </c>
      <c r="AL1771">
        <v>0</v>
      </c>
      <c r="AM1771">
        <v>0</v>
      </c>
      <c r="AN1771">
        <v>0</v>
      </c>
      <c r="AO1771">
        <v>0</v>
      </c>
      <c r="AP1771">
        <v>0</v>
      </c>
      <c r="AQ1771">
        <v>0</v>
      </c>
      <c r="AR1771">
        <v>0</v>
      </c>
      <c r="AS1771">
        <v>0</v>
      </c>
      <c r="AT1771">
        <v>44043</v>
      </c>
      <c r="AU1771">
        <v>44049</v>
      </c>
      <c r="AV1771">
        <v>1</v>
      </c>
      <c r="AW1771">
        <v>1</v>
      </c>
      <c r="AX1771">
        <v>0</v>
      </c>
      <c r="AY1771">
        <v>2020</v>
      </c>
      <c r="AZ1771">
        <v>7</v>
      </c>
      <c r="BA1771">
        <v>30</v>
      </c>
      <c r="BB1771">
        <v>1</v>
      </c>
      <c r="BF1771">
        <v>2020</v>
      </c>
      <c r="BG1771" t="s">
        <v>73</v>
      </c>
      <c r="BH1771" t="s">
        <v>9822</v>
      </c>
      <c r="BI1771" t="s">
        <v>9786</v>
      </c>
      <c r="BJ1771" t="s">
        <v>9797</v>
      </c>
    </row>
    <row r="1772" spans="1:62" x14ac:dyDescent="0.35">
      <c r="A1772">
        <v>50327472</v>
      </c>
      <c r="B1772" t="s">
        <v>4883</v>
      </c>
      <c r="C1772" t="s">
        <v>75</v>
      </c>
      <c r="D1772" t="s">
        <v>428</v>
      </c>
      <c r="E1772" t="s">
        <v>3395</v>
      </c>
      <c r="F1772">
        <v>28936057</v>
      </c>
      <c r="I1772" s="1">
        <v>44043</v>
      </c>
      <c r="J1772">
        <v>44073.999988425923</v>
      </c>
      <c r="K1772" t="s">
        <v>4895</v>
      </c>
      <c r="L1772" t="s">
        <v>65</v>
      </c>
      <c r="M1772" t="s">
        <v>79</v>
      </c>
      <c r="N1772" t="s">
        <v>80</v>
      </c>
      <c r="P1772" t="s">
        <v>4893</v>
      </c>
      <c r="Q1772" t="s">
        <v>102</v>
      </c>
      <c r="S1772" t="s">
        <v>82</v>
      </c>
      <c r="T1772" t="s">
        <v>4896</v>
      </c>
      <c r="U1772">
        <v>0</v>
      </c>
      <c r="V1772">
        <v>1</v>
      </c>
      <c r="W1772">
        <v>0</v>
      </c>
      <c r="X1772">
        <v>0</v>
      </c>
      <c r="Y1772">
        <v>0</v>
      </c>
      <c r="Z1772">
        <v>0</v>
      </c>
      <c r="AA1772">
        <v>0</v>
      </c>
      <c r="AB1772">
        <v>0</v>
      </c>
      <c r="AC1772">
        <v>0</v>
      </c>
      <c r="AD1772">
        <v>0</v>
      </c>
      <c r="AE1772">
        <v>0</v>
      </c>
      <c r="AF1772">
        <v>0</v>
      </c>
      <c r="AG1772">
        <v>0</v>
      </c>
      <c r="AH1772">
        <v>0</v>
      </c>
      <c r="AI1772">
        <v>0</v>
      </c>
      <c r="AJ1772">
        <v>0</v>
      </c>
      <c r="AK1772">
        <v>0</v>
      </c>
      <c r="AL1772">
        <v>0</v>
      </c>
      <c r="AM1772">
        <v>0</v>
      </c>
      <c r="AN1772">
        <v>0</v>
      </c>
      <c r="AO1772">
        <v>0</v>
      </c>
      <c r="AP1772">
        <v>0</v>
      </c>
      <c r="AQ1772">
        <v>0</v>
      </c>
      <c r="AR1772">
        <v>0</v>
      </c>
      <c r="AS1772">
        <v>0</v>
      </c>
      <c r="AT1772">
        <v>44043</v>
      </c>
      <c r="AU1772">
        <v>44073</v>
      </c>
      <c r="AV1772">
        <v>0</v>
      </c>
      <c r="AW1772">
        <v>1</v>
      </c>
      <c r="AX1772">
        <v>0</v>
      </c>
      <c r="AY1772">
        <v>2020</v>
      </c>
      <c r="AZ1772">
        <v>7</v>
      </c>
      <c r="BA1772">
        <v>30</v>
      </c>
      <c r="BB1772">
        <v>1</v>
      </c>
      <c r="BF1772">
        <v>2020</v>
      </c>
      <c r="BG1772" t="s">
        <v>104</v>
      </c>
      <c r="BH1772" t="s">
        <v>9822</v>
      </c>
      <c r="BI1772" t="s">
        <v>9786</v>
      </c>
      <c r="BJ1772" t="s">
        <v>9797</v>
      </c>
    </row>
    <row r="1773" spans="1:62" x14ac:dyDescent="0.35">
      <c r="A1773">
        <v>50327591</v>
      </c>
      <c r="B1773" t="s">
        <v>98</v>
      </c>
      <c r="C1773" t="s">
        <v>61</v>
      </c>
      <c r="D1773" t="s">
        <v>321</v>
      </c>
      <c r="E1773" t="s">
        <v>811</v>
      </c>
      <c r="F1773">
        <v>19999320</v>
      </c>
      <c r="I1773" s="1">
        <v>44043</v>
      </c>
      <c r="J1773">
        <v>44073.999988425923</v>
      </c>
      <c r="K1773" t="s">
        <v>4897</v>
      </c>
      <c r="L1773" t="s">
        <v>65</v>
      </c>
      <c r="M1773" t="s">
        <v>79</v>
      </c>
      <c r="N1773" t="s">
        <v>80</v>
      </c>
      <c r="Q1773" t="s">
        <v>102</v>
      </c>
      <c r="R1773" t="s">
        <v>4898</v>
      </c>
      <c r="S1773" t="s">
        <v>71</v>
      </c>
      <c r="T1773" t="s">
        <v>4899</v>
      </c>
      <c r="U1773">
        <v>0</v>
      </c>
      <c r="V1773">
        <v>1</v>
      </c>
      <c r="W1773">
        <v>0</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c r="AR1773">
        <v>0</v>
      </c>
      <c r="AS1773">
        <v>0</v>
      </c>
      <c r="AT1773">
        <v>44043</v>
      </c>
      <c r="AU1773">
        <v>44073</v>
      </c>
      <c r="AV1773">
        <v>1</v>
      </c>
      <c r="AW1773">
        <v>1</v>
      </c>
      <c r="AX1773">
        <v>0</v>
      </c>
      <c r="AY1773">
        <v>2020</v>
      </c>
      <c r="AZ1773">
        <v>7</v>
      </c>
      <c r="BA1773">
        <v>30</v>
      </c>
      <c r="BB1773">
        <v>1</v>
      </c>
      <c r="BF1773">
        <v>2020</v>
      </c>
      <c r="BG1773" t="s">
        <v>73</v>
      </c>
      <c r="BH1773" t="s">
        <v>59</v>
      </c>
      <c r="BI1773" t="s">
        <v>9786</v>
      </c>
      <c r="BJ1773" t="s">
        <v>9797</v>
      </c>
    </row>
    <row r="1774" spans="1:62" x14ac:dyDescent="0.35">
      <c r="A1774">
        <v>50327708</v>
      </c>
      <c r="B1774" t="s">
        <v>4900</v>
      </c>
      <c r="C1774" t="s">
        <v>75</v>
      </c>
      <c r="D1774" t="s">
        <v>117</v>
      </c>
      <c r="E1774" t="s">
        <v>744</v>
      </c>
      <c r="F1774">
        <v>25886139</v>
      </c>
      <c r="I1774" s="1">
        <v>44043</v>
      </c>
      <c r="J1774">
        <v>44073.999988425923</v>
      </c>
      <c r="K1774" t="s">
        <v>4901</v>
      </c>
      <c r="L1774" t="s">
        <v>65</v>
      </c>
      <c r="M1774" t="s">
        <v>79</v>
      </c>
      <c r="N1774" t="s">
        <v>80</v>
      </c>
      <c r="P1774" t="s">
        <v>189</v>
      </c>
      <c r="Q1774" t="s">
        <v>102</v>
      </c>
      <c r="S1774" t="s">
        <v>71</v>
      </c>
      <c r="T1774" t="s">
        <v>4902</v>
      </c>
      <c r="U1774">
        <v>0</v>
      </c>
      <c r="V1774">
        <v>1</v>
      </c>
      <c r="W1774">
        <v>0</v>
      </c>
      <c r="X1774">
        <v>0</v>
      </c>
      <c r="Y1774">
        <v>0</v>
      </c>
      <c r="Z1774">
        <v>0</v>
      </c>
      <c r="AA1774">
        <v>0</v>
      </c>
      <c r="AB1774">
        <v>0</v>
      </c>
      <c r="AC1774">
        <v>0</v>
      </c>
      <c r="AD1774">
        <v>0</v>
      </c>
      <c r="AE1774">
        <v>0</v>
      </c>
      <c r="AF1774">
        <v>0</v>
      </c>
      <c r="AG1774">
        <v>0</v>
      </c>
      <c r="AH1774">
        <v>0</v>
      </c>
      <c r="AI1774">
        <v>0</v>
      </c>
      <c r="AJ1774">
        <v>0</v>
      </c>
      <c r="AK1774">
        <v>0</v>
      </c>
      <c r="AL1774">
        <v>0</v>
      </c>
      <c r="AM1774">
        <v>0</v>
      </c>
      <c r="AN1774">
        <v>0</v>
      </c>
      <c r="AO1774">
        <v>0</v>
      </c>
      <c r="AP1774">
        <v>0</v>
      </c>
      <c r="AQ1774">
        <v>0</v>
      </c>
      <c r="AR1774">
        <v>0</v>
      </c>
      <c r="AS1774">
        <v>0</v>
      </c>
      <c r="AT1774">
        <v>44043</v>
      </c>
      <c r="AU1774">
        <v>44056</v>
      </c>
      <c r="AV1774">
        <v>0</v>
      </c>
      <c r="AW1774">
        <v>1</v>
      </c>
      <c r="AX1774">
        <v>0</v>
      </c>
      <c r="AY1774">
        <v>2020</v>
      </c>
      <c r="AZ1774">
        <v>7</v>
      </c>
      <c r="BA1774">
        <v>30</v>
      </c>
      <c r="BB1774">
        <v>1</v>
      </c>
      <c r="BF1774">
        <v>2020</v>
      </c>
      <c r="BG1774" t="s">
        <v>104</v>
      </c>
      <c r="BH1774" t="s">
        <v>9822</v>
      </c>
      <c r="BI1774" t="s">
        <v>9786</v>
      </c>
      <c r="BJ1774" t="s">
        <v>9797</v>
      </c>
    </row>
    <row r="1775" spans="1:62" x14ac:dyDescent="0.35">
      <c r="A1775">
        <v>50327960</v>
      </c>
      <c r="B1775" t="s">
        <v>4883</v>
      </c>
      <c r="C1775" t="s">
        <v>75</v>
      </c>
      <c r="D1775" t="s">
        <v>76</v>
      </c>
      <c r="E1775" t="s">
        <v>806</v>
      </c>
      <c r="F1775">
        <v>27843869</v>
      </c>
      <c r="I1775" s="1">
        <v>44043</v>
      </c>
      <c r="J1775">
        <v>44073.999988425923</v>
      </c>
      <c r="K1775" t="s">
        <v>4903</v>
      </c>
      <c r="L1775" t="s">
        <v>65</v>
      </c>
      <c r="M1775" t="s">
        <v>79</v>
      </c>
      <c r="N1775" t="s">
        <v>80</v>
      </c>
      <c r="P1775" t="s">
        <v>4893</v>
      </c>
      <c r="Q1775" t="s">
        <v>102</v>
      </c>
      <c r="R1775" t="s">
        <v>4904</v>
      </c>
      <c r="S1775" t="s">
        <v>71</v>
      </c>
      <c r="T1775" t="s">
        <v>4905</v>
      </c>
      <c r="U1775">
        <v>1</v>
      </c>
      <c r="V1775">
        <v>1</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c r="AP1775">
        <v>0</v>
      </c>
      <c r="AQ1775">
        <v>0</v>
      </c>
      <c r="AR1775">
        <v>0</v>
      </c>
      <c r="AS1775">
        <v>0</v>
      </c>
      <c r="AT1775">
        <v>44043</v>
      </c>
      <c r="AU1775">
        <v>44073</v>
      </c>
      <c r="AV1775">
        <v>1</v>
      </c>
      <c r="AW1775">
        <v>1</v>
      </c>
      <c r="AX1775">
        <v>0</v>
      </c>
      <c r="AY1775">
        <v>2020</v>
      </c>
      <c r="AZ1775">
        <v>7</v>
      </c>
      <c r="BA1775">
        <v>30</v>
      </c>
      <c r="BB1775">
        <v>2</v>
      </c>
      <c r="BF1775">
        <v>2020</v>
      </c>
      <c r="BG1775" t="s">
        <v>73</v>
      </c>
      <c r="BH1775" t="s">
        <v>59</v>
      </c>
      <c r="BI1775" t="s">
        <v>9786</v>
      </c>
      <c r="BJ1775" t="s">
        <v>9797</v>
      </c>
    </row>
    <row r="1776" spans="1:62" x14ac:dyDescent="0.35">
      <c r="A1776">
        <v>50328132</v>
      </c>
      <c r="B1776" t="s">
        <v>4906</v>
      </c>
      <c r="C1776" t="s">
        <v>75</v>
      </c>
      <c r="D1776" t="s">
        <v>85</v>
      </c>
      <c r="E1776" t="s">
        <v>803</v>
      </c>
      <c r="F1776">
        <v>31127394</v>
      </c>
      <c r="I1776" s="1">
        <v>44043</v>
      </c>
      <c r="J1776">
        <v>44073.999988425923</v>
      </c>
      <c r="K1776" t="s">
        <v>4907</v>
      </c>
      <c r="L1776" t="s">
        <v>65</v>
      </c>
      <c r="M1776" t="s">
        <v>79</v>
      </c>
      <c r="N1776" t="s">
        <v>80</v>
      </c>
      <c r="P1776" t="s">
        <v>189</v>
      </c>
      <c r="Q1776" t="s">
        <v>102</v>
      </c>
      <c r="S1776" t="s">
        <v>82</v>
      </c>
      <c r="T1776" t="s">
        <v>4908</v>
      </c>
      <c r="U1776">
        <v>0</v>
      </c>
      <c r="V1776">
        <v>1</v>
      </c>
      <c r="W1776">
        <v>0</v>
      </c>
      <c r="X1776">
        <v>0</v>
      </c>
      <c r="Y1776">
        <v>0</v>
      </c>
      <c r="Z1776">
        <v>0</v>
      </c>
      <c r="AA1776">
        <v>0</v>
      </c>
      <c r="AB1776">
        <v>0</v>
      </c>
      <c r="AC1776">
        <v>0</v>
      </c>
      <c r="AD1776">
        <v>0</v>
      </c>
      <c r="AE1776">
        <v>0</v>
      </c>
      <c r="AF1776">
        <v>0</v>
      </c>
      <c r="AG1776">
        <v>0</v>
      </c>
      <c r="AH1776">
        <v>0</v>
      </c>
      <c r="AI1776">
        <v>0</v>
      </c>
      <c r="AJ1776">
        <v>0</v>
      </c>
      <c r="AK1776">
        <v>0</v>
      </c>
      <c r="AL1776">
        <v>0</v>
      </c>
      <c r="AM1776">
        <v>0</v>
      </c>
      <c r="AN1776">
        <v>0</v>
      </c>
      <c r="AO1776">
        <v>0</v>
      </c>
      <c r="AP1776">
        <v>0</v>
      </c>
      <c r="AQ1776">
        <v>0</v>
      </c>
      <c r="AR1776">
        <v>0</v>
      </c>
      <c r="AS1776">
        <v>0</v>
      </c>
      <c r="AT1776">
        <v>44043</v>
      </c>
      <c r="AU1776">
        <v>44056</v>
      </c>
      <c r="AV1776">
        <v>1</v>
      </c>
      <c r="AW1776">
        <v>1</v>
      </c>
      <c r="AX1776">
        <v>0</v>
      </c>
      <c r="AY1776">
        <v>2020</v>
      </c>
      <c r="AZ1776">
        <v>7</v>
      </c>
      <c r="BA1776">
        <v>30</v>
      </c>
      <c r="BB1776">
        <v>1</v>
      </c>
      <c r="BF1776">
        <v>2020</v>
      </c>
      <c r="BG1776" t="s">
        <v>73</v>
      </c>
      <c r="BH1776" t="s">
        <v>9822</v>
      </c>
      <c r="BI1776" t="s">
        <v>9786</v>
      </c>
      <c r="BJ1776" t="s">
        <v>9797</v>
      </c>
    </row>
    <row r="1777" spans="1:62" x14ac:dyDescent="0.35">
      <c r="A1777">
        <v>50328222</v>
      </c>
      <c r="B1777" t="s">
        <v>98</v>
      </c>
      <c r="C1777" t="s">
        <v>75</v>
      </c>
      <c r="D1777" t="s">
        <v>76</v>
      </c>
      <c r="E1777" t="s">
        <v>150</v>
      </c>
      <c r="F1777">
        <v>23607451</v>
      </c>
      <c r="I1777" s="1">
        <v>44043</v>
      </c>
      <c r="J1777">
        <v>44073.999988425923</v>
      </c>
      <c r="K1777" t="s">
        <v>4909</v>
      </c>
      <c r="L1777" t="s">
        <v>65</v>
      </c>
      <c r="M1777" t="s">
        <v>79</v>
      </c>
      <c r="N1777" t="s">
        <v>80</v>
      </c>
      <c r="Q1777" t="s">
        <v>102</v>
      </c>
      <c r="S1777" t="s">
        <v>82</v>
      </c>
      <c r="T1777" t="s">
        <v>4910</v>
      </c>
      <c r="U1777">
        <v>0</v>
      </c>
      <c r="V1777">
        <v>1</v>
      </c>
      <c r="W1777">
        <v>0</v>
      </c>
      <c r="X1777">
        <v>0</v>
      </c>
      <c r="Y1777">
        <v>0</v>
      </c>
      <c r="Z1777">
        <v>0</v>
      </c>
      <c r="AA1777">
        <v>0</v>
      </c>
      <c r="AB1777">
        <v>0</v>
      </c>
      <c r="AC1777">
        <v>0</v>
      </c>
      <c r="AD1777">
        <v>0</v>
      </c>
      <c r="AE1777">
        <v>0</v>
      </c>
      <c r="AF1777">
        <v>0</v>
      </c>
      <c r="AG1777">
        <v>0</v>
      </c>
      <c r="AH1777">
        <v>0</v>
      </c>
      <c r="AI1777">
        <v>0</v>
      </c>
      <c r="AJ1777">
        <v>0</v>
      </c>
      <c r="AK1777">
        <v>0</v>
      </c>
      <c r="AL1777">
        <v>0</v>
      </c>
      <c r="AM1777">
        <v>0</v>
      </c>
      <c r="AN1777">
        <v>0</v>
      </c>
      <c r="AO1777">
        <v>0</v>
      </c>
      <c r="AP1777">
        <v>0</v>
      </c>
      <c r="AQ1777">
        <v>0</v>
      </c>
      <c r="AR1777">
        <v>0</v>
      </c>
      <c r="AS1777">
        <v>0</v>
      </c>
      <c r="AT1777">
        <v>44043</v>
      </c>
      <c r="AU1777">
        <v>44061</v>
      </c>
      <c r="AV1777">
        <v>1</v>
      </c>
      <c r="AW1777">
        <v>1</v>
      </c>
      <c r="AX1777">
        <v>0</v>
      </c>
      <c r="AY1777">
        <v>2020</v>
      </c>
      <c r="AZ1777">
        <v>7</v>
      </c>
      <c r="BA1777">
        <v>30</v>
      </c>
      <c r="BB1777">
        <v>1</v>
      </c>
      <c r="BF1777">
        <v>2020</v>
      </c>
      <c r="BG1777" t="s">
        <v>73</v>
      </c>
      <c r="BH1777" t="s">
        <v>9822</v>
      </c>
      <c r="BI1777" t="s">
        <v>9786</v>
      </c>
      <c r="BJ1777" t="s">
        <v>9797</v>
      </c>
    </row>
    <row r="1778" spans="1:62" x14ac:dyDescent="0.35">
      <c r="A1778">
        <v>50331122</v>
      </c>
      <c r="B1778" t="s">
        <v>4911</v>
      </c>
      <c r="C1778" t="s">
        <v>75</v>
      </c>
      <c r="D1778" t="s">
        <v>159</v>
      </c>
      <c r="E1778" t="s">
        <v>2469</v>
      </c>
      <c r="F1778">
        <v>10174028</v>
      </c>
      <c r="G1778" t="s">
        <v>2469</v>
      </c>
      <c r="I1778" s="1">
        <v>44046</v>
      </c>
      <c r="J1778">
        <v>44076.999988425923</v>
      </c>
      <c r="K1778" t="s">
        <v>4912</v>
      </c>
      <c r="L1778" t="s">
        <v>65</v>
      </c>
      <c r="M1778" t="s">
        <v>66</v>
      </c>
      <c r="N1778" t="s">
        <v>67</v>
      </c>
      <c r="O1778" t="s">
        <v>1415</v>
      </c>
      <c r="Q1778" t="s">
        <v>70</v>
      </c>
      <c r="R1778" t="s">
        <v>4913</v>
      </c>
      <c r="S1778" t="s">
        <v>71</v>
      </c>
      <c r="T1778" t="s">
        <v>4914</v>
      </c>
      <c r="U1778">
        <v>0</v>
      </c>
      <c r="V1778">
        <v>1</v>
      </c>
      <c r="W1778">
        <v>0</v>
      </c>
      <c r="X1778">
        <v>1</v>
      </c>
      <c r="Y1778">
        <v>0</v>
      </c>
      <c r="Z1778">
        <v>0</v>
      </c>
      <c r="AA1778">
        <v>0</v>
      </c>
      <c r="AB1778">
        <v>0</v>
      </c>
      <c r="AC1778">
        <v>0</v>
      </c>
      <c r="AD1778">
        <v>0</v>
      </c>
      <c r="AE1778">
        <v>1</v>
      </c>
      <c r="AF1778">
        <v>0</v>
      </c>
      <c r="AG1778">
        <v>0</v>
      </c>
      <c r="AH1778">
        <v>0</v>
      </c>
      <c r="AI1778">
        <v>0</v>
      </c>
      <c r="AJ1778">
        <v>0</v>
      </c>
      <c r="AK1778">
        <v>0</v>
      </c>
      <c r="AL1778">
        <v>0</v>
      </c>
      <c r="AM1778">
        <v>0</v>
      </c>
      <c r="AN1778">
        <v>0</v>
      </c>
      <c r="AO1778">
        <v>0</v>
      </c>
      <c r="AP1778">
        <v>0</v>
      </c>
      <c r="AQ1778">
        <v>0</v>
      </c>
      <c r="AR1778">
        <v>0</v>
      </c>
      <c r="AS1778">
        <v>0</v>
      </c>
      <c r="AT1778">
        <v>44045</v>
      </c>
      <c r="AU1778">
        <v>44076</v>
      </c>
      <c r="AV1778">
        <v>0</v>
      </c>
      <c r="AW1778">
        <v>1</v>
      </c>
      <c r="AX1778">
        <v>0</v>
      </c>
      <c r="AY1778">
        <v>2020</v>
      </c>
      <c r="AZ1778">
        <v>8</v>
      </c>
      <c r="BA1778">
        <v>30</v>
      </c>
      <c r="BB1778">
        <v>3</v>
      </c>
      <c r="BF1778">
        <v>2020</v>
      </c>
      <c r="BG1778" t="s">
        <v>104</v>
      </c>
      <c r="BH1778" t="s">
        <v>59</v>
      </c>
      <c r="BI1778" t="s">
        <v>9787</v>
      </c>
      <c r="BJ1778" t="s">
        <v>9794</v>
      </c>
    </row>
    <row r="1779" spans="1:62" x14ac:dyDescent="0.35">
      <c r="A1779">
        <v>50331851</v>
      </c>
      <c r="B1779" t="s">
        <v>98</v>
      </c>
      <c r="C1779" t="s">
        <v>61</v>
      </c>
      <c r="D1779" t="s">
        <v>125</v>
      </c>
      <c r="E1779" t="s">
        <v>3786</v>
      </c>
      <c r="F1779">
        <v>29348225</v>
      </c>
      <c r="I1779" s="1">
        <v>44046</v>
      </c>
      <c r="J1779">
        <v>44076.999988425923</v>
      </c>
      <c r="K1779" t="s">
        <v>4915</v>
      </c>
      <c r="L1779" t="s">
        <v>65</v>
      </c>
      <c r="M1779" t="s">
        <v>79</v>
      </c>
      <c r="N1779" t="s">
        <v>80</v>
      </c>
      <c r="P1779" t="s">
        <v>189</v>
      </c>
      <c r="Q1779" t="s">
        <v>102</v>
      </c>
      <c r="R1779" t="s">
        <v>4916</v>
      </c>
      <c r="S1779" t="s">
        <v>71</v>
      </c>
      <c r="T1779" t="s">
        <v>4917</v>
      </c>
      <c r="U1779">
        <v>0</v>
      </c>
      <c r="V1779">
        <v>1</v>
      </c>
      <c r="W1779">
        <v>0</v>
      </c>
      <c r="X1779">
        <v>0</v>
      </c>
      <c r="Y1779">
        <v>0</v>
      </c>
      <c r="Z1779">
        <v>0</v>
      </c>
      <c r="AA1779">
        <v>0</v>
      </c>
      <c r="AB1779">
        <v>0</v>
      </c>
      <c r="AC1779">
        <v>0</v>
      </c>
      <c r="AD1779">
        <v>0</v>
      </c>
      <c r="AE1779">
        <v>0</v>
      </c>
      <c r="AF1779">
        <v>0</v>
      </c>
      <c r="AG1779">
        <v>0</v>
      </c>
      <c r="AH1779">
        <v>0</v>
      </c>
      <c r="AI1779">
        <v>0</v>
      </c>
      <c r="AJ1779">
        <v>0</v>
      </c>
      <c r="AK1779">
        <v>0</v>
      </c>
      <c r="AL1779">
        <v>0</v>
      </c>
      <c r="AM1779">
        <v>0</v>
      </c>
      <c r="AN1779">
        <v>0</v>
      </c>
      <c r="AO1779">
        <v>0</v>
      </c>
      <c r="AP1779">
        <v>0</v>
      </c>
      <c r="AQ1779">
        <v>0</v>
      </c>
      <c r="AR1779">
        <v>0</v>
      </c>
      <c r="AS1779">
        <v>0</v>
      </c>
      <c r="AT1779">
        <v>44046</v>
      </c>
      <c r="AU1779">
        <v>44076</v>
      </c>
      <c r="AV1779">
        <v>1</v>
      </c>
      <c r="AW1779">
        <v>1</v>
      </c>
      <c r="AX1779">
        <v>0</v>
      </c>
      <c r="AY1779">
        <v>2020</v>
      </c>
      <c r="AZ1779">
        <v>8</v>
      </c>
      <c r="BA1779">
        <v>30</v>
      </c>
      <c r="BB1779">
        <v>1</v>
      </c>
      <c r="BF1779">
        <v>2020</v>
      </c>
      <c r="BG1779" t="s">
        <v>73</v>
      </c>
      <c r="BH1779" t="s">
        <v>59</v>
      </c>
      <c r="BI1779" t="s">
        <v>9787</v>
      </c>
      <c r="BJ1779" t="s">
        <v>9794</v>
      </c>
    </row>
    <row r="1780" spans="1:62" x14ac:dyDescent="0.35">
      <c r="A1780">
        <v>50337898</v>
      </c>
      <c r="B1780" t="s">
        <v>98</v>
      </c>
      <c r="C1780" t="s">
        <v>61</v>
      </c>
      <c r="D1780" t="s">
        <v>125</v>
      </c>
      <c r="E1780" t="s">
        <v>4918</v>
      </c>
      <c r="F1780">
        <v>41575136</v>
      </c>
      <c r="G1780" t="s">
        <v>4918</v>
      </c>
      <c r="H1780">
        <v>2.7381000000000002</v>
      </c>
      <c r="I1780" s="1">
        <v>44047</v>
      </c>
      <c r="J1780">
        <v>44077.999988425923</v>
      </c>
      <c r="K1780" t="s">
        <v>4919</v>
      </c>
      <c r="L1780" t="s">
        <v>65</v>
      </c>
      <c r="M1780" t="s">
        <v>120</v>
      </c>
      <c r="N1780" t="s">
        <v>121</v>
      </c>
      <c r="O1780" t="s">
        <v>1476</v>
      </c>
      <c r="P1780" t="s">
        <v>122</v>
      </c>
      <c r="Q1780" t="s">
        <v>70</v>
      </c>
      <c r="S1780" t="s">
        <v>82</v>
      </c>
      <c r="T1780" t="s">
        <v>4920</v>
      </c>
      <c r="U1780">
        <v>1</v>
      </c>
      <c r="V1780">
        <v>1</v>
      </c>
      <c r="W1780">
        <v>0</v>
      </c>
      <c r="X1780">
        <v>1</v>
      </c>
      <c r="Y1780">
        <v>0</v>
      </c>
      <c r="Z1780">
        <v>0</v>
      </c>
      <c r="AA1780">
        <v>0</v>
      </c>
      <c r="AB1780">
        <v>0</v>
      </c>
      <c r="AC1780">
        <v>0</v>
      </c>
      <c r="AD1780">
        <v>0</v>
      </c>
      <c r="AE1780">
        <v>0</v>
      </c>
      <c r="AF1780">
        <v>0</v>
      </c>
      <c r="AG1780">
        <v>0</v>
      </c>
      <c r="AH1780">
        <v>0</v>
      </c>
      <c r="AI1780">
        <v>0</v>
      </c>
      <c r="AJ1780">
        <v>0</v>
      </c>
      <c r="AK1780">
        <v>0</v>
      </c>
      <c r="AL1780">
        <v>0</v>
      </c>
      <c r="AM1780">
        <v>0</v>
      </c>
      <c r="AN1780">
        <v>0</v>
      </c>
      <c r="AO1780">
        <v>0</v>
      </c>
      <c r="AP1780">
        <v>0</v>
      </c>
      <c r="AQ1780">
        <v>0</v>
      </c>
      <c r="AR1780">
        <v>0</v>
      </c>
      <c r="AS1780">
        <v>0</v>
      </c>
      <c r="AT1780">
        <v>44046</v>
      </c>
      <c r="AU1780">
        <v>44052</v>
      </c>
      <c r="AV1780">
        <v>0</v>
      </c>
      <c r="AW1780">
        <v>1</v>
      </c>
      <c r="AX1780">
        <v>0</v>
      </c>
      <c r="AY1780">
        <v>2020</v>
      </c>
      <c r="AZ1780">
        <v>8</v>
      </c>
      <c r="BA1780">
        <v>30</v>
      </c>
      <c r="BB1780">
        <v>3</v>
      </c>
      <c r="BF1780">
        <v>2020</v>
      </c>
      <c r="BG1780" t="s">
        <v>104</v>
      </c>
      <c r="BH1780" t="s">
        <v>9822</v>
      </c>
      <c r="BI1780" t="s">
        <v>9787</v>
      </c>
      <c r="BJ1780" t="s">
        <v>9795</v>
      </c>
    </row>
    <row r="1781" spans="1:62" x14ac:dyDescent="0.35">
      <c r="A1781">
        <v>50338123</v>
      </c>
      <c r="B1781" t="s">
        <v>98</v>
      </c>
      <c r="C1781" t="s">
        <v>75</v>
      </c>
      <c r="D1781" t="s">
        <v>76</v>
      </c>
      <c r="E1781" t="s">
        <v>108</v>
      </c>
      <c r="F1781">
        <v>23039563</v>
      </c>
      <c r="G1781" t="s">
        <v>109</v>
      </c>
      <c r="I1781" s="1">
        <v>44047</v>
      </c>
      <c r="J1781">
        <v>44077.999988425923</v>
      </c>
      <c r="K1781" t="s">
        <v>4921</v>
      </c>
      <c r="L1781" t="s">
        <v>65</v>
      </c>
      <c r="M1781" t="s">
        <v>66</v>
      </c>
      <c r="N1781" t="s">
        <v>67</v>
      </c>
      <c r="O1781" t="s">
        <v>68</v>
      </c>
      <c r="P1781" t="s">
        <v>69</v>
      </c>
      <c r="Q1781" t="s">
        <v>70</v>
      </c>
      <c r="S1781" t="s">
        <v>71</v>
      </c>
      <c r="T1781" t="s">
        <v>4922</v>
      </c>
      <c r="U1781">
        <v>1</v>
      </c>
      <c r="V1781">
        <v>1</v>
      </c>
      <c r="W1781">
        <v>0</v>
      </c>
      <c r="X1781">
        <v>1</v>
      </c>
      <c r="Y1781">
        <v>0</v>
      </c>
      <c r="Z1781">
        <v>0</v>
      </c>
      <c r="AA1781">
        <v>0</v>
      </c>
      <c r="AB1781">
        <v>0</v>
      </c>
      <c r="AC1781">
        <v>0</v>
      </c>
      <c r="AD1781">
        <v>0</v>
      </c>
      <c r="AE1781">
        <v>1</v>
      </c>
      <c r="AF1781">
        <v>0</v>
      </c>
      <c r="AG1781">
        <v>0</v>
      </c>
      <c r="AH1781">
        <v>0</v>
      </c>
      <c r="AI1781">
        <v>0</v>
      </c>
      <c r="AJ1781">
        <v>0</v>
      </c>
      <c r="AK1781">
        <v>0</v>
      </c>
      <c r="AL1781">
        <v>0</v>
      </c>
      <c r="AM1781">
        <v>0</v>
      </c>
      <c r="AN1781">
        <v>0</v>
      </c>
      <c r="AO1781">
        <v>0</v>
      </c>
      <c r="AP1781">
        <v>0</v>
      </c>
      <c r="AQ1781">
        <v>0</v>
      </c>
      <c r="AR1781">
        <v>0</v>
      </c>
      <c r="AS1781">
        <v>0</v>
      </c>
      <c r="AT1781">
        <v>44046</v>
      </c>
      <c r="AU1781">
        <v>44077</v>
      </c>
      <c r="AV1781">
        <v>0</v>
      </c>
      <c r="AW1781">
        <v>1</v>
      </c>
      <c r="AX1781">
        <v>0</v>
      </c>
      <c r="AY1781">
        <v>2020</v>
      </c>
      <c r="AZ1781">
        <v>8</v>
      </c>
      <c r="BA1781">
        <v>30</v>
      </c>
      <c r="BB1781">
        <v>4</v>
      </c>
      <c r="BF1781">
        <v>2020</v>
      </c>
      <c r="BG1781" t="s">
        <v>104</v>
      </c>
      <c r="BH1781" t="s">
        <v>9822</v>
      </c>
      <c r="BI1781" t="s">
        <v>9787</v>
      </c>
      <c r="BJ1781" t="s">
        <v>9795</v>
      </c>
    </row>
    <row r="1782" spans="1:62" x14ac:dyDescent="0.35">
      <c r="A1782">
        <v>50338431</v>
      </c>
      <c r="B1782" t="s">
        <v>4883</v>
      </c>
      <c r="C1782" t="s">
        <v>75</v>
      </c>
      <c r="D1782" t="s">
        <v>428</v>
      </c>
      <c r="E1782" t="s">
        <v>800</v>
      </c>
      <c r="F1782">
        <v>30816879</v>
      </c>
      <c r="I1782" s="1">
        <v>44047</v>
      </c>
      <c r="J1782">
        <v>44077.999988425923</v>
      </c>
      <c r="K1782" t="s">
        <v>4923</v>
      </c>
      <c r="L1782" t="s">
        <v>65</v>
      </c>
      <c r="M1782" t="s">
        <v>79</v>
      </c>
      <c r="N1782" t="s">
        <v>80</v>
      </c>
      <c r="Q1782" t="s">
        <v>102</v>
      </c>
      <c r="S1782" t="s">
        <v>71</v>
      </c>
      <c r="T1782" t="s">
        <v>4924</v>
      </c>
      <c r="U1782">
        <v>0</v>
      </c>
      <c r="V1782">
        <v>1</v>
      </c>
      <c r="W1782">
        <v>0</v>
      </c>
      <c r="X1782">
        <v>0</v>
      </c>
      <c r="Y1782">
        <v>0</v>
      </c>
      <c r="Z1782">
        <v>0</v>
      </c>
      <c r="AA1782">
        <v>0</v>
      </c>
      <c r="AB1782">
        <v>0</v>
      </c>
      <c r="AC1782">
        <v>0</v>
      </c>
      <c r="AD1782">
        <v>0</v>
      </c>
      <c r="AE1782">
        <v>0</v>
      </c>
      <c r="AF1782">
        <v>0</v>
      </c>
      <c r="AG1782">
        <v>0</v>
      </c>
      <c r="AH1782">
        <v>0</v>
      </c>
      <c r="AI1782">
        <v>0</v>
      </c>
      <c r="AJ1782">
        <v>0</v>
      </c>
      <c r="AK1782">
        <v>0</v>
      </c>
      <c r="AL1782">
        <v>0</v>
      </c>
      <c r="AM1782">
        <v>0</v>
      </c>
      <c r="AN1782">
        <v>0</v>
      </c>
      <c r="AO1782">
        <v>0</v>
      </c>
      <c r="AP1782">
        <v>0</v>
      </c>
      <c r="AQ1782">
        <v>0</v>
      </c>
      <c r="AR1782">
        <v>0</v>
      </c>
      <c r="AS1782">
        <v>0</v>
      </c>
      <c r="AT1782">
        <v>44047</v>
      </c>
      <c r="AU1782">
        <v>44077</v>
      </c>
      <c r="AV1782">
        <v>1</v>
      </c>
      <c r="AW1782">
        <v>1</v>
      </c>
      <c r="AX1782">
        <v>0</v>
      </c>
      <c r="AY1782">
        <v>2020</v>
      </c>
      <c r="AZ1782">
        <v>8</v>
      </c>
      <c r="BA1782">
        <v>30</v>
      </c>
      <c r="BB1782">
        <v>1</v>
      </c>
      <c r="BF1782">
        <v>2020</v>
      </c>
      <c r="BG1782" t="s">
        <v>73</v>
      </c>
      <c r="BH1782" t="s">
        <v>9822</v>
      </c>
      <c r="BI1782" t="s">
        <v>9787</v>
      </c>
      <c r="BJ1782" t="s">
        <v>9795</v>
      </c>
    </row>
    <row r="1783" spans="1:62" x14ac:dyDescent="0.35">
      <c r="A1783">
        <v>50347384</v>
      </c>
      <c r="B1783" t="s">
        <v>4925</v>
      </c>
      <c r="C1783" t="s">
        <v>75</v>
      </c>
      <c r="D1783" t="s">
        <v>117</v>
      </c>
      <c r="E1783" t="s">
        <v>213</v>
      </c>
      <c r="F1783">
        <v>25010229</v>
      </c>
      <c r="I1783" s="1">
        <v>44048</v>
      </c>
      <c r="J1783">
        <v>44078.999988425923</v>
      </c>
      <c r="K1783" t="s">
        <v>4926</v>
      </c>
      <c r="L1783" t="s">
        <v>65</v>
      </c>
      <c r="M1783" t="s">
        <v>66</v>
      </c>
      <c r="N1783" t="s">
        <v>67</v>
      </c>
      <c r="O1783" t="s">
        <v>438</v>
      </c>
      <c r="Q1783" t="s">
        <v>70</v>
      </c>
      <c r="R1783" t="s">
        <v>4927</v>
      </c>
      <c r="S1783" t="s">
        <v>71</v>
      </c>
      <c r="T1783" t="s">
        <v>4928</v>
      </c>
      <c r="U1783">
        <v>1</v>
      </c>
      <c r="V1783">
        <v>1</v>
      </c>
      <c r="W1783">
        <v>0</v>
      </c>
      <c r="X1783">
        <v>1</v>
      </c>
      <c r="Y1783">
        <v>0</v>
      </c>
      <c r="Z1783">
        <v>0</v>
      </c>
      <c r="AA1783">
        <v>0</v>
      </c>
      <c r="AB1783">
        <v>0</v>
      </c>
      <c r="AC1783">
        <v>0</v>
      </c>
      <c r="AD1783">
        <v>0</v>
      </c>
      <c r="AE1783">
        <v>1</v>
      </c>
      <c r="AF1783">
        <v>0</v>
      </c>
      <c r="AG1783">
        <v>0</v>
      </c>
      <c r="AH1783">
        <v>0</v>
      </c>
      <c r="AI1783">
        <v>0</v>
      </c>
      <c r="AJ1783">
        <v>0</v>
      </c>
      <c r="AK1783">
        <v>0</v>
      </c>
      <c r="AL1783">
        <v>0</v>
      </c>
      <c r="AM1783">
        <v>0</v>
      </c>
      <c r="AN1783">
        <v>0</v>
      </c>
      <c r="AO1783">
        <v>0</v>
      </c>
      <c r="AP1783">
        <v>0</v>
      </c>
      <c r="AQ1783">
        <v>0</v>
      </c>
      <c r="AR1783">
        <v>0</v>
      </c>
      <c r="AS1783">
        <v>0</v>
      </c>
      <c r="AT1783">
        <v>44048</v>
      </c>
      <c r="AU1783">
        <v>44076</v>
      </c>
      <c r="AV1783">
        <v>1</v>
      </c>
      <c r="AW1783">
        <v>1</v>
      </c>
      <c r="AX1783">
        <v>0</v>
      </c>
      <c r="AY1783">
        <v>2020</v>
      </c>
      <c r="AZ1783">
        <v>8</v>
      </c>
      <c r="BA1783">
        <v>30</v>
      </c>
      <c r="BB1783">
        <v>4</v>
      </c>
      <c r="BC1783">
        <v>170000</v>
      </c>
      <c r="BD1783">
        <v>220000</v>
      </c>
      <c r="BE1783" t="s">
        <v>90</v>
      </c>
      <c r="BF1783">
        <v>2020</v>
      </c>
      <c r="BG1783" t="s">
        <v>73</v>
      </c>
      <c r="BH1783" t="s">
        <v>59</v>
      </c>
      <c r="BI1783" t="s">
        <v>9787</v>
      </c>
      <c r="BJ1783" t="s">
        <v>9793</v>
      </c>
    </row>
    <row r="1784" spans="1:62" x14ac:dyDescent="0.35">
      <c r="A1784">
        <v>50358869</v>
      </c>
      <c r="B1784" t="s">
        <v>4357</v>
      </c>
      <c r="C1784" t="s">
        <v>61</v>
      </c>
      <c r="D1784" t="s">
        <v>125</v>
      </c>
      <c r="E1784" t="s">
        <v>4929</v>
      </c>
      <c r="F1784">
        <v>26331750</v>
      </c>
      <c r="G1784" t="s">
        <v>4929</v>
      </c>
      <c r="H1784">
        <v>3.9169999999999998</v>
      </c>
      <c r="I1784" s="1">
        <v>44050</v>
      </c>
      <c r="J1784">
        <v>44080.999988425923</v>
      </c>
      <c r="K1784" t="s">
        <v>4930</v>
      </c>
      <c r="L1784" t="s">
        <v>65</v>
      </c>
      <c r="M1784" t="s">
        <v>197</v>
      </c>
      <c r="N1784" t="s">
        <v>198</v>
      </c>
      <c r="O1784" t="s">
        <v>168</v>
      </c>
      <c r="P1784" t="s">
        <v>631</v>
      </c>
      <c r="Q1784" t="s">
        <v>70</v>
      </c>
      <c r="S1784" t="s">
        <v>82</v>
      </c>
      <c r="T1784" t="s">
        <v>4931</v>
      </c>
      <c r="U1784">
        <v>0</v>
      </c>
      <c r="V1784">
        <v>0</v>
      </c>
      <c r="W1784">
        <v>0</v>
      </c>
      <c r="X1784">
        <v>0</v>
      </c>
      <c r="Y1784">
        <v>0</v>
      </c>
      <c r="Z1784">
        <v>0</v>
      </c>
      <c r="AA1784">
        <v>0</v>
      </c>
      <c r="AB1784">
        <v>0</v>
      </c>
      <c r="AC1784">
        <v>1</v>
      </c>
      <c r="AD1784">
        <v>0</v>
      </c>
      <c r="AE1784">
        <v>0</v>
      </c>
      <c r="AF1784">
        <v>0</v>
      </c>
      <c r="AG1784">
        <v>0</v>
      </c>
      <c r="AH1784">
        <v>0</v>
      </c>
      <c r="AI1784">
        <v>0</v>
      </c>
      <c r="AJ1784">
        <v>0</v>
      </c>
      <c r="AK1784">
        <v>0</v>
      </c>
      <c r="AL1784">
        <v>0</v>
      </c>
      <c r="AM1784">
        <v>0</v>
      </c>
      <c r="AN1784">
        <v>0</v>
      </c>
      <c r="AO1784">
        <v>0</v>
      </c>
      <c r="AP1784">
        <v>0</v>
      </c>
      <c r="AQ1784">
        <v>0</v>
      </c>
      <c r="AR1784">
        <v>0</v>
      </c>
      <c r="AS1784">
        <v>0</v>
      </c>
      <c r="AT1784">
        <v>44050</v>
      </c>
      <c r="AU1784">
        <v>44064</v>
      </c>
      <c r="AV1784">
        <v>0</v>
      </c>
      <c r="AW1784">
        <v>1</v>
      </c>
      <c r="AX1784">
        <v>0</v>
      </c>
      <c r="AY1784">
        <v>2020</v>
      </c>
      <c r="AZ1784">
        <v>8</v>
      </c>
      <c r="BA1784">
        <v>30</v>
      </c>
      <c r="BB1784">
        <v>1</v>
      </c>
      <c r="BF1784">
        <v>2020</v>
      </c>
      <c r="BG1784" t="s">
        <v>104</v>
      </c>
      <c r="BH1784" t="s">
        <v>9822</v>
      </c>
      <c r="BI1784" t="s">
        <v>9787</v>
      </c>
      <c r="BJ1784" t="s">
        <v>9797</v>
      </c>
    </row>
    <row r="1785" spans="1:62" x14ac:dyDescent="0.35">
      <c r="A1785">
        <v>50358870</v>
      </c>
      <c r="B1785" t="s">
        <v>4357</v>
      </c>
      <c r="C1785" t="s">
        <v>135</v>
      </c>
      <c r="D1785" t="s">
        <v>76</v>
      </c>
      <c r="E1785" t="s">
        <v>4929</v>
      </c>
      <c r="F1785">
        <v>26331750</v>
      </c>
      <c r="G1785" t="s">
        <v>4929</v>
      </c>
      <c r="H1785">
        <v>3.9169999999999998</v>
      </c>
      <c r="I1785" s="1">
        <v>44050</v>
      </c>
      <c r="J1785">
        <v>44080.999988425923</v>
      </c>
      <c r="K1785" t="s">
        <v>4930</v>
      </c>
      <c r="L1785" t="s">
        <v>65</v>
      </c>
      <c r="M1785" t="s">
        <v>197</v>
      </c>
      <c r="N1785" t="s">
        <v>198</v>
      </c>
      <c r="O1785" t="s">
        <v>168</v>
      </c>
      <c r="P1785" t="s">
        <v>631</v>
      </c>
      <c r="Q1785" t="s">
        <v>70</v>
      </c>
      <c r="S1785" t="s">
        <v>82</v>
      </c>
      <c r="T1785" t="s">
        <v>4932</v>
      </c>
      <c r="U1785">
        <v>0</v>
      </c>
      <c r="V1785">
        <v>0</v>
      </c>
      <c r="W1785">
        <v>0</v>
      </c>
      <c r="X1785">
        <v>0</v>
      </c>
      <c r="Y1785">
        <v>0</v>
      </c>
      <c r="Z1785">
        <v>0</v>
      </c>
      <c r="AA1785">
        <v>0</v>
      </c>
      <c r="AB1785">
        <v>0</v>
      </c>
      <c r="AC1785">
        <v>1</v>
      </c>
      <c r="AD1785">
        <v>0</v>
      </c>
      <c r="AE1785">
        <v>0</v>
      </c>
      <c r="AF1785">
        <v>0</v>
      </c>
      <c r="AG1785">
        <v>0</v>
      </c>
      <c r="AH1785">
        <v>0</v>
      </c>
      <c r="AI1785">
        <v>0</v>
      </c>
      <c r="AJ1785">
        <v>0</v>
      </c>
      <c r="AK1785">
        <v>0</v>
      </c>
      <c r="AL1785">
        <v>0</v>
      </c>
      <c r="AM1785">
        <v>0</v>
      </c>
      <c r="AN1785">
        <v>0</v>
      </c>
      <c r="AO1785">
        <v>0</v>
      </c>
      <c r="AP1785">
        <v>0</v>
      </c>
      <c r="AQ1785">
        <v>0</v>
      </c>
      <c r="AR1785">
        <v>0</v>
      </c>
      <c r="AS1785">
        <v>0</v>
      </c>
      <c r="AT1785">
        <v>44050</v>
      </c>
      <c r="AU1785">
        <v>44064</v>
      </c>
      <c r="AV1785">
        <v>0</v>
      </c>
      <c r="AW1785">
        <v>1</v>
      </c>
      <c r="AX1785">
        <v>1</v>
      </c>
      <c r="AY1785">
        <v>2020</v>
      </c>
      <c r="AZ1785">
        <v>8</v>
      </c>
      <c r="BA1785">
        <v>30</v>
      </c>
      <c r="BB1785">
        <v>1</v>
      </c>
      <c r="BF1785">
        <v>2020</v>
      </c>
      <c r="BG1785" t="s">
        <v>104</v>
      </c>
      <c r="BH1785" t="s">
        <v>9822</v>
      </c>
      <c r="BI1785" t="s">
        <v>9787</v>
      </c>
      <c r="BJ1785" t="s">
        <v>9797</v>
      </c>
    </row>
    <row r="1786" spans="1:62" x14ac:dyDescent="0.35">
      <c r="A1786">
        <v>50365446</v>
      </c>
      <c r="B1786" t="s">
        <v>116</v>
      </c>
      <c r="C1786" t="s">
        <v>75</v>
      </c>
      <c r="D1786" t="s">
        <v>236</v>
      </c>
      <c r="E1786" t="s">
        <v>1413</v>
      </c>
      <c r="F1786">
        <v>34276930</v>
      </c>
      <c r="I1786" s="1">
        <v>44051</v>
      </c>
      <c r="J1786">
        <v>44081.999988425923</v>
      </c>
      <c r="K1786" t="s">
        <v>886</v>
      </c>
      <c r="L1786" t="s">
        <v>65</v>
      </c>
      <c r="M1786" t="s">
        <v>66</v>
      </c>
      <c r="N1786" t="s">
        <v>67</v>
      </c>
      <c r="O1786" t="s">
        <v>68</v>
      </c>
      <c r="P1786" t="s">
        <v>69</v>
      </c>
      <c r="Q1786" t="s">
        <v>70</v>
      </c>
      <c r="S1786" t="s">
        <v>71</v>
      </c>
      <c r="T1786" t="s">
        <v>4933</v>
      </c>
      <c r="U1786">
        <v>1</v>
      </c>
      <c r="V1786">
        <v>1</v>
      </c>
      <c r="W1786">
        <v>0</v>
      </c>
      <c r="X1786">
        <v>0</v>
      </c>
      <c r="Y1786">
        <v>0</v>
      </c>
      <c r="Z1786">
        <v>0</v>
      </c>
      <c r="AA1786">
        <v>0</v>
      </c>
      <c r="AB1786">
        <v>0</v>
      </c>
      <c r="AC1786">
        <v>0</v>
      </c>
      <c r="AD1786">
        <v>1</v>
      </c>
      <c r="AE1786">
        <v>0</v>
      </c>
      <c r="AF1786">
        <v>0</v>
      </c>
      <c r="AG1786">
        <v>0</v>
      </c>
      <c r="AH1786">
        <v>0</v>
      </c>
      <c r="AI1786">
        <v>0</v>
      </c>
      <c r="AJ1786">
        <v>0</v>
      </c>
      <c r="AK1786">
        <v>0</v>
      </c>
      <c r="AL1786">
        <v>0</v>
      </c>
      <c r="AM1786">
        <v>0</v>
      </c>
      <c r="AN1786">
        <v>0</v>
      </c>
      <c r="AO1786">
        <v>0</v>
      </c>
      <c r="AP1786">
        <v>1</v>
      </c>
      <c r="AQ1786">
        <v>0</v>
      </c>
      <c r="AR1786">
        <v>0</v>
      </c>
      <c r="AS1786">
        <v>0</v>
      </c>
      <c r="AT1786">
        <v>44050</v>
      </c>
      <c r="AU1786">
        <v>44078</v>
      </c>
      <c r="AV1786">
        <v>1</v>
      </c>
      <c r="AW1786">
        <v>1</v>
      </c>
      <c r="AX1786">
        <v>0</v>
      </c>
      <c r="AY1786">
        <v>2020</v>
      </c>
      <c r="AZ1786">
        <v>8</v>
      </c>
      <c r="BA1786">
        <v>30</v>
      </c>
      <c r="BB1786">
        <v>4</v>
      </c>
      <c r="BF1786">
        <v>2020</v>
      </c>
      <c r="BG1786" t="s">
        <v>73</v>
      </c>
      <c r="BH1786" t="s">
        <v>9822</v>
      </c>
      <c r="BI1786" t="s">
        <v>9787</v>
      </c>
      <c r="BJ1786" t="s">
        <v>9798</v>
      </c>
    </row>
    <row r="1787" spans="1:62" x14ac:dyDescent="0.35">
      <c r="A1787">
        <v>50370202</v>
      </c>
      <c r="B1787" t="s">
        <v>116</v>
      </c>
      <c r="C1787" t="s">
        <v>61</v>
      </c>
      <c r="D1787" t="s">
        <v>125</v>
      </c>
      <c r="E1787" t="s">
        <v>3242</v>
      </c>
      <c r="F1787">
        <v>41963588</v>
      </c>
      <c r="G1787" t="s">
        <v>3242</v>
      </c>
      <c r="H1787">
        <v>4.0909000000000004</v>
      </c>
      <c r="I1787" s="1">
        <v>44053</v>
      </c>
      <c r="J1787">
        <v>44083.999988425923</v>
      </c>
      <c r="K1787" t="s">
        <v>4934</v>
      </c>
      <c r="L1787" t="s">
        <v>65</v>
      </c>
      <c r="M1787" t="s">
        <v>120</v>
      </c>
      <c r="N1787" t="s">
        <v>121</v>
      </c>
      <c r="O1787" t="s">
        <v>168</v>
      </c>
      <c r="P1787" t="s">
        <v>122</v>
      </c>
      <c r="Q1787" t="s">
        <v>70</v>
      </c>
      <c r="S1787" t="s">
        <v>71</v>
      </c>
      <c r="T1787" t="s">
        <v>4935</v>
      </c>
      <c r="U1787">
        <v>1</v>
      </c>
      <c r="V1787">
        <v>1</v>
      </c>
      <c r="W1787">
        <v>0</v>
      </c>
      <c r="X1787">
        <v>1</v>
      </c>
      <c r="Y1787">
        <v>0</v>
      </c>
      <c r="Z1787">
        <v>0</v>
      </c>
      <c r="AA1787">
        <v>0</v>
      </c>
      <c r="AB1787">
        <v>0</v>
      </c>
      <c r="AC1787">
        <v>0</v>
      </c>
      <c r="AD1787">
        <v>0</v>
      </c>
      <c r="AE1787">
        <v>1</v>
      </c>
      <c r="AF1787">
        <v>0</v>
      </c>
      <c r="AG1787">
        <v>0</v>
      </c>
      <c r="AH1787">
        <v>0</v>
      </c>
      <c r="AI1787">
        <v>0</v>
      </c>
      <c r="AJ1787">
        <v>0</v>
      </c>
      <c r="AK1787">
        <v>0</v>
      </c>
      <c r="AL1787">
        <v>0</v>
      </c>
      <c r="AM1787">
        <v>0</v>
      </c>
      <c r="AN1787">
        <v>0</v>
      </c>
      <c r="AO1787">
        <v>0</v>
      </c>
      <c r="AP1787">
        <v>0</v>
      </c>
      <c r="AQ1787">
        <v>0</v>
      </c>
      <c r="AR1787">
        <v>0</v>
      </c>
      <c r="AS1787">
        <v>0</v>
      </c>
      <c r="AT1787">
        <v>44053</v>
      </c>
      <c r="AU1787">
        <v>44083</v>
      </c>
      <c r="AV1787">
        <v>0</v>
      </c>
      <c r="AW1787">
        <v>1</v>
      </c>
      <c r="AX1787">
        <v>0</v>
      </c>
      <c r="AY1787">
        <v>2020</v>
      </c>
      <c r="AZ1787">
        <v>8</v>
      </c>
      <c r="BA1787">
        <v>30</v>
      </c>
      <c r="BB1787">
        <v>4</v>
      </c>
      <c r="BF1787">
        <v>2020</v>
      </c>
      <c r="BG1787" t="s">
        <v>104</v>
      </c>
      <c r="BH1787" t="s">
        <v>9822</v>
      </c>
      <c r="BI1787" t="s">
        <v>9787</v>
      </c>
      <c r="BJ1787" t="s">
        <v>9794</v>
      </c>
    </row>
    <row r="1788" spans="1:62" x14ac:dyDescent="0.35">
      <c r="A1788">
        <v>50370550</v>
      </c>
      <c r="B1788" t="s">
        <v>116</v>
      </c>
      <c r="C1788" t="s">
        <v>61</v>
      </c>
      <c r="D1788" t="s">
        <v>125</v>
      </c>
      <c r="E1788" t="s">
        <v>3426</v>
      </c>
      <c r="F1788">
        <v>29387504</v>
      </c>
      <c r="I1788" s="1">
        <v>44053</v>
      </c>
      <c r="J1788">
        <v>44083.999988425923</v>
      </c>
      <c r="K1788" t="s">
        <v>4174</v>
      </c>
      <c r="L1788" t="s">
        <v>65</v>
      </c>
      <c r="M1788" t="s">
        <v>66</v>
      </c>
      <c r="N1788" t="s">
        <v>67</v>
      </c>
      <c r="O1788" t="s">
        <v>68</v>
      </c>
      <c r="P1788" t="s">
        <v>69</v>
      </c>
      <c r="Q1788" t="s">
        <v>70</v>
      </c>
      <c r="S1788" t="s">
        <v>71</v>
      </c>
      <c r="T1788" t="s">
        <v>4936</v>
      </c>
      <c r="U1788">
        <v>1</v>
      </c>
      <c r="V1788">
        <v>1</v>
      </c>
      <c r="W1788">
        <v>0</v>
      </c>
      <c r="X1788">
        <v>1</v>
      </c>
      <c r="Y1788">
        <v>0</v>
      </c>
      <c r="Z1788">
        <v>0</v>
      </c>
      <c r="AA1788">
        <v>0</v>
      </c>
      <c r="AB1788">
        <v>0</v>
      </c>
      <c r="AC1788">
        <v>0</v>
      </c>
      <c r="AD1788">
        <v>0</v>
      </c>
      <c r="AE1788">
        <v>1</v>
      </c>
      <c r="AF1788">
        <v>0</v>
      </c>
      <c r="AG1788">
        <v>0</v>
      </c>
      <c r="AH1788">
        <v>0</v>
      </c>
      <c r="AI1788">
        <v>0</v>
      </c>
      <c r="AJ1788">
        <v>0</v>
      </c>
      <c r="AK1788">
        <v>0</v>
      </c>
      <c r="AL1788">
        <v>0</v>
      </c>
      <c r="AM1788">
        <v>0</v>
      </c>
      <c r="AN1788">
        <v>0</v>
      </c>
      <c r="AO1788">
        <v>0</v>
      </c>
      <c r="AP1788">
        <v>0</v>
      </c>
      <c r="AQ1788">
        <v>0</v>
      </c>
      <c r="AR1788">
        <v>0</v>
      </c>
      <c r="AS1788">
        <v>0</v>
      </c>
      <c r="AT1788">
        <v>44053</v>
      </c>
      <c r="AU1788">
        <v>44081</v>
      </c>
      <c r="AV1788">
        <v>1</v>
      </c>
      <c r="AW1788">
        <v>1</v>
      </c>
      <c r="AX1788">
        <v>0</v>
      </c>
      <c r="AY1788">
        <v>2020</v>
      </c>
      <c r="AZ1788">
        <v>8</v>
      </c>
      <c r="BA1788">
        <v>30</v>
      </c>
      <c r="BB1788">
        <v>4</v>
      </c>
      <c r="BF1788">
        <v>2020</v>
      </c>
      <c r="BG1788" t="s">
        <v>73</v>
      </c>
      <c r="BH1788" t="s">
        <v>9822</v>
      </c>
      <c r="BI1788" t="s">
        <v>9787</v>
      </c>
      <c r="BJ1788" t="s">
        <v>9794</v>
      </c>
    </row>
    <row r="1789" spans="1:62" x14ac:dyDescent="0.35">
      <c r="A1789">
        <v>50371982</v>
      </c>
      <c r="B1789" t="s">
        <v>4640</v>
      </c>
      <c r="C1789" t="s">
        <v>369</v>
      </c>
      <c r="D1789" t="s">
        <v>388</v>
      </c>
      <c r="E1789" t="s">
        <v>553</v>
      </c>
      <c r="F1789">
        <v>35398774</v>
      </c>
      <c r="I1789" s="1">
        <v>44053</v>
      </c>
      <c r="J1789">
        <v>44083.999988425923</v>
      </c>
      <c r="K1789" t="s">
        <v>1452</v>
      </c>
      <c r="L1789" t="s">
        <v>65</v>
      </c>
      <c r="M1789" t="s">
        <v>120</v>
      </c>
      <c r="N1789" t="s">
        <v>121</v>
      </c>
      <c r="O1789" t="s">
        <v>168</v>
      </c>
      <c r="P1789" t="s">
        <v>122</v>
      </c>
      <c r="Q1789" t="s">
        <v>102</v>
      </c>
      <c r="R1789" t="s">
        <v>4641</v>
      </c>
      <c r="S1789" t="s">
        <v>71</v>
      </c>
      <c r="T1789" t="s">
        <v>4937</v>
      </c>
      <c r="U1789">
        <v>1</v>
      </c>
      <c r="V1789">
        <v>1</v>
      </c>
      <c r="W1789">
        <v>1</v>
      </c>
      <c r="X1789">
        <v>0</v>
      </c>
      <c r="Y1789">
        <v>0</v>
      </c>
      <c r="Z1789">
        <v>0</v>
      </c>
      <c r="AA1789">
        <v>0</v>
      </c>
      <c r="AB1789">
        <v>0</v>
      </c>
      <c r="AC1789">
        <v>1</v>
      </c>
      <c r="AD1789">
        <v>0</v>
      </c>
      <c r="AE1789">
        <v>0</v>
      </c>
      <c r="AF1789">
        <v>0</v>
      </c>
      <c r="AG1789">
        <v>0</v>
      </c>
      <c r="AH1789">
        <v>1</v>
      </c>
      <c r="AI1789">
        <v>0</v>
      </c>
      <c r="AJ1789">
        <v>0</v>
      </c>
      <c r="AK1789">
        <v>0</v>
      </c>
      <c r="AL1789">
        <v>0</v>
      </c>
      <c r="AM1789">
        <v>0</v>
      </c>
      <c r="AN1789">
        <v>0</v>
      </c>
      <c r="AO1789">
        <v>0</v>
      </c>
      <c r="AP1789">
        <v>0</v>
      </c>
      <c r="AQ1789">
        <v>0</v>
      </c>
      <c r="AR1789">
        <v>0</v>
      </c>
      <c r="AS1789">
        <v>0</v>
      </c>
      <c r="AT1789">
        <v>44053</v>
      </c>
      <c r="AU1789">
        <v>44081</v>
      </c>
      <c r="AV1789">
        <v>1</v>
      </c>
      <c r="AW1789">
        <v>1</v>
      </c>
      <c r="AX1789">
        <v>0</v>
      </c>
      <c r="AY1789">
        <v>2020</v>
      </c>
      <c r="AZ1789">
        <v>8</v>
      </c>
      <c r="BA1789">
        <v>30</v>
      </c>
      <c r="BB1789">
        <v>5</v>
      </c>
      <c r="BC1789">
        <v>700</v>
      </c>
      <c r="BD1789">
        <v>800</v>
      </c>
      <c r="BE1789" t="s">
        <v>546</v>
      </c>
      <c r="BF1789">
        <v>2020</v>
      </c>
      <c r="BG1789" t="s">
        <v>73</v>
      </c>
      <c r="BH1789" t="s">
        <v>59</v>
      </c>
      <c r="BI1789" t="s">
        <v>9787</v>
      </c>
      <c r="BJ1789" t="s">
        <v>9794</v>
      </c>
    </row>
    <row r="1790" spans="1:62" x14ac:dyDescent="0.35">
      <c r="A1790">
        <v>50376009</v>
      </c>
      <c r="B1790" t="s">
        <v>4938</v>
      </c>
      <c r="C1790" t="s">
        <v>75</v>
      </c>
      <c r="D1790" t="s">
        <v>76</v>
      </c>
      <c r="E1790" t="s">
        <v>620</v>
      </c>
      <c r="F1790">
        <v>20357645</v>
      </c>
      <c r="G1790" t="s">
        <v>620</v>
      </c>
      <c r="I1790" s="1">
        <v>44054</v>
      </c>
      <c r="J1790">
        <v>44084.999988425923</v>
      </c>
      <c r="K1790" t="s">
        <v>4939</v>
      </c>
      <c r="L1790" t="s">
        <v>65</v>
      </c>
      <c r="M1790" t="s">
        <v>79</v>
      </c>
      <c r="N1790" t="s">
        <v>80</v>
      </c>
      <c r="Q1790" t="s">
        <v>70</v>
      </c>
      <c r="S1790" t="s">
        <v>71</v>
      </c>
      <c r="T1790" t="s">
        <v>4940</v>
      </c>
      <c r="U1790">
        <v>1</v>
      </c>
      <c r="V1790">
        <v>1</v>
      </c>
      <c r="W1790">
        <v>0</v>
      </c>
      <c r="X1790">
        <v>1</v>
      </c>
      <c r="Y1790">
        <v>0</v>
      </c>
      <c r="Z1790">
        <v>0</v>
      </c>
      <c r="AA1790">
        <v>0</v>
      </c>
      <c r="AB1790">
        <v>0</v>
      </c>
      <c r="AC1790">
        <v>0</v>
      </c>
      <c r="AD1790">
        <v>1</v>
      </c>
      <c r="AE1790">
        <v>0</v>
      </c>
      <c r="AF1790">
        <v>0</v>
      </c>
      <c r="AG1790">
        <v>1</v>
      </c>
      <c r="AH1790">
        <v>1</v>
      </c>
      <c r="AI1790">
        <v>0</v>
      </c>
      <c r="AJ1790">
        <v>0</v>
      </c>
      <c r="AK1790">
        <v>0</v>
      </c>
      <c r="AL1790">
        <v>0</v>
      </c>
      <c r="AM1790">
        <v>0</v>
      </c>
      <c r="AN1790">
        <v>0</v>
      </c>
      <c r="AO1790">
        <v>0</v>
      </c>
      <c r="AP1790">
        <v>0</v>
      </c>
      <c r="AQ1790">
        <v>0</v>
      </c>
      <c r="AR1790">
        <v>0</v>
      </c>
      <c r="AS1790">
        <v>0</v>
      </c>
      <c r="AT1790">
        <v>44054</v>
      </c>
      <c r="AU1790">
        <v>44079</v>
      </c>
      <c r="AV1790">
        <v>0</v>
      </c>
      <c r="AW1790">
        <v>1</v>
      </c>
      <c r="AX1790">
        <v>0</v>
      </c>
      <c r="AY1790">
        <v>2020</v>
      </c>
      <c r="AZ1790">
        <v>8</v>
      </c>
      <c r="BA1790">
        <v>30</v>
      </c>
      <c r="BB1790">
        <v>6</v>
      </c>
      <c r="BF1790">
        <v>2020</v>
      </c>
      <c r="BG1790" t="s">
        <v>104</v>
      </c>
      <c r="BH1790" t="s">
        <v>9822</v>
      </c>
      <c r="BI1790" t="s">
        <v>9787</v>
      </c>
      <c r="BJ1790" t="s">
        <v>9795</v>
      </c>
    </row>
    <row r="1791" spans="1:62" x14ac:dyDescent="0.35">
      <c r="A1791">
        <v>50379316</v>
      </c>
      <c r="B1791" t="s">
        <v>98</v>
      </c>
      <c r="C1791" t="s">
        <v>61</v>
      </c>
      <c r="D1791" t="s">
        <v>125</v>
      </c>
      <c r="E1791" t="s">
        <v>4941</v>
      </c>
      <c r="F1791">
        <v>34997244</v>
      </c>
      <c r="G1791" t="s">
        <v>4941</v>
      </c>
      <c r="I1791" s="1">
        <v>44054</v>
      </c>
      <c r="J1791">
        <v>44084.999988425923</v>
      </c>
      <c r="K1791" t="s">
        <v>4942</v>
      </c>
      <c r="L1791" t="s">
        <v>65</v>
      </c>
      <c r="M1791" t="s">
        <v>120</v>
      </c>
      <c r="N1791" t="s">
        <v>121</v>
      </c>
      <c r="O1791" t="s">
        <v>168</v>
      </c>
      <c r="P1791" t="s">
        <v>122</v>
      </c>
      <c r="Q1791" t="s">
        <v>70</v>
      </c>
      <c r="R1791" t="s">
        <v>4943</v>
      </c>
      <c r="S1791" t="s">
        <v>71</v>
      </c>
      <c r="T1791" t="s">
        <v>4944</v>
      </c>
      <c r="U1791">
        <v>1</v>
      </c>
      <c r="V1791">
        <v>1</v>
      </c>
      <c r="W1791">
        <v>0</v>
      </c>
      <c r="X1791">
        <v>1</v>
      </c>
      <c r="Y1791">
        <v>0</v>
      </c>
      <c r="Z1791">
        <v>0</v>
      </c>
      <c r="AA1791">
        <v>0</v>
      </c>
      <c r="AB1791">
        <v>0</v>
      </c>
      <c r="AC1791">
        <v>0</v>
      </c>
      <c r="AD1791">
        <v>0</v>
      </c>
      <c r="AE1791">
        <v>0</v>
      </c>
      <c r="AF1791">
        <v>0</v>
      </c>
      <c r="AG1791">
        <v>0</v>
      </c>
      <c r="AH1791">
        <v>0</v>
      </c>
      <c r="AI1791">
        <v>0</v>
      </c>
      <c r="AJ1791">
        <v>0</v>
      </c>
      <c r="AK1791">
        <v>0</v>
      </c>
      <c r="AL1791">
        <v>0</v>
      </c>
      <c r="AM1791">
        <v>0</v>
      </c>
      <c r="AN1791">
        <v>0</v>
      </c>
      <c r="AO1791">
        <v>0</v>
      </c>
      <c r="AP1791">
        <v>0</v>
      </c>
      <c r="AQ1791">
        <v>0</v>
      </c>
      <c r="AR1791">
        <v>0</v>
      </c>
      <c r="AS1791">
        <v>0</v>
      </c>
      <c r="AT1791">
        <v>44054</v>
      </c>
      <c r="AU1791">
        <v>44084</v>
      </c>
      <c r="AV1791">
        <v>0</v>
      </c>
      <c r="AW1791">
        <v>1</v>
      </c>
      <c r="AX1791">
        <v>0</v>
      </c>
      <c r="AY1791">
        <v>2020</v>
      </c>
      <c r="AZ1791">
        <v>8</v>
      </c>
      <c r="BA1791">
        <v>30</v>
      </c>
      <c r="BB1791">
        <v>3</v>
      </c>
      <c r="BF1791">
        <v>2020</v>
      </c>
      <c r="BG1791" t="s">
        <v>104</v>
      </c>
      <c r="BH1791" t="s">
        <v>59</v>
      </c>
      <c r="BI1791" t="s">
        <v>9787</v>
      </c>
      <c r="BJ1791" t="s">
        <v>9795</v>
      </c>
    </row>
    <row r="1792" spans="1:62" x14ac:dyDescent="0.35">
      <c r="A1792">
        <v>50383210</v>
      </c>
      <c r="B1792" t="s">
        <v>98</v>
      </c>
      <c r="C1792" t="s">
        <v>61</v>
      </c>
      <c r="D1792" t="s">
        <v>125</v>
      </c>
      <c r="E1792" t="s">
        <v>837</v>
      </c>
      <c r="F1792">
        <v>37849505</v>
      </c>
      <c r="I1792" s="1">
        <v>44055</v>
      </c>
      <c r="J1792">
        <v>44085.999988425923</v>
      </c>
      <c r="K1792" t="s">
        <v>4945</v>
      </c>
      <c r="L1792" t="s">
        <v>65</v>
      </c>
      <c r="M1792" t="s">
        <v>66</v>
      </c>
      <c r="N1792" t="s">
        <v>67</v>
      </c>
      <c r="Q1792" t="s">
        <v>102</v>
      </c>
      <c r="R1792" t="s">
        <v>4946</v>
      </c>
      <c r="S1792" t="s">
        <v>71</v>
      </c>
      <c r="T1792" t="s">
        <v>4947</v>
      </c>
      <c r="U1792">
        <v>1</v>
      </c>
      <c r="V1792">
        <v>1</v>
      </c>
      <c r="W1792">
        <v>0</v>
      </c>
      <c r="X1792">
        <v>1</v>
      </c>
      <c r="Y1792">
        <v>0</v>
      </c>
      <c r="Z1792">
        <v>0</v>
      </c>
      <c r="AA1792">
        <v>0</v>
      </c>
      <c r="AB1792">
        <v>0</v>
      </c>
      <c r="AC1792">
        <v>0</v>
      </c>
      <c r="AD1792">
        <v>0</v>
      </c>
      <c r="AE1792">
        <v>0</v>
      </c>
      <c r="AF1792">
        <v>0</v>
      </c>
      <c r="AG1792">
        <v>0</v>
      </c>
      <c r="AH1792">
        <v>0</v>
      </c>
      <c r="AI1792">
        <v>0</v>
      </c>
      <c r="AJ1792">
        <v>0</v>
      </c>
      <c r="AK1792">
        <v>0</v>
      </c>
      <c r="AL1792">
        <v>0</v>
      </c>
      <c r="AM1792">
        <v>0</v>
      </c>
      <c r="AN1792">
        <v>0</v>
      </c>
      <c r="AO1792">
        <v>0</v>
      </c>
      <c r="AP1792">
        <v>1</v>
      </c>
      <c r="AQ1792">
        <v>0</v>
      </c>
      <c r="AR1792">
        <v>0</v>
      </c>
      <c r="AS1792">
        <v>0</v>
      </c>
      <c r="AT1792">
        <v>44055</v>
      </c>
      <c r="AU1792">
        <v>44085</v>
      </c>
      <c r="AV1792">
        <v>1</v>
      </c>
      <c r="AW1792">
        <v>1</v>
      </c>
      <c r="AX1792">
        <v>0</v>
      </c>
      <c r="AY1792">
        <v>2020</v>
      </c>
      <c r="AZ1792">
        <v>8</v>
      </c>
      <c r="BA1792">
        <v>30</v>
      </c>
      <c r="BB1792">
        <v>4</v>
      </c>
      <c r="BC1792">
        <v>650</v>
      </c>
      <c r="BD1792">
        <v>750</v>
      </c>
      <c r="BE1792" t="s">
        <v>546</v>
      </c>
      <c r="BF1792">
        <v>2020</v>
      </c>
      <c r="BG1792" t="s">
        <v>73</v>
      </c>
      <c r="BH1792" t="s">
        <v>59</v>
      </c>
      <c r="BI1792" t="s">
        <v>9787</v>
      </c>
      <c r="BJ1792" t="s">
        <v>9793</v>
      </c>
    </row>
    <row r="1793" spans="1:62" x14ac:dyDescent="0.35">
      <c r="A1793">
        <v>50388867</v>
      </c>
      <c r="B1793" t="s">
        <v>98</v>
      </c>
      <c r="C1793" t="s">
        <v>61</v>
      </c>
      <c r="D1793" t="s">
        <v>125</v>
      </c>
      <c r="E1793" t="s">
        <v>3815</v>
      </c>
      <c r="F1793">
        <v>41680681</v>
      </c>
      <c r="I1793" s="1">
        <v>44056</v>
      </c>
      <c r="J1793">
        <v>44086.999988425923</v>
      </c>
      <c r="K1793" t="s">
        <v>4948</v>
      </c>
      <c r="L1793" t="s">
        <v>65</v>
      </c>
      <c r="M1793" t="s">
        <v>120</v>
      </c>
      <c r="N1793" t="s">
        <v>121</v>
      </c>
      <c r="O1793" t="s">
        <v>168</v>
      </c>
      <c r="P1793" t="s">
        <v>122</v>
      </c>
      <c r="Q1793" t="s">
        <v>70</v>
      </c>
      <c r="S1793" t="s">
        <v>71</v>
      </c>
      <c r="T1793" t="s">
        <v>4949</v>
      </c>
      <c r="U1793">
        <v>1</v>
      </c>
      <c r="V1793">
        <v>1</v>
      </c>
      <c r="W1793">
        <v>0</v>
      </c>
      <c r="X1793">
        <v>1</v>
      </c>
      <c r="Y1793">
        <v>0</v>
      </c>
      <c r="Z1793">
        <v>0</v>
      </c>
      <c r="AA1793">
        <v>0</v>
      </c>
      <c r="AB1793">
        <v>0</v>
      </c>
      <c r="AC1793">
        <v>0</v>
      </c>
      <c r="AD1793">
        <v>1</v>
      </c>
      <c r="AE1793">
        <v>1</v>
      </c>
      <c r="AF1793">
        <v>0</v>
      </c>
      <c r="AG1793">
        <v>0</v>
      </c>
      <c r="AH1793">
        <v>0</v>
      </c>
      <c r="AI1793">
        <v>0</v>
      </c>
      <c r="AJ1793">
        <v>0</v>
      </c>
      <c r="AK1793">
        <v>0</v>
      </c>
      <c r="AL1793">
        <v>0</v>
      </c>
      <c r="AM1793">
        <v>0</v>
      </c>
      <c r="AN1793">
        <v>0</v>
      </c>
      <c r="AO1793">
        <v>0</v>
      </c>
      <c r="AP1793">
        <v>1</v>
      </c>
      <c r="AQ1793">
        <v>0</v>
      </c>
      <c r="AR1793">
        <v>0</v>
      </c>
      <c r="AS1793">
        <v>0</v>
      </c>
      <c r="AT1793">
        <v>44056</v>
      </c>
      <c r="AU1793">
        <v>44085</v>
      </c>
      <c r="AV1793">
        <v>0</v>
      </c>
      <c r="AW1793">
        <v>1</v>
      </c>
      <c r="AX1793">
        <v>0</v>
      </c>
      <c r="AY1793">
        <v>2020</v>
      </c>
      <c r="AZ1793">
        <v>8</v>
      </c>
      <c r="BA1793">
        <v>30</v>
      </c>
      <c r="BB1793">
        <v>6</v>
      </c>
      <c r="BF1793">
        <v>2020</v>
      </c>
      <c r="BG1793" t="s">
        <v>104</v>
      </c>
      <c r="BH1793" t="s">
        <v>9822</v>
      </c>
      <c r="BI1793" t="s">
        <v>9787</v>
      </c>
      <c r="BJ1793" t="s">
        <v>9796</v>
      </c>
    </row>
    <row r="1794" spans="1:62" x14ac:dyDescent="0.35">
      <c r="A1794">
        <v>50393123</v>
      </c>
      <c r="B1794" t="s">
        <v>98</v>
      </c>
      <c r="C1794" t="s">
        <v>75</v>
      </c>
      <c r="D1794" t="s">
        <v>236</v>
      </c>
      <c r="E1794" t="s">
        <v>2915</v>
      </c>
      <c r="F1794">
        <v>29699327</v>
      </c>
      <c r="I1794" s="1">
        <v>44056</v>
      </c>
      <c r="J1794">
        <v>44086.999988425923</v>
      </c>
      <c r="K1794" t="s">
        <v>4950</v>
      </c>
      <c r="L1794" t="s">
        <v>65</v>
      </c>
      <c r="M1794" t="s">
        <v>152</v>
      </c>
      <c r="N1794" t="s">
        <v>153</v>
      </c>
      <c r="P1794" t="s">
        <v>155</v>
      </c>
      <c r="Q1794" t="s">
        <v>70</v>
      </c>
      <c r="S1794" t="s">
        <v>71</v>
      </c>
      <c r="T1794" t="s">
        <v>4951</v>
      </c>
      <c r="U1794">
        <v>0</v>
      </c>
      <c r="V1794">
        <v>1</v>
      </c>
      <c r="W1794">
        <v>0</v>
      </c>
      <c r="X1794">
        <v>0</v>
      </c>
      <c r="Y1794">
        <v>0</v>
      </c>
      <c r="Z1794">
        <v>0</v>
      </c>
      <c r="AA1794">
        <v>0</v>
      </c>
      <c r="AB1794">
        <v>0</v>
      </c>
      <c r="AC1794">
        <v>0</v>
      </c>
      <c r="AD1794">
        <v>0</v>
      </c>
      <c r="AE1794">
        <v>0</v>
      </c>
      <c r="AF1794">
        <v>0</v>
      </c>
      <c r="AG1794">
        <v>0</v>
      </c>
      <c r="AH1794">
        <v>0</v>
      </c>
      <c r="AI1794">
        <v>0</v>
      </c>
      <c r="AJ1794">
        <v>0</v>
      </c>
      <c r="AK1794">
        <v>0</v>
      </c>
      <c r="AL1794">
        <v>0</v>
      </c>
      <c r="AM1794">
        <v>0</v>
      </c>
      <c r="AN1794">
        <v>0</v>
      </c>
      <c r="AO1794">
        <v>0</v>
      </c>
      <c r="AP1794">
        <v>0</v>
      </c>
      <c r="AQ1794">
        <v>0</v>
      </c>
      <c r="AR1794">
        <v>0</v>
      </c>
      <c r="AS1794">
        <v>0</v>
      </c>
      <c r="AT1794">
        <v>44056</v>
      </c>
      <c r="AU1794">
        <v>44086</v>
      </c>
      <c r="AV1794">
        <v>1</v>
      </c>
      <c r="AW1794">
        <v>1</v>
      </c>
      <c r="AX1794">
        <v>0</v>
      </c>
      <c r="AY1794">
        <v>2020</v>
      </c>
      <c r="AZ1794">
        <v>8</v>
      </c>
      <c r="BA1794">
        <v>30</v>
      </c>
      <c r="BB1794">
        <v>1</v>
      </c>
      <c r="BF1794">
        <v>2020</v>
      </c>
      <c r="BG1794" t="s">
        <v>73</v>
      </c>
      <c r="BH1794" t="s">
        <v>9822</v>
      </c>
      <c r="BI1794" t="s">
        <v>9787</v>
      </c>
      <c r="BJ1794" t="s">
        <v>9796</v>
      </c>
    </row>
    <row r="1795" spans="1:62" x14ac:dyDescent="0.35">
      <c r="A1795">
        <v>50393759</v>
      </c>
      <c r="B1795" t="s">
        <v>4952</v>
      </c>
      <c r="C1795" t="s">
        <v>369</v>
      </c>
      <c r="D1795" t="s">
        <v>3708</v>
      </c>
      <c r="E1795" t="s">
        <v>360</v>
      </c>
      <c r="F1795">
        <v>14025083</v>
      </c>
      <c r="G1795" t="s">
        <v>361</v>
      </c>
      <c r="I1795" s="1">
        <v>44056</v>
      </c>
      <c r="J1795">
        <v>44086.999988425923</v>
      </c>
      <c r="K1795" t="s">
        <v>4953</v>
      </c>
      <c r="L1795" t="s">
        <v>65</v>
      </c>
      <c r="M1795" t="s">
        <v>66</v>
      </c>
      <c r="N1795" t="s">
        <v>67</v>
      </c>
      <c r="Q1795" t="s">
        <v>70</v>
      </c>
      <c r="S1795" t="s">
        <v>71</v>
      </c>
      <c r="T1795" t="s">
        <v>4954</v>
      </c>
      <c r="U1795">
        <v>1</v>
      </c>
      <c r="V1795">
        <v>1</v>
      </c>
      <c r="W1795">
        <v>0</v>
      </c>
      <c r="X1795">
        <v>0</v>
      </c>
      <c r="Y1795">
        <v>0</v>
      </c>
      <c r="Z1795">
        <v>0</v>
      </c>
      <c r="AA1795">
        <v>0</v>
      </c>
      <c r="AB1795">
        <v>0</v>
      </c>
      <c r="AC1795">
        <v>1</v>
      </c>
      <c r="AD1795">
        <v>0</v>
      </c>
      <c r="AE1795">
        <v>0</v>
      </c>
      <c r="AF1795">
        <v>1</v>
      </c>
      <c r="AG1795">
        <v>0</v>
      </c>
      <c r="AH1795">
        <v>0</v>
      </c>
      <c r="AI1795">
        <v>0</v>
      </c>
      <c r="AJ1795">
        <v>0</v>
      </c>
      <c r="AK1795">
        <v>0</v>
      </c>
      <c r="AL1795">
        <v>0</v>
      </c>
      <c r="AM1795">
        <v>0</v>
      </c>
      <c r="AN1795">
        <v>0</v>
      </c>
      <c r="AO1795">
        <v>0</v>
      </c>
      <c r="AP1795">
        <v>0</v>
      </c>
      <c r="AQ1795">
        <v>0</v>
      </c>
      <c r="AR1795">
        <v>0</v>
      </c>
      <c r="AS1795">
        <v>0</v>
      </c>
      <c r="AT1795">
        <v>44056</v>
      </c>
      <c r="AU1795">
        <v>44086</v>
      </c>
      <c r="AV1795">
        <v>0</v>
      </c>
      <c r="AW1795">
        <v>1</v>
      </c>
      <c r="AX1795">
        <v>0</v>
      </c>
      <c r="AY1795">
        <v>2020</v>
      </c>
      <c r="AZ1795">
        <v>8</v>
      </c>
      <c r="BA1795">
        <v>30</v>
      </c>
      <c r="BB1795">
        <v>4</v>
      </c>
      <c r="BF1795">
        <v>2020</v>
      </c>
      <c r="BG1795" t="s">
        <v>104</v>
      </c>
      <c r="BH1795" t="s">
        <v>9822</v>
      </c>
      <c r="BI1795" t="s">
        <v>9787</v>
      </c>
      <c r="BJ1795" t="s">
        <v>9796</v>
      </c>
    </row>
    <row r="1796" spans="1:62" x14ac:dyDescent="0.35">
      <c r="A1796">
        <v>50393769</v>
      </c>
      <c r="B1796" t="s">
        <v>4952</v>
      </c>
      <c r="C1796" t="s">
        <v>369</v>
      </c>
      <c r="D1796" t="s">
        <v>3708</v>
      </c>
      <c r="E1796" t="s">
        <v>360</v>
      </c>
      <c r="F1796">
        <v>14025083</v>
      </c>
      <c r="G1796" t="s">
        <v>361</v>
      </c>
      <c r="I1796" s="1">
        <v>44056</v>
      </c>
      <c r="J1796">
        <v>44086.999988425923</v>
      </c>
      <c r="K1796" t="s">
        <v>4953</v>
      </c>
      <c r="L1796" t="s">
        <v>65</v>
      </c>
      <c r="M1796" t="s">
        <v>120</v>
      </c>
      <c r="N1796" t="s">
        <v>121</v>
      </c>
      <c r="Q1796" t="s">
        <v>70</v>
      </c>
      <c r="S1796" t="s">
        <v>71</v>
      </c>
      <c r="T1796" t="s">
        <v>4955</v>
      </c>
      <c r="U1796">
        <v>1</v>
      </c>
      <c r="V1796">
        <v>1</v>
      </c>
      <c r="W1796">
        <v>0</v>
      </c>
      <c r="X1796">
        <v>0</v>
      </c>
      <c r="Y1796">
        <v>0</v>
      </c>
      <c r="Z1796">
        <v>0</v>
      </c>
      <c r="AA1796">
        <v>0</v>
      </c>
      <c r="AB1796">
        <v>0</v>
      </c>
      <c r="AC1796">
        <v>1</v>
      </c>
      <c r="AD1796">
        <v>0</v>
      </c>
      <c r="AE1796">
        <v>0</v>
      </c>
      <c r="AF1796">
        <v>1</v>
      </c>
      <c r="AG1796">
        <v>0</v>
      </c>
      <c r="AH1796">
        <v>0</v>
      </c>
      <c r="AI1796">
        <v>0</v>
      </c>
      <c r="AJ1796">
        <v>0</v>
      </c>
      <c r="AK1796">
        <v>0</v>
      </c>
      <c r="AL1796">
        <v>0</v>
      </c>
      <c r="AM1796">
        <v>0</v>
      </c>
      <c r="AN1796">
        <v>0</v>
      </c>
      <c r="AO1796">
        <v>0</v>
      </c>
      <c r="AP1796">
        <v>0</v>
      </c>
      <c r="AQ1796">
        <v>0</v>
      </c>
      <c r="AR1796">
        <v>0</v>
      </c>
      <c r="AS1796">
        <v>0</v>
      </c>
      <c r="AT1796">
        <v>44056</v>
      </c>
      <c r="AU1796">
        <v>44086</v>
      </c>
      <c r="AV1796">
        <v>0</v>
      </c>
      <c r="AW1796">
        <v>1</v>
      </c>
      <c r="AX1796">
        <v>0</v>
      </c>
      <c r="AY1796">
        <v>2020</v>
      </c>
      <c r="AZ1796">
        <v>8</v>
      </c>
      <c r="BA1796">
        <v>30</v>
      </c>
      <c r="BB1796">
        <v>4</v>
      </c>
      <c r="BF1796">
        <v>2020</v>
      </c>
      <c r="BG1796" t="s">
        <v>104</v>
      </c>
      <c r="BH1796" t="s">
        <v>9822</v>
      </c>
      <c r="BI1796" t="s">
        <v>9787</v>
      </c>
      <c r="BJ1796" t="s">
        <v>9796</v>
      </c>
    </row>
    <row r="1797" spans="1:62" x14ac:dyDescent="0.35">
      <c r="A1797">
        <v>50394569</v>
      </c>
      <c r="B1797" t="s">
        <v>116</v>
      </c>
      <c r="C1797" t="s">
        <v>75</v>
      </c>
      <c r="D1797" t="s">
        <v>85</v>
      </c>
      <c r="E1797" t="s">
        <v>2304</v>
      </c>
      <c r="F1797">
        <v>29324867</v>
      </c>
      <c r="I1797" s="1">
        <v>44057</v>
      </c>
      <c r="J1797">
        <v>44087.999988425923</v>
      </c>
      <c r="K1797" t="s">
        <v>4956</v>
      </c>
      <c r="L1797" t="s">
        <v>65</v>
      </c>
      <c r="M1797" t="s">
        <v>197</v>
      </c>
      <c r="N1797" t="s">
        <v>198</v>
      </c>
      <c r="O1797" t="s">
        <v>168</v>
      </c>
      <c r="P1797" t="s">
        <v>199</v>
      </c>
      <c r="Q1797" t="s">
        <v>70</v>
      </c>
      <c r="R1797" t="s">
        <v>4957</v>
      </c>
      <c r="S1797" t="s">
        <v>82</v>
      </c>
      <c r="T1797" t="s">
        <v>4958</v>
      </c>
      <c r="U1797">
        <v>1</v>
      </c>
      <c r="V1797">
        <v>1</v>
      </c>
      <c r="W1797">
        <v>0</v>
      </c>
      <c r="X1797">
        <v>0</v>
      </c>
      <c r="Y1797">
        <v>0</v>
      </c>
      <c r="Z1797">
        <v>0</v>
      </c>
      <c r="AA1797">
        <v>0</v>
      </c>
      <c r="AB1797">
        <v>0</v>
      </c>
      <c r="AC1797">
        <v>1</v>
      </c>
      <c r="AD1797">
        <v>0</v>
      </c>
      <c r="AE1797">
        <v>0</v>
      </c>
      <c r="AF1797">
        <v>0</v>
      </c>
      <c r="AG1797">
        <v>0</v>
      </c>
      <c r="AH1797">
        <v>0</v>
      </c>
      <c r="AI1797">
        <v>0</v>
      </c>
      <c r="AJ1797">
        <v>0</v>
      </c>
      <c r="AK1797">
        <v>0</v>
      </c>
      <c r="AL1797">
        <v>0</v>
      </c>
      <c r="AM1797">
        <v>0</v>
      </c>
      <c r="AN1797">
        <v>0</v>
      </c>
      <c r="AO1797">
        <v>0</v>
      </c>
      <c r="AP1797">
        <v>0</v>
      </c>
      <c r="AQ1797">
        <v>0</v>
      </c>
      <c r="AR1797">
        <v>0</v>
      </c>
      <c r="AS1797">
        <v>0</v>
      </c>
      <c r="AT1797">
        <v>44056</v>
      </c>
      <c r="AU1797">
        <v>44087</v>
      </c>
      <c r="AV1797">
        <v>0</v>
      </c>
      <c r="AW1797">
        <v>1</v>
      </c>
      <c r="AX1797">
        <v>0</v>
      </c>
      <c r="AY1797">
        <v>2020</v>
      </c>
      <c r="AZ1797">
        <v>8</v>
      </c>
      <c r="BA1797">
        <v>30</v>
      </c>
      <c r="BB1797">
        <v>3</v>
      </c>
      <c r="BF1797">
        <v>2020</v>
      </c>
      <c r="BG1797" t="s">
        <v>104</v>
      </c>
      <c r="BH1797" t="s">
        <v>59</v>
      </c>
      <c r="BI1797" t="s">
        <v>9787</v>
      </c>
      <c r="BJ1797" t="s">
        <v>9797</v>
      </c>
    </row>
    <row r="1798" spans="1:62" x14ac:dyDescent="0.35">
      <c r="A1798">
        <v>50396702</v>
      </c>
      <c r="B1798" t="s">
        <v>283</v>
      </c>
      <c r="C1798" t="s">
        <v>61</v>
      </c>
      <c r="D1798" t="s">
        <v>1132</v>
      </c>
      <c r="E1798" t="s">
        <v>553</v>
      </c>
      <c r="F1798">
        <v>35398774</v>
      </c>
      <c r="I1798" s="1">
        <v>44057</v>
      </c>
      <c r="J1798">
        <v>44087.999988425923</v>
      </c>
      <c r="K1798" t="s">
        <v>1452</v>
      </c>
      <c r="L1798" t="s">
        <v>65</v>
      </c>
      <c r="M1798" t="s">
        <v>66</v>
      </c>
      <c r="N1798" t="s">
        <v>67</v>
      </c>
      <c r="O1798" t="s">
        <v>68</v>
      </c>
      <c r="P1798" t="s">
        <v>69</v>
      </c>
      <c r="Q1798" t="s">
        <v>102</v>
      </c>
      <c r="R1798" t="s">
        <v>4959</v>
      </c>
      <c r="S1798" t="s">
        <v>71</v>
      </c>
      <c r="T1798" t="s">
        <v>4960</v>
      </c>
      <c r="U1798">
        <v>1</v>
      </c>
      <c r="V1798">
        <v>1</v>
      </c>
      <c r="W1798">
        <v>0</v>
      </c>
      <c r="X1798">
        <v>1</v>
      </c>
      <c r="Y1798">
        <v>0</v>
      </c>
      <c r="Z1798">
        <v>0</v>
      </c>
      <c r="AA1798">
        <v>0</v>
      </c>
      <c r="AB1798">
        <v>0</v>
      </c>
      <c r="AC1798">
        <v>0</v>
      </c>
      <c r="AD1798">
        <v>1</v>
      </c>
      <c r="AE1798">
        <v>0</v>
      </c>
      <c r="AF1798">
        <v>0</v>
      </c>
      <c r="AG1798">
        <v>1</v>
      </c>
      <c r="AH1798">
        <v>0</v>
      </c>
      <c r="AI1798">
        <v>0</v>
      </c>
      <c r="AJ1798">
        <v>0</v>
      </c>
      <c r="AK1798">
        <v>0</v>
      </c>
      <c r="AL1798">
        <v>0</v>
      </c>
      <c r="AM1798">
        <v>0</v>
      </c>
      <c r="AN1798">
        <v>0</v>
      </c>
      <c r="AO1798">
        <v>0</v>
      </c>
      <c r="AP1798">
        <v>1</v>
      </c>
      <c r="AQ1798">
        <v>0</v>
      </c>
      <c r="AR1798">
        <v>0</v>
      </c>
      <c r="AS1798">
        <v>0</v>
      </c>
      <c r="AT1798">
        <v>44057</v>
      </c>
      <c r="AU1798">
        <v>44085</v>
      </c>
      <c r="AV1798">
        <v>1</v>
      </c>
      <c r="AW1798">
        <v>1</v>
      </c>
      <c r="AX1798">
        <v>0</v>
      </c>
      <c r="AY1798">
        <v>2020</v>
      </c>
      <c r="AZ1798">
        <v>8</v>
      </c>
      <c r="BA1798">
        <v>30</v>
      </c>
      <c r="BB1798">
        <v>6</v>
      </c>
      <c r="BC1798">
        <v>100000</v>
      </c>
      <c r="BD1798">
        <v>100000</v>
      </c>
      <c r="BE1798" t="s">
        <v>90</v>
      </c>
      <c r="BF1798">
        <v>2020</v>
      </c>
      <c r="BG1798" t="s">
        <v>73</v>
      </c>
      <c r="BH1798" t="s">
        <v>59</v>
      </c>
      <c r="BI1798" t="s">
        <v>9787</v>
      </c>
      <c r="BJ1798" t="s">
        <v>9797</v>
      </c>
    </row>
    <row r="1799" spans="1:62" x14ac:dyDescent="0.35">
      <c r="A1799">
        <v>50399710</v>
      </c>
      <c r="B1799" t="s">
        <v>98</v>
      </c>
      <c r="C1799" t="s">
        <v>61</v>
      </c>
      <c r="D1799" t="s">
        <v>125</v>
      </c>
      <c r="E1799" t="s">
        <v>2766</v>
      </c>
      <c r="F1799">
        <v>21659343</v>
      </c>
      <c r="G1799" t="s">
        <v>2767</v>
      </c>
      <c r="H1799">
        <v>3.4676</v>
      </c>
      <c r="I1799" s="1">
        <v>44057</v>
      </c>
      <c r="J1799">
        <v>44087.999988425923</v>
      </c>
      <c r="K1799" t="s">
        <v>4961</v>
      </c>
      <c r="L1799" t="s">
        <v>65</v>
      </c>
      <c r="M1799" t="s">
        <v>152</v>
      </c>
      <c r="N1799" t="s">
        <v>153</v>
      </c>
      <c r="O1799" t="s">
        <v>154</v>
      </c>
      <c r="P1799" t="s">
        <v>155</v>
      </c>
      <c r="Q1799" t="s">
        <v>1042</v>
      </c>
      <c r="S1799" t="s">
        <v>71</v>
      </c>
      <c r="T1799" t="s">
        <v>4962</v>
      </c>
      <c r="U1799">
        <v>0</v>
      </c>
      <c r="V1799">
        <v>0</v>
      </c>
      <c r="W1799">
        <v>0</v>
      </c>
      <c r="X1799">
        <v>0</v>
      </c>
      <c r="Y1799">
        <v>0</v>
      </c>
      <c r="Z1799">
        <v>0</v>
      </c>
      <c r="AA1799">
        <v>0</v>
      </c>
      <c r="AB1799">
        <v>0</v>
      </c>
      <c r="AC1799">
        <v>0</v>
      </c>
      <c r="AD1799">
        <v>0</v>
      </c>
      <c r="AE1799">
        <v>1</v>
      </c>
      <c r="AF1799">
        <v>0</v>
      </c>
      <c r="AG1799">
        <v>0</v>
      </c>
      <c r="AH1799">
        <v>0</v>
      </c>
      <c r="AI1799">
        <v>0</v>
      </c>
      <c r="AJ1799">
        <v>0</v>
      </c>
      <c r="AK1799">
        <v>0</v>
      </c>
      <c r="AL1799">
        <v>0</v>
      </c>
      <c r="AM1799">
        <v>0</v>
      </c>
      <c r="AN1799">
        <v>0</v>
      </c>
      <c r="AO1799">
        <v>0</v>
      </c>
      <c r="AP1799">
        <v>0</v>
      </c>
      <c r="AQ1799">
        <v>0</v>
      </c>
      <c r="AR1799">
        <v>0</v>
      </c>
      <c r="AS1799">
        <v>0</v>
      </c>
      <c r="AT1799">
        <v>44057</v>
      </c>
      <c r="AU1799">
        <v>44071</v>
      </c>
      <c r="AV1799">
        <v>0</v>
      </c>
      <c r="AW1799">
        <v>1</v>
      </c>
      <c r="AX1799">
        <v>0</v>
      </c>
      <c r="AY1799">
        <v>2020</v>
      </c>
      <c r="AZ1799">
        <v>8</v>
      </c>
      <c r="BA1799">
        <v>30</v>
      </c>
      <c r="BB1799">
        <v>1</v>
      </c>
      <c r="BF1799">
        <v>2020</v>
      </c>
      <c r="BG1799" t="s">
        <v>104</v>
      </c>
      <c r="BH1799" t="s">
        <v>9822</v>
      </c>
      <c r="BI1799" t="s">
        <v>9787</v>
      </c>
      <c r="BJ1799" t="s">
        <v>9797</v>
      </c>
    </row>
    <row r="1800" spans="1:62" x14ac:dyDescent="0.35">
      <c r="A1800">
        <v>50399820</v>
      </c>
      <c r="B1800" t="s">
        <v>4963</v>
      </c>
      <c r="C1800" t="s">
        <v>61</v>
      </c>
      <c r="D1800" t="s">
        <v>125</v>
      </c>
      <c r="E1800" t="s">
        <v>2766</v>
      </c>
      <c r="F1800">
        <v>21659343</v>
      </c>
      <c r="G1800" t="s">
        <v>2767</v>
      </c>
      <c r="H1800">
        <v>3.4676</v>
      </c>
      <c r="I1800" s="1">
        <v>44057</v>
      </c>
      <c r="J1800">
        <v>44087.999988425923</v>
      </c>
      <c r="K1800" t="s">
        <v>4964</v>
      </c>
      <c r="L1800" t="s">
        <v>65</v>
      </c>
      <c r="M1800" t="s">
        <v>152</v>
      </c>
      <c r="N1800" t="s">
        <v>153</v>
      </c>
      <c r="O1800" t="s">
        <v>154</v>
      </c>
      <c r="P1800" t="s">
        <v>155</v>
      </c>
      <c r="Q1800" t="s">
        <v>70</v>
      </c>
      <c r="S1800" t="s">
        <v>71</v>
      </c>
      <c r="T1800" t="s">
        <v>4965</v>
      </c>
      <c r="U1800">
        <v>0</v>
      </c>
      <c r="V1800">
        <v>0</v>
      </c>
      <c r="W1800">
        <v>0</v>
      </c>
      <c r="X1800">
        <v>0</v>
      </c>
      <c r="Y1800">
        <v>0</v>
      </c>
      <c r="Z1800">
        <v>0</v>
      </c>
      <c r="AA1800">
        <v>0</v>
      </c>
      <c r="AB1800">
        <v>0</v>
      </c>
      <c r="AC1800">
        <v>0</v>
      </c>
      <c r="AD1800">
        <v>0</v>
      </c>
      <c r="AE1800">
        <v>1</v>
      </c>
      <c r="AF1800">
        <v>0</v>
      </c>
      <c r="AG1800">
        <v>0</v>
      </c>
      <c r="AH1800">
        <v>0</v>
      </c>
      <c r="AI1800">
        <v>0</v>
      </c>
      <c r="AJ1800">
        <v>0</v>
      </c>
      <c r="AK1800">
        <v>0</v>
      </c>
      <c r="AL1800">
        <v>0</v>
      </c>
      <c r="AM1800">
        <v>0</v>
      </c>
      <c r="AN1800">
        <v>0</v>
      </c>
      <c r="AO1800">
        <v>0</v>
      </c>
      <c r="AP1800">
        <v>0</v>
      </c>
      <c r="AQ1800">
        <v>0</v>
      </c>
      <c r="AR1800">
        <v>0</v>
      </c>
      <c r="AS1800">
        <v>0</v>
      </c>
      <c r="AT1800">
        <v>44057</v>
      </c>
      <c r="AU1800">
        <v>44071</v>
      </c>
      <c r="AV1800">
        <v>0</v>
      </c>
      <c r="AW1800">
        <v>1</v>
      </c>
      <c r="AX1800">
        <v>0</v>
      </c>
      <c r="AY1800">
        <v>2020</v>
      </c>
      <c r="AZ1800">
        <v>8</v>
      </c>
      <c r="BA1800">
        <v>30</v>
      </c>
      <c r="BB1800">
        <v>1</v>
      </c>
      <c r="BF1800">
        <v>2020</v>
      </c>
      <c r="BG1800" t="s">
        <v>104</v>
      </c>
      <c r="BH1800" t="s">
        <v>9822</v>
      </c>
      <c r="BI1800" t="s">
        <v>9787</v>
      </c>
      <c r="BJ1800" t="s">
        <v>9797</v>
      </c>
    </row>
    <row r="1801" spans="1:62" x14ac:dyDescent="0.35">
      <c r="A1801">
        <v>50400336</v>
      </c>
      <c r="B1801" t="s">
        <v>98</v>
      </c>
      <c r="C1801" t="s">
        <v>75</v>
      </c>
      <c r="D1801" t="s">
        <v>159</v>
      </c>
      <c r="E1801" t="s">
        <v>1542</v>
      </c>
      <c r="F1801">
        <v>19634138</v>
      </c>
      <c r="I1801" s="1">
        <v>44057</v>
      </c>
      <c r="J1801">
        <v>44087.999988425923</v>
      </c>
      <c r="K1801" t="s">
        <v>4966</v>
      </c>
      <c r="L1801" t="s">
        <v>65</v>
      </c>
      <c r="M1801" t="s">
        <v>120</v>
      </c>
      <c r="N1801" t="s">
        <v>121</v>
      </c>
      <c r="O1801" t="s">
        <v>168</v>
      </c>
      <c r="P1801" t="s">
        <v>122</v>
      </c>
      <c r="Q1801" t="s">
        <v>70</v>
      </c>
      <c r="S1801" t="s">
        <v>82</v>
      </c>
      <c r="T1801" t="s">
        <v>4967</v>
      </c>
      <c r="U1801">
        <v>1</v>
      </c>
      <c r="V1801">
        <v>1</v>
      </c>
      <c r="W1801">
        <v>0</v>
      </c>
      <c r="X1801">
        <v>1</v>
      </c>
      <c r="Y1801">
        <v>0</v>
      </c>
      <c r="Z1801">
        <v>0</v>
      </c>
      <c r="AA1801">
        <v>0</v>
      </c>
      <c r="AB1801">
        <v>0</v>
      </c>
      <c r="AC1801">
        <v>0</v>
      </c>
      <c r="AD1801">
        <v>0</v>
      </c>
      <c r="AE1801">
        <v>0</v>
      </c>
      <c r="AF1801">
        <v>0</v>
      </c>
      <c r="AG1801">
        <v>0</v>
      </c>
      <c r="AH1801">
        <v>0</v>
      </c>
      <c r="AI1801">
        <v>0</v>
      </c>
      <c r="AJ1801">
        <v>0</v>
      </c>
      <c r="AK1801">
        <v>0</v>
      </c>
      <c r="AL1801">
        <v>0</v>
      </c>
      <c r="AM1801">
        <v>0</v>
      </c>
      <c r="AN1801">
        <v>0</v>
      </c>
      <c r="AO1801">
        <v>0</v>
      </c>
      <c r="AP1801">
        <v>0</v>
      </c>
      <c r="AQ1801">
        <v>0</v>
      </c>
      <c r="AR1801">
        <v>0</v>
      </c>
      <c r="AS1801">
        <v>0</v>
      </c>
      <c r="AT1801">
        <v>44057</v>
      </c>
      <c r="AU1801">
        <v>44087</v>
      </c>
      <c r="AV1801">
        <v>1</v>
      </c>
      <c r="AW1801">
        <v>1</v>
      </c>
      <c r="AX1801">
        <v>0</v>
      </c>
      <c r="AY1801">
        <v>2020</v>
      </c>
      <c r="AZ1801">
        <v>8</v>
      </c>
      <c r="BA1801">
        <v>30</v>
      </c>
      <c r="BB1801">
        <v>3</v>
      </c>
      <c r="BF1801">
        <v>2020</v>
      </c>
      <c r="BG1801" t="s">
        <v>73</v>
      </c>
      <c r="BH1801" t="s">
        <v>9822</v>
      </c>
      <c r="BI1801" t="s">
        <v>9787</v>
      </c>
      <c r="BJ1801" t="s">
        <v>9797</v>
      </c>
    </row>
    <row r="1802" spans="1:62" x14ac:dyDescent="0.35">
      <c r="A1802">
        <v>50406782</v>
      </c>
      <c r="B1802" t="s">
        <v>98</v>
      </c>
      <c r="C1802" t="s">
        <v>61</v>
      </c>
      <c r="D1802" t="s">
        <v>125</v>
      </c>
      <c r="E1802" t="s">
        <v>326</v>
      </c>
      <c r="F1802">
        <v>39090289</v>
      </c>
      <c r="I1802" s="1">
        <v>44060</v>
      </c>
      <c r="J1802">
        <v>44090.999988425923</v>
      </c>
      <c r="K1802" t="s">
        <v>4968</v>
      </c>
      <c r="L1802" t="s">
        <v>65</v>
      </c>
      <c r="M1802" t="s">
        <v>152</v>
      </c>
      <c r="N1802" t="s">
        <v>153</v>
      </c>
      <c r="O1802" t="s">
        <v>154</v>
      </c>
      <c r="P1802" t="s">
        <v>155</v>
      </c>
      <c r="Q1802" t="s">
        <v>102</v>
      </c>
      <c r="S1802" t="s">
        <v>71</v>
      </c>
      <c r="T1802" t="s">
        <v>4969</v>
      </c>
      <c r="U1802">
        <v>0</v>
      </c>
      <c r="V1802">
        <v>1</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0</v>
      </c>
      <c r="AQ1802">
        <v>0</v>
      </c>
      <c r="AR1802">
        <v>0</v>
      </c>
      <c r="AS1802">
        <v>0</v>
      </c>
      <c r="AT1802">
        <v>44060</v>
      </c>
      <c r="AU1802">
        <v>44090</v>
      </c>
      <c r="AV1802">
        <v>1</v>
      </c>
      <c r="AW1802">
        <v>1</v>
      </c>
      <c r="AX1802">
        <v>0</v>
      </c>
      <c r="AY1802">
        <v>2020</v>
      </c>
      <c r="AZ1802">
        <v>8</v>
      </c>
      <c r="BA1802">
        <v>30</v>
      </c>
      <c r="BB1802">
        <v>1</v>
      </c>
      <c r="BF1802">
        <v>2020</v>
      </c>
      <c r="BG1802" t="s">
        <v>73</v>
      </c>
      <c r="BH1802" t="s">
        <v>9822</v>
      </c>
      <c r="BI1802" t="s">
        <v>9787</v>
      </c>
      <c r="BJ1802" t="s">
        <v>9794</v>
      </c>
    </row>
    <row r="1803" spans="1:62" x14ac:dyDescent="0.35">
      <c r="A1803">
        <v>50409388</v>
      </c>
      <c r="B1803" t="s">
        <v>98</v>
      </c>
      <c r="C1803" t="s">
        <v>61</v>
      </c>
      <c r="D1803" t="s">
        <v>125</v>
      </c>
      <c r="E1803" t="s">
        <v>4970</v>
      </c>
      <c r="F1803">
        <v>23011806</v>
      </c>
      <c r="G1803" t="s">
        <v>4970</v>
      </c>
      <c r="H1803">
        <v>3.0619000000000001</v>
      </c>
      <c r="I1803" s="1">
        <v>44061</v>
      </c>
      <c r="J1803">
        <v>44091.999988425923</v>
      </c>
      <c r="K1803" t="s">
        <v>4971</v>
      </c>
      <c r="L1803" t="s">
        <v>65</v>
      </c>
      <c r="M1803" t="s">
        <v>120</v>
      </c>
      <c r="N1803" t="s">
        <v>121</v>
      </c>
      <c r="O1803" t="s">
        <v>168</v>
      </c>
      <c r="P1803" t="s">
        <v>122</v>
      </c>
      <c r="Q1803" t="s">
        <v>70</v>
      </c>
      <c r="S1803" t="s">
        <v>82</v>
      </c>
      <c r="T1803" t="s">
        <v>4972</v>
      </c>
      <c r="U1803">
        <v>0</v>
      </c>
      <c r="V1803">
        <v>1</v>
      </c>
      <c r="W1803">
        <v>0</v>
      </c>
      <c r="X1803">
        <v>1</v>
      </c>
      <c r="Y1803">
        <v>0</v>
      </c>
      <c r="Z1803">
        <v>0</v>
      </c>
      <c r="AA1803">
        <v>0</v>
      </c>
      <c r="AB1803">
        <v>0</v>
      </c>
      <c r="AC1803">
        <v>0</v>
      </c>
      <c r="AD1803">
        <v>0</v>
      </c>
      <c r="AE1803">
        <v>0</v>
      </c>
      <c r="AF1803">
        <v>0</v>
      </c>
      <c r="AG1803">
        <v>0</v>
      </c>
      <c r="AH1803">
        <v>0</v>
      </c>
      <c r="AI1803">
        <v>0</v>
      </c>
      <c r="AJ1803">
        <v>0</v>
      </c>
      <c r="AK1803">
        <v>0</v>
      </c>
      <c r="AL1803">
        <v>0</v>
      </c>
      <c r="AM1803">
        <v>0</v>
      </c>
      <c r="AN1803">
        <v>0</v>
      </c>
      <c r="AO1803">
        <v>0</v>
      </c>
      <c r="AP1803">
        <v>0</v>
      </c>
      <c r="AQ1803">
        <v>0</v>
      </c>
      <c r="AR1803">
        <v>0</v>
      </c>
      <c r="AS1803">
        <v>0</v>
      </c>
      <c r="AT1803">
        <v>44060</v>
      </c>
      <c r="AU1803">
        <v>44068</v>
      </c>
      <c r="AV1803">
        <v>0</v>
      </c>
      <c r="AW1803">
        <v>1</v>
      </c>
      <c r="AX1803">
        <v>0</v>
      </c>
      <c r="AY1803">
        <v>2020</v>
      </c>
      <c r="AZ1803">
        <v>8</v>
      </c>
      <c r="BA1803">
        <v>30</v>
      </c>
      <c r="BB1803">
        <v>2</v>
      </c>
      <c r="BF1803">
        <v>2020</v>
      </c>
      <c r="BG1803" t="s">
        <v>104</v>
      </c>
      <c r="BH1803" t="s">
        <v>9822</v>
      </c>
      <c r="BI1803" t="s">
        <v>9787</v>
      </c>
      <c r="BJ1803" t="s">
        <v>9795</v>
      </c>
    </row>
    <row r="1804" spans="1:62" x14ac:dyDescent="0.35">
      <c r="A1804">
        <v>50411433</v>
      </c>
      <c r="B1804" t="s">
        <v>4973</v>
      </c>
      <c r="C1804" t="s">
        <v>75</v>
      </c>
      <c r="D1804" t="s">
        <v>76</v>
      </c>
      <c r="E1804" t="s">
        <v>2798</v>
      </c>
      <c r="F1804">
        <v>23444011</v>
      </c>
      <c r="I1804" s="1">
        <v>44061</v>
      </c>
      <c r="J1804">
        <v>44091.999988425923</v>
      </c>
      <c r="K1804" t="s">
        <v>4974</v>
      </c>
      <c r="L1804" t="s">
        <v>65</v>
      </c>
      <c r="M1804" t="s">
        <v>79</v>
      </c>
      <c r="N1804" t="s">
        <v>80</v>
      </c>
      <c r="Q1804" t="s">
        <v>70</v>
      </c>
      <c r="R1804" t="s">
        <v>4975</v>
      </c>
      <c r="S1804" t="s">
        <v>71</v>
      </c>
      <c r="T1804" t="s">
        <v>4976</v>
      </c>
      <c r="U1804">
        <v>1</v>
      </c>
      <c r="V1804">
        <v>1</v>
      </c>
      <c r="W1804">
        <v>0</v>
      </c>
      <c r="X1804">
        <v>1</v>
      </c>
      <c r="Y1804">
        <v>1</v>
      </c>
      <c r="Z1804">
        <v>0</v>
      </c>
      <c r="AA1804">
        <v>0</v>
      </c>
      <c r="AB1804">
        <v>0</v>
      </c>
      <c r="AC1804">
        <v>0</v>
      </c>
      <c r="AD1804">
        <v>0</v>
      </c>
      <c r="AE1804">
        <v>1</v>
      </c>
      <c r="AF1804">
        <v>0</v>
      </c>
      <c r="AG1804">
        <v>0</v>
      </c>
      <c r="AH1804">
        <v>1</v>
      </c>
      <c r="AI1804">
        <v>0</v>
      </c>
      <c r="AJ1804">
        <v>0</v>
      </c>
      <c r="AK1804">
        <v>0</v>
      </c>
      <c r="AL1804">
        <v>0</v>
      </c>
      <c r="AM1804">
        <v>0</v>
      </c>
      <c r="AN1804">
        <v>0</v>
      </c>
      <c r="AO1804">
        <v>0</v>
      </c>
      <c r="AP1804">
        <v>0</v>
      </c>
      <c r="AQ1804">
        <v>0</v>
      </c>
      <c r="AR1804">
        <v>0</v>
      </c>
      <c r="AS1804">
        <v>0</v>
      </c>
      <c r="AT1804">
        <v>44061</v>
      </c>
      <c r="AU1804">
        <v>44082</v>
      </c>
      <c r="AV1804">
        <v>1</v>
      </c>
      <c r="AW1804">
        <v>1</v>
      </c>
      <c r="AX1804">
        <v>0</v>
      </c>
      <c r="AY1804">
        <v>2020</v>
      </c>
      <c r="AZ1804">
        <v>8</v>
      </c>
      <c r="BA1804">
        <v>30</v>
      </c>
      <c r="BB1804">
        <v>6</v>
      </c>
      <c r="BC1804">
        <v>101000</v>
      </c>
      <c r="BD1804">
        <v>115000</v>
      </c>
      <c r="BE1804" t="s">
        <v>90</v>
      </c>
      <c r="BF1804">
        <v>2020</v>
      </c>
      <c r="BG1804" t="s">
        <v>73</v>
      </c>
      <c r="BH1804" t="s">
        <v>59</v>
      </c>
      <c r="BI1804" t="s">
        <v>9787</v>
      </c>
      <c r="BJ1804" t="s">
        <v>9795</v>
      </c>
    </row>
    <row r="1805" spans="1:62" x14ac:dyDescent="0.35">
      <c r="A1805">
        <v>50411496</v>
      </c>
      <c r="B1805" t="s">
        <v>4973</v>
      </c>
      <c r="C1805" t="s">
        <v>142</v>
      </c>
      <c r="D1805" t="s">
        <v>143</v>
      </c>
      <c r="E1805" t="s">
        <v>2798</v>
      </c>
      <c r="F1805">
        <v>23444011</v>
      </c>
      <c r="I1805" s="1">
        <v>44061</v>
      </c>
      <c r="J1805">
        <v>44091.999988425923</v>
      </c>
      <c r="K1805" t="s">
        <v>4974</v>
      </c>
      <c r="L1805" t="s">
        <v>65</v>
      </c>
      <c r="M1805" t="s">
        <v>79</v>
      </c>
      <c r="N1805" t="s">
        <v>80</v>
      </c>
      <c r="Q1805" t="s">
        <v>70</v>
      </c>
      <c r="R1805" t="s">
        <v>4975</v>
      </c>
      <c r="S1805" t="s">
        <v>71</v>
      </c>
      <c r="T1805" t="s">
        <v>4977</v>
      </c>
      <c r="U1805">
        <v>1</v>
      </c>
      <c r="V1805">
        <v>1</v>
      </c>
      <c r="W1805">
        <v>0</v>
      </c>
      <c r="X1805">
        <v>1</v>
      </c>
      <c r="Y1805">
        <v>1</v>
      </c>
      <c r="Z1805">
        <v>0</v>
      </c>
      <c r="AA1805">
        <v>0</v>
      </c>
      <c r="AB1805">
        <v>0</v>
      </c>
      <c r="AC1805">
        <v>0</v>
      </c>
      <c r="AD1805">
        <v>0</v>
      </c>
      <c r="AE1805">
        <v>1</v>
      </c>
      <c r="AF1805">
        <v>0</v>
      </c>
      <c r="AG1805">
        <v>0</v>
      </c>
      <c r="AH1805">
        <v>1</v>
      </c>
      <c r="AI1805">
        <v>0</v>
      </c>
      <c r="AJ1805">
        <v>0</v>
      </c>
      <c r="AK1805">
        <v>0</v>
      </c>
      <c r="AL1805">
        <v>0</v>
      </c>
      <c r="AM1805">
        <v>0</v>
      </c>
      <c r="AN1805">
        <v>0</v>
      </c>
      <c r="AO1805">
        <v>0</v>
      </c>
      <c r="AP1805">
        <v>0</v>
      </c>
      <c r="AQ1805">
        <v>0</v>
      </c>
      <c r="AR1805">
        <v>0</v>
      </c>
      <c r="AS1805">
        <v>0</v>
      </c>
      <c r="AT1805">
        <v>44061</v>
      </c>
      <c r="AU1805">
        <v>44082</v>
      </c>
      <c r="AV1805">
        <v>1</v>
      </c>
      <c r="AW1805">
        <v>1</v>
      </c>
      <c r="AX1805">
        <v>0</v>
      </c>
      <c r="AY1805">
        <v>2020</v>
      </c>
      <c r="AZ1805">
        <v>8</v>
      </c>
      <c r="BA1805">
        <v>30</v>
      </c>
      <c r="BB1805">
        <v>6</v>
      </c>
      <c r="BC1805">
        <v>101000</v>
      </c>
      <c r="BD1805">
        <v>115000</v>
      </c>
      <c r="BE1805" t="s">
        <v>90</v>
      </c>
      <c r="BF1805">
        <v>2020</v>
      </c>
      <c r="BG1805" t="s">
        <v>73</v>
      </c>
      <c r="BH1805" t="s">
        <v>59</v>
      </c>
      <c r="BI1805" t="s">
        <v>9787</v>
      </c>
      <c r="BJ1805" t="s">
        <v>9795</v>
      </c>
    </row>
    <row r="1806" spans="1:62" x14ac:dyDescent="0.35">
      <c r="A1806">
        <v>50419238</v>
      </c>
      <c r="B1806" t="s">
        <v>2089</v>
      </c>
      <c r="C1806" t="s">
        <v>75</v>
      </c>
      <c r="D1806" t="s">
        <v>236</v>
      </c>
      <c r="E1806" t="s">
        <v>2090</v>
      </c>
      <c r="F1806">
        <v>34393469</v>
      </c>
      <c r="I1806" s="1">
        <v>44062</v>
      </c>
      <c r="J1806">
        <v>44092.999988425923</v>
      </c>
      <c r="K1806" t="s">
        <v>2091</v>
      </c>
      <c r="L1806" t="s">
        <v>65</v>
      </c>
      <c r="M1806" t="s">
        <v>120</v>
      </c>
      <c r="N1806" t="s">
        <v>121</v>
      </c>
      <c r="O1806" t="s">
        <v>988</v>
      </c>
      <c r="P1806" t="s">
        <v>2092</v>
      </c>
      <c r="Q1806" t="s">
        <v>70</v>
      </c>
      <c r="S1806" t="s">
        <v>71</v>
      </c>
      <c r="T1806" t="s">
        <v>4978</v>
      </c>
      <c r="U1806">
        <v>0</v>
      </c>
      <c r="V1806">
        <v>0</v>
      </c>
      <c r="W1806">
        <v>0</v>
      </c>
      <c r="X1806">
        <v>0</v>
      </c>
      <c r="Y1806">
        <v>0</v>
      </c>
      <c r="Z1806">
        <v>0</v>
      </c>
      <c r="AA1806">
        <v>0</v>
      </c>
      <c r="AB1806">
        <v>0</v>
      </c>
      <c r="AC1806">
        <v>1</v>
      </c>
      <c r="AD1806">
        <v>0</v>
      </c>
      <c r="AE1806">
        <v>0</v>
      </c>
      <c r="AF1806">
        <v>1</v>
      </c>
      <c r="AG1806">
        <v>0</v>
      </c>
      <c r="AH1806">
        <v>0</v>
      </c>
      <c r="AI1806">
        <v>0</v>
      </c>
      <c r="AJ1806">
        <v>0</v>
      </c>
      <c r="AK1806">
        <v>0</v>
      </c>
      <c r="AL1806">
        <v>0</v>
      </c>
      <c r="AM1806">
        <v>0</v>
      </c>
      <c r="AN1806">
        <v>0</v>
      </c>
      <c r="AO1806">
        <v>0</v>
      </c>
      <c r="AP1806">
        <v>0</v>
      </c>
      <c r="AQ1806">
        <v>0</v>
      </c>
      <c r="AR1806">
        <v>0</v>
      </c>
      <c r="AS1806">
        <v>0</v>
      </c>
      <c r="AT1806">
        <v>44062</v>
      </c>
      <c r="AU1806">
        <v>44084</v>
      </c>
      <c r="AV1806">
        <v>0</v>
      </c>
      <c r="AW1806">
        <v>1</v>
      </c>
      <c r="AX1806">
        <v>0</v>
      </c>
      <c r="AY1806">
        <v>2020</v>
      </c>
      <c r="AZ1806">
        <v>8</v>
      </c>
      <c r="BA1806">
        <v>30</v>
      </c>
      <c r="BB1806">
        <v>2</v>
      </c>
      <c r="BF1806">
        <v>2020</v>
      </c>
      <c r="BG1806" t="s">
        <v>104</v>
      </c>
      <c r="BH1806" t="s">
        <v>9822</v>
      </c>
      <c r="BI1806" t="s">
        <v>9787</v>
      </c>
      <c r="BJ1806" t="s">
        <v>9793</v>
      </c>
    </row>
    <row r="1807" spans="1:62" x14ac:dyDescent="0.35">
      <c r="A1807">
        <v>50432123</v>
      </c>
      <c r="B1807" t="s">
        <v>4979</v>
      </c>
      <c r="C1807" t="s">
        <v>369</v>
      </c>
      <c r="D1807" t="s">
        <v>4980</v>
      </c>
      <c r="E1807" t="s">
        <v>754</v>
      </c>
      <c r="F1807">
        <v>26734030</v>
      </c>
      <c r="G1807" t="s">
        <v>754</v>
      </c>
      <c r="I1807" s="1">
        <v>44064</v>
      </c>
      <c r="J1807">
        <v>44094.999988425923</v>
      </c>
      <c r="K1807" t="s">
        <v>4981</v>
      </c>
      <c r="L1807" t="s">
        <v>65</v>
      </c>
      <c r="M1807" t="s">
        <v>66</v>
      </c>
      <c r="N1807" t="s">
        <v>67</v>
      </c>
      <c r="Q1807" t="s">
        <v>70</v>
      </c>
      <c r="S1807" t="s">
        <v>82</v>
      </c>
      <c r="T1807" t="s">
        <v>4982</v>
      </c>
      <c r="U1807">
        <v>1</v>
      </c>
      <c r="V1807">
        <v>1</v>
      </c>
      <c r="W1807">
        <v>0</v>
      </c>
      <c r="X1807">
        <v>1</v>
      </c>
      <c r="Y1807">
        <v>0</v>
      </c>
      <c r="Z1807">
        <v>0</v>
      </c>
      <c r="AA1807">
        <v>0</v>
      </c>
      <c r="AB1807">
        <v>0</v>
      </c>
      <c r="AC1807">
        <v>0</v>
      </c>
      <c r="AD1807">
        <v>0</v>
      </c>
      <c r="AE1807">
        <v>1</v>
      </c>
      <c r="AF1807">
        <v>0</v>
      </c>
      <c r="AG1807">
        <v>0</v>
      </c>
      <c r="AH1807">
        <v>0</v>
      </c>
      <c r="AI1807">
        <v>0</v>
      </c>
      <c r="AJ1807">
        <v>0</v>
      </c>
      <c r="AK1807">
        <v>0</v>
      </c>
      <c r="AL1807">
        <v>0</v>
      </c>
      <c r="AM1807">
        <v>0</v>
      </c>
      <c r="AN1807">
        <v>0</v>
      </c>
      <c r="AO1807">
        <v>0</v>
      </c>
      <c r="AP1807">
        <v>0</v>
      </c>
      <c r="AQ1807">
        <v>0</v>
      </c>
      <c r="AR1807">
        <v>0</v>
      </c>
      <c r="AS1807">
        <v>0</v>
      </c>
      <c r="AT1807">
        <v>44064</v>
      </c>
      <c r="AU1807">
        <v>44094</v>
      </c>
      <c r="AV1807">
        <v>0</v>
      </c>
      <c r="AW1807">
        <v>1</v>
      </c>
      <c r="AX1807">
        <v>0</v>
      </c>
      <c r="AY1807">
        <v>2020</v>
      </c>
      <c r="AZ1807">
        <v>8</v>
      </c>
      <c r="BA1807">
        <v>30</v>
      </c>
      <c r="BB1807">
        <v>4</v>
      </c>
      <c r="BF1807">
        <v>2020</v>
      </c>
      <c r="BG1807" t="s">
        <v>104</v>
      </c>
      <c r="BH1807" t="s">
        <v>9822</v>
      </c>
      <c r="BI1807" t="s">
        <v>9787</v>
      </c>
      <c r="BJ1807" t="s">
        <v>9797</v>
      </c>
    </row>
    <row r="1808" spans="1:62" x14ac:dyDescent="0.35">
      <c r="A1808">
        <v>50434820</v>
      </c>
      <c r="B1808" t="s">
        <v>116</v>
      </c>
      <c r="C1808" t="s">
        <v>75</v>
      </c>
      <c r="D1808" t="s">
        <v>76</v>
      </c>
      <c r="E1808" t="s">
        <v>287</v>
      </c>
      <c r="F1808">
        <v>26475017</v>
      </c>
      <c r="I1808" s="1">
        <v>44064</v>
      </c>
      <c r="J1808">
        <v>44094.999988425923</v>
      </c>
      <c r="K1808" t="s">
        <v>4983</v>
      </c>
      <c r="L1808" t="s">
        <v>65</v>
      </c>
      <c r="M1808" t="s">
        <v>120</v>
      </c>
      <c r="N1808" t="s">
        <v>121</v>
      </c>
      <c r="Q1808" t="s">
        <v>102</v>
      </c>
      <c r="R1808" t="s">
        <v>4984</v>
      </c>
      <c r="S1808" t="s">
        <v>71</v>
      </c>
      <c r="T1808" t="s">
        <v>4985</v>
      </c>
      <c r="U1808">
        <v>1</v>
      </c>
      <c r="V1808">
        <v>1</v>
      </c>
      <c r="W1808">
        <v>0</v>
      </c>
      <c r="X1808">
        <v>1</v>
      </c>
      <c r="Y1808">
        <v>0</v>
      </c>
      <c r="Z1808">
        <v>0</v>
      </c>
      <c r="AA1808">
        <v>0</v>
      </c>
      <c r="AB1808">
        <v>0</v>
      </c>
      <c r="AC1808">
        <v>0</v>
      </c>
      <c r="AD1808">
        <v>0</v>
      </c>
      <c r="AE1808">
        <v>0</v>
      </c>
      <c r="AF1808">
        <v>0</v>
      </c>
      <c r="AG1808">
        <v>0</v>
      </c>
      <c r="AH1808">
        <v>0</v>
      </c>
      <c r="AI1808">
        <v>0</v>
      </c>
      <c r="AJ1808">
        <v>0</v>
      </c>
      <c r="AK1808">
        <v>0</v>
      </c>
      <c r="AL1808">
        <v>0</v>
      </c>
      <c r="AM1808">
        <v>0</v>
      </c>
      <c r="AN1808">
        <v>0</v>
      </c>
      <c r="AO1808">
        <v>0</v>
      </c>
      <c r="AP1808">
        <v>0</v>
      </c>
      <c r="AQ1808">
        <v>0</v>
      </c>
      <c r="AR1808">
        <v>0</v>
      </c>
      <c r="AS1808">
        <v>0</v>
      </c>
      <c r="AT1808">
        <v>44064</v>
      </c>
      <c r="AU1808">
        <v>44092</v>
      </c>
      <c r="AV1808">
        <v>1</v>
      </c>
      <c r="AW1808">
        <v>1</v>
      </c>
      <c r="AX1808">
        <v>0</v>
      </c>
      <c r="AY1808">
        <v>2020</v>
      </c>
      <c r="AZ1808">
        <v>8</v>
      </c>
      <c r="BA1808">
        <v>30</v>
      </c>
      <c r="BB1808">
        <v>3</v>
      </c>
      <c r="BF1808">
        <v>2020</v>
      </c>
      <c r="BG1808" t="s">
        <v>73</v>
      </c>
      <c r="BH1808" t="s">
        <v>59</v>
      </c>
      <c r="BI1808" t="s">
        <v>9787</v>
      </c>
      <c r="BJ1808" t="s">
        <v>9797</v>
      </c>
    </row>
    <row r="1809" spans="1:62" x14ac:dyDescent="0.35">
      <c r="A1809">
        <v>50436938</v>
      </c>
      <c r="B1809" t="s">
        <v>4986</v>
      </c>
      <c r="C1809" t="s">
        <v>61</v>
      </c>
      <c r="D1809" t="s">
        <v>125</v>
      </c>
      <c r="E1809" t="s">
        <v>4987</v>
      </c>
      <c r="F1809">
        <v>35743817</v>
      </c>
      <c r="I1809" s="1">
        <v>44064</v>
      </c>
      <c r="J1809">
        <v>44094.999988425923</v>
      </c>
      <c r="K1809" t="s">
        <v>4988</v>
      </c>
      <c r="L1809" t="s">
        <v>65</v>
      </c>
      <c r="M1809" t="s">
        <v>66</v>
      </c>
      <c r="N1809" t="s">
        <v>67</v>
      </c>
      <c r="O1809" t="s">
        <v>68</v>
      </c>
      <c r="P1809" t="s">
        <v>402</v>
      </c>
      <c r="Q1809" t="s">
        <v>70</v>
      </c>
      <c r="S1809" t="s">
        <v>71</v>
      </c>
      <c r="T1809" t="s">
        <v>4989</v>
      </c>
      <c r="U1809">
        <v>1</v>
      </c>
      <c r="V1809">
        <v>1</v>
      </c>
      <c r="W1809">
        <v>0</v>
      </c>
      <c r="X1809">
        <v>1</v>
      </c>
      <c r="Y1809">
        <v>0</v>
      </c>
      <c r="Z1809">
        <v>0</v>
      </c>
      <c r="AA1809">
        <v>0</v>
      </c>
      <c r="AB1809">
        <v>0</v>
      </c>
      <c r="AC1809">
        <v>0</v>
      </c>
      <c r="AD1809">
        <v>0</v>
      </c>
      <c r="AE1809">
        <v>0</v>
      </c>
      <c r="AF1809">
        <v>0</v>
      </c>
      <c r="AG1809">
        <v>0</v>
      </c>
      <c r="AH1809">
        <v>1</v>
      </c>
      <c r="AI1809">
        <v>0</v>
      </c>
      <c r="AJ1809">
        <v>0</v>
      </c>
      <c r="AK1809">
        <v>0</v>
      </c>
      <c r="AL1809">
        <v>0</v>
      </c>
      <c r="AM1809">
        <v>0</v>
      </c>
      <c r="AN1809">
        <v>0</v>
      </c>
      <c r="AO1809">
        <v>0</v>
      </c>
      <c r="AP1809">
        <v>1</v>
      </c>
      <c r="AQ1809">
        <v>0</v>
      </c>
      <c r="AR1809">
        <v>0</v>
      </c>
      <c r="AS1809">
        <v>0</v>
      </c>
      <c r="AT1809">
        <v>44064</v>
      </c>
      <c r="AU1809">
        <v>44094</v>
      </c>
      <c r="AV1809">
        <v>0</v>
      </c>
      <c r="AW1809">
        <v>1</v>
      </c>
      <c r="AX1809">
        <v>0</v>
      </c>
      <c r="AY1809">
        <v>2020</v>
      </c>
      <c r="AZ1809">
        <v>8</v>
      </c>
      <c r="BA1809">
        <v>30</v>
      </c>
      <c r="BB1809">
        <v>5</v>
      </c>
      <c r="BF1809">
        <v>2020</v>
      </c>
      <c r="BG1809" t="s">
        <v>104</v>
      </c>
      <c r="BH1809" t="s">
        <v>9822</v>
      </c>
      <c r="BI1809" t="s">
        <v>9787</v>
      </c>
      <c r="BJ1809" t="s">
        <v>9797</v>
      </c>
    </row>
    <row r="1810" spans="1:62" x14ac:dyDescent="0.35">
      <c r="A1810">
        <v>50444125</v>
      </c>
      <c r="B1810" t="s">
        <v>4792</v>
      </c>
      <c r="C1810" t="s">
        <v>75</v>
      </c>
      <c r="D1810" t="s">
        <v>193</v>
      </c>
      <c r="E1810" t="s">
        <v>2825</v>
      </c>
      <c r="F1810">
        <v>43295011</v>
      </c>
      <c r="I1810" s="1">
        <v>44067</v>
      </c>
      <c r="J1810">
        <v>44097.999988425923</v>
      </c>
      <c r="K1810" t="s">
        <v>4990</v>
      </c>
      <c r="L1810" t="s">
        <v>65</v>
      </c>
      <c r="M1810" t="s">
        <v>66</v>
      </c>
      <c r="N1810" t="s">
        <v>67</v>
      </c>
      <c r="O1810" t="s">
        <v>68</v>
      </c>
      <c r="P1810" t="s">
        <v>402</v>
      </c>
      <c r="Q1810" t="s">
        <v>70</v>
      </c>
      <c r="S1810" t="s">
        <v>71</v>
      </c>
      <c r="T1810" t="s">
        <v>4991</v>
      </c>
      <c r="U1810">
        <v>1</v>
      </c>
      <c r="V1810">
        <v>1</v>
      </c>
      <c r="W1810">
        <v>0</v>
      </c>
      <c r="X1810">
        <v>1</v>
      </c>
      <c r="Y1810">
        <v>0</v>
      </c>
      <c r="Z1810">
        <v>0</v>
      </c>
      <c r="AA1810">
        <v>0</v>
      </c>
      <c r="AB1810">
        <v>0</v>
      </c>
      <c r="AC1810">
        <v>0</v>
      </c>
      <c r="AD1810">
        <v>0</v>
      </c>
      <c r="AE1810">
        <v>0</v>
      </c>
      <c r="AF1810">
        <v>0</v>
      </c>
      <c r="AG1810">
        <v>1</v>
      </c>
      <c r="AH1810">
        <v>0</v>
      </c>
      <c r="AI1810">
        <v>0</v>
      </c>
      <c r="AJ1810">
        <v>0</v>
      </c>
      <c r="AK1810">
        <v>0</v>
      </c>
      <c r="AL1810">
        <v>0</v>
      </c>
      <c r="AM1810">
        <v>0</v>
      </c>
      <c r="AN1810">
        <v>0</v>
      </c>
      <c r="AO1810">
        <v>0</v>
      </c>
      <c r="AP1810">
        <v>1</v>
      </c>
      <c r="AQ1810">
        <v>0</v>
      </c>
      <c r="AR1810">
        <v>0</v>
      </c>
      <c r="AS1810">
        <v>0</v>
      </c>
      <c r="AT1810">
        <v>44067</v>
      </c>
      <c r="AU1810">
        <v>44097</v>
      </c>
      <c r="AV1810">
        <v>1</v>
      </c>
      <c r="AW1810">
        <v>1</v>
      </c>
      <c r="AX1810">
        <v>0</v>
      </c>
      <c r="AY1810">
        <v>2020</v>
      </c>
      <c r="AZ1810">
        <v>8</v>
      </c>
      <c r="BA1810">
        <v>30</v>
      </c>
      <c r="BB1810">
        <v>5</v>
      </c>
      <c r="BF1810">
        <v>2020</v>
      </c>
      <c r="BG1810" t="s">
        <v>73</v>
      </c>
      <c r="BH1810" t="s">
        <v>9822</v>
      </c>
      <c r="BI1810" t="s">
        <v>9787</v>
      </c>
      <c r="BJ1810" t="s">
        <v>9794</v>
      </c>
    </row>
    <row r="1811" spans="1:62" x14ac:dyDescent="0.35">
      <c r="A1811">
        <v>50445040</v>
      </c>
      <c r="B1811" t="s">
        <v>98</v>
      </c>
      <c r="C1811" t="s">
        <v>75</v>
      </c>
      <c r="D1811" t="s">
        <v>236</v>
      </c>
      <c r="E1811" t="s">
        <v>4992</v>
      </c>
      <c r="F1811">
        <v>43543527</v>
      </c>
      <c r="I1811" s="1">
        <v>44067</v>
      </c>
      <c r="J1811">
        <v>44097.999988425923</v>
      </c>
      <c r="K1811" t="s">
        <v>4993</v>
      </c>
      <c r="L1811" t="s">
        <v>65</v>
      </c>
      <c r="M1811" t="s">
        <v>120</v>
      </c>
      <c r="N1811" t="s">
        <v>121</v>
      </c>
      <c r="O1811" t="s">
        <v>988</v>
      </c>
      <c r="Q1811" t="s">
        <v>70</v>
      </c>
      <c r="S1811" t="s">
        <v>71</v>
      </c>
      <c r="T1811" t="s">
        <v>4994</v>
      </c>
      <c r="U1811">
        <v>0</v>
      </c>
      <c r="V1811">
        <v>0</v>
      </c>
      <c r="W1811">
        <v>0</v>
      </c>
      <c r="X1811">
        <v>0</v>
      </c>
      <c r="Y1811">
        <v>0</v>
      </c>
      <c r="Z1811">
        <v>0</v>
      </c>
      <c r="AA1811">
        <v>0</v>
      </c>
      <c r="AB1811">
        <v>0</v>
      </c>
      <c r="AC1811">
        <v>1</v>
      </c>
      <c r="AD1811">
        <v>0</v>
      </c>
      <c r="AE1811">
        <v>0</v>
      </c>
      <c r="AF1811">
        <v>1</v>
      </c>
      <c r="AG1811">
        <v>0</v>
      </c>
      <c r="AH1811">
        <v>0</v>
      </c>
      <c r="AI1811">
        <v>0</v>
      </c>
      <c r="AJ1811">
        <v>0</v>
      </c>
      <c r="AK1811">
        <v>0</v>
      </c>
      <c r="AL1811">
        <v>0</v>
      </c>
      <c r="AM1811">
        <v>0</v>
      </c>
      <c r="AN1811">
        <v>0</v>
      </c>
      <c r="AO1811">
        <v>0</v>
      </c>
      <c r="AP1811">
        <v>0</v>
      </c>
      <c r="AQ1811">
        <v>0</v>
      </c>
      <c r="AR1811">
        <v>0</v>
      </c>
      <c r="AS1811">
        <v>0</v>
      </c>
      <c r="AT1811">
        <v>44067</v>
      </c>
      <c r="AU1811">
        <v>44089</v>
      </c>
      <c r="AV1811">
        <v>0</v>
      </c>
      <c r="AW1811">
        <v>1</v>
      </c>
      <c r="AX1811">
        <v>0</v>
      </c>
      <c r="AY1811">
        <v>2020</v>
      </c>
      <c r="AZ1811">
        <v>8</v>
      </c>
      <c r="BA1811">
        <v>30</v>
      </c>
      <c r="BB1811">
        <v>2</v>
      </c>
      <c r="BF1811">
        <v>2020</v>
      </c>
      <c r="BG1811" t="s">
        <v>104</v>
      </c>
      <c r="BH1811" t="s">
        <v>9822</v>
      </c>
      <c r="BI1811" t="s">
        <v>9787</v>
      </c>
      <c r="BJ1811" t="s">
        <v>9794</v>
      </c>
    </row>
    <row r="1812" spans="1:62" x14ac:dyDescent="0.35">
      <c r="A1812">
        <v>50445189</v>
      </c>
      <c r="B1812" t="s">
        <v>116</v>
      </c>
      <c r="C1812" t="s">
        <v>75</v>
      </c>
      <c r="D1812" t="s">
        <v>236</v>
      </c>
      <c r="E1812" t="s">
        <v>885</v>
      </c>
      <c r="F1812">
        <v>35012648</v>
      </c>
      <c r="I1812" s="1">
        <v>44067</v>
      </c>
      <c r="J1812">
        <v>44097.999988425923</v>
      </c>
      <c r="K1812" t="s">
        <v>886</v>
      </c>
      <c r="L1812" t="s">
        <v>65</v>
      </c>
      <c r="M1812" t="s">
        <v>66</v>
      </c>
      <c r="N1812" t="s">
        <v>67</v>
      </c>
      <c r="O1812" t="s">
        <v>68</v>
      </c>
      <c r="P1812" t="s">
        <v>69</v>
      </c>
      <c r="Q1812" t="s">
        <v>70</v>
      </c>
      <c r="R1812" t="s">
        <v>3770</v>
      </c>
      <c r="S1812" t="s">
        <v>71</v>
      </c>
      <c r="T1812" t="s">
        <v>4995</v>
      </c>
      <c r="U1812">
        <v>1</v>
      </c>
      <c r="V1812">
        <v>1</v>
      </c>
      <c r="W1812">
        <v>0</v>
      </c>
      <c r="X1812">
        <v>0</v>
      </c>
      <c r="Y1812">
        <v>0</v>
      </c>
      <c r="Z1812">
        <v>0</v>
      </c>
      <c r="AA1812">
        <v>0</v>
      </c>
      <c r="AB1812">
        <v>0</v>
      </c>
      <c r="AC1812">
        <v>0</v>
      </c>
      <c r="AD1812">
        <v>1</v>
      </c>
      <c r="AE1812">
        <v>0</v>
      </c>
      <c r="AF1812">
        <v>0</v>
      </c>
      <c r="AG1812">
        <v>0</v>
      </c>
      <c r="AH1812">
        <v>0</v>
      </c>
      <c r="AI1812">
        <v>0</v>
      </c>
      <c r="AJ1812">
        <v>0</v>
      </c>
      <c r="AK1812">
        <v>0</v>
      </c>
      <c r="AL1812">
        <v>0</v>
      </c>
      <c r="AM1812">
        <v>0</v>
      </c>
      <c r="AN1812">
        <v>0</v>
      </c>
      <c r="AO1812">
        <v>0</v>
      </c>
      <c r="AP1812">
        <v>1</v>
      </c>
      <c r="AQ1812">
        <v>0</v>
      </c>
      <c r="AR1812">
        <v>0</v>
      </c>
      <c r="AS1812">
        <v>0</v>
      </c>
      <c r="AT1812">
        <v>44067</v>
      </c>
      <c r="AU1812">
        <v>44095</v>
      </c>
      <c r="AV1812">
        <v>1</v>
      </c>
      <c r="AW1812">
        <v>1</v>
      </c>
      <c r="AX1812">
        <v>0</v>
      </c>
      <c r="AY1812">
        <v>2020</v>
      </c>
      <c r="AZ1812">
        <v>8</v>
      </c>
      <c r="BA1812">
        <v>30</v>
      </c>
      <c r="BB1812">
        <v>4</v>
      </c>
      <c r="BF1812">
        <v>2020</v>
      </c>
      <c r="BG1812" t="s">
        <v>73</v>
      </c>
      <c r="BH1812" t="s">
        <v>59</v>
      </c>
      <c r="BI1812" t="s">
        <v>9787</v>
      </c>
      <c r="BJ1812" t="s">
        <v>9794</v>
      </c>
    </row>
    <row r="1813" spans="1:62" x14ac:dyDescent="0.35">
      <c r="A1813">
        <v>50447749</v>
      </c>
      <c r="B1813" t="s">
        <v>4996</v>
      </c>
      <c r="C1813" t="s">
        <v>61</v>
      </c>
      <c r="D1813" t="s">
        <v>125</v>
      </c>
      <c r="E1813" t="s">
        <v>346</v>
      </c>
      <c r="F1813">
        <v>37079664</v>
      </c>
      <c r="I1813" s="1">
        <v>44068</v>
      </c>
      <c r="J1813">
        <v>44098.999988425923</v>
      </c>
      <c r="K1813" t="s">
        <v>4997</v>
      </c>
      <c r="L1813" t="s">
        <v>65</v>
      </c>
      <c r="M1813" t="s">
        <v>66</v>
      </c>
      <c r="N1813" t="s">
        <v>67</v>
      </c>
      <c r="O1813" t="s">
        <v>68</v>
      </c>
      <c r="P1813" t="s">
        <v>69</v>
      </c>
      <c r="Q1813" t="s">
        <v>70</v>
      </c>
      <c r="R1813" t="s">
        <v>4998</v>
      </c>
      <c r="S1813" t="s">
        <v>71</v>
      </c>
      <c r="T1813" t="s">
        <v>4999</v>
      </c>
      <c r="U1813">
        <v>1</v>
      </c>
      <c r="V1813">
        <v>1</v>
      </c>
      <c r="W1813">
        <v>0</v>
      </c>
      <c r="X1813">
        <v>1</v>
      </c>
      <c r="Y1813">
        <v>0</v>
      </c>
      <c r="Z1813">
        <v>0</v>
      </c>
      <c r="AA1813">
        <v>0</v>
      </c>
      <c r="AB1813">
        <v>0</v>
      </c>
      <c r="AC1813">
        <v>0</v>
      </c>
      <c r="AD1813">
        <v>0</v>
      </c>
      <c r="AE1813">
        <v>0</v>
      </c>
      <c r="AF1813">
        <v>0</v>
      </c>
      <c r="AG1813">
        <v>0</v>
      </c>
      <c r="AH1813">
        <v>0</v>
      </c>
      <c r="AI1813">
        <v>0</v>
      </c>
      <c r="AJ1813">
        <v>0</v>
      </c>
      <c r="AK1813">
        <v>0</v>
      </c>
      <c r="AL1813">
        <v>0</v>
      </c>
      <c r="AM1813">
        <v>0</v>
      </c>
      <c r="AN1813">
        <v>0</v>
      </c>
      <c r="AO1813">
        <v>0</v>
      </c>
      <c r="AP1813">
        <v>1</v>
      </c>
      <c r="AQ1813">
        <v>0</v>
      </c>
      <c r="AR1813">
        <v>0</v>
      </c>
      <c r="AS1813">
        <v>0</v>
      </c>
      <c r="AT1813">
        <v>44068</v>
      </c>
      <c r="AU1813">
        <v>44096</v>
      </c>
      <c r="AV1813">
        <v>1</v>
      </c>
      <c r="AW1813">
        <v>1</v>
      </c>
      <c r="AX1813">
        <v>0</v>
      </c>
      <c r="AY1813">
        <v>2020</v>
      </c>
      <c r="AZ1813">
        <v>8</v>
      </c>
      <c r="BA1813">
        <v>30</v>
      </c>
      <c r="BB1813">
        <v>4</v>
      </c>
      <c r="BC1813">
        <v>150000</v>
      </c>
      <c r="BD1813">
        <v>160000</v>
      </c>
      <c r="BE1813" t="s">
        <v>90</v>
      </c>
      <c r="BF1813">
        <v>2020</v>
      </c>
      <c r="BG1813" t="s">
        <v>73</v>
      </c>
      <c r="BH1813" t="s">
        <v>59</v>
      </c>
      <c r="BI1813" t="s">
        <v>9787</v>
      </c>
      <c r="BJ1813" t="s">
        <v>9795</v>
      </c>
    </row>
    <row r="1814" spans="1:62" x14ac:dyDescent="0.35">
      <c r="A1814">
        <v>50447880</v>
      </c>
      <c r="B1814" t="s">
        <v>98</v>
      </c>
      <c r="C1814" t="s">
        <v>75</v>
      </c>
      <c r="D1814" t="s">
        <v>76</v>
      </c>
      <c r="E1814" t="s">
        <v>2825</v>
      </c>
      <c r="F1814">
        <v>43295011</v>
      </c>
      <c r="I1814" s="1">
        <v>44068</v>
      </c>
      <c r="J1814">
        <v>44098.999988425923</v>
      </c>
      <c r="K1814" t="s">
        <v>5000</v>
      </c>
      <c r="L1814" t="s">
        <v>65</v>
      </c>
      <c r="M1814" t="s">
        <v>66</v>
      </c>
      <c r="N1814" t="s">
        <v>67</v>
      </c>
      <c r="O1814" t="s">
        <v>1415</v>
      </c>
      <c r="Q1814" t="s">
        <v>102</v>
      </c>
      <c r="R1814" t="s">
        <v>4243</v>
      </c>
      <c r="S1814" t="s">
        <v>71</v>
      </c>
      <c r="T1814" t="s">
        <v>5001</v>
      </c>
      <c r="U1814">
        <v>1</v>
      </c>
      <c r="V1814">
        <v>1</v>
      </c>
      <c r="W1814">
        <v>0</v>
      </c>
      <c r="X1814">
        <v>1</v>
      </c>
      <c r="Y1814">
        <v>0</v>
      </c>
      <c r="Z1814">
        <v>0</v>
      </c>
      <c r="AA1814">
        <v>0</v>
      </c>
      <c r="AB1814">
        <v>0</v>
      </c>
      <c r="AC1814">
        <v>0</v>
      </c>
      <c r="AD1814">
        <v>0</v>
      </c>
      <c r="AE1814">
        <v>0</v>
      </c>
      <c r="AF1814">
        <v>0</v>
      </c>
      <c r="AG1814">
        <v>1</v>
      </c>
      <c r="AH1814">
        <v>1</v>
      </c>
      <c r="AI1814">
        <v>0</v>
      </c>
      <c r="AJ1814">
        <v>0</v>
      </c>
      <c r="AK1814">
        <v>0</v>
      </c>
      <c r="AL1814">
        <v>0</v>
      </c>
      <c r="AM1814">
        <v>0</v>
      </c>
      <c r="AN1814">
        <v>0</v>
      </c>
      <c r="AO1814">
        <v>0</v>
      </c>
      <c r="AP1814">
        <v>1</v>
      </c>
      <c r="AQ1814">
        <v>0</v>
      </c>
      <c r="AR1814">
        <v>0</v>
      </c>
      <c r="AS1814">
        <v>0</v>
      </c>
      <c r="AT1814">
        <v>44068</v>
      </c>
      <c r="AU1814">
        <v>44098</v>
      </c>
      <c r="AV1814">
        <v>1</v>
      </c>
      <c r="AW1814">
        <v>1</v>
      </c>
      <c r="AX1814">
        <v>0</v>
      </c>
      <c r="AY1814">
        <v>2020</v>
      </c>
      <c r="AZ1814">
        <v>8</v>
      </c>
      <c r="BA1814">
        <v>30</v>
      </c>
      <c r="BB1814">
        <v>6</v>
      </c>
      <c r="BF1814">
        <v>2020</v>
      </c>
      <c r="BG1814" t="s">
        <v>73</v>
      </c>
      <c r="BH1814" t="s">
        <v>59</v>
      </c>
      <c r="BI1814" t="s">
        <v>9787</v>
      </c>
      <c r="BJ1814" t="s">
        <v>9795</v>
      </c>
    </row>
    <row r="1815" spans="1:62" x14ac:dyDescent="0.35">
      <c r="A1815">
        <v>50449684</v>
      </c>
      <c r="B1815" t="s">
        <v>98</v>
      </c>
      <c r="C1815" t="s">
        <v>75</v>
      </c>
      <c r="D1815" t="s">
        <v>76</v>
      </c>
      <c r="E1815" t="s">
        <v>4021</v>
      </c>
      <c r="F1815">
        <v>29939057</v>
      </c>
      <c r="I1815" s="1">
        <v>44068</v>
      </c>
      <c r="J1815">
        <v>44098.999988425923</v>
      </c>
      <c r="K1815" t="s">
        <v>4022</v>
      </c>
      <c r="L1815" t="s">
        <v>65</v>
      </c>
      <c r="M1815" t="s">
        <v>66</v>
      </c>
      <c r="N1815" t="s">
        <v>67</v>
      </c>
      <c r="O1815" t="s">
        <v>68</v>
      </c>
      <c r="P1815" t="s">
        <v>69</v>
      </c>
      <c r="Q1815" t="s">
        <v>70</v>
      </c>
      <c r="S1815" t="s">
        <v>71</v>
      </c>
      <c r="T1815" t="s">
        <v>5002</v>
      </c>
      <c r="U1815">
        <v>0</v>
      </c>
      <c r="V1815">
        <v>1</v>
      </c>
      <c r="W1815">
        <v>0</v>
      </c>
      <c r="X1815">
        <v>1</v>
      </c>
      <c r="Y1815">
        <v>0</v>
      </c>
      <c r="Z1815">
        <v>0</v>
      </c>
      <c r="AA1815">
        <v>0</v>
      </c>
      <c r="AB1815">
        <v>0</v>
      </c>
      <c r="AC1815">
        <v>0</v>
      </c>
      <c r="AD1815">
        <v>0</v>
      </c>
      <c r="AE1815">
        <v>1</v>
      </c>
      <c r="AF1815">
        <v>0</v>
      </c>
      <c r="AG1815">
        <v>1</v>
      </c>
      <c r="AH1815">
        <v>0</v>
      </c>
      <c r="AI1815">
        <v>0</v>
      </c>
      <c r="AJ1815">
        <v>0</v>
      </c>
      <c r="AK1815">
        <v>0</v>
      </c>
      <c r="AL1815">
        <v>0</v>
      </c>
      <c r="AM1815">
        <v>0</v>
      </c>
      <c r="AN1815">
        <v>0</v>
      </c>
      <c r="AO1815">
        <v>0</v>
      </c>
      <c r="AP1815">
        <v>1</v>
      </c>
      <c r="AQ1815">
        <v>0</v>
      </c>
      <c r="AR1815">
        <v>0</v>
      </c>
      <c r="AS1815">
        <v>0</v>
      </c>
      <c r="AT1815">
        <v>44068</v>
      </c>
      <c r="AU1815">
        <v>44096</v>
      </c>
      <c r="AV1815">
        <v>1</v>
      </c>
      <c r="AW1815">
        <v>1</v>
      </c>
      <c r="AX1815">
        <v>0</v>
      </c>
      <c r="AY1815">
        <v>2020</v>
      </c>
      <c r="AZ1815">
        <v>8</v>
      </c>
      <c r="BA1815">
        <v>30</v>
      </c>
      <c r="BB1815">
        <v>5</v>
      </c>
      <c r="BF1815">
        <v>2020</v>
      </c>
      <c r="BG1815" t="s">
        <v>73</v>
      </c>
      <c r="BH1815" t="s">
        <v>9822</v>
      </c>
      <c r="BI1815" t="s">
        <v>9787</v>
      </c>
      <c r="BJ1815" t="s">
        <v>9795</v>
      </c>
    </row>
    <row r="1816" spans="1:62" x14ac:dyDescent="0.35">
      <c r="A1816">
        <v>50456042</v>
      </c>
      <c r="B1816" t="s">
        <v>98</v>
      </c>
      <c r="C1816" t="s">
        <v>61</v>
      </c>
      <c r="D1816" t="s">
        <v>125</v>
      </c>
      <c r="E1816" t="s">
        <v>3426</v>
      </c>
      <c r="F1816">
        <v>29387504</v>
      </c>
      <c r="I1816" s="1">
        <v>44069</v>
      </c>
      <c r="J1816">
        <v>44099.999988425923</v>
      </c>
      <c r="K1816" t="s">
        <v>5003</v>
      </c>
      <c r="L1816" t="s">
        <v>65</v>
      </c>
      <c r="M1816" t="s">
        <v>66</v>
      </c>
      <c r="N1816" t="s">
        <v>67</v>
      </c>
      <c r="O1816" t="s">
        <v>68</v>
      </c>
      <c r="P1816" t="s">
        <v>69</v>
      </c>
      <c r="Q1816" t="s">
        <v>70</v>
      </c>
      <c r="S1816" t="s">
        <v>71</v>
      </c>
      <c r="T1816" t="s">
        <v>5004</v>
      </c>
      <c r="U1816">
        <v>1</v>
      </c>
      <c r="V1816">
        <v>0</v>
      </c>
      <c r="W1816">
        <v>0</v>
      </c>
      <c r="X1816">
        <v>1</v>
      </c>
      <c r="Y1816">
        <v>0</v>
      </c>
      <c r="Z1816">
        <v>0</v>
      </c>
      <c r="AA1816">
        <v>0</v>
      </c>
      <c r="AB1816">
        <v>0</v>
      </c>
      <c r="AC1816">
        <v>0</v>
      </c>
      <c r="AD1816">
        <v>0</v>
      </c>
      <c r="AE1816">
        <v>1</v>
      </c>
      <c r="AF1816">
        <v>0</v>
      </c>
      <c r="AG1816">
        <v>0</v>
      </c>
      <c r="AH1816">
        <v>0</v>
      </c>
      <c r="AI1816">
        <v>0</v>
      </c>
      <c r="AJ1816">
        <v>0</v>
      </c>
      <c r="AK1816">
        <v>0</v>
      </c>
      <c r="AL1816">
        <v>0</v>
      </c>
      <c r="AM1816">
        <v>0</v>
      </c>
      <c r="AN1816">
        <v>0</v>
      </c>
      <c r="AO1816">
        <v>0</v>
      </c>
      <c r="AP1816">
        <v>0</v>
      </c>
      <c r="AQ1816">
        <v>0</v>
      </c>
      <c r="AR1816">
        <v>0</v>
      </c>
      <c r="AS1816">
        <v>0</v>
      </c>
      <c r="AT1816">
        <v>44069</v>
      </c>
      <c r="AU1816">
        <v>44097</v>
      </c>
      <c r="AV1816">
        <v>1</v>
      </c>
      <c r="AW1816">
        <v>1</v>
      </c>
      <c r="AX1816">
        <v>0</v>
      </c>
      <c r="AY1816">
        <v>2020</v>
      </c>
      <c r="AZ1816">
        <v>8</v>
      </c>
      <c r="BA1816">
        <v>30</v>
      </c>
      <c r="BB1816">
        <v>3</v>
      </c>
      <c r="BF1816">
        <v>2020</v>
      </c>
      <c r="BG1816" t="s">
        <v>73</v>
      </c>
      <c r="BH1816" t="s">
        <v>9822</v>
      </c>
      <c r="BI1816" t="s">
        <v>9787</v>
      </c>
      <c r="BJ1816" t="s">
        <v>9793</v>
      </c>
    </row>
    <row r="1817" spans="1:62" x14ac:dyDescent="0.35">
      <c r="A1817">
        <v>50459802</v>
      </c>
      <c r="B1817" t="s">
        <v>98</v>
      </c>
      <c r="C1817" t="s">
        <v>922</v>
      </c>
      <c r="D1817" t="s">
        <v>76</v>
      </c>
      <c r="E1817" t="s">
        <v>3829</v>
      </c>
      <c r="F1817">
        <v>20248832</v>
      </c>
      <c r="G1817" t="s">
        <v>3830</v>
      </c>
      <c r="I1817" s="1">
        <v>44069</v>
      </c>
      <c r="J1817">
        <v>44099.999988425923</v>
      </c>
      <c r="K1817" t="s">
        <v>5005</v>
      </c>
      <c r="L1817" t="s">
        <v>65</v>
      </c>
      <c r="M1817" t="s">
        <v>120</v>
      </c>
      <c r="N1817" t="s">
        <v>121</v>
      </c>
      <c r="O1817" t="s">
        <v>168</v>
      </c>
      <c r="P1817" t="s">
        <v>122</v>
      </c>
      <c r="Q1817" t="s">
        <v>70</v>
      </c>
      <c r="S1817" t="s">
        <v>82</v>
      </c>
      <c r="T1817" t="s">
        <v>5006</v>
      </c>
      <c r="U1817">
        <v>1</v>
      </c>
      <c r="V1817">
        <v>1</v>
      </c>
      <c r="W1817">
        <v>0</v>
      </c>
      <c r="X1817">
        <v>1</v>
      </c>
      <c r="Y1817">
        <v>0</v>
      </c>
      <c r="Z1817">
        <v>0</v>
      </c>
      <c r="AA1817">
        <v>0</v>
      </c>
      <c r="AB1817">
        <v>0</v>
      </c>
      <c r="AC1817">
        <v>0</v>
      </c>
      <c r="AD1817">
        <v>1</v>
      </c>
      <c r="AE1817">
        <v>0</v>
      </c>
      <c r="AF1817">
        <v>0</v>
      </c>
      <c r="AG1817">
        <v>1</v>
      </c>
      <c r="AH1817">
        <v>0</v>
      </c>
      <c r="AI1817">
        <v>0</v>
      </c>
      <c r="AJ1817">
        <v>0</v>
      </c>
      <c r="AK1817">
        <v>0</v>
      </c>
      <c r="AL1817">
        <v>0</v>
      </c>
      <c r="AM1817">
        <v>0</v>
      </c>
      <c r="AN1817">
        <v>0</v>
      </c>
      <c r="AO1817">
        <v>0</v>
      </c>
      <c r="AP1817">
        <v>1</v>
      </c>
      <c r="AQ1817">
        <v>0</v>
      </c>
      <c r="AR1817">
        <v>0</v>
      </c>
      <c r="AS1817">
        <v>0</v>
      </c>
      <c r="AT1817">
        <v>44069</v>
      </c>
      <c r="AU1817">
        <v>44099</v>
      </c>
      <c r="AV1817">
        <v>0</v>
      </c>
      <c r="AW1817">
        <v>1</v>
      </c>
      <c r="AX1817">
        <v>0</v>
      </c>
      <c r="AY1817">
        <v>2020</v>
      </c>
      <c r="AZ1817">
        <v>8</v>
      </c>
      <c r="BA1817">
        <v>30</v>
      </c>
      <c r="BB1817">
        <v>6</v>
      </c>
      <c r="BF1817">
        <v>2020</v>
      </c>
      <c r="BG1817" t="s">
        <v>104</v>
      </c>
      <c r="BH1817" t="s">
        <v>9822</v>
      </c>
      <c r="BI1817" t="s">
        <v>9787</v>
      </c>
      <c r="BJ1817" t="s">
        <v>9793</v>
      </c>
    </row>
    <row r="1818" spans="1:62" x14ac:dyDescent="0.35">
      <c r="A1818">
        <v>50459803</v>
      </c>
      <c r="B1818" t="s">
        <v>98</v>
      </c>
      <c r="C1818" t="s">
        <v>75</v>
      </c>
      <c r="D1818" t="s">
        <v>159</v>
      </c>
      <c r="E1818" t="s">
        <v>3829</v>
      </c>
      <c r="F1818">
        <v>20248832</v>
      </c>
      <c r="G1818" t="s">
        <v>3830</v>
      </c>
      <c r="H1818">
        <v>3.3483999999999998</v>
      </c>
      <c r="I1818" s="1">
        <v>44069</v>
      </c>
      <c r="J1818">
        <v>44099.999988425923</v>
      </c>
      <c r="K1818" t="s">
        <v>5005</v>
      </c>
      <c r="L1818" t="s">
        <v>65</v>
      </c>
      <c r="M1818" t="s">
        <v>120</v>
      </c>
      <c r="N1818" t="s">
        <v>121</v>
      </c>
      <c r="O1818" t="s">
        <v>168</v>
      </c>
      <c r="P1818" t="s">
        <v>122</v>
      </c>
      <c r="Q1818" t="s">
        <v>70</v>
      </c>
      <c r="S1818" t="s">
        <v>82</v>
      </c>
      <c r="T1818" t="s">
        <v>5007</v>
      </c>
      <c r="U1818">
        <v>1</v>
      </c>
      <c r="V1818">
        <v>1</v>
      </c>
      <c r="W1818">
        <v>0</v>
      </c>
      <c r="X1818">
        <v>1</v>
      </c>
      <c r="Y1818">
        <v>0</v>
      </c>
      <c r="Z1818">
        <v>0</v>
      </c>
      <c r="AA1818">
        <v>0</v>
      </c>
      <c r="AB1818">
        <v>0</v>
      </c>
      <c r="AC1818">
        <v>0</v>
      </c>
      <c r="AD1818">
        <v>1</v>
      </c>
      <c r="AE1818">
        <v>0</v>
      </c>
      <c r="AF1818">
        <v>0</v>
      </c>
      <c r="AG1818">
        <v>1</v>
      </c>
      <c r="AH1818">
        <v>0</v>
      </c>
      <c r="AI1818">
        <v>0</v>
      </c>
      <c r="AJ1818">
        <v>0</v>
      </c>
      <c r="AK1818">
        <v>0</v>
      </c>
      <c r="AL1818">
        <v>0</v>
      </c>
      <c r="AM1818">
        <v>0</v>
      </c>
      <c r="AN1818">
        <v>0</v>
      </c>
      <c r="AO1818">
        <v>0</v>
      </c>
      <c r="AP1818">
        <v>1</v>
      </c>
      <c r="AQ1818">
        <v>0</v>
      </c>
      <c r="AR1818">
        <v>0</v>
      </c>
      <c r="AS1818">
        <v>0</v>
      </c>
      <c r="AT1818">
        <v>44069</v>
      </c>
      <c r="AU1818">
        <v>44099</v>
      </c>
      <c r="AV1818">
        <v>0</v>
      </c>
      <c r="AW1818">
        <v>1</v>
      </c>
      <c r="AX1818">
        <v>0</v>
      </c>
      <c r="AY1818">
        <v>2020</v>
      </c>
      <c r="AZ1818">
        <v>8</v>
      </c>
      <c r="BA1818">
        <v>30</v>
      </c>
      <c r="BB1818">
        <v>6</v>
      </c>
      <c r="BF1818">
        <v>2020</v>
      </c>
      <c r="BG1818" t="s">
        <v>104</v>
      </c>
      <c r="BH1818" t="s">
        <v>9822</v>
      </c>
      <c r="BI1818" t="s">
        <v>9787</v>
      </c>
      <c r="BJ1818" t="s">
        <v>9793</v>
      </c>
    </row>
    <row r="1819" spans="1:62" x14ac:dyDescent="0.35">
      <c r="A1819">
        <v>50459804</v>
      </c>
      <c r="B1819" t="s">
        <v>98</v>
      </c>
      <c r="C1819" t="s">
        <v>922</v>
      </c>
      <c r="D1819" t="s">
        <v>76</v>
      </c>
      <c r="E1819" t="s">
        <v>3829</v>
      </c>
      <c r="F1819">
        <v>20248832</v>
      </c>
      <c r="G1819" t="s">
        <v>3830</v>
      </c>
      <c r="H1819">
        <v>3.3483999999999998</v>
      </c>
      <c r="I1819" s="1">
        <v>44069</v>
      </c>
      <c r="J1819">
        <v>44099.999988425923</v>
      </c>
      <c r="K1819" t="s">
        <v>5005</v>
      </c>
      <c r="L1819" t="s">
        <v>65</v>
      </c>
      <c r="M1819" t="s">
        <v>66</v>
      </c>
      <c r="N1819" t="s">
        <v>67</v>
      </c>
      <c r="O1819" t="s">
        <v>68</v>
      </c>
      <c r="P1819" t="s">
        <v>69</v>
      </c>
      <c r="Q1819" t="s">
        <v>70</v>
      </c>
      <c r="S1819" t="s">
        <v>82</v>
      </c>
      <c r="T1819" t="s">
        <v>5008</v>
      </c>
      <c r="U1819">
        <v>1</v>
      </c>
      <c r="V1819">
        <v>1</v>
      </c>
      <c r="W1819">
        <v>0</v>
      </c>
      <c r="X1819">
        <v>1</v>
      </c>
      <c r="Y1819">
        <v>0</v>
      </c>
      <c r="Z1819">
        <v>0</v>
      </c>
      <c r="AA1819">
        <v>0</v>
      </c>
      <c r="AB1819">
        <v>0</v>
      </c>
      <c r="AC1819">
        <v>0</v>
      </c>
      <c r="AD1819">
        <v>1</v>
      </c>
      <c r="AE1819">
        <v>0</v>
      </c>
      <c r="AF1819">
        <v>0</v>
      </c>
      <c r="AG1819">
        <v>1</v>
      </c>
      <c r="AH1819">
        <v>0</v>
      </c>
      <c r="AI1819">
        <v>0</v>
      </c>
      <c r="AJ1819">
        <v>0</v>
      </c>
      <c r="AK1819">
        <v>0</v>
      </c>
      <c r="AL1819">
        <v>0</v>
      </c>
      <c r="AM1819">
        <v>0</v>
      </c>
      <c r="AN1819">
        <v>0</v>
      </c>
      <c r="AO1819">
        <v>0</v>
      </c>
      <c r="AP1819">
        <v>1</v>
      </c>
      <c r="AQ1819">
        <v>0</v>
      </c>
      <c r="AR1819">
        <v>0</v>
      </c>
      <c r="AS1819">
        <v>0</v>
      </c>
      <c r="AT1819">
        <v>44069</v>
      </c>
      <c r="AU1819">
        <v>44099</v>
      </c>
      <c r="AV1819">
        <v>0</v>
      </c>
      <c r="AW1819">
        <v>1</v>
      </c>
      <c r="AX1819">
        <v>1</v>
      </c>
      <c r="AY1819">
        <v>2020</v>
      </c>
      <c r="AZ1819">
        <v>8</v>
      </c>
      <c r="BA1819">
        <v>30</v>
      </c>
      <c r="BB1819">
        <v>6</v>
      </c>
      <c r="BF1819">
        <v>2020</v>
      </c>
      <c r="BG1819" t="s">
        <v>104</v>
      </c>
      <c r="BH1819" t="s">
        <v>9822</v>
      </c>
      <c r="BI1819" t="s">
        <v>9787</v>
      </c>
      <c r="BJ1819" t="s">
        <v>9793</v>
      </c>
    </row>
    <row r="1820" spans="1:62" x14ac:dyDescent="0.35">
      <c r="A1820">
        <v>50459805</v>
      </c>
      <c r="B1820" t="s">
        <v>98</v>
      </c>
      <c r="C1820" t="s">
        <v>75</v>
      </c>
      <c r="D1820" t="s">
        <v>159</v>
      </c>
      <c r="E1820" t="s">
        <v>3829</v>
      </c>
      <c r="F1820">
        <v>20248832</v>
      </c>
      <c r="G1820" t="s">
        <v>3830</v>
      </c>
      <c r="H1820">
        <v>3.3483999999999998</v>
      </c>
      <c r="I1820" s="1">
        <v>44069</v>
      </c>
      <c r="J1820">
        <v>44099.999988425923</v>
      </c>
      <c r="K1820" t="s">
        <v>5005</v>
      </c>
      <c r="L1820" t="s">
        <v>65</v>
      </c>
      <c r="M1820" t="s">
        <v>66</v>
      </c>
      <c r="N1820" t="s">
        <v>67</v>
      </c>
      <c r="O1820" t="s">
        <v>68</v>
      </c>
      <c r="P1820" t="s">
        <v>69</v>
      </c>
      <c r="Q1820" t="s">
        <v>70</v>
      </c>
      <c r="S1820" t="s">
        <v>82</v>
      </c>
      <c r="T1820" t="s">
        <v>5009</v>
      </c>
      <c r="U1820">
        <v>1</v>
      </c>
      <c r="V1820">
        <v>1</v>
      </c>
      <c r="W1820">
        <v>0</v>
      </c>
      <c r="X1820">
        <v>1</v>
      </c>
      <c r="Y1820">
        <v>0</v>
      </c>
      <c r="Z1820">
        <v>0</v>
      </c>
      <c r="AA1820">
        <v>0</v>
      </c>
      <c r="AB1820">
        <v>0</v>
      </c>
      <c r="AC1820">
        <v>0</v>
      </c>
      <c r="AD1820">
        <v>1</v>
      </c>
      <c r="AE1820">
        <v>0</v>
      </c>
      <c r="AF1820">
        <v>0</v>
      </c>
      <c r="AG1820">
        <v>1</v>
      </c>
      <c r="AH1820">
        <v>0</v>
      </c>
      <c r="AI1820">
        <v>0</v>
      </c>
      <c r="AJ1820">
        <v>0</v>
      </c>
      <c r="AK1820">
        <v>0</v>
      </c>
      <c r="AL1820">
        <v>0</v>
      </c>
      <c r="AM1820">
        <v>0</v>
      </c>
      <c r="AN1820">
        <v>0</v>
      </c>
      <c r="AO1820">
        <v>0</v>
      </c>
      <c r="AP1820">
        <v>1</v>
      </c>
      <c r="AQ1820">
        <v>0</v>
      </c>
      <c r="AR1820">
        <v>0</v>
      </c>
      <c r="AS1820">
        <v>0</v>
      </c>
      <c r="AT1820">
        <v>44069</v>
      </c>
      <c r="AU1820">
        <v>44099</v>
      </c>
      <c r="AV1820">
        <v>0</v>
      </c>
      <c r="AW1820">
        <v>1</v>
      </c>
      <c r="AX1820">
        <v>1</v>
      </c>
      <c r="AY1820">
        <v>2020</v>
      </c>
      <c r="AZ1820">
        <v>8</v>
      </c>
      <c r="BA1820">
        <v>30</v>
      </c>
      <c r="BB1820">
        <v>6</v>
      </c>
      <c r="BF1820">
        <v>2020</v>
      </c>
      <c r="BG1820" t="s">
        <v>104</v>
      </c>
      <c r="BH1820" t="s">
        <v>9822</v>
      </c>
      <c r="BI1820" t="s">
        <v>9787</v>
      </c>
      <c r="BJ1820" t="s">
        <v>9793</v>
      </c>
    </row>
    <row r="1821" spans="1:62" x14ac:dyDescent="0.35">
      <c r="A1821">
        <v>50462790</v>
      </c>
      <c r="B1821" t="s">
        <v>383</v>
      </c>
      <c r="C1821" t="s">
        <v>75</v>
      </c>
      <c r="D1821" t="s">
        <v>117</v>
      </c>
      <c r="E1821" t="s">
        <v>298</v>
      </c>
      <c r="F1821">
        <v>32359972</v>
      </c>
      <c r="I1821" s="1">
        <v>44070</v>
      </c>
      <c r="J1821">
        <v>44100.999988425923</v>
      </c>
      <c r="K1821" t="s">
        <v>5010</v>
      </c>
      <c r="L1821" t="s">
        <v>65</v>
      </c>
      <c r="M1821" t="s">
        <v>66</v>
      </c>
      <c r="N1821" t="s">
        <v>67</v>
      </c>
      <c r="Q1821" t="s">
        <v>70</v>
      </c>
      <c r="R1821" t="s">
        <v>5011</v>
      </c>
      <c r="S1821" t="s">
        <v>82</v>
      </c>
      <c r="T1821" t="s">
        <v>5012</v>
      </c>
      <c r="U1821">
        <v>0</v>
      </c>
      <c r="V1821">
        <v>1</v>
      </c>
      <c r="W1821">
        <v>0</v>
      </c>
      <c r="X1821">
        <v>0</v>
      </c>
      <c r="Y1821">
        <v>0</v>
      </c>
      <c r="Z1821">
        <v>0</v>
      </c>
      <c r="AA1821">
        <v>0</v>
      </c>
      <c r="AB1821">
        <v>0</v>
      </c>
      <c r="AC1821">
        <v>0</v>
      </c>
      <c r="AD1821">
        <v>0</v>
      </c>
      <c r="AE1821">
        <v>1</v>
      </c>
      <c r="AF1821">
        <v>0</v>
      </c>
      <c r="AG1821">
        <v>0</v>
      </c>
      <c r="AH1821">
        <v>0</v>
      </c>
      <c r="AI1821">
        <v>0</v>
      </c>
      <c r="AJ1821">
        <v>0</v>
      </c>
      <c r="AK1821">
        <v>0</v>
      </c>
      <c r="AL1821">
        <v>0</v>
      </c>
      <c r="AM1821">
        <v>0</v>
      </c>
      <c r="AN1821">
        <v>0</v>
      </c>
      <c r="AO1821">
        <v>0</v>
      </c>
      <c r="AP1821">
        <v>0</v>
      </c>
      <c r="AQ1821">
        <v>0</v>
      </c>
      <c r="AR1821">
        <v>0</v>
      </c>
      <c r="AS1821">
        <v>0</v>
      </c>
      <c r="AT1821">
        <v>44070</v>
      </c>
      <c r="AU1821">
        <v>44100</v>
      </c>
      <c r="AV1821">
        <v>1</v>
      </c>
      <c r="AW1821">
        <v>1</v>
      </c>
      <c r="AX1821">
        <v>0</v>
      </c>
      <c r="AY1821">
        <v>2020</v>
      </c>
      <c r="AZ1821">
        <v>8</v>
      </c>
      <c r="BA1821">
        <v>30</v>
      </c>
      <c r="BB1821">
        <v>2</v>
      </c>
      <c r="BC1821">
        <v>140000</v>
      </c>
      <c r="BD1821">
        <v>150000</v>
      </c>
      <c r="BE1821" t="s">
        <v>90</v>
      </c>
      <c r="BF1821">
        <v>2020</v>
      </c>
      <c r="BG1821" t="s">
        <v>73</v>
      </c>
      <c r="BH1821" t="s">
        <v>59</v>
      </c>
      <c r="BI1821" t="s">
        <v>9787</v>
      </c>
      <c r="BJ1821" t="s">
        <v>9796</v>
      </c>
    </row>
    <row r="1822" spans="1:62" x14ac:dyDescent="0.35">
      <c r="A1822">
        <v>50462922</v>
      </c>
      <c r="B1822" t="s">
        <v>5013</v>
      </c>
      <c r="C1822" t="s">
        <v>75</v>
      </c>
      <c r="D1822" t="s">
        <v>117</v>
      </c>
      <c r="E1822" t="s">
        <v>298</v>
      </c>
      <c r="F1822">
        <v>32359972</v>
      </c>
      <c r="I1822" s="1">
        <v>44070</v>
      </c>
      <c r="J1822">
        <v>44100.999988425923</v>
      </c>
      <c r="K1822" t="s">
        <v>5014</v>
      </c>
      <c r="L1822" t="s">
        <v>65</v>
      </c>
      <c r="M1822" t="s">
        <v>66</v>
      </c>
      <c r="N1822" t="s">
        <v>67</v>
      </c>
      <c r="Q1822" t="s">
        <v>70</v>
      </c>
      <c r="R1822" t="s">
        <v>5015</v>
      </c>
      <c r="S1822" t="s">
        <v>82</v>
      </c>
      <c r="T1822" t="s">
        <v>5016</v>
      </c>
      <c r="U1822">
        <v>0</v>
      </c>
      <c r="V1822">
        <v>1</v>
      </c>
      <c r="W1822">
        <v>0</v>
      </c>
      <c r="X1822">
        <v>0</v>
      </c>
      <c r="Y1822">
        <v>0</v>
      </c>
      <c r="Z1822">
        <v>0</v>
      </c>
      <c r="AA1822">
        <v>0</v>
      </c>
      <c r="AB1822">
        <v>0</v>
      </c>
      <c r="AC1822">
        <v>0</v>
      </c>
      <c r="AD1822">
        <v>0</v>
      </c>
      <c r="AE1822">
        <v>1</v>
      </c>
      <c r="AF1822">
        <v>0</v>
      </c>
      <c r="AG1822">
        <v>0</v>
      </c>
      <c r="AH1822">
        <v>0</v>
      </c>
      <c r="AI1822">
        <v>0</v>
      </c>
      <c r="AJ1822">
        <v>0</v>
      </c>
      <c r="AK1822">
        <v>0</v>
      </c>
      <c r="AL1822">
        <v>0</v>
      </c>
      <c r="AM1822">
        <v>0</v>
      </c>
      <c r="AN1822">
        <v>0</v>
      </c>
      <c r="AO1822">
        <v>0</v>
      </c>
      <c r="AP1822">
        <v>0</v>
      </c>
      <c r="AQ1822">
        <v>0</v>
      </c>
      <c r="AR1822">
        <v>0</v>
      </c>
      <c r="AS1822">
        <v>0</v>
      </c>
      <c r="AT1822">
        <v>44070</v>
      </c>
      <c r="AU1822">
        <v>44100</v>
      </c>
      <c r="AV1822">
        <v>1</v>
      </c>
      <c r="AW1822">
        <v>1</v>
      </c>
      <c r="AX1822">
        <v>0</v>
      </c>
      <c r="AY1822">
        <v>2020</v>
      </c>
      <c r="AZ1822">
        <v>8</v>
      </c>
      <c r="BA1822">
        <v>30</v>
      </c>
      <c r="BB1822">
        <v>2</v>
      </c>
      <c r="BC1822">
        <v>140000</v>
      </c>
      <c r="BD1822">
        <v>150000</v>
      </c>
      <c r="BE1822" t="s">
        <v>90</v>
      </c>
      <c r="BF1822">
        <v>2020</v>
      </c>
      <c r="BG1822" t="s">
        <v>73</v>
      </c>
      <c r="BH1822" t="s">
        <v>59</v>
      </c>
      <c r="BI1822" t="s">
        <v>9787</v>
      </c>
      <c r="BJ1822" t="s">
        <v>9796</v>
      </c>
    </row>
    <row r="1823" spans="1:62" x14ac:dyDescent="0.35">
      <c r="A1823">
        <v>50464386</v>
      </c>
      <c r="B1823" t="s">
        <v>5017</v>
      </c>
      <c r="C1823" t="s">
        <v>61</v>
      </c>
      <c r="D1823" t="s">
        <v>125</v>
      </c>
      <c r="E1823" t="s">
        <v>346</v>
      </c>
      <c r="F1823">
        <v>37079664</v>
      </c>
      <c r="I1823" s="1">
        <v>44070</v>
      </c>
      <c r="J1823">
        <v>44100.999988425923</v>
      </c>
      <c r="K1823" t="s">
        <v>5018</v>
      </c>
      <c r="L1823" t="s">
        <v>65</v>
      </c>
      <c r="M1823" t="s">
        <v>66</v>
      </c>
      <c r="N1823" t="s">
        <v>67</v>
      </c>
      <c r="O1823" t="s">
        <v>68</v>
      </c>
      <c r="P1823" t="s">
        <v>69</v>
      </c>
      <c r="Q1823" t="s">
        <v>70</v>
      </c>
      <c r="R1823" t="s">
        <v>5019</v>
      </c>
      <c r="S1823" t="s">
        <v>71</v>
      </c>
      <c r="T1823" t="s">
        <v>5020</v>
      </c>
      <c r="U1823">
        <v>0</v>
      </c>
      <c r="V1823">
        <v>1</v>
      </c>
      <c r="W1823">
        <v>0</v>
      </c>
      <c r="X1823">
        <v>0</v>
      </c>
      <c r="Y1823">
        <v>0</v>
      </c>
      <c r="Z1823">
        <v>0</v>
      </c>
      <c r="AA1823">
        <v>0</v>
      </c>
      <c r="AB1823">
        <v>0</v>
      </c>
      <c r="AC1823">
        <v>0</v>
      </c>
      <c r="AD1823">
        <v>0</v>
      </c>
      <c r="AE1823">
        <v>0</v>
      </c>
      <c r="AF1823">
        <v>0</v>
      </c>
      <c r="AG1823">
        <v>0</v>
      </c>
      <c r="AH1823">
        <v>0</v>
      </c>
      <c r="AI1823">
        <v>0</v>
      </c>
      <c r="AJ1823">
        <v>0</v>
      </c>
      <c r="AK1823">
        <v>0</v>
      </c>
      <c r="AL1823">
        <v>0</v>
      </c>
      <c r="AM1823">
        <v>0</v>
      </c>
      <c r="AN1823">
        <v>0</v>
      </c>
      <c r="AO1823">
        <v>0</v>
      </c>
      <c r="AP1823">
        <v>1</v>
      </c>
      <c r="AQ1823">
        <v>0</v>
      </c>
      <c r="AR1823">
        <v>0</v>
      </c>
      <c r="AS1823">
        <v>0</v>
      </c>
      <c r="AT1823">
        <v>44070</v>
      </c>
      <c r="AU1823">
        <v>44098</v>
      </c>
      <c r="AV1823">
        <v>1</v>
      </c>
      <c r="AW1823">
        <v>1</v>
      </c>
      <c r="AX1823">
        <v>0</v>
      </c>
      <c r="AY1823">
        <v>2020</v>
      </c>
      <c r="AZ1823">
        <v>8</v>
      </c>
      <c r="BA1823">
        <v>30</v>
      </c>
      <c r="BB1823">
        <v>2</v>
      </c>
      <c r="BC1823">
        <v>125000</v>
      </c>
      <c r="BD1823">
        <v>150000</v>
      </c>
      <c r="BE1823" t="s">
        <v>90</v>
      </c>
      <c r="BF1823">
        <v>2020</v>
      </c>
      <c r="BG1823" t="s">
        <v>73</v>
      </c>
      <c r="BH1823" t="s">
        <v>59</v>
      </c>
      <c r="BI1823" t="s">
        <v>9787</v>
      </c>
      <c r="BJ1823" t="s">
        <v>9796</v>
      </c>
    </row>
    <row r="1824" spans="1:62" x14ac:dyDescent="0.35">
      <c r="A1824">
        <v>50465400</v>
      </c>
      <c r="B1824" t="s">
        <v>98</v>
      </c>
      <c r="C1824" t="s">
        <v>75</v>
      </c>
      <c r="D1824" t="s">
        <v>117</v>
      </c>
      <c r="E1824" t="s">
        <v>2715</v>
      </c>
      <c r="F1824">
        <v>22319711</v>
      </c>
      <c r="I1824" s="1">
        <v>44070</v>
      </c>
      <c r="J1824">
        <v>44100.999988425923</v>
      </c>
      <c r="K1824" t="s">
        <v>5021</v>
      </c>
      <c r="L1824" t="s">
        <v>65</v>
      </c>
      <c r="M1824" t="s">
        <v>66</v>
      </c>
      <c r="N1824" t="s">
        <v>67</v>
      </c>
      <c r="O1824" t="s">
        <v>68</v>
      </c>
      <c r="P1824" t="s">
        <v>69</v>
      </c>
      <c r="Q1824" t="s">
        <v>70</v>
      </c>
      <c r="S1824" t="s">
        <v>71</v>
      </c>
      <c r="T1824" t="s">
        <v>5022</v>
      </c>
      <c r="U1824">
        <v>0</v>
      </c>
      <c r="V1824">
        <v>1</v>
      </c>
      <c r="W1824">
        <v>0</v>
      </c>
      <c r="X1824">
        <v>1</v>
      </c>
      <c r="Y1824">
        <v>0</v>
      </c>
      <c r="Z1824">
        <v>0</v>
      </c>
      <c r="AA1824">
        <v>0</v>
      </c>
      <c r="AB1824">
        <v>0</v>
      </c>
      <c r="AC1824">
        <v>0</v>
      </c>
      <c r="AD1824">
        <v>0</v>
      </c>
      <c r="AE1824">
        <v>0</v>
      </c>
      <c r="AF1824">
        <v>0</v>
      </c>
      <c r="AG1824">
        <v>0</v>
      </c>
      <c r="AH1824">
        <v>0</v>
      </c>
      <c r="AI1824">
        <v>0</v>
      </c>
      <c r="AJ1824">
        <v>0</v>
      </c>
      <c r="AK1824">
        <v>0</v>
      </c>
      <c r="AL1824">
        <v>0</v>
      </c>
      <c r="AM1824">
        <v>0</v>
      </c>
      <c r="AN1824">
        <v>0</v>
      </c>
      <c r="AO1824">
        <v>0</v>
      </c>
      <c r="AP1824">
        <v>0</v>
      </c>
      <c r="AQ1824">
        <v>0</v>
      </c>
      <c r="AR1824">
        <v>0</v>
      </c>
      <c r="AS1824">
        <v>0</v>
      </c>
      <c r="AT1824">
        <v>44070</v>
      </c>
      <c r="AU1824">
        <v>44100</v>
      </c>
      <c r="AV1824">
        <v>1</v>
      </c>
      <c r="AW1824">
        <v>1</v>
      </c>
      <c r="AX1824">
        <v>0</v>
      </c>
      <c r="AY1824">
        <v>2020</v>
      </c>
      <c r="AZ1824">
        <v>8</v>
      </c>
      <c r="BA1824">
        <v>30</v>
      </c>
      <c r="BB1824">
        <v>2</v>
      </c>
      <c r="BF1824">
        <v>2020</v>
      </c>
      <c r="BG1824" t="s">
        <v>73</v>
      </c>
      <c r="BH1824" t="s">
        <v>9822</v>
      </c>
      <c r="BI1824" t="s">
        <v>9787</v>
      </c>
      <c r="BJ1824" t="s">
        <v>9796</v>
      </c>
    </row>
    <row r="1825" spans="1:62" x14ac:dyDescent="0.35">
      <c r="A1825">
        <v>50474728</v>
      </c>
      <c r="B1825" t="s">
        <v>5023</v>
      </c>
      <c r="C1825" t="s">
        <v>61</v>
      </c>
      <c r="D1825" t="s">
        <v>125</v>
      </c>
      <c r="E1825" t="s">
        <v>346</v>
      </c>
      <c r="F1825">
        <v>37079664</v>
      </c>
      <c r="I1825" s="1">
        <v>44071</v>
      </c>
      <c r="J1825">
        <v>44101.999988425923</v>
      </c>
      <c r="K1825" t="s">
        <v>5024</v>
      </c>
      <c r="L1825" t="s">
        <v>65</v>
      </c>
      <c r="M1825" t="s">
        <v>66</v>
      </c>
      <c r="N1825" t="s">
        <v>67</v>
      </c>
      <c r="O1825" t="s">
        <v>68</v>
      </c>
      <c r="P1825" t="s">
        <v>69</v>
      </c>
      <c r="Q1825" t="s">
        <v>70</v>
      </c>
      <c r="R1825" t="s">
        <v>5025</v>
      </c>
      <c r="S1825" t="s">
        <v>71</v>
      </c>
      <c r="T1825" t="s">
        <v>5026</v>
      </c>
      <c r="U1825">
        <v>0</v>
      </c>
      <c r="V1825">
        <v>1</v>
      </c>
      <c r="W1825">
        <v>0</v>
      </c>
      <c r="X1825">
        <v>0</v>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1</v>
      </c>
      <c r="AQ1825">
        <v>0</v>
      </c>
      <c r="AR1825">
        <v>0</v>
      </c>
      <c r="AS1825">
        <v>0</v>
      </c>
      <c r="AT1825">
        <v>44071</v>
      </c>
      <c r="AU1825">
        <v>44099</v>
      </c>
      <c r="AV1825">
        <v>1</v>
      </c>
      <c r="AW1825">
        <v>1</v>
      </c>
      <c r="AX1825">
        <v>0</v>
      </c>
      <c r="AY1825">
        <v>2020</v>
      </c>
      <c r="AZ1825">
        <v>8</v>
      </c>
      <c r="BA1825">
        <v>30</v>
      </c>
      <c r="BB1825">
        <v>2</v>
      </c>
      <c r="BF1825">
        <v>2020</v>
      </c>
      <c r="BG1825" t="s">
        <v>73</v>
      </c>
      <c r="BH1825" t="s">
        <v>59</v>
      </c>
      <c r="BI1825" t="s">
        <v>9787</v>
      </c>
      <c r="BJ1825" t="s">
        <v>9797</v>
      </c>
    </row>
    <row r="1826" spans="1:62" x14ac:dyDescent="0.35">
      <c r="A1826">
        <v>50477038</v>
      </c>
      <c r="B1826" t="s">
        <v>5027</v>
      </c>
      <c r="C1826" t="s">
        <v>75</v>
      </c>
      <c r="D1826" t="s">
        <v>117</v>
      </c>
      <c r="E1826" t="s">
        <v>5028</v>
      </c>
      <c r="F1826">
        <v>27379710</v>
      </c>
      <c r="I1826" s="1">
        <v>44074</v>
      </c>
      <c r="J1826">
        <v>44104.999988425923</v>
      </c>
      <c r="K1826" t="s">
        <v>5029</v>
      </c>
      <c r="L1826" t="s">
        <v>65</v>
      </c>
      <c r="M1826" t="s">
        <v>120</v>
      </c>
      <c r="N1826" t="s">
        <v>121</v>
      </c>
      <c r="O1826" t="s">
        <v>583</v>
      </c>
      <c r="P1826" t="s">
        <v>5030</v>
      </c>
      <c r="Q1826" t="s">
        <v>70</v>
      </c>
      <c r="R1826" t="s">
        <v>5031</v>
      </c>
      <c r="S1826" t="s">
        <v>71</v>
      </c>
      <c r="T1826" t="s">
        <v>5032</v>
      </c>
      <c r="U1826">
        <v>0</v>
      </c>
      <c r="V1826">
        <v>1</v>
      </c>
      <c r="W1826">
        <v>0</v>
      </c>
      <c r="X1826">
        <v>1</v>
      </c>
      <c r="Y1826">
        <v>0</v>
      </c>
      <c r="Z1826">
        <v>0</v>
      </c>
      <c r="AA1826">
        <v>0</v>
      </c>
      <c r="AB1826">
        <v>0</v>
      </c>
      <c r="AC1826">
        <v>0</v>
      </c>
      <c r="AD1826">
        <v>0</v>
      </c>
      <c r="AE1826">
        <v>0</v>
      </c>
      <c r="AF1826">
        <v>0</v>
      </c>
      <c r="AG1826">
        <v>0</v>
      </c>
      <c r="AH1826">
        <v>0</v>
      </c>
      <c r="AI1826">
        <v>0</v>
      </c>
      <c r="AJ1826">
        <v>0</v>
      </c>
      <c r="AK1826">
        <v>0</v>
      </c>
      <c r="AL1826">
        <v>0</v>
      </c>
      <c r="AM1826">
        <v>0</v>
      </c>
      <c r="AN1826">
        <v>0</v>
      </c>
      <c r="AO1826">
        <v>0</v>
      </c>
      <c r="AP1826">
        <v>0</v>
      </c>
      <c r="AQ1826">
        <v>0</v>
      </c>
      <c r="AR1826">
        <v>0</v>
      </c>
      <c r="AS1826">
        <v>0</v>
      </c>
      <c r="AT1826">
        <v>44073</v>
      </c>
      <c r="AU1826">
        <v>44104</v>
      </c>
      <c r="AV1826">
        <v>0</v>
      </c>
      <c r="AW1826">
        <v>1</v>
      </c>
      <c r="AX1826">
        <v>0</v>
      </c>
      <c r="AY1826">
        <v>2020</v>
      </c>
      <c r="AZ1826">
        <v>8</v>
      </c>
      <c r="BA1826">
        <v>30</v>
      </c>
      <c r="BB1826">
        <v>2</v>
      </c>
      <c r="BF1826">
        <v>2020</v>
      </c>
      <c r="BG1826" t="s">
        <v>104</v>
      </c>
      <c r="BH1826" t="s">
        <v>59</v>
      </c>
      <c r="BI1826" t="s">
        <v>9787</v>
      </c>
      <c r="BJ1826" t="s">
        <v>9794</v>
      </c>
    </row>
    <row r="1827" spans="1:62" x14ac:dyDescent="0.35">
      <c r="A1827">
        <v>50480202</v>
      </c>
      <c r="B1827" t="s">
        <v>98</v>
      </c>
      <c r="C1827" t="s">
        <v>75</v>
      </c>
      <c r="D1827" t="s">
        <v>165</v>
      </c>
      <c r="E1827" t="s">
        <v>2127</v>
      </c>
      <c r="F1827">
        <v>25785404</v>
      </c>
      <c r="I1827" s="1">
        <v>44074</v>
      </c>
      <c r="J1827">
        <v>44104.999988425923</v>
      </c>
      <c r="K1827" t="s">
        <v>5033</v>
      </c>
      <c r="L1827" t="s">
        <v>65</v>
      </c>
      <c r="M1827" t="s">
        <v>120</v>
      </c>
      <c r="N1827" t="s">
        <v>121</v>
      </c>
      <c r="O1827" t="s">
        <v>168</v>
      </c>
      <c r="P1827" t="s">
        <v>122</v>
      </c>
      <c r="Q1827" t="s">
        <v>70</v>
      </c>
      <c r="S1827" t="s">
        <v>71</v>
      </c>
      <c r="T1827" t="s">
        <v>5034</v>
      </c>
      <c r="U1827">
        <v>1</v>
      </c>
      <c r="V1827">
        <v>1</v>
      </c>
      <c r="W1827">
        <v>0</v>
      </c>
      <c r="X1827">
        <v>0</v>
      </c>
      <c r="Y1827">
        <v>0</v>
      </c>
      <c r="Z1827">
        <v>0</v>
      </c>
      <c r="AA1827">
        <v>0</v>
      </c>
      <c r="AB1827">
        <v>0</v>
      </c>
      <c r="AC1827">
        <v>1</v>
      </c>
      <c r="AD1827">
        <v>1</v>
      </c>
      <c r="AE1827">
        <v>0</v>
      </c>
      <c r="AF1827">
        <v>0</v>
      </c>
      <c r="AG1827">
        <v>0</v>
      </c>
      <c r="AH1827">
        <v>0</v>
      </c>
      <c r="AI1827">
        <v>1</v>
      </c>
      <c r="AJ1827">
        <v>0</v>
      </c>
      <c r="AK1827">
        <v>0</v>
      </c>
      <c r="AL1827">
        <v>0</v>
      </c>
      <c r="AM1827">
        <v>0</v>
      </c>
      <c r="AN1827">
        <v>0</v>
      </c>
      <c r="AO1827">
        <v>0</v>
      </c>
      <c r="AP1827">
        <v>1</v>
      </c>
      <c r="AQ1827">
        <v>0</v>
      </c>
      <c r="AR1827">
        <v>0</v>
      </c>
      <c r="AS1827">
        <v>0</v>
      </c>
      <c r="AT1827">
        <v>44074</v>
      </c>
      <c r="AU1827">
        <v>44085</v>
      </c>
      <c r="AV1827">
        <v>1</v>
      </c>
      <c r="AW1827">
        <v>1</v>
      </c>
      <c r="AX1827">
        <v>0</v>
      </c>
      <c r="AY1827">
        <v>2020</v>
      </c>
      <c r="AZ1827">
        <v>8</v>
      </c>
      <c r="BA1827">
        <v>30</v>
      </c>
      <c r="BB1827">
        <v>6</v>
      </c>
      <c r="BF1827">
        <v>2020</v>
      </c>
      <c r="BG1827" t="s">
        <v>73</v>
      </c>
      <c r="BH1827" t="s">
        <v>9822</v>
      </c>
      <c r="BI1827" t="s">
        <v>9787</v>
      </c>
      <c r="BJ1827" t="s">
        <v>9794</v>
      </c>
    </row>
    <row r="1828" spans="1:62" x14ac:dyDescent="0.35">
      <c r="A1828">
        <v>50482368</v>
      </c>
      <c r="B1828" t="s">
        <v>2413</v>
      </c>
      <c r="C1828" t="s">
        <v>61</v>
      </c>
      <c r="D1828" t="s">
        <v>125</v>
      </c>
      <c r="E1828" t="s">
        <v>261</v>
      </c>
      <c r="F1828">
        <v>22424905</v>
      </c>
      <c r="I1828" s="1">
        <v>44074</v>
      </c>
      <c r="J1828">
        <v>44104.999988425923</v>
      </c>
      <c r="K1828" t="s">
        <v>3604</v>
      </c>
      <c r="L1828" t="s">
        <v>65</v>
      </c>
      <c r="M1828" t="s">
        <v>66</v>
      </c>
      <c r="N1828" t="s">
        <v>67</v>
      </c>
      <c r="O1828" t="s">
        <v>68</v>
      </c>
      <c r="P1828" t="s">
        <v>69</v>
      </c>
      <c r="Q1828" t="s">
        <v>70</v>
      </c>
      <c r="S1828" t="s">
        <v>71</v>
      </c>
      <c r="T1828" t="s">
        <v>5035</v>
      </c>
      <c r="U1828">
        <v>0</v>
      </c>
      <c r="V1828">
        <v>1</v>
      </c>
      <c r="W1828">
        <v>0</v>
      </c>
      <c r="X1828">
        <v>1</v>
      </c>
      <c r="Y1828">
        <v>0</v>
      </c>
      <c r="Z1828">
        <v>0</v>
      </c>
      <c r="AA1828">
        <v>0</v>
      </c>
      <c r="AB1828">
        <v>0</v>
      </c>
      <c r="AC1828">
        <v>0</v>
      </c>
      <c r="AD1828">
        <v>0</v>
      </c>
      <c r="AE1828">
        <v>0</v>
      </c>
      <c r="AF1828">
        <v>0</v>
      </c>
      <c r="AG1828">
        <v>0</v>
      </c>
      <c r="AH1828">
        <v>0</v>
      </c>
      <c r="AI1828">
        <v>0</v>
      </c>
      <c r="AJ1828">
        <v>0</v>
      </c>
      <c r="AK1828">
        <v>0</v>
      </c>
      <c r="AL1828">
        <v>0</v>
      </c>
      <c r="AM1828">
        <v>0</v>
      </c>
      <c r="AN1828">
        <v>0</v>
      </c>
      <c r="AO1828">
        <v>0</v>
      </c>
      <c r="AP1828">
        <v>1</v>
      </c>
      <c r="AQ1828">
        <v>0</v>
      </c>
      <c r="AR1828">
        <v>0</v>
      </c>
      <c r="AS1828">
        <v>0</v>
      </c>
      <c r="AT1828">
        <v>44074</v>
      </c>
      <c r="AU1828">
        <v>44104</v>
      </c>
      <c r="AV1828">
        <v>1</v>
      </c>
      <c r="AW1828">
        <v>1</v>
      </c>
      <c r="AX1828">
        <v>0</v>
      </c>
      <c r="AY1828">
        <v>2020</v>
      </c>
      <c r="AZ1828">
        <v>8</v>
      </c>
      <c r="BA1828">
        <v>30</v>
      </c>
      <c r="BB1828">
        <v>3</v>
      </c>
      <c r="BF1828">
        <v>2020</v>
      </c>
      <c r="BG1828" t="s">
        <v>73</v>
      </c>
      <c r="BH1828" t="s">
        <v>9822</v>
      </c>
      <c r="BI1828" t="s">
        <v>9787</v>
      </c>
      <c r="BJ1828" t="s">
        <v>9794</v>
      </c>
    </row>
    <row r="1829" spans="1:62" x14ac:dyDescent="0.35">
      <c r="A1829">
        <v>50483202</v>
      </c>
      <c r="B1829" t="s">
        <v>5036</v>
      </c>
      <c r="C1829" t="s">
        <v>61</v>
      </c>
      <c r="D1829" t="s">
        <v>125</v>
      </c>
      <c r="E1829" t="s">
        <v>346</v>
      </c>
      <c r="F1829">
        <v>37079664</v>
      </c>
      <c r="I1829" s="1">
        <v>44074</v>
      </c>
      <c r="J1829">
        <v>44104.999988425923</v>
      </c>
      <c r="K1829" t="s">
        <v>5037</v>
      </c>
      <c r="L1829" t="s">
        <v>65</v>
      </c>
      <c r="M1829" t="s">
        <v>120</v>
      </c>
      <c r="N1829" t="s">
        <v>121</v>
      </c>
      <c r="O1829" t="s">
        <v>168</v>
      </c>
      <c r="P1829" t="s">
        <v>122</v>
      </c>
      <c r="Q1829" t="s">
        <v>70</v>
      </c>
      <c r="R1829" t="s">
        <v>5038</v>
      </c>
      <c r="S1829" t="s">
        <v>71</v>
      </c>
      <c r="T1829" t="s">
        <v>5039</v>
      </c>
      <c r="U1829">
        <v>1</v>
      </c>
      <c r="V1829">
        <v>1</v>
      </c>
      <c r="W1829">
        <v>0</v>
      </c>
      <c r="X1829">
        <v>1</v>
      </c>
      <c r="Y1829">
        <v>0</v>
      </c>
      <c r="Z1829">
        <v>0</v>
      </c>
      <c r="AA1829">
        <v>0</v>
      </c>
      <c r="AB1829">
        <v>0</v>
      </c>
      <c r="AC1829">
        <v>0</v>
      </c>
      <c r="AD1829">
        <v>0</v>
      </c>
      <c r="AE1829">
        <v>0</v>
      </c>
      <c r="AF1829">
        <v>0</v>
      </c>
      <c r="AG1829">
        <v>1</v>
      </c>
      <c r="AH1829">
        <v>0</v>
      </c>
      <c r="AI1829">
        <v>0</v>
      </c>
      <c r="AJ1829">
        <v>0</v>
      </c>
      <c r="AK1829">
        <v>0</v>
      </c>
      <c r="AL1829">
        <v>0</v>
      </c>
      <c r="AM1829">
        <v>0</v>
      </c>
      <c r="AN1829">
        <v>0</v>
      </c>
      <c r="AO1829">
        <v>0</v>
      </c>
      <c r="AP1829">
        <v>1</v>
      </c>
      <c r="AQ1829">
        <v>0</v>
      </c>
      <c r="AR1829">
        <v>0</v>
      </c>
      <c r="AS1829">
        <v>0</v>
      </c>
      <c r="AT1829">
        <v>44074</v>
      </c>
      <c r="AU1829">
        <v>44102</v>
      </c>
      <c r="AV1829">
        <v>1</v>
      </c>
      <c r="AW1829">
        <v>1</v>
      </c>
      <c r="AX1829">
        <v>0</v>
      </c>
      <c r="AY1829">
        <v>2020</v>
      </c>
      <c r="AZ1829">
        <v>8</v>
      </c>
      <c r="BA1829">
        <v>30</v>
      </c>
      <c r="BB1829">
        <v>5</v>
      </c>
      <c r="BC1829">
        <v>120000</v>
      </c>
      <c r="BD1829">
        <v>150000</v>
      </c>
      <c r="BE1829" t="s">
        <v>90</v>
      </c>
      <c r="BF1829">
        <v>2020</v>
      </c>
      <c r="BG1829" t="s">
        <v>73</v>
      </c>
      <c r="BH1829" t="s">
        <v>59</v>
      </c>
      <c r="BI1829" t="s">
        <v>9787</v>
      </c>
      <c r="BJ1829" t="s">
        <v>9794</v>
      </c>
    </row>
    <row r="1830" spans="1:62" x14ac:dyDescent="0.35">
      <c r="A1830">
        <v>50488878</v>
      </c>
      <c r="B1830" t="s">
        <v>4973</v>
      </c>
      <c r="C1830" t="s">
        <v>142</v>
      </c>
      <c r="D1830" t="s">
        <v>143</v>
      </c>
      <c r="E1830" t="s">
        <v>2798</v>
      </c>
      <c r="F1830">
        <v>23444011</v>
      </c>
      <c r="I1830" s="1">
        <v>44075</v>
      </c>
      <c r="J1830">
        <v>44105.999988425923</v>
      </c>
      <c r="K1830" t="s">
        <v>4974</v>
      </c>
      <c r="L1830" t="s">
        <v>65</v>
      </c>
      <c r="M1830" t="s">
        <v>79</v>
      </c>
      <c r="N1830" t="s">
        <v>80</v>
      </c>
      <c r="Q1830" t="s">
        <v>70</v>
      </c>
      <c r="R1830" t="s">
        <v>4975</v>
      </c>
      <c r="S1830" t="s">
        <v>71</v>
      </c>
      <c r="T1830" t="s">
        <v>5040</v>
      </c>
      <c r="U1830">
        <v>1</v>
      </c>
      <c r="V1830">
        <v>1</v>
      </c>
      <c r="W1830">
        <v>0</v>
      </c>
      <c r="X1830">
        <v>1</v>
      </c>
      <c r="Y1830">
        <v>1</v>
      </c>
      <c r="Z1830">
        <v>0</v>
      </c>
      <c r="AA1830">
        <v>0</v>
      </c>
      <c r="AB1830">
        <v>0</v>
      </c>
      <c r="AC1830">
        <v>0</v>
      </c>
      <c r="AD1830">
        <v>0</v>
      </c>
      <c r="AE1830">
        <v>1</v>
      </c>
      <c r="AF1830">
        <v>0</v>
      </c>
      <c r="AG1830">
        <v>0</v>
      </c>
      <c r="AH1830">
        <v>1</v>
      </c>
      <c r="AI1830">
        <v>0</v>
      </c>
      <c r="AJ1830">
        <v>0</v>
      </c>
      <c r="AK1830">
        <v>0</v>
      </c>
      <c r="AL1830">
        <v>0</v>
      </c>
      <c r="AM1830">
        <v>0</v>
      </c>
      <c r="AN1830">
        <v>0</v>
      </c>
      <c r="AO1830">
        <v>0</v>
      </c>
      <c r="AP1830">
        <v>0</v>
      </c>
      <c r="AQ1830">
        <v>0</v>
      </c>
      <c r="AR1830">
        <v>0</v>
      </c>
      <c r="AS1830">
        <v>0</v>
      </c>
      <c r="AT1830">
        <v>44075</v>
      </c>
      <c r="AU1830">
        <v>44082</v>
      </c>
      <c r="AV1830">
        <v>1</v>
      </c>
      <c r="AW1830">
        <v>1</v>
      </c>
      <c r="AX1830">
        <v>0</v>
      </c>
      <c r="AY1830">
        <v>2020</v>
      </c>
      <c r="AZ1830">
        <v>9</v>
      </c>
      <c r="BA1830">
        <v>30</v>
      </c>
      <c r="BB1830">
        <v>6</v>
      </c>
      <c r="BC1830">
        <v>101000</v>
      </c>
      <c r="BD1830">
        <v>115000</v>
      </c>
      <c r="BE1830" t="s">
        <v>90</v>
      </c>
      <c r="BF1830">
        <v>2020</v>
      </c>
      <c r="BG1830" t="s">
        <v>73</v>
      </c>
      <c r="BH1830" t="s">
        <v>59</v>
      </c>
      <c r="BI1830" t="s">
        <v>9788</v>
      </c>
      <c r="BJ1830" t="s">
        <v>9795</v>
      </c>
    </row>
    <row r="1831" spans="1:62" x14ac:dyDescent="0.35">
      <c r="A1831">
        <v>50490284</v>
      </c>
      <c r="B1831" t="s">
        <v>98</v>
      </c>
      <c r="C1831" t="s">
        <v>61</v>
      </c>
      <c r="D1831" t="s">
        <v>1132</v>
      </c>
      <c r="E1831" t="s">
        <v>1294</v>
      </c>
      <c r="F1831">
        <v>39376717</v>
      </c>
      <c r="G1831" t="s">
        <v>1295</v>
      </c>
      <c r="H1831">
        <v>3.4706000000000001</v>
      </c>
      <c r="I1831" s="1">
        <v>44075</v>
      </c>
      <c r="J1831">
        <v>44105.999988425923</v>
      </c>
      <c r="K1831" t="s">
        <v>5041</v>
      </c>
      <c r="L1831" t="s">
        <v>65</v>
      </c>
      <c r="M1831" t="s">
        <v>120</v>
      </c>
      <c r="N1831" t="s">
        <v>121</v>
      </c>
      <c r="O1831" t="s">
        <v>168</v>
      </c>
      <c r="P1831" t="s">
        <v>122</v>
      </c>
      <c r="Q1831" t="s">
        <v>70</v>
      </c>
      <c r="S1831" t="s">
        <v>82</v>
      </c>
      <c r="T1831" t="s">
        <v>5042</v>
      </c>
      <c r="U1831">
        <v>1</v>
      </c>
      <c r="V1831">
        <v>1</v>
      </c>
      <c r="W1831">
        <v>0</v>
      </c>
      <c r="X1831">
        <v>1</v>
      </c>
      <c r="Y1831">
        <v>0</v>
      </c>
      <c r="Z1831">
        <v>0</v>
      </c>
      <c r="AA1831">
        <v>0</v>
      </c>
      <c r="AB1831">
        <v>0</v>
      </c>
      <c r="AC1831">
        <v>0</v>
      </c>
      <c r="AD1831">
        <v>0</v>
      </c>
      <c r="AE1831">
        <v>0</v>
      </c>
      <c r="AF1831">
        <v>0</v>
      </c>
      <c r="AG1831">
        <v>0</v>
      </c>
      <c r="AH1831">
        <v>0</v>
      </c>
      <c r="AI1831">
        <v>0</v>
      </c>
      <c r="AJ1831">
        <v>0</v>
      </c>
      <c r="AK1831">
        <v>0</v>
      </c>
      <c r="AL1831">
        <v>0</v>
      </c>
      <c r="AM1831">
        <v>0</v>
      </c>
      <c r="AN1831">
        <v>0</v>
      </c>
      <c r="AO1831">
        <v>0</v>
      </c>
      <c r="AP1831">
        <v>0</v>
      </c>
      <c r="AQ1831">
        <v>0</v>
      </c>
      <c r="AR1831">
        <v>0</v>
      </c>
      <c r="AS1831">
        <v>0</v>
      </c>
      <c r="AT1831">
        <v>44075</v>
      </c>
      <c r="AU1831">
        <v>44102</v>
      </c>
      <c r="AV1831">
        <v>0</v>
      </c>
      <c r="AW1831">
        <v>1</v>
      </c>
      <c r="AX1831">
        <v>0</v>
      </c>
      <c r="AY1831">
        <v>2020</v>
      </c>
      <c r="AZ1831">
        <v>9</v>
      </c>
      <c r="BA1831">
        <v>30</v>
      </c>
      <c r="BB1831">
        <v>3</v>
      </c>
      <c r="BF1831">
        <v>2020</v>
      </c>
      <c r="BG1831" t="s">
        <v>104</v>
      </c>
      <c r="BH1831" t="s">
        <v>9822</v>
      </c>
      <c r="BI1831" t="s">
        <v>9788</v>
      </c>
      <c r="BJ1831" t="s">
        <v>9795</v>
      </c>
    </row>
    <row r="1832" spans="1:62" x14ac:dyDescent="0.35">
      <c r="A1832">
        <v>50493158</v>
      </c>
      <c r="B1832" t="s">
        <v>98</v>
      </c>
      <c r="C1832" t="s">
        <v>75</v>
      </c>
      <c r="D1832" t="s">
        <v>165</v>
      </c>
      <c r="E1832" t="s">
        <v>86</v>
      </c>
      <c r="F1832">
        <v>28031400</v>
      </c>
      <c r="I1832" s="1">
        <v>44075</v>
      </c>
      <c r="J1832">
        <v>44105.999988425923</v>
      </c>
      <c r="K1832" t="s">
        <v>5043</v>
      </c>
      <c r="L1832" t="s">
        <v>65</v>
      </c>
      <c r="M1832" t="s">
        <v>120</v>
      </c>
      <c r="N1832" t="s">
        <v>121</v>
      </c>
      <c r="O1832" t="s">
        <v>168</v>
      </c>
      <c r="P1832" t="s">
        <v>122</v>
      </c>
      <c r="Q1832" t="s">
        <v>70</v>
      </c>
      <c r="R1832" t="s">
        <v>5044</v>
      </c>
      <c r="S1832" t="s">
        <v>71</v>
      </c>
      <c r="T1832" t="s">
        <v>5045</v>
      </c>
      <c r="U1832">
        <v>1</v>
      </c>
      <c r="V1832">
        <v>1</v>
      </c>
      <c r="W1832">
        <v>0</v>
      </c>
      <c r="X1832">
        <v>1</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Q1832">
        <v>1</v>
      </c>
      <c r="AR1832">
        <v>0</v>
      </c>
      <c r="AS1832">
        <v>0</v>
      </c>
      <c r="AT1832">
        <v>44075</v>
      </c>
      <c r="AU1832">
        <v>44105</v>
      </c>
      <c r="AV1832">
        <v>1</v>
      </c>
      <c r="AW1832">
        <v>1</v>
      </c>
      <c r="AX1832">
        <v>0</v>
      </c>
      <c r="AY1832">
        <v>2020</v>
      </c>
      <c r="AZ1832">
        <v>9</v>
      </c>
      <c r="BA1832">
        <v>30</v>
      </c>
      <c r="BB1832">
        <v>4</v>
      </c>
      <c r="BC1832">
        <v>130000</v>
      </c>
      <c r="BD1832">
        <v>130000</v>
      </c>
      <c r="BE1832" t="s">
        <v>90</v>
      </c>
      <c r="BF1832">
        <v>2020</v>
      </c>
      <c r="BG1832" t="s">
        <v>73</v>
      </c>
      <c r="BH1832" t="s">
        <v>59</v>
      </c>
      <c r="BI1832" t="s">
        <v>9788</v>
      </c>
      <c r="BJ1832" t="s">
        <v>9795</v>
      </c>
    </row>
    <row r="1833" spans="1:62" x14ac:dyDescent="0.35">
      <c r="A1833">
        <v>50495354</v>
      </c>
      <c r="B1833" t="s">
        <v>1147</v>
      </c>
      <c r="C1833" t="s">
        <v>75</v>
      </c>
      <c r="D1833" t="s">
        <v>76</v>
      </c>
      <c r="E1833" t="s">
        <v>968</v>
      </c>
      <c r="F1833">
        <v>29321933</v>
      </c>
      <c r="I1833" s="1">
        <v>44076</v>
      </c>
      <c r="J1833">
        <v>44106.999988425923</v>
      </c>
      <c r="K1833" t="s">
        <v>5046</v>
      </c>
      <c r="L1833" t="s">
        <v>65</v>
      </c>
      <c r="M1833" t="s">
        <v>66</v>
      </c>
      <c r="N1833" t="s">
        <v>67</v>
      </c>
      <c r="O1833" t="s">
        <v>68</v>
      </c>
      <c r="P1833" t="s">
        <v>69</v>
      </c>
      <c r="Q1833" t="s">
        <v>70</v>
      </c>
      <c r="R1833" t="s">
        <v>5047</v>
      </c>
      <c r="S1833" t="s">
        <v>71</v>
      </c>
      <c r="T1833" t="s">
        <v>5048</v>
      </c>
      <c r="U1833">
        <v>1</v>
      </c>
      <c r="V1833">
        <v>1</v>
      </c>
      <c r="W1833">
        <v>0</v>
      </c>
      <c r="X1833">
        <v>0</v>
      </c>
      <c r="Y1833">
        <v>0</v>
      </c>
      <c r="Z1833">
        <v>0</v>
      </c>
      <c r="AA1833">
        <v>0</v>
      </c>
      <c r="AB1833">
        <v>0</v>
      </c>
      <c r="AC1833">
        <v>0</v>
      </c>
      <c r="AD1833">
        <v>1</v>
      </c>
      <c r="AE1833">
        <v>0</v>
      </c>
      <c r="AF1833">
        <v>0</v>
      </c>
      <c r="AG1833">
        <v>0</v>
      </c>
      <c r="AH1833">
        <v>0</v>
      </c>
      <c r="AI1833">
        <v>0</v>
      </c>
      <c r="AJ1833">
        <v>0</v>
      </c>
      <c r="AK1833">
        <v>0</v>
      </c>
      <c r="AL1833">
        <v>0</v>
      </c>
      <c r="AM1833">
        <v>0</v>
      </c>
      <c r="AN1833">
        <v>0</v>
      </c>
      <c r="AO1833">
        <v>0</v>
      </c>
      <c r="AP1833">
        <v>0</v>
      </c>
      <c r="AQ1833">
        <v>0</v>
      </c>
      <c r="AR1833">
        <v>0</v>
      </c>
      <c r="AS1833">
        <v>0</v>
      </c>
      <c r="AT1833">
        <v>44076</v>
      </c>
      <c r="AU1833">
        <v>44106</v>
      </c>
      <c r="AV1833">
        <v>1</v>
      </c>
      <c r="AW1833">
        <v>1</v>
      </c>
      <c r="AX1833">
        <v>0</v>
      </c>
      <c r="AY1833">
        <v>2020</v>
      </c>
      <c r="AZ1833">
        <v>9</v>
      </c>
      <c r="BA1833">
        <v>30</v>
      </c>
      <c r="BB1833">
        <v>3</v>
      </c>
      <c r="BF1833">
        <v>2020</v>
      </c>
      <c r="BG1833" t="s">
        <v>73</v>
      </c>
      <c r="BH1833" t="s">
        <v>59</v>
      </c>
      <c r="BI1833" t="s">
        <v>9788</v>
      </c>
      <c r="BJ1833" t="s">
        <v>9793</v>
      </c>
    </row>
    <row r="1834" spans="1:62" x14ac:dyDescent="0.35">
      <c r="A1834">
        <v>50496424</v>
      </c>
      <c r="B1834" t="s">
        <v>5049</v>
      </c>
      <c r="C1834" t="s">
        <v>92</v>
      </c>
      <c r="D1834" t="s">
        <v>107</v>
      </c>
      <c r="E1834" t="s">
        <v>5050</v>
      </c>
      <c r="F1834">
        <v>39118171</v>
      </c>
      <c r="I1834" s="1">
        <v>44076</v>
      </c>
      <c r="J1834">
        <v>44106.999988425923</v>
      </c>
      <c r="K1834" t="s">
        <v>5051</v>
      </c>
      <c r="L1834" t="s">
        <v>65</v>
      </c>
      <c r="M1834" t="s">
        <v>66</v>
      </c>
      <c r="N1834" t="s">
        <v>67</v>
      </c>
      <c r="O1834" t="s">
        <v>101</v>
      </c>
      <c r="P1834" t="s">
        <v>204</v>
      </c>
      <c r="Q1834" t="s">
        <v>70</v>
      </c>
      <c r="S1834" t="s">
        <v>71</v>
      </c>
      <c r="T1834" t="s">
        <v>5052</v>
      </c>
      <c r="U1834">
        <v>0</v>
      </c>
      <c r="V1834">
        <v>1</v>
      </c>
      <c r="W1834">
        <v>0</v>
      </c>
      <c r="X1834">
        <v>0</v>
      </c>
      <c r="Y1834">
        <v>0</v>
      </c>
      <c r="Z1834">
        <v>0</v>
      </c>
      <c r="AA1834">
        <v>0</v>
      </c>
      <c r="AB1834">
        <v>0</v>
      </c>
      <c r="AC1834">
        <v>0</v>
      </c>
      <c r="AD1834">
        <v>0</v>
      </c>
      <c r="AE1834">
        <v>0</v>
      </c>
      <c r="AF1834">
        <v>0</v>
      </c>
      <c r="AG1834">
        <v>0</v>
      </c>
      <c r="AH1834">
        <v>0</v>
      </c>
      <c r="AI1834">
        <v>0</v>
      </c>
      <c r="AJ1834">
        <v>0</v>
      </c>
      <c r="AK1834">
        <v>0</v>
      </c>
      <c r="AL1834">
        <v>0</v>
      </c>
      <c r="AM1834">
        <v>0</v>
      </c>
      <c r="AN1834">
        <v>0</v>
      </c>
      <c r="AO1834">
        <v>0</v>
      </c>
      <c r="AP1834">
        <v>0</v>
      </c>
      <c r="AQ1834">
        <v>0</v>
      </c>
      <c r="AR1834">
        <v>0</v>
      </c>
      <c r="AS1834">
        <v>0</v>
      </c>
      <c r="AT1834">
        <v>44076</v>
      </c>
      <c r="AU1834">
        <v>44106</v>
      </c>
      <c r="AV1834">
        <v>0</v>
      </c>
      <c r="AW1834">
        <v>1</v>
      </c>
      <c r="AX1834">
        <v>0</v>
      </c>
      <c r="AY1834">
        <v>2020</v>
      </c>
      <c r="AZ1834">
        <v>9</v>
      </c>
      <c r="BA1834">
        <v>30</v>
      </c>
      <c r="BB1834">
        <v>1</v>
      </c>
      <c r="BF1834">
        <v>2020</v>
      </c>
      <c r="BG1834" t="s">
        <v>104</v>
      </c>
      <c r="BH1834" t="s">
        <v>9822</v>
      </c>
      <c r="BI1834" t="s">
        <v>9788</v>
      </c>
      <c r="BJ1834" t="s">
        <v>9793</v>
      </c>
    </row>
    <row r="1835" spans="1:62" x14ac:dyDescent="0.35">
      <c r="A1835">
        <v>50498265</v>
      </c>
      <c r="B1835" t="s">
        <v>98</v>
      </c>
      <c r="C1835" t="s">
        <v>92</v>
      </c>
      <c r="D1835" t="s">
        <v>76</v>
      </c>
      <c r="E1835" t="s">
        <v>3829</v>
      </c>
      <c r="F1835">
        <v>20248832</v>
      </c>
      <c r="G1835" t="s">
        <v>3830</v>
      </c>
      <c r="I1835" s="1">
        <v>44076</v>
      </c>
      <c r="J1835">
        <v>44106.999988425923</v>
      </c>
      <c r="K1835" t="s">
        <v>5053</v>
      </c>
      <c r="L1835" t="s">
        <v>65</v>
      </c>
      <c r="M1835" t="s">
        <v>66</v>
      </c>
      <c r="N1835" t="s">
        <v>67</v>
      </c>
      <c r="P1835" t="s">
        <v>69</v>
      </c>
      <c r="Q1835" t="s">
        <v>70</v>
      </c>
      <c r="R1835" t="s">
        <v>5054</v>
      </c>
      <c r="S1835" t="s">
        <v>71</v>
      </c>
      <c r="T1835" t="s">
        <v>5055</v>
      </c>
      <c r="U1835">
        <v>1</v>
      </c>
      <c r="V1835">
        <v>0</v>
      </c>
      <c r="W1835">
        <v>0</v>
      </c>
      <c r="X1835">
        <v>0</v>
      </c>
      <c r="Y1835">
        <v>0</v>
      </c>
      <c r="Z1835">
        <v>0</v>
      </c>
      <c r="AA1835">
        <v>0</v>
      </c>
      <c r="AB1835">
        <v>0</v>
      </c>
      <c r="AC1835">
        <v>0</v>
      </c>
      <c r="AD1835">
        <v>0</v>
      </c>
      <c r="AE1835">
        <v>1</v>
      </c>
      <c r="AF1835">
        <v>0</v>
      </c>
      <c r="AG1835">
        <v>0</v>
      </c>
      <c r="AH1835">
        <v>0</v>
      </c>
      <c r="AI1835">
        <v>0</v>
      </c>
      <c r="AJ1835">
        <v>0</v>
      </c>
      <c r="AK1835">
        <v>0</v>
      </c>
      <c r="AL1835">
        <v>0</v>
      </c>
      <c r="AM1835">
        <v>0</v>
      </c>
      <c r="AN1835">
        <v>0</v>
      </c>
      <c r="AO1835">
        <v>0</v>
      </c>
      <c r="AP1835">
        <v>0</v>
      </c>
      <c r="AQ1835">
        <v>0</v>
      </c>
      <c r="AR1835">
        <v>0</v>
      </c>
      <c r="AS1835">
        <v>0</v>
      </c>
      <c r="AT1835">
        <v>44076</v>
      </c>
      <c r="AU1835">
        <v>44104</v>
      </c>
      <c r="AV1835">
        <v>0</v>
      </c>
      <c r="AW1835">
        <v>1</v>
      </c>
      <c r="AX1835">
        <v>0</v>
      </c>
      <c r="AY1835">
        <v>2020</v>
      </c>
      <c r="AZ1835">
        <v>9</v>
      </c>
      <c r="BA1835">
        <v>30</v>
      </c>
      <c r="BB1835">
        <v>2</v>
      </c>
      <c r="BF1835">
        <v>2020</v>
      </c>
      <c r="BG1835" t="s">
        <v>104</v>
      </c>
      <c r="BH1835" t="s">
        <v>59</v>
      </c>
      <c r="BI1835" t="s">
        <v>9788</v>
      </c>
      <c r="BJ1835" t="s">
        <v>9793</v>
      </c>
    </row>
    <row r="1836" spans="1:62" x14ac:dyDescent="0.35">
      <c r="A1836">
        <v>50500820</v>
      </c>
      <c r="B1836" t="s">
        <v>5056</v>
      </c>
      <c r="C1836" t="s">
        <v>75</v>
      </c>
      <c r="D1836" t="s">
        <v>85</v>
      </c>
      <c r="E1836" t="s">
        <v>298</v>
      </c>
      <c r="F1836">
        <v>32359972</v>
      </c>
      <c r="I1836" s="1">
        <v>44077</v>
      </c>
      <c r="J1836">
        <v>44107.999988425923</v>
      </c>
      <c r="K1836" t="s">
        <v>5057</v>
      </c>
      <c r="L1836" t="s">
        <v>2675</v>
      </c>
      <c r="M1836" t="s">
        <v>2675</v>
      </c>
      <c r="N1836" t="s">
        <v>4520</v>
      </c>
      <c r="O1836" t="s">
        <v>5058</v>
      </c>
      <c r="Q1836" t="s">
        <v>70</v>
      </c>
      <c r="R1836" t="s">
        <v>5059</v>
      </c>
      <c r="S1836" t="s">
        <v>71</v>
      </c>
      <c r="T1836" t="s">
        <v>5060</v>
      </c>
      <c r="U1836">
        <v>1</v>
      </c>
      <c r="V1836">
        <v>1</v>
      </c>
      <c r="W1836">
        <v>0</v>
      </c>
      <c r="X1836">
        <v>0</v>
      </c>
      <c r="Y1836">
        <v>0</v>
      </c>
      <c r="Z1836">
        <v>0</v>
      </c>
      <c r="AA1836">
        <v>0</v>
      </c>
      <c r="AB1836">
        <v>0</v>
      </c>
      <c r="AC1836">
        <v>0</v>
      </c>
      <c r="AD1836">
        <v>0</v>
      </c>
      <c r="AE1836">
        <v>0</v>
      </c>
      <c r="AF1836">
        <v>0</v>
      </c>
      <c r="AG1836">
        <v>0</v>
      </c>
      <c r="AH1836">
        <v>0</v>
      </c>
      <c r="AI1836">
        <v>0</v>
      </c>
      <c r="AJ1836">
        <v>0</v>
      </c>
      <c r="AK1836">
        <v>0</v>
      </c>
      <c r="AL1836">
        <v>0</v>
      </c>
      <c r="AM1836">
        <v>0</v>
      </c>
      <c r="AN1836">
        <v>0</v>
      </c>
      <c r="AO1836">
        <v>0</v>
      </c>
      <c r="AP1836">
        <v>0</v>
      </c>
      <c r="AQ1836">
        <v>0</v>
      </c>
      <c r="AR1836">
        <v>0</v>
      </c>
      <c r="AS1836">
        <v>0</v>
      </c>
      <c r="AT1836">
        <v>44076</v>
      </c>
      <c r="AU1836">
        <v>44107</v>
      </c>
      <c r="AV1836">
        <v>1</v>
      </c>
      <c r="AW1836">
        <v>0</v>
      </c>
      <c r="AX1836">
        <v>0</v>
      </c>
      <c r="AY1836">
        <v>2020</v>
      </c>
      <c r="AZ1836">
        <v>9</v>
      </c>
      <c r="BA1836">
        <v>30</v>
      </c>
      <c r="BB1836">
        <v>2</v>
      </c>
      <c r="BC1836">
        <v>60000</v>
      </c>
      <c r="BD1836">
        <v>80000</v>
      </c>
      <c r="BE1836" t="s">
        <v>90</v>
      </c>
      <c r="BF1836">
        <v>2020</v>
      </c>
      <c r="BG1836" t="s">
        <v>73</v>
      </c>
      <c r="BH1836" t="s">
        <v>59</v>
      </c>
      <c r="BI1836" t="s">
        <v>9788</v>
      </c>
      <c r="BJ1836" t="s">
        <v>9796</v>
      </c>
    </row>
    <row r="1837" spans="1:62" x14ac:dyDescent="0.35">
      <c r="A1837">
        <v>50501287</v>
      </c>
      <c r="B1837" t="s">
        <v>5061</v>
      </c>
      <c r="C1837" t="s">
        <v>711</v>
      </c>
      <c r="D1837" t="s">
        <v>720</v>
      </c>
      <c r="E1837" t="s">
        <v>5062</v>
      </c>
      <c r="F1837">
        <v>29779509</v>
      </c>
      <c r="G1837" t="s">
        <v>5062</v>
      </c>
      <c r="H1837">
        <v>1</v>
      </c>
      <c r="I1837" s="1">
        <v>44077</v>
      </c>
      <c r="J1837">
        <v>44107.999988425923</v>
      </c>
      <c r="K1837" t="s">
        <v>5063</v>
      </c>
      <c r="L1837" t="s">
        <v>65</v>
      </c>
      <c r="M1837" t="s">
        <v>66</v>
      </c>
      <c r="N1837" t="s">
        <v>67</v>
      </c>
      <c r="O1837" t="s">
        <v>68</v>
      </c>
      <c r="P1837" t="s">
        <v>69</v>
      </c>
      <c r="Q1837" t="s">
        <v>70</v>
      </c>
      <c r="S1837" t="s">
        <v>71</v>
      </c>
      <c r="T1837" t="s">
        <v>5064</v>
      </c>
      <c r="U1837">
        <v>1</v>
      </c>
      <c r="V1837">
        <v>1</v>
      </c>
      <c r="W1837">
        <v>0</v>
      </c>
      <c r="X1837">
        <v>1</v>
      </c>
      <c r="Y1837">
        <v>0</v>
      </c>
      <c r="Z1837">
        <v>0</v>
      </c>
      <c r="AA1837">
        <v>0</v>
      </c>
      <c r="AB1837">
        <v>0</v>
      </c>
      <c r="AC1837">
        <v>0</v>
      </c>
      <c r="AD1837">
        <v>0</v>
      </c>
      <c r="AE1837">
        <v>1</v>
      </c>
      <c r="AF1837">
        <v>0</v>
      </c>
      <c r="AG1837">
        <v>0</v>
      </c>
      <c r="AH1837">
        <v>0</v>
      </c>
      <c r="AI1837">
        <v>0</v>
      </c>
      <c r="AJ1837">
        <v>0</v>
      </c>
      <c r="AK1837">
        <v>0</v>
      </c>
      <c r="AL1837">
        <v>0</v>
      </c>
      <c r="AM1837">
        <v>0</v>
      </c>
      <c r="AN1837">
        <v>0</v>
      </c>
      <c r="AO1837">
        <v>0</v>
      </c>
      <c r="AP1837">
        <v>0</v>
      </c>
      <c r="AQ1837">
        <v>0</v>
      </c>
      <c r="AR1837">
        <v>0</v>
      </c>
      <c r="AS1837">
        <v>0</v>
      </c>
      <c r="AT1837">
        <v>44076</v>
      </c>
      <c r="AU1837">
        <v>44097</v>
      </c>
      <c r="AV1837">
        <v>0</v>
      </c>
      <c r="AW1837">
        <v>1</v>
      </c>
      <c r="AX1837">
        <v>0</v>
      </c>
      <c r="AY1837">
        <v>2020</v>
      </c>
      <c r="AZ1837">
        <v>9</v>
      </c>
      <c r="BA1837">
        <v>30</v>
      </c>
      <c r="BB1837">
        <v>4</v>
      </c>
      <c r="BF1837">
        <v>2020</v>
      </c>
      <c r="BG1837" t="s">
        <v>104</v>
      </c>
      <c r="BH1837" t="s">
        <v>9822</v>
      </c>
      <c r="BI1837" t="s">
        <v>9788</v>
      </c>
      <c r="BJ1837" t="s">
        <v>9796</v>
      </c>
    </row>
    <row r="1838" spans="1:62" x14ac:dyDescent="0.35">
      <c r="A1838">
        <v>50504615</v>
      </c>
      <c r="B1838" t="s">
        <v>524</v>
      </c>
      <c r="C1838" t="s">
        <v>75</v>
      </c>
      <c r="D1838" t="s">
        <v>165</v>
      </c>
      <c r="E1838" t="s">
        <v>2130</v>
      </c>
      <c r="F1838">
        <v>27794788</v>
      </c>
      <c r="I1838" s="1">
        <v>44077</v>
      </c>
      <c r="J1838">
        <v>44107.999988425923</v>
      </c>
      <c r="K1838" t="s">
        <v>5065</v>
      </c>
      <c r="L1838" t="s">
        <v>65</v>
      </c>
      <c r="M1838" t="s">
        <v>66</v>
      </c>
      <c r="N1838" t="s">
        <v>67</v>
      </c>
      <c r="O1838" t="s">
        <v>68</v>
      </c>
      <c r="P1838" t="s">
        <v>69</v>
      </c>
      <c r="Q1838" t="s">
        <v>70</v>
      </c>
      <c r="S1838" t="s">
        <v>71</v>
      </c>
      <c r="T1838" t="s">
        <v>5066</v>
      </c>
      <c r="U1838">
        <v>0</v>
      </c>
      <c r="V1838">
        <v>1</v>
      </c>
      <c r="W1838">
        <v>0</v>
      </c>
      <c r="X1838">
        <v>0</v>
      </c>
      <c r="Y1838">
        <v>0</v>
      </c>
      <c r="Z1838">
        <v>0</v>
      </c>
      <c r="AA1838">
        <v>0</v>
      </c>
      <c r="AB1838">
        <v>0</v>
      </c>
      <c r="AC1838">
        <v>0</v>
      </c>
      <c r="AD1838">
        <v>0</v>
      </c>
      <c r="AE1838">
        <v>0</v>
      </c>
      <c r="AF1838">
        <v>1</v>
      </c>
      <c r="AG1838">
        <v>0</v>
      </c>
      <c r="AH1838">
        <v>0</v>
      </c>
      <c r="AI1838">
        <v>0</v>
      </c>
      <c r="AJ1838">
        <v>0</v>
      </c>
      <c r="AK1838">
        <v>0</v>
      </c>
      <c r="AL1838">
        <v>0</v>
      </c>
      <c r="AM1838">
        <v>0</v>
      </c>
      <c r="AN1838">
        <v>0</v>
      </c>
      <c r="AO1838">
        <v>0</v>
      </c>
      <c r="AP1838">
        <v>0</v>
      </c>
      <c r="AQ1838">
        <v>0</v>
      </c>
      <c r="AR1838">
        <v>0</v>
      </c>
      <c r="AS1838">
        <v>0</v>
      </c>
      <c r="AT1838">
        <v>44077</v>
      </c>
      <c r="AU1838">
        <v>44105</v>
      </c>
      <c r="AV1838">
        <v>1</v>
      </c>
      <c r="AW1838">
        <v>1</v>
      </c>
      <c r="AX1838">
        <v>0</v>
      </c>
      <c r="AY1838">
        <v>2020</v>
      </c>
      <c r="AZ1838">
        <v>9</v>
      </c>
      <c r="BA1838">
        <v>30</v>
      </c>
      <c r="BB1838">
        <v>2</v>
      </c>
      <c r="BF1838">
        <v>2020</v>
      </c>
      <c r="BG1838" t="s">
        <v>73</v>
      </c>
      <c r="BH1838" t="s">
        <v>9822</v>
      </c>
      <c r="BI1838" t="s">
        <v>9788</v>
      </c>
      <c r="BJ1838" t="s">
        <v>9796</v>
      </c>
    </row>
    <row r="1839" spans="1:62" x14ac:dyDescent="0.35">
      <c r="A1839">
        <v>50508401</v>
      </c>
      <c r="B1839" t="s">
        <v>98</v>
      </c>
      <c r="C1839" t="s">
        <v>61</v>
      </c>
      <c r="D1839" t="s">
        <v>125</v>
      </c>
      <c r="E1839" t="s">
        <v>5067</v>
      </c>
      <c r="F1839">
        <v>10189109</v>
      </c>
      <c r="G1839" t="s">
        <v>5067</v>
      </c>
      <c r="H1839">
        <v>2.6667000000000001</v>
      </c>
      <c r="I1839" s="1">
        <v>44078</v>
      </c>
      <c r="J1839">
        <v>44108.999988425923</v>
      </c>
      <c r="K1839" t="s">
        <v>5068</v>
      </c>
      <c r="L1839" t="s">
        <v>65</v>
      </c>
      <c r="M1839" t="s">
        <v>120</v>
      </c>
      <c r="N1839" t="s">
        <v>121</v>
      </c>
      <c r="O1839" t="s">
        <v>168</v>
      </c>
      <c r="P1839" t="s">
        <v>122</v>
      </c>
      <c r="Q1839" t="s">
        <v>70</v>
      </c>
      <c r="S1839" t="s">
        <v>71</v>
      </c>
      <c r="T1839" t="s">
        <v>5069</v>
      </c>
      <c r="U1839">
        <v>1</v>
      </c>
      <c r="V1839">
        <v>1</v>
      </c>
      <c r="W1839">
        <v>0</v>
      </c>
      <c r="X1839">
        <v>1</v>
      </c>
      <c r="Y1839">
        <v>0</v>
      </c>
      <c r="Z1839">
        <v>0</v>
      </c>
      <c r="AA1839">
        <v>1</v>
      </c>
      <c r="AB1839">
        <v>0</v>
      </c>
      <c r="AC1839">
        <v>0</v>
      </c>
      <c r="AD1839">
        <v>0</v>
      </c>
      <c r="AE1839">
        <v>0</v>
      </c>
      <c r="AF1839">
        <v>0</v>
      </c>
      <c r="AG1839">
        <v>0</v>
      </c>
      <c r="AH1839">
        <v>1</v>
      </c>
      <c r="AI1839">
        <v>0</v>
      </c>
      <c r="AJ1839">
        <v>0</v>
      </c>
      <c r="AK1839">
        <v>0</v>
      </c>
      <c r="AL1839">
        <v>0</v>
      </c>
      <c r="AM1839">
        <v>0</v>
      </c>
      <c r="AN1839">
        <v>0</v>
      </c>
      <c r="AO1839">
        <v>0</v>
      </c>
      <c r="AP1839">
        <v>0</v>
      </c>
      <c r="AQ1839">
        <v>0</v>
      </c>
      <c r="AR1839">
        <v>0</v>
      </c>
      <c r="AS1839">
        <v>0</v>
      </c>
      <c r="AT1839">
        <v>44077</v>
      </c>
      <c r="AU1839">
        <v>44095</v>
      </c>
      <c r="AV1839">
        <v>0</v>
      </c>
      <c r="AW1839">
        <v>1</v>
      </c>
      <c r="AX1839">
        <v>0</v>
      </c>
      <c r="AY1839">
        <v>2020</v>
      </c>
      <c r="AZ1839">
        <v>9</v>
      </c>
      <c r="BA1839">
        <v>30</v>
      </c>
      <c r="BB1839">
        <v>5</v>
      </c>
      <c r="BF1839">
        <v>2020</v>
      </c>
      <c r="BG1839" t="s">
        <v>104</v>
      </c>
      <c r="BH1839" t="s">
        <v>9822</v>
      </c>
      <c r="BI1839" t="s">
        <v>9788</v>
      </c>
      <c r="BJ1839" t="s">
        <v>9797</v>
      </c>
    </row>
    <row r="1840" spans="1:62" x14ac:dyDescent="0.35">
      <c r="A1840">
        <v>50510410</v>
      </c>
      <c r="B1840" t="s">
        <v>116</v>
      </c>
      <c r="C1840" t="s">
        <v>61</v>
      </c>
      <c r="D1840" t="s">
        <v>125</v>
      </c>
      <c r="E1840" t="s">
        <v>1526</v>
      </c>
      <c r="F1840">
        <v>19808085</v>
      </c>
      <c r="I1840" s="1">
        <v>44078</v>
      </c>
      <c r="J1840">
        <v>44108.999988425923</v>
      </c>
      <c r="K1840" t="s">
        <v>5070</v>
      </c>
      <c r="L1840" t="s">
        <v>65</v>
      </c>
      <c r="M1840" t="s">
        <v>66</v>
      </c>
      <c r="N1840" t="s">
        <v>67</v>
      </c>
      <c r="O1840" t="s">
        <v>68</v>
      </c>
      <c r="P1840" t="s">
        <v>69</v>
      </c>
      <c r="Q1840" t="s">
        <v>70</v>
      </c>
      <c r="R1840" t="s">
        <v>5071</v>
      </c>
      <c r="S1840" t="s">
        <v>82</v>
      </c>
      <c r="T1840" t="s">
        <v>5072</v>
      </c>
      <c r="U1840">
        <v>0</v>
      </c>
      <c r="V1840">
        <v>1</v>
      </c>
      <c r="W1840">
        <v>0</v>
      </c>
      <c r="X1840">
        <v>0</v>
      </c>
      <c r="Y1840">
        <v>0</v>
      </c>
      <c r="Z1840">
        <v>0</v>
      </c>
      <c r="AA1840">
        <v>0</v>
      </c>
      <c r="AB1840">
        <v>0</v>
      </c>
      <c r="AC1840">
        <v>0</v>
      </c>
      <c r="AD1840">
        <v>0</v>
      </c>
      <c r="AE1840">
        <v>0</v>
      </c>
      <c r="AF1840">
        <v>0</v>
      </c>
      <c r="AG1840">
        <v>1</v>
      </c>
      <c r="AH1840">
        <v>0</v>
      </c>
      <c r="AI1840">
        <v>0</v>
      </c>
      <c r="AJ1840">
        <v>0</v>
      </c>
      <c r="AK1840">
        <v>0</v>
      </c>
      <c r="AL1840">
        <v>0</v>
      </c>
      <c r="AM1840">
        <v>0</v>
      </c>
      <c r="AN1840">
        <v>0</v>
      </c>
      <c r="AO1840">
        <v>0</v>
      </c>
      <c r="AP1840">
        <v>1</v>
      </c>
      <c r="AQ1840">
        <v>0</v>
      </c>
      <c r="AR1840">
        <v>0</v>
      </c>
      <c r="AS1840">
        <v>0</v>
      </c>
      <c r="AT1840">
        <v>44078</v>
      </c>
      <c r="AU1840">
        <v>44108</v>
      </c>
      <c r="AV1840">
        <v>1</v>
      </c>
      <c r="AW1840">
        <v>1</v>
      </c>
      <c r="AX1840">
        <v>0</v>
      </c>
      <c r="AY1840">
        <v>2020</v>
      </c>
      <c r="AZ1840">
        <v>9</v>
      </c>
      <c r="BA1840">
        <v>30</v>
      </c>
      <c r="BB1840">
        <v>3</v>
      </c>
      <c r="BC1840">
        <v>220000</v>
      </c>
      <c r="BD1840">
        <v>240000</v>
      </c>
      <c r="BE1840" t="s">
        <v>90</v>
      </c>
      <c r="BF1840">
        <v>2020</v>
      </c>
      <c r="BG1840" t="s">
        <v>73</v>
      </c>
      <c r="BH1840" t="s">
        <v>59</v>
      </c>
      <c r="BI1840" t="s">
        <v>9788</v>
      </c>
      <c r="BJ1840" t="s">
        <v>9797</v>
      </c>
    </row>
    <row r="1841" spans="1:62" x14ac:dyDescent="0.35">
      <c r="A1841">
        <v>50514565</v>
      </c>
      <c r="B1841" t="s">
        <v>98</v>
      </c>
      <c r="C1841" t="s">
        <v>75</v>
      </c>
      <c r="D1841" t="s">
        <v>85</v>
      </c>
      <c r="E1841" t="s">
        <v>747</v>
      </c>
      <c r="F1841">
        <v>28935941</v>
      </c>
      <c r="I1841" s="1">
        <v>44078</v>
      </c>
      <c r="J1841">
        <v>44108.999988425923</v>
      </c>
      <c r="K1841" t="s">
        <v>4875</v>
      </c>
      <c r="L1841" t="s">
        <v>65</v>
      </c>
      <c r="M1841" t="s">
        <v>120</v>
      </c>
      <c r="N1841" t="s">
        <v>121</v>
      </c>
      <c r="Q1841" t="s">
        <v>102</v>
      </c>
      <c r="S1841" t="s">
        <v>82</v>
      </c>
      <c r="T1841" t="s">
        <v>5073</v>
      </c>
      <c r="U1841">
        <v>1</v>
      </c>
      <c r="V1841">
        <v>1</v>
      </c>
      <c r="W1841">
        <v>0</v>
      </c>
      <c r="X1841">
        <v>1</v>
      </c>
      <c r="Y1841">
        <v>0</v>
      </c>
      <c r="Z1841">
        <v>0</v>
      </c>
      <c r="AA1841">
        <v>0</v>
      </c>
      <c r="AB1841">
        <v>0</v>
      </c>
      <c r="AC1841">
        <v>0</v>
      </c>
      <c r="AD1841">
        <v>1</v>
      </c>
      <c r="AE1841">
        <v>0</v>
      </c>
      <c r="AF1841">
        <v>0</v>
      </c>
      <c r="AG1841">
        <v>0</v>
      </c>
      <c r="AH1841">
        <v>0</v>
      </c>
      <c r="AI1841">
        <v>0</v>
      </c>
      <c r="AJ1841">
        <v>0</v>
      </c>
      <c r="AK1841">
        <v>0</v>
      </c>
      <c r="AL1841">
        <v>0</v>
      </c>
      <c r="AM1841">
        <v>0</v>
      </c>
      <c r="AN1841">
        <v>0</v>
      </c>
      <c r="AO1841">
        <v>0</v>
      </c>
      <c r="AP1841">
        <v>1</v>
      </c>
      <c r="AQ1841">
        <v>0</v>
      </c>
      <c r="AR1841">
        <v>0</v>
      </c>
      <c r="AS1841">
        <v>0</v>
      </c>
      <c r="AT1841">
        <v>44078</v>
      </c>
      <c r="AU1841">
        <v>44108</v>
      </c>
      <c r="AV1841">
        <v>1</v>
      </c>
      <c r="AW1841">
        <v>1</v>
      </c>
      <c r="AX1841">
        <v>0</v>
      </c>
      <c r="AY1841">
        <v>2020</v>
      </c>
      <c r="AZ1841">
        <v>9</v>
      </c>
      <c r="BA1841">
        <v>30</v>
      </c>
      <c r="BB1841">
        <v>5</v>
      </c>
      <c r="BF1841">
        <v>2020</v>
      </c>
      <c r="BG1841" t="s">
        <v>73</v>
      </c>
      <c r="BH1841" t="s">
        <v>9822</v>
      </c>
      <c r="BI1841" t="s">
        <v>9788</v>
      </c>
      <c r="BJ1841" t="s">
        <v>9797</v>
      </c>
    </row>
    <row r="1842" spans="1:62" x14ac:dyDescent="0.35">
      <c r="A1842">
        <v>50516729</v>
      </c>
      <c r="B1842" t="s">
        <v>98</v>
      </c>
      <c r="C1842" t="s">
        <v>75</v>
      </c>
      <c r="D1842" t="s">
        <v>117</v>
      </c>
      <c r="E1842" t="s">
        <v>1065</v>
      </c>
      <c r="F1842">
        <v>23094039</v>
      </c>
      <c r="I1842" s="1">
        <v>44080</v>
      </c>
      <c r="J1842">
        <v>44110.999988425923</v>
      </c>
      <c r="K1842" t="s">
        <v>5074</v>
      </c>
      <c r="L1842" t="s">
        <v>65</v>
      </c>
      <c r="M1842" t="s">
        <v>66</v>
      </c>
      <c r="N1842" t="s">
        <v>67</v>
      </c>
      <c r="O1842" t="s">
        <v>438</v>
      </c>
      <c r="P1842" t="s">
        <v>497</v>
      </c>
      <c r="Q1842" t="s">
        <v>102</v>
      </c>
      <c r="R1842" t="s">
        <v>5075</v>
      </c>
      <c r="S1842" t="s">
        <v>71</v>
      </c>
      <c r="T1842" t="s">
        <v>5076</v>
      </c>
      <c r="U1842">
        <v>1</v>
      </c>
      <c r="V1842">
        <v>1</v>
      </c>
      <c r="W1842">
        <v>0</v>
      </c>
      <c r="X1842">
        <v>1</v>
      </c>
      <c r="Y1842">
        <v>0</v>
      </c>
      <c r="Z1842">
        <v>0</v>
      </c>
      <c r="AA1842">
        <v>0</v>
      </c>
      <c r="AB1842">
        <v>0</v>
      </c>
      <c r="AC1842">
        <v>0</v>
      </c>
      <c r="AD1842">
        <v>0</v>
      </c>
      <c r="AE1842">
        <v>0</v>
      </c>
      <c r="AF1842">
        <v>0</v>
      </c>
      <c r="AG1842">
        <v>0</v>
      </c>
      <c r="AH1842">
        <v>0</v>
      </c>
      <c r="AI1842">
        <v>0</v>
      </c>
      <c r="AJ1842">
        <v>0</v>
      </c>
      <c r="AK1842">
        <v>0</v>
      </c>
      <c r="AL1842">
        <v>0</v>
      </c>
      <c r="AM1842">
        <v>0</v>
      </c>
      <c r="AN1842">
        <v>0</v>
      </c>
      <c r="AO1842">
        <v>0</v>
      </c>
      <c r="AP1842">
        <v>0</v>
      </c>
      <c r="AQ1842">
        <v>0</v>
      </c>
      <c r="AR1842">
        <v>0</v>
      </c>
      <c r="AS1842">
        <v>0</v>
      </c>
      <c r="AT1842">
        <v>44089</v>
      </c>
      <c r="AU1842">
        <v>44092</v>
      </c>
      <c r="AV1842">
        <v>1</v>
      </c>
      <c r="AW1842">
        <v>1</v>
      </c>
      <c r="AX1842">
        <v>0</v>
      </c>
      <c r="AY1842">
        <v>2020</v>
      </c>
      <c r="AZ1842">
        <v>9</v>
      </c>
      <c r="BA1842">
        <v>30</v>
      </c>
      <c r="BB1842">
        <v>3</v>
      </c>
      <c r="BC1842">
        <v>890</v>
      </c>
      <c r="BD1842">
        <v>890</v>
      </c>
      <c r="BE1842" t="s">
        <v>546</v>
      </c>
      <c r="BF1842">
        <v>2020</v>
      </c>
      <c r="BG1842" t="s">
        <v>73</v>
      </c>
      <c r="BH1842" t="s">
        <v>59</v>
      </c>
      <c r="BI1842" t="s">
        <v>9788</v>
      </c>
      <c r="BJ1842" t="s">
        <v>9799</v>
      </c>
    </row>
    <row r="1843" spans="1:62" x14ac:dyDescent="0.35">
      <c r="A1843">
        <v>50519045</v>
      </c>
      <c r="B1843" t="s">
        <v>4657</v>
      </c>
      <c r="C1843" t="s">
        <v>75</v>
      </c>
      <c r="D1843" t="s">
        <v>76</v>
      </c>
      <c r="E1843" t="s">
        <v>2825</v>
      </c>
      <c r="F1843">
        <v>43295011</v>
      </c>
      <c r="I1843" s="1">
        <v>44081</v>
      </c>
      <c r="J1843">
        <v>44111.999988425923</v>
      </c>
      <c r="K1843" t="s">
        <v>5077</v>
      </c>
      <c r="L1843" t="s">
        <v>65</v>
      </c>
      <c r="M1843" t="s">
        <v>66</v>
      </c>
      <c r="N1843" t="s">
        <v>67</v>
      </c>
      <c r="O1843" t="s">
        <v>68</v>
      </c>
      <c r="P1843" t="s">
        <v>402</v>
      </c>
      <c r="Q1843" t="s">
        <v>70</v>
      </c>
      <c r="S1843" t="s">
        <v>71</v>
      </c>
      <c r="T1843" t="s">
        <v>5078</v>
      </c>
      <c r="U1843">
        <v>1</v>
      </c>
      <c r="V1843">
        <v>1</v>
      </c>
      <c r="W1843">
        <v>0</v>
      </c>
      <c r="X1843">
        <v>1</v>
      </c>
      <c r="Y1843">
        <v>0</v>
      </c>
      <c r="Z1843">
        <v>0</v>
      </c>
      <c r="AA1843">
        <v>0</v>
      </c>
      <c r="AB1843">
        <v>0</v>
      </c>
      <c r="AC1843">
        <v>0</v>
      </c>
      <c r="AD1843">
        <v>0</v>
      </c>
      <c r="AE1843">
        <v>0</v>
      </c>
      <c r="AF1843">
        <v>0</v>
      </c>
      <c r="AG1843">
        <v>1</v>
      </c>
      <c r="AH1843">
        <v>1</v>
      </c>
      <c r="AI1843">
        <v>0</v>
      </c>
      <c r="AJ1843">
        <v>0</v>
      </c>
      <c r="AK1843">
        <v>0</v>
      </c>
      <c r="AL1843">
        <v>0</v>
      </c>
      <c r="AM1843">
        <v>0</v>
      </c>
      <c r="AN1843">
        <v>0</v>
      </c>
      <c r="AO1843">
        <v>0</v>
      </c>
      <c r="AP1843">
        <v>1</v>
      </c>
      <c r="AQ1843">
        <v>0</v>
      </c>
      <c r="AR1843">
        <v>0</v>
      </c>
      <c r="AS1843">
        <v>0</v>
      </c>
      <c r="AT1843">
        <v>44081</v>
      </c>
      <c r="AU1843">
        <v>44111</v>
      </c>
      <c r="AV1843">
        <v>1</v>
      </c>
      <c r="AW1843">
        <v>1</v>
      </c>
      <c r="AX1843">
        <v>0</v>
      </c>
      <c r="AY1843">
        <v>2020</v>
      </c>
      <c r="AZ1843">
        <v>9</v>
      </c>
      <c r="BA1843">
        <v>30</v>
      </c>
      <c r="BB1843">
        <v>6</v>
      </c>
      <c r="BF1843">
        <v>2020</v>
      </c>
      <c r="BG1843" t="s">
        <v>73</v>
      </c>
      <c r="BH1843" t="s">
        <v>9822</v>
      </c>
      <c r="BI1843" t="s">
        <v>9788</v>
      </c>
      <c r="BJ1843" t="s">
        <v>9794</v>
      </c>
    </row>
    <row r="1844" spans="1:62" x14ac:dyDescent="0.35">
      <c r="A1844">
        <v>50525412</v>
      </c>
      <c r="B1844" t="s">
        <v>98</v>
      </c>
      <c r="C1844" t="s">
        <v>61</v>
      </c>
      <c r="D1844" t="s">
        <v>125</v>
      </c>
      <c r="E1844" t="s">
        <v>3426</v>
      </c>
      <c r="F1844">
        <v>29387504</v>
      </c>
      <c r="I1844" s="1">
        <v>44082</v>
      </c>
      <c r="J1844">
        <v>44112.999988425923</v>
      </c>
      <c r="K1844" t="s">
        <v>4174</v>
      </c>
      <c r="L1844" t="s">
        <v>65</v>
      </c>
      <c r="M1844" t="s">
        <v>66</v>
      </c>
      <c r="N1844" t="s">
        <v>67</v>
      </c>
      <c r="O1844" t="s">
        <v>68</v>
      </c>
      <c r="P1844" t="s">
        <v>69</v>
      </c>
      <c r="Q1844" t="s">
        <v>70</v>
      </c>
      <c r="S1844" t="s">
        <v>71</v>
      </c>
      <c r="T1844" t="s">
        <v>5079</v>
      </c>
      <c r="U1844">
        <v>1</v>
      </c>
      <c r="V1844">
        <v>1</v>
      </c>
      <c r="W1844">
        <v>0</v>
      </c>
      <c r="X1844">
        <v>1</v>
      </c>
      <c r="Y1844">
        <v>0</v>
      </c>
      <c r="Z1844">
        <v>0</v>
      </c>
      <c r="AA1844">
        <v>0</v>
      </c>
      <c r="AB1844">
        <v>0</v>
      </c>
      <c r="AC1844">
        <v>0</v>
      </c>
      <c r="AD1844">
        <v>0</v>
      </c>
      <c r="AE1844">
        <v>1</v>
      </c>
      <c r="AF1844">
        <v>0</v>
      </c>
      <c r="AG1844">
        <v>0</v>
      </c>
      <c r="AH1844">
        <v>0</v>
      </c>
      <c r="AI1844">
        <v>0</v>
      </c>
      <c r="AJ1844">
        <v>0</v>
      </c>
      <c r="AK1844">
        <v>0</v>
      </c>
      <c r="AL1844">
        <v>0</v>
      </c>
      <c r="AM1844">
        <v>0</v>
      </c>
      <c r="AN1844">
        <v>0</v>
      </c>
      <c r="AO1844">
        <v>0</v>
      </c>
      <c r="AP1844">
        <v>0</v>
      </c>
      <c r="AQ1844">
        <v>0</v>
      </c>
      <c r="AR1844">
        <v>0</v>
      </c>
      <c r="AS1844">
        <v>0</v>
      </c>
      <c r="AT1844">
        <v>44081</v>
      </c>
      <c r="AU1844">
        <v>44109</v>
      </c>
      <c r="AV1844">
        <v>1</v>
      </c>
      <c r="AW1844">
        <v>1</v>
      </c>
      <c r="AX1844">
        <v>0</v>
      </c>
      <c r="AY1844">
        <v>2020</v>
      </c>
      <c r="AZ1844">
        <v>9</v>
      </c>
      <c r="BA1844">
        <v>30</v>
      </c>
      <c r="BB1844">
        <v>4</v>
      </c>
      <c r="BF1844">
        <v>2020</v>
      </c>
      <c r="BG1844" t="s">
        <v>73</v>
      </c>
      <c r="BH1844" t="s">
        <v>9822</v>
      </c>
      <c r="BI1844" t="s">
        <v>9788</v>
      </c>
      <c r="BJ1844" t="s">
        <v>9795</v>
      </c>
    </row>
    <row r="1845" spans="1:62" x14ac:dyDescent="0.35">
      <c r="A1845">
        <v>50525869</v>
      </c>
      <c r="B1845" t="s">
        <v>383</v>
      </c>
      <c r="C1845" t="s">
        <v>61</v>
      </c>
      <c r="D1845" t="s">
        <v>125</v>
      </c>
      <c r="E1845" t="s">
        <v>5080</v>
      </c>
      <c r="F1845">
        <v>2603923</v>
      </c>
      <c r="G1845" t="s">
        <v>5081</v>
      </c>
      <c r="H1845">
        <v>3.4889000000000001</v>
      </c>
      <c r="I1845" s="1">
        <v>44082</v>
      </c>
      <c r="J1845">
        <v>44112.999988425923</v>
      </c>
      <c r="K1845" t="s">
        <v>5082</v>
      </c>
      <c r="L1845" t="s">
        <v>65</v>
      </c>
      <c r="M1845" t="s">
        <v>120</v>
      </c>
      <c r="N1845" t="s">
        <v>121</v>
      </c>
      <c r="O1845" t="s">
        <v>168</v>
      </c>
      <c r="P1845" t="s">
        <v>122</v>
      </c>
      <c r="Q1845" t="s">
        <v>70</v>
      </c>
      <c r="S1845" t="s">
        <v>71</v>
      </c>
      <c r="T1845" t="s">
        <v>5083</v>
      </c>
      <c r="U1845">
        <v>0</v>
      </c>
      <c r="V1845">
        <v>0</v>
      </c>
      <c r="W1845">
        <v>0</v>
      </c>
      <c r="X1845">
        <v>0</v>
      </c>
      <c r="Y1845">
        <v>0</v>
      </c>
      <c r="Z1845">
        <v>0</v>
      </c>
      <c r="AA1845">
        <v>0</v>
      </c>
      <c r="AB1845">
        <v>0</v>
      </c>
      <c r="AC1845">
        <v>0</v>
      </c>
      <c r="AD1845">
        <v>0</v>
      </c>
      <c r="AE1845">
        <v>0</v>
      </c>
      <c r="AF1845">
        <v>0</v>
      </c>
      <c r="AG1845">
        <v>1</v>
      </c>
      <c r="AH1845">
        <v>0</v>
      </c>
      <c r="AI1845">
        <v>0</v>
      </c>
      <c r="AJ1845">
        <v>0</v>
      </c>
      <c r="AK1845">
        <v>0</v>
      </c>
      <c r="AL1845">
        <v>0</v>
      </c>
      <c r="AM1845">
        <v>0</v>
      </c>
      <c r="AN1845">
        <v>0</v>
      </c>
      <c r="AO1845">
        <v>0</v>
      </c>
      <c r="AP1845">
        <v>0</v>
      </c>
      <c r="AQ1845">
        <v>0</v>
      </c>
      <c r="AR1845">
        <v>0</v>
      </c>
      <c r="AS1845">
        <v>0</v>
      </c>
      <c r="AT1845">
        <v>44082</v>
      </c>
      <c r="AU1845">
        <v>44109</v>
      </c>
      <c r="AV1845">
        <v>0</v>
      </c>
      <c r="AW1845">
        <v>1</v>
      </c>
      <c r="AX1845">
        <v>0</v>
      </c>
      <c r="AY1845">
        <v>2020</v>
      </c>
      <c r="AZ1845">
        <v>9</v>
      </c>
      <c r="BA1845">
        <v>30</v>
      </c>
      <c r="BB1845">
        <v>1</v>
      </c>
      <c r="BF1845">
        <v>2020</v>
      </c>
      <c r="BG1845" t="s">
        <v>104</v>
      </c>
      <c r="BH1845" t="s">
        <v>9822</v>
      </c>
      <c r="BI1845" t="s">
        <v>9788</v>
      </c>
      <c r="BJ1845" t="s">
        <v>9795</v>
      </c>
    </row>
    <row r="1846" spans="1:62" x14ac:dyDescent="0.35">
      <c r="A1846">
        <v>50525928</v>
      </c>
      <c r="B1846" t="s">
        <v>383</v>
      </c>
      <c r="C1846" t="s">
        <v>61</v>
      </c>
      <c r="D1846" t="s">
        <v>125</v>
      </c>
      <c r="E1846" t="s">
        <v>5080</v>
      </c>
      <c r="F1846">
        <v>2603923</v>
      </c>
      <c r="G1846" t="s">
        <v>5081</v>
      </c>
      <c r="I1846" s="1">
        <v>44082</v>
      </c>
      <c r="J1846">
        <v>44112.999988425923</v>
      </c>
      <c r="K1846" t="s">
        <v>5082</v>
      </c>
      <c r="L1846" t="s">
        <v>65</v>
      </c>
      <c r="M1846" t="s">
        <v>66</v>
      </c>
      <c r="N1846" t="s">
        <v>67</v>
      </c>
      <c r="O1846" t="s">
        <v>68</v>
      </c>
      <c r="P1846" t="s">
        <v>69</v>
      </c>
      <c r="Q1846" t="s">
        <v>70</v>
      </c>
      <c r="S1846" t="s">
        <v>71</v>
      </c>
      <c r="T1846" t="s">
        <v>5084</v>
      </c>
      <c r="U1846">
        <v>0</v>
      </c>
      <c r="V1846">
        <v>0</v>
      </c>
      <c r="W1846">
        <v>0</v>
      </c>
      <c r="X1846">
        <v>0</v>
      </c>
      <c r="Y1846">
        <v>0</v>
      </c>
      <c r="Z1846">
        <v>0</v>
      </c>
      <c r="AA1846">
        <v>0</v>
      </c>
      <c r="AB1846">
        <v>0</v>
      </c>
      <c r="AC1846">
        <v>0</v>
      </c>
      <c r="AD1846">
        <v>0</v>
      </c>
      <c r="AE1846">
        <v>0</v>
      </c>
      <c r="AF1846">
        <v>0</v>
      </c>
      <c r="AG1846">
        <v>1</v>
      </c>
      <c r="AH1846">
        <v>0</v>
      </c>
      <c r="AI1846">
        <v>0</v>
      </c>
      <c r="AJ1846">
        <v>0</v>
      </c>
      <c r="AK1846">
        <v>0</v>
      </c>
      <c r="AL1846">
        <v>0</v>
      </c>
      <c r="AM1846">
        <v>0</v>
      </c>
      <c r="AN1846">
        <v>0</v>
      </c>
      <c r="AO1846">
        <v>0</v>
      </c>
      <c r="AP1846">
        <v>0</v>
      </c>
      <c r="AQ1846">
        <v>0</v>
      </c>
      <c r="AR1846">
        <v>0</v>
      </c>
      <c r="AS1846">
        <v>0</v>
      </c>
      <c r="AT1846">
        <v>44082</v>
      </c>
      <c r="AU1846">
        <v>44111</v>
      </c>
      <c r="AV1846">
        <v>0</v>
      </c>
      <c r="AW1846">
        <v>1</v>
      </c>
      <c r="AX1846">
        <v>0</v>
      </c>
      <c r="AY1846">
        <v>2020</v>
      </c>
      <c r="AZ1846">
        <v>9</v>
      </c>
      <c r="BA1846">
        <v>30</v>
      </c>
      <c r="BB1846">
        <v>1</v>
      </c>
      <c r="BF1846">
        <v>2020</v>
      </c>
      <c r="BG1846" t="s">
        <v>104</v>
      </c>
      <c r="BH1846" t="s">
        <v>9822</v>
      </c>
      <c r="BI1846" t="s">
        <v>9788</v>
      </c>
      <c r="BJ1846" t="s">
        <v>9795</v>
      </c>
    </row>
    <row r="1847" spans="1:62" x14ac:dyDescent="0.35">
      <c r="A1847">
        <v>50526178</v>
      </c>
      <c r="B1847" t="s">
        <v>98</v>
      </c>
      <c r="C1847" t="s">
        <v>61</v>
      </c>
      <c r="D1847" t="s">
        <v>125</v>
      </c>
      <c r="E1847" t="s">
        <v>5080</v>
      </c>
      <c r="F1847">
        <v>2603923</v>
      </c>
      <c r="G1847" t="s">
        <v>5081</v>
      </c>
      <c r="H1847">
        <v>3.4889000000000001</v>
      </c>
      <c r="I1847" s="1">
        <v>44082</v>
      </c>
      <c r="J1847">
        <v>44112.999988425923</v>
      </c>
      <c r="K1847" t="s">
        <v>5085</v>
      </c>
      <c r="L1847" t="s">
        <v>65</v>
      </c>
      <c r="M1847" t="s">
        <v>120</v>
      </c>
      <c r="N1847" t="s">
        <v>121</v>
      </c>
      <c r="O1847" t="s">
        <v>168</v>
      </c>
      <c r="P1847" t="s">
        <v>122</v>
      </c>
      <c r="Q1847" t="s">
        <v>70</v>
      </c>
      <c r="S1847" t="s">
        <v>71</v>
      </c>
      <c r="T1847" t="s">
        <v>5086</v>
      </c>
      <c r="U1847">
        <v>0</v>
      </c>
      <c r="V1847">
        <v>0</v>
      </c>
      <c r="W1847">
        <v>0</v>
      </c>
      <c r="X1847">
        <v>0</v>
      </c>
      <c r="Y1847">
        <v>0</v>
      </c>
      <c r="Z1847">
        <v>0</v>
      </c>
      <c r="AA1847">
        <v>0</v>
      </c>
      <c r="AB1847">
        <v>0</v>
      </c>
      <c r="AC1847">
        <v>0</v>
      </c>
      <c r="AD1847">
        <v>0</v>
      </c>
      <c r="AE1847">
        <v>0</v>
      </c>
      <c r="AF1847">
        <v>0</v>
      </c>
      <c r="AG1847">
        <v>1</v>
      </c>
      <c r="AH1847">
        <v>0</v>
      </c>
      <c r="AI1847">
        <v>0</v>
      </c>
      <c r="AJ1847">
        <v>0</v>
      </c>
      <c r="AK1847">
        <v>0</v>
      </c>
      <c r="AL1847">
        <v>0</v>
      </c>
      <c r="AM1847">
        <v>0</v>
      </c>
      <c r="AN1847">
        <v>0</v>
      </c>
      <c r="AO1847">
        <v>0</v>
      </c>
      <c r="AP1847">
        <v>0</v>
      </c>
      <c r="AQ1847">
        <v>0</v>
      </c>
      <c r="AR1847">
        <v>0</v>
      </c>
      <c r="AS1847">
        <v>0</v>
      </c>
      <c r="AT1847">
        <v>44082</v>
      </c>
      <c r="AU1847">
        <v>44096</v>
      </c>
      <c r="AV1847">
        <v>0</v>
      </c>
      <c r="AW1847">
        <v>1</v>
      </c>
      <c r="AX1847">
        <v>0</v>
      </c>
      <c r="AY1847">
        <v>2020</v>
      </c>
      <c r="AZ1847">
        <v>9</v>
      </c>
      <c r="BA1847">
        <v>30</v>
      </c>
      <c r="BB1847">
        <v>1</v>
      </c>
      <c r="BF1847">
        <v>2020</v>
      </c>
      <c r="BG1847" t="s">
        <v>104</v>
      </c>
      <c r="BH1847" t="s">
        <v>9822</v>
      </c>
      <c r="BI1847" t="s">
        <v>9788</v>
      </c>
      <c r="BJ1847" t="s">
        <v>9795</v>
      </c>
    </row>
    <row r="1848" spans="1:62" x14ac:dyDescent="0.35">
      <c r="A1848">
        <v>50526224</v>
      </c>
      <c r="B1848" t="s">
        <v>98</v>
      </c>
      <c r="C1848" t="s">
        <v>61</v>
      </c>
      <c r="D1848" t="s">
        <v>125</v>
      </c>
      <c r="E1848" t="s">
        <v>5080</v>
      </c>
      <c r="F1848">
        <v>2603923</v>
      </c>
      <c r="G1848" t="s">
        <v>5081</v>
      </c>
      <c r="H1848">
        <v>3.4889000000000001</v>
      </c>
      <c r="I1848" s="1">
        <v>44082</v>
      </c>
      <c r="J1848">
        <v>44112.999988425923</v>
      </c>
      <c r="K1848" t="s">
        <v>5085</v>
      </c>
      <c r="L1848" t="s">
        <v>65</v>
      </c>
      <c r="M1848" t="s">
        <v>66</v>
      </c>
      <c r="N1848" t="s">
        <v>67</v>
      </c>
      <c r="O1848" t="s">
        <v>68</v>
      </c>
      <c r="P1848" t="s">
        <v>69</v>
      </c>
      <c r="Q1848" t="s">
        <v>70</v>
      </c>
      <c r="S1848" t="s">
        <v>71</v>
      </c>
      <c r="T1848" t="s">
        <v>5087</v>
      </c>
      <c r="U1848">
        <v>0</v>
      </c>
      <c r="V1848">
        <v>0</v>
      </c>
      <c r="W1848">
        <v>0</v>
      </c>
      <c r="X1848">
        <v>0</v>
      </c>
      <c r="Y1848">
        <v>0</v>
      </c>
      <c r="Z1848">
        <v>0</v>
      </c>
      <c r="AA1848">
        <v>0</v>
      </c>
      <c r="AB1848">
        <v>0</v>
      </c>
      <c r="AC1848">
        <v>0</v>
      </c>
      <c r="AD1848">
        <v>0</v>
      </c>
      <c r="AE1848">
        <v>0</v>
      </c>
      <c r="AF1848">
        <v>0</v>
      </c>
      <c r="AG1848">
        <v>1</v>
      </c>
      <c r="AH1848">
        <v>0</v>
      </c>
      <c r="AI1848">
        <v>0</v>
      </c>
      <c r="AJ1848">
        <v>0</v>
      </c>
      <c r="AK1848">
        <v>0</v>
      </c>
      <c r="AL1848">
        <v>0</v>
      </c>
      <c r="AM1848">
        <v>0</v>
      </c>
      <c r="AN1848">
        <v>0</v>
      </c>
      <c r="AO1848">
        <v>0</v>
      </c>
      <c r="AP1848">
        <v>0</v>
      </c>
      <c r="AQ1848">
        <v>0</v>
      </c>
      <c r="AR1848">
        <v>0</v>
      </c>
      <c r="AS1848">
        <v>0</v>
      </c>
      <c r="AT1848">
        <v>44082</v>
      </c>
      <c r="AU1848">
        <v>44096</v>
      </c>
      <c r="AV1848">
        <v>0</v>
      </c>
      <c r="AW1848">
        <v>1</v>
      </c>
      <c r="AX1848">
        <v>0</v>
      </c>
      <c r="AY1848">
        <v>2020</v>
      </c>
      <c r="AZ1848">
        <v>9</v>
      </c>
      <c r="BA1848">
        <v>30</v>
      </c>
      <c r="BB1848">
        <v>1</v>
      </c>
      <c r="BF1848">
        <v>2020</v>
      </c>
      <c r="BG1848" t="s">
        <v>104</v>
      </c>
      <c r="BH1848" t="s">
        <v>9822</v>
      </c>
      <c r="BI1848" t="s">
        <v>9788</v>
      </c>
      <c r="BJ1848" t="s">
        <v>9795</v>
      </c>
    </row>
    <row r="1849" spans="1:62" x14ac:dyDescent="0.35">
      <c r="A1849">
        <v>50526697</v>
      </c>
      <c r="B1849" t="s">
        <v>5088</v>
      </c>
      <c r="C1849" t="s">
        <v>61</v>
      </c>
      <c r="D1849" t="s">
        <v>125</v>
      </c>
      <c r="E1849" t="s">
        <v>5089</v>
      </c>
      <c r="F1849">
        <v>3045711</v>
      </c>
      <c r="G1849" t="s">
        <v>5090</v>
      </c>
      <c r="H1849">
        <v>3.4937</v>
      </c>
      <c r="I1849" s="1">
        <v>44082</v>
      </c>
      <c r="J1849">
        <v>44112.999988425923</v>
      </c>
      <c r="K1849" t="s">
        <v>5091</v>
      </c>
      <c r="L1849" t="s">
        <v>65</v>
      </c>
      <c r="M1849" t="s">
        <v>66</v>
      </c>
      <c r="N1849" t="s">
        <v>67</v>
      </c>
      <c r="O1849" t="s">
        <v>68</v>
      </c>
      <c r="P1849" t="s">
        <v>204</v>
      </c>
      <c r="Q1849" t="s">
        <v>70</v>
      </c>
      <c r="S1849" t="s">
        <v>71</v>
      </c>
      <c r="T1849" t="s">
        <v>5092</v>
      </c>
      <c r="U1849">
        <v>1</v>
      </c>
      <c r="V1849">
        <v>1</v>
      </c>
      <c r="W1849">
        <v>0</v>
      </c>
      <c r="X1849">
        <v>0</v>
      </c>
      <c r="Y1849">
        <v>0</v>
      </c>
      <c r="Z1849">
        <v>0</v>
      </c>
      <c r="AA1849">
        <v>0</v>
      </c>
      <c r="AB1849">
        <v>0</v>
      </c>
      <c r="AC1849">
        <v>0</v>
      </c>
      <c r="AD1849">
        <v>0</v>
      </c>
      <c r="AE1849">
        <v>0</v>
      </c>
      <c r="AF1849">
        <v>0</v>
      </c>
      <c r="AG1849">
        <v>0</v>
      </c>
      <c r="AH1849">
        <v>0</v>
      </c>
      <c r="AI1849">
        <v>0</v>
      </c>
      <c r="AJ1849">
        <v>0</v>
      </c>
      <c r="AK1849">
        <v>0</v>
      </c>
      <c r="AL1849">
        <v>0</v>
      </c>
      <c r="AM1849">
        <v>0</v>
      </c>
      <c r="AN1849">
        <v>0</v>
      </c>
      <c r="AO1849">
        <v>0</v>
      </c>
      <c r="AP1849">
        <v>1</v>
      </c>
      <c r="AQ1849">
        <v>0</v>
      </c>
      <c r="AR1849">
        <v>0</v>
      </c>
      <c r="AS1849">
        <v>0</v>
      </c>
      <c r="AT1849">
        <v>44082</v>
      </c>
      <c r="AU1849">
        <v>44096</v>
      </c>
      <c r="AV1849">
        <v>0</v>
      </c>
      <c r="AW1849">
        <v>1</v>
      </c>
      <c r="AX1849">
        <v>0</v>
      </c>
      <c r="AY1849">
        <v>2020</v>
      </c>
      <c r="AZ1849">
        <v>9</v>
      </c>
      <c r="BA1849">
        <v>30</v>
      </c>
      <c r="BB1849">
        <v>3</v>
      </c>
      <c r="BF1849">
        <v>2020</v>
      </c>
      <c r="BG1849" t="s">
        <v>104</v>
      </c>
      <c r="BH1849" t="s">
        <v>9822</v>
      </c>
      <c r="BI1849" t="s">
        <v>9788</v>
      </c>
      <c r="BJ1849" t="s">
        <v>9795</v>
      </c>
    </row>
    <row r="1850" spans="1:62" x14ac:dyDescent="0.35">
      <c r="A1850">
        <v>50527541</v>
      </c>
      <c r="B1850" t="s">
        <v>5093</v>
      </c>
      <c r="C1850" t="s">
        <v>75</v>
      </c>
      <c r="D1850" t="s">
        <v>159</v>
      </c>
      <c r="E1850" t="s">
        <v>5094</v>
      </c>
      <c r="F1850">
        <v>21339827</v>
      </c>
      <c r="I1850" s="1">
        <v>44082</v>
      </c>
      <c r="J1850">
        <v>44112.999988425923</v>
      </c>
      <c r="K1850" t="s">
        <v>5095</v>
      </c>
      <c r="L1850" t="s">
        <v>65</v>
      </c>
      <c r="M1850" t="s">
        <v>120</v>
      </c>
      <c r="N1850" t="s">
        <v>121</v>
      </c>
      <c r="O1850" t="s">
        <v>168</v>
      </c>
      <c r="P1850" t="s">
        <v>453</v>
      </c>
      <c r="Q1850" t="s">
        <v>1042</v>
      </c>
      <c r="S1850" t="s">
        <v>71</v>
      </c>
      <c r="T1850" t="s">
        <v>5096</v>
      </c>
      <c r="U1850">
        <v>1</v>
      </c>
      <c r="V1850">
        <v>1</v>
      </c>
      <c r="W1850">
        <v>0</v>
      </c>
      <c r="X1850">
        <v>0</v>
      </c>
      <c r="Y1850">
        <v>0</v>
      </c>
      <c r="Z1850">
        <v>0</v>
      </c>
      <c r="AA1850">
        <v>0</v>
      </c>
      <c r="AB1850">
        <v>0</v>
      </c>
      <c r="AC1850">
        <v>0</v>
      </c>
      <c r="AD1850">
        <v>0</v>
      </c>
      <c r="AE1850">
        <v>0</v>
      </c>
      <c r="AF1850">
        <v>0</v>
      </c>
      <c r="AG1850">
        <v>0</v>
      </c>
      <c r="AH1850">
        <v>0</v>
      </c>
      <c r="AI1850">
        <v>0</v>
      </c>
      <c r="AJ1850">
        <v>0</v>
      </c>
      <c r="AK1850">
        <v>0</v>
      </c>
      <c r="AL1850">
        <v>0</v>
      </c>
      <c r="AM1850">
        <v>0</v>
      </c>
      <c r="AN1850">
        <v>0</v>
      </c>
      <c r="AO1850">
        <v>0</v>
      </c>
      <c r="AP1850">
        <v>0</v>
      </c>
      <c r="AQ1850">
        <v>0</v>
      </c>
      <c r="AR1850">
        <v>0</v>
      </c>
      <c r="AS1850">
        <v>0</v>
      </c>
      <c r="AT1850">
        <v>44082</v>
      </c>
      <c r="AU1850">
        <v>44097</v>
      </c>
      <c r="AV1850">
        <v>0</v>
      </c>
      <c r="AW1850">
        <v>1</v>
      </c>
      <c r="AX1850">
        <v>0</v>
      </c>
      <c r="AY1850">
        <v>2020</v>
      </c>
      <c r="AZ1850">
        <v>9</v>
      </c>
      <c r="BA1850">
        <v>30</v>
      </c>
      <c r="BB1850">
        <v>2</v>
      </c>
      <c r="BF1850">
        <v>2020</v>
      </c>
      <c r="BG1850" t="s">
        <v>104</v>
      </c>
      <c r="BH1850" t="s">
        <v>9822</v>
      </c>
      <c r="BI1850" t="s">
        <v>9788</v>
      </c>
      <c r="BJ1850" t="s">
        <v>9795</v>
      </c>
    </row>
    <row r="1851" spans="1:62" x14ac:dyDescent="0.35">
      <c r="A1851">
        <v>50528148</v>
      </c>
      <c r="B1851" t="s">
        <v>98</v>
      </c>
      <c r="C1851" t="s">
        <v>75</v>
      </c>
      <c r="D1851" t="s">
        <v>236</v>
      </c>
      <c r="E1851" t="s">
        <v>5097</v>
      </c>
      <c r="F1851">
        <v>22297007</v>
      </c>
      <c r="I1851" s="1">
        <v>44082</v>
      </c>
      <c r="J1851">
        <v>44112.999988425923</v>
      </c>
      <c r="K1851" t="s">
        <v>5098</v>
      </c>
      <c r="L1851" t="s">
        <v>65</v>
      </c>
      <c r="M1851" t="s">
        <v>152</v>
      </c>
      <c r="N1851" t="s">
        <v>153</v>
      </c>
      <c r="O1851" t="s">
        <v>154</v>
      </c>
      <c r="P1851" t="s">
        <v>155</v>
      </c>
      <c r="Q1851" t="s">
        <v>70</v>
      </c>
      <c r="S1851" t="s">
        <v>71</v>
      </c>
      <c r="T1851" t="s">
        <v>5099</v>
      </c>
      <c r="U1851">
        <v>1</v>
      </c>
      <c r="V1851">
        <v>1</v>
      </c>
      <c r="W1851">
        <v>1</v>
      </c>
      <c r="X1851">
        <v>0</v>
      </c>
      <c r="Y1851">
        <v>0</v>
      </c>
      <c r="Z1851">
        <v>0</v>
      </c>
      <c r="AA1851">
        <v>0</v>
      </c>
      <c r="AB1851">
        <v>0</v>
      </c>
      <c r="AC1851">
        <v>1</v>
      </c>
      <c r="AD1851">
        <v>1</v>
      </c>
      <c r="AE1851">
        <v>0</v>
      </c>
      <c r="AF1851">
        <v>1</v>
      </c>
      <c r="AG1851">
        <v>0</v>
      </c>
      <c r="AH1851">
        <v>0</v>
      </c>
      <c r="AI1851">
        <v>0</v>
      </c>
      <c r="AJ1851">
        <v>0</v>
      </c>
      <c r="AK1851">
        <v>0</v>
      </c>
      <c r="AL1851">
        <v>0</v>
      </c>
      <c r="AM1851">
        <v>0</v>
      </c>
      <c r="AN1851">
        <v>0</v>
      </c>
      <c r="AO1851">
        <v>0</v>
      </c>
      <c r="AP1851">
        <v>0</v>
      </c>
      <c r="AQ1851">
        <v>0</v>
      </c>
      <c r="AR1851">
        <v>0</v>
      </c>
      <c r="AS1851">
        <v>0</v>
      </c>
      <c r="AT1851">
        <v>44082</v>
      </c>
      <c r="AU1851">
        <v>44105</v>
      </c>
      <c r="AV1851">
        <v>0</v>
      </c>
      <c r="AW1851">
        <v>1</v>
      </c>
      <c r="AX1851">
        <v>0</v>
      </c>
      <c r="AY1851">
        <v>2020</v>
      </c>
      <c r="AZ1851">
        <v>9</v>
      </c>
      <c r="BA1851">
        <v>30</v>
      </c>
      <c r="BB1851">
        <v>6</v>
      </c>
      <c r="BF1851">
        <v>2020</v>
      </c>
      <c r="BG1851" t="s">
        <v>104</v>
      </c>
      <c r="BH1851" t="s">
        <v>9822</v>
      </c>
      <c r="BI1851" t="s">
        <v>9788</v>
      </c>
      <c r="BJ1851" t="s">
        <v>9795</v>
      </c>
    </row>
    <row r="1852" spans="1:62" x14ac:dyDescent="0.35">
      <c r="A1852">
        <v>50529494</v>
      </c>
      <c r="B1852" t="s">
        <v>5100</v>
      </c>
      <c r="C1852" t="s">
        <v>369</v>
      </c>
      <c r="D1852" t="s">
        <v>388</v>
      </c>
      <c r="E1852" t="s">
        <v>553</v>
      </c>
      <c r="F1852">
        <v>35398774</v>
      </c>
      <c r="I1852" s="1">
        <v>44082</v>
      </c>
      <c r="J1852">
        <v>44112.999988425923</v>
      </c>
      <c r="K1852" t="s">
        <v>1452</v>
      </c>
      <c r="L1852" t="s">
        <v>65</v>
      </c>
      <c r="M1852" t="s">
        <v>120</v>
      </c>
      <c r="N1852" t="s">
        <v>121</v>
      </c>
      <c r="O1852" t="s">
        <v>168</v>
      </c>
      <c r="P1852" t="s">
        <v>122</v>
      </c>
      <c r="Q1852" t="s">
        <v>102</v>
      </c>
      <c r="R1852" t="s">
        <v>4641</v>
      </c>
      <c r="S1852" t="s">
        <v>71</v>
      </c>
      <c r="T1852" t="s">
        <v>5101</v>
      </c>
      <c r="U1852">
        <v>1</v>
      </c>
      <c r="V1852">
        <v>1</v>
      </c>
      <c r="W1852">
        <v>1</v>
      </c>
      <c r="X1852">
        <v>0</v>
      </c>
      <c r="Y1852">
        <v>0</v>
      </c>
      <c r="Z1852">
        <v>0</v>
      </c>
      <c r="AA1852">
        <v>0</v>
      </c>
      <c r="AB1852">
        <v>0</v>
      </c>
      <c r="AC1852">
        <v>1</v>
      </c>
      <c r="AD1852">
        <v>0</v>
      </c>
      <c r="AE1852">
        <v>0</v>
      </c>
      <c r="AF1852">
        <v>0</v>
      </c>
      <c r="AG1852">
        <v>0</v>
      </c>
      <c r="AH1852">
        <v>1</v>
      </c>
      <c r="AI1852">
        <v>0</v>
      </c>
      <c r="AJ1852">
        <v>0</v>
      </c>
      <c r="AK1852">
        <v>0</v>
      </c>
      <c r="AL1852">
        <v>0</v>
      </c>
      <c r="AM1852">
        <v>0</v>
      </c>
      <c r="AN1852">
        <v>0</v>
      </c>
      <c r="AO1852">
        <v>0</v>
      </c>
      <c r="AP1852">
        <v>0</v>
      </c>
      <c r="AQ1852">
        <v>0</v>
      </c>
      <c r="AR1852">
        <v>0</v>
      </c>
      <c r="AS1852">
        <v>0</v>
      </c>
      <c r="AT1852">
        <v>44082</v>
      </c>
      <c r="AU1852">
        <v>44110</v>
      </c>
      <c r="AV1852">
        <v>1</v>
      </c>
      <c r="AW1852">
        <v>1</v>
      </c>
      <c r="AX1852">
        <v>0</v>
      </c>
      <c r="AY1852">
        <v>2020</v>
      </c>
      <c r="AZ1852">
        <v>9</v>
      </c>
      <c r="BA1852">
        <v>30</v>
      </c>
      <c r="BB1852">
        <v>5</v>
      </c>
      <c r="BC1852">
        <v>700</v>
      </c>
      <c r="BD1852">
        <v>800</v>
      </c>
      <c r="BE1852" t="s">
        <v>546</v>
      </c>
      <c r="BF1852">
        <v>2020</v>
      </c>
      <c r="BG1852" t="s">
        <v>73</v>
      </c>
      <c r="BH1852" t="s">
        <v>59</v>
      </c>
      <c r="BI1852" t="s">
        <v>9788</v>
      </c>
      <c r="BJ1852" t="s">
        <v>9795</v>
      </c>
    </row>
    <row r="1853" spans="1:62" x14ac:dyDescent="0.35">
      <c r="A1853">
        <v>50532525</v>
      </c>
      <c r="B1853" t="s">
        <v>5102</v>
      </c>
      <c r="C1853" t="s">
        <v>61</v>
      </c>
      <c r="D1853" t="s">
        <v>125</v>
      </c>
      <c r="E1853" t="s">
        <v>346</v>
      </c>
      <c r="F1853">
        <v>37079664</v>
      </c>
      <c r="I1853" s="1">
        <v>44083</v>
      </c>
      <c r="J1853">
        <v>44113.999988425923</v>
      </c>
      <c r="K1853" t="s">
        <v>5103</v>
      </c>
      <c r="L1853" t="s">
        <v>65</v>
      </c>
      <c r="M1853" t="s">
        <v>66</v>
      </c>
      <c r="N1853" t="s">
        <v>67</v>
      </c>
      <c r="O1853" t="s">
        <v>68</v>
      </c>
      <c r="P1853" t="s">
        <v>69</v>
      </c>
      <c r="Q1853" t="s">
        <v>102</v>
      </c>
      <c r="R1853" t="s">
        <v>5104</v>
      </c>
      <c r="S1853" t="s">
        <v>71</v>
      </c>
      <c r="T1853" t="s">
        <v>5105</v>
      </c>
      <c r="U1853">
        <v>0</v>
      </c>
      <c r="V1853">
        <v>1</v>
      </c>
      <c r="W1853">
        <v>0</v>
      </c>
      <c r="X1853">
        <v>1</v>
      </c>
      <c r="Y1853">
        <v>0</v>
      </c>
      <c r="Z1853">
        <v>0</v>
      </c>
      <c r="AA1853">
        <v>0</v>
      </c>
      <c r="AB1853">
        <v>0</v>
      </c>
      <c r="AC1853">
        <v>0</v>
      </c>
      <c r="AD1853">
        <v>0</v>
      </c>
      <c r="AE1853">
        <v>0</v>
      </c>
      <c r="AF1853">
        <v>0</v>
      </c>
      <c r="AG1853">
        <v>0</v>
      </c>
      <c r="AH1853">
        <v>0</v>
      </c>
      <c r="AI1853">
        <v>0</v>
      </c>
      <c r="AJ1853">
        <v>0</v>
      </c>
      <c r="AK1853">
        <v>0</v>
      </c>
      <c r="AL1853">
        <v>0</v>
      </c>
      <c r="AM1853">
        <v>0</v>
      </c>
      <c r="AN1853">
        <v>0</v>
      </c>
      <c r="AO1853">
        <v>0</v>
      </c>
      <c r="AP1853">
        <v>1</v>
      </c>
      <c r="AQ1853">
        <v>0</v>
      </c>
      <c r="AR1853">
        <v>0</v>
      </c>
      <c r="AS1853">
        <v>0</v>
      </c>
      <c r="AT1853">
        <v>44082</v>
      </c>
      <c r="AU1853">
        <v>44110</v>
      </c>
      <c r="AV1853">
        <v>1</v>
      </c>
      <c r="AW1853">
        <v>1</v>
      </c>
      <c r="AX1853">
        <v>0</v>
      </c>
      <c r="AY1853">
        <v>2020</v>
      </c>
      <c r="AZ1853">
        <v>9</v>
      </c>
      <c r="BA1853">
        <v>30</v>
      </c>
      <c r="BB1853">
        <v>3</v>
      </c>
      <c r="BC1853">
        <v>400</v>
      </c>
      <c r="BD1853">
        <v>550</v>
      </c>
      <c r="BE1853" t="s">
        <v>546</v>
      </c>
      <c r="BF1853">
        <v>2020</v>
      </c>
      <c r="BG1853" t="s">
        <v>73</v>
      </c>
      <c r="BH1853" t="s">
        <v>59</v>
      </c>
      <c r="BI1853" t="s">
        <v>9788</v>
      </c>
      <c r="BJ1853" t="s">
        <v>9793</v>
      </c>
    </row>
    <row r="1854" spans="1:62" x14ac:dyDescent="0.35">
      <c r="A1854">
        <v>50537814</v>
      </c>
      <c r="B1854" t="s">
        <v>116</v>
      </c>
      <c r="C1854" t="s">
        <v>61</v>
      </c>
      <c r="D1854" t="s">
        <v>125</v>
      </c>
      <c r="E1854" t="s">
        <v>5106</v>
      </c>
      <c r="F1854">
        <v>45691171</v>
      </c>
      <c r="I1854" s="1">
        <v>44085</v>
      </c>
      <c r="J1854">
        <v>44115.999988425923</v>
      </c>
      <c r="K1854" t="s">
        <v>5107</v>
      </c>
      <c r="L1854" t="s">
        <v>65</v>
      </c>
      <c r="M1854" t="s">
        <v>66</v>
      </c>
      <c r="N1854" t="s">
        <v>67</v>
      </c>
      <c r="O1854" t="s">
        <v>101</v>
      </c>
      <c r="P1854" t="s">
        <v>204</v>
      </c>
      <c r="Q1854" t="s">
        <v>70</v>
      </c>
      <c r="S1854" t="s">
        <v>71</v>
      </c>
      <c r="T1854" t="s">
        <v>5108</v>
      </c>
      <c r="U1854">
        <v>0</v>
      </c>
      <c r="V1854">
        <v>1</v>
      </c>
      <c r="W1854">
        <v>0</v>
      </c>
      <c r="X1854">
        <v>1</v>
      </c>
      <c r="Y1854">
        <v>0</v>
      </c>
      <c r="Z1854">
        <v>0</v>
      </c>
      <c r="AA1854">
        <v>0</v>
      </c>
      <c r="AB1854">
        <v>0</v>
      </c>
      <c r="AC1854">
        <v>0</v>
      </c>
      <c r="AD1854">
        <v>0</v>
      </c>
      <c r="AE1854">
        <v>1</v>
      </c>
      <c r="AF1854">
        <v>0</v>
      </c>
      <c r="AG1854">
        <v>0</v>
      </c>
      <c r="AH1854">
        <v>0</v>
      </c>
      <c r="AI1854">
        <v>0</v>
      </c>
      <c r="AJ1854">
        <v>0</v>
      </c>
      <c r="AK1854">
        <v>0</v>
      </c>
      <c r="AL1854">
        <v>0</v>
      </c>
      <c r="AM1854">
        <v>0</v>
      </c>
      <c r="AN1854">
        <v>0</v>
      </c>
      <c r="AO1854">
        <v>0</v>
      </c>
      <c r="AP1854">
        <v>0</v>
      </c>
      <c r="AQ1854">
        <v>0</v>
      </c>
      <c r="AR1854">
        <v>0</v>
      </c>
      <c r="AS1854">
        <v>0</v>
      </c>
      <c r="AT1854">
        <v>44085</v>
      </c>
      <c r="AU1854">
        <v>44115</v>
      </c>
      <c r="AV1854">
        <v>0</v>
      </c>
      <c r="AW1854">
        <v>1</v>
      </c>
      <c r="AX1854">
        <v>0</v>
      </c>
      <c r="AY1854">
        <v>2020</v>
      </c>
      <c r="AZ1854">
        <v>9</v>
      </c>
      <c r="BA1854">
        <v>30</v>
      </c>
      <c r="BB1854">
        <v>3</v>
      </c>
      <c r="BF1854">
        <v>2020</v>
      </c>
      <c r="BG1854" t="s">
        <v>104</v>
      </c>
      <c r="BH1854" t="s">
        <v>9822</v>
      </c>
      <c r="BI1854" t="s">
        <v>9788</v>
      </c>
      <c r="BJ1854" t="s">
        <v>9797</v>
      </c>
    </row>
    <row r="1855" spans="1:62" x14ac:dyDescent="0.35">
      <c r="A1855">
        <v>50540551</v>
      </c>
      <c r="B1855" t="s">
        <v>98</v>
      </c>
      <c r="C1855" t="s">
        <v>369</v>
      </c>
      <c r="D1855" t="s">
        <v>388</v>
      </c>
      <c r="E1855" t="s">
        <v>931</v>
      </c>
      <c r="F1855">
        <v>11268388</v>
      </c>
      <c r="G1855" t="s">
        <v>931</v>
      </c>
      <c r="I1855" s="1">
        <v>44084</v>
      </c>
      <c r="J1855">
        <v>44114.999988425923</v>
      </c>
      <c r="K1855" t="s">
        <v>5109</v>
      </c>
      <c r="L1855" t="s">
        <v>65</v>
      </c>
      <c r="M1855" t="s">
        <v>120</v>
      </c>
      <c r="N1855" t="s">
        <v>121</v>
      </c>
      <c r="Q1855" t="s">
        <v>70</v>
      </c>
      <c r="S1855" t="s">
        <v>71</v>
      </c>
      <c r="T1855" t="s">
        <v>5110</v>
      </c>
      <c r="U1855">
        <v>1</v>
      </c>
      <c r="V1855">
        <v>1</v>
      </c>
      <c r="W1855">
        <v>0</v>
      </c>
      <c r="X1855">
        <v>1</v>
      </c>
      <c r="Y1855">
        <v>0</v>
      </c>
      <c r="Z1855">
        <v>0</v>
      </c>
      <c r="AA1855">
        <v>0</v>
      </c>
      <c r="AB1855">
        <v>0</v>
      </c>
      <c r="AC1855">
        <v>0</v>
      </c>
      <c r="AD1855">
        <v>1</v>
      </c>
      <c r="AE1855">
        <v>1</v>
      </c>
      <c r="AF1855">
        <v>0</v>
      </c>
      <c r="AG1855">
        <v>1</v>
      </c>
      <c r="AH1855">
        <v>1</v>
      </c>
      <c r="AI1855">
        <v>0</v>
      </c>
      <c r="AJ1855">
        <v>0</v>
      </c>
      <c r="AK1855">
        <v>0</v>
      </c>
      <c r="AL1855">
        <v>0</v>
      </c>
      <c r="AM1855">
        <v>0</v>
      </c>
      <c r="AN1855">
        <v>0</v>
      </c>
      <c r="AO1855">
        <v>0</v>
      </c>
      <c r="AP1855">
        <v>1</v>
      </c>
      <c r="AQ1855">
        <v>0</v>
      </c>
      <c r="AR1855">
        <v>0</v>
      </c>
      <c r="AS1855">
        <v>0</v>
      </c>
      <c r="AT1855">
        <v>44084</v>
      </c>
      <c r="AU1855">
        <v>44114</v>
      </c>
      <c r="AV1855">
        <v>0</v>
      </c>
      <c r="AW1855">
        <v>1</v>
      </c>
      <c r="AX1855">
        <v>0</v>
      </c>
      <c r="AY1855">
        <v>2020</v>
      </c>
      <c r="AZ1855">
        <v>9</v>
      </c>
      <c r="BA1855">
        <v>30</v>
      </c>
      <c r="BB1855">
        <v>8</v>
      </c>
      <c r="BF1855">
        <v>2020</v>
      </c>
      <c r="BG1855" t="s">
        <v>104</v>
      </c>
      <c r="BH1855" t="s">
        <v>9822</v>
      </c>
      <c r="BI1855" t="s">
        <v>9788</v>
      </c>
      <c r="BJ1855" t="s">
        <v>9796</v>
      </c>
    </row>
    <row r="1856" spans="1:62" x14ac:dyDescent="0.35">
      <c r="A1856">
        <v>50541122</v>
      </c>
      <c r="B1856" t="s">
        <v>98</v>
      </c>
      <c r="C1856" t="s">
        <v>75</v>
      </c>
      <c r="D1856" t="s">
        <v>159</v>
      </c>
      <c r="E1856" t="s">
        <v>5111</v>
      </c>
      <c r="F1856">
        <v>21352564</v>
      </c>
      <c r="G1856" t="s">
        <v>5111</v>
      </c>
      <c r="H1856">
        <v>3.3214000000000001</v>
      </c>
      <c r="I1856" s="1">
        <v>44084</v>
      </c>
      <c r="J1856">
        <v>44114.999988425923</v>
      </c>
      <c r="K1856" t="s">
        <v>5112</v>
      </c>
      <c r="L1856" t="s">
        <v>65</v>
      </c>
      <c r="M1856" t="s">
        <v>519</v>
      </c>
      <c r="N1856" t="s">
        <v>520</v>
      </c>
      <c r="P1856" t="s">
        <v>5113</v>
      </c>
      <c r="Q1856" t="s">
        <v>70</v>
      </c>
      <c r="R1856" t="s">
        <v>5114</v>
      </c>
      <c r="S1856" t="s">
        <v>82</v>
      </c>
      <c r="T1856" t="s">
        <v>5115</v>
      </c>
      <c r="U1856">
        <v>0</v>
      </c>
      <c r="V1856">
        <v>0</v>
      </c>
      <c r="W1856">
        <v>0</v>
      </c>
      <c r="X1856">
        <v>0</v>
      </c>
      <c r="Y1856">
        <v>0</v>
      </c>
      <c r="Z1856">
        <v>0</v>
      </c>
      <c r="AA1856">
        <v>0</v>
      </c>
      <c r="AB1856">
        <v>0</v>
      </c>
      <c r="AC1856">
        <v>1</v>
      </c>
      <c r="AD1856">
        <v>0</v>
      </c>
      <c r="AE1856">
        <v>0</v>
      </c>
      <c r="AF1856">
        <v>0</v>
      </c>
      <c r="AG1856">
        <v>0</v>
      </c>
      <c r="AH1856">
        <v>0</v>
      </c>
      <c r="AI1856">
        <v>0</v>
      </c>
      <c r="AJ1856">
        <v>0</v>
      </c>
      <c r="AK1856">
        <v>0</v>
      </c>
      <c r="AL1856">
        <v>0</v>
      </c>
      <c r="AM1856">
        <v>0</v>
      </c>
      <c r="AN1856">
        <v>0</v>
      </c>
      <c r="AO1856">
        <v>0</v>
      </c>
      <c r="AP1856">
        <v>0</v>
      </c>
      <c r="AQ1856">
        <v>0</v>
      </c>
      <c r="AR1856">
        <v>0</v>
      </c>
      <c r="AS1856">
        <v>0</v>
      </c>
      <c r="AT1856">
        <v>44084</v>
      </c>
      <c r="AU1856">
        <v>44087</v>
      </c>
      <c r="AV1856">
        <v>0</v>
      </c>
      <c r="AW1856">
        <v>1</v>
      </c>
      <c r="AX1856">
        <v>0</v>
      </c>
      <c r="AY1856">
        <v>2020</v>
      </c>
      <c r="AZ1856">
        <v>9</v>
      </c>
      <c r="BA1856">
        <v>30</v>
      </c>
      <c r="BB1856">
        <v>1</v>
      </c>
      <c r="BF1856">
        <v>2020</v>
      </c>
      <c r="BG1856" t="s">
        <v>104</v>
      </c>
      <c r="BH1856" t="s">
        <v>59</v>
      </c>
      <c r="BI1856" t="s">
        <v>9788</v>
      </c>
      <c r="BJ1856" t="s">
        <v>9796</v>
      </c>
    </row>
    <row r="1857" spans="1:62" x14ac:dyDescent="0.35">
      <c r="A1857">
        <v>50542539</v>
      </c>
      <c r="B1857" t="s">
        <v>98</v>
      </c>
      <c r="C1857" t="s">
        <v>61</v>
      </c>
      <c r="D1857" t="s">
        <v>125</v>
      </c>
      <c r="E1857" t="s">
        <v>5116</v>
      </c>
      <c r="F1857">
        <v>8415837</v>
      </c>
      <c r="G1857" t="s">
        <v>5116</v>
      </c>
      <c r="I1857" s="1">
        <v>44084</v>
      </c>
      <c r="J1857">
        <v>44114.999988425923</v>
      </c>
      <c r="K1857" t="s">
        <v>5117</v>
      </c>
      <c r="L1857" t="s">
        <v>65</v>
      </c>
      <c r="M1857" t="s">
        <v>120</v>
      </c>
      <c r="N1857" t="s">
        <v>121</v>
      </c>
      <c r="O1857" t="s">
        <v>168</v>
      </c>
      <c r="P1857" t="s">
        <v>122</v>
      </c>
      <c r="Q1857" t="s">
        <v>70</v>
      </c>
      <c r="S1857" t="s">
        <v>71</v>
      </c>
      <c r="T1857" t="s">
        <v>5118</v>
      </c>
      <c r="U1857">
        <v>1</v>
      </c>
      <c r="V1857">
        <v>1</v>
      </c>
      <c r="W1857">
        <v>0</v>
      </c>
      <c r="X1857">
        <v>1</v>
      </c>
      <c r="Y1857">
        <v>0</v>
      </c>
      <c r="Z1857">
        <v>0</v>
      </c>
      <c r="AA1857">
        <v>0</v>
      </c>
      <c r="AB1857">
        <v>0</v>
      </c>
      <c r="AC1857">
        <v>1</v>
      </c>
      <c r="AD1857">
        <v>0</v>
      </c>
      <c r="AE1857">
        <v>0</v>
      </c>
      <c r="AF1857">
        <v>1</v>
      </c>
      <c r="AG1857">
        <v>0</v>
      </c>
      <c r="AH1857">
        <v>0</v>
      </c>
      <c r="AI1857">
        <v>0</v>
      </c>
      <c r="AJ1857">
        <v>0</v>
      </c>
      <c r="AK1857">
        <v>0</v>
      </c>
      <c r="AL1857">
        <v>0</v>
      </c>
      <c r="AM1857">
        <v>0</v>
      </c>
      <c r="AN1857">
        <v>0</v>
      </c>
      <c r="AO1857">
        <v>0</v>
      </c>
      <c r="AP1857">
        <v>0</v>
      </c>
      <c r="AQ1857">
        <v>0</v>
      </c>
      <c r="AR1857">
        <v>0</v>
      </c>
      <c r="AS1857">
        <v>0</v>
      </c>
      <c r="AT1857">
        <v>44084</v>
      </c>
      <c r="AU1857">
        <v>44102</v>
      </c>
      <c r="AV1857">
        <v>0</v>
      </c>
      <c r="AW1857">
        <v>1</v>
      </c>
      <c r="AX1857">
        <v>0</v>
      </c>
      <c r="AY1857">
        <v>2020</v>
      </c>
      <c r="AZ1857">
        <v>9</v>
      </c>
      <c r="BA1857">
        <v>30</v>
      </c>
      <c r="BB1857">
        <v>5</v>
      </c>
      <c r="BF1857">
        <v>2020</v>
      </c>
      <c r="BG1857" t="s">
        <v>104</v>
      </c>
      <c r="BH1857" t="s">
        <v>9822</v>
      </c>
      <c r="BI1857" t="s">
        <v>9788</v>
      </c>
      <c r="BJ1857" t="s">
        <v>9796</v>
      </c>
    </row>
    <row r="1858" spans="1:62" x14ac:dyDescent="0.35">
      <c r="A1858">
        <v>50543126</v>
      </c>
      <c r="B1858" t="s">
        <v>5119</v>
      </c>
      <c r="C1858" t="s">
        <v>61</v>
      </c>
      <c r="D1858" t="s">
        <v>125</v>
      </c>
      <c r="E1858" t="s">
        <v>881</v>
      </c>
      <c r="F1858">
        <v>27398075</v>
      </c>
      <c r="I1858" s="1">
        <v>44084</v>
      </c>
      <c r="J1858">
        <v>44114.999988425923</v>
      </c>
      <c r="K1858" t="s">
        <v>5120</v>
      </c>
      <c r="L1858" t="s">
        <v>65</v>
      </c>
      <c r="M1858" t="s">
        <v>66</v>
      </c>
      <c r="N1858" t="s">
        <v>67</v>
      </c>
      <c r="O1858" t="s">
        <v>68</v>
      </c>
      <c r="P1858" t="s">
        <v>69</v>
      </c>
      <c r="Q1858" t="s">
        <v>70</v>
      </c>
      <c r="S1858" t="s">
        <v>71</v>
      </c>
      <c r="T1858" t="s">
        <v>5121</v>
      </c>
      <c r="U1858">
        <v>1</v>
      </c>
      <c r="V1858">
        <v>1</v>
      </c>
      <c r="W1858">
        <v>0</v>
      </c>
      <c r="X1858">
        <v>0</v>
      </c>
      <c r="Y1858">
        <v>0</v>
      </c>
      <c r="Z1858">
        <v>0</v>
      </c>
      <c r="AA1858">
        <v>0</v>
      </c>
      <c r="AB1858">
        <v>0</v>
      </c>
      <c r="AC1858">
        <v>1</v>
      </c>
      <c r="AD1858">
        <v>0</v>
      </c>
      <c r="AE1858">
        <v>0</v>
      </c>
      <c r="AF1858">
        <v>0</v>
      </c>
      <c r="AG1858">
        <v>0</v>
      </c>
      <c r="AH1858">
        <v>0</v>
      </c>
      <c r="AI1858">
        <v>0</v>
      </c>
      <c r="AJ1858">
        <v>0</v>
      </c>
      <c r="AK1858">
        <v>0</v>
      </c>
      <c r="AL1858">
        <v>0</v>
      </c>
      <c r="AM1858">
        <v>0</v>
      </c>
      <c r="AN1858">
        <v>0</v>
      </c>
      <c r="AO1858">
        <v>0</v>
      </c>
      <c r="AP1858">
        <v>0</v>
      </c>
      <c r="AQ1858">
        <v>0</v>
      </c>
      <c r="AR1858">
        <v>0</v>
      </c>
      <c r="AS1858">
        <v>0</v>
      </c>
      <c r="AT1858">
        <v>44084</v>
      </c>
      <c r="AU1858">
        <v>44112</v>
      </c>
      <c r="AV1858">
        <v>1</v>
      </c>
      <c r="AW1858">
        <v>1</v>
      </c>
      <c r="AX1858">
        <v>0</v>
      </c>
      <c r="AY1858">
        <v>2020</v>
      </c>
      <c r="AZ1858">
        <v>9</v>
      </c>
      <c r="BA1858">
        <v>30</v>
      </c>
      <c r="BB1858">
        <v>3</v>
      </c>
      <c r="BF1858">
        <v>2020</v>
      </c>
      <c r="BG1858" t="s">
        <v>73</v>
      </c>
      <c r="BH1858" t="s">
        <v>9822</v>
      </c>
      <c r="BI1858" t="s">
        <v>9788</v>
      </c>
      <c r="BJ1858" t="s">
        <v>9796</v>
      </c>
    </row>
    <row r="1859" spans="1:62" x14ac:dyDescent="0.35">
      <c r="A1859">
        <v>50547605</v>
      </c>
      <c r="B1859" t="s">
        <v>98</v>
      </c>
      <c r="C1859" t="s">
        <v>61</v>
      </c>
      <c r="D1859" t="s">
        <v>125</v>
      </c>
      <c r="E1859" t="s">
        <v>337</v>
      </c>
      <c r="F1859">
        <v>38197469</v>
      </c>
      <c r="I1859" s="1">
        <v>44085</v>
      </c>
      <c r="J1859">
        <v>44115.999988425923</v>
      </c>
      <c r="K1859" t="s">
        <v>4587</v>
      </c>
      <c r="L1859" t="s">
        <v>65</v>
      </c>
      <c r="M1859" t="s">
        <v>66</v>
      </c>
      <c r="N1859" t="s">
        <v>67</v>
      </c>
      <c r="O1859" t="s">
        <v>68</v>
      </c>
      <c r="P1859" t="s">
        <v>69</v>
      </c>
      <c r="Q1859" t="s">
        <v>70</v>
      </c>
      <c r="S1859" t="s">
        <v>71</v>
      </c>
      <c r="T1859" t="s">
        <v>5122</v>
      </c>
      <c r="U1859">
        <v>1</v>
      </c>
      <c r="V1859">
        <v>1</v>
      </c>
      <c r="W1859">
        <v>0</v>
      </c>
      <c r="X1859">
        <v>0</v>
      </c>
      <c r="Y1859">
        <v>0</v>
      </c>
      <c r="Z1859">
        <v>0</v>
      </c>
      <c r="AA1859">
        <v>0</v>
      </c>
      <c r="AB1859">
        <v>0</v>
      </c>
      <c r="AC1859">
        <v>0</v>
      </c>
      <c r="AD1859">
        <v>1</v>
      </c>
      <c r="AE1859">
        <v>1</v>
      </c>
      <c r="AF1859">
        <v>0</v>
      </c>
      <c r="AG1859">
        <v>0</v>
      </c>
      <c r="AH1859">
        <v>0</v>
      </c>
      <c r="AI1859">
        <v>0</v>
      </c>
      <c r="AJ1859">
        <v>0</v>
      </c>
      <c r="AK1859">
        <v>0</v>
      </c>
      <c r="AL1859">
        <v>0</v>
      </c>
      <c r="AM1859">
        <v>0</v>
      </c>
      <c r="AN1859">
        <v>0</v>
      </c>
      <c r="AO1859">
        <v>0</v>
      </c>
      <c r="AP1859">
        <v>1</v>
      </c>
      <c r="AQ1859">
        <v>0</v>
      </c>
      <c r="AR1859">
        <v>0</v>
      </c>
      <c r="AS1859">
        <v>0</v>
      </c>
      <c r="AT1859">
        <v>44084</v>
      </c>
      <c r="AU1859">
        <v>44115</v>
      </c>
      <c r="AV1859">
        <v>0</v>
      </c>
      <c r="AW1859">
        <v>1</v>
      </c>
      <c r="AX1859">
        <v>0</v>
      </c>
      <c r="AY1859">
        <v>2020</v>
      </c>
      <c r="AZ1859">
        <v>9</v>
      </c>
      <c r="BA1859">
        <v>30</v>
      </c>
      <c r="BB1859">
        <v>5</v>
      </c>
      <c r="BF1859">
        <v>2020</v>
      </c>
      <c r="BG1859" t="s">
        <v>104</v>
      </c>
      <c r="BH1859" t="s">
        <v>9822</v>
      </c>
      <c r="BI1859" t="s">
        <v>9788</v>
      </c>
      <c r="BJ1859" t="s">
        <v>9797</v>
      </c>
    </row>
    <row r="1860" spans="1:62" x14ac:dyDescent="0.35">
      <c r="A1860">
        <v>50552136</v>
      </c>
      <c r="B1860" t="s">
        <v>4938</v>
      </c>
      <c r="C1860" t="s">
        <v>75</v>
      </c>
      <c r="D1860" t="s">
        <v>165</v>
      </c>
      <c r="E1860" t="s">
        <v>620</v>
      </c>
      <c r="F1860">
        <v>20357645</v>
      </c>
      <c r="G1860" t="s">
        <v>620</v>
      </c>
      <c r="H1860">
        <v>3.51</v>
      </c>
      <c r="I1860" s="1">
        <v>44085</v>
      </c>
      <c r="J1860">
        <v>44115.999988425923</v>
      </c>
      <c r="K1860" t="s">
        <v>5123</v>
      </c>
      <c r="L1860" t="s">
        <v>65</v>
      </c>
      <c r="M1860" t="s">
        <v>79</v>
      </c>
      <c r="N1860" t="s">
        <v>80</v>
      </c>
      <c r="Q1860" t="s">
        <v>70</v>
      </c>
      <c r="S1860" t="s">
        <v>71</v>
      </c>
      <c r="T1860" t="s">
        <v>5124</v>
      </c>
      <c r="U1860">
        <v>1</v>
      </c>
      <c r="V1860">
        <v>1</v>
      </c>
      <c r="W1860">
        <v>0</v>
      </c>
      <c r="X1860">
        <v>1</v>
      </c>
      <c r="Y1860">
        <v>0</v>
      </c>
      <c r="Z1860">
        <v>0</v>
      </c>
      <c r="AA1860">
        <v>0</v>
      </c>
      <c r="AB1860">
        <v>0</v>
      </c>
      <c r="AC1860">
        <v>0</v>
      </c>
      <c r="AD1860">
        <v>1</v>
      </c>
      <c r="AE1860">
        <v>0</v>
      </c>
      <c r="AF1860">
        <v>0</v>
      </c>
      <c r="AG1860">
        <v>1</v>
      </c>
      <c r="AH1860">
        <v>1</v>
      </c>
      <c r="AI1860">
        <v>0</v>
      </c>
      <c r="AJ1860">
        <v>0</v>
      </c>
      <c r="AK1860">
        <v>0</v>
      </c>
      <c r="AL1860">
        <v>0</v>
      </c>
      <c r="AM1860">
        <v>0</v>
      </c>
      <c r="AN1860">
        <v>0</v>
      </c>
      <c r="AO1860">
        <v>0</v>
      </c>
      <c r="AP1860">
        <v>0</v>
      </c>
      <c r="AQ1860">
        <v>0</v>
      </c>
      <c r="AR1860">
        <v>0</v>
      </c>
      <c r="AS1860">
        <v>0</v>
      </c>
      <c r="AT1860">
        <v>44085</v>
      </c>
      <c r="AU1860">
        <v>44097</v>
      </c>
      <c r="AV1860">
        <v>0</v>
      </c>
      <c r="AW1860">
        <v>1</v>
      </c>
      <c r="AX1860">
        <v>0</v>
      </c>
      <c r="AY1860">
        <v>2020</v>
      </c>
      <c r="AZ1860">
        <v>9</v>
      </c>
      <c r="BA1860">
        <v>30</v>
      </c>
      <c r="BB1860">
        <v>6</v>
      </c>
      <c r="BF1860">
        <v>2020</v>
      </c>
      <c r="BG1860" t="s">
        <v>104</v>
      </c>
      <c r="BH1860" t="s">
        <v>9822</v>
      </c>
      <c r="BI1860" t="s">
        <v>9788</v>
      </c>
      <c r="BJ1860" t="s">
        <v>9797</v>
      </c>
    </row>
    <row r="1861" spans="1:62" x14ac:dyDescent="0.35">
      <c r="A1861">
        <v>50556874</v>
      </c>
      <c r="B1861" t="s">
        <v>98</v>
      </c>
      <c r="C1861" t="s">
        <v>75</v>
      </c>
      <c r="D1861" t="s">
        <v>159</v>
      </c>
      <c r="E1861" t="s">
        <v>2408</v>
      </c>
      <c r="F1861">
        <v>21093652</v>
      </c>
      <c r="G1861" t="s">
        <v>2409</v>
      </c>
      <c r="I1861" s="1">
        <v>44088</v>
      </c>
      <c r="J1861">
        <v>44118.999988425923</v>
      </c>
      <c r="K1861" t="s">
        <v>5125</v>
      </c>
      <c r="L1861" t="s">
        <v>65</v>
      </c>
      <c r="M1861" t="s">
        <v>66</v>
      </c>
      <c r="N1861" t="s">
        <v>67</v>
      </c>
      <c r="O1861" t="s">
        <v>101</v>
      </c>
      <c r="P1861" t="s">
        <v>1715</v>
      </c>
      <c r="Q1861" t="s">
        <v>70</v>
      </c>
      <c r="S1861" t="s">
        <v>71</v>
      </c>
      <c r="T1861" t="s">
        <v>5126</v>
      </c>
      <c r="U1861">
        <v>0</v>
      </c>
      <c r="V1861">
        <v>1</v>
      </c>
      <c r="W1861">
        <v>0</v>
      </c>
      <c r="X1861">
        <v>1</v>
      </c>
      <c r="Y1861">
        <v>0</v>
      </c>
      <c r="Z1861">
        <v>0</v>
      </c>
      <c r="AA1861">
        <v>0</v>
      </c>
      <c r="AB1861">
        <v>0</v>
      </c>
      <c r="AC1861">
        <v>0</v>
      </c>
      <c r="AD1861">
        <v>0</v>
      </c>
      <c r="AE1861">
        <v>0</v>
      </c>
      <c r="AF1861">
        <v>0</v>
      </c>
      <c r="AG1861">
        <v>0</v>
      </c>
      <c r="AH1861">
        <v>0</v>
      </c>
      <c r="AI1861">
        <v>0</v>
      </c>
      <c r="AJ1861">
        <v>0</v>
      </c>
      <c r="AK1861">
        <v>0</v>
      </c>
      <c r="AL1861">
        <v>0</v>
      </c>
      <c r="AM1861">
        <v>0</v>
      </c>
      <c r="AN1861">
        <v>0</v>
      </c>
      <c r="AO1861">
        <v>0</v>
      </c>
      <c r="AP1861">
        <v>0</v>
      </c>
      <c r="AQ1861">
        <v>0</v>
      </c>
      <c r="AR1861">
        <v>0</v>
      </c>
      <c r="AS1861">
        <v>0</v>
      </c>
      <c r="AT1861">
        <v>44087</v>
      </c>
      <c r="AU1861">
        <v>44118</v>
      </c>
      <c r="AV1861">
        <v>0</v>
      </c>
      <c r="AW1861">
        <v>1</v>
      </c>
      <c r="AX1861">
        <v>0</v>
      </c>
      <c r="AY1861">
        <v>2020</v>
      </c>
      <c r="AZ1861">
        <v>9</v>
      </c>
      <c r="BA1861">
        <v>30</v>
      </c>
      <c r="BB1861">
        <v>2</v>
      </c>
      <c r="BF1861">
        <v>2020</v>
      </c>
      <c r="BG1861" t="s">
        <v>104</v>
      </c>
      <c r="BH1861" t="s">
        <v>9822</v>
      </c>
      <c r="BI1861" t="s">
        <v>9788</v>
      </c>
      <c r="BJ1861" t="s">
        <v>9794</v>
      </c>
    </row>
    <row r="1862" spans="1:62" x14ac:dyDescent="0.35">
      <c r="A1862">
        <v>50558063</v>
      </c>
      <c r="B1862" t="s">
        <v>98</v>
      </c>
      <c r="C1862" t="s">
        <v>61</v>
      </c>
      <c r="D1862" t="s">
        <v>125</v>
      </c>
      <c r="E1862" t="s">
        <v>150</v>
      </c>
      <c r="F1862">
        <v>23607501</v>
      </c>
      <c r="I1862" s="1">
        <v>44088</v>
      </c>
      <c r="J1862">
        <v>44118.999988425923</v>
      </c>
      <c r="K1862" t="s">
        <v>5127</v>
      </c>
      <c r="L1862" t="s">
        <v>65</v>
      </c>
      <c r="M1862" t="s">
        <v>66</v>
      </c>
      <c r="N1862" t="s">
        <v>67</v>
      </c>
      <c r="O1862" t="s">
        <v>438</v>
      </c>
      <c r="P1862" t="s">
        <v>497</v>
      </c>
      <c r="Q1862" t="s">
        <v>102</v>
      </c>
      <c r="R1862" t="s">
        <v>5128</v>
      </c>
      <c r="S1862" t="s">
        <v>71</v>
      </c>
      <c r="T1862" t="s">
        <v>5129</v>
      </c>
      <c r="U1862">
        <v>1</v>
      </c>
      <c r="V1862">
        <v>1</v>
      </c>
      <c r="W1862">
        <v>0</v>
      </c>
      <c r="X1862">
        <v>0</v>
      </c>
      <c r="Y1862">
        <v>0</v>
      </c>
      <c r="Z1862">
        <v>0</v>
      </c>
      <c r="AA1862">
        <v>0</v>
      </c>
      <c r="AB1862">
        <v>0</v>
      </c>
      <c r="AC1862">
        <v>0</v>
      </c>
      <c r="AD1862">
        <v>0</v>
      </c>
      <c r="AE1862">
        <v>0</v>
      </c>
      <c r="AF1862">
        <v>0</v>
      </c>
      <c r="AG1862">
        <v>0</v>
      </c>
      <c r="AH1862">
        <v>0</v>
      </c>
      <c r="AI1862">
        <v>0</v>
      </c>
      <c r="AJ1862">
        <v>0</v>
      </c>
      <c r="AK1862">
        <v>0</v>
      </c>
      <c r="AL1862">
        <v>0</v>
      </c>
      <c r="AM1862">
        <v>0</v>
      </c>
      <c r="AN1862">
        <v>0</v>
      </c>
      <c r="AO1862">
        <v>0</v>
      </c>
      <c r="AP1862">
        <v>0</v>
      </c>
      <c r="AQ1862">
        <v>0</v>
      </c>
      <c r="AR1862">
        <v>0</v>
      </c>
      <c r="AS1862">
        <v>0</v>
      </c>
      <c r="AT1862">
        <v>44088</v>
      </c>
      <c r="AU1862">
        <v>44118</v>
      </c>
      <c r="AV1862">
        <v>1</v>
      </c>
      <c r="AW1862">
        <v>1</v>
      </c>
      <c r="AX1862">
        <v>0</v>
      </c>
      <c r="AY1862">
        <v>2020</v>
      </c>
      <c r="AZ1862">
        <v>9</v>
      </c>
      <c r="BA1862">
        <v>30</v>
      </c>
      <c r="BB1862">
        <v>2</v>
      </c>
      <c r="BC1862">
        <v>800</v>
      </c>
      <c r="BD1862">
        <v>950</v>
      </c>
      <c r="BE1862" t="s">
        <v>546</v>
      </c>
      <c r="BF1862">
        <v>2020</v>
      </c>
      <c r="BG1862" t="s">
        <v>73</v>
      </c>
      <c r="BH1862" t="s">
        <v>59</v>
      </c>
      <c r="BI1862" t="s">
        <v>9788</v>
      </c>
      <c r="BJ1862" t="s">
        <v>9794</v>
      </c>
    </row>
    <row r="1863" spans="1:62" x14ac:dyDescent="0.35">
      <c r="A1863">
        <v>50558569</v>
      </c>
      <c r="B1863" t="s">
        <v>98</v>
      </c>
      <c r="C1863" t="s">
        <v>75</v>
      </c>
      <c r="D1863" t="s">
        <v>428</v>
      </c>
      <c r="E1863" t="s">
        <v>1271</v>
      </c>
      <c r="F1863">
        <v>28935911</v>
      </c>
      <c r="I1863" s="1">
        <v>44088</v>
      </c>
      <c r="J1863">
        <v>44118.999988425923</v>
      </c>
      <c r="K1863" t="s">
        <v>5130</v>
      </c>
      <c r="L1863" t="s">
        <v>65</v>
      </c>
      <c r="M1863" t="s">
        <v>66</v>
      </c>
      <c r="N1863" t="s">
        <v>67</v>
      </c>
      <c r="O1863" t="s">
        <v>438</v>
      </c>
      <c r="P1863" t="s">
        <v>497</v>
      </c>
      <c r="Q1863" t="s">
        <v>102</v>
      </c>
      <c r="S1863" t="s">
        <v>71</v>
      </c>
      <c r="T1863" t="s">
        <v>5131</v>
      </c>
      <c r="U1863">
        <v>1</v>
      </c>
      <c r="V1863">
        <v>1</v>
      </c>
      <c r="W1863">
        <v>0</v>
      </c>
      <c r="X1863">
        <v>0</v>
      </c>
      <c r="Y1863">
        <v>0</v>
      </c>
      <c r="Z1863">
        <v>0</v>
      </c>
      <c r="AA1863">
        <v>0</v>
      </c>
      <c r="AB1863">
        <v>0</v>
      </c>
      <c r="AC1863">
        <v>0</v>
      </c>
      <c r="AD1863">
        <v>0</v>
      </c>
      <c r="AE1863">
        <v>0</v>
      </c>
      <c r="AF1863">
        <v>0</v>
      </c>
      <c r="AG1863">
        <v>0</v>
      </c>
      <c r="AH1863">
        <v>0</v>
      </c>
      <c r="AI1863">
        <v>0</v>
      </c>
      <c r="AJ1863">
        <v>0</v>
      </c>
      <c r="AK1863">
        <v>0</v>
      </c>
      <c r="AL1863">
        <v>0</v>
      </c>
      <c r="AM1863">
        <v>0</v>
      </c>
      <c r="AN1863">
        <v>0</v>
      </c>
      <c r="AO1863">
        <v>0</v>
      </c>
      <c r="AP1863">
        <v>0</v>
      </c>
      <c r="AQ1863">
        <v>0</v>
      </c>
      <c r="AR1863">
        <v>0</v>
      </c>
      <c r="AS1863">
        <v>0</v>
      </c>
      <c r="AT1863">
        <v>44088</v>
      </c>
      <c r="AU1863">
        <v>44095</v>
      </c>
      <c r="AV1863">
        <v>1</v>
      </c>
      <c r="AW1863">
        <v>1</v>
      </c>
      <c r="AX1863">
        <v>0</v>
      </c>
      <c r="AY1863">
        <v>2020</v>
      </c>
      <c r="AZ1863">
        <v>9</v>
      </c>
      <c r="BA1863">
        <v>30</v>
      </c>
      <c r="BB1863">
        <v>2</v>
      </c>
      <c r="BF1863">
        <v>2020</v>
      </c>
      <c r="BG1863" t="s">
        <v>73</v>
      </c>
      <c r="BH1863" t="s">
        <v>9822</v>
      </c>
      <c r="BI1863" t="s">
        <v>9788</v>
      </c>
      <c r="BJ1863" t="s">
        <v>9794</v>
      </c>
    </row>
    <row r="1864" spans="1:62" x14ac:dyDescent="0.35">
      <c r="A1864">
        <v>50559132</v>
      </c>
      <c r="B1864" t="s">
        <v>5132</v>
      </c>
      <c r="C1864" t="s">
        <v>75</v>
      </c>
      <c r="D1864" t="s">
        <v>76</v>
      </c>
      <c r="E1864" t="s">
        <v>5133</v>
      </c>
      <c r="F1864">
        <v>35360276</v>
      </c>
      <c r="I1864" s="1">
        <v>44088</v>
      </c>
      <c r="J1864">
        <v>44118.999988425923</v>
      </c>
      <c r="K1864" t="s">
        <v>5134</v>
      </c>
      <c r="L1864" t="s">
        <v>65</v>
      </c>
      <c r="M1864" t="s">
        <v>66</v>
      </c>
      <c r="N1864" t="s">
        <v>67</v>
      </c>
      <c r="O1864" t="s">
        <v>68</v>
      </c>
      <c r="P1864" t="s">
        <v>69</v>
      </c>
      <c r="Q1864" t="s">
        <v>70</v>
      </c>
      <c r="S1864" t="s">
        <v>71</v>
      </c>
      <c r="T1864" t="s">
        <v>5135</v>
      </c>
      <c r="U1864">
        <v>1</v>
      </c>
      <c r="V1864">
        <v>1</v>
      </c>
      <c r="W1864">
        <v>0</v>
      </c>
      <c r="X1864">
        <v>1</v>
      </c>
      <c r="Y1864">
        <v>0</v>
      </c>
      <c r="Z1864">
        <v>0</v>
      </c>
      <c r="AA1864">
        <v>0</v>
      </c>
      <c r="AB1864">
        <v>0</v>
      </c>
      <c r="AC1864">
        <v>0</v>
      </c>
      <c r="AD1864">
        <v>1</v>
      </c>
      <c r="AE1864">
        <v>0</v>
      </c>
      <c r="AF1864">
        <v>1</v>
      </c>
      <c r="AG1864">
        <v>0</v>
      </c>
      <c r="AH1864">
        <v>0</v>
      </c>
      <c r="AI1864">
        <v>0</v>
      </c>
      <c r="AJ1864">
        <v>0</v>
      </c>
      <c r="AK1864">
        <v>0</v>
      </c>
      <c r="AL1864">
        <v>0</v>
      </c>
      <c r="AM1864">
        <v>0</v>
      </c>
      <c r="AN1864">
        <v>0</v>
      </c>
      <c r="AO1864">
        <v>0</v>
      </c>
      <c r="AP1864">
        <v>0</v>
      </c>
      <c r="AQ1864">
        <v>0</v>
      </c>
      <c r="AR1864">
        <v>0</v>
      </c>
      <c r="AS1864">
        <v>0</v>
      </c>
      <c r="AT1864">
        <v>44088</v>
      </c>
      <c r="AU1864">
        <v>44116</v>
      </c>
      <c r="AV1864">
        <v>0</v>
      </c>
      <c r="AW1864">
        <v>1</v>
      </c>
      <c r="AX1864">
        <v>0</v>
      </c>
      <c r="AY1864">
        <v>2020</v>
      </c>
      <c r="AZ1864">
        <v>9</v>
      </c>
      <c r="BA1864">
        <v>30</v>
      </c>
      <c r="BB1864">
        <v>5</v>
      </c>
      <c r="BF1864">
        <v>2020</v>
      </c>
      <c r="BG1864" t="s">
        <v>104</v>
      </c>
      <c r="BH1864" t="s">
        <v>9822</v>
      </c>
      <c r="BI1864" t="s">
        <v>9788</v>
      </c>
      <c r="BJ1864" t="s">
        <v>9794</v>
      </c>
    </row>
    <row r="1865" spans="1:62" x14ac:dyDescent="0.35">
      <c r="A1865">
        <v>50560687</v>
      </c>
      <c r="B1865" t="s">
        <v>98</v>
      </c>
      <c r="C1865" t="s">
        <v>75</v>
      </c>
      <c r="D1865" t="s">
        <v>76</v>
      </c>
      <c r="E1865" t="s">
        <v>5136</v>
      </c>
      <c r="F1865">
        <v>1649</v>
      </c>
      <c r="I1865" s="1">
        <v>44088</v>
      </c>
      <c r="J1865">
        <v>44118.999988425923</v>
      </c>
      <c r="K1865" t="s">
        <v>5137</v>
      </c>
      <c r="L1865" t="s">
        <v>65</v>
      </c>
      <c r="M1865" t="s">
        <v>66</v>
      </c>
      <c r="N1865" t="s">
        <v>67</v>
      </c>
      <c r="O1865" t="s">
        <v>438</v>
      </c>
      <c r="P1865" t="s">
        <v>497</v>
      </c>
      <c r="Q1865" t="s">
        <v>567</v>
      </c>
      <c r="R1865" t="s">
        <v>5138</v>
      </c>
      <c r="S1865" t="s">
        <v>71</v>
      </c>
      <c r="T1865" t="s">
        <v>5139</v>
      </c>
      <c r="U1865">
        <v>1</v>
      </c>
      <c r="V1865">
        <v>1</v>
      </c>
      <c r="W1865">
        <v>0</v>
      </c>
      <c r="X1865">
        <v>1</v>
      </c>
      <c r="Y1865">
        <v>0</v>
      </c>
      <c r="Z1865">
        <v>0</v>
      </c>
      <c r="AA1865">
        <v>0</v>
      </c>
      <c r="AB1865">
        <v>0</v>
      </c>
      <c r="AC1865">
        <v>0</v>
      </c>
      <c r="AD1865">
        <v>0</v>
      </c>
      <c r="AE1865">
        <v>0</v>
      </c>
      <c r="AF1865">
        <v>0</v>
      </c>
      <c r="AG1865">
        <v>0</v>
      </c>
      <c r="AH1865">
        <v>0</v>
      </c>
      <c r="AI1865">
        <v>0</v>
      </c>
      <c r="AJ1865">
        <v>0</v>
      </c>
      <c r="AK1865">
        <v>0</v>
      </c>
      <c r="AL1865">
        <v>0</v>
      </c>
      <c r="AM1865">
        <v>0</v>
      </c>
      <c r="AN1865">
        <v>0</v>
      </c>
      <c r="AO1865">
        <v>0</v>
      </c>
      <c r="AP1865">
        <v>0</v>
      </c>
      <c r="AQ1865">
        <v>0</v>
      </c>
      <c r="AR1865">
        <v>0</v>
      </c>
      <c r="AS1865">
        <v>0</v>
      </c>
      <c r="AT1865">
        <v>44088</v>
      </c>
      <c r="AU1865">
        <v>44118</v>
      </c>
      <c r="AV1865">
        <v>0</v>
      </c>
      <c r="AW1865">
        <v>1</v>
      </c>
      <c r="AX1865">
        <v>0</v>
      </c>
      <c r="AY1865">
        <v>2020</v>
      </c>
      <c r="AZ1865">
        <v>9</v>
      </c>
      <c r="BA1865">
        <v>30</v>
      </c>
      <c r="BB1865">
        <v>3</v>
      </c>
      <c r="BF1865">
        <v>2020</v>
      </c>
      <c r="BG1865" t="s">
        <v>104</v>
      </c>
      <c r="BH1865" t="s">
        <v>59</v>
      </c>
      <c r="BI1865" t="s">
        <v>9788</v>
      </c>
      <c r="BJ1865" t="s">
        <v>9794</v>
      </c>
    </row>
    <row r="1866" spans="1:62" x14ac:dyDescent="0.35">
      <c r="A1866">
        <v>50563004</v>
      </c>
      <c r="B1866" t="s">
        <v>2122</v>
      </c>
      <c r="C1866" t="s">
        <v>61</v>
      </c>
      <c r="D1866" t="s">
        <v>125</v>
      </c>
      <c r="E1866" t="s">
        <v>5140</v>
      </c>
      <c r="F1866">
        <v>33064617</v>
      </c>
      <c r="G1866" t="s">
        <v>5140</v>
      </c>
      <c r="I1866" s="1">
        <v>44088</v>
      </c>
      <c r="J1866">
        <v>44118.999988425923</v>
      </c>
      <c r="K1866" t="s">
        <v>5141</v>
      </c>
      <c r="L1866" t="s">
        <v>65</v>
      </c>
      <c r="M1866" t="s">
        <v>66</v>
      </c>
      <c r="N1866" t="s">
        <v>67</v>
      </c>
      <c r="O1866" t="s">
        <v>68</v>
      </c>
      <c r="P1866" t="s">
        <v>69</v>
      </c>
      <c r="Q1866" t="s">
        <v>70</v>
      </c>
      <c r="S1866" t="s">
        <v>71</v>
      </c>
      <c r="T1866" t="s">
        <v>5142</v>
      </c>
      <c r="U1866">
        <v>1</v>
      </c>
      <c r="V1866">
        <v>1</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c r="AP1866">
        <v>0</v>
      </c>
      <c r="AQ1866">
        <v>0</v>
      </c>
      <c r="AR1866">
        <v>0</v>
      </c>
      <c r="AS1866">
        <v>0</v>
      </c>
      <c r="AT1866">
        <v>44088</v>
      </c>
      <c r="AU1866">
        <v>44118</v>
      </c>
      <c r="AV1866">
        <v>0</v>
      </c>
      <c r="AW1866">
        <v>1</v>
      </c>
      <c r="AX1866">
        <v>0</v>
      </c>
      <c r="AY1866">
        <v>2020</v>
      </c>
      <c r="AZ1866">
        <v>9</v>
      </c>
      <c r="BA1866">
        <v>30</v>
      </c>
      <c r="BB1866">
        <v>2</v>
      </c>
      <c r="BF1866">
        <v>2020</v>
      </c>
      <c r="BG1866" t="s">
        <v>104</v>
      </c>
      <c r="BH1866" t="s">
        <v>9822</v>
      </c>
      <c r="BI1866" t="s">
        <v>9788</v>
      </c>
      <c r="BJ1866" t="s">
        <v>9794</v>
      </c>
    </row>
    <row r="1867" spans="1:62" x14ac:dyDescent="0.35">
      <c r="A1867">
        <v>50568294</v>
      </c>
      <c r="B1867" t="s">
        <v>5119</v>
      </c>
      <c r="C1867" t="s">
        <v>61</v>
      </c>
      <c r="D1867" t="s">
        <v>125</v>
      </c>
      <c r="E1867" t="s">
        <v>881</v>
      </c>
      <c r="F1867">
        <v>27398075</v>
      </c>
      <c r="I1867" s="1">
        <v>44089</v>
      </c>
      <c r="J1867">
        <v>44119.999988425923</v>
      </c>
      <c r="K1867" t="s">
        <v>5120</v>
      </c>
      <c r="L1867" t="s">
        <v>65</v>
      </c>
      <c r="M1867" t="s">
        <v>66</v>
      </c>
      <c r="N1867" t="s">
        <v>67</v>
      </c>
      <c r="O1867" t="s">
        <v>68</v>
      </c>
      <c r="P1867" t="s">
        <v>69</v>
      </c>
      <c r="Q1867" t="s">
        <v>70</v>
      </c>
      <c r="S1867" t="s">
        <v>71</v>
      </c>
      <c r="T1867" t="s">
        <v>5143</v>
      </c>
      <c r="U1867">
        <v>1</v>
      </c>
      <c r="V1867">
        <v>1</v>
      </c>
      <c r="W1867">
        <v>0</v>
      </c>
      <c r="X1867">
        <v>0</v>
      </c>
      <c r="Y1867">
        <v>0</v>
      </c>
      <c r="Z1867">
        <v>0</v>
      </c>
      <c r="AA1867">
        <v>0</v>
      </c>
      <c r="AB1867">
        <v>0</v>
      </c>
      <c r="AC1867">
        <v>1</v>
      </c>
      <c r="AD1867">
        <v>0</v>
      </c>
      <c r="AE1867">
        <v>0</v>
      </c>
      <c r="AF1867">
        <v>0</v>
      </c>
      <c r="AG1867">
        <v>0</v>
      </c>
      <c r="AH1867">
        <v>0</v>
      </c>
      <c r="AI1867">
        <v>0</v>
      </c>
      <c r="AJ1867">
        <v>0</v>
      </c>
      <c r="AK1867">
        <v>0</v>
      </c>
      <c r="AL1867">
        <v>0</v>
      </c>
      <c r="AM1867">
        <v>0</v>
      </c>
      <c r="AN1867">
        <v>0</v>
      </c>
      <c r="AO1867">
        <v>0</v>
      </c>
      <c r="AP1867">
        <v>0</v>
      </c>
      <c r="AQ1867">
        <v>0</v>
      </c>
      <c r="AR1867">
        <v>0</v>
      </c>
      <c r="AS1867">
        <v>0</v>
      </c>
      <c r="AT1867">
        <v>44089</v>
      </c>
      <c r="AU1867">
        <v>44117</v>
      </c>
      <c r="AV1867">
        <v>1</v>
      </c>
      <c r="AW1867">
        <v>1</v>
      </c>
      <c r="AX1867">
        <v>0</v>
      </c>
      <c r="AY1867">
        <v>2020</v>
      </c>
      <c r="AZ1867">
        <v>9</v>
      </c>
      <c r="BA1867">
        <v>30</v>
      </c>
      <c r="BB1867">
        <v>3</v>
      </c>
      <c r="BF1867">
        <v>2020</v>
      </c>
      <c r="BG1867" t="s">
        <v>73</v>
      </c>
      <c r="BH1867" t="s">
        <v>9822</v>
      </c>
      <c r="BI1867" t="s">
        <v>9788</v>
      </c>
      <c r="BJ1867" t="s">
        <v>9795</v>
      </c>
    </row>
    <row r="1868" spans="1:62" x14ac:dyDescent="0.35">
      <c r="A1868">
        <v>50569726</v>
      </c>
      <c r="B1868" t="s">
        <v>98</v>
      </c>
      <c r="C1868" t="s">
        <v>75</v>
      </c>
      <c r="D1868" t="s">
        <v>76</v>
      </c>
      <c r="E1868" t="s">
        <v>108</v>
      </c>
      <c r="F1868">
        <v>23039563</v>
      </c>
      <c r="G1868" t="s">
        <v>109</v>
      </c>
      <c r="H1868">
        <v>3.2198000000000002</v>
      </c>
      <c r="I1868" s="1">
        <v>44089</v>
      </c>
      <c r="J1868">
        <v>44119.999988425923</v>
      </c>
      <c r="K1868" t="s">
        <v>5144</v>
      </c>
      <c r="L1868" t="s">
        <v>65</v>
      </c>
      <c r="M1868" t="s">
        <v>66</v>
      </c>
      <c r="N1868" t="s">
        <v>67</v>
      </c>
      <c r="O1868" t="s">
        <v>68</v>
      </c>
      <c r="P1868" t="s">
        <v>69</v>
      </c>
      <c r="Q1868" t="s">
        <v>70</v>
      </c>
      <c r="S1868" t="s">
        <v>71</v>
      </c>
      <c r="T1868" t="s">
        <v>5145</v>
      </c>
      <c r="U1868">
        <v>1</v>
      </c>
      <c r="V1868">
        <v>1</v>
      </c>
      <c r="W1868">
        <v>0</v>
      </c>
      <c r="X1868">
        <v>1</v>
      </c>
      <c r="Y1868">
        <v>0</v>
      </c>
      <c r="Z1868">
        <v>0</v>
      </c>
      <c r="AA1868">
        <v>0</v>
      </c>
      <c r="AB1868">
        <v>0</v>
      </c>
      <c r="AC1868">
        <v>0</v>
      </c>
      <c r="AD1868">
        <v>0</v>
      </c>
      <c r="AE1868">
        <v>0</v>
      </c>
      <c r="AF1868">
        <v>0</v>
      </c>
      <c r="AG1868">
        <v>0</v>
      </c>
      <c r="AH1868">
        <v>0</v>
      </c>
      <c r="AI1868">
        <v>0</v>
      </c>
      <c r="AJ1868">
        <v>0</v>
      </c>
      <c r="AK1868">
        <v>0</v>
      </c>
      <c r="AL1868">
        <v>0</v>
      </c>
      <c r="AM1868">
        <v>0</v>
      </c>
      <c r="AN1868">
        <v>0</v>
      </c>
      <c r="AO1868">
        <v>0</v>
      </c>
      <c r="AP1868">
        <v>0</v>
      </c>
      <c r="AQ1868">
        <v>0</v>
      </c>
      <c r="AR1868">
        <v>0</v>
      </c>
      <c r="AS1868">
        <v>0</v>
      </c>
      <c r="AT1868">
        <v>44089</v>
      </c>
      <c r="AU1868">
        <v>44091</v>
      </c>
      <c r="AV1868">
        <v>0</v>
      </c>
      <c r="AW1868">
        <v>1</v>
      </c>
      <c r="AX1868">
        <v>0</v>
      </c>
      <c r="AY1868">
        <v>2020</v>
      </c>
      <c r="AZ1868">
        <v>9</v>
      </c>
      <c r="BA1868">
        <v>30</v>
      </c>
      <c r="BB1868">
        <v>3</v>
      </c>
      <c r="BF1868">
        <v>2020</v>
      </c>
      <c r="BG1868" t="s">
        <v>104</v>
      </c>
      <c r="BH1868" t="s">
        <v>9822</v>
      </c>
      <c r="BI1868" t="s">
        <v>9788</v>
      </c>
      <c r="BJ1868" t="s">
        <v>9795</v>
      </c>
    </row>
    <row r="1869" spans="1:62" x14ac:dyDescent="0.35">
      <c r="A1869">
        <v>50570200</v>
      </c>
      <c r="B1869" t="s">
        <v>98</v>
      </c>
      <c r="C1869" t="s">
        <v>75</v>
      </c>
      <c r="D1869" t="s">
        <v>76</v>
      </c>
      <c r="E1869" t="s">
        <v>3786</v>
      </c>
      <c r="F1869">
        <v>29348225</v>
      </c>
      <c r="I1869" s="1">
        <v>44089</v>
      </c>
      <c r="J1869">
        <v>44119.999988425923</v>
      </c>
      <c r="K1869" t="s">
        <v>5146</v>
      </c>
      <c r="L1869" t="s">
        <v>65</v>
      </c>
      <c r="M1869" t="s">
        <v>66</v>
      </c>
      <c r="N1869" t="s">
        <v>67</v>
      </c>
      <c r="O1869" t="s">
        <v>438</v>
      </c>
      <c r="P1869" t="s">
        <v>497</v>
      </c>
      <c r="Q1869" t="s">
        <v>70</v>
      </c>
      <c r="R1869" t="s">
        <v>5147</v>
      </c>
      <c r="S1869" t="s">
        <v>71</v>
      </c>
      <c r="T1869" t="s">
        <v>5148</v>
      </c>
      <c r="U1869">
        <v>1</v>
      </c>
      <c r="V1869">
        <v>1</v>
      </c>
      <c r="W1869">
        <v>0</v>
      </c>
      <c r="X1869">
        <v>0</v>
      </c>
      <c r="Y1869">
        <v>0</v>
      </c>
      <c r="Z1869">
        <v>0</v>
      </c>
      <c r="AA1869">
        <v>0</v>
      </c>
      <c r="AB1869">
        <v>0</v>
      </c>
      <c r="AC1869">
        <v>0</v>
      </c>
      <c r="AD1869">
        <v>0</v>
      </c>
      <c r="AE1869">
        <v>0</v>
      </c>
      <c r="AF1869">
        <v>0</v>
      </c>
      <c r="AG1869">
        <v>0</v>
      </c>
      <c r="AH1869">
        <v>0</v>
      </c>
      <c r="AI1869">
        <v>0</v>
      </c>
      <c r="AJ1869">
        <v>0</v>
      </c>
      <c r="AK1869">
        <v>0</v>
      </c>
      <c r="AL1869">
        <v>0</v>
      </c>
      <c r="AM1869">
        <v>0</v>
      </c>
      <c r="AN1869">
        <v>0</v>
      </c>
      <c r="AO1869">
        <v>0</v>
      </c>
      <c r="AP1869">
        <v>0</v>
      </c>
      <c r="AQ1869">
        <v>0</v>
      </c>
      <c r="AR1869">
        <v>0</v>
      </c>
      <c r="AS1869">
        <v>0</v>
      </c>
      <c r="AT1869">
        <v>44089</v>
      </c>
      <c r="AU1869">
        <v>44119</v>
      </c>
      <c r="AV1869">
        <v>1</v>
      </c>
      <c r="AW1869">
        <v>1</v>
      </c>
      <c r="AX1869">
        <v>0</v>
      </c>
      <c r="AY1869">
        <v>2020</v>
      </c>
      <c r="AZ1869">
        <v>9</v>
      </c>
      <c r="BA1869">
        <v>30</v>
      </c>
      <c r="BB1869">
        <v>2</v>
      </c>
      <c r="BC1869">
        <v>700</v>
      </c>
      <c r="BD1869">
        <v>800</v>
      </c>
      <c r="BE1869" t="s">
        <v>546</v>
      </c>
      <c r="BF1869">
        <v>2020</v>
      </c>
      <c r="BG1869" t="s">
        <v>73</v>
      </c>
      <c r="BH1869" t="s">
        <v>59</v>
      </c>
      <c r="BI1869" t="s">
        <v>9788</v>
      </c>
      <c r="BJ1869" t="s">
        <v>9795</v>
      </c>
    </row>
    <row r="1870" spans="1:62" x14ac:dyDescent="0.35">
      <c r="A1870">
        <v>50573251</v>
      </c>
      <c r="B1870" t="s">
        <v>98</v>
      </c>
      <c r="C1870" t="s">
        <v>75</v>
      </c>
      <c r="D1870" t="s">
        <v>85</v>
      </c>
      <c r="E1870" t="s">
        <v>2497</v>
      </c>
      <c r="F1870">
        <v>20108309</v>
      </c>
      <c r="I1870" s="1">
        <v>44090</v>
      </c>
      <c r="J1870">
        <v>44120.999988425923</v>
      </c>
      <c r="K1870" t="s">
        <v>5149</v>
      </c>
      <c r="L1870" t="s">
        <v>65</v>
      </c>
      <c r="M1870" t="s">
        <v>519</v>
      </c>
      <c r="N1870" t="s">
        <v>520</v>
      </c>
      <c r="Q1870" t="s">
        <v>102</v>
      </c>
      <c r="S1870" t="s">
        <v>71</v>
      </c>
      <c r="T1870" t="s">
        <v>5150</v>
      </c>
      <c r="U1870">
        <v>1</v>
      </c>
      <c r="V1870">
        <v>1</v>
      </c>
      <c r="W1870">
        <v>0</v>
      </c>
      <c r="X1870">
        <v>0</v>
      </c>
      <c r="Y1870">
        <v>0</v>
      </c>
      <c r="Z1870">
        <v>0</v>
      </c>
      <c r="AA1870">
        <v>0</v>
      </c>
      <c r="AB1870">
        <v>0</v>
      </c>
      <c r="AC1870">
        <v>0</v>
      </c>
      <c r="AD1870">
        <v>1</v>
      </c>
      <c r="AE1870">
        <v>0</v>
      </c>
      <c r="AF1870">
        <v>0</v>
      </c>
      <c r="AG1870">
        <v>1</v>
      </c>
      <c r="AH1870">
        <v>0</v>
      </c>
      <c r="AI1870">
        <v>0</v>
      </c>
      <c r="AJ1870">
        <v>0</v>
      </c>
      <c r="AK1870">
        <v>0</v>
      </c>
      <c r="AL1870">
        <v>0</v>
      </c>
      <c r="AM1870">
        <v>0</v>
      </c>
      <c r="AN1870">
        <v>0</v>
      </c>
      <c r="AO1870">
        <v>0</v>
      </c>
      <c r="AP1870">
        <v>1</v>
      </c>
      <c r="AQ1870">
        <v>0</v>
      </c>
      <c r="AR1870">
        <v>0</v>
      </c>
      <c r="AS1870">
        <v>0</v>
      </c>
      <c r="AT1870">
        <v>44089</v>
      </c>
      <c r="AU1870">
        <v>44120</v>
      </c>
      <c r="AV1870">
        <v>1</v>
      </c>
      <c r="AW1870">
        <v>1</v>
      </c>
      <c r="AX1870">
        <v>0</v>
      </c>
      <c r="AY1870">
        <v>2020</v>
      </c>
      <c r="AZ1870">
        <v>9</v>
      </c>
      <c r="BA1870">
        <v>30</v>
      </c>
      <c r="BB1870">
        <v>5</v>
      </c>
      <c r="BF1870">
        <v>2020</v>
      </c>
      <c r="BG1870" t="s">
        <v>73</v>
      </c>
      <c r="BH1870" t="s">
        <v>9822</v>
      </c>
      <c r="BI1870" t="s">
        <v>9788</v>
      </c>
      <c r="BJ1870" t="s">
        <v>9793</v>
      </c>
    </row>
    <row r="1871" spans="1:62" x14ac:dyDescent="0.35">
      <c r="A1871">
        <v>50574788</v>
      </c>
      <c r="B1871" t="s">
        <v>98</v>
      </c>
      <c r="C1871" t="s">
        <v>75</v>
      </c>
      <c r="D1871" t="s">
        <v>85</v>
      </c>
      <c r="E1871" t="s">
        <v>655</v>
      </c>
      <c r="F1871">
        <v>34785187</v>
      </c>
      <c r="G1871" t="s">
        <v>655</v>
      </c>
      <c r="I1871" s="1">
        <v>44090</v>
      </c>
      <c r="J1871">
        <v>44120.999988425923</v>
      </c>
      <c r="K1871" t="s">
        <v>5151</v>
      </c>
      <c r="L1871" t="s">
        <v>65</v>
      </c>
      <c r="M1871" t="s">
        <v>519</v>
      </c>
      <c r="N1871" t="s">
        <v>520</v>
      </c>
      <c r="P1871" t="s">
        <v>861</v>
      </c>
      <c r="Q1871" t="s">
        <v>102</v>
      </c>
      <c r="S1871" t="s">
        <v>71</v>
      </c>
      <c r="T1871" t="s">
        <v>5152</v>
      </c>
      <c r="U1871">
        <v>1</v>
      </c>
      <c r="V1871">
        <v>1</v>
      </c>
      <c r="W1871">
        <v>0</v>
      </c>
      <c r="X1871">
        <v>0</v>
      </c>
      <c r="Y1871">
        <v>0</v>
      </c>
      <c r="Z1871">
        <v>0</v>
      </c>
      <c r="AA1871">
        <v>0</v>
      </c>
      <c r="AB1871">
        <v>0</v>
      </c>
      <c r="AC1871">
        <v>0</v>
      </c>
      <c r="AD1871">
        <v>1</v>
      </c>
      <c r="AE1871">
        <v>0</v>
      </c>
      <c r="AF1871">
        <v>0</v>
      </c>
      <c r="AG1871">
        <v>1</v>
      </c>
      <c r="AH1871">
        <v>0</v>
      </c>
      <c r="AI1871">
        <v>0</v>
      </c>
      <c r="AJ1871">
        <v>0</v>
      </c>
      <c r="AK1871">
        <v>0</v>
      </c>
      <c r="AL1871">
        <v>0</v>
      </c>
      <c r="AM1871">
        <v>0</v>
      </c>
      <c r="AN1871">
        <v>0</v>
      </c>
      <c r="AO1871">
        <v>0</v>
      </c>
      <c r="AP1871">
        <v>1</v>
      </c>
      <c r="AQ1871">
        <v>0</v>
      </c>
      <c r="AR1871">
        <v>0</v>
      </c>
      <c r="AS1871">
        <v>0</v>
      </c>
      <c r="AT1871">
        <v>44090</v>
      </c>
      <c r="AU1871">
        <v>44118</v>
      </c>
      <c r="AV1871">
        <v>0</v>
      </c>
      <c r="AW1871">
        <v>1</v>
      </c>
      <c r="AX1871">
        <v>0</v>
      </c>
      <c r="AY1871">
        <v>2020</v>
      </c>
      <c r="AZ1871">
        <v>9</v>
      </c>
      <c r="BA1871">
        <v>30</v>
      </c>
      <c r="BB1871">
        <v>5</v>
      </c>
      <c r="BF1871">
        <v>2020</v>
      </c>
      <c r="BG1871" t="s">
        <v>104</v>
      </c>
      <c r="BH1871" t="s">
        <v>9822</v>
      </c>
      <c r="BI1871" t="s">
        <v>9788</v>
      </c>
      <c r="BJ1871" t="s">
        <v>9793</v>
      </c>
    </row>
    <row r="1872" spans="1:62" x14ac:dyDescent="0.35">
      <c r="A1872">
        <v>50575940</v>
      </c>
      <c r="B1872" t="s">
        <v>98</v>
      </c>
      <c r="C1872" t="s">
        <v>75</v>
      </c>
      <c r="D1872" t="s">
        <v>76</v>
      </c>
      <c r="E1872" t="s">
        <v>658</v>
      </c>
      <c r="F1872">
        <v>26460366</v>
      </c>
      <c r="I1872" s="1">
        <v>44090</v>
      </c>
      <c r="J1872">
        <v>44120.999988425923</v>
      </c>
      <c r="K1872" t="s">
        <v>5153</v>
      </c>
      <c r="L1872" t="s">
        <v>65</v>
      </c>
      <c r="M1872" t="s">
        <v>519</v>
      </c>
      <c r="N1872" t="s">
        <v>520</v>
      </c>
      <c r="P1872" t="s">
        <v>861</v>
      </c>
      <c r="Q1872" t="s">
        <v>102</v>
      </c>
      <c r="R1872" t="s">
        <v>622</v>
      </c>
      <c r="S1872" t="s">
        <v>71</v>
      </c>
      <c r="T1872" t="s">
        <v>5154</v>
      </c>
      <c r="U1872">
        <v>1</v>
      </c>
      <c r="V1872">
        <v>1</v>
      </c>
      <c r="W1872">
        <v>0</v>
      </c>
      <c r="X1872">
        <v>0</v>
      </c>
      <c r="Y1872">
        <v>0</v>
      </c>
      <c r="Z1872">
        <v>0</v>
      </c>
      <c r="AA1872">
        <v>0</v>
      </c>
      <c r="AB1872">
        <v>0</v>
      </c>
      <c r="AC1872">
        <v>0</v>
      </c>
      <c r="AD1872">
        <v>1</v>
      </c>
      <c r="AE1872">
        <v>0</v>
      </c>
      <c r="AF1872">
        <v>0</v>
      </c>
      <c r="AG1872">
        <v>1</v>
      </c>
      <c r="AH1872">
        <v>0</v>
      </c>
      <c r="AI1872">
        <v>0</v>
      </c>
      <c r="AJ1872">
        <v>0</v>
      </c>
      <c r="AK1872">
        <v>0</v>
      </c>
      <c r="AL1872">
        <v>0</v>
      </c>
      <c r="AM1872">
        <v>0</v>
      </c>
      <c r="AN1872">
        <v>0</v>
      </c>
      <c r="AO1872">
        <v>0</v>
      </c>
      <c r="AP1872">
        <v>1</v>
      </c>
      <c r="AQ1872">
        <v>0</v>
      </c>
      <c r="AR1872">
        <v>0</v>
      </c>
      <c r="AS1872">
        <v>0</v>
      </c>
      <c r="AT1872">
        <v>44090</v>
      </c>
      <c r="AU1872">
        <v>44097</v>
      </c>
      <c r="AV1872">
        <v>1</v>
      </c>
      <c r="AW1872">
        <v>1</v>
      </c>
      <c r="AX1872">
        <v>0</v>
      </c>
      <c r="AY1872">
        <v>2020</v>
      </c>
      <c r="AZ1872">
        <v>9</v>
      </c>
      <c r="BA1872">
        <v>30</v>
      </c>
      <c r="BB1872">
        <v>5</v>
      </c>
      <c r="BF1872">
        <v>2020</v>
      </c>
      <c r="BG1872" t="s">
        <v>73</v>
      </c>
      <c r="BH1872" t="s">
        <v>59</v>
      </c>
      <c r="BI1872" t="s">
        <v>9788</v>
      </c>
      <c r="BJ1872" t="s">
        <v>9793</v>
      </c>
    </row>
    <row r="1873" spans="1:62" x14ac:dyDescent="0.35">
      <c r="A1873">
        <v>50577370</v>
      </c>
      <c r="B1873" t="s">
        <v>98</v>
      </c>
      <c r="C1873" t="s">
        <v>75</v>
      </c>
      <c r="D1873" t="s">
        <v>76</v>
      </c>
      <c r="E1873" t="s">
        <v>981</v>
      </c>
      <c r="F1873">
        <v>20369320</v>
      </c>
      <c r="I1873" s="1">
        <v>44090</v>
      </c>
      <c r="J1873">
        <v>44120.999988425923</v>
      </c>
      <c r="K1873" t="s">
        <v>5155</v>
      </c>
      <c r="L1873" t="s">
        <v>65</v>
      </c>
      <c r="M1873" t="s">
        <v>519</v>
      </c>
      <c r="N1873" t="s">
        <v>520</v>
      </c>
      <c r="P1873" t="s">
        <v>861</v>
      </c>
      <c r="Q1873" t="s">
        <v>102</v>
      </c>
      <c r="R1873" t="s">
        <v>5156</v>
      </c>
      <c r="S1873" t="s">
        <v>71</v>
      </c>
      <c r="T1873" t="s">
        <v>5157</v>
      </c>
      <c r="U1873">
        <v>1</v>
      </c>
      <c r="V1873">
        <v>1</v>
      </c>
      <c r="W1873">
        <v>0</v>
      </c>
      <c r="X1873">
        <v>0</v>
      </c>
      <c r="Y1873">
        <v>0</v>
      </c>
      <c r="Z1873">
        <v>0</v>
      </c>
      <c r="AA1873">
        <v>0</v>
      </c>
      <c r="AB1873">
        <v>0</v>
      </c>
      <c r="AC1873">
        <v>0</v>
      </c>
      <c r="AD1873">
        <v>0</v>
      </c>
      <c r="AE1873">
        <v>0</v>
      </c>
      <c r="AF1873">
        <v>0</v>
      </c>
      <c r="AG1873">
        <v>0</v>
      </c>
      <c r="AH1873">
        <v>0</v>
      </c>
      <c r="AI1873">
        <v>0</v>
      </c>
      <c r="AJ1873">
        <v>0</v>
      </c>
      <c r="AK1873">
        <v>0</v>
      </c>
      <c r="AL1873">
        <v>0</v>
      </c>
      <c r="AM1873">
        <v>0</v>
      </c>
      <c r="AN1873">
        <v>0</v>
      </c>
      <c r="AO1873">
        <v>0</v>
      </c>
      <c r="AP1873">
        <v>0</v>
      </c>
      <c r="AQ1873">
        <v>0</v>
      </c>
      <c r="AR1873">
        <v>0</v>
      </c>
      <c r="AS1873">
        <v>0</v>
      </c>
      <c r="AT1873">
        <v>44090</v>
      </c>
      <c r="AU1873">
        <v>44101</v>
      </c>
      <c r="AV1873">
        <v>1</v>
      </c>
      <c r="AW1873">
        <v>1</v>
      </c>
      <c r="AX1873">
        <v>0</v>
      </c>
      <c r="AY1873">
        <v>2020</v>
      </c>
      <c r="AZ1873">
        <v>9</v>
      </c>
      <c r="BA1873">
        <v>30</v>
      </c>
      <c r="BB1873">
        <v>2</v>
      </c>
      <c r="BF1873">
        <v>2020</v>
      </c>
      <c r="BG1873" t="s">
        <v>73</v>
      </c>
      <c r="BH1873" t="s">
        <v>59</v>
      </c>
      <c r="BI1873" t="s">
        <v>9788</v>
      </c>
      <c r="BJ1873" t="s">
        <v>9793</v>
      </c>
    </row>
    <row r="1874" spans="1:62" x14ac:dyDescent="0.35">
      <c r="A1874">
        <v>50577937</v>
      </c>
      <c r="B1874" t="s">
        <v>98</v>
      </c>
      <c r="C1874" t="s">
        <v>142</v>
      </c>
      <c r="D1874" t="s">
        <v>143</v>
      </c>
      <c r="E1874" t="s">
        <v>1940</v>
      </c>
      <c r="F1874">
        <v>34080570</v>
      </c>
      <c r="I1874" s="1">
        <v>44090</v>
      </c>
      <c r="J1874">
        <v>44120.999988425923</v>
      </c>
      <c r="K1874" t="s">
        <v>5158</v>
      </c>
      <c r="L1874" t="s">
        <v>65</v>
      </c>
      <c r="M1874" t="s">
        <v>519</v>
      </c>
      <c r="N1874" t="s">
        <v>520</v>
      </c>
      <c r="P1874" t="s">
        <v>861</v>
      </c>
      <c r="Q1874" t="s">
        <v>102</v>
      </c>
      <c r="S1874" t="s">
        <v>71</v>
      </c>
      <c r="T1874" t="s">
        <v>5159</v>
      </c>
      <c r="U1874">
        <v>1</v>
      </c>
      <c r="V1874">
        <v>1</v>
      </c>
      <c r="W1874">
        <v>0</v>
      </c>
      <c r="X1874">
        <v>0</v>
      </c>
      <c r="Y1874">
        <v>0</v>
      </c>
      <c r="Z1874">
        <v>0</v>
      </c>
      <c r="AA1874">
        <v>0</v>
      </c>
      <c r="AB1874">
        <v>0</v>
      </c>
      <c r="AC1874">
        <v>0</v>
      </c>
      <c r="AD1874">
        <v>0</v>
      </c>
      <c r="AE1874">
        <v>0</v>
      </c>
      <c r="AF1874">
        <v>0</v>
      </c>
      <c r="AG1874">
        <v>1</v>
      </c>
      <c r="AH1874">
        <v>0</v>
      </c>
      <c r="AI1874">
        <v>0</v>
      </c>
      <c r="AJ1874">
        <v>0</v>
      </c>
      <c r="AK1874">
        <v>0</v>
      </c>
      <c r="AL1874">
        <v>0</v>
      </c>
      <c r="AM1874">
        <v>0</v>
      </c>
      <c r="AN1874">
        <v>0</v>
      </c>
      <c r="AO1874">
        <v>0</v>
      </c>
      <c r="AP1874">
        <v>1</v>
      </c>
      <c r="AQ1874">
        <v>0</v>
      </c>
      <c r="AR1874">
        <v>0</v>
      </c>
      <c r="AS1874">
        <v>0</v>
      </c>
      <c r="AT1874">
        <v>44090</v>
      </c>
      <c r="AU1874">
        <v>44118</v>
      </c>
      <c r="AV1874">
        <v>1</v>
      </c>
      <c r="AW1874">
        <v>1</v>
      </c>
      <c r="AX1874">
        <v>0</v>
      </c>
      <c r="AY1874">
        <v>2020</v>
      </c>
      <c r="AZ1874">
        <v>9</v>
      </c>
      <c r="BA1874">
        <v>30</v>
      </c>
      <c r="BB1874">
        <v>4</v>
      </c>
      <c r="BF1874">
        <v>2020</v>
      </c>
      <c r="BG1874" t="s">
        <v>73</v>
      </c>
      <c r="BH1874" t="s">
        <v>9822</v>
      </c>
      <c r="BI1874" t="s">
        <v>9788</v>
      </c>
      <c r="BJ1874" t="s">
        <v>9793</v>
      </c>
    </row>
    <row r="1875" spans="1:62" x14ac:dyDescent="0.35">
      <c r="A1875">
        <v>50578366</v>
      </c>
      <c r="B1875" t="s">
        <v>98</v>
      </c>
      <c r="C1875" t="s">
        <v>75</v>
      </c>
      <c r="D1875" t="s">
        <v>428</v>
      </c>
      <c r="E1875" t="s">
        <v>968</v>
      </c>
      <c r="F1875">
        <v>29321933</v>
      </c>
      <c r="I1875" s="1">
        <v>44090</v>
      </c>
      <c r="J1875">
        <v>44120.999988425923</v>
      </c>
      <c r="K1875" t="s">
        <v>5160</v>
      </c>
      <c r="L1875" t="s">
        <v>65</v>
      </c>
      <c r="M1875" t="s">
        <v>66</v>
      </c>
      <c r="N1875" t="s">
        <v>67</v>
      </c>
      <c r="O1875" t="s">
        <v>438</v>
      </c>
      <c r="Q1875" t="s">
        <v>102</v>
      </c>
      <c r="R1875" t="s">
        <v>5161</v>
      </c>
      <c r="S1875" t="s">
        <v>71</v>
      </c>
      <c r="T1875" t="s">
        <v>5162</v>
      </c>
      <c r="U1875">
        <v>1</v>
      </c>
      <c r="V1875">
        <v>1</v>
      </c>
      <c r="W1875">
        <v>0</v>
      </c>
      <c r="X1875">
        <v>0</v>
      </c>
      <c r="Y1875">
        <v>0</v>
      </c>
      <c r="Z1875">
        <v>0</v>
      </c>
      <c r="AA1875">
        <v>0</v>
      </c>
      <c r="AB1875">
        <v>0</v>
      </c>
      <c r="AC1875">
        <v>0</v>
      </c>
      <c r="AD1875">
        <v>0</v>
      </c>
      <c r="AE1875">
        <v>0</v>
      </c>
      <c r="AF1875">
        <v>0</v>
      </c>
      <c r="AG1875">
        <v>0</v>
      </c>
      <c r="AH1875">
        <v>0</v>
      </c>
      <c r="AI1875">
        <v>0</v>
      </c>
      <c r="AJ1875">
        <v>0</v>
      </c>
      <c r="AK1875">
        <v>0</v>
      </c>
      <c r="AL1875">
        <v>0</v>
      </c>
      <c r="AM1875">
        <v>0</v>
      </c>
      <c r="AN1875">
        <v>0</v>
      </c>
      <c r="AO1875">
        <v>0</v>
      </c>
      <c r="AP1875">
        <v>0</v>
      </c>
      <c r="AQ1875">
        <v>0</v>
      </c>
      <c r="AR1875">
        <v>0</v>
      </c>
      <c r="AS1875">
        <v>0</v>
      </c>
      <c r="AT1875">
        <v>44090</v>
      </c>
      <c r="AU1875">
        <v>44105</v>
      </c>
      <c r="AV1875">
        <v>1</v>
      </c>
      <c r="AW1875">
        <v>1</v>
      </c>
      <c r="AX1875">
        <v>0</v>
      </c>
      <c r="AY1875">
        <v>2020</v>
      </c>
      <c r="AZ1875">
        <v>9</v>
      </c>
      <c r="BA1875">
        <v>30</v>
      </c>
      <c r="BB1875">
        <v>2</v>
      </c>
      <c r="BC1875">
        <v>800</v>
      </c>
      <c r="BD1875">
        <v>800</v>
      </c>
      <c r="BE1875" t="s">
        <v>546</v>
      </c>
      <c r="BF1875">
        <v>2020</v>
      </c>
      <c r="BG1875" t="s">
        <v>73</v>
      </c>
      <c r="BH1875" t="s">
        <v>59</v>
      </c>
      <c r="BI1875" t="s">
        <v>9788</v>
      </c>
      <c r="BJ1875" t="s">
        <v>9793</v>
      </c>
    </row>
    <row r="1876" spans="1:62" x14ac:dyDescent="0.35">
      <c r="A1876">
        <v>50578788</v>
      </c>
      <c r="B1876" t="s">
        <v>98</v>
      </c>
      <c r="C1876" t="s">
        <v>75</v>
      </c>
      <c r="D1876" t="s">
        <v>236</v>
      </c>
      <c r="E1876" t="s">
        <v>2782</v>
      </c>
      <c r="F1876">
        <v>35362382</v>
      </c>
      <c r="I1876" s="1">
        <v>44090</v>
      </c>
      <c r="J1876">
        <v>44120.999988425923</v>
      </c>
      <c r="K1876" t="s">
        <v>5163</v>
      </c>
      <c r="L1876" t="s">
        <v>65</v>
      </c>
      <c r="M1876" t="s">
        <v>519</v>
      </c>
      <c r="N1876" t="s">
        <v>520</v>
      </c>
      <c r="P1876" t="s">
        <v>861</v>
      </c>
      <c r="Q1876" t="s">
        <v>102</v>
      </c>
      <c r="S1876" t="s">
        <v>71</v>
      </c>
      <c r="T1876" t="s">
        <v>5164</v>
      </c>
      <c r="U1876">
        <v>1</v>
      </c>
      <c r="V1876">
        <v>1</v>
      </c>
      <c r="W1876">
        <v>0</v>
      </c>
      <c r="X1876">
        <v>0</v>
      </c>
      <c r="Y1876">
        <v>0</v>
      </c>
      <c r="Z1876">
        <v>0</v>
      </c>
      <c r="AA1876">
        <v>0</v>
      </c>
      <c r="AB1876">
        <v>0</v>
      </c>
      <c r="AC1876">
        <v>0</v>
      </c>
      <c r="AD1876">
        <v>1</v>
      </c>
      <c r="AE1876">
        <v>0</v>
      </c>
      <c r="AF1876">
        <v>0</v>
      </c>
      <c r="AG1876">
        <v>1</v>
      </c>
      <c r="AH1876">
        <v>0</v>
      </c>
      <c r="AI1876">
        <v>0</v>
      </c>
      <c r="AJ1876">
        <v>0</v>
      </c>
      <c r="AK1876">
        <v>0</v>
      </c>
      <c r="AL1876">
        <v>0</v>
      </c>
      <c r="AM1876">
        <v>0</v>
      </c>
      <c r="AN1876">
        <v>0</v>
      </c>
      <c r="AO1876">
        <v>0</v>
      </c>
      <c r="AP1876">
        <v>1</v>
      </c>
      <c r="AQ1876">
        <v>0</v>
      </c>
      <c r="AR1876">
        <v>0</v>
      </c>
      <c r="AS1876">
        <v>0</v>
      </c>
      <c r="AT1876">
        <v>44090</v>
      </c>
      <c r="AU1876">
        <v>44118</v>
      </c>
      <c r="AV1876">
        <v>1</v>
      </c>
      <c r="AW1876">
        <v>1</v>
      </c>
      <c r="AX1876">
        <v>0</v>
      </c>
      <c r="AY1876">
        <v>2020</v>
      </c>
      <c r="AZ1876">
        <v>9</v>
      </c>
      <c r="BA1876">
        <v>30</v>
      </c>
      <c r="BB1876">
        <v>5</v>
      </c>
      <c r="BF1876">
        <v>2020</v>
      </c>
      <c r="BG1876" t="s">
        <v>73</v>
      </c>
      <c r="BH1876" t="s">
        <v>9822</v>
      </c>
      <c r="BI1876" t="s">
        <v>9788</v>
      </c>
      <c r="BJ1876" t="s">
        <v>9793</v>
      </c>
    </row>
    <row r="1877" spans="1:62" x14ac:dyDescent="0.35">
      <c r="A1877">
        <v>50579350</v>
      </c>
      <c r="B1877" t="s">
        <v>5165</v>
      </c>
      <c r="C1877" t="s">
        <v>75</v>
      </c>
      <c r="D1877" t="s">
        <v>236</v>
      </c>
      <c r="E1877" t="s">
        <v>2377</v>
      </c>
      <c r="F1877">
        <v>26180752</v>
      </c>
      <c r="G1877" t="s">
        <v>2377</v>
      </c>
      <c r="I1877" s="1">
        <v>44090</v>
      </c>
      <c r="J1877">
        <v>44120.999988425923</v>
      </c>
      <c r="K1877" t="s">
        <v>5166</v>
      </c>
      <c r="L1877" t="s">
        <v>65</v>
      </c>
      <c r="M1877" t="s">
        <v>66</v>
      </c>
      <c r="N1877" t="s">
        <v>67</v>
      </c>
      <c r="Q1877" t="s">
        <v>102</v>
      </c>
      <c r="S1877" t="s">
        <v>71</v>
      </c>
      <c r="T1877" t="s">
        <v>5167</v>
      </c>
      <c r="U1877">
        <v>1</v>
      </c>
      <c r="V1877">
        <v>1</v>
      </c>
      <c r="W1877">
        <v>0</v>
      </c>
      <c r="X1877">
        <v>1</v>
      </c>
      <c r="Y1877">
        <v>0</v>
      </c>
      <c r="Z1877">
        <v>0</v>
      </c>
      <c r="AA1877">
        <v>0</v>
      </c>
      <c r="AB1877">
        <v>0</v>
      </c>
      <c r="AC1877">
        <v>0</v>
      </c>
      <c r="AD1877">
        <v>0</v>
      </c>
      <c r="AE1877">
        <v>1</v>
      </c>
      <c r="AF1877">
        <v>0</v>
      </c>
      <c r="AG1877">
        <v>0</v>
      </c>
      <c r="AH1877">
        <v>0</v>
      </c>
      <c r="AI1877">
        <v>0</v>
      </c>
      <c r="AJ1877">
        <v>0</v>
      </c>
      <c r="AK1877">
        <v>0</v>
      </c>
      <c r="AL1877">
        <v>0</v>
      </c>
      <c r="AM1877">
        <v>0</v>
      </c>
      <c r="AN1877">
        <v>0</v>
      </c>
      <c r="AO1877">
        <v>0</v>
      </c>
      <c r="AP1877">
        <v>0</v>
      </c>
      <c r="AQ1877">
        <v>0</v>
      </c>
      <c r="AR1877">
        <v>0</v>
      </c>
      <c r="AS1877">
        <v>0</v>
      </c>
      <c r="AT1877">
        <v>44090</v>
      </c>
      <c r="AU1877">
        <v>44117</v>
      </c>
      <c r="AV1877">
        <v>0</v>
      </c>
      <c r="AW1877">
        <v>1</v>
      </c>
      <c r="AX1877">
        <v>0</v>
      </c>
      <c r="AY1877">
        <v>2020</v>
      </c>
      <c r="AZ1877">
        <v>9</v>
      </c>
      <c r="BA1877">
        <v>30</v>
      </c>
      <c r="BB1877">
        <v>4</v>
      </c>
      <c r="BF1877">
        <v>2020</v>
      </c>
      <c r="BG1877" t="s">
        <v>104</v>
      </c>
      <c r="BH1877" t="s">
        <v>9822</v>
      </c>
      <c r="BI1877" t="s">
        <v>9788</v>
      </c>
      <c r="BJ1877" t="s">
        <v>9793</v>
      </c>
    </row>
    <row r="1878" spans="1:62" x14ac:dyDescent="0.35">
      <c r="A1878">
        <v>50581876</v>
      </c>
      <c r="B1878" t="s">
        <v>98</v>
      </c>
      <c r="C1878" t="s">
        <v>61</v>
      </c>
      <c r="D1878" t="s">
        <v>125</v>
      </c>
      <c r="E1878" t="s">
        <v>3426</v>
      </c>
      <c r="F1878">
        <v>29387504</v>
      </c>
      <c r="I1878" s="1">
        <v>44091</v>
      </c>
      <c r="J1878">
        <v>44121.999988425923</v>
      </c>
      <c r="K1878" t="s">
        <v>5003</v>
      </c>
      <c r="L1878" t="s">
        <v>65</v>
      </c>
      <c r="M1878" t="s">
        <v>66</v>
      </c>
      <c r="N1878" t="s">
        <v>67</v>
      </c>
      <c r="O1878" t="s">
        <v>68</v>
      </c>
      <c r="P1878" t="s">
        <v>69</v>
      </c>
      <c r="Q1878" t="s">
        <v>70</v>
      </c>
      <c r="S1878" t="s">
        <v>71</v>
      </c>
      <c r="T1878" t="s">
        <v>5168</v>
      </c>
      <c r="U1878">
        <v>1</v>
      </c>
      <c r="V1878">
        <v>0</v>
      </c>
      <c r="W1878">
        <v>0</v>
      </c>
      <c r="X1878">
        <v>1</v>
      </c>
      <c r="Y1878">
        <v>0</v>
      </c>
      <c r="Z1878">
        <v>0</v>
      </c>
      <c r="AA1878">
        <v>0</v>
      </c>
      <c r="AB1878">
        <v>0</v>
      </c>
      <c r="AC1878">
        <v>0</v>
      </c>
      <c r="AD1878">
        <v>0</v>
      </c>
      <c r="AE1878">
        <v>1</v>
      </c>
      <c r="AF1878">
        <v>0</v>
      </c>
      <c r="AG1878">
        <v>0</v>
      </c>
      <c r="AH1878">
        <v>0</v>
      </c>
      <c r="AI1878">
        <v>0</v>
      </c>
      <c r="AJ1878">
        <v>0</v>
      </c>
      <c r="AK1878">
        <v>0</v>
      </c>
      <c r="AL1878">
        <v>0</v>
      </c>
      <c r="AM1878">
        <v>0</v>
      </c>
      <c r="AN1878">
        <v>0</v>
      </c>
      <c r="AO1878">
        <v>0</v>
      </c>
      <c r="AP1878">
        <v>0</v>
      </c>
      <c r="AQ1878">
        <v>0</v>
      </c>
      <c r="AR1878">
        <v>0</v>
      </c>
      <c r="AS1878">
        <v>0</v>
      </c>
      <c r="AT1878">
        <v>44091</v>
      </c>
      <c r="AU1878">
        <v>44118</v>
      </c>
      <c r="AV1878">
        <v>1</v>
      </c>
      <c r="AW1878">
        <v>1</v>
      </c>
      <c r="AX1878">
        <v>0</v>
      </c>
      <c r="AY1878">
        <v>2020</v>
      </c>
      <c r="AZ1878">
        <v>9</v>
      </c>
      <c r="BA1878">
        <v>30</v>
      </c>
      <c r="BB1878">
        <v>3</v>
      </c>
      <c r="BF1878">
        <v>2020</v>
      </c>
      <c r="BG1878" t="s">
        <v>73</v>
      </c>
      <c r="BH1878" t="s">
        <v>9822</v>
      </c>
      <c r="BI1878" t="s">
        <v>9788</v>
      </c>
      <c r="BJ1878" t="s">
        <v>9796</v>
      </c>
    </row>
    <row r="1879" spans="1:62" x14ac:dyDescent="0.35">
      <c r="A1879">
        <v>50583169</v>
      </c>
      <c r="B1879" t="s">
        <v>98</v>
      </c>
      <c r="C1879" t="s">
        <v>75</v>
      </c>
      <c r="D1879" t="s">
        <v>117</v>
      </c>
      <c r="E1879" t="s">
        <v>112</v>
      </c>
      <c r="F1879">
        <v>27705684</v>
      </c>
      <c r="I1879" s="1">
        <v>44091</v>
      </c>
      <c r="J1879">
        <v>44121.999988425923</v>
      </c>
      <c r="K1879" t="s">
        <v>5169</v>
      </c>
      <c r="L1879" t="s">
        <v>65</v>
      </c>
      <c r="M1879" t="s">
        <v>66</v>
      </c>
      <c r="N1879" t="s">
        <v>67</v>
      </c>
      <c r="O1879" t="s">
        <v>438</v>
      </c>
      <c r="P1879" t="s">
        <v>497</v>
      </c>
      <c r="Q1879" t="s">
        <v>102</v>
      </c>
      <c r="R1879" t="s">
        <v>5170</v>
      </c>
      <c r="S1879" t="s">
        <v>82</v>
      </c>
      <c r="T1879" t="s">
        <v>5171</v>
      </c>
      <c r="U1879">
        <v>1</v>
      </c>
      <c r="V1879">
        <v>1</v>
      </c>
      <c r="W1879">
        <v>0</v>
      </c>
      <c r="X1879">
        <v>1</v>
      </c>
      <c r="Y1879">
        <v>0</v>
      </c>
      <c r="Z1879">
        <v>0</v>
      </c>
      <c r="AA1879">
        <v>0</v>
      </c>
      <c r="AB1879">
        <v>0</v>
      </c>
      <c r="AC1879">
        <v>0</v>
      </c>
      <c r="AD1879">
        <v>0</v>
      </c>
      <c r="AE1879">
        <v>0</v>
      </c>
      <c r="AF1879">
        <v>0</v>
      </c>
      <c r="AG1879">
        <v>0</v>
      </c>
      <c r="AH1879">
        <v>0</v>
      </c>
      <c r="AI1879">
        <v>0</v>
      </c>
      <c r="AJ1879">
        <v>0</v>
      </c>
      <c r="AK1879">
        <v>0</v>
      </c>
      <c r="AL1879">
        <v>0</v>
      </c>
      <c r="AM1879">
        <v>0</v>
      </c>
      <c r="AN1879">
        <v>0</v>
      </c>
      <c r="AO1879">
        <v>0</v>
      </c>
      <c r="AP1879">
        <v>0</v>
      </c>
      <c r="AQ1879">
        <v>0</v>
      </c>
      <c r="AR1879">
        <v>0</v>
      </c>
      <c r="AS1879">
        <v>0</v>
      </c>
      <c r="AT1879">
        <v>44091</v>
      </c>
      <c r="AU1879">
        <v>44121</v>
      </c>
      <c r="AV1879">
        <v>1</v>
      </c>
      <c r="AW1879">
        <v>1</v>
      </c>
      <c r="AX1879">
        <v>0</v>
      </c>
      <c r="AY1879">
        <v>2020</v>
      </c>
      <c r="AZ1879">
        <v>9</v>
      </c>
      <c r="BA1879">
        <v>30</v>
      </c>
      <c r="BB1879">
        <v>3</v>
      </c>
      <c r="BC1879">
        <v>900</v>
      </c>
      <c r="BD1879">
        <v>1000</v>
      </c>
      <c r="BE1879" t="s">
        <v>546</v>
      </c>
      <c r="BF1879">
        <v>2020</v>
      </c>
      <c r="BG1879" t="s">
        <v>73</v>
      </c>
      <c r="BH1879" t="s">
        <v>59</v>
      </c>
      <c r="BI1879" t="s">
        <v>9788</v>
      </c>
      <c r="BJ1879" t="s">
        <v>9796</v>
      </c>
    </row>
    <row r="1880" spans="1:62" x14ac:dyDescent="0.35">
      <c r="A1880">
        <v>50584022</v>
      </c>
      <c r="B1880" t="s">
        <v>98</v>
      </c>
      <c r="C1880" t="s">
        <v>75</v>
      </c>
      <c r="D1880" t="s">
        <v>76</v>
      </c>
      <c r="E1880" t="s">
        <v>4689</v>
      </c>
      <c r="F1880">
        <v>22255057</v>
      </c>
      <c r="I1880" s="1">
        <v>44091</v>
      </c>
      <c r="J1880">
        <v>44121.999988425923</v>
      </c>
      <c r="K1880" t="s">
        <v>5172</v>
      </c>
      <c r="L1880" t="s">
        <v>65</v>
      </c>
      <c r="M1880" t="s">
        <v>519</v>
      </c>
      <c r="N1880" t="s">
        <v>520</v>
      </c>
      <c r="Q1880" t="s">
        <v>70</v>
      </c>
      <c r="S1880" t="s">
        <v>82</v>
      </c>
      <c r="T1880" t="s">
        <v>5173</v>
      </c>
      <c r="U1880">
        <v>1</v>
      </c>
      <c r="V1880">
        <v>1</v>
      </c>
      <c r="W1880">
        <v>0</v>
      </c>
      <c r="X1880">
        <v>0</v>
      </c>
      <c r="Y1880">
        <v>0</v>
      </c>
      <c r="Z1880">
        <v>0</v>
      </c>
      <c r="AA1880">
        <v>0</v>
      </c>
      <c r="AB1880">
        <v>0</v>
      </c>
      <c r="AC1880">
        <v>0</v>
      </c>
      <c r="AD1880">
        <v>1</v>
      </c>
      <c r="AE1880">
        <v>0</v>
      </c>
      <c r="AF1880">
        <v>0</v>
      </c>
      <c r="AG1880">
        <v>1</v>
      </c>
      <c r="AH1880">
        <v>0</v>
      </c>
      <c r="AI1880">
        <v>0</v>
      </c>
      <c r="AJ1880">
        <v>0</v>
      </c>
      <c r="AK1880">
        <v>0</v>
      </c>
      <c r="AL1880">
        <v>0</v>
      </c>
      <c r="AM1880">
        <v>0</v>
      </c>
      <c r="AN1880">
        <v>0</v>
      </c>
      <c r="AO1880">
        <v>0</v>
      </c>
      <c r="AP1880">
        <v>1</v>
      </c>
      <c r="AQ1880">
        <v>0</v>
      </c>
      <c r="AR1880">
        <v>0</v>
      </c>
      <c r="AS1880">
        <v>0</v>
      </c>
      <c r="AT1880">
        <v>44091</v>
      </c>
      <c r="AU1880">
        <v>44099</v>
      </c>
      <c r="AV1880">
        <v>1</v>
      </c>
      <c r="AW1880">
        <v>1</v>
      </c>
      <c r="AX1880">
        <v>0</v>
      </c>
      <c r="AY1880">
        <v>2020</v>
      </c>
      <c r="AZ1880">
        <v>9</v>
      </c>
      <c r="BA1880">
        <v>30</v>
      </c>
      <c r="BB1880">
        <v>5</v>
      </c>
      <c r="BF1880">
        <v>2020</v>
      </c>
      <c r="BG1880" t="s">
        <v>73</v>
      </c>
      <c r="BH1880" t="s">
        <v>9822</v>
      </c>
      <c r="BI1880" t="s">
        <v>9788</v>
      </c>
      <c r="BJ1880" t="s">
        <v>9796</v>
      </c>
    </row>
    <row r="1881" spans="1:62" x14ac:dyDescent="0.35">
      <c r="A1881">
        <v>50586342</v>
      </c>
      <c r="B1881" t="s">
        <v>5174</v>
      </c>
      <c r="C1881" t="s">
        <v>142</v>
      </c>
      <c r="D1881" t="s">
        <v>143</v>
      </c>
      <c r="E1881" t="s">
        <v>241</v>
      </c>
      <c r="F1881">
        <v>34089315</v>
      </c>
      <c r="I1881" s="1">
        <v>44091</v>
      </c>
      <c r="J1881">
        <v>44121.999988425923</v>
      </c>
      <c r="K1881" t="s">
        <v>5175</v>
      </c>
      <c r="L1881" t="s">
        <v>65</v>
      </c>
      <c r="M1881" t="s">
        <v>519</v>
      </c>
      <c r="N1881" t="s">
        <v>520</v>
      </c>
      <c r="Q1881" t="s">
        <v>102</v>
      </c>
      <c r="R1881" t="s">
        <v>5176</v>
      </c>
      <c r="S1881" t="s">
        <v>71</v>
      </c>
      <c r="T1881" t="s">
        <v>5177</v>
      </c>
      <c r="U1881">
        <v>1</v>
      </c>
      <c r="V1881">
        <v>1</v>
      </c>
      <c r="W1881">
        <v>0</v>
      </c>
      <c r="X1881">
        <v>0</v>
      </c>
      <c r="Y1881">
        <v>0</v>
      </c>
      <c r="Z1881">
        <v>0</v>
      </c>
      <c r="AA1881">
        <v>0</v>
      </c>
      <c r="AB1881">
        <v>0</v>
      </c>
      <c r="AC1881">
        <v>0</v>
      </c>
      <c r="AD1881">
        <v>1</v>
      </c>
      <c r="AE1881">
        <v>0</v>
      </c>
      <c r="AF1881">
        <v>0</v>
      </c>
      <c r="AG1881">
        <v>1</v>
      </c>
      <c r="AH1881">
        <v>0</v>
      </c>
      <c r="AI1881">
        <v>0</v>
      </c>
      <c r="AJ1881">
        <v>0</v>
      </c>
      <c r="AK1881">
        <v>0</v>
      </c>
      <c r="AL1881">
        <v>0</v>
      </c>
      <c r="AM1881">
        <v>0</v>
      </c>
      <c r="AN1881">
        <v>0</v>
      </c>
      <c r="AO1881">
        <v>0</v>
      </c>
      <c r="AP1881">
        <v>1</v>
      </c>
      <c r="AQ1881">
        <v>0</v>
      </c>
      <c r="AR1881">
        <v>0</v>
      </c>
      <c r="AS1881">
        <v>0</v>
      </c>
      <c r="AT1881">
        <v>44091</v>
      </c>
      <c r="AU1881">
        <v>44119</v>
      </c>
      <c r="AV1881">
        <v>1</v>
      </c>
      <c r="AW1881">
        <v>1</v>
      </c>
      <c r="AX1881">
        <v>0</v>
      </c>
      <c r="AY1881">
        <v>2020</v>
      </c>
      <c r="AZ1881">
        <v>9</v>
      </c>
      <c r="BA1881">
        <v>30</v>
      </c>
      <c r="BB1881">
        <v>5</v>
      </c>
      <c r="BF1881">
        <v>2020</v>
      </c>
      <c r="BG1881" t="s">
        <v>73</v>
      </c>
      <c r="BH1881" t="s">
        <v>59</v>
      </c>
      <c r="BI1881" t="s">
        <v>9788</v>
      </c>
      <c r="BJ1881" t="s">
        <v>9796</v>
      </c>
    </row>
    <row r="1882" spans="1:62" x14ac:dyDescent="0.35">
      <c r="A1882">
        <v>50588064</v>
      </c>
      <c r="B1882" t="s">
        <v>283</v>
      </c>
      <c r="C1882" t="s">
        <v>61</v>
      </c>
      <c r="D1882" t="s">
        <v>1132</v>
      </c>
      <c r="E1882" t="s">
        <v>553</v>
      </c>
      <c r="F1882">
        <v>35398774</v>
      </c>
      <c r="I1882" s="1">
        <v>44092</v>
      </c>
      <c r="J1882">
        <v>44122.999988425923</v>
      </c>
      <c r="K1882" t="s">
        <v>1452</v>
      </c>
      <c r="L1882" t="s">
        <v>65</v>
      </c>
      <c r="M1882" t="s">
        <v>66</v>
      </c>
      <c r="N1882" t="s">
        <v>67</v>
      </c>
      <c r="O1882" t="s">
        <v>68</v>
      </c>
      <c r="P1882" t="s">
        <v>69</v>
      </c>
      <c r="Q1882" t="s">
        <v>102</v>
      </c>
      <c r="R1882" t="s">
        <v>4959</v>
      </c>
      <c r="S1882" t="s">
        <v>71</v>
      </c>
      <c r="T1882" t="s">
        <v>5178</v>
      </c>
      <c r="U1882">
        <v>1</v>
      </c>
      <c r="V1882">
        <v>1</v>
      </c>
      <c r="W1882">
        <v>0</v>
      </c>
      <c r="X1882">
        <v>1</v>
      </c>
      <c r="Y1882">
        <v>0</v>
      </c>
      <c r="Z1882">
        <v>0</v>
      </c>
      <c r="AA1882">
        <v>0</v>
      </c>
      <c r="AB1882">
        <v>0</v>
      </c>
      <c r="AC1882">
        <v>0</v>
      </c>
      <c r="AD1882">
        <v>1</v>
      </c>
      <c r="AE1882">
        <v>0</v>
      </c>
      <c r="AF1882">
        <v>0</v>
      </c>
      <c r="AG1882">
        <v>1</v>
      </c>
      <c r="AH1882">
        <v>0</v>
      </c>
      <c r="AI1882">
        <v>0</v>
      </c>
      <c r="AJ1882">
        <v>0</v>
      </c>
      <c r="AK1882">
        <v>0</v>
      </c>
      <c r="AL1882">
        <v>0</v>
      </c>
      <c r="AM1882">
        <v>0</v>
      </c>
      <c r="AN1882">
        <v>0</v>
      </c>
      <c r="AO1882">
        <v>0</v>
      </c>
      <c r="AP1882">
        <v>1</v>
      </c>
      <c r="AQ1882">
        <v>0</v>
      </c>
      <c r="AR1882">
        <v>0</v>
      </c>
      <c r="AS1882">
        <v>0</v>
      </c>
      <c r="AT1882">
        <v>44091</v>
      </c>
      <c r="AU1882">
        <v>44119</v>
      </c>
      <c r="AV1882">
        <v>1</v>
      </c>
      <c r="AW1882">
        <v>1</v>
      </c>
      <c r="AX1882">
        <v>0</v>
      </c>
      <c r="AY1882">
        <v>2020</v>
      </c>
      <c r="AZ1882">
        <v>9</v>
      </c>
      <c r="BA1882">
        <v>30</v>
      </c>
      <c r="BB1882">
        <v>6</v>
      </c>
      <c r="BC1882">
        <v>100000</v>
      </c>
      <c r="BD1882">
        <v>100000</v>
      </c>
      <c r="BE1882" t="s">
        <v>90</v>
      </c>
      <c r="BF1882">
        <v>2020</v>
      </c>
      <c r="BG1882" t="s">
        <v>73</v>
      </c>
      <c r="BH1882" t="s">
        <v>59</v>
      </c>
      <c r="BI1882" t="s">
        <v>9788</v>
      </c>
      <c r="BJ1882" t="s">
        <v>9797</v>
      </c>
    </row>
    <row r="1883" spans="1:62" x14ac:dyDescent="0.35">
      <c r="A1883">
        <v>50588694</v>
      </c>
      <c r="B1883" t="s">
        <v>524</v>
      </c>
      <c r="C1883" t="s">
        <v>75</v>
      </c>
      <c r="D1883" t="s">
        <v>76</v>
      </c>
      <c r="E1883" t="s">
        <v>2904</v>
      </c>
      <c r="F1883">
        <v>1862248</v>
      </c>
      <c r="G1883" t="s">
        <v>2905</v>
      </c>
      <c r="I1883" s="1">
        <v>44092</v>
      </c>
      <c r="J1883">
        <v>44122.999988425923</v>
      </c>
      <c r="K1883" t="s">
        <v>5179</v>
      </c>
      <c r="L1883" t="s">
        <v>65</v>
      </c>
      <c r="M1883" t="s">
        <v>66</v>
      </c>
      <c r="N1883" t="s">
        <v>67</v>
      </c>
      <c r="Q1883" t="s">
        <v>70</v>
      </c>
      <c r="S1883" t="s">
        <v>82</v>
      </c>
      <c r="T1883" t="s">
        <v>5180</v>
      </c>
      <c r="U1883">
        <v>0</v>
      </c>
      <c r="V1883">
        <v>1</v>
      </c>
      <c r="W1883">
        <v>0</v>
      </c>
      <c r="X1883">
        <v>1</v>
      </c>
      <c r="Y1883">
        <v>0</v>
      </c>
      <c r="Z1883">
        <v>0</v>
      </c>
      <c r="AA1883">
        <v>0</v>
      </c>
      <c r="AB1883">
        <v>0</v>
      </c>
      <c r="AC1883">
        <v>0</v>
      </c>
      <c r="AD1883">
        <v>1</v>
      </c>
      <c r="AE1883">
        <v>0</v>
      </c>
      <c r="AF1883">
        <v>0</v>
      </c>
      <c r="AG1883">
        <v>0</v>
      </c>
      <c r="AH1883">
        <v>0</v>
      </c>
      <c r="AI1883">
        <v>0</v>
      </c>
      <c r="AJ1883">
        <v>0</v>
      </c>
      <c r="AK1883">
        <v>0</v>
      </c>
      <c r="AL1883">
        <v>0</v>
      </c>
      <c r="AM1883">
        <v>0</v>
      </c>
      <c r="AN1883">
        <v>0</v>
      </c>
      <c r="AO1883">
        <v>0</v>
      </c>
      <c r="AP1883">
        <v>0</v>
      </c>
      <c r="AQ1883">
        <v>0</v>
      </c>
      <c r="AR1883">
        <v>0</v>
      </c>
      <c r="AS1883">
        <v>0</v>
      </c>
      <c r="AT1883">
        <v>44110</v>
      </c>
      <c r="AU1883">
        <v>44122</v>
      </c>
      <c r="AV1883">
        <v>0</v>
      </c>
      <c r="AW1883">
        <v>1</v>
      </c>
      <c r="AX1883">
        <v>0</v>
      </c>
      <c r="AY1883">
        <v>2020</v>
      </c>
      <c r="AZ1883">
        <v>9</v>
      </c>
      <c r="BA1883">
        <v>30</v>
      </c>
      <c r="BB1883">
        <v>3</v>
      </c>
      <c r="BF1883">
        <v>2020</v>
      </c>
      <c r="BG1883" t="s">
        <v>104</v>
      </c>
      <c r="BH1883" t="s">
        <v>9822</v>
      </c>
      <c r="BI1883" t="s">
        <v>9788</v>
      </c>
      <c r="BJ1883" t="s">
        <v>9797</v>
      </c>
    </row>
    <row r="1884" spans="1:62" x14ac:dyDescent="0.35">
      <c r="A1884">
        <v>50588695</v>
      </c>
      <c r="B1884" t="s">
        <v>524</v>
      </c>
      <c r="C1884" t="s">
        <v>61</v>
      </c>
      <c r="D1884" t="s">
        <v>125</v>
      </c>
      <c r="E1884" t="s">
        <v>2904</v>
      </c>
      <c r="F1884">
        <v>1862248</v>
      </c>
      <c r="G1884" t="s">
        <v>2905</v>
      </c>
      <c r="I1884" s="1">
        <v>44092</v>
      </c>
      <c r="J1884">
        <v>44122.999988425923</v>
      </c>
      <c r="K1884" t="s">
        <v>5179</v>
      </c>
      <c r="L1884" t="s">
        <v>65</v>
      </c>
      <c r="M1884" t="s">
        <v>66</v>
      </c>
      <c r="N1884" t="s">
        <v>67</v>
      </c>
      <c r="Q1884" t="s">
        <v>70</v>
      </c>
      <c r="S1884" t="s">
        <v>82</v>
      </c>
      <c r="T1884" t="s">
        <v>5181</v>
      </c>
      <c r="U1884">
        <v>0</v>
      </c>
      <c r="V1884">
        <v>1</v>
      </c>
      <c r="W1884">
        <v>0</v>
      </c>
      <c r="X1884">
        <v>1</v>
      </c>
      <c r="Y1884">
        <v>0</v>
      </c>
      <c r="Z1884">
        <v>0</v>
      </c>
      <c r="AA1884">
        <v>0</v>
      </c>
      <c r="AB1884">
        <v>0</v>
      </c>
      <c r="AC1884">
        <v>0</v>
      </c>
      <c r="AD1884">
        <v>1</v>
      </c>
      <c r="AE1884">
        <v>0</v>
      </c>
      <c r="AF1884">
        <v>0</v>
      </c>
      <c r="AG1884">
        <v>0</v>
      </c>
      <c r="AH1884">
        <v>0</v>
      </c>
      <c r="AI1884">
        <v>0</v>
      </c>
      <c r="AJ1884">
        <v>0</v>
      </c>
      <c r="AK1884">
        <v>0</v>
      </c>
      <c r="AL1884">
        <v>0</v>
      </c>
      <c r="AM1884">
        <v>0</v>
      </c>
      <c r="AN1884">
        <v>0</v>
      </c>
      <c r="AO1884">
        <v>0</v>
      </c>
      <c r="AP1884">
        <v>0</v>
      </c>
      <c r="AQ1884">
        <v>0</v>
      </c>
      <c r="AR1884">
        <v>0</v>
      </c>
      <c r="AS1884">
        <v>0</v>
      </c>
      <c r="AT1884">
        <v>44110</v>
      </c>
      <c r="AU1884">
        <v>44122</v>
      </c>
      <c r="AV1884">
        <v>0</v>
      </c>
      <c r="AW1884">
        <v>1</v>
      </c>
      <c r="AX1884">
        <v>1</v>
      </c>
      <c r="AY1884">
        <v>2020</v>
      </c>
      <c r="AZ1884">
        <v>9</v>
      </c>
      <c r="BA1884">
        <v>30</v>
      </c>
      <c r="BB1884">
        <v>3</v>
      </c>
      <c r="BF1884">
        <v>2020</v>
      </c>
      <c r="BG1884" t="s">
        <v>104</v>
      </c>
      <c r="BH1884" t="s">
        <v>9822</v>
      </c>
      <c r="BI1884" t="s">
        <v>9788</v>
      </c>
      <c r="BJ1884" t="s">
        <v>9797</v>
      </c>
    </row>
    <row r="1885" spans="1:62" x14ac:dyDescent="0.35">
      <c r="A1885">
        <v>50594742</v>
      </c>
      <c r="B1885" t="s">
        <v>5182</v>
      </c>
      <c r="C1885" t="s">
        <v>75</v>
      </c>
      <c r="D1885" t="s">
        <v>76</v>
      </c>
      <c r="E1885" t="s">
        <v>803</v>
      </c>
      <c r="F1885">
        <v>31127394</v>
      </c>
      <c r="I1885" s="1">
        <v>44092</v>
      </c>
      <c r="J1885">
        <v>44122.999988425923</v>
      </c>
      <c r="K1885" t="s">
        <v>5183</v>
      </c>
      <c r="L1885" t="s">
        <v>65</v>
      </c>
      <c r="M1885" t="s">
        <v>79</v>
      </c>
      <c r="N1885" t="s">
        <v>80</v>
      </c>
      <c r="P1885" t="s">
        <v>189</v>
      </c>
      <c r="Q1885" t="s">
        <v>102</v>
      </c>
      <c r="S1885" t="s">
        <v>82</v>
      </c>
      <c r="T1885" t="s">
        <v>5184</v>
      </c>
      <c r="U1885">
        <v>0</v>
      </c>
      <c r="V1885">
        <v>0</v>
      </c>
      <c r="W1885">
        <v>0</v>
      </c>
      <c r="X1885">
        <v>1</v>
      </c>
      <c r="Y1885">
        <v>0</v>
      </c>
      <c r="Z1885">
        <v>0</v>
      </c>
      <c r="AA1885">
        <v>0</v>
      </c>
      <c r="AB1885">
        <v>0</v>
      </c>
      <c r="AC1885">
        <v>0</v>
      </c>
      <c r="AD1885">
        <v>0</v>
      </c>
      <c r="AE1885">
        <v>0</v>
      </c>
      <c r="AF1885">
        <v>0</v>
      </c>
      <c r="AG1885">
        <v>0</v>
      </c>
      <c r="AH1885">
        <v>0</v>
      </c>
      <c r="AI1885">
        <v>0</v>
      </c>
      <c r="AJ1885">
        <v>0</v>
      </c>
      <c r="AK1885">
        <v>0</v>
      </c>
      <c r="AL1885">
        <v>0</v>
      </c>
      <c r="AM1885">
        <v>0</v>
      </c>
      <c r="AN1885">
        <v>0</v>
      </c>
      <c r="AO1885">
        <v>0</v>
      </c>
      <c r="AP1885">
        <v>1</v>
      </c>
      <c r="AQ1885">
        <v>0</v>
      </c>
      <c r="AR1885">
        <v>0</v>
      </c>
      <c r="AS1885">
        <v>0</v>
      </c>
      <c r="AT1885">
        <v>44092</v>
      </c>
      <c r="AU1885">
        <v>44102</v>
      </c>
      <c r="AV1885">
        <v>1</v>
      </c>
      <c r="AW1885">
        <v>1</v>
      </c>
      <c r="AX1885">
        <v>0</v>
      </c>
      <c r="AY1885">
        <v>2020</v>
      </c>
      <c r="AZ1885">
        <v>9</v>
      </c>
      <c r="BA1885">
        <v>30</v>
      </c>
      <c r="BB1885">
        <v>2</v>
      </c>
      <c r="BF1885">
        <v>2020</v>
      </c>
      <c r="BG1885" t="s">
        <v>73</v>
      </c>
      <c r="BH1885" t="s">
        <v>9822</v>
      </c>
      <c r="BI1885" t="s">
        <v>9788</v>
      </c>
      <c r="BJ1885" t="s">
        <v>9797</v>
      </c>
    </row>
    <row r="1886" spans="1:62" x14ac:dyDescent="0.35">
      <c r="A1886">
        <v>50595621</v>
      </c>
      <c r="B1886" t="s">
        <v>98</v>
      </c>
      <c r="C1886" t="s">
        <v>75</v>
      </c>
      <c r="D1886" t="s">
        <v>85</v>
      </c>
      <c r="E1886" t="s">
        <v>3395</v>
      </c>
      <c r="F1886">
        <v>28936057</v>
      </c>
      <c r="I1886" s="1">
        <v>44093</v>
      </c>
      <c r="J1886">
        <v>44123.999988425923</v>
      </c>
      <c r="K1886" t="s">
        <v>5185</v>
      </c>
      <c r="L1886" t="s">
        <v>65</v>
      </c>
      <c r="M1886" t="s">
        <v>79</v>
      </c>
      <c r="N1886" t="s">
        <v>80</v>
      </c>
      <c r="P1886" t="s">
        <v>189</v>
      </c>
      <c r="Q1886" t="s">
        <v>70</v>
      </c>
      <c r="S1886" t="s">
        <v>71</v>
      </c>
      <c r="T1886" t="s">
        <v>5186</v>
      </c>
      <c r="U1886">
        <v>0</v>
      </c>
      <c r="V1886">
        <v>1</v>
      </c>
      <c r="W1886">
        <v>0</v>
      </c>
      <c r="X1886">
        <v>0</v>
      </c>
      <c r="Y1886">
        <v>0</v>
      </c>
      <c r="Z1886">
        <v>0</v>
      </c>
      <c r="AA1886">
        <v>0</v>
      </c>
      <c r="AB1886">
        <v>0</v>
      </c>
      <c r="AC1886">
        <v>0</v>
      </c>
      <c r="AD1886">
        <v>0</v>
      </c>
      <c r="AE1886">
        <v>0</v>
      </c>
      <c r="AF1886">
        <v>0</v>
      </c>
      <c r="AG1886">
        <v>0</v>
      </c>
      <c r="AH1886">
        <v>0</v>
      </c>
      <c r="AI1886">
        <v>0</v>
      </c>
      <c r="AJ1886">
        <v>0</v>
      </c>
      <c r="AK1886">
        <v>0</v>
      </c>
      <c r="AL1886">
        <v>0</v>
      </c>
      <c r="AM1886">
        <v>0</v>
      </c>
      <c r="AN1886">
        <v>0</v>
      </c>
      <c r="AO1886">
        <v>0</v>
      </c>
      <c r="AP1886">
        <v>0</v>
      </c>
      <c r="AQ1886">
        <v>0</v>
      </c>
      <c r="AR1886">
        <v>0</v>
      </c>
      <c r="AS1886">
        <v>0</v>
      </c>
      <c r="AT1886">
        <v>44092</v>
      </c>
      <c r="AU1886">
        <v>44123</v>
      </c>
      <c r="AV1886">
        <v>0</v>
      </c>
      <c r="AW1886">
        <v>1</v>
      </c>
      <c r="AX1886">
        <v>0</v>
      </c>
      <c r="AY1886">
        <v>2020</v>
      </c>
      <c r="AZ1886">
        <v>9</v>
      </c>
      <c r="BA1886">
        <v>30</v>
      </c>
      <c r="BB1886">
        <v>1</v>
      </c>
      <c r="BF1886">
        <v>2020</v>
      </c>
      <c r="BG1886" t="s">
        <v>104</v>
      </c>
      <c r="BH1886" t="s">
        <v>9822</v>
      </c>
      <c r="BI1886" t="s">
        <v>9788</v>
      </c>
      <c r="BJ1886" t="s">
        <v>9798</v>
      </c>
    </row>
    <row r="1887" spans="1:62" x14ac:dyDescent="0.35">
      <c r="A1887">
        <v>50597218</v>
      </c>
      <c r="B1887" t="s">
        <v>5187</v>
      </c>
      <c r="C1887" t="s">
        <v>75</v>
      </c>
      <c r="D1887" t="s">
        <v>236</v>
      </c>
      <c r="E1887" t="s">
        <v>668</v>
      </c>
      <c r="F1887">
        <v>22869919</v>
      </c>
      <c r="I1887" s="1">
        <v>44094</v>
      </c>
      <c r="J1887">
        <v>44124.999988425923</v>
      </c>
      <c r="K1887" t="s">
        <v>5188</v>
      </c>
      <c r="L1887" t="s">
        <v>65</v>
      </c>
      <c r="M1887" t="s">
        <v>79</v>
      </c>
      <c r="N1887" t="s">
        <v>80</v>
      </c>
      <c r="Q1887" t="s">
        <v>102</v>
      </c>
      <c r="S1887" t="s">
        <v>71</v>
      </c>
      <c r="T1887" t="s">
        <v>5189</v>
      </c>
      <c r="U1887">
        <v>0</v>
      </c>
      <c r="V1887">
        <v>1</v>
      </c>
      <c r="W1887">
        <v>0</v>
      </c>
      <c r="X1887">
        <v>0</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0</v>
      </c>
      <c r="AS1887">
        <v>0</v>
      </c>
      <c r="AT1887">
        <v>44094</v>
      </c>
      <c r="AU1887">
        <v>44105</v>
      </c>
      <c r="AV1887">
        <v>1</v>
      </c>
      <c r="AW1887">
        <v>1</v>
      </c>
      <c r="AX1887">
        <v>0</v>
      </c>
      <c r="AY1887">
        <v>2020</v>
      </c>
      <c r="AZ1887">
        <v>9</v>
      </c>
      <c r="BA1887">
        <v>30</v>
      </c>
      <c r="BB1887">
        <v>1</v>
      </c>
      <c r="BF1887">
        <v>2020</v>
      </c>
      <c r="BG1887" t="s">
        <v>73</v>
      </c>
      <c r="BH1887" t="s">
        <v>9822</v>
      </c>
      <c r="BI1887" t="s">
        <v>9788</v>
      </c>
      <c r="BJ1887" t="s">
        <v>9799</v>
      </c>
    </row>
    <row r="1888" spans="1:62" x14ac:dyDescent="0.35">
      <c r="A1888">
        <v>50597858</v>
      </c>
      <c r="B1888" t="s">
        <v>98</v>
      </c>
      <c r="C1888" t="s">
        <v>75</v>
      </c>
      <c r="D1888" t="s">
        <v>159</v>
      </c>
      <c r="E1888" t="s">
        <v>3600</v>
      </c>
      <c r="F1888">
        <v>27414112</v>
      </c>
      <c r="I1888" s="1">
        <v>44095</v>
      </c>
      <c r="J1888">
        <v>44125.999988425923</v>
      </c>
      <c r="K1888" t="s">
        <v>5190</v>
      </c>
      <c r="L1888" t="s">
        <v>65</v>
      </c>
      <c r="M1888" t="s">
        <v>120</v>
      </c>
      <c r="N1888" t="s">
        <v>121</v>
      </c>
      <c r="O1888" t="s">
        <v>168</v>
      </c>
      <c r="P1888" t="s">
        <v>122</v>
      </c>
      <c r="Q1888" t="s">
        <v>102</v>
      </c>
      <c r="R1888" t="s">
        <v>1727</v>
      </c>
      <c r="S1888" t="s">
        <v>71</v>
      </c>
      <c r="T1888" t="s">
        <v>5191</v>
      </c>
      <c r="U1888">
        <v>1</v>
      </c>
      <c r="V1888">
        <v>1</v>
      </c>
      <c r="W1888">
        <v>0</v>
      </c>
      <c r="X1888">
        <v>0</v>
      </c>
      <c r="Y1888">
        <v>0</v>
      </c>
      <c r="Z1888">
        <v>0</v>
      </c>
      <c r="AA1888">
        <v>0</v>
      </c>
      <c r="AB1888">
        <v>0</v>
      </c>
      <c r="AC1888">
        <v>0</v>
      </c>
      <c r="AD1888">
        <v>1</v>
      </c>
      <c r="AE1888">
        <v>0</v>
      </c>
      <c r="AF1888">
        <v>0</v>
      </c>
      <c r="AG1888">
        <v>1</v>
      </c>
      <c r="AH1888">
        <v>0</v>
      </c>
      <c r="AI1888">
        <v>0</v>
      </c>
      <c r="AJ1888">
        <v>0</v>
      </c>
      <c r="AK1888">
        <v>0</v>
      </c>
      <c r="AL1888">
        <v>0</v>
      </c>
      <c r="AM1888">
        <v>0</v>
      </c>
      <c r="AN1888">
        <v>0</v>
      </c>
      <c r="AO1888">
        <v>0</v>
      </c>
      <c r="AP1888">
        <v>1</v>
      </c>
      <c r="AQ1888">
        <v>0</v>
      </c>
      <c r="AR1888">
        <v>0</v>
      </c>
      <c r="AS1888">
        <v>0</v>
      </c>
      <c r="AT1888">
        <v>44094</v>
      </c>
      <c r="AU1888">
        <v>44122</v>
      </c>
      <c r="AV1888">
        <v>1</v>
      </c>
      <c r="AW1888">
        <v>1</v>
      </c>
      <c r="AX1888">
        <v>0</v>
      </c>
      <c r="AY1888">
        <v>2020</v>
      </c>
      <c r="AZ1888">
        <v>9</v>
      </c>
      <c r="BA1888">
        <v>30</v>
      </c>
      <c r="BB1888">
        <v>5</v>
      </c>
      <c r="BF1888">
        <v>2020</v>
      </c>
      <c r="BG1888" t="s">
        <v>73</v>
      </c>
      <c r="BH1888" t="s">
        <v>59</v>
      </c>
      <c r="BI1888" t="s">
        <v>9788</v>
      </c>
      <c r="BJ1888" t="s">
        <v>9794</v>
      </c>
    </row>
    <row r="1889" spans="1:62" x14ac:dyDescent="0.35">
      <c r="A1889">
        <v>50607768</v>
      </c>
      <c r="B1889" t="s">
        <v>1909</v>
      </c>
      <c r="C1889" t="s">
        <v>92</v>
      </c>
      <c r="D1889" t="s">
        <v>107</v>
      </c>
      <c r="E1889" t="s">
        <v>754</v>
      </c>
      <c r="F1889">
        <v>26734030</v>
      </c>
      <c r="G1889" t="s">
        <v>754</v>
      </c>
      <c r="H1889">
        <v>3.2650000000000001</v>
      </c>
      <c r="I1889" s="1">
        <v>44096</v>
      </c>
      <c r="J1889">
        <v>44126.999988425923</v>
      </c>
      <c r="K1889" t="s">
        <v>5192</v>
      </c>
      <c r="L1889" t="s">
        <v>65</v>
      </c>
      <c r="M1889" t="s">
        <v>66</v>
      </c>
      <c r="N1889" t="s">
        <v>67</v>
      </c>
      <c r="Q1889" t="s">
        <v>70</v>
      </c>
      <c r="S1889" t="s">
        <v>82</v>
      </c>
      <c r="T1889" t="s">
        <v>5193</v>
      </c>
      <c r="U1889">
        <v>1</v>
      </c>
      <c r="V1889">
        <v>1</v>
      </c>
      <c r="W1889">
        <v>0</v>
      </c>
      <c r="X1889">
        <v>1</v>
      </c>
      <c r="Y1889">
        <v>0</v>
      </c>
      <c r="Z1889">
        <v>0</v>
      </c>
      <c r="AA1889">
        <v>0</v>
      </c>
      <c r="AB1889">
        <v>0</v>
      </c>
      <c r="AC1889">
        <v>0</v>
      </c>
      <c r="AD1889">
        <v>1</v>
      </c>
      <c r="AE1889">
        <v>0</v>
      </c>
      <c r="AF1889">
        <v>0</v>
      </c>
      <c r="AG1889">
        <v>1</v>
      </c>
      <c r="AH1889">
        <v>0</v>
      </c>
      <c r="AI1889">
        <v>1</v>
      </c>
      <c r="AJ1889">
        <v>0</v>
      </c>
      <c r="AK1889">
        <v>0</v>
      </c>
      <c r="AL1889">
        <v>0</v>
      </c>
      <c r="AM1889">
        <v>0</v>
      </c>
      <c r="AN1889">
        <v>0</v>
      </c>
      <c r="AO1889">
        <v>0</v>
      </c>
      <c r="AP1889">
        <v>1</v>
      </c>
      <c r="AQ1889">
        <v>0</v>
      </c>
      <c r="AR1889">
        <v>0</v>
      </c>
      <c r="AS1889">
        <v>0</v>
      </c>
      <c r="AT1889">
        <v>44096</v>
      </c>
      <c r="AU1889">
        <v>44105</v>
      </c>
      <c r="AV1889">
        <v>0</v>
      </c>
      <c r="AW1889">
        <v>1</v>
      </c>
      <c r="AX1889">
        <v>0</v>
      </c>
      <c r="AY1889">
        <v>2020</v>
      </c>
      <c r="AZ1889">
        <v>9</v>
      </c>
      <c r="BA1889">
        <v>30</v>
      </c>
      <c r="BB1889">
        <v>7</v>
      </c>
      <c r="BF1889">
        <v>2020</v>
      </c>
      <c r="BG1889" t="s">
        <v>104</v>
      </c>
      <c r="BH1889" t="s">
        <v>9822</v>
      </c>
      <c r="BI1889" t="s">
        <v>9788</v>
      </c>
      <c r="BJ1889" t="s">
        <v>9795</v>
      </c>
    </row>
    <row r="1890" spans="1:62" x14ac:dyDescent="0.35">
      <c r="A1890">
        <v>50612647</v>
      </c>
      <c r="B1890" t="s">
        <v>98</v>
      </c>
      <c r="C1890" t="s">
        <v>75</v>
      </c>
      <c r="D1890" t="s">
        <v>428</v>
      </c>
      <c r="E1890" t="s">
        <v>661</v>
      </c>
      <c r="F1890">
        <v>2684</v>
      </c>
      <c r="I1890" s="1">
        <v>44096</v>
      </c>
      <c r="J1890">
        <v>44126.999988425923</v>
      </c>
      <c r="K1890" t="s">
        <v>5194</v>
      </c>
      <c r="L1890" t="s">
        <v>65</v>
      </c>
      <c r="M1890" t="s">
        <v>152</v>
      </c>
      <c r="N1890" t="s">
        <v>153</v>
      </c>
      <c r="Q1890" t="s">
        <v>70</v>
      </c>
      <c r="R1890" t="s">
        <v>3006</v>
      </c>
      <c r="S1890" t="s">
        <v>82</v>
      </c>
      <c r="T1890" t="s">
        <v>5195</v>
      </c>
      <c r="U1890">
        <v>0</v>
      </c>
      <c r="V1890">
        <v>1</v>
      </c>
      <c r="W1890">
        <v>0</v>
      </c>
      <c r="X1890">
        <v>0</v>
      </c>
      <c r="Y1890">
        <v>0</v>
      </c>
      <c r="Z1890">
        <v>0</v>
      </c>
      <c r="AA1890">
        <v>0</v>
      </c>
      <c r="AB1890">
        <v>0</v>
      </c>
      <c r="AC1890">
        <v>0</v>
      </c>
      <c r="AD1890">
        <v>0</v>
      </c>
      <c r="AE1890">
        <v>0</v>
      </c>
      <c r="AF1890">
        <v>0</v>
      </c>
      <c r="AG1890">
        <v>0</v>
      </c>
      <c r="AH1890">
        <v>0</v>
      </c>
      <c r="AI1890">
        <v>0</v>
      </c>
      <c r="AJ1890">
        <v>0</v>
      </c>
      <c r="AK1890">
        <v>0</v>
      </c>
      <c r="AL1890">
        <v>0</v>
      </c>
      <c r="AM1890">
        <v>0</v>
      </c>
      <c r="AN1890">
        <v>0</v>
      </c>
      <c r="AO1890">
        <v>0</v>
      </c>
      <c r="AP1890">
        <v>0</v>
      </c>
      <c r="AQ1890">
        <v>0</v>
      </c>
      <c r="AR1890">
        <v>0</v>
      </c>
      <c r="AS1890">
        <v>0</v>
      </c>
      <c r="AT1890">
        <v>44096</v>
      </c>
      <c r="AU1890">
        <v>44126</v>
      </c>
      <c r="AV1890">
        <v>0</v>
      </c>
      <c r="AW1890">
        <v>1</v>
      </c>
      <c r="AX1890">
        <v>0</v>
      </c>
      <c r="AY1890">
        <v>2020</v>
      </c>
      <c r="AZ1890">
        <v>9</v>
      </c>
      <c r="BA1890">
        <v>30</v>
      </c>
      <c r="BB1890">
        <v>1</v>
      </c>
      <c r="BF1890">
        <v>2020</v>
      </c>
      <c r="BG1890" t="s">
        <v>104</v>
      </c>
      <c r="BH1890" t="s">
        <v>59</v>
      </c>
      <c r="BI1890" t="s">
        <v>9788</v>
      </c>
      <c r="BJ1890" t="s">
        <v>9795</v>
      </c>
    </row>
    <row r="1891" spans="1:62" x14ac:dyDescent="0.35">
      <c r="A1891">
        <v>50614147</v>
      </c>
      <c r="B1891" t="s">
        <v>5196</v>
      </c>
      <c r="C1891" t="s">
        <v>61</v>
      </c>
      <c r="D1891" t="s">
        <v>125</v>
      </c>
      <c r="E1891" t="s">
        <v>5197</v>
      </c>
      <c r="F1891">
        <v>43128567</v>
      </c>
      <c r="I1891" s="1">
        <v>44097</v>
      </c>
      <c r="J1891">
        <v>44127.999988425923</v>
      </c>
      <c r="K1891" t="s">
        <v>5198</v>
      </c>
      <c r="L1891" t="s">
        <v>65</v>
      </c>
      <c r="M1891" t="s">
        <v>66</v>
      </c>
      <c r="N1891" t="s">
        <v>67</v>
      </c>
      <c r="O1891" t="s">
        <v>68</v>
      </c>
      <c r="P1891" t="s">
        <v>69</v>
      </c>
      <c r="Q1891" t="s">
        <v>70</v>
      </c>
      <c r="S1891" t="s">
        <v>71</v>
      </c>
      <c r="T1891" t="s">
        <v>5199</v>
      </c>
      <c r="U1891">
        <v>0</v>
      </c>
      <c r="V1891">
        <v>1</v>
      </c>
      <c r="W1891">
        <v>0</v>
      </c>
      <c r="X1891">
        <v>0</v>
      </c>
      <c r="Y1891">
        <v>0</v>
      </c>
      <c r="Z1891">
        <v>0</v>
      </c>
      <c r="AA1891">
        <v>0</v>
      </c>
      <c r="AB1891">
        <v>0</v>
      </c>
      <c r="AC1891">
        <v>0</v>
      </c>
      <c r="AD1891">
        <v>0</v>
      </c>
      <c r="AE1891">
        <v>0</v>
      </c>
      <c r="AF1891">
        <v>0</v>
      </c>
      <c r="AG1891">
        <v>0</v>
      </c>
      <c r="AH1891">
        <v>0</v>
      </c>
      <c r="AI1891">
        <v>0</v>
      </c>
      <c r="AJ1891">
        <v>0</v>
      </c>
      <c r="AK1891">
        <v>0</v>
      </c>
      <c r="AL1891">
        <v>0</v>
      </c>
      <c r="AM1891">
        <v>0</v>
      </c>
      <c r="AN1891">
        <v>0</v>
      </c>
      <c r="AO1891">
        <v>0</v>
      </c>
      <c r="AP1891">
        <v>0</v>
      </c>
      <c r="AQ1891">
        <v>0</v>
      </c>
      <c r="AR1891">
        <v>0</v>
      </c>
      <c r="AS1891">
        <v>0</v>
      </c>
      <c r="AT1891">
        <v>44097</v>
      </c>
      <c r="AU1891">
        <v>44127</v>
      </c>
      <c r="AV1891">
        <v>0</v>
      </c>
      <c r="AW1891">
        <v>1</v>
      </c>
      <c r="AX1891">
        <v>0</v>
      </c>
      <c r="AY1891">
        <v>2020</v>
      </c>
      <c r="AZ1891">
        <v>9</v>
      </c>
      <c r="BA1891">
        <v>30</v>
      </c>
      <c r="BB1891">
        <v>1</v>
      </c>
      <c r="BF1891">
        <v>2020</v>
      </c>
      <c r="BG1891" t="s">
        <v>104</v>
      </c>
      <c r="BH1891" t="s">
        <v>9822</v>
      </c>
      <c r="BI1891" t="s">
        <v>9788</v>
      </c>
      <c r="BJ1891" t="s">
        <v>9793</v>
      </c>
    </row>
    <row r="1892" spans="1:62" x14ac:dyDescent="0.35">
      <c r="A1892">
        <v>50615280</v>
      </c>
      <c r="B1892" t="s">
        <v>5200</v>
      </c>
      <c r="C1892" t="s">
        <v>176</v>
      </c>
      <c r="D1892" t="s">
        <v>379</v>
      </c>
      <c r="E1892" t="s">
        <v>5201</v>
      </c>
      <c r="F1892">
        <v>22123879</v>
      </c>
      <c r="I1892" s="1">
        <v>44097</v>
      </c>
      <c r="J1892">
        <v>44127.999988425923</v>
      </c>
      <c r="K1892" t="s">
        <v>5202</v>
      </c>
      <c r="L1892" t="s">
        <v>65</v>
      </c>
      <c r="M1892" t="s">
        <v>120</v>
      </c>
      <c r="N1892" t="s">
        <v>121</v>
      </c>
      <c r="O1892" t="s">
        <v>168</v>
      </c>
      <c r="P1892" t="s">
        <v>122</v>
      </c>
      <c r="Q1892" t="s">
        <v>70</v>
      </c>
      <c r="R1892" t="s">
        <v>5203</v>
      </c>
      <c r="S1892" t="s">
        <v>71</v>
      </c>
      <c r="T1892" t="s">
        <v>5204</v>
      </c>
      <c r="U1892">
        <v>0</v>
      </c>
      <c r="V1892">
        <v>0</v>
      </c>
      <c r="W1892">
        <v>0</v>
      </c>
      <c r="X1892">
        <v>1</v>
      </c>
      <c r="Y1892">
        <v>0</v>
      </c>
      <c r="Z1892">
        <v>0</v>
      </c>
      <c r="AA1892">
        <v>1</v>
      </c>
      <c r="AB1892">
        <v>0</v>
      </c>
      <c r="AC1892">
        <v>0</v>
      </c>
      <c r="AD1892">
        <v>0</v>
      </c>
      <c r="AE1892">
        <v>0</v>
      </c>
      <c r="AF1892">
        <v>0</v>
      </c>
      <c r="AG1892">
        <v>0</v>
      </c>
      <c r="AH1892">
        <v>0</v>
      </c>
      <c r="AI1892">
        <v>0</v>
      </c>
      <c r="AJ1892">
        <v>0</v>
      </c>
      <c r="AK1892">
        <v>0</v>
      </c>
      <c r="AL1892">
        <v>0</v>
      </c>
      <c r="AM1892">
        <v>0</v>
      </c>
      <c r="AN1892">
        <v>0</v>
      </c>
      <c r="AO1892">
        <v>0</v>
      </c>
      <c r="AP1892">
        <v>1</v>
      </c>
      <c r="AQ1892">
        <v>0</v>
      </c>
      <c r="AR1892">
        <v>0</v>
      </c>
      <c r="AS1892">
        <v>0</v>
      </c>
      <c r="AT1892">
        <v>44097</v>
      </c>
      <c r="AU1892">
        <v>44127</v>
      </c>
      <c r="AV1892">
        <v>0</v>
      </c>
      <c r="AW1892">
        <v>1</v>
      </c>
      <c r="AX1892">
        <v>0</v>
      </c>
      <c r="AY1892">
        <v>2020</v>
      </c>
      <c r="AZ1892">
        <v>9</v>
      </c>
      <c r="BA1892">
        <v>30</v>
      </c>
      <c r="BB1892">
        <v>3</v>
      </c>
      <c r="BC1892">
        <v>100000</v>
      </c>
      <c r="BD1892">
        <v>140000</v>
      </c>
      <c r="BE1892" t="s">
        <v>90</v>
      </c>
      <c r="BF1892">
        <v>2020</v>
      </c>
      <c r="BG1892" t="s">
        <v>104</v>
      </c>
      <c r="BH1892" t="s">
        <v>59</v>
      </c>
      <c r="BI1892" t="s">
        <v>9788</v>
      </c>
      <c r="BJ1892" t="s">
        <v>9793</v>
      </c>
    </row>
    <row r="1893" spans="1:62" x14ac:dyDescent="0.35">
      <c r="A1893">
        <v>50618629</v>
      </c>
      <c r="B1893" t="s">
        <v>98</v>
      </c>
      <c r="C1893" t="s">
        <v>61</v>
      </c>
      <c r="D1893" t="s">
        <v>125</v>
      </c>
      <c r="E1893" t="s">
        <v>4101</v>
      </c>
      <c r="F1893">
        <v>29439808</v>
      </c>
      <c r="I1893" s="1">
        <v>44097</v>
      </c>
      <c r="J1893">
        <v>44128.874282407407</v>
      </c>
      <c r="K1893" t="s">
        <v>5205</v>
      </c>
      <c r="L1893" t="s">
        <v>65</v>
      </c>
      <c r="M1893" t="s">
        <v>66</v>
      </c>
      <c r="N1893" t="s">
        <v>67</v>
      </c>
      <c r="O1893" t="s">
        <v>101</v>
      </c>
      <c r="P1893" t="s">
        <v>4103</v>
      </c>
      <c r="Q1893" t="s">
        <v>70</v>
      </c>
      <c r="S1893" t="s">
        <v>71</v>
      </c>
      <c r="T1893" t="s">
        <v>5206</v>
      </c>
      <c r="U1893">
        <v>0</v>
      </c>
      <c r="V1893">
        <v>1</v>
      </c>
      <c r="W1893">
        <v>0</v>
      </c>
      <c r="X1893">
        <v>1</v>
      </c>
      <c r="Y1893">
        <v>0</v>
      </c>
      <c r="Z1893">
        <v>0</v>
      </c>
      <c r="AA1893">
        <v>0</v>
      </c>
      <c r="AB1893">
        <v>0</v>
      </c>
      <c r="AC1893">
        <v>0</v>
      </c>
      <c r="AD1893">
        <v>0</v>
      </c>
      <c r="AE1893">
        <v>0</v>
      </c>
      <c r="AF1893">
        <v>0</v>
      </c>
      <c r="AG1893">
        <v>0</v>
      </c>
      <c r="AH1893">
        <v>0</v>
      </c>
      <c r="AI1893">
        <v>0</v>
      </c>
      <c r="AJ1893">
        <v>0</v>
      </c>
      <c r="AK1893">
        <v>0</v>
      </c>
      <c r="AL1893">
        <v>0</v>
      </c>
      <c r="AM1893">
        <v>0</v>
      </c>
      <c r="AN1893">
        <v>0</v>
      </c>
      <c r="AO1893">
        <v>0</v>
      </c>
      <c r="AP1893">
        <v>0</v>
      </c>
      <c r="AQ1893">
        <v>0</v>
      </c>
      <c r="AR1893">
        <v>0</v>
      </c>
      <c r="AS1893">
        <v>0</v>
      </c>
      <c r="AT1893">
        <v>44097</v>
      </c>
      <c r="AU1893">
        <v>44128</v>
      </c>
      <c r="AV1893">
        <v>0</v>
      </c>
      <c r="AW1893">
        <v>1</v>
      </c>
      <c r="AX1893">
        <v>0</v>
      </c>
      <c r="AY1893">
        <v>2020</v>
      </c>
      <c r="AZ1893">
        <v>9</v>
      </c>
      <c r="BA1893">
        <v>31</v>
      </c>
      <c r="BB1893">
        <v>2</v>
      </c>
      <c r="BF1893">
        <v>2020</v>
      </c>
      <c r="BG1893" t="s">
        <v>104</v>
      </c>
      <c r="BH1893" t="s">
        <v>9822</v>
      </c>
      <c r="BI1893" t="s">
        <v>9788</v>
      </c>
      <c r="BJ1893" t="s">
        <v>9793</v>
      </c>
    </row>
    <row r="1894" spans="1:62" x14ac:dyDescent="0.35">
      <c r="A1894">
        <v>50619043</v>
      </c>
      <c r="B1894" t="s">
        <v>5207</v>
      </c>
      <c r="C1894" t="s">
        <v>75</v>
      </c>
      <c r="D1894" t="s">
        <v>165</v>
      </c>
      <c r="E1894" t="s">
        <v>436</v>
      </c>
      <c r="F1894">
        <v>24318052</v>
      </c>
      <c r="G1894" t="s">
        <v>436</v>
      </c>
      <c r="H1894">
        <v>3.5455000000000001</v>
      </c>
      <c r="I1894" s="1">
        <v>44097</v>
      </c>
      <c r="J1894">
        <v>44127.999988425923</v>
      </c>
      <c r="K1894" t="s">
        <v>5208</v>
      </c>
      <c r="L1894" t="s">
        <v>65</v>
      </c>
      <c r="M1894" t="s">
        <v>66</v>
      </c>
      <c r="N1894" t="s">
        <v>67</v>
      </c>
      <c r="O1894" t="s">
        <v>438</v>
      </c>
      <c r="Q1894" t="s">
        <v>70</v>
      </c>
      <c r="S1894" t="s">
        <v>82</v>
      </c>
      <c r="T1894" t="s">
        <v>5209</v>
      </c>
      <c r="U1894">
        <v>0</v>
      </c>
      <c r="V1894">
        <v>1</v>
      </c>
      <c r="W1894">
        <v>0</v>
      </c>
      <c r="X1894">
        <v>1</v>
      </c>
      <c r="Y1894">
        <v>0</v>
      </c>
      <c r="Z1894">
        <v>0</v>
      </c>
      <c r="AA1894">
        <v>0</v>
      </c>
      <c r="AB1894">
        <v>0</v>
      </c>
      <c r="AC1894">
        <v>0</v>
      </c>
      <c r="AD1894">
        <v>0</v>
      </c>
      <c r="AE1894">
        <v>1</v>
      </c>
      <c r="AF1894">
        <v>0</v>
      </c>
      <c r="AG1894">
        <v>0</v>
      </c>
      <c r="AH1894">
        <v>0</v>
      </c>
      <c r="AI1894">
        <v>0</v>
      </c>
      <c r="AJ1894">
        <v>0</v>
      </c>
      <c r="AK1894">
        <v>0</v>
      </c>
      <c r="AL1894">
        <v>0</v>
      </c>
      <c r="AM1894">
        <v>0</v>
      </c>
      <c r="AN1894">
        <v>0</v>
      </c>
      <c r="AO1894">
        <v>0</v>
      </c>
      <c r="AP1894">
        <v>0</v>
      </c>
      <c r="AQ1894">
        <v>0</v>
      </c>
      <c r="AR1894">
        <v>0</v>
      </c>
      <c r="AS1894">
        <v>0</v>
      </c>
      <c r="AT1894">
        <v>44097</v>
      </c>
      <c r="AU1894">
        <v>44103</v>
      </c>
      <c r="AV1894">
        <v>0</v>
      </c>
      <c r="AW1894">
        <v>1</v>
      </c>
      <c r="AX1894">
        <v>0</v>
      </c>
      <c r="AY1894">
        <v>2020</v>
      </c>
      <c r="AZ1894">
        <v>9</v>
      </c>
      <c r="BA1894">
        <v>30</v>
      </c>
      <c r="BB1894">
        <v>3</v>
      </c>
      <c r="BF1894">
        <v>2020</v>
      </c>
      <c r="BG1894" t="s">
        <v>104</v>
      </c>
      <c r="BH1894" t="s">
        <v>9822</v>
      </c>
      <c r="BI1894" t="s">
        <v>9788</v>
      </c>
      <c r="BJ1894" t="s">
        <v>9793</v>
      </c>
    </row>
    <row r="1895" spans="1:62" x14ac:dyDescent="0.35">
      <c r="A1895">
        <v>50619301</v>
      </c>
      <c r="B1895" t="s">
        <v>5210</v>
      </c>
      <c r="C1895" t="s">
        <v>369</v>
      </c>
      <c r="D1895" t="s">
        <v>388</v>
      </c>
      <c r="E1895" t="s">
        <v>553</v>
      </c>
      <c r="F1895">
        <v>35398774</v>
      </c>
      <c r="I1895" s="1">
        <v>44097</v>
      </c>
      <c r="J1895">
        <v>44127.999988425923</v>
      </c>
      <c r="K1895" t="s">
        <v>1452</v>
      </c>
      <c r="L1895" t="s">
        <v>65</v>
      </c>
      <c r="M1895" t="s">
        <v>120</v>
      </c>
      <c r="N1895" t="s">
        <v>121</v>
      </c>
      <c r="O1895" t="s">
        <v>168</v>
      </c>
      <c r="P1895" t="s">
        <v>122</v>
      </c>
      <c r="Q1895" t="s">
        <v>102</v>
      </c>
      <c r="R1895" t="s">
        <v>5211</v>
      </c>
      <c r="S1895" t="s">
        <v>71</v>
      </c>
      <c r="T1895" t="s">
        <v>5212</v>
      </c>
      <c r="U1895">
        <v>1</v>
      </c>
      <c r="V1895">
        <v>1</v>
      </c>
      <c r="W1895">
        <v>1</v>
      </c>
      <c r="X1895">
        <v>0</v>
      </c>
      <c r="Y1895">
        <v>0</v>
      </c>
      <c r="Z1895">
        <v>0</v>
      </c>
      <c r="AA1895">
        <v>0</v>
      </c>
      <c r="AB1895">
        <v>0</v>
      </c>
      <c r="AC1895">
        <v>1</v>
      </c>
      <c r="AD1895">
        <v>0</v>
      </c>
      <c r="AE1895">
        <v>0</v>
      </c>
      <c r="AF1895">
        <v>0</v>
      </c>
      <c r="AG1895">
        <v>0</v>
      </c>
      <c r="AH1895">
        <v>1</v>
      </c>
      <c r="AI1895">
        <v>0</v>
      </c>
      <c r="AJ1895">
        <v>0</v>
      </c>
      <c r="AK1895">
        <v>0</v>
      </c>
      <c r="AL1895">
        <v>0</v>
      </c>
      <c r="AM1895">
        <v>0</v>
      </c>
      <c r="AN1895">
        <v>0</v>
      </c>
      <c r="AO1895">
        <v>0</v>
      </c>
      <c r="AP1895">
        <v>0</v>
      </c>
      <c r="AQ1895">
        <v>0</v>
      </c>
      <c r="AR1895">
        <v>0</v>
      </c>
      <c r="AS1895">
        <v>0</v>
      </c>
      <c r="AT1895">
        <v>44097</v>
      </c>
      <c r="AU1895">
        <v>44125</v>
      </c>
      <c r="AV1895">
        <v>1</v>
      </c>
      <c r="AW1895">
        <v>1</v>
      </c>
      <c r="AX1895">
        <v>0</v>
      </c>
      <c r="AY1895">
        <v>2020</v>
      </c>
      <c r="AZ1895">
        <v>9</v>
      </c>
      <c r="BA1895">
        <v>30</v>
      </c>
      <c r="BB1895">
        <v>5</v>
      </c>
      <c r="BC1895">
        <v>650</v>
      </c>
      <c r="BD1895">
        <v>800</v>
      </c>
      <c r="BE1895" t="s">
        <v>546</v>
      </c>
      <c r="BF1895">
        <v>2020</v>
      </c>
      <c r="BG1895" t="s">
        <v>73</v>
      </c>
      <c r="BH1895" t="s">
        <v>59</v>
      </c>
      <c r="BI1895" t="s">
        <v>9788</v>
      </c>
      <c r="BJ1895" t="s">
        <v>9793</v>
      </c>
    </row>
    <row r="1896" spans="1:62" x14ac:dyDescent="0.35">
      <c r="A1896">
        <v>50626792</v>
      </c>
      <c r="B1896" t="s">
        <v>98</v>
      </c>
      <c r="C1896" t="s">
        <v>75</v>
      </c>
      <c r="D1896" t="s">
        <v>165</v>
      </c>
      <c r="E1896" t="s">
        <v>2127</v>
      </c>
      <c r="F1896">
        <v>25785404</v>
      </c>
      <c r="I1896" s="1">
        <v>44098</v>
      </c>
      <c r="J1896">
        <v>44128.999988425923</v>
      </c>
      <c r="K1896" t="s">
        <v>5033</v>
      </c>
      <c r="L1896" t="s">
        <v>65</v>
      </c>
      <c r="M1896" t="s">
        <v>120</v>
      </c>
      <c r="N1896" t="s">
        <v>121</v>
      </c>
      <c r="O1896" t="s">
        <v>168</v>
      </c>
      <c r="P1896" t="s">
        <v>122</v>
      </c>
      <c r="Q1896" t="s">
        <v>70</v>
      </c>
      <c r="S1896" t="s">
        <v>71</v>
      </c>
      <c r="T1896" t="s">
        <v>5213</v>
      </c>
      <c r="U1896">
        <v>1</v>
      </c>
      <c r="V1896">
        <v>1</v>
      </c>
      <c r="W1896">
        <v>0</v>
      </c>
      <c r="X1896">
        <v>0</v>
      </c>
      <c r="Y1896">
        <v>0</v>
      </c>
      <c r="Z1896">
        <v>0</v>
      </c>
      <c r="AA1896">
        <v>0</v>
      </c>
      <c r="AB1896">
        <v>0</v>
      </c>
      <c r="AC1896">
        <v>1</v>
      </c>
      <c r="AD1896">
        <v>1</v>
      </c>
      <c r="AE1896">
        <v>0</v>
      </c>
      <c r="AF1896">
        <v>0</v>
      </c>
      <c r="AG1896">
        <v>0</v>
      </c>
      <c r="AH1896">
        <v>0</v>
      </c>
      <c r="AI1896">
        <v>1</v>
      </c>
      <c r="AJ1896">
        <v>0</v>
      </c>
      <c r="AK1896">
        <v>0</v>
      </c>
      <c r="AL1896">
        <v>0</v>
      </c>
      <c r="AM1896">
        <v>0</v>
      </c>
      <c r="AN1896">
        <v>0</v>
      </c>
      <c r="AO1896">
        <v>0</v>
      </c>
      <c r="AP1896">
        <v>1</v>
      </c>
      <c r="AQ1896">
        <v>0</v>
      </c>
      <c r="AR1896">
        <v>0</v>
      </c>
      <c r="AS1896">
        <v>0</v>
      </c>
      <c r="AT1896">
        <v>44098</v>
      </c>
      <c r="AU1896">
        <v>44126</v>
      </c>
      <c r="AV1896">
        <v>1</v>
      </c>
      <c r="AW1896">
        <v>1</v>
      </c>
      <c r="AX1896">
        <v>0</v>
      </c>
      <c r="AY1896">
        <v>2020</v>
      </c>
      <c r="AZ1896">
        <v>9</v>
      </c>
      <c r="BA1896">
        <v>30</v>
      </c>
      <c r="BB1896">
        <v>6</v>
      </c>
      <c r="BF1896">
        <v>2020</v>
      </c>
      <c r="BG1896" t="s">
        <v>73</v>
      </c>
      <c r="BH1896" t="s">
        <v>9822</v>
      </c>
      <c r="BI1896" t="s">
        <v>9788</v>
      </c>
      <c r="BJ1896" t="s">
        <v>9796</v>
      </c>
    </row>
    <row r="1897" spans="1:62" x14ac:dyDescent="0.35">
      <c r="A1897">
        <v>50627460</v>
      </c>
      <c r="B1897" t="s">
        <v>2976</v>
      </c>
      <c r="C1897" t="s">
        <v>61</v>
      </c>
      <c r="D1897" t="s">
        <v>125</v>
      </c>
      <c r="E1897" t="s">
        <v>846</v>
      </c>
      <c r="F1897">
        <v>36725728</v>
      </c>
      <c r="I1897" s="1">
        <v>44098</v>
      </c>
      <c r="J1897">
        <v>44128.999988425923</v>
      </c>
      <c r="K1897" t="s">
        <v>1039</v>
      </c>
      <c r="L1897" t="s">
        <v>65</v>
      </c>
      <c r="M1897" t="s">
        <v>120</v>
      </c>
      <c r="N1897" t="s">
        <v>121</v>
      </c>
      <c r="O1897" t="s">
        <v>168</v>
      </c>
      <c r="P1897" t="s">
        <v>122</v>
      </c>
      <c r="Q1897" t="s">
        <v>70</v>
      </c>
      <c r="S1897" t="s">
        <v>71</v>
      </c>
      <c r="T1897" t="s">
        <v>5214</v>
      </c>
      <c r="U1897">
        <v>1</v>
      </c>
      <c r="V1897">
        <v>1</v>
      </c>
      <c r="W1897">
        <v>0</v>
      </c>
      <c r="X1897">
        <v>0</v>
      </c>
      <c r="Y1897">
        <v>0</v>
      </c>
      <c r="Z1897">
        <v>0</v>
      </c>
      <c r="AA1897">
        <v>0</v>
      </c>
      <c r="AB1897">
        <v>0</v>
      </c>
      <c r="AC1897">
        <v>1</v>
      </c>
      <c r="AD1897">
        <v>1</v>
      </c>
      <c r="AE1897">
        <v>0</v>
      </c>
      <c r="AF1897">
        <v>1</v>
      </c>
      <c r="AG1897">
        <v>0</v>
      </c>
      <c r="AH1897">
        <v>0</v>
      </c>
      <c r="AI1897">
        <v>1</v>
      </c>
      <c r="AJ1897">
        <v>0</v>
      </c>
      <c r="AK1897">
        <v>0</v>
      </c>
      <c r="AL1897">
        <v>0</v>
      </c>
      <c r="AM1897">
        <v>0</v>
      </c>
      <c r="AN1897">
        <v>0</v>
      </c>
      <c r="AO1897">
        <v>0</v>
      </c>
      <c r="AP1897">
        <v>1</v>
      </c>
      <c r="AQ1897">
        <v>0</v>
      </c>
      <c r="AR1897">
        <v>0</v>
      </c>
      <c r="AS1897">
        <v>0</v>
      </c>
      <c r="AT1897">
        <v>44098</v>
      </c>
      <c r="AU1897">
        <v>44128</v>
      </c>
      <c r="AV1897">
        <v>0</v>
      </c>
      <c r="AW1897">
        <v>1</v>
      </c>
      <c r="AX1897">
        <v>0</v>
      </c>
      <c r="AY1897">
        <v>2020</v>
      </c>
      <c r="AZ1897">
        <v>9</v>
      </c>
      <c r="BA1897">
        <v>30</v>
      </c>
      <c r="BB1897">
        <v>7</v>
      </c>
      <c r="BF1897">
        <v>2020</v>
      </c>
      <c r="BG1897" t="s">
        <v>104</v>
      </c>
      <c r="BH1897" t="s">
        <v>9822</v>
      </c>
      <c r="BI1897" t="s">
        <v>9788</v>
      </c>
      <c r="BJ1897" t="s">
        <v>9796</v>
      </c>
    </row>
    <row r="1898" spans="1:62" x14ac:dyDescent="0.35">
      <c r="A1898">
        <v>50628263</v>
      </c>
      <c r="B1898" t="s">
        <v>98</v>
      </c>
      <c r="C1898" t="s">
        <v>75</v>
      </c>
      <c r="D1898" t="s">
        <v>76</v>
      </c>
      <c r="E1898" t="s">
        <v>4646</v>
      </c>
      <c r="F1898">
        <v>28936488</v>
      </c>
      <c r="I1898" s="1">
        <v>44098</v>
      </c>
      <c r="J1898">
        <v>44128.999988425923</v>
      </c>
      <c r="K1898" t="s">
        <v>5215</v>
      </c>
      <c r="L1898" t="s">
        <v>65</v>
      </c>
      <c r="M1898" t="s">
        <v>152</v>
      </c>
      <c r="N1898" t="s">
        <v>153</v>
      </c>
      <c r="O1898" t="s">
        <v>154</v>
      </c>
      <c r="P1898" t="s">
        <v>155</v>
      </c>
      <c r="Q1898" t="s">
        <v>70</v>
      </c>
      <c r="S1898" t="s">
        <v>82</v>
      </c>
      <c r="T1898" t="s">
        <v>5216</v>
      </c>
      <c r="U1898">
        <v>1</v>
      </c>
      <c r="V1898">
        <v>1</v>
      </c>
      <c r="W1898">
        <v>1</v>
      </c>
      <c r="X1898">
        <v>1</v>
      </c>
      <c r="Y1898">
        <v>0</v>
      </c>
      <c r="Z1898">
        <v>0</v>
      </c>
      <c r="AA1898">
        <v>0</v>
      </c>
      <c r="AB1898">
        <v>0</v>
      </c>
      <c r="AC1898">
        <v>0</v>
      </c>
      <c r="AD1898">
        <v>1</v>
      </c>
      <c r="AE1898">
        <v>0</v>
      </c>
      <c r="AF1898">
        <v>0</v>
      </c>
      <c r="AG1898">
        <v>0</v>
      </c>
      <c r="AH1898">
        <v>0</v>
      </c>
      <c r="AI1898">
        <v>0</v>
      </c>
      <c r="AJ1898">
        <v>0</v>
      </c>
      <c r="AK1898">
        <v>0</v>
      </c>
      <c r="AL1898">
        <v>0</v>
      </c>
      <c r="AM1898">
        <v>0</v>
      </c>
      <c r="AN1898">
        <v>0</v>
      </c>
      <c r="AO1898">
        <v>0</v>
      </c>
      <c r="AP1898">
        <v>0</v>
      </c>
      <c r="AQ1898">
        <v>0</v>
      </c>
      <c r="AR1898">
        <v>0</v>
      </c>
      <c r="AS1898">
        <v>0</v>
      </c>
      <c r="AT1898">
        <v>44098</v>
      </c>
      <c r="AU1898">
        <v>44110</v>
      </c>
      <c r="AV1898">
        <v>0</v>
      </c>
      <c r="AW1898">
        <v>1</v>
      </c>
      <c r="AX1898">
        <v>0</v>
      </c>
      <c r="AY1898">
        <v>2020</v>
      </c>
      <c r="AZ1898">
        <v>9</v>
      </c>
      <c r="BA1898">
        <v>30</v>
      </c>
      <c r="BB1898">
        <v>5</v>
      </c>
      <c r="BF1898">
        <v>2020</v>
      </c>
      <c r="BG1898" t="s">
        <v>104</v>
      </c>
      <c r="BH1898" t="s">
        <v>9822</v>
      </c>
      <c r="BI1898" t="s">
        <v>9788</v>
      </c>
      <c r="BJ1898" t="s">
        <v>9796</v>
      </c>
    </row>
    <row r="1899" spans="1:62" x14ac:dyDescent="0.35">
      <c r="A1899">
        <v>50640175</v>
      </c>
      <c r="B1899" t="s">
        <v>98</v>
      </c>
      <c r="C1899" t="s">
        <v>75</v>
      </c>
      <c r="D1899" t="s">
        <v>85</v>
      </c>
      <c r="E1899" t="s">
        <v>3055</v>
      </c>
      <c r="F1899">
        <v>43028454</v>
      </c>
      <c r="I1899" s="1">
        <v>44102</v>
      </c>
      <c r="J1899">
        <v>44132.999988425923</v>
      </c>
      <c r="K1899" t="s">
        <v>5217</v>
      </c>
      <c r="L1899" t="s">
        <v>65</v>
      </c>
      <c r="M1899" t="s">
        <v>66</v>
      </c>
      <c r="N1899" t="s">
        <v>67</v>
      </c>
      <c r="O1899" t="s">
        <v>68</v>
      </c>
      <c r="P1899" t="s">
        <v>69</v>
      </c>
      <c r="Q1899" t="s">
        <v>70</v>
      </c>
      <c r="R1899" t="s">
        <v>5218</v>
      </c>
      <c r="S1899" t="s">
        <v>71</v>
      </c>
      <c r="T1899" t="s">
        <v>5219</v>
      </c>
      <c r="U1899">
        <v>0</v>
      </c>
      <c r="V1899">
        <v>1</v>
      </c>
      <c r="W1899">
        <v>0</v>
      </c>
      <c r="X1899">
        <v>1</v>
      </c>
      <c r="Y1899">
        <v>0</v>
      </c>
      <c r="Z1899">
        <v>0</v>
      </c>
      <c r="AA1899">
        <v>0</v>
      </c>
      <c r="AB1899">
        <v>0</v>
      </c>
      <c r="AC1899">
        <v>0</v>
      </c>
      <c r="AD1899">
        <v>0</v>
      </c>
      <c r="AE1899">
        <v>0</v>
      </c>
      <c r="AF1899">
        <v>0</v>
      </c>
      <c r="AG1899">
        <v>0</v>
      </c>
      <c r="AH1899">
        <v>0</v>
      </c>
      <c r="AI1899">
        <v>0</v>
      </c>
      <c r="AJ1899">
        <v>0</v>
      </c>
      <c r="AK1899">
        <v>0</v>
      </c>
      <c r="AL1899">
        <v>0</v>
      </c>
      <c r="AM1899">
        <v>0</v>
      </c>
      <c r="AN1899">
        <v>0</v>
      </c>
      <c r="AO1899">
        <v>0</v>
      </c>
      <c r="AP1899">
        <v>0</v>
      </c>
      <c r="AQ1899">
        <v>0</v>
      </c>
      <c r="AR1899">
        <v>0</v>
      </c>
      <c r="AS1899">
        <v>0</v>
      </c>
      <c r="AT1899">
        <v>44102</v>
      </c>
      <c r="AU1899">
        <v>44132</v>
      </c>
      <c r="AV1899">
        <v>1</v>
      </c>
      <c r="AW1899">
        <v>1</v>
      </c>
      <c r="AX1899">
        <v>0</v>
      </c>
      <c r="AY1899">
        <v>2020</v>
      </c>
      <c r="AZ1899">
        <v>9</v>
      </c>
      <c r="BA1899">
        <v>30</v>
      </c>
      <c r="BB1899">
        <v>2</v>
      </c>
      <c r="BF1899">
        <v>2020</v>
      </c>
      <c r="BG1899" t="s">
        <v>73</v>
      </c>
      <c r="BH1899" t="s">
        <v>59</v>
      </c>
      <c r="BI1899" t="s">
        <v>9788</v>
      </c>
      <c r="BJ1899" t="s">
        <v>9794</v>
      </c>
    </row>
    <row r="1900" spans="1:62" x14ac:dyDescent="0.35">
      <c r="A1900">
        <v>50642860</v>
      </c>
      <c r="B1900" t="s">
        <v>98</v>
      </c>
      <c r="C1900" t="s">
        <v>61</v>
      </c>
      <c r="D1900" t="s">
        <v>1132</v>
      </c>
      <c r="E1900" t="s">
        <v>5116</v>
      </c>
      <c r="F1900">
        <v>8415837</v>
      </c>
      <c r="G1900" t="s">
        <v>5116</v>
      </c>
      <c r="H1900">
        <v>2.4154</v>
      </c>
      <c r="I1900" s="1">
        <v>44102</v>
      </c>
      <c r="J1900">
        <v>44132.999988425923</v>
      </c>
      <c r="K1900" t="s">
        <v>5220</v>
      </c>
      <c r="L1900" t="s">
        <v>65</v>
      </c>
      <c r="M1900" t="s">
        <v>120</v>
      </c>
      <c r="N1900" t="s">
        <v>121</v>
      </c>
      <c r="O1900" t="s">
        <v>168</v>
      </c>
      <c r="P1900" t="s">
        <v>122</v>
      </c>
      <c r="Q1900" t="s">
        <v>70</v>
      </c>
      <c r="S1900" t="s">
        <v>71</v>
      </c>
      <c r="T1900" t="s">
        <v>5221</v>
      </c>
      <c r="U1900">
        <v>1</v>
      </c>
      <c r="V1900">
        <v>1</v>
      </c>
      <c r="W1900">
        <v>0</v>
      </c>
      <c r="X1900">
        <v>1</v>
      </c>
      <c r="Y1900">
        <v>0</v>
      </c>
      <c r="Z1900">
        <v>0</v>
      </c>
      <c r="AA1900">
        <v>0</v>
      </c>
      <c r="AB1900">
        <v>0</v>
      </c>
      <c r="AC1900">
        <v>1</v>
      </c>
      <c r="AD1900">
        <v>0</v>
      </c>
      <c r="AE1900">
        <v>0</v>
      </c>
      <c r="AF1900">
        <v>1</v>
      </c>
      <c r="AG1900">
        <v>0</v>
      </c>
      <c r="AH1900">
        <v>0</v>
      </c>
      <c r="AI1900">
        <v>0</v>
      </c>
      <c r="AJ1900">
        <v>0</v>
      </c>
      <c r="AK1900">
        <v>0</v>
      </c>
      <c r="AL1900">
        <v>0</v>
      </c>
      <c r="AM1900">
        <v>0</v>
      </c>
      <c r="AN1900">
        <v>0</v>
      </c>
      <c r="AO1900">
        <v>0</v>
      </c>
      <c r="AP1900">
        <v>0</v>
      </c>
      <c r="AQ1900">
        <v>0</v>
      </c>
      <c r="AR1900">
        <v>0</v>
      </c>
      <c r="AS1900">
        <v>0</v>
      </c>
      <c r="AT1900">
        <v>44102</v>
      </c>
      <c r="AU1900">
        <v>44115</v>
      </c>
      <c r="AV1900">
        <v>0</v>
      </c>
      <c r="AW1900">
        <v>1</v>
      </c>
      <c r="AX1900">
        <v>0</v>
      </c>
      <c r="AY1900">
        <v>2020</v>
      </c>
      <c r="AZ1900">
        <v>9</v>
      </c>
      <c r="BA1900">
        <v>30</v>
      </c>
      <c r="BB1900">
        <v>5</v>
      </c>
      <c r="BF1900">
        <v>2020</v>
      </c>
      <c r="BG1900" t="s">
        <v>104</v>
      </c>
      <c r="BH1900" t="s">
        <v>9822</v>
      </c>
      <c r="BI1900" t="s">
        <v>9788</v>
      </c>
      <c r="BJ1900" t="s">
        <v>9794</v>
      </c>
    </row>
    <row r="1901" spans="1:62" x14ac:dyDescent="0.35">
      <c r="A1901">
        <v>50643045</v>
      </c>
      <c r="B1901" t="s">
        <v>98</v>
      </c>
      <c r="C1901" t="s">
        <v>75</v>
      </c>
      <c r="D1901" t="s">
        <v>76</v>
      </c>
      <c r="E1901" t="s">
        <v>655</v>
      </c>
      <c r="F1901">
        <v>34785187</v>
      </c>
      <c r="G1901" t="s">
        <v>655</v>
      </c>
      <c r="H1901">
        <v>0</v>
      </c>
      <c r="I1901" s="1">
        <v>44102</v>
      </c>
      <c r="J1901">
        <v>44132.999988425923</v>
      </c>
      <c r="K1901" t="s">
        <v>5222</v>
      </c>
      <c r="L1901" t="s">
        <v>65</v>
      </c>
      <c r="M1901" t="s">
        <v>519</v>
      </c>
      <c r="N1901" t="s">
        <v>520</v>
      </c>
      <c r="Q1901" t="s">
        <v>102</v>
      </c>
      <c r="S1901" t="s">
        <v>71</v>
      </c>
      <c r="T1901" t="s">
        <v>5223</v>
      </c>
      <c r="U1901">
        <v>1</v>
      </c>
      <c r="V1901">
        <v>1</v>
      </c>
      <c r="W1901">
        <v>0</v>
      </c>
      <c r="X1901">
        <v>1</v>
      </c>
      <c r="Y1901">
        <v>0</v>
      </c>
      <c r="Z1901">
        <v>0</v>
      </c>
      <c r="AA1901">
        <v>0</v>
      </c>
      <c r="AB1901">
        <v>0</v>
      </c>
      <c r="AC1901">
        <v>0</v>
      </c>
      <c r="AD1901">
        <v>0</v>
      </c>
      <c r="AE1901">
        <v>0</v>
      </c>
      <c r="AF1901">
        <v>0</v>
      </c>
      <c r="AG1901">
        <v>1</v>
      </c>
      <c r="AH1901">
        <v>0</v>
      </c>
      <c r="AI1901">
        <v>0</v>
      </c>
      <c r="AJ1901">
        <v>0</v>
      </c>
      <c r="AK1901">
        <v>0</v>
      </c>
      <c r="AL1901">
        <v>0</v>
      </c>
      <c r="AM1901">
        <v>0</v>
      </c>
      <c r="AN1901">
        <v>0</v>
      </c>
      <c r="AO1901">
        <v>0</v>
      </c>
      <c r="AP1901">
        <v>0</v>
      </c>
      <c r="AQ1901">
        <v>0</v>
      </c>
      <c r="AR1901">
        <v>0</v>
      </c>
      <c r="AS1901">
        <v>0</v>
      </c>
      <c r="AT1901">
        <v>44102</v>
      </c>
      <c r="AU1901">
        <v>44130</v>
      </c>
      <c r="AV1901">
        <v>0</v>
      </c>
      <c r="AW1901">
        <v>1</v>
      </c>
      <c r="AX1901">
        <v>0</v>
      </c>
      <c r="AY1901">
        <v>2020</v>
      </c>
      <c r="AZ1901">
        <v>9</v>
      </c>
      <c r="BA1901">
        <v>30</v>
      </c>
      <c r="BB1901">
        <v>4</v>
      </c>
      <c r="BF1901">
        <v>2020</v>
      </c>
      <c r="BG1901" t="s">
        <v>104</v>
      </c>
      <c r="BH1901" t="s">
        <v>9822</v>
      </c>
      <c r="BI1901" t="s">
        <v>9788</v>
      </c>
      <c r="BJ1901" t="s">
        <v>9794</v>
      </c>
    </row>
    <row r="1902" spans="1:62" x14ac:dyDescent="0.35">
      <c r="A1902">
        <v>50643257</v>
      </c>
      <c r="B1902" t="s">
        <v>98</v>
      </c>
      <c r="C1902" t="s">
        <v>75</v>
      </c>
      <c r="D1902" t="s">
        <v>85</v>
      </c>
      <c r="E1902" t="s">
        <v>150</v>
      </c>
      <c r="F1902">
        <v>23607483</v>
      </c>
      <c r="I1902" s="1">
        <v>44102</v>
      </c>
      <c r="J1902">
        <v>44132.999988425923</v>
      </c>
      <c r="K1902" t="s">
        <v>5224</v>
      </c>
      <c r="L1902" t="s">
        <v>65</v>
      </c>
      <c r="M1902" t="s">
        <v>519</v>
      </c>
      <c r="N1902" t="s">
        <v>520</v>
      </c>
      <c r="P1902" t="s">
        <v>861</v>
      </c>
      <c r="Q1902" t="s">
        <v>102</v>
      </c>
      <c r="R1902" t="s">
        <v>5225</v>
      </c>
      <c r="S1902" t="s">
        <v>71</v>
      </c>
      <c r="T1902" t="s">
        <v>5226</v>
      </c>
      <c r="U1902">
        <v>1</v>
      </c>
      <c r="V1902">
        <v>1</v>
      </c>
      <c r="W1902">
        <v>0</v>
      </c>
      <c r="X1902">
        <v>1</v>
      </c>
      <c r="Y1902">
        <v>0</v>
      </c>
      <c r="Z1902">
        <v>0</v>
      </c>
      <c r="AA1902">
        <v>0</v>
      </c>
      <c r="AB1902">
        <v>0</v>
      </c>
      <c r="AC1902">
        <v>0</v>
      </c>
      <c r="AD1902">
        <v>0</v>
      </c>
      <c r="AE1902">
        <v>0</v>
      </c>
      <c r="AF1902">
        <v>0</v>
      </c>
      <c r="AG1902">
        <v>1</v>
      </c>
      <c r="AH1902">
        <v>0</v>
      </c>
      <c r="AI1902">
        <v>0</v>
      </c>
      <c r="AJ1902">
        <v>0</v>
      </c>
      <c r="AK1902">
        <v>0</v>
      </c>
      <c r="AL1902">
        <v>0</v>
      </c>
      <c r="AM1902">
        <v>0</v>
      </c>
      <c r="AN1902">
        <v>0</v>
      </c>
      <c r="AO1902">
        <v>0</v>
      </c>
      <c r="AP1902">
        <v>0</v>
      </c>
      <c r="AQ1902">
        <v>0</v>
      </c>
      <c r="AR1902">
        <v>0</v>
      </c>
      <c r="AS1902">
        <v>0</v>
      </c>
      <c r="AT1902">
        <v>44102</v>
      </c>
      <c r="AU1902">
        <v>44111</v>
      </c>
      <c r="AV1902">
        <v>1</v>
      </c>
      <c r="AW1902">
        <v>1</v>
      </c>
      <c r="AX1902">
        <v>0</v>
      </c>
      <c r="AY1902">
        <v>2020</v>
      </c>
      <c r="AZ1902">
        <v>9</v>
      </c>
      <c r="BA1902">
        <v>30</v>
      </c>
      <c r="BB1902">
        <v>4</v>
      </c>
      <c r="BF1902">
        <v>2020</v>
      </c>
      <c r="BG1902" t="s">
        <v>73</v>
      </c>
      <c r="BH1902" t="s">
        <v>59</v>
      </c>
      <c r="BI1902" t="s">
        <v>9788</v>
      </c>
      <c r="BJ1902" t="s">
        <v>9794</v>
      </c>
    </row>
    <row r="1903" spans="1:62" x14ac:dyDescent="0.35">
      <c r="A1903">
        <v>50643679</v>
      </c>
      <c r="B1903" t="s">
        <v>98</v>
      </c>
      <c r="C1903" t="s">
        <v>61</v>
      </c>
      <c r="D1903" t="s">
        <v>125</v>
      </c>
      <c r="E1903" t="s">
        <v>5227</v>
      </c>
      <c r="F1903">
        <v>45776367</v>
      </c>
      <c r="I1903" s="1">
        <v>44102</v>
      </c>
      <c r="J1903">
        <v>44132.999988425923</v>
      </c>
      <c r="K1903" t="s">
        <v>5228</v>
      </c>
      <c r="L1903" t="s">
        <v>65</v>
      </c>
      <c r="M1903" t="s">
        <v>197</v>
      </c>
      <c r="N1903" t="s">
        <v>198</v>
      </c>
      <c r="O1903" t="s">
        <v>168</v>
      </c>
      <c r="P1903" t="s">
        <v>199</v>
      </c>
      <c r="Q1903" t="s">
        <v>70</v>
      </c>
      <c r="S1903" t="s">
        <v>71</v>
      </c>
      <c r="T1903" t="s">
        <v>5229</v>
      </c>
      <c r="U1903">
        <v>0</v>
      </c>
      <c r="V1903">
        <v>1</v>
      </c>
      <c r="W1903">
        <v>0</v>
      </c>
      <c r="X1903">
        <v>0</v>
      </c>
      <c r="Y1903">
        <v>0</v>
      </c>
      <c r="Z1903">
        <v>0</v>
      </c>
      <c r="AA1903">
        <v>0</v>
      </c>
      <c r="AB1903">
        <v>0</v>
      </c>
      <c r="AC1903">
        <v>0</v>
      </c>
      <c r="AD1903">
        <v>0</v>
      </c>
      <c r="AE1903">
        <v>0</v>
      </c>
      <c r="AF1903">
        <v>0</v>
      </c>
      <c r="AG1903">
        <v>0</v>
      </c>
      <c r="AH1903">
        <v>0</v>
      </c>
      <c r="AI1903">
        <v>0</v>
      </c>
      <c r="AJ1903">
        <v>0</v>
      </c>
      <c r="AK1903">
        <v>0</v>
      </c>
      <c r="AL1903">
        <v>0</v>
      </c>
      <c r="AM1903">
        <v>0</v>
      </c>
      <c r="AN1903">
        <v>0</v>
      </c>
      <c r="AO1903">
        <v>0</v>
      </c>
      <c r="AP1903">
        <v>0</v>
      </c>
      <c r="AQ1903">
        <v>0</v>
      </c>
      <c r="AR1903">
        <v>0</v>
      </c>
      <c r="AS1903">
        <v>0</v>
      </c>
      <c r="AT1903">
        <v>44102</v>
      </c>
      <c r="AU1903">
        <v>44123</v>
      </c>
      <c r="AV1903">
        <v>0</v>
      </c>
      <c r="AW1903">
        <v>1</v>
      </c>
      <c r="AX1903">
        <v>0</v>
      </c>
      <c r="AY1903">
        <v>2020</v>
      </c>
      <c r="AZ1903">
        <v>9</v>
      </c>
      <c r="BA1903">
        <v>30</v>
      </c>
      <c r="BB1903">
        <v>1</v>
      </c>
      <c r="BF1903">
        <v>2020</v>
      </c>
      <c r="BG1903" t="s">
        <v>104</v>
      </c>
      <c r="BH1903" t="s">
        <v>9822</v>
      </c>
      <c r="BI1903" t="s">
        <v>9788</v>
      </c>
      <c r="BJ1903" t="s">
        <v>9794</v>
      </c>
    </row>
    <row r="1904" spans="1:62" x14ac:dyDescent="0.35">
      <c r="A1904">
        <v>50643682</v>
      </c>
      <c r="B1904" t="s">
        <v>98</v>
      </c>
      <c r="C1904" t="s">
        <v>75</v>
      </c>
      <c r="D1904" t="s">
        <v>76</v>
      </c>
      <c r="E1904" t="s">
        <v>658</v>
      </c>
      <c r="F1904">
        <v>26460366</v>
      </c>
      <c r="I1904" s="1">
        <v>44102</v>
      </c>
      <c r="J1904">
        <v>44132.999988425923</v>
      </c>
      <c r="K1904" t="s">
        <v>5230</v>
      </c>
      <c r="L1904" t="s">
        <v>65</v>
      </c>
      <c r="M1904" t="s">
        <v>79</v>
      </c>
      <c r="N1904" t="s">
        <v>80</v>
      </c>
      <c r="Q1904" t="s">
        <v>102</v>
      </c>
      <c r="R1904" t="s">
        <v>622</v>
      </c>
      <c r="S1904" t="s">
        <v>71</v>
      </c>
      <c r="T1904" t="s">
        <v>5231</v>
      </c>
      <c r="U1904">
        <v>1</v>
      </c>
      <c r="V1904">
        <v>1</v>
      </c>
      <c r="W1904">
        <v>0</v>
      </c>
      <c r="X1904">
        <v>1</v>
      </c>
      <c r="Y1904">
        <v>0</v>
      </c>
      <c r="Z1904">
        <v>0</v>
      </c>
      <c r="AA1904">
        <v>0</v>
      </c>
      <c r="AB1904">
        <v>0</v>
      </c>
      <c r="AC1904">
        <v>0</v>
      </c>
      <c r="AD1904">
        <v>0</v>
      </c>
      <c r="AE1904">
        <v>0</v>
      </c>
      <c r="AF1904">
        <v>0</v>
      </c>
      <c r="AG1904">
        <v>1</v>
      </c>
      <c r="AH1904">
        <v>0</v>
      </c>
      <c r="AI1904">
        <v>0</v>
      </c>
      <c r="AJ1904">
        <v>0</v>
      </c>
      <c r="AK1904">
        <v>0</v>
      </c>
      <c r="AL1904">
        <v>0</v>
      </c>
      <c r="AM1904">
        <v>0</v>
      </c>
      <c r="AN1904">
        <v>0</v>
      </c>
      <c r="AO1904">
        <v>0</v>
      </c>
      <c r="AP1904">
        <v>0</v>
      </c>
      <c r="AQ1904">
        <v>0</v>
      </c>
      <c r="AR1904">
        <v>0</v>
      </c>
      <c r="AS1904">
        <v>0</v>
      </c>
      <c r="AT1904">
        <v>44102</v>
      </c>
      <c r="AU1904">
        <v>44111</v>
      </c>
      <c r="AV1904">
        <v>1</v>
      </c>
      <c r="AW1904">
        <v>1</v>
      </c>
      <c r="AX1904">
        <v>0</v>
      </c>
      <c r="AY1904">
        <v>2020</v>
      </c>
      <c r="AZ1904">
        <v>9</v>
      </c>
      <c r="BA1904">
        <v>30</v>
      </c>
      <c r="BB1904">
        <v>4</v>
      </c>
      <c r="BF1904">
        <v>2020</v>
      </c>
      <c r="BG1904" t="s">
        <v>73</v>
      </c>
      <c r="BH1904" t="s">
        <v>59</v>
      </c>
      <c r="BI1904" t="s">
        <v>9788</v>
      </c>
      <c r="BJ1904" t="s">
        <v>9794</v>
      </c>
    </row>
    <row r="1905" spans="1:62" x14ac:dyDescent="0.35">
      <c r="A1905">
        <v>50644232</v>
      </c>
      <c r="B1905" t="s">
        <v>98</v>
      </c>
      <c r="C1905" t="s">
        <v>75</v>
      </c>
      <c r="D1905" t="s">
        <v>117</v>
      </c>
      <c r="E1905" t="s">
        <v>668</v>
      </c>
      <c r="F1905">
        <v>22869919</v>
      </c>
      <c r="I1905" s="1">
        <v>44102</v>
      </c>
      <c r="J1905">
        <v>44132.999988425923</v>
      </c>
      <c r="K1905" t="s">
        <v>5232</v>
      </c>
      <c r="L1905" t="s">
        <v>65</v>
      </c>
      <c r="M1905" t="s">
        <v>519</v>
      </c>
      <c r="N1905" t="s">
        <v>520</v>
      </c>
      <c r="P1905" t="s">
        <v>861</v>
      </c>
      <c r="Q1905" t="s">
        <v>102</v>
      </c>
      <c r="S1905" t="s">
        <v>71</v>
      </c>
      <c r="T1905" t="s">
        <v>5233</v>
      </c>
      <c r="U1905">
        <v>1</v>
      </c>
      <c r="V1905">
        <v>1</v>
      </c>
      <c r="W1905">
        <v>0</v>
      </c>
      <c r="X1905">
        <v>1</v>
      </c>
      <c r="Y1905">
        <v>0</v>
      </c>
      <c r="Z1905">
        <v>0</v>
      </c>
      <c r="AA1905">
        <v>0</v>
      </c>
      <c r="AB1905">
        <v>0</v>
      </c>
      <c r="AC1905">
        <v>0</v>
      </c>
      <c r="AD1905">
        <v>0</v>
      </c>
      <c r="AE1905">
        <v>0</v>
      </c>
      <c r="AF1905">
        <v>0</v>
      </c>
      <c r="AG1905">
        <v>1</v>
      </c>
      <c r="AH1905">
        <v>0</v>
      </c>
      <c r="AI1905">
        <v>0</v>
      </c>
      <c r="AJ1905">
        <v>0</v>
      </c>
      <c r="AK1905">
        <v>0</v>
      </c>
      <c r="AL1905">
        <v>0</v>
      </c>
      <c r="AM1905">
        <v>0</v>
      </c>
      <c r="AN1905">
        <v>0</v>
      </c>
      <c r="AO1905">
        <v>0</v>
      </c>
      <c r="AP1905">
        <v>0</v>
      </c>
      <c r="AQ1905">
        <v>0</v>
      </c>
      <c r="AR1905">
        <v>0</v>
      </c>
      <c r="AS1905">
        <v>0</v>
      </c>
      <c r="AT1905">
        <v>44102</v>
      </c>
      <c r="AU1905">
        <v>44132</v>
      </c>
      <c r="AV1905">
        <v>1</v>
      </c>
      <c r="AW1905">
        <v>1</v>
      </c>
      <c r="AX1905">
        <v>0</v>
      </c>
      <c r="AY1905">
        <v>2020</v>
      </c>
      <c r="AZ1905">
        <v>9</v>
      </c>
      <c r="BA1905">
        <v>30</v>
      </c>
      <c r="BB1905">
        <v>4</v>
      </c>
      <c r="BF1905">
        <v>2020</v>
      </c>
      <c r="BG1905" t="s">
        <v>73</v>
      </c>
      <c r="BH1905" t="s">
        <v>9822</v>
      </c>
      <c r="BI1905" t="s">
        <v>9788</v>
      </c>
      <c r="BJ1905" t="s">
        <v>9794</v>
      </c>
    </row>
    <row r="1906" spans="1:62" x14ac:dyDescent="0.35">
      <c r="A1906">
        <v>50644746</v>
      </c>
      <c r="B1906" t="s">
        <v>5234</v>
      </c>
      <c r="C1906" t="s">
        <v>61</v>
      </c>
      <c r="D1906" t="s">
        <v>125</v>
      </c>
      <c r="E1906" t="s">
        <v>3815</v>
      </c>
      <c r="F1906">
        <v>41680681</v>
      </c>
      <c r="I1906" s="1">
        <v>44102</v>
      </c>
      <c r="J1906">
        <v>44132.999988425923</v>
      </c>
      <c r="K1906" t="s">
        <v>5235</v>
      </c>
      <c r="L1906" t="s">
        <v>65</v>
      </c>
      <c r="M1906" t="s">
        <v>120</v>
      </c>
      <c r="N1906" t="s">
        <v>121</v>
      </c>
      <c r="O1906" t="s">
        <v>168</v>
      </c>
      <c r="P1906" t="s">
        <v>122</v>
      </c>
      <c r="Q1906" t="s">
        <v>70</v>
      </c>
      <c r="S1906" t="s">
        <v>71</v>
      </c>
      <c r="T1906" t="s">
        <v>5236</v>
      </c>
      <c r="U1906">
        <v>1</v>
      </c>
      <c r="V1906">
        <v>1</v>
      </c>
      <c r="W1906">
        <v>0</v>
      </c>
      <c r="X1906">
        <v>1</v>
      </c>
      <c r="Y1906">
        <v>0</v>
      </c>
      <c r="Z1906">
        <v>0</v>
      </c>
      <c r="AA1906">
        <v>0</v>
      </c>
      <c r="AB1906">
        <v>0</v>
      </c>
      <c r="AC1906">
        <v>0</v>
      </c>
      <c r="AD1906">
        <v>1</v>
      </c>
      <c r="AE1906">
        <v>1</v>
      </c>
      <c r="AF1906">
        <v>0</v>
      </c>
      <c r="AG1906">
        <v>0</v>
      </c>
      <c r="AH1906">
        <v>0</v>
      </c>
      <c r="AI1906">
        <v>0</v>
      </c>
      <c r="AJ1906">
        <v>0</v>
      </c>
      <c r="AK1906">
        <v>0</v>
      </c>
      <c r="AL1906">
        <v>0</v>
      </c>
      <c r="AM1906">
        <v>0</v>
      </c>
      <c r="AN1906">
        <v>0</v>
      </c>
      <c r="AO1906">
        <v>0</v>
      </c>
      <c r="AP1906">
        <v>1</v>
      </c>
      <c r="AQ1906">
        <v>0</v>
      </c>
      <c r="AR1906">
        <v>0</v>
      </c>
      <c r="AS1906">
        <v>0</v>
      </c>
      <c r="AT1906">
        <v>44102</v>
      </c>
      <c r="AU1906">
        <v>44122</v>
      </c>
      <c r="AV1906">
        <v>0</v>
      </c>
      <c r="AW1906">
        <v>1</v>
      </c>
      <c r="AX1906">
        <v>0</v>
      </c>
      <c r="AY1906">
        <v>2020</v>
      </c>
      <c r="AZ1906">
        <v>9</v>
      </c>
      <c r="BA1906">
        <v>30</v>
      </c>
      <c r="BB1906">
        <v>6</v>
      </c>
      <c r="BF1906">
        <v>2020</v>
      </c>
      <c r="BG1906" t="s">
        <v>104</v>
      </c>
      <c r="BH1906" t="s">
        <v>9822</v>
      </c>
      <c r="BI1906" t="s">
        <v>9788</v>
      </c>
      <c r="BJ1906" t="s">
        <v>9794</v>
      </c>
    </row>
    <row r="1907" spans="1:62" x14ac:dyDescent="0.35">
      <c r="A1907">
        <v>50645114</v>
      </c>
      <c r="B1907" t="s">
        <v>5237</v>
      </c>
      <c r="C1907" t="s">
        <v>75</v>
      </c>
      <c r="D1907" t="s">
        <v>76</v>
      </c>
      <c r="E1907" t="s">
        <v>2377</v>
      </c>
      <c r="F1907">
        <v>26180752</v>
      </c>
      <c r="G1907" t="s">
        <v>2377</v>
      </c>
      <c r="H1907">
        <v>5</v>
      </c>
      <c r="I1907" s="1">
        <v>44102</v>
      </c>
      <c r="J1907">
        <v>44132.999988425923</v>
      </c>
      <c r="K1907" t="s">
        <v>5238</v>
      </c>
      <c r="L1907" t="s">
        <v>65</v>
      </c>
      <c r="M1907" t="s">
        <v>120</v>
      </c>
      <c r="N1907" t="s">
        <v>67</v>
      </c>
      <c r="Q1907" t="s">
        <v>102</v>
      </c>
      <c r="S1907" t="s">
        <v>71</v>
      </c>
      <c r="T1907" t="s">
        <v>5239</v>
      </c>
      <c r="U1907">
        <v>1</v>
      </c>
      <c r="V1907">
        <v>1</v>
      </c>
      <c r="W1907">
        <v>0</v>
      </c>
      <c r="X1907">
        <v>1</v>
      </c>
      <c r="Y1907">
        <v>0</v>
      </c>
      <c r="Z1907">
        <v>0</v>
      </c>
      <c r="AA1907">
        <v>0</v>
      </c>
      <c r="AB1907">
        <v>0</v>
      </c>
      <c r="AC1907">
        <v>0</v>
      </c>
      <c r="AD1907">
        <v>0</v>
      </c>
      <c r="AE1907">
        <v>1</v>
      </c>
      <c r="AF1907">
        <v>0</v>
      </c>
      <c r="AG1907">
        <v>0</v>
      </c>
      <c r="AH1907">
        <v>0</v>
      </c>
      <c r="AI1907">
        <v>0</v>
      </c>
      <c r="AJ1907">
        <v>0</v>
      </c>
      <c r="AK1907">
        <v>0</v>
      </c>
      <c r="AL1907">
        <v>0</v>
      </c>
      <c r="AM1907">
        <v>0</v>
      </c>
      <c r="AN1907">
        <v>0</v>
      </c>
      <c r="AO1907">
        <v>0</v>
      </c>
      <c r="AP1907">
        <v>0</v>
      </c>
      <c r="AQ1907">
        <v>0</v>
      </c>
      <c r="AR1907">
        <v>0</v>
      </c>
      <c r="AS1907">
        <v>0</v>
      </c>
      <c r="AT1907">
        <v>44102</v>
      </c>
      <c r="AU1907">
        <v>44117</v>
      </c>
      <c r="AV1907">
        <v>0</v>
      </c>
      <c r="AW1907">
        <v>1</v>
      </c>
      <c r="AX1907">
        <v>0</v>
      </c>
      <c r="AY1907">
        <v>2020</v>
      </c>
      <c r="AZ1907">
        <v>9</v>
      </c>
      <c r="BA1907">
        <v>30</v>
      </c>
      <c r="BB1907">
        <v>4</v>
      </c>
      <c r="BF1907">
        <v>2020</v>
      </c>
      <c r="BG1907" t="s">
        <v>104</v>
      </c>
      <c r="BH1907" t="s">
        <v>9822</v>
      </c>
      <c r="BI1907" t="s">
        <v>9788</v>
      </c>
      <c r="BJ1907" t="s">
        <v>9794</v>
      </c>
    </row>
    <row r="1908" spans="1:62" x14ac:dyDescent="0.35">
      <c r="A1908">
        <v>50646206</v>
      </c>
      <c r="B1908" t="s">
        <v>98</v>
      </c>
      <c r="C1908" t="s">
        <v>75</v>
      </c>
      <c r="D1908" t="s">
        <v>85</v>
      </c>
      <c r="E1908" t="s">
        <v>2497</v>
      </c>
      <c r="F1908">
        <v>20108309</v>
      </c>
      <c r="I1908" s="1">
        <v>44103</v>
      </c>
      <c r="J1908">
        <v>44133.999988425923</v>
      </c>
      <c r="K1908" t="s">
        <v>5240</v>
      </c>
      <c r="L1908" t="s">
        <v>65</v>
      </c>
      <c r="M1908" t="s">
        <v>519</v>
      </c>
      <c r="N1908" t="s">
        <v>520</v>
      </c>
      <c r="Q1908" t="s">
        <v>102</v>
      </c>
      <c r="S1908" t="s">
        <v>82</v>
      </c>
      <c r="T1908" t="s">
        <v>5241</v>
      </c>
      <c r="U1908">
        <v>1</v>
      </c>
      <c r="V1908">
        <v>1</v>
      </c>
      <c r="W1908">
        <v>0</v>
      </c>
      <c r="X1908">
        <v>1</v>
      </c>
      <c r="Y1908">
        <v>0</v>
      </c>
      <c r="Z1908">
        <v>0</v>
      </c>
      <c r="AA1908">
        <v>0</v>
      </c>
      <c r="AB1908">
        <v>0</v>
      </c>
      <c r="AC1908">
        <v>0</v>
      </c>
      <c r="AD1908">
        <v>0</v>
      </c>
      <c r="AE1908">
        <v>0</v>
      </c>
      <c r="AF1908">
        <v>0</v>
      </c>
      <c r="AG1908">
        <v>1</v>
      </c>
      <c r="AH1908">
        <v>0</v>
      </c>
      <c r="AI1908">
        <v>0</v>
      </c>
      <c r="AJ1908">
        <v>0</v>
      </c>
      <c r="AK1908">
        <v>0</v>
      </c>
      <c r="AL1908">
        <v>0</v>
      </c>
      <c r="AM1908">
        <v>0</v>
      </c>
      <c r="AN1908">
        <v>0</v>
      </c>
      <c r="AO1908">
        <v>0</v>
      </c>
      <c r="AP1908">
        <v>0</v>
      </c>
      <c r="AQ1908">
        <v>0</v>
      </c>
      <c r="AR1908">
        <v>0</v>
      </c>
      <c r="AS1908">
        <v>0</v>
      </c>
      <c r="AT1908">
        <v>44102</v>
      </c>
      <c r="AU1908">
        <v>44133</v>
      </c>
      <c r="AV1908">
        <v>1</v>
      </c>
      <c r="AW1908">
        <v>1</v>
      </c>
      <c r="AX1908">
        <v>0</v>
      </c>
      <c r="AY1908">
        <v>2020</v>
      </c>
      <c r="AZ1908">
        <v>9</v>
      </c>
      <c r="BA1908">
        <v>30</v>
      </c>
      <c r="BB1908">
        <v>4</v>
      </c>
      <c r="BF1908">
        <v>2020</v>
      </c>
      <c r="BG1908" t="s">
        <v>73</v>
      </c>
      <c r="BH1908" t="s">
        <v>9822</v>
      </c>
      <c r="BI1908" t="s">
        <v>9788</v>
      </c>
      <c r="BJ1908" t="s">
        <v>9795</v>
      </c>
    </row>
    <row r="1909" spans="1:62" x14ac:dyDescent="0.35">
      <c r="A1909">
        <v>50649828</v>
      </c>
      <c r="B1909" t="s">
        <v>98</v>
      </c>
      <c r="C1909" t="s">
        <v>75</v>
      </c>
      <c r="D1909" t="s">
        <v>236</v>
      </c>
      <c r="E1909" t="s">
        <v>968</v>
      </c>
      <c r="F1909">
        <v>29318766</v>
      </c>
      <c r="I1909" s="1">
        <v>44103</v>
      </c>
      <c r="J1909">
        <v>44133.999988425923</v>
      </c>
      <c r="K1909" t="s">
        <v>5242</v>
      </c>
      <c r="L1909" t="s">
        <v>65</v>
      </c>
      <c r="M1909" t="s">
        <v>120</v>
      </c>
      <c r="N1909" t="s">
        <v>121</v>
      </c>
      <c r="O1909" t="s">
        <v>168</v>
      </c>
      <c r="P1909" t="s">
        <v>122</v>
      </c>
      <c r="Q1909" t="s">
        <v>70</v>
      </c>
      <c r="R1909" t="s">
        <v>5243</v>
      </c>
      <c r="S1909" t="s">
        <v>71</v>
      </c>
      <c r="T1909" t="s">
        <v>5244</v>
      </c>
      <c r="U1909">
        <v>1</v>
      </c>
      <c r="V1909">
        <v>1</v>
      </c>
      <c r="W1909">
        <v>0</v>
      </c>
      <c r="X1909">
        <v>1</v>
      </c>
      <c r="Y1909">
        <v>0</v>
      </c>
      <c r="Z1909">
        <v>0</v>
      </c>
      <c r="AA1909">
        <v>0</v>
      </c>
      <c r="AB1909">
        <v>0</v>
      </c>
      <c r="AC1909">
        <v>0</v>
      </c>
      <c r="AD1909">
        <v>0</v>
      </c>
      <c r="AE1909">
        <v>1</v>
      </c>
      <c r="AF1909">
        <v>0</v>
      </c>
      <c r="AG1909">
        <v>0</v>
      </c>
      <c r="AH1909">
        <v>0</v>
      </c>
      <c r="AI1909">
        <v>0</v>
      </c>
      <c r="AJ1909">
        <v>0</v>
      </c>
      <c r="AK1909">
        <v>0</v>
      </c>
      <c r="AL1909">
        <v>0</v>
      </c>
      <c r="AM1909">
        <v>0</v>
      </c>
      <c r="AN1909">
        <v>0</v>
      </c>
      <c r="AO1909">
        <v>0</v>
      </c>
      <c r="AP1909">
        <v>0</v>
      </c>
      <c r="AQ1909">
        <v>0</v>
      </c>
      <c r="AR1909">
        <v>0</v>
      </c>
      <c r="AS1909">
        <v>0</v>
      </c>
      <c r="AT1909">
        <v>44103</v>
      </c>
      <c r="AU1909">
        <v>44133</v>
      </c>
      <c r="AV1909">
        <v>1</v>
      </c>
      <c r="AW1909">
        <v>1</v>
      </c>
      <c r="AX1909">
        <v>0</v>
      </c>
      <c r="AY1909">
        <v>2020</v>
      </c>
      <c r="AZ1909">
        <v>9</v>
      </c>
      <c r="BA1909">
        <v>30</v>
      </c>
      <c r="BB1909">
        <v>4</v>
      </c>
      <c r="BC1909">
        <v>110000</v>
      </c>
      <c r="BD1909">
        <v>135000</v>
      </c>
      <c r="BE1909" t="s">
        <v>90</v>
      </c>
      <c r="BF1909">
        <v>2020</v>
      </c>
      <c r="BG1909" t="s">
        <v>73</v>
      </c>
      <c r="BH1909" t="s">
        <v>59</v>
      </c>
      <c r="BI1909" t="s">
        <v>9788</v>
      </c>
      <c r="BJ1909" t="s">
        <v>9795</v>
      </c>
    </row>
    <row r="1910" spans="1:62" x14ac:dyDescent="0.35">
      <c r="A1910">
        <v>50649878</v>
      </c>
      <c r="B1910" t="s">
        <v>98</v>
      </c>
      <c r="C1910" t="s">
        <v>61</v>
      </c>
      <c r="D1910" t="s">
        <v>125</v>
      </c>
      <c r="E1910" t="s">
        <v>931</v>
      </c>
      <c r="F1910">
        <v>11268388</v>
      </c>
      <c r="G1910" t="s">
        <v>931</v>
      </c>
      <c r="H1910">
        <v>3.0238</v>
      </c>
      <c r="I1910" s="1">
        <v>44103</v>
      </c>
      <c r="J1910">
        <v>44133.999988425923</v>
      </c>
      <c r="K1910" t="s">
        <v>5245</v>
      </c>
      <c r="L1910" t="s">
        <v>65</v>
      </c>
      <c r="M1910" t="s">
        <v>66</v>
      </c>
      <c r="N1910" t="s">
        <v>67</v>
      </c>
      <c r="Q1910" t="s">
        <v>70</v>
      </c>
      <c r="R1910" t="s">
        <v>5246</v>
      </c>
      <c r="S1910" t="s">
        <v>71</v>
      </c>
      <c r="T1910" t="s">
        <v>5247</v>
      </c>
      <c r="U1910">
        <v>1</v>
      </c>
      <c r="V1910">
        <v>1</v>
      </c>
      <c r="W1910">
        <v>0</v>
      </c>
      <c r="X1910">
        <v>0</v>
      </c>
      <c r="Y1910">
        <v>0</v>
      </c>
      <c r="Z1910">
        <v>0</v>
      </c>
      <c r="AA1910">
        <v>0</v>
      </c>
      <c r="AB1910">
        <v>0</v>
      </c>
      <c r="AC1910">
        <v>0</v>
      </c>
      <c r="AD1910">
        <v>0</v>
      </c>
      <c r="AE1910">
        <v>0</v>
      </c>
      <c r="AF1910">
        <v>0</v>
      </c>
      <c r="AG1910">
        <v>0</v>
      </c>
      <c r="AH1910">
        <v>1</v>
      </c>
      <c r="AI1910">
        <v>0</v>
      </c>
      <c r="AJ1910">
        <v>0</v>
      </c>
      <c r="AK1910">
        <v>0</v>
      </c>
      <c r="AL1910">
        <v>0</v>
      </c>
      <c r="AM1910">
        <v>0</v>
      </c>
      <c r="AN1910">
        <v>0</v>
      </c>
      <c r="AO1910">
        <v>0</v>
      </c>
      <c r="AP1910">
        <v>0</v>
      </c>
      <c r="AQ1910">
        <v>0</v>
      </c>
      <c r="AR1910">
        <v>0</v>
      </c>
      <c r="AS1910">
        <v>0</v>
      </c>
      <c r="AT1910">
        <v>44103</v>
      </c>
      <c r="AU1910">
        <v>44133</v>
      </c>
      <c r="AV1910">
        <v>0</v>
      </c>
      <c r="AW1910">
        <v>1</v>
      </c>
      <c r="AX1910">
        <v>0</v>
      </c>
      <c r="AY1910">
        <v>2020</v>
      </c>
      <c r="AZ1910">
        <v>9</v>
      </c>
      <c r="BA1910">
        <v>30</v>
      </c>
      <c r="BB1910">
        <v>3</v>
      </c>
      <c r="BF1910">
        <v>2020</v>
      </c>
      <c r="BG1910" t="s">
        <v>104</v>
      </c>
      <c r="BH1910" t="s">
        <v>59</v>
      </c>
      <c r="BI1910" t="s">
        <v>9788</v>
      </c>
      <c r="BJ1910" t="s">
        <v>9795</v>
      </c>
    </row>
    <row r="1911" spans="1:62" x14ac:dyDescent="0.35">
      <c r="A1911">
        <v>50652053</v>
      </c>
      <c r="B1911" t="s">
        <v>98</v>
      </c>
      <c r="C1911" t="s">
        <v>75</v>
      </c>
      <c r="D1911" t="s">
        <v>85</v>
      </c>
      <c r="E1911" t="s">
        <v>5248</v>
      </c>
      <c r="F1911">
        <v>40960973</v>
      </c>
      <c r="I1911" s="1">
        <v>44103</v>
      </c>
      <c r="J1911">
        <v>44133.999988425923</v>
      </c>
      <c r="K1911" t="s">
        <v>5249</v>
      </c>
      <c r="L1911" t="s">
        <v>65</v>
      </c>
      <c r="M1911" t="s">
        <v>120</v>
      </c>
      <c r="N1911" t="s">
        <v>121</v>
      </c>
      <c r="O1911" t="s">
        <v>168</v>
      </c>
      <c r="P1911" t="s">
        <v>122</v>
      </c>
      <c r="Q1911" t="s">
        <v>70</v>
      </c>
      <c r="S1911" t="s">
        <v>71</v>
      </c>
      <c r="T1911" t="s">
        <v>5250</v>
      </c>
      <c r="U1911">
        <v>1</v>
      </c>
      <c r="V1911">
        <v>1</v>
      </c>
      <c r="W1911">
        <v>0</v>
      </c>
      <c r="X1911">
        <v>1</v>
      </c>
      <c r="Y1911">
        <v>0</v>
      </c>
      <c r="Z1911">
        <v>0</v>
      </c>
      <c r="AA1911">
        <v>0</v>
      </c>
      <c r="AB1911">
        <v>0</v>
      </c>
      <c r="AC1911">
        <v>0</v>
      </c>
      <c r="AD1911">
        <v>0</v>
      </c>
      <c r="AE1911">
        <v>0</v>
      </c>
      <c r="AF1911">
        <v>0</v>
      </c>
      <c r="AG1911">
        <v>0</v>
      </c>
      <c r="AH1911">
        <v>1</v>
      </c>
      <c r="AI1911">
        <v>0</v>
      </c>
      <c r="AJ1911">
        <v>0</v>
      </c>
      <c r="AK1911">
        <v>0</v>
      </c>
      <c r="AL1911">
        <v>0</v>
      </c>
      <c r="AM1911">
        <v>0</v>
      </c>
      <c r="AN1911">
        <v>0</v>
      </c>
      <c r="AO1911">
        <v>0</v>
      </c>
      <c r="AP1911">
        <v>1</v>
      </c>
      <c r="AQ1911">
        <v>0</v>
      </c>
      <c r="AR1911">
        <v>0</v>
      </c>
      <c r="AS1911">
        <v>0</v>
      </c>
      <c r="AT1911">
        <v>44103</v>
      </c>
      <c r="AU1911">
        <v>44133</v>
      </c>
      <c r="AV1911">
        <v>0</v>
      </c>
      <c r="AW1911">
        <v>1</v>
      </c>
      <c r="AX1911">
        <v>0</v>
      </c>
      <c r="AY1911">
        <v>2020</v>
      </c>
      <c r="AZ1911">
        <v>9</v>
      </c>
      <c r="BA1911">
        <v>30</v>
      </c>
      <c r="BB1911">
        <v>5</v>
      </c>
      <c r="BF1911">
        <v>2020</v>
      </c>
      <c r="BG1911" t="s">
        <v>104</v>
      </c>
      <c r="BH1911" t="s">
        <v>9822</v>
      </c>
      <c r="BI1911" t="s">
        <v>9788</v>
      </c>
      <c r="BJ1911" t="s">
        <v>9795</v>
      </c>
    </row>
    <row r="1912" spans="1:62" x14ac:dyDescent="0.35">
      <c r="A1912">
        <v>50659171</v>
      </c>
      <c r="B1912" t="s">
        <v>98</v>
      </c>
      <c r="C1912" t="s">
        <v>75</v>
      </c>
      <c r="D1912" t="s">
        <v>76</v>
      </c>
      <c r="E1912" t="s">
        <v>658</v>
      </c>
      <c r="F1912">
        <v>26460366</v>
      </c>
      <c r="I1912" s="1">
        <v>44104</v>
      </c>
      <c r="J1912">
        <v>44134.999988425923</v>
      </c>
      <c r="K1912" t="s">
        <v>5230</v>
      </c>
      <c r="L1912" t="s">
        <v>65</v>
      </c>
      <c r="M1912" t="s">
        <v>519</v>
      </c>
      <c r="N1912" t="s">
        <v>520</v>
      </c>
      <c r="P1912" t="s">
        <v>861</v>
      </c>
      <c r="Q1912" t="s">
        <v>102</v>
      </c>
      <c r="R1912" t="s">
        <v>622</v>
      </c>
      <c r="S1912" t="s">
        <v>71</v>
      </c>
      <c r="T1912" t="s">
        <v>5251</v>
      </c>
      <c r="U1912">
        <v>1</v>
      </c>
      <c r="V1912">
        <v>1</v>
      </c>
      <c r="W1912">
        <v>0</v>
      </c>
      <c r="X1912">
        <v>1</v>
      </c>
      <c r="Y1912">
        <v>0</v>
      </c>
      <c r="Z1912">
        <v>0</v>
      </c>
      <c r="AA1912">
        <v>0</v>
      </c>
      <c r="AB1912">
        <v>0</v>
      </c>
      <c r="AC1912">
        <v>0</v>
      </c>
      <c r="AD1912">
        <v>0</v>
      </c>
      <c r="AE1912">
        <v>0</v>
      </c>
      <c r="AF1912">
        <v>0</v>
      </c>
      <c r="AG1912">
        <v>1</v>
      </c>
      <c r="AH1912">
        <v>0</v>
      </c>
      <c r="AI1912">
        <v>0</v>
      </c>
      <c r="AJ1912">
        <v>0</v>
      </c>
      <c r="AK1912">
        <v>0</v>
      </c>
      <c r="AL1912">
        <v>0</v>
      </c>
      <c r="AM1912">
        <v>0</v>
      </c>
      <c r="AN1912">
        <v>0</v>
      </c>
      <c r="AO1912">
        <v>0</v>
      </c>
      <c r="AP1912">
        <v>0</v>
      </c>
      <c r="AQ1912">
        <v>0</v>
      </c>
      <c r="AR1912">
        <v>0</v>
      </c>
      <c r="AS1912">
        <v>0</v>
      </c>
      <c r="AT1912">
        <v>44104</v>
      </c>
      <c r="AU1912">
        <v>44111</v>
      </c>
      <c r="AV1912">
        <v>1</v>
      </c>
      <c r="AW1912">
        <v>1</v>
      </c>
      <c r="AX1912">
        <v>0</v>
      </c>
      <c r="AY1912">
        <v>2020</v>
      </c>
      <c r="AZ1912">
        <v>9</v>
      </c>
      <c r="BA1912">
        <v>30</v>
      </c>
      <c r="BB1912">
        <v>4</v>
      </c>
      <c r="BF1912">
        <v>2020</v>
      </c>
      <c r="BG1912" t="s">
        <v>73</v>
      </c>
      <c r="BH1912" t="s">
        <v>59</v>
      </c>
      <c r="BI1912" t="s">
        <v>9788</v>
      </c>
      <c r="BJ1912" t="s">
        <v>9793</v>
      </c>
    </row>
    <row r="1913" spans="1:62" x14ac:dyDescent="0.35">
      <c r="A1913">
        <v>50659809</v>
      </c>
      <c r="B1913" t="s">
        <v>98</v>
      </c>
      <c r="C1913" t="s">
        <v>75</v>
      </c>
      <c r="D1913" t="s">
        <v>85</v>
      </c>
      <c r="E1913" t="s">
        <v>2497</v>
      </c>
      <c r="F1913">
        <v>20108309</v>
      </c>
      <c r="I1913" s="1">
        <v>44104</v>
      </c>
      <c r="J1913">
        <v>44134.999988425923</v>
      </c>
      <c r="K1913" t="s">
        <v>5240</v>
      </c>
      <c r="L1913" t="s">
        <v>65</v>
      </c>
      <c r="M1913" t="s">
        <v>66</v>
      </c>
      <c r="N1913" t="s">
        <v>67</v>
      </c>
      <c r="Q1913" t="s">
        <v>102</v>
      </c>
      <c r="S1913" t="s">
        <v>82</v>
      </c>
      <c r="T1913" t="s">
        <v>5252</v>
      </c>
      <c r="U1913">
        <v>1</v>
      </c>
      <c r="V1913">
        <v>1</v>
      </c>
      <c r="W1913">
        <v>0</v>
      </c>
      <c r="X1913">
        <v>1</v>
      </c>
      <c r="Y1913">
        <v>0</v>
      </c>
      <c r="Z1913">
        <v>0</v>
      </c>
      <c r="AA1913">
        <v>0</v>
      </c>
      <c r="AB1913">
        <v>0</v>
      </c>
      <c r="AC1913">
        <v>0</v>
      </c>
      <c r="AD1913">
        <v>0</v>
      </c>
      <c r="AE1913">
        <v>0</v>
      </c>
      <c r="AF1913">
        <v>0</v>
      </c>
      <c r="AG1913">
        <v>1</v>
      </c>
      <c r="AH1913">
        <v>0</v>
      </c>
      <c r="AI1913">
        <v>0</v>
      </c>
      <c r="AJ1913">
        <v>0</v>
      </c>
      <c r="AK1913">
        <v>0</v>
      </c>
      <c r="AL1913">
        <v>0</v>
      </c>
      <c r="AM1913">
        <v>0</v>
      </c>
      <c r="AN1913">
        <v>0</v>
      </c>
      <c r="AO1913">
        <v>0</v>
      </c>
      <c r="AP1913">
        <v>0</v>
      </c>
      <c r="AQ1913">
        <v>0</v>
      </c>
      <c r="AR1913">
        <v>0</v>
      </c>
      <c r="AS1913">
        <v>0</v>
      </c>
      <c r="AT1913">
        <v>44104</v>
      </c>
      <c r="AU1913">
        <v>44134</v>
      </c>
      <c r="AV1913">
        <v>1</v>
      </c>
      <c r="AW1913">
        <v>1</v>
      </c>
      <c r="AX1913">
        <v>0</v>
      </c>
      <c r="AY1913">
        <v>2020</v>
      </c>
      <c r="AZ1913">
        <v>9</v>
      </c>
      <c r="BA1913">
        <v>30</v>
      </c>
      <c r="BB1913">
        <v>4</v>
      </c>
      <c r="BF1913">
        <v>2020</v>
      </c>
      <c r="BG1913" t="s">
        <v>73</v>
      </c>
      <c r="BH1913" t="s">
        <v>9822</v>
      </c>
      <c r="BI1913" t="s">
        <v>9788</v>
      </c>
      <c r="BJ1913" t="s">
        <v>9793</v>
      </c>
    </row>
    <row r="1914" spans="1:62" x14ac:dyDescent="0.35">
      <c r="A1914">
        <v>50660122</v>
      </c>
      <c r="B1914" t="s">
        <v>5253</v>
      </c>
      <c r="C1914" t="s">
        <v>142</v>
      </c>
      <c r="D1914" t="s">
        <v>143</v>
      </c>
      <c r="E1914" t="s">
        <v>2782</v>
      </c>
      <c r="F1914">
        <v>35362382</v>
      </c>
      <c r="I1914" s="1">
        <v>44104</v>
      </c>
      <c r="J1914">
        <v>44134.999988425923</v>
      </c>
      <c r="K1914" t="s">
        <v>5254</v>
      </c>
      <c r="L1914" t="s">
        <v>65</v>
      </c>
      <c r="M1914" t="s">
        <v>79</v>
      </c>
      <c r="N1914" t="s">
        <v>80</v>
      </c>
      <c r="P1914" t="s">
        <v>189</v>
      </c>
      <c r="Q1914" t="s">
        <v>102</v>
      </c>
      <c r="S1914" t="s">
        <v>71</v>
      </c>
      <c r="T1914" t="s">
        <v>5255</v>
      </c>
      <c r="U1914">
        <v>1</v>
      </c>
      <c r="V1914">
        <v>1</v>
      </c>
      <c r="W1914">
        <v>0</v>
      </c>
      <c r="X1914">
        <v>1</v>
      </c>
      <c r="Y1914">
        <v>0</v>
      </c>
      <c r="Z1914">
        <v>0</v>
      </c>
      <c r="AA1914">
        <v>0</v>
      </c>
      <c r="AB1914">
        <v>0</v>
      </c>
      <c r="AC1914">
        <v>0</v>
      </c>
      <c r="AD1914">
        <v>0</v>
      </c>
      <c r="AE1914">
        <v>0</v>
      </c>
      <c r="AF1914">
        <v>0</v>
      </c>
      <c r="AG1914">
        <v>1</v>
      </c>
      <c r="AH1914">
        <v>0</v>
      </c>
      <c r="AI1914">
        <v>0</v>
      </c>
      <c r="AJ1914">
        <v>0</v>
      </c>
      <c r="AK1914">
        <v>0</v>
      </c>
      <c r="AL1914">
        <v>0</v>
      </c>
      <c r="AM1914">
        <v>0</v>
      </c>
      <c r="AN1914">
        <v>0</v>
      </c>
      <c r="AO1914">
        <v>0</v>
      </c>
      <c r="AP1914">
        <v>0</v>
      </c>
      <c r="AQ1914">
        <v>0</v>
      </c>
      <c r="AR1914">
        <v>0</v>
      </c>
      <c r="AS1914">
        <v>0</v>
      </c>
      <c r="AT1914">
        <v>44104</v>
      </c>
      <c r="AU1914">
        <v>44132</v>
      </c>
      <c r="AV1914">
        <v>1</v>
      </c>
      <c r="AW1914">
        <v>1</v>
      </c>
      <c r="AX1914">
        <v>0</v>
      </c>
      <c r="AY1914">
        <v>2020</v>
      </c>
      <c r="AZ1914">
        <v>9</v>
      </c>
      <c r="BA1914">
        <v>30</v>
      </c>
      <c r="BB1914">
        <v>4</v>
      </c>
      <c r="BF1914">
        <v>2020</v>
      </c>
      <c r="BG1914" t="s">
        <v>73</v>
      </c>
      <c r="BH1914" t="s">
        <v>9822</v>
      </c>
      <c r="BI1914" t="s">
        <v>9788</v>
      </c>
      <c r="BJ1914" t="s">
        <v>9793</v>
      </c>
    </row>
    <row r="1915" spans="1:62" x14ac:dyDescent="0.35">
      <c r="A1915">
        <v>50675590</v>
      </c>
      <c r="B1915" t="s">
        <v>116</v>
      </c>
      <c r="C1915" t="s">
        <v>75</v>
      </c>
      <c r="D1915" t="s">
        <v>85</v>
      </c>
      <c r="E1915" t="s">
        <v>4021</v>
      </c>
      <c r="F1915">
        <v>29939057</v>
      </c>
      <c r="I1915" s="1">
        <v>44106</v>
      </c>
      <c r="J1915">
        <v>44136.999988425923</v>
      </c>
      <c r="K1915" t="s">
        <v>4022</v>
      </c>
      <c r="L1915" t="s">
        <v>65</v>
      </c>
      <c r="M1915" t="s">
        <v>66</v>
      </c>
      <c r="N1915" t="s">
        <v>67</v>
      </c>
      <c r="O1915" t="s">
        <v>68</v>
      </c>
      <c r="P1915" t="s">
        <v>69</v>
      </c>
      <c r="Q1915" t="s">
        <v>70</v>
      </c>
      <c r="S1915" t="s">
        <v>71</v>
      </c>
      <c r="T1915" t="s">
        <v>5256</v>
      </c>
      <c r="U1915">
        <v>1</v>
      </c>
      <c r="V1915">
        <v>1</v>
      </c>
      <c r="W1915">
        <v>0</v>
      </c>
      <c r="X1915">
        <v>1</v>
      </c>
      <c r="Y1915">
        <v>0</v>
      </c>
      <c r="Z1915">
        <v>0</v>
      </c>
      <c r="AA1915">
        <v>0</v>
      </c>
      <c r="AB1915">
        <v>0</v>
      </c>
      <c r="AC1915">
        <v>0</v>
      </c>
      <c r="AD1915">
        <v>0</v>
      </c>
      <c r="AE1915">
        <v>0</v>
      </c>
      <c r="AF1915">
        <v>0</v>
      </c>
      <c r="AG1915">
        <v>0</v>
      </c>
      <c r="AH1915">
        <v>0</v>
      </c>
      <c r="AI1915">
        <v>0</v>
      </c>
      <c r="AJ1915">
        <v>0</v>
      </c>
      <c r="AK1915">
        <v>0</v>
      </c>
      <c r="AL1915">
        <v>0</v>
      </c>
      <c r="AM1915">
        <v>0</v>
      </c>
      <c r="AN1915">
        <v>0</v>
      </c>
      <c r="AO1915">
        <v>0</v>
      </c>
      <c r="AP1915">
        <v>0</v>
      </c>
      <c r="AQ1915">
        <v>0</v>
      </c>
      <c r="AR1915">
        <v>0</v>
      </c>
      <c r="AS1915">
        <v>0</v>
      </c>
      <c r="AT1915">
        <v>44106</v>
      </c>
      <c r="AU1915">
        <v>44134</v>
      </c>
      <c r="AV1915">
        <v>1</v>
      </c>
      <c r="AW1915">
        <v>1</v>
      </c>
      <c r="AX1915">
        <v>0</v>
      </c>
      <c r="AY1915">
        <v>2020</v>
      </c>
      <c r="AZ1915">
        <v>10</v>
      </c>
      <c r="BA1915">
        <v>30</v>
      </c>
      <c r="BB1915">
        <v>3</v>
      </c>
      <c r="BF1915">
        <v>2020</v>
      </c>
      <c r="BG1915" t="s">
        <v>73</v>
      </c>
      <c r="BH1915" t="s">
        <v>9822</v>
      </c>
      <c r="BI1915" t="s">
        <v>9789</v>
      </c>
      <c r="BJ1915" t="s">
        <v>9797</v>
      </c>
    </row>
    <row r="1916" spans="1:62" x14ac:dyDescent="0.35">
      <c r="A1916">
        <v>50683792</v>
      </c>
      <c r="B1916" t="s">
        <v>383</v>
      </c>
      <c r="C1916" t="s">
        <v>75</v>
      </c>
      <c r="D1916" t="s">
        <v>76</v>
      </c>
      <c r="E1916" t="s">
        <v>287</v>
      </c>
      <c r="F1916">
        <v>26475017</v>
      </c>
      <c r="I1916" s="1">
        <v>44109</v>
      </c>
      <c r="J1916">
        <v>44139.999988425923</v>
      </c>
      <c r="K1916" t="s">
        <v>4339</v>
      </c>
      <c r="L1916" t="s">
        <v>65</v>
      </c>
      <c r="M1916" t="s">
        <v>120</v>
      </c>
      <c r="N1916" t="s">
        <v>121</v>
      </c>
      <c r="Q1916" t="s">
        <v>70</v>
      </c>
      <c r="R1916" t="s">
        <v>385</v>
      </c>
      <c r="S1916" t="s">
        <v>71</v>
      </c>
      <c r="T1916" t="s">
        <v>5257</v>
      </c>
      <c r="U1916">
        <v>1</v>
      </c>
      <c r="V1916">
        <v>1</v>
      </c>
      <c r="W1916">
        <v>0</v>
      </c>
      <c r="X1916">
        <v>1</v>
      </c>
      <c r="Y1916">
        <v>0</v>
      </c>
      <c r="Z1916">
        <v>0</v>
      </c>
      <c r="AA1916">
        <v>0</v>
      </c>
      <c r="AB1916">
        <v>0</v>
      </c>
      <c r="AC1916">
        <v>0</v>
      </c>
      <c r="AD1916">
        <v>0</v>
      </c>
      <c r="AE1916">
        <v>0</v>
      </c>
      <c r="AF1916">
        <v>0</v>
      </c>
      <c r="AG1916">
        <v>0</v>
      </c>
      <c r="AH1916">
        <v>0</v>
      </c>
      <c r="AI1916">
        <v>0</v>
      </c>
      <c r="AJ1916">
        <v>0</v>
      </c>
      <c r="AK1916">
        <v>0</v>
      </c>
      <c r="AL1916">
        <v>0</v>
      </c>
      <c r="AM1916">
        <v>0</v>
      </c>
      <c r="AN1916">
        <v>0</v>
      </c>
      <c r="AO1916">
        <v>0</v>
      </c>
      <c r="AP1916">
        <v>1</v>
      </c>
      <c r="AQ1916">
        <v>0</v>
      </c>
      <c r="AR1916">
        <v>0</v>
      </c>
      <c r="AS1916">
        <v>0</v>
      </c>
      <c r="AT1916">
        <v>44109</v>
      </c>
      <c r="AU1916">
        <v>44137</v>
      </c>
      <c r="AV1916">
        <v>1</v>
      </c>
      <c r="AW1916">
        <v>1</v>
      </c>
      <c r="AX1916">
        <v>0</v>
      </c>
      <c r="AY1916">
        <v>2020</v>
      </c>
      <c r="AZ1916">
        <v>10</v>
      </c>
      <c r="BA1916">
        <v>30</v>
      </c>
      <c r="BB1916">
        <v>4</v>
      </c>
      <c r="BC1916">
        <v>180000</v>
      </c>
      <c r="BD1916">
        <v>180000</v>
      </c>
      <c r="BE1916" t="s">
        <v>90</v>
      </c>
      <c r="BF1916">
        <v>2020</v>
      </c>
      <c r="BG1916" t="s">
        <v>73</v>
      </c>
      <c r="BH1916" t="s">
        <v>59</v>
      </c>
      <c r="BI1916" t="s">
        <v>9789</v>
      </c>
      <c r="BJ1916" t="s">
        <v>9794</v>
      </c>
    </row>
    <row r="1917" spans="1:62" x14ac:dyDescent="0.35">
      <c r="A1917">
        <v>50686157</v>
      </c>
      <c r="B1917" t="s">
        <v>5258</v>
      </c>
      <c r="C1917" t="s">
        <v>61</v>
      </c>
      <c r="D1917" t="s">
        <v>125</v>
      </c>
      <c r="E1917" t="s">
        <v>137</v>
      </c>
      <c r="F1917">
        <v>19999086</v>
      </c>
      <c r="G1917" t="s">
        <v>137</v>
      </c>
      <c r="H1917">
        <v>3.8098999999999998</v>
      </c>
      <c r="I1917" s="1">
        <v>44110</v>
      </c>
      <c r="J1917">
        <v>44125.041655092587</v>
      </c>
      <c r="K1917" t="s">
        <v>5259</v>
      </c>
      <c r="L1917" t="s">
        <v>65</v>
      </c>
      <c r="M1917" t="s">
        <v>120</v>
      </c>
      <c r="N1917" t="s">
        <v>121</v>
      </c>
      <c r="O1917" t="s">
        <v>168</v>
      </c>
      <c r="P1917" t="s">
        <v>122</v>
      </c>
      <c r="Q1917" t="s">
        <v>70</v>
      </c>
      <c r="S1917" t="s">
        <v>82</v>
      </c>
      <c r="T1917" t="s">
        <v>5260</v>
      </c>
      <c r="U1917">
        <v>1</v>
      </c>
      <c r="V1917">
        <v>1</v>
      </c>
      <c r="W1917">
        <v>0</v>
      </c>
      <c r="X1917">
        <v>0</v>
      </c>
      <c r="Y1917">
        <v>0</v>
      </c>
      <c r="Z1917">
        <v>0</v>
      </c>
      <c r="AA1917">
        <v>0</v>
      </c>
      <c r="AB1917">
        <v>0</v>
      </c>
      <c r="AC1917">
        <v>1</v>
      </c>
      <c r="AD1917">
        <v>0</v>
      </c>
      <c r="AE1917">
        <v>0</v>
      </c>
      <c r="AF1917">
        <v>0</v>
      </c>
      <c r="AG1917">
        <v>0</v>
      </c>
      <c r="AH1917">
        <v>0</v>
      </c>
      <c r="AI1917">
        <v>0</v>
      </c>
      <c r="AJ1917">
        <v>0</v>
      </c>
      <c r="AK1917">
        <v>0</v>
      </c>
      <c r="AL1917">
        <v>0</v>
      </c>
      <c r="AM1917">
        <v>0</v>
      </c>
      <c r="AN1917">
        <v>0</v>
      </c>
      <c r="AO1917">
        <v>0</v>
      </c>
      <c r="AP1917">
        <v>1</v>
      </c>
      <c r="AQ1917">
        <v>0</v>
      </c>
      <c r="AR1917">
        <v>0</v>
      </c>
      <c r="AS1917">
        <v>1</v>
      </c>
      <c r="AT1917">
        <v>44110</v>
      </c>
      <c r="AU1917">
        <v>44124</v>
      </c>
      <c r="AV1917">
        <v>0</v>
      </c>
      <c r="AW1917">
        <v>1</v>
      </c>
      <c r="AX1917">
        <v>0</v>
      </c>
      <c r="AY1917">
        <v>2020</v>
      </c>
      <c r="AZ1917">
        <v>10</v>
      </c>
      <c r="BA1917">
        <v>14</v>
      </c>
      <c r="BB1917">
        <v>5</v>
      </c>
      <c r="BF1917">
        <v>2020</v>
      </c>
      <c r="BG1917" t="s">
        <v>104</v>
      </c>
      <c r="BH1917" t="s">
        <v>9822</v>
      </c>
      <c r="BI1917" t="s">
        <v>9789</v>
      </c>
      <c r="BJ1917" t="s">
        <v>9795</v>
      </c>
    </row>
    <row r="1918" spans="1:62" x14ac:dyDescent="0.35">
      <c r="A1918">
        <v>50686158</v>
      </c>
      <c r="B1918" t="s">
        <v>5258</v>
      </c>
      <c r="C1918" t="s">
        <v>142</v>
      </c>
      <c r="D1918" t="s">
        <v>143</v>
      </c>
      <c r="E1918" t="s">
        <v>137</v>
      </c>
      <c r="F1918">
        <v>19999086</v>
      </c>
      <c r="G1918" t="s">
        <v>137</v>
      </c>
      <c r="H1918">
        <v>3.8098999999999998</v>
      </c>
      <c r="I1918" s="1">
        <v>44110</v>
      </c>
      <c r="J1918">
        <v>44125.041655092587</v>
      </c>
      <c r="K1918" t="s">
        <v>5259</v>
      </c>
      <c r="L1918" t="s">
        <v>65</v>
      </c>
      <c r="M1918" t="s">
        <v>120</v>
      </c>
      <c r="N1918" t="s">
        <v>121</v>
      </c>
      <c r="O1918" t="s">
        <v>168</v>
      </c>
      <c r="P1918" t="s">
        <v>122</v>
      </c>
      <c r="Q1918" t="s">
        <v>70</v>
      </c>
      <c r="S1918" t="s">
        <v>82</v>
      </c>
      <c r="T1918" t="s">
        <v>5261</v>
      </c>
      <c r="U1918">
        <v>1</v>
      </c>
      <c r="V1918">
        <v>1</v>
      </c>
      <c r="W1918">
        <v>0</v>
      </c>
      <c r="X1918">
        <v>0</v>
      </c>
      <c r="Y1918">
        <v>0</v>
      </c>
      <c r="Z1918">
        <v>0</v>
      </c>
      <c r="AA1918">
        <v>0</v>
      </c>
      <c r="AB1918">
        <v>0</v>
      </c>
      <c r="AC1918">
        <v>1</v>
      </c>
      <c r="AD1918">
        <v>0</v>
      </c>
      <c r="AE1918">
        <v>0</v>
      </c>
      <c r="AF1918">
        <v>0</v>
      </c>
      <c r="AG1918">
        <v>0</v>
      </c>
      <c r="AH1918">
        <v>0</v>
      </c>
      <c r="AI1918">
        <v>0</v>
      </c>
      <c r="AJ1918">
        <v>0</v>
      </c>
      <c r="AK1918">
        <v>0</v>
      </c>
      <c r="AL1918">
        <v>0</v>
      </c>
      <c r="AM1918">
        <v>0</v>
      </c>
      <c r="AN1918">
        <v>0</v>
      </c>
      <c r="AO1918">
        <v>0</v>
      </c>
      <c r="AP1918">
        <v>1</v>
      </c>
      <c r="AQ1918">
        <v>0</v>
      </c>
      <c r="AR1918">
        <v>0</v>
      </c>
      <c r="AS1918">
        <v>1</v>
      </c>
      <c r="AT1918">
        <v>44110</v>
      </c>
      <c r="AU1918">
        <v>44124</v>
      </c>
      <c r="AV1918">
        <v>0</v>
      </c>
      <c r="AW1918">
        <v>1</v>
      </c>
      <c r="AX1918">
        <v>1</v>
      </c>
      <c r="AY1918">
        <v>2020</v>
      </c>
      <c r="AZ1918">
        <v>10</v>
      </c>
      <c r="BA1918">
        <v>14</v>
      </c>
      <c r="BB1918">
        <v>5</v>
      </c>
      <c r="BF1918">
        <v>2020</v>
      </c>
      <c r="BG1918" t="s">
        <v>104</v>
      </c>
      <c r="BH1918" t="s">
        <v>9822</v>
      </c>
      <c r="BI1918" t="s">
        <v>9789</v>
      </c>
      <c r="BJ1918" t="s">
        <v>9795</v>
      </c>
    </row>
    <row r="1919" spans="1:62" x14ac:dyDescent="0.35">
      <c r="A1919">
        <v>50689269</v>
      </c>
      <c r="B1919" t="s">
        <v>5262</v>
      </c>
      <c r="C1919" t="s">
        <v>61</v>
      </c>
      <c r="D1919" t="s">
        <v>125</v>
      </c>
      <c r="E1919" t="s">
        <v>5263</v>
      </c>
      <c r="F1919">
        <v>3561584</v>
      </c>
      <c r="G1919" t="s">
        <v>5264</v>
      </c>
      <c r="H1919">
        <v>3.9422999999999999</v>
      </c>
      <c r="I1919" s="1">
        <v>44110</v>
      </c>
      <c r="J1919">
        <v>44120.041655092587</v>
      </c>
      <c r="K1919" t="s">
        <v>5265</v>
      </c>
      <c r="L1919" t="s">
        <v>65</v>
      </c>
      <c r="M1919" t="s">
        <v>79</v>
      </c>
      <c r="N1919" t="s">
        <v>80</v>
      </c>
      <c r="P1919" t="s">
        <v>189</v>
      </c>
      <c r="Q1919" t="s">
        <v>70</v>
      </c>
      <c r="R1919" t="s">
        <v>5266</v>
      </c>
      <c r="S1919" t="s">
        <v>71</v>
      </c>
      <c r="T1919" t="s">
        <v>5267</v>
      </c>
      <c r="U1919">
        <v>1</v>
      </c>
      <c r="V1919">
        <v>1</v>
      </c>
      <c r="W1919">
        <v>0</v>
      </c>
      <c r="X1919">
        <v>0</v>
      </c>
      <c r="Y1919">
        <v>0</v>
      </c>
      <c r="Z1919">
        <v>0</v>
      </c>
      <c r="AA1919">
        <v>0</v>
      </c>
      <c r="AB1919">
        <v>0</v>
      </c>
      <c r="AC1919">
        <v>0</v>
      </c>
      <c r="AD1919">
        <v>0</v>
      </c>
      <c r="AE1919">
        <v>0</v>
      </c>
      <c r="AF1919">
        <v>0</v>
      </c>
      <c r="AG1919">
        <v>0</v>
      </c>
      <c r="AH1919">
        <v>0</v>
      </c>
      <c r="AI1919">
        <v>0</v>
      </c>
      <c r="AJ1919">
        <v>0</v>
      </c>
      <c r="AK1919">
        <v>0</v>
      </c>
      <c r="AL1919">
        <v>0</v>
      </c>
      <c r="AM1919">
        <v>0</v>
      </c>
      <c r="AN1919">
        <v>0</v>
      </c>
      <c r="AO1919">
        <v>0</v>
      </c>
      <c r="AP1919">
        <v>0</v>
      </c>
      <c r="AQ1919">
        <v>0</v>
      </c>
      <c r="AR1919">
        <v>0</v>
      </c>
      <c r="AS1919">
        <v>0</v>
      </c>
      <c r="AT1919">
        <v>44110</v>
      </c>
      <c r="AU1919">
        <v>44119</v>
      </c>
      <c r="AV1919">
        <v>0</v>
      </c>
      <c r="AW1919">
        <v>1</v>
      </c>
      <c r="AX1919">
        <v>0</v>
      </c>
      <c r="AY1919">
        <v>2020</v>
      </c>
      <c r="AZ1919">
        <v>10</v>
      </c>
      <c r="BA1919">
        <v>9</v>
      </c>
      <c r="BB1919">
        <v>2</v>
      </c>
      <c r="BC1919">
        <v>80669</v>
      </c>
      <c r="BD1919">
        <v>92150</v>
      </c>
      <c r="BE1919" t="s">
        <v>90</v>
      </c>
      <c r="BF1919">
        <v>2020</v>
      </c>
      <c r="BG1919" t="s">
        <v>104</v>
      </c>
      <c r="BH1919" t="s">
        <v>59</v>
      </c>
      <c r="BI1919" t="s">
        <v>9789</v>
      </c>
      <c r="BJ1919" t="s">
        <v>9795</v>
      </c>
    </row>
    <row r="1920" spans="1:62" x14ac:dyDescent="0.35">
      <c r="A1920">
        <v>50689270</v>
      </c>
      <c r="B1920" t="s">
        <v>5262</v>
      </c>
      <c r="C1920" t="s">
        <v>142</v>
      </c>
      <c r="D1920" t="s">
        <v>143</v>
      </c>
      <c r="E1920" t="s">
        <v>5263</v>
      </c>
      <c r="F1920">
        <v>3561584</v>
      </c>
      <c r="G1920" t="s">
        <v>5264</v>
      </c>
      <c r="H1920">
        <v>3.9422999999999999</v>
      </c>
      <c r="I1920" s="1">
        <v>44110</v>
      </c>
      <c r="J1920">
        <v>44120.041655092587</v>
      </c>
      <c r="K1920" t="s">
        <v>5265</v>
      </c>
      <c r="L1920" t="s">
        <v>65</v>
      </c>
      <c r="M1920" t="s">
        <v>79</v>
      </c>
      <c r="N1920" t="s">
        <v>80</v>
      </c>
      <c r="P1920" t="s">
        <v>189</v>
      </c>
      <c r="Q1920" t="s">
        <v>70</v>
      </c>
      <c r="R1920" t="s">
        <v>5266</v>
      </c>
      <c r="S1920" t="s">
        <v>71</v>
      </c>
      <c r="T1920" t="s">
        <v>5268</v>
      </c>
      <c r="U1920">
        <v>1</v>
      </c>
      <c r="V1920">
        <v>1</v>
      </c>
      <c r="W1920">
        <v>0</v>
      </c>
      <c r="X1920">
        <v>0</v>
      </c>
      <c r="Y1920">
        <v>0</v>
      </c>
      <c r="Z1920">
        <v>0</v>
      </c>
      <c r="AA1920">
        <v>0</v>
      </c>
      <c r="AB1920">
        <v>0</v>
      </c>
      <c r="AC1920">
        <v>0</v>
      </c>
      <c r="AD1920">
        <v>0</v>
      </c>
      <c r="AE1920">
        <v>0</v>
      </c>
      <c r="AF1920">
        <v>0</v>
      </c>
      <c r="AG1920">
        <v>0</v>
      </c>
      <c r="AH1920">
        <v>0</v>
      </c>
      <c r="AI1920">
        <v>0</v>
      </c>
      <c r="AJ1920">
        <v>0</v>
      </c>
      <c r="AK1920">
        <v>0</v>
      </c>
      <c r="AL1920">
        <v>0</v>
      </c>
      <c r="AM1920">
        <v>0</v>
      </c>
      <c r="AN1920">
        <v>0</v>
      </c>
      <c r="AO1920">
        <v>0</v>
      </c>
      <c r="AP1920">
        <v>0</v>
      </c>
      <c r="AQ1920">
        <v>0</v>
      </c>
      <c r="AR1920">
        <v>0</v>
      </c>
      <c r="AS1920">
        <v>0</v>
      </c>
      <c r="AT1920">
        <v>44110</v>
      </c>
      <c r="AU1920">
        <v>44119</v>
      </c>
      <c r="AV1920">
        <v>0</v>
      </c>
      <c r="AW1920">
        <v>1</v>
      </c>
      <c r="AX1920">
        <v>1</v>
      </c>
      <c r="AY1920">
        <v>2020</v>
      </c>
      <c r="AZ1920">
        <v>10</v>
      </c>
      <c r="BA1920">
        <v>9</v>
      </c>
      <c r="BB1920">
        <v>2</v>
      </c>
      <c r="BC1920">
        <v>80669</v>
      </c>
      <c r="BD1920">
        <v>92150</v>
      </c>
      <c r="BE1920" t="s">
        <v>90</v>
      </c>
      <c r="BF1920">
        <v>2020</v>
      </c>
      <c r="BG1920" t="s">
        <v>104</v>
      </c>
      <c r="BH1920" t="s">
        <v>59</v>
      </c>
      <c r="BI1920" t="s">
        <v>9789</v>
      </c>
      <c r="BJ1920" t="s">
        <v>9795</v>
      </c>
    </row>
    <row r="1921" spans="1:62" x14ac:dyDescent="0.35">
      <c r="A1921">
        <v>50691124</v>
      </c>
      <c r="B1921" t="s">
        <v>98</v>
      </c>
      <c r="C1921" t="s">
        <v>75</v>
      </c>
      <c r="D1921" t="s">
        <v>159</v>
      </c>
      <c r="E1921" t="s">
        <v>1542</v>
      </c>
      <c r="F1921">
        <v>19634138</v>
      </c>
      <c r="I1921" s="1">
        <v>44110</v>
      </c>
      <c r="J1921">
        <v>44140.999988425923</v>
      </c>
      <c r="K1921" t="s">
        <v>5269</v>
      </c>
      <c r="L1921" t="s">
        <v>65</v>
      </c>
      <c r="M1921" t="s">
        <v>120</v>
      </c>
      <c r="N1921" t="s">
        <v>121</v>
      </c>
      <c r="Q1921" t="s">
        <v>70</v>
      </c>
      <c r="S1921" t="s">
        <v>82</v>
      </c>
      <c r="T1921" t="s">
        <v>5270</v>
      </c>
      <c r="U1921">
        <v>0</v>
      </c>
      <c r="V1921">
        <v>1</v>
      </c>
      <c r="W1921">
        <v>0</v>
      </c>
      <c r="X1921">
        <v>1</v>
      </c>
      <c r="Y1921">
        <v>0</v>
      </c>
      <c r="Z1921">
        <v>0</v>
      </c>
      <c r="AA1921">
        <v>0</v>
      </c>
      <c r="AB1921">
        <v>0</v>
      </c>
      <c r="AC1921">
        <v>0</v>
      </c>
      <c r="AD1921">
        <v>0</v>
      </c>
      <c r="AE1921">
        <v>1</v>
      </c>
      <c r="AF1921">
        <v>1</v>
      </c>
      <c r="AG1921">
        <v>0</v>
      </c>
      <c r="AH1921">
        <v>1</v>
      </c>
      <c r="AI1921">
        <v>0</v>
      </c>
      <c r="AJ1921">
        <v>0</v>
      </c>
      <c r="AK1921">
        <v>0</v>
      </c>
      <c r="AL1921">
        <v>0</v>
      </c>
      <c r="AM1921">
        <v>0</v>
      </c>
      <c r="AN1921">
        <v>0</v>
      </c>
      <c r="AO1921">
        <v>0</v>
      </c>
      <c r="AP1921">
        <v>0</v>
      </c>
      <c r="AQ1921">
        <v>0</v>
      </c>
      <c r="AR1921">
        <v>0</v>
      </c>
      <c r="AS1921">
        <v>0</v>
      </c>
      <c r="AT1921">
        <v>44110</v>
      </c>
      <c r="AU1921">
        <v>44140</v>
      </c>
      <c r="AV1921">
        <v>1</v>
      </c>
      <c r="AW1921">
        <v>1</v>
      </c>
      <c r="AX1921">
        <v>0</v>
      </c>
      <c r="AY1921">
        <v>2020</v>
      </c>
      <c r="AZ1921">
        <v>10</v>
      </c>
      <c r="BA1921">
        <v>30</v>
      </c>
      <c r="BB1921">
        <v>5</v>
      </c>
      <c r="BF1921">
        <v>2020</v>
      </c>
      <c r="BG1921" t="s">
        <v>73</v>
      </c>
      <c r="BH1921" t="s">
        <v>9822</v>
      </c>
      <c r="BI1921" t="s">
        <v>9789</v>
      </c>
      <c r="BJ1921" t="s">
        <v>9795</v>
      </c>
    </row>
    <row r="1922" spans="1:62" x14ac:dyDescent="0.35">
      <c r="A1922">
        <v>50704127</v>
      </c>
      <c r="B1922" t="s">
        <v>98</v>
      </c>
      <c r="C1922" t="s">
        <v>61</v>
      </c>
      <c r="D1922" t="s">
        <v>125</v>
      </c>
      <c r="E1922" t="s">
        <v>1683</v>
      </c>
      <c r="F1922">
        <v>34054711</v>
      </c>
      <c r="I1922" s="1">
        <v>44112</v>
      </c>
      <c r="J1922">
        <v>44142.999988425923</v>
      </c>
      <c r="K1922" t="s">
        <v>5271</v>
      </c>
      <c r="L1922" t="s">
        <v>65</v>
      </c>
      <c r="M1922" t="s">
        <v>120</v>
      </c>
      <c r="N1922" t="s">
        <v>121</v>
      </c>
      <c r="O1922" t="s">
        <v>168</v>
      </c>
      <c r="P1922" t="s">
        <v>122</v>
      </c>
      <c r="Q1922" t="s">
        <v>102</v>
      </c>
      <c r="S1922" t="s">
        <v>71</v>
      </c>
      <c r="T1922" t="s">
        <v>5272</v>
      </c>
      <c r="U1922">
        <v>1</v>
      </c>
      <c r="V1922">
        <v>1</v>
      </c>
      <c r="W1922">
        <v>0</v>
      </c>
      <c r="X1922">
        <v>0</v>
      </c>
      <c r="Y1922">
        <v>0</v>
      </c>
      <c r="Z1922">
        <v>0</v>
      </c>
      <c r="AA1922">
        <v>0</v>
      </c>
      <c r="AB1922">
        <v>0</v>
      </c>
      <c r="AC1922">
        <v>0</v>
      </c>
      <c r="AD1922">
        <v>0</v>
      </c>
      <c r="AE1922">
        <v>0</v>
      </c>
      <c r="AF1922">
        <v>0</v>
      </c>
      <c r="AG1922">
        <v>0</v>
      </c>
      <c r="AH1922">
        <v>0</v>
      </c>
      <c r="AI1922">
        <v>0</v>
      </c>
      <c r="AJ1922">
        <v>0</v>
      </c>
      <c r="AK1922">
        <v>0</v>
      </c>
      <c r="AL1922">
        <v>0</v>
      </c>
      <c r="AM1922">
        <v>0</v>
      </c>
      <c r="AN1922">
        <v>0</v>
      </c>
      <c r="AO1922">
        <v>0</v>
      </c>
      <c r="AP1922">
        <v>0</v>
      </c>
      <c r="AQ1922">
        <v>0</v>
      </c>
      <c r="AR1922">
        <v>0</v>
      </c>
      <c r="AS1922">
        <v>0</v>
      </c>
      <c r="AT1922">
        <v>44130</v>
      </c>
      <c r="AU1922">
        <v>44132</v>
      </c>
      <c r="AV1922">
        <v>0</v>
      </c>
      <c r="AW1922">
        <v>1</v>
      </c>
      <c r="AX1922">
        <v>0</v>
      </c>
      <c r="AY1922">
        <v>2020</v>
      </c>
      <c r="AZ1922">
        <v>10</v>
      </c>
      <c r="BA1922">
        <v>30</v>
      </c>
      <c r="BB1922">
        <v>2</v>
      </c>
      <c r="BF1922">
        <v>2020</v>
      </c>
      <c r="BG1922" t="s">
        <v>104</v>
      </c>
      <c r="BH1922" t="s">
        <v>9822</v>
      </c>
      <c r="BI1922" t="s">
        <v>9789</v>
      </c>
      <c r="BJ1922" t="s">
        <v>9796</v>
      </c>
    </row>
    <row r="1923" spans="1:62" x14ac:dyDescent="0.35">
      <c r="A1923">
        <v>50713693</v>
      </c>
      <c r="B1923" t="s">
        <v>5273</v>
      </c>
      <c r="C1923" t="s">
        <v>75</v>
      </c>
      <c r="D1923" t="s">
        <v>76</v>
      </c>
      <c r="E1923" t="s">
        <v>5274</v>
      </c>
      <c r="F1923">
        <v>4728926</v>
      </c>
      <c r="G1923" t="s">
        <v>5275</v>
      </c>
      <c r="H1923">
        <v>3.3437999999999999</v>
      </c>
      <c r="I1923" s="1">
        <v>44113</v>
      </c>
      <c r="J1923">
        <v>44127.041655092587</v>
      </c>
      <c r="K1923" t="s">
        <v>5276</v>
      </c>
      <c r="L1923" t="s">
        <v>65</v>
      </c>
      <c r="M1923" t="s">
        <v>120</v>
      </c>
      <c r="N1923" t="s">
        <v>121</v>
      </c>
      <c r="O1923" t="s">
        <v>168</v>
      </c>
      <c r="P1923" t="s">
        <v>122</v>
      </c>
      <c r="Q1923" t="s">
        <v>70</v>
      </c>
      <c r="R1923" t="s">
        <v>5277</v>
      </c>
      <c r="S1923" t="s">
        <v>71</v>
      </c>
      <c r="T1923" t="s">
        <v>5278</v>
      </c>
      <c r="U1923">
        <v>1</v>
      </c>
      <c r="V1923">
        <v>1</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c r="AP1923">
        <v>0</v>
      </c>
      <c r="AQ1923">
        <v>0</v>
      </c>
      <c r="AR1923">
        <v>0</v>
      </c>
      <c r="AS1923">
        <v>0</v>
      </c>
      <c r="AT1923">
        <v>44113</v>
      </c>
      <c r="AU1923">
        <v>44126</v>
      </c>
      <c r="AV1923">
        <v>0</v>
      </c>
      <c r="AW1923">
        <v>1</v>
      </c>
      <c r="AX1923">
        <v>0</v>
      </c>
      <c r="AY1923">
        <v>2020</v>
      </c>
      <c r="AZ1923">
        <v>10</v>
      </c>
      <c r="BA1923">
        <v>13</v>
      </c>
      <c r="BB1923">
        <v>2</v>
      </c>
      <c r="BC1923">
        <v>130296</v>
      </c>
      <c r="BD1923">
        <v>145643</v>
      </c>
      <c r="BE1923" t="s">
        <v>90</v>
      </c>
      <c r="BF1923">
        <v>2020</v>
      </c>
      <c r="BG1923" t="s">
        <v>104</v>
      </c>
      <c r="BH1923" t="s">
        <v>59</v>
      </c>
      <c r="BI1923" t="s">
        <v>9789</v>
      </c>
      <c r="BJ1923" t="s">
        <v>9797</v>
      </c>
    </row>
    <row r="1924" spans="1:62" x14ac:dyDescent="0.35">
      <c r="A1924">
        <v>50713694</v>
      </c>
      <c r="B1924" t="s">
        <v>5273</v>
      </c>
      <c r="C1924" t="s">
        <v>142</v>
      </c>
      <c r="D1924" t="s">
        <v>143</v>
      </c>
      <c r="E1924" t="s">
        <v>5274</v>
      </c>
      <c r="F1924">
        <v>4728926</v>
      </c>
      <c r="G1924" t="s">
        <v>5275</v>
      </c>
      <c r="H1924">
        <v>3.3437999999999999</v>
      </c>
      <c r="I1924" s="1">
        <v>44113</v>
      </c>
      <c r="J1924">
        <v>44127.041655092587</v>
      </c>
      <c r="K1924" t="s">
        <v>5276</v>
      </c>
      <c r="L1924" t="s">
        <v>65</v>
      </c>
      <c r="M1924" t="s">
        <v>120</v>
      </c>
      <c r="N1924" t="s">
        <v>121</v>
      </c>
      <c r="O1924" t="s">
        <v>168</v>
      </c>
      <c r="P1924" t="s">
        <v>122</v>
      </c>
      <c r="Q1924" t="s">
        <v>70</v>
      </c>
      <c r="R1924" t="s">
        <v>5277</v>
      </c>
      <c r="S1924" t="s">
        <v>71</v>
      </c>
      <c r="T1924" t="s">
        <v>5279</v>
      </c>
      <c r="U1924">
        <v>1</v>
      </c>
      <c r="V1924">
        <v>1</v>
      </c>
      <c r="W1924">
        <v>0</v>
      </c>
      <c r="X1924">
        <v>0</v>
      </c>
      <c r="Y1924">
        <v>0</v>
      </c>
      <c r="Z1924">
        <v>0</v>
      </c>
      <c r="AA1924">
        <v>0</v>
      </c>
      <c r="AB1924">
        <v>0</v>
      </c>
      <c r="AC1924">
        <v>0</v>
      </c>
      <c r="AD1924">
        <v>0</v>
      </c>
      <c r="AE1924">
        <v>0</v>
      </c>
      <c r="AF1924">
        <v>0</v>
      </c>
      <c r="AG1924">
        <v>0</v>
      </c>
      <c r="AH1924">
        <v>0</v>
      </c>
      <c r="AI1924">
        <v>0</v>
      </c>
      <c r="AJ1924">
        <v>0</v>
      </c>
      <c r="AK1924">
        <v>0</v>
      </c>
      <c r="AL1924">
        <v>0</v>
      </c>
      <c r="AM1924">
        <v>0</v>
      </c>
      <c r="AN1924">
        <v>0</v>
      </c>
      <c r="AO1924">
        <v>0</v>
      </c>
      <c r="AP1924">
        <v>0</v>
      </c>
      <c r="AQ1924">
        <v>0</v>
      </c>
      <c r="AR1924">
        <v>0</v>
      </c>
      <c r="AS1924">
        <v>0</v>
      </c>
      <c r="AT1924">
        <v>44113</v>
      </c>
      <c r="AU1924">
        <v>44126</v>
      </c>
      <c r="AV1924">
        <v>0</v>
      </c>
      <c r="AW1924">
        <v>1</v>
      </c>
      <c r="AX1924">
        <v>1</v>
      </c>
      <c r="AY1924">
        <v>2020</v>
      </c>
      <c r="AZ1924">
        <v>10</v>
      </c>
      <c r="BA1924">
        <v>13</v>
      </c>
      <c r="BB1924">
        <v>2</v>
      </c>
      <c r="BC1924">
        <v>130296</v>
      </c>
      <c r="BD1924">
        <v>145643</v>
      </c>
      <c r="BE1924" t="s">
        <v>90</v>
      </c>
      <c r="BF1924">
        <v>2020</v>
      </c>
      <c r="BG1924" t="s">
        <v>104</v>
      </c>
      <c r="BH1924" t="s">
        <v>59</v>
      </c>
      <c r="BI1924" t="s">
        <v>9789</v>
      </c>
      <c r="BJ1924" t="s">
        <v>9797</v>
      </c>
    </row>
    <row r="1925" spans="1:62" x14ac:dyDescent="0.35">
      <c r="A1925">
        <v>50713733</v>
      </c>
      <c r="B1925" t="s">
        <v>5273</v>
      </c>
      <c r="C1925" t="s">
        <v>75</v>
      </c>
      <c r="D1925" t="s">
        <v>76</v>
      </c>
      <c r="E1925" t="s">
        <v>5274</v>
      </c>
      <c r="F1925">
        <v>4728926</v>
      </c>
      <c r="G1925" t="s">
        <v>5275</v>
      </c>
      <c r="H1925">
        <v>3.3437999999999999</v>
      </c>
      <c r="I1925" s="1">
        <v>44113</v>
      </c>
      <c r="J1925">
        <v>44127.041655092587</v>
      </c>
      <c r="K1925" t="s">
        <v>5276</v>
      </c>
      <c r="L1925" t="s">
        <v>65</v>
      </c>
      <c r="M1925" t="s">
        <v>79</v>
      </c>
      <c r="N1925" t="s">
        <v>80</v>
      </c>
      <c r="P1925" t="s">
        <v>189</v>
      </c>
      <c r="Q1925" t="s">
        <v>70</v>
      </c>
      <c r="R1925" t="s">
        <v>5277</v>
      </c>
      <c r="S1925" t="s">
        <v>71</v>
      </c>
      <c r="T1925" t="s">
        <v>5280</v>
      </c>
      <c r="U1925">
        <v>1</v>
      </c>
      <c r="V1925">
        <v>1</v>
      </c>
      <c r="W1925">
        <v>0</v>
      </c>
      <c r="X1925">
        <v>0</v>
      </c>
      <c r="Y1925">
        <v>0</v>
      </c>
      <c r="Z1925">
        <v>0</v>
      </c>
      <c r="AA1925">
        <v>0</v>
      </c>
      <c r="AB1925">
        <v>0</v>
      </c>
      <c r="AC1925">
        <v>0</v>
      </c>
      <c r="AD1925">
        <v>0</v>
      </c>
      <c r="AE1925">
        <v>0</v>
      </c>
      <c r="AF1925">
        <v>0</v>
      </c>
      <c r="AG1925">
        <v>0</v>
      </c>
      <c r="AH1925">
        <v>0</v>
      </c>
      <c r="AI1925">
        <v>0</v>
      </c>
      <c r="AJ1925">
        <v>0</v>
      </c>
      <c r="AK1925">
        <v>0</v>
      </c>
      <c r="AL1925">
        <v>0</v>
      </c>
      <c r="AM1925">
        <v>0</v>
      </c>
      <c r="AN1925">
        <v>0</v>
      </c>
      <c r="AO1925">
        <v>0</v>
      </c>
      <c r="AP1925">
        <v>0</v>
      </c>
      <c r="AQ1925">
        <v>0</v>
      </c>
      <c r="AR1925">
        <v>0</v>
      </c>
      <c r="AS1925">
        <v>0</v>
      </c>
      <c r="AT1925">
        <v>44113</v>
      </c>
      <c r="AU1925">
        <v>44126</v>
      </c>
      <c r="AV1925">
        <v>0</v>
      </c>
      <c r="AW1925">
        <v>1</v>
      </c>
      <c r="AX1925">
        <v>0</v>
      </c>
      <c r="AY1925">
        <v>2020</v>
      </c>
      <c r="AZ1925">
        <v>10</v>
      </c>
      <c r="BA1925">
        <v>13</v>
      </c>
      <c r="BB1925">
        <v>2</v>
      </c>
      <c r="BC1925">
        <v>130296</v>
      </c>
      <c r="BD1925">
        <v>145643</v>
      </c>
      <c r="BE1925" t="s">
        <v>90</v>
      </c>
      <c r="BF1925">
        <v>2020</v>
      </c>
      <c r="BG1925" t="s">
        <v>104</v>
      </c>
      <c r="BH1925" t="s">
        <v>59</v>
      </c>
      <c r="BI1925" t="s">
        <v>9789</v>
      </c>
      <c r="BJ1925" t="s">
        <v>9797</v>
      </c>
    </row>
    <row r="1926" spans="1:62" x14ac:dyDescent="0.35">
      <c r="A1926">
        <v>50713734</v>
      </c>
      <c r="B1926" t="s">
        <v>5273</v>
      </c>
      <c r="C1926" t="s">
        <v>142</v>
      </c>
      <c r="D1926" t="s">
        <v>143</v>
      </c>
      <c r="E1926" t="s">
        <v>5274</v>
      </c>
      <c r="F1926">
        <v>4728926</v>
      </c>
      <c r="G1926" t="s">
        <v>5275</v>
      </c>
      <c r="H1926">
        <v>3.3437999999999999</v>
      </c>
      <c r="I1926" s="1">
        <v>44113</v>
      </c>
      <c r="J1926">
        <v>44127.041655092587</v>
      </c>
      <c r="K1926" t="s">
        <v>5276</v>
      </c>
      <c r="L1926" t="s">
        <v>65</v>
      </c>
      <c r="M1926" t="s">
        <v>79</v>
      </c>
      <c r="N1926" t="s">
        <v>80</v>
      </c>
      <c r="P1926" t="s">
        <v>189</v>
      </c>
      <c r="Q1926" t="s">
        <v>70</v>
      </c>
      <c r="R1926" t="s">
        <v>5277</v>
      </c>
      <c r="S1926" t="s">
        <v>71</v>
      </c>
      <c r="T1926" t="s">
        <v>5281</v>
      </c>
      <c r="U1926">
        <v>1</v>
      </c>
      <c r="V1926">
        <v>1</v>
      </c>
      <c r="W1926">
        <v>0</v>
      </c>
      <c r="X1926">
        <v>0</v>
      </c>
      <c r="Y1926">
        <v>0</v>
      </c>
      <c r="Z1926">
        <v>0</v>
      </c>
      <c r="AA1926">
        <v>0</v>
      </c>
      <c r="AB1926">
        <v>0</v>
      </c>
      <c r="AC1926">
        <v>0</v>
      </c>
      <c r="AD1926">
        <v>0</v>
      </c>
      <c r="AE1926">
        <v>0</v>
      </c>
      <c r="AF1926">
        <v>0</v>
      </c>
      <c r="AG1926">
        <v>0</v>
      </c>
      <c r="AH1926">
        <v>0</v>
      </c>
      <c r="AI1926">
        <v>0</v>
      </c>
      <c r="AJ1926">
        <v>0</v>
      </c>
      <c r="AK1926">
        <v>0</v>
      </c>
      <c r="AL1926">
        <v>0</v>
      </c>
      <c r="AM1926">
        <v>0</v>
      </c>
      <c r="AN1926">
        <v>0</v>
      </c>
      <c r="AO1926">
        <v>0</v>
      </c>
      <c r="AP1926">
        <v>0</v>
      </c>
      <c r="AQ1926">
        <v>0</v>
      </c>
      <c r="AR1926">
        <v>0</v>
      </c>
      <c r="AS1926">
        <v>0</v>
      </c>
      <c r="AT1926">
        <v>44113</v>
      </c>
      <c r="AU1926">
        <v>44126</v>
      </c>
      <c r="AV1926">
        <v>0</v>
      </c>
      <c r="AW1926">
        <v>1</v>
      </c>
      <c r="AX1926">
        <v>1</v>
      </c>
      <c r="AY1926">
        <v>2020</v>
      </c>
      <c r="AZ1926">
        <v>10</v>
      </c>
      <c r="BA1926">
        <v>13</v>
      </c>
      <c r="BB1926">
        <v>2</v>
      </c>
      <c r="BC1926">
        <v>130296</v>
      </c>
      <c r="BD1926">
        <v>145643</v>
      </c>
      <c r="BE1926" t="s">
        <v>90</v>
      </c>
      <c r="BF1926">
        <v>2020</v>
      </c>
      <c r="BG1926" t="s">
        <v>104</v>
      </c>
      <c r="BH1926" t="s">
        <v>59</v>
      </c>
      <c r="BI1926" t="s">
        <v>9789</v>
      </c>
      <c r="BJ1926" t="s">
        <v>9797</v>
      </c>
    </row>
    <row r="1927" spans="1:62" x14ac:dyDescent="0.35">
      <c r="A1927">
        <v>50718246</v>
      </c>
      <c r="B1927" t="s">
        <v>283</v>
      </c>
      <c r="C1927" t="s">
        <v>61</v>
      </c>
      <c r="D1927" t="s">
        <v>1132</v>
      </c>
      <c r="E1927" t="s">
        <v>553</v>
      </c>
      <c r="F1927">
        <v>35398774</v>
      </c>
      <c r="I1927" s="1">
        <v>44114</v>
      </c>
      <c r="J1927">
        <v>44144.999988425923</v>
      </c>
      <c r="K1927" t="s">
        <v>1452</v>
      </c>
      <c r="L1927" t="s">
        <v>65</v>
      </c>
      <c r="M1927" t="s">
        <v>66</v>
      </c>
      <c r="N1927" t="s">
        <v>67</v>
      </c>
      <c r="O1927" t="s">
        <v>68</v>
      </c>
      <c r="P1927" t="s">
        <v>69</v>
      </c>
      <c r="Q1927" t="s">
        <v>102</v>
      </c>
      <c r="R1927" t="s">
        <v>4959</v>
      </c>
      <c r="S1927" t="s">
        <v>71</v>
      </c>
      <c r="T1927" t="s">
        <v>5282</v>
      </c>
      <c r="U1927">
        <v>1</v>
      </c>
      <c r="V1927">
        <v>1</v>
      </c>
      <c r="W1927">
        <v>0</v>
      </c>
      <c r="X1927">
        <v>1</v>
      </c>
      <c r="Y1927">
        <v>0</v>
      </c>
      <c r="Z1927">
        <v>0</v>
      </c>
      <c r="AA1927">
        <v>0</v>
      </c>
      <c r="AB1927">
        <v>0</v>
      </c>
      <c r="AC1927">
        <v>0</v>
      </c>
      <c r="AD1927">
        <v>1</v>
      </c>
      <c r="AE1927">
        <v>0</v>
      </c>
      <c r="AF1927">
        <v>0</v>
      </c>
      <c r="AG1927">
        <v>1</v>
      </c>
      <c r="AH1927">
        <v>0</v>
      </c>
      <c r="AI1927">
        <v>0</v>
      </c>
      <c r="AJ1927">
        <v>0</v>
      </c>
      <c r="AK1927">
        <v>0</v>
      </c>
      <c r="AL1927">
        <v>0</v>
      </c>
      <c r="AM1927">
        <v>0</v>
      </c>
      <c r="AN1927">
        <v>0</v>
      </c>
      <c r="AO1927">
        <v>0</v>
      </c>
      <c r="AP1927">
        <v>1</v>
      </c>
      <c r="AQ1927">
        <v>0</v>
      </c>
      <c r="AR1927">
        <v>0</v>
      </c>
      <c r="AS1927">
        <v>0</v>
      </c>
      <c r="AT1927">
        <v>44114</v>
      </c>
      <c r="AU1927">
        <v>44142</v>
      </c>
      <c r="AV1927">
        <v>1</v>
      </c>
      <c r="AW1927">
        <v>1</v>
      </c>
      <c r="AX1927">
        <v>0</v>
      </c>
      <c r="AY1927">
        <v>2020</v>
      </c>
      <c r="AZ1927">
        <v>10</v>
      </c>
      <c r="BA1927">
        <v>30</v>
      </c>
      <c r="BB1927">
        <v>6</v>
      </c>
      <c r="BC1927">
        <v>100000</v>
      </c>
      <c r="BD1927">
        <v>100000</v>
      </c>
      <c r="BE1927" t="s">
        <v>90</v>
      </c>
      <c r="BF1927">
        <v>2020</v>
      </c>
      <c r="BG1927" t="s">
        <v>73</v>
      </c>
      <c r="BH1927" t="s">
        <v>59</v>
      </c>
      <c r="BI1927" t="s">
        <v>9789</v>
      </c>
      <c r="BJ1927" t="s">
        <v>9798</v>
      </c>
    </row>
    <row r="1928" spans="1:62" x14ac:dyDescent="0.35">
      <c r="A1928">
        <v>50721394</v>
      </c>
      <c r="B1928" t="s">
        <v>2122</v>
      </c>
      <c r="C1928" t="s">
        <v>75</v>
      </c>
      <c r="D1928" t="s">
        <v>117</v>
      </c>
      <c r="E1928" t="s">
        <v>5283</v>
      </c>
      <c r="F1928">
        <v>39934051</v>
      </c>
      <c r="I1928" s="1">
        <v>44116</v>
      </c>
      <c r="J1928">
        <v>44146.999988425923</v>
      </c>
      <c r="K1928" t="s">
        <v>5284</v>
      </c>
      <c r="L1928" t="s">
        <v>65</v>
      </c>
      <c r="M1928" t="s">
        <v>197</v>
      </c>
      <c r="N1928" t="s">
        <v>198</v>
      </c>
      <c r="O1928" t="s">
        <v>168</v>
      </c>
      <c r="P1928" t="s">
        <v>199</v>
      </c>
      <c r="Q1928" t="s">
        <v>70</v>
      </c>
      <c r="R1928" t="s">
        <v>5285</v>
      </c>
      <c r="S1928" t="s">
        <v>71</v>
      </c>
      <c r="T1928" t="s">
        <v>5286</v>
      </c>
      <c r="U1928">
        <v>1</v>
      </c>
      <c r="V1928">
        <v>1</v>
      </c>
      <c r="W1928">
        <v>0</v>
      </c>
      <c r="X1928">
        <v>0</v>
      </c>
      <c r="Y1928">
        <v>0</v>
      </c>
      <c r="Z1928">
        <v>0</v>
      </c>
      <c r="AA1928">
        <v>0</v>
      </c>
      <c r="AB1928">
        <v>0</v>
      </c>
      <c r="AC1928">
        <v>0</v>
      </c>
      <c r="AD1928">
        <v>1</v>
      </c>
      <c r="AE1928">
        <v>0</v>
      </c>
      <c r="AF1928">
        <v>0</v>
      </c>
      <c r="AG1928">
        <v>0</v>
      </c>
      <c r="AH1928">
        <v>0</v>
      </c>
      <c r="AI1928">
        <v>0</v>
      </c>
      <c r="AJ1928">
        <v>0</v>
      </c>
      <c r="AK1928">
        <v>0</v>
      </c>
      <c r="AL1928">
        <v>0</v>
      </c>
      <c r="AM1928">
        <v>0</v>
      </c>
      <c r="AN1928">
        <v>0</v>
      </c>
      <c r="AO1928">
        <v>0</v>
      </c>
      <c r="AP1928">
        <v>0</v>
      </c>
      <c r="AQ1928">
        <v>0</v>
      </c>
      <c r="AR1928">
        <v>0</v>
      </c>
      <c r="AS1928">
        <v>0</v>
      </c>
      <c r="AT1928">
        <v>44116</v>
      </c>
      <c r="AU1928">
        <v>44143</v>
      </c>
      <c r="AV1928">
        <v>0</v>
      </c>
      <c r="AW1928">
        <v>1</v>
      </c>
      <c r="AX1928">
        <v>0</v>
      </c>
      <c r="AY1928">
        <v>2020</v>
      </c>
      <c r="AZ1928">
        <v>10</v>
      </c>
      <c r="BA1928">
        <v>30</v>
      </c>
      <c r="BB1928">
        <v>3</v>
      </c>
      <c r="BC1928">
        <v>300000</v>
      </c>
      <c r="BD1928">
        <v>300000</v>
      </c>
      <c r="BE1928" t="s">
        <v>90</v>
      </c>
      <c r="BF1928">
        <v>2020</v>
      </c>
      <c r="BG1928" t="s">
        <v>104</v>
      </c>
      <c r="BH1928" t="s">
        <v>59</v>
      </c>
      <c r="BI1928" t="s">
        <v>9789</v>
      </c>
      <c r="BJ1928" t="s">
        <v>9794</v>
      </c>
    </row>
    <row r="1929" spans="1:62" x14ac:dyDescent="0.35">
      <c r="A1929">
        <v>50722560</v>
      </c>
      <c r="B1929" t="s">
        <v>2122</v>
      </c>
      <c r="C1929" t="s">
        <v>75</v>
      </c>
      <c r="D1929" t="s">
        <v>117</v>
      </c>
      <c r="E1929" t="s">
        <v>5283</v>
      </c>
      <c r="F1929">
        <v>39934051</v>
      </c>
      <c r="I1929" s="1">
        <v>44116</v>
      </c>
      <c r="J1929">
        <v>44146.999988425923</v>
      </c>
      <c r="K1929" t="s">
        <v>5284</v>
      </c>
      <c r="L1929" t="s">
        <v>65</v>
      </c>
      <c r="M1929" t="s">
        <v>66</v>
      </c>
      <c r="N1929" t="s">
        <v>67</v>
      </c>
      <c r="O1929" t="s">
        <v>68</v>
      </c>
      <c r="P1929" t="s">
        <v>69</v>
      </c>
      <c r="Q1929" t="s">
        <v>70</v>
      </c>
      <c r="R1929" t="s">
        <v>5285</v>
      </c>
      <c r="S1929" t="s">
        <v>71</v>
      </c>
      <c r="T1929" t="s">
        <v>5287</v>
      </c>
      <c r="U1929">
        <v>1</v>
      </c>
      <c r="V1929">
        <v>1</v>
      </c>
      <c r="W1929">
        <v>0</v>
      </c>
      <c r="X1929">
        <v>0</v>
      </c>
      <c r="Y1929">
        <v>0</v>
      </c>
      <c r="Z1929">
        <v>0</v>
      </c>
      <c r="AA1929">
        <v>0</v>
      </c>
      <c r="AB1929">
        <v>0</v>
      </c>
      <c r="AC1929">
        <v>0</v>
      </c>
      <c r="AD1929">
        <v>1</v>
      </c>
      <c r="AE1929">
        <v>0</v>
      </c>
      <c r="AF1929">
        <v>0</v>
      </c>
      <c r="AG1929">
        <v>0</v>
      </c>
      <c r="AH1929">
        <v>0</v>
      </c>
      <c r="AI1929">
        <v>0</v>
      </c>
      <c r="AJ1929">
        <v>0</v>
      </c>
      <c r="AK1929">
        <v>0</v>
      </c>
      <c r="AL1929">
        <v>0</v>
      </c>
      <c r="AM1929">
        <v>0</v>
      </c>
      <c r="AN1929">
        <v>0</v>
      </c>
      <c r="AO1929">
        <v>0</v>
      </c>
      <c r="AP1929">
        <v>0</v>
      </c>
      <c r="AQ1929">
        <v>0</v>
      </c>
      <c r="AR1929">
        <v>0</v>
      </c>
      <c r="AS1929">
        <v>0</v>
      </c>
      <c r="AT1929">
        <v>44116</v>
      </c>
      <c r="AU1929">
        <v>44144</v>
      </c>
      <c r="AV1929">
        <v>0</v>
      </c>
      <c r="AW1929">
        <v>1</v>
      </c>
      <c r="AX1929">
        <v>0</v>
      </c>
      <c r="AY1929">
        <v>2020</v>
      </c>
      <c r="AZ1929">
        <v>10</v>
      </c>
      <c r="BA1929">
        <v>30</v>
      </c>
      <c r="BB1929">
        <v>3</v>
      </c>
      <c r="BC1929">
        <v>300000</v>
      </c>
      <c r="BD1929">
        <v>300000</v>
      </c>
      <c r="BE1929" t="s">
        <v>90</v>
      </c>
      <c r="BF1929">
        <v>2020</v>
      </c>
      <c r="BG1929" t="s">
        <v>104</v>
      </c>
      <c r="BH1929" t="s">
        <v>59</v>
      </c>
      <c r="BI1929" t="s">
        <v>9789</v>
      </c>
      <c r="BJ1929" t="s">
        <v>9794</v>
      </c>
    </row>
    <row r="1930" spans="1:62" x14ac:dyDescent="0.35">
      <c r="A1930">
        <v>50722561</v>
      </c>
      <c r="B1930" t="s">
        <v>2122</v>
      </c>
      <c r="C1930" t="s">
        <v>75</v>
      </c>
      <c r="D1930" t="s">
        <v>117</v>
      </c>
      <c r="E1930" t="s">
        <v>5283</v>
      </c>
      <c r="F1930">
        <v>39934051</v>
      </c>
      <c r="I1930" s="1">
        <v>44116</v>
      </c>
      <c r="J1930">
        <v>44146.999988425923</v>
      </c>
      <c r="K1930" t="s">
        <v>5284</v>
      </c>
      <c r="L1930" t="s">
        <v>65</v>
      </c>
      <c r="M1930" t="s">
        <v>120</v>
      </c>
      <c r="N1930" t="s">
        <v>121</v>
      </c>
      <c r="O1930" t="s">
        <v>168</v>
      </c>
      <c r="P1930" t="s">
        <v>122</v>
      </c>
      <c r="Q1930" t="s">
        <v>70</v>
      </c>
      <c r="R1930" t="s">
        <v>5285</v>
      </c>
      <c r="S1930" t="s">
        <v>71</v>
      </c>
      <c r="T1930" t="s">
        <v>5288</v>
      </c>
      <c r="U1930">
        <v>1</v>
      </c>
      <c r="V1930">
        <v>1</v>
      </c>
      <c r="W1930">
        <v>0</v>
      </c>
      <c r="X1930">
        <v>0</v>
      </c>
      <c r="Y1930">
        <v>0</v>
      </c>
      <c r="Z1930">
        <v>0</v>
      </c>
      <c r="AA1930">
        <v>0</v>
      </c>
      <c r="AB1930">
        <v>0</v>
      </c>
      <c r="AC1930">
        <v>0</v>
      </c>
      <c r="AD1930">
        <v>1</v>
      </c>
      <c r="AE1930">
        <v>0</v>
      </c>
      <c r="AF1930">
        <v>0</v>
      </c>
      <c r="AG1930">
        <v>0</v>
      </c>
      <c r="AH1930">
        <v>0</v>
      </c>
      <c r="AI1930">
        <v>0</v>
      </c>
      <c r="AJ1930">
        <v>0</v>
      </c>
      <c r="AK1930">
        <v>0</v>
      </c>
      <c r="AL1930">
        <v>0</v>
      </c>
      <c r="AM1930">
        <v>0</v>
      </c>
      <c r="AN1930">
        <v>0</v>
      </c>
      <c r="AO1930">
        <v>0</v>
      </c>
      <c r="AP1930">
        <v>0</v>
      </c>
      <c r="AQ1930">
        <v>0</v>
      </c>
      <c r="AR1930">
        <v>0</v>
      </c>
      <c r="AS1930">
        <v>0</v>
      </c>
      <c r="AT1930">
        <v>44116</v>
      </c>
      <c r="AU1930">
        <v>44144</v>
      </c>
      <c r="AV1930">
        <v>0</v>
      </c>
      <c r="AW1930">
        <v>1</v>
      </c>
      <c r="AX1930">
        <v>1</v>
      </c>
      <c r="AY1930">
        <v>2020</v>
      </c>
      <c r="AZ1930">
        <v>10</v>
      </c>
      <c r="BA1930">
        <v>30</v>
      </c>
      <c r="BB1930">
        <v>3</v>
      </c>
      <c r="BC1930">
        <v>300000</v>
      </c>
      <c r="BD1930">
        <v>300000</v>
      </c>
      <c r="BE1930" t="s">
        <v>90</v>
      </c>
      <c r="BF1930">
        <v>2020</v>
      </c>
      <c r="BG1930" t="s">
        <v>104</v>
      </c>
      <c r="BH1930" t="s">
        <v>59</v>
      </c>
      <c r="BI1930" t="s">
        <v>9789</v>
      </c>
      <c r="BJ1930" t="s">
        <v>9794</v>
      </c>
    </row>
    <row r="1931" spans="1:62" x14ac:dyDescent="0.35">
      <c r="A1931">
        <v>50727338</v>
      </c>
      <c r="B1931" t="s">
        <v>383</v>
      </c>
      <c r="C1931" t="s">
        <v>75</v>
      </c>
      <c r="D1931" t="s">
        <v>76</v>
      </c>
      <c r="E1931" t="s">
        <v>2957</v>
      </c>
      <c r="F1931">
        <v>25967720</v>
      </c>
      <c r="G1931" t="s">
        <v>2957</v>
      </c>
      <c r="H1931">
        <v>3.5522</v>
      </c>
      <c r="I1931" s="1">
        <v>44116</v>
      </c>
      <c r="J1931">
        <v>44146.999988425923</v>
      </c>
      <c r="K1931" t="s">
        <v>5289</v>
      </c>
      <c r="L1931" t="s">
        <v>65</v>
      </c>
      <c r="M1931" t="s">
        <v>66</v>
      </c>
      <c r="N1931" t="s">
        <v>67</v>
      </c>
      <c r="O1931" t="s">
        <v>68</v>
      </c>
      <c r="P1931" t="s">
        <v>69</v>
      </c>
      <c r="Q1931" t="s">
        <v>70</v>
      </c>
      <c r="R1931" t="s">
        <v>5290</v>
      </c>
      <c r="S1931" t="s">
        <v>82</v>
      </c>
      <c r="T1931" t="s">
        <v>5291</v>
      </c>
      <c r="U1931">
        <v>0</v>
      </c>
      <c r="V1931">
        <v>1</v>
      </c>
      <c r="W1931">
        <v>0</v>
      </c>
      <c r="X1931">
        <v>1</v>
      </c>
      <c r="Y1931">
        <v>0</v>
      </c>
      <c r="Z1931">
        <v>0</v>
      </c>
      <c r="AA1931">
        <v>0</v>
      </c>
      <c r="AB1931">
        <v>0</v>
      </c>
      <c r="AC1931">
        <v>0</v>
      </c>
      <c r="AD1931">
        <v>1</v>
      </c>
      <c r="AE1931">
        <v>0</v>
      </c>
      <c r="AF1931">
        <v>0</v>
      </c>
      <c r="AG1931">
        <v>0</v>
      </c>
      <c r="AH1931">
        <v>0</v>
      </c>
      <c r="AI1931">
        <v>0</v>
      </c>
      <c r="AJ1931">
        <v>0</v>
      </c>
      <c r="AK1931">
        <v>0</v>
      </c>
      <c r="AL1931">
        <v>0</v>
      </c>
      <c r="AM1931">
        <v>0</v>
      </c>
      <c r="AN1931">
        <v>0</v>
      </c>
      <c r="AO1931">
        <v>0</v>
      </c>
      <c r="AP1931">
        <v>1</v>
      </c>
      <c r="AQ1931">
        <v>0</v>
      </c>
      <c r="AR1931">
        <v>0</v>
      </c>
      <c r="AS1931">
        <v>0</v>
      </c>
      <c r="AT1931">
        <v>44116</v>
      </c>
      <c r="AU1931">
        <v>44146</v>
      </c>
      <c r="AV1931">
        <v>0</v>
      </c>
      <c r="AW1931">
        <v>1</v>
      </c>
      <c r="AX1931">
        <v>0</v>
      </c>
      <c r="AY1931">
        <v>2020</v>
      </c>
      <c r="AZ1931">
        <v>10</v>
      </c>
      <c r="BA1931">
        <v>30</v>
      </c>
      <c r="BB1931">
        <v>4</v>
      </c>
      <c r="BF1931">
        <v>2020</v>
      </c>
      <c r="BG1931" t="s">
        <v>104</v>
      </c>
      <c r="BH1931" t="s">
        <v>59</v>
      </c>
      <c r="BI1931" t="s">
        <v>9789</v>
      </c>
      <c r="BJ1931" t="s">
        <v>9794</v>
      </c>
    </row>
    <row r="1932" spans="1:62" x14ac:dyDescent="0.35">
      <c r="A1932">
        <v>50727502</v>
      </c>
      <c r="B1932" t="s">
        <v>98</v>
      </c>
      <c r="C1932" t="s">
        <v>192</v>
      </c>
      <c r="D1932" t="s">
        <v>76</v>
      </c>
      <c r="E1932" t="s">
        <v>3669</v>
      </c>
      <c r="F1932">
        <v>21673808</v>
      </c>
      <c r="G1932" t="s">
        <v>3669</v>
      </c>
      <c r="H1932">
        <v>3.8197999999999999</v>
      </c>
      <c r="I1932" s="1">
        <v>44116</v>
      </c>
      <c r="J1932">
        <v>44146.999988425923</v>
      </c>
      <c r="K1932" t="s">
        <v>3670</v>
      </c>
      <c r="L1932" t="s">
        <v>65</v>
      </c>
      <c r="M1932" t="s">
        <v>152</v>
      </c>
      <c r="N1932" t="s">
        <v>153</v>
      </c>
      <c r="O1932" t="s">
        <v>2789</v>
      </c>
      <c r="P1932" t="s">
        <v>3671</v>
      </c>
      <c r="Q1932" t="s">
        <v>70</v>
      </c>
      <c r="S1932" t="s">
        <v>71</v>
      </c>
      <c r="T1932" t="s">
        <v>5292</v>
      </c>
      <c r="U1932">
        <v>1</v>
      </c>
      <c r="V1932">
        <v>1</v>
      </c>
      <c r="W1932">
        <v>0</v>
      </c>
      <c r="X1932">
        <v>1</v>
      </c>
      <c r="Y1932">
        <v>0</v>
      </c>
      <c r="Z1932">
        <v>0</v>
      </c>
      <c r="AA1932">
        <v>0</v>
      </c>
      <c r="AB1932">
        <v>0</v>
      </c>
      <c r="AC1932">
        <v>0</v>
      </c>
      <c r="AD1932">
        <v>0</v>
      </c>
      <c r="AE1932">
        <v>1</v>
      </c>
      <c r="AF1932">
        <v>0</v>
      </c>
      <c r="AG1932">
        <v>0</v>
      </c>
      <c r="AH1932">
        <v>0</v>
      </c>
      <c r="AI1932">
        <v>0</v>
      </c>
      <c r="AJ1932">
        <v>0</v>
      </c>
      <c r="AK1932">
        <v>0</v>
      </c>
      <c r="AL1932">
        <v>0</v>
      </c>
      <c r="AM1932">
        <v>0</v>
      </c>
      <c r="AN1932">
        <v>0</v>
      </c>
      <c r="AO1932">
        <v>0</v>
      </c>
      <c r="AP1932">
        <v>0</v>
      </c>
      <c r="AQ1932">
        <v>1</v>
      </c>
      <c r="AR1932">
        <v>0</v>
      </c>
      <c r="AS1932">
        <v>0</v>
      </c>
      <c r="AT1932">
        <v>44116</v>
      </c>
      <c r="AU1932">
        <v>44116</v>
      </c>
      <c r="AV1932">
        <v>0</v>
      </c>
      <c r="AW1932">
        <v>1</v>
      </c>
      <c r="AX1932">
        <v>0</v>
      </c>
      <c r="AY1932">
        <v>2020</v>
      </c>
      <c r="AZ1932">
        <v>10</v>
      </c>
      <c r="BA1932">
        <v>30</v>
      </c>
      <c r="BB1932">
        <v>5</v>
      </c>
      <c r="BF1932">
        <v>2020</v>
      </c>
      <c r="BG1932" t="s">
        <v>104</v>
      </c>
      <c r="BH1932" t="s">
        <v>9822</v>
      </c>
      <c r="BI1932" t="s">
        <v>9789</v>
      </c>
      <c r="BJ1932" t="s">
        <v>9794</v>
      </c>
    </row>
    <row r="1933" spans="1:62" x14ac:dyDescent="0.35">
      <c r="A1933">
        <v>50727552</v>
      </c>
      <c r="B1933" t="s">
        <v>116</v>
      </c>
      <c r="C1933" t="s">
        <v>192</v>
      </c>
      <c r="D1933" t="s">
        <v>76</v>
      </c>
      <c r="E1933" t="s">
        <v>3669</v>
      </c>
      <c r="F1933">
        <v>21673808</v>
      </c>
      <c r="G1933" t="s">
        <v>3669</v>
      </c>
      <c r="H1933">
        <v>3.8197999999999999</v>
      </c>
      <c r="I1933" s="1">
        <v>44116</v>
      </c>
      <c r="J1933">
        <v>44146.999988425923</v>
      </c>
      <c r="K1933" t="s">
        <v>3670</v>
      </c>
      <c r="L1933" t="s">
        <v>65</v>
      </c>
      <c r="M1933" t="s">
        <v>152</v>
      </c>
      <c r="N1933" t="s">
        <v>153</v>
      </c>
      <c r="O1933" t="s">
        <v>2789</v>
      </c>
      <c r="P1933" t="s">
        <v>3671</v>
      </c>
      <c r="Q1933" t="s">
        <v>70</v>
      </c>
      <c r="S1933" t="s">
        <v>71</v>
      </c>
      <c r="T1933" t="s">
        <v>5293</v>
      </c>
      <c r="U1933">
        <v>1</v>
      </c>
      <c r="V1933">
        <v>1</v>
      </c>
      <c r="W1933">
        <v>0</v>
      </c>
      <c r="X1933">
        <v>1</v>
      </c>
      <c r="Y1933">
        <v>0</v>
      </c>
      <c r="Z1933">
        <v>0</v>
      </c>
      <c r="AA1933">
        <v>0</v>
      </c>
      <c r="AB1933">
        <v>0</v>
      </c>
      <c r="AC1933">
        <v>0</v>
      </c>
      <c r="AD1933">
        <v>0</v>
      </c>
      <c r="AE1933">
        <v>1</v>
      </c>
      <c r="AF1933">
        <v>0</v>
      </c>
      <c r="AG1933">
        <v>0</v>
      </c>
      <c r="AH1933">
        <v>0</v>
      </c>
      <c r="AI1933">
        <v>0</v>
      </c>
      <c r="AJ1933">
        <v>0</v>
      </c>
      <c r="AK1933">
        <v>0</v>
      </c>
      <c r="AL1933">
        <v>0</v>
      </c>
      <c r="AM1933">
        <v>0</v>
      </c>
      <c r="AN1933">
        <v>0</v>
      </c>
      <c r="AO1933">
        <v>0</v>
      </c>
      <c r="AP1933">
        <v>0</v>
      </c>
      <c r="AQ1933">
        <v>1</v>
      </c>
      <c r="AR1933">
        <v>0</v>
      </c>
      <c r="AS1933">
        <v>0</v>
      </c>
      <c r="AT1933">
        <v>44116</v>
      </c>
      <c r="AU1933">
        <v>44116</v>
      </c>
      <c r="AV1933">
        <v>0</v>
      </c>
      <c r="AW1933">
        <v>1</v>
      </c>
      <c r="AX1933">
        <v>0</v>
      </c>
      <c r="AY1933">
        <v>2020</v>
      </c>
      <c r="AZ1933">
        <v>10</v>
      </c>
      <c r="BA1933">
        <v>30</v>
      </c>
      <c r="BB1933">
        <v>5</v>
      </c>
      <c r="BF1933">
        <v>2020</v>
      </c>
      <c r="BG1933" t="s">
        <v>104</v>
      </c>
      <c r="BH1933" t="s">
        <v>9822</v>
      </c>
      <c r="BI1933" t="s">
        <v>9789</v>
      </c>
      <c r="BJ1933" t="s">
        <v>9794</v>
      </c>
    </row>
    <row r="1934" spans="1:62" x14ac:dyDescent="0.35">
      <c r="A1934">
        <v>50730435</v>
      </c>
      <c r="B1934" t="s">
        <v>98</v>
      </c>
      <c r="C1934" t="s">
        <v>75</v>
      </c>
      <c r="D1934" t="s">
        <v>117</v>
      </c>
      <c r="E1934" t="s">
        <v>5294</v>
      </c>
      <c r="F1934">
        <v>33734764</v>
      </c>
      <c r="G1934" t="s">
        <v>5295</v>
      </c>
      <c r="H1934">
        <v>2.7</v>
      </c>
      <c r="I1934" s="1">
        <v>44117</v>
      </c>
      <c r="J1934">
        <v>44147.999988425923</v>
      </c>
      <c r="K1934" t="s">
        <v>5296</v>
      </c>
      <c r="L1934" t="s">
        <v>65</v>
      </c>
      <c r="M1934" t="s">
        <v>79</v>
      </c>
      <c r="N1934" t="s">
        <v>80</v>
      </c>
      <c r="P1934" t="s">
        <v>189</v>
      </c>
      <c r="Q1934" t="s">
        <v>102</v>
      </c>
      <c r="S1934" t="s">
        <v>71</v>
      </c>
      <c r="T1934" t="s">
        <v>5297</v>
      </c>
      <c r="U1934">
        <v>1</v>
      </c>
      <c r="V1934">
        <v>1</v>
      </c>
      <c r="W1934">
        <v>1</v>
      </c>
      <c r="X1934">
        <v>1</v>
      </c>
      <c r="Y1934">
        <v>0</v>
      </c>
      <c r="Z1934">
        <v>0</v>
      </c>
      <c r="AA1934">
        <v>0</v>
      </c>
      <c r="AB1934">
        <v>0</v>
      </c>
      <c r="AC1934">
        <v>0</v>
      </c>
      <c r="AD1934">
        <v>0</v>
      </c>
      <c r="AE1934">
        <v>0</v>
      </c>
      <c r="AF1934">
        <v>0</v>
      </c>
      <c r="AG1934">
        <v>0</v>
      </c>
      <c r="AH1934">
        <v>0</v>
      </c>
      <c r="AI1934">
        <v>0</v>
      </c>
      <c r="AJ1934">
        <v>0</v>
      </c>
      <c r="AK1934">
        <v>0</v>
      </c>
      <c r="AL1934">
        <v>0</v>
      </c>
      <c r="AM1934">
        <v>0</v>
      </c>
      <c r="AN1934">
        <v>0</v>
      </c>
      <c r="AO1934">
        <v>0</v>
      </c>
      <c r="AP1934">
        <v>0</v>
      </c>
      <c r="AQ1934">
        <v>0</v>
      </c>
      <c r="AR1934">
        <v>0</v>
      </c>
      <c r="AS1934">
        <v>0</v>
      </c>
      <c r="AT1934">
        <v>44117</v>
      </c>
      <c r="AU1934">
        <v>44131</v>
      </c>
      <c r="AV1934">
        <v>0</v>
      </c>
      <c r="AW1934">
        <v>1</v>
      </c>
      <c r="AX1934">
        <v>0</v>
      </c>
      <c r="AY1934">
        <v>2020</v>
      </c>
      <c r="AZ1934">
        <v>10</v>
      </c>
      <c r="BA1934">
        <v>30</v>
      </c>
      <c r="BB1934">
        <v>4</v>
      </c>
      <c r="BF1934">
        <v>2020</v>
      </c>
      <c r="BG1934" t="s">
        <v>104</v>
      </c>
      <c r="BH1934" t="s">
        <v>9822</v>
      </c>
      <c r="BI1934" t="s">
        <v>9789</v>
      </c>
      <c r="BJ1934" t="s">
        <v>9795</v>
      </c>
    </row>
    <row r="1935" spans="1:62" x14ac:dyDescent="0.35">
      <c r="A1935">
        <v>50732163</v>
      </c>
      <c r="B1935" t="s">
        <v>98</v>
      </c>
      <c r="C1935" t="s">
        <v>61</v>
      </c>
      <c r="D1935" t="s">
        <v>125</v>
      </c>
      <c r="E1935" t="s">
        <v>5298</v>
      </c>
      <c r="F1935">
        <v>45745332</v>
      </c>
      <c r="I1935" s="1">
        <v>44117</v>
      </c>
      <c r="J1935">
        <v>44147.999988425923</v>
      </c>
      <c r="K1935" t="s">
        <v>5299</v>
      </c>
      <c r="L1935" t="s">
        <v>65</v>
      </c>
      <c r="M1935" t="s">
        <v>120</v>
      </c>
      <c r="N1935" t="s">
        <v>121</v>
      </c>
      <c r="O1935" t="s">
        <v>168</v>
      </c>
      <c r="P1935" t="s">
        <v>122</v>
      </c>
      <c r="Q1935" t="s">
        <v>70</v>
      </c>
      <c r="S1935" t="s">
        <v>71</v>
      </c>
      <c r="T1935" t="s">
        <v>5300</v>
      </c>
      <c r="U1935">
        <v>1</v>
      </c>
      <c r="V1935">
        <v>1</v>
      </c>
      <c r="W1935">
        <v>0</v>
      </c>
      <c r="X1935">
        <v>1</v>
      </c>
      <c r="Y1935">
        <v>0</v>
      </c>
      <c r="Z1935">
        <v>0</v>
      </c>
      <c r="AA1935">
        <v>0</v>
      </c>
      <c r="AB1935">
        <v>0</v>
      </c>
      <c r="AC1935">
        <v>0</v>
      </c>
      <c r="AD1935">
        <v>0</v>
      </c>
      <c r="AE1935">
        <v>0</v>
      </c>
      <c r="AF1935">
        <v>0</v>
      </c>
      <c r="AG1935">
        <v>0</v>
      </c>
      <c r="AH1935">
        <v>0</v>
      </c>
      <c r="AI1935">
        <v>0</v>
      </c>
      <c r="AJ1935">
        <v>0</v>
      </c>
      <c r="AK1935">
        <v>0</v>
      </c>
      <c r="AL1935">
        <v>0</v>
      </c>
      <c r="AM1935">
        <v>0</v>
      </c>
      <c r="AN1935">
        <v>0</v>
      </c>
      <c r="AO1935">
        <v>0</v>
      </c>
      <c r="AP1935">
        <v>0</v>
      </c>
      <c r="AQ1935">
        <v>0</v>
      </c>
      <c r="AR1935">
        <v>0</v>
      </c>
      <c r="AS1935">
        <v>0</v>
      </c>
      <c r="AT1935">
        <v>44117</v>
      </c>
      <c r="AU1935">
        <v>44147</v>
      </c>
      <c r="AV1935">
        <v>0</v>
      </c>
      <c r="AW1935">
        <v>1</v>
      </c>
      <c r="AX1935">
        <v>0</v>
      </c>
      <c r="AY1935">
        <v>2020</v>
      </c>
      <c r="AZ1935">
        <v>10</v>
      </c>
      <c r="BA1935">
        <v>30</v>
      </c>
      <c r="BB1935">
        <v>3</v>
      </c>
      <c r="BF1935">
        <v>2020</v>
      </c>
      <c r="BG1935" t="s">
        <v>104</v>
      </c>
      <c r="BH1935" t="s">
        <v>9822</v>
      </c>
      <c r="BI1935" t="s">
        <v>9789</v>
      </c>
      <c r="BJ1935" t="s">
        <v>9795</v>
      </c>
    </row>
    <row r="1936" spans="1:62" x14ac:dyDescent="0.35">
      <c r="A1936">
        <v>50732200</v>
      </c>
      <c r="B1936" t="s">
        <v>283</v>
      </c>
      <c r="C1936" t="s">
        <v>75</v>
      </c>
      <c r="D1936" t="s">
        <v>85</v>
      </c>
      <c r="E1936" t="s">
        <v>661</v>
      </c>
      <c r="F1936">
        <v>2684</v>
      </c>
      <c r="I1936" s="1">
        <v>44117</v>
      </c>
      <c r="J1936">
        <v>44147.999988425923</v>
      </c>
      <c r="K1936" t="s">
        <v>5301</v>
      </c>
      <c r="L1936" t="s">
        <v>65</v>
      </c>
      <c r="M1936" t="s">
        <v>120</v>
      </c>
      <c r="N1936" t="s">
        <v>121</v>
      </c>
      <c r="O1936" t="s">
        <v>168</v>
      </c>
      <c r="P1936" t="s">
        <v>122</v>
      </c>
      <c r="Q1936" t="s">
        <v>70</v>
      </c>
      <c r="R1936" t="s">
        <v>5302</v>
      </c>
      <c r="S1936" t="s">
        <v>82</v>
      </c>
      <c r="T1936" t="s">
        <v>5303</v>
      </c>
      <c r="U1936">
        <v>1</v>
      </c>
      <c r="V1936">
        <v>1</v>
      </c>
      <c r="W1936">
        <v>0</v>
      </c>
      <c r="X1936">
        <v>0</v>
      </c>
      <c r="Y1936">
        <v>0</v>
      </c>
      <c r="Z1936">
        <v>0</v>
      </c>
      <c r="AA1936">
        <v>0</v>
      </c>
      <c r="AB1936">
        <v>0</v>
      </c>
      <c r="AC1936">
        <v>0</v>
      </c>
      <c r="AD1936">
        <v>0</v>
      </c>
      <c r="AE1936">
        <v>1</v>
      </c>
      <c r="AF1936">
        <v>0</v>
      </c>
      <c r="AG1936">
        <v>0</v>
      </c>
      <c r="AH1936">
        <v>0</v>
      </c>
      <c r="AI1936">
        <v>0</v>
      </c>
      <c r="AJ1936">
        <v>0</v>
      </c>
      <c r="AK1936">
        <v>0</v>
      </c>
      <c r="AL1936">
        <v>0</v>
      </c>
      <c r="AM1936">
        <v>0</v>
      </c>
      <c r="AN1936">
        <v>0</v>
      </c>
      <c r="AO1936">
        <v>0</v>
      </c>
      <c r="AP1936">
        <v>0</v>
      </c>
      <c r="AQ1936">
        <v>0</v>
      </c>
      <c r="AR1936">
        <v>0</v>
      </c>
      <c r="AS1936">
        <v>0</v>
      </c>
      <c r="AT1936">
        <v>44117</v>
      </c>
      <c r="AU1936">
        <v>44118</v>
      </c>
      <c r="AV1936">
        <v>0</v>
      </c>
      <c r="AW1936">
        <v>1</v>
      </c>
      <c r="AX1936">
        <v>0</v>
      </c>
      <c r="AY1936">
        <v>2020</v>
      </c>
      <c r="AZ1936">
        <v>10</v>
      </c>
      <c r="BA1936">
        <v>30</v>
      </c>
      <c r="BB1936">
        <v>3</v>
      </c>
      <c r="BF1936">
        <v>2020</v>
      </c>
      <c r="BG1936" t="s">
        <v>104</v>
      </c>
      <c r="BH1936" t="s">
        <v>59</v>
      </c>
      <c r="BI1936" t="s">
        <v>9789</v>
      </c>
      <c r="BJ1936" t="s">
        <v>9795</v>
      </c>
    </row>
    <row r="1937" spans="1:62" x14ac:dyDescent="0.35">
      <c r="A1937">
        <v>50732621</v>
      </c>
      <c r="B1937" t="s">
        <v>643</v>
      </c>
      <c r="C1937" t="s">
        <v>92</v>
      </c>
      <c r="D1937" t="s">
        <v>5304</v>
      </c>
      <c r="E1937" t="s">
        <v>5305</v>
      </c>
      <c r="F1937">
        <v>27438889</v>
      </c>
      <c r="G1937" t="s">
        <v>5305</v>
      </c>
      <c r="H1937">
        <v>3.1764999999999999</v>
      </c>
      <c r="I1937" s="1">
        <v>44117</v>
      </c>
      <c r="J1937">
        <v>44147.999988425923</v>
      </c>
      <c r="K1937" t="s">
        <v>5306</v>
      </c>
      <c r="L1937" t="s">
        <v>65</v>
      </c>
      <c r="M1937" t="s">
        <v>66</v>
      </c>
      <c r="N1937" t="s">
        <v>67</v>
      </c>
      <c r="O1937" t="s">
        <v>68</v>
      </c>
      <c r="P1937" t="s">
        <v>69</v>
      </c>
      <c r="Q1937" t="s">
        <v>70</v>
      </c>
      <c r="S1937" t="s">
        <v>71</v>
      </c>
      <c r="T1937" t="s">
        <v>5307</v>
      </c>
      <c r="U1937">
        <v>0</v>
      </c>
      <c r="V1937">
        <v>1</v>
      </c>
      <c r="W1937">
        <v>0</v>
      </c>
      <c r="X1937">
        <v>1</v>
      </c>
      <c r="Y1937">
        <v>0</v>
      </c>
      <c r="Z1937">
        <v>0</v>
      </c>
      <c r="AA1937">
        <v>0</v>
      </c>
      <c r="AB1937">
        <v>0</v>
      </c>
      <c r="AC1937">
        <v>0</v>
      </c>
      <c r="AD1937">
        <v>0</v>
      </c>
      <c r="AE1937">
        <v>0</v>
      </c>
      <c r="AF1937">
        <v>0</v>
      </c>
      <c r="AG1937">
        <v>0</v>
      </c>
      <c r="AH1937">
        <v>0</v>
      </c>
      <c r="AI1937">
        <v>0</v>
      </c>
      <c r="AJ1937">
        <v>0</v>
      </c>
      <c r="AK1937">
        <v>0</v>
      </c>
      <c r="AL1937">
        <v>0</v>
      </c>
      <c r="AM1937">
        <v>0</v>
      </c>
      <c r="AN1937">
        <v>0</v>
      </c>
      <c r="AO1937">
        <v>0</v>
      </c>
      <c r="AP1937">
        <v>1</v>
      </c>
      <c r="AQ1937">
        <v>0</v>
      </c>
      <c r="AR1937">
        <v>0</v>
      </c>
      <c r="AS1937">
        <v>0</v>
      </c>
      <c r="AT1937">
        <v>44117</v>
      </c>
      <c r="AU1937">
        <v>44131</v>
      </c>
      <c r="AV1937">
        <v>0</v>
      </c>
      <c r="AW1937">
        <v>1</v>
      </c>
      <c r="AX1937">
        <v>0</v>
      </c>
      <c r="AY1937">
        <v>2020</v>
      </c>
      <c r="AZ1937">
        <v>10</v>
      </c>
      <c r="BA1937">
        <v>30</v>
      </c>
      <c r="BB1937">
        <v>3</v>
      </c>
      <c r="BF1937">
        <v>2020</v>
      </c>
      <c r="BG1937" t="s">
        <v>104</v>
      </c>
      <c r="BH1937" t="s">
        <v>9822</v>
      </c>
      <c r="BI1937" t="s">
        <v>9789</v>
      </c>
      <c r="BJ1937" t="s">
        <v>9795</v>
      </c>
    </row>
    <row r="1938" spans="1:62" x14ac:dyDescent="0.35">
      <c r="A1938">
        <v>50733835</v>
      </c>
      <c r="B1938" t="s">
        <v>98</v>
      </c>
      <c r="C1938" t="s">
        <v>75</v>
      </c>
      <c r="D1938" t="s">
        <v>76</v>
      </c>
      <c r="E1938" t="s">
        <v>2825</v>
      </c>
      <c r="F1938">
        <v>43295011</v>
      </c>
      <c r="I1938" s="1">
        <v>44117</v>
      </c>
      <c r="J1938">
        <v>44147.999988425923</v>
      </c>
      <c r="K1938" t="s">
        <v>5308</v>
      </c>
      <c r="L1938" t="s">
        <v>65</v>
      </c>
      <c r="M1938" t="s">
        <v>66</v>
      </c>
      <c r="N1938" t="s">
        <v>67</v>
      </c>
      <c r="O1938" t="s">
        <v>68</v>
      </c>
      <c r="P1938" t="s">
        <v>402</v>
      </c>
      <c r="Q1938" t="s">
        <v>102</v>
      </c>
      <c r="S1938" t="s">
        <v>71</v>
      </c>
      <c r="T1938" t="s">
        <v>5309</v>
      </c>
      <c r="U1938">
        <v>1</v>
      </c>
      <c r="V1938">
        <v>1</v>
      </c>
      <c r="W1938">
        <v>0</v>
      </c>
      <c r="X1938">
        <v>1</v>
      </c>
      <c r="Y1938">
        <v>0</v>
      </c>
      <c r="Z1938">
        <v>0</v>
      </c>
      <c r="AA1938">
        <v>0</v>
      </c>
      <c r="AB1938">
        <v>0</v>
      </c>
      <c r="AC1938">
        <v>0</v>
      </c>
      <c r="AD1938">
        <v>0</v>
      </c>
      <c r="AE1938">
        <v>0</v>
      </c>
      <c r="AF1938">
        <v>0</v>
      </c>
      <c r="AG1938">
        <v>1</v>
      </c>
      <c r="AH1938">
        <v>1</v>
      </c>
      <c r="AI1938">
        <v>0</v>
      </c>
      <c r="AJ1938">
        <v>0</v>
      </c>
      <c r="AK1938">
        <v>0</v>
      </c>
      <c r="AL1938">
        <v>0</v>
      </c>
      <c r="AM1938">
        <v>0</v>
      </c>
      <c r="AN1938">
        <v>0</v>
      </c>
      <c r="AO1938">
        <v>0</v>
      </c>
      <c r="AP1938">
        <v>1</v>
      </c>
      <c r="AQ1938">
        <v>0</v>
      </c>
      <c r="AR1938">
        <v>0</v>
      </c>
      <c r="AS1938">
        <v>0</v>
      </c>
      <c r="AT1938">
        <v>44117</v>
      </c>
      <c r="AU1938">
        <v>44147</v>
      </c>
      <c r="AV1938">
        <v>1</v>
      </c>
      <c r="AW1938">
        <v>1</v>
      </c>
      <c r="AX1938">
        <v>0</v>
      </c>
      <c r="AY1938">
        <v>2020</v>
      </c>
      <c r="AZ1938">
        <v>10</v>
      </c>
      <c r="BA1938">
        <v>30</v>
      </c>
      <c r="BB1938">
        <v>6</v>
      </c>
      <c r="BF1938">
        <v>2020</v>
      </c>
      <c r="BG1938" t="s">
        <v>73</v>
      </c>
      <c r="BH1938" t="s">
        <v>9822</v>
      </c>
      <c r="BI1938" t="s">
        <v>9789</v>
      </c>
      <c r="BJ1938" t="s">
        <v>9795</v>
      </c>
    </row>
    <row r="1939" spans="1:62" x14ac:dyDescent="0.35">
      <c r="A1939">
        <v>50734745</v>
      </c>
      <c r="B1939" t="s">
        <v>116</v>
      </c>
      <c r="C1939" t="s">
        <v>75</v>
      </c>
      <c r="D1939" t="s">
        <v>236</v>
      </c>
      <c r="E1939" t="s">
        <v>178</v>
      </c>
      <c r="F1939">
        <v>32277792</v>
      </c>
      <c r="G1939" t="s">
        <v>178</v>
      </c>
      <c r="H1939">
        <v>4</v>
      </c>
      <c r="I1939" s="1">
        <v>44117</v>
      </c>
      <c r="J1939">
        <v>44147.999988425923</v>
      </c>
      <c r="K1939" t="s">
        <v>4853</v>
      </c>
      <c r="L1939" t="s">
        <v>65</v>
      </c>
      <c r="M1939" t="s">
        <v>66</v>
      </c>
      <c r="N1939" t="s">
        <v>67</v>
      </c>
      <c r="O1939" t="s">
        <v>68</v>
      </c>
      <c r="P1939" t="s">
        <v>69</v>
      </c>
      <c r="Q1939" t="s">
        <v>70</v>
      </c>
      <c r="S1939" t="s">
        <v>71</v>
      </c>
      <c r="T1939" t="s">
        <v>5310</v>
      </c>
      <c r="U1939">
        <v>1</v>
      </c>
      <c r="V1939">
        <v>1</v>
      </c>
      <c r="W1939">
        <v>1</v>
      </c>
      <c r="X1939">
        <v>0</v>
      </c>
      <c r="Y1939">
        <v>0</v>
      </c>
      <c r="Z1939">
        <v>0</v>
      </c>
      <c r="AA1939">
        <v>0</v>
      </c>
      <c r="AB1939">
        <v>0</v>
      </c>
      <c r="AC1939">
        <v>0</v>
      </c>
      <c r="AD1939">
        <v>1</v>
      </c>
      <c r="AE1939">
        <v>1</v>
      </c>
      <c r="AF1939">
        <v>0</v>
      </c>
      <c r="AG1939">
        <v>1</v>
      </c>
      <c r="AH1939">
        <v>1</v>
      </c>
      <c r="AI1939">
        <v>0</v>
      </c>
      <c r="AJ1939">
        <v>0</v>
      </c>
      <c r="AK1939">
        <v>0</v>
      </c>
      <c r="AL1939">
        <v>0</v>
      </c>
      <c r="AM1939">
        <v>0</v>
      </c>
      <c r="AN1939">
        <v>0</v>
      </c>
      <c r="AO1939">
        <v>0</v>
      </c>
      <c r="AP1939">
        <v>1</v>
      </c>
      <c r="AQ1939">
        <v>0</v>
      </c>
      <c r="AR1939">
        <v>0</v>
      </c>
      <c r="AS1939">
        <v>0</v>
      </c>
      <c r="AT1939">
        <v>44117</v>
      </c>
      <c r="AU1939">
        <v>44139</v>
      </c>
      <c r="AV1939">
        <v>0</v>
      </c>
      <c r="AW1939">
        <v>1</v>
      </c>
      <c r="AX1939">
        <v>0</v>
      </c>
      <c r="AY1939">
        <v>2020</v>
      </c>
      <c r="AZ1939">
        <v>10</v>
      </c>
      <c r="BA1939">
        <v>30</v>
      </c>
      <c r="BB1939">
        <v>8</v>
      </c>
      <c r="BF1939">
        <v>2020</v>
      </c>
      <c r="BG1939" t="s">
        <v>104</v>
      </c>
      <c r="BH1939" t="s">
        <v>9822</v>
      </c>
      <c r="BI1939" t="s">
        <v>9789</v>
      </c>
      <c r="BJ1939" t="s">
        <v>9795</v>
      </c>
    </row>
    <row r="1940" spans="1:62" x14ac:dyDescent="0.35">
      <c r="A1940">
        <v>50746971</v>
      </c>
      <c r="B1940" t="s">
        <v>98</v>
      </c>
      <c r="C1940" t="s">
        <v>75</v>
      </c>
      <c r="D1940" t="s">
        <v>165</v>
      </c>
      <c r="E1940" t="s">
        <v>2469</v>
      </c>
      <c r="F1940">
        <v>10174028</v>
      </c>
      <c r="G1940" t="s">
        <v>2469</v>
      </c>
      <c r="H1940">
        <v>3.0459000000000001</v>
      </c>
      <c r="I1940" s="1">
        <v>44119</v>
      </c>
      <c r="J1940">
        <v>44149.999988425923</v>
      </c>
      <c r="K1940" t="s">
        <v>5311</v>
      </c>
      <c r="L1940" t="s">
        <v>65</v>
      </c>
      <c r="M1940" t="s">
        <v>66</v>
      </c>
      <c r="N1940" t="s">
        <v>67</v>
      </c>
      <c r="O1940" t="s">
        <v>1415</v>
      </c>
      <c r="Q1940" t="s">
        <v>70</v>
      </c>
      <c r="S1940" t="s">
        <v>71</v>
      </c>
      <c r="T1940" t="s">
        <v>5312</v>
      </c>
      <c r="U1940">
        <v>0</v>
      </c>
      <c r="V1940">
        <v>1</v>
      </c>
      <c r="W1940">
        <v>0</v>
      </c>
      <c r="X1940">
        <v>1</v>
      </c>
      <c r="Y1940">
        <v>0</v>
      </c>
      <c r="Z1940">
        <v>0</v>
      </c>
      <c r="AA1940">
        <v>0</v>
      </c>
      <c r="AB1940">
        <v>0</v>
      </c>
      <c r="AC1940">
        <v>0</v>
      </c>
      <c r="AD1940">
        <v>0</v>
      </c>
      <c r="AE1940">
        <v>0</v>
      </c>
      <c r="AF1940">
        <v>0</v>
      </c>
      <c r="AG1940">
        <v>0</v>
      </c>
      <c r="AH1940">
        <v>0</v>
      </c>
      <c r="AI1940">
        <v>0</v>
      </c>
      <c r="AJ1940">
        <v>0</v>
      </c>
      <c r="AK1940">
        <v>0</v>
      </c>
      <c r="AL1940">
        <v>0</v>
      </c>
      <c r="AM1940">
        <v>0</v>
      </c>
      <c r="AN1940">
        <v>0</v>
      </c>
      <c r="AO1940">
        <v>0</v>
      </c>
      <c r="AP1940">
        <v>0</v>
      </c>
      <c r="AQ1940">
        <v>0</v>
      </c>
      <c r="AR1940">
        <v>0</v>
      </c>
      <c r="AS1940">
        <v>0</v>
      </c>
      <c r="AT1940">
        <v>44119</v>
      </c>
      <c r="AU1940">
        <v>44149</v>
      </c>
      <c r="AV1940">
        <v>0</v>
      </c>
      <c r="AW1940">
        <v>1</v>
      </c>
      <c r="AX1940">
        <v>0</v>
      </c>
      <c r="AY1940">
        <v>2020</v>
      </c>
      <c r="AZ1940">
        <v>10</v>
      </c>
      <c r="BA1940">
        <v>30</v>
      </c>
      <c r="BB1940">
        <v>2</v>
      </c>
      <c r="BF1940">
        <v>2020</v>
      </c>
      <c r="BG1940" t="s">
        <v>104</v>
      </c>
      <c r="BH1940" t="s">
        <v>9822</v>
      </c>
      <c r="BI1940" t="s">
        <v>9789</v>
      </c>
      <c r="BJ1940" t="s">
        <v>9796</v>
      </c>
    </row>
    <row r="1941" spans="1:62" x14ac:dyDescent="0.35">
      <c r="A1941">
        <v>50752251</v>
      </c>
      <c r="B1941" t="s">
        <v>98</v>
      </c>
      <c r="C1941" t="s">
        <v>75</v>
      </c>
      <c r="D1941" t="s">
        <v>76</v>
      </c>
      <c r="E1941" t="s">
        <v>803</v>
      </c>
      <c r="F1941">
        <v>31127394</v>
      </c>
      <c r="I1941" s="1">
        <v>44119</v>
      </c>
      <c r="J1941">
        <v>44149.999988425923</v>
      </c>
      <c r="K1941" t="s">
        <v>5313</v>
      </c>
      <c r="L1941" t="s">
        <v>65</v>
      </c>
      <c r="M1941" t="s">
        <v>79</v>
      </c>
      <c r="N1941" t="s">
        <v>80</v>
      </c>
      <c r="P1941" t="s">
        <v>189</v>
      </c>
      <c r="Q1941" t="s">
        <v>102</v>
      </c>
      <c r="S1941" t="s">
        <v>82</v>
      </c>
      <c r="T1941" t="s">
        <v>5314</v>
      </c>
      <c r="U1941">
        <v>1</v>
      </c>
      <c r="V1941">
        <v>1</v>
      </c>
      <c r="W1941">
        <v>0</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Q1941">
        <v>0</v>
      </c>
      <c r="AR1941">
        <v>0</v>
      </c>
      <c r="AS1941">
        <v>0</v>
      </c>
      <c r="AT1941">
        <v>44119</v>
      </c>
      <c r="AU1941">
        <v>44126</v>
      </c>
      <c r="AV1941">
        <v>1</v>
      </c>
      <c r="AW1941">
        <v>1</v>
      </c>
      <c r="AX1941">
        <v>0</v>
      </c>
      <c r="AY1941">
        <v>2020</v>
      </c>
      <c r="AZ1941">
        <v>10</v>
      </c>
      <c r="BA1941">
        <v>30</v>
      </c>
      <c r="BB1941">
        <v>2</v>
      </c>
      <c r="BF1941">
        <v>2020</v>
      </c>
      <c r="BG1941" t="s">
        <v>73</v>
      </c>
      <c r="BH1941" t="s">
        <v>9822</v>
      </c>
      <c r="BI1941" t="s">
        <v>9789</v>
      </c>
      <c r="BJ1941" t="s">
        <v>9796</v>
      </c>
    </row>
    <row r="1942" spans="1:62" x14ac:dyDescent="0.35">
      <c r="A1942">
        <v>50752359</v>
      </c>
      <c r="B1942" t="s">
        <v>98</v>
      </c>
      <c r="C1942" t="s">
        <v>75</v>
      </c>
      <c r="D1942" t="s">
        <v>117</v>
      </c>
      <c r="E1942" t="s">
        <v>744</v>
      </c>
      <c r="F1942">
        <v>25886139</v>
      </c>
      <c r="I1942" s="1">
        <v>44119</v>
      </c>
      <c r="J1942">
        <v>44149.999988425923</v>
      </c>
      <c r="K1942" t="s">
        <v>5315</v>
      </c>
      <c r="L1942" t="s">
        <v>65</v>
      </c>
      <c r="M1942" t="s">
        <v>79</v>
      </c>
      <c r="N1942" t="s">
        <v>80</v>
      </c>
      <c r="Q1942" t="s">
        <v>102</v>
      </c>
      <c r="R1942" t="s">
        <v>5316</v>
      </c>
      <c r="S1942" t="s">
        <v>71</v>
      </c>
      <c r="T1942" t="s">
        <v>5317</v>
      </c>
      <c r="U1942">
        <v>1</v>
      </c>
      <c r="V1942">
        <v>1</v>
      </c>
      <c r="W1942">
        <v>0</v>
      </c>
      <c r="X1942">
        <v>0</v>
      </c>
      <c r="Y1942">
        <v>0</v>
      </c>
      <c r="Z1942">
        <v>0</v>
      </c>
      <c r="AA1942">
        <v>0</v>
      </c>
      <c r="AB1942">
        <v>0</v>
      </c>
      <c r="AC1942">
        <v>0</v>
      </c>
      <c r="AD1942">
        <v>0</v>
      </c>
      <c r="AE1942">
        <v>0</v>
      </c>
      <c r="AF1942">
        <v>0</v>
      </c>
      <c r="AG1942">
        <v>0</v>
      </c>
      <c r="AH1942">
        <v>0</v>
      </c>
      <c r="AI1942">
        <v>0</v>
      </c>
      <c r="AJ1942">
        <v>0</v>
      </c>
      <c r="AK1942">
        <v>0</v>
      </c>
      <c r="AL1942">
        <v>0</v>
      </c>
      <c r="AM1942">
        <v>0</v>
      </c>
      <c r="AN1942">
        <v>0</v>
      </c>
      <c r="AO1942">
        <v>0</v>
      </c>
      <c r="AP1942">
        <v>0</v>
      </c>
      <c r="AQ1942">
        <v>0</v>
      </c>
      <c r="AR1942">
        <v>0</v>
      </c>
      <c r="AS1942">
        <v>0</v>
      </c>
      <c r="AT1942">
        <v>44119</v>
      </c>
      <c r="AU1942">
        <v>44149</v>
      </c>
      <c r="AV1942">
        <v>0</v>
      </c>
      <c r="AW1942">
        <v>1</v>
      </c>
      <c r="AX1942">
        <v>0</v>
      </c>
      <c r="AY1942">
        <v>2020</v>
      </c>
      <c r="AZ1942">
        <v>10</v>
      </c>
      <c r="BA1942">
        <v>30</v>
      </c>
      <c r="BB1942">
        <v>2</v>
      </c>
      <c r="BF1942">
        <v>2020</v>
      </c>
      <c r="BG1942" t="s">
        <v>104</v>
      </c>
      <c r="BH1942" t="s">
        <v>59</v>
      </c>
      <c r="BI1942" t="s">
        <v>9789</v>
      </c>
      <c r="BJ1942" t="s">
        <v>9796</v>
      </c>
    </row>
    <row r="1943" spans="1:62" x14ac:dyDescent="0.35">
      <c r="A1943">
        <v>50755753</v>
      </c>
      <c r="B1943" t="s">
        <v>98</v>
      </c>
      <c r="C1943" t="s">
        <v>75</v>
      </c>
      <c r="D1943" t="s">
        <v>76</v>
      </c>
      <c r="E1943" t="s">
        <v>806</v>
      </c>
      <c r="F1943">
        <v>27843869</v>
      </c>
      <c r="I1943" s="1">
        <v>44120</v>
      </c>
      <c r="J1943">
        <v>44150.999988425923</v>
      </c>
      <c r="K1943" t="s">
        <v>5318</v>
      </c>
      <c r="L1943" t="s">
        <v>65</v>
      </c>
      <c r="M1943" t="s">
        <v>79</v>
      </c>
      <c r="N1943" t="s">
        <v>80</v>
      </c>
      <c r="P1943" t="s">
        <v>189</v>
      </c>
      <c r="Q1943" t="s">
        <v>102</v>
      </c>
      <c r="R1943" t="s">
        <v>5319</v>
      </c>
      <c r="S1943" t="s">
        <v>71</v>
      </c>
      <c r="T1943" t="s">
        <v>5320</v>
      </c>
      <c r="U1943">
        <v>1</v>
      </c>
      <c r="V1943">
        <v>1</v>
      </c>
      <c r="W1943">
        <v>0</v>
      </c>
      <c r="X1943">
        <v>0</v>
      </c>
      <c r="Y1943">
        <v>0</v>
      </c>
      <c r="Z1943">
        <v>0</v>
      </c>
      <c r="AA1943">
        <v>0</v>
      </c>
      <c r="AB1943">
        <v>0</v>
      </c>
      <c r="AC1943">
        <v>0</v>
      </c>
      <c r="AD1943">
        <v>0</v>
      </c>
      <c r="AE1943">
        <v>0</v>
      </c>
      <c r="AF1943">
        <v>0</v>
      </c>
      <c r="AG1943">
        <v>0</v>
      </c>
      <c r="AH1943">
        <v>0</v>
      </c>
      <c r="AI1943">
        <v>0</v>
      </c>
      <c r="AJ1943">
        <v>0</v>
      </c>
      <c r="AK1943">
        <v>0</v>
      </c>
      <c r="AL1943">
        <v>0</v>
      </c>
      <c r="AM1943">
        <v>0</v>
      </c>
      <c r="AN1943">
        <v>0</v>
      </c>
      <c r="AO1943">
        <v>0</v>
      </c>
      <c r="AP1943">
        <v>0</v>
      </c>
      <c r="AQ1943">
        <v>0</v>
      </c>
      <c r="AR1943">
        <v>0</v>
      </c>
      <c r="AS1943">
        <v>0</v>
      </c>
      <c r="AT1943">
        <v>44120</v>
      </c>
      <c r="AU1943">
        <v>44150</v>
      </c>
      <c r="AV1943">
        <v>1</v>
      </c>
      <c r="AW1943">
        <v>1</v>
      </c>
      <c r="AX1943">
        <v>0</v>
      </c>
      <c r="AY1943">
        <v>2020</v>
      </c>
      <c r="AZ1943">
        <v>10</v>
      </c>
      <c r="BA1943">
        <v>30</v>
      </c>
      <c r="BB1943">
        <v>2</v>
      </c>
      <c r="BC1943">
        <v>115</v>
      </c>
      <c r="BD1943">
        <v>135</v>
      </c>
      <c r="BE1943" t="s">
        <v>536</v>
      </c>
      <c r="BF1943">
        <v>2020</v>
      </c>
      <c r="BG1943" t="s">
        <v>73</v>
      </c>
      <c r="BH1943" t="s">
        <v>59</v>
      </c>
      <c r="BI1943" t="s">
        <v>9789</v>
      </c>
      <c r="BJ1943" t="s">
        <v>9797</v>
      </c>
    </row>
    <row r="1944" spans="1:62" x14ac:dyDescent="0.35">
      <c r="A1944">
        <v>50756045</v>
      </c>
      <c r="B1944" t="s">
        <v>98</v>
      </c>
      <c r="C1944" t="s">
        <v>75</v>
      </c>
      <c r="D1944" t="s">
        <v>76</v>
      </c>
      <c r="E1944" t="s">
        <v>968</v>
      </c>
      <c r="F1944">
        <v>29308062</v>
      </c>
      <c r="I1944" s="1">
        <v>44120</v>
      </c>
      <c r="J1944">
        <v>44150.999988425923</v>
      </c>
      <c r="K1944" t="s">
        <v>5321</v>
      </c>
      <c r="L1944" t="s">
        <v>65</v>
      </c>
      <c r="M1944" t="s">
        <v>519</v>
      </c>
      <c r="N1944" t="s">
        <v>520</v>
      </c>
      <c r="Q1944" t="s">
        <v>70</v>
      </c>
      <c r="S1944" t="s">
        <v>71</v>
      </c>
      <c r="T1944" t="s">
        <v>5322</v>
      </c>
      <c r="U1944">
        <v>0</v>
      </c>
      <c r="V1944">
        <v>1</v>
      </c>
      <c r="W1944">
        <v>0</v>
      </c>
      <c r="X1944">
        <v>0</v>
      </c>
      <c r="Y1944">
        <v>0</v>
      </c>
      <c r="Z1944">
        <v>0</v>
      </c>
      <c r="AA1944">
        <v>0</v>
      </c>
      <c r="AB1944">
        <v>0</v>
      </c>
      <c r="AC1944">
        <v>0</v>
      </c>
      <c r="AD1944">
        <v>0</v>
      </c>
      <c r="AE1944">
        <v>0</v>
      </c>
      <c r="AF1944">
        <v>0</v>
      </c>
      <c r="AG1944">
        <v>0</v>
      </c>
      <c r="AH1944">
        <v>0</v>
      </c>
      <c r="AI1944">
        <v>0</v>
      </c>
      <c r="AJ1944">
        <v>0</v>
      </c>
      <c r="AK1944">
        <v>0</v>
      </c>
      <c r="AL1944">
        <v>0</v>
      </c>
      <c r="AM1944">
        <v>0</v>
      </c>
      <c r="AN1944">
        <v>0</v>
      </c>
      <c r="AO1944">
        <v>0</v>
      </c>
      <c r="AP1944">
        <v>0</v>
      </c>
      <c r="AQ1944">
        <v>0</v>
      </c>
      <c r="AR1944">
        <v>0</v>
      </c>
      <c r="AS1944">
        <v>0</v>
      </c>
      <c r="AT1944">
        <v>44120</v>
      </c>
      <c r="AU1944">
        <v>44150</v>
      </c>
      <c r="AV1944">
        <v>1</v>
      </c>
      <c r="AW1944">
        <v>1</v>
      </c>
      <c r="AX1944">
        <v>0</v>
      </c>
      <c r="AY1944">
        <v>2020</v>
      </c>
      <c r="AZ1944">
        <v>10</v>
      </c>
      <c r="BA1944">
        <v>30</v>
      </c>
      <c r="BB1944">
        <v>1</v>
      </c>
      <c r="BF1944">
        <v>2020</v>
      </c>
      <c r="BG1944" t="s">
        <v>73</v>
      </c>
      <c r="BH1944" t="s">
        <v>9822</v>
      </c>
      <c r="BI1944" t="s">
        <v>9789</v>
      </c>
      <c r="BJ1944" t="s">
        <v>9797</v>
      </c>
    </row>
    <row r="1945" spans="1:62" x14ac:dyDescent="0.35">
      <c r="A1945">
        <v>50756316</v>
      </c>
      <c r="B1945" t="s">
        <v>98</v>
      </c>
      <c r="C1945" t="s">
        <v>75</v>
      </c>
      <c r="D1945" t="s">
        <v>117</v>
      </c>
      <c r="E1945" t="s">
        <v>5294</v>
      </c>
      <c r="F1945">
        <v>33734764</v>
      </c>
      <c r="G1945" t="s">
        <v>5295</v>
      </c>
      <c r="H1945">
        <v>2.7</v>
      </c>
      <c r="I1945" s="1">
        <v>44120</v>
      </c>
      <c r="J1945">
        <v>44150.999988425923</v>
      </c>
      <c r="K1945" t="s">
        <v>5296</v>
      </c>
      <c r="L1945" t="s">
        <v>65</v>
      </c>
      <c r="M1945" t="s">
        <v>66</v>
      </c>
      <c r="N1945" t="s">
        <v>67</v>
      </c>
      <c r="O1945" t="s">
        <v>68</v>
      </c>
      <c r="P1945" t="s">
        <v>69</v>
      </c>
      <c r="Q1945" t="s">
        <v>102</v>
      </c>
      <c r="S1945" t="s">
        <v>71</v>
      </c>
      <c r="T1945" t="s">
        <v>5323</v>
      </c>
      <c r="U1945">
        <v>1</v>
      </c>
      <c r="V1945">
        <v>1</v>
      </c>
      <c r="W1945">
        <v>1</v>
      </c>
      <c r="X1945">
        <v>1</v>
      </c>
      <c r="Y1945">
        <v>0</v>
      </c>
      <c r="Z1945">
        <v>0</v>
      </c>
      <c r="AA1945">
        <v>0</v>
      </c>
      <c r="AB1945">
        <v>0</v>
      </c>
      <c r="AC1945">
        <v>0</v>
      </c>
      <c r="AD1945">
        <v>0</v>
      </c>
      <c r="AE1945">
        <v>0</v>
      </c>
      <c r="AF1945">
        <v>0</v>
      </c>
      <c r="AG1945">
        <v>0</v>
      </c>
      <c r="AH1945">
        <v>0</v>
      </c>
      <c r="AI1945">
        <v>0</v>
      </c>
      <c r="AJ1945">
        <v>0</v>
      </c>
      <c r="AK1945">
        <v>0</v>
      </c>
      <c r="AL1945">
        <v>0</v>
      </c>
      <c r="AM1945">
        <v>0</v>
      </c>
      <c r="AN1945">
        <v>0</v>
      </c>
      <c r="AO1945">
        <v>0</v>
      </c>
      <c r="AP1945">
        <v>0</v>
      </c>
      <c r="AQ1945">
        <v>0</v>
      </c>
      <c r="AR1945">
        <v>0</v>
      </c>
      <c r="AS1945">
        <v>0</v>
      </c>
      <c r="AT1945">
        <v>44120</v>
      </c>
      <c r="AU1945">
        <v>44127</v>
      </c>
      <c r="AV1945">
        <v>0</v>
      </c>
      <c r="AW1945">
        <v>1</v>
      </c>
      <c r="AX1945">
        <v>0</v>
      </c>
      <c r="AY1945">
        <v>2020</v>
      </c>
      <c r="AZ1945">
        <v>10</v>
      </c>
      <c r="BA1945">
        <v>30</v>
      </c>
      <c r="BB1945">
        <v>4</v>
      </c>
      <c r="BF1945">
        <v>2020</v>
      </c>
      <c r="BG1945" t="s">
        <v>104</v>
      </c>
      <c r="BH1945" t="s">
        <v>9822</v>
      </c>
      <c r="BI1945" t="s">
        <v>9789</v>
      </c>
      <c r="BJ1945" t="s">
        <v>9797</v>
      </c>
    </row>
    <row r="1946" spans="1:62" x14ac:dyDescent="0.35">
      <c r="A1946">
        <v>50757358</v>
      </c>
      <c r="B1946" t="s">
        <v>98</v>
      </c>
      <c r="C1946" t="s">
        <v>75</v>
      </c>
      <c r="D1946" t="s">
        <v>76</v>
      </c>
      <c r="E1946" t="s">
        <v>5116</v>
      </c>
      <c r="F1946">
        <v>8415837</v>
      </c>
      <c r="G1946" t="s">
        <v>5116</v>
      </c>
      <c r="H1946">
        <v>2.4154</v>
      </c>
      <c r="I1946" s="1">
        <v>44120</v>
      </c>
      <c r="J1946">
        <v>44150.999988425923</v>
      </c>
      <c r="K1946" t="s">
        <v>5324</v>
      </c>
      <c r="L1946" t="s">
        <v>65</v>
      </c>
      <c r="M1946" t="s">
        <v>120</v>
      </c>
      <c r="N1946" t="s">
        <v>121</v>
      </c>
      <c r="O1946" t="s">
        <v>168</v>
      </c>
      <c r="P1946" t="s">
        <v>122</v>
      </c>
      <c r="Q1946" t="s">
        <v>70</v>
      </c>
      <c r="S1946" t="s">
        <v>71</v>
      </c>
      <c r="T1946" t="s">
        <v>5325</v>
      </c>
      <c r="U1946">
        <v>1</v>
      </c>
      <c r="V1946">
        <v>1</v>
      </c>
      <c r="W1946">
        <v>0</v>
      </c>
      <c r="X1946">
        <v>1</v>
      </c>
      <c r="Y1946">
        <v>0</v>
      </c>
      <c r="Z1946">
        <v>0</v>
      </c>
      <c r="AA1946">
        <v>0</v>
      </c>
      <c r="AB1946">
        <v>0</v>
      </c>
      <c r="AC1946">
        <v>1</v>
      </c>
      <c r="AD1946">
        <v>0</v>
      </c>
      <c r="AE1946">
        <v>0</v>
      </c>
      <c r="AF1946">
        <v>1</v>
      </c>
      <c r="AG1946">
        <v>0</v>
      </c>
      <c r="AH1946">
        <v>0</v>
      </c>
      <c r="AI1946">
        <v>0</v>
      </c>
      <c r="AJ1946">
        <v>0</v>
      </c>
      <c r="AK1946">
        <v>0</v>
      </c>
      <c r="AL1946">
        <v>0</v>
      </c>
      <c r="AM1946">
        <v>0</v>
      </c>
      <c r="AN1946">
        <v>0</v>
      </c>
      <c r="AO1946">
        <v>0</v>
      </c>
      <c r="AP1946">
        <v>0</v>
      </c>
      <c r="AQ1946">
        <v>0</v>
      </c>
      <c r="AR1946">
        <v>0</v>
      </c>
      <c r="AS1946">
        <v>0</v>
      </c>
      <c r="AT1946">
        <v>44120</v>
      </c>
      <c r="AU1946">
        <v>44141</v>
      </c>
      <c r="AV1946">
        <v>0</v>
      </c>
      <c r="AW1946">
        <v>1</v>
      </c>
      <c r="AX1946">
        <v>0</v>
      </c>
      <c r="AY1946">
        <v>2020</v>
      </c>
      <c r="AZ1946">
        <v>10</v>
      </c>
      <c r="BA1946">
        <v>30</v>
      </c>
      <c r="BB1946">
        <v>5</v>
      </c>
      <c r="BF1946">
        <v>2020</v>
      </c>
      <c r="BG1946" t="s">
        <v>104</v>
      </c>
      <c r="BH1946" t="s">
        <v>9822</v>
      </c>
      <c r="BI1946" t="s">
        <v>9789</v>
      </c>
      <c r="BJ1946" t="s">
        <v>9797</v>
      </c>
    </row>
    <row r="1947" spans="1:62" x14ac:dyDescent="0.35">
      <c r="A1947">
        <v>50758210</v>
      </c>
      <c r="B1947" t="s">
        <v>98</v>
      </c>
      <c r="C1947" t="s">
        <v>75</v>
      </c>
      <c r="D1947" t="s">
        <v>76</v>
      </c>
      <c r="E1947" t="s">
        <v>811</v>
      </c>
      <c r="F1947">
        <v>19999320</v>
      </c>
      <c r="I1947" s="1">
        <v>44120</v>
      </c>
      <c r="J1947">
        <v>44150.999988425923</v>
      </c>
      <c r="K1947" t="s">
        <v>5326</v>
      </c>
      <c r="L1947" t="s">
        <v>65</v>
      </c>
      <c r="M1947" t="s">
        <v>79</v>
      </c>
      <c r="N1947" t="s">
        <v>80</v>
      </c>
      <c r="Q1947" t="s">
        <v>102</v>
      </c>
      <c r="R1947" t="s">
        <v>5327</v>
      </c>
      <c r="S1947" t="s">
        <v>71</v>
      </c>
      <c r="T1947" t="s">
        <v>5328</v>
      </c>
      <c r="U1947">
        <v>1</v>
      </c>
      <c r="V1947">
        <v>1</v>
      </c>
      <c r="W1947">
        <v>0</v>
      </c>
      <c r="X1947">
        <v>0</v>
      </c>
      <c r="Y1947">
        <v>0</v>
      </c>
      <c r="Z1947">
        <v>0</v>
      </c>
      <c r="AA1947">
        <v>0</v>
      </c>
      <c r="AB1947">
        <v>0</v>
      </c>
      <c r="AC1947">
        <v>0</v>
      </c>
      <c r="AD1947">
        <v>0</v>
      </c>
      <c r="AE1947">
        <v>0</v>
      </c>
      <c r="AF1947">
        <v>0</v>
      </c>
      <c r="AG1947">
        <v>0</v>
      </c>
      <c r="AH1947">
        <v>0</v>
      </c>
      <c r="AI1947">
        <v>0</v>
      </c>
      <c r="AJ1947">
        <v>0</v>
      </c>
      <c r="AK1947">
        <v>0</v>
      </c>
      <c r="AL1947">
        <v>0</v>
      </c>
      <c r="AM1947">
        <v>0</v>
      </c>
      <c r="AN1947">
        <v>0</v>
      </c>
      <c r="AO1947">
        <v>0</v>
      </c>
      <c r="AP1947">
        <v>0</v>
      </c>
      <c r="AQ1947">
        <v>0</v>
      </c>
      <c r="AR1947">
        <v>0</v>
      </c>
      <c r="AS1947">
        <v>0</v>
      </c>
      <c r="AT1947">
        <v>44120</v>
      </c>
      <c r="AU1947">
        <v>44150</v>
      </c>
      <c r="AV1947">
        <v>1</v>
      </c>
      <c r="AW1947">
        <v>1</v>
      </c>
      <c r="AX1947">
        <v>0</v>
      </c>
      <c r="AY1947">
        <v>2020</v>
      </c>
      <c r="AZ1947">
        <v>10</v>
      </c>
      <c r="BA1947">
        <v>30</v>
      </c>
      <c r="BB1947">
        <v>2</v>
      </c>
      <c r="BF1947">
        <v>2020</v>
      </c>
      <c r="BG1947" t="s">
        <v>73</v>
      </c>
      <c r="BH1947" t="s">
        <v>59</v>
      </c>
      <c r="BI1947" t="s">
        <v>9789</v>
      </c>
      <c r="BJ1947" t="s">
        <v>9797</v>
      </c>
    </row>
    <row r="1948" spans="1:62" x14ac:dyDescent="0.35">
      <c r="A1948">
        <v>50759817</v>
      </c>
      <c r="B1948" t="s">
        <v>5329</v>
      </c>
      <c r="C1948" t="s">
        <v>75</v>
      </c>
      <c r="D1948" t="s">
        <v>159</v>
      </c>
      <c r="E1948" t="s">
        <v>4466</v>
      </c>
      <c r="F1948">
        <v>25038674</v>
      </c>
      <c r="G1948" t="s">
        <v>4467</v>
      </c>
      <c r="H1948">
        <v>3.2650999999999999</v>
      </c>
      <c r="I1948" s="1">
        <v>44120</v>
      </c>
      <c r="J1948">
        <v>44150.999988425923</v>
      </c>
      <c r="K1948" t="s">
        <v>5330</v>
      </c>
      <c r="L1948" t="s">
        <v>65</v>
      </c>
      <c r="M1948" t="s">
        <v>66</v>
      </c>
      <c r="N1948" t="s">
        <v>67</v>
      </c>
      <c r="O1948" t="s">
        <v>68</v>
      </c>
      <c r="P1948" t="s">
        <v>69</v>
      </c>
      <c r="Q1948" t="s">
        <v>70</v>
      </c>
      <c r="R1948" t="s">
        <v>1991</v>
      </c>
      <c r="S1948" t="s">
        <v>71</v>
      </c>
      <c r="T1948" t="s">
        <v>5331</v>
      </c>
      <c r="U1948">
        <v>1</v>
      </c>
      <c r="V1948">
        <v>1</v>
      </c>
      <c r="W1948">
        <v>0</v>
      </c>
      <c r="X1948">
        <v>1</v>
      </c>
      <c r="Y1948">
        <v>0</v>
      </c>
      <c r="Z1948">
        <v>0</v>
      </c>
      <c r="AA1948">
        <v>0</v>
      </c>
      <c r="AB1948">
        <v>0</v>
      </c>
      <c r="AC1948">
        <v>0</v>
      </c>
      <c r="AD1948">
        <v>1</v>
      </c>
      <c r="AE1948">
        <v>1</v>
      </c>
      <c r="AF1948">
        <v>1</v>
      </c>
      <c r="AG1948">
        <v>1</v>
      </c>
      <c r="AH1948">
        <v>0</v>
      </c>
      <c r="AI1948">
        <v>0</v>
      </c>
      <c r="AJ1948">
        <v>0</v>
      </c>
      <c r="AK1948">
        <v>1</v>
      </c>
      <c r="AL1948">
        <v>0</v>
      </c>
      <c r="AM1948">
        <v>0</v>
      </c>
      <c r="AN1948">
        <v>0</v>
      </c>
      <c r="AO1948">
        <v>0</v>
      </c>
      <c r="AP1948">
        <v>1</v>
      </c>
      <c r="AQ1948">
        <v>0</v>
      </c>
      <c r="AR1948">
        <v>0</v>
      </c>
      <c r="AS1948">
        <v>0</v>
      </c>
      <c r="AT1948">
        <v>44120</v>
      </c>
      <c r="AU1948">
        <v>44150</v>
      </c>
      <c r="AV1948">
        <v>0</v>
      </c>
      <c r="AW1948">
        <v>1</v>
      </c>
      <c r="AX1948">
        <v>0</v>
      </c>
      <c r="AY1948">
        <v>2020</v>
      </c>
      <c r="AZ1948">
        <v>10</v>
      </c>
      <c r="BA1948">
        <v>30</v>
      </c>
      <c r="BB1948">
        <v>9</v>
      </c>
      <c r="BC1948">
        <v>200000</v>
      </c>
      <c r="BD1948">
        <v>200000</v>
      </c>
      <c r="BE1948" t="s">
        <v>90</v>
      </c>
      <c r="BF1948">
        <v>2020</v>
      </c>
      <c r="BG1948" t="s">
        <v>104</v>
      </c>
      <c r="BH1948" t="s">
        <v>59</v>
      </c>
      <c r="BI1948" t="s">
        <v>9789</v>
      </c>
      <c r="BJ1948" t="s">
        <v>9797</v>
      </c>
    </row>
    <row r="1949" spans="1:62" x14ac:dyDescent="0.35">
      <c r="A1949">
        <v>50760100</v>
      </c>
      <c r="B1949" t="s">
        <v>1039</v>
      </c>
      <c r="C1949" t="s">
        <v>75</v>
      </c>
      <c r="D1949" t="s">
        <v>76</v>
      </c>
      <c r="E1949" t="s">
        <v>3395</v>
      </c>
      <c r="F1949">
        <v>28936057</v>
      </c>
      <c r="I1949" s="1">
        <v>44120</v>
      </c>
      <c r="J1949">
        <v>44150.999988425923</v>
      </c>
      <c r="K1949" t="s">
        <v>5332</v>
      </c>
      <c r="L1949" t="s">
        <v>65</v>
      </c>
      <c r="M1949" t="s">
        <v>79</v>
      </c>
      <c r="N1949" t="s">
        <v>80</v>
      </c>
      <c r="P1949" t="s">
        <v>189</v>
      </c>
      <c r="Q1949" t="s">
        <v>102</v>
      </c>
      <c r="S1949" t="s">
        <v>71</v>
      </c>
      <c r="T1949" t="s">
        <v>5333</v>
      </c>
      <c r="U1949">
        <v>1</v>
      </c>
      <c r="V1949">
        <v>1</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c r="AP1949">
        <v>0</v>
      </c>
      <c r="AQ1949">
        <v>0</v>
      </c>
      <c r="AR1949">
        <v>0</v>
      </c>
      <c r="AS1949">
        <v>0</v>
      </c>
      <c r="AT1949">
        <v>44120</v>
      </c>
      <c r="AU1949">
        <v>44124</v>
      </c>
      <c r="AV1949">
        <v>0</v>
      </c>
      <c r="AW1949">
        <v>1</v>
      </c>
      <c r="AX1949">
        <v>0</v>
      </c>
      <c r="AY1949">
        <v>2020</v>
      </c>
      <c r="AZ1949">
        <v>10</v>
      </c>
      <c r="BA1949">
        <v>30</v>
      </c>
      <c r="BB1949">
        <v>2</v>
      </c>
      <c r="BF1949">
        <v>2020</v>
      </c>
      <c r="BG1949" t="s">
        <v>104</v>
      </c>
      <c r="BH1949" t="s">
        <v>9822</v>
      </c>
      <c r="BI1949" t="s">
        <v>9789</v>
      </c>
      <c r="BJ1949" t="s">
        <v>9797</v>
      </c>
    </row>
    <row r="1950" spans="1:62" x14ac:dyDescent="0.35">
      <c r="A1950">
        <v>50760335</v>
      </c>
      <c r="B1950" t="s">
        <v>116</v>
      </c>
      <c r="C1950" t="s">
        <v>75</v>
      </c>
      <c r="D1950" t="s">
        <v>316</v>
      </c>
      <c r="E1950" t="s">
        <v>1586</v>
      </c>
      <c r="F1950">
        <v>3432</v>
      </c>
      <c r="G1950" t="s">
        <v>1586</v>
      </c>
      <c r="H1950">
        <v>3.4878</v>
      </c>
      <c r="I1950" s="1">
        <v>44120</v>
      </c>
      <c r="J1950">
        <v>44150.999988425923</v>
      </c>
      <c r="K1950" t="s">
        <v>5334</v>
      </c>
      <c r="L1950" t="s">
        <v>65</v>
      </c>
      <c r="M1950" t="s">
        <v>66</v>
      </c>
      <c r="N1950" t="s">
        <v>67</v>
      </c>
      <c r="O1950" t="s">
        <v>273</v>
      </c>
      <c r="P1950" t="s">
        <v>274</v>
      </c>
      <c r="Q1950" t="s">
        <v>70</v>
      </c>
      <c r="S1950" t="s">
        <v>82</v>
      </c>
      <c r="T1950" t="s">
        <v>5335</v>
      </c>
      <c r="U1950">
        <v>1</v>
      </c>
      <c r="V1950">
        <v>1</v>
      </c>
      <c r="W1950">
        <v>0</v>
      </c>
      <c r="X1950">
        <v>1</v>
      </c>
      <c r="Y1950">
        <v>0</v>
      </c>
      <c r="Z1950">
        <v>0</v>
      </c>
      <c r="AA1950">
        <v>0</v>
      </c>
      <c r="AB1950">
        <v>0</v>
      </c>
      <c r="AC1950">
        <v>0</v>
      </c>
      <c r="AD1950">
        <v>0</v>
      </c>
      <c r="AE1950">
        <v>0</v>
      </c>
      <c r="AF1950">
        <v>0</v>
      </c>
      <c r="AG1950">
        <v>0</v>
      </c>
      <c r="AH1950">
        <v>1</v>
      </c>
      <c r="AI1950">
        <v>0</v>
      </c>
      <c r="AJ1950">
        <v>0</v>
      </c>
      <c r="AK1950">
        <v>0</v>
      </c>
      <c r="AL1950">
        <v>0</v>
      </c>
      <c r="AM1950">
        <v>0</v>
      </c>
      <c r="AN1950">
        <v>0</v>
      </c>
      <c r="AO1950">
        <v>0</v>
      </c>
      <c r="AP1950">
        <v>0</v>
      </c>
      <c r="AQ1950">
        <v>0</v>
      </c>
      <c r="AR1950">
        <v>0</v>
      </c>
      <c r="AS1950">
        <v>0</v>
      </c>
      <c r="AT1950">
        <v>44120</v>
      </c>
      <c r="AU1950">
        <v>44134</v>
      </c>
      <c r="AV1950">
        <v>0</v>
      </c>
      <c r="AW1950">
        <v>1</v>
      </c>
      <c r="AX1950">
        <v>0</v>
      </c>
      <c r="AY1950">
        <v>2020</v>
      </c>
      <c r="AZ1950">
        <v>10</v>
      </c>
      <c r="BA1950">
        <v>30</v>
      </c>
      <c r="BB1950">
        <v>4</v>
      </c>
      <c r="BF1950">
        <v>2020</v>
      </c>
      <c r="BG1950" t="s">
        <v>104</v>
      </c>
      <c r="BH1950" t="s">
        <v>9822</v>
      </c>
      <c r="BI1950" t="s">
        <v>9789</v>
      </c>
      <c r="BJ1950" t="s">
        <v>9797</v>
      </c>
    </row>
    <row r="1951" spans="1:62" x14ac:dyDescent="0.35">
      <c r="A1951">
        <v>50771589</v>
      </c>
      <c r="B1951" t="s">
        <v>98</v>
      </c>
      <c r="C1951" t="s">
        <v>61</v>
      </c>
      <c r="D1951" t="s">
        <v>125</v>
      </c>
      <c r="E1951" t="s">
        <v>3426</v>
      </c>
      <c r="F1951">
        <v>29387504</v>
      </c>
      <c r="I1951" s="1">
        <v>44123</v>
      </c>
      <c r="J1951">
        <v>44153.999988425923</v>
      </c>
      <c r="K1951" t="s">
        <v>5003</v>
      </c>
      <c r="L1951" t="s">
        <v>65</v>
      </c>
      <c r="M1951" t="s">
        <v>66</v>
      </c>
      <c r="N1951" t="s">
        <v>67</v>
      </c>
      <c r="O1951" t="s">
        <v>68</v>
      </c>
      <c r="P1951" t="s">
        <v>69</v>
      </c>
      <c r="Q1951" t="s">
        <v>70</v>
      </c>
      <c r="S1951" t="s">
        <v>71</v>
      </c>
      <c r="T1951" t="s">
        <v>5336</v>
      </c>
      <c r="U1951">
        <v>1</v>
      </c>
      <c r="V1951">
        <v>0</v>
      </c>
      <c r="W1951">
        <v>0</v>
      </c>
      <c r="X1951">
        <v>1</v>
      </c>
      <c r="Y1951">
        <v>0</v>
      </c>
      <c r="Z1951">
        <v>0</v>
      </c>
      <c r="AA1951">
        <v>0</v>
      </c>
      <c r="AB1951">
        <v>0</v>
      </c>
      <c r="AC1951">
        <v>0</v>
      </c>
      <c r="AD1951">
        <v>0</v>
      </c>
      <c r="AE1951">
        <v>1</v>
      </c>
      <c r="AF1951">
        <v>0</v>
      </c>
      <c r="AG1951">
        <v>0</v>
      </c>
      <c r="AH1951">
        <v>0</v>
      </c>
      <c r="AI1951">
        <v>0</v>
      </c>
      <c r="AJ1951">
        <v>0</v>
      </c>
      <c r="AK1951">
        <v>0</v>
      </c>
      <c r="AL1951">
        <v>0</v>
      </c>
      <c r="AM1951">
        <v>0</v>
      </c>
      <c r="AN1951">
        <v>0</v>
      </c>
      <c r="AO1951">
        <v>0</v>
      </c>
      <c r="AP1951">
        <v>0</v>
      </c>
      <c r="AQ1951">
        <v>0</v>
      </c>
      <c r="AR1951">
        <v>0</v>
      </c>
      <c r="AS1951">
        <v>0</v>
      </c>
      <c r="AT1951">
        <v>44123</v>
      </c>
      <c r="AU1951">
        <v>44151</v>
      </c>
      <c r="AV1951">
        <v>1</v>
      </c>
      <c r="AW1951">
        <v>1</v>
      </c>
      <c r="AX1951">
        <v>0</v>
      </c>
      <c r="AY1951">
        <v>2020</v>
      </c>
      <c r="AZ1951">
        <v>10</v>
      </c>
      <c r="BA1951">
        <v>30</v>
      </c>
      <c r="BB1951">
        <v>3</v>
      </c>
      <c r="BF1951">
        <v>2020</v>
      </c>
      <c r="BG1951" t="s">
        <v>73</v>
      </c>
      <c r="BH1951" t="s">
        <v>9822</v>
      </c>
      <c r="BI1951" t="s">
        <v>9789</v>
      </c>
      <c r="BJ1951" t="s">
        <v>9794</v>
      </c>
    </row>
    <row r="1952" spans="1:62" x14ac:dyDescent="0.35">
      <c r="A1952">
        <v>50771794</v>
      </c>
      <c r="B1952" t="s">
        <v>5337</v>
      </c>
      <c r="C1952" t="s">
        <v>61</v>
      </c>
      <c r="D1952" t="s">
        <v>125</v>
      </c>
      <c r="E1952" t="s">
        <v>346</v>
      </c>
      <c r="F1952">
        <v>37079664</v>
      </c>
      <c r="I1952" s="1">
        <v>44123</v>
      </c>
      <c r="J1952">
        <v>44153.999988425923</v>
      </c>
      <c r="K1952" t="s">
        <v>5338</v>
      </c>
      <c r="L1952" t="s">
        <v>65</v>
      </c>
      <c r="M1952" t="s">
        <v>66</v>
      </c>
      <c r="N1952" t="s">
        <v>67</v>
      </c>
      <c r="O1952" t="s">
        <v>68</v>
      </c>
      <c r="P1952" t="s">
        <v>69</v>
      </c>
      <c r="Q1952" t="s">
        <v>70</v>
      </c>
      <c r="R1952" t="s">
        <v>5339</v>
      </c>
      <c r="S1952" t="s">
        <v>71</v>
      </c>
      <c r="T1952" t="s">
        <v>5340</v>
      </c>
      <c r="U1952">
        <v>0</v>
      </c>
      <c r="V1952">
        <v>1</v>
      </c>
      <c r="W1952">
        <v>0</v>
      </c>
      <c r="X1952">
        <v>1</v>
      </c>
      <c r="Y1952">
        <v>0</v>
      </c>
      <c r="Z1952">
        <v>0</v>
      </c>
      <c r="AA1952">
        <v>0</v>
      </c>
      <c r="AB1952">
        <v>0</v>
      </c>
      <c r="AC1952">
        <v>0</v>
      </c>
      <c r="AD1952">
        <v>0</v>
      </c>
      <c r="AE1952">
        <v>0</v>
      </c>
      <c r="AF1952">
        <v>0</v>
      </c>
      <c r="AG1952">
        <v>0</v>
      </c>
      <c r="AH1952">
        <v>0</v>
      </c>
      <c r="AI1952">
        <v>0</v>
      </c>
      <c r="AJ1952">
        <v>0</v>
      </c>
      <c r="AK1952">
        <v>0</v>
      </c>
      <c r="AL1952">
        <v>0</v>
      </c>
      <c r="AM1952">
        <v>0</v>
      </c>
      <c r="AN1952">
        <v>0</v>
      </c>
      <c r="AO1952">
        <v>0</v>
      </c>
      <c r="AP1952">
        <v>0</v>
      </c>
      <c r="AQ1952">
        <v>0</v>
      </c>
      <c r="AR1952">
        <v>0</v>
      </c>
      <c r="AS1952">
        <v>0</v>
      </c>
      <c r="AT1952">
        <v>44123</v>
      </c>
      <c r="AU1952">
        <v>44151</v>
      </c>
      <c r="AV1952">
        <v>1</v>
      </c>
      <c r="AW1952">
        <v>1</v>
      </c>
      <c r="AX1952">
        <v>0</v>
      </c>
      <c r="AY1952">
        <v>2020</v>
      </c>
      <c r="AZ1952">
        <v>10</v>
      </c>
      <c r="BA1952">
        <v>30</v>
      </c>
      <c r="BB1952">
        <v>2</v>
      </c>
      <c r="BC1952">
        <v>110000</v>
      </c>
      <c r="BD1952">
        <v>130000</v>
      </c>
      <c r="BE1952" t="s">
        <v>90</v>
      </c>
      <c r="BF1952">
        <v>2020</v>
      </c>
      <c r="BG1952" t="s">
        <v>73</v>
      </c>
      <c r="BH1952" t="s">
        <v>59</v>
      </c>
      <c r="BI1952" t="s">
        <v>9789</v>
      </c>
      <c r="BJ1952" t="s">
        <v>9794</v>
      </c>
    </row>
    <row r="1953" spans="1:62" x14ac:dyDescent="0.35">
      <c r="A1953">
        <v>50775472</v>
      </c>
      <c r="B1953" t="s">
        <v>1179</v>
      </c>
      <c r="C1953" t="s">
        <v>176</v>
      </c>
      <c r="D1953" t="s">
        <v>177</v>
      </c>
      <c r="E1953" t="s">
        <v>5341</v>
      </c>
      <c r="F1953">
        <v>24820336</v>
      </c>
      <c r="G1953" t="s">
        <v>5342</v>
      </c>
      <c r="H1953">
        <v>3.6480999999999999</v>
      </c>
      <c r="I1953" s="1">
        <v>44124</v>
      </c>
      <c r="J1953">
        <v>44154.999988425923</v>
      </c>
      <c r="K1953" t="s">
        <v>5343</v>
      </c>
      <c r="L1953" t="s">
        <v>65</v>
      </c>
      <c r="M1953" t="s">
        <v>66</v>
      </c>
      <c r="N1953" t="s">
        <v>67</v>
      </c>
      <c r="O1953" t="s">
        <v>68</v>
      </c>
      <c r="P1953" t="s">
        <v>69</v>
      </c>
      <c r="Q1953" t="s">
        <v>70</v>
      </c>
      <c r="S1953" t="s">
        <v>71</v>
      </c>
      <c r="T1953" t="s">
        <v>5344</v>
      </c>
      <c r="U1953">
        <v>0</v>
      </c>
      <c r="V1953">
        <v>0</v>
      </c>
      <c r="W1953">
        <v>0</v>
      </c>
      <c r="X1953">
        <v>1</v>
      </c>
      <c r="Y1953">
        <v>0</v>
      </c>
      <c r="Z1953">
        <v>0</v>
      </c>
      <c r="AA1953">
        <v>0</v>
      </c>
      <c r="AB1953">
        <v>0</v>
      </c>
      <c r="AC1953">
        <v>1</v>
      </c>
      <c r="AD1953">
        <v>0</v>
      </c>
      <c r="AE1953">
        <v>0</v>
      </c>
      <c r="AF1953">
        <v>1</v>
      </c>
      <c r="AG1953">
        <v>0</v>
      </c>
      <c r="AH1953">
        <v>0</v>
      </c>
      <c r="AI1953">
        <v>0</v>
      </c>
      <c r="AJ1953">
        <v>0</v>
      </c>
      <c r="AK1953">
        <v>0</v>
      </c>
      <c r="AL1953">
        <v>0</v>
      </c>
      <c r="AM1953">
        <v>0</v>
      </c>
      <c r="AN1953">
        <v>0</v>
      </c>
      <c r="AO1953">
        <v>0</v>
      </c>
      <c r="AP1953">
        <v>0</v>
      </c>
      <c r="AQ1953">
        <v>0</v>
      </c>
      <c r="AR1953">
        <v>0</v>
      </c>
      <c r="AS1953">
        <v>0</v>
      </c>
      <c r="AT1953">
        <v>44124</v>
      </c>
      <c r="AU1953">
        <v>44154</v>
      </c>
      <c r="AV1953">
        <v>0</v>
      </c>
      <c r="AW1953">
        <v>1</v>
      </c>
      <c r="AX1953">
        <v>0</v>
      </c>
      <c r="AY1953">
        <v>2020</v>
      </c>
      <c r="AZ1953">
        <v>10</v>
      </c>
      <c r="BA1953">
        <v>30</v>
      </c>
      <c r="BB1953">
        <v>3</v>
      </c>
      <c r="BF1953">
        <v>2020</v>
      </c>
      <c r="BG1953" t="s">
        <v>104</v>
      </c>
      <c r="BH1953" t="s">
        <v>9822</v>
      </c>
      <c r="BI1953" t="s">
        <v>9789</v>
      </c>
      <c r="BJ1953" t="s">
        <v>9795</v>
      </c>
    </row>
    <row r="1954" spans="1:62" x14ac:dyDescent="0.35">
      <c r="A1954">
        <v>50775484</v>
      </c>
      <c r="B1954" t="s">
        <v>1179</v>
      </c>
      <c r="C1954" t="s">
        <v>75</v>
      </c>
      <c r="D1954" t="s">
        <v>236</v>
      </c>
      <c r="E1954" t="s">
        <v>5342</v>
      </c>
      <c r="F1954">
        <v>37449480</v>
      </c>
      <c r="G1954" t="s">
        <v>5342</v>
      </c>
      <c r="H1954">
        <v>3.6480999999999999</v>
      </c>
      <c r="I1954" s="1">
        <v>44124</v>
      </c>
      <c r="J1954">
        <v>44154.999988425923</v>
      </c>
      <c r="K1954" t="s">
        <v>5343</v>
      </c>
      <c r="L1954" t="s">
        <v>65</v>
      </c>
      <c r="M1954" t="s">
        <v>66</v>
      </c>
      <c r="N1954" t="s">
        <v>67</v>
      </c>
      <c r="O1954" t="s">
        <v>68</v>
      </c>
      <c r="P1954" t="s">
        <v>69</v>
      </c>
      <c r="Q1954" t="s">
        <v>70</v>
      </c>
      <c r="S1954" t="s">
        <v>71</v>
      </c>
      <c r="T1954" t="s">
        <v>5345</v>
      </c>
      <c r="U1954">
        <v>0</v>
      </c>
      <c r="V1954">
        <v>0</v>
      </c>
      <c r="W1954">
        <v>0</v>
      </c>
      <c r="X1954">
        <v>1</v>
      </c>
      <c r="Y1954">
        <v>0</v>
      </c>
      <c r="Z1954">
        <v>0</v>
      </c>
      <c r="AA1954">
        <v>0</v>
      </c>
      <c r="AB1954">
        <v>0</v>
      </c>
      <c r="AC1954">
        <v>1</v>
      </c>
      <c r="AD1954">
        <v>0</v>
      </c>
      <c r="AE1954">
        <v>0</v>
      </c>
      <c r="AF1954">
        <v>1</v>
      </c>
      <c r="AG1954">
        <v>0</v>
      </c>
      <c r="AH1954">
        <v>0</v>
      </c>
      <c r="AI1954">
        <v>0</v>
      </c>
      <c r="AJ1954">
        <v>0</v>
      </c>
      <c r="AK1954">
        <v>0</v>
      </c>
      <c r="AL1954">
        <v>0</v>
      </c>
      <c r="AM1954">
        <v>0</v>
      </c>
      <c r="AN1954">
        <v>0</v>
      </c>
      <c r="AO1954">
        <v>0</v>
      </c>
      <c r="AP1954">
        <v>0</v>
      </c>
      <c r="AQ1954">
        <v>0</v>
      </c>
      <c r="AR1954">
        <v>0</v>
      </c>
      <c r="AS1954">
        <v>0</v>
      </c>
      <c r="AT1954">
        <v>44124</v>
      </c>
      <c r="AU1954">
        <v>44150</v>
      </c>
      <c r="AV1954">
        <v>0</v>
      </c>
      <c r="AW1954">
        <v>1</v>
      </c>
      <c r="AX1954">
        <v>0</v>
      </c>
      <c r="AY1954">
        <v>2020</v>
      </c>
      <c r="AZ1954">
        <v>10</v>
      </c>
      <c r="BA1954">
        <v>30</v>
      </c>
      <c r="BB1954">
        <v>3</v>
      </c>
      <c r="BF1954">
        <v>2020</v>
      </c>
      <c r="BG1954" t="s">
        <v>104</v>
      </c>
      <c r="BH1954" t="s">
        <v>9822</v>
      </c>
      <c r="BI1954" t="s">
        <v>9789</v>
      </c>
      <c r="BJ1954" t="s">
        <v>9795</v>
      </c>
    </row>
    <row r="1955" spans="1:62" x14ac:dyDescent="0.35">
      <c r="A1955">
        <v>50779930</v>
      </c>
      <c r="B1955" t="s">
        <v>98</v>
      </c>
      <c r="C1955" t="s">
        <v>75</v>
      </c>
      <c r="D1955" t="s">
        <v>76</v>
      </c>
      <c r="E1955" t="s">
        <v>803</v>
      </c>
      <c r="F1955">
        <v>31127394</v>
      </c>
      <c r="I1955" s="1">
        <v>44124</v>
      </c>
      <c r="J1955">
        <v>44154.999988425923</v>
      </c>
      <c r="K1955" t="s">
        <v>5346</v>
      </c>
      <c r="L1955" t="s">
        <v>65</v>
      </c>
      <c r="M1955" t="s">
        <v>120</v>
      </c>
      <c r="N1955" t="s">
        <v>121</v>
      </c>
      <c r="P1955" t="s">
        <v>189</v>
      </c>
      <c r="Q1955" t="s">
        <v>102</v>
      </c>
      <c r="S1955" t="s">
        <v>82</v>
      </c>
      <c r="T1955" t="s">
        <v>5347</v>
      </c>
      <c r="U1955">
        <v>1</v>
      </c>
      <c r="V1955">
        <v>1</v>
      </c>
      <c r="W1955">
        <v>0</v>
      </c>
      <c r="X1955">
        <v>0</v>
      </c>
      <c r="Y1955">
        <v>0</v>
      </c>
      <c r="Z1955">
        <v>0</v>
      </c>
      <c r="AA1955">
        <v>0</v>
      </c>
      <c r="AB1955">
        <v>0</v>
      </c>
      <c r="AC1955">
        <v>0</v>
      </c>
      <c r="AD1955">
        <v>0</v>
      </c>
      <c r="AE1955">
        <v>0</v>
      </c>
      <c r="AF1955">
        <v>0</v>
      </c>
      <c r="AG1955">
        <v>0</v>
      </c>
      <c r="AH1955">
        <v>0</v>
      </c>
      <c r="AI1955">
        <v>0</v>
      </c>
      <c r="AJ1955">
        <v>0</v>
      </c>
      <c r="AK1955">
        <v>0</v>
      </c>
      <c r="AL1955">
        <v>0</v>
      </c>
      <c r="AM1955">
        <v>0</v>
      </c>
      <c r="AN1955">
        <v>0</v>
      </c>
      <c r="AO1955">
        <v>0</v>
      </c>
      <c r="AP1955">
        <v>0</v>
      </c>
      <c r="AQ1955">
        <v>0</v>
      </c>
      <c r="AR1955">
        <v>0</v>
      </c>
      <c r="AS1955">
        <v>0</v>
      </c>
      <c r="AT1955">
        <v>44124</v>
      </c>
      <c r="AU1955">
        <v>44136</v>
      </c>
      <c r="AV1955">
        <v>1</v>
      </c>
      <c r="AW1955">
        <v>1</v>
      </c>
      <c r="AX1955">
        <v>0</v>
      </c>
      <c r="AY1955">
        <v>2020</v>
      </c>
      <c r="AZ1955">
        <v>10</v>
      </c>
      <c r="BA1955">
        <v>30</v>
      </c>
      <c r="BB1955">
        <v>2</v>
      </c>
      <c r="BF1955">
        <v>2020</v>
      </c>
      <c r="BG1955" t="s">
        <v>73</v>
      </c>
      <c r="BH1955" t="s">
        <v>9822</v>
      </c>
      <c r="BI1955" t="s">
        <v>9789</v>
      </c>
      <c r="BJ1955" t="s">
        <v>9795</v>
      </c>
    </row>
    <row r="1956" spans="1:62" x14ac:dyDescent="0.35">
      <c r="A1956">
        <v>50780514</v>
      </c>
      <c r="B1956" t="s">
        <v>5348</v>
      </c>
      <c r="C1956" t="s">
        <v>75</v>
      </c>
      <c r="D1956" t="s">
        <v>76</v>
      </c>
      <c r="E1956" t="s">
        <v>806</v>
      </c>
      <c r="F1956">
        <v>27843869</v>
      </c>
      <c r="I1956" s="1">
        <v>44124</v>
      </c>
      <c r="J1956">
        <v>44154.999988425923</v>
      </c>
      <c r="K1956" t="s">
        <v>5349</v>
      </c>
      <c r="L1956" t="s">
        <v>65</v>
      </c>
      <c r="M1956" t="s">
        <v>79</v>
      </c>
      <c r="N1956" t="s">
        <v>80</v>
      </c>
      <c r="Q1956" t="s">
        <v>102</v>
      </c>
      <c r="R1956" t="s">
        <v>5350</v>
      </c>
      <c r="S1956" t="s">
        <v>71</v>
      </c>
      <c r="T1956" t="s">
        <v>5351</v>
      </c>
      <c r="U1956">
        <v>1</v>
      </c>
      <c r="V1956">
        <v>1</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v>
      </c>
      <c r="AO1956">
        <v>0</v>
      </c>
      <c r="AP1956">
        <v>0</v>
      </c>
      <c r="AQ1956">
        <v>0</v>
      </c>
      <c r="AR1956">
        <v>0</v>
      </c>
      <c r="AS1956">
        <v>0</v>
      </c>
      <c r="AT1956">
        <v>44124</v>
      </c>
      <c r="AU1956">
        <v>44154</v>
      </c>
      <c r="AV1956">
        <v>1</v>
      </c>
      <c r="AW1956">
        <v>1</v>
      </c>
      <c r="AX1956">
        <v>0</v>
      </c>
      <c r="AY1956">
        <v>2020</v>
      </c>
      <c r="AZ1956">
        <v>10</v>
      </c>
      <c r="BA1956">
        <v>30</v>
      </c>
      <c r="BB1956">
        <v>2</v>
      </c>
      <c r="BF1956">
        <v>2020</v>
      </c>
      <c r="BG1956" t="s">
        <v>73</v>
      </c>
      <c r="BH1956" t="s">
        <v>59</v>
      </c>
      <c r="BI1956" t="s">
        <v>9789</v>
      </c>
      <c r="BJ1956" t="s">
        <v>9795</v>
      </c>
    </row>
    <row r="1957" spans="1:62" x14ac:dyDescent="0.35">
      <c r="A1957">
        <v>50780692</v>
      </c>
      <c r="B1957" t="s">
        <v>5352</v>
      </c>
      <c r="C1957" t="s">
        <v>75</v>
      </c>
      <c r="D1957" t="s">
        <v>117</v>
      </c>
      <c r="E1957" t="s">
        <v>5353</v>
      </c>
      <c r="F1957">
        <v>23424317</v>
      </c>
      <c r="I1957" s="1">
        <v>44124</v>
      </c>
      <c r="J1957">
        <v>44154.999988425923</v>
      </c>
      <c r="K1957" t="s">
        <v>5354</v>
      </c>
      <c r="L1957" t="s">
        <v>65</v>
      </c>
      <c r="M1957" t="s">
        <v>120</v>
      </c>
      <c r="N1957" t="s">
        <v>121</v>
      </c>
      <c r="O1957" t="s">
        <v>168</v>
      </c>
      <c r="P1957" t="s">
        <v>122</v>
      </c>
      <c r="Q1957" t="s">
        <v>102</v>
      </c>
      <c r="S1957" t="s">
        <v>82</v>
      </c>
      <c r="T1957" t="s">
        <v>5355</v>
      </c>
      <c r="U1957">
        <v>0</v>
      </c>
      <c r="V1957">
        <v>1</v>
      </c>
      <c r="W1957">
        <v>0</v>
      </c>
      <c r="X1957">
        <v>1</v>
      </c>
      <c r="Y1957">
        <v>0</v>
      </c>
      <c r="Z1957">
        <v>0</v>
      </c>
      <c r="AA1957">
        <v>0</v>
      </c>
      <c r="AB1957">
        <v>0</v>
      </c>
      <c r="AC1957">
        <v>0</v>
      </c>
      <c r="AD1957">
        <v>0</v>
      </c>
      <c r="AE1957">
        <v>1</v>
      </c>
      <c r="AF1957">
        <v>0</v>
      </c>
      <c r="AG1957">
        <v>0</v>
      </c>
      <c r="AH1957">
        <v>0</v>
      </c>
      <c r="AI1957">
        <v>0</v>
      </c>
      <c r="AJ1957">
        <v>0</v>
      </c>
      <c r="AK1957">
        <v>0</v>
      </c>
      <c r="AL1957">
        <v>0</v>
      </c>
      <c r="AM1957">
        <v>0</v>
      </c>
      <c r="AN1957">
        <v>0</v>
      </c>
      <c r="AO1957">
        <v>0</v>
      </c>
      <c r="AP1957">
        <v>0</v>
      </c>
      <c r="AQ1957">
        <v>0</v>
      </c>
      <c r="AR1957">
        <v>0</v>
      </c>
      <c r="AS1957">
        <v>0</v>
      </c>
      <c r="AT1957">
        <v>44124</v>
      </c>
      <c r="AU1957">
        <v>44152</v>
      </c>
      <c r="AV1957">
        <v>1</v>
      </c>
      <c r="AW1957">
        <v>1</v>
      </c>
      <c r="AX1957">
        <v>0</v>
      </c>
      <c r="AY1957">
        <v>2020</v>
      </c>
      <c r="AZ1957">
        <v>10</v>
      </c>
      <c r="BA1957">
        <v>30</v>
      </c>
      <c r="BB1957">
        <v>3</v>
      </c>
      <c r="BF1957">
        <v>2020</v>
      </c>
      <c r="BG1957" t="s">
        <v>73</v>
      </c>
      <c r="BH1957" t="s">
        <v>9822</v>
      </c>
      <c r="BI1957" t="s">
        <v>9789</v>
      </c>
      <c r="BJ1957" t="s">
        <v>9795</v>
      </c>
    </row>
    <row r="1958" spans="1:62" x14ac:dyDescent="0.35">
      <c r="A1958">
        <v>50781655</v>
      </c>
      <c r="B1958" t="s">
        <v>98</v>
      </c>
      <c r="C1958" t="s">
        <v>75</v>
      </c>
      <c r="D1958" t="s">
        <v>236</v>
      </c>
      <c r="E1958" t="s">
        <v>968</v>
      </c>
      <c r="F1958">
        <v>29308280</v>
      </c>
      <c r="I1958" s="1">
        <v>44124</v>
      </c>
      <c r="J1958">
        <v>44154.999988425923</v>
      </c>
      <c r="K1958" t="s">
        <v>5356</v>
      </c>
      <c r="L1958" t="s">
        <v>65</v>
      </c>
      <c r="M1958" t="s">
        <v>79</v>
      </c>
      <c r="N1958" t="s">
        <v>80</v>
      </c>
      <c r="Q1958" t="s">
        <v>102</v>
      </c>
      <c r="S1958" t="s">
        <v>71</v>
      </c>
      <c r="T1958" t="s">
        <v>5357</v>
      </c>
      <c r="U1958">
        <v>1</v>
      </c>
      <c r="V1958">
        <v>1</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0</v>
      </c>
      <c r="AP1958">
        <v>0</v>
      </c>
      <c r="AQ1958">
        <v>0</v>
      </c>
      <c r="AR1958">
        <v>0</v>
      </c>
      <c r="AS1958">
        <v>0</v>
      </c>
      <c r="AT1958">
        <v>44124</v>
      </c>
      <c r="AU1958">
        <v>44154</v>
      </c>
      <c r="AV1958">
        <v>1</v>
      </c>
      <c r="AW1958">
        <v>1</v>
      </c>
      <c r="AX1958">
        <v>0</v>
      </c>
      <c r="AY1958">
        <v>2020</v>
      </c>
      <c r="AZ1958">
        <v>10</v>
      </c>
      <c r="BA1958">
        <v>30</v>
      </c>
      <c r="BB1958">
        <v>2</v>
      </c>
      <c r="BF1958">
        <v>2020</v>
      </c>
      <c r="BG1958" t="s">
        <v>73</v>
      </c>
      <c r="BH1958" t="s">
        <v>9822</v>
      </c>
      <c r="BI1958" t="s">
        <v>9789</v>
      </c>
      <c r="BJ1958" t="s">
        <v>9795</v>
      </c>
    </row>
    <row r="1959" spans="1:62" x14ac:dyDescent="0.35">
      <c r="A1959">
        <v>50781932</v>
      </c>
      <c r="B1959" t="s">
        <v>4952</v>
      </c>
      <c r="C1959" t="s">
        <v>369</v>
      </c>
      <c r="D1959" t="s">
        <v>3708</v>
      </c>
      <c r="E1959" t="s">
        <v>360</v>
      </c>
      <c r="F1959">
        <v>14025083</v>
      </c>
      <c r="G1959" t="s">
        <v>361</v>
      </c>
      <c r="H1959">
        <v>2.8292999999999999</v>
      </c>
      <c r="I1959" s="1">
        <v>44124</v>
      </c>
      <c r="J1959">
        <v>44154.999988425923</v>
      </c>
      <c r="K1959" t="s">
        <v>5358</v>
      </c>
      <c r="L1959" t="s">
        <v>65</v>
      </c>
      <c r="M1959" t="s">
        <v>66</v>
      </c>
      <c r="N1959" t="s">
        <v>67</v>
      </c>
      <c r="Q1959" t="s">
        <v>70</v>
      </c>
      <c r="S1959" t="s">
        <v>71</v>
      </c>
      <c r="T1959" t="s">
        <v>5359</v>
      </c>
      <c r="U1959">
        <v>1</v>
      </c>
      <c r="V1959">
        <v>1</v>
      </c>
      <c r="W1959">
        <v>0</v>
      </c>
      <c r="X1959">
        <v>0</v>
      </c>
      <c r="Y1959">
        <v>0</v>
      </c>
      <c r="Z1959">
        <v>0</v>
      </c>
      <c r="AA1959">
        <v>0</v>
      </c>
      <c r="AB1959">
        <v>0</v>
      </c>
      <c r="AC1959">
        <v>1</v>
      </c>
      <c r="AD1959">
        <v>0</v>
      </c>
      <c r="AE1959">
        <v>0</v>
      </c>
      <c r="AF1959">
        <v>1</v>
      </c>
      <c r="AG1959">
        <v>0</v>
      </c>
      <c r="AH1959">
        <v>0</v>
      </c>
      <c r="AI1959">
        <v>0</v>
      </c>
      <c r="AJ1959">
        <v>0</v>
      </c>
      <c r="AK1959">
        <v>0</v>
      </c>
      <c r="AL1959">
        <v>0</v>
      </c>
      <c r="AM1959">
        <v>0</v>
      </c>
      <c r="AN1959">
        <v>0</v>
      </c>
      <c r="AO1959">
        <v>0</v>
      </c>
      <c r="AP1959">
        <v>0</v>
      </c>
      <c r="AQ1959">
        <v>0</v>
      </c>
      <c r="AR1959">
        <v>0</v>
      </c>
      <c r="AS1959">
        <v>0</v>
      </c>
      <c r="AT1959">
        <v>44124</v>
      </c>
      <c r="AU1959">
        <v>44151</v>
      </c>
      <c r="AV1959">
        <v>0</v>
      </c>
      <c r="AW1959">
        <v>1</v>
      </c>
      <c r="AX1959">
        <v>0</v>
      </c>
      <c r="AY1959">
        <v>2020</v>
      </c>
      <c r="AZ1959">
        <v>10</v>
      </c>
      <c r="BA1959">
        <v>30</v>
      </c>
      <c r="BB1959">
        <v>4</v>
      </c>
      <c r="BF1959">
        <v>2020</v>
      </c>
      <c r="BG1959" t="s">
        <v>104</v>
      </c>
      <c r="BH1959" t="s">
        <v>9822</v>
      </c>
      <c r="BI1959" t="s">
        <v>9789</v>
      </c>
      <c r="BJ1959" t="s">
        <v>9795</v>
      </c>
    </row>
    <row r="1960" spans="1:62" x14ac:dyDescent="0.35">
      <c r="A1960">
        <v>50783110</v>
      </c>
      <c r="B1960" t="s">
        <v>98</v>
      </c>
      <c r="C1960" t="s">
        <v>75</v>
      </c>
      <c r="D1960" t="s">
        <v>85</v>
      </c>
      <c r="E1960" t="s">
        <v>3595</v>
      </c>
      <c r="F1960">
        <v>41507603</v>
      </c>
      <c r="I1960" s="1">
        <v>44125</v>
      </c>
      <c r="J1960">
        <v>44155.999988425923</v>
      </c>
      <c r="K1960" t="s">
        <v>5360</v>
      </c>
      <c r="L1960" t="s">
        <v>65</v>
      </c>
      <c r="M1960" t="s">
        <v>79</v>
      </c>
      <c r="N1960" t="s">
        <v>80</v>
      </c>
      <c r="Q1960" t="s">
        <v>102</v>
      </c>
      <c r="S1960" t="s">
        <v>71</v>
      </c>
      <c r="T1960" t="s">
        <v>5361</v>
      </c>
      <c r="U1960">
        <v>1</v>
      </c>
      <c r="V1960">
        <v>1</v>
      </c>
      <c r="W1960">
        <v>0</v>
      </c>
      <c r="X1960">
        <v>0</v>
      </c>
      <c r="Y1960">
        <v>0</v>
      </c>
      <c r="Z1960">
        <v>0</v>
      </c>
      <c r="AA1960">
        <v>0</v>
      </c>
      <c r="AB1960">
        <v>0</v>
      </c>
      <c r="AC1960">
        <v>0</v>
      </c>
      <c r="AD1960">
        <v>0</v>
      </c>
      <c r="AE1960">
        <v>0</v>
      </c>
      <c r="AF1960">
        <v>0</v>
      </c>
      <c r="AG1960">
        <v>0</v>
      </c>
      <c r="AH1960">
        <v>0</v>
      </c>
      <c r="AI1960">
        <v>0</v>
      </c>
      <c r="AJ1960">
        <v>0</v>
      </c>
      <c r="AK1960">
        <v>0</v>
      </c>
      <c r="AL1960">
        <v>0</v>
      </c>
      <c r="AM1960">
        <v>0</v>
      </c>
      <c r="AN1960">
        <v>0</v>
      </c>
      <c r="AO1960">
        <v>0</v>
      </c>
      <c r="AP1960">
        <v>0</v>
      </c>
      <c r="AQ1960">
        <v>0</v>
      </c>
      <c r="AR1960">
        <v>0</v>
      </c>
      <c r="AS1960">
        <v>0</v>
      </c>
      <c r="AT1960">
        <v>44124</v>
      </c>
      <c r="AU1960">
        <v>44155</v>
      </c>
      <c r="AV1960">
        <v>1</v>
      </c>
      <c r="AW1960">
        <v>1</v>
      </c>
      <c r="AX1960">
        <v>0</v>
      </c>
      <c r="AY1960">
        <v>2020</v>
      </c>
      <c r="AZ1960">
        <v>10</v>
      </c>
      <c r="BA1960">
        <v>30</v>
      </c>
      <c r="BB1960">
        <v>2</v>
      </c>
      <c r="BF1960">
        <v>2020</v>
      </c>
      <c r="BG1960" t="s">
        <v>73</v>
      </c>
      <c r="BH1960" t="s">
        <v>9822</v>
      </c>
      <c r="BI1960" t="s">
        <v>9789</v>
      </c>
      <c r="BJ1960" t="s">
        <v>9793</v>
      </c>
    </row>
    <row r="1961" spans="1:62" x14ac:dyDescent="0.35">
      <c r="A1961">
        <v>50783557</v>
      </c>
      <c r="B1961" t="s">
        <v>116</v>
      </c>
      <c r="C1961" t="s">
        <v>61</v>
      </c>
      <c r="D1961" t="s">
        <v>125</v>
      </c>
      <c r="E1961" t="s">
        <v>2417</v>
      </c>
      <c r="F1961">
        <v>21994134</v>
      </c>
      <c r="G1961" t="s">
        <v>2418</v>
      </c>
      <c r="H1961">
        <v>3.4462000000000002</v>
      </c>
      <c r="I1961" s="1">
        <v>44125</v>
      </c>
      <c r="J1961">
        <v>44155.999988425923</v>
      </c>
      <c r="K1961" t="s">
        <v>5362</v>
      </c>
      <c r="L1961" t="s">
        <v>65</v>
      </c>
      <c r="M1961" t="s">
        <v>197</v>
      </c>
      <c r="N1961" t="s">
        <v>67</v>
      </c>
      <c r="O1961" t="s">
        <v>68</v>
      </c>
      <c r="P1961" t="s">
        <v>69</v>
      </c>
      <c r="Q1961" t="s">
        <v>70</v>
      </c>
      <c r="S1961" t="s">
        <v>82</v>
      </c>
      <c r="T1961" t="s">
        <v>5363</v>
      </c>
      <c r="U1961">
        <v>1</v>
      </c>
      <c r="V1961">
        <v>1</v>
      </c>
      <c r="W1961">
        <v>0</v>
      </c>
      <c r="X1961">
        <v>1</v>
      </c>
      <c r="Y1961">
        <v>0</v>
      </c>
      <c r="Z1961">
        <v>0</v>
      </c>
      <c r="AA1961">
        <v>0</v>
      </c>
      <c r="AB1961">
        <v>0</v>
      </c>
      <c r="AC1961">
        <v>0</v>
      </c>
      <c r="AD1961">
        <v>0</v>
      </c>
      <c r="AE1961">
        <v>0</v>
      </c>
      <c r="AF1961">
        <v>0</v>
      </c>
      <c r="AG1961">
        <v>0</v>
      </c>
      <c r="AH1961">
        <v>0</v>
      </c>
      <c r="AI1961">
        <v>0</v>
      </c>
      <c r="AJ1961">
        <v>0</v>
      </c>
      <c r="AK1961">
        <v>0</v>
      </c>
      <c r="AL1961">
        <v>0</v>
      </c>
      <c r="AM1961">
        <v>0</v>
      </c>
      <c r="AN1961">
        <v>0</v>
      </c>
      <c r="AO1961">
        <v>0</v>
      </c>
      <c r="AP1961">
        <v>0</v>
      </c>
      <c r="AQ1961">
        <v>0</v>
      </c>
      <c r="AR1961">
        <v>0</v>
      </c>
      <c r="AS1961">
        <v>0</v>
      </c>
      <c r="AT1961">
        <v>44124</v>
      </c>
      <c r="AU1961">
        <v>44139</v>
      </c>
      <c r="AV1961">
        <v>0</v>
      </c>
      <c r="AW1961">
        <v>1</v>
      </c>
      <c r="AX1961">
        <v>0</v>
      </c>
      <c r="AY1961">
        <v>2020</v>
      </c>
      <c r="AZ1961">
        <v>10</v>
      </c>
      <c r="BA1961">
        <v>30</v>
      </c>
      <c r="BB1961">
        <v>3</v>
      </c>
      <c r="BF1961">
        <v>2020</v>
      </c>
      <c r="BG1961" t="s">
        <v>104</v>
      </c>
      <c r="BH1961" t="s">
        <v>9822</v>
      </c>
      <c r="BI1961" t="s">
        <v>9789</v>
      </c>
      <c r="BJ1961" t="s">
        <v>9793</v>
      </c>
    </row>
    <row r="1962" spans="1:62" x14ac:dyDescent="0.35">
      <c r="A1962">
        <v>50784629</v>
      </c>
      <c r="B1962" t="s">
        <v>4952</v>
      </c>
      <c r="C1962" t="s">
        <v>369</v>
      </c>
      <c r="D1962" t="s">
        <v>3708</v>
      </c>
      <c r="E1962" t="s">
        <v>360</v>
      </c>
      <c r="F1962">
        <v>14025083</v>
      </c>
      <c r="G1962" t="s">
        <v>361</v>
      </c>
      <c r="H1962">
        <v>2.8292999999999999</v>
      </c>
      <c r="I1962" s="1">
        <v>44125</v>
      </c>
      <c r="J1962">
        <v>44155.999988425923</v>
      </c>
      <c r="K1962" t="s">
        <v>5358</v>
      </c>
      <c r="L1962" t="s">
        <v>65</v>
      </c>
      <c r="M1962" t="s">
        <v>66</v>
      </c>
      <c r="N1962" t="s">
        <v>67</v>
      </c>
      <c r="Q1962" t="s">
        <v>70</v>
      </c>
      <c r="S1962" t="s">
        <v>71</v>
      </c>
      <c r="T1962" t="s">
        <v>5364</v>
      </c>
      <c r="U1962">
        <v>1</v>
      </c>
      <c r="V1962">
        <v>1</v>
      </c>
      <c r="W1962">
        <v>0</v>
      </c>
      <c r="X1962">
        <v>0</v>
      </c>
      <c r="Y1962">
        <v>0</v>
      </c>
      <c r="Z1962">
        <v>0</v>
      </c>
      <c r="AA1962">
        <v>0</v>
      </c>
      <c r="AB1962">
        <v>0</v>
      </c>
      <c r="AC1962">
        <v>1</v>
      </c>
      <c r="AD1962">
        <v>0</v>
      </c>
      <c r="AE1962">
        <v>0</v>
      </c>
      <c r="AF1962">
        <v>1</v>
      </c>
      <c r="AG1962">
        <v>0</v>
      </c>
      <c r="AH1962">
        <v>0</v>
      </c>
      <c r="AI1962">
        <v>0</v>
      </c>
      <c r="AJ1962">
        <v>0</v>
      </c>
      <c r="AK1962">
        <v>0</v>
      </c>
      <c r="AL1962">
        <v>0</v>
      </c>
      <c r="AM1962">
        <v>0</v>
      </c>
      <c r="AN1962">
        <v>0</v>
      </c>
      <c r="AO1962">
        <v>0</v>
      </c>
      <c r="AP1962">
        <v>0</v>
      </c>
      <c r="AQ1962">
        <v>0</v>
      </c>
      <c r="AR1962">
        <v>0</v>
      </c>
      <c r="AS1962">
        <v>0</v>
      </c>
      <c r="AT1962">
        <v>44125</v>
      </c>
      <c r="AU1962">
        <v>44155</v>
      </c>
      <c r="AV1962">
        <v>0</v>
      </c>
      <c r="AW1962">
        <v>1</v>
      </c>
      <c r="AX1962">
        <v>0</v>
      </c>
      <c r="AY1962">
        <v>2020</v>
      </c>
      <c r="AZ1962">
        <v>10</v>
      </c>
      <c r="BA1962">
        <v>30</v>
      </c>
      <c r="BB1962">
        <v>4</v>
      </c>
      <c r="BF1962">
        <v>2020</v>
      </c>
      <c r="BG1962" t="s">
        <v>104</v>
      </c>
      <c r="BH1962" t="s">
        <v>9822</v>
      </c>
      <c r="BI1962" t="s">
        <v>9789</v>
      </c>
      <c r="BJ1962" t="s">
        <v>9793</v>
      </c>
    </row>
    <row r="1963" spans="1:62" x14ac:dyDescent="0.35">
      <c r="A1963">
        <v>50786476</v>
      </c>
      <c r="B1963" t="s">
        <v>98</v>
      </c>
      <c r="C1963" t="s">
        <v>75</v>
      </c>
      <c r="D1963" t="s">
        <v>159</v>
      </c>
      <c r="E1963" t="s">
        <v>4889</v>
      </c>
      <c r="F1963">
        <v>36007910</v>
      </c>
      <c r="I1963" s="1">
        <v>44125</v>
      </c>
      <c r="J1963">
        <v>44155.999988425923</v>
      </c>
      <c r="K1963" t="s">
        <v>5365</v>
      </c>
      <c r="L1963" t="s">
        <v>65</v>
      </c>
      <c r="M1963" t="s">
        <v>66</v>
      </c>
      <c r="N1963" t="s">
        <v>67</v>
      </c>
      <c r="O1963" t="s">
        <v>68</v>
      </c>
      <c r="P1963" t="s">
        <v>69</v>
      </c>
      <c r="Q1963" t="s">
        <v>102</v>
      </c>
      <c r="S1963" t="s">
        <v>82</v>
      </c>
      <c r="T1963" t="s">
        <v>5366</v>
      </c>
      <c r="U1963">
        <v>1</v>
      </c>
      <c r="V1963">
        <v>1</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0</v>
      </c>
      <c r="AO1963">
        <v>0</v>
      </c>
      <c r="AP1963">
        <v>0</v>
      </c>
      <c r="AQ1963">
        <v>0</v>
      </c>
      <c r="AR1963">
        <v>0</v>
      </c>
      <c r="AS1963">
        <v>0</v>
      </c>
      <c r="AT1963">
        <v>44125</v>
      </c>
      <c r="AU1963">
        <v>44131</v>
      </c>
      <c r="AV1963">
        <v>0</v>
      </c>
      <c r="AW1963">
        <v>1</v>
      </c>
      <c r="AX1963">
        <v>0</v>
      </c>
      <c r="AY1963">
        <v>2020</v>
      </c>
      <c r="AZ1963">
        <v>10</v>
      </c>
      <c r="BA1963">
        <v>30</v>
      </c>
      <c r="BB1963">
        <v>2</v>
      </c>
      <c r="BF1963">
        <v>2020</v>
      </c>
      <c r="BG1963" t="s">
        <v>104</v>
      </c>
      <c r="BH1963" t="s">
        <v>9822</v>
      </c>
      <c r="BI1963" t="s">
        <v>9789</v>
      </c>
      <c r="BJ1963" t="s">
        <v>9793</v>
      </c>
    </row>
    <row r="1964" spans="1:62" x14ac:dyDescent="0.35">
      <c r="A1964">
        <v>50786699</v>
      </c>
      <c r="B1964" t="s">
        <v>98</v>
      </c>
      <c r="C1964" t="s">
        <v>75</v>
      </c>
      <c r="D1964" t="s">
        <v>165</v>
      </c>
      <c r="E1964" t="s">
        <v>616</v>
      </c>
      <c r="F1964">
        <v>39897888</v>
      </c>
      <c r="I1964" s="1">
        <v>44125</v>
      </c>
      <c r="J1964">
        <v>44155.999988425923</v>
      </c>
      <c r="K1964" t="s">
        <v>5367</v>
      </c>
      <c r="L1964" t="s">
        <v>65</v>
      </c>
      <c r="M1964" t="s">
        <v>66</v>
      </c>
      <c r="N1964" t="s">
        <v>67</v>
      </c>
      <c r="Q1964" t="s">
        <v>102</v>
      </c>
      <c r="S1964" t="s">
        <v>71</v>
      </c>
      <c r="T1964" t="s">
        <v>5368</v>
      </c>
      <c r="U1964">
        <v>1</v>
      </c>
      <c r="V1964">
        <v>1</v>
      </c>
      <c r="W1964">
        <v>0</v>
      </c>
      <c r="X1964">
        <v>0</v>
      </c>
      <c r="Y1964">
        <v>0</v>
      </c>
      <c r="Z1964">
        <v>0</v>
      </c>
      <c r="AA1964">
        <v>0</v>
      </c>
      <c r="AB1964">
        <v>0</v>
      </c>
      <c r="AC1964">
        <v>0</v>
      </c>
      <c r="AD1964">
        <v>0</v>
      </c>
      <c r="AE1964">
        <v>0</v>
      </c>
      <c r="AF1964">
        <v>0</v>
      </c>
      <c r="AG1964">
        <v>0</v>
      </c>
      <c r="AH1964">
        <v>0</v>
      </c>
      <c r="AI1964">
        <v>0</v>
      </c>
      <c r="AJ1964">
        <v>0</v>
      </c>
      <c r="AK1964">
        <v>0</v>
      </c>
      <c r="AL1964">
        <v>0</v>
      </c>
      <c r="AM1964">
        <v>0</v>
      </c>
      <c r="AN1964">
        <v>0</v>
      </c>
      <c r="AO1964">
        <v>0</v>
      </c>
      <c r="AP1964">
        <v>0</v>
      </c>
      <c r="AQ1964">
        <v>0</v>
      </c>
      <c r="AR1964">
        <v>0</v>
      </c>
      <c r="AS1964">
        <v>0</v>
      </c>
      <c r="AT1964">
        <v>44125</v>
      </c>
      <c r="AU1964">
        <v>44155</v>
      </c>
      <c r="AV1964">
        <v>1</v>
      </c>
      <c r="AW1964">
        <v>1</v>
      </c>
      <c r="AX1964">
        <v>0</v>
      </c>
      <c r="AY1964">
        <v>2020</v>
      </c>
      <c r="AZ1964">
        <v>10</v>
      </c>
      <c r="BA1964">
        <v>30</v>
      </c>
      <c r="BB1964">
        <v>2</v>
      </c>
      <c r="BF1964">
        <v>2020</v>
      </c>
      <c r="BG1964" t="s">
        <v>73</v>
      </c>
      <c r="BH1964" t="s">
        <v>9822</v>
      </c>
      <c r="BI1964" t="s">
        <v>9789</v>
      </c>
      <c r="BJ1964" t="s">
        <v>9793</v>
      </c>
    </row>
    <row r="1965" spans="1:62" x14ac:dyDescent="0.35">
      <c r="A1965">
        <v>50786844</v>
      </c>
      <c r="B1965" t="s">
        <v>98</v>
      </c>
      <c r="C1965" t="s">
        <v>75</v>
      </c>
      <c r="D1965" t="s">
        <v>159</v>
      </c>
      <c r="E1965" t="s">
        <v>4889</v>
      </c>
      <c r="F1965">
        <v>36007910</v>
      </c>
      <c r="I1965" s="1">
        <v>44125</v>
      </c>
      <c r="J1965">
        <v>44155.999988425923</v>
      </c>
      <c r="K1965" t="s">
        <v>5365</v>
      </c>
      <c r="L1965" t="s">
        <v>65</v>
      </c>
      <c r="M1965" t="s">
        <v>197</v>
      </c>
      <c r="N1965" t="s">
        <v>198</v>
      </c>
      <c r="O1965" t="s">
        <v>168</v>
      </c>
      <c r="P1965" t="s">
        <v>199</v>
      </c>
      <c r="Q1965" t="s">
        <v>102</v>
      </c>
      <c r="S1965" t="s">
        <v>82</v>
      </c>
      <c r="T1965" t="s">
        <v>5369</v>
      </c>
      <c r="U1965">
        <v>1</v>
      </c>
      <c r="V1965">
        <v>1</v>
      </c>
      <c r="W1965">
        <v>0</v>
      </c>
      <c r="X1965">
        <v>0</v>
      </c>
      <c r="Y1965">
        <v>0</v>
      </c>
      <c r="Z1965">
        <v>0</v>
      </c>
      <c r="AA1965">
        <v>0</v>
      </c>
      <c r="AB1965">
        <v>0</v>
      </c>
      <c r="AC1965">
        <v>0</v>
      </c>
      <c r="AD1965">
        <v>0</v>
      </c>
      <c r="AE1965">
        <v>0</v>
      </c>
      <c r="AF1965">
        <v>0</v>
      </c>
      <c r="AG1965">
        <v>0</v>
      </c>
      <c r="AH1965">
        <v>0</v>
      </c>
      <c r="AI1965">
        <v>0</v>
      </c>
      <c r="AJ1965">
        <v>0</v>
      </c>
      <c r="AK1965">
        <v>0</v>
      </c>
      <c r="AL1965">
        <v>0</v>
      </c>
      <c r="AM1965">
        <v>0</v>
      </c>
      <c r="AN1965">
        <v>0</v>
      </c>
      <c r="AO1965">
        <v>0</v>
      </c>
      <c r="AP1965">
        <v>0</v>
      </c>
      <c r="AQ1965">
        <v>0</v>
      </c>
      <c r="AR1965">
        <v>0</v>
      </c>
      <c r="AS1965">
        <v>0</v>
      </c>
      <c r="AT1965">
        <v>44125</v>
      </c>
      <c r="AU1965">
        <v>44131</v>
      </c>
      <c r="AV1965">
        <v>0</v>
      </c>
      <c r="AW1965">
        <v>1</v>
      </c>
      <c r="AX1965">
        <v>0</v>
      </c>
      <c r="AY1965">
        <v>2020</v>
      </c>
      <c r="AZ1965">
        <v>10</v>
      </c>
      <c r="BA1965">
        <v>30</v>
      </c>
      <c r="BB1965">
        <v>2</v>
      </c>
      <c r="BF1965">
        <v>2020</v>
      </c>
      <c r="BG1965" t="s">
        <v>104</v>
      </c>
      <c r="BH1965" t="s">
        <v>9822</v>
      </c>
      <c r="BI1965" t="s">
        <v>9789</v>
      </c>
      <c r="BJ1965" t="s">
        <v>9793</v>
      </c>
    </row>
    <row r="1966" spans="1:62" x14ac:dyDescent="0.35">
      <c r="A1966">
        <v>50786845</v>
      </c>
      <c r="B1966" t="s">
        <v>98</v>
      </c>
      <c r="C1966" t="s">
        <v>75</v>
      </c>
      <c r="D1966" t="s">
        <v>159</v>
      </c>
      <c r="E1966" t="s">
        <v>4889</v>
      </c>
      <c r="F1966">
        <v>36007910</v>
      </c>
      <c r="I1966" s="1">
        <v>44125</v>
      </c>
      <c r="J1966">
        <v>44155.999988425923</v>
      </c>
      <c r="K1966" t="s">
        <v>5365</v>
      </c>
      <c r="L1966" t="s">
        <v>65</v>
      </c>
      <c r="M1966" t="s">
        <v>120</v>
      </c>
      <c r="N1966" t="s">
        <v>121</v>
      </c>
      <c r="O1966" t="s">
        <v>168</v>
      </c>
      <c r="P1966" t="s">
        <v>122</v>
      </c>
      <c r="Q1966" t="s">
        <v>102</v>
      </c>
      <c r="S1966" t="s">
        <v>82</v>
      </c>
      <c r="T1966" t="s">
        <v>5370</v>
      </c>
      <c r="U1966">
        <v>1</v>
      </c>
      <c r="V1966">
        <v>1</v>
      </c>
      <c r="W1966">
        <v>0</v>
      </c>
      <c r="X1966">
        <v>0</v>
      </c>
      <c r="Y1966">
        <v>0</v>
      </c>
      <c r="Z1966">
        <v>0</v>
      </c>
      <c r="AA1966">
        <v>0</v>
      </c>
      <c r="AB1966">
        <v>0</v>
      </c>
      <c r="AC1966">
        <v>0</v>
      </c>
      <c r="AD1966">
        <v>0</v>
      </c>
      <c r="AE1966">
        <v>0</v>
      </c>
      <c r="AF1966">
        <v>0</v>
      </c>
      <c r="AG1966">
        <v>0</v>
      </c>
      <c r="AH1966">
        <v>0</v>
      </c>
      <c r="AI1966">
        <v>0</v>
      </c>
      <c r="AJ1966">
        <v>0</v>
      </c>
      <c r="AK1966">
        <v>0</v>
      </c>
      <c r="AL1966">
        <v>0</v>
      </c>
      <c r="AM1966">
        <v>0</v>
      </c>
      <c r="AN1966">
        <v>0</v>
      </c>
      <c r="AO1966">
        <v>0</v>
      </c>
      <c r="AP1966">
        <v>0</v>
      </c>
      <c r="AQ1966">
        <v>0</v>
      </c>
      <c r="AR1966">
        <v>0</v>
      </c>
      <c r="AS1966">
        <v>0</v>
      </c>
      <c r="AT1966">
        <v>44125</v>
      </c>
      <c r="AU1966">
        <v>44131</v>
      </c>
      <c r="AV1966">
        <v>0</v>
      </c>
      <c r="AW1966">
        <v>1</v>
      </c>
      <c r="AX1966">
        <v>1</v>
      </c>
      <c r="AY1966">
        <v>2020</v>
      </c>
      <c r="AZ1966">
        <v>10</v>
      </c>
      <c r="BA1966">
        <v>30</v>
      </c>
      <c r="BB1966">
        <v>2</v>
      </c>
      <c r="BF1966">
        <v>2020</v>
      </c>
      <c r="BG1966" t="s">
        <v>104</v>
      </c>
      <c r="BH1966" t="s">
        <v>9822</v>
      </c>
      <c r="BI1966" t="s">
        <v>9789</v>
      </c>
      <c r="BJ1966" t="s">
        <v>9793</v>
      </c>
    </row>
    <row r="1967" spans="1:62" x14ac:dyDescent="0.35">
      <c r="A1967">
        <v>50788318</v>
      </c>
      <c r="B1967" t="s">
        <v>5371</v>
      </c>
      <c r="C1967" t="s">
        <v>75</v>
      </c>
      <c r="D1967" t="s">
        <v>76</v>
      </c>
      <c r="E1967" t="s">
        <v>5372</v>
      </c>
      <c r="F1967">
        <v>28295133</v>
      </c>
      <c r="I1967" s="1">
        <v>44125</v>
      </c>
      <c r="J1967">
        <v>44155.999988425923</v>
      </c>
      <c r="K1967" t="s">
        <v>5373</v>
      </c>
      <c r="L1967" t="s">
        <v>65</v>
      </c>
      <c r="M1967" t="s">
        <v>79</v>
      </c>
      <c r="N1967" t="s">
        <v>80</v>
      </c>
      <c r="Q1967" t="s">
        <v>102</v>
      </c>
      <c r="R1967" t="s">
        <v>5374</v>
      </c>
      <c r="S1967" t="s">
        <v>82</v>
      </c>
      <c r="T1967" t="s">
        <v>5375</v>
      </c>
      <c r="U1967">
        <v>1</v>
      </c>
      <c r="V1967">
        <v>1</v>
      </c>
      <c r="W1967">
        <v>0</v>
      </c>
      <c r="X1967">
        <v>0</v>
      </c>
      <c r="Y1967">
        <v>0</v>
      </c>
      <c r="Z1967">
        <v>0</v>
      </c>
      <c r="AA1967">
        <v>0</v>
      </c>
      <c r="AB1967">
        <v>0</v>
      </c>
      <c r="AC1967">
        <v>0</v>
      </c>
      <c r="AD1967">
        <v>0</v>
      </c>
      <c r="AE1967">
        <v>0</v>
      </c>
      <c r="AF1967">
        <v>0</v>
      </c>
      <c r="AG1967">
        <v>0</v>
      </c>
      <c r="AH1967">
        <v>0</v>
      </c>
      <c r="AI1967">
        <v>0</v>
      </c>
      <c r="AJ1967">
        <v>0</v>
      </c>
      <c r="AK1967">
        <v>0</v>
      </c>
      <c r="AL1967">
        <v>0</v>
      </c>
      <c r="AM1967">
        <v>0</v>
      </c>
      <c r="AN1967">
        <v>0</v>
      </c>
      <c r="AO1967">
        <v>0</v>
      </c>
      <c r="AP1967">
        <v>0</v>
      </c>
      <c r="AQ1967">
        <v>0</v>
      </c>
      <c r="AR1967">
        <v>0</v>
      </c>
      <c r="AS1967">
        <v>0</v>
      </c>
      <c r="AT1967">
        <v>44125</v>
      </c>
      <c r="AU1967">
        <v>44155</v>
      </c>
      <c r="AV1967">
        <v>0</v>
      </c>
      <c r="AW1967">
        <v>1</v>
      </c>
      <c r="AX1967">
        <v>0</v>
      </c>
      <c r="AY1967">
        <v>2020</v>
      </c>
      <c r="AZ1967">
        <v>10</v>
      </c>
      <c r="BA1967">
        <v>30</v>
      </c>
      <c r="BB1967">
        <v>2</v>
      </c>
      <c r="BF1967">
        <v>2020</v>
      </c>
      <c r="BG1967" t="s">
        <v>104</v>
      </c>
      <c r="BH1967" t="s">
        <v>59</v>
      </c>
      <c r="BI1967" t="s">
        <v>9789</v>
      </c>
      <c r="BJ1967" t="s">
        <v>9793</v>
      </c>
    </row>
    <row r="1968" spans="1:62" x14ac:dyDescent="0.35">
      <c r="A1968">
        <v>50789784</v>
      </c>
      <c r="B1968" t="s">
        <v>98</v>
      </c>
      <c r="C1968" t="s">
        <v>75</v>
      </c>
      <c r="D1968" t="s">
        <v>117</v>
      </c>
      <c r="E1968" t="s">
        <v>668</v>
      </c>
      <c r="F1968">
        <v>22869919</v>
      </c>
      <c r="I1968" s="1">
        <v>44125</v>
      </c>
      <c r="J1968">
        <v>44155.999988425923</v>
      </c>
      <c r="K1968" t="s">
        <v>5376</v>
      </c>
      <c r="L1968" t="s">
        <v>65</v>
      </c>
      <c r="M1968" t="s">
        <v>79</v>
      </c>
      <c r="N1968" t="s">
        <v>80</v>
      </c>
      <c r="Q1968" t="s">
        <v>102</v>
      </c>
      <c r="S1968" t="s">
        <v>71</v>
      </c>
      <c r="T1968" t="s">
        <v>5377</v>
      </c>
      <c r="U1968">
        <v>1</v>
      </c>
      <c r="V1968">
        <v>1</v>
      </c>
      <c r="W1968">
        <v>0</v>
      </c>
      <c r="X1968">
        <v>0</v>
      </c>
      <c r="Y1968">
        <v>0</v>
      </c>
      <c r="Z1968">
        <v>0</v>
      </c>
      <c r="AA1968">
        <v>0</v>
      </c>
      <c r="AB1968">
        <v>0</v>
      </c>
      <c r="AC1968">
        <v>0</v>
      </c>
      <c r="AD1968">
        <v>0</v>
      </c>
      <c r="AE1968">
        <v>0</v>
      </c>
      <c r="AF1968">
        <v>0</v>
      </c>
      <c r="AG1968">
        <v>0</v>
      </c>
      <c r="AH1968">
        <v>0</v>
      </c>
      <c r="AI1968">
        <v>0</v>
      </c>
      <c r="AJ1968">
        <v>0</v>
      </c>
      <c r="AK1968">
        <v>0</v>
      </c>
      <c r="AL1968">
        <v>0</v>
      </c>
      <c r="AM1968">
        <v>0</v>
      </c>
      <c r="AN1968">
        <v>0</v>
      </c>
      <c r="AO1968">
        <v>0</v>
      </c>
      <c r="AP1968">
        <v>0</v>
      </c>
      <c r="AQ1968">
        <v>0</v>
      </c>
      <c r="AR1968">
        <v>0</v>
      </c>
      <c r="AS1968">
        <v>0</v>
      </c>
      <c r="AT1968">
        <v>44125</v>
      </c>
      <c r="AU1968">
        <v>44155</v>
      </c>
      <c r="AV1968">
        <v>1</v>
      </c>
      <c r="AW1968">
        <v>1</v>
      </c>
      <c r="AX1968">
        <v>0</v>
      </c>
      <c r="AY1968">
        <v>2020</v>
      </c>
      <c r="AZ1968">
        <v>10</v>
      </c>
      <c r="BA1968">
        <v>30</v>
      </c>
      <c r="BB1968">
        <v>2</v>
      </c>
      <c r="BF1968">
        <v>2020</v>
      </c>
      <c r="BG1968" t="s">
        <v>73</v>
      </c>
      <c r="BH1968" t="s">
        <v>9822</v>
      </c>
      <c r="BI1968" t="s">
        <v>9789</v>
      </c>
      <c r="BJ1968" t="s">
        <v>9793</v>
      </c>
    </row>
    <row r="1969" spans="1:62" x14ac:dyDescent="0.35">
      <c r="A1969">
        <v>50790221</v>
      </c>
      <c r="B1969" t="s">
        <v>98</v>
      </c>
      <c r="C1969" t="s">
        <v>192</v>
      </c>
      <c r="D1969" t="s">
        <v>76</v>
      </c>
      <c r="E1969" t="s">
        <v>3669</v>
      </c>
      <c r="F1969">
        <v>21673808</v>
      </c>
      <c r="G1969" t="s">
        <v>3669</v>
      </c>
      <c r="H1969">
        <v>3.8208000000000002</v>
      </c>
      <c r="I1969" s="1">
        <v>44125</v>
      </c>
      <c r="J1969">
        <v>44155.999988425923</v>
      </c>
      <c r="K1969" t="s">
        <v>3670</v>
      </c>
      <c r="L1969" t="s">
        <v>65</v>
      </c>
      <c r="M1969" t="s">
        <v>152</v>
      </c>
      <c r="N1969" t="s">
        <v>153</v>
      </c>
      <c r="O1969" t="s">
        <v>2789</v>
      </c>
      <c r="P1969" t="s">
        <v>3671</v>
      </c>
      <c r="Q1969" t="s">
        <v>70</v>
      </c>
      <c r="S1969" t="s">
        <v>71</v>
      </c>
      <c r="T1969" t="s">
        <v>5378</v>
      </c>
      <c r="U1969">
        <v>1</v>
      </c>
      <c r="V1969">
        <v>1</v>
      </c>
      <c r="W1969">
        <v>0</v>
      </c>
      <c r="X1969">
        <v>1</v>
      </c>
      <c r="Y1969">
        <v>0</v>
      </c>
      <c r="Z1969">
        <v>0</v>
      </c>
      <c r="AA1969">
        <v>0</v>
      </c>
      <c r="AB1969">
        <v>0</v>
      </c>
      <c r="AC1969">
        <v>0</v>
      </c>
      <c r="AD1969">
        <v>0</v>
      </c>
      <c r="AE1969">
        <v>1</v>
      </c>
      <c r="AF1969">
        <v>0</v>
      </c>
      <c r="AG1969">
        <v>0</v>
      </c>
      <c r="AH1969">
        <v>0</v>
      </c>
      <c r="AI1969">
        <v>0</v>
      </c>
      <c r="AJ1969">
        <v>0</v>
      </c>
      <c r="AK1969">
        <v>0</v>
      </c>
      <c r="AL1969">
        <v>0</v>
      </c>
      <c r="AM1969">
        <v>0</v>
      </c>
      <c r="AN1969">
        <v>0</v>
      </c>
      <c r="AO1969">
        <v>0</v>
      </c>
      <c r="AP1969">
        <v>0</v>
      </c>
      <c r="AQ1969">
        <v>1</v>
      </c>
      <c r="AR1969">
        <v>0</v>
      </c>
      <c r="AS1969">
        <v>0</v>
      </c>
      <c r="AT1969">
        <v>44125</v>
      </c>
      <c r="AU1969">
        <v>44135</v>
      </c>
      <c r="AV1969">
        <v>0</v>
      </c>
      <c r="AW1969">
        <v>1</v>
      </c>
      <c r="AX1969">
        <v>0</v>
      </c>
      <c r="AY1969">
        <v>2020</v>
      </c>
      <c r="AZ1969">
        <v>10</v>
      </c>
      <c r="BA1969">
        <v>30</v>
      </c>
      <c r="BB1969">
        <v>5</v>
      </c>
      <c r="BF1969">
        <v>2020</v>
      </c>
      <c r="BG1969" t="s">
        <v>104</v>
      </c>
      <c r="BH1969" t="s">
        <v>9822</v>
      </c>
      <c r="BI1969" t="s">
        <v>9789</v>
      </c>
      <c r="BJ1969" t="s">
        <v>9793</v>
      </c>
    </row>
    <row r="1970" spans="1:62" x14ac:dyDescent="0.35">
      <c r="A1970">
        <v>50791532</v>
      </c>
      <c r="B1970" t="s">
        <v>5379</v>
      </c>
      <c r="C1970" t="s">
        <v>75</v>
      </c>
      <c r="D1970" t="s">
        <v>85</v>
      </c>
      <c r="E1970" t="s">
        <v>5380</v>
      </c>
      <c r="F1970">
        <v>38792013</v>
      </c>
      <c r="I1970" s="1">
        <v>44126</v>
      </c>
      <c r="J1970">
        <v>44156.999988425923</v>
      </c>
      <c r="K1970" t="s">
        <v>5381</v>
      </c>
      <c r="L1970" t="s">
        <v>65</v>
      </c>
      <c r="M1970" t="s">
        <v>66</v>
      </c>
      <c r="N1970" t="s">
        <v>67</v>
      </c>
      <c r="O1970" t="s">
        <v>68</v>
      </c>
      <c r="P1970" t="s">
        <v>69</v>
      </c>
      <c r="Q1970" t="s">
        <v>70</v>
      </c>
      <c r="S1970" t="s">
        <v>71</v>
      </c>
      <c r="T1970" t="s">
        <v>5382</v>
      </c>
      <c r="U1970">
        <v>1</v>
      </c>
      <c r="V1970">
        <v>1</v>
      </c>
      <c r="W1970">
        <v>0</v>
      </c>
      <c r="X1970">
        <v>1</v>
      </c>
      <c r="Y1970">
        <v>0</v>
      </c>
      <c r="Z1970">
        <v>0</v>
      </c>
      <c r="AA1970">
        <v>0</v>
      </c>
      <c r="AB1970">
        <v>0</v>
      </c>
      <c r="AC1970">
        <v>0</v>
      </c>
      <c r="AD1970">
        <v>0</v>
      </c>
      <c r="AE1970">
        <v>0</v>
      </c>
      <c r="AF1970">
        <v>0</v>
      </c>
      <c r="AG1970">
        <v>0</v>
      </c>
      <c r="AH1970">
        <v>0</v>
      </c>
      <c r="AI1970">
        <v>0</v>
      </c>
      <c r="AJ1970">
        <v>0</v>
      </c>
      <c r="AK1970">
        <v>0</v>
      </c>
      <c r="AL1970">
        <v>0</v>
      </c>
      <c r="AM1970">
        <v>0</v>
      </c>
      <c r="AN1970">
        <v>0</v>
      </c>
      <c r="AO1970">
        <v>0</v>
      </c>
      <c r="AP1970">
        <v>0</v>
      </c>
      <c r="AQ1970">
        <v>0</v>
      </c>
      <c r="AR1970">
        <v>0</v>
      </c>
      <c r="AS1970">
        <v>0</v>
      </c>
      <c r="AT1970">
        <v>44125</v>
      </c>
      <c r="AU1970">
        <v>44153</v>
      </c>
      <c r="AV1970">
        <v>0</v>
      </c>
      <c r="AW1970">
        <v>1</v>
      </c>
      <c r="AX1970">
        <v>0</v>
      </c>
      <c r="AY1970">
        <v>2020</v>
      </c>
      <c r="AZ1970">
        <v>10</v>
      </c>
      <c r="BA1970">
        <v>30</v>
      </c>
      <c r="BB1970">
        <v>3</v>
      </c>
      <c r="BF1970">
        <v>2020</v>
      </c>
      <c r="BG1970" t="s">
        <v>104</v>
      </c>
      <c r="BH1970" t="s">
        <v>9822</v>
      </c>
      <c r="BI1970" t="s">
        <v>9789</v>
      </c>
      <c r="BJ1970" t="s">
        <v>9796</v>
      </c>
    </row>
    <row r="1971" spans="1:62" x14ac:dyDescent="0.35">
      <c r="A1971">
        <v>50791588</v>
      </c>
      <c r="B1971" t="s">
        <v>116</v>
      </c>
      <c r="C1971" t="s">
        <v>75</v>
      </c>
      <c r="D1971" t="s">
        <v>236</v>
      </c>
      <c r="E1971" t="s">
        <v>885</v>
      </c>
      <c r="F1971">
        <v>35012648</v>
      </c>
      <c r="I1971" s="1">
        <v>44126</v>
      </c>
      <c r="J1971">
        <v>44156.999988425923</v>
      </c>
      <c r="K1971" t="s">
        <v>886</v>
      </c>
      <c r="L1971" t="s">
        <v>65</v>
      </c>
      <c r="M1971" t="s">
        <v>66</v>
      </c>
      <c r="N1971" t="s">
        <v>67</v>
      </c>
      <c r="O1971" t="s">
        <v>68</v>
      </c>
      <c r="P1971" t="s">
        <v>69</v>
      </c>
      <c r="Q1971" t="s">
        <v>70</v>
      </c>
      <c r="S1971" t="s">
        <v>71</v>
      </c>
      <c r="T1971" t="s">
        <v>5383</v>
      </c>
      <c r="U1971">
        <v>1</v>
      </c>
      <c r="V1971">
        <v>1</v>
      </c>
      <c r="W1971">
        <v>0</v>
      </c>
      <c r="X1971">
        <v>0</v>
      </c>
      <c r="Y1971">
        <v>0</v>
      </c>
      <c r="Z1971">
        <v>0</v>
      </c>
      <c r="AA1971">
        <v>0</v>
      </c>
      <c r="AB1971">
        <v>0</v>
      </c>
      <c r="AC1971">
        <v>0</v>
      </c>
      <c r="AD1971">
        <v>1</v>
      </c>
      <c r="AE1971">
        <v>0</v>
      </c>
      <c r="AF1971">
        <v>0</v>
      </c>
      <c r="AG1971">
        <v>0</v>
      </c>
      <c r="AH1971">
        <v>0</v>
      </c>
      <c r="AI1971">
        <v>0</v>
      </c>
      <c r="AJ1971">
        <v>0</v>
      </c>
      <c r="AK1971">
        <v>0</v>
      </c>
      <c r="AL1971">
        <v>0</v>
      </c>
      <c r="AM1971">
        <v>0</v>
      </c>
      <c r="AN1971">
        <v>0</v>
      </c>
      <c r="AO1971">
        <v>0</v>
      </c>
      <c r="AP1971">
        <v>1</v>
      </c>
      <c r="AQ1971">
        <v>0</v>
      </c>
      <c r="AR1971">
        <v>0</v>
      </c>
      <c r="AS1971">
        <v>0</v>
      </c>
      <c r="AT1971">
        <v>44125</v>
      </c>
      <c r="AU1971">
        <v>44153</v>
      </c>
      <c r="AV1971">
        <v>1</v>
      </c>
      <c r="AW1971">
        <v>1</v>
      </c>
      <c r="AX1971">
        <v>0</v>
      </c>
      <c r="AY1971">
        <v>2020</v>
      </c>
      <c r="AZ1971">
        <v>10</v>
      </c>
      <c r="BA1971">
        <v>30</v>
      </c>
      <c r="BB1971">
        <v>4</v>
      </c>
      <c r="BF1971">
        <v>2020</v>
      </c>
      <c r="BG1971" t="s">
        <v>73</v>
      </c>
      <c r="BH1971" t="s">
        <v>9822</v>
      </c>
      <c r="BI1971" t="s">
        <v>9789</v>
      </c>
      <c r="BJ1971" t="s">
        <v>9796</v>
      </c>
    </row>
    <row r="1972" spans="1:62" x14ac:dyDescent="0.35">
      <c r="A1972">
        <v>50793451</v>
      </c>
      <c r="B1972" t="s">
        <v>98</v>
      </c>
      <c r="C1972" t="s">
        <v>142</v>
      </c>
      <c r="D1972" t="s">
        <v>5384</v>
      </c>
      <c r="E1972" t="s">
        <v>4828</v>
      </c>
      <c r="F1972">
        <v>35929414</v>
      </c>
      <c r="I1972" s="1">
        <v>44126</v>
      </c>
      <c r="J1972">
        <v>44156.999988425923</v>
      </c>
      <c r="K1972" t="s">
        <v>5385</v>
      </c>
      <c r="L1972" t="s">
        <v>65</v>
      </c>
      <c r="M1972" t="s">
        <v>66</v>
      </c>
      <c r="N1972" t="s">
        <v>67</v>
      </c>
      <c r="O1972" t="s">
        <v>68</v>
      </c>
      <c r="P1972" t="s">
        <v>69</v>
      </c>
      <c r="Q1972" t="s">
        <v>102</v>
      </c>
      <c r="R1972" t="s">
        <v>5386</v>
      </c>
      <c r="S1972" t="s">
        <v>71</v>
      </c>
      <c r="T1972" t="s">
        <v>5387</v>
      </c>
      <c r="U1972">
        <v>1</v>
      </c>
      <c r="V1972">
        <v>1</v>
      </c>
      <c r="W1972">
        <v>0</v>
      </c>
      <c r="X1972">
        <v>0</v>
      </c>
      <c r="Y1972">
        <v>0</v>
      </c>
      <c r="Z1972">
        <v>0</v>
      </c>
      <c r="AA1972">
        <v>0</v>
      </c>
      <c r="AB1972">
        <v>0</v>
      </c>
      <c r="AC1972">
        <v>0</v>
      </c>
      <c r="AD1972">
        <v>0</v>
      </c>
      <c r="AE1972">
        <v>0</v>
      </c>
      <c r="AF1972">
        <v>0</v>
      </c>
      <c r="AG1972">
        <v>0</v>
      </c>
      <c r="AH1972">
        <v>0</v>
      </c>
      <c r="AI1972">
        <v>0</v>
      </c>
      <c r="AJ1972">
        <v>0</v>
      </c>
      <c r="AK1972">
        <v>0</v>
      </c>
      <c r="AL1972">
        <v>0</v>
      </c>
      <c r="AM1972">
        <v>0</v>
      </c>
      <c r="AN1972">
        <v>0</v>
      </c>
      <c r="AO1972">
        <v>0</v>
      </c>
      <c r="AP1972">
        <v>0</v>
      </c>
      <c r="AQ1972">
        <v>0</v>
      </c>
      <c r="AR1972">
        <v>0</v>
      </c>
      <c r="AS1972">
        <v>0</v>
      </c>
      <c r="AT1972">
        <v>44126</v>
      </c>
      <c r="AU1972">
        <v>44156</v>
      </c>
      <c r="AV1972">
        <v>0</v>
      </c>
      <c r="AW1972">
        <v>1</v>
      </c>
      <c r="AX1972">
        <v>0</v>
      </c>
      <c r="AY1972">
        <v>2020</v>
      </c>
      <c r="AZ1972">
        <v>10</v>
      </c>
      <c r="BA1972">
        <v>30</v>
      </c>
      <c r="BB1972">
        <v>2</v>
      </c>
      <c r="BF1972">
        <v>2020</v>
      </c>
      <c r="BG1972" t="s">
        <v>104</v>
      </c>
      <c r="BH1972" t="s">
        <v>59</v>
      </c>
      <c r="BI1972" t="s">
        <v>9789</v>
      </c>
      <c r="BJ1972" t="s">
        <v>9796</v>
      </c>
    </row>
    <row r="1973" spans="1:62" x14ac:dyDescent="0.35">
      <c r="A1973">
        <v>50793464</v>
      </c>
      <c r="B1973" t="s">
        <v>5388</v>
      </c>
      <c r="C1973" t="s">
        <v>75</v>
      </c>
      <c r="D1973" t="s">
        <v>159</v>
      </c>
      <c r="E1973" t="s">
        <v>5389</v>
      </c>
      <c r="F1973">
        <v>42988634</v>
      </c>
      <c r="I1973" s="1">
        <v>44126</v>
      </c>
      <c r="J1973">
        <v>44156.999988425923</v>
      </c>
      <c r="K1973" t="s">
        <v>5390</v>
      </c>
      <c r="L1973" t="s">
        <v>65</v>
      </c>
      <c r="M1973" t="s">
        <v>79</v>
      </c>
      <c r="N1973" t="s">
        <v>80</v>
      </c>
      <c r="Q1973" t="s">
        <v>70</v>
      </c>
      <c r="S1973" t="s">
        <v>71</v>
      </c>
      <c r="T1973" t="s">
        <v>5391</v>
      </c>
      <c r="U1973">
        <v>1</v>
      </c>
      <c r="V1973">
        <v>1</v>
      </c>
      <c r="W1973">
        <v>0</v>
      </c>
      <c r="X1973">
        <v>0</v>
      </c>
      <c r="Y1973">
        <v>0</v>
      </c>
      <c r="Z1973">
        <v>0</v>
      </c>
      <c r="AA1973">
        <v>0</v>
      </c>
      <c r="AB1973">
        <v>0</v>
      </c>
      <c r="AC1973">
        <v>0</v>
      </c>
      <c r="AD1973">
        <v>0</v>
      </c>
      <c r="AE1973">
        <v>0</v>
      </c>
      <c r="AF1973">
        <v>0</v>
      </c>
      <c r="AG1973">
        <v>0</v>
      </c>
      <c r="AH1973">
        <v>0</v>
      </c>
      <c r="AI1973">
        <v>0</v>
      </c>
      <c r="AJ1973">
        <v>0</v>
      </c>
      <c r="AK1973">
        <v>0</v>
      </c>
      <c r="AL1973">
        <v>0</v>
      </c>
      <c r="AM1973">
        <v>0</v>
      </c>
      <c r="AN1973">
        <v>0</v>
      </c>
      <c r="AO1973">
        <v>0</v>
      </c>
      <c r="AP1973">
        <v>0</v>
      </c>
      <c r="AQ1973">
        <v>0</v>
      </c>
      <c r="AR1973">
        <v>0</v>
      </c>
      <c r="AS1973">
        <v>0</v>
      </c>
      <c r="AT1973">
        <v>44126</v>
      </c>
      <c r="AU1973">
        <v>44156</v>
      </c>
      <c r="AV1973">
        <v>0</v>
      </c>
      <c r="AW1973">
        <v>1</v>
      </c>
      <c r="AX1973">
        <v>0</v>
      </c>
      <c r="AY1973">
        <v>2020</v>
      </c>
      <c r="AZ1973">
        <v>10</v>
      </c>
      <c r="BA1973">
        <v>30</v>
      </c>
      <c r="BB1973">
        <v>2</v>
      </c>
      <c r="BF1973">
        <v>2020</v>
      </c>
      <c r="BG1973" t="s">
        <v>104</v>
      </c>
      <c r="BH1973" t="s">
        <v>9822</v>
      </c>
      <c r="BI1973" t="s">
        <v>9789</v>
      </c>
      <c r="BJ1973" t="s">
        <v>9796</v>
      </c>
    </row>
    <row r="1974" spans="1:62" x14ac:dyDescent="0.35">
      <c r="A1974">
        <v>50793936</v>
      </c>
      <c r="B1974" t="s">
        <v>5392</v>
      </c>
      <c r="C1974" t="s">
        <v>61</v>
      </c>
      <c r="D1974" t="s">
        <v>125</v>
      </c>
      <c r="E1974" t="s">
        <v>3694</v>
      </c>
      <c r="F1974">
        <v>25549939</v>
      </c>
      <c r="I1974" s="1">
        <v>44126</v>
      </c>
      <c r="J1974">
        <v>44156.999988425923</v>
      </c>
      <c r="K1974" t="s">
        <v>4137</v>
      </c>
      <c r="L1974" t="s">
        <v>65</v>
      </c>
      <c r="M1974" t="s">
        <v>120</v>
      </c>
      <c r="N1974" t="s">
        <v>121</v>
      </c>
      <c r="O1974" t="s">
        <v>168</v>
      </c>
      <c r="P1974" t="s">
        <v>122</v>
      </c>
      <c r="Q1974" t="s">
        <v>70</v>
      </c>
      <c r="R1974" t="s">
        <v>3866</v>
      </c>
      <c r="S1974" t="s">
        <v>71</v>
      </c>
      <c r="T1974" t="s">
        <v>5393</v>
      </c>
      <c r="U1974">
        <v>1</v>
      </c>
      <c r="V1974">
        <v>1</v>
      </c>
      <c r="W1974">
        <v>0</v>
      </c>
      <c r="X1974">
        <v>0</v>
      </c>
      <c r="Y1974">
        <v>0</v>
      </c>
      <c r="Z1974">
        <v>0</v>
      </c>
      <c r="AA1974">
        <v>0</v>
      </c>
      <c r="AB1974">
        <v>0</v>
      </c>
      <c r="AC1974">
        <v>0</v>
      </c>
      <c r="AD1974">
        <v>1</v>
      </c>
      <c r="AE1974">
        <v>0</v>
      </c>
      <c r="AF1974">
        <v>1</v>
      </c>
      <c r="AG1974">
        <v>1</v>
      </c>
      <c r="AH1974">
        <v>0</v>
      </c>
      <c r="AI1974">
        <v>0</v>
      </c>
      <c r="AJ1974">
        <v>0</v>
      </c>
      <c r="AK1974">
        <v>0</v>
      </c>
      <c r="AL1974">
        <v>0</v>
      </c>
      <c r="AM1974">
        <v>0</v>
      </c>
      <c r="AN1974">
        <v>0</v>
      </c>
      <c r="AO1974">
        <v>0</v>
      </c>
      <c r="AP1974">
        <v>1</v>
      </c>
      <c r="AQ1974">
        <v>0</v>
      </c>
      <c r="AR1974">
        <v>0</v>
      </c>
      <c r="AS1974">
        <v>0</v>
      </c>
      <c r="AT1974">
        <v>44126</v>
      </c>
      <c r="AU1974">
        <v>44154</v>
      </c>
      <c r="AV1974">
        <v>1</v>
      </c>
      <c r="AW1974">
        <v>1</v>
      </c>
      <c r="AX1974">
        <v>0</v>
      </c>
      <c r="AY1974">
        <v>2020</v>
      </c>
      <c r="AZ1974">
        <v>10</v>
      </c>
      <c r="BA1974">
        <v>30</v>
      </c>
      <c r="BB1974">
        <v>6</v>
      </c>
      <c r="BC1974">
        <v>160000</v>
      </c>
      <c r="BD1974">
        <v>160000</v>
      </c>
      <c r="BE1974" t="s">
        <v>90</v>
      </c>
      <c r="BF1974">
        <v>2020</v>
      </c>
      <c r="BG1974" t="s">
        <v>73</v>
      </c>
      <c r="BH1974" t="s">
        <v>59</v>
      </c>
      <c r="BI1974" t="s">
        <v>9789</v>
      </c>
      <c r="BJ1974" t="s">
        <v>9796</v>
      </c>
    </row>
    <row r="1975" spans="1:62" x14ac:dyDescent="0.35">
      <c r="A1975">
        <v>50797151</v>
      </c>
      <c r="B1975" t="s">
        <v>116</v>
      </c>
      <c r="C1975" t="s">
        <v>61</v>
      </c>
      <c r="D1975" t="s">
        <v>125</v>
      </c>
      <c r="E1975" t="s">
        <v>1913</v>
      </c>
      <c r="F1975">
        <v>37914626</v>
      </c>
      <c r="I1975" s="1">
        <v>44126</v>
      </c>
      <c r="J1975">
        <v>44156.999988425923</v>
      </c>
      <c r="K1975" t="s">
        <v>5394</v>
      </c>
      <c r="L1975" t="s">
        <v>65</v>
      </c>
      <c r="M1975" t="s">
        <v>120</v>
      </c>
      <c r="N1975" t="s">
        <v>67</v>
      </c>
      <c r="O1975" t="s">
        <v>68</v>
      </c>
      <c r="P1975" t="s">
        <v>69</v>
      </c>
      <c r="Q1975" t="s">
        <v>70</v>
      </c>
      <c r="S1975" t="s">
        <v>71</v>
      </c>
      <c r="T1975" t="s">
        <v>5395</v>
      </c>
      <c r="U1975">
        <v>1</v>
      </c>
      <c r="V1975">
        <v>1</v>
      </c>
      <c r="W1975">
        <v>0</v>
      </c>
      <c r="X1975">
        <v>1</v>
      </c>
      <c r="Y1975">
        <v>0</v>
      </c>
      <c r="Z1975">
        <v>0</v>
      </c>
      <c r="AA1975">
        <v>0</v>
      </c>
      <c r="AB1975">
        <v>0</v>
      </c>
      <c r="AC1975">
        <v>0</v>
      </c>
      <c r="AD1975">
        <v>0</v>
      </c>
      <c r="AE1975">
        <v>0</v>
      </c>
      <c r="AF1975">
        <v>0</v>
      </c>
      <c r="AG1975">
        <v>0</v>
      </c>
      <c r="AH1975">
        <v>1</v>
      </c>
      <c r="AI1975">
        <v>0</v>
      </c>
      <c r="AJ1975">
        <v>0</v>
      </c>
      <c r="AK1975">
        <v>0</v>
      </c>
      <c r="AL1975">
        <v>0</v>
      </c>
      <c r="AM1975">
        <v>0</v>
      </c>
      <c r="AN1975">
        <v>0</v>
      </c>
      <c r="AO1975">
        <v>0</v>
      </c>
      <c r="AP1975">
        <v>0</v>
      </c>
      <c r="AQ1975">
        <v>0</v>
      </c>
      <c r="AR1975">
        <v>0</v>
      </c>
      <c r="AS1975">
        <v>0</v>
      </c>
      <c r="AT1975">
        <v>44126</v>
      </c>
      <c r="AU1975">
        <v>44154</v>
      </c>
      <c r="AV1975">
        <v>1</v>
      </c>
      <c r="AW1975">
        <v>1</v>
      </c>
      <c r="AX1975">
        <v>0</v>
      </c>
      <c r="AY1975">
        <v>2020</v>
      </c>
      <c r="AZ1975">
        <v>10</v>
      </c>
      <c r="BA1975">
        <v>30</v>
      </c>
      <c r="BB1975">
        <v>4</v>
      </c>
      <c r="BF1975">
        <v>2020</v>
      </c>
      <c r="BG1975" t="s">
        <v>73</v>
      </c>
      <c r="BH1975" t="s">
        <v>9822</v>
      </c>
      <c r="BI1975" t="s">
        <v>9789</v>
      </c>
      <c r="BJ1975" t="s">
        <v>9796</v>
      </c>
    </row>
    <row r="1976" spans="1:62" x14ac:dyDescent="0.35">
      <c r="A1976">
        <v>50797727</v>
      </c>
      <c r="B1976" t="s">
        <v>116</v>
      </c>
      <c r="C1976" t="s">
        <v>192</v>
      </c>
      <c r="D1976" t="s">
        <v>76</v>
      </c>
      <c r="E1976" t="s">
        <v>3669</v>
      </c>
      <c r="F1976">
        <v>21673808</v>
      </c>
      <c r="G1976" t="s">
        <v>3669</v>
      </c>
      <c r="H1976">
        <v>3.8208000000000002</v>
      </c>
      <c r="I1976" s="1">
        <v>44126</v>
      </c>
      <c r="J1976">
        <v>44156.999988425923</v>
      </c>
      <c r="K1976" t="s">
        <v>3670</v>
      </c>
      <c r="L1976" t="s">
        <v>65</v>
      </c>
      <c r="M1976" t="s">
        <v>152</v>
      </c>
      <c r="N1976" t="s">
        <v>153</v>
      </c>
      <c r="O1976" t="s">
        <v>2789</v>
      </c>
      <c r="P1976" t="s">
        <v>3671</v>
      </c>
      <c r="Q1976" t="s">
        <v>70</v>
      </c>
      <c r="S1976" t="s">
        <v>71</v>
      </c>
      <c r="T1976" t="s">
        <v>5396</v>
      </c>
      <c r="U1976">
        <v>1</v>
      </c>
      <c r="V1976">
        <v>1</v>
      </c>
      <c r="W1976">
        <v>0</v>
      </c>
      <c r="X1976">
        <v>1</v>
      </c>
      <c r="Y1976">
        <v>0</v>
      </c>
      <c r="Z1976">
        <v>0</v>
      </c>
      <c r="AA1976">
        <v>0</v>
      </c>
      <c r="AB1976">
        <v>0</v>
      </c>
      <c r="AC1976">
        <v>0</v>
      </c>
      <c r="AD1976">
        <v>0</v>
      </c>
      <c r="AE1976">
        <v>1</v>
      </c>
      <c r="AF1976">
        <v>0</v>
      </c>
      <c r="AG1976">
        <v>0</v>
      </c>
      <c r="AH1976">
        <v>0</v>
      </c>
      <c r="AI1976">
        <v>0</v>
      </c>
      <c r="AJ1976">
        <v>0</v>
      </c>
      <c r="AK1976">
        <v>0</v>
      </c>
      <c r="AL1976">
        <v>0</v>
      </c>
      <c r="AM1976">
        <v>0</v>
      </c>
      <c r="AN1976">
        <v>0</v>
      </c>
      <c r="AO1976">
        <v>0</v>
      </c>
      <c r="AP1976">
        <v>0</v>
      </c>
      <c r="AQ1976">
        <v>1</v>
      </c>
      <c r="AR1976">
        <v>0</v>
      </c>
      <c r="AS1976">
        <v>0</v>
      </c>
      <c r="AT1976">
        <v>44126</v>
      </c>
      <c r="AU1976">
        <v>44135</v>
      </c>
      <c r="AV1976">
        <v>0</v>
      </c>
      <c r="AW1976">
        <v>1</v>
      </c>
      <c r="AX1976">
        <v>0</v>
      </c>
      <c r="AY1976">
        <v>2020</v>
      </c>
      <c r="AZ1976">
        <v>10</v>
      </c>
      <c r="BA1976">
        <v>30</v>
      </c>
      <c r="BB1976">
        <v>5</v>
      </c>
      <c r="BF1976">
        <v>2020</v>
      </c>
      <c r="BG1976" t="s">
        <v>104</v>
      </c>
      <c r="BH1976" t="s">
        <v>9822</v>
      </c>
      <c r="BI1976" t="s">
        <v>9789</v>
      </c>
      <c r="BJ1976" t="s">
        <v>9796</v>
      </c>
    </row>
    <row r="1977" spans="1:62" x14ac:dyDescent="0.35">
      <c r="A1977">
        <v>50798437</v>
      </c>
      <c r="B1977" t="s">
        <v>5397</v>
      </c>
      <c r="C1977" t="s">
        <v>704</v>
      </c>
      <c r="D1977" t="s">
        <v>705</v>
      </c>
      <c r="E1977" t="s">
        <v>5398</v>
      </c>
      <c r="F1977">
        <v>1031435</v>
      </c>
      <c r="I1977" s="1">
        <v>44126</v>
      </c>
      <c r="J1977">
        <v>44156.999988425923</v>
      </c>
      <c r="K1977" t="s">
        <v>98</v>
      </c>
      <c r="L1977" t="s">
        <v>65</v>
      </c>
      <c r="M1977" t="s">
        <v>66</v>
      </c>
      <c r="N1977" t="s">
        <v>67</v>
      </c>
      <c r="O1977" t="s">
        <v>101</v>
      </c>
      <c r="Q1977" t="s">
        <v>70</v>
      </c>
      <c r="S1977" t="s">
        <v>71</v>
      </c>
      <c r="T1977" t="s">
        <v>5399</v>
      </c>
      <c r="U1977">
        <v>0</v>
      </c>
      <c r="V1977">
        <v>0</v>
      </c>
      <c r="W1977">
        <v>0</v>
      </c>
      <c r="X1977">
        <v>0</v>
      </c>
      <c r="Y1977">
        <v>0</v>
      </c>
      <c r="Z1977">
        <v>0</v>
      </c>
      <c r="AA1977">
        <v>0</v>
      </c>
      <c r="AB1977">
        <v>0</v>
      </c>
      <c r="AC1977">
        <v>0</v>
      </c>
      <c r="AD1977">
        <v>0</v>
      </c>
      <c r="AE1977">
        <v>1</v>
      </c>
      <c r="AF1977">
        <v>0</v>
      </c>
      <c r="AG1977">
        <v>0</v>
      </c>
      <c r="AH1977">
        <v>0</v>
      </c>
      <c r="AI1977">
        <v>0</v>
      </c>
      <c r="AJ1977">
        <v>0</v>
      </c>
      <c r="AK1977">
        <v>0</v>
      </c>
      <c r="AL1977">
        <v>0</v>
      </c>
      <c r="AM1977">
        <v>0</v>
      </c>
      <c r="AN1977">
        <v>0</v>
      </c>
      <c r="AO1977">
        <v>0</v>
      </c>
      <c r="AP1977">
        <v>0</v>
      </c>
      <c r="AQ1977">
        <v>0</v>
      </c>
      <c r="AR1977">
        <v>0</v>
      </c>
      <c r="AS1977">
        <v>0</v>
      </c>
      <c r="AT1977">
        <v>44126</v>
      </c>
      <c r="AU1977">
        <v>44152</v>
      </c>
      <c r="AV1977">
        <v>0</v>
      </c>
      <c r="AW1977">
        <v>1</v>
      </c>
      <c r="AX1977">
        <v>0</v>
      </c>
      <c r="AY1977">
        <v>2020</v>
      </c>
      <c r="AZ1977">
        <v>10</v>
      </c>
      <c r="BA1977">
        <v>30</v>
      </c>
      <c r="BB1977">
        <v>1</v>
      </c>
      <c r="BF1977">
        <v>2020</v>
      </c>
      <c r="BG1977" t="s">
        <v>104</v>
      </c>
      <c r="BH1977" t="s">
        <v>9822</v>
      </c>
      <c r="BI1977" t="s">
        <v>9789</v>
      </c>
      <c r="BJ1977" t="s">
        <v>9796</v>
      </c>
    </row>
    <row r="1978" spans="1:62" x14ac:dyDescent="0.35">
      <c r="A1978">
        <v>50798676</v>
      </c>
      <c r="B1978" t="s">
        <v>4986</v>
      </c>
      <c r="C1978" t="s">
        <v>61</v>
      </c>
      <c r="D1978" t="s">
        <v>125</v>
      </c>
      <c r="E1978" t="s">
        <v>4987</v>
      </c>
      <c r="F1978">
        <v>35743817</v>
      </c>
      <c r="I1978" s="1">
        <v>44126</v>
      </c>
      <c r="J1978">
        <v>44156.999988425923</v>
      </c>
      <c r="K1978" t="s">
        <v>4988</v>
      </c>
      <c r="L1978" t="s">
        <v>65</v>
      </c>
      <c r="M1978" t="s">
        <v>66</v>
      </c>
      <c r="N1978" t="s">
        <v>67</v>
      </c>
      <c r="O1978" t="s">
        <v>68</v>
      </c>
      <c r="P1978" t="s">
        <v>402</v>
      </c>
      <c r="Q1978" t="s">
        <v>70</v>
      </c>
      <c r="S1978" t="s">
        <v>71</v>
      </c>
      <c r="T1978" t="s">
        <v>5400</v>
      </c>
      <c r="U1978">
        <v>1</v>
      </c>
      <c r="V1978">
        <v>1</v>
      </c>
      <c r="W1978">
        <v>0</v>
      </c>
      <c r="X1978">
        <v>1</v>
      </c>
      <c r="Y1978">
        <v>0</v>
      </c>
      <c r="Z1978">
        <v>0</v>
      </c>
      <c r="AA1978">
        <v>0</v>
      </c>
      <c r="AB1978">
        <v>0</v>
      </c>
      <c r="AC1978">
        <v>0</v>
      </c>
      <c r="AD1978">
        <v>0</v>
      </c>
      <c r="AE1978">
        <v>0</v>
      </c>
      <c r="AF1978">
        <v>0</v>
      </c>
      <c r="AG1978">
        <v>0</v>
      </c>
      <c r="AH1978">
        <v>1</v>
      </c>
      <c r="AI1978">
        <v>0</v>
      </c>
      <c r="AJ1978">
        <v>0</v>
      </c>
      <c r="AK1978">
        <v>0</v>
      </c>
      <c r="AL1978">
        <v>0</v>
      </c>
      <c r="AM1978">
        <v>0</v>
      </c>
      <c r="AN1978">
        <v>0</v>
      </c>
      <c r="AO1978">
        <v>0</v>
      </c>
      <c r="AP1978">
        <v>1</v>
      </c>
      <c r="AQ1978">
        <v>0</v>
      </c>
      <c r="AR1978">
        <v>0</v>
      </c>
      <c r="AS1978">
        <v>0</v>
      </c>
      <c r="AT1978">
        <v>44126</v>
      </c>
      <c r="AU1978">
        <v>44132</v>
      </c>
      <c r="AV1978">
        <v>0</v>
      </c>
      <c r="AW1978">
        <v>1</v>
      </c>
      <c r="AX1978">
        <v>0</v>
      </c>
      <c r="AY1978">
        <v>2020</v>
      </c>
      <c r="AZ1978">
        <v>10</v>
      </c>
      <c r="BA1978">
        <v>30</v>
      </c>
      <c r="BB1978">
        <v>5</v>
      </c>
      <c r="BF1978">
        <v>2020</v>
      </c>
      <c r="BG1978" t="s">
        <v>104</v>
      </c>
      <c r="BH1978" t="s">
        <v>9822</v>
      </c>
      <c r="BI1978" t="s">
        <v>9789</v>
      </c>
      <c r="BJ1978" t="s">
        <v>9796</v>
      </c>
    </row>
    <row r="1979" spans="1:62" x14ac:dyDescent="0.35">
      <c r="A1979">
        <v>50798812</v>
      </c>
      <c r="B1979" t="s">
        <v>4986</v>
      </c>
      <c r="C1979" t="s">
        <v>61</v>
      </c>
      <c r="D1979" t="s">
        <v>125</v>
      </c>
      <c r="E1979" t="s">
        <v>4987</v>
      </c>
      <c r="F1979">
        <v>35743817</v>
      </c>
      <c r="I1979" s="1">
        <v>44126</v>
      </c>
      <c r="J1979">
        <v>44156.999988425923</v>
      </c>
      <c r="K1979" t="s">
        <v>5401</v>
      </c>
      <c r="L1979" t="s">
        <v>65</v>
      </c>
      <c r="M1979" t="s">
        <v>120</v>
      </c>
      <c r="N1979" t="s">
        <v>121</v>
      </c>
      <c r="P1979" t="s">
        <v>5402</v>
      </c>
      <c r="Q1979" t="s">
        <v>70</v>
      </c>
      <c r="S1979" t="s">
        <v>71</v>
      </c>
      <c r="T1979" t="s">
        <v>5403</v>
      </c>
      <c r="U1979">
        <v>1</v>
      </c>
      <c r="V1979">
        <v>1</v>
      </c>
      <c r="W1979">
        <v>0</v>
      </c>
      <c r="X1979">
        <v>1</v>
      </c>
      <c r="Y1979">
        <v>0</v>
      </c>
      <c r="Z1979">
        <v>0</v>
      </c>
      <c r="AA1979">
        <v>0</v>
      </c>
      <c r="AB1979">
        <v>0</v>
      </c>
      <c r="AC1979">
        <v>0</v>
      </c>
      <c r="AD1979">
        <v>0</v>
      </c>
      <c r="AE1979">
        <v>0</v>
      </c>
      <c r="AF1979">
        <v>0</v>
      </c>
      <c r="AG1979">
        <v>0</v>
      </c>
      <c r="AH1979">
        <v>1</v>
      </c>
      <c r="AI1979">
        <v>0</v>
      </c>
      <c r="AJ1979">
        <v>0</v>
      </c>
      <c r="AK1979">
        <v>0</v>
      </c>
      <c r="AL1979">
        <v>0</v>
      </c>
      <c r="AM1979">
        <v>0</v>
      </c>
      <c r="AN1979">
        <v>0</v>
      </c>
      <c r="AO1979">
        <v>0</v>
      </c>
      <c r="AP1979">
        <v>1</v>
      </c>
      <c r="AQ1979">
        <v>0</v>
      </c>
      <c r="AR1979">
        <v>0</v>
      </c>
      <c r="AS1979">
        <v>0</v>
      </c>
      <c r="AT1979">
        <v>44126</v>
      </c>
      <c r="AU1979">
        <v>44152</v>
      </c>
      <c r="AV1979">
        <v>0</v>
      </c>
      <c r="AW1979">
        <v>1</v>
      </c>
      <c r="AX1979">
        <v>0</v>
      </c>
      <c r="AY1979">
        <v>2020</v>
      </c>
      <c r="AZ1979">
        <v>10</v>
      </c>
      <c r="BA1979">
        <v>30</v>
      </c>
      <c r="BB1979">
        <v>5</v>
      </c>
      <c r="BF1979">
        <v>2020</v>
      </c>
      <c r="BG1979" t="s">
        <v>104</v>
      </c>
      <c r="BH1979" t="s">
        <v>9822</v>
      </c>
      <c r="BI1979" t="s">
        <v>9789</v>
      </c>
      <c r="BJ1979" t="s">
        <v>9796</v>
      </c>
    </row>
    <row r="1980" spans="1:62" x14ac:dyDescent="0.35">
      <c r="A1980">
        <v>50804995</v>
      </c>
      <c r="B1980" t="s">
        <v>5404</v>
      </c>
      <c r="C1980" t="s">
        <v>92</v>
      </c>
      <c r="D1980" t="s">
        <v>107</v>
      </c>
      <c r="E1980" t="s">
        <v>112</v>
      </c>
      <c r="F1980">
        <v>27705684</v>
      </c>
      <c r="I1980" s="1">
        <v>44127</v>
      </c>
      <c r="J1980">
        <v>44157.999988425923</v>
      </c>
      <c r="K1980" t="s">
        <v>5405</v>
      </c>
      <c r="L1980" t="s">
        <v>65</v>
      </c>
      <c r="M1980" t="s">
        <v>66</v>
      </c>
      <c r="N1980" t="s">
        <v>67</v>
      </c>
      <c r="O1980" t="s">
        <v>68</v>
      </c>
      <c r="P1980" t="s">
        <v>69</v>
      </c>
      <c r="Q1980" t="s">
        <v>70</v>
      </c>
      <c r="R1980" t="s">
        <v>5406</v>
      </c>
      <c r="S1980" t="s">
        <v>82</v>
      </c>
      <c r="T1980" t="s">
        <v>5407</v>
      </c>
      <c r="U1980">
        <v>0</v>
      </c>
      <c r="V1980">
        <v>1</v>
      </c>
      <c r="W1980">
        <v>0</v>
      </c>
      <c r="X1980">
        <v>1</v>
      </c>
      <c r="Y1980">
        <v>0</v>
      </c>
      <c r="Z1980">
        <v>0</v>
      </c>
      <c r="AA1980">
        <v>0</v>
      </c>
      <c r="AB1980">
        <v>0</v>
      </c>
      <c r="AC1980">
        <v>0</v>
      </c>
      <c r="AD1980">
        <v>0</v>
      </c>
      <c r="AE1980">
        <v>0</v>
      </c>
      <c r="AF1980">
        <v>0</v>
      </c>
      <c r="AG1980">
        <v>0</v>
      </c>
      <c r="AH1980">
        <v>0</v>
      </c>
      <c r="AI1980">
        <v>0</v>
      </c>
      <c r="AJ1980">
        <v>0</v>
      </c>
      <c r="AK1980">
        <v>0</v>
      </c>
      <c r="AL1980">
        <v>0</v>
      </c>
      <c r="AM1980">
        <v>0</v>
      </c>
      <c r="AN1980">
        <v>0</v>
      </c>
      <c r="AO1980">
        <v>0</v>
      </c>
      <c r="AP1980">
        <v>1</v>
      </c>
      <c r="AQ1980">
        <v>0</v>
      </c>
      <c r="AR1980">
        <v>0</v>
      </c>
      <c r="AS1980">
        <v>0</v>
      </c>
      <c r="AT1980">
        <v>44127</v>
      </c>
      <c r="AU1980">
        <v>44157</v>
      </c>
      <c r="AV1980">
        <v>1</v>
      </c>
      <c r="AW1980">
        <v>1</v>
      </c>
      <c r="AX1980">
        <v>0</v>
      </c>
      <c r="AY1980">
        <v>2020</v>
      </c>
      <c r="AZ1980">
        <v>10</v>
      </c>
      <c r="BA1980">
        <v>30</v>
      </c>
      <c r="BB1980">
        <v>3</v>
      </c>
      <c r="BF1980">
        <v>2020</v>
      </c>
      <c r="BG1980" t="s">
        <v>73</v>
      </c>
      <c r="BH1980" t="s">
        <v>59</v>
      </c>
      <c r="BI1980" t="s">
        <v>9789</v>
      </c>
      <c r="BJ1980" t="s">
        <v>9797</v>
      </c>
    </row>
    <row r="1981" spans="1:62" x14ac:dyDescent="0.35">
      <c r="A1981">
        <v>50805367</v>
      </c>
      <c r="B1981" t="s">
        <v>98</v>
      </c>
      <c r="C1981" t="s">
        <v>75</v>
      </c>
      <c r="D1981" t="s">
        <v>236</v>
      </c>
      <c r="E1981" t="s">
        <v>744</v>
      </c>
      <c r="F1981">
        <v>25886139</v>
      </c>
      <c r="I1981" s="1">
        <v>44127</v>
      </c>
      <c r="J1981">
        <v>44157.999988425923</v>
      </c>
      <c r="K1981" t="s">
        <v>5408</v>
      </c>
      <c r="L1981" t="s">
        <v>65</v>
      </c>
      <c r="M1981" t="s">
        <v>197</v>
      </c>
      <c r="N1981" t="s">
        <v>198</v>
      </c>
      <c r="O1981" t="s">
        <v>168</v>
      </c>
      <c r="P1981" t="s">
        <v>199</v>
      </c>
      <c r="Q1981" t="s">
        <v>102</v>
      </c>
      <c r="S1981" t="s">
        <v>71</v>
      </c>
      <c r="T1981" t="s">
        <v>5409</v>
      </c>
      <c r="U1981">
        <v>1</v>
      </c>
      <c r="V1981">
        <v>1</v>
      </c>
      <c r="W1981">
        <v>0</v>
      </c>
      <c r="X1981">
        <v>0</v>
      </c>
      <c r="Y1981">
        <v>0</v>
      </c>
      <c r="Z1981">
        <v>0</v>
      </c>
      <c r="AA1981">
        <v>0</v>
      </c>
      <c r="AB1981">
        <v>0</v>
      </c>
      <c r="AC1981">
        <v>0</v>
      </c>
      <c r="AD1981">
        <v>0</v>
      </c>
      <c r="AE1981">
        <v>0</v>
      </c>
      <c r="AF1981">
        <v>0</v>
      </c>
      <c r="AG1981">
        <v>0</v>
      </c>
      <c r="AH1981">
        <v>0</v>
      </c>
      <c r="AI1981">
        <v>0</v>
      </c>
      <c r="AJ1981">
        <v>0</v>
      </c>
      <c r="AK1981">
        <v>0</v>
      </c>
      <c r="AL1981">
        <v>0</v>
      </c>
      <c r="AM1981">
        <v>0</v>
      </c>
      <c r="AN1981">
        <v>0</v>
      </c>
      <c r="AO1981">
        <v>0</v>
      </c>
      <c r="AP1981">
        <v>0</v>
      </c>
      <c r="AQ1981">
        <v>0</v>
      </c>
      <c r="AR1981">
        <v>0</v>
      </c>
      <c r="AS1981">
        <v>0</v>
      </c>
      <c r="AT1981">
        <v>44127</v>
      </c>
      <c r="AU1981">
        <v>44157</v>
      </c>
      <c r="AV1981">
        <v>0</v>
      </c>
      <c r="AW1981">
        <v>1</v>
      </c>
      <c r="AX1981">
        <v>0</v>
      </c>
      <c r="AY1981">
        <v>2020</v>
      </c>
      <c r="AZ1981">
        <v>10</v>
      </c>
      <c r="BA1981">
        <v>30</v>
      </c>
      <c r="BB1981">
        <v>2</v>
      </c>
      <c r="BF1981">
        <v>2020</v>
      </c>
      <c r="BG1981" t="s">
        <v>104</v>
      </c>
      <c r="BH1981" t="s">
        <v>9822</v>
      </c>
      <c r="BI1981" t="s">
        <v>9789</v>
      </c>
      <c r="BJ1981" t="s">
        <v>9797</v>
      </c>
    </row>
    <row r="1982" spans="1:62" x14ac:dyDescent="0.35">
      <c r="A1982">
        <v>50806566</v>
      </c>
      <c r="B1982" t="s">
        <v>98</v>
      </c>
      <c r="C1982" t="s">
        <v>75</v>
      </c>
      <c r="D1982" t="s">
        <v>236</v>
      </c>
      <c r="E1982" t="s">
        <v>490</v>
      </c>
      <c r="F1982">
        <v>34243358</v>
      </c>
      <c r="G1982" t="s">
        <v>491</v>
      </c>
      <c r="H1982">
        <v>3.3915999999999999</v>
      </c>
      <c r="I1982" s="1">
        <v>44127</v>
      </c>
      <c r="J1982">
        <v>44157.999988425923</v>
      </c>
      <c r="K1982" t="s">
        <v>5410</v>
      </c>
      <c r="L1982" t="s">
        <v>65</v>
      </c>
      <c r="M1982" t="s">
        <v>79</v>
      </c>
      <c r="N1982" t="s">
        <v>80</v>
      </c>
      <c r="Q1982" t="s">
        <v>70</v>
      </c>
      <c r="S1982" t="s">
        <v>71</v>
      </c>
      <c r="T1982" t="s">
        <v>5411</v>
      </c>
      <c r="U1982">
        <v>0</v>
      </c>
      <c r="V1982">
        <v>1</v>
      </c>
      <c r="W1982">
        <v>0</v>
      </c>
      <c r="X1982">
        <v>1</v>
      </c>
      <c r="Y1982">
        <v>0</v>
      </c>
      <c r="Z1982">
        <v>0</v>
      </c>
      <c r="AA1982">
        <v>0</v>
      </c>
      <c r="AB1982">
        <v>0</v>
      </c>
      <c r="AC1982">
        <v>0</v>
      </c>
      <c r="AD1982">
        <v>0</v>
      </c>
      <c r="AE1982">
        <v>0</v>
      </c>
      <c r="AF1982">
        <v>0</v>
      </c>
      <c r="AG1982">
        <v>0</v>
      </c>
      <c r="AH1982">
        <v>0</v>
      </c>
      <c r="AI1982">
        <v>0</v>
      </c>
      <c r="AJ1982">
        <v>0</v>
      </c>
      <c r="AK1982">
        <v>0</v>
      </c>
      <c r="AL1982">
        <v>0</v>
      </c>
      <c r="AM1982">
        <v>0</v>
      </c>
      <c r="AN1982">
        <v>0</v>
      </c>
      <c r="AO1982">
        <v>0</v>
      </c>
      <c r="AP1982">
        <v>0</v>
      </c>
      <c r="AQ1982">
        <v>0</v>
      </c>
      <c r="AR1982">
        <v>0</v>
      </c>
      <c r="AS1982">
        <v>0</v>
      </c>
      <c r="AT1982">
        <v>44127</v>
      </c>
      <c r="AU1982">
        <v>44157</v>
      </c>
      <c r="AV1982">
        <v>0</v>
      </c>
      <c r="AW1982">
        <v>1</v>
      </c>
      <c r="AX1982">
        <v>0</v>
      </c>
      <c r="AY1982">
        <v>2020</v>
      </c>
      <c r="AZ1982">
        <v>10</v>
      </c>
      <c r="BA1982">
        <v>30</v>
      </c>
      <c r="BB1982">
        <v>2</v>
      </c>
      <c r="BF1982">
        <v>2020</v>
      </c>
      <c r="BG1982" t="s">
        <v>104</v>
      </c>
      <c r="BH1982" t="s">
        <v>9822</v>
      </c>
      <c r="BI1982" t="s">
        <v>9789</v>
      </c>
      <c r="BJ1982" t="s">
        <v>9797</v>
      </c>
    </row>
    <row r="1983" spans="1:62" x14ac:dyDescent="0.35">
      <c r="A1983">
        <v>50822430</v>
      </c>
      <c r="B1983" t="s">
        <v>5412</v>
      </c>
      <c r="C1983" t="s">
        <v>61</v>
      </c>
      <c r="D1983" t="s">
        <v>125</v>
      </c>
      <c r="E1983" t="s">
        <v>5413</v>
      </c>
      <c r="F1983">
        <v>23965141</v>
      </c>
      <c r="I1983" s="1">
        <v>44131</v>
      </c>
      <c r="J1983">
        <v>44161.999988425923</v>
      </c>
      <c r="K1983" t="s">
        <v>5414</v>
      </c>
      <c r="L1983" t="s">
        <v>65</v>
      </c>
      <c r="M1983" t="s">
        <v>120</v>
      </c>
      <c r="N1983" t="s">
        <v>121</v>
      </c>
      <c r="O1983" t="s">
        <v>168</v>
      </c>
      <c r="P1983" t="s">
        <v>122</v>
      </c>
      <c r="Q1983" t="s">
        <v>70</v>
      </c>
      <c r="S1983" t="s">
        <v>71</v>
      </c>
      <c r="T1983" t="s">
        <v>5415</v>
      </c>
      <c r="U1983">
        <v>1</v>
      </c>
      <c r="V1983">
        <v>1</v>
      </c>
      <c r="W1983">
        <v>0</v>
      </c>
      <c r="X1983">
        <v>1</v>
      </c>
      <c r="Y1983">
        <v>0</v>
      </c>
      <c r="Z1983">
        <v>0</v>
      </c>
      <c r="AA1983">
        <v>0</v>
      </c>
      <c r="AB1983">
        <v>0</v>
      </c>
      <c r="AC1983">
        <v>0</v>
      </c>
      <c r="AD1983">
        <v>0</v>
      </c>
      <c r="AE1983">
        <v>0</v>
      </c>
      <c r="AF1983">
        <v>0</v>
      </c>
      <c r="AG1983">
        <v>0</v>
      </c>
      <c r="AH1983">
        <v>0</v>
      </c>
      <c r="AI1983">
        <v>0</v>
      </c>
      <c r="AJ1983">
        <v>0</v>
      </c>
      <c r="AK1983">
        <v>0</v>
      </c>
      <c r="AL1983">
        <v>0</v>
      </c>
      <c r="AM1983">
        <v>0</v>
      </c>
      <c r="AN1983">
        <v>0</v>
      </c>
      <c r="AO1983">
        <v>0</v>
      </c>
      <c r="AP1983">
        <v>0</v>
      </c>
      <c r="AQ1983">
        <v>0</v>
      </c>
      <c r="AR1983">
        <v>0</v>
      </c>
      <c r="AS1983">
        <v>0</v>
      </c>
      <c r="AT1983">
        <v>44131</v>
      </c>
      <c r="AU1983">
        <v>44161</v>
      </c>
      <c r="AV1983">
        <v>0</v>
      </c>
      <c r="AW1983">
        <v>1</v>
      </c>
      <c r="AX1983">
        <v>0</v>
      </c>
      <c r="AY1983">
        <v>2020</v>
      </c>
      <c r="AZ1983">
        <v>10</v>
      </c>
      <c r="BA1983">
        <v>30</v>
      </c>
      <c r="BB1983">
        <v>3</v>
      </c>
      <c r="BF1983">
        <v>2020</v>
      </c>
      <c r="BG1983" t="s">
        <v>104</v>
      </c>
      <c r="BH1983" t="s">
        <v>9822</v>
      </c>
      <c r="BI1983" t="s">
        <v>9789</v>
      </c>
      <c r="BJ1983" t="s">
        <v>9795</v>
      </c>
    </row>
    <row r="1984" spans="1:62" x14ac:dyDescent="0.35">
      <c r="A1984">
        <v>50823372</v>
      </c>
      <c r="B1984" t="s">
        <v>98</v>
      </c>
      <c r="C1984" t="s">
        <v>75</v>
      </c>
      <c r="D1984" t="s">
        <v>236</v>
      </c>
      <c r="E1984" t="s">
        <v>5416</v>
      </c>
      <c r="F1984">
        <v>30719815</v>
      </c>
      <c r="G1984" t="s">
        <v>5417</v>
      </c>
      <c r="H1984">
        <v>3.1741000000000001</v>
      </c>
      <c r="I1984" s="1">
        <v>44131</v>
      </c>
      <c r="J1984">
        <v>44161.999988425923</v>
      </c>
      <c r="K1984" t="s">
        <v>5418</v>
      </c>
      <c r="L1984" t="s">
        <v>65</v>
      </c>
      <c r="M1984" t="s">
        <v>120</v>
      </c>
      <c r="N1984" t="s">
        <v>121</v>
      </c>
      <c r="O1984" t="s">
        <v>465</v>
      </c>
      <c r="Q1984" t="s">
        <v>70</v>
      </c>
      <c r="S1984" t="s">
        <v>82</v>
      </c>
      <c r="T1984" t="s">
        <v>5419</v>
      </c>
      <c r="U1984">
        <v>0</v>
      </c>
      <c r="V1984">
        <v>1</v>
      </c>
      <c r="W1984">
        <v>0</v>
      </c>
      <c r="X1984">
        <v>0</v>
      </c>
      <c r="Y1984">
        <v>0</v>
      </c>
      <c r="Z1984">
        <v>0</v>
      </c>
      <c r="AA1984">
        <v>0</v>
      </c>
      <c r="AB1984">
        <v>0</v>
      </c>
      <c r="AC1984">
        <v>1</v>
      </c>
      <c r="AD1984">
        <v>0</v>
      </c>
      <c r="AE1984">
        <v>0</v>
      </c>
      <c r="AF1984">
        <v>0</v>
      </c>
      <c r="AG1984">
        <v>0</v>
      </c>
      <c r="AH1984">
        <v>0</v>
      </c>
      <c r="AI1984">
        <v>0</v>
      </c>
      <c r="AJ1984">
        <v>0</v>
      </c>
      <c r="AK1984">
        <v>0</v>
      </c>
      <c r="AL1984">
        <v>0</v>
      </c>
      <c r="AM1984">
        <v>0</v>
      </c>
      <c r="AN1984">
        <v>0</v>
      </c>
      <c r="AO1984">
        <v>0</v>
      </c>
      <c r="AP1984">
        <v>0</v>
      </c>
      <c r="AQ1984">
        <v>0</v>
      </c>
      <c r="AR1984">
        <v>0</v>
      </c>
      <c r="AS1984">
        <v>0</v>
      </c>
      <c r="AT1984">
        <v>44131</v>
      </c>
      <c r="AU1984">
        <v>44161</v>
      </c>
      <c r="AV1984">
        <v>0</v>
      </c>
      <c r="AW1984">
        <v>1</v>
      </c>
      <c r="AX1984">
        <v>0</v>
      </c>
      <c r="AY1984">
        <v>2020</v>
      </c>
      <c r="AZ1984">
        <v>10</v>
      </c>
      <c r="BA1984">
        <v>30</v>
      </c>
      <c r="BB1984">
        <v>2</v>
      </c>
      <c r="BF1984">
        <v>2020</v>
      </c>
      <c r="BG1984" t="s">
        <v>104</v>
      </c>
      <c r="BH1984" t="s">
        <v>9822</v>
      </c>
      <c r="BI1984" t="s">
        <v>9789</v>
      </c>
      <c r="BJ1984" t="s">
        <v>9795</v>
      </c>
    </row>
    <row r="1985" spans="1:62" x14ac:dyDescent="0.35">
      <c r="A1985">
        <v>50824185</v>
      </c>
      <c r="B1985" t="s">
        <v>5420</v>
      </c>
      <c r="C1985" t="s">
        <v>1004</v>
      </c>
      <c r="D1985" t="s">
        <v>2628</v>
      </c>
      <c r="E1985" t="s">
        <v>5421</v>
      </c>
      <c r="F1985">
        <v>13811996</v>
      </c>
      <c r="G1985" t="s">
        <v>5422</v>
      </c>
      <c r="H1985">
        <v>3.75</v>
      </c>
      <c r="I1985" s="1">
        <v>44131</v>
      </c>
      <c r="J1985">
        <v>44161.999988425923</v>
      </c>
      <c r="K1985" t="s">
        <v>5423</v>
      </c>
      <c r="L1985" t="s">
        <v>65</v>
      </c>
      <c r="M1985" t="s">
        <v>120</v>
      </c>
      <c r="N1985" t="s">
        <v>121</v>
      </c>
      <c r="O1985" t="s">
        <v>168</v>
      </c>
      <c r="P1985" t="s">
        <v>122</v>
      </c>
      <c r="Q1985" t="s">
        <v>70</v>
      </c>
      <c r="S1985" t="s">
        <v>82</v>
      </c>
      <c r="T1985" t="s">
        <v>5424</v>
      </c>
      <c r="U1985">
        <v>1</v>
      </c>
      <c r="V1985">
        <v>1</v>
      </c>
      <c r="W1985">
        <v>0</v>
      </c>
      <c r="X1985">
        <v>1</v>
      </c>
      <c r="Y1985">
        <v>0</v>
      </c>
      <c r="Z1985">
        <v>0</v>
      </c>
      <c r="AA1985">
        <v>1</v>
      </c>
      <c r="AB1985">
        <v>0</v>
      </c>
      <c r="AC1985">
        <v>1</v>
      </c>
      <c r="AD1985">
        <v>0</v>
      </c>
      <c r="AE1985">
        <v>0</v>
      </c>
      <c r="AF1985">
        <v>0</v>
      </c>
      <c r="AG1985">
        <v>1</v>
      </c>
      <c r="AH1985">
        <v>1</v>
      </c>
      <c r="AI1985">
        <v>0</v>
      </c>
      <c r="AJ1985">
        <v>0</v>
      </c>
      <c r="AK1985">
        <v>0</v>
      </c>
      <c r="AL1985">
        <v>0</v>
      </c>
      <c r="AM1985">
        <v>0</v>
      </c>
      <c r="AN1985">
        <v>0</v>
      </c>
      <c r="AO1985">
        <v>0</v>
      </c>
      <c r="AP1985">
        <v>1</v>
      </c>
      <c r="AQ1985">
        <v>0</v>
      </c>
      <c r="AR1985">
        <v>0</v>
      </c>
      <c r="AS1985">
        <v>0</v>
      </c>
      <c r="AT1985">
        <v>44131</v>
      </c>
      <c r="AU1985">
        <v>44145</v>
      </c>
      <c r="AV1985">
        <v>0</v>
      </c>
      <c r="AW1985">
        <v>1</v>
      </c>
      <c r="AX1985">
        <v>0</v>
      </c>
      <c r="AY1985">
        <v>2020</v>
      </c>
      <c r="AZ1985">
        <v>10</v>
      </c>
      <c r="BA1985">
        <v>30</v>
      </c>
      <c r="BB1985">
        <v>8</v>
      </c>
      <c r="BF1985">
        <v>2020</v>
      </c>
      <c r="BG1985" t="s">
        <v>104</v>
      </c>
      <c r="BH1985" t="s">
        <v>9822</v>
      </c>
      <c r="BI1985" t="s">
        <v>9789</v>
      </c>
      <c r="BJ1985" t="s">
        <v>9795</v>
      </c>
    </row>
    <row r="1986" spans="1:62" x14ac:dyDescent="0.35">
      <c r="A1986">
        <v>50824514</v>
      </c>
      <c r="B1986" t="s">
        <v>5425</v>
      </c>
      <c r="C1986" t="s">
        <v>61</v>
      </c>
      <c r="D1986" t="s">
        <v>125</v>
      </c>
      <c r="E1986" t="s">
        <v>5067</v>
      </c>
      <c r="F1986">
        <v>10189109</v>
      </c>
      <c r="G1986" t="s">
        <v>5067</v>
      </c>
      <c r="H1986">
        <v>2.6667000000000001</v>
      </c>
      <c r="I1986" s="1">
        <v>44131</v>
      </c>
      <c r="J1986">
        <v>44161.999988425923</v>
      </c>
      <c r="K1986" t="s">
        <v>5426</v>
      </c>
      <c r="L1986" t="s">
        <v>65</v>
      </c>
      <c r="M1986" t="s">
        <v>120</v>
      </c>
      <c r="N1986" t="s">
        <v>121</v>
      </c>
      <c r="O1986" t="s">
        <v>168</v>
      </c>
      <c r="P1986" t="s">
        <v>122</v>
      </c>
      <c r="Q1986" t="s">
        <v>70</v>
      </c>
      <c r="S1986" t="s">
        <v>71</v>
      </c>
      <c r="T1986" t="s">
        <v>5427</v>
      </c>
      <c r="U1986">
        <v>1</v>
      </c>
      <c r="V1986">
        <v>1</v>
      </c>
      <c r="W1986">
        <v>0</v>
      </c>
      <c r="X1986">
        <v>1</v>
      </c>
      <c r="Y1986">
        <v>0</v>
      </c>
      <c r="Z1986">
        <v>0</v>
      </c>
      <c r="AA1986">
        <v>0</v>
      </c>
      <c r="AB1986">
        <v>0</v>
      </c>
      <c r="AC1986">
        <v>0</v>
      </c>
      <c r="AD1986">
        <v>0</v>
      </c>
      <c r="AE1986">
        <v>1</v>
      </c>
      <c r="AF1986">
        <v>0</v>
      </c>
      <c r="AG1986">
        <v>0</v>
      </c>
      <c r="AH1986">
        <v>0</v>
      </c>
      <c r="AI1986">
        <v>0</v>
      </c>
      <c r="AJ1986">
        <v>0</v>
      </c>
      <c r="AK1986">
        <v>0</v>
      </c>
      <c r="AL1986">
        <v>0</v>
      </c>
      <c r="AM1986">
        <v>0</v>
      </c>
      <c r="AN1986">
        <v>0</v>
      </c>
      <c r="AO1986">
        <v>0</v>
      </c>
      <c r="AP1986">
        <v>0</v>
      </c>
      <c r="AQ1986">
        <v>0</v>
      </c>
      <c r="AR1986">
        <v>0</v>
      </c>
      <c r="AS1986">
        <v>0</v>
      </c>
      <c r="AT1986">
        <v>44131</v>
      </c>
      <c r="AU1986">
        <v>44139</v>
      </c>
      <c r="AV1986">
        <v>0</v>
      </c>
      <c r="AW1986">
        <v>1</v>
      </c>
      <c r="AX1986">
        <v>0</v>
      </c>
      <c r="AY1986">
        <v>2020</v>
      </c>
      <c r="AZ1986">
        <v>10</v>
      </c>
      <c r="BA1986">
        <v>30</v>
      </c>
      <c r="BB1986">
        <v>4</v>
      </c>
      <c r="BF1986">
        <v>2020</v>
      </c>
      <c r="BG1986" t="s">
        <v>104</v>
      </c>
      <c r="BH1986" t="s">
        <v>9822</v>
      </c>
      <c r="BI1986" t="s">
        <v>9789</v>
      </c>
      <c r="BJ1986" t="s">
        <v>9795</v>
      </c>
    </row>
    <row r="1987" spans="1:62" x14ac:dyDescent="0.35">
      <c r="A1987">
        <v>50829938</v>
      </c>
      <c r="B1987" t="s">
        <v>5428</v>
      </c>
      <c r="C1987" t="s">
        <v>75</v>
      </c>
      <c r="D1987" t="s">
        <v>236</v>
      </c>
      <c r="E1987" t="s">
        <v>954</v>
      </c>
      <c r="F1987">
        <v>23706321</v>
      </c>
      <c r="I1987" s="1">
        <v>44132</v>
      </c>
      <c r="J1987">
        <v>44162.999988425923</v>
      </c>
      <c r="K1987" t="s">
        <v>5429</v>
      </c>
      <c r="L1987" t="s">
        <v>65</v>
      </c>
      <c r="M1987" t="s">
        <v>66</v>
      </c>
      <c r="N1987" t="s">
        <v>67</v>
      </c>
      <c r="P1987" t="s">
        <v>69</v>
      </c>
      <c r="Q1987" t="s">
        <v>70</v>
      </c>
      <c r="R1987" t="s">
        <v>2439</v>
      </c>
      <c r="S1987" t="s">
        <v>71</v>
      </c>
      <c r="T1987" t="s">
        <v>5430</v>
      </c>
      <c r="U1987">
        <v>1</v>
      </c>
      <c r="V1987">
        <v>1</v>
      </c>
      <c r="W1987">
        <v>0</v>
      </c>
      <c r="X1987">
        <v>0</v>
      </c>
      <c r="Y1987">
        <v>0</v>
      </c>
      <c r="Z1987">
        <v>0</v>
      </c>
      <c r="AA1987">
        <v>0</v>
      </c>
      <c r="AB1987">
        <v>0</v>
      </c>
      <c r="AC1987">
        <v>0</v>
      </c>
      <c r="AD1987">
        <v>0</v>
      </c>
      <c r="AE1987">
        <v>0</v>
      </c>
      <c r="AF1987">
        <v>0</v>
      </c>
      <c r="AG1987">
        <v>0</v>
      </c>
      <c r="AH1987">
        <v>0</v>
      </c>
      <c r="AI1987">
        <v>0</v>
      </c>
      <c r="AJ1987">
        <v>0</v>
      </c>
      <c r="AK1987">
        <v>0</v>
      </c>
      <c r="AL1987">
        <v>0</v>
      </c>
      <c r="AM1987">
        <v>0</v>
      </c>
      <c r="AN1987">
        <v>0</v>
      </c>
      <c r="AO1987">
        <v>0</v>
      </c>
      <c r="AP1987">
        <v>0</v>
      </c>
      <c r="AQ1987">
        <v>0</v>
      </c>
      <c r="AR1987">
        <v>0</v>
      </c>
      <c r="AS1987">
        <v>0</v>
      </c>
      <c r="AT1987">
        <v>44132</v>
      </c>
      <c r="AU1987">
        <v>44162</v>
      </c>
      <c r="AV1987">
        <v>1</v>
      </c>
      <c r="AW1987">
        <v>1</v>
      </c>
      <c r="AX1987">
        <v>0</v>
      </c>
      <c r="AY1987">
        <v>2020</v>
      </c>
      <c r="AZ1987">
        <v>10</v>
      </c>
      <c r="BA1987">
        <v>30</v>
      </c>
      <c r="BB1987">
        <v>2</v>
      </c>
      <c r="BC1987">
        <v>140000</v>
      </c>
      <c r="BD1987">
        <v>150000</v>
      </c>
      <c r="BE1987" t="s">
        <v>90</v>
      </c>
      <c r="BF1987">
        <v>2020</v>
      </c>
      <c r="BG1987" t="s">
        <v>73</v>
      </c>
      <c r="BH1987" t="s">
        <v>59</v>
      </c>
      <c r="BI1987" t="s">
        <v>9789</v>
      </c>
      <c r="BJ1987" t="s">
        <v>9793</v>
      </c>
    </row>
    <row r="1988" spans="1:62" x14ac:dyDescent="0.35">
      <c r="A1988">
        <v>50838212</v>
      </c>
      <c r="B1988" t="s">
        <v>2178</v>
      </c>
      <c r="C1988" t="s">
        <v>61</v>
      </c>
      <c r="D1988" t="s">
        <v>125</v>
      </c>
      <c r="E1988" t="s">
        <v>1663</v>
      </c>
      <c r="F1988">
        <v>37245173</v>
      </c>
      <c r="I1988" s="1">
        <v>44133</v>
      </c>
      <c r="J1988">
        <v>44163.999988425923</v>
      </c>
      <c r="K1988" t="s">
        <v>5431</v>
      </c>
      <c r="L1988" t="s">
        <v>65</v>
      </c>
      <c r="M1988" t="s">
        <v>519</v>
      </c>
      <c r="N1988" t="s">
        <v>520</v>
      </c>
      <c r="P1988" t="s">
        <v>2180</v>
      </c>
      <c r="Q1988" t="s">
        <v>70</v>
      </c>
      <c r="S1988" t="s">
        <v>71</v>
      </c>
      <c r="T1988" t="s">
        <v>5432</v>
      </c>
      <c r="U1988">
        <v>1</v>
      </c>
      <c r="V1988">
        <v>1</v>
      </c>
      <c r="W1988">
        <v>0</v>
      </c>
      <c r="X1988">
        <v>0</v>
      </c>
      <c r="Y1988">
        <v>0</v>
      </c>
      <c r="Z1988">
        <v>0</v>
      </c>
      <c r="AA1988">
        <v>0</v>
      </c>
      <c r="AB1988">
        <v>0</v>
      </c>
      <c r="AC1988">
        <v>0</v>
      </c>
      <c r="AD1988">
        <v>0</v>
      </c>
      <c r="AE1988">
        <v>0</v>
      </c>
      <c r="AF1988">
        <v>0</v>
      </c>
      <c r="AG1988">
        <v>0</v>
      </c>
      <c r="AH1988">
        <v>0</v>
      </c>
      <c r="AI1988">
        <v>0</v>
      </c>
      <c r="AJ1988">
        <v>0</v>
      </c>
      <c r="AK1988">
        <v>0</v>
      </c>
      <c r="AL1988">
        <v>0</v>
      </c>
      <c r="AM1988">
        <v>0</v>
      </c>
      <c r="AN1988">
        <v>0</v>
      </c>
      <c r="AO1988">
        <v>0</v>
      </c>
      <c r="AP1988">
        <v>0</v>
      </c>
      <c r="AQ1988">
        <v>0</v>
      </c>
      <c r="AR1988">
        <v>0</v>
      </c>
      <c r="AS1988">
        <v>0</v>
      </c>
      <c r="AT1988">
        <v>44133</v>
      </c>
      <c r="AU1988">
        <v>44153</v>
      </c>
      <c r="AV1988">
        <v>0</v>
      </c>
      <c r="AW1988">
        <v>1</v>
      </c>
      <c r="AX1988">
        <v>0</v>
      </c>
      <c r="AY1988">
        <v>2020</v>
      </c>
      <c r="AZ1988">
        <v>10</v>
      </c>
      <c r="BA1988">
        <v>30</v>
      </c>
      <c r="BB1988">
        <v>2</v>
      </c>
      <c r="BF1988">
        <v>2020</v>
      </c>
      <c r="BG1988" t="s">
        <v>104</v>
      </c>
      <c r="BH1988" t="s">
        <v>9822</v>
      </c>
      <c r="BI1988" t="s">
        <v>9789</v>
      </c>
      <c r="BJ1988" t="s">
        <v>9796</v>
      </c>
    </row>
    <row r="1989" spans="1:62" x14ac:dyDescent="0.35">
      <c r="A1989">
        <v>50841554</v>
      </c>
      <c r="B1989" t="s">
        <v>116</v>
      </c>
      <c r="C1989" t="s">
        <v>75</v>
      </c>
      <c r="D1989" t="s">
        <v>236</v>
      </c>
      <c r="E1989" t="s">
        <v>2401</v>
      </c>
      <c r="F1989">
        <v>2762928</v>
      </c>
      <c r="G1989" t="s">
        <v>2402</v>
      </c>
      <c r="H1989">
        <v>3.2963</v>
      </c>
      <c r="I1989" s="1">
        <v>44133</v>
      </c>
      <c r="J1989">
        <v>44163.999988425923</v>
      </c>
      <c r="K1989" t="s">
        <v>5433</v>
      </c>
      <c r="L1989" t="s">
        <v>65</v>
      </c>
      <c r="M1989" t="s">
        <v>120</v>
      </c>
      <c r="N1989" t="s">
        <v>121</v>
      </c>
      <c r="O1989" t="s">
        <v>168</v>
      </c>
      <c r="P1989" t="s">
        <v>122</v>
      </c>
      <c r="Q1989" t="s">
        <v>102</v>
      </c>
      <c r="S1989" t="s">
        <v>82</v>
      </c>
      <c r="T1989" t="s">
        <v>5434</v>
      </c>
      <c r="U1989">
        <v>0</v>
      </c>
      <c r="V1989">
        <v>1</v>
      </c>
      <c r="W1989">
        <v>0</v>
      </c>
      <c r="X1989">
        <v>1</v>
      </c>
      <c r="Y1989">
        <v>0</v>
      </c>
      <c r="Z1989">
        <v>0</v>
      </c>
      <c r="AA1989">
        <v>0</v>
      </c>
      <c r="AB1989">
        <v>0</v>
      </c>
      <c r="AC1989">
        <v>0</v>
      </c>
      <c r="AD1989">
        <v>0</v>
      </c>
      <c r="AE1989">
        <v>0</v>
      </c>
      <c r="AF1989">
        <v>0</v>
      </c>
      <c r="AG1989">
        <v>0</v>
      </c>
      <c r="AH1989">
        <v>0</v>
      </c>
      <c r="AI1989">
        <v>0</v>
      </c>
      <c r="AJ1989">
        <v>0</v>
      </c>
      <c r="AK1989">
        <v>0</v>
      </c>
      <c r="AL1989">
        <v>0</v>
      </c>
      <c r="AM1989">
        <v>0</v>
      </c>
      <c r="AN1989">
        <v>0</v>
      </c>
      <c r="AO1989">
        <v>0</v>
      </c>
      <c r="AP1989">
        <v>0</v>
      </c>
      <c r="AQ1989">
        <v>0</v>
      </c>
      <c r="AR1989">
        <v>0</v>
      </c>
      <c r="AS1989">
        <v>0</v>
      </c>
      <c r="AT1989">
        <v>44133</v>
      </c>
      <c r="AU1989">
        <v>44161</v>
      </c>
      <c r="AV1989">
        <v>0</v>
      </c>
      <c r="AW1989">
        <v>1</v>
      </c>
      <c r="AX1989">
        <v>0</v>
      </c>
      <c r="AY1989">
        <v>2020</v>
      </c>
      <c r="AZ1989">
        <v>10</v>
      </c>
      <c r="BA1989">
        <v>30</v>
      </c>
      <c r="BB1989">
        <v>2</v>
      </c>
      <c r="BF1989">
        <v>2020</v>
      </c>
      <c r="BG1989" t="s">
        <v>104</v>
      </c>
      <c r="BH1989" t="s">
        <v>9822</v>
      </c>
      <c r="BI1989" t="s">
        <v>9789</v>
      </c>
      <c r="BJ1989" t="s">
        <v>9796</v>
      </c>
    </row>
    <row r="1990" spans="1:62" x14ac:dyDescent="0.35">
      <c r="A1990">
        <v>50843261</v>
      </c>
      <c r="B1990" t="s">
        <v>5435</v>
      </c>
      <c r="C1990" t="s">
        <v>92</v>
      </c>
      <c r="D1990" t="s">
        <v>1918</v>
      </c>
      <c r="E1990" t="s">
        <v>4857</v>
      </c>
      <c r="F1990">
        <v>27438907</v>
      </c>
      <c r="G1990" t="s">
        <v>4857</v>
      </c>
      <c r="H1990">
        <v>3.0655999999999999</v>
      </c>
      <c r="I1990" s="1">
        <v>44133</v>
      </c>
      <c r="J1990">
        <v>44163.999988425923</v>
      </c>
      <c r="K1990" t="s">
        <v>5436</v>
      </c>
      <c r="L1990" t="s">
        <v>65</v>
      </c>
      <c r="M1990" t="s">
        <v>66</v>
      </c>
      <c r="N1990" t="s">
        <v>67</v>
      </c>
      <c r="O1990" t="s">
        <v>68</v>
      </c>
      <c r="P1990" t="s">
        <v>69</v>
      </c>
      <c r="Q1990" t="s">
        <v>70</v>
      </c>
      <c r="S1990" t="s">
        <v>71</v>
      </c>
      <c r="T1990" t="s">
        <v>5437</v>
      </c>
      <c r="U1990">
        <v>1</v>
      </c>
      <c r="V1990">
        <v>1</v>
      </c>
      <c r="W1990">
        <v>0</v>
      </c>
      <c r="X1990">
        <v>0</v>
      </c>
      <c r="Y1990">
        <v>0</v>
      </c>
      <c r="Z1990">
        <v>0</v>
      </c>
      <c r="AA1990">
        <v>0</v>
      </c>
      <c r="AB1990">
        <v>0</v>
      </c>
      <c r="AC1990">
        <v>0</v>
      </c>
      <c r="AD1990">
        <v>0</v>
      </c>
      <c r="AE1990">
        <v>0</v>
      </c>
      <c r="AF1990">
        <v>0</v>
      </c>
      <c r="AG1990">
        <v>1</v>
      </c>
      <c r="AH1990">
        <v>0</v>
      </c>
      <c r="AI1990">
        <v>0</v>
      </c>
      <c r="AJ1990">
        <v>0</v>
      </c>
      <c r="AK1990">
        <v>0</v>
      </c>
      <c r="AL1990">
        <v>0</v>
      </c>
      <c r="AM1990">
        <v>0</v>
      </c>
      <c r="AN1990">
        <v>0</v>
      </c>
      <c r="AO1990">
        <v>0</v>
      </c>
      <c r="AP1990">
        <v>1</v>
      </c>
      <c r="AQ1990">
        <v>0</v>
      </c>
      <c r="AR1990">
        <v>0</v>
      </c>
      <c r="AS1990">
        <v>0</v>
      </c>
      <c r="AT1990">
        <v>44133</v>
      </c>
      <c r="AU1990">
        <v>44147</v>
      </c>
      <c r="AV1990">
        <v>0</v>
      </c>
      <c r="AW1990">
        <v>1</v>
      </c>
      <c r="AX1990">
        <v>0</v>
      </c>
      <c r="AY1990">
        <v>2020</v>
      </c>
      <c r="AZ1990">
        <v>10</v>
      </c>
      <c r="BA1990">
        <v>30</v>
      </c>
      <c r="BB1990">
        <v>4</v>
      </c>
      <c r="BF1990">
        <v>2020</v>
      </c>
      <c r="BG1990" t="s">
        <v>104</v>
      </c>
      <c r="BH1990" t="s">
        <v>9822</v>
      </c>
      <c r="BI1990" t="s">
        <v>9789</v>
      </c>
      <c r="BJ1990" t="s">
        <v>9796</v>
      </c>
    </row>
    <row r="1991" spans="1:62" x14ac:dyDescent="0.35">
      <c r="A1991">
        <v>50845610</v>
      </c>
      <c r="B1991" t="s">
        <v>98</v>
      </c>
      <c r="C1991" t="s">
        <v>61</v>
      </c>
      <c r="D1991" t="s">
        <v>125</v>
      </c>
      <c r="E1991" t="s">
        <v>3426</v>
      </c>
      <c r="F1991">
        <v>29387504</v>
      </c>
      <c r="I1991" s="1">
        <v>44134</v>
      </c>
      <c r="J1991">
        <v>44164.999988425923</v>
      </c>
      <c r="K1991" t="s">
        <v>5003</v>
      </c>
      <c r="L1991" t="s">
        <v>65</v>
      </c>
      <c r="M1991" t="s">
        <v>120</v>
      </c>
      <c r="N1991" t="s">
        <v>121</v>
      </c>
      <c r="Q1991" t="s">
        <v>70</v>
      </c>
      <c r="S1991" t="s">
        <v>71</v>
      </c>
      <c r="T1991" t="s">
        <v>5438</v>
      </c>
      <c r="U1991">
        <v>1</v>
      </c>
      <c r="V1991">
        <v>0</v>
      </c>
      <c r="W1991">
        <v>0</v>
      </c>
      <c r="X1991">
        <v>1</v>
      </c>
      <c r="Y1991">
        <v>0</v>
      </c>
      <c r="Z1991">
        <v>0</v>
      </c>
      <c r="AA1991">
        <v>0</v>
      </c>
      <c r="AB1991">
        <v>0</v>
      </c>
      <c r="AC1991">
        <v>0</v>
      </c>
      <c r="AD1991">
        <v>0</v>
      </c>
      <c r="AE1991">
        <v>1</v>
      </c>
      <c r="AF1991">
        <v>0</v>
      </c>
      <c r="AG1991">
        <v>0</v>
      </c>
      <c r="AH1991">
        <v>0</v>
      </c>
      <c r="AI1991">
        <v>0</v>
      </c>
      <c r="AJ1991">
        <v>0</v>
      </c>
      <c r="AK1991">
        <v>0</v>
      </c>
      <c r="AL1991">
        <v>0</v>
      </c>
      <c r="AM1991">
        <v>0</v>
      </c>
      <c r="AN1991">
        <v>0</v>
      </c>
      <c r="AO1991">
        <v>0</v>
      </c>
      <c r="AP1991">
        <v>0</v>
      </c>
      <c r="AQ1991">
        <v>0</v>
      </c>
      <c r="AR1991">
        <v>0</v>
      </c>
      <c r="AS1991">
        <v>0</v>
      </c>
      <c r="AT1991">
        <v>44133</v>
      </c>
      <c r="AU1991">
        <v>44161</v>
      </c>
      <c r="AV1991">
        <v>1</v>
      </c>
      <c r="AW1991">
        <v>1</v>
      </c>
      <c r="AX1991">
        <v>0</v>
      </c>
      <c r="AY1991">
        <v>2020</v>
      </c>
      <c r="AZ1991">
        <v>10</v>
      </c>
      <c r="BA1991">
        <v>30</v>
      </c>
      <c r="BB1991">
        <v>3</v>
      </c>
      <c r="BF1991">
        <v>2020</v>
      </c>
      <c r="BG1991" t="s">
        <v>73</v>
      </c>
      <c r="BH1991" t="s">
        <v>9822</v>
      </c>
      <c r="BI1991" t="s">
        <v>9789</v>
      </c>
      <c r="BJ1991" t="s">
        <v>9797</v>
      </c>
    </row>
    <row r="1992" spans="1:62" x14ac:dyDescent="0.35">
      <c r="A1992">
        <v>50847267</v>
      </c>
      <c r="B1992" t="s">
        <v>116</v>
      </c>
      <c r="C1992" t="s">
        <v>61</v>
      </c>
      <c r="D1992" t="s">
        <v>125</v>
      </c>
      <c r="E1992" t="s">
        <v>5439</v>
      </c>
      <c r="F1992">
        <v>5220801</v>
      </c>
      <c r="I1992" s="1">
        <v>44134</v>
      </c>
      <c r="J1992">
        <v>44164.999988425923</v>
      </c>
      <c r="K1992" t="s">
        <v>5440</v>
      </c>
      <c r="L1992" t="s">
        <v>65</v>
      </c>
      <c r="M1992" t="s">
        <v>197</v>
      </c>
      <c r="N1992" t="s">
        <v>198</v>
      </c>
      <c r="O1992" t="s">
        <v>168</v>
      </c>
      <c r="P1992" t="s">
        <v>199</v>
      </c>
      <c r="Q1992" t="s">
        <v>102</v>
      </c>
      <c r="S1992" t="s">
        <v>71</v>
      </c>
      <c r="T1992" t="s">
        <v>5441</v>
      </c>
      <c r="U1992">
        <v>1</v>
      </c>
      <c r="V1992">
        <v>1</v>
      </c>
      <c r="W1992">
        <v>0</v>
      </c>
      <c r="X1992">
        <v>1</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44134</v>
      </c>
      <c r="AU1992">
        <v>44141</v>
      </c>
      <c r="AV1992">
        <v>0</v>
      </c>
      <c r="AW1992">
        <v>1</v>
      </c>
      <c r="AX1992">
        <v>0</v>
      </c>
      <c r="AY1992">
        <v>2020</v>
      </c>
      <c r="AZ1992">
        <v>10</v>
      </c>
      <c r="BA1992">
        <v>30</v>
      </c>
      <c r="BB1992">
        <v>3</v>
      </c>
      <c r="BF1992">
        <v>2020</v>
      </c>
      <c r="BG1992" t="s">
        <v>104</v>
      </c>
      <c r="BH1992" t="s">
        <v>9822</v>
      </c>
      <c r="BI1992" t="s">
        <v>9789</v>
      </c>
      <c r="BJ1992" t="s">
        <v>9797</v>
      </c>
    </row>
    <row r="1993" spans="1:62" x14ac:dyDescent="0.35">
      <c r="A1993">
        <v>50847741</v>
      </c>
      <c r="B1993" t="s">
        <v>5442</v>
      </c>
      <c r="C1993" t="s">
        <v>75</v>
      </c>
      <c r="D1993" t="s">
        <v>76</v>
      </c>
      <c r="E1993" t="s">
        <v>5443</v>
      </c>
      <c r="F1993">
        <v>21542600</v>
      </c>
      <c r="I1993" s="1">
        <v>44134</v>
      </c>
      <c r="J1993">
        <v>44164.999988425923</v>
      </c>
      <c r="K1993" t="s">
        <v>5444</v>
      </c>
      <c r="L1993" t="s">
        <v>65</v>
      </c>
      <c r="M1993" t="s">
        <v>197</v>
      </c>
      <c r="N1993" t="s">
        <v>198</v>
      </c>
      <c r="O1993" t="s">
        <v>168</v>
      </c>
      <c r="P1993" t="s">
        <v>199</v>
      </c>
      <c r="Q1993" t="s">
        <v>102</v>
      </c>
      <c r="S1993" t="s">
        <v>82</v>
      </c>
      <c r="T1993" t="s">
        <v>5445</v>
      </c>
      <c r="U1993">
        <v>1</v>
      </c>
      <c r="V1993">
        <v>1</v>
      </c>
      <c r="W1993">
        <v>0</v>
      </c>
      <c r="X1993">
        <v>1</v>
      </c>
      <c r="Y1993">
        <v>0</v>
      </c>
      <c r="Z1993">
        <v>0</v>
      </c>
      <c r="AA1993">
        <v>0</v>
      </c>
      <c r="AB1993">
        <v>0</v>
      </c>
      <c r="AC1993">
        <v>0</v>
      </c>
      <c r="AD1993">
        <v>0</v>
      </c>
      <c r="AE1993">
        <v>0</v>
      </c>
      <c r="AF1993">
        <v>0</v>
      </c>
      <c r="AG1993">
        <v>0</v>
      </c>
      <c r="AH1993">
        <v>0</v>
      </c>
      <c r="AI1993">
        <v>0</v>
      </c>
      <c r="AJ1993">
        <v>0</v>
      </c>
      <c r="AK1993">
        <v>0</v>
      </c>
      <c r="AL1993">
        <v>0</v>
      </c>
      <c r="AM1993">
        <v>0</v>
      </c>
      <c r="AN1993">
        <v>0</v>
      </c>
      <c r="AO1993">
        <v>0</v>
      </c>
      <c r="AP1993">
        <v>0</v>
      </c>
      <c r="AQ1993">
        <v>0</v>
      </c>
      <c r="AR1993">
        <v>0</v>
      </c>
      <c r="AS1993">
        <v>0</v>
      </c>
      <c r="AT1993">
        <v>44134</v>
      </c>
      <c r="AU1993">
        <v>44162</v>
      </c>
      <c r="AV1993">
        <v>0</v>
      </c>
      <c r="AW1993">
        <v>1</v>
      </c>
      <c r="AX1993">
        <v>0</v>
      </c>
      <c r="AY1993">
        <v>2020</v>
      </c>
      <c r="AZ1993">
        <v>10</v>
      </c>
      <c r="BA1993">
        <v>30</v>
      </c>
      <c r="BB1993">
        <v>3</v>
      </c>
      <c r="BF1993">
        <v>2020</v>
      </c>
      <c r="BG1993" t="s">
        <v>104</v>
      </c>
      <c r="BH1993" t="s">
        <v>9822</v>
      </c>
      <c r="BI1993" t="s">
        <v>9789</v>
      </c>
      <c r="BJ1993" t="s">
        <v>9797</v>
      </c>
    </row>
    <row r="1994" spans="1:62" x14ac:dyDescent="0.35">
      <c r="A1994">
        <v>50850753</v>
      </c>
      <c r="B1994" t="s">
        <v>116</v>
      </c>
      <c r="C1994" t="s">
        <v>61</v>
      </c>
      <c r="D1994" t="s">
        <v>125</v>
      </c>
      <c r="E1994" t="s">
        <v>5446</v>
      </c>
      <c r="F1994">
        <v>14051579</v>
      </c>
      <c r="I1994" s="1">
        <v>44134</v>
      </c>
      <c r="J1994">
        <v>44164.999988425923</v>
      </c>
      <c r="K1994" t="s">
        <v>5447</v>
      </c>
      <c r="L1994" t="s">
        <v>65</v>
      </c>
      <c r="M1994" t="s">
        <v>197</v>
      </c>
      <c r="N1994" t="s">
        <v>198</v>
      </c>
      <c r="Q1994" t="s">
        <v>102</v>
      </c>
      <c r="S1994" t="s">
        <v>82</v>
      </c>
      <c r="T1994" t="s">
        <v>5448</v>
      </c>
      <c r="U1994">
        <v>1</v>
      </c>
      <c r="V1994">
        <v>1</v>
      </c>
      <c r="W1994">
        <v>0</v>
      </c>
      <c r="X1994">
        <v>1</v>
      </c>
      <c r="Y1994">
        <v>0</v>
      </c>
      <c r="Z1994">
        <v>0</v>
      </c>
      <c r="AA1994">
        <v>0</v>
      </c>
      <c r="AB1994">
        <v>0</v>
      </c>
      <c r="AC1994">
        <v>0</v>
      </c>
      <c r="AD1994">
        <v>0</v>
      </c>
      <c r="AE1994">
        <v>0</v>
      </c>
      <c r="AF1994">
        <v>0</v>
      </c>
      <c r="AG1994">
        <v>0</v>
      </c>
      <c r="AH1994">
        <v>0</v>
      </c>
      <c r="AI1994">
        <v>0</v>
      </c>
      <c r="AJ1994">
        <v>0</v>
      </c>
      <c r="AK1994">
        <v>0</v>
      </c>
      <c r="AL1994">
        <v>0</v>
      </c>
      <c r="AM1994">
        <v>0</v>
      </c>
      <c r="AN1994">
        <v>0</v>
      </c>
      <c r="AO1994">
        <v>0</v>
      </c>
      <c r="AP1994">
        <v>0</v>
      </c>
      <c r="AQ1994">
        <v>0</v>
      </c>
      <c r="AR1994">
        <v>0</v>
      </c>
      <c r="AS1994">
        <v>0</v>
      </c>
      <c r="AT1994">
        <v>44134</v>
      </c>
      <c r="AU1994">
        <v>44164</v>
      </c>
      <c r="AV1994">
        <v>0</v>
      </c>
      <c r="AW1994">
        <v>1</v>
      </c>
      <c r="AX1994">
        <v>0</v>
      </c>
      <c r="AY1994">
        <v>2020</v>
      </c>
      <c r="AZ1994">
        <v>10</v>
      </c>
      <c r="BA1994">
        <v>30</v>
      </c>
      <c r="BB1994">
        <v>3</v>
      </c>
      <c r="BF1994">
        <v>2020</v>
      </c>
      <c r="BG1994" t="s">
        <v>104</v>
      </c>
      <c r="BH1994" t="s">
        <v>9822</v>
      </c>
      <c r="BI1994" t="s">
        <v>9789</v>
      </c>
      <c r="BJ1994" t="s">
        <v>9797</v>
      </c>
    </row>
    <row r="1995" spans="1:62" x14ac:dyDescent="0.35">
      <c r="A1995">
        <v>50850806</v>
      </c>
      <c r="B1995" t="s">
        <v>283</v>
      </c>
      <c r="C1995" t="s">
        <v>61</v>
      </c>
      <c r="D1995" t="s">
        <v>1132</v>
      </c>
      <c r="E1995" t="s">
        <v>553</v>
      </c>
      <c r="F1995">
        <v>35398774</v>
      </c>
      <c r="I1995" s="1">
        <v>44134</v>
      </c>
      <c r="J1995">
        <v>44164.999988425923</v>
      </c>
      <c r="K1995" t="s">
        <v>1452</v>
      </c>
      <c r="L1995" t="s">
        <v>65</v>
      </c>
      <c r="M1995" t="s">
        <v>66</v>
      </c>
      <c r="N1995" t="s">
        <v>67</v>
      </c>
      <c r="O1995" t="s">
        <v>68</v>
      </c>
      <c r="P1995" t="s">
        <v>69</v>
      </c>
      <c r="Q1995" t="s">
        <v>102</v>
      </c>
      <c r="R1995" t="s">
        <v>4959</v>
      </c>
      <c r="S1995" t="s">
        <v>71</v>
      </c>
      <c r="T1995" t="s">
        <v>5449</v>
      </c>
      <c r="U1995">
        <v>1</v>
      </c>
      <c r="V1995">
        <v>1</v>
      </c>
      <c r="W1995">
        <v>0</v>
      </c>
      <c r="X1995">
        <v>1</v>
      </c>
      <c r="Y1995">
        <v>0</v>
      </c>
      <c r="Z1995">
        <v>0</v>
      </c>
      <c r="AA1995">
        <v>0</v>
      </c>
      <c r="AB1995">
        <v>0</v>
      </c>
      <c r="AC1995">
        <v>0</v>
      </c>
      <c r="AD1995">
        <v>1</v>
      </c>
      <c r="AE1995">
        <v>0</v>
      </c>
      <c r="AF1995">
        <v>0</v>
      </c>
      <c r="AG1995">
        <v>1</v>
      </c>
      <c r="AH1995">
        <v>0</v>
      </c>
      <c r="AI1995">
        <v>0</v>
      </c>
      <c r="AJ1995">
        <v>0</v>
      </c>
      <c r="AK1995">
        <v>0</v>
      </c>
      <c r="AL1995">
        <v>0</v>
      </c>
      <c r="AM1995">
        <v>0</v>
      </c>
      <c r="AN1995">
        <v>0</v>
      </c>
      <c r="AO1995">
        <v>0</v>
      </c>
      <c r="AP1995">
        <v>1</v>
      </c>
      <c r="AQ1995">
        <v>0</v>
      </c>
      <c r="AR1995">
        <v>0</v>
      </c>
      <c r="AS1995">
        <v>0</v>
      </c>
      <c r="AT1995">
        <v>44134</v>
      </c>
      <c r="AU1995">
        <v>44162</v>
      </c>
      <c r="AV1995">
        <v>1</v>
      </c>
      <c r="AW1995">
        <v>1</v>
      </c>
      <c r="AX1995">
        <v>0</v>
      </c>
      <c r="AY1995">
        <v>2020</v>
      </c>
      <c r="AZ1995">
        <v>10</v>
      </c>
      <c r="BA1995">
        <v>30</v>
      </c>
      <c r="BB1995">
        <v>6</v>
      </c>
      <c r="BC1995">
        <v>100000</v>
      </c>
      <c r="BD1995">
        <v>100000</v>
      </c>
      <c r="BE1995" t="s">
        <v>90</v>
      </c>
      <c r="BF1995">
        <v>2020</v>
      </c>
      <c r="BG1995" t="s">
        <v>73</v>
      </c>
      <c r="BH1995" t="s">
        <v>59</v>
      </c>
      <c r="BI1995" t="s">
        <v>9789</v>
      </c>
      <c r="BJ1995" t="s">
        <v>9797</v>
      </c>
    </row>
    <row r="1996" spans="1:62" x14ac:dyDescent="0.35">
      <c r="A1996">
        <v>50856897</v>
      </c>
      <c r="B1996" t="s">
        <v>116</v>
      </c>
      <c r="C1996" t="s">
        <v>61</v>
      </c>
      <c r="D1996" t="s">
        <v>125</v>
      </c>
      <c r="E1996" t="s">
        <v>5450</v>
      </c>
      <c r="F1996">
        <v>20718064</v>
      </c>
      <c r="G1996" t="s">
        <v>5450</v>
      </c>
      <c r="H1996">
        <v>3.0526</v>
      </c>
      <c r="I1996" s="1">
        <v>44137</v>
      </c>
      <c r="J1996">
        <v>44167.999988425923</v>
      </c>
      <c r="K1996" t="s">
        <v>5451</v>
      </c>
      <c r="L1996" t="s">
        <v>65</v>
      </c>
      <c r="M1996" t="s">
        <v>66</v>
      </c>
      <c r="N1996" t="s">
        <v>67</v>
      </c>
      <c r="O1996" t="s">
        <v>68</v>
      </c>
      <c r="P1996" t="s">
        <v>69</v>
      </c>
      <c r="Q1996" t="s">
        <v>70</v>
      </c>
      <c r="S1996" t="s">
        <v>71</v>
      </c>
      <c r="T1996" t="s">
        <v>5452</v>
      </c>
      <c r="U1996">
        <v>1</v>
      </c>
      <c r="V1996">
        <v>1</v>
      </c>
      <c r="W1996">
        <v>0</v>
      </c>
      <c r="X1996">
        <v>1</v>
      </c>
      <c r="Y1996">
        <v>0</v>
      </c>
      <c r="Z1996">
        <v>0</v>
      </c>
      <c r="AA1996">
        <v>0</v>
      </c>
      <c r="AB1996">
        <v>0</v>
      </c>
      <c r="AC1996">
        <v>0</v>
      </c>
      <c r="AD1996">
        <v>1</v>
      </c>
      <c r="AE1996">
        <v>0</v>
      </c>
      <c r="AF1996">
        <v>1</v>
      </c>
      <c r="AG1996">
        <v>1</v>
      </c>
      <c r="AH1996">
        <v>1</v>
      </c>
      <c r="AI1996">
        <v>0</v>
      </c>
      <c r="AJ1996">
        <v>0</v>
      </c>
      <c r="AK1996">
        <v>0</v>
      </c>
      <c r="AL1996">
        <v>0</v>
      </c>
      <c r="AM1996">
        <v>0</v>
      </c>
      <c r="AN1996">
        <v>0</v>
      </c>
      <c r="AO1996">
        <v>0</v>
      </c>
      <c r="AP1996">
        <v>1</v>
      </c>
      <c r="AQ1996">
        <v>0</v>
      </c>
      <c r="AR1996">
        <v>0</v>
      </c>
      <c r="AS1996">
        <v>0</v>
      </c>
      <c r="AT1996">
        <v>44136</v>
      </c>
      <c r="AU1996">
        <v>44154</v>
      </c>
      <c r="AV1996">
        <v>0</v>
      </c>
      <c r="AW1996">
        <v>1</v>
      </c>
      <c r="AX1996">
        <v>0</v>
      </c>
      <c r="AY1996">
        <v>2020</v>
      </c>
      <c r="AZ1996">
        <v>11</v>
      </c>
      <c r="BA1996">
        <v>30</v>
      </c>
      <c r="BB1996">
        <v>8</v>
      </c>
      <c r="BF1996">
        <v>2020</v>
      </c>
      <c r="BG1996" t="s">
        <v>104</v>
      </c>
      <c r="BH1996" t="s">
        <v>9822</v>
      </c>
      <c r="BI1996" t="s">
        <v>9790</v>
      </c>
      <c r="BJ1996" t="s">
        <v>9794</v>
      </c>
    </row>
    <row r="1997" spans="1:62" x14ac:dyDescent="0.35">
      <c r="A1997">
        <v>50858343</v>
      </c>
      <c r="B1997" t="s">
        <v>5453</v>
      </c>
      <c r="C1997" t="s">
        <v>75</v>
      </c>
      <c r="D1997" t="s">
        <v>236</v>
      </c>
      <c r="E1997" t="s">
        <v>5454</v>
      </c>
      <c r="F1997">
        <v>25619865</v>
      </c>
      <c r="I1997" s="1">
        <v>44137</v>
      </c>
      <c r="J1997">
        <v>44167.999988425923</v>
      </c>
      <c r="K1997" t="s">
        <v>5455</v>
      </c>
      <c r="L1997" t="s">
        <v>65</v>
      </c>
      <c r="M1997" t="s">
        <v>66</v>
      </c>
      <c r="N1997" t="s">
        <v>67</v>
      </c>
      <c r="O1997" t="s">
        <v>68</v>
      </c>
      <c r="P1997" t="s">
        <v>69</v>
      </c>
      <c r="Q1997" t="s">
        <v>70</v>
      </c>
      <c r="S1997" t="s">
        <v>71</v>
      </c>
      <c r="T1997" t="s">
        <v>5456</v>
      </c>
      <c r="U1997">
        <v>0</v>
      </c>
      <c r="V1997">
        <v>1</v>
      </c>
      <c r="W1997">
        <v>0</v>
      </c>
      <c r="X1997">
        <v>0</v>
      </c>
      <c r="Y1997">
        <v>0</v>
      </c>
      <c r="Z1997">
        <v>0</v>
      </c>
      <c r="AA1997">
        <v>0</v>
      </c>
      <c r="AB1997">
        <v>0</v>
      </c>
      <c r="AC1997">
        <v>0</v>
      </c>
      <c r="AD1997">
        <v>0</v>
      </c>
      <c r="AE1997">
        <v>0</v>
      </c>
      <c r="AF1997">
        <v>0</v>
      </c>
      <c r="AG1997">
        <v>0</v>
      </c>
      <c r="AH1997">
        <v>0</v>
      </c>
      <c r="AI1997">
        <v>0</v>
      </c>
      <c r="AJ1997">
        <v>0</v>
      </c>
      <c r="AK1997">
        <v>0</v>
      </c>
      <c r="AL1997">
        <v>0</v>
      </c>
      <c r="AM1997">
        <v>0</v>
      </c>
      <c r="AN1997">
        <v>0</v>
      </c>
      <c r="AO1997">
        <v>0</v>
      </c>
      <c r="AP1997">
        <v>0</v>
      </c>
      <c r="AQ1997">
        <v>0</v>
      </c>
      <c r="AR1997">
        <v>0</v>
      </c>
      <c r="AS1997">
        <v>0</v>
      </c>
      <c r="AT1997">
        <v>44137</v>
      </c>
      <c r="AU1997">
        <v>44165</v>
      </c>
      <c r="AV1997">
        <v>1</v>
      </c>
      <c r="AW1997">
        <v>1</v>
      </c>
      <c r="AX1997">
        <v>0</v>
      </c>
      <c r="AY1997">
        <v>2020</v>
      </c>
      <c r="AZ1997">
        <v>11</v>
      </c>
      <c r="BA1997">
        <v>30</v>
      </c>
      <c r="BB1997">
        <v>1</v>
      </c>
      <c r="BF1997">
        <v>2020</v>
      </c>
      <c r="BG1997" t="s">
        <v>73</v>
      </c>
      <c r="BH1997" t="s">
        <v>9822</v>
      </c>
      <c r="BI1997" t="s">
        <v>9790</v>
      </c>
      <c r="BJ1997" t="s">
        <v>9794</v>
      </c>
    </row>
    <row r="1998" spans="1:62" x14ac:dyDescent="0.35">
      <c r="A1998">
        <v>50859345</v>
      </c>
      <c r="B1998" t="s">
        <v>116</v>
      </c>
      <c r="C1998" t="s">
        <v>75</v>
      </c>
      <c r="D1998" t="s">
        <v>76</v>
      </c>
      <c r="E1998" t="s">
        <v>5446</v>
      </c>
      <c r="F1998">
        <v>14051579</v>
      </c>
      <c r="I1998" s="1">
        <v>44137</v>
      </c>
      <c r="J1998">
        <v>44167.999988425923</v>
      </c>
      <c r="K1998" t="s">
        <v>5457</v>
      </c>
      <c r="L1998" t="s">
        <v>65</v>
      </c>
      <c r="M1998" t="s">
        <v>197</v>
      </c>
      <c r="N1998" t="s">
        <v>198</v>
      </c>
      <c r="Q1998" t="s">
        <v>70</v>
      </c>
      <c r="S1998" t="s">
        <v>82</v>
      </c>
      <c r="T1998" t="s">
        <v>5458</v>
      </c>
      <c r="U1998">
        <v>1</v>
      </c>
      <c r="V1998">
        <v>1</v>
      </c>
      <c r="W1998">
        <v>1</v>
      </c>
      <c r="X1998">
        <v>1</v>
      </c>
      <c r="Y1998">
        <v>0</v>
      </c>
      <c r="Z1998">
        <v>0</v>
      </c>
      <c r="AA1998">
        <v>0</v>
      </c>
      <c r="AB1998">
        <v>0</v>
      </c>
      <c r="AC1998">
        <v>1</v>
      </c>
      <c r="AD1998">
        <v>0</v>
      </c>
      <c r="AE1998">
        <v>0</v>
      </c>
      <c r="AF1998">
        <v>1</v>
      </c>
      <c r="AG1998">
        <v>0</v>
      </c>
      <c r="AH1998">
        <v>0</v>
      </c>
      <c r="AI1998">
        <v>0</v>
      </c>
      <c r="AJ1998">
        <v>0</v>
      </c>
      <c r="AK1998">
        <v>0</v>
      </c>
      <c r="AL1998">
        <v>0</v>
      </c>
      <c r="AM1998">
        <v>0</v>
      </c>
      <c r="AN1998">
        <v>0</v>
      </c>
      <c r="AO1998">
        <v>0</v>
      </c>
      <c r="AP1998">
        <v>0</v>
      </c>
      <c r="AQ1998">
        <v>0</v>
      </c>
      <c r="AR1998">
        <v>0</v>
      </c>
      <c r="AS1998">
        <v>0</v>
      </c>
      <c r="AT1998">
        <v>44137</v>
      </c>
      <c r="AU1998">
        <v>44159</v>
      </c>
      <c r="AV1998">
        <v>0</v>
      </c>
      <c r="AW1998">
        <v>1</v>
      </c>
      <c r="AX1998">
        <v>0</v>
      </c>
      <c r="AY1998">
        <v>2020</v>
      </c>
      <c r="AZ1998">
        <v>11</v>
      </c>
      <c r="BA1998">
        <v>30</v>
      </c>
      <c r="BB1998">
        <v>6</v>
      </c>
      <c r="BF1998">
        <v>2020</v>
      </c>
      <c r="BG1998" t="s">
        <v>104</v>
      </c>
      <c r="BH1998" t="s">
        <v>9822</v>
      </c>
      <c r="BI1998" t="s">
        <v>9790</v>
      </c>
      <c r="BJ1998" t="s">
        <v>9794</v>
      </c>
    </row>
    <row r="1999" spans="1:62" x14ac:dyDescent="0.35">
      <c r="A1999">
        <v>50870634</v>
      </c>
      <c r="B1999" t="s">
        <v>1308</v>
      </c>
      <c r="C1999" t="s">
        <v>61</v>
      </c>
      <c r="D1999" t="s">
        <v>125</v>
      </c>
      <c r="E1999" t="s">
        <v>1210</v>
      </c>
      <c r="F1999">
        <v>21889915</v>
      </c>
      <c r="G1999" t="s">
        <v>1210</v>
      </c>
      <c r="I1999" s="1">
        <v>44138</v>
      </c>
      <c r="J1999">
        <v>44168.999988425923</v>
      </c>
      <c r="K1999" t="s">
        <v>1309</v>
      </c>
      <c r="L1999" t="s">
        <v>65</v>
      </c>
      <c r="M1999" t="s">
        <v>66</v>
      </c>
      <c r="N1999" t="s">
        <v>67</v>
      </c>
      <c r="O1999" t="s">
        <v>438</v>
      </c>
      <c r="P1999" t="s">
        <v>739</v>
      </c>
      <c r="Q1999" t="s">
        <v>70</v>
      </c>
      <c r="S1999" t="s">
        <v>71</v>
      </c>
      <c r="T1999" t="s">
        <v>5459</v>
      </c>
      <c r="U1999">
        <v>1</v>
      </c>
      <c r="V1999">
        <v>1</v>
      </c>
      <c r="W1999">
        <v>0</v>
      </c>
      <c r="X1999">
        <v>0</v>
      </c>
      <c r="Y1999">
        <v>0</v>
      </c>
      <c r="Z1999">
        <v>0</v>
      </c>
      <c r="AA1999">
        <v>0</v>
      </c>
      <c r="AB1999">
        <v>0</v>
      </c>
      <c r="AC1999">
        <v>0</v>
      </c>
      <c r="AD1999">
        <v>0</v>
      </c>
      <c r="AE1999">
        <v>0</v>
      </c>
      <c r="AF1999">
        <v>0</v>
      </c>
      <c r="AG1999">
        <v>0</v>
      </c>
      <c r="AH1999">
        <v>0</v>
      </c>
      <c r="AI1999">
        <v>0</v>
      </c>
      <c r="AJ1999">
        <v>0</v>
      </c>
      <c r="AK1999">
        <v>0</v>
      </c>
      <c r="AL1999">
        <v>0</v>
      </c>
      <c r="AM1999">
        <v>0</v>
      </c>
      <c r="AN1999">
        <v>0</v>
      </c>
      <c r="AO1999">
        <v>0</v>
      </c>
      <c r="AP1999">
        <v>0</v>
      </c>
      <c r="AQ1999">
        <v>0</v>
      </c>
      <c r="AR1999">
        <v>0</v>
      </c>
      <c r="AS1999">
        <v>0</v>
      </c>
      <c r="AT1999">
        <v>44138</v>
      </c>
      <c r="AU1999">
        <v>44168</v>
      </c>
      <c r="AV1999">
        <v>0</v>
      </c>
      <c r="AW1999">
        <v>1</v>
      </c>
      <c r="AX1999">
        <v>0</v>
      </c>
      <c r="AY1999">
        <v>2020</v>
      </c>
      <c r="AZ1999">
        <v>11</v>
      </c>
      <c r="BA1999">
        <v>30</v>
      </c>
      <c r="BB1999">
        <v>2</v>
      </c>
      <c r="BF1999">
        <v>2020</v>
      </c>
      <c r="BG1999" t="s">
        <v>104</v>
      </c>
      <c r="BH1999" t="s">
        <v>9822</v>
      </c>
      <c r="BI1999" t="s">
        <v>9790</v>
      </c>
      <c r="BJ1999" t="s">
        <v>9795</v>
      </c>
    </row>
    <row r="2000" spans="1:62" x14ac:dyDescent="0.35">
      <c r="A2000">
        <v>50873396</v>
      </c>
      <c r="B2000" t="s">
        <v>98</v>
      </c>
      <c r="C2000" t="s">
        <v>75</v>
      </c>
      <c r="D2000" t="s">
        <v>76</v>
      </c>
      <c r="E2000" t="s">
        <v>287</v>
      </c>
      <c r="F2000">
        <v>26475017</v>
      </c>
      <c r="I2000" s="1">
        <v>44139</v>
      </c>
      <c r="J2000">
        <v>44169.999988425923</v>
      </c>
      <c r="K2000" t="s">
        <v>5460</v>
      </c>
      <c r="L2000" t="s">
        <v>65</v>
      </c>
      <c r="M2000" t="s">
        <v>120</v>
      </c>
      <c r="N2000" t="s">
        <v>121</v>
      </c>
      <c r="Q2000" t="s">
        <v>70</v>
      </c>
      <c r="S2000" t="s">
        <v>71</v>
      </c>
      <c r="T2000" t="s">
        <v>5461</v>
      </c>
      <c r="U2000">
        <v>1</v>
      </c>
      <c r="V2000">
        <v>1</v>
      </c>
      <c r="W2000">
        <v>0</v>
      </c>
      <c r="X2000">
        <v>1</v>
      </c>
      <c r="Y2000">
        <v>0</v>
      </c>
      <c r="Z2000">
        <v>0</v>
      </c>
      <c r="AA2000">
        <v>0</v>
      </c>
      <c r="AB2000">
        <v>0</v>
      </c>
      <c r="AC2000">
        <v>0</v>
      </c>
      <c r="AD2000">
        <v>0</v>
      </c>
      <c r="AE2000">
        <v>0</v>
      </c>
      <c r="AF2000">
        <v>0</v>
      </c>
      <c r="AG2000">
        <v>0</v>
      </c>
      <c r="AH2000">
        <v>0</v>
      </c>
      <c r="AI2000">
        <v>0</v>
      </c>
      <c r="AJ2000">
        <v>0</v>
      </c>
      <c r="AK2000">
        <v>0</v>
      </c>
      <c r="AL2000">
        <v>0</v>
      </c>
      <c r="AM2000">
        <v>0</v>
      </c>
      <c r="AN2000">
        <v>0</v>
      </c>
      <c r="AO2000">
        <v>0</v>
      </c>
      <c r="AP2000">
        <v>0</v>
      </c>
      <c r="AQ2000">
        <v>0</v>
      </c>
      <c r="AR2000">
        <v>0</v>
      </c>
      <c r="AS2000">
        <v>0</v>
      </c>
      <c r="AT2000">
        <v>44138</v>
      </c>
      <c r="AU2000">
        <v>44166</v>
      </c>
      <c r="AV2000">
        <v>1</v>
      </c>
      <c r="AW2000">
        <v>1</v>
      </c>
      <c r="AX2000">
        <v>0</v>
      </c>
      <c r="AY2000">
        <v>2020</v>
      </c>
      <c r="AZ2000">
        <v>11</v>
      </c>
      <c r="BA2000">
        <v>30</v>
      </c>
      <c r="BB2000">
        <v>3</v>
      </c>
      <c r="BF2000">
        <v>2020</v>
      </c>
      <c r="BG2000" t="s">
        <v>73</v>
      </c>
      <c r="BH2000" t="s">
        <v>9822</v>
      </c>
      <c r="BI2000" t="s">
        <v>9790</v>
      </c>
      <c r="BJ2000" t="s">
        <v>9793</v>
      </c>
    </row>
    <row r="2001" spans="1:62" x14ac:dyDescent="0.35">
      <c r="A2001">
        <v>50885434</v>
      </c>
      <c r="B2001" t="s">
        <v>98</v>
      </c>
      <c r="C2001" t="s">
        <v>75</v>
      </c>
      <c r="D2001" t="s">
        <v>159</v>
      </c>
      <c r="E2001" t="s">
        <v>1542</v>
      </c>
      <c r="F2001">
        <v>19634138</v>
      </c>
      <c r="I2001" s="1">
        <v>44140</v>
      </c>
      <c r="J2001">
        <v>44170.999988425923</v>
      </c>
      <c r="K2001" t="s">
        <v>5269</v>
      </c>
      <c r="L2001" t="s">
        <v>65</v>
      </c>
      <c r="M2001" t="s">
        <v>120</v>
      </c>
      <c r="N2001" t="s">
        <v>121</v>
      </c>
      <c r="Q2001" t="s">
        <v>70</v>
      </c>
      <c r="S2001" t="s">
        <v>82</v>
      </c>
      <c r="T2001" t="s">
        <v>5462</v>
      </c>
      <c r="U2001">
        <v>0</v>
      </c>
      <c r="V2001">
        <v>1</v>
      </c>
      <c r="W2001">
        <v>0</v>
      </c>
      <c r="X2001">
        <v>1</v>
      </c>
      <c r="Y2001">
        <v>0</v>
      </c>
      <c r="Z2001">
        <v>0</v>
      </c>
      <c r="AA2001">
        <v>0</v>
      </c>
      <c r="AB2001">
        <v>0</v>
      </c>
      <c r="AC2001">
        <v>0</v>
      </c>
      <c r="AD2001">
        <v>0</v>
      </c>
      <c r="AE2001">
        <v>1</v>
      </c>
      <c r="AF2001">
        <v>1</v>
      </c>
      <c r="AG2001">
        <v>0</v>
      </c>
      <c r="AH2001">
        <v>1</v>
      </c>
      <c r="AI2001">
        <v>0</v>
      </c>
      <c r="AJ2001">
        <v>0</v>
      </c>
      <c r="AK2001">
        <v>0</v>
      </c>
      <c r="AL2001">
        <v>0</v>
      </c>
      <c r="AM2001">
        <v>0</v>
      </c>
      <c r="AN2001">
        <v>0</v>
      </c>
      <c r="AO2001">
        <v>0</v>
      </c>
      <c r="AP2001">
        <v>0</v>
      </c>
      <c r="AQ2001">
        <v>0</v>
      </c>
      <c r="AR2001">
        <v>0</v>
      </c>
      <c r="AS2001">
        <v>0</v>
      </c>
      <c r="AT2001">
        <v>44140</v>
      </c>
      <c r="AU2001">
        <v>44169</v>
      </c>
      <c r="AV2001">
        <v>1</v>
      </c>
      <c r="AW2001">
        <v>1</v>
      </c>
      <c r="AX2001">
        <v>0</v>
      </c>
      <c r="AY2001">
        <v>2020</v>
      </c>
      <c r="AZ2001">
        <v>11</v>
      </c>
      <c r="BA2001">
        <v>30</v>
      </c>
      <c r="BB2001">
        <v>5</v>
      </c>
      <c r="BF2001">
        <v>2020</v>
      </c>
      <c r="BG2001" t="s">
        <v>73</v>
      </c>
      <c r="BH2001" t="s">
        <v>9822</v>
      </c>
      <c r="BI2001" t="s">
        <v>9790</v>
      </c>
      <c r="BJ2001" t="s">
        <v>9796</v>
      </c>
    </row>
    <row r="2002" spans="1:62" x14ac:dyDescent="0.35">
      <c r="A2002">
        <v>50890768</v>
      </c>
      <c r="B2002" t="s">
        <v>116</v>
      </c>
      <c r="C2002" t="s">
        <v>75</v>
      </c>
      <c r="D2002" t="s">
        <v>76</v>
      </c>
      <c r="E2002" t="s">
        <v>287</v>
      </c>
      <c r="F2002">
        <v>26475017</v>
      </c>
      <c r="I2002" s="1">
        <v>44141</v>
      </c>
      <c r="J2002">
        <v>44171.999988425923</v>
      </c>
      <c r="K2002" t="s">
        <v>4983</v>
      </c>
      <c r="L2002" t="s">
        <v>65</v>
      </c>
      <c r="M2002" t="s">
        <v>120</v>
      </c>
      <c r="N2002" t="s">
        <v>121</v>
      </c>
      <c r="Q2002" t="s">
        <v>102</v>
      </c>
      <c r="R2002" t="s">
        <v>4984</v>
      </c>
      <c r="S2002" t="s">
        <v>71</v>
      </c>
      <c r="T2002" t="s">
        <v>5463</v>
      </c>
      <c r="U2002">
        <v>1</v>
      </c>
      <c r="V2002">
        <v>1</v>
      </c>
      <c r="W2002">
        <v>0</v>
      </c>
      <c r="X2002">
        <v>1</v>
      </c>
      <c r="Y2002">
        <v>0</v>
      </c>
      <c r="Z2002">
        <v>0</v>
      </c>
      <c r="AA2002">
        <v>0</v>
      </c>
      <c r="AB2002">
        <v>0</v>
      </c>
      <c r="AC2002">
        <v>0</v>
      </c>
      <c r="AD2002">
        <v>0</v>
      </c>
      <c r="AE2002">
        <v>0</v>
      </c>
      <c r="AF2002">
        <v>0</v>
      </c>
      <c r="AG2002">
        <v>0</v>
      </c>
      <c r="AH2002">
        <v>0</v>
      </c>
      <c r="AI2002">
        <v>0</v>
      </c>
      <c r="AJ2002">
        <v>0</v>
      </c>
      <c r="AK2002">
        <v>0</v>
      </c>
      <c r="AL2002">
        <v>0</v>
      </c>
      <c r="AM2002">
        <v>0</v>
      </c>
      <c r="AN2002">
        <v>0</v>
      </c>
      <c r="AO2002">
        <v>0</v>
      </c>
      <c r="AP2002">
        <v>0</v>
      </c>
      <c r="AQ2002">
        <v>0</v>
      </c>
      <c r="AR2002">
        <v>0</v>
      </c>
      <c r="AS2002">
        <v>0</v>
      </c>
      <c r="AT2002">
        <v>44140</v>
      </c>
      <c r="AU2002">
        <v>44168</v>
      </c>
      <c r="AV2002">
        <v>1</v>
      </c>
      <c r="AW2002">
        <v>1</v>
      </c>
      <c r="AX2002">
        <v>0</v>
      </c>
      <c r="AY2002">
        <v>2020</v>
      </c>
      <c r="AZ2002">
        <v>11</v>
      </c>
      <c r="BA2002">
        <v>30</v>
      </c>
      <c r="BB2002">
        <v>3</v>
      </c>
      <c r="BF2002">
        <v>2020</v>
      </c>
      <c r="BG2002" t="s">
        <v>73</v>
      </c>
      <c r="BH2002" t="s">
        <v>59</v>
      </c>
      <c r="BI2002" t="s">
        <v>9790</v>
      </c>
      <c r="BJ2002" t="s">
        <v>9797</v>
      </c>
    </row>
    <row r="2003" spans="1:62" x14ac:dyDescent="0.35">
      <c r="A2003">
        <v>50891498</v>
      </c>
      <c r="B2003" t="s">
        <v>98</v>
      </c>
      <c r="C2003" t="s">
        <v>61</v>
      </c>
      <c r="D2003" t="s">
        <v>125</v>
      </c>
      <c r="E2003" t="s">
        <v>1542</v>
      </c>
      <c r="F2003">
        <v>19634138</v>
      </c>
      <c r="I2003" s="1">
        <v>44141</v>
      </c>
      <c r="J2003">
        <v>44171.999988425923</v>
      </c>
      <c r="K2003" t="s">
        <v>5269</v>
      </c>
      <c r="L2003" t="s">
        <v>65</v>
      </c>
      <c r="M2003" t="s">
        <v>120</v>
      </c>
      <c r="N2003" t="s">
        <v>121</v>
      </c>
      <c r="Q2003" t="s">
        <v>70</v>
      </c>
      <c r="S2003" t="s">
        <v>82</v>
      </c>
      <c r="T2003" t="s">
        <v>5464</v>
      </c>
      <c r="U2003">
        <v>0</v>
      </c>
      <c r="V2003">
        <v>1</v>
      </c>
      <c r="W2003">
        <v>0</v>
      </c>
      <c r="X2003">
        <v>1</v>
      </c>
      <c r="Y2003">
        <v>0</v>
      </c>
      <c r="Z2003">
        <v>0</v>
      </c>
      <c r="AA2003">
        <v>0</v>
      </c>
      <c r="AB2003">
        <v>0</v>
      </c>
      <c r="AC2003">
        <v>0</v>
      </c>
      <c r="AD2003">
        <v>0</v>
      </c>
      <c r="AE2003">
        <v>1</v>
      </c>
      <c r="AF2003">
        <v>1</v>
      </c>
      <c r="AG2003">
        <v>0</v>
      </c>
      <c r="AH2003">
        <v>1</v>
      </c>
      <c r="AI2003">
        <v>0</v>
      </c>
      <c r="AJ2003">
        <v>0</v>
      </c>
      <c r="AK2003">
        <v>0</v>
      </c>
      <c r="AL2003">
        <v>0</v>
      </c>
      <c r="AM2003">
        <v>0</v>
      </c>
      <c r="AN2003">
        <v>0</v>
      </c>
      <c r="AO2003">
        <v>0</v>
      </c>
      <c r="AP2003">
        <v>0</v>
      </c>
      <c r="AQ2003">
        <v>0</v>
      </c>
      <c r="AR2003">
        <v>0</v>
      </c>
      <c r="AS2003">
        <v>0</v>
      </c>
      <c r="AT2003">
        <v>44140</v>
      </c>
      <c r="AU2003">
        <v>44169</v>
      </c>
      <c r="AV2003">
        <v>1</v>
      </c>
      <c r="AW2003">
        <v>1</v>
      </c>
      <c r="AX2003">
        <v>0</v>
      </c>
      <c r="AY2003">
        <v>2020</v>
      </c>
      <c r="AZ2003">
        <v>11</v>
      </c>
      <c r="BA2003">
        <v>30</v>
      </c>
      <c r="BB2003">
        <v>5</v>
      </c>
      <c r="BF2003">
        <v>2020</v>
      </c>
      <c r="BG2003" t="s">
        <v>73</v>
      </c>
      <c r="BH2003" t="s">
        <v>9822</v>
      </c>
      <c r="BI2003" t="s">
        <v>9790</v>
      </c>
      <c r="BJ2003" t="s">
        <v>9797</v>
      </c>
    </row>
    <row r="2004" spans="1:62" x14ac:dyDescent="0.35">
      <c r="A2004">
        <v>50891717</v>
      </c>
      <c r="B2004" t="s">
        <v>383</v>
      </c>
      <c r="C2004" t="s">
        <v>61</v>
      </c>
      <c r="D2004" t="s">
        <v>125</v>
      </c>
      <c r="E2004" t="s">
        <v>4941</v>
      </c>
      <c r="F2004">
        <v>34997244</v>
      </c>
      <c r="G2004" t="s">
        <v>4941</v>
      </c>
      <c r="I2004" s="1">
        <v>44141</v>
      </c>
      <c r="J2004">
        <v>44171.999988425923</v>
      </c>
      <c r="K2004" t="s">
        <v>4942</v>
      </c>
      <c r="L2004" t="s">
        <v>65</v>
      </c>
      <c r="M2004" t="s">
        <v>120</v>
      </c>
      <c r="N2004" t="s">
        <v>121</v>
      </c>
      <c r="O2004" t="s">
        <v>168</v>
      </c>
      <c r="P2004" t="s">
        <v>122</v>
      </c>
      <c r="Q2004" t="s">
        <v>70</v>
      </c>
      <c r="R2004" t="s">
        <v>4943</v>
      </c>
      <c r="S2004" t="s">
        <v>71</v>
      </c>
      <c r="T2004" t="s">
        <v>5465</v>
      </c>
      <c r="U2004">
        <v>1</v>
      </c>
      <c r="V2004">
        <v>1</v>
      </c>
      <c r="W2004">
        <v>0</v>
      </c>
      <c r="X2004">
        <v>1</v>
      </c>
      <c r="Y2004">
        <v>0</v>
      </c>
      <c r="Z2004">
        <v>0</v>
      </c>
      <c r="AA2004">
        <v>0</v>
      </c>
      <c r="AB2004">
        <v>0</v>
      </c>
      <c r="AC2004">
        <v>0</v>
      </c>
      <c r="AD2004">
        <v>0</v>
      </c>
      <c r="AE2004">
        <v>0</v>
      </c>
      <c r="AF2004">
        <v>0</v>
      </c>
      <c r="AG2004">
        <v>0</v>
      </c>
      <c r="AH2004">
        <v>0</v>
      </c>
      <c r="AI2004">
        <v>0</v>
      </c>
      <c r="AJ2004">
        <v>0</v>
      </c>
      <c r="AK2004">
        <v>0</v>
      </c>
      <c r="AL2004">
        <v>0</v>
      </c>
      <c r="AM2004">
        <v>0</v>
      </c>
      <c r="AN2004">
        <v>0</v>
      </c>
      <c r="AO2004">
        <v>0</v>
      </c>
      <c r="AP2004">
        <v>0</v>
      </c>
      <c r="AQ2004">
        <v>0</v>
      </c>
      <c r="AR2004">
        <v>0</v>
      </c>
      <c r="AS2004">
        <v>0</v>
      </c>
      <c r="AT2004">
        <v>44140</v>
      </c>
      <c r="AU2004">
        <v>44171</v>
      </c>
      <c r="AV2004">
        <v>0</v>
      </c>
      <c r="AW2004">
        <v>1</v>
      </c>
      <c r="AX2004">
        <v>0</v>
      </c>
      <c r="AY2004">
        <v>2020</v>
      </c>
      <c r="AZ2004">
        <v>11</v>
      </c>
      <c r="BA2004">
        <v>30</v>
      </c>
      <c r="BB2004">
        <v>3</v>
      </c>
      <c r="BF2004">
        <v>2020</v>
      </c>
      <c r="BG2004" t="s">
        <v>104</v>
      </c>
      <c r="BH2004" t="s">
        <v>59</v>
      </c>
      <c r="BI2004" t="s">
        <v>9790</v>
      </c>
      <c r="BJ2004" t="s">
        <v>9797</v>
      </c>
    </row>
    <row r="2005" spans="1:62" x14ac:dyDescent="0.35">
      <c r="A2005">
        <v>50898428</v>
      </c>
      <c r="B2005" t="s">
        <v>116</v>
      </c>
      <c r="C2005" t="s">
        <v>61</v>
      </c>
      <c r="D2005" t="s">
        <v>125</v>
      </c>
      <c r="E2005" t="s">
        <v>4403</v>
      </c>
      <c r="F2005">
        <v>43803960</v>
      </c>
      <c r="I2005" s="1">
        <v>44141</v>
      </c>
      <c r="J2005">
        <v>44171.999988425923</v>
      </c>
      <c r="K2005" t="s">
        <v>5466</v>
      </c>
      <c r="L2005" t="s">
        <v>65</v>
      </c>
      <c r="M2005" t="s">
        <v>120</v>
      </c>
      <c r="N2005" t="s">
        <v>121</v>
      </c>
      <c r="O2005" t="s">
        <v>465</v>
      </c>
      <c r="P2005" t="s">
        <v>3405</v>
      </c>
      <c r="Q2005" t="s">
        <v>70</v>
      </c>
      <c r="R2005" t="s">
        <v>5467</v>
      </c>
      <c r="S2005" t="s">
        <v>71</v>
      </c>
      <c r="T2005" t="s">
        <v>5468</v>
      </c>
      <c r="U2005">
        <v>1</v>
      </c>
      <c r="V2005">
        <v>1</v>
      </c>
      <c r="W2005">
        <v>0</v>
      </c>
      <c r="X2005">
        <v>1</v>
      </c>
      <c r="Y2005">
        <v>0</v>
      </c>
      <c r="Z2005">
        <v>0</v>
      </c>
      <c r="AA2005">
        <v>0</v>
      </c>
      <c r="AB2005">
        <v>0</v>
      </c>
      <c r="AC2005">
        <v>0</v>
      </c>
      <c r="AD2005">
        <v>1</v>
      </c>
      <c r="AE2005">
        <v>1</v>
      </c>
      <c r="AF2005">
        <v>0</v>
      </c>
      <c r="AG2005">
        <v>0</v>
      </c>
      <c r="AH2005">
        <v>1</v>
      </c>
      <c r="AI2005">
        <v>0</v>
      </c>
      <c r="AJ2005">
        <v>0</v>
      </c>
      <c r="AK2005">
        <v>0</v>
      </c>
      <c r="AL2005">
        <v>0</v>
      </c>
      <c r="AM2005">
        <v>0</v>
      </c>
      <c r="AN2005">
        <v>0</v>
      </c>
      <c r="AO2005">
        <v>0</v>
      </c>
      <c r="AP2005">
        <v>0</v>
      </c>
      <c r="AQ2005">
        <v>0</v>
      </c>
      <c r="AR2005">
        <v>0</v>
      </c>
      <c r="AS2005">
        <v>0</v>
      </c>
      <c r="AT2005">
        <v>44141</v>
      </c>
      <c r="AU2005">
        <v>44171</v>
      </c>
      <c r="AV2005">
        <v>1</v>
      </c>
      <c r="AW2005">
        <v>1</v>
      </c>
      <c r="AX2005">
        <v>0</v>
      </c>
      <c r="AY2005">
        <v>2020</v>
      </c>
      <c r="AZ2005">
        <v>11</v>
      </c>
      <c r="BA2005">
        <v>30</v>
      </c>
      <c r="BB2005">
        <v>6</v>
      </c>
      <c r="BF2005">
        <v>2020</v>
      </c>
      <c r="BG2005" t="s">
        <v>73</v>
      </c>
      <c r="BH2005" t="s">
        <v>59</v>
      </c>
      <c r="BI2005" t="s">
        <v>9790</v>
      </c>
      <c r="BJ2005" t="s">
        <v>9797</v>
      </c>
    </row>
    <row r="2006" spans="1:62" x14ac:dyDescent="0.35">
      <c r="A2006">
        <v>50898558</v>
      </c>
      <c r="B2006" t="s">
        <v>98</v>
      </c>
      <c r="C2006" t="s">
        <v>75</v>
      </c>
      <c r="D2006" t="s">
        <v>85</v>
      </c>
      <c r="E2006" t="s">
        <v>4123</v>
      </c>
      <c r="F2006">
        <v>41427089</v>
      </c>
      <c r="G2006" t="s">
        <v>4123</v>
      </c>
      <c r="I2006" s="1">
        <v>44141</v>
      </c>
      <c r="J2006">
        <v>44171.999988425923</v>
      </c>
      <c r="K2006" t="s">
        <v>5469</v>
      </c>
      <c r="L2006" t="s">
        <v>65</v>
      </c>
      <c r="M2006" t="s">
        <v>79</v>
      </c>
      <c r="N2006" t="s">
        <v>80</v>
      </c>
      <c r="P2006" t="s">
        <v>189</v>
      </c>
      <c r="Q2006" t="s">
        <v>102</v>
      </c>
      <c r="S2006" t="s">
        <v>71</v>
      </c>
      <c r="T2006" t="s">
        <v>5470</v>
      </c>
      <c r="U2006">
        <v>1</v>
      </c>
      <c r="V2006">
        <v>1</v>
      </c>
      <c r="W2006">
        <v>0</v>
      </c>
      <c r="X2006">
        <v>0</v>
      </c>
      <c r="Y2006">
        <v>0</v>
      </c>
      <c r="Z2006">
        <v>0</v>
      </c>
      <c r="AA2006">
        <v>0</v>
      </c>
      <c r="AB2006">
        <v>0</v>
      </c>
      <c r="AC2006">
        <v>0</v>
      </c>
      <c r="AD2006">
        <v>0</v>
      </c>
      <c r="AE2006">
        <v>0</v>
      </c>
      <c r="AF2006">
        <v>0</v>
      </c>
      <c r="AG2006">
        <v>0</v>
      </c>
      <c r="AH2006">
        <v>0</v>
      </c>
      <c r="AI2006">
        <v>0</v>
      </c>
      <c r="AJ2006">
        <v>0</v>
      </c>
      <c r="AK2006">
        <v>0</v>
      </c>
      <c r="AL2006">
        <v>0</v>
      </c>
      <c r="AM2006">
        <v>0</v>
      </c>
      <c r="AN2006">
        <v>0</v>
      </c>
      <c r="AO2006">
        <v>0</v>
      </c>
      <c r="AP2006">
        <v>0</v>
      </c>
      <c r="AQ2006">
        <v>0</v>
      </c>
      <c r="AR2006">
        <v>0</v>
      </c>
      <c r="AS2006">
        <v>0</v>
      </c>
      <c r="AT2006">
        <v>44141</v>
      </c>
      <c r="AU2006">
        <v>44171</v>
      </c>
      <c r="AV2006">
        <v>0</v>
      </c>
      <c r="AW2006">
        <v>1</v>
      </c>
      <c r="AX2006">
        <v>0</v>
      </c>
      <c r="AY2006">
        <v>2020</v>
      </c>
      <c r="AZ2006">
        <v>11</v>
      </c>
      <c r="BA2006">
        <v>30</v>
      </c>
      <c r="BB2006">
        <v>2</v>
      </c>
      <c r="BF2006">
        <v>2020</v>
      </c>
      <c r="BG2006" t="s">
        <v>104</v>
      </c>
      <c r="BH2006" t="s">
        <v>9822</v>
      </c>
      <c r="BI2006" t="s">
        <v>9790</v>
      </c>
      <c r="BJ2006" t="s">
        <v>9797</v>
      </c>
    </row>
    <row r="2007" spans="1:62" x14ac:dyDescent="0.35">
      <c r="A2007">
        <v>50902077</v>
      </c>
      <c r="B2007" t="s">
        <v>5471</v>
      </c>
      <c r="C2007" t="s">
        <v>922</v>
      </c>
      <c r="D2007" t="s">
        <v>923</v>
      </c>
      <c r="E2007" t="s">
        <v>754</v>
      </c>
      <c r="F2007">
        <v>26734030</v>
      </c>
      <c r="G2007" t="s">
        <v>754</v>
      </c>
      <c r="I2007" s="1">
        <v>44143</v>
      </c>
      <c r="J2007">
        <v>44173.999988425923</v>
      </c>
      <c r="K2007" t="s">
        <v>5472</v>
      </c>
      <c r="L2007" t="s">
        <v>65</v>
      </c>
      <c r="M2007" t="s">
        <v>66</v>
      </c>
      <c r="N2007" t="s">
        <v>67</v>
      </c>
      <c r="O2007" t="s">
        <v>68</v>
      </c>
      <c r="P2007" t="s">
        <v>69</v>
      </c>
      <c r="Q2007" t="s">
        <v>70</v>
      </c>
      <c r="S2007" t="s">
        <v>71</v>
      </c>
      <c r="T2007" t="s">
        <v>5473</v>
      </c>
      <c r="U2007">
        <v>1</v>
      </c>
      <c r="V2007">
        <v>1</v>
      </c>
      <c r="W2007">
        <v>1</v>
      </c>
      <c r="X2007">
        <v>1</v>
      </c>
      <c r="Y2007">
        <v>0</v>
      </c>
      <c r="Z2007">
        <v>0</v>
      </c>
      <c r="AA2007">
        <v>0</v>
      </c>
      <c r="AB2007">
        <v>0</v>
      </c>
      <c r="AC2007">
        <v>1</v>
      </c>
      <c r="AD2007">
        <v>0</v>
      </c>
      <c r="AE2007">
        <v>0</v>
      </c>
      <c r="AF2007">
        <v>0</v>
      </c>
      <c r="AG2007">
        <v>0</v>
      </c>
      <c r="AH2007">
        <v>1</v>
      </c>
      <c r="AI2007">
        <v>0</v>
      </c>
      <c r="AJ2007">
        <v>0</v>
      </c>
      <c r="AK2007">
        <v>0</v>
      </c>
      <c r="AL2007">
        <v>0</v>
      </c>
      <c r="AM2007">
        <v>0</v>
      </c>
      <c r="AN2007">
        <v>0</v>
      </c>
      <c r="AO2007">
        <v>0</v>
      </c>
      <c r="AP2007">
        <v>0</v>
      </c>
      <c r="AQ2007">
        <v>0</v>
      </c>
      <c r="AR2007">
        <v>0</v>
      </c>
      <c r="AS2007">
        <v>0</v>
      </c>
      <c r="AT2007">
        <v>44143</v>
      </c>
      <c r="AU2007">
        <v>44173</v>
      </c>
      <c r="AV2007">
        <v>0</v>
      </c>
      <c r="AW2007">
        <v>1</v>
      </c>
      <c r="AX2007">
        <v>0</v>
      </c>
      <c r="AY2007">
        <v>2020</v>
      </c>
      <c r="AZ2007">
        <v>11</v>
      </c>
      <c r="BA2007">
        <v>30</v>
      </c>
      <c r="BB2007">
        <v>6</v>
      </c>
      <c r="BF2007">
        <v>2020</v>
      </c>
      <c r="BG2007" t="s">
        <v>104</v>
      </c>
      <c r="BH2007" t="s">
        <v>9822</v>
      </c>
      <c r="BI2007" t="s">
        <v>9790</v>
      </c>
      <c r="BJ2007" t="s">
        <v>9799</v>
      </c>
    </row>
    <row r="2008" spans="1:62" x14ac:dyDescent="0.35">
      <c r="A2008">
        <v>50902759</v>
      </c>
      <c r="B2008" t="s">
        <v>5474</v>
      </c>
      <c r="C2008" t="s">
        <v>369</v>
      </c>
      <c r="D2008" t="s">
        <v>388</v>
      </c>
      <c r="E2008" t="s">
        <v>2645</v>
      </c>
      <c r="F2008">
        <v>21022424</v>
      </c>
      <c r="G2008" t="s">
        <v>2646</v>
      </c>
      <c r="I2008" s="1">
        <v>44144</v>
      </c>
      <c r="J2008">
        <v>44174.999988425923</v>
      </c>
      <c r="K2008" t="s">
        <v>5475</v>
      </c>
      <c r="L2008" t="s">
        <v>65</v>
      </c>
      <c r="M2008" t="s">
        <v>197</v>
      </c>
      <c r="N2008" t="s">
        <v>198</v>
      </c>
      <c r="O2008" t="s">
        <v>168</v>
      </c>
      <c r="P2008" t="s">
        <v>199</v>
      </c>
      <c r="Q2008" t="s">
        <v>70</v>
      </c>
      <c r="S2008" t="s">
        <v>71</v>
      </c>
      <c r="T2008" t="s">
        <v>5476</v>
      </c>
      <c r="U2008">
        <v>1</v>
      </c>
      <c r="V2008">
        <v>1</v>
      </c>
      <c r="W2008">
        <v>1</v>
      </c>
      <c r="X2008">
        <v>0</v>
      </c>
      <c r="Y2008">
        <v>0</v>
      </c>
      <c r="Z2008">
        <v>0</v>
      </c>
      <c r="AA2008">
        <v>0</v>
      </c>
      <c r="AB2008">
        <v>0</v>
      </c>
      <c r="AC2008">
        <v>0</v>
      </c>
      <c r="AD2008">
        <v>0</v>
      </c>
      <c r="AE2008">
        <v>0</v>
      </c>
      <c r="AF2008">
        <v>0</v>
      </c>
      <c r="AG2008">
        <v>0</v>
      </c>
      <c r="AH2008">
        <v>0</v>
      </c>
      <c r="AI2008">
        <v>0</v>
      </c>
      <c r="AJ2008">
        <v>0</v>
      </c>
      <c r="AK2008">
        <v>0</v>
      </c>
      <c r="AL2008">
        <v>0</v>
      </c>
      <c r="AM2008">
        <v>0</v>
      </c>
      <c r="AN2008">
        <v>0</v>
      </c>
      <c r="AO2008">
        <v>0</v>
      </c>
      <c r="AP2008">
        <v>0</v>
      </c>
      <c r="AQ2008">
        <v>0</v>
      </c>
      <c r="AR2008">
        <v>0</v>
      </c>
      <c r="AS2008">
        <v>0</v>
      </c>
      <c r="AT2008">
        <v>44143</v>
      </c>
      <c r="AU2008">
        <v>44172</v>
      </c>
      <c r="AV2008">
        <v>0</v>
      </c>
      <c r="AW2008">
        <v>1</v>
      </c>
      <c r="AX2008">
        <v>0</v>
      </c>
      <c r="AY2008">
        <v>2020</v>
      </c>
      <c r="AZ2008">
        <v>11</v>
      </c>
      <c r="BA2008">
        <v>30</v>
      </c>
      <c r="BB2008">
        <v>3</v>
      </c>
      <c r="BF2008">
        <v>2020</v>
      </c>
      <c r="BG2008" t="s">
        <v>104</v>
      </c>
      <c r="BH2008" t="s">
        <v>9822</v>
      </c>
      <c r="BI2008" t="s">
        <v>9790</v>
      </c>
      <c r="BJ2008" t="s">
        <v>9794</v>
      </c>
    </row>
    <row r="2009" spans="1:62" x14ac:dyDescent="0.35">
      <c r="A2009">
        <v>50902842</v>
      </c>
      <c r="B2009" t="s">
        <v>116</v>
      </c>
      <c r="C2009" t="s">
        <v>75</v>
      </c>
      <c r="D2009" t="s">
        <v>76</v>
      </c>
      <c r="E2009" t="s">
        <v>1054</v>
      </c>
      <c r="F2009">
        <v>34554680</v>
      </c>
      <c r="I2009" s="1">
        <v>44144</v>
      </c>
      <c r="J2009">
        <v>44157.999988425923</v>
      </c>
      <c r="K2009" t="s">
        <v>5477</v>
      </c>
      <c r="L2009" t="s">
        <v>65</v>
      </c>
      <c r="M2009" t="s">
        <v>120</v>
      </c>
      <c r="N2009" t="s">
        <v>121</v>
      </c>
      <c r="O2009" t="s">
        <v>168</v>
      </c>
      <c r="P2009" t="s">
        <v>122</v>
      </c>
      <c r="Q2009" t="s">
        <v>70</v>
      </c>
      <c r="S2009" t="s">
        <v>71</v>
      </c>
      <c r="T2009" t="s">
        <v>5478</v>
      </c>
      <c r="U2009">
        <v>0</v>
      </c>
      <c r="V2009">
        <v>1</v>
      </c>
      <c r="W2009">
        <v>0</v>
      </c>
      <c r="X2009">
        <v>0</v>
      </c>
      <c r="Y2009">
        <v>0</v>
      </c>
      <c r="Z2009">
        <v>0</v>
      </c>
      <c r="AA2009">
        <v>0</v>
      </c>
      <c r="AB2009">
        <v>0</v>
      </c>
      <c r="AC2009">
        <v>0</v>
      </c>
      <c r="AD2009">
        <v>1</v>
      </c>
      <c r="AE2009">
        <v>0</v>
      </c>
      <c r="AF2009">
        <v>0</v>
      </c>
      <c r="AG2009">
        <v>0</v>
      </c>
      <c r="AH2009">
        <v>0</v>
      </c>
      <c r="AI2009">
        <v>0</v>
      </c>
      <c r="AJ2009">
        <v>0</v>
      </c>
      <c r="AK2009">
        <v>0</v>
      </c>
      <c r="AL2009">
        <v>0</v>
      </c>
      <c r="AM2009">
        <v>0</v>
      </c>
      <c r="AN2009">
        <v>0</v>
      </c>
      <c r="AO2009">
        <v>0</v>
      </c>
      <c r="AP2009">
        <v>1</v>
      </c>
      <c r="AQ2009">
        <v>0</v>
      </c>
      <c r="AR2009">
        <v>0</v>
      </c>
      <c r="AS2009">
        <v>0</v>
      </c>
      <c r="AT2009">
        <v>44143</v>
      </c>
      <c r="AU2009">
        <v>44157</v>
      </c>
      <c r="AV2009">
        <v>0</v>
      </c>
      <c r="AW2009">
        <v>1</v>
      </c>
      <c r="AX2009">
        <v>0</v>
      </c>
      <c r="AY2009">
        <v>2020</v>
      </c>
      <c r="AZ2009">
        <v>11</v>
      </c>
      <c r="BA2009">
        <v>13</v>
      </c>
      <c r="BB2009">
        <v>3</v>
      </c>
      <c r="BF2009">
        <v>2020</v>
      </c>
      <c r="BG2009" t="s">
        <v>104</v>
      </c>
      <c r="BH2009" t="s">
        <v>9822</v>
      </c>
      <c r="BI2009" t="s">
        <v>9790</v>
      </c>
      <c r="BJ2009" t="s">
        <v>9794</v>
      </c>
    </row>
    <row r="2010" spans="1:62" x14ac:dyDescent="0.35">
      <c r="A2010">
        <v>50902843</v>
      </c>
      <c r="B2010" t="s">
        <v>116</v>
      </c>
      <c r="C2010" t="s">
        <v>142</v>
      </c>
      <c r="D2010" t="s">
        <v>143</v>
      </c>
      <c r="E2010" t="s">
        <v>1054</v>
      </c>
      <c r="F2010">
        <v>34554680</v>
      </c>
      <c r="I2010" s="1">
        <v>44144</v>
      </c>
      <c r="J2010">
        <v>44157.999988425923</v>
      </c>
      <c r="K2010" t="s">
        <v>5477</v>
      </c>
      <c r="L2010" t="s">
        <v>65</v>
      </c>
      <c r="M2010" t="s">
        <v>120</v>
      </c>
      <c r="N2010" t="s">
        <v>121</v>
      </c>
      <c r="O2010" t="s">
        <v>168</v>
      </c>
      <c r="P2010" t="s">
        <v>122</v>
      </c>
      <c r="Q2010" t="s">
        <v>70</v>
      </c>
      <c r="S2010" t="s">
        <v>71</v>
      </c>
      <c r="T2010" t="s">
        <v>5479</v>
      </c>
      <c r="U2010">
        <v>0</v>
      </c>
      <c r="V2010">
        <v>1</v>
      </c>
      <c r="W2010">
        <v>0</v>
      </c>
      <c r="X2010">
        <v>0</v>
      </c>
      <c r="Y2010">
        <v>0</v>
      </c>
      <c r="Z2010">
        <v>0</v>
      </c>
      <c r="AA2010">
        <v>0</v>
      </c>
      <c r="AB2010">
        <v>0</v>
      </c>
      <c r="AC2010">
        <v>0</v>
      </c>
      <c r="AD2010">
        <v>1</v>
      </c>
      <c r="AE2010">
        <v>0</v>
      </c>
      <c r="AF2010">
        <v>0</v>
      </c>
      <c r="AG2010">
        <v>0</v>
      </c>
      <c r="AH2010">
        <v>0</v>
      </c>
      <c r="AI2010">
        <v>0</v>
      </c>
      <c r="AJ2010">
        <v>0</v>
      </c>
      <c r="AK2010">
        <v>0</v>
      </c>
      <c r="AL2010">
        <v>0</v>
      </c>
      <c r="AM2010">
        <v>0</v>
      </c>
      <c r="AN2010">
        <v>0</v>
      </c>
      <c r="AO2010">
        <v>0</v>
      </c>
      <c r="AP2010">
        <v>1</v>
      </c>
      <c r="AQ2010">
        <v>0</v>
      </c>
      <c r="AR2010">
        <v>0</v>
      </c>
      <c r="AS2010">
        <v>0</v>
      </c>
      <c r="AT2010">
        <v>44143</v>
      </c>
      <c r="AU2010">
        <v>44157</v>
      </c>
      <c r="AV2010">
        <v>0</v>
      </c>
      <c r="AW2010">
        <v>1</v>
      </c>
      <c r="AX2010">
        <v>1</v>
      </c>
      <c r="AY2010">
        <v>2020</v>
      </c>
      <c r="AZ2010">
        <v>11</v>
      </c>
      <c r="BA2010">
        <v>13</v>
      </c>
      <c r="BB2010">
        <v>3</v>
      </c>
      <c r="BF2010">
        <v>2020</v>
      </c>
      <c r="BG2010" t="s">
        <v>104</v>
      </c>
      <c r="BH2010" t="s">
        <v>9822</v>
      </c>
      <c r="BI2010" t="s">
        <v>9790</v>
      </c>
      <c r="BJ2010" t="s">
        <v>9794</v>
      </c>
    </row>
    <row r="2011" spans="1:62" x14ac:dyDescent="0.35">
      <c r="A2011">
        <v>50902853</v>
      </c>
      <c r="B2011" t="s">
        <v>116</v>
      </c>
      <c r="C2011" t="s">
        <v>92</v>
      </c>
      <c r="D2011" t="s">
        <v>76</v>
      </c>
      <c r="E2011" t="s">
        <v>1054</v>
      </c>
      <c r="F2011">
        <v>34554680</v>
      </c>
      <c r="I2011" s="1">
        <v>44144</v>
      </c>
      <c r="J2011">
        <v>44157.999988425923</v>
      </c>
      <c r="K2011" t="s">
        <v>5477</v>
      </c>
      <c r="L2011" t="s">
        <v>65</v>
      </c>
      <c r="M2011" t="s">
        <v>120</v>
      </c>
      <c r="N2011" t="s">
        <v>121</v>
      </c>
      <c r="O2011" t="s">
        <v>168</v>
      </c>
      <c r="P2011" t="s">
        <v>122</v>
      </c>
      <c r="Q2011" t="s">
        <v>70</v>
      </c>
      <c r="S2011" t="s">
        <v>71</v>
      </c>
      <c r="T2011" t="s">
        <v>5480</v>
      </c>
      <c r="U2011">
        <v>0</v>
      </c>
      <c r="V2011">
        <v>1</v>
      </c>
      <c r="W2011">
        <v>0</v>
      </c>
      <c r="X2011">
        <v>0</v>
      </c>
      <c r="Y2011">
        <v>0</v>
      </c>
      <c r="Z2011">
        <v>0</v>
      </c>
      <c r="AA2011">
        <v>0</v>
      </c>
      <c r="AB2011">
        <v>0</v>
      </c>
      <c r="AC2011">
        <v>0</v>
      </c>
      <c r="AD2011">
        <v>1</v>
      </c>
      <c r="AE2011">
        <v>0</v>
      </c>
      <c r="AF2011">
        <v>0</v>
      </c>
      <c r="AG2011">
        <v>0</v>
      </c>
      <c r="AH2011">
        <v>0</v>
      </c>
      <c r="AI2011">
        <v>0</v>
      </c>
      <c r="AJ2011">
        <v>0</v>
      </c>
      <c r="AK2011">
        <v>0</v>
      </c>
      <c r="AL2011">
        <v>0</v>
      </c>
      <c r="AM2011">
        <v>0</v>
      </c>
      <c r="AN2011">
        <v>0</v>
      </c>
      <c r="AO2011">
        <v>0</v>
      </c>
      <c r="AP2011">
        <v>1</v>
      </c>
      <c r="AQ2011">
        <v>0</v>
      </c>
      <c r="AR2011">
        <v>0</v>
      </c>
      <c r="AS2011">
        <v>0</v>
      </c>
      <c r="AT2011">
        <v>44143</v>
      </c>
      <c r="AU2011">
        <v>44157</v>
      </c>
      <c r="AV2011">
        <v>0</v>
      </c>
      <c r="AW2011">
        <v>1</v>
      </c>
      <c r="AX2011">
        <v>0</v>
      </c>
      <c r="AY2011">
        <v>2020</v>
      </c>
      <c r="AZ2011">
        <v>11</v>
      </c>
      <c r="BA2011">
        <v>13</v>
      </c>
      <c r="BB2011">
        <v>3</v>
      </c>
      <c r="BF2011">
        <v>2020</v>
      </c>
      <c r="BG2011" t="s">
        <v>104</v>
      </c>
      <c r="BH2011" t="s">
        <v>9822</v>
      </c>
      <c r="BI2011" t="s">
        <v>9790</v>
      </c>
      <c r="BJ2011" t="s">
        <v>9794</v>
      </c>
    </row>
    <row r="2012" spans="1:62" x14ac:dyDescent="0.35">
      <c r="A2012">
        <v>50902854</v>
      </c>
      <c r="B2012" t="s">
        <v>116</v>
      </c>
      <c r="C2012" t="s">
        <v>142</v>
      </c>
      <c r="D2012" t="s">
        <v>143</v>
      </c>
      <c r="E2012" t="s">
        <v>1054</v>
      </c>
      <c r="F2012">
        <v>34554680</v>
      </c>
      <c r="I2012" s="1">
        <v>44144</v>
      </c>
      <c r="J2012">
        <v>44157.999988425923</v>
      </c>
      <c r="K2012" t="s">
        <v>5477</v>
      </c>
      <c r="L2012" t="s">
        <v>65</v>
      </c>
      <c r="M2012" t="s">
        <v>120</v>
      </c>
      <c r="N2012" t="s">
        <v>121</v>
      </c>
      <c r="O2012" t="s">
        <v>168</v>
      </c>
      <c r="P2012" t="s">
        <v>122</v>
      </c>
      <c r="Q2012" t="s">
        <v>70</v>
      </c>
      <c r="S2012" t="s">
        <v>71</v>
      </c>
      <c r="T2012" t="s">
        <v>5481</v>
      </c>
      <c r="U2012">
        <v>0</v>
      </c>
      <c r="V2012">
        <v>1</v>
      </c>
      <c r="W2012">
        <v>0</v>
      </c>
      <c r="X2012">
        <v>0</v>
      </c>
      <c r="Y2012">
        <v>0</v>
      </c>
      <c r="Z2012">
        <v>0</v>
      </c>
      <c r="AA2012">
        <v>0</v>
      </c>
      <c r="AB2012">
        <v>0</v>
      </c>
      <c r="AC2012">
        <v>0</v>
      </c>
      <c r="AD2012">
        <v>1</v>
      </c>
      <c r="AE2012">
        <v>0</v>
      </c>
      <c r="AF2012">
        <v>0</v>
      </c>
      <c r="AG2012">
        <v>0</v>
      </c>
      <c r="AH2012">
        <v>0</v>
      </c>
      <c r="AI2012">
        <v>0</v>
      </c>
      <c r="AJ2012">
        <v>0</v>
      </c>
      <c r="AK2012">
        <v>0</v>
      </c>
      <c r="AL2012">
        <v>0</v>
      </c>
      <c r="AM2012">
        <v>0</v>
      </c>
      <c r="AN2012">
        <v>0</v>
      </c>
      <c r="AO2012">
        <v>0</v>
      </c>
      <c r="AP2012">
        <v>1</v>
      </c>
      <c r="AQ2012">
        <v>0</v>
      </c>
      <c r="AR2012">
        <v>0</v>
      </c>
      <c r="AS2012">
        <v>0</v>
      </c>
      <c r="AT2012">
        <v>44143</v>
      </c>
      <c r="AU2012">
        <v>44157</v>
      </c>
      <c r="AV2012">
        <v>0</v>
      </c>
      <c r="AW2012">
        <v>1</v>
      </c>
      <c r="AX2012">
        <v>1</v>
      </c>
      <c r="AY2012">
        <v>2020</v>
      </c>
      <c r="AZ2012">
        <v>11</v>
      </c>
      <c r="BA2012">
        <v>13</v>
      </c>
      <c r="BB2012">
        <v>3</v>
      </c>
      <c r="BF2012">
        <v>2020</v>
      </c>
      <c r="BG2012" t="s">
        <v>104</v>
      </c>
      <c r="BH2012" t="s">
        <v>9822</v>
      </c>
      <c r="BI2012" t="s">
        <v>9790</v>
      </c>
      <c r="BJ2012" t="s">
        <v>9794</v>
      </c>
    </row>
    <row r="2013" spans="1:62" x14ac:dyDescent="0.35">
      <c r="A2013">
        <v>50902859</v>
      </c>
      <c r="B2013" t="s">
        <v>116</v>
      </c>
      <c r="C2013" t="s">
        <v>92</v>
      </c>
      <c r="D2013" t="s">
        <v>76</v>
      </c>
      <c r="E2013" t="s">
        <v>1054</v>
      </c>
      <c r="F2013">
        <v>34554680</v>
      </c>
      <c r="I2013" s="1">
        <v>44144</v>
      </c>
      <c r="J2013">
        <v>44157.999988425923</v>
      </c>
      <c r="K2013" t="s">
        <v>5477</v>
      </c>
      <c r="L2013" t="s">
        <v>65</v>
      </c>
      <c r="M2013" t="s">
        <v>66</v>
      </c>
      <c r="N2013" t="s">
        <v>67</v>
      </c>
      <c r="O2013" t="s">
        <v>101</v>
      </c>
      <c r="P2013" t="s">
        <v>1715</v>
      </c>
      <c r="Q2013" t="s">
        <v>70</v>
      </c>
      <c r="S2013" t="s">
        <v>71</v>
      </c>
      <c r="T2013" t="s">
        <v>5482</v>
      </c>
      <c r="U2013">
        <v>0</v>
      </c>
      <c r="V2013">
        <v>1</v>
      </c>
      <c r="W2013">
        <v>0</v>
      </c>
      <c r="X2013">
        <v>0</v>
      </c>
      <c r="Y2013">
        <v>0</v>
      </c>
      <c r="Z2013">
        <v>0</v>
      </c>
      <c r="AA2013">
        <v>0</v>
      </c>
      <c r="AB2013">
        <v>0</v>
      </c>
      <c r="AC2013">
        <v>0</v>
      </c>
      <c r="AD2013">
        <v>1</v>
      </c>
      <c r="AE2013">
        <v>0</v>
      </c>
      <c r="AF2013">
        <v>0</v>
      </c>
      <c r="AG2013">
        <v>0</v>
      </c>
      <c r="AH2013">
        <v>0</v>
      </c>
      <c r="AI2013">
        <v>0</v>
      </c>
      <c r="AJ2013">
        <v>0</v>
      </c>
      <c r="AK2013">
        <v>0</v>
      </c>
      <c r="AL2013">
        <v>0</v>
      </c>
      <c r="AM2013">
        <v>0</v>
      </c>
      <c r="AN2013">
        <v>0</v>
      </c>
      <c r="AO2013">
        <v>0</v>
      </c>
      <c r="AP2013">
        <v>1</v>
      </c>
      <c r="AQ2013">
        <v>0</v>
      </c>
      <c r="AR2013">
        <v>0</v>
      </c>
      <c r="AS2013">
        <v>0</v>
      </c>
      <c r="AT2013">
        <v>44143</v>
      </c>
      <c r="AU2013">
        <v>44157</v>
      </c>
      <c r="AV2013">
        <v>0</v>
      </c>
      <c r="AW2013">
        <v>1</v>
      </c>
      <c r="AX2013">
        <v>0</v>
      </c>
      <c r="AY2013">
        <v>2020</v>
      </c>
      <c r="AZ2013">
        <v>11</v>
      </c>
      <c r="BA2013">
        <v>13</v>
      </c>
      <c r="BB2013">
        <v>3</v>
      </c>
      <c r="BF2013">
        <v>2020</v>
      </c>
      <c r="BG2013" t="s">
        <v>104</v>
      </c>
      <c r="BH2013" t="s">
        <v>9822</v>
      </c>
      <c r="BI2013" t="s">
        <v>9790</v>
      </c>
      <c r="BJ2013" t="s">
        <v>9794</v>
      </c>
    </row>
    <row r="2014" spans="1:62" x14ac:dyDescent="0.35">
      <c r="A2014">
        <v>50902860</v>
      </c>
      <c r="B2014" t="s">
        <v>116</v>
      </c>
      <c r="C2014" t="s">
        <v>142</v>
      </c>
      <c r="D2014" t="s">
        <v>143</v>
      </c>
      <c r="E2014" t="s">
        <v>1054</v>
      </c>
      <c r="F2014">
        <v>34554680</v>
      </c>
      <c r="I2014" s="1">
        <v>44144</v>
      </c>
      <c r="J2014">
        <v>44157.999988425923</v>
      </c>
      <c r="K2014" t="s">
        <v>5477</v>
      </c>
      <c r="L2014" t="s">
        <v>65</v>
      </c>
      <c r="M2014" t="s">
        <v>66</v>
      </c>
      <c r="N2014" t="s">
        <v>67</v>
      </c>
      <c r="O2014" t="s">
        <v>101</v>
      </c>
      <c r="P2014" t="s">
        <v>1715</v>
      </c>
      <c r="Q2014" t="s">
        <v>70</v>
      </c>
      <c r="S2014" t="s">
        <v>71</v>
      </c>
      <c r="T2014" t="s">
        <v>5483</v>
      </c>
      <c r="U2014">
        <v>0</v>
      </c>
      <c r="V2014">
        <v>1</v>
      </c>
      <c r="W2014">
        <v>0</v>
      </c>
      <c r="X2014">
        <v>0</v>
      </c>
      <c r="Y2014">
        <v>0</v>
      </c>
      <c r="Z2014">
        <v>0</v>
      </c>
      <c r="AA2014">
        <v>0</v>
      </c>
      <c r="AB2014">
        <v>0</v>
      </c>
      <c r="AC2014">
        <v>0</v>
      </c>
      <c r="AD2014">
        <v>1</v>
      </c>
      <c r="AE2014">
        <v>0</v>
      </c>
      <c r="AF2014">
        <v>0</v>
      </c>
      <c r="AG2014">
        <v>0</v>
      </c>
      <c r="AH2014">
        <v>0</v>
      </c>
      <c r="AI2014">
        <v>0</v>
      </c>
      <c r="AJ2014">
        <v>0</v>
      </c>
      <c r="AK2014">
        <v>0</v>
      </c>
      <c r="AL2014">
        <v>0</v>
      </c>
      <c r="AM2014">
        <v>0</v>
      </c>
      <c r="AN2014">
        <v>0</v>
      </c>
      <c r="AO2014">
        <v>0</v>
      </c>
      <c r="AP2014">
        <v>1</v>
      </c>
      <c r="AQ2014">
        <v>0</v>
      </c>
      <c r="AR2014">
        <v>0</v>
      </c>
      <c r="AS2014">
        <v>0</v>
      </c>
      <c r="AT2014">
        <v>44143</v>
      </c>
      <c r="AU2014">
        <v>44157</v>
      </c>
      <c r="AV2014">
        <v>0</v>
      </c>
      <c r="AW2014">
        <v>1</v>
      </c>
      <c r="AX2014">
        <v>1</v>
      </c>
      <c r="AY2014">
        <v>2020</v>
      </c>
      <c r="AZ2014">
        <v>11</v>
      </c>
      <c r="BA2014">
        <v>13</v>
      </c>
      <c r="BB2014">
        <v>3</v>
      </c>
      <c r="BF2014">
        <v>2020</v>
      </c>
      <c r="BG2014" t="s">
        <v>104</v>
      </c>
      <c r="BH2014" t="s">
        <v>9822</v>
      </c>
      <c r="BI2014" t="s">
        <v>9790</v>
      </c>
      <c r="BJ2014" t="s">
        <v>9794</v>
      </c>
    </row>
    <row r="2015" spans="1:62" x14ac:dyDescent="0.35">
      <c r="A2015">
        <v>50902861</v>
      </c>
      <c r="B2015" t="s">
        <v>116</v>
      </c>
      <c r="C2015" t="s">
        <v>75</v>
      </c>
      <c r="D2015" t="s">
        <v>76</v>
      </c>
      <c r="E2015" t="s">
        <v>1054</v>
      </c>
      <c r="F2015">
        <v>34554680</v>
      </c>
      <c r="I2015" s="1">
        <v>44144</v>
      </c>
      <c r="J2015">
        <v>44157.999988425923</v>
      </c>
      <c r="K2015" t="s">
        <v>5477</v>
      </c>
      <c r="L2015" t="s">
        <v>65</v>
      </c>
      <c r="M2015" t="s">
        <v>79</v>
      </c>
      <c r="N2015" t="s">
        <v>80</v>
      </c>
      <c r="P2015" t="s">
        <v>1197</v>
      </c>
      <c r="Q2015" t="s">
        <v>70</v>
      </c>
      <c r="S2015" t="s">
        <v>71</v>
      </c>
      <c r="T2015" t="s">
        <v>5484</v>
      </c>
      <c r="U2015">
        <v>0</v>
      </c>
      <c r="V2015">
        <v>1</v>
      </c>
      <c r="W2015">
        <v>0</v>
      </c>
      <c r="X2015">
        <v>0</v>
      </c>
      <c r="Y2015">
        <v>0</v>
      </c>
      <c r="Z2015">
        <v>0</v>
      </c>
      <c r="AA2015">
        <v>0</v>
      </c>
      <c r="AB2015">
        <v>0</v>
      </c>
      <c r="AC2015">
        <v>0</v>
      </c>
      <c r="AD2015">
        <v>1</v>
      </c>
      <c r="AE2015">
        <v>0</v>
      </c>
      <c r="AF2015">
        <v>0</v>
      </c>
      <c r="AG2015">
        <v>0</v>
      </c>
      <c r="AH2015">
        <v>0</v>
      </c>
      <c r="AI2015">
        <v>0</v>
      </c>
      <c r="AJ2015">
        <v>0</v>
      </c>
      <c r="AK2015">
        <v>0</v>
      </c>
      <c r="AL2015">
        <v>0</v>
      </c>
      <c r="AM2015">
        <v>0</v>
      </c>
      <c r="AN2015">
        <v>0</v>
      </c>
      <c r="AO2015">
        <v>0</v>
      </c>
      <c r="AP2015">
        <v>1</v>
      </c>
      <c r="AQ2015">
        <v>0</v>
      </c>
      <c r="AR2015">
        <v>0</v>
      </c>
      <c r="AS2015">
        <v>0</v>
      </c>
      <c r="AT2015">
        <v>44143</v>
      </c>
      <c r="AU2015">
        <v>44157</v>
      </c>
      <c r="AV2015">
        <v>0</v>
      </c>
      <c r="AW2015">
        <v>1</v>
      </c>
      <c r="AX2015">
        <v>0</v>
      </c>
      <c r="AY2015">
        <v>2020</v>
      </c>
      <c r="AZ2015">
        <v>11</v>
      </c>
      <c r="BA2015">
        <v>13</v>
      </c>
      <c r="BB2015">
        <v>3</v>
      </c>
      <c r="BF2015">
        <v>2020</v>
      </c>
      <c r="BG2015" t="s">
        <v>104</v>
      </c>
      <c r="BH2015" t="s">
        <v>9822</v>
      </c>
      <c r="BI2015" t="s">
        <v>9790</v>
      </c>
      <c r="BJ2015" t="s">
        <v>9794</v>
      </c>
    </row>
    <row r="2016" spans="1:62" x14ac:dyDescent="0.35">
      <c r="A2016">
        <v>50902862</v>
      </c>
      <c r="B2016" t="s">
        <v>116</v>
      </c>
      <c r="C2016" t="s">
        <v>142</v>
      </c>
      <c r="D2016" t="s">
        <v>143</v>
      </c>
      <c r="E2016" t="s">
        <v>1054</v>
      </c>
      <c r="F2016">
        <v>34554680</v>
      </c>
      <c r="I2016" s="1">
        <v>44144</v>
      </c>
      <c r="J2016">
        <v>44157.999988425923</v>
      </c>
      <c r="K2016" t="s">
        <v>5477</v>
      </c>
      <c r="L2016" t="s">
        <v>65</v>
      </c>
      <c r="M2016" t="s">
        <v>79</v>
      </c>
      <c r="N2016" t="s">
        <v>80</v>
      </c>
      <c r="P2016" t="s">
        <v>1197</v>
      </c>
      <c r="Q2016" t="s">
        <v>70</v>
      </c>
      <c r="S2016" t="s">
        <v>71</v>
      </c>
      <c r="T2016" t="s">
        <v>5485</v>
      </c>
      <c r="U2016">
        <v>0</v>
      </c>
      <c r="V2016">
        <v>1</v>
      </c>
      <c r="W2016">
        <v>0</v>
      </c>
      <c r="X2016">
        <v>0</v>
      </c>
      <c r="Y2016">
        <v>0</v>
      </c>
      <c r="Z2016">
        <v>0</v>
      </c>
      <c r="AA2016">
        <v>0</v>
      </c>
      <c r="AB2016">
        <v>0</v>
      </c>
      <c r="AC2016">
        <v>0</v>
      </c>
      <c r="AD2016">
        <v>1</v>
      </c>
      <c r="AE2016">
        <v>0</v>
      </c>
      <c r="AF2016">
        <v>0</v>
      </c>
      <c r="AG2016">
        <v>0</v>
      </c>
      <c r="AH2016">
        <v>0</v>
      </c>
      <c r="AI2016">
        <v>0</v>
      </c>
      <c r="AJ2016">
        <v>0</v>
      </c>
      <c r="AK2016">
        <v>0</v>
      </c>
      <c r="AL2016">
        <v>0</v>
      </c>
      <c r="AM2016">
        <v>0</v>
      </c>
      <c r="AN2016">
        <v>0</v>
      </c>
      <c r="AO2016">
        <v>0</v>
      </c>
      <c r="AP2016">
        <v>1</v>
      </c>
      <c r="AQ2016">
        <v>0</v>
      </c>
      <c r="AR2016">
        <v>0</v>
      </c>
      <c r="AS2016">
        <v>0</v>
      </c>
      <c r="AT2016">
        <v>44143</v>
      </c>
      <c r="AU2016">
        <v>44157</v>
      </c>
      <c r="AV2016">
        <v>0</v>
      </c>
      <c r="AW2016">
        <v>1</v>
      </c>
      <c r="AX2016">
        <v>0</v>
      </c>
      <c r="AY2016">
        <v>2020</v>
      </c>
      <c r="AZ2016">
        <v>11</v>
      </c>
      <c r="BA2016">
        <v>13</v>
      </c>
      <c r="BB2016">
        <v>3</v>
      </c>
      <c r="BF2016">
        <v>2020</v>
      </c>
      <c r="BG2016" t="s">
        <v>104</v>
      </c>
      <c r="BH2016" t="s">
        <v>9822</v>
      </c>
      <c r="BI2016" t="s">
        <v>9790</v>
      </c>
      <c r="BJ2016" t="s">
        <v>9794</v>
      </c>
    </row>
    <row r="2017" spans="1:62" x14ac:dyDescent="0.35">
      <c r="A2017">
        <v>50902863</v>
      </c>
      <c r="B2017" t="s">
        <v>116</v>
      </c>
      <c r="C2017" t="s">
        <v>92</v>
      </c>
      <c r="D2017" t="s">
        <v>76</v>
      </c>
      <c r="E2017" t="s">
        <v>1054</v>
      </c>
      <c r="F2017">
        <v>34554680</v>
      </c>
      <c r="I2017" s="1">
        <v>44144</v>
      </c>
      <c r="J2017">
        <v>44157.999988425923</v>
      </c>
      <c r="K2017" t="s">
        <v>5477</v>
      </c>
      <c r="L2017" t="s">
        <v>65</v>
      </c>
      <c r="M2017" t="s">
        <v>79</v>
      </c>
      <c r="N2017" t="s">
        <v>80</v>
      </c>
      <c r="P2017" t="s">
        <v>1197</v>
      </c>
      <c r="Q2017" t="s">
        <v>70</v>
      </c>
      <c r="S2017" t="s">
        <v>71</v>
      </c>
      <c r="T2017" t="s">
        <v>5486</v>
      </c>
      <c r="U2017">
        <v>0</v>
      </c>
      <c r="V2017">
        <v>1</v>
      </c>
      <c r="W2017">
        <v>0</v>
      </c>
      <c r="X2017">
        <v>0</v>
      </c>
      <c r="Y2017">
        <v>0</v>
      </c>
      <c r="Z2017">
        <v>0</v>
      </c>
      <c r="AA2017">
        <v>0</v>
      </c>
      <c r="AB2017">
        <v>0</v>
      </c>
      <c r="AC2017">
        <v>0</v>
      </c>
      <c r="AD2017">
        <v>1</v>
      </c>
      <c r="AE2017">
        <v>0</v>
      </c>
      <c r="AF2017">
        <v>0</v>
      </c>
      <c r="AG2017">
        <v>0</v>
      </c>
      <c r="AH2017">
        <v>0</v>
      </c>
      <c r="AI2017">
        <v>0</v>
      </c>
      <c r="AJ2017">
        <v>0</v>
      </c>
      <c r="AK2017">
        <v>0</v>
      </c>
      <c r="AL2017">
        <v>0</v>
      </c>
      <c r="AM2017">
        <v>0</v>
      </c>
      <c r="AN2017">
        <v>0</v>
      </c>
      <c r="AO2017">
        <v>0</v>
      </c>
      <c r="AP2017">
        <v>1</v>
      </c>
      <c r="AQ2017">
        <v>0</v>
      </c>
      <c r="AR2017">
        <v>0</v>
      </c>
      <c r="AS2017">
        <v>0</v>
      </c>
      <c r="AT2017">
        <v>44143</v>
      </c>
      <c r="AU2017">
        <v>44157</v>
      </c>
      <c r="AV2017">
        <v>0</v>
      </c>
      <c r="AW2017">
        <v>1</v>
      </c>
      <c r="AX2017">
        <v>0</v>
      </c>
      <c r="AY2017">
        <v>2020</v>
      </c>
      <c r="AZ2017">
        <v>11</v>
      </c>
      <c r="BA2017">
        <v>13</v>
      </c>
      <c r="BB2017">
        <v>3</v>
      </c>
      <c r="BF2017">
        <v>2020</v>
      </c>
      <c r="BG2017" t="s">
        <v>104</v>
      </c>
      <c r="BH2017" t="s">
        <v>9822</v>
      </c>
      <c r="BI2017" t="s">
        <v>9790</v>
      </c>
      <c r="BJ2017" t="s">
        <v>9794</v>
      </c>
    </row>
    <row r="2018" spans="1:62" x14ac:dyDescent="0.35">
      <c r="A2018">
        <v>50902864</v>
      </c>
      <c r="B2018" t="s">
        <v>116</v>
      </c>
      <c r="C2018" t="s">
        <v>142</v>
      </c>
      <c r="D2018" t="s">
        <v>143</v>
      </c>
      <c r="E2018" t="s">
        <v>1054</v>
      </c>
      <c r="F2018">
        <v>34554680</v>
      </c>
      <c r="I2018" s="1">
        <v>44144</v>
      </c>
      <c r="J2018">
        <v>44157.999988425923</v>
      </c>
      <c r="K2018" t="s">
        <v>5477</v>
      </c>
      <c r="L2018" t="s">
        <v>65</v>
      </c>
      <c r="M2018" t="s">
        <v>79</v>
      </c>
      <c r="N2018" t="s">
        <v>80</v>
      </c>
      <c r="P2018" t="s">
        <v>1197</v>
      </c>
      <c r="Q2018" t="s">
        <v>70</v>
      </c>
      <c r="S2018" t="s">
        <v>71</v>
      </c>
      <c r="T2018" t="s">
        <v>5487</v>
      </c>
      <c r="U2018">
        <v>0</v>
      </c>
      <c r="V2018">
        <v>1</v>
      </c>
      <c r="W2018">
        <v>0</v>
      </c>
      <c r="X2018">
        <v>0</v>
      </c>
      <c r="Y2018">
        <v>0</v>
      </c>
      <c r="Z2018">
        <v>0</v>
      </c>
      <c r="AA2018">
        <v>0</v>
      </c>
      <c r="AB2018">
        <v>0</v>
      </c>
      <c r="AC2018">
        <v>0</v>
      </c>
      <c r="AD2018">
        <v>1</v>
      </c>
      <c r="AE2018">
        <v>0</v>
      </c>
      <c r="AF2018">
        <v>0</v>
      </c>
      <c r="AG2018">
        <v>0</v>
      </c>
      <c r="AH2018">
        <v>0</v>
      </c>
      <c r="AI2018">
        <v>0</v>
      </c>
      <c r="AJ2018">
        <v>0</v>
      </c>
      <c r="AK2018">
        <v>0</v>
      </c>
      <c r="AL2018">
        <v>0</v>
      </c>
      <c r="AM2018">
        <v>0</v>
      </c>
      <c r="AN2018">
        <v>0</v>
      </c>
      <c r="AO2018">
        <v>0</v>
      </c>
      <c r="AP2018">
        <v>1</v>
      </c>
      <c r="AQ2018">
        <v>0</v>
      </c>
      <c r="AR2018">
        <v>0</v>
      </c>
      <c r="AS2018">
        <v>0</v>
      </c>
      <c r="AT2018">
        <v>44143</v>
      </c>
      <c r="AU2018">
        <v>44157</v>
      </c>
      <c r="AV2018">
        <v>0</v>
      </c>
      <c r="AW2018">
        <v>1</v>
      </c>
      <c r="AX2018">
        <v>1</v>
      </c>
      <c r="AY2018">
        <v>2020</v>
      </c>
      <c r="AZ2018">
        <v>11</v>
      </c>
      <c r="BA2018">
        <v>13</v>
      </c>
      <c r="BB2018">
        <v>3</v>
      </c>
      <c r="BF2018">
        <v>2020</v>
      </c>
      <c r="BG2018" t="s">
        <v>104</v>
      </c>
      <c r="BH2018" t="s">
        <v>9822</v>
      </c>
      <c r="BI2018" t="s">
        <v>9790</v>
      </c>
      <c r="BJ2018" t="s">
        <v>9794</v>
      </c>
    </row>
    <row r="2019" spans="1:62" x14ac:dyDescent="0.35">
      <c r="A2019">
        <v>50902865</v>
      </c>
      <c r="B2019" t="s">
        <v>116</v>
      </c>
      <c r="C2019" t="s">
        <v>75</v>
      </c>
      <c r="D2019" t="s">
        <v>76</v>
      </c>
      <c r="E2019" t="s">
        <v>1054</v>
      </c>
      <c r="F2019">
        <v>34554680</v>
      </c>
      <c r="I2019" s="1">
        <v>44144</v>
      </c>
      <c r="J2019">
        <v>44157.999988425923</v>
      </c>
      <c r="K2019" t="s">
        <v>5477</v>
      </c>
      <c r="L2019" t="s">
        <v>65</v>
      </c>
      <c r="M2019" t="s">
        <v>197</v>
      </c>
      <c r="N2019" t="s">
        <v>198</v>
      </c>
      <c r="O2019" t="s">
        <v>168</v>
      </c>
      <c r="P2019" t="s">
        <v>199</v>
      </c>
      <c r="Q2019" t="s">
        <v>70</v>
      </c>
      <c r="S2019" t="s">
        <v>71</v>
      </c>
      <c r="T2019" t="s">
        <v>5488</v>
      </c>
      <c r="U2019">
        <v>0</v>
      </c>
      <c r="V2019">
        <v>1</v>
      </c>
      <c r="W2019">
        <v>0</v>
      </c>
      <c r="X2019">
        <v>0</v>
      </c>
      <c r="Y2019">
        <v>0</v>
      </c>
      <c r="Z2019">
        <v>0</v>
      </c>
      <c r="AA2019">
        <v>0</v>
      </c>
      <c r="AB2019">
        <v>0</v>
      </c>
      <c r="AC2019">
        <v>0</v>
      </c>
      <c r="AD2019">
        <v>1</v>
      </c>
      <c r="AE2019">
        <v>0</v>
      </c>
      <c r="AF2019">
        <v>0</v>
      </c>
      <c r="AG2019">
        <v>0</v>
      </c>
      <c r="AH2019">
        <v>0</v>
      </c>
      <c r="AI2019">
        <v>0</v>
      </c>
      <c r="AJ2019">
        <v>0</v>
      </c>
      <c r="AK2019">
        <v>0</v>
      </c>
      <c r="AL2019">
        <v>0</v>
      </c>
      <c r="AM2019">
        <v>0</v>
      </c>
      <c r="AN2019">
        <v>0</v>
      </c>
      <c r="AO2019">
        <v>0</v>
      </c>
      <c r="AP2019">
        <v>1</v>
      </c>
      <c r="AQ2019">
        <v>0</v>
      </c>
      <c r="AR2019">
        <v>0</v>
      </c>
      <c r="AS2019">
        <v>0</v>
      </c>
      <c r="AT2019">
        <v>44143</v>
      </c>
      <c r="AU2019">
        <v>44157</v>
      </c>
      <c r="AV2019">
        <v>0</v>
      </c>
      <c r="AW2019">
        <v>1</v>
      </c>
      <c r="AX2019">
        <v>0</v>
      </c>
      <c r="AY2019">
        <v>2020</v>
      </c>
      <c r="AZ2019">
        <v>11</v>
      </c>
      <c r="BA2019">
        <v>13</v>
      </c>
      <c r="BB2019">
        <v>3</v>
      </c>
      <c r="BF2019">
        <v>2020</v>
      </c>
      <c r="BG2019" t="s">
        <v>104</v>
      </c>
      <c r="BH2019" t="s">
        <v>9822</v>
      </c>
      <c r="BI2019" t="s">
        <v>9790</v>
      </c>
      <c r="BJ2019" t="s">
        <v>9794</v>
      </c>
    </row>
    <row r="2020" spans="1:62" x14ac:dyDescent="0.35">
      <c r="A2020">
        <v>50902866</v>
      </c>
      <c r="B2020" t="s">
        <v>116</v>
      </c>
      <c r="C2020" t="s">
        <v>142</v>
      </c>
      <c r="D2020" t="s">
        <v>143</v>
      </c>
      <c r="E2020" t="s">
        <v>1054</v>
      </c>
      <c r="F2020">
        <v>34554680</v>
      </c>
      <c r="I2020" s="1">
        <v>44144</v>
      </c>
      <c r="J2020">
        <v>44157.999988425923</v>
      </c>
      <c r="K2020" t="s">
        <v>5477</v>
      </c>
      <c r="L2020" t="s">
        <v>65</v>
      </c>
      <c r="M2020" t="s">
        <v>197</v>
      </c>
      <c r="N2020" t="s">
        <v>198</v>
      </c>
      <c r="O2020" t="s">
        <v>168</v>
      </c>
      <c r="P2020" t="s">
        <v>199</v>
      </c>
      <c r="Q2020" t="s">
        <v>70</v>
      </c>
      <c r="S2020" t="s">
        <v>71</v>
      </c>
      <c r="T2020" t="s">
        <v>5489</v>
      </c>
      <c r="U2020">
        <v>0</v>
      </c>
      <c r="V2020">
        <v>1</v>
      </c>
      <c r="W2020">
        <v>0</v>
      </c>
      <c r="X2020">
        <v>0</v>
      </c>
      <c r="Y2020">
        <v>0</v>
      </c>
      <c r="Z2020">
        <v>0</v>
      </c>
      <c r="AA2020">
        <v>0</v>
      </c>
      <c r="AB2020">
        <v>0</v>
      </c>
      <c r="AC2020">
        <v>0</v>
      </c>
      <c r="AD2020">
        <v>1</v>
      </c>
      <c r="AE2020">
        <v>0</v>
      </c>
      <c r="AF2020">
        <v>0</v>
      </c>
      <c r="AG2020">
        <v>0</v>
      </c>
      <c r="AH2020">
        <v>0</v>
      </c>
      <c r="AI2020">
        <v>0</v>
      </c>
      <c r="AJ2020">
        <v>0</v>
      </c>
      <c r="AK2020">
        <v>0</v>
      </c>
      <c r="AL2020">
        <v>0</v>
      </c>
      <c r="AM2020">
        <v>0</v>
      </c>
      <c r="AN2020">
        <v>0</v>
      </c>
      <c r="AO2020">
        <v>0</v>
      </c>
      <c r="AP2020">
        <v>1</v>
      </c>
      <c r="AQ2020">
        <v>0</v>
      </c>
      <c r="AR2020">
        <v>0</v>
      </c>
      <c r="AS2020">
        <v>0</v>
      </c>
      <c r="AT2020">
        <v>44143</v>
      </c>
      <c r="AU2020">
        <v>44157</v>
      </c>
      <c r="AV2020">
        <v>0</v>
      </c>
      <c r="AW2020">
        <v>1</v>
      </c>
      <c r="AX2020">
        <v>1</v>
      </c>
      <c r="AY2020">
        <v>2020</v>
      </c>
      <c r="AZ2020">
        <v>11</v>
      </c>
      <c r="BA2020">
        <v>13</v>
      </c>
      <c r="BB2020">
        <v>3</v>
      </c>
      <c r="BF2020">
        <v>2020</v>
      </c>
      <c r="BG2020" t="s">
        <v>104</v>
      </c>
      <c r="BH2020" t="s">
        <v>9822</v>
      </c>
      <c r="BI2020" t="s">
        <v>9790</v>
      </c>
      <c r="BJ2020" t="s">
        <v>9794</v>
      </c>
    </row>
    <row r="2021" spans="1:62" x14ac:dyDescent="0.35">
      <c r="A2021">
        <v>50902867</v>
      </c>
      <c r="B2021" t="s">
        <v>116</v>
      </c>
      <c r="C2021" t="s">
        <v>92</v>
      </c>
      <c r="D2021" t="s">
        <v>76</v>
      </c>
      <c r="E2021" t="s">
        <v>1054</v>
      </c>
      <c r="F2021">
        <v>34554680</v>
      </c>
      <c r="I2021" s="1">
        <v>44144</v>
      </c>
      <c r="J2021">
        <v>44157.999988425923</v>
      </c>
      <c r="K2021" t="s">
        <v>5477</v>
      </c>
      <c r="L2021" t="s">
        <v>65</v>
      </c>
      <c r="M2021" t="s">
        <v>197</v>
      </c>
      <c r="N2021" t="s">
        <v>198</v>
      </c>
      <c r="O2021" t="s">
        <v>168</v>
      </c>
      <c r="P2021" t="s">
        <v>199</v>
      </c>
      <c r="Q2021" t="s">
        <v>70</v>
      </c>
      <c r="S2021" t="s">
        <v>71</v>
      </c>
      <c r="T2021" t="s">
        <v>5490</v>
      </c>
      <c r="U2021">
        <v>0</v>
      </c>
      <c r="V2021">
        <v>1</v>
      </c>
      <c r="W2021">
        <v>0</v>
      </c>
      <c r="X2021">
        <v>0</v>
      </c>
      <c r="Y2021">
        <v>0</v>
      </c>
      <c r="Z2021">
        <v>0</v>
      </c>
      <c r="AA2021">
        <v>0</v>
      </c>
      <c r="AB2021">
        <v>0</v>
      </c>
      <c r="AC2021">
        <v>0</v>
      </c>
      <c r="AD2021">
        <v>1</v>
      </c>
      <c r="AE2021">
        <v>0</v>
      </c>
      <c r="AF2021">
        <v>0</v>
      </c>
      <c r="AG2021">
        <v>0</v>
      </c>
      <c r="AH2021">
        <v>0</v>
      </c>
      <c r="AI2021">
        <v>0</v>
      </c>
      <c r="AJ2021">
        <v>0</v>
      </c>
      <c r="AK2021">
        <v>0</v>
      </c>
      <c r="AL2021">
        <v>0</v>
      </c>
      <c r="AM2021">
        <v>0</v>
      </c>
      <c r="AN2021">
        <v>0</v>
      </c>
      <c r="AO2021">
        <v>0</v>
      </c>
      <c r="AP2021">
        <v>1</v>
      </c>
      <c r="AQ2021">
        <v>0</v>
      </c>
      <c r="AR2021">
        <v>0</v>
      </c>
      <c r="AS2021">
        <v>0</v>
      </c>
      <c r="AT2021">
        <v>44143</v>
      </c>
      <c r="AU2021">
        <v>44157</v>
      </c>
      <c r="AV2021">
        <v>0</v>
      </c>
      <c r="AW2021">
        <v>1</v>
      </c>
      <c r="AX2021">
        <v>0</v>
      </c>
      <c r="AY2021">
        <v>2020</v>
      </c>
      <c r="AZ2021">
        <v>11</v>
      </c>
      <c r="BA2021">
        <v>13</v>
      </c>
      <c r="BB2021">
        <v>3</v>
      </c>
      <c r="BF2021">
        <v>2020</v>
      </c>
      <c r="BG2021" t="s">
        <v>104</v>
      </c>
      <c r="BH2021" t="s">
        <v>9822</v>
      </c>
      <c r="BI2021" t="s">
        <v>9790</v>
      </c>
      <c r="BJ2021" t="s">
        <v>9794</v>
      </c>
    </row>
    <row r="2022" spans="1:62" x14ac:dyDescent="0.35">
      <c r="A2022">
        <v>50902868</v>
      </c>
      <c r="B2022" t="s">
        <v>116</v>
      </c>
      <c r="C2022" t="s">
        <v>142</v>
      </c>
      <c r="D2022" t="s">
        <v>143</v>
      </c>
      <c r="E2022" t="s">
        <v>1054</v>
      </c>
      <c r="F2022">
        <v>34554680</v>
      </c>
      <c r="I2022" s="1">
        <v>44144</v>
      </c>
      <c r="J2022">
        <v>44157.999988425923</v>
      </c>
      <c r="K2022" t="s">
        <v>5477</v>
      </c>
      <c r="L2022" t="s">
        <v>65</v>
      </c>
      <c r="M2022" t="s">
        <v>197</v>
      </c>
      <c r="N2022" t="s">
        <v>198</v>
      </c>
      <c r="O2022" t="s">
        <v>168</v>
      </c>
      <c r="P2022" t="s">
        <v>199</v>
      </c>
      <c r="Q2022" t="s">
        <v>70</v>
      </c>
      <c r="S2022" t="s">
        <v>71</v>
      </c>
      <c r="T2022" t="s">
        <v>5491</v>
      </c>
      <c r="U2022">
        <v>0</v>
      </c>
      <c r="V2022">
        <v>1</v>
      </c>
      <c r="W2022">
        <v>0</v>
      </c>
      <c r="X2022">
        <v>0</v>
      </c>
      <c r="Y2022">
        <v>0</v>
      </c>
      <c r="Z2022">
        <v>0</v>
      </c>
      <c r="AA2022">
        <v>0</v>
      </c>
      <c r="AB2022">
        <v>0</v>
      </c>
      <c r="AC2022">
        <v>0</v>
      </c>
      <c r="AD2022">
        <v>1</v>
      </c>
      <c r="AE2022">
        <v>0</v>
      </c>
      <c r="AF2022">
        <v>0</v>
      </c>
      <c r="AG2022">
        <v>0</v>
      </c>
      <c r="AH2022">
        <v>0</v>
      </c>
      <c r="AI2022">
        <v>0</v>
      </c>
      <c r="AJ2022">
        <v>0</v>
      </c>
      <c r="AK2022">
        <v>0</v>
      </c>
      <c r="AL2022">
        <v>0</v>
      </c>
      <c r="AM2022">
        <v>0</v>
      </c>
      <c r="AN2022">
        <v>0</v>
      </c>
      <c r="AO2022">
        <v>0</v>
      </c>
      <c r="AP2022">
        <v>1</v>
      </c>
      <c r="AQ2022">
        <v>0</v>
      </c>
      <c r="AR2022">
        <v>0</v>
      </c>
      <c r="AS2022">
        <v>0</v>
      </c>
      <c r="AT2022">
        <v>44143</v>
      </c>
      <c r="AU2022">
        <v>44157</v>
      </c>
      <c r="AV2022">
        <v>0</v>
      </c>
      <c r="AW2022">
        <v>1</v>
      </c>
      <c r="AX2022">
        <v>1</v>
      </c>
      <c r="AY2022">
        <v>2020</v>
      </c>
      <c r="AZ2022">
        <v>11</v>
      </c>
      <c r="BA2022">
        <v>13</v>
      </c>
      <c r="BB2022">
        <v>3</v>
      </c>
      <c r="BF2022">
        <v>2020</v>
      </c>
      <c r="BG2022" t="s">
        <v>104</v>
      </c>
      <c r="BH2022" t="s">
        <v>9822</v>
      </c>
      <c r="BI2022" t="s">
        <v>9790</v>
      </c>
      <c r="BJ2022" t="s">
        <v>9794</v>
      </c>
    </row>
    <row r="2023" spans="1:62" x14ac:dyDescent="0.35">
      <c r="A2023">
        <v>50902869</v>
      </c>
      <c r="B2023" t="s">
        <v>116</v>
      </c>
      <c r="C2023" t="s">
        <v>75</v>
      </c>
      <c r="D2023" t="s">
        <v>76</v>
      </c>
      <c r="E2023" t="s">
        <v>1054</v>
      </c>
      <c r="F2023">
        <v>34554680</v>
      </c>
      <c r="I2023" s="1">
        <v>44144</v>
      </c>
      <c r="J2023">
        <v>44157.999988425923</v>
      </c>
      <c r="K2023" t="s">
        <v>5477</v>
      </c>
      <c r="L2023" t="s">
        <v>65</v>
      </c>
      <c r="M2023" t="s">
        <v>66</v>
      </c>
      <c r="N2023" t="s">
        <v>67</v>
      </c>
      <c r="O2023" t="s">
        <v>101</v>
      </c>
      <c r="P2023" t="s">
        <v>1715</v>
      </c>
      <c r="Q2023" t="s">
        <v>70</v>
      </c>
      <c r="S2023" t="s">
        <v>71</v>
      </c>
      <c r="T2023" t="s">
        <v>5492</v>
      </c>
      <c r="U2023">
        <v>0</v>
      </c>
      <c r="V2023">
        <v>1</v>
      </c>
      <c r="W2023">
        <v>0</v>
      </c>
      <c r="X2023">
        <v>0</v>
      </c>
      <c r="Y2023">
        <v>0</v>
      </c>
      <c r="Z2023">
        <v>0</v>
      </c>
      <c r="AA2023">
        <v>0</v>
      </c>
      <c r="AB2023">
        <v>0</v>
      </c>
      <c r="AC2023">
        <v>0</v>
      </c>
      <c r="AD2023">
        <v>1</v>
      </c>
      <c r="AE2023">
        <v>0</v>
      </c>
      <c r="AF2023">
        <v>0</v>
      </c>
      <c r="AG2023">
        <v>0</v>
      </c>
      <c r="AH2023">
        <v>0</v>
      </c>
      <c r="AI2023">
        <v>0</v>
      </c>
      <c r="AJ2023">
        <v>0</v>
      </c>
      <c r="AK2023">
        <v>0</v>
      </c>
      <c r="AL2023">
        <v>0</v>
      </c>
      <c r="AM2023">
        <v>0</v>
      </c>
      <c r="AN2023">
        <v>0</v>
      </c>
      <c r="AO2023">
        <v>0</v>
      </c>
      <c r="AP2023">
        <v>1</v>
      </c>
      <c r="AQ2023">
        <v>0</v>
      </c>
      <c r="AR2023">
        <v>0</v>
      </c>
      <c r="AS2023">
        <v>0</v>
      </c>
      <c r="AT2023">
        <v>44143</v>
      </c>
      <c r="AU2023">
        <v>44157</v>
      </c>
      <c r="AV2023">
        <v>0</v>
      </c>
      <c r="AW2023">
        <v>1</v>
      </c>
      <c r="AX2023">
        <v>0</v>
      </c>
      <c r="AY2023">
        <v>2020</v>
      </c>
      <c r="AZ2023">
        <v>11</v>
      </c>
      <c r="BA2023">
        <v>13</v>
      </c>
      <c r="BB2023">
        <v>3</v>
      </c>
      <c r="BF2023">
        <v>2020</v>
      </c>
      <c r="BG2023" t="s">
        <v>104</v>
      </c>
      <c r="BH2023" t="s">
        <v>9822</v>
      </c>
      <c r="BI2023" t="s">
        <v>9790</v>
      </c>
      <c r="BJ2023" t="s">
        <v>9794</v>
      </c>
    </row>
    <row r="2024" spans="1:62" x14ac:dyDescent="0.35">
      <c r="A2024">
        <v>50902870</v>
      </c>
      <c r="B2024" t="s">
        <v>116</v>
      </c>
      <c r="C2024" t="s">
        <v>142</v>
      </c>
      <c r="D2024" t="s">
        <v>143</v>
      </c>
      <c r="E2024" t="s">
        <v>1054</v>
      </c>
      <c r="F2024">
        <v>34554680</v>
      </c>
      <c r="I2024" s="1">
        <v>44144</v>
      </c>
      <c r="J2024">
        <v>44157.999988425923</v>
      </c>
      <c r="K2024" t="s">
        <v>5477</v>
      </c>
      <c r="L2024" t="s">
        <v>65</v>
      </c>
      <c r="M2024" t="s">
        <v>66</v>
      </c>
      <c r="N2024" t="s">
        <v>67</v>
      </c>
      <c r="O2024" t="s">
        <v>101</v>
      </c>
      <c r="P2024" t="s">
        <v>1715</v>
      </c>
      <c r="Q2024" t="s">
        <v>70</v>
      </c>
      <c r="S2024" t="s">
        <v>71</v>
      </c>
      <c r="T2024" t="s">
        <v>5493</v>
      </c>
      <c r="U2024">
        <v>0</v>
      </c>
      <c r="V2024">
        <v>1</v>
      </c>
      <c r="W2024">
        <v>0</v>
      </c>
      <c r="X2024">
        <v>0</v>
      </c>
      <c r="Y2024">
        <v>0</v>
      </c>
      <c r="Z2024">
        <v>0</v>
      </c>
      <c r="AA2024">
        <v>0</v>
      </c>
      <c r="AB2024">
        <v>0</v>
      </c>
      <c r="AC2024">
        <v>0</v>
      </c>
      <c r="AD2024">
        <v>1</v>
      </c>
      <c r="AE2024">
        <v>0</v>
      </c>
      <c r="AF2024">
        <v>0</v>
      </c>
      <c r="AG2024">
        <v>0</v>
      </c>
      <c r="AH2024">
        <v>0</v>
      </c>
      <c r="AI2024">
        <v>0</v>
      </c>
      <c r="AJ2024">
        <v>0</v>
      </c>
      <c r="AK2024">
        <v>0</v>
      </c>
      <c r="AL2024">
        <v>0</v>
      </c>
      <c r="AM2024">
        <v>0</v>
      </c>
      <c r="AN2024">
        <v>0</v>
      </c>
      <c r="AO2024">
        <v>0</v>
      </c>
      <c r="AP2024">
        <v>1</v>
      </c>
      <c r="AQ2024">
        <v>0</v>
      </c>
      <c r="AR2024">
        <v>0</v>
      </c>
      <c r="AS2024">
        <v>0</v>
      </c>
      <c r="AT2024">
        <v>44143</v>
      </c>
      <c r="AU2024">
        <v>44157</v>
      </c>
      <c r="AV2024">
        <v>0</v>
      </c>
      <c r="AW2024">
        <v>1</v>
      </c>
      <c r="AX2024">
        <v>1</v>
      </c>
      <c r="AY2024">
        <v>2020</v>
      </c>
      <c r="AZ2024">
        <v>11</v>
      </c>
      <c r="BA2024">
        <v>13</v>
      </c>
      <c r="BB2024">
        <v>3</v>
      </c>
      <c r="BF2024">
        <v>2020</v>
      </c>
      <c r="BG2024" t="s">
        <v>104</v>
      </c>
      <c r="BH2024" t="s">
        <v>9822</v>
      </c>
      <c r="BI2024" t="s">
        <v>9790</v>
      </c>
      <c r="BJ2024" t="s">
        <v>9794</v>
      </c>
    </row>
    <row r="2025" spans="1:62" x14ac:dyDescent="0.35">
      <c r="A2025">
        <v>50905260</v>
      </c>
      <c r="B2025" t="s">
        <v>98</v>
      </c>
      <c r="C2025" t="s">
        <v>75</v>
      </c>
      <c r="D2025" t="s">
        <v>85</v>
      </c>
      <c r="E2025" t="s">
        <v>620</v>
      </c>
      <c r="F2025">
        <v>20357645</v>
      </c>
      <c r="G2025" t="s">
        <v>620</v>
      </c>
      <c r="I2025" s="1">
        <v>44144</v>
      </c>
      <c r="J2025">
        <v>44174.999988425923</v>
      </c>
      <c r="K2025" t="s">
        <v>5494</v>
      </c>
      <c r="L2025" t="s">
        <v>65</v>
      </c>
      <c r="M2025" t="s">
        <v>152</v>
      </c>
      <c r="N2025" t="s">
        <v>153</v>
      </c>
      <c r="O2025" t="s">
        <v>154</v>
      </c>
      <c r="P2025" t="s">
        <v>155</v>
      </c>
      <c r="Q2025" t="s">
        <v>70</v>
      </c>
      <c r="S2025" t="s">
        <v>71</v>
      </c>
      <c r="T2025" t="s">
        <v>5495</v>
      </c>
      <c r="U2025">
        <v>1</v>
      </c>
      <c r="V2025">
        <v>1</v>
      </c>
      <c r="W2025">
        <v>0</v>
      </c>
      <c r="X2025">
        <v>1</v>
      </c>
      <c r="Y2025">
        <v>0</v>
      </c>
      <c r="Z2025">
        <v>0</v>
      </c>
      <c r="AA2025">
        <v>0</v>
      </c>
      <c r="AB2025">
        <v>0</v>
      </c>
      <c r="AC2025">
        <v>0</v>
      </c>
      <c r="AD2025">
        <v>1</v>
      </c>
      <c r="AE2025">
        <v>0</v>
      </c>
      <c r="AF2025">
        <v>0</v>
      </c>
      <c r="AG2025">
        <v>1</v>
      </c>
      <c r="AH2025">
        <v>1</v>
      </c>
      <c r="AI2025">
        <v>0</v>
      </c>
      <c r="AJ2025">
        <v>0</v>
      </c>
      <c r="AK2025">
        <v>0</v>
      </c>
      <c r="AL2025">
        <v>0</v>
      </c>
      <c r="AM2025">
        <v>0</v>
      </c>
      <c r="AN2025">
        <v>0</v>
      </c>
      <c r="AO2025">
        <v>0</v>
      </c>
      <c r="AP2025">
        <v>0</v>
      </c>
      <c r="AQ2025">
        <v>0</v>
      </c>
      <c r="AR2025">
        <v>0</v>
      </c>
      <c r="AS2025">
        <v>0</v>
      </c>
      <c r="AT2025">
        <v>44144</v>
      </c>
      <c r="AU2025">
        <v>44174</v>
      </c>
      <c r="AV2025">
        <v>0</v>
      </c>
      <c r="AW2025">
        <v>1</v>
      </c>
      <c r="AX2025">
        <v>0</v>
      </c>
      <c r="AY2025">
        <v>2020</v>
      </c>
      <c r="AZ2025">
        <v>11</v>
      </c>
      <c r="BA2025">
        <v>30</v>
      </c>
      <c r="BB2025">
        <v>6</v>
      </c>
      <c r="BF2025">
        <v>2020</v>
      </c>
      <c r="BG2025" t="s">
        <v>104</v>
      </c>
      <c r="BH2025" t="s">
        <v>9822</v>
      </c>
      <c r="BI2025" t="s">
        <v>9790</v>
      </c>
      <c r="BJ2025" t="s">
        <v>9794</v>
      </c>
    </row>
    <row r="2026" spans="1:62" x14ac:dyDescent="0.35">
      <c r="A2026">
        <v>50907358</v>
      </c>
      <c r="B2026" t="s">
        <v>98</v>
      </c>
      <c r="C2026" t="s">
        <v>75</v>
      </c>
      <c r="D2026" t="s">
        <v>76</v>
      </c>
      <c r="E2026" t="s">
        <v>2304</v>
      </c>
      <c r="F2026">
        <v>29324867</v>
      </c>
      <c r="I2026" s="1">
        <v>44144</v>
      </c>
      <c r="J2026">
        <v>44174.999988425923</v>
      </c>
      <c r="K2026" t="s">
        <v>5496</v>
      </c>
      <c r="L2026" t="s">
        <v>65</v>
      </c>
      <c r="M2026" t="s">
        <v>197</v>
      </c>
      <c r="N2026" t="s">
        <v>198</v>
      </c>
      <c r="O2026" t="s">
        <v>168</v>
      </c>
      <c r="P2026" t="s">
        <v>199</v>
      </c>
      <c r="Q2026" t="s">
        <v>70</v>
      </c>
      <c r="S2026" t="s">
        <v>71</v>
      </c>
      <c r="T2026" t="s">
        <v>5497</v>
      </c>
      <c r="U2026">
        <v>1</v>
      </c>
      <c r="V2026">
        <v>1</v>
      </c>
      <c r="W2026">
        <v>0</v>
      </c>
      <c r="X2026">
        <v>1</v>
      </c>
      <c r="Y2026">
        <v>0</v>
      </c>
      <c r="Z2026">
        <v>0</v>
      </c>
      <c r="AA2026">
        <v>0</v>
      </c>
      <c r="AB2026">
        <v>0</v>
      </c>
      <c r="AC2026">
        <v>0</v>
      </c>
      <c r="AD2026">
        <v>0</v>
      </c>
      <c r="AE2026">
        <v>0</v>
      </c>
      <c r="AF2026">
        <v>0</v>
      </c>
      <c r="AG2026">
        <v>0</v>
      </c>
      <c r="AH2026">
        <v>0</v>
      </c>
      <c r="AI2026">
        <v>0</v>
      </c>
      <c r="AJ2026">
        <v>0</v>
      </c>
      <c r="AK2026">
        <v>0</v>
      </c>
      <c r="AL2026">
        <v>0</v>
      </c>
      <c r="AM2026">
        <v>0</v>
      </c>
      <c r="AN2026">
        <v>0</v>
      </c>
      <c r="AO2026">
        <v>0</v>
      </c>
      <c r="AP2026">
        <v>0</v>
      </c>
      <c r="AQ2026">
        <v>0</v>
      </c>
      <c r="AR2026">
        <v>0</v>
      </c>
      <c r="AS2026">
        <v>0</v>
      </c>
      <c r="AT2026">
        <v>44144</v>
      </c>
      <c r="AU2026">
        <v>44174</v>
      </c>
      <c r="AV2026">
        <v>0</v>
      </c>
      <c r="AW2026">
        <v>1</v>
      </c>
      <c r="AX2026">
        <v>0</v>
      </c>
      <c r="AY2026">
        <v>2020</v>
      </c>
      <c r="AZ2026">
        <v>11</v>
      </c>
      <c r="BA2026">
        <v>30</v>
      </c>
      <c r="BB2026">
        <v>3</v>
      </c>
      <c r="BF2026">
        <v>2020</v>
      </c>
      <c r="BG2026" t="s">
        <v>104</v>
      </c>
      <c r="BH2026" t="s">
        <v>9822</v>
      </c>
      <c r="BI2026" t="s">
        <v>9790</v>
      </c>
      <c r="BJ2026" t="s">
        <v>9794</v>
      </c>
    </row>
    <row r="2027" spans="1:62" x14ac:dyDescent="0.35">
      <c r="A2027">
        <v>50909494</v>
      </c>
      <c r="B2027" t="s">
        <v>98</v>
      </c>
      <c r="C2027" t="s">
        <v>61</v>
      </c>
      <c r="D2027" t="s">
        <v>125</v>
      </c>
      <c r="E2027" t="s">
        <v>5498</v>
      </c>
      <c r="F2027">
        <v>41963588</v>
      </c>
      <c r="G2027" t="s">
        <v>5498</v>
      </c>
      <c r="I2027" s="1">
        <v>44144</v>
      </c>
      <c r="J2027">
        <v>44174.999988425923</v>
      </c>
      <c r="K2027" t="s">
        <v>5499</v>
      </c>
      <c r="L2027" t="s">
        <v>65</v>
      </c>
      <c r="M2027" t="s">
        <v>120</v>
      </c>
      <c r="N2027" t="s">
        <v>121</v>
      </c>
      <c r="Q2027" t="s">
        <v>70</v>
      </c>
      <c r="S2027" t="s">
        <v>71</v>
      </c>
      <c r="T2027" t="s">
        <v>5500</v>
      </c>
      <c r="U2027">
        <v>1</v>
      </c>
      <c r="V2027">
        <v>1</v>
      </c>
      <c r="W2027">
        <v>0</v>
      </c>
      <c r="X2027">
        <v>1</v>
      </c>
      <c r="Y2027">
        <v>0</v>
      </c>
      <c r="Z2027">
        <v>0</v>
      </c>
      <c r="AA2027">
        <v>0</v>
      </c>
      <c r="AB2027">
        <v>0</v>
      </c>
      <c r="AC2027">
        <v>0</v>
      </c>
      <c r="AD2027">
        <v>0</v>
      </c>
      <c r="AE2027">
        <v>1</v>
      </c>
      <c r="AF2027">
        <v>0</v>
      </c>
      <c r="AG2027">
        <v>0</v>
      </c>
      <c r="AH2027">
        <v>0</v>
      </c>
      <c r="AI2027">
        <v>0</v>
      </c>
      <c r="AJ2027">
        <v>0</v>
      </c>
      <c r="AK2027">
        <v>0</v>
      </c>
      <c r="AL2027">
        <v>0</v>
      </c>
      <c r="AM2027">
        <v>0</v>
      </c>
      <c r="AN2027">
        <v>0</v>
      </c>
      <c r="AO2027">
        <v>0</v>
      </c>
      <c r="AP2027">
        <v>0</v>
      </c>
      <c r="AQ2027">
        <v>0</v>
      </c>
      <c r="AR2027">
        <v>0</v>
      </c>
      <c r="AS2027">
        <v>0</v>
      </c>
      <c r="AT2027">
        <v>44144</v>
      </c>
      <c r="AU2027">
        <v>44162</v>
      </c>
      <c r="AV2027">
        <v>0</v>
      </c>
      <c r="AW2027">
        <v>1</v>
      </c>
      <c r="AX2027">
        <v>0</v>
      </c>
      <c r="AY2027">
        <v>2020</v>
      </c>
      <c r="AZ2027">
        <v>11</v>
      </c>
      <c r="BA2027">
        <v>30</v>
      </c>
      <c r="BB2027">
        <v>4</v>
      </c>
      <c r="BF2027">
        <v>2020</v>
      </c>
      <c r="BG2027" t="s">
        <v>104</v>
      </c>
      <c r="BH2027" t="s">
        <v>9822</v>
      </c>
      <c r="BI2027" t="s">
        <v>9790</v>
      </c>
      <c r="BJ2027" t="s">
        <v>9794</v>
      </c>
    </row>
    <row r="2028" spans="1:62" x14ac:dyDescent="0.35">
      <c r="A2028">
        <v>50909930</v>
      </c>
      <c r="B2028" t="s">
        <v>5501</v>
      </c>
      <c r="C2028" t="s">
        <v>75</v>
      </c>
      <c r="D2028" t="s">
        <v>428</v>
      </c>
      <c r="E2028" t="s">
        <v>5502</v>
      </c>
      <c r="F2028">
        <v>45920377</v>
      </c>
      <c r="I2028" s="1">
        <v>44144</v>
      </c>
      <c r="J2028">
        <v>44174.999988425923</v>
      </c>
      <c r="K2028" t="s">
        <v>5503</v>
      </c>
      <c r="L2028" t="s">
        <v>65</v>
      </c>
      <c r="M2028" t="s">
        <v>66</v>
      </c>
      <c r="N2028" t="s">
        <v>67</v>
      </c>
      <c r="O2028" t="s">
        <v>68</v>
      </c>
      <c r="P2028" t="s">
        <v>69</v>
      </c>
      <c r="Q2028" t="s">
        <v>70</v>
      </c>
      <c r="S2028" t="s">
        <v>71</v>
      </c>
      <c r="T2028" t="s">
        <v>5504</v>
      </c>
      <c r="U2028">
        <v>0</v>
      </c>
      <c r="V2028">
        <v>0</v>
      </c>
      <c r="W2028">
        <v>0</v>
      </c>
      <c r="X2028">
        <v>0</v>
      </c>
      <c r="Y2028">
        <v>0</v>
      </c>
      <c r="Z2028">
        <v>0</v>
      </c>
      <c r="AA2028">
        <v>0</v>
      </c>
      <c r="AB2028">
        <v>0</v>
      </c>
      <c r="AC2028">
        <v>1</v>
      </c>
      <c r="AD2028">
        <v>0</v>
      </c>
      <c r="AE2028">
        <v>0</v>
      </c>
      <c r="AF2028">
        <v>0</v>
      </c>
      <c r="AG2028">
        <v>0</v>
      </c>
      <c r="AH2028">
        <v>0</v>
      </c>
      <c r="AI2028">
        <v>0</v>
      </c>
      <c r="AJ2028">
        <v>0</v>
      </c>
      <c r="AK2028">
        <v>0</v>
      </c>
      <c r="AL2028">
        <v>0</v>
      </c>
      <c r="AM2028">
        <v>0</v>
      </c>
      <c r="AN2028">
        <v>0</v>
      </c>
      <c r="AO2028">
        <v>0</v>
      </c>
      <c r="AP2028">
        <v>0</v>
      </c>
      <c r="AQ2028">
        <v>0</v>
      </c>
      <c r="AR2028">
        <v>0</v>
      </c>
      <c r="AS2028">
        <v>0</v>
      </c>
      <c r="AT2028">
        <v>44144</v>
      </c>
      <c r="AU2028">
        <v>44166</v>
      </c>
      <c r="AV2028">
        <v>0</v>
      </c>
      <c r="AW2028">
        <v>1</v>
      </c>
      <c r="AX2028">
        <v>0</v>
      </c>
      <c r="AY2028">
        <v>2020</v>
      </c>
      <c r="AZ2028">
        <v>11</v>
      </c>
      <c r="BA2028">
        <v>30</v>
      </c>
      <c r="BB2028">
        <v>1</v>
      </c>
      <c r="BF2028">
        <v>2020</v>
      </c>
      <c r="BG2028" t="s">
        <v>104</v>
      </c>
      <c r="BH2028" t="s">
        <v>9822</v>
      </c>
      <c r="BI2028" t="s">
        <v>9790</v>
      </c>
      <c r="BJ2028" t="s">
        <v>9794</v>
      </c>
    </row>
    <row r="2029" spans="1:62" x14ac:dyDescent="0.35">
      <c r="A2029">
        <v>50911733</v>
      </c>
      <c r="B2029" t="s">
        <v>5505</v>
      </c>
      <c r="C2029" t="s">
        <v>75</v>
      </c>
      <c r="D2029" t="s">
        <v>236</v>
      </c>
      <c r="E2029" t="s">
        <v>5506</v>
      </c>
      <c r="F2029">
        <v>25774996</v>
      </c>
      <c r="I2029" s="1">
        <v>44144</v>
      </c>
      <c r="J2029">
        <v>44174.999988425923</v>
      </c>
      <c r="K2029" t="s">
        <v>5507</v>
      </c>
      <c r="L2029" t="s">
        <v>65</v>
      </c>
      <c r="M2029" t="s">
        <v>120</v>
      </c>
      <c r="N2029" t="s">
        <v>121</v>
      </c>
      <c r="O2029" t="s">
        <v>168</v>
      </c>
      <c r="P2029" t="s">
        <v>122</v>
      </c>
      <c r="Q2029" t="s">
        <v>102</v>
      </c>
      <c r="S2029" t="s">
        <v>71</v>
      </c>
      <c r="T2029" t="s">
        <v>5508</v>
      </c>
      <c r="U2029">
        <v>0</v>
      </c>
      <c r="V2029">
        <v>1</v>
      </c>
      <c r="W2029">
        <v>0</v>
      </c>
      <c r="X2029">
        <v>1</v>
      </c>
      <c r="Y2029">
        <v>0</v>
      </c>
      <c r="Z2029">
        <v>0</v>
      </c>
      <c r="AA2029">
        <v>0</v>
      </c>
      <c r="AB2029">
        <v>0</v>
      </c>
      <c r="AC2029">
        <v>0</v>
      </c>
      <c r="AD2029">
        <v>0</v>
      </c>
      <c r="AE2029">
        <v>0</v>
      </c>
      <c r="AF2029">
        <v>0</v>
      </c>
      <c r="AG2029">
        <v>0</v>
      </c>
      <c r="AH2029">
        <v>0</v>
      </c>
      <c r="AI2029">
        <v>0</v>
      </c>
      <c r="AJ2029">
        <v>0</v>
      </c>
      <c r="AK2029">
        <v>0</v>
      </c>
      <c r="AL2029">
        <v>0</v>
      </c>
      <c r="AM2029">
        <v>0</v>
      </c>
      <c r="AN2029">
        <v>0</v>
      </c>
      <c r="AO2029">
        <v>0</v>
      </c>
      <c r="AP2029">
        <v>1</v>
      </c>
      <c r="AQ2029">
        <v>0</v>
      </c>
      <c r="AR2029">
        <v>0</v>
      </c>
      <c r="AS2029">
        <v>0</v>
      </c>
      <c r="AT2029">
        <v>44144</v>
      </c>
      <c r="AU2029">
        <v>44174</v>
      </c>
      <c r="AV2029">
        <v>0</v>
      </c>
      <c r="AW2029">
        <v>1</v>
      </c>
      <c r="AX2029">
        <v>0</v>
      </c>
      <c r="AY2029">
        <v>2020</v>
      </c>
      <c r="AZ2029">
        <v>11</v>
      </c>
      <c r="BA2029">
        <v>30</v>
      </c>
      <c r="BB2029">
        <v>3</v>
      </c>
      <c r="BF2029">
        <v>2020</v>
      </c>
      <c r="BG2029" t="s">
        <v>104</v>
      </c>
      <c r="BH2029" t="s">
        <v>9822</v>
      </c>
      <c r="BI2029" t="s">
        <v>9790</v>
      </c>
      <c r="BJ2029" t="s">
        <v>9794</v>
      </c>
    </row>
    <row r="2030" spans="1:62" x14ac:dyDescent="0.35">
      <c r="A2030">
        <v>50912603</v>
      </c>
      <c r="B2030" t="s">
        <v>116</v>
      </c>
      <c r="C2030" t="s">
        <v>75</v>
      </c>
      <c r="D2030" t="s">
        <v>236</v>
      </c>
      <c r="E2030" t="s">
        <v>261</v>
      </c>
      <c r="F2030">
        <v>22424905</v>
      </c>
      <c r="I2030" s="1">
        <v>44145</v>
      </c>
      <c r="J2030">
        <v>44175.999988425923</v>
      </c>
      <c r="K2030" t="s">
        <v>5509</v>
      </c>
      <c r="L2030" t="s">
        <v>65</v>
      </c>
      <c r="M2030" t="s">
        <v>66</v>
      </c>
      <c r="N2030" t="s">
        <v>67</v>
      </c>
      <c r="O2030" t="s">
        <v>68</v>
      </c>
      <c r="P2030" t="s">
        <v>69</v>
      </c>
      <c r="Q2030" t="s">
        <v>70</v>
      </c>
      <c r="R2030" t="s">
        <v>5510</v>
      </c>
      <c r="S2030" t="s">
        <v>71</v>
      </c>
      <c r="T2030" t="s">
        <v>5511</v>
      </c>
      <c r="U2030">
        <v>1</v>
      </c>
      <c r="V2030">
        <v>1</v>
      </c>
      <c r="W2030">
        <v>0</v>
      </c>
      <c r="X2030">
        <v>1</v>
      </c>
      <c r="Y2030">
        <v>0</v>
      </c>
      <c r="Z2030">
        <v>0</v>
      </c>
      <c r="AA2030">
        <v>0</v>
      </c>
      <c r="AB2030">
        <v>0</v>
      </c>
      <c r="AC2030">
        <v>0</v>
      </c>
      <c r="AD2030">
        <v>0</v>
      </c>
      <c r="AE2030">
        <v>1</v>
      </c>
      <c r="AF2030">
        <v>0</v>
      </c>
      <c r="AG2030">
        <v>0</v>
      </c>
      <c r="AH2030">
        <v>0</v>
      </c>
      <c r="AI2030">
        <v>0</v>
      </c>
      <c r="AJ2030">
        <v>0</v>
      </c>
      <c r="AK2030">
        <v>0</v>
      </c>
      <c r="AL2030">
        <v>0</v>
      </c>
      <c r="AM2030">
        <v>0</v>
      </c>
      <c r="AN2030">
        <v>0</v>
      </c>
      <c r="AO2030">
        <v>0</v>
      </c>
      <c r="AP2030">
        <v>0</v>
      </c>
      <c r="AQ2030">
        <v>0</v>
      </c>
      <c r="AR2030">
        <v>0</v>
      </c>
      <c r="AS2030">
        <v>0</v>
      </c>
      <c r="AT2030">
        <v>44144</v>
      </c>
      <c r="AU2030">
        <v>44175</v>
      </c>
      <c r="AV2030">
        <v>1</v>
      </c>
      <c r="AW2030">
        <v>1</v>
      </c>
      <c r="AX2030">
        <v>0</v>
      </c>
      <c r="AY2030">
        <v>2020</v>
      </c>
      <c r="AZ2030">
        <v>11</v>
      </c>
      <c r="BA2030">
        <v>30</v>
      </c>
      <c r="BB2030">
        <v>4</v>
      </c>
      <c r="BC2030">
        <v>150000</v>
      </c>
      <c r="BD2030">
        <v>160000</v>
      </c>
      <c r="BE2030" t="s">
        <v>90</v>
      </c>
      <c r="BF2030">
        <v>2020</v>
      </c>
      <c r="BG2030" t="s">
        <v>73</v>
      </c>
      <c r="BH2030" t="s">
        <v>59</v>
      </c>
      <c r="BI2030" t="s">
        <v>9790</v>
      </c>
      <c r="BJ2030" t="s">
        <v>9795</v>
      </c>
    </row>
    <row r="2031" spans="1:62" x14ac:dyDescent="0.35">
      <c r="A2031">
        <v>50914237</v>
      </c>
      <c r="B2031" t="s">
        <v>98</v>
      </c>
      <c r="C2031" t="s">
        <v>75</v>
      </c>
      <c r="D2031" t="s">
        <v>76</v>
      </c>
      <c r="E2031" t="s">
        <v>3370</v>
      </c>
      <c r="F2031">
        <v>36983305</v>
      </c>
      <c r="I2031" s="1">
        <v>44145</v>
      </c>
      <c r="J2031">
        <v>44175.999988425923</v>
      </c>
      <c r="K2031" t="s">
        <v>5512</v>
      </c>
      <c r="L2031" t="s">
        <v>65</v>
      </c>
      <c r="M2031" t="s">
        <v>197</v>
      </c>
      <c r="N2031" t="s">
        <v>198</v>
      </c>
      <c r="Q2031" t="s">
        <v>70</v>
      </c>
      <c r="S2031" t="s">
        <v>71</v>
      </c>
      <c r="T2031" t="s">
        <v>5513</v>
      </c>
      <c r="U2031">
        <v>1</v>
      </c>
      <c r="V2031">
        <v>0</v>
      </c>
      <c r="W2031">
        <v>0</v>
      </c>
      <c r="X2031">
        <v>1</v>
      </c>
      <c r="Y2031">
        <v>0</v>
      </c>
      <c r="Z2031">
        <v>0</v>
      </c>
      <c r="AA2031">
        <v>0</v>
      </c>
      <c r="AB2031">
        <v>0</v>
      </c>
      <c r="AC2031">
        <v>0</v>
      </c>
      <c r="AD2031">
        <v>0</v>
      </c>
      <c r="AE2031">
        <v>0</v>
      </c>
      <c r="AF2031">
        <v>0</v>
      </c>
      <c r="AG2031">
        <v>0</v>
      </c>
      <c r="AH2031">
        <v>0</v>
      </c>
      <c r="AI2031">
        <v>0</v>
      </c>
      <c r="AJ2031">
        <v>0</v>
      </c>
      <c r="AK2031">
        <v>0</v>
      </c>
      <c r="AL2031">
        <v>0</v>
      </c>
      <c r="AM2031">
        <v>0</v>
      </c>
      <c r="AN2031">
        <v>0</v>
      </c>
      <c r="AO2031">
        <v>0</v>
      </c>
      <c r="AP2031">
        <v>0</v>
      </c>
      <c r="AQ2031">
        <v>0</v>
      </c>
      <c r="AR2031">
        <v>0</v>
      </c>
      <c r="AS2031">
        <v>0</v>
      </c>
      <c r="AT2031">
        <v>44145</v>
      </c>
      <c r="AU2031">
        <v>44166</v>
      </c>
      <c r="AV2031">
        <v>1</v>
      </c>
      <c r="AW2031">
        <v>1</v>
      </c>
      <c r="AX2031">
        <v>0</v>
      </c>
      <c r="AY2031">
        <v>2020</v>
      </c>
      <c r="AZ2031">
        <v>11</v>
      </c>
      <c r="BA2031">
        <v>30</v>
      </c>
      <c r="BB2031">
        <v>2</v>
      </c>
      <c r="BF2031">
        <v>2020</v>
      </c>
      <c r="BG2031" t="s">
        <v>73</v>
      </c>
      <c r="BH2031" t="s">
        <v>9822</v>
      </c>
      <c r="BI2031" t="s">
        <v>9790</v>
      </c>
      <c r="BJ2031" t="s">
        <v>9795</v>
      </c>
    </row>
    <row r="2032" spans="1:62" x14ac:dyDescent="0.35">
      <c r="A2032">
        <v>50921450</v>
      </c>
      <c r="B2032" t="s">
        <v>5514</v>
      </c>
      <c r="C2032" t="s">
        <v>75</v>
      </c>
      <c r="D2032" t="s">
        <v>117</v>
      </c>
      <c r="E2032" t="s">
        <v>5515</v>
      </c>
      <c r="F2032">
        <v>45384996</v>
      </c>
      <c r="I2032" s="1">
        <v>44145</v>
      </c>
      <c r="J2032">
        <v>44175.999988425923</v>
      </c>
      <c r="K2032" t="s">
        <v>5516</v>
      </c>
      <c r="L2032" t="s">
        <v>65</v>
      </c>
      <c r="M2032" t="s">
        <v>120</v>
      </c>
      <c r="N2032" t="s">
        <v>121</v>
      </c>
      <c r="O2032" t="s">
        <v>168</v>
      </c>
      <c r="P2032" t="s">
        <v>122</v>
      </c>
      <c r="Q2032" t="s">
        <v>1042</v>
      </c>
      <c r="S2032" t="s">
        <v>71</v>
      </c>
      <c r="T2032" t="s">
        <v>5517</v>
      </c>
      <c r="U2032">
        <v>0</v>
      </c>
      <c r="V2032">
        <v>1</v>
      </c>
      <c r="W2032">
        <v>0</v>
      </c>
      <c r="X2032">
        <v>1</v>
      </c>
      <c r="Y2032">
        <v>0</v>
      </c>
      <c r="Z2032">
        <v>0</v>
      </c>
      <c r="AA2032">
        <v>0</v>
      </c>
      <c r="AB2032">
        <v>0</v>
      </c>
      <c r="AC2032">
        <v>0</v>
      </c>
      <c r="AD2032">
        <v>0</v>
      </c>
      <c r="AE2032">
        <v>0</v>
      </c>
      <c r="AF2032">
        <v>0</v>
      </c>
      <c r="AG2032">
        <v>0</v>
      </c>
      <c r="AH2032">
        <v>0</v>
      </c>
      <c r="AI2032">
        <v>0</v>
      </c>
      <c r="AJ2032">
        <v>0</v>
      </c>
      <c r="AK2032">
        <v>0</v>
      </c>
      <c r="AL2032">
        <v>0</v>
      </c>
      <c r="AM2032">
        <v>0</v>
      </c>
      <c r="AN2032">
        <v>0</v>
      </c>
      <c r="AO2032">
        <v>0</v>
      </c>
      <c r="AP2032">
        <v>0</v>
      </c>
      <c r="AQ2032">
        <v>0</v>
      </c>
      <c r="AR2032">
        <v>0</v>
      </c>
      <c r="AS2032">
        <v>0</v>
      </c>
      <c r="AT2032">
        <v>44145</v>
      </c>
      <c r="AU2032">
        <v>44147</v>
      </c>
      <c r="AV2032">
        <v>0</v>
      </c>
      <c r="AW2032">
        <v>1</v>
      </c>
      <c r="AX2032">
        <v>0</v>
      </c>
      <c r="AY2032">
        <v>2020</v>
      </c>
      <c r="AZ2032">
        <v>11</v>
      </c>
      <c r="BA2032">
        <v>30</v>
      </c>
      <c r="BB2032">
        <v>2</v>
      </c>
      <c r="BF2032">
        <v>2020</v>
      </c>
      <c r="BG2032" t="s">
        <v>104</v>
      </c>
      <c r="BH2032" t="s">
        <v>9822</v>
      </c>
      <c r="BI2032" t="s">
        <v>9790</v>
      </c>
      <c r="BJ2032" t="s">
        <v>9795</v>
      </c>
    </row>
    <row r="2033" spans="1:62" x14ac:dyDescent="0.35">
      <c r="A2033">
        <v>50923205</v>
      </c>
      <c r="B2033" t="s">
        <v>98</v>
      </c>
      <c r="C2033" t="s">
        <v>61</v>
      </c>
      <c r="D2033" t="s">
        <v>125</v>
      </c>
      <c r="E2033" t="s">
        <v>5518</v>
      </c>
      <c r="F2033">
        <v>45187442</v>
      </c>
      <c r="I2033" s="1">
        <v>44146</v>
      </c>
      <c r="J2033">
        <v>44176.999988425923</v>
      </c>
      <c r="K2033" t="s">
        <v>5519</v>
      </c>
      <c r="L2033" t="s">
        <v>65</v>
      </c>
      <c r="M2033" t="s">
        <v>120</v>
      </c>
      <c r="N2033" t="s">
        <v>121</v>
      </c>
      <c r="O2033" t="s">
        <v>168</v>
      </c>
      <c r="P2033" t="s">
        <v>122</v>
      </c>
      <c r="Q2033" t="s">
        <v>70</v>
      </c>
      <c r="S2033" t="s">
        <v>71</v>
      </c>
      <c r="T2033" t="s">
        <v>5520</v>
      </c>
      <c r="U2033">
        <v>0</v>
      </c>
      <c r="V2033">
        <v>1</v>
      </c>
      <c r="W2033">
        <v>0</v>
      </c>
      <c r="X2033">
        <v>1</v>
      </c>
      <c r="Y2033">
        <v>0</v>
      </c>
      <c r="Z2033">
        <v>0</v>
      </c>
      <c r="AA2033">
        <v>0</v>
      </c>
      <c r="AB2033">
        <v>0</v>
      </c>
      <c r="AC2033">
        <v>0</v>
      </c>
      <c r="AD2033">
        <v>0</v>
      </c>
      <c r="AE2033">
        <v>1</v>
      </c>
      <c r="AF2033">
        <v>0</v>
      </c>
      <c r="AG2033">
        <v>0</v>
      </c>
      <c r="AH2033">
        <v>0</v>
      </c>
      <c r="AI2033">
        <v>0</v>
      </c>
      <c r="AJ2033">
        <v>0</v>
      </c>
      <c r="AK2033">
        <v>0</v>
      </c>
      <c r="AL2033">
        <v>0</v>
      </c>
      <c r="AM2033">
        <v>0</v>
      </c>
      <c r="AN2033">
        <v>0</v>
      </c>
      <c r="AO2033">
        <v>0</v>
      </c>
      <c r="AP2033">
        <v>0</v>
      </c>
      <c r="AQ2033">
        <v>0</v>
      </c>
      <c r="AR2033">
        <v>0</v>
      </c>
      <c r="AS2033">
        <v>0</v>
      </c>
      <c r="AT2033">
        <v>44145</v>
      </c>
      <c r="AU2033">
        <v>44176</v>
      </c>
      <c r="AV2033">
        <v>0</v>
      </c>
      <c r="AW2033">
        <v>1</v>
      </c>
      <c r="AX2033">
        <v>0</v>
      </c>
      <c r="AY2033">
        <v>2020</v>
      </c>
      <c r="AZ2033">
        <v>11</v>
      </c>
      <c r="BA2033">
        <v>30</v>
      </c>
      <c r="BB2033">
        <v>3</v>
      </c>
      <c r="BF2033">
        <v>2020</v>
      </c>
      <c r="BG2033" t="s">
        <v>104</v>
      </c>
      <c r="BH2033" t="s">
        <v>9822</v>
      </c>
      <c r="BI2033" t="s">
        <v>9790</v>
      </c>
      <c r="BJ2033" t="s">
        <v>9793</v>
      </c>
    </row>
    <row r="2034" spans="1:62" x14ac:dyDescent="0.35">
      <c r="A2034">
        <v>50930181</v>
      </c>
      <c r="B2034" t="s">
        <v>5521</v>
      </c>
      <c r="C2034" t="s">
        <v>75</v>
      </c>
      <c r="D2034" t="s">
        <v>236</v>
      </c>
      <c r="E2034" t="s">
        <v>99</v>
      </c>
      <c r="F2034">
        <v>45561458</v>
      </c>
      <c r="I2034" s="1">
        <v>44146</v>
      </c>
      <c r="J2034">
        <v>44176.999988425923</v>
      </c>
      <c r="K2034" t="s">
        <v>5522</v>
      </c>
      <c r="L2034" t="s">
        <v>65</v>
      </c>
      <c r="M2034" t="s">
        <v>519</v>
      </c>
      <c r="N2034" t="s">
        <v>520</v>
      </c>
      <c r="P2034" t="s">
        <v>861</v>
      </c>
      <c r="Q2034" t="s">
        <v>102</v>
      </c>
      <c r="S2034" t="s">
        <v>71</v>
      </c>
      <c r="T2034" t="s">
        <v>5523</v>
      </c>
      <c r="U2034">
        <v>0</v>
      </c>
      <c r="V2034">
        <v>1</v>
      </c>
      <c r="W2034">
        <v>0</v>
      </c>
      <c r="X2034">
        <v>1</v>
      </c>
      <c r="Y2034">
        <v>0</v>
      </c>
      <c r="Z2034">
        <v>0</v>
      </c>
      <c r="AA2034">
        <v>0</v>
      </c>
      <c r="AB2034">
        <v>0</v>
      </c>
      <c r="AC2034">
        <v>0</v>
      </c>
      <c r="AD2034">
        <v>0</v>
      </c>
      <c r="AE2034">
        <v>0</v>
      </c>
      <c r="AF2034">
        <v>0</v>
      </c>
      <c r="AG2034">
        <v>0</v>
      </c>
      <c r="AH2034">
        <v>0</v>
      </c>
      <c r="AI2034">
        <v>0</v>
      </c>
      <c r="AJ2034">
        <v>0</v>
      </c>
      <c r="AK2034">
        <v>0</v>
      </c>
      <c r="AL2034">
        <v>0</v>
      </c>
      <c r="AM2034">
        <v>0</v>
      </c>
      <c r="AN2034">
        <v>0</v>
      </c>
      <c r="AO2034">
        <v>0</v>
      </c>
      <c r="AP2034">
        <v>0</v>
      </c>
      <c r="AQ2034">
        <v>0</v>
      </c>
      <c r="AR2034">
        <v>0</v>
      </c>
      <c r="AS2034">
        <v>0</v>
      </c>
      <c r="AT2034">
        <v>44146</v>
      </c>
      <c r="AU2034">
        <v>44176</v>
      </c>
      <c r="AV2034">
        <v>0</v>
      </c>
      <c r="AW2034">
        <v>1</v>
      </c>
      <c r="AX2034">
        <v>0</v>
      </c>
      <c r="AY2034">
        <v>2020</v>
      </c>
      <c r="AZ2034">
        <v>11</v>
      </c>
      <c r="BA2034">
        <v>30</v>
      </c>
      <c r="BB2034">
        <v>2</v>
      </c>
      <c r="BF2034">
        <v>2020</v>
      </c>
      <c r="BG2034" t="s">
        <v>104</v>
      </c>
      <c r="BH2034" t="s">
        <v>9822</v>
      </c>
      <c r="BI2034" t="s">
        <v>9790</v>
      </c>
      <c r="BJ2034" t="s">
        <v>9793</v>
      </c>
    </row>
    <row r="2035" spans="1:62" x14ac:dyDescent="0.35">
      <c r="A2035">
        <v>50936373</v>
      </c>
      <c r="B2035" t="s">
        <v>98</v>
      </c>
      <c r="C2035" t="s">
        <v>75</v>
      </c>
      <c r="D2035" t="s">
        <v>236</v>
      </c>
      <c r="E2035" t="s">
        <v>747</v>
      </c>
      <c r="F2035">
        <v>28935941</v>
      </c>
      <c r="I2035" s="1">
        <v>44147</v>
      </c>
      <c r="J2035">
        <v>44177.999988425923</v>
      </c>
      <c r="K2035" t="s">
        <v>5524</v>
      </c>
      <c r="L2035" t="s">
        <v>65</v>
      </c>
      <c r="M2035" t="s">
        <v>120</v>
      </c>
      <c r="N2035" t="s">
        <v>121</v>
      </c>
      <c r="P2035" t="s">
        <v>528</v>
      </c>
      <c r="Q2035" t="s">
        <v>102</v>
      </c>
      <c r="S2035" t="s">
        <v>71</v>
      </c>
      <c r="T2035" t="s">
        <v>5525</v>
      </c>
      <c r="U2035">
        <v>1</v>
      </c>
      <c r="V2035">
        <v>0</v>
      </c>
      <c r="W2035">
        <v>0</v>
      </c>
      <c r="X2035">
        <v>0</v>
      </c>
      <c r="Y2035">
        <v>0</v>
      </c>
      <c r="Z2035">
        <v>0</v>
      </c>
      <c r="AA2035">
        <v>0</v>
      </c>
      <c r="AB2035">
        <v>0</v>
      </c>
      <c r="AC2035">
        <v>0</v>
      </c>
      <c r="AD2035">
        <v>0</v>
      </c>
      <c r="AE2035">
        <v>0</v>
      </c>
      <c r="AF2035">
        <v>0</v>
      </c>
      <c r="AG2035">
        <v>0</v>
      </c>
      <c r="AH2035">
        <v>0</v>
      </c>
      <c r="AI2035">
        <v>0</v>
      </c>
      <c r="AJ2035">
        <v>0</v>
      </c>
      <c r="AK2035">
        <v>0</v>
      </c>
      <c r="AL2035">
        <v>0</v>
      </c>
      <c r="AM2035">
        <v>0</v>
      </c>
      <c r="AN2035">
        <v>0</v>
      </c>
      <c r="AO2035">
        <v>0</v>
      </c>
      <c r="AP2035">
        <v>0</v>
      </c>
      <c r="AQ2035">
        <v>0</v>
      </c>
      <c r="AR2035">
        <v>0</v>
      </c>
      <c r="AS2035">
        <v>0</v>
      </c>
      <c r="AT2035">
        <v>44147</v>
      </c>
      <c r="AU2035">
        <v>44168</v>
      </c>
      <c r="AV2035">
        <v>1</v>
      </c>
      <c r="AW2035">
        <v>1</v>
      </c>
      <c r="AX2035">
        <v>0</v>
      </c>
      <c r="AY2035">
        <v>2020</v>
      </c>
      <c r="AZ2035">
        <v>11</v>
      </c>
      <c r="BA2035">
        <v>30</v>
      </c>
      <c r="BB2035">
        <v>1</v>
      </c>
      <c r="BF2035">
        <v>2020</v>
      </c>
      <c r="BG2035" t="s">
        <v>73</v>
      </c>
      <c r="BH2035" t="s">
        <v>9822</v>
      </c>
      <c r="BI2035" t="s">
        <v>9790</v>
      </c>
      <c r="BJ2035" t="s">
        <v>9796</v>
      </c>
    </row>
    <row r="2036" spans="1:62" x14ac:dyDescent="0.35">
      <c r="A2036">
        <v>50939939</v>
      </c>
      <c r="B2036" t="s">
        <v>5526</v>
      </c>
      <c r="C2036" t="s">
        <v>75</v>
      </c>
      <c r="D2036" t="s">
        <v>916</v>
      </c>
      <c r="E2036" t="s">
        <v>5527</v>
      </c>
      <c r="F2036">
        <v>45384996</v>
      </c>
      <c r="I2036" s="1">
        <v>44147</v>
      </c>
      <c r="J2036">
        <v>44177.999988425923</v>
      </c>
      <c r="K2036" t="s">
        <v>5528</v>
      </c>
      <c r="L2036" t="s">
        <v>65</v>
      </c>
      <c r="M2036" t="s">
        <v>120</v>
      </c>
      <c r="N2036" t="s">
        <v>121</v>
      </c>
      <c r="O2036" t="s">
        <v>168</v>
      </c>
      <c r="P2036" t="s">
        <v>122</v>
      </c>
      <c r="Q2036" t="s">
        <v>102</v>
      </c>
      <c r="S2036" t="s">
        <v>71</v>
      </c>
      <c r="T2036" t="s">
        <v>5529</v>
      </c>
      <c r="U2036">
        <v>0</v>
      </c>
      <c r="V2036">
        <v>1</v>
      </c>
      <c r="W2036">
        <v>0</v>
      </c>
      <c r="X2036">
        <v>1</v>
      </c>
      <c r="Y2036">
        <v>0</v>
      </c>
      <c r="Z2036">
        <v>0</v>
      </c>
      <c r="AA2036">
        <v>0</v>
      </c>
      <c r="AB2036">
        <v>0</v>
      </c>
      <c r="AC2036">
        <v>1</v>
      </c>
      <c r="AD2036">
        <v>0</v>
      </c>
      <c r="AE2036">
        <v>0</v>
      </c>
      <c r="AF2036">
        <v>0</v>
      </c>
      <c r="AG2036">
        <v>0</v>
      </c>
      <c r="AH2036">
        <v>0</v>
      </c>
      <c r="AI2036">
        <v>0</v>
      </c>
      <c r="AJ2036">
        <v>0</v>
      </c>
      <c r="AK2036">
        <v>0</v>
      </c>
      <c r="AL2036">
        <v>0</v>
      </c>
      <c r="AM2036">
        <v>0</v>
      </c>
      <c r="AN2036">
        <v>0</v>
      </c>
      <c r="AO2036">
        <v>0</v>
      </c>
      <c r="AP2036">
        <v>0</v>
      </c>
      <c r="AQ2036">
        <v>0</v>
      </c>
      <c r="AR2036">
        <v>0</v>
      </c>
      <c r="AS2036">
        <v>0</v>
      </c>
      <c r="AT2036">
        <v>44147</v>
      </c>
      <c r="AU2036">
        <v>44177</v>
      </c>
      <c r="AV2036">
        <v>0</v>
      </c>
      <c r="AW2036">
        <v>1</v>
      </c>
      <c r="AX2036">
        <v>0</v>
      </c>
      <c r="AY2036">
        <v>2020</v>
      </c>
      <c r="AZ2036">
        <v>11</v>
      </c>
      <c r="BA2036">
        <v>30</v>
      </c>
      <c r="BB2036">
        <v>3</v>
      </c>
      <c r="BF2036">
        <v>2020</v>
      </c>
      <c r="BG2036" t="s">
        <v>104</v>
      </c>
      <c r="BH2036" t="s">
        <v>9822</v>
      </c>
      <c r="BI2036" t="s">
        <v>9790</v>
      </c>
      <c r="BJ2036" t="s">
        <v>9796</v>
      </c>
    </row>
    <row r="2037" spans="1:62" x14ac:dyDescent="0.35">
      <c r="A2037">
        <v>50940899</v>
      </c>
      <c r="B2037" t="s">
        <v>5530</v>
      </c>
      <c r="C2037" t="s">
        <v>92</v>
      </c>
      <c r="D2037" t="s">
        <v>508</v>
      </c>
      <c r="E2037" t="s">
        <v>5531</v>
      </c>
      <c r="F2037">
        <v>46088716</v>
      </c>
      <c r="I2037" s="1">
        <v>44148</v>
      </c>
      <c r="J2037">
        <v>44178.999988425923</v>
      </c>
      <c r="K2037" t="s">
        <v>5532</v>
      </c>
      <c r="L2037" t="s">
        <v>65</v>
      </c>
      <c r="M2037" t="s">
        <v>66</v>
      </c>
      <c r="N2037" t="s">
        <v>67</v>
      </c>
      <c r="O2037" t="s">
        <v>68</v>
      </c>
      <c r="P2037" t="s">
        <v>69</v>
      </c>
      <c r="Q2037" t="s">
        <v>70</v>
      </c>
      <c r="R2037" t="s">
        <v>1043</v>
      </c>
      <c r="S2037" t="s">
        <v>71</v>
      </c>
      <c r="T2037" t="s">
        <v>5533</v>
      </c>
      <c r="U2037">
        <v>0</v>
      </c>
      <c r="V2037">
        <v>1</v>
      </c>
      <c r="W2037">
        <v>0</v>
      </c>
      <c r="X2037">
        <v>0</v>
      </c>
      <c r="Y2037">
        <v>0</v>
      </c>
      <c r="Z2037">
        <v>0</v>
      </c>
      <c r="AA2037">
        <v>0</v>
      </c>
      <c r="AB2037">
        <v>0</v>
      </c>
      <c r="AC2037">
        <v>1</v>
      </c>
      <c r="AD2037">
        <v>0</v>
      </c>
      <c r="AE2037">
        <v>0</v>
      </c>
      <c r="AF2037">
        <v>0</v>
      </c>
      <c r="AG2037">
        <v>0</v>
      </c>
      <c r="AH2037">
        <v>0</v>
      </c>
      <c r="AI2037">
        <v>0</v>
      </c>
      <c r="AJ2037">
        <v>0</v>
      </c>
      <c r="AK2037">
        <v>0</v>
      </c>
      <c r="AL2037">
        <v>0</v>
      </c>
      <c r="AM2037">
        <v>0</v>
      </c>
      <c r="AN2037">
        <v>0</v>
      </c>
      <c r="AO2037">
        <v>0</v>
      </c>
      <c r="AP2037">
        <v>0</v>
      </c>
      <c r="AQ2037">
        <v>0</v>
      </c>
      <c r="AR2037">
        <v>0</v>
      </c>
      <c r="AS2037">
        <v>0</v>
      </c>
      <c r="AT2037">
        <v>44164</v>
      </c>
      <c r="AU2037">
        <v>44178</v>
      </c>
      <c r="AV2037">
        <v>0</v>
      </c>
      <c r="AW2037">
        <v>1</v>
      </c>
      <c r="AX2037">
        <v>0</v>
      </c>
      <c r="AY2037">
        <v>2020</v>
      </c>
      <c r="AZ2037">
        <v>11</v>
      </c>
      <c r="BA2037">
        <v>30</v>
      </c>
      <c r="BB2037">
        <v>2</v>
      </c>
      <c r="BC2037">
        <v>100000</v>
      </c>
      <c r="BD2037">
        <v>149999</v>
      </c>
      <c r="BE2037" t="s">
        <v>90</v>
      </c>
      <c r="BF2037">
        <v>2020</v>
      </c>
      <c r="BG2037" t="s">
        <v>104</v>
      </c>
      <c r="BH2037" t="s">
        <v>59</v>
      </c>
      <c r="BI2037" t="s">
        <v>9790</v>
      </c>
      <c r="BJ2037" t="s">
        <v>9797</v>
      </c>
    </row>
    <row r="2038" spans="1:62" x14ac:dyDescent="0.35">
      <c r="A2038">
        <v>50944035</v>
      </c>
      <c r="B2038" t="s">
        <v>98</v>
      </c>
      <c r="C2038" t="s">
        <v>75</v>
      </c>
      <c r="D2038" t="s">
        <v>117</v>
      </c>
      <c r="E2038" t="s">
        <v>287</v>
      </c>
      <c r="F2038">
        <v>26475017</v>
      </c>
      <c r="I2038" s="1">
        <v>44148</v>
      </c>
      <c r="J2038">
        <v>44178.999988425923</v>
      </c>
      <c r="K2038" t="s">
        <v>5534</v>
      </c>
      <c r="L2038" t="s">
        <v>65</v>
      </c>
      <c r="M2038" t="s">
        <v>120</v>
      </c>
      <c r="N2038" t="s">
        <v>121</v>
      </c>
      <c r="Q2038" t="s">
        <v>70</v>
      </c>
      <c r="S2038" t="s">
        <v>71</v>
      </c>
      <c r="T2038" t="s">
        <v>5535</v>
      </c>
      <c r="U2038">
        <v>1</v>
      </c>
      <c r="V2038">
        <v>1</v>
      </c>
      <c r="W2038">
        <v>0</v>
      </c>
      <c r="X2038">
        <v>1</v>
      </c>
      <c r="Y2038">
        <v>0</v>
      </c>
      <c r="Z2038">
        <v>0</v>
      </c>
      <c r="AA2038">
        <v>0</v>
      </c>
      <c r="AB2038">
        <v>0</v>
      </c>
      <c r="AC2038">
        <v>0</v>
      </c>
      <c r="AD2038">
        <v>0</v>
      </c>
      <c r="AE2038">
        <v>0</v>
      </c>
      <c r="AF2038">
        <v>0</v>
      </c>
      <c r="AG2038">
        <v>0</v>
      </c>
      <c r="AH2038">
        <v>0</v>
      </c>
      <c r="AI2038">
        <v>0</v>
      </c>
      <c r="AJ2038">
        <v>0</v>
      </c>
      <c r="AK2038">
        <v>0</v>
      </c>
      <c r="AL2038">
        <v>0</v>
      </c>
      <c r="AM2038">
        <v>0</v>
      </c>
      <c r="AN2038">
        <v>0</v>
      </c>
      <c r="AO2038">
        <v>0</v>
      </c>
      <c r="AP2038">
        <v>0</v>
      </c>
      <c r="AQ2038">
        <v>0</v>
      </c>
      <c r="AR2038">
        <v>0</v>
      </c>
      <c r="AS2038">
        <v>0</v>
      </c>
      <c r="AT2038">
        <v>44148</v>
      </c>
      <c r="AU2038">
        <v>44176</v>
      </c>
      <c r="AV2038">
        <v>1</v>
      </c>
      <c r="AW2038">
        <v>1</v>
      </c>
      <c r="AX2038">
        <v>0</v>
      </c>
      <c r="AY2038">
        <v>2020</v>
      </c>
      <c r="AZ2038">
        <v>11</v>
      </c>
      <c r="BA2038">
        <v>30</v>
      </c>
      <c r="BB2038">
        <v>3</v>
      </c>
      <c r="BF2038">
        <v>2020</v>
      </c>
      <c r="BG2038" t="s">
        <v>73</v>
      </c>
      <c r="BH2038" t="s">
        <v>9822</v>
      </c>
      <c r="BI2038" t="s">
        <v>9790</v>
      </c>
      <c r="BJ2038" t="s">
        <v>9797</v>
      </c>
    </row>
    <row r="2039" spans="1:62" x14ac:dyDescent="0.35">
      <c r="A2039">
        <v>50946216</v>
      </c>
      <c r="B2039" t="s">
        <v>116</v>
      </c>
      <c r="C2039" t="s">
        <v>61</v>
      </c>
      <c r="D2039" t="s">
        <v>125</v>
      </c>
      <c r="E2039" t="s">
        <v>3426</v>
      </c>
      <c r="F2039">
        <v>29387504</v>
      </c>
      <c r="I2039" s="1">
        <v>44148</v>
      </c>
      <c r="J2039">
        <v>44178.999988425923</v>
      </c>
      <c r="K2039" t="s">
        <v>5536</v>
      </c>
      <c r="L2039" t="s">
        <v>65</v>
      </c>
      <c r="M2039" t="s">
        <v>66</v>
      </c>
      <c r="N2039" t="s">
        <v>67</v>
      </c>
      <c r="Q2039" t="s">
        <v>70</v>
      </c>
      <c r="S2039" t="s">
        <v>71</v>
      </c>
      <c r="T2039" t="s">
        <v>5537</v>
      </c>
      <c r="U2039">
        <v>1</v>
      </c>
      <c r="V2039">
        <v>1</v>
      </c>
      <c r="W2039">
        <v>0</v>
      </c>
      <c r="X2039">
        <v>1</v>
      </c>
      <c r="Y2039">
        <v>0</v>
      </c>
      <c r="Z2039">
        <v>0</v>
      </c>
      <c r="AA2039">
        <v>0</v>
      </c>
      <c r="AB2039">
        <v>0</v>
      </c>
      <c r="AC2039">
        <v>0</v>
      </c>
      <c r="AD2039">
        <v>0</v>
      </c>
      <c r="AE2039">
        <v>1</v>
      </c>
      <c r="AF2039">
        <v>0</v>
      </c>
      <c r="AG2039">
        <v>0</v>
      </c>
      <c r="AH2039">
        <v>0</v>
      </c>
      <c r="AI2039">
        <v>0</v>
      </c>
      <c r="AJ2039">
        <v>0</v>
      </c>
      <c r="AK2039">
        <v>0</v>
      </c>
      <c r="AL2039">
        <v>0</v>
      </c>
      <c r="AM2039">
        <v>0</v>
      </c>
      <c r="AN2039">
        <v>0</v>
      </c>
      <c r="AO2039">
        <v>0</v>
      </c>
      <c r="AP2039">
        <v>0</v>
      </c>
      <c r="AQ2039">
        <v>0</v>
      </c>
      <c r="AR2039">
        <v>0</v>
      </c>
      <c r="AS2039">
        <v>0</v>
      </c>
      <c r="AT2039">
        <v>44148</v>
      </c>
      <c r="AU2039">
        <v>44176</v>
      </c>
      <c r="AV2039">
        <v>1</v>
      </c>
      <c r="AW2039">
        <v>1</v>
      </c>
      <c r="AX2039">
        <v>0</v>
      </c>
      <c r="AY2039">
        <v>2020</v>
      </c>
      <c r="AZ2039">
        <v>11</v>
      </c>
      <c r="BA2039">
        <v>30</v>
      </c>
      <c r="BB2039">
        <v>4</v>
      </c>
      <c r="BF2039">
        <v>2020</v>
      </c>
      <c r="BG2039" t="s">
        <v>73</v>
      </c>
      <c r="BH2039" t="s">
        <v>9822</v>
      </c>
      <c r="BI2039" t="s">
        <v>9790</v>
      </c>
      <c r="BJ2039" t="s">
        <v>9797</v>
      </c>
    </row>
    <row r="2040" spans="1:62" x14ac:dyDescent="0.35">
      <c r="A2040">
        <v>50947041</v>
      </c>
      <c r="B2040" t="s">
        <v>98</v>
      </c>
      <c r="C2040" t="s">
        <v>61</v>
      </c>
      <c r="D2040" t="s">
        <v>125</v>
      </c>
      <c r="E2040" t="s">
        <v>3426</v>
      </c>
      <c r="F2040">
        <v>29387504</v>
      </c>
      <c r="I2040" s="1">
        <v>44148</v>
      </c>
      <c r="J2040">
        <v>44178.999988425923</v>
      </c>
      <c r="K2040" t="s">
        <v>5538</v>
      </c>
      <c r="L2040" t="s">
        <v>65</v>
      </c>
      <c r="M2040" t="s">
        <v>197</v>
      </c>
      <c r="N2040" t="s">
        <v>198</v>
      </c>
      <c r="O2040" t="s">
        <v>168</v>
      </c>
      <c r="P2040" t="s">
        <v>199</v>
      </c>
      <c r="Q2040" t="s">
        <v>70</v>
      </c>
      <c r="S2040" t="s">
        <v>71</v>
      </c>
      <c r="T2040" t="s">
        <v>5539</v>
      </c>
      <c r="U2040">
        <v>1</v>
      </c>
      <c r="V2040">
        <v>1</v>
      </c>
      <c r="W2040">
        <v>0</v>
      </c>
      <c r="X2040">
        <v>0</v>
      </c>
      <c r="Y2040">
        <v>0</v>
      </c>
      <c r="Z2040">
        <v>0</v>
      </c>
      <c r="AA2040">
        <v>0</v>
      </c>
      <c r="AB2040">
        <v>0</v>
      </c>
      <c r="AC2040">
        <v>0</v>
      </c>
      <c r="AD2040">
        <v>0</v>
      </c>
      <c r="AE2040">
        <v>0</v>
      </c>
      <c r="AF2040">
        <v>0</v>
      </c>
      <c r="AG2040">
        <v>0</v>
      </c>
      <c r="AH2040">
        <v>0</v>
      </c>
      <c r="AI2040">
        <v>0</v>
      </c>
      <c r="AJ2040">
        <v>0</v>
      </c>
      <c r="AK2040">
        <v>0</v>
      </c>
      <c r="AL2040">
        <v>0</v>
      </c>
      <c r="AM2040">
        <v>0</v>
      </c>
      <c r="AN2040">
        <v>0</v>
      </c>
      <c r="AO2040">
        <v>0</v>
      </c>
      <c r="AP2040">
        <v>0</v>
      </c>
      <c r="AQ2040">
        <v>0</v>
      </c>
      <c r="AR2040">
        <v>0</v>
      </c>
      <c r="AS2040">
        <v>0</v>
      </c>
      <c r="AT2040">
        <v>44148</v>
      </c>
      <c r="AU2040">
        <v>44176</v>
      </c>
      <c r="AV2040">
        <v>1</v>
      </c>
      <c r="AW2040">
        <v>1</v>
      </c>
      <c r="AX2040">
        <v>0</v>
      </c>
      <c r="AY2040">
        <v>2020</v>
      </c>
      <c r="AZ2040">
        <v>11</v>
      </c>
      <c r="BA2040">
        <v>30</v>
      </c>
      <c r="BB2040">
        <v>2</v>
      </c>
      <c r="BF2040">
        <v>2020</v>
      </c>
      <c r="BG2040" t="s">
        <v>73</v>
      </c>
      <c r="BH2040" t="s">
        <v>9822</v>
      </c>
      <c r="BI2040" t="s">
        <v>9790</v>
      </c>
      <c r="BJ2040" t="s">
        <v>9797</v>
      </c>
    </row>
    <row r="2041" spans="1:62" x14ac:dyDescent="0.35">
      <c r="A2041">
        <v>50951796</v>
      </c>
      <c r="B2041" t="s">
        <v>3950</v>
      </c>
      <c r="C2041" t="s">
        <v>61</v>
      </c>
      <c r="D2041" t="s">
        <v>62</v>
      </c>
      <c r="E2041" t="s">
        <v>1210</v>
      </c>
      <c r="F2041">
        <v>21889915</v>
      </c>
      <c r="G2041" t="s">
        <v>1210</v>
      </c>
      <c r="I2041" s="1">
        <v>44151</v>
      </c>
      <c r="J2041">
        <v>44181.999988425923</v>
      </c>
      <c r="K2041" t="s">
        <v>5540</v>
      </c>
      <c r="L2041" t="s">
        <v>65</v>
      </c>
      <c r="M2041" t="s">
        <v>66</v>
      </c>
      <c r="N2041" t="s">
        <v>67</v>
      </c>
      <c r="O2041" t="s">
        <v>438</v>
      </c>
      <c r="P2041" t="s">
        <v>739</v>
      </c>
      <c r="Q2041" t="s">
        <v>70</v>
      </c>
      <c r="S2041" t="s">
        <v>71</v>
      </c>
      <c r="T2041" t="s">
        <v>5541</v>
      </c>
      <c r="U2041">
        <v>1</v>
      </c>
      <c r="V2041">
        <v>1</v>
      </c>
      <c r="W2041">
        <v>1</v>
      </c>
      <c r="X2041">
        <v>0</v>
      </c>
      <c r="Y2041">
        <v>0</v>
      </c>
      <c r="Z2041">
        <v>0</v>
      </c>
      <c r="AA2041">
        <v>0</v>
      </c>
      <c r="AB2041">
        <v>0</v>
      </c>
      <c r="AC2041">
        <v>0</v>
      </c>
      <c r="AD2041">
        <v>0</v>
      </c>
      <c r="AE2041">
        <v>0</v>
      </c>
      <c r="AF2041">
        <v>1</v>
      </c>
      <c r="AG2041">
        <v>0</v>
      </c>
      <c r="AH2041">
        <v>0</v>
      </c>
      <c r="AI2041">
        <v>0</v>
      </c>
      <c r="AJ2041">
        <v>0</v>
      </c>
      <c r="AK2041">
        <v>0</v>
      </c>
      <c r="AL2041">
        <v>0</v>
      </c>
      <c r="AM2041">
        <v>0</v>
      </c>
      <c r="AN2041">
        <v>0</v>
      </c>
      <c r="AO2041">
        <v>0</v>
      </c>
      <c r="AP2041">
        <v>0</v>
      </c>
      <c r="AQ2041">
        <v>0</v>
      </c>
      <c r="AR2041">
        <v>0</v>
      </c>
      <c r="AS2041">
        <v>0</v>
      </c>
      <c r="AT2041">
        <v>44150</v>
      </c>
      <c r="AU2041">
        <v>44179</v>
      </c>
      <c r="AV2041">
        <v>0</v>
      </c>
      <c r="AW2041">
        <v>1</v>
      </c>
      <c r="AX2041">
        <v>0</v>
      </c>
      <c r="AY2041">
        <v>2020</v>
      </c>
      <c r="AZ2041">
        <v>11</v>
      </c>
      <c r="BA2041">
        <v>30</v>
      </c>
      <c r="BB2041">
        <v>4</v>
      </c>
      <c r="BF2041">
        <v>2020</v>
      </c>
      <c r="BG2041" t="s">
        <v>104</v>
      </c>
      <c r="BH2041" t="s">
        <v>9822</v>
      </c>
      <c r="BI2041" t="s">
        <v>9790</v>
      </c>
      <c r="BJ2041" t="s">
        <v>9794</v>
      </c>
    </row>
    <row r="2042" spans="1:62" x14ac:dyDescent="0.35">
      <c r="A2042">
        <v>50953198</v>
      </c>
      <c r="B2042" t="s">
        <v>116</v>
      </c>
      <c r="C2042" t="s">
        <v>61</v>
      </c>
      <c r="D2042" t="s">
        <v>125</v>
      </c>
      <c r="E2042" t="s">
        <v>5542</v>
      </c>
      <c r="F2042">
        <v>7410686</v>
      </c>
      <c r="G2042" t="s">
        <v>5542</v>
      </c>
      <c r="I2042" s="1">
        <v>44151</v>
      </c>
      <c r="J2042">
        <v>44181.999988425923</v>
      </c>
      <c r="K2042" t="s">
        <v>5543</v>
      </c>
      <c r="L2042" t="s">
        <v>65</v>
      </c>
      <c r="M2042" t="s">
        <v>120</v>
      </c>
      <c r="N2042" t="s">
        <v>121</v>
      </c>
      <c r="O2042" t="s">
        <v>168</v>
      </c>
      <c r="P2042" t="s">
        <v>122</v>
      </c>
      <c r="Q2042" t="s">
        <v>70</v>
      </c>
      <c r="S2042" t="s">
        <v>82</v>
      </c>
      <c r="T2042" t="s">
        <v>5544</v>
      </c>
      <c r="U2042">
        <v>0</v>
      </c>
      <c r="V2042">
        <v>1</v>
      </c>
      <c r="W2042">
        <v>0</v>
      </c>
      <c r="X2042">
        <v>1</v>
      </c>
      <c r="Y2042">
        <v>0</v>
      </c>
      <c r="Z2042">
        <v>0</v>
      </c>
      <c r="AA2042">
        <v>0</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v>0</v>
      </c>
      <c r="AT2042">
        <v>44150</v>
      </c>
      <c r="AU2042">
        <v>44178</v>
      </c>
      <c r="AV2042">
        <v>0</v>
      </c>
      <c r="AW2042">
        <v>1</v>
      </c>
      <c r="AX2042">
        <v>0</v>
      </c>
      <c r="AY2042">
        <v>2020</v>
      </c>
      <c r="AZ2042">
        <v>11</v>
      </c>
      <c r="BA2042">
        <v>30</v>
      </c>
      <c r="BB2042">
        <v>2</v>
      </c>
      <c r="BF2042">
        <v>2020</v>
      </c>
      <c r="BG2042" t="s">
        <v>104</v>
      </c>
      <c r="BH2042" t="s">
        <v>9822</v>
      </c>
      <c r="BI2042" t="s">
        <v>9790</v>
      </c>
      <c r="BJ2042" t="s">
        <v>9794</v>
      </c>
    </row>
    <row r="2043" spans="1:62" x14ac:dyDescent="0.35">
      <c r="A2043">
        <v>50956098</v>
      </c>
      <c r="B2043" t="s">
        <v>116</v>
      </c>
      <c r="C2043" t="s">
        <v>142</v>
      </c>
      <c r="D2043" t="s">
        <v>143</v>
      </c>
      <c r="E2043" t="s">
        <v>5545</v>
      </c>
      <c r="F2043">
        <v>24680132</v>
      </c>
      <c r="G2043" t="s">
        <v>5545</v>
      </c>
      <c r="I2043" s="1">
        <v>44151</v>
      </c>
      <c r="J2043">
        <v>44181.999988425923</v>
      </c>
      <c r="K2043" t="s">
        <v>5546</v>
      </c>
      <c r="L2043" t="s">
        <v>65</v>
      </c>
      <c r="M2043" t="s">
        <v>120</v>
      </c>
      <c r="N2043" t="s">
        <v>121</v>
      </c>
      <c r="O2043" t="s">
        <v>168</v>
      </c>
      <c r="P2043" t="s">
        <v>122</v>
      </c>
      <c r="Q2043" t="s">
        <v>70</v>
      </c>
      <c r="S2043" t="s">
        <v>71</v>
      </c>
      <c r="T2043" t="s">
        <v>5547</v>
      </c>
      <c r="U2043">
        <v>1</v>
      </c>
      <c r="V2043">
        <v>1</v>
      </c>
      <c r="W2043">
        <v>0</v>
      </c>
      <c r="X2043">
        <v>0</v>
      </c>
      <c r="Y2043">
        <v>0</v>
      </c>
      <c r="Z2043">
        <v>0</v>
      </c>
      <c r="AA2043">
        <v>0</v>
      </c>
      <c r="AB2043">
        <v>0</v>
      </c>
      <c r="AC2043">
        <v>0</v>
      </c>
      <c r="AD2043">
        <v>0</v>
      </c>
      <c r="AE2043">
        <v>0</v>
      </c>
      <c r="AF2043">
        <v>0</v>
      </c>
      <c r="AG2043">
        <v>0</v>
      </c>
      <c r="AH2043">
        <v>0</v>
      </c>
      <c r="AI2043">
        <v>0</v>
      </c>
      <c r="AJ2043">
        <v>0</v>
      </c>
      <c r="AK2043">
        <v>0</v>
      </c>
      <c r="AL2043">
        <v>0</v>
      </c>
      <c r="AM2043">
        <v>0</v>
      </c>
      <c r="AN2043">
        <v>0</v>
      </c>
      <c r="AO2043">
        <v>0</v>
      </c>
      <c r="AP2043">
        <v>0</v>
      </c>
      <c r="AQ2043">
        <v>0</v>
      </c>
      <c r="AR2043">
        <v>0</v>
      </c>
      <c r="AS2043">
        <v>0</v>
      </c>
      <c r="AT2043">
        <v>44151</v>
      </c>
      <c r="AU2043">
        <v>44165</v>
      </c>
      <c r="AV2043">
        <v>0</v>
      </c>
      <c r="AW2043">
        <v>1</v>
      </c>
      <c r="AX2043">
        <v>0</v>
      </c>
      <c r="AY2043">
        <v>2020</v>
      </c>
      <c r="AZ2043">
        <v>11</v>
      </c>
      <c r="BA2043">
        <v>30</v>
      </c>
      <c r="BB2043">
        <v>2</v>
      </c>
      <c r="BF2043">
        <v>2020</v>
      </c>
      <c r="BG2043" t="s">
        <v>104</v>
      </c>
      <c r="BH2043" t="s">
        <v>9822</v>
      </c>
      <c r="BI2043" t="s">
        <v>9790</v>
      </c>
      <c r="BJ2043" t="s">
        <v>9794</v>
      </c>
    </row>
    <row r="2044" spans="1:62" x14ac:dyDescent="0.35">
      <c r="A2044">
        <v>50958822</v>
      </c>
      <c r="B2044" t="s">
        <v>5435</v>
      </c>
      <c r="C2044" t="s">
        <v>92</v>
      </c>
      <c r="D2044" t="s">
        <v>1918</v>
      </c>
      <c r="E2044" t="s">
        <v>4857</v>
      </c>
      <c r="F2044">
        <v>27438907</v>
      </c>
      <c r="G2044" t="s">
        <v>4857</v>
      </c>
      <c r="I2044" s="1">
        <v>44151</v>
      </c>
      <c r="J2044">
        <v>44181.999988425923</v>
      </c>
      <c r="K2044" t="s">
        <v>5436</v>
      </c>
      <c r="L2044" t="s">
        <v>65</v>
      </c>
      <c r="M2044" t="s">
        <v>66</v>
      </c>
      <c r="N2044" t="s">
        <v>67</v>
      </c>
      <c r="O2044" t="s">
        <v>68</v>
      </c>
      <c r="P2044" t="s">
        <v>69</v>
      </c>
      <c r="Q2044" t="s">
        <v>70</v>
      </c>
      <c r="S2044" t="s">
        <v>71</v>
      </c>
      <c r="T2044" t="s">
        <v>5548</v>
      </c>
      <c r="U2044">
        <v>1</v>
      </c>
      <c r="V2044">
        <v>1</v>
      </c>
      <c r="W2044">
        <v>0</v>
      </c>
      <c r="X2044">
        <v>0</v>
      </c>
      <c r="Y2044">
        <v>0</v>
      </c>
      <c r="Z2044">
        <v>0</v>
      </c>
      <c r="AA2044">
        <v>0</v>
      </c>
      <c r="AB2044">
        <v>0</v>
      </c>
      <c r="AC2044">
        <v>0</v>
      </c>
      <c r="AD2044">
        <v>0</v>
      </c>
      <c r="AE2044">
        <v>0</v>
      </c>
      <c r="AF2044">
        <v>0</v>
      </c>
      <c r="AG2044">
        <v>1</v>
      </c>
      <c r="AH2044">
        <v>0</v>
      </c>
      <c r="AI2044">
        <v>0</v>
      </c>
      <c r="AJ2044">
        <v>0</v>
      </c>
      <c r="AK2044">
        <v>0</v>
      </c>
      <c r="AL2044">
        <v>0</v>
      </c>
      <c r="AM2044">
        <v>0</v>
      </c>
      <c r="AN2044">
        <v>0</v>
      </c>
      <c r="AO2044">
        <v>0</v>
      </c>
      <c r="AP2044">
        <v>1</v>
      </c>
      <c r="AQ2044">
        <v>0</v>
      </c>
      <c r="AR2044">
        <v>0</v>
      </c>
      <c r="AS2044">
        <v>0</v>
      </c>
      <c r="AT2044">
        <v>44151</v>
      </c>
      <c r="AU2044">
        <v>44165</v>
      </c>
      <c r="AV2044">
        <v>0</v>
      </c>
      <c r="AW2044">
        <v>1</v>
      </c>
      <c r="AX2044">
        <v>0</v>
      </c>
      <c r="AY2044">
        <v>2020</v>
      </c>
      <c r="AZ2044">
        <v>11</v>
      </c>
      <c r="BA2044">
        <v>30</v>
      </c>
      <c r="BB2044">
        <v>4</v>
      </c>
      <c r="BF2044">
        <v>2020</v>
      </c>
      <c r="BG2044" t="s">
        <v>104</v>
      </c>
      <c r="BH2044" t="s">
        <v>9822</v>
      </c>
      <c r="BI2044" t="s">
        <v>9790</v>
      </c>
      <c r="BJ2044" t="s">
        <v>9794</v>
      </c>
    </row>
    <row r="2045" spans="1:62" x14ac:dyDescent="0.35">
      <c r="A2045">
        <v>50963474</v>
      </c>
      <c r="B2045" t="s">
        <v>98</v>
      </c>
      <c r="C2045" t="s">
        <v>75</v>
      </c>
      <c r="D2045" t="s">
        <v>76</v>
      </c>
      <c r="E2045" t="s">
        <v>3829</v>
      </c>
      <c r="F2045">
        <v>20248832</v>
      </c>
      <c r="G2045" t="s">
        <v>3830</v>
      </c>
      <c r="I2045" s="1">
        <v>44152</v>
      </c>
      <c r="J2045">
        <v>44182.999988425923</v>
      </c>
      <c r="K2045" t="s">
        <v>5549</v>
      </c>
      <c r="L2045" t="s">
        <v>65</v>
      </c>
      <c r="M2045" t="s">
        <v>66</v>
      </c>
      <c r="N2045" t="s">
        <v>67</v>
      </c>
      <c r="O2045" t="s">
        <v>68</v>
      </c>
      <c r="P2045" t="s">
        <v>69</v>
      </c>
      <c r="Q2045" t="s">
        <v>70</v>
      </c>
      <c r="R2045" t="s">
        <v>4054</v>
      </c>
      <c r="S2045" t="s">
        <v>82</v>
      </c>
      <c r="T2045" t="s">
        <v>5550</v>
      </c>
      <c r="U2045">
        <v>1</v>
      </c>
      <c r="V2045">
        <v>1</v>
      </c>
      <c r="W2045">
        <v>0</v>
      </c>
      <c r="X2045">
        <v>1</v>
      </c>
      <c r="Y2045">
        <v>0</v>
      </c>
      <c r="Z2045">
        <v>0</v>
      </c>
      <c r="AA2045">
        <v>0</v>
      </c>
      <c r="AB2045">
        <v>0</v>
      </c>
      <c r="AC2045">
        <v>0</v>
      </c>
      <c r="AD2045">
        <v>0</v>
      </c>
      <c r="AE2045">
        <v>0</v>
      </c>
      <c r="AF2045">
        <v>0</v>
      </c>
      <c r="AG2045">
        <v>1</v>
      </c>
      <c r="AH2045">
        <v>0</v>
      </c>
      <c r="AI2045">
        <v>0</v>
      </c>
      <c r="AJ2045">
        <v>0</v>
      </c>
      <c r="AK2045">
        <v>0</v>
      </c>
      <c r="AL2045">
        <v>0</v>
      </c>
      <c r="AM2045">
        <v>0</v>
      </c>
      <c r="AN2045">
        <v>0</v>
      </c>
      <c r="AO2045">
        <v>0</v>
      </c>
      <c r="AP2045">
        <v>0</v>
      </c>
      <c r="AQ2045">
        <v>0</v>
      </c>
      <c r="AR2045">
        <v>0</v>
      </c>
      <c r="AS2045">
        <v>0</v>
      </c>
      <c r="AT2045">
        <v>44152</v>
      </c>
      <c r="AU2045">
        <v>44167</v>
      </c>
      <c r="AV2045">
        <v>0</v>
      </c>
      <c r="AW2045">
        <v>1</v>
      </c>
      <c r="AX2045">
        <v>0</v>
      </c>
      <c r="AY2045">
        <v>2020</v>
      </c>
      <c r="AZ2045">
        <v>11</v>
      </c>
      <c r="BA2045">
        <v>30</v>
      </c>
      <c r="BB2045">
        <v>4</v>
      </c>
      <c r="BF2045">
        <v>2020</v>
      </c>
      <c r="BG2045" t="s">
        <v>104</v>
      </c>
      <c r="BH2045" t="s">
        <v>59</v>
      </c>
      <c r="BI2045" t="s">
        <v>9790</v>
      </c>
      <c r="BJ2045" t="s">
        <v>9795</v>
      </c>
    </row>
    <row r="2046" spans="1:62" x14ac:dyDescent="0.35">
      <c r="A2046">
        <v>50964180</v>
      </c>
      <c r="B2046" t="s">
        <v>5551</v>
      </c>
      <c r="C2046" t="s">
        <v>75</v>
      </c>
      <c r="D2046" t="s">
        <v>236</v>
      </c>
      <c r="E2046" t="s">
        <v>806</v>
      </c>
      <c r="F2046">
        <v>27843869</v>
      </c>
      <c r="I2046" s="1">
        <v>44152</v>
      </c>
      <c r="J2046">
        <v>44182.999988425923</v>
      </c>
      <c r="K2046" t="s">
        <v>5552</v>
      </c>
      <c r="L2046" t="s">
        <v>65</v>
      </c>
      <c r="M2046" t="s">
        <v>79</v>
      </c>
      <c r="N2046" t="s">
        <v>80</v>
      </c>
      <c r="P2046" t="s">
        <v>189</v>
      </c>
      <c r="Q2046" t="s">
        <v>102</v>
      </c>
      <c r="R2046" t="s">
        <v>4367</v>
      </c>
      <c r="S2046" t="s">
        <v>71</v>
      </c>
      <c r="T2046" t="s">
        <v>5553</v>
      </c>
      <c r="U2046">
        <v>1</v>
      </c>
      <c r="V2046">
        <v>1</v>
      </c>
      <c r="W2046">
        <v>0</v>
      </c>
      <c r="X2046">
        <v>0</v>
      </c>
      <c r="Y2046">
        <v>0</v>
      </c>
      <c r="Z2046">
        <v>0</v>
      </c>
      <c r="AA2046">
        <v>0</v>
      </c>
      <c r="AB2046">
        <v>0</v>
      </c>
      <c r="AC2046">
        <v>0</v>
      </c>
      <c r="AD2046">
        <v>0</v>
      </c>
      <c r="AE2046">
        <v>0</v>
      </c>
      <c r="AF2046">
        <v>0</v>
      </c>
      <c r="AG2046">
        <v>0</v>
      </c>
      <c r="AH2046">
        <v>0</v>
      </c>
      <c r="AI2046">
        <v>0</v>
      </c>
      <c r="AJ2046">
        <v>0</v>
      </c>
      <c r="AK2046">
        <v>0</v>
      </c>
      <c r="AL2046">
        <v>0</v>
      </c>
      <c r="AM2046">
        <v>0</v>
      </c>
      <c r="AN2046">
        <v>0</v>
      </c>
      <c r="AO2046">
        <v>0</v>
      </c>
      <c r="AP2046">
        <v>0</v>
      </c>
      <c r="AQ2046">
        <v>0</v>
      </c>
      <c r="AR2046">
        <v>0</v>
      </c>
      <c r="AS2046">
        <v>0</v>
      </c>
      <c r="AT2046">
        <v>44152</v>
      </c>
      <c r="AU2046">
        <v>44182</v>
      </c>
      <c r="AV2046">
        <v>1</v>
      </c>
      <c r="AW2046">
        <v>1</v>
      </c>
      <c r="AX2046">
        <v>0</v>
      </c>
      <c r="AY2046">
        <v>2020</v>
      </c>
      <c r="AZ2046">
        <v>11</v>
      </c>
      <c r="BA2046">
        <v>30</v>
      </c>
      <c r="BB2046">
        <v>2</v>
      </c>
      <c r="BF2046">
        <v>2020</v>
      </c>
      <c r="BG2046" t="s">
        <v>73</v>
      </c>
      <c r="BH2046" t="s">
        <v>59</v>
      </c>
      <c r="BI2046" t="s">
        <v>9790</v>
      </c>
      <c r="BJ2046" t="s">
        <v>9795</v>
      </c>
    </row>
    <row r="2047" spans="1:62" x14ac:dyDescent="0.35">
      <c r="A2047">
        <v>50964951</v>
      </c>
      <c r="B2047" t="s">
        <v>116</v>
      </c>
      <c r="C2047" t="s">
        <v>61</v>
      </c>
      <c r="D2047" t="s">
        <v>125</v>
      </c>
      <c r="E2047" t="s">
        <v>5439</v>
      </c>
      <c r="F2047">
        <v>5220801</v>
      </c>
      <c r="I2047" s="1">
        <v>44152</v>
      </c>
      <c r="J2047">
        <v>44182.999988425923</v>
      </c>
      <c r="K2047" t="s">
        <v>5440</v>
      </c>
      <c r="L2047" t="s">
        <v>65</v>
      </c>
      <c r="M2047" t="s">
        <v>197</v>
      </c>
      <c r="N2047" t="s">
        <v>198</v>
      </c>
      <c r="O2047" t="s">
        <v>168</v>
      </c>
      <c r="P2047" t="s">
        <v>199</v>
      </c>
      <c r="Q2047" t="s">
        <v>102</v>
      </c>
      <c r="S2047" t="s">
        <v>71</v>
      </c>
      <c r="T2047" t="s">
        <v>5554</v>
      </c>
      <c r="U2047">
        <v>1</v>
      </c>
      <c r="V2047">
        <v>1</v>
      </c>
      <c r="W2047">
        <v>0</v>
      </c>
      <c r="X2047">
        <v>1</v>
      </c>
      <c r="Y2047">
        <v>0</v>
      </c>
      <c r="Z2047">
        <v>0</v>
      </c>
      <c r="AA2047">
        <v>0</v>
      </c>
      <c r="AB2047">
        <v>0</v>
      </c>
      <c r="AC2047">
        <v>0</v>
      </c>
      <c r="AD2047">
        <v>0</v>
      </c>
      <c r="AE2047">
        <v>0</v>
      </c>
      <c r="AF2047">
        <v>0</v>
      </c>
      <c r="AG2047">
        <v>0</v>
      </c>
      <c r="AH2047">
        <v>0</v>
      </c>
      <c r="AI2047">
        <v>0</v>
      </c>
      <c r="AJ2047">
        <v>0</v>
      </c>
      <c r="AK2047">
        <v>0</v>
      </c>
      <c r="AL2047">
        <v>0</v>
      </c>
      <c r="AM2047">
        <v>0</v>
      </c>
      <c r="AN2047">
        <v>0</v>
      </c>
      <c r="AO2047">
        <v>0</v>
      </c>
      <c r="AP2047">
        <v>0</v>
      </c>
      <c r="AQ2047">
        <v>0</v>
      </c>
      <c r="AR2047">
        <v>0</v>
      </c>
      <c r="AS2047">
        <v>0</v>
      </c>
      <c r="AT2047">
        <v>44152</v>
      </c>
      <c r="AU2047">
        <v>44161</v>
      </c>
      <c r="AV2047">
        <v>0</v>
      </c>
      <c r="AW2047">
        <v>1</v>
      </c>
      <c r="AX2047">
        <v>0</v>
      </c>
      <c r="AY2047">
        <v>2020</v>
      </c>
      <c r="AZ2047">
        <v>11</v>
      </c>
      <c r="BA2047">
        <v>30</v>
      </c>
      <c r="BB2047">
        <v>3</v>
      </c>
      <c r="BF2047">
        <v>2020</v>
      </c>
      <c r="BG2047" t="s">
        <v>104</v>
      </c>
      <c r="BH2047" t="s">
        <v>9822</v>
      </c>
      <c r="BI2047" t="s">
        <v>9790</v>
      </c>
      <c r="BJ2047" t="s">
        <v>9795</v>
      </c>
    </row>
    <row r="2048" spans="1:62" x14ac:dyDescent="0.35">
      <c r="A2048">
        <v>50968608</v>
      </c>
      <c r="B2048" t="s">
        <v>98</v>
      </c>
      <c r="C2048" t="s">
        <v>61</v>
      </c>
      <c r="D2048" t="s">
        <v>125</v>
      </c>
      <c r="E2048" t="s">
        <v>337</v>
      </c>
      <c r="F2048">
        <v>38197469</v>
      </c>
      <c r="I2048" s="1">
        <v>44152</v>
      </c>
      <c r="J2048">
        <v>44182.999988425923</v>
      </c>
      <c r="K2048" t="s">
        <v>4587</v>
      </c>
      <c r="L2048" t="s">
        <v>65</v>
      </c>
      <c r="M2048" t="s">
        <v>66</v>
      </c>
      <c r="N2048" t="s">
        <v>67</v>
      </c>
      <c r="O2048" t="s">
        <v>68</v>
      </c>
      <c r="P2048" t="s">
        <v>69</v>
      </c>
      <c r="Q2048" t="s">
        <v>70</v>
      </c>
      <c r="S2048" t="s">
        <v>71</v>
      </c>
      <c r="T2048" t="s">
        <v>5555</v>
      </c>
      <c r="U2048">
        <v>1</v>
      </c>
      <c r="V2048">
        <v>1</v>
      </c>
      <c r="W2048">
        <v>0</v>
      </c>
      <c r="X2048">
        <v>0</v>
      </c>
      <c r="Y2048">
        <v>0</v>
      </c>
      <c r="Z2048">
        <v>0</v>
      </c>
      <c r="AA2048">
        <v>0</v>
      </c>
      <c r="AB2048">
        <v>0</v>
      </c>
      <c r="AC2048">
        <v>0</v>
      </c>
      <c r="AD2048">
        <v>1</v>
      </c>
      <c r="AE2048">
        <v>1</v>
      </c>
      <c r="AF2048">
        <v>0</v>
      </c>
      <c r="AG2048">
        <v>0</v>
      </c>
      <c r="AH2048">
        <v>0</v>
      </c>
      <c r="AI2048">
        <v>0</v>
      </c>
      <c r="AJ2048">
        <v>0</v>
      </c>
      <c r="AK2048">
        <v>0</v>
      </c>
      <c r="AL2048">
        <v>0</v>
      </c>
      <c r="AM2048">
        <v>0</v>
      </c>
      <c r="AN2048">
        <v>0</v>
      </c>
      <c r="AO2048">
        <v>0</v>
      </c>
      <c r="AP2048">
        <v>1</v>
      </c>
      <c r="AQ2048">
        <v>0</v>
      </c>
      <c r="AR2048">
        <v>0</v>
      </c>
      <c r="AS2048">
        <v>0</v>
      </c>
      <c r="AT2048">
        <v>44152</v>
      </c>
      <c r="AU2048">
        <v>44182</v>
      </c>
      <c r="AV2048">
        <v>0</v>
      </c>
      <c r="AW2048">
        <v>1</v>
      </c>
      <c r="AX2048">
        <v>0</v>
      </c>
      <c r="AY2048">
        <v>2020</v>
      </c>
      <c r="AZ2048">
        <v>11</v>
      </c>
      <c r="BA2048">
        <v>30</v>
      </c>
      <c r="BB2048">
        <v>5</v>
      </c>
      <c r="BF2048">
        <v>2020</v>
      </c>
      <c r="BG2048" t="s">
        <v>104</v>
      </c>
      <c r="BH2048" t="s">
        <v>9822</v>
      </c>
      <c r="BI2048" t="s">
        <v>9790</v>
      </c>
      <c r="BJ2048" t="s">
        <v>9795</v>
      </c>
    </row>
    <row r="2049" spans="1:62" x14ac:dyDescent="0.35">
      <c r="A2049">
        <v>50973377</v>
      </c>
      <c r="B2049" t="s">
        <v>98</v>
      </c>
      <c r="C2049" t="s">
        <v>75</v>
      </c>
      <c r="D2049" t="s">
        <v>117</v>
      </c>
      <c r="E2049" t="s">
        <v>5556</v>
      </c>
      <c r="F2049">
        <v>10922430</v>
      </c>
      <c r="I2049" s="1">
        <v>44153</v>
      </c>
      <c r="J2049">
        <v>44183.999988425923</v>
      </c>
      <c r="K2049" t="s">
        <v>4200</v>
      </c>
      <c r="L2049" t="s">
        <v>65</v>
      </c>
      <c r="M2049" t="s">
        <v>120</v>
      </c>
      <c r="N2049" t="s">
        <v>121</v>
      </c>
      <c r="O2049" t="s">
        <v>465</v>
      </c>
      <c r="P2049" t="s">
        <v>2965</v>
      </c>
      <c r="Q2049" t="s">
        <v>70</v>
      </c>
      <c r="S2049" t="s">
        <v>71</v>
      </c>
      <c r="T2049" t="s">
        <v>5557</v>
      </c>
      <c r="U2049">
        <v>1</v>
      </c>
      <c r="V2049">
        <v>1</v>
      </c>
      <c r="W2049">
        <v>0</v>
      </c>
      <c r="X2049">
        <v>1</v>
      </c>
      <c r="Y2049">
        <v>0</v>
      </c>
      <c r="Z2049">
        <v>0</v>
      </c>
      <c r="AA2049">
        <v>0</v>
      </c>
      <c r="AB2049">
        <v>0</v>
      </c>
      <c r="AC2049">
        <v>0</v>
      </c>
      <c r="AD2049">
        <v>0</v>
      </c>
      <c r="AE2049">
        <v>0</v>
      </c>
      <c r="AF2049">
        <v>0</v>
      </c>
      <c r="AG2049">
        <v>0</v>
      </c>
      <c r="AH2049">
        <v>0</v>
      </c>
      <c r="AI2049">
        <v>0</v>
      </c>
      <c r="AJ2049">
        <v>0</v>
      </c>
      <c r="AK2049">
        <v>0</v>
      </c>
      <c r="AL2049">
        <v>0</v>
      </c>
      <c r="AM2049">
        <v>0</v>
      </c>
      <c r="AN2049">
        <v>0</v>
      </c>
      <c r="AO2049">
        <v>0</v>
      </c>
      <c r="AP2049">
        <v>0</v>
      </c>
      <c r="AQ2049">
        <v>0</v>
      </c>
      <c r="AR2049">
        <v>0</v>
      </c>
      <c r="AS2049">
        <v>0</v>
      </c>
      <c r="AT2049">
        <v>44153</v>
      </c>
      <c r="AU2049">
        <v>44183</v>
      </c>
      <c r="AV2049">
        <v>0</v>
      </c>
      <c r="AW2049">
        <v>1</v>
      </c>
      <c r="AX2049">
        <v>0</v>
      </c>
      <c r="AY2049">
        <v>2020</v>
      </c>
      <c r="AZ2049">
        <v>11</v>
      </c>
      <c r="BA2049">
        <v>30</v>
      </c>
      <c r="BB2049">
        <v>3</v>
      </c>
      <c r="BF2049">
        <v>2020</v>
      </c>
      <c r="BG2049" t="s">
        <v>104</v>
      </c>
      <c r="BH2049" t="s">
        <v>9822</v>
      </c>
      <c r="BI2049" t="s">
        <v>9790</v>
      </c>
      <c r="BJ2049" t="s">
        <v>9793</v>
      </c>
    </row>
    <row r="2050" spans="1:62" x14ac:dyDescent="0.35">
      <c r="A2050">
        <v>50978948</v>
      </c>
      <c r="B2050" t="s">
        <v>98</v>
      </c>
      <c r="C2050" t="s">
        <v>61</v>
      </c>
      <c r="D2050" t="s">
        <v>125</v>
      </c>
      <c r="E2050" t="s">
        <v>112</v>
      </c>
      <c r="F2050">
        <v>27705684</v>
      </c>
      <c r="I2050" s="1">
        <v>44153</v>
      </c>
      <c r="J2050">
        <v>44183.999988425923</v>
      </c>
      <c r="K2050" t="s">
        <v>5558</v>
      </c>
      <c r="L2050" t="s">
        <v>65</v>
      </c>
      <c r="M2050" t="s">
        <v>120</v>
      </c>
      <c r="N2050" t="s">
        <v>121</v>
      </c>
      <c r="Q2050" t="s">
        <v>102</v>
      </c>
      <c r="R2050" t="s">
        <v>5559</v>
      </c>
      <c r="S2050" t="s">
        <v>71</v>
      </c>
      <c r="T2050" t="s">
        <v>5560</v>
      </c>
      <c r="U2050">
        <v>1</v>
      </c>
      <c r="V2050">
        <v>1</v>
      </c>
      <c r="W2050">
        <v>0</v>
      </c>
      <c r="X2050">
        <v>1</v>
      </c>
      <c r="Y2050">
        <v>0</v>
      </c>
      <c r="Z2050">
        <v>0</v>
      </c>
      <c r="AA2050">
        <v>0</v>
      </c>
      <c r="AB2050">
        <v>0</v>
      </c>
      <c r="AC2050">
        <v>0</v>
      </c>
      <c r="AD2050">
        <v>0</v>
      </c>
      <c r="AE2050">
        <v>0</v>
      </c>
      <c r="AF2050">
        <v>0</v>
      </c>
      <c r="AG2050">
        <v>0</v>
      </c>
      <c r="AH2050">
        <v>0</v>
      </c>
      <c r="AI2050">
        <v>0</v>
      </c>
      <c r="AJ2050">
        <v>0</v>
      </c>
      <c r="AK2050">
        <v>0</v>
      </c>
      <c r="AL2050">
        <v>0</v>
      </c>
      <c r="AM2050">
        <v>0</v>
      </c>
      <c r="AN2050">
        <v>0</v>
      </c>
      <c r="AO2050">
        <v>0</v>
      </c>
      <c r="AP2050">
        <v>0</v>
      </c>
      <c r="AQ2050">
        <v>0</v>
      </c>
      <c r="AR2050">
        <v>0</v>
      </c>
      <c r="AS2050">
        <v>0</v>
      </c>
      <c r="AT2050">
        <v>44153</v>
      </c>
      <c r="AU2050">
        <v>44183</v>
      </c>
      <c r="AV2050">
        <v>1</v>
      </c>
      <c r="AW2050">
        <v>1</v>
      </c>
      <c r="AX2050">
        <v>0</v>
      </c>
      <c r="AY2050">
        <v>2020</v>
      </c>
      <c r="AZ2050">
        <v>11</v>
      </c>
      <c r="BA2050">
        <v>30</v>
      </c>
      <c r="BB2050">
        <v>3</v>
      </c>
      <c r="BC2050">
        <v>140000</v>
      </c>
      <c r="BD2050">
        <v>150000</v>
      </c>
      <c r="BE2050" t="s">
        <v>90</v>
      </c>
      <c r="BF2050">
        <v>2020</v>
      </c>
      <c r="BG2050" t="s">
        <v>73</v>
      </c>
      <c r="BH2050" t="s">
        <v>59</v>
      </c>
      <c r="BI2050" t="s">
        <v>9790</v>
      </c>
      <c r="BJ2050" t="s">
        <v>9793</v>
      </c>
    </row>
    <row r="2051" spans="1:62" x14ac:dyDescent="0.35">
      <c r="A2051">
        <v>50989494</v>
      </c>
      <c r="B2051" t="s">
        <v>2122</v>
      </c>
      <c r="C2051" t="s">
        <v>61</v>
      </c>
      <c r="D2051" t="s">
        <v>125</v>
      </c>
      <c r="E2051" t="s">
        <v>5140</v>
      </c>
      <c r="F2051">
        <v>33064617</v>
      </c>
      <c r="G2051" t="s">
        <v>5140</v>
      </c>
      <c r="I2051" s="1">
        <v>44155</v>
      </c>
      <c r="J2051">
        <v>44185.999988425923</v>
      </c>
      <c r="K2051" t="s">
        <v>5561</v>
      </c>
      <c r="L2051" t="s">
        <v>65</v>
      </c>
      <c r="M2051" t="s">
        <v>66</v>
      </c>
      <c r="N2051" t="s">
        <v>67</v>
      </c>
      <c r="O2051" t="s">
        <v>68</v>
      </c>
      <c r="P2051" t="s">
        <v>69</v>
      </c>
      <c r="Q2051" t="s">
        <v>70</v>
      </c>
      <c r="S2051" t="s">
        <v>71</v>
      </c>
      <c r="T2051" t="s">
        <v>5562</v>
      </c>
      <c r="U2051">
        <v>1</v>
      </c>
      <c r="V2051">
        <v>1</v>
      </c>
      <c r="W2051">
        <v>0</v>
      </c>
      <c r="X2051">
        <v>0</v>
      </c>
      <c r="Y2051">
        <v>0</v>
      </c>
      <c r="Z2051">
        <v>0</v>
      </c>
      <c r="AA2051">
        <v>0</v>
      </c>
      <c r="AB2051">
        <v>0</v>
      </c>
      <c r="AC2051">
        <v>0</v>
      </c>
      <c r="AD2051">
        <v>0</v>
      </c>
      <c r="AE2051">
        <v>0</v>
      </c>
      <c r="AF2051">
        <v>0</v>
      </c>
      <c r="AG2051">
        <v>0</v>
      </c>
      <c r="AH2051">
        <v>0</v>
      </c>
      <c r="AI2051">
        <v>0</v>
      </c>
      <c r="AJ2051">
        <v>0</v>
      </c>
      <c r="AK2051">
        <v>0</v>
      </c>
      <c r="AL2051">
        <v>0</v>
      </c>
      <c r="AM2051">
        <v>0</v>
      </c>
      <c r="AN2051">
        <v>0</v>
      </c>
      <c r="AO2051">
        <v>0</v>
      </c>
      <c r="AP2051">
        <v>0</v>
      </c>
      <c r="AQ2051">
        <v>0</v>
      </c>
      <c r="AR2051">
        <v>0</v>
      </c>
      <c r="AS2051">
        <v>0</v>
      </c>
      <c r="AT2051">
        <v>44154</v>
      </c>
      <c r="AU2051">
        <v>44185</v>
      </c>
      <c r="AV2051">
        <v>0</v>
      </c>
      <c r="AW2051">
        <v>1</v>
      </c>
      <c r="AX2051">
        <v>0</v>
      </c>
      <c r="AY2051">
        <v>2020</v>
      </c>
      <c r="AZ2051">
        <v>11</v>
      </c>
      <c r="BA2051">
        <v>30</v>
      </c>
      <c r="BB2051">
        <v>2</v>
      </c>
      <c r="BF2051">
        <v>2020</v>
      </c>
      <c r="BG2051" t="s">
        <v>104</v>
      </c>
      <c r="BH2051" t="s">
        <v>9822</v>
      </c>
      <c r="BI2051" t="s">
        <v>9790</v>
      </c>
      <c r="BJ2051" t="s">
        <v>9797</v>
      </c>
    </row>
    <row r="2052" spans="1:62" x14ac:dyDescent="0.35">
      <c r="A2052">
        <v>50989498</v>
      </c>
      <c r="B2052" t="s">
        <v>98</v>
      </c>
      <c r="C2052" t="s">
        <v>92</v>
      </c>
      <c r="D2052" t="s">
        <v>107</v>
      </c>
      <c r="E2052" t="s">
        <v>112</v>
      </c>
      <c r="F2052">
        <v>27705684</v>
      </c>
      <c r="I2052" s="1">
        <v>44155</v>
      </c>
      <c r="J2052">
        <v>44185.999988425923</v>
      </c>
      <c r="K2052" t="s">
        <v>5563</v>
      </c>
      <c r="L2052" t="s">
        <v>65</v>
      </c>
      <c r="M2052" t="s">
        <v>66</v>
      </c>
      <c r="N2052" t="s">
        <v>67</v>
      </c>
      <c r="O2052" t="s">
        <v>68</v>
      </c>
      <c r="P2052" t="s">
        <v>69</v>
      </c>
      <c r="Q2052" t="s">
        <v>70</v>
      </c>
      <c r="R2052" t="s">
        <v>5564</v>
      </c>
      <c r="S2052" t="s">
        <v>82</v>
      </c>
      <c r="T2052" t="s">
        <v>5565</v>
      </c>
      <c r="U2052">
        <v>0</v>
      </c>
      <c r="V2052">
        <v>0</v>
      </c>
      <c r="W2052">
        <v>0</v>
      </c>
      <c r="X2052">
        <v>1</v>
      </c>
      <c r="Y2052">
        <v>0</v>
      </c>
      <c r="Z2052">
        <v>0</v>
      </c>
      <c r="AA2052">
        <v>0</v>
      </c>
      <c r="AB2052">
        <v>0</v>
      </c>
      <c r="AC2052">
        <v>0</v>
      </c>
      <c r="AD2052">
        <v>0</v>
      </c>
      <c r="AE2052">
        <v>0</v>
      </c>
      <c r="AF2052">
        <v>0</v>
      </c>
      <c r="AG2052">
        <v>0</v>
      </c>
      <c r="AH2052">
        <v>0</v>
      </c>
      <c r="AI2052">
        <v>0</v>
      </c>
      <c r="AJ2052">
        <v>0</v>
      </c>
      <c r="AK2052">
        <v>0</v>
      </c>
      <c r="AL2052">
        <v>0</v>
      </c>
      <c r="AM2052">
        <v>0</v>
      </c>
      <c r="AN2052">
        <v>0</v>
      </c>
      <c r="AO2052">
        <v>0</v>
      </c>
      <c r="AP2052">
        <v>1</v>
      </c>
      <c r="AQ2052">
        <v>0</v>
      </c>
      <c r="AR2052">
        <v>0</v>
      </c>
      <c r="AS2052">
        <v>0</v>
      </c>
      <c r="AT2052">
        <v>44154</v>
      </c>
      <c r="AU2052">
        <v>44185</v>
      </c>
      <c r="AV2052">
        <v>1</v>
      </c>
      <c r="AW2052">
        <v>1</v>
      </c>
      <c r="AX2052">
        <v>0</v>
      </c>
      <c r="AY2052">
        <v>2020</v>
      </c>
      <c r="AZ2052">
        <v>11</v>
      </c>
      <c r="BA2052">
        <v>30</v>
      </c>
      <c r="BB2052">
        <v>2</v>
      </c>
      <c r="BC2052">
        <v>110000</v>
      </c>
      <c r="BD2052">
        <v>120000</v>
      </c>
      <c r="BE2052" t="s">
        <v>90</v>
      </c>
      <c r="BF2052">
        <v>2020</v>
      </c>
      <c r="BG2052" t="s">
        <v>73</v>
      </c>
      <c r="BH2052" t="s">
        <v>59</v>
      </c>
      <c r="BI2052" t="s">
        <v>9790</v>
      </c>
      <c r="BJ2052" t="s">
        <v>9797</v>
      </c>
    </row>
    <row r="2053" spans="1:62" x14ac:dyDescent="0.35">
      <c r="A2053">
        <v>50991080</v>
      </c>
      <c r="B2053" t="s">
        <v>98</v>
      </c>
      <c r="C2053" t="s">
        <v>61</v>
      </c>
      <c r="D2053" t="s">
        <v>125</v>
      </c>
      <c r="E2053" t="s">
        <v>5566</v>
      </c>
      <c r="F2053">
        <v>21137338</v>
      </c>
      <c r="I2053" s="1">
        <v>44155</v>
      </c>
      <c r="J2053">
        <v>44185.999988425923</v>
      </c>
      <c r="K2053" t="s">
        <v>5567</v>
      </c>
      <c r="L2053" t="s">
        <v>65</v>
      </c>
      <c r="M2053" t="s">
        <v>66</v>
      </c>
      <c r="N2053" t="s">
        <v>67</v>
      </c>
      <c r="O2053" t="s">
        <v>68</v>
      </c>
      <c r="P2053" t="s">
        <v>69</v>
      </c>
      <c r="Q2053" t="s">
        <v>70</v>
      </c>
      <c r="R2053" t="s">
        <v>5568</v>
      </c>
      <c r="S2053" t="s">
        <v>71</v>
      </c>
      <c r="T2053" t="s">
        <v>5569</v>
      </c>
      <c r="U2053">
        <v>1</v>
      </c>
      <c r="V2053">
        <v>1</v>
      </c>
      <c r="W2053">
        <v>0</v>
      </c>
      <c r="X2053">
        <v>1</v>
      </c>
      <c r="Y2053">
        <v>0</v>
      </c>
      <c r="Z2053">
        <v>0</v>
      </c>
      <c r="AA2053">
        <v>0</v>
      </c>
      <c r="AB2053">
        <v>0</v>
      </c>
      <c r="AC2053">
        <v>0</v>
      </c>
      <c r="AD2053">
        <v>0</v>
      </c>
      <c r="AE2053">
        <v>0</v>
      </c>
      <c r="AF2053">
        <v>0</v>
      </c>
      <c r="AG2053">
        <v>0</v>
      </c>
      <c r="AH2053">
        <v>0</v>
      </c>
      <c r="AI2053">
        <v>0</v>
      </c>
      <c r="AJ2053">
        <v>0</v>
      </c>
      <c r="AK2053">
        <v>0</v>
      </c>
      <c r="AL2053">
        <v>0</v>
      </c>
      <c r="AM2053">
        <v>0</v>
      </c>
      <c r="AN2053">
        <v>0</v>
      </c>
      <c r="AO2053">
        <v>0</v>
      </c>
      <c r="AP2053">
        <v>0</v>
      </c>
      <c r="AQ2053">
        <v>0</v>
      </c>
      <c r="AR2053">
        <v>0</v>
      </c>
      <c r="AS2053">
        <v>0</v>
      </c>
      <c r="AT2053">
        <v>44155</v>
      </c>
      <c r="AU2053">
        <v>44183</v>
      </c>
      <c r="AV2053">
        <v>0</v>
      </c>
      <c r="AW2053">
        <v>1</v>
      </c>
      <c r="AX2053">
        <v>0</v>
      </c>
      <c r="AY2053">
        <v>2020</v>
      </c>
      <c r="AZ2053">
        <v>11</v>
      </c>
      <c r="BA2053">
        <v>30</v>
      </c>
      <c r="BB2053">
        <v>3</v>
      </c>
      <c r="BF2053">
        <v>2020</v>
      </c>
      <c r="BG2053" t="s">
        <v>104</v>
      </c>
      <c r="BH2053" t="s">
        <v>59</v>
      </c>
      <c r="BI2053" t="s">
        <v>9790</v>
      </c>
      <c r="BJ2053" t="s">
        <v>9797</v>
      </c>
    </row>
    <row r="2054" spans="1:62" x14ac:dyDescent="0.35">
      <c r="A2054">
        <v>50992111</v>
      </c>
      <c r="B2054" t="s">
        <v>383</v>
      </c>
      <c r="C2054" t="s">
        <v>75</v>
      </c>
      <c r="D2054" t="s">
        <v>76</v>
      </c>
      <c r="E2054" t="s">
        <v>1153</v>
      </c>
      <c r="F2054">
        <v>31457491</v>
      </c>
      <c r="I2054" s="1">
        <v>44155</v>
      </c>
      <c r="J2054">
        <v>44185.999988425923</v>
      </c>
      <c r="K2054" t="s">
        <v>5570</v>
      </c>
      <c r="L2054" t="s">
        <v>65</v>
      </c>
      <c r="M2054" t="s">
        <v>120</v>
      </c>
      <c r="N2054" t="s">
        <v>121</v>
      </c>
      <c r="Q2054" t="s">
        <v>70</v>
      </c>
      <c r="S2054" t="s">
        <v>71</v>
      </c>
      <c r="T2054" t="s">
        <v>5571</v>
      </c>
      <c r="U2054">
        <v>1</v>
      </c>
      <c r="V2054">
        <v>1</v>
      </c>
      <c r="W2054">
        <v>0</v>
      </c>
      <c r="X2054">
        <v>1</v>
      </c>
      <c r="Y2054">
        <v>0</v>
      </c>
      <c r="Z2054">
        <v>0</v>
      </c>
      <c r="AA2054">
        <v>0</v>
      </c>
      <c r="AB2054">
        <v>0</v>
      </c>
      <c r="AC2054">
        <v>0</v>
      </c>
      <c r="AD2054">
        <v>0</v>
      </c>
      <c r="AE2054">
        <v>0</v>
      </c>
      <c r="AF2054">
        <v>0</v>
      </c>
      <c r="AG2054">
        <v>0</v>
      </c>
      <c r="AH2054">
        <v>0</v>
      </c>
      <c r="AI2054">
        <v>0</v>
      </c>
      <c r="AJ2054">
        <v>0</v>
      </c>
      <c r="AK2054">
        <v>0</v>
      </c>
      <c r="AL2054">
        <v>0</v>
      </c>
      <c r="AM2054">
        <v>0</v>
      </c>
      <c r="AN2054">
        <v>0</v>
      </c>
      <c r="AO2054">
        <v>0</v>
      </c>
      <c r="AP2054">
        <v>0</v>
      </c>
      <c r="AQ2054">
        <v>0</v>
      </c>
      <c r="AR2054">
        <v>0</v>
      </c>
      <c r="AS2054">
        <v>0</v>
      </c>
      <c r="AT2054">
        <v>44155</v>
      </c>
      <c r="AU2054">
        <v>44185</v>
      </c>
      <c r="AV2054">
        <v>1</v>
      </c>
      <c r="AW2054">
        <v>1</v>
      </c>
      <c r="AX2054">
        <v>0</v>
      </c>
      <c r="AY2054">
        <v>2020</v>
      </c>
      <c r="AZ2054">
        <v>11</v>
      </c>
      <c r="BA2054">
        <v>30</v>
      </c>
      <c r="BB2054">
        <v>3</v>
      </c>
      <c r="BF2054">
        <v>2020</v>
      </c>
      <c r="BG2054" t="s">
        <v>73</v>
      </c>
      <c r="BH2054" t="s">
        <v>9822</v>
      </c>
      <c r="BI2054" t="s">
        <v>9790</v>
      </c>
      <c r="BJ2054" t="s">
        <v>9797</v>
      </c>
    </row>
    <row r="2055" spans="1:62" x14ac:dyDescent="0.35">
      <c r="A2055">
        <v>50999075</v>
      </c>
      <c r="B2055" t="s">
        <v>5572</v>
      </c>
      <c r="C2055" t="s">
        <v>61</v>
      </c>
      <c r="D2055" t="s">
        <v>125</v>
      </c>
      <c r="E2055" t="s">
        <v>5573</v>
      </c>
      <c r="F2055">
        <v>45738195</v>
      </c>
      <c r="G2055" t="s">
        <v>5573</v>
      </c>
      <c r="H2055">
        <v>3.9544999999999999</v>
      </c>
      <c r="I2055" s="1">
        <v>44157</v>
      </c>
      <c r="J2055">
        <v>44187.999988425923</v>
      </c>
      <c r="K2055" t="s">
        <v>5574</v>
      </c>
      <c r="L2055" t="s">
        <v>65</v>
      </c>
      <c r="M2055" t="s">
        <v>197</v>
      </c>
      <c r="N2055" t="s">
        <v>198</v>
      </c>
      <c r="O2055" t="s">
        <v>168</v>
      </c>
      <c r="P2055" t="s">
        <v>199</v>
      </c>
      <c r="Q2055" t="s">
        <v>102</v>
      </c>
      <c r="S2055" t="s">
        <v>71</v>
      </c>
      <c r="T2055" t="s">
        <v>5575</v>
      </c>
      <c r="U2055">
        <v>1</v>
      </c>
      <c r="V2055">
        <v>1</v>
      </c>
      <c r="W2055">
        <v>0</v>
      </c>
      <c r="X2055">
        <v>1</v>
      </c>
      <c r="Y2055">
        <v>0</v>
      </c>
      <c r="Z2055">
        <v>0</v>
      </c>
      <c r="AA2055">
        <v>0</v>
      </c>
      <c r="AB2055">
        <v>0</v>
      </c>
      <c r="AC2055">
        <v>0</v>
      </c>
      <c r="AD2055">
        <v>0</v>
      </c>
      <c r="AE2055">
        <v>0</v>
      </c>
      <c r="AF2055">
        <v>0</v>
      </c>
      <c r="AG2055">
        <v>1</v>
      </c>
      <c r="AH2055">
        <v>0</v>
      </c>
      <c r="AI2055">
        <v>0</v>
      </c>
      <c r="AJ2055">
        <v>0</v>
      </c>
      <c r="AK2055">
        <v>0</v>
      </c>
      <c r="AL2055">
        <v>0</v>
      </c>
      <c r="AM2055">
        <v>0</v>
      </c>
      <c r="AN2055">
        <v>0</v>
      </c>
      <c r="AO2055">
        <v>0</v>
      </c>
      <c r="AP2055">
        <v>1</v>
      </c>
      <c r="AQ2055">
        <v>0</v>
      </c>
      <c r="AR2055">
        <v>0</v>
      </c>
      <c r="AS2055">
        <v>0</v>
      </c>
      <c r="AT2055">
        <v>44158</v>
      </c>
      <c r="AU2055">
        <v>44159</v>
      </c>
      <c r="AV2055">
        <v>0</v>
      </c>
      <c r="AW2055">
        <v>1</v>
      </c>
      <c r="AX2055">
        <v>0</v>
      </c>
      <c r="AY2055">
        <v>2020</v>
      </c>
      <c r="AZ2055">
        <v>11</v>
      </c>
      <c r="BA2055">
        <v>30</v>
      </c>
      <c r="BB2055">
        <v>5</v>
      </c>
      <c r="BF2055">
        <v>2020</v>
      </c>
      <c r="BG2055" t="s">
        <v>104</v>
      </c>
      <c r="BH2055" t="s">
        <v>9822</v>
      </c>
      <c r="BI2055" t="s">
        <v>9790</v>
      </c>
      <c r="BJ2055" t="s">
        <v>9799</v>
      </c>
    </row>
    <row r="2056" spans="1:62" x14ac:dyDescent="0.35">
      <c r="A2056">
        <v>51003770</v>
      </c>
      <c r="B2056" t="s">
        <v>98</v>
      </c>
      <c r="C2056" t="s">
        <v>75</v>
      </c>
      <c r="D2056" t="s">
        <v>85</v>
      </c>
      <c r="E2056" t="s">
        <v>5353</v>
      </c>
      <c r="F2056">
        <v>23424317</v>
      </c>
      <c r="I2056" s="1">
        <v>44158</v>
      </c>
      <c r="J2056">
        <v>44188.999988425923</v>
      </c>
      <c r="K2056" t="s">
        <v>5354</v>
      </c>
      <c r="L2056" t="s">
        <v>65</v>
      </c>
      <c r="M2056" t="s">
        <v>120</v>
      </c>
      <c r="N2056" t="s">
        <v>121</v>
      </c>
      <c r="O2056" t="s">
        <v>168</v>
      </c>
      <c r="P2056" t="s">
        <v>122</v>
      </c>
      <c r="Q2056" t="s">
        <v>70</v>
      </c>
      <c r="S2056" t="s">
        <v>82</v>
      </c>
      <c r="T2056" t="s">
        <v>5576</v>
      </c>
      <c r="U2056">
        <v>0</v>
      </c>
      <c r="V2056">
        <v>1</v>
      </c>
      <c r="W2056">
        <v>0</v>
      </c>
      <c r="X2056">
        <v>1</v>
      </c>
      <c r="Y2056">
        <v>0</v>
      </c>
      <c r="Z2056">
        <v>0</v>
      </c>
      <c r="AA2056">
        <v>0</v>
      </c>
      <c r="AB2056">
        <v>0</v>
      </c>
      <c r="AC2056">
        <v>0</v>
      </c>
      <c r="AD2056">
        <v>0</v>
      </c>
      <c r="AE2056">
        <v>1</v>
      </c>
      <c r="AF2056">
        <v>0</v>
      </c>
      <c r="AG2056">
        <v>0</v>
      </c>
      <c r="AH2056">
        <v>0</v>
      </c>
      <c r="AI2056">
        <v>0</v>
      </c>
      <c r="AJ2056">
        <v>0</v>
      </c>
      <c r="AK2056">
        <v>0</v>
      </c>
      <c r="AL2056">
        <v>0</v>
      </c>
      <c r="AM2056">
        <v>0</v>
      </c>
      <c r="AN2056">
        <v>0</v>
      </c>
      <c r="AO2056">
        <v>0</v>
      </c>
      <c r="AP2056">
        <v>0</v>
      </c>
      <c r="AQ2056">
        <v>0</v>
      </c>
      <c r="AR2056">
        <v>0</v>
      </c>
      <c r="AS2056">
        <v>0</v>
      </c>
      <c r="AT2056">
        <v>44158</v>
      </c>
      <c r="AU2056">
        <v>44185</v>
      </c>
      <c r="AV2056">
        <v>1</v>
      </c>
      <c r="AW2056">
        <v>1</v>
      </c>
      <c r="AX2056">
        <v>0</v>
      </c>
      <c r="AY2056">
        <v>2020</v>
      </c>
      <c r="AZ2056">
        <v>11</v>
      </c>
      <c r="BA2056">
        <v>30</v>
      </c>
      <c r="BB2056">
        <v>3</v>
      </c>
      <c r="BF2056">
        <v>2020</v>
      </c>
      <c r="BG2056" t="s">
        <v>73</v>
      </c>
      <c r="BH2056" t="s">
        <v>9822</v>
      </c>
      <c r="BI2056" t="s">
        <v>9790</v>
      </c>
      <c r="BJ2056" t="s">
        <v>9794</v>
      </c>
    </row>
    <row r="2057" spans="1:62" x14ac:dyDescent="0.35">
      <c r="A2057">
        <v>51004046</v>
      </c>
      <c r="B2057" t="s">
        <v>98</v>
      </c>
      <c r="C2057" t="s">
        <v>75</v>
      </c>
      <c r="D2057" t="s">
        <v>76</v>
      </c>
      <c r="E2057" t="s">
        <v>5577</v>
      </c>
      <c r="F2057">
        <v>13209902</v>
      </c>
      <c r="G2057" t="s">
        <v>5577</v>
      </c>
      <c r="I2057" s="1">
        <v>44158</v>
      </c>
      <c r="J2057">
        <v>44188.999988425923</v>
      </c>
      <c r="K2057" t="s">
        <v>5578</v>
      </c>
      <c r="L2057" t="s">
        <v>65</v>
      </c>
      <c r="M2057" t="s">
        <v>120</v>
      </c>
      <c r="N2057" t="s">
        <v>121</v>
      </c>
      <c r="O2057" t="s">
        <v>1476</v>
      </c>
      <c r="P2057" t="s">
        <v>5579</v>
      </c>
      <c r="Q2057" t="s">
        <v>70</v>
      </c>
      <c r="S2057" t="s">
        <v>82</v>
      </c>
      <c r="T2057" t="s">
        <v>5580</v>
      </c>
      <c r="U2057">
        <v>1</v>
      </c>
      <c r="V2057">
        <v>1</v>
      </c>
      <c r="W2057">
        <v>0</v>
      </c>
      <c r="X2057">
        <v>0</v>
      </c>
      <c r="Y2057">
        <v>0</v>
      </c>
      <c r="Z2057">
        <v>0</v>
      </c>
      <c r="AA2057">
        <v>0</v>
      </c>
      <c r="AB2057">
        <v>0</v>
      </c>
      <c r="AC2057">
        <v>0</v>
      </c>
      <c r="AD2057">
        <v>0</v>
      </c>
      <c r="AE2057">
        <v>0</v>
      </c>
      <c r="AF2057">
        <v>0</v>
      </c>
      <c r="AG2057">
        <v>0</v>
      </c>
      <c r="AH2057">
        <v>0</v>
      </c>
      <c r="AI2057">
        <v>0</v>
      </c>
      <c r="AJ2057">
        <v>0</v>
      </c>
      <c r="AK2057">
        <v>0</v>
      </c>
      <c r="AL2057">
        <v>0</v>
      </c>
      <c r="AM2057">
        <v>0</v>
      </c>
      <c r="AN2057">
        <v>0</v>
      </c>
      <c r="AO2057">
        <v>0</v>
      </c>
      <c r="AP2057">
        <v>0</v>
      </c>
      <c r="AQ2057">
        <v>0</v>
      </c>
      <c r="AR2057">
        <v>0</v>
      </c>
      <c r="AS2057">
        <v>0</v>
      </c>
      <c r="AT2057">
        <v>44158</v>
      </c>
      <c r="AU2057">
        <v>44172</v>
      </c>
      <c r="AV2057">
        <v>0</v>
      </c>
      <c r="AW2057">
        <v>1</v>
      </c>
      <c r="AX2057">
        <v>0</v>
      </c>
      <c r="AY2057">
        <v>2020</v>
      </c>
      <c r="AZ2057">
        <v>11</v>
      </c>
      <c r="BA2057">
        <v>30</v>
      </c>
      <c r="BB2057">
        <v>2</v>
      </c>
      <c r="BF2057">
        <v>2020</v>
      </c>
      <c r="BG2057" t="s">
        <v>104</v>
      </c>
      <c r="BH2057" t="s">
        <v>9822</v>
      </c>
      <c r="BI2057" t="s">
        <v>9790</v>
      </c>
      <c r="BJ2057" t="s">
        <v>9794</v>
      </c>
    </row>
    <row r="2058" spans="1:62" x14ac:dyDescent="0.35">
      <c r="A2058">
        <v>51007066</v>
      </c>
      <c r="B2058" t="s">
        <v>98</v>
      </c>
      <c r="C2058" t="s">
        <v>75</v>
      </c>
      <c r="D2058" t="s">
        <v>428</v>
      </c>
      <c r="E2058" t="s">
        <v>968</v>
      </c>
      <c r="F2058">
        <v>29308062</v>
      </c>
      <c r="I2058" s="1">
        <v>44158</v>
      </c>
      <c r="J2058">
        <v>44188.999988425923</v>
      </c>
      <c r="K2058" t="s">
        <v>5581</v>
      </c>
      <c r="L2058" t="s">
        <v>65</v>
      </c>
      <c r="M2058" t="s">
        <v>519</v>
      </c>
      <c r="N2058" t="s">
        <v>520</v>
      </c>
      <c r="Q2058" t="s">
        <v>70</v>
      </c>
      <c r="S2058" t="s">
        <v>71</v>
      </c>
      <c r="T2058" t="s">
        <v>5582</v>
      </c>
      <c r="U2058">
        <v>0</v>
      </c>
      <c r="V2058">
        <v>1</v>
      </c>
      <c r="W2058">
        <v>0</v>
      </c>
      <c r="X2058">
        <v>0</v>
      </c>
      <c r="Y2058">
        <v>0</v>
      </c>
      <c r="Z2058">
        <v>0</v>
      </c>
      <c r="AA2058">
        <v>0</v>
      </c>
      <c r="AB2058">
        <v>0</v>
      </c>
      <c r="AC2058">
        <v>0</v>
      </c>
      <c r="AD2058">
        <v>0</v>
      </c>
      <c r="AE2058">
        <v>0</v>
      </c>
      <c r="AF2058">
        <v>0</v>
      </c>
      <c r="AG2058">
        <v>0</v>
      </c>
      <c r="AH2058">
        <v>0</v>
      </c>
      <c r="AI2058">
        <v>0</v>
      </c>
      <c r="AJ2058">
        <v>0</v>
      </c>
      <c r="AK2058">
        <v>0</v>
      </c>
      <c r="AL2058">
        <v>0</v>
      </c>
      <c r="AM2058">
        <v>0</v>
      </c>
      <c r="AN2058">
        <v>0</v>
      </c>
      <c r="AO2058">
        <v>0</v>
      </c>
      <c r="AP2058">
        <v>0</v>
      </c>
      <c r="AQ2058">
        <v>0</v>
      </c>
      <c r="AR2058">
        <v>0</v>
      </c>
      <c r="AS2058">
        <v>0</v>
      </c>
      <c r="AT2058">
        <v>44158</v>
      </c>
      <c r="AU2058">
        <v>44188</v>
      </c>
      <c r="AV2058">
        <v>1</v>
      </c>
      <c r="AW2058">
        <v>1</v>
      </c>
      <c r="AX2058">
        <v>0</v>
      </c>
      <c r="AY2058">
        <v>2020</v>
      </c>
      <c r="AZ2058">
        <v>11</v>
      </c>
      <c r="BA2058">
        <v>30</v>
      </c>
      <c r="BB2058">
        <v>1</v>
      </c>
      <c r="BF2058">
        <v>2020</v>
      </c>
      <c r="BG2058" t="s">
        <v>73</v>
      </c>
      <c r="BH2058" t="s">
        <v>9822</v>
      </c>
      <c r="BI2058" t="s">
        <v>9790</v>
      </c>
      <c r="BJ2058" t="s">
        <v>9794</v>
      </c>
    </row>
    <row r="2059" spans="1:62" x14ac:dyDescent="0.35">
      <c r="A2059">
        <v>51009884</v>
      </c>
      <c r="B2059" t="s">
        <v>98</v>
      </c>
      <c r="C2059" t="s">
        <v>75</v>
      </c>
      <c r="D2059" t="s">
        <v>76</v>
      </c>
      <c r="E2059" t="s">
        <v>655</v>
      </c>
      <c r="F2059">
        <v>34785187</v>
      </c>
      <c r="G2059" t="s">
        <v>655</v>
      </c>
      <c r="I2059" s="1">
        <v>44159</v>
      </c>
      <c r="J2059">
        <v>44189.999988425923</v>
      </c>
      <c r="K2059" t="s">
        <v>5151</v>
      </c>
      <c r="L2059" t="s">
        <v>65</v>
      </c>
      <c r="M2059" t="s">
        <v>120</v>
      </c>
      <c r="N2059" t="s">
        <v>121</v>
      </c>
      <c r="Q2059" t="s">
        <v>102</v>
      </c>
      <c r="S2059" t="s">
        <v>71</v>
      </c>
      <c r="T2059" t="s">
        <v>5583</v>
      </c>
      <c r="U2059">
        <v>1</v>
      </c>
      <c r="V2059">
        <v>1</v>
      </c>
      <c r="W2059">
        <v>0</v>
      </c>
      <c r="X2059">
        <v>0</v>
      </c>
      <c r="Y2059">
        <v>0</v>
      </c>
      <c r="Z2059">
        <v>0</v>
      </c>
      <c r="AA2059">
        <v>0</v>
      </c>
      <c r="AB2059">
        <v>0</v>
      </c>
      <c r="AC2059">
        <v>0</v>
      </c>
      <c r="AD2059">
        <v>1</v>
      </c>
      <c r="AE2059">
        <v>0</v>
      </c>
      <c r="AF2059">
        <v>0</v>
      </c>
      <c r="AG2059">
        <v>1</v>
      </c>
      <c r="AH2059">
        <v>0</v>
      </c>
      <c r="AI2059">
        <v>0</v>
      </c>
      <c r="AJ2059">
        <v>0</v>
      </c>
      <c r="AK2059">
        <v>0</v>
      </c>
      <c r="AL2059">
        <v>0</v>
      </c>
      <c r="AM2059">
        <v>0</v>
      </c>
      <c r="AN2059">
        <v>0</v>
      </c>
      <c r="AO2059">
        <v>0</v>
      </c>
      <c r="AP2059">
        <v>1</v>
      </c>
      <c r="AQ2059">
        <v>0</v>
      </c>
      <c r="AR2059">
        <v>0</v>
      </c>
      <c r="AS2059">
        <v>0</v>
      </c>
      <c r="AT2059">
        <v>44158</v>
      </c>
      <c r="AU2059">
        <v>44186</v>
      </c>
      <c r="AV2059">
        <v>0</v>
      </c>
      <c r="AW2059">
        <v>1</v>
      </c>
      <c r="AX2059">
        <v>0</v>
      </c>
      <c r="AY2059">
        <v>2020</v>
      </c>
      <c r="AZ2059">
        <v>11</v>
      </c>
      <c r="BA2059">
        <v>30</v>
      </c>
      <c r="BB2059">
        <v>5</v>
      </c>
      <c r="BF2059">
        <v>2020</v>
      </c>
      <c r="BG2059" t="s">
        <v>104</v>
      </c>
      <c r="BH2059" t="s">
        <v>9822</v>
      </c>
      <c r="BI2059" t="s">
        <v>9790</v>
      </c>
      <c r="BJ2059" t="s">
        <v>9795</v>
      </c>
    </row>
    <row r="2060" spans="1:62" x14ac:dyDescent="0.35">
      <c r="A2060">
        <v>51013314</v>
      </c>
      <c r="B2060" t="s">
        <v>5584</v>
      </c>
      <c r="C2060" t="s">
        <v>711</v>
      </c>
      <c r="D2060" t="s">
        <v>76</v>
      </c>
      <c r="E2060" t="s">
        <v>1031</v>
      </c>
      <c r="F2060">
        <v>41239446</v>
      </c>
      <c r="I2060" s="1">
        <v>44159</v>
      </c>
      <c r="J2060">
        <v>44189.999988425923</v>
      </c>
      <c r="K2060" t="s">
        <v>5585</v>
      </c>
      <c r="L2060" t="s">
        <v>65</v>
      </c>
      <c r="M2060" t="s">
        <v>120</v>
      </c>
      <c r="N2060" t="s">
        <v>121</v>
      </c>
      <c r="Q2060" t="s">
        <v>70</v>
      </c>
      <c r="S2060" t="s">
        <v>82</v>
      </c>
      <c r="T2060" t="s">
        <v>5586</v>
      </c>
      <c r="U2060">
        <v>0</v>
      </c>
      <c r="V2060">
        <v>1</v>
      </c>
      <c r="W2060">
        <v>0</v>
      </c>
      <c r="X2060">
        <v>0</v>
      </c>
      <c r="Y2060">
        <v>0</v>
      </c>
      <c r="Z2060">
        <v>0</v>
      </c>
      <c r="AA2060">
        <v>0</v>
      </c>
      <c r="AB2060">
        <v>0</v>
      </c>
      <c r="AC2060">
        <v>0</v>
      </c>
      <c r="AD2060">
        <v>0</v>
      </c>
      <c r="AE2060">
        <v>0</v>
      </c>
      <c r="AF2060">
        <v>0</v>
      </c>
      <c r="AG2060">
        <v>0</v>
      </c>
      <c r="AH2060">
        <v>0</v>
      </c>
      <c r="AI2060">
        <v>0</v>
      </c>
      <c r="AJ2060">
        <v>0</v>
      </c>
      <c r="AK2060">
        <v>0</v>
      </c>
      <c r="AL2060">
        <v>0</v>
      </c>
      <c r="AM2060">
        <v>0</v>
      </c>
      <c r="AN2060">
        <v>0</v>
      </c>
      <c r="AO2060">
        <v>0</v>
      </c>
      <c r="AP2060">
        <v>0</v>
      </c>
      <c r="AQ2060">
        <v>0</v>
      </c>
      <c r="AR2060">
        <v>0</v>
      </c>
      <c r="AS2060">
        <v>0</v>
      </c>
      <c r="AT2060">
        <v>44159</v>
      </c>
      <c r="AU2060">
        <v>44189</v>
      </c>
      <c r="AV2060">
        <v>0</v>
      </c>
      <c r="AW2060">
        <v>1</v>
      </c>
      <c r="AX2060">
        <v>0</v>
      </c>
      <c r="AY2060">
        <v>2020</v>
      </c>
      <c r="AZ2060">
        <v>11</v>
      </c>
      <c r="BA2060">
        <v>30</v>
      </c>
      <c r="BB2060">
        <v>1</v>
      </c>
      <c r="BF2060">
        <v>2020</v>
      </c>
      <c r="BG2060" t="s">
        <v>104</v>
      </c>
      <c r="BH2060" t="s">
        <v>9822</v>
      </c>
      <c r="BI2060" t="s">
        <v>9790</v>
      </c>
      <c r="BJ2060" t="s">
        <v>9795</v>
      </c>
    </row>
    <row r="2061" spans="1:62" x14ac:dyDescent="0.35">
      <c r="A2061">
        <v>51015290</v>
      </c>
      <c r="B2061" t="s">
        <v>98</v>
      </c>
      <c r="C2061" t="s">
        <v>75</v>
      </c>
      <c r="D2061" t="s">
        <v>236</v>
      </c>
      <c r="E2061" t="s">
        <v>2497</v>
      </c>
      <c r="F2061">
        <v>20108309</v>
      </c>
      <c r="I2061" s="1">
        <v>44159</v>
      </c>
      <c r="J2061">
        <v>44189.999988425923</v>
      </c>
      <c r="K2061" t="s">
        <v>5587</v>
      </c>
      <c r="L2061" t="s">
        <v>65</v>
      </c>
      <c r="M2061" t="s">
        <v>120</v>
      </c>
      <c r="N2061" t="s">
        <v>121</v>
      </c>
      <c r="Q2061" t="s">
        <v>102</v>
      </c>
      <c r="S2061" t="s">
        <v>82</v>
      </c>
      <c r="T2061" t="s">
        <v>5588</v>
      </c>
      <c r="U2061">
        <v>1</v>
      </c>
      <c r="V2061">
        <v>1</v>
      </c>
      <c r="W2061">
        <v>0</v>
      </c>
      <c r="X2061">
        <v>0</v>
      </c>
      <c r="Y2061">
        <v>0</v>
      </c>
      <c r="Z2061">
        <v>0</v>
      </c>
      <c r="AA2061">
        <v>0</v>
      </c>
      <c r="AB2061">
        <v>0</v>
      </c>
      <c r="AC2061">
        <v>0</v>
      </c>
      <c r="AD2061">
        <v>1</v>
      </c>
      <c r="AE2061">
        <v>0</v>
      </c>
      <c r="AF2061">
        <v>0</v>
      </c>
      <c r="AG2061">
        <v>1</v>
      </c>
      <c r="AH2061">
        <v>0</v>
      </c>
      <c r="AI2061">
        <v>0</v>
      </c>
      <c r="AJ2061">
        <v>0</v>
      </c>
      <c r="AK2061">
        <v>0</v>
      </c>
      <c r="AL2061">
        <v>0</v>
      </c>
      <c r="AM2061">
        <v>0</v>
      </c>
      <c r="AN2061">
        <v>0</v>
      </c>
      <c r="AO2061">
        <v>0</v>
      </c>
      <c r="AP2061">
        <v>1</v>
      </c>
      <c r="AQ2061">
        <v>0</v>
      </c>
      <c r="AR2061">
        <v>0</v>
      </c>
      <c r="AS2061">
        <v>0</v>
      </c>
      <c r="AT2061">
        <v>44159</v>
      </c>
      <c r="AU2061">
        <v>44189</v>
      </c>
      <c r="AV2061">
        <v>1</v>
      </c>
      <c r="AW2061">
        <v>1</v>
      </c>
      <c r="AX2061">
        <v>0</v>
      </c>
      <c r="AY2061">
        <v>2020</v>
      </c>
      <c r="AZ2061">
        <v>11</v>
      </c>
      <c r="BA2061">
        <v>30</v>
      </c>
      <c r="BB2061">
        <v>5</v>
      </c>
      <c r="BF2061">
        <v>2020</v>
      </c>
      <c r="BG2061" t="s">
        <v>73</v>
      </c>
      <c r="BH2061" t="s">
        <v>9822</v>
      </c>
      <c r="BI2061" t="s">
        <v>9790</v>
      </c>
      <c r="BJ2061" t="s">
        <v>9795</v>
      </c>
    </row>
    <row r="2062" spans="1:62" x14ac:dyDescent="0.35">
      <c r="A2062">
        <v>51015966</v>
      </c>
      <c r="B2062" t="s">
        <v>98</v>
      </c>
      <c r="C2062" t="s">
        <v>142</v>
      </c>
      <c r="D2062" t="s">
        <v>143</v>
      </c>
      <c r="E2062" t="s">
        <v>2782</v>
      </c>
      <c r="F2062">
        <v>35362382</v>
      </c>
      <c r="I2062" s="1">
        <v>44159</v>
      </c>
      <c r="J2062">
        <v>44189.999988425923</v>
      </c>
      <c r="K2062" t="s">
        <v>5589</v>
      </c>
      <c r="L2062" t="s">
        <v>65</v>
      </c>
      <c r="M2062" t="s">
        <v>519</v>
      </c>
      <c r="N2062" t="s">
        <v>520</v>
      </c>
      <c r="P2062" t="s">
        <v>861</v>
      </c>
      <c r="Q2062" t="s">
        <v>102</v>
      </c>
      <c r="S2062" t="s">
        <v>71</v>
      </c>
      <c r="T2062" t="s">
        <v>5590</v>
      </c>
      <c r="U2062">
        <v>0</v>
      </c>
      <c r="V2062">
        <v>0</v>
      </c>
      <c r="W2062">
        <v>0</v>
      </c>
      <c r="X2062">
        <v>0</v>
      </c>
      <c r="Y2062">
        <v>0</v>
      </c>
      <c r="Z2062">
        <v>0</v>
      </c>
      <c r="AA2062">
        <v>0</v>
      </c>
      <c r="AB2062">
        <v>0</v>
      </c>
      <c r="AC2062">
        <v>0</v>
      </c>
      <c r="AD2062">
        <v>0</v>
      </c>
      <c r="AE2062">
        <v>0</v>
      </c>
      <c r="AF2062">
        <v>0</v>
      </c>
      <c r="AG2062">
        <v>0</v>
      </c>
      <c r="AH2062">
        <v>0</v>
      </c>
      <c r="AI2062">
        <v>1</v>
      </c>
      <c r="AJ2062">
        <v>0</v>
      </c>
      <c r="AK2062">
        <v>0</v>
      </c>
      <c r="AL2062">
        <v>0</v>
      </c>
      <c r="AM2062">
        <v>0</v>
      </c>
      <c r="AN2062">
        <v>0</v>
      </c>
      <c r="AO2062">
        <v>0</v>
      </c>
      <c r="AP2062">
        <v>0</v>
      </c>
      <c r="AQ2062">
        <v>0</v>
      </c>
      <c r="AR2062">
        <v>0</v>
      </c>
      <c r="AS2062">
        <v>0</v>
      </c>
      <c r="AT2062">
        <v>44167</v>
      </c>
      <c r="AU2062">
        <v>44186</v>
      </c>
      <c r="AV2062">
        <v>1</v>
      </c>
      <c r="AW2062">
        <v>1</v>
      </c>
      <c r="AX2062">
        <v>0</v>
      </c>
      <c r="AY2062">
        <v>2020</v>
      </c>
      <c r="AZ2062">
        <v>11</v>
      </c>
      <c r="BA2062">
        <v>30</v>
      </c>
      <c r="BB2062">
        <v>1</v>
      </c>
      <c r="BF2062">
        <v>2020</v>
      </c>
      <c r="BG2062" t="s">
        <v>73</v>
      </c>
      <c r="BH2062" t="s">
        <v>9822</v>
      </c>
      <c r="BI2062" t="s">
        <v>9790</v>
      </c>
      <c r="BJ2062" t="s">
        <v>9795</v>
      </c>
    </row>
    <row r="2063" spans="1:62" x14ac:dyDescent="0.35">
      <c r="A2063">
        <v>51024284</v>
      </c>
      <c r="B2063" t="s">
        <v>98</v>
      </c>
      <c r="C2063" t="s">
        <v>75</v>
      </c>
      <c r="D2063" t="s">
        <v>76</v>
      </c>
      <c r="E2063" t="s">
        <v>676</v>
      </c>
      <c r="F2063">
        <v>28936124</v>
      </c>
      <c r="I2063" s="1">
        <v>44160</v>
      </c>
      <c r="J2063">
        <v>44190.999988425923</v>
      </c>
      <c r="K2063" t="s">
        <v>5591</v>
      </c>
      <c r="L2063" t="s">
        <v>65</v>
      </c>
      <c r="M2063" t="s">
        <v>197</v>
      </c>
      <c r="N2063" t="s">
        <v>198</v>
      </c>
      <c r="O2063" t="s">
        <v>168</v>
      </c>
      <c r="P2063" t="s">
        <v>199</v>
      </c>
      <c r="Q2063" t="s">
        <v>102</v>
      </c>
      <c r="R2063" t="s">
        <v>5592</v>
      </c>
      <c r="S2063" t="s">
        <v>71</v>
      </c>
      <c r="T2063" t="s">
        <v>5593</v>
      </c>
      <c r="U2063">
        <v>1</v>
      </c>
      <c r="V2063">
        <v>1</v>
      </c>
      <c r="W2063">
        <v>0</v>
      </c>
      <c r="X2063">
        <v>0</v>
      </c>
      <c r="Y2063">
        <v>0</v>
      </c>
      <c r="Z2063">
        <v>0</v>
      </c>
      <c r="AA2063">
        <v>0</v>
      </c>
      <c r="AB2063">
        <v>0</v>
      </c>
      <c r="AC2063">
        <v>0</v>
      </c>
      <c r="AD2063">
        <v>1</v>
      </c>
      <c r="AE2063">
        <v>0</v>
      </c>
      <c r="AF2063">
        <v>0</v>
      </c>
      <c r="AG2063">
        <v>1</v>
      </c>
      <c r="AH2063">
        <v>0</v>
      </c>
      <c r="AI2063">
        <v>0</v>
      </c>
      <c r="AJ2063">
        <v>0</v>
      </c>
      <c r="AK2063">
        <v>0</v>
      </c>
      <c r="AL2063">
        <v>0</v>
      </c>
      <c r="AM2063">
        <v>0</v>
      </c>
      <c r="AN2063">
        <v>0</v>
      </c>
      <c r="AO2063">
        <v>0</v>
      </c>
      <c r="AP2063">
        <v>1</v>
      </c>
      <c r="AQ2063">
        <v>0</v>
      </c>
      <c r="AR2063">
        <v>0</v>
      </c>
      <c r="AS2063">
        <v>0</v>
      </c>
      <c r="AT2063">
        <v>44160</v>
      </c>
      <c r="AU2063">
        <v>44166</v>
      </c>
      <c r="AV2063">
        <v>1</v>
      </c>
      <c r="AW2063">
        <v>1</v>
      </c>
      <c r="AX2063">
        <v>0</v>
      </c>
      <c r="AY2063">
        <v>2020</v>
      </c>
      <c r="AZ2063">
        <v>11</v>
      </c>
      <c r="BA2063">
        <v>30</v>
      </c>
      <c r="BB2063">
        <v>5</v>
      </c>
      <c r="BF2063">
        <v>2020</v>
      </c>
      <c r="BG2063" t="s">
        <v>73</v>
      </c>
      <c r="BH2063" t="s">
        <v>59</v>
      </c>
      <c r="BI2063" t="s">
        <v>9790</v>
      </c>
      <c r="BJ2063" t="s">
        <v>9793</v>
      </c>
    </row>
    <row r="2064" spans="1:62" x14ac:dyDescent="0.35">
      <c r="A2064">
        <v>51033863</v>
      </c>
      <c r="B2064" t="s">
        <v>98</v>
      </c>
      <c r="C2064" t="s">
        <v>75</v>
      </c>
      <c r="D2064" t="s">
        <v>76</v>
      </c>
      <c r="E2064" t="s">
        <v>126</v>
      </c>
      <c r="F2064">
        <v>31436089</v>
      </c>
      <c r="I2064" s="1">
        <v>44161</v>
      </c>
      <c r="J2064">
        <v>44191.999988425923</v>
      </c>
      <c r="K2064" t="s">
        <v>5594</v>
      </c>
      <c r="L2064" t="s">
        <v>65</v>
      </c>
      <c r="M2064" t="s">
        <v>66</v>
      </c>
      <c r="N2064" t="s">
        <v>67</v>
      </c>
      <c r="O2064" t="s">
        <v>68</v>
      </c>
      <c r="P2064" t="s">
        <v>69</v>
      </c>
      <c r="Q2064" t="s">
        <v>70</v>
      </c>
      <c r="S2064" t="s">
        <v>82</v>
      </c>
      <c r="T2064" t="s">
        <v>5595</v>
      </c>
      <c r="U2064">
        <v>0</v>
      </c>
      <c r="V2064">
        <v>1</v>
      </c>
      <c r="W2064">
        <v>0</v>
      </c>
      <c r="X2064">
        <v>0</v>
      </c>
      <c r="Y2064">
        <v>0</v>
      </c>
      <c r="Z2064">
        <v>0</v>
      </c>
      <c r="AA2064">
        <v>0</v>
      </c>
      <c r="AB2064">
        <v>0</v>
      </c>
      <c r="AC2064">
        <v>0</v>
      </c>
      <c r="AD2064">
        <v>0</v>
      </c>
      <c r="AE2064">
        <v>0</v>
      </c>
      <c r="AF2064">
        <v>0</v>
      </c>
      <c r="AG2064">
        <v>0</v>
      </c>
      <c r="AH2064">
        <v>0</v>
      </c>
      <c r="AI2064">
        <v>0</v>
      </c>
      <c r="AJ2064">
        <v>0</v>
      </c>
      <c r="AK2064">
        <v>0</v>
      </c>
      <c r="AL2064">
        <v>0</v>
      </c>
      <c r="AM2064">
        <v>0</v>
      </c>
      <c r="AN2064">
        <v>0</v>
      </c>
      <c r="AO2064">
        <v>0</v>
      </c>
      <c r="AP2064">
        <v>0</v>
      </c>
      <c r="AQ2064">
        <v>0</v>
      </c>
      <c r="AR2064">
        <v>0</v>
      </c>
      <c r="AS2064">
        <v>0</v>
      </c>
      <c r="AT2064">
        <v>44161</v>
      </c>
      <c r="AU2064">
        <v>44191</v>
      </c>
      <c r="AV2064">
        <v>1</v>
      </c>
      <c r="AW2064">
        <v>1</v>
      </c>
      <c r="AX2064">
        <v>0</v>
      </c>
      <c r="AY2064">
        <v>2020</v>
      </c>
      <c r="AZ2064">
        <v>11</v>
      </c>
      <c r="BA2064">
        <v>30</v>
      </c>
      <c r="BB2064">
        <v>1</v>
      </c>
      <c r="BF2064">
        <v>2020</v>
      </c>
      <c r="BG2064" t="s">
        <v>73</v>
      </c>
      <c r="BH2064" t="s">
        <v>9822</v>
      </c>
      <c r="BI2064" t="s">
        <v>9790</v>
      </c>
      <c r="BJ2064" t="s">
        <v>9796</v>
      </c>
    </row>
    <row r="2065" spans="1:62" x14ac:dyDescent="0.35">
      <c r="A2065">
        <v>51038882</v>
      </c>
      <c r="B2065" t="s">
        <v>5596</v>
      </c>
      <c r="C2065" t="s">
        <v>75</v>
      </c>
      <c r="D2065" t="s">
        <v>165</v>
      </c>
      <c r="E2065" t="s">
        <v>346</v>
      </c>
      <c r="F2065">
        <v>37079664</v>
      </c>
      <c r="I2065" s="1">
        <v>44162</v>
      </c>
      <c r="J2065">
        <v>44192.999988425923</v>
      </c>
      <c r="K2065" t="s">
        <v>5597</v>
      </c>
      <c r="L2065" t="s">
        <v>65</v>
      </c>
      <c r="M2065" t="s">
        <v>66</v>
      </c>
      <c r="N2065" t="s">
        <v>67</v>
      </c>
      <c r="O2065" t="s">
        <v>68</v>
      </c>
      <c r="P2065" t="s">
        <v>69</v>
      </c>
      <c r="Q2065" t="s">
        <v>102</v>
      </c>
      <c r="R2065" t="s">
        <v>5598</v>
      </c>
      <c r="S2065" t="s">
        <v>71</v>
      </c>
      <c r="T2065" t="s">
        <v>5599</v>
      </c>
      <c r="U2065">
        <v>0</v>
      </c>
      <c r="V2065">
        <v>1</v>
      </c>
      <c r="W2065">
        <v>0</v>
      </c>
      <c r="X2065">
        <v>1</v>
      </c>
      <c r="Y2065">
        <v>0</v>
      </c>
      <c r="Z2065">
        <v>0</v>
      </c>
      <c r="AA2065">
        <v>0</v>
      </c>
      <c r="AB2065">
        <v>0</v>
      </c>
      <c r="AC2065">
        <v>0</v>
      </c>
      <c r="AD2065">
        <v>0</v>
      </c>
      <c r="AE2065">
        <v>0</v>
      </c>
      <c r="AF2065">
        <v>0</v>
      </c>
      <c r="AG2065">
        <v>0</v>
      </c>
      <c r="AH2065">
        <v>0</v>
      </c>
      <c r="AI2065">
        <v>0</v>
      </c>
      <c r="AJ2065">
        <v>0</v>
      </c>
      <c r="AK2065">
        <v>0</v>
      </c>
      <c r="AL2065">
        <v>0</v>
      </c>
      <c r="AM2065">
        <v>0</v>
      </c>
      <c r="AN2065">
        <v>0</v>
      </c>
      <c r="AO2065">
        <v>0</v>
      </c>
      <c r="AP2065">
        <v>1</v>
      </c>
      <c r="AQ2065">
        <v>0</v>
      </c>
      <c r="AR2065">
        <v>0</v>
      </c>
      <c r="AS2065">
        <v>0</v>
      </c>
      <c r="AT2065">
        <v>44168</v>
      </c>
      <c r="AU2065">
        <v>44190</v>
      </c>
      <c r="AV2065">
        <v>1</v>
      </c>
      <c r="AW2065">
        <v>1</v>
      </c>
      <c r="AX2065">
        <v>0</v>
      </c>
      <c r="AY2065">
        <v>2020</v>
      </c>
      <c r="AZ2065">
        <v>11</v>
      </c>
      <c r="BA2065">
        <v>30</v>
      </c>
      <c r="BB2065">
        <v>3</v>
      </c>
      <c r="BC2065">
        <v>300</v>
      </c>
      <c r="BD2065">
        <v>450</v>
      </c>
      <c r="BE2065" t="s">
        <v>546</v>
      </c>
      <c r="BF2065">
        <v>2020</v>
      </c>
      <c r="BG2065" t="s">
        <v>73</v>
      </c>
      <c r="BH2065" t="s">
        <v>59</v>
      </c>
      <c r="BI2065" t="s">
        <v>9790</v>
      </c>
      <c r="BJ2065" t="s">
        <v>9797</v>
      </c>
    </row>
    <row r="2066" spans="1:62" x14ac:dyDescent="0.35">
      <c r="A2066">
        <v>51040808</v>
      </c>
      <c r="B2066" t="s">
        <v>5600</v>
      </c>
      <c r="C2066" t="s">
        <v>75</v>
      </c>
      <c r="D2066" t="s">
        <v>85</v>
      </c>
      <c r="E2066" t="s">
        <v>2361</v>
      </c>
      <c r="F2066">
        <v>24712589</v>
      </c>
      <c r="G2066" t="s">
        <v>2361</v>
      </c>
      <c r="H2066">
        <v>3.4738000000000002</v>
      </c>
      <c r="I2066" s="1">
        <v>44162</v>
      </c>
      <c r="J2066">
        <v>44192.999988425923</v>
      </c>
      <c r="K2066" t="s">
        <v>5601</v>
      </c>
      <c r="L2066" t="s">
        <v>65</v>
      </c>
      <c r="M2066" t="s">
        <v>66</v>
      </c>
      <c r="N2066" t="s">
        <v>67</v>
      </c>
      <c r="O2066" t="s">
        <v>68</v>
      </c>
      <c r="P2066" t="s">
        <v>69</v>
      </c>
      <c r="Q2066" t="s">
        <v>70</v>
      </c>
      <c r="S2066" t="s">
        <v>82</v>
      </c>
      <c r="T2066" t="s">
        <v>5602</v>
      </c>
      <c r="U2066">
        <v>1</v>
      </c>
      <c r="V2066">
        <v>1</v>
      </c>
      <c r="W2066">
        <v>0</v>
      </c>
      <c r="X2066">
        <v>0</v>
      </c>
      <c r="Y2066">
        <v>0</v>
      </c>
      <c r="Z2066">
        <v>0</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0</v>
      </c>
      <c r="AS2066">
        <v>0</v>
      </c>
      <c r="AT2066">
        <v>44162</v>
      </c>
      <c r="AU2066">
        <v>44174</v>
      </c>
      <c r="AV2066">
        <v>0</v>
      </c>
      <c r="AW2066">
        <v>1</v>
      </c>
      <c r="AX2066">
        <v>0</v>
      </c>
      <c r="AY2066">
        <v>2020</v>
      </c>
      <c r="AZ2066">
        <v>11</v>
      </c>
      <c r="BA2066">
        <v>30</v>
      </c>
      <c r="BB2066">
        <v>2</v>
      </c>
      <c r="BF2066">
        <v>2020</v>
      </c>
      <c r="BG2066" t="s">
        <v>104</v>
      </c>
      <c r="BH2066" t="s">
        <v>9822</v>
      </c>
      <c r="BI2066" t="s">
        <v>9790</v>
      </c>
      <c r="BJ2066" t="s">
        <v>9797</v>
      </c>
    </row>
    <row r="2067" spans="1:62" x14ac:dyDescent="0.35">
      <c r="A2067">
        <v>51045622</v>
      </c>
      <c r="B2067" t="s">
        <v>98</v>
      </c>
      <c r="C2067" t="s">
        <v>75</v>
      </c>
      <c r="D2067" t="s">
        <v>76</v>
      </c>
      <c r="E2067" t="s">
        <v>287</v>
      </c>
      <c r="F2067">
        <v>26475017</v>
      </c>
      <c r="I2067" s="1">
        <v>44165</v>
      </c>
      <c r="J2067">
        <v>44195.999988425923</v>
      </c>
      <c r="K2067" t="s">
        <v>5603</v>
      </c>
      <c r="L2067" t="s">
        <v>65</v>
      </c>
      <c r="M2067" t="s">
        <v>120</v>
      </c>
      <c r="N2067" t="s">
        <v>121</v>
      </c>
      <c r="O2067" t="s">
        <v>168</v>
      </c>
      <c r="P2067" t="s">
        <v>122</v>
      </c>
      <c r="Q2067" t="s">
        <v>70</v>
      </c>
      <c r="R2067" t="s">
        <v>5604</v>
      </c>
      <c r="S2067" t="s">
        <v>71</v>
      </c>
      <c r="T2067" t="s">
        <v>5605</v>
      </c>
      <c r="U2067">
        <v>0</v>
      </c>
      <c r="V2067">
        <v>1</v>
      </c>
      <c r="W2067">
        <v>0</v>
      </c>
      <c r="X2067">
        <v>1</v>
      </c>
      <c r="Y2067">
        <v>0</v>
      </c>
      <c r="Z2067">
        <v>0</v>
      </c>
      <c r="AA2067">
        <v>0</v>
      </c>
      <c r="AB2067">
        <v>0</v>
      </c>
      <c r="AC2067">
        <v>0</v>
      </c>
      <c r="AD2067">
        <v>0</v>
      </c>
      <c r="AE2067">
        <v>0</v>
      </c>
      <c r="AF2067">
        <v>0</v>
      </c>
      <c r="AG2067">
        <v>0</v>
      </c>
      <c r="AH2067">
        <v>0</v>
      </c>
      <c r="AI2067">
        <v>0</v>
      </c>
      <c r="AJ2067">
        <v>0</v>
      </c>
      <c r="AK2067">
        <v>0</v>
      </c>
      <c r="AL2067">
        <v>0</v>
      </c>
      <c r="AM2067">
        <v>0</v>
      </c>
      <c r="AN2067">
        <v>0</v>
      </c>
      <c r="AO2067">
        <v>0</v>
      </c>
      <c r="AP2067">
        <v>0</v>
      </c>
      <c r="AQ2067">
        <v>0</v>
      </c>
      <c r="AR2067">
        <v>0</v>
      </c>
      <c r="AS2067">
        <v>0</v>
      </c>
      <c r="AT2067">
        <v>44164</v>
      </c>
      <c r="AU2067">
        <v>44192</v>
      </c>
      <c r="AV2067">
        <v>1</v>
      </c>
      <c r="AW2067">
        <v>1</v>
      </c>
      <c r="AX2067">
        <v>0</v>
      </c>
      <c r="AY2067">
        <v>2020</v>
      </c>
      <c r="AZ2067">
        <v>11</v>
      </c>
      <c r="BA2067">
        <v>30</v>
      </c>
      <c r="BB2067">
        <v>2</v>
      </c>
      <c r="BC2067">
        <v>150000</v>
      </c>
      <c r="BD2067">
        <v>200000</v>
      </c>
      <c r="BE2067" t="s">
        <v>90</v>
      </c>
      <c r="BF2067">
        <v>2020</v>
      </c>
      <c r="BG2067" t="s">
        <v>73</v>
      </c>
      <c r="BH2067" t="s">
        <v>59</v>
      </c>
      <c r="BI2067" t="s">
        <v>9790</v>
      </c>
      <c r="BJ2067" t="s">
        <v>9794</v>
      </c>
    </row>
    <row r="2068" spans="1:62" x14ac:dyDescent="0.35">
      <c r="A2068">
        <v>51051856</v>
      </c>
      <c r="B2068" t="s">
        <v>98</v>
      </c>
      <c r="C2068" t="s">
        <v>75</v>
      </c>
      <c r="D2068" t="s">
        <v>76</v>
      </c>
      <c r="E2068" t="s">
        <v>99</v>
      </c>
      <c r="F2068">
        <v>45561458</v>
      </c>
      <c r="I2068" s="1">
        <v>44165</v>
      </c>
      <c r="J2068">
        <v>44195.999988425923</v>
      </c>
      <c r="K2068" t="s">
        <v>5606</v>
      </c>
      <c r="L2068" t="s">
        <v>65</v>
      </c>
      <c r="M2068" t="s">
        <v>66</v>
      </c>
      <c r="N2068" t="s">
        <v>67</v>
      </c>
      <c r="Q2068" t="s">
        <v>102</v>
      </c>
      <c r="S2068" t="s">
        <v>71</v>
      </c>
      <c r="T2068" t="s">
        <v>5607</v>
      </c>
      <c r="U2068">
        <v>0</v>
      </c>
      <c r="V2068">
        <v>0</v>
      </c>
      <c r="W2068">
        <v>0</v>
      </c>
      <c r="X2068">
        <v>1</v>
      </c>
      <c r="Y2068">
        <v>0</v>
      </c>
      <c r="Z2068">
        <v>0</v>
      </c>
      <c r="AA2068">
        <v>0</v>
      </c>
      <c r="AB2068">
        <v>0</v>
      </c>
      <c r="AC2068">
        <v>0</v>
      </c>
      <c r="AD2068">
        <v>0</v>
      </c>
      <c r="AE2068">
        <v>1</v>
      </c>
      <c r="AF2068">
        <v>0</v>
      </c>
      <c r="AG2068">
        <v>0</v>
      </c>
      <c r="AH2068">
        <v>0</v>
      </c>
      <c r="AI2068">
        <v>0</v>
      </c>
      <c r="AJ2068">
        <v>0</v>
      </c>
      <c r="AK2068">
        <v>0</v>
      </c>
      <c r="AL2068">
        <v>0</v>
      </c>
      <c r="AM2068">
        <v>0</v>
      </c>
      <c r="AN2068">
        <v>0</v>
      </c>
      <c r="AO2068">
        <v>0</v>
      </c>
      <c r="AP2068">
        <v>0</v>
      </c>
      <c r="AQ2068">
        <v>0</v>
      </c>
      <c r="AR2068">
        <v>0</v>
      </c>
      <c r="AS2068">
        <v>0</v>
      </c>
      <c r="AT2068">
        <v>44165</v>
      </c>
      <c r="AU2068">
        <v>44195</v>
      </c>
      <c r="AV2068">
        <v>0</v>
      </c>
      <c r="AW2068">
        <v>1</v>
      </c>
      <c r="AX2068">
        <v>0</v>
      </c>
      <c r="AY2068">
        <v>2020</v>
      </c>
      <c r="AZ2068">
        <v>11</v>
      </c>
      <c r="BA2068">
        <v>30</v>
      </c>
      <c r="BB2068">
        <v>2</v>
      </c>
      <c r="BF2068">
        <v>2020</v>
      </c>
      <c r="BG2068" t="s">
        <v>104</v>
      </c>
      <c r="BH2068" t="s">
        <v>9822</v>
      </c>
      <c r="BI2068" t="s">
        <v>9790</v>
      </c>
      <c r="BJ2068" t="s">
        <v>9794</v>
      </c>
    </row>
    <row r="2069" spans="1:62" x14ac:dyDescent="0.35">
      <c r="A2069">
        <v>51052667</v>
      </c>
      <c r="B2069" t="s">
        <v>5608</v>
      </c>
      <c r="C2069" t="s">
        <v>61</v>
      </c>
      <c r="D2069" t="s">
        <v>125</v>
      </c>
      <c r="E2069" t="s">
        <v>1488</v>
      </c>
      <c r="F2069">
        <v>21108372</v>
      </c>
      <c r="G2069" t="s">
        <v>1488</v>
      </c>
      <c r="H2069">
        <v>3.6816</v>
      </c>
      <c r="I2069" s="1">
        <v>44165</v>
      </c>
      <c r="J2069">
        <v>44195.999988425923</v>
      </c>
      <c r="K2069" t="s">
        <v>5609</v>
      </c>
      <c r="L2069" t="s">
        <v>65</v>
      </c>
      <c r="M2069" t="s">
        <v>66</v>
      </c>
      <c r="N2069" t="s">
        <v>67</v>
      </c>
      <c r="O2069" t="s">
        <v>68</v>
      </c>
      <c r="P2069" t="s">
        <v>638</v>
      </c>
      <c r="Q2069" t="s">
        <v>102</v>
      </c>
      <c r="S2069" t="s">
        <v>82</v>
      </c>
      <c r="T2069" t="s">
        <v>5610</v>
      </c>
      <c r="U2069">
        <v>1</v>
      </c>
      <c r="V2069">
        <v>1</v>
      </c>
      <c r="W2069">
        <v>0</v>
      </c>
      <c r="X2069">
        <v>0</v>
      </c>
      <c r="Y2069">
        <v>0</v>
      </c>
      <c r="Z2069">
        <v>0</v>
      </c>
      <c r="AA2069">
        <v>0</v>
      </c>
      <c r="AB2069">
        <v>0</v>
      </c>
      <c r="AC2069">
        <v>1</v>
      </c>
      <c r="AD2069">
        <v>0</v>
      </c>
      <c r="AE2069">
        <v>0</v>
      </c>
      <c r="AF2069">
        <v>0</v>
      </c>
      <c r="AG2069">
        <v>0</v>
      </c>
      <c r="AH2069">
        <v>0</v>
      </c>
      <c r="AI2069">
        <v>0</v>
      </c>
      <c r="AJ2069">
        <v>0</v>
      </c>
      <c r="AK2069">
        <v>0</v>
      </c>
      <c r="AL2069">
        <v>0</v>
      </c>
      <c r="AM2069">
        <v>0</v>
      </c>
      <c r="AN2069">
        <v>0</v>
      </c>
      <c r="AO2069">
        <v>0</v>
      </c>
      <c r="AP2069">
        <v>0</v>
      </c>
      <c r="AQ2069">
        <v>0</v>
      </c>
      <c r="AR2069">
        <v>0</v>
      </c>
      <c r="AS2069">
        <v>1</v>
      </c>
      <c r="AT2069">
        <v>44171</v>
      </c>
      <c r="AU2069">
        <v>44172</v>
      </c>
      <c r="AV2069">
        <v>0</v>
      </c>
      <c r="AW2069">
        <v>1</v>
      </c>
      <c r="AX2069">
        <v>0</v>
      </c>
      <c r="AY2069">
        <v>2020</v>
      </c>
      <c r="AZ2069">
        <v>11</v>
      </c>
      <c r="BA2069">
        <v>30</v>
      </c>
      <c r="BB2069">
        <v>4</v>
      </c>
      <c r="BF2069">
        <v>2020</v>
      </c>
      <c r="BG2069" t="s">
        <v>104</v>
      </c>
      <c r="BH2069" t="s">
        <v>9822</v>
      </c>
      <c r="BI2069" t="s">
        <v>9790</v>
      </c>
      <c r="BJ2069" t="s">
        <v>9794</v>
      </c>
    </row>
    <row r="2070" spans="1:62" x14ac:dyDescent="0.35">
      <c r="A2070">
        <v>51052668</v>
      </c>
      <c r="B2070" t="s">
        <v>5608</v>
      </c>
      <c r="C2070" t="s">
        <v>135</v>
      </c>
      <c r="D2070" t="s">
        <v>76</v>
      </c>
      <c r="E2070" t="s">
        <v>1488</v>
      </c>
      <c r="F2070">
        <v>21108372</v>
      </c>
      <c r="G2070" t="s">
        <v>1488</v>
      </c>
      <c r="H2070">
        <v>3.6816</v>
      </c>
      <c r="I2070" s="1">
        <v>44165</v>
      </c>
      <c r="J2070">
        <v>44195.999988425923</v>
      </c>
      <c r="K2070" t="s">
        <v>5609</v>
      </c>
      <c r="L2070" t="s">
        <v>65</v>
      </c>
      <c r="M2070" t="s">
        <v>66</v>
      </c>
      <c r="N2070" t="s">
        <v>67</v>
      </c>
      <c r="O2070" t="s">
        <v>68</v>
      </c>
      <c r="P2070" t="s">
        <v>638</v>
      </c>
      <c r="Q2070" t="s">
        <v>102</v>
      </c>
      <c r="S2070" t="s">
        <v>82</v>
      </c>
      <c r="T2070" t="s">
        <v>5611</v>
      </c>
      <c r="U2070">
        <v>1</v>
      </c>
      <c r="V2070">
        <v>1</v>
      </c>
      <c r="W2070">
        <v>0</v>
      </c>
      <c r="X2070">
        <v>0</v>
      </c>
      <c r="Y2070">
        <v>0</v>
      </c>
      <c r="Z2070">
        <v>0</v>
      </c>
      <c r="AA2070">
        <v>0</v>
      </c>
      <c r="AB2070">
        <v>0</v>
      </c>
      <c r="AC2070">
        <v>1</v>
      </c>
      <c r="AD2070">
        <v>0</v>
      </c>
      <c r="AE2070">
        <v>0</v>
      </c>
      <c r="AF2070">
        <v>0</v>
      </c>
      <c r="AG2070">
        <v>0</v>
      </c>
      <c r="AH2070">
        <v>0</v>
      </c>
      <c r="AI2070">
        <v>0</v>
      </c>
      <c r="AJ2070">
        <v>0</v>
      </c>
      <c r="AK2070">
        <v>0</v>
      </c>
      <c r="AL2070">
        <v>0</v>
      </c>
      <c r="AM2070">
        <v>0</v>
      </c>
      <c r="AN2070">
        <v>0</v>
      </c>
      <c r="AO2070">
        <v>0</v>
      </c>
      <c r="AP2070">
        <v>0</v>
      </c>
      <c r="AQ2070">
        <v>0</v>
      </c>
      <c r="AR2070">
        <v>0</v>
      </c>
      <c r="AS2070">
        <v>1</v>
      </c>
      <c r="AT2070">
        <v>44171</v>
      </c>
      <c r="AU2070">
        <v>44172</v>
      </c>
      <c r="AV2070">
        <v>0</v>
      </c>
      <c r="AW2070">
        <v>1</v>
      </c>
      <c r="AX2070">
        <v>1</v>
      </c>
      <c r="AY2070">
        <v>2020</v>
      </c>
      <c r="AZ2070">
        <v>11</v>
      </c>
      <c r="BA2070">
        <v>30</v>
      </c>
      <c r="BB2070">
        <v>4</v>
      </c>
      <c r="BF2070">
        <v>2020</v>
      </c>
      <c r="BG2070" t="s">
        <v>104</v>
      </c>
      <c r="BH2070" t="s">
        <v>9822</v>
      </c>
      <c r="BI2070" t="s">
        <v>9790</v>
      </c>
      <c r="BJ2070" t="s">
        <v>9794</v>
      </c>
    </row>
    <row r="2071" spans="1:62" x14ac:dyDescent="0.35">
      <c r="A2071">
        <v>51053078</v>
      </c>
      <c r="B2071" t="s">
        <v>2413</v>
      </c>
      <c r="C2071" t="s">
        <v>75</v>
      </c>
      <c r="D2071" t="s">
        <v>76</v>
      </c>
      <c r="E2071" t="s">
        <v>1903</v>
      </c>
      <c r="F2071">
        <v>29609521</v>
      </c>
      <c r="I2071" s="1">
        <v>44165</v>
      </c>
      <c r="J2071">
        <v>44195.999988425923</v>
      </c>
      <c r="K2071" t="s">
        <v>5612</v>
      </c>
      <c r="L2071" t="s">
        <v>65</v>
      </c>
      <c r="M2071" t="s">
        <v>197</v>
      </c>
      <c r="N2071" t="s">
        <v>198</v>
      </c>
      <c r="O2071" t="s">
        <v>168</v>
      </c>
      <c r="P2071" t="s">
        <v>199</v>
      </c>
      <c r="Q2071" t="s">
        <v>70</v>
      </c>
      <c r="S2071" t="s">
        <v>71</v>
      </c>
      <c r="T2071" t="s">
        <v>5613</v>
      </c>
      <c r="U2071">
        <v>0</v>
      </c>
      <c r="V2071">
        <v>1</v>
      </c>
      <c r="W2071">
        <v>0</v>
      </c>
      <c r="X2071">
        <v>0</v>
      </c>
      <c r="Y2071">
        <v>0</v>
      </c>
      <c r="Z2071">
        <v>0</v>
      </c>
      <c r="AA2071">
        <v>0</v>
      </c>
      <c r="AB2071">
        <v>0</v>
      </c>
      <c r="AC2071">
        <v>0</v>
      </c>
      <c r="AD2071">
        <v>0</v>
      </c>
      <c r="AE2071">
        <v>0</v>
      </c>
      <c r="AF2071">
        <v>1</v>
      </c>
      <c r="AG2071">
        <v>0</v>
      </c>
      <c r="AH2071">
        <v>0</v>
      </c>
      <c r="AI2071">
        <v>0</v>
      </c>
      <c r="AJ2071">
        <v>0</v>
      </c>
      <c r="AK2071">
        <v>0</v>
      </c>
      <c r="AL2071">
        <v>0</v>
      </c>
      <c r="AM2071">
        <v>0</v>
      </c>
      <c r="AN2071">
        <v>0</v>
      </c>
      <c r="AO2071">
        <v>0</v>
      </c>
      <c r="AP2071">
        <v>0</v>
      </c>
      <c r="AQ2071">
        <v>0</v>
      </c>
      <c r="AR2071">
        <v>0</v>
      </c>
      <c r="AS2071">
        <v>0</v>
      </c>
      <c r="AT2071">
        <v>44165</v>
      </c>
      <c r="AU2071">
        <v>44193</v>
      </c>
      <c r="AV2071">
        <v>1</v>
      </c>
      <c r="AW2071">
        <v>1</v>
      </c>
      <c r="AX2071">
        <v>0</v>
      </c>
      <c r="AY2071">
        <v>2020</v>
      </c>
      <c r="AZ2071">
        <v>11</v>
      </c>
      <c r="BA2071">
        <v>30</v>
      </c>
      <c r="BB2071">
        <v>2</v>
      </c>
      <c r="BF2071">
        <v>2020</v>
      </c>
      <c r="BG2071" t="s">
        <v>73</v>
      </c>
      <c r="BH2071" t="s">
        <v>9822</v>
      </c>
      <c r="BI2071" t="s">
        <v>9790</v>
      </c>
      <c r="BJ2071" t="s">
        <v>9794</v>
      </c>
    </row>
    <row r="2072" spans="1:62" x14ac:dyDescent="0.35">
      <c r="A2072">
        <v>51053079</v>
      </c>
      <c r="B2072" t="s">
        <v>3420</v>
      </c>
      <c r="C2072" t="s">
        <v>75</v>
      </c>
      <c r="D2072" t="s">
        <v>76</v>
      </c>
      <c r="E2072" t="s">
        <v>1903</v>
      </c>
      <c r="F2072">
        <v>29609521</v>
      </c>
      <c r="I2072" s="1">
        <v>44165</v>
      </c>
      <c r="J2072">
        <v>44195.999988425923</v>
      </c>
      <c r="K2072" t="s">
        <v>5614</v>
      </c>
      <c r="L2072" t="s">
        <v>65</v>
      </c>
      <c r="M2072" t="s">
        <v>197</v>
      </c>
      <c r="N2072" t="s">
        <v>198</v>
      </c>
      <c r="O2072" t="s">
        <v>168</v>
      </c>
      <c r="P2072" t="s">
        <v>199</v>
      </c>
      <c r="Q2072" t="s">
        <v>70</v>
      </c>
      <c r="S2072" t="s">
        <v>71</v>
      </c>
      <c r="T2072" t="s">
        <v>5615</v>
      </c>
      <c r="U2072">
        <v>0</v>
      </c>
      <c r="V2072">
        <v>1</v>
      </c>
      <c r="W2072">
        <v>0</v>
      </c>
      <c r="X2072">
        <v>0</v>
      </c>
      <c r="Y2072">
        <v>0</v>
      </c>
      <c r="Z2072">
        <v>0</v>
      </c>
      <c r="AA2072">
        <v>0</v>
      </c>
      <c r="AB2072">
        <v>0</v>
      </c>
      <c r="AC2072">
        <v>0</v>
      </c>
      <c r="AD2072">
        <v>0</v>
      </c>
      <c r="AE2072">
        <v>0</v>
      </c>
      <c r="AF2072">
        <v>1</v>
      </c>
      <c r="AG2072">
        <v>0</v>
      </c>
      <c r="AH2072">
        <v>0</v>
      </c>
      <c r="AI2072">
        <v>0</v>
      </c>
      <c r="AJ2072">
        <v>0</v>
      </c>
      <c r="AK2072">
        <v>0</v>
      </c>
      <c r="AL2072">
        <v>0</v>
      </c>
      <c r="AM2072">
        <v>0</v>
      </c>
      <c r="AN2072">
        <v>0</v>
      </c>
      <c r="AO2072">
        <v>0</v>
      </c>
      <c r="AP2072">
        <v>0</v>
      </c>
      <c r="AQ2072">
        <v>0</v>
      </c>
      <c r="AR2072">
        <v>0</v>
      </c>
      <c r="AS2072">
        <v>0</v>
      </c>
      <c r="AT2072">
        <v>44165</v>
      </c>
      <c r="AU2072">
        <v>44193</v>
      </c>
      <c r="AV2072">
        <v>1</v>
      </c>
      <c r="AW2072">
        <v>1</v>
      </c>
      <c r="AX2072">
        <v>0</v>
      </c>
      <c r="AY2072">
        <v>2020</v>
      </c>
      <c r="AZ2072">
        <v>11</v>
      </c>
      <c r="BA2072">
        <v>30</v>
      </c>
      <c r="BB2072">
        <v>2</v>
      </c>
      <c r="BF2072">
        <v>2020</v>
      </c>
      <c r="BG2072" t="s">
        <v>73</v>
      </c>
      <c r="BH2072" t="s">
        <v>9822</v>
      </c>
      <c r="BI2072" t="s">
        <v>9790</v>
      </c>
      <c r="BJ2072" t="s">
        <v>9794</v>
      </c>
    </row>
    <row r="2073" spans="1:62" x14ac:dyDescent="0.35">
      <c r="A2073">
        <v>51054644</v>
      </c>
      <c r="B2073" t="s">
        <v>98</v>
      </c>
      <c r="C2073" t="s">
        <v>61</v>
      </c>
      <c r="D2073" t="s">
        <v>125</v>
      </c>
      <c r="E2073" t="s">
        <v>5616</v>
      </c>
      <c r="F2073">
        <v>44578086</v>
      </c>
      <c r="I2073" s="1">
        <v>44166</v>
      </c>
      <c r="J2073">
        <v>44196.999988425923</v>
      </c>
      <c r="K2073" t="s">
        <v>5617</v>
      </c>
      <c r="L2073" t="s">
        <v>65</v>
      </c>
      <c r="M2073" t="s">
        <v>197</v>
      </c>
      <c r="N2073" t="s">
        <v>198</v>
      </c>
      <c r="O2073" t="s">
        <v>168</v>
      </c>
      <c r="P2073" t="s">
        <v>4424</v>
      </c>
      <c r="Q2073" t="s">
        <v>70</v>
      </c>
      <c r="S2073" t="s">
        <v>71</v>
      </c>
      <c r="T2073" t="s">
        <v>5618</v>
      </c>
      <c r="U2073">
        <v>1</v>
      </c>
      <c r="V2073">
        <v>1</v>
      </c>
      <c r="W2073">
        <v>0</v>
      </c>
      <c r="X2073">
        <v>1</v>
      </c>
      <c r="Y2073">
        <v>0</v>
      </c>
      <c r="Z2073">
        <v>0</v>
      </c>
      <c r="AA2073">
        <v>0</v>
      </c>
      <c r="AB2073">
        <v>0</v>
      </c>
      <c r="AC2073">
        <v>0</v>
      </c>
      <c r="AD2073">
        <v>0</v>
      </c>
      <c r="AE2073">
        <v>0</v>
      </c>
      <c r="AF2073">
        <v>0</v>
      </c>
      <c r="AG2073">
        <v>0</v>
      </c>
      <c r="AH2073">
        <v>1</v>
      </c>
      <c r="AI2073">
        <v>0</v>
      </c>
      <c r="AJ2073">
        <v>0</v>
      </c>
      <c r="AK2073">
        <v>0</v>
      </c>
      <c r="AL2073">
        <v>0</v>
      </c>
      <c r="AM2073">
        <v>0</v>
      </c>
      <c r="AN2073">
        <v>0</v>
      </c>
      <c r="AO2073">
        <v>0</v>
      </c>
      <c r="AP2073">
        <v>0</v>
      </c>
      <c r="AQ2073">
        <v>0</v>
      </c>
      <c r="AR2073">
        <v>0</v>
      </c>
      <c r="AS2073">
        <v>0</v>
      </c>
      <c r="AT2073">
        <v>44165</v>
      </c>
      <c r="AU2073">
        <v>44185</v>
      </c>
      <c r="AV2073">
        <v>0</v>
      </c>
      <c r="AW2073">
        <v>1</v>
      </c>
      <c r="AX2073">
        <v>0</v>
      </c>
      <c r="AY2073">
        <v>2020</v>
      </c>
      <c r="AZ2073">
        <v>12</v>
      </c>
      <c r="BA2073">
        <v>30</v>
      </c>
      <c r="BB2073">
        <v>4</v>
      </c>
      <c r="BF2073">
        <v>2020</v>
      </c>
      <c r="BG2073" t="s">
        <v>104</v>
      </c>
      <c r="BH2073" t="s">
        <v>9822</v>
      </c>
      <c r="BI2073" t="s">
        <v>9791</v>
      </c>
      <c r="BJ2073" t="s">
        <v>9795</v>
      </c>
    </row>
    <row r="2074" spans="1:62" x14ac:dyDescent="0.35">
      <c r="A2074">
        <v>51060475</v>
      </c>
      <c r="B2074" t="s">
        <v>5619</v>
      </c>
      <c r="C2074" t="s">
        <v>75</v>
      </c>
      <c r="D2074" t="s">
        <v>76</v>
      </c>
      <c r="E2074" t="s">
        <v>1077</v>
      </c>
      <c r="F2074">
        <v>22458282</v>
      </c>
      <c r="G2074" t="s">
        <v>1077</v>
      </c>
      <c r="I2074" s="1">
        <v>44166</v>
      </c>
      <c r="J2074">
        <v>44196.999988425923</v>
      </c>
      <c r="K2074" t="s">
        <v>5620</v>
      </c>
      <c r="L2074" t="s">
        <v>65</v>
      </c>
      <c r="M2074" t="s">
        <v>66</v>
      </c>
      <c r="N2074" t="s">
        <v>67</v>
      </c>
      <c r="Q2074" t="s">
        <v>70</v>
      </c>
      <c r="S2074" t="s">
        <v>71</v>
      </c>
      <c r="T2074" t="s">
        <v>5621</v>
      </c>
      <c r="U2074">
        <v>1</v>
      </c>
      <c r="V2074">
        <v>1</v>
      </c>
      <c r="W2074">
        <v>0</v>
      </c>
      <c r="X2074">
        <v>1</v>
      </c>
      <c r="Y2074">
        <v>0</v>
      </c>
      <c r="Z2074">
        <v>0</v>
      </c>
      <c r="AA2074">
        <v>0</v>
      </c>
      <c r="AB2074">
        <v>0</v>
      </c>
      <c r="AC2074">
        <v>0</v>
      </c>
      <c r="AD2074">
        <v>0</v>
      </c>
      <c r="AE2074">
        <v>0</v>
      </c>
      <c r="AF2074">
        <v>0</v>
      </c>
      <c r="AG2074">
        <v>0</v>
      </c>
      <c r="AH2074">
        <v>0</v>
      </c>
      <c r="AI2074">
        <v>0</v>
      </c>
      <c r="AJ2074">
        <v>0</v>
      </c>
      <c r="AK2074">
        <v>0</v>
      </c>
      <c r="AL2074">
        <v>0</v>
      </c>
      <c r="AM2074">
        <v>0</v>
      </c>
      <c r="AN2074">
        <v>0</v>
      </c>
      <c r="AO2074">
        <v>0</v>
      </c>
      <c r="AP2074">
        <v>0</v>
      </c>
      <c r="AQ2074">
        <v>0</v>
      </c>
      <c r="AR2074">
        <v>0</v>
      </c>
      <c r="AS2074">
        <v>0</v>
      </c>
      <c r="AT2074">
        <v>44166</v>
      </c>
      <c r="AU2074">
        <v>44171</v>
      </c>
      <c r="AV2074">
        <v>0</v>
      </c>
      <c r="AW2074">
        <v>1</v>
      </c>
      <c r="AX2074">
        <v>0</v>
      </c>
      <c r="AY2074">
        <v>2020</v>
      </c>
      <c r="AZ2074">
        <v>12</v>
      </c>
      <c r="BA2074">
        <v>30</v>
      </c>
      <c r="BB2074">
        <v>3</v>
      </c>
      <c r="BF2074">
        <v>2020</v>
      </c>
      <c r="BG2074" t="s">
        <v>104</v>
      </c>
      <c r="BH2074" t="s">
        <v>9822</v>
      </c>
      <c r="BI2074" t="s">
        <v>9791</v>
      </c>
      <c r="BJ2074" t="s">
        <v>9795</v>
      </c>
    </row>
    <row r="2075" spans="1:62" x14ac:dyDescent="0.35">
      <c r="A2075">
        <v>51074177</v>
      </c>
      <c r="B2075" t="s">
        <v>5622</v>
      </c>
      <c r="C2075" t="s">
        <v>75</v>
      </c>
      <c r="D2075" t="s">
        <v>76</v>
      </c>
      <c r="E2075" t="s">
        <v>2157</v>
      </c>
      <c r="F2075">
        <v>41679906</v>
      </c>
      <c r="I2075" s="1">
        <v>44168</v>
      </c>
      <c r="J2075">
        <v>44198.999988425923</v>
      </c>
      <c r="K2075" t="s">
        <v>5623</v>
      </c>
      <c r="L2075" t="s">
        <v>65</v>
      </c>
      <c r="M2075" t="s">
        <v>120</v>
      </c>
      <c r="N2075" t="s">
        <v>121</v>
      </c>
      <c r="O2075" t="s">
        <v>168</v>
      </c>
      <c r="P2075" t="s">
        <v>122</v>
      </c>
      <c r="Q2075" t="s">
        <v>102</v>
      </c>
      <c r="R2075" t="s">
        <v>5624</v>
      </c>
      <c r="S2075" t="s">
        <v>71</v>
      </c>
      <c r="T2075" t="s">
        <v>5625</v>
      </c>
      <c r="U2075">
        <v>0</v>
      </c>
      <c r="V2075">
        <v>1</v>
      </c>
      <c r="W2075">
        <v>0</v>
      </c>
      <c r="X2075">
        <v>0</v>
      </c>
      <c r="Y2075">
        <v>0</v>
      </c>
      <c r="Z2075">
        <v>0</v>
      </c>
      <c r="AA2075">
        <v>0</v>
      </c>
      <c r="AB2075">
        <v>0</v>
      </c>
      <c r="AC2075">
        <v>0</v>
      </c>
      <c r="AD2075">
        <v>0</v>
      </c>
      <c r="AE2075">
        <v>0</v>
      </c>
      <c r="AF2075">
        <v>0</v>
      </c>
      <c r="AG2075">
        <v>0</v>
      </c>
      <c r="AH2075">
        <v>0</v>
      </c>
      <c r="AI2075">
        <v>0</v>
      </c>
      <c r="AJ2075">
        <v>0</v>
      </c>
      <c r="AK2075">
        <v>0</v>
      </c>
      <c r="AL2075">
        <v>0</v>
      </c>
      <c r="AM2075">
        <v>0</v>
      </c>
      <c r="AN2075">
        <v>0</v>
      </c>
      <c r="AO2075">
        <v>0</v>
      </c>
      <c r="AP2075">
        <v>1</v>
      </c>
      <c r="AQ2075">
        <v>0</v>
      </c>
      <c r="AR2075">
        <v>0</v>
      </c>
      <c r="AS2075">
        <v>0</v>
      </c>
      <c r="AT2075">
        <v>44168</v>
      </c>
      <c r="AU2075">
        <v>44198</v>
      </c>
      <c r="AV2075">
        <v>0</v>
      </c>
      <c r="AW2075">
        <v>1</v>
      </c>
      <c r="AX2075">
        <v>0</v>
      </c>
      <c r="AY2075">
        <v>2020</v>
      </c>
      <c r="AZ2075">
        <v>12</v>
      </c>
      <c r="BA2075">
        <v>30</v>
      </c>
      <c r="BB2075">
        <v>2</v>
      </c>
      <c r="BF2075">
        <v>2020</v>
      </c>
      <c r="BG2075" t="s">
        <v>104</v>
      </c>
      <c r="BH2075" t="s">
        <v>59</v>
      </c>
      <c r="BI2075" t="s">
        <v>9791</v>
      </c>
      <c r="BJ2075" t="s">
        <v>9796</v>
      </c>
    </row>
    <row r="2076" spans="1:62" x14ac:dyDescent="0.35">
      <c r="A2076">
        <v>51085999</v>
      </c>
      <c r="B2076" t="s">
        <v>98</v>
      </c>
      <c r="C2076" t="s">
        <v>75</v>
      </c>
      <c r="D2076" t="s">
        <v>85</v>
      </c>
      <c r="E2076" t="s">
        <v>5626</v>
      </c>
      <c r="F2076">
        <v>25887187</v>
      </c>
      <c r="G2076" t="s">
        <v>5627</v>
      </c>
      <c r="H2076">
        <v>3.5632000000000001</v>
      </c>
      <c r="I2076" s="1">
        <v>44169</v>
      </c>
      <c r="J2076">
        <v>44199.999988425923</v>
      </c>
      <c r="K2076" t="s">
        <v>5628</v>
      </c>
      <c r="L2076" t="s">
        <v>65</v>
      </c>
      <c r="M2076" t="s">
        <v>79</v>
      </c>
      <c r="N2076" t="s">
        <v>80</v>
      </c>
      <c r="Q2076" t="s">
        <v>70</v>
      </c>
      <c r="S2076" t="s">
        <v>71</v>
      </c>
      <c r="T2076" t="s">
        <v>5629</v>
      </c>
      <c r="U2076">
        <v>0</v>
      </c>
      <c r="V2076">
        <v>1</v>
      </c>
      <c r="W2076">
        <v>0</v>
      </c>
      <c r="X2076">
        <v>1</v>
      </c>
      <c r="Y2076">
        <v>0</v>
      </c>
      <c r="Z2076">
        <v>0</v>
      </c>
      <c r="AA2076">
        <v>0</v>
      </c>
      <c r="AB2076">
        <v>0</v>
      </c>
      <c r="AC2076">
        <v>0</v>
      </c>
      <c r="AD2076">
        <v>0</v>
      </c>
      <c r="AE2076">
        <v>0</v>
      </c>
      <c r="AF2076">
        <v>0</v>
      </c>
      <c r="AG2076">
        <v>0</v>
      </c>
      <c r="AH2076">
        <v>0</v>
      </c>
      <c r="AI2076">
        <v>0</v>
      </c>
      <c r="AJ2076">
        <v>0</v>
      </c>
      <c r="AK2076">
        <v>0</v>
      </c>
      <c r="AL2076">
        <v>0</v>
      </c>
      <c r="AM2076">
        <v>0</v>
      </c>
      <c r="AN2076">
        <v>0</v>
      </c>
      <c r="AO2076">
        <v>0</v>
      </c>
      <c r="AP2076">
        <v>0</v>
      </c>
      <c r="AQ2076">
        <v>0</v>
      </c>
      <c r="AR2076">
        <v>0</v>
      </c>
      <c r="AS2076">
        <v>0</v>
      </c>
      <c r="AT2076">
        <v>44169</v>
      </c>
      <c r="AU2076">
        <v>44199</v>
      </c>
      <c r="AV2076">
        <v>0</v>
      </c>
      <c r="AW2076">
        <v>1</v>
      </c>
      <c r="AX2076">
        <v>0</v>
      </c>
      <c r="AY2076">
        <v>2020</v>
      </c>
      <c r="AZ2076">
        <v>12</v>
      </c>
      <c r="BA2076">
        <v>30</v>
      </c>
      <c r="BB2076">
        <v>2</v>
      </c>
      <c r="BF2076">
        <v>2020</v>
      </c>
      <c r="BG2076" t="s">
        <v>104</v>
      </c>
      <c r="BH2076" t="s">
        <v>9822</v>
      </c>
      <c r="BI2076" t="s">
        <v>9791</v>
      </c>
      <c r="BJ2076" t="s">
        <v>9797</v>
      </c>
    </row>
    <row r="2077" spans="1:62" x14ac:dyDescent="0.35">
      <c r="A2077">
        <v>51087355</v>
      </c>
      <c r="B2077" t="s">
        <v>116</v>
      </c>
      <c r="C2077" t="s">
        <v>61</v>
      </c>
      <c r="D2077" t="s">
        <v>125</v>
      </c>
      <c r="E2077" t="s">
        <v>137</v>
      </c>
      <c r="F2077">
        <v>19999086</v>
      </c>
      <c r="G2077" t="s">
        <v>137</v>
      </c>
      <c r="H2077">
        <v>3.8098999999999998</v>
      </c>
      <c r="I2077" s="1">
        <v>44169</v>
      </c>
      <c r="J2077">
        <v>44199.999988425923</v>
      </c>
      <c r="K2077" t="s">
        <v>5630</v>
      </c>
      <c r="L2077" t="s">
        <v>65</v>
      </c>
      <c r="M2077" t="s">
        <v>152</v>
      </c>
      <c r="N2077" t="s">
        <v>153</v>
      </c>
      <c r="O2077" t="s">
        <v>154</v>
      </c>
      <c r="P2077" t="s">
        <v>5631</v>
      </c>
      <c r="Q2077" t="s">
        <v>70</v>
      </c>
      <c r="R2077" t="s">
        <v>5632</v>
      </c>
      <c r="S2077" t="s">
        <v>71</v>
      </c>
      <c r="T2077" t="s">
        <v>5633</v>
      </c>
      <c r="U2077">
        <v>1</v>
      </c>
      <c r="V2077">
        <v>1</v>
      </c>
      <c r="W2077">
        <v>0</v>
      </c>
      <c r="X2077">
        <v>0</v>
      </c>
      <c r="Y2077">
        <v>0</v>
      </c>
      <c r="Z2077">
        <v>0</v>
      </c>
      <c r="AA2077">
        <v>0</v>
      </c>
      <c r="AB2077">
        <v>0</v>
      </c>
      <c r="AC2077">
        <v>1</v>
      </c>
      <c r="AD2077">
        <v>0</v>
      </c>
      <c r="AE2077">
        <v>0</v>
      </c>
      <c r="AF2077">
        <v>0</v>
      </c>
      <c r="AG2077">
        <v>0</v>
      </c>
      <c r="AH2077">
        <v>0</v>
      </c>
      <c r="AI2077">
        <v>0</v>
      </c>
      <c r="AJ2077">
        <v>0</v>
      </c>
      <c r="AK2077">
        <v>0</v>
      </c>
      <c r="AL2077">
        <v>0</v>
      </c>
      <c r="AM2077">
        <v>0</v>
      </c>
      <c r="AN2077">
        <v>0</v>
      </c>
      <c r="AO2077">
        <v>0</v>
      </c>
      <c r="AP2077">
        <v>0</v>
      </c>
      <c r="AQ2077">
        <v>0</v>
      </c>
      <c r="AR2077">
        <v>0</v>
      </c>
      <c r="AS2077">
        <v>0</v>
      </c>
      <c r="AT2077">
        <v>44169</v>
      </c>
      <c r="AU2077">
        <v>44199</v>
      </c>
      <c r="AV2077">
        <v>0</v>
      </c>
      <c r="AW2077">
        <v>1</v>
      </c>
      <c r="AX2077">
        <v>0</v>
      </c>
      <c r="AY2077">
        <v>2020</v>
      </c>
      <c r="AZ2077">
        <v>12</v>
      </c>
      <c r="BA2077">
        <v>30</v>
      </c>
      <c r="BB2077">
        <v>3</v>
      </c>
      <c r="BC2077">
        <v>113000</v>
      </c>
      <c r="BD2077">
        <v>132000</v>
      </c>
      <c r="BE2077" t="s">
        <v>90</v>
      </c>
      <c r="BF2077">
        <v>2020</v>
      </c>
      <c r="BG2077" t="s">
        <v>104</v>
      </c>
      <c r="BH2077" t="s">
        <v>59</v>
      </c>
      <c r="BI2077" t="s">
        <v>9791</v>
      </c>
      <c r="BJ2077" t="s">
        <v>9797</v>
      </c>
    </row>
    <row r="2078" spans="1:62" x14ac:dyDescent="0.35">
      <c r="A2078">
        <v>51087356</v>
      </c>
      <c r="B2078" t="s">
        <v>116</v>
      </c>
      <c r="C2078" t="s">
        <v>142</v>
      </c>
      <c r="D2078" t="s">
        <v>143</v>
      </c>
      <c r="E2078" t="s">
        <v>137</v>
      </c>
      <c r="F2078">
        <v>19999086</v>
      </c>
      <c r="G2078" t="s">
        <v>137</v>
      </c>
      <c r="H2078">
        <v>3.8098999999999998</v>
      </c>
      <c r="I2078" s="1">
        <v>44169</v>
      </c>
      <c r="J2078">
        <v>44199.999988425923</v>
      </c>
      <c r="K2078" t="s">
        <v>5630</v>
      </c>
      <c r="L2078" t="s">
        <v>65</v>
      </c>
      <c r="M2078" t="s">
        <v>152</v>
      </c>
      <c r="N2078" t="s">
        <v>153</v>
      </c>
      <c r="O2078" t="s">
        <v>154</v>
      </c>
      <c r="P2078" t="s">
        <v>5631</v>
      </c>
      <c r="Q2078" t="s">
        <v>70</v>
      </c>
      <c r="R2078" t="s">
        <v>5632</v>
      </c>
      <c r="S2078" t="s">
        <v>71</v>
      </c>
      <c r="T2078" t="s">
        <v>5634</v>
      </c>
      <c r="U2078">
        <v>1</v>
      </c>
      <c r="V2078">
        <v>1</v>
      </c>
      <c r="W2078">
        <v>0</v>
      </c>
      <c r="X2078">
        <v>0</v>
      </c>
      <c r="Y2078">
        <v>0</v>
      </c>
      <c r="Z2078">
        <v>0</v>
      </c>
      <c r="AA2078">
        <v>0</v>
      </c>
      <c r="AB2078">
        <v>0</v>
      </c>
      <c r="AC2078">
        <v>1</v>
      </c>
      <c r="AD2078">
        <v>0</v>
      </c>
      <c r="AE2078">
        <v>0</v>
      </c>
      <c r="AF2078">
        <v>0</v>
      </c>
      <c r="AG2078">
        <v>0</v>
      </c>
      <c r="AH2078">
        <v>0</v>
      </c>
      <c r="AI2078">
        <v>0</v>
      </c>
      <c r="AJ2078">
        <v>0</v>
      </c>
      <c r="AK2078">
        <v>0</v>
      </c>
      <c r="AL2078">
        <v>0</v>
      </c>
      <c r="AM2078">
        <v>0</v>
      </c>
      <c r="AN2078">
        <v>0</v>
      </c>
      <c r="AO2078">
        <v>0</v>
      </c>
      <c r="AP2078">
        <v>0</v>
      </c>
      <c r="AQ2078">
        <v>0</v>
      </c>
      <c r="AR2078">
        <v>0</v>
      </c>
      <c r="AS2078">
        <v>0</v>
      </c>
      <c r="AT2078">
        <v>44169</v>
      </c>
      <c r="AU2078">
        <v>44199</v>
      </c>
      <c r="AV2078">
        <v>0</v>
      </c>
      <c r="AW2078">
        <v>1</v>
      </c>
      <c r="AX2078">
        <v>0</v>
      </c>
      <c r="AY2078">
        <v>2020</v>
      </c>
      <c r="AZ2078">
        <v>12</v>
      </c>
      <c r="BA2078">
        <v>30</v>
      </c>
      <c r="BB2078">
        <v>3</v>
      </c>
      <c r="BC2078">
        <v>113000</v>
      </c>
      <c r="BD2078">
        <v>132000</v>
      </c>
      <c r="BE2078" t="s">
        <v>90</v>
      </c>
      <c r="BF2078">
        <v>2020</v>
      </c>
      <c r="BG2078" t="s">
        <v>104</v>
      </c>
      <c r="BH2078" t="s">
        <v>59</v>
      </c>
      <c r="BI2078" t="s">
        <v>9791</v>
      </c>
      <c r="BJ2078" t="s">
        <v>9797</v>
      </c>
    </row>
    <row r="2079" spans="1:62" x14ac:dyDescent="0.35">
      <c r="A2079">
        <v>51088035</v>
      </c>
      <c r="B2079" t="s">
        <v>5635</v>
      </c>
      <c r="C2079" t="s">
        <v>192</v>
      </c>
      <c r="D2079" t="s">
        <v>107</v>
      </c>
      <c r="E2079" t="s">
        <v>2766</v>
      </c>
      <c r="F2079">
        <v>21659343</v>
      </c>
      <c r="G2079" t="s">
        <v>2767</v>
      </c>
      <c r="H2079">
        <v>3.4603999999999999</v>
      </c>
      <c r="I2079" s="1">
        <v>44169</v>
      </c>
      <c r="J2079">
        <v>44199.999988425923</v>
      </c>
      <c r="K2079" t="s">
        <v>5636</v>
      </c>
      <c r="L2079" t="s">
        <v>65</v>
      </c>
      <c r="M2079" t="s">
        <v>152</v>
      </c>
      <c r="N2079" t="s">
        <v>153</v>
      </c>
      <c r="Q2079" t="s">
        <v>70</v>
      </c>
      <c r="S2079" t="s">
        <v>71</v>
      </c>
      <c r="T2079" t="s">
        <v>5637</v>
      </c>
      <c r="U2079">
        <v>1</v>
      </c>
      <c r="V2079">
        <v>1</v>
      </c>
      <c r="W2079">
        <v>0</v>
      </c>
      <c r="X2079">
        <v>1</v>
      </c>
      <c r="Y2079">
        <v>0</v>
      </c>
      <c r="Z2079">
        <v>0</v>
      </c>
      <c r="AA2079">
        <v>0</v>
      </c>
      <c r="AB2079">
        <v>0</v>
      </c>
      <c r="AC2079">
        <v>0</v>
      </c>
      <c r="AD2079">
        <v>0</v>
      </c>
      <c r="AE2079">
        <v>1</v>
      </c>
      <c r="AF2079">
        <v>0</v>
      </c>
      <c r="AG2079">
        <v>0</v>
      </c>
      <c r="AH2079">
        <v>0</v>
      </c>
      <c r="AI2079">
        <v>0</v>
      </c>
      <c r="AJ2079">
        <v>0</v>
      </c>
      <c r="AK2079">
        <v>0</v>
      </c>
      <c r="AL2079">
        <v>0</v>
      </c>
      <c r="AM2079">
        <v>0</v>
      </c>
      <c r="AN2079">
        <v>0</v>
      </c>
      <c r="AO2079">
        <v>0</v>
      </c>
      <c r="AP2079">
        <v>0</v>
      </c>
      <c r="AQ2079">
        <v>0</v>
      </c>
      <c r="AR2079">
        <v>0</v>
      </c>
      <c r="AS2079">
        <v>0</v>
      </c>
      <c r="AT2079">
        <v>44169</v>
      </c>
      <c r="AU2079">
        <v>44183</v>
      </c>
      <c r="AV2079">
        <v>0</v>
      </c>
      <c r="AW2079">
        <v>1</v>
      </c>
      <c r="AX2079">
        <v>0</v>
      </c>
      <c r="AY2079">
        <v>2020</v>
      </c>
      <c r="AZ2079">
        <v>12</v>
      </c>
      <c r="BA2079">
        <v>30</v>
      </c>
      <c r="BB2079">
        <v>4</v>
      </c>
      <c r="BF2079">
        <v>2020</v>
      </c>
      <c r="BG2079" t="s">
        <v>104</v>
      </c>
      <c r="BH2079" t="s">
        <v>9822</v>
      </c>
      <c r="BI2079" t="s">
        <v>9791</v>
      </c>
      <c r="BJ2079" t="s">
        <v>9797</v>
      </c>
    </row>
    <row r="2080" spans="1:62" x14ac:dyDescent="0.35">
      <c r="A2080">
        <v>51100145</v>
      </c>
      <c r="B2080" t="s">
        <v>116</v>
      </c>
      <c r="C2080" t="s">
        <v>75</v>
      </c>
      <c r="D2080" t="s">
        <v>159</v>
      </c>
      <c r="E2080" t="s">
        <v>4987</v>
      </c>
      <c r="F2080">
        <v>35743817</v>
      </c>
      <c r="I2080" s="1">
        <v>44173</v>
      </c>
      <c r="J2080">
        <v>44203.999988425923</v>
      </c>
      <c r="K2080" t="s">
        <v>5638</v>
      </c>
      <c r="L2080" t="s">
        <v>65</v>
      </c>
      <c r="M2080" t="s">
        <v>66</v>
      </c>
      <c r="N2080" t="s">
        <v>67</v>
      </c>
      <c r="O2080" t="s">
        <v>68</v>
      </c>
      <c r="P2080" t="s">
        <v>402</v>
      </c>
      <c r="Q2080" t="s">
        <v>70</v>
      </c>
      <c r="S2080" t="s">
        <v>71</v>
      </c>
      <c r="T2080" t="s">
        <v>5639</v>
      </c>
      <c r="U2080">
        <v>0</v>
      </c>
      <c r="V2080">
        <v>1</v>
      </c>
      <c r="W2080">
        <v>0</v>
      </c>
      <c r="X2080">
        <v>1</v>
      </c>
      <c r="Y2080">
        <v>0</v>
      </c>
      <c r="Z2080">
        <v>0</v>
      </c>
      <c r="AA2080">
        <v>0</v>
      </c>
      <c r="AB2080">
        <v>0</v>
      </c>
      <c r="AC2080">
        <v>0</v>
      </c>
      <c r="AD2080">
        <v>0</v>
      </c>
      <c r="AE2080">
        <v>0</v>
      </c>
      <c r="AF2080">
        <v>0</v>
      </c>
      <c r="AG2080">
        <v>0</v>
      </c>
      <c r="AH2080">
        <v>0</v>
      </c>
      <c r="AI2080">
        <v>0</v>
      </c>
      <c r="AJ2080">
        <v>0</v>
      </c>
      <c r="AK2080">
        <v>0</v>
      </c>
      <c r="AL2080">
        <v>0</v>
      </c>
      <c r="AM2080">
        <v>0</v>
      </c>
      <c r="AN2080">
        <v>0</v>
      </c>
      <c r="AO2080">
        <v>0</v>
      </c>
      <c r="AP2080">
        <v>1</v>
      </c>
      <c r="AQ2080">
        <v>0</v>
      </c>
      <c r="AR2080">
        <v>0</v>
      </c>
      <c r="AS2080">
        <v>0</v>
      </c>
      <c r="AT2080">
        <v>44172</v>
      </c>
      <c r="AU2080">
        <v>44203</v>
      </c>
      <c r="AV2080">
        <v>0</v>
      </c>
      <c r="AW2080">
        <v>1</v>
      </c>
      <c r="AX2080">
        <v>0</v>
      </c>
      <c r="AY2080">
        <v>2020</v>
      </c>
      <c r="AZ2080">
        <v>12</v>
      </c>
      <c r="BA2080">
        <v>30</v>
      </c>
      <c r="BB2080">
        <v>3</v>
      </c>
      <c r="BF2080">
        <v>2020</v>
      </c>
      <c r="BG2080" t="s">
        <v>104</v>
      </c>
      <c r="BH2080" t="s">
        <v>9822</v>
      </c>
      <c r="BI2080" t="s">
        <v>9791</v>
      </c>
      <c r="BJ2080" t="s">
        <v>9795</v>
      </c>
    </row>
    <row r="2081" spans="1:62" x14ac:dyDescent="0.35">
      <c r="A2081">
        <v>51101181</v>
      </c>
      <c r="B2081" t="s">
        <v>2987</v>
      </c>
      <c r="C2081" t="s">
        <v>75</v>
      </c>
      <c r="D2081" t="s">
        <v>76</v>
      </c>
      <c r="E2081" t="s">
        <v>2254</v>
      </c>
      <c r="F2081">
        <v>23708057</v>
      </c>
      <c r="I2081" s="1">
        <v>44173</v>
      </c>
      <c r="J2081">
        <v>44203.999988425923</v>
      </c>
      <c r="K2081" t="s">
        <v>5640</v>
      </c>
      <c r="L2081" t="s">
        <v>65</v>
      </c>
      <c r="M2081" t="s">
        <v>120</v>
      </c>
      <c r="N2081" t="s">
        <v>121</v>
      </c>
      <c r="O2081" t="s">
        <v>168</v>
      </c>
      <c r="P2081" t="s">
        <v>122</v>
      </c>
      <c r="Q2081" t="s">
        <v>102</v>
      </c>
      <c r="S2081" t="s">
        <v>82</v>
      </c>
      <c r="T2081" t="s">
        <v>5641</v>
      </c>
      <c r="U2081">
        <v>1</v>
      </c>
      <c r="V2081">
        <v>1</v>
      </c>
      <c r="W2081">
        <v>0</v>
      </c>
      <c r="X2081">
        <v>1</v>
      </c>
      <c r="Y2081">
        <v>0</v>
      </c>
      <c r="Z2081">
        <v>0</v>
      </c>
      <c r="AA2081">
        <v>0</v>
      </c>
      <c r="AB2081">
        <v>0</v>
      </c>
      <c r="AC2081">
        <v>0</v>
      </c>
      <c r="AD2081">
        <v>0</v>
      </c>
      <c r="AE2081">
        <v>0</v>
      </c>
      <c r="AF2081">
        <v>0</v>
      </c>
      <c r="AG2081">
        <v>0</v>
      </c>
      <c r="AH2081">
        <v>0</v>
      </c>
      <c r="AI2081">
        <v>0</v>
      </c>
      <c r="AJ2081">
        <v>0</v>
      </c>
      <c r="AK2081">
        <v>0</v>
      </c>
      <c r="AL2081">
        <v>0</v>
      </c>
      <c r="AM2081">
        <v>0</v>
      </c>
      <c r="AN2081">
        <v>0</v>
      </c>
      <c r="AO2081">
        <v>0</v>
      </c>
      <c r="AP2081">
        <v>0</v>
      </c>
      <c r="AQ2081">
        <v>0</v>
      </c>
      <c r="AR2081">
        <v>0</v>
      </c>
      <c r="AS2081">
        <v>0</v>
      </c>
      <c r="AT2081">
        <v>44173</v>
      </c>
      <c r="AU2081">
        <v>44203</v>
      </c>
      <c r="AV2081">
        <v>0</v>
      </c>
      <c r="AW2081">
        <v>1</v>
      </c>
      <c r="AX2081">
        <v>0</v>
      </c>
      <c r="AY2081">
        <v>2020</v>
      </c>
      <c r="AZ2081">
        <v>12</v>
      </c>
      <c r="BA2081">
        <v>30</v>
      </c>
      <c r="BB2081">
        <v>3</v>
      </c>
      <c r="BF2081">
        <v>2020</v>
      </c>
      <c r="BG2081" t="s">
        <v>104</v>
      </c>
      <c r="BH2081" t="s">
        <v>9822</v>
      </c>
      <c r="BI2081" t="s">
        <v>9791</v>
      </c>
      <c r="BJ2081" t="s">
        <v>9795</v>
      </c>
    </row>
    <row r="2082" spans="1:62" x14ac:dyDescent="0.35">
      <c r="A2082">
        <v>51101459</v>
      </c>
      <c r="B2082" t="s">
        <v>5642</v>
      </c>
      <c r="C2082" t="s">
        <v>61</v>
      </c>
      <c r="D2082" t="s">
        <v>125</v>
      </c>
      <c r="E2082" t="s">
        <v>3426</v>
      </c>
      <c r="F2082">
        <v>29387504</v>
      </c>
      <c r="I2082" s="1">
        <v>44173</v>
      </c>
      <c r="J2082">
        <v>44203.999988425923</v>
      </c>
      <c r="K2082" t="s">
        <v>5643</v>
      </c>
      <c r="L2082" t="s">
        <v>65</v>
      </c>
      <c r="M2082" t="s">
        <v>66</v>
      </c>
      <c r="N2082" t="s">
        <v>67</v>
      </c>
      <c r="O2082" t="s">
        <v>68</v>
      </c>
      <c r="P2082" t="s">
        <v>69</v>
      </c>
      <c r="Q2082" t="s">
        <v>70</v>
      </c>
      <c r="S2082" t="s">
        <v>71</v>
      </c>
      <c r="T2082" t="s">
        <v>5644</v>
      </c>
      <c r="U2082">
        <v>1</v>
      </c>
      <c r="V2082">
        <v>1</v>
      </c>
      <c r="W2082">
        <v>0</v>
      </c>
      <c r="X2082">
        <v>1</v>
      </c>
      <c r="Y2082">
        <v>0</v>
      </c>
      <c r="Z2082">
        <v>0</v>
      </c>
      <c r="AA2082">
        <v>0</v>
      </c>
      <c r="AB2082">
        <v>0</v>
      </c>
      <c r="AC2082">
        <v>0</v>
      </c>
      <c r="AD2082">
        <v>0</v>
      </c>
      <c r="AE2082">
        <v>1</v>
      </c>
      <c r="AF2082">
        <v>0</v>
      </c>
      <c r="AG2082">
        <v>0</v>
      </c>
      <c r="AH2082">
        <v>0</v>
      </c>
      <c r="AI2082">
        <v>0</v>
      </c>
      <c r="AJ2082">
        <v>0</v>
      </c>
      <c r="AK2082">
        <v>0</v>
      </c>
      <c r="AL2082">
        <v>0</v>
      </c>
      <c r="AM2082">
        <v>0</v>
      </c>
      <c r="AN2082">
        <v>0</v>
      </c>
      <c r="AO2082">
        <v>0</v>
      </c>
      <c r="AP2082">
        <v>0</v>
      </c>
      <c r="AQ2082">
        <v>0</v>
      </c>
      <c r="AR2082">
        <v>0</v>
      </c>
      <c r="AS2082">
        <v>0</v>
      </c>
      <c r="AT2082">
        <v>44173</v>
      </c>
      <c r="AU2082">
        <v>44201</v>
      </c>
      <c r="AV2082">
        <v>1</v>
      </c>
      <c r="AW2082">
        <v>1</v>
      </c>
      <c r="AX2082">
        <v>0</v>
      </c>
      <c r="AY2082">
        <v>2020</v>
      </c>
      <c r="AZ2082">
        <v>12</v>
      </c>
      <c r="BA2082">
        <v>30</v>
      </c>
      <c r="BB2082">
        <v>4</v>
      </c>
      <c r="BF2082">
        <v>2020</v>
      </c>
      <c r="BG2082" t="s">
        <v>73</v>
      </c>
      <c r="BH2082" t="s">
        <v>9822</v>
      </c>
      <c r="BI2082" t="s">
        <v>9791</v>
      </c>
      <c r="BJ2082" t="s">
        <v>9795</v>
      </c>
    </row>
    <row r="2083" spans="1:62" x14ac:dyDescent="0.35">
      <c r="A2083">
        <v>51101707</v>
      </c>
      <c r="B2083" t="s">
        <v>98</v>
      </c>
      <c r="C2083" t="s">
        <v>75</v>
      </c>
      <c r="D2083" t="s">
        <v>117</v>
      </c>
      <c r="E2083" t="s">
        <v>3686</v>
      </c>
      <c r="F2083">
        <v>37216644</v>
      </c>
      <c r="I2083" s="1">
        <v>44173</v>
      </c>
      <c r="J2083">
        <v>44203.999988425923</v>
      </c>
      <c r="K2083" t="s">
        <v>5645</v>
      </c>
      <c r="L2083" t="s">
        <v>65</v>
      </c>
      <c r="M2083" t="s">
        <v>120</v>
      </c>
      <c r="N2083" t="s">
        <v>121</v>
      </c>
      <c r="O2083" t="s">
        <v>168</v>
      </c>
      <c r="P2083" t="s">
        <v>122</v>
      </c>
      <c r="Q2083" t="s">
        <v>102</v>
      </c>
      <c r="S2083" t="s">
        <v>71</v>
      </c>
      <c r="T2083" t="s">
        <v>5646</v>
      </c>
      <c r="U2083">
        <v>1</v>
      </c>
      <c r="V2083">
        <v>1</v>
      </c>
      <c r="W2083">
        <v>0</v>
      </c>
      <c r="X2083">
        <v>1</v>
      </c>
      <c r="Y2083">
        <v>0</v>
      </c>
      <c r="Z2083">
        <v>0</v>
      </c>
      <c r="AA2083">
        <v>0</v>
      </c>
      <c r="AB2083">
        <v>0</v>
      </c>
      <c r="AC2083">
        <v>0</v>
      </c>
      <c r="AD2083">
        <v>0</v>
      </c>
      <c r="AE2083">
        <v>0</v>
      </c>
      <c r="AF2083">
        <v>0</v>
      </c>
      <c r="AG2083">
        <v>0</v>
      </c>
      <c r="AH2083">
        <v>0</v>
      </c>
      <c r="AI2083">
        <v>0</v>
      </c>
      <c r="AJ2083">
        <v>0</v>
      </c>
      <c r="AK2083">
        <v>0</v>
      </c>
      <c r="AL2083">
        <v>0</v>
      </c>
      <c r="AM2083">
        <v>0</v>
      </c>
      <c r="AN2083">
        <v>0</v>
      </c>
      <c r="AO2083">
        <v>0</v>
      </c>
      <c r="AP2083">
        <v>0</v>
      </c>
      <c r="AQ2083">
        <v>0</v>
      </c>
      <c r="AR2083">
        <v>0</v>
      </c>
      <c r="AS2083">
        <v>0</v>
      </c>
      <c r="AT2083">
        <v>44173</v>
      </c>
      <c r="AU2083">
        <v>44203</v>
      </c>
      <c r="AV2083">
        <v>0</v>
      </c>
      <c r="AW2083">
        <v>1</v>
      </c>
      <c r="AX2083">
        <v>0</v>
      </c>
      <c r="AY2083">
        <v>2020</v>
      </c>
      <c r="AZ2083">
        <v>12</v>
      </c>
      <c r="BA2083">
        <v>30</v>
      </c>
      <c r="BB2083">
        <v>3</v>
      </c>
      <c r="BF2083">
        <v>2020</v>
      </c>
      <c r="BG2083" t="s">
        <v>104</v>
      </c>
      <c r="BH2083" t="s">
        <v>9822</v>
      </c>
      <c r="BI2083" t="s">
        <v>9791</v>
      </c>
      <c r="BJ2083" t="s">
        <v>9795</v>
      </c>
    </row>
    <row r="2084" spans="1:62" x14ac:dyDescent="0.35">
      <c r="A2084">
        <v>51102215</v>
      </c>
      <c r="B2084" t="s">
        <v>5647</v>
      </c>
      <c r="C2084" t="s">
        <v>75</v>
      </c>
      <c r="D2084" t="s">
        <v>165</v>
      </c>
      <c r="E2084" t="s">
        <v>86</v>
      </c>
      <c r="F2084">
        <v>28031400</v>
      </c>
      <c r="I2084" s="1">
        <v>44173</v>
      </c>
      <c r="J2084">
        <v>44203.999988425923</v>
      </c>
      <c r="K2084" t="s">
        <v>5648</v>
      </c>
      <c r="L2084" t="s">
        <v>65</v>
      </c>
      <c r="M2084" t="s">
        <v>120</v>
      </c>
      <c r="N2084" t="s">
        <v>121</v>
      </c>
      <c r="O2084" t="s">
        <v>168</v>
      </c>
      <c r="P2084" t="s">
        <v>122</v>
      </c>
      <c r="Q2084" t="s">
        <v>70</v>
      </c>
      <c r="R2084" t="s">
        <v>5649</v>
      </c>
      <c r="S2084" t="s">
        <v>71</v>
      </c>
      <c r="T2084" t="s">
        <v>5650</v>
      </c>
      <c r="U2084">
        <v>0</v>
      </c>
      <c r="V2084">
        <v>1</v>
      </c>
      <c r="W2084">
        <v>0</v>
      </c>
      <c r="X2084">
        <v>0</v>
      </c>
      <c r="Y2084">
        <v>0</v>
      </c>
      <c r="Z2084">
        <v>0</v>
      </c>
      <c r="AA2084">
        <v>0</v>
      </c>
      <c r="AB2084">
        <v>0</v>
      </c>
      <c r="AC2084">
        <v>0</v>
      </c>
      <c r="AD2084">
        <v>1</v>
      </c>
      <c r="AE2084">
        <v>0</v>
      </c>
      <c r="AF2084">
        <v>1</v>
      </c>
      <c r="AG2084">
        <v>0</v>
      </c>
      <c r="AH2084">
        <v>0</v>
      </c>
      <c r="AI2084">
        <v>0</v>
      </c>
      <c r="AJ2084">
        <v>0</v>
      </c>
      <c r="AK2084">
        <v>0</v>
      </c>
      <c r="AL2084">
        <v>0</v>
      </c>
      <c r="AM2084">
        <v>0</v>
      </c>
      <c r="AN2084">
        <v>0</v>
      </c>
      <c r="AO2084">
        <v>0</v>
      </c>
      <c r="AP2084">
        <v>1</v>
      </c>
      <c r="AQ2084">
        <v>0</v>
      </c>
      <c r="AR2084">
        <v>0</v>
      </c>
      <c r="AS2084">
        <v>0</v>
      </c>
      <c r="AT2084">
        <v>44173</v>
      </c>
      <c r="AU2084">
        <v>44203</v>
      </c>
      <c r="AV2084">
        <v>1</v>
      </c>
      <c r="AW2084">
        <v>1</v>
      </c>
      <c r="AX2084">
        <v>0</v>
      </c>
      <c r="AY2084">
        <v>2020</v>
      </c>
      <c r="AZ2084">
        <v>12</v>
      </c>
      <c r="BA2084">
        <v>30</v>
      </c>
      <c r="BB2084">
        <v>4</v>
      </c>
      <c r="BC2084">
        <v>110000</v>
      </c>
      <c r="BD2084">
        <v>130000</v>
      </c>
      <c r="BE2084" t="s">
        <v>90</v>
      </c>
      <c r="BF2084">
        <v>2020</v>
      </c>
      <c r="BG2084" t="s">
        <v>73</v>
      </c>
      <c r="BH2084" t="s">
        <v>59</v>
      </c>
      <c r="BI2084" t="s">
        <v>9791</v>
      </c>
      <c r="BJ2084" t="s">
        <v>9795</v>
      </c>
    </row>
    <row r="2085" spans="1:62" x14ac:dyDescent="0.35">
      <c r="A2085">
        <v>51103370</v>
      </c>
      <c r="B2085" t="s">
        <v>98</v>
      </c>
      <c r="C2085" t="s">
        <v>75</v>
      </c>
      <c r="D2085" t="s">
        <v>76</v>
      </c>
      <c r="E2085" t="s">
        <v>5651</v>
      </c>
      <c r="F2085">
        <v>6704334</v>
      </c>
      <c r="I2085" s="1">
        <v>44173</v>
      </c>
      <c r="J2085">
        <v>44203.999988425923</v>
      </c>
      <c r="K2085" t="s">
        <v>5652</v>
      </c>
      <c r="L2085" t="s">
        <v>65</v>
      </c>
      <c r="M2085" t="s">
        <v>66</v>
      </c>
      <c r="N2085" t="s">
        <v>67</v>
      </c>
      <c r="Q2085" t="s">
        <v>70</v>
      </c>
      <c r="R2085" t="s">
        <v>5653</v>
      </c>
      <c r="S2085" t="s">
        <v>71</v>
      </c>
      <c r="T2085" t="s">
        <v>5654</v>
      </c>
      <c r="U2085">
        <v>1</v>
      </c>
      <c r="V2085">
        <v>1</v>
      </c>
      <c r="W2085">
        <v>0</v>
      </c>
      <c r="X2085">
        <v>0</v>
      </c>
      <c r="Y2085">
        <v>0</v>
      </c>
      <c r="Z2085">
        <v>0</v>
      </c>
      <c r="AA2085">
        <v>0</v>
      </c>
      <c r="AB2085">
        <v>0</v>
      </c>
      <c r="AC2085">
        <v>0</v>
      </c>
      <c r="AD2085">
        <v>0</v>
      </c>
      <c r="AE2085">
        <v>0</v>
      </c>
      <c r="AF2085">
        <v>0</v>
      </c>
      <c r="AG2085">
        <v>0</v>
      </c>
      <c r="AH2085">
        <v>0</v>
      </c>
      <c r="AI2085">
        <v>0</v>
      </c>
      <c r="AJ2085">
        <v>0</v>
      </c>
      <c r="AK2085">
        <v>0</v>
      </c>
      <c r="AL2085">
        <v>0</v>
      </c>
      <c r="AM2085">
        <v>0</v>
      </c>
      <c r="AN2085">
        <v>0</v>
      </c>
      <c r="AO2085">
        <v>0</v>
      </c>
      <c r="AP2085">
        <v>1</v>
      </c>
      <c r="AQ2085">
        <v>0</v>
      </c>
      <c r="AR2085">
        <v>0</v>
      </c>
      <c r="AS2085">
        <v>0</v>
      </c>
      <c r="AT2085">
        <v>44173</v>
      </c>
      <c r="AU2085">
        <v>44203</v>
      </c>
      <c r="AV2085">
        <v>0</v>
      </c>
      <c r="AW2085">
        <v>1</v>
      </c>
      <c r="AX2085">
        <v>0</v>
      </c>
      <c r="AY2085">
        <v>2020</v>
      </c>
      <c r="AZ2085">
        <v>12</v>
      </c>
      <c r="BA2085">
        <v>30</v>
      </c>
      <c r="BB2085">
        <v>3</v>
      </c>
      <c r="BC2085">
        <v>145000</v>
      </c>
      <c r="BD2085">
        <v>150000</v>
      </c>
      <c r="BE2085" t="s">
        <v>90</v>
      </c>
      <c r="BF2085">
        <v>2020</v>
      </c>
      <c r="BG2085" t="s">
        <v>104</v>
      </c>
      <c r="BH2085" t="s">
        <v>59</v>
      </c>
      <c r="BI2085" t="s">
        <v>9791</v>
      </c>
      <c r="BJ2085" t="s">
        <v>9795</v>
      </c>
    </row>
    <row r="2086" spans="1:62" x14ac:dyDescent="0.35">
      <c r="A2086">
        <v>51104198</v>
      </c>
      <c r="B2086" t="s">
        <v>98</v>
      </c>
      <c r="C2086" t="s">
        <v>75</v>
      </c>
      <c r="D2086" t="s">
        <v>76</v>
      </c>
      <c r="E2086" t="s">
        <v>806</v>
      </c>
      <c r="F2086">
        <v>27843869</v>
      </c>
      <c r="I2086" s="1">
        <v>44173</v>
      </c>
      <c r="J2086">
        <v>44203.999988425923</v>
      </c>
      <c r="K2086" t="s">
        <v>5655</v>
      </c>
      <c r="L2086" t="s">
        <v>65</v>
      </c>
      <c r="M2086" t="s">
        <v>79</v>
      </c>
      <c r="N2086" t="s">
        <v>80</v>
      </c>
      <c r="P2086" t="s">
        <v>189</v>
      </c>
      <c r="Q2086" t="s">
        <v>102</v>
      </c>
      <c r="R2086" t="s">
        <v>5656</v>
      </c>
      <c r="S2086" t="s">
        <v>71</v>
      </c>
      <c r="T2086" t="s">
        <v>5657</v>
      </c>
      <c r="U2086">
        <v>1</v>
      </c>
      <c r="V2086">
        <v>1</v>
      </c>
      <c r="W2086">
        <v>0</v>
      </c>
      <c r="X2086">
        <v>1</v>
      </c>
      <c r="Y2086">
        <v>0</v>
      </c>
      <c r="Z2086">
        <v>0</v>
      </c>
      <c r="AA2086">
        <v>0</v>
      </c>
      <c r="AB2086">
        <v>0</v>
      </c>
      <c r="AC2086">
        <v>0</v>
      </c>
      <c r="AD2086">
        <v>0</v>
      </c>
      <c r="AE2086">
        <v>0</v>
      </c>
      <c r="AF2086">
        <v>0</v>
      </c>
      <c r="AG2086">
        <v>0</v>
      </c>
      <c r="AH2086">
        <v>0</v>
      </c>
      <c r="AI2086">
        <v>0</v>
      </c>
      <c r="AJ2086">
        <v>0</v>
      </c>
      <c r="AK2086">
        <v>0</v>
      </c>
      <c r="AL2086">
        <v>0</v>
      </c>
      <c r="AM2086">
        <v>0</v>
      </c>
      <c r="AN2086">
        <v>0</v>
      </c>
      <c r="AO2086">
        <v>0</v>
      </c>
      <c r="AP2086">
        <v>0</v>
      </c>
      <c r="AQ2086">
        <v>0</v>
      </c>
      <c r="AR2086">
        <v>0</v>
      </c>
      <c r="AS2086">
        <v>0</v>
      </c>
      <c r="AT2086">
        <v>44173</v>
      </c>
      <c r="AU2086">
        <v>44203</v>
      </c>
      <c r="AV2086">
        <v>1</v>
      </c>
      <c r="AW2086">
        <v>1</v>
      </c>
      <c r="AX2086">
        <v>0</v>
      </c>
      <c r="AY2086">
        <v>2020</v>
      </c>
      <c r="AZ2086">
        <v>12</v>
      </c>
      <c r="BA2086">
        <v>30</v>
      </c>
      <c r="BB2086">
        <v>3</v>
      </c>
      <c r="BC2086">
        <v>105</v>
      </c>
      <c r="BD2086">
        <v>125</v>
      </c>
      <c r="BE2086" t="s">
        <v>536</v>
      </c>
      <c r="BF2086">
        <v>2020</v>
      </c>
      <c r="BG2086" t="s">
        <v>73</v>
      </c>
      <c r="BH2086" t="s">
        <v>59</v>
      </c>
      <c r="BI2086" t="s">
        <v>9791</v>
      </c>
      <c r="BJ2086" t="s">
        <v>9795</v>
      </c>
    </row>
    <row r="2087" spans="1:62" x14ac:dyDescent="0.35">
      <c r="A2087">
        <v>51104294</v>
      </c>
      <c r="B2087" t="s">
        <v>98</v>
      </c>
      <c r="C2087" t="s">
        <v>75</v>
      </c>
      <c r="D2087" t="s">
        <v>76</v>
      </c>
      <c r="E2087" t="s">
        <v>981</v>
      </c>
      <c r="F2087">
        <v>20369320</v>
      </c>
      <c r="I2087" s="1">
        <v>44173</v>
      </c>
      <c r="J2087">
        <v>44203.999988425923</v>
      </c>
      <c r="K2087" t="s">
        <v>5658</v>
      </c>
      <c r="L2087" t="s">
        <v>65</v>
      </c>
      <c r="M2087" t="s">
        <v>79</v>
      </c>
      <c r="N2087" t="s">
        <v>80</v>
      </c>
      <c r="Q2087" t="s">
        <v>102</v>
      </c>
      <c r="R2087" t="s">
        <v>5156</v>
      </c>
      <c r="S2087" t="s">
        <v>71</v>
      </c>
      <c r="T2087" t="s">
        <v>5659</v>
      </c>
      <c r="U2087">
        <v>1</v>
      </c>
      <c r="V2087">
        <v>1</v>
      </c>
      <c r="W2087">
        <v>0</v>
      </c>
      <c r="X2087">
        <v>1</v>
      </c>
      <c r="Y2087">
        <v>0</v>
      </c>
      <c r="Z2087">
        <v>0</v>
      </c>
      <c r="AA2087">
        <v>0</v>
      </c>
      <c r="AB2087">
        <v>0</v>
      </c>
      <c r="AC2087">
        <v>0</v>
      </c>
      <c r="AD2087">
        <v>0</v>
      </c>
      <c r="AE2087">
        <v>0</v>
      </c>
      <c r="AF2087">
        <v>0</v>
      </c>
      <c r="AG2087">
        <v>0</v>
      </c>
      <c r="AH2087">
        <v>0</v>
      </c>
      <c r="AI2087">
        <v>0</v>
      </c>
      <c r="AJ2087">
        <v>0</v>
      </c>
      <c r="AK2087">
        <v>0</v>
      </c>
      <c r="AL2087">
        <v>0</v>
      </c>
      <c r="AM2087">
        <v>0</v>
      </c>
      <c r="AN2087">
        <v>0</v>
      </c>
      <c r="AO2087">
        <v>0</v>
      </c>
      <c r="AP2087">
        <v>0</v>
      </c>
      <c r="AQ2087">
        <v>0</v>
      </c>
      <c r="AR2087">
        <v>0</v>
      </c>
      <c r="AS2087">
        <v>0</v>
      </c>
      <c r="AT2087">
        <v>44173</v>
      </c>
      <c r="AU2087">
        <v>44203</v>
      </c>
      <c r="AV2087">
        <v>1</v>
      </c>
      <c r="AW2087">
        <v>1</v>
      </c>
      <c r="AX2087">
        <v>0</v>
      </c>
      <c r="AY2087">
        <v>2020</v>
      </c>
      <c r="AZ2087">
        <v>12</v>
      </c>
      <c r="BA2087">
        <v>30</v>
      </c>
      <c r="BB2087">
        <v>3</v>
      </c>
      <c r="BF2087">
        <v>2020</v>
      </c>
      <c r="BG2087" t="s">
        <v>73</v>
      </c>
      <c r="BH2087" t="s">
        <v>59</v>
      </c>
      <c r="BI2087" t="s">
        <v>9791</v>
      </c>
      <c r="BJ2087" t="s">
        <v>9795</v>
      </c>
    </row>
    <row r="2088" spans="1:62" x14ac:dyDescent="0.35">
      <c r="A2088">
        <v>51104515</v>
      </c>
      <c r="B2088" t="s">
        <v>98</v>
      </c>
      <c r="C2088" t="s">
        <v>61</v>
      </c>
      <c r="D2088" t="s">
        <v>321</v>
      </c>
      <c r="E2088" t="s">
        <v>811</v>
      </c>
      <c r="F2088">
        <v>19999320</v>
      </c>
      <c r="I2088" s="1">
        <v>44173</v>
      </c>
      <c r="J2088">
        <v>44203.999988425923</v>
      </c>
      <c r="K2088" t="s">
        <v>5660</v>
      </c>
      <c r="L2088" t="s">
        <v>65</v>
      </c>
      <c r="M2088" t="s">
        <v>79</v>
      </c>
      <c r="N2088" t="s">
        <v>80</v>
      </c>
      <c r="Q2088" t="s">
        <v>102</v>
      </c>
      <c r="R2088" t="s">
        <v>5661</v>
      </c>
      <c r="S2088" t="s">
        <v>71</v>
      </c>
      <c r="T2088" t="s">
        <v>5662</v>
      </c>
      <c r="U2088">
        <v>1</v>
      </c>
      <c r="V2088">
        <v>1</v>
      </c>
      <c r="W2088">
        <v>0</v>
      </c>
      <c r="X2088">
        <v>1</v>
      </c>
      <c r="Y2088">
        <v>0</v>
      </c>
      <c r="Z2088">
        <v>0</v>
      </c>
      <c r="AA2088">
        <v>0</v>
      </c>
      <c r="AB2088">
        <v>0</v>
      </c>
      <c r="AC2088">
        <v>0</v>
      </c>
      <c r="AD2088">
        <v>0</v>
      </c>
      <c r="AE2088">
        <v>0</v>
      </c>
      <c r="AF2088">
        <v>0</v>
      </c>
      <c r="AG2088">
        <v>0</v>
      </c>
      <c r="AH2088">
        <v>0</v>
      </c>
      <c r="AI2088">
        <v>0</v>
      </c>
      <c r="AJ2088">
        <v>0</v>
      </c>
      <c r="AK2088">
        <v>0</v>
      </c>
      <c r="AL2088">
        <v>0</v>
      </c>
      <c r="AM2088">
        <v>0</v>
      </c>
      <c r="AN2088">
        <v>0</v>
      </c>
      <c r="AO2088">
        <v>0</v>
      </c>
      <c r="AP2088">
        <v>0</v>
      </c>
      <c r="AQ2088">
        <v>0</v>
      </c>
      <c r="AR2088">
        <v>0</v>
      </c>
      <c r="AS2088">
        <v>0</v>
      </c>
      <c r="AT2088">
        <v>44173</v>
      </c>
      <c r="AU2088">
        <v>44203</v>
      </c>
      <c r="AV2088">
        <v>1</v>
      </c>
      <c r="AW2088">
        <v>1</v>
      </c>
      <c r="AX2088">
        <v>0</v>
      </c>
      <c r="AY2088">
        <v>2020</v>
      </c>
      <c r="AZ2088">
        <v>12</v>
      </c>
      <c r="BA2088">
        <v>30</v>
      </c>
      <c r="BB2088">
        <v>3</v>
      </c>
      <c r="BF2088">
        <v>2020</v>
      </c>
      <c r="BG2088" t="s">
        <v>73</v>
      </c>
      <c r="BH2088" t="s">
        <v>59</v>
      </c>
      <c r="BI2088" t="s">
        <v>9791</v>
      </c>
      <c r="BJ2088" t="s">
        <v>9795</v>
      </c>
    </row>
    <row r="2089" spans="1:62" x14ac:dyDescent="0.35">
      <c r="A2089">
        <v>51104752</v>
      </c>
      <c r="B2089" t="s">
        <v>98</v>
      </c>
      <c r="C2089" t="s">
        <v>75</v>
      </c>
      <c r="D2089" t="s">
        <v>76</v>
      </c>
      <c r="E2089" t="s">
        <v>744</v>
      </c>
      <c r="F2089">
        <v>25886139</v>
      </c>
      <c r="I2089" s="1">
        <v>44173</v>
      </c>
      <c r="J2089">
        <v>44203.999988425923</v>
      </c>
      <c r="K2089" t="s">
        <v>5663</v>
      </c>
      <c r="L2089" t="s">
        <v>65</v>
      </c>
      <c r="M2089" t="s">
        <v>79</v>
      </c>
      <c r="N2089" t="s">
        <v>80</v>
      </c>
      <c r="P2089" t="s">
        <v>189</v>
      </c>
      <c r="Q2089" t="s">
        <v>102</v>
      </c>
      <c r="R2089" t="s">
        <v>5664</v>
      </c>
      <c r="S2089" t="s">
        <v>71</v>
      </c>
      <c r="T2089" t="s">
        <v>5665</v>
      </c>
      <c r="U2089">
        <v>1</v>
      </c>
      <c r="V2089">
        <v>1</v>
      </c>
      <c r="W2089">
        <v>0</v>
      </c>
      <c r="X2089">
        <v>1</v>
      </c>
      <c r="Y2089">
        <v>0</v>
      </c>
      <c r="Z2089">
        <v>0</v>
      </c>
      <c r="AA2089">
        <v>0</v>
      </c>
      <c r="AB2089">
        <v>0</v>
      </c>
      <c r="AC2089">
        <v>0</v>
      </c>
      <c r="AD2089">
        <v>0</v>
      </c>
      <c r="AE2089">
        <v>0</v>
      </c>
      <c r="AF2089">
        <v>0</v>
      </c>
      <c r="AG2089">
        <v>0</v>
      </c>
      <c r="AH2089">
        <v>0</v>
      </c>
      <c r="AI2089">
        <v>0</v>
      </c>
      <c r="AJ2089">
        <v>0</v>
      </c>
      <c r="AK2089">
        <v>0</v>
      </c>
      <c r="AL2089">
        <v>0</v>
      </c>
      <c r="AM2089">
        <v>0</v>
      </c>
      <c r="AN2089">
        <v>0</v>
      </c>
      <c r="AO2089">
        <v>0</v>
      </c>
      <c r="AP2089">
        <v>0</v>
      </c>
      <c r="AQ2089">
        <v>0</v>
      </c>
      <c r="AR2089">
        <v>0</v>
      </c>
      <c r="AS2089">
        <v>0</v>
      </c>
      <c r="AT2089">
        <v>44173</v>
      </c>
      <c r="AU2089">
        <v>44203</v>
      </c>
      <c r="AV2089">
        <v>0</v>
      </c>
      <c r="AW2089">
        <v>1</v>
      </c>
      <c r="AX2089">
        <v>0</v>
      </c>
      <c r="AY2089">
        <v>2020</v>
      </c>
      <c r="AZ2089">
        <v>12</v>
      </c>
      <c r="BA2089">
        <v>30</v>
      </c>
      <c r="BB2089">
        <v>3</v>
      </c>
      <c r="BF2089">
        <v>2020</v>
      </c>
      <c r="BG2089" t="s">
        <v>104</v>
      </c>
      <c r="BH2089" t="s">
        <v>59</v>
      </c>
      <c r="BI2089" t="s">
        <v>9791</v>
      </c>
      <c r="BJ2089" t="s">
        <v>9795</v>
      </c>
    </row>
    <row r="2090" spans="1:62" x14ac:dyDescent="0.35">
      <c r="A2090">
        <v>51104869</v>
      </c>
      <c r="B2090" t="s">
        <v>98</v>
      </c>
      <c r="C2090" t="s">
        <v>61</v>
      </c>
      <c r="D2090" t="s">
        <v>125</v>
      </c>
      <c r="E2090" t="s">
        <v>658</v>
      </c>
      <c r="F2090">
        <v>26460366</v>
      </c>
      <c r="I2090" s="1">
        <v>44173</v>
      </c>
      <c r="J2090">
        <v>44203.999988425923</v>
      </c>
      <c r="K2090" t="s">
        <v>5666</v>
      </c>
      <c r="L2090" t="s">
        <v>65</v>
      </c>
      <c r="M2090" t="s">
        <v>79</v>
      </c>
      <c r="N2090" t="s">
        <v>80</v>
      </c>
      <c r="Q2090" t="s">
        <v>102</v>
      </c>
      <c r="S2090" t="s">
        <v>71</v>
      </c>
      <c r="T2090" t="s">
        <v>5667</v>
      </c>
      <c r="U2090">
        <v>1</v>
      </c>
      <c r="V2090">
        <v>1</v>
      </c>
      <c r="W2090">
        <v>0</v>
      </c>
      <c r="X2090">
        <v>1</v>
      </c>
      <c r="Y2090">
        <v>0</v>
      </c>
      <c r="Z2090">
        <v>0</v>
      </c>
      <c r="AA2090">
        <v>0</v>
      </c>
      <c r="AB2090">
        <v>0</v>
      </c>
      <c r="AC2090">
        <v>0</v>
      </c>
      <c r="AD2090">
        <v>0</v>
      </c>
      <c r="AE2090">
        <v>0</v>
      </c>
      <c r="AF2090">
        <v>0</v>
      </c>
      <c r="AG2090">
        <v>0</v>
      </c>
      <c r="AH2090">
        <v>0</v>
      </c>
      <c r="AI2090">
        <v>0</v>
      </c>
      <c r="AJ2090">
        <v>0</v>
      </c>
      <c r="AK2090">
        <v>0</v>
      </c>
      <c r="AL2090">
        <v>0</v>
      </c>
      <c r="AM2090">
        <v>0</v>
      </c>
      <c r="AN2090">
        <v>0</v>
      </c>
      <c r="AO2090">
        <v>0</v>
      </c>
      <c r="AP2090">
        <v>0</v>
      </c>
      <c r="AQ2090">
        <v>0</v>
      </c>
      <c r="AR2090">
        <v>0</v>
      </c>
      <c r="AS2090">
        <v>0</v>
      </c>
      <c r="AT2090">
        <v>44173</v>
      </c>
      <c r="AU2090">
        <v>44179</v>
      </c>
      <c r="AV2090">
        <v>1</v>
      </c>
      <c r="AW2090">
        <v>1</v>
      </c>
      <c r="AX2090">
        <v>0</v>
      </c>
      <c r="AY2090">
        <v>2020</v>
      </c>
      <c r="AZ2090">
        <v>12</v>
      </c>
      <c r="BA2090">
        <v>30</v>
      </c>
      <c r="BB2090">
        <v>3</v>
      </c>
      <c r="BF2090">
        <v>2020</v>
      </c>
      <c r="BG2090" t="s">
        <v>73</v>
      </c>
      <c r="BH2090" t="s">
        <v>9822</v>
      </c>
      <c r="BI2090" t="s">
        <v>9791</v>
      </c>
      <c r="BJ2090" t="s">
        <v>9795</v>
      </c>
    </row>
    <row r="2091" spans="1:62" x14ac:dyDescent="0.35">
      <c r="A2091">
        <v>51104887</v>
      </c>
      <c r="B2091" t="s">
        <v>98</v>
      </c>
      <c r="C2091" t="s">
        <v>75</v>
      </c>
      <c r="D2091" t="s">
        <v>3284</v>
      </c>
      <c r="E2091" t="s">
        <v>5668</v>
      </c>
      <c r="F2091">
        <v>21275800</v>
      </c>
      <c r="I2091" s="1">
        <v>44173</v>
      </c>
      <c r="J2091">
        <v>44203.999988425923</v>
      </c>
      <c r="K2091" t="s">
        <v>5669</v>
      </c>
      <c r="L2091" t="s">
        <v>65</v>
      </c>
      <c r="M2091" t="s">
        <v>79</v>
      </c>
      <c r="N2091" t="s">
        <v>80</v>
      </c>
      <c r="P2091" t="s">
        <v>189</v>
      </c>
      <c r="Q2091" t="s">
        <v>102</v>
      </c>
      <c r="S2091" t="s">
        <v>71</v>
      </c>
      <c r="T2091" t="s">
        <v>5670</v>
      </c>
      <c r="U2091">
        <v>1</v>
      </c>
      <c r="V2091">
        <v>1</v>
      </c>
      <c r="W2091">
        <v>0</v>
      </c>
      <c r="X2091">
        <v>1</v>
      </c>
      <c r="Y2091">
        <v>0</v>
      </c>
      <c r="Z2091">
        <v>0</v>
      </c>
      <c r="AA2091">
        <v>0</v>
      </c>
      <c r="AB2091">
        <v>0</v>
      </c>
      <c r="AC2091">
        <v>1</v>
      </c>
      <c r="AD2091">
        <v>0</v>
      </c>
      <c r="AE2091">
        <v>0</v>
      </c>
      <c r="AF2091">
        <v>0</v>
      </c>
      <c r="AG2091">
        <v>0</v>
      </c>
      <c r="AH2091">
        <v>0</v>
      </c>
      <c r="AI2091">
        <v>0</v>
      </c>
      <c r="AJ2091">
        <v>0</v>
      </c>
      <c r="AK2091">
        <v>0</v>
      </c>
      <c r="AL2091">
        <v>0</v>
      </c>
      <c r="AM2091">
        <v>0</v>
      </c>
      <c r="AN2091">
        <v>0</v>
      </c>
      <c r="AO2091">
        <v>0</v>
      </c>
      <c r="AP2091">
        <v>0</v>
      </c>
      <c r="AQ2091">
        <v>0</v>
      </c>
      <c r="AR2091">
        <v>0</v>
      </c>
      <c r="AS2091">
        <v>0</v>
      </c>
      <c r="AT2091">
        <v>44173</v>
      </c>
      <c r="AU2091">
        <v>44203</v>
      </c>
      <c r="AV2091">
        <v>0</v>
      </c>
      <c r="AW2091">
        <v>1</v>
      </c>
      <c r="AX2091">
        <v>0</v>
      </c>
      <c r="AY2091">
        <v>2020</v>
      </c>
      <c r="AZ2091">
        <v>12</v>
      </c>
      <c r="BA2091">
        <v>30</v>
      </c>
      <c r="BB2091">
        <v>4</v>
      </c>
      <c r="BF2091">
        <v>2020</v>
      </c>
      <c r="BG2091" t="s">
        <v>104</v>
      </c>
      <c r="BH2091" t="s">
        <v>9822</v>
      </c>
      <c r="BI2091" t="s">
        <v>9791</v>
      </c>
      <c r="BJ2091" t="s">
        <v>9795</v>
      </c>
    </row>
    <row r="2092" spans="1:62" x14ac:dyDescent="0.35">
      <c r="A2092">
        <v>51105330</v>
      </c>
      <c r="B2092" t="s">
        <v>98</v>
      </c>
      <c r="C2092" t="s">
        <v>75</v>
      </c>
      <c r="D2092" t="s">
        <v>76</v>
      </c>
      <c r="E2092" t="s">
        <v>803</v>
      </c>
      <c r="F2092">
        <v>31127394</v>
      </c>
      <c r="I2092" s="1">
        <v>44173</v>
      </c>
      <c r="J2092">
        <v>44203.999988425923</v>
      </c>
      <c r="K2092" t="s">
        <v>5671</v>
      </c>
      <c r="L2092" t="s">
        <v>65</v>
      </c>
      <c r="M2092" t="s">
        <v>79</v>
      </c>
      <c r="N2092" t="s">
        <v>80</v>
      </c>
      <c r="P2092" t="s">
        <v>189</v>
      </c>
      <c r="Q2092" t="s">
        <v>102</v>
      </c>
      <c r="S2092" t="s">
        <v>82</v>
      </c>
      <c r="T2092" t="s">
        <v>5672</v>
      </c>
      <c r="U2092">
        <v>1</v>
      </c>
      <c r="V2092">
        <v>1</v>
      </c>
      <c r="W2092">
        <v>0</v>
      </c>
      <c r="X2092">
        <v>1</v>
      </c>
      <c r="Y2092">
        <v>0</v>
      </c>
      <c r="Z2092">
        <v>0</v>
      </c>
      <c r="AA2092">
        <v>0</v>
      </c>
      <c r="AB2092">
        <v>0</v>
      </c>
      <c r="AC2092">
        <v>0</v>
      </c>
      <c r="AD2092">
        <v>0</v>
      </c>
      <c r="AE2092">
        <v>0</v>
      </c>
      <c r="AF2092">
        <v>0</v>
      </c>
      <c r="AG2092">
        <v>0</v>
      </c>
      <c r="AH2092">
        <v>0</v>
      </c>
      <c r="AI2092">
        <v>0</v>
      </c>
      <c r="AJ2092">
        <v>0</v>
      </c>
      <c r="AK2092">
        <v>0</v>
      </c>
      <c r="AL2092">
        <v>0</v>
      </c>
      <c r="AM2092">
        <v>0</v>
      </c>
      <c r="AN2092">
        <v>0</v>
      </c>
      <c r="AO2092">
        <v>0</v>
      </c>
      <c r="AP2092">
        <v>0</v>
      </c>
      <c r="AQ2092">
        <v>0</v>
      </c>
      <c r="AR2092">
        <v>0</v>
      </c>
      <c r="AS2092">
        <v>0</v>
      </c>
      <c r="AT2092">
        <v>44173</v>
      </c>
      <c r="AU2092">
        <v>44181</v>
      </c>
      <c r="AV2092">
        <v>1</v>
      </c>
      <c r="AW2092">
        <v>1</v>
      </c>
      <c r="AX2092">
        <v>0</v>
      </c>
      <c r="AY2092">
        <v>2020</v>
      </c>
      <c r="AZ2092">
        <v>12</v>
      </c>
      <c r="BA2092">
        <v>30</v>
      </c>
      <c r="BB2092">
        <v>3</v>
      </c>
      <c r="BF2092">
        <v>2020</v>
      </c>
      <c r="BG2092" t="s">
        <v>73</v>
      </c>
      <c r="BH2092" t="s">
        <v>9822</v>
      </c>
      <c r="BI2092" t="s">
        <v>9791</v>
      </c>
      <c r="BJ2092" t="s">
        <v>9795</v>
      </c>
    </row>
    <row r="2093" spans="1:62" x14ac:dyDescent="0.35">
      <c r="A2093">
        <v>51105447</v>
      </c>
      <c r="B2093" t="s">
        <v>98</v>
      </c>
      <c r="C2093" t="s">
        <v>75</v>
      </c>
      <c r="D2093" t="s">
        <v>117</v>
      </c>
      <c r="E2093" t="s">
        <v>2825</v>
      </c>
      <c r="F2093">
        <v>43295011</v>
      </c>
      <c r="I2093" s="1">
        <v>44173</v>
      </c>
      <c r="J2093">
        <v>44203.999988425923</v>
      </c>
      <c r="K2093" t="s">
        <v>5673</v>
      </c>
      <c r="L2093" t="s">
        <v>65</v>
      </c>
      <c r="M2093" t="s">
        <v>66</v>
      </c>
      <c r="N2093" t="s">
        <v>67</v>
      </c>
      <c r="O2093" t="s">
        <v>68</v>
      </c>
      <c r="P2093" t="s">
        <v>402</v>
      </c>
      <c r="Q2093" t="s">
        <v>102</v>
      </c>
      <c r="S2093" t="s">
        <v>71</v>
      </c>
      <c r="T2093" t="s">
        <v>5674</v>
      </c>
      <c r="U2093">
        <v>1</v>
      </c>
      <c r="V2093">
        <v>1</v>
      </c>
      <c r="W2093">
        <v>0</v>
      </c>
      <c r="X2093">
        <v>1</v>
      </c>
      <c r="Y2093">
        <v>0</v>
      </c>
      <c r="Z2093">
        <v>0</v>
      </c>
      <c r="AA2093">
        <v>0</v>
      </c>
      <c r="AB2093">
        <v>0</v>
      </c>
      <c r="AC2093">
        <v>0</v>
      </c>
      <c r="AD2093">
        <v>0</v>
      </c>
      <c r="AE2093">
        <v>0</v>
      </c>
      <c r="AF2093">
        <v>0</v>
      </c>
      <c r="AG2093">
        <v>1</v>
      </c>
      <c r="AH2093">
        <v>1</v>
      </c>
      <c r="AI2093">
        <v>0</v>
      </c>
      <c r="AJ2093">
        <v>0</v>
      </c>
      <c r="AK2093">
        <v>0</v>
      </c>
      <c r="AL2093">
        <v>0</v>
      </c>
      <c r="AM2093">
        <v>0</v>
      </c>
      <c r="AN2093">
        <v>0</v>
      </c>
      <c r="AO2093">
        <v>0</v>
      </c>
      <c r="AP2093">
        <v>1</v>
      </c>
      <c r="AQ2093">
        <v>0</v>
      </c>
      <c r="AR2093">
        <v>0</v>
      </c>
      <c r="AS2093">
        <v>0</v>
      </c>
      <c r="AT2093">
        <v>44173</v>
      </c>
      <c r="AU2093">
        <v>44203</v>
      </c>
      <c r="AV2093">
        <v>1</v>
      </c>
      <c r="AW2093">
        <v>1</v>
      </c>
      <c r="AX2093">
        <v>0</v>
      </c>
      <c r="AY2093">
        <v>2020</v>
      </c>
      <c r="AZ2093">
        <v>12</v>
      </c>
      <c r="BA2093">
        <v>30</v>
      </c>
      <c r="BB2093">
        <v>6</v>
      </c>
      <c r="BF2093">
        <v>2020</v>
      </c>
      <c r="BG2093" t="s">
        <v>73</v>
      </c>
      <c r="BH2093" t="s">
        <v>9822</v>
      </c>
      <c r="BI2093" t="s">
        <v>9791</v>
      </c>
      <c r="BJ2093" t="s">
        <v>9795</v>
      </c>
    </row>
    <row r="2094" spans="1:62" x14ac:dyDescent="0.35">
      <c r="A2094">
        <v>51106472</v>
      </c>
      <c r="B2094" t="s">
        <v>5675</v>
      </c>
      <c r="C2094" t="s">
        <v>75</v>
      </c>
      <c r="D2094" t="s">
        <v>76</v>
      </c>
      <c r="E2094" t="s">
        <v>5676</v>
      </c>
      <c r="F2094">
        <v>38761093</v>
      </c>
      <c r="I2094" s="1">
        <v>44173</v>
      </c>
      <c r="J2094">
        <v>44203.999988425923</v>
      </c>
      <c r="K2094" t="s">
        <v>5677</v>
      </c>
      <c r="L2094" t="s">
        <v>65</v>
      </c>
      <c r="M2094" t="s">
        <v>79</v>
      </c>
      <c r="N2094" t="s">
        <v>80</v>
      </c>
      <c r="Q2094" t="s">
        <v>102</v>
      </c>
      <c r="S2094" t="s">
        <v>71</v>
      </c>
      <c r="T2094" t="s">
        <v>5678</v>
      </c>
      <c r="U2094">
        <v>1</v>
      </c>
      <c r="V2094">
        <v>1</v>
      </c>
      <c r="W2094">
        <v>0</v>
      </c>
      <c r="X2094">
        <v>1</v>
      </c>
      <c r="Y2094">
        <v>0</v>
      </c>
      <c r="Z2094">
        <v>0</v>
      </c>
      <c r="AA2094">
        <v>0</v>
      </c>
      <c r="AB2094">
        <v>0</v>
      </c>
      <c r="AC2094">
        <v>0</v>
      </c>
      <c r="AD2094">
        <v>0</v>
      </c>
      <c r="AE2094">
        <v>0</v>
      </c>
      <c r="AF2094">
        <v>0</v>
      </c>
      <c r="AG2094">
        <v>0</v>
      </c>
      <c r="AH2094">
        <v>0</v>
      </c>
      <c r="AI2094">
        <v>0</v>
      </c>
      <c r="AJ2094">
        <v>0</v>
      </c>
      <c r="AK2094">
        <v>0</v>
      </c>
      <c r="AL2094">
        <v>0</v>
      </c>
      <c r="AM2094">
        <v>0</v>
      </c>
      <c r="AN2094">
        <v>0</v>
      </c>
      <c r="AO2094">
        <v>0</v>
      </c>
      <c r="AP2094">
        <v>0</v>
      </c>
      <c r="AQ2094">
        <v>0</v>
      </c>
      <c r="AR2094">
        <v>0</v>
      </c>
      <c r="AS2094">
        <v>0</v>
      </c>
      <c r="AT2094">
        <v>44173</v>
      </c>
      <c r="AU2094">
        <v>44201</v>
      </c>
      <c r="AV2094">
        <v>0</v>
      </c>
      <c r="AW2094">
        <v>1</v>
      </c>
      <c r="AX2094">
        <v>0</v>
      </c>
      <c r="AY2094">
        <v>2020</v>
      </c>
      <c r="AZ2094">
        <v>12</v>
      </c>
      <c r="BA2094">
        <v>30</v>
      </c>
      <c r="BB2094">
        <v>3</v>
      </c>
      <c r="BF2094">
        <v>2020</v>
      </c>
      <c r="BG2094" t="s">
        <v>104</v>
      </c>
      <c r="BH2094" t="s">
        <v>9822</v>
      </c>
      <c r="BI2094" t="s">
        <v>9791</v>
      </c>
      <c r="BJ2094" t="s">
        <v>9795</v>
      </c>
    </row>
    <row r="2095" spans="1:62" x14ac:dyDescent="0.35">
      <c r="A2095">
        <v>51108434</v>
      </c>
      <c r="B2095" t="s">
        <v>5679</v>
      </c>
      <c r="C2095" t="s">
        <v>75</v>
      </c>
      <c r="D2095" t="s">
        <v>76</v>
      </c>
      <c r="E2095" t="s">
        <v>4889</v>
      </c>
      <c r="F2095">
        <v>36007910</v>
      </c>
      <c r="I2095" s="1">
        <v>44174</v>
      </c>
      <c r="J2095">
        <v>44204.999988425923</v>
      </c>
      <c r="K2095" t="s">
        <v>5680</v>
      </c>
      <c r="L2095" t="s">
        <v>65</v>
      </c>
      <c r="M2095" t="s">
        <v>79</v>
      </c>
      <c r="N2095" t="s">
        <v>80</v>
      </c>
      <c r="Q2095" t="s">
        <v>102</v>
      </c>
      <c r="R2095" t="s">
        <v>5681</v>
      </c>
      <c r="S2095" t="s">
        <v>82</v>
      </c>
      <c r="T2095" t="s">
        <v>5682</v>
      </c>
      <c r="U2095">
        <v>1</v>
      </c>
      <c r="V2095">
        <v>1</v>
      </c>
      <c r="W2095">
        <v>0</v>
      </c>
      <c r="X2095">
        <v>1</v>
      </c>
      <c r="Y2095">
        <v>0</v>
      </c>
      <c r="Z2095">
        <v>0</v>
      </c>
      <c r="AA2095">
        <v>0</v>
      </c>
      <c r="AB2095">
        <v>0</v>
      </c>
      <c r="AC2095">
        <v>0</v>
      </c>
      <c r="AD2095">
        <v>0</v>
      </c>
      <c r="AE2095">
        <v>0</v>
      </c>
      <c r="AF2095">
        <v>0</v>
      </c>
      <c r="AG2095">
        <v>0</v>
      </c>
      <c r="AH2095">
        <v>0</v>
      </c>
      <c r="AI2095">
        <v>0</v>
      </c>
      <c r="AJ2095">
        <v>0</v>
      </c>
      <c r="AK2095">
        <v>0</v>
      </c>
      <c r="AL2095">
        <v>0</v>
      </c>
      <c r="AM2095">
        <v>0</v>
      </c>
      <c r="AN2095">
        <v>0</v>
      </c>
      <c r="AO2095">
        <v>0</v>
      </c>
      <c r="AP2095">
        <v>0</v>
      </c>
      <c r="AQ2095">
        <v>0</v>
      </c>
      <c r="AR2095">
        <v>0</v>
      </c>
      <c r="AS2095">
        <v>0</v>
      </c>
      <c r="AT2095">
        <v>44173</v>
      </c>
      <c r="AU2095">
        <v>44201</v>
      </c>
      <c r="AV2095">
        <v>0</v>
      </c>
      <c r="AW2095">
        <v>1</v>
      </c>
      <c r="AX2095">
        <v>0</v>
      </c>
      <c r="AY2095">
        <v>2020</v>
      </c>
      <c r="AZ2095">
        <v>12</v>
      </c>
      <c r="BA2095">
        <v>30</v>
      </c>
      <c r="BB2095">
        <v>3</v>
      </c>
      <c r="BF2095">
        <v>2020</v>
      </c>
      <c r="BG2095" t="s">
        <v>104</v>
      </c>
      <c r="BH2095" t="s">
        <v>59</v>
      </c>
      <c r="BI2095" t="s">
        <v>9791</v>
      </c>
      <c r="BJ2095" t="s">
        <v>9793</v>
      </c>
    </row>
    <row r="2096" spans="1:62" x14ac:dyDescent="0.35">
      <c r="A2096">
        <v>51112233</v>
      </c>
      <c r="B2096" t="s">
        <v>98</v>
      </c>
      <c r="C2096" t="s">
        <v>75</v>
      </c>
      <c r="D2096" t="s">
        <v>76</v>
      </c>
      <c r="E2096" t="s">
        <v>3829</v>
      </c>
      <c r="F2096">
        <v>20248832</v>
      </c>
      <c r="G2096" t="s">
        <v>3830</v>
      </c>
      <c r="H2096">
        <v>3.3483999999999998</v>
      </c>
      <c r="I2096" s="1">
        <v>44174</v>
      </c>
      <c r="J2096">
        <v>44204.999988425923</v>
      </c>
      <c r="K2096" t="s">
        <v>5549</v>
      </c>
      <c r="L2096" t="s">
        <v>65</v>
      </c>
      <c r="M2096" t="s">
        <v>66</v>
      </c>
      <c r="N2096" t="s">
        <v>67</v>
      </c>
      <c r="O2096" t="s">
        <v>68</v>
      </c>
      <c r="P2096" t="s">
        <v>69</v>
      </c>
      <c r="Q2096" t="s">
        <v>70</v>
      </c>
      <c r="R2096" t="s">
        <v>4054</v>
      </c>
      <c r="S2096" t="s">
        <v>82</v>
      </c>
      <c r="T2096" t="s">
        <v>5683</v>
      </c>
      <c r="U2096">
        <v>1</v>
      </c>
      <c r="V2096">
        <v>1</v>
      </c>
      <c r="W2096">
        <v>0</v>
      </c>
      <c r="X2096">
        <v>1</v>
      </c>
      <c r="Y2096">
        <v>0</v>
      </c>
      <c r="Z2096">
        <v>0</v>
      </c>
      <c r="AA2096">
        <v>0</v>
      </c>
      <c r="AB2096">
        <v>0</v>
      </c>
      <c r="AC2096">
        <v>0</v>
      </c>
      <c r="AD2096">
        <v>0</v>
      </c>
      <c r="AE2096">
        <v>0</v>
      </c>
      <c r="AF2096">
        <v>0</v>
      </c>
      <c r="AG2096">
        <v>1</v>
      </c>
      <c r="AH2096">
        <v>0</v>
      </c>
      <c r="AI2096">
        <v>0</v>
      </c>
      <c r="AJ2096">
        <v>0</v>
      </c>
      <c r="AK2096">
        <v>0</v>
      </c>
      <c r="AL2096">
        <v>0</v>
      </c>
      <c r="AM2096">
        <v>0</v>
      </c>
      <c r="AN2096">
        <v>0</v>
      </c>
      <c r="AO2096">
        <v>0</v>
      </c>
      <c r="AP2096">
        <v>0</v>
      </c>
      <c r="AQ2096">
        <v>0</v>
      </c>
      <c r="AR2096">
        <v>0</v>
      </c>
      <c r="AS2096">
        <v>0</v>
      </c>
      <c r="AT2096">
        <v>44174</v>
      </c>
      <c r="AU2096">
        <v>44204</v>
      </c>
      <c r="AV2096">
        <v>0</v>
      </c>
      <c r="AW2096">
        <v>1</v>
      </c>
      <c r="AX2096">
        <v>0</v>
      </c>
      <c r="AY2096">
        <v>2020</v>
      </c>
      <c r="AZ2096">
        <v>12</v>
      </c>
      <c r="BA2096">
        <v>30</v>
      </c>
      <c r="BB2096">
        <v>4</v>
      </c>
      <c r="BF2096">
        <v>2020</v>
      </c>
      <c r="BG2096" t="s">
        <v>104</v>
      </c>
      <c r="BH2096" t="s">
        <v>59</v>
      </c>
      <c r="BI2096" t="s">
        <v>9791</v>
      </c>
      <c r="BJ2096" t="s">
        <v>9793</v>
      </c>
    </row>
    <row r="2097" spans="1:62" x14ac:dyDescent="0.35">
      <c r="A2097">
        <v>51120151</v>
      </c>
      <c r="B2097" t="s">
        <v>98</v>
      </c>
      <c r="C2097" t="s">
        <v>75</v>
      </c>
      <c r="D2097" t="s">
        <v>236</v>
      </c>
      <c r="E2097" t="s">
        <v>99</v>
      </c>
      <c r="F2097">
        <v>45561458</v>
      </c>
      <c r="I2097" s="1">
        <v>44175</v>
      </c>
      <c r="J2097">
        <v>44205.999988425923</v>
      </c>
      <c r="K2097" t="s">
        <v>5684</v>
      </c>
      <c r="L2097" t="s">
        <v>65</v>
      </c>
      <c r="M2097" t="s">
        <v>79</v>
      </c>
      <c r="N2097" t="s">
        <v>80</v>
      </c>
      <c r="P2097" t="s">
        <v>189</v>
      </c>
      <c r="Q2097" t="s">
        <v>102</v>
      </c>
      <c r="S2097" t="s">
        <v>71</v>
      </c>
      <c r="T2097" t="s">
        <v>5685</v>
      </c>
      <c r="U2097">
        <v>0</v>
      </c>
      <c r="V2097">
        <v>0</v>
      </c>
      <c r="W2097">
        <v>0</v>
      </c>
      <c r="X2097">
        <v>1</v>
      </c>
      <c r="Y2097">
        <v>0</v>
      </c>
      <c r="Z2097">
        <v>0</v>
      </c>
      <c r="AA2097">
        <v>0</v>
      </c>
      <c r="AB2097">
        <v>0</v>
      </c>
      <c r="AC2097">
        <v>0</v>
      </c>
      <c r="AD2097">
        <v>0</v>
      </c>
      <c r="AE2097">
        <v>0</v>
      </c>
      <c r="AF2097">
        <v>0</v>
      </c>
      <c r="AG2097">
        <v>0</v>
      </c>
      <c r="AH2097">
        <v>0</v>
      </c>
      <c r="AI2097">
        <v>0</v>
      </c>
      <c r="AJ2097">
        <v>0</v>
      </c>
      <c r="AK2097">
        <v>0</v>
      </c>
      <c r="AL2097">
        <v>0</v>
      </c>
      <c r="AM2097">
        <v>0</v>
      </c>
      <c r="AN2097">
        <v>0</v>
      </c>
      <c r="AO2097">
        <v>0</v>
      </c>
      <c r="AP2097">
        <v>0</v>
      </c>
      <c r="AQ2097">
        <v>0</v>
      </c>
      <c r="AR2097">
        <v>0</v>
      </c>
      <c r="AS2097">
        <v>0</v>
      </c>
      <c r="AT2097">
        <v>44175</v>
      </c>
      <c r="AU2097">
        <v>44205</v>
      </c>
      <c r="AV2097">
        <v>0</v>
      </c>
      <c r="AW2097">
        <v>1</v>
      </c>
      <c r="AX2097">
        <v>0</v>
      </c>
      <c r="AY2097">
        <v>2020</v>
      </c>
      <c r="AZ2097">
        <v>12</v>
      </c>
      <c r="BA2097">
        <v>30</v>
      </c>
      <c r="BB2097">
        <v>1</v>
      </c>
      <c r="BF2097">
        <v>2020</v>
      </c>
      <c r="BG2097" t="s">
        <v>104</v>
      </c>
      <c r="BH2097" t="s">
        <v>9822</v>
      </c>
      <c r="BI2097" t="s">
        <v>9791</v>
      </c>
      <c r="BJ2097" t="s">
        <v>9796</v>
      </c>
    </row>
    <row r="2098" spans="1:62" x14ac:dyDescent="0.35">
      <c r="A2098">
        <v>51123975</v>
      </c>
      <c r="B2098" t="s">
        <v>283</v>
      </c>
      <c r="C2098" t="s">
        <v>61</v>
      </c>
      <c r="D2098" t="s">
        <v>1132</v>
      </c>
      <c r="E2098" t="s">
        <v>553</v>
      </c>
      <c r="F2098">
        <v>35398774</v>
      </c>
      <c r="I2098" s="1">
        <v>44176</v>
      </c>
      <c r="J2098">
        <v>44206.999988425923</v>
      </c>
      <c r="K2098" t="s">
        <v>1452</v>
      </c>
      <c r="L2098" t="s">
        <v>65</v>
      </c>
      <c r="M2098" t="s">
        <v>66</v>
      </c>
      <c r="N2098" t="s">
        <v>67</v>
      </c>
      <c r="O2098" t="s">
        <v>68</v>
      </c>
      <c r="P2098" t="s">
        <v>69</v>
      </c>
      <c r="Q2098" t="s">
        <v>102</v>
      </c>
      <c r="R2098" t="s">
        <v>4959</v>
      </c>
      <c r="S2098" t="s">
        <v>71</v>
      </c>
      <c r="T2098" t="s">
        <v>5686</v>
      </c>
      <c r="U2098">
        <v>1</v>
      </c>
      <c r="V2098">
        <v>1</v>
      </c>
      <c r="W2098">
        <v>0</v>
      </c>
      <c r="X2098">
        <v>1</v>
      </c>
      <c r="Y2098">
        <v>0</v>
      </c>
      <c r="Z2098">
        <v>0</v>
      </c>
      <c r="AA2098">
        <v>0</v>
      </c>
      <c r="AB2098">
        <v>0</v>
      </c>
      <c r="AC2098">
        <v>0</v>
      </c>
      <c r="AD2098">
        <v>1</v>
      </c>
      <c r="AE2098">
        <v>0</v>
      </c>
      <c r="AF2098">
        <v>0</v>
      </c>
      <c r="AG2098">
        <v>1</v>
      </c>
      <c r="AH2098">
        <v>0</v>
      </c>
      <c r="AI2098">
        <v>0</v>
      </c>
      <c r="AJ2098">
        <v>0</v>
      </c>
      <c r="AK2098">
        <v>0</v>
      </c>
      <c r="AL2098">
        <v>0</v>
      </c>
      <c r="AM2098">
        <v>0</v>
      </c>
      <c r="AN2098">
        <v>0</v>
      </c>
      <c r="AO2098">
        <v>0</v>
      </c>
      <c r="AP2098">
        <v>1</v>
      </c>
      <c r="AQ2098">
        <v>0</v>
      </c>
      <c r="AR2098">
        <v>0</v>
      </c>
      <c r="AS2098">
        <v>0</v>
      </c>
      <c r="AT2098">
        <v>44176</v>
      </c>
      <c r="AU2098">
        <v>44203</v>
      </c>
      <c r="AV2098">
        <v>1</v>
      </c>
      <c r="AW2098">
        <v>1</v>
      </c>
      <c r="AX2098">
        <v>0</v>
      </c>
      <c r="AY2098">
        <v>2020</v>
      </c>
      <c r="AZ2098">
        <v>12</v>
      </c>
      <c r="BA2098">
        <v>30</v>
      </c>
      <c r="BB2098">
        <v>6</v>
      </c>
      <c r="BC2098">
        <v>100000</v>
      </c>
      <c r="BD2098">
        <v>100000</v>
      </c>
      <c r="BE2098" t="s">
        <v>90</v>
      </c>
      <c r="BF2098">
        <v>2020</v>
      </c>
      <c r="BG2098" t="s">
        <v>73</v>
      </c>
      <c r="BH2098" t="s">
        <v>59</v>
      </c>
      <c r="BI2098" t="s">
        <v>9791</v>
      </c>
      <c r="BJ2098" t="s">
        <v>9797</v>
      </c>
    </row>
    <row r="2099" spans="1:62" x14ac:dyDescent="0.35">
      <c r="A2099">
        <v>51137953</v>
      </c>
      <c r="B2099" t="s">
        <v>116</v>
      </c>
      <c r="C2099" t="s">
        <v>75</v>
      </c>
      <c r="D2099" t="s">
        <v>76</v>
      </c>
      <c r="E2099" t="s">
        <v>931</v>
      </c>
      <c r="F2099">
        <v>11268388</v>
      </c>
      <c r="G2099" t="s">
        <v>931</v>
      </c>
      <c r="I2099" s="1">
        <v>44179</v>
      </c>
      <c r="J2099">
        <v>44209.999988425923</v>
      </c>
      <c r="K2099" t="s">
        <v>4246</v>
      </c>
      <c r="L2099" t="s">
        <v>65</v>
      </c>
      <c r="M2099" t="s">
        <v>66</v>
      </c>
      <c r="N2099" t="s">
        <v>67</v>
      </c>
      <c r="O2099" t="s">
        <v>68</v>
      </c>
      <c r="P2099" t="s">
        <v>69</v>
      </c>
      <c r="Q2099" t="s">
        <v>70</v>
      </c>
      <c r="R2099" t="s">
        <v>5687</v>
      </c>
      <c r="S2099" t="s">
        <v>82</v>
      </c>
      <c r="T2099" t="s">
        <v>5688</v>
      </c>
      <c r="U2099">
        <v>1</v>
      </c>
      <c r="V2099">
        <v>1</v>
      </c>
      <c r="W2099">
        <v>0</v>
      </c>
      <c r="X2099">
        <v>0</v>
      </c>
      <c r="Y2099">
        <v>0</v>
      </c>
      <c r="Z2099">
        <v>0</v>
      </c>
      <c r="AA2099">
        <v>0</v>
      </c>
      <c r="AB2099">
        <v>0</v>
      </c>
      <c r="AC2099">
        <v>0</v>
      </c>
      <c r="AD2099">
        <v>0</v>
      </c>
      <c r="AE2099">
        <v>0</v>
      </c>
      <c r="AF2099">
        <v>0</v>
      </c>
      <c r="AG2099">
        <v>0</v>
      </c>
      <c r="AH2099">
        <v>1</v>
      </c>
      <c r="AI2099">
        <v>0</v>
      </c>
      <c r="AJ2099">
        <v>0</v>
      </c>
      <c r="AK2099">
        <v>0</v>
      </c>
      <c r="AL2099">
        <v>0</v>
      </c>
      <c r="AM2099">
        <v>0</v>
      </c>
      <c r="AN2099">
        <v>0</v>
      </c>
      <c r="AO2099">
        <v>0</v>
      </c>
      <c r="AP2099">
        <v>0</v>
      </c>
      <c r="AQ2099">
        <v>0</v>
      </c>
      <c r="AR2099">
        <v>0</v>
      </c>
      <c r="AS2099">
        <v>0</v>
      </c>
      <c r="AT2099">
        <v>44179</v>
      </c>
      <c r="AU2099">
        <v>44209</v>
      </c>
      <c r="AV2099">
        <v>0</v>
      </c>
      <c r="AW2099">
        <v>1</v>
      </c>
      <c r="AX2099">
        <v>0</v>
      </c>
      <c r="AY2099">
        <v>2020</v>
      </c>
      <c r="AZ2099">
        <v>12</v>
      </c>
      <c r="BA2099">
        <v>30</v>
      </c>
      <c r="BB2099">
        <v>3</v>
      </c>
      <c r="BF2099">
        <v>2020</v>
      </c>
      <c r="BG2099" t="s">
        <v>104</v>
      </c>
      <c r="BH2099" t="s">
        <v>59</v>
      </c>
      <c r="BI2099" t="s">
        <v>9791</v>
      </c>
      <c r="BJ2099" t="s">
        <v>9794</v>
      </c>
    </row>
    <row r="2100" spans="1:62" x14ac:dyDescent="0.35">
      <c r="A2100">
        <v>51141941</v>
      </c>
      <c r="B2100" t="s">
        <v>98</v>
      </c>
      <c r="C2100" t="s">
        <v>75</v>
      </c>
      <c r="D2100" t="s">
        <v>117</v>
      </c>
      <c r="E2100" t="s">
        <v>5689</v>
      </c>
      <c r="F2100">
        <v>502236</v>
      </c>
      <c r="G2100" t="s">
        <v>5690</v>
      </c>
      <c r="H2100">
        <v>3.3611</v>
      </c>
      <c r="I2100" s="1">
        <v>44180</v>
      </c>
      <c r="J2100">
        <v>44210.999988425923</v>
      </c>
      <c r="K2100" t="s">
        <v>5691</v>
      </c>
      <c r="L2100" t="s">
        <v>65</v>
      </c>
      <c r="M2100" t="s">
        <v>66</v>
      </c>
      <c r="N2100" t="s">
        <v>67</v>
      </c>
      <c r="O2100" t="s">
        <v>68</v>
      </c>
      <c r="P2100" t="s">
        <v>69</v>
      </c>
      <c r="Q2100" t="s">
        <v>70</v>
      </c>
      <c r="S2100" t="s">
        <v>71</v>
      </c>
      <c r="T2100" t="s">
        <v>5692</v>
      </c>
      <c r="U2100">
        <v>1</v>
      </c>
      <c r="V2100">
        <v>1</v>
      </c>
      <c r="W2100">
        <v>0</v>
      </c>
      <c r="X2100">
        <v>1</v>
      </c>
      <c r="Y2100">
        <v>1</v>
      </c>
      <c r="Z2100">
        <v>0</v>
      </c>
      <c r="AA2100">
        <v>0</v>
      </c>
      <c r="AB2100">
        <v>0</v>
      </c>
      <c r="AC2100">
        <v>0</v>
      </c>
      <c r="AD2100">
        <v>0</v>
      </c>
      <c r="AE2100">
        <v>0</v>
      </c>
      <c r="AF2100">
        <v>0</v>
      </c>
      <c r="AG2100">
        <v>0</v>
      </c>
      <c r="AH2100">
        <v>1</v>
      </c>
      <c r="AI2100">
        <v>0</v>
      </c>
      <c r="AJ2100">
        <v>0</v>
      </c>
      <c r="AK2100">
        <v>0</v>
      </c>
      <c r="AL2100">
        <v>0</v>
      </c>
      <c r="AM2100">
        <v>0</v>
      </c>
      <c r="AN2100">
        <v>0</v>
      </c>
      <c r="AO2100">
        <v>0</v>
      </c>
      <c r="AP2100">
        <v>0</v>
      </c>
      <c r="AQ2100">
        <v>0</v>
      </c>
      <c r="AR2100">
        <v>0</v>
      </c>
      <c r="AS2100">
        <v>0</v>
      </c>
      <c r="AT2100">
        <v>44180</v>
      </c>
      <c r="AU2100">
        <v>44210</v>
      </c>
      <c r="AV2100">
        <v>0</v>
      </c>
      <c r="AW2100">
        <v>1</v>
      </c>
      <c r="AX2100">
        <v>0</v>
      </c>
      <c r="AY2100">
        <v>2020</v>
      </c>
      <c r="AZ2100">
        <v>12</v>
      </c>
      <c r="BA2100">
        <v>30</v>
      </c>
      <c r="BB2100">
        <v>5</v>
      </c>
      <c r="BF2100">
        <v>2020</v>
      </c>
      <c r="BG2100" t="s">
        <v>104</v>
      </c>
      <c r="BH2100" t="s">
        <v>9822</v>
      </c>
      <c r="BI2100" t="s">
        <v>9791</v>
      </c>
      <c r="BJ2100" t="s">
        <v>9795</v>
      </c>
    </row>
    <row r="2101" spans="1:62" x14ac:dyDescent="0.35">
      <c r="A2101">
        <v>51142030</v>
      </c>
      <c r="B2101" t="s">
        <v>98</v>
      </c>
      <c r="C2101" t="s">
        <v>61</v>
      </c>
      <c r="D2101" t="s">
        <v>125</v>
      </c>
      <c r="E2101" t="s">
        <v>5693</v>
      </c>
      <c r="F2101">
        <v>35574255</v>
      </c>
      <c r="I2101" s="1">
        <v>44180</v>
      </c>
      <c r="J2101">
        <v>44210.999988425923</v>
      </c>
      <c r="K2101" t="s">
        <v>5694</v>
      </c>
      <c r="L2101" t="s">
        <v>65</v>
      </c>
      <c r="M2101" t="s">
        <v>66</v>
      </c>
      <c r="N2101" t="s">
        <v>67</v>
      </c>
      <c r="O2101" t="s">
        <v>68</v>
      </c>
      <c r="P2101" t="s">
        <v>69</v>
      </c>
      <c r="Q2101" t="s">
        <v>70</v>
      </c>
      <c r="S2101" t="s">
        <v>71</v>
      </c>
      <c r="T2101" t="s">
        <v>5695</v>
      </c>
      <c r="U2101">
        <v>1</v>
      </c>
      <c r="V2101">
        <v>1</v>
      </c>
      <c r="W2101">
        <v>0</v>
      </c>
      <c r="X2101">
        <v>1</v>
      </c>
      <c r="Y2101">
        <v>0</v>
      </c>
      <c r="Z2101">
        <v>0</v>
      </c>
      <c r="AA2101">
        <v>0</v>
      </c>
      <c r="AB2101">
        <v>0</v>
      </c>
      <c r="AC2101">
        <v>0</v>
      </c>
      <c r="AD2101">
        <v>0</v>
      </c>
      <c r="AE2101">
        <v>1</v>
      </c>
      <c r="AF2101">
        <v>0</v>
      </c>
      <c r="AG2101">
        <v>0</v>
      </c>
      <c r="AH2101">
        <v>0</v>
      </c>
      <c r="AI2101">
        <v>0</v>
      </c>
      <c r="AJ2101">
        <v>0</v>
      </c>
      <c r="AK2101">
        <v>0</v>
      </c>
      <c r="AL2101">
        <v>0</v>
      </c>
      <c r="AM2101">
        <v>0</v>
      </c>
      <c r="AN2101">
        <v>0</v>
      </c>
      <c r="AO2101">
        <v>0</v>
      </c>
      <c r="AP2101">
        <v>0</v>
      </c>
      <c r="AQ2101">
        <v>0</v>
      </c>
      <c r="AR2101">
        <v>0</v>
      </c>
      <c r="AS2101">
        <v>0</v>
      </c>
      <c r="AT2101">
        <v>44180</v>
      </c>
      <c r="AU2101">
        <v>44210</v>
      </c>
      <c r="AV2101">
        <v>0</v>
      </c>
      <c r="AW2101">
        <v>1</v>
      </c>
      <c r="AX2101">
        <v>0</v>
      </c>
      <c r="AY2101">
        <v>2020</v>
      </c>
      <c r="AZ2101">
        <v>12</v>
      </c>
      <c r="BA2101">
        <v>30</v>
      </c>
      <c r="BB2101">
        <v>4</v>
      </c>
      <c r="BF2101">
        <v>2020</v>
      </c>
      <c r="BG2101" t="s">
        <v>104</v>
      </c>
      <c r="BH2101" t="s">
        <v>9822</v>
      </c>
      <c r="BI2101" t="s">
        <v>9791</v>
      </c>
      <c r="BJ2101" t="s">
        <v>9795</v>
      </c>
    </row>
    <row r="2102" spans="1:62" x14ac:dyDescent="0.35">
      <c r="A2102">
        <v>51143574</v>
      </c>
      <c r="B2102" t="s">
        <v>98</v>
      </c>
      <c r="C2102" t="s">
        <v>75</v>
      </c>
      <c r="D2102" t="s">
        <v>76</v>
      </c>
      <c r="E2102" t="s">
        <v>5696</v>
      </c>
      <c r="F2102">
        <v>25200453</v>
      </c>
      <c r="G2102" t="s">
        <v>5696</v>
      </c>
      <c r="I2102" s="1">
        <v>44180</v>
      </c>
      <c r="J2102">
        <v>44210.999988425923</v>
      </c>
      <c r="K2102" t="s">
        <v>5697</v>
      </c>
      <c r="L2102" t="s">
        <v>65</v>
      </c>
      <c r="M2102" t="s">
        <v>120</v>
      </c>
      <c r="N2102" t="s">
        <v>121</v>
      </c>
      <c r="O2102" t="s">
        <v>583</v>
      </c>
      <c r="Q2102" t="s">
        <v>70</v>
      </c>
      <c r="S2102" t="s">
        <v>71</v>
      </c>
      <c r="T2102" t="s">
        <v>5698</v>
      </c>
      <c r="U2102">
        <v>0</v>
      </c>
      <c r="V2102">
        <v>0</v>
      </c>
      <c r="W2102">
        <v>0</v>
      </c>
      <c r="X2102">
        <v>1</v>
      </c>
      <c r="Y2102">
        <v>0</v>
      </c>
      <c r="Z2102">
        <v>0</v>
      </c>
      <c r="AA2102">
        <v>0</v>
      </c>
      <c r="AB2102">
        <v>0</v>
      </c>
      <c r="AC2102">
        <v>0</v>
      </c>
      <c r="AD2102">
        <v>0</v>
      </c>
      <c r="AE2102">
        <v>0</v>
      </c>
      <c r="AF2102">
        <v>0</v>
      </c>
      <c r="AG2102">
        <v>0</v>
      </c>
      <c r="AH2102">
        <v>0</v>
      </c>
      <c r="AI2102">
        <v>0</v>
      </c>
      <c r="AJ2102">
        <v>0</v>
      </c>
      <c r="AK2102">
        <v>0</v>
      </c>
      <c r="AL2102">
        <v>0</v>
      </c>
      <c r="AM2102">
        <v>0</v>
      </c>
      <c r="AN2102">
        <v>0</v>
      </c>
      <c r="AO2102">
        <v>0</v>
      </c>
      <c r="AP2102">
        <v>1</v>
      </c>
      <c r="AQ2102">
        <v>0</v>
      </c>
      <c r="AR2102">
        <v>0</v>
      </c>
      <c r="AS2102">
        <v>0</v>
      </c>
      <c r="AT2102">
        <v>44180</v>
      </c>
      <c r="AU2102">
        <v>44209</v>
      </c>
      <c r="AV2102">
        <v>0</v>
      </c>
      <c r="AW2102">
        <v>1</v>
      </c>
      <c r="AX2102">
        <v>0</v>
      </c>
      <c r="AY2102">
        <v>2020</v>
      </c>
      <c r="AZ2102">
        <v>12</v>
      </c>
      <c r="BA2102">
        <v>30</v>
      </c>
      <c r="BB2102">
        <v>2</v>
      </c>
      <c r="BF2102">
        <v>2020</v>
      </c>
      <c r="BG2102" t="s">
        <v>104</v>
      </c>
      <c r="BH2102" t="s">
        <v>9822</v>
      </c>
      <c r="BI2102" t="s">
        <v>9791</v>
      </c>
      <c r="BJ2102" t="s">
        <v>9795</v>
      </c>
    </row>
    <row r="2103" spans="1:62" x14ac:dyDescent="0.35">
      <c r="A2103">
        <v>51145071</v>
      </c>
      <c r="B2103" t="s">
        <v>98</v>
      </c>
      <c r="C2103" t="s">
        <v>75</v>
      </c>
      <c r="D2103" t="s">
        <v>76</v>
      </c>
      <c r="E2103" t="s">
        <v>118</v>
      </c>
      <c r="F2103">
        <v>45719600</v>
      </c>
      <c r="I2103" s="1">
        <v>44180</v>
      </c>
      <c r="J2103">
        <v>44210.999988425923</v>
      </c>
      <c r="K2103" t="s">
        <v>5699</v>
      </c>
      <c r="L2103" t="s">
        <v>65</v>
      </c>
      <c r="M2103" t="s">
        <v>66</v>
      </c>
      <c r="N2103" t="s">
        <v>67</v>
      </c>
      <c r="O2103" t="s">
        <v>101</v>
      </c>
      <c r="Q2103" t="s">
        <v>70</v>
      </c>
      <c r="R2103" t="s">
        <v>5700</v>
      </c>
      <c r="S2103" t="s">
        <v>71</v>
      </c>
      <c r="T2103" t="s">
        <v>5701</v>
      </c>
      <c r="U2103">
        <v>0</v>
      </c>
      <c r="V2103">
        <v>1</v>
      </c>
      <c r="W2103">
        <v>0</v>
      </c>
      <c r="X2103">
        <v>1</v>
      </c>
      <c r="Y2103">
        <v>0</v>
      </c>
      <c r="Z2103">
        <v>0</v>
      </c>
      <c r="AA2103">
        <v>0</v>
      </c>
      <c r="AB2103">
        <v>0</v>
      </c>
      <c r="AC2103">
        <v>0</v>
      </c>
      <c r="AD2103">
        <v>0</v>
      </c>
      <c r="AE2103">
        <v>0</v>
      </c>
      <c r="AF2103">
        <v>0</v>
      </c>
      <c r="AG2103">
        <v>0</v>
      </c>
      <c r="AH2103">
        <v>1</v>
      </c>
      <c r="AI2103">
        <v>0</v>
      </c>
      <c r="AJ2103">
        <v>0</v>
      </c>
      <c r="AK2103">
        <v>0</v>
      </c>
      <c r="AL2103">
        <v>0</v>
      </c>
      <c r="AM2103">
        <v>0</v>
      </c>
      <c r="AN2103">
        <v>0</v>
      </c>
      <c r="AO2103">
        <v>0</v>
      </c>
      <c r="AP2103">
        <v>0</v>
      </c>
      <c r="AQ2103">
        <v>0</v>
      </c>
      <c r="AR2103">
        <v>0</v>
      </c>
      <c r="AS2103">
        <v>0</v>
      </c>
      <c r="AT2103">
        <v>44180</v>
      </c>
      <c r="AU2103">
        <v>44209</v>
      </c>
      <c r="AV2103">
        <v>1</v>
      </c>
      <c r="AW2103">
        <v>1</v>
      </c>
      <c r="AX2103">
        <v>0</v>
      </c>
      <c r="AY2103">
        <v>2020</v>
      </c>
      <c r="AZ2103">
        <v>12</v>
      </c>
      <c r="BA2103">
        <v>30</v>
      </c>
      <c r="BB2103">
        <v>3</v>
      </c>
      <c r="BF2103">
        <v>2020</v>
      </c>
      <c r="BG2103" t="s">
        <v>73</v>
      </c>
      <c r="BH2103" t="s">
        <v>59</v>
      </c>
      <c r="BI2103" t="s">
        <v>9791</v>
      </c>
      <c r="BJ2103" t="s">
        <v>9795</v>
      </c>
    </row>
    <row r="2104" spans="1:62" x14ac:dyDescent="0.35">
      <c r="A2104">
        <v>51145672</v>
      </c>
      <c r="B2104" t="s">
        <v>98</v>
      </c>
      <c r="C2104" t="s">
        <v>92</v>
      </c>
      <c r="D2104" t="s">
        <v>107</v>
      </c>
      <c r="E2104" t="s">
        <v>112</v>
      </c>
      <c r="F2104">
        <v>27705684</v>
      </c>
      <c r="I2104" s="1">
        <v>44180</v>
      </c>
      <c r="J2104">
        <v>44210.999988425923</v>
      </c>
      <c r="K2104" t="s">
        <v>5702</v>
      </c>
      <c r="L2104" t="s">
        <v>65</v>
      </c>
      <c r="M2104" t="s">
        <v>66</v>
      </c>
      <c r="N2104" t="s">
        <v>67</v>
      </c>
      <c r="O2104" t="s">
        <v>68</v>
      </c>
      <c r="P2104" t="s">
        <v>69</v>
      </c>
      <c r="Q2104" t="s">
        <v>70</v>
      </c>
      <c r="R2104" t="s">
        <v>5703</v>
      </c>
      <c r="S2104" t="s">
        <v>82</v>
      </c>
      <c r="T2104" t="s">
        <v>5704</v>
      </c>
      <c r="U2104">
        <v>0</v>
      </c>
      <c r="V2104">
        <v>1</v>
      </c>
      <c r="W2104">
        <v>0</v>
      </c>
      <c r="X2104">
        <v>1</v>
      </c>
      <c r="Y2104">
        <v>0</v>
      </c>
      <c r="Z2104">
        <v>0</v>
      </c>
      <c r="AA2104">
        <v>0</v>
      </c>
      <c r="AB2104">
        <v>0</v>
      </c>
      <c r="AC2104">
        <v>0</v>
      </c>
      <c r="AD2104">
        <v>0</v>
      </c>
      <c r="AE2104">
        <v>0</v>
      </c>
      <c r="AF2104">
        <v>0</v>
      </c>
      <c r="AG2104">
        <v>0</v>
      </c>
      <c r="AH2104">
        <v>0</v>
      </c>
      <c r="AI2104">
        <v>0</v>
      </c>
      <c r="AJ2104">
        <v>0</v>
      </c>
      <c r="AK2104">
        <v>0</v>
      </c>
      <c r="AL2104">
        <v>0</v>
      </c>
      <c r="AM2104">
        <v>0</v>
      </c>
      <c r="AN2104">
        <v>0</v>
      </c>
      <c r="AO2104">
        <v>0</v>
      </c>
      <c r="AP2104">
        <v>0</v>
      </c>
      <c r="AQ2104">
        <v>0</v>
      </c>
      <c r="AR2104">
        <v>0</v>
      </c>
      <c r="AS2104">
        <v>0</v>
      </c>
      <c r="AT2104">
        <v>44180</v>
      </c>
      <c r="AU2104">
        <v>44209</v>
      </c>
      <c r="AV2104">
        <v>1</v>
      </c>
      <c r="AW2104">
        <v>1</v>
      </c>
      <c r="AX2104">
        <v>0</v>
      </c>
      <c r="AY2104">
        <v>2020</v>
      </c>
      <c r="AZ2104">
        <v>12</v>
      </c>
      <c r="BA2104">
        <v>30</v>
      </c>
      <c r="BB2104">
        <v>2</v>
      </c>
      <c r="BC2104">
        <v>110000</v>
      </c>
      <c r="BD2104">
        <v>140000</v>
      </c>
      <c r="BE2104" t="s">
        <v>90</v>
      </c>
      <c r="BF2104">
        <v>2020</v>
      </c>
      <c r="BG2104" t="s">
        <v>73</v>
      </c>
      <c r="BH2104" t="s">
        <v>59</v>
      </c>
      <c r="BI2104" t="s">
        <v>9791</v>
      </c>
      <c r="BJ2104" t="s">
        <v>9795</v>
      </c>
    </row>
    <row r="2105" spans="1:62" x14ac:dyDescent="0.35">
      <c r="A2105">
        <v>51149298</v>
      </c>
      <c r="B2105" t="s">
        <v>5705</v>
      </c>
      <c r="C2105" t="s">
        <v>75</v>
      </c>
      <c r="D2105" t="s">
        <v>76</v>
      </c>
      <c r="E2105" t="s">
        <v>1077</v>
      </c>
      <c r="F2105">
        <v>22458282</v>
      </c>
      <c r="G2105" t="s">
        <v>1077</v>
      </c>
      <c r="H2105">
        <v>3.3136000000000001</v>
      </c>
      <c r="I2105" s="1">
        <v>44181</v>
      </c>
      <c r="J2105">
        <v>44211.999988425923</v>
      </c>
      <c r="K2105" t="s">
        <v>5706</v>
      </c>
      <c r="L2105" t="s">
        <v>65</v>
      </c>
      <c r="M2105" t="s">
        <v>66</v>
      </c>
      <c r="N2105" t="s">
        <v>67</v>
      </c>
      <c r="Q2105" t="s">
        <v>70</v>
      </c>
      <c r="S2105" t="s">
        <v>71</v>
      </c>
      <c r="T2105" t="s">
        <v>5707</v>
      </c>
      <c r="U2105">
        <v>1</v>
      </c>
      <c r="V2105">
        <v>1</v>
      </c>
      <c r="W2105">
        <v>0</v>
      </c>
      <c r="X2105">
        <v>1</v>
      </c>
      <c r="Y2105">
        <v>0</v>
      </c>
      <c r="Z2105">
        <v>0</v>
      </c>
      <c r="AA2105">
        <v>0</v>
      </c>
      <c r="AB2105">
        <v>0</v>
      </c>
      <c r="AC2105">
        <v>0</v>
      </c>
      <c r="AD2105">
        <v>0</v>
      </c>
      <c r="AE2105">
        <v>0</v>
      </c>
      <c r="AF2105">
        <v>0</v>
      </c>
      <c r="AG2105">
        <v>0</v>
      </c>
      <c r="AH2105">
        <v>0</v>
      </c>
      <c r="AI2105">
        <v>0</v>
      </c>
      <c r="AJ2105">
        <v>0</v>
      </c>
      <c r="AK2105">
        <v>0</v>
      </c>
      <c r="AL2105">
        <v>0</v>
      </c>
      <c r="AM2105">
        <v>0</v>
      </c>
      <c r="AN2105">
        <v>0</v>
      </c>
      <c r="AO2105">
        <v>0</v>
      </c>
      <c r="AP2105">
        <v>0</v>
      </c>
      <c r="AQ2105">
        <v>0</v>
      </c>
      <c r="AR2105">
        <v>0</v>
      </c>
      <c r="AS2105">
        <v>0</v>
      </c>
      <c r="AT2105">
        <v>44181</v>
      </c>
      <c r="AU2105">
        <v>44211</v>
      </c>
      <c r="AV2105">
        <v>0</v>
      </c>
      <c r="AW2105">
        <v>1</v>
      </c>
      <c r="AX2105">
        <v>0</v>
      </c>
      <c r="AY2105">
        <v>2020</v>
      </c>
      <c r="AZ2105">
        <v>12</v>
      </c>
      <c r="BA2105">
        <v>30</v>
      </c>
      <c r="BB2105">
        <v>3</v>
      </c>
      <c r="BF2105">
        <v>2020</v>
      </c>
      <c r="BG2105" t="s">
        <v>104</v>
      </c>
      <c r="BH2105" t="s">
        <v>9822</v>
      </c>
      <c r="BI2105" t="s">
        <v>9791</v>
      </c>
      <c r="BJ2105" t="s">
        <v>9793</v>
      </c>
    </row>
    <row r="2106" spans="1:62" x14ac:dyDescent="0.35">
      <c r="A2106">
        <v>51150271</v>
      </c>
      <c r="B2106" t="s">
        <v>98</v>
      </c>
      <c r="C2106" t="s">
        <v>61</v>
      </c>
      <c r="D2106" t="s">
        <v>125</v>
      </c>
      <c r="E2106" t="s">
        <v>5708</v>
      </c>
      <c r="F2106">
        <v>25814838</v>
      </c>
      <c r="G2106" t="s">
        <v>5708</v>
      </c>
      <c r="I2106" s="1">
        <v>44181</v>
      </c>
      <c r="J2106">
        <v>44211.999988425923</v>
      </c>
      <c r="K2106" t="s">
        <v>5709</v>
      </c>
      <c r="L2106" t="s">
        <v>65</v>
      </c>
      <c r="M2106" t="s">
        <v>120</v>
      </c>
      <c r="N2106" t="s">
        <v>121</v>
      </c>
      <c r="O2106" t="s">
        <v>168</v>
      </c>
      <c r="P2106" t="s">
        <v>2542</v>
      </c>
      <c r="Q2106" t="s">
        <v>70</v>
      </c>
      <c r="S2106" t="s">
        <v>71</v>
      </c>
      <c r="T2106" t="s">
        <v>5710</v>
      </c>
      <c r="U2106">
        <v>1</v>
      </c>
      <c r="V2106">
        <v>1</v>
      </c>
      <c r="W2106">
        <v>0</v>
      </c>
      <c r="X2106">
        <v>1</v>
      </c>
      <c r="Y2106">
        <v>0</v>
      </c>
      <c r="Z2106">
        <v>0</v>
      </c>
      <c r="AA2106">
        <v>0</v>
      </c>
      <c r="AB2106">
        <v>0</v>
      </c>
      <c r="AC2106">
        <v>0</v>
      </c>
      <c r="AD2106">
        <v>0</v>
      </c>
      <c r="AE2106">
        <v>0</v>
      </c>
      <c r="AF2106">
        <v>0</v>
      </c>
      <c r="AG2106">
        <v>0</v>
      </c>
      <c r="AH2106">
        <v>0</v>
      </c>
      <c r="AI2106">
        <v>0</v>
      </c>
      <c r="AJ2106">
        <v>0</v>
      </c>
      <c r="AK2106">
        <v>0</v>
      </c>
      <c r="AL2106">
        <v>0</v>
      </c>
      <c r="AM2106">
        <v>0</v>
      </c>
      <c r="AN2106">
        <v>0</v>
      </c>
      <c r="AO2106">
        <v>0</v>
      </c>
      <c r="AP2106">
        <v>0</v>
      </c>
      <c r="AQ2106">
        <v>1</v>
      </c>
      <c r="AR2106">
        <v>0</v>
      </c>
      <c r="AS2106">
        <v>0</v>
      </c>
      <c r="AT2106">
        <v>44181</v>
      </c>
      <c r="AU2106">
        <v>44211</v>
      </c>
      <c r="AV2106">
        <v>0</v>
      </c>
      <c r="AW2106">
        <v>1</v>
      </c>
      <c r="AX2106">
        <v>0</v>
      </c>
      <c r="AY2106">
        <v>2020</v>
      </c>
      <c r="AZ2106">
        <v>12</v>
      </c>
      <c r="BA2106">
        <v>30</v>
      </c>
      <c r="BB2106">
        <v>4</v>
      </c>
      <c r="BF2106">
        <v>2020</v>
      </c>
      <c r="BG2106" t="s">
        <v>104</v>
      </c>
      <c r="BH2106" t="s">
        <v>9822</v>
      </c>
      <c r="BI2106" t="s">
        <v>9791</v>
      </c>
      <c r="BJ2106" t="s">
        <v>9793</v>
      </c>
    </row>
    <row r="2107" spans="1:62" x14ac:dyDescent="0.35">
      <c r="A2107">
        <v>51150336</v>
      </c>
      <c r="B2107" t="s">
        <v>5711</v>
      </c>
      <c r="C2107" t="s">
        <v>75</v>
      </c>
      <c r="D2107" t="s">
        <v>76</v>
      </c>
      <c r="E2107" t="s">
        <v>5712</v>
      </c>
      <c r="F2107">
        <v>35293445</v>
      </c>
      <c r="I2107" s="1">
        <v>44181</v>
      </c>
      <c r="J2107">
        <v>44211.999988425923</v>
      </c>
      <c r="K2107" t="s">
        <v>5713</v>
      </c>
      <c r="L2107" t="s">
        <v>65</v>
      </c>
      <c r="M2107" t="s">
        <v>197</v>
      </c>
      <c r="N2107" t="s">
        <v>198</v>
      </c>
      <c r="O2107" t="s">
        <v>168</v>
      </c>
      <c r="P2107" t="s">
        <v>199</v>
      </c>
      <c r="Q2107" t="s">
        <v>102</v>
      </c>
      <c r="R2107" t="s">
        <v>5714</v>
      </c>
      <c r="S2107" t="s">
        <v>71</v>
      </c>
      <c r="T2107" t="s">
        <v>5715</v>
      </c>
      <c r="U2107">
        <v>1</v>
      </c>
      <c r="V2107">
        <v>1</v>
      </c>
      <c r="W2107">
        <v>0</v>
      </c>
      <c r="X2107">
        <v>0</v>
      </c>
      <c r="Y2107">
        <v>0</v>
      </c>
      <c r="Z2107">
        <v>0</v>
      </c>
      <c r="AA2107">
        <v>0</v>
      </c>
      <c r="AB2107">
        <v>0</v>
      </c>
      <c r="AC2107">
        <v>0</v>
      </c>
      <c r="AD2107">
        <v>0</v>
      </c>
      <c r="AE2107">
        <v>0</v>
      </c>
      <c r="AF2107">
        <v>0</v>
      </c>
      <c r="AG2107">
        <v>0</v>
      </c>
      <c r="AH2107">
        <v>0</v>
      </c>
      <c r="AI2107">
        <v>0</v>
      </c>
      <c r="AJ2107">
        <v>0</v>
      </c>
      <c r="AK2107">
        <v>0</v>
      </c>
      <c r="AL2107">
        <v>0</v>
      </c>
      <c r="AM2107">
        <v>0</v>
      </c>
      <c r="AN2107">
        <v>0</v>
      </c>
      <c r="AO2107">
        <v>0</v>
      </c>
      <c r="AP2107">
        <v>0</v>
      </c>
      <c r="AQ2107">
        <v>0</v>
      </c>
      <c r="AR2107">
        <v>0</v>
      </c>
      <c r="AS2107">
        <v>0</v>
      </c>
      <c r="AT2107">
        <v>44181</v>
      </c>
      <c r="AU2107">
        <v>44211</v>
      </c>
      <c r="AV2107">
        <v>1</v>
      </c>
      <c r="AW2107">
        <v>1</v>
      </c>
      <c r="AX2107">
        <v>0</v>
      </c>
      <c r="AY2107">
        <v>2020</v>
      </c>
      <c r="AZ2107">
        <v>12</v>
      </c>
      <c r="BA2107">
        <v>30</v>
      </c>
      <c r="BB2107">
        <v>2</v>
      </c>
      <c r="BF2107">
        <v>2020</v>
      </c>
      <c r="BG2107" t="s">
        <v>73</v>
      </c>
      <c r="BH2107" t="s">
        <v>59</v>
      </c>
      <c r="BI2107" t="s">
        <v>9791</v>
      </c>
      <c r="BJ2107" t="s">
        <v>9793</v>
      </c>
    </row>
    <row r="2108" spans="1:62" x14ac:dyDescent="0.35">
      <c r="A2108">
        <v>51157126</v>
      </c>
      <c r="B2108" t="s">
        <v>98</v>
      </c>
      <c r="C2108" t="s">
        <v>61</v>
      </c>
      <c r="D2108" t="s">
        <v>125</v>
      </c>
      <c r="E2108" t="s">
        <v>5716</v>
      </c>
      <c r="F2108">
        <v>25218236</v>
      </c>
      <c r="G2108" t="s">
        <v>5716</v>
      </c>
      <c r="H2108">
        <v>2.6316000000000002</v>
      </c>
      <c r="I2108" s="1">
        <v>44182</v>
      </c>
      <c r="J2108">
        <v>44212.999988425923</v>
      </c>
      <c r="K2108" t="s">
        <v>5717</v>
      </c>
      <c r="L2108" t="s">
        <v>65</v>
      </c>
      <c r="M2108" t="s">
        <v>120</v>
      </c>
      <c r="N2108" t="s">
        <v>121</v>
      </c>
      <c r="O2108" t="s">
        <v>1476</v>
      </c>
      <c r="Q2108" t="s">
        <v>70</v>
      </c>
      <c r="R2108" t="s">
        <v>5718</v>
      </c>
      <c r="S2108" t="s">
        <v>82</v>
      </c>
      <c r="T2108" t="s">
        <v>5719</v>
      </c>
      <c r="U2108">
        <v>1</v>
      </c>
      <c r="V2108">
        <v>1</v>
      </c>
      <c r="W2108">
        <v>0</v>
      </c>
      <c r="X2108">
        <v>1</v>
      </c>
      <c r="Y2108">
        <v>0</v>
      </c>
      <c r="Z2108">
        <v>0</v>
      </c>
      <c r="AA2108">
        <v>0</v>
      </c>
      <c r="AB2108">
        <v>0</v>
      </c>
      <c r="AC2108">
        <v>0</v>
      </c>
      <c r="AD2108">
        <v>0</v>
      </c>
      <c r="AE2108">
        <v>0</v>
      </c>
      <c r="AF2108">
        <v>0</v>
      </c>
      <c r="AG2108">
        <v>0</v>
      </c>
      <c r="AH2108">
        <v>0</v>
      </c>
      <c r="AI2108">
        <v>0</v>
      </c>
      <c r="AJ2108">
        <v>0</v>
      </c>
      <c r="AK2108">
        <v>0</v>
      </c>
      <c r="AL2108">
        <v>0</v>
      </c>
      <c r="AM2108">
        <v>0</v>
      </c>
      <c r="AN2108">
        <v>0</v>
      </c>
      <c r="AO2108">
        <v>0</v>
      </c>
      <c r="AP2108">
        <v>0</v>
      </c>
      <c r="AQ2108">
        <v>0</v>
      </c>
      <c r="AR2108">
        <v>0</v>
      </c>
      <c r="AS2108">
        <v>0</v>
      </c>
      <c r="AT2108">
        <v>44182</v>
      </c>
      <c r="AU2108">
        <v>44212</v>
      </c>
      <c r="AV2108">
        <v>0</v>
      </c>
      <c r="AW2108">
        <v>1</v>
      </c>
      <c r="AX2108">
        <v>0</v>
      </c>
      <c r="AY2108">
        <v>2020</v>
      </c>
      <c r="AZ2108">
        <v>12</v>
      </c>
      <c r="BA2108">
        <v>30</v>
      </c>
      <c r="BB2108">
        <v>3</v>
      </c>
      <c r="BF2108">
        <v>2020</v>
      </c>
      <c r="BG2108" t="s">
        <v>104</v>
      </c>
      <c r="BH2108" t="s">
        <v>59</v>
      </c>
      <c r="BI2108" t="s">
        <v>9791</v>
      </c>
      <c r="BJ2108" t="s">
        <v>9796</v>
      </c>
    </row>
    <row r="2109" spans="1:62" x14ac:dyDescent="0.35">
      <c r="A2109">
        <v>51159135</v>
      </c>
      <c r="B2109" t="s">
        <v>5720</v>
      </c>
      <c r="C2109" t="s">
        <v>369</v>
      </c>
      <c r="D2109" t="s">
        <v>3708</v>
      </c>
      <c r="E2109" t="s">
        <v>360</v>
      </c>
      <c r="F2109">
        <v>14025083</v>
      </c>
      <c r="G2109" t="s">
        <v>361</v>
      </c>
      <c r="H2109">
        <v>2.8292999999999999</v>
      </c>
      <c r="I2109" s="1">
        <v>44182</v>
      </c>
      <c r="J2109">
        <v>44212.999988425923</v>
      </c>
      <c r="K2109" t="s">
        <v>3984</v>
      </c>
      <c r="L2109" t="s">
        <v>65</v>
      </c>
      <c r="M2109" t="s">
        <v>120</v>
      </c>
      <c r="N2109" t="s">
        <v>121</v>
      </c>
      <c r="Q2109" t="s">
        <v>70</v>
      </c>
      <c r="S2109" t="s">
        <v>71</v>
      </c>
      <c r="T2109" t="s">
        <v>5721</v>
      </c>
      <c r="U2109">
        <v>1</v>
      </c>
      <c r="V2109">
        <v>1</v>
      </c>
      <c r="W2109">
        <v>0</v>
      </c>
      <c r="X2109">
        <v>0</v>
      </c>
      <c r="Y2109">
        <v>0</v>
      </c>
      <c r="Z2109">
        <v>0</v>
      </c>
      <c r="AA2109">
        <v>0</v>
      </c>
      <c r="AB2109">
        <v>0</v>
      </c>
      <c r="AC2109">
        <v>1</v>
      </c>
      <c r="AD2109">
        <v>0</v>
      </c>
      <c r="AE2109">
        <v>0</v>
      </c>
      <c r="AF2109">
        <v>1</v>
      </c>
      <c r="AG2109">
        <v>0</v>
      </c>
      <c r="AH2109">
        <v>0</v>
      </c>
      <c r="AI2109">
        <v>0</v>
      </c>
      <c r="AJ2109">
        <v>0</v>
      </c>
      <c r="AK2109">
        <v>0</v>
      </c>
      <c r="AL2109">
        <v>0</v>
      </c>
      <c r="AM2109">
        <v>0</v>
      </c>
      <c r="AN2109">
        <v>0</v>
      </c>
      <c r="AO2109">
        <v>0</v>
      </c>
      <c r="AP2109">
        <v>0</v>
      </c>
      <c r="AQ2109">
        <v>0</v>
      </c>
      <c r="AR2109">
        <v>0</v>
      </c>
      <c r="AS2109">
        <v>0</v>
      </c>
      <c r="AT2109">
        <v>44182</v>
      </c>
      <c r="AU2109">
        <v>44212</v>
      </c>
      <c r="AV2109">
        <v>0</v>
      </c>
      <c r="AW2109">
        <v>1</v>
      </c>
      <c r="AX2109">
        <v>0</v>
      </c>
      <c r="AY2109">
        <v>2020</v>
      </c>
      <c r="AZ2109">
        <v>12</v>
      </c>
      <c r="BA2109">
        <v>30</v>
      </c>
      <c r="BB2109">
        <v>4</v>
      </c>
      <c r="BF2109">
        <v>2020</v>
      </c>
      <c r="BG2109" t="s">
        <v>104</v>
      </c>
      <c r="BH2109" t="s">
        <v>9822</v>
      </c>
      <c r="BI2109" t="s">
        <v>9791</v>
      </c>
      <c r="BJ2109" t="s">
        <v>9796</v>
      </c>
    </row>
    <row r="2110" spans="1:62" x14ac:dyDescent="0.35">
      <c r="A2110">
        <v>51159326</v>
      </c>
      <c r="B2110" t="s">
        <v>1763</v>
      </c>
      <c r="C2110" t="s">
        <v>369</v>
      </c>
      <c r="D2110" t="s">
        <v>3708</v>
      </c>
      <c r="E2110" t="s">
        <v>360</v>
      </c>
      <c r="F2110">
        <v>14025083</v>
      </c>
      <c r="G2110" t="s">
        <v>361</v>
      </c>
      <c r="H2110">
        <v>2.8292999999999999</v>
      </c>
      <c r="I2110" s="1">
        <v>44182</v>
      </c>
      <c r="J2110">
        <v>44212.999988425923</v>
      </c>
      <c r="K2110" t="s">
        <v>3984</v>
      </c>
      <c r="L2110" t="s">
        <v>65</v>
      </c>
      <c r="M2110" t="s">
        <v>120</v>
      </c>
      <c r="N2110" t="s">
        <v>67</v>
      </c>
      <c r="Q2110" t="s">
        <v>70</v>
      </c>
      <c r="S2110" t="s">
        <v>71</v>
      </c>
      <c r="T2110" t="s">
        <v>5722</v>
      </c>
      <c r="U2110">
        <v>1</v>
      </c>
      <c r="V2110">
        <v>1</v>
      </c>
      <c r="W2110">
        <v>0</v>
      </c>
      <c r="X2110">
        <v>0</v>
      </c>
      <c r="Y2110">
        <v>0</v>
      </c>
      <c r="Z2110">
        <v>0</v>
      </c>
      <c r="AA2110">
        <v>0</v>
      </c>
      <c r="AB2110">
        <v>0</v>
      </c>
      <c r="AC2110">
        <v>1</v>
      </c>
      <c r="AD2110">
        <v>0</v>
      </c>
      <c r="AE2110">
        <v>0</v>
      </c>
      <c r="AF2110">
        <v>1</v>
      </c>
      <c r="AG2110">
        <v>0</v>
      </c>
      <c r="AH2110">
        <v>0</v>
      </c>
      <c r="AI2110">
        <v>0</v>
      </c>
      <c r="AJ2110">
        <v>0</v>
      </c>
      <c r="AK2110">
        <v>0</v>
      </c>
      <c r="AL2110">
        <v>0</v>
      </c>
      <c r="AM2110">
        <v>0</v>
      </c>
      <c r="AN2110">
        <v>0</v>
      </c>
      <c r="AO2110">
        <v>0</v>
      </c>
      <c r="AP2110">
        <v>0</v>
      </c>
      <c r="AQ2110">
        <v>0</v>
      </c>
      <c r="AR2110">
        <v>0</v>
      </c>
      <c r="AS2110">
        <v>0</v>
      </c>
      <c r="AT2110">
        <v>44182</v>
      </c>
      <c r="AU2110">
        <v>44212</v>
      </c>
      <c r="AV2110">
        <v>0</v>
      </c>
      <c r="AW2110">
        <v>1</v>
      </c>
      <c r="AX2110">
        <v>0</v>
      </c>
      <c r="AY2110">
        <v>2020</v>
      </c>
      <c r="AZ2110">
        <v>12</v>
      </c>
      <c r="BA2110">
        <v>30</v>
      </c>
      <c r="BB2110">
        <v>4</v>
      </c>
      <c r="BF2110">
        <v>2020</v>
      </c>
      <c r="BG2110" t="s">
        <v>104</v>
      </c>
      <c r="BH2110" t="s">
        <v>9822</v>
      </c>
      <c r="BI2110" t="s">
        <v>9791</v>
      </c>
      <c r="BJ2110" t="s">
        <v>9796</v>
      </c>
    </row>
    <row r="2111" spans="1:62" x14ac:dyDescent="0.35">
      <c r="A2111">
        <v>51159967</v>
      </c>
      <c r="B2111" t="s">
        <v>98</v>
      </c>
      <c r="C2111" t="s">
        <v>61</v>
      </c>
      <c r="D2111" t="s">
        <v>125</v>
      </c>
      <c r="E2111" t="s">
        <v>3632</v>
      </c>
      <c r="F2111">
        <v>9163024</v>
      </c>
      <c r="G2111" t="s">
        <v>3632</v>
      </c>
      <c r="H2111">
        <v>2.4651000000000001</v>
      </c>
      <c r="I2111" s="1">
        <v>44183</v>
      </c>
      <c r="J2111">
        <v>44213.999988425923</v>
      </c>
      <c r="K2111" t="s">
        <v>5723</v>
      </c>
      <c r="L2111" t="s">
        <v>65</v>
      </c>
      <c r="M2111" t="s">
        <v>120</v>
      </c>
      <c r="N2111" t="s">
        <v>121</v>
      </c>
      <c r="O2111" t="s">
        <v>168</v>
      </c>
      <c r="P2111" t="s">
        <v>122</v>
      </c>
      <c r="Q2111" t="s">
        <v>70</v>
      </c>
      <c r="S2111" t="s">
        <v>71</v>
      </c>
      <c r="T2111" t="s">
        <v>5724</v>
      </c>
      <c r="U2111">
        <v>0</v>
      </c>
      <c r="V2111">
        <v>1</v>
      </c>
      <c r="W2111">
        <v>0</v>
      </c>
      <c r="X2111">
        <v>1</v>
      </c>
      <c r="Y2111">
        <v>0</v>
      </c>
      <c r="Z2111">
        <v>0</v>
      </c>
      <c r="AA2111">
        <v>0</v>
      </c>
      <c r="AB2111">
        <v>0</v>
      </c>
      <c r="AC2111">
        <v>0</v>
      </c>
      <c r="AD2111">
        <v>0</v>
      </c>
      <c r="AE2111">
        <v>0</v>
      </c>
      <c r="AF2111">
        <v>0</v>
      </c>
      <c r="AG2111">
        <v>0</v>
      </c>
      <c r="AH2111">
        <v>0</v>
      </c>
      <c r="AI2111">
        <v>0</v>
      </c>
      <c r="AJ2111">
        <v>0</v>
      </c>
      <c r="AK2111">
        <v>0</v>
      </c>
      <c r="AL2111">
        <v>0</v>
      </c>
      <c r="AM2111">
        <v>0</v>
      </c>
      <c r="AN2111">
        <v>0</v>
      </c>
      <c r="AO2111">
        <v>0</v>
      </c>
      <c r="AP2111">
        <v>0</v>
      </c>
      <c r="AQ2111">
        <v>1</v>
      </c>
      <c r="AR2111">
        <v>0</v>
      </c>
      <c r="AS2111">
        <v>0</v>
      </c>
      <c r="AT2111">
        <v>44182</v>
      </c>
      <c r="AU2111">
        <v>44213</v>
      </c>
      <c r="AV2111">
        <v>0</v>
      </c>
      <c r="AW2111">
        <v>1</v>
      </c>
      <c r="AX2111">
        <v>0</v>
      </c>
      <c r="AY2111">
        <v>2020</v>
      </c>
      <c r="AZ2111">
        <v>12</v>
      </c>
      <c r="BA2111">
        <v>30</v>
      </c>
      <c r="BB2111">
        <v>3</v>
      </c>
      <c r="BF2111">
        <v>2020</v>
      </c>
      <c r="BG2111" t="s">
        <v>104</v>
      </c>
      <c r="BH2111" t="s">
        <v>9822</v>
      </c>
      <c r="BI2111" t="s">
        <v>9791</v>
      </c>
      <c r="BJ2111" t="s">
        <v>9797</v>
      </c>
    </row>
    <row r="2112" spans="1:62" x14ac:dyDescent="0.35">
      <c r="A2112">
        <v>51161014</v>
      </c>
      <c r="B2112" t="s">
        <v>98</v>
      </c>
      <c r="C2112" t="s">
        <v>61</v>
      </c>
      <c r="D2112" t="s">
        <v>125</v>
      </c>
      <c r="E2112" t="s">
        <v>3426</v>
      </c>
      <c r="F2112">
        <v>29387504</v>
      </c>
      <c r="I2112" s="1">
        <v>44183</v>
      </c>
      <c r="J2112">
        <v>44213.999988425923</v>
      </c>
      <c r="K2112" t="s">
        <v>5538</v>
      </c>
      <c r="L2112" t="s">
        <v>65</v>
      </c>
      <c r="M2112" t="s">
        <v>197</v>
      </c>
      <c r="N2112" t="s">
        <v>198</v>
      </c>
      <c r="O2112" t="s">
        <v>168</v>
      </c>
      <c r="P2112" t="s">
        <v>199</v>
      </c>
      <c r="Q2112" t="s">
        <v>70</v>
      </c>
      <c r="S2112" t="s">
        <v>71</v>
      </c>
      <c r="T2112" t="s">
        <v>5725</v>
      </c>
      <c r="U2112">
        <v>1</v>
      </c>
      <c r="V2112">
        <v>1</v>
      </c>
      <c r="W2112">
        <v>0</v>
      </c>
      <c r="X2112">
        <v>0</v>
      </c>
      <c r="Y2112">
        <v>0</v>
      </c>
      <c r="Z2112">
        <v>0</v>
      </c>
      <c r="AA2112">
        <v>0</v>
      </c>
      <c r="AB2112">
        <v>0</v>
      </c>
      <c r="AC2112">
        <v>0</v>
      </c>
      <c r="AD2112">
        <v>0</v>
      </c>
      <c r="AE2112">
        <v>0</v>
      </c>
      <c r="AF2112">
        <v>0</v>
      </c>
      <c r="AG2112">
        <v>0</v>
      </c>
      <c r="AH2112">
        <v>0</v>
      </c>
      <c r="AI2112">
        <v>0</v>
      </c>
      <c r="AJ2112">
        <v>0</v>
      </c>
      <c r="AK2112">
        <v>0</v>
      </c>
      <c r="AL2112">
        <v>0</v>
      </c>
      <c r="AM2112">
        <v>0</v>
      </c>
      <c r="AN2112">
        <v>0</v>
      </c>
      <c r="AO2112">
        <v>0</v>
      </c>
      <c r="AP2112">
        <v>0</v>
      </c>
      <c r="AQ2112">
        <v>0</v>
      </c>
      <c r="AR2112">
        <v>0</v>
      </c>
      <c r="AS2112">
        <v>0</v>
      </c>
      <c r="AT2112">
        <v>44182</v>
      </c>
      <c r="AU2112">
        <v>44209</v>
      </c>
      <c r="AV2112">
        <v>1</v>
      </c>
      <c r="AW2112">
        <v>1</v>
      </c>
      <c r="AX2112">
        <v>0</v>
      </c>
      <c r="AY2112">
        <v>2020</v>
      </c>
      <c r="AZ2112">
        <v>12</v>
      </c>
      <c r="BA2112">
        <v>30</v>
      </c>
      <c r="BB2112">
        <v>2</v>
      </c>
      <c r="BF2112">
        <v>2020</v>
      </c>
      <c r="BG2112" t="s">
        <v>73</v>
      </c>
      <c r="BH2112" t="s">
        <v>9822</v>
      </c>
      <c r="BI2112" t="s">
        <v>9791</v>
      </c>
      <c r="BJ2112" t="s">
        <v>9797</v>
      </c>
    </row>
    <row r="2113" spans="1:62" x14ac:dyDescent="0.35">
      <c r="A2113">
        <v>51161567</v>
      </c>
      <c r="B2113" t="s">
        <v>383</v>
      </c>
      <c r="C2113" t="s">
        <v>61</v>
      </c>
      <c r="D2113" t="s">
        <v>125</v>
      </c>
      <c r="E2113" t="s">
        <v>3426</v>
      </c>
      <c r="F2113">
        <v>29387504</v>
      </c>
      <c r="I2113" s="1">
        <v>44183</v>
      </c>
      <c r="J2113">
        <v>44213.999988425923</v>
      </c>
      <c r="K2113" t="s">
        <v>5726</v>
      </c>
      <c r="L2113" t="s">
        <v>65</v>
      </c>
      <c r="M2113" t="s">
        <v>66</v>
      </c>
      <c r="N2113" t="s">
        <v>67</v>
      </c>
      <c r="Q2113" t="s">
        <v>70</v>
      </c>
      <c r="S2113" t="s">
        <v>71</v>
      </c>
      <c r="T2113" t="s">
        <v>5727</v>
      </c>
      <c r="U2113">
        <v>1</v>
      </c>
      <c r="V2113">
        <v>1</v>
      </c>
      <c r="W2113">
        <v>0</v>
      </c>
      <c r="X2113">
        <v>1</v>
      </c>
      <c r="Y2113">
        <v>0</v>
      </c>
      <c r="Z2113">
        <v>0</v>
      </c>
      <c r="AA2113">
        <v>0</v>
      </c>
      <c r="AB2113">
        <v>0</v>
      </c>
      <c r="AC2113">
        <v>0</v>
      </c>
      <c r="AD2113">
        <v>0</v>
      </c>
      <c r="AE2113">
        <v>0</v>
      </c>
      <c r="AF2113">
        <v>0</v>
      </c>
      <c r="AG2113">
        <v>0</v>
      </c>
      <c r="AH2113">
        <v>0</v>
      </c>
      <c r="AI2113">
        <v>0</v>
      </c>
      <c r="AJ2113">
        <v>0</v>
      </c>
      <c r="AK2113">
        <v>0</v>
      </c>
      <c r="AL2113">
        <v>0</v>
      </c>
      <c r="AM2113">
        <v>0</v>
      </c>
      <c r="AN2113">
        <v>0</v>
      </c>
      <c r="AO2113">
        <v>0</v>
      </c>
      <c r="AP2113">
        <v>0</v>
      </c>
      <c r="AQ2113">
        <v>0</v>
      </c>
      <c r="AR2113">
        <v>0</v>
      </c>
      <c r="AS2113">
        <v>0</v>
      </c>
      <c r="AT2113">
        <v>44183</v>
      </c>
      <c r="AU2113">
        <v>44209</v>
      </c>
      <c r="AV2113">
        <v>1</v>
      </c>
      <c r="AW2113">
        <v>1</v>
      </c>
      <c r="AX2113">
        <v>0</v>
      </c>
      <c r="AY2113">
        <v>2020</v>
      </c>
      <c r="AZ2113">
        <v>12</v>
      </c>
      <c r="BA2113">
        <v>30</v>
      </c>
      <c r="BB2113">
        <v>3</v>
      </c>
      <c r="BF2113">
        <v>2020</v>
      </c>
      <c r="BG2113" t="s">
        <v>73</v>
      </c>
      <c r="BH2113" t="s">
        <v>9822</v>
      </c>
      <c r="BI2113" t="s">
        <v>9791</v>
      </c>
      <c r="BJ2113" t="s">
        <v>9797</v>
      </c>
    </row>
    <row r="2114" spans="1:62" x14ac:dyDescent="0.35">
      <c r="A2114">
        <v>51162316</v>
      </c>
      <c r="B2114" t="s">
        <v>5728</v>
      </c>
      <c r="C2114" t="s">
        <v>75</v>
      </c>
      <c r="D2114" t="s">
        <v>236</v>
      </c>
      <c r="E2114" t="s">
        <v>747</v>
      </c>
      <c r="F2114">
        <v>28935941</v>
      </c>
      <c r="I2114" s="1">
        <v>44183</v>
      </c>
      <c r="J2114">
        <v>44213.999988425923</v>
      </c>
      <c r="K2114" t="s">
        <v>5729</v>
      </c>
      <c r="L2114" t="s">
        <v>65</v>
      </c>
      <c r="M2114" t="s">
        <v>120</v>
      </c>
      <c r="N2114" t="s">
        <v>121</v>
      </c>
      <c r="O2114" t="s">
        <v>168</v>
      </c>
      <c r="P2114" t="s">
        <v>122</v>
      </c>
      <c r="Q2114" t="s">
        <v>102</v>
      </c>
      <c r="S2114" t="s">
        <v>71</v>
      </c>
      <c r="T2114" t="s">
        <v>5730</v>
      </c>
      <c r="U2114">
        <v>0</v>
      </c>
      <c r="V2114">
        <v>1</v>
      </c>
      <c r="W2114">
        <v>0</v>
      </c>
      <c r="X2114">
        <v>0</v>
      </c>
      <c r="Y2114">
        <v>0</v>
      </c>
      <c r="Z2114">
        <v>0</v>
      </c>
      <c r="AA2114">
        <v>0</v>
      </c>
      <c r="AB2114">
        <v>0</v>
      </c>
      <c r="AC2114">
        <v>0</v>
      </c>
      <c r="AD2114">
        <v>0</v>
      </c>
      <c r="AE2114">
        <v>0</v>
      </c>
      <c r="AF2114">
        <v>0</v>
      </c>
      <c r="AG2114">
        <v>0</v>
      </c>
      <c r="AH2114">
        <v>0</v>
      </c>
      <c r="AI2114">
        <v>0</v>
      </c>
      <c r="AJ2114">
        <v>0</v>
      </c>
      <c r="AK2114">
        <v>0</v>
      </c>
      <c r="AL2114">
        <v>0</v>
      </c>
      <c r="AM2114">
        <v>0</v>
      </c>
      <c r="AN2114">
        <v>0</v>
      </c>
      <c r="AO2114">
        <v>0</v>
      </c>
      <c r="AP2114">
        <v>0</v>
      </c>
      <c r="AQ2114">
        <v>1</v>
      </c>
      <c r="AR2114">
        <v>0</v>
      </c>
      <c r="AS2114">
        <v>0</v>
      </c>
      <c r="AT2114">
        <v>44183</v>
      </c>
      <c r="AU2114">
        <v>44213</v>
      </c>
      <c r="AV2114">
        <v>1</v>
      </c>
      <c r="AW2114">
        <v>1</v>
      </c>
      <c r="AX2114">
        <v>0</v>
      </c>
      <c r="AY2114">
        <v>2020</v>
      </c>
      <c r="AZ2114">
        <v>12</v>
      </c>
      <c r="BA2114">
        <v>30</v>
      </c>
      <c r="BB2114">
        <v>2</v>
      </c>
      <c r="BF2114">
        <v>2020</v>
      </c>
      <c r="BG2114" t="s">
        <v>73</v>
      </c>
      <c r="BH2114" t="s">
        <v>9822</v>
      </c>
      <c r="BI2114" t="s">
        <v>9791</v>
      </c>
      <c r="BJ2114" t="s">
        <v>9797</v>
      </c>
    </row>
    <row r="2115" spans="1:62" x14ac:dyDescent="0.35">
      <c r="A2115">
        <v>51170901</v>
      </c>
      <c r="B2115" t="s">
        <v>98</v>
      </c>
      <c r="C2115" t="s">
        <v>75</v>
      </c>
      <c r="D2115" t="s">
        <v>85</v>
      </c>
      <c r="E2115" t="s">
        <v>3055</v>
      </c>
      <c r="F2115">
        <v>43028454</v>
      </c>
      <c r="I2115" s="1">
        <v>44186</v>
      </c>
      <c r="J2115">
        <v>44216.999988425923</v>
      </c>
      <c r="K2115" t="s">
        <v>5731</v>
      </c>
      <c r="L2115" t="s">
        <v>65</v>
      </c>
      <c r="M2115" t="s">
        <v>66</v>
      </c>
      <c r="N2115" t="s">
        <v>67</v>
      </c>
      <c r="O2115" t="s">
        <v>68</v>
      </c>
      <c r="P2115" t="s">
        <v>69</v>
      </c>
      <c r="Q2115" t="s">
        <v>70</v>
      </c>
      <c r="S2115" t="s">
        <v>71</v>
      </c>
      <c r="T2115" t="s">
        <v>5732</v>
      </c>
      <c r="U2115">
        <v>0</v>
      </c>
      <c r="V2115">
        <v>1</v>
      </c>
      <c r="W2115">
        <v>0</v>
      </c>
      <c r="X2115">
        <v>1</v>
      </c>
      <c r="Y2115">
        <v>0</v>
      </c>
      <c r="Z2115">
        <v>0</v>
      </c>
      <c r="AA2115">
        <v>0</v>
      </c>
      <c r="AB2115">
        <v>0</v>
      </c>
      <c r="AC2115">
        <v>0</v>
      </c>
      <c r="AD2115">
        <v>0</v>
      </c>
      <c r="AE2115">
        <v>0</v>
      </c>
      <c r="AF2115">
        <v>0</v>
      </c>
      <c r="AG2115">
        <v>0</v>
      </c>
      <c r="AH2115">
        <v>0</v>
      </c>
      <c r="AI2115">
        <v>0</v>
      </c>
      <c r="AJ2115">
        <v>0</v>
      </c>
      <c r="AK2115">
        <v>0</v>
      </c>
      <c r="AL2115">
        <v>0</v>
      </c>
      <c r="AM2115">
        <v>0</v>
      </c>
      <c r="AN2115">
        <v>0</v>
      </c>
      <c r="AO2115">
        <v>0</v>
      </c>
      <c r="AP2115">
        <v>0</v>
      </c>
      <c r="AQ2115">
        <v>0</v>
      </c>
      <c r="AR2115">
        <v>0</v>
      </c>
      <c r="AS2115">
        <v>0</v>
      </c>
      <c r="AT2115">
        <v>44186</v>
      </c>
      <c r="AU2115">
        <v>44216</v>
      </c>
      <c r="AV2115">
        <v>1</v>
      </c>
      <c r="AW2115">
        <v>1</v>
      </c>
      <c r="AX2115">
        <v>0</v>
      </c>
      <c r="AY2115">
        <v>2020</v>
      </c>
      <c r="AZ2115">
        <v>12</v>
      </c>
      <c r="BA2115">
        <v>30</v>
      </c>
      <c r="BB2115">
        <v>2</v>
      </c>
      <c r="BF2115">
        <v>2020</v>
      </c>
      <c r="BG2115" t="s">
        <v>73</v>
      </c>
      <c r="BH2115" t="s">
        <v>9822</v>
      </c>
      <c r="BI2115" t="s">
        <v>9791</v>
      </c>
      <c r="BJ2115" t="s">
        <v>9794</v>
      </c>
    </row>
    <row r="2116" spans="1:62" x14ac:dyDescent="0.35">
      <c r="A2116">
        <v>51174118</v>
      </c>
      <c r="B2116" t="s">
        <v>98</v>
      </c>
      <c r="C2116" t="s">
        <v>61</v>
      </c>
      <c r="D2116" t="s">
        <v>125</v>
      </c>
      <c r="E2116" t="s">
        <v>2805</v>
      </c>
      <c r="F2116">
        <v>36388429</v>
      </c>
      <c r="I2116" s="1">
        <v>44186</v>
      </c>
      <c r="J2116">
        <v>44216.999988425923</v>
      </c>
      <c r="K2116" t="s">
        <v>5733</v>
      </c>
      <c r="L2116" t="s">
        <v>65</v>
      </c>
      <c r="M2116" t="s">
        <v>519</v>
      </c>
      <c r="N2116" t="s">
        <v>520</v>
      </c>
      <c r="P2116" t="s">
        <v>861</v>
      </c>
      <c r="Q2116" t="s">
        <v>70</v>
      </c>
      <c r="S2116" t="s">
        <v>71</v>
      </c>
      <c r="T2116" t="s">
        <v>5734</v>
      </c>
      <c r="U2116">
        <v>1</v>
      </c>
      <c r="V2116">
        <v>1</v>
      </c>
      <c r="W2116">
        <v>1</v>
      </c>
      <c r="X2116">
        <v>1</v>
      </c>
      <c r="Y2116">
        <v>0</v>
      </c>
      <c r="Z2116">
        <v>0</v>
      </c>
      <c r="AA2116">
        <v>1</v>
      </c>
      <c r="AB2116">
        <v>0</v>
      </c>
      <c r="AC2116">
        <v>0</v>
      </c>
      <c r="AD2116">
        <v>0</v>
      </c>
      <c r="AE2116">
        <v>1</v>
      </c>
      <c r="AF2116">
        <v>1</v>
      </c>
      <c r="AG2116">
        <v>0</v>
      </c>
      <c r="AH2116">
        <v>1</v>
      </c>
      <c r="AI2116">
        <v>0</v>
      </c>
      <c r="AJ2116">
        <v>0</v>
      </c>
      <c r="AK2116">
        <v>0</v>
      </c>
      <c r="AL2116">
        <v>0</v>
      </c>
      <c r="AM2116">
        <v>0</v>
      </c>
      <c r="AN2116">
        <v>0</v>
      </c>
      <c r="AO2116">
        <v>0</v>
      </c>
      <c r="AP2116">
        <v>0</v>
      </c>
      <c r="AQ2116">
        <v>0</v>
      </c>
      <c r="AR2116">
        <v>0</v>
      </c>
      <c r="AS2116">
        <v>0</v>
      </c>
      <c r="AT2116">
        <v>44186</v>
      </c>
      <c r="AU2116">
        <v>44214</v>
      </c>
      <c r="AV2116">
        <v>1</v>
      </c>
      <c r="AW2116">
        <v>1</v>
      </c>
      <c r="AX2116">
        <v>0</v>
      </c>
      <c r="AY2116">
        <v>2020</v>
      </c>
      <c r="AZ2116">
        <v>12</v>
      </c>
      <c r="BA2116">
        <v>30</v>
      </c>
      <c r="BB2116">
        <v>8</v>
      </c>
      <c r="BF2116">
        <v>2020</v>
      </c>
      <c r="BG2116" t="s">
        <v>73</v>
      </c>
      <c r="BH2116" t="s">
        <v>9822</v>
      </c>
      <c r="BI2116" t="s">
        <v>9791</v>
      </c>
      <c r="BJ2116" t="s">
        <v>9794</v>
      </c>
    </row>
    <row r="2117" spans="1:62" x14ac:dyDescent="0.35">
      <c r="A2117">
        <v>51174551</v>
      </c>
      <c r="B2117" t="s">
        <v>98</v>
      </c>
      <c r="C2117" t="s">
        <v>61</v>
      </c>
      <c r="D2117" t="s">
        <v>125</v>
      </c>
      <c r="E2117" t="s">
        <v>863</v>
      </c>
      <c r="F2117">
        <v>31521925</v>
      </c>
      <c r="I2117" s="1">
        <v>44186</v>
      </c>
      <c r="J2117">
        <v>44216.999988425923</v>
      </c>
      <c r="K2117" t="s">
        <v>5735</v>
      </c>
      <c r="L2117" t="s">
        <v>65</v>
      </c>
      <c r="M2117" t="s">
        <v>66</v>
      </c>
      <c r="N2117" t="s">
        <v>67</v>
      </c>
      <c r="O2117" t="s">
        <v>68</v>
      </c>
      <c r="P2117" t="s">
        <v>69</v>
      </c>
      <c r="Q2117" t="s">
        <v>70</v>
      </c>
      <c r="R2117" t="s">
        <v>1111</v>
      </c>
      <c r="S2117" t="s">
        <v>71</v>
      </c>
      <c r="T2117" t="s">
        <v>5736</v>
      </c>
      <c r="U2117">
        <v>1</v>
      </c>
      <c r="V2117">
        <v>1</v>
      </c>
      <c r="W2117">
        <v>1</v>
      </c>
      <c r="X2117">
        <v>1</v>
      </c>
      <c r="Y2117">
        <v>0</v>
      </c>
      <c r="Z2117">
        <v>0</v>
      </c>
      <c r="AA2117">
        <v>0</v>
      </c>
      <c r="AB2117">
        <v>0</v>
      </c>
      <c r="AC2117">
        <v>0</v>
      </c>
      <c r="AD2117">
        <v>0</v>
      </c>
      <c r="AE2117">
        <v>0</v>
      </c>
      <c r="AF2117">
        <v>0</v>
      </c>
      <c r="AG2117">
        <v>0</v>
      </c>
      <c r="AH2117">
        <v>1</v>
      </c>
      <c r="AI2117">
        <v>0</v>
      </c>
      <c r="AJ2117">
        <v>0</v>
      </c>
      <c r="AK2117">
        <v>0</v>
      </c>
      <c r="AL2117">
        <v>0</v>
      </c>
      <c r="AM2117">
        <v>0</v>
      </c>
      <c r="AN2117">
        <v>0</v>
      </c>
      <c r="AO2117">
        <v>0</v>
      </c>
      <c r="AP2117">
        <v>0</v>
      </c>
      <c r="AQ2117">
        <v>0</v>
      </c>
      <c r="AR2117">
        <v>0</v>
      </c>
      <c r="AS2117">
        <v>0</v>
      </c>
      <c r="AT2117">
        <v>44186</v>
      </c>
      <c r="AU2117">
        <v>44216</v>
      </c>
      <c r="AV2117">
        <v>0</v>
      </c>
      <c r="AW2117">
        <v>1</v>
      </c>
      <c r="AX2117">
        <v>0</v>
      </c>
      <c r="AY2117">
        <v>2020</v>
      </c>
      <c r="AZ2117">
        <v>12</v>
      </c>
      <c r="BA2117">
        <v>30</v>
      </c>
      <c r="BB2117">
        <v>5</v>
      </c>
      <c r="BC2117">
        <v>80000</v>
      </c>
      <c r="BD2117">
        <v>119999</v>
      </c>
      <c r="BE2117" t="s">
        <v>90</v>
      </c>
      <c r="BF2117">
        <v>2020</v>
      </c>
      <c r="BG2117" t="s">
        <v>104</v>
      </c>
      <c r="BH2117" t="s">
        <v>59</v>
      </c>
      <c r="BI2117" t="s">
        <v>9791</v>
      </c>
      <c r="BJ2117" t="s">
        <v>9794</v>
      </c>
    </row>
    <row r="2118" spans="1:62" x14ac:dyDescent="0.35">
      <c r="A2118">
        <v>51181089</v>
      </c>
      <c r="B2118" t="s">
        <v>98</v>
      </c>
      <c r="C2118" t="s">
        <v>75</v>
      </c>
      <c r="D2118" t="s">
        <v>117</v>
      </c>
      <c r="E2118" t="s">
        <v>5556</v>
      </c>
      <c r="F2118">
        <v>10922430</v>
      </c>
      <c r="I2118" s="1">
        <v>44187</v>
      </c>
      <c r="J2118">
        <v>44217.999988425923</v>
      </c>
      <c r="K2118" t="s">
        <v>4200</v>
      </c>
      <c r="L2118" t="s">
        <v>65</v>
      </c>
      <c r="M2118" t="s">
        <v>120</v>
      </c>
      <c r="N2118" t="s">
        <v>121</v>
      </c>
      <c r="O2118" t="s">
        <v>465</v>
      </c>
      <c r="P2118" t="s">
        <v>2965</v>
      </c>
      <c r="Q2118" t="s">
        <v>70</v>
      </c>
      <c r="S2118" t="s">
        <v>71</v>
      </c>
      <c r="T2118" t="s">
        <v>5737</v>
      </c>
      <c r="U2118">
        <v>1</v>
      </c>
      <c r="V2118">
        <v>1</v>
      </c>
      <c r="W2118">
        <v>0</v>
      </c>
      <c r="X2118">
        <v>1</v>
      </c>
      <c r="Y2118">
        <v>0</v>
      </c>
      <c r="Z2118">
        <v>0</v>
      </c>
      <c r="AA2118">
        <v>0</v>
      </c>
      <c r="AB2118">
        <v>0</v>
      </c>
      <c r="AC2118">
        <v>0</v>
      </c>
      <c r="AD2118">
        <v>0</v>
      </c>
      <c r="AE2118">
        <v>0</v>
      </c>
      <c r="AF2118">
        <v>0</v>
      </c>
      <c r="AG2118">
        <v>0</v>
      </c>
      <c r="AH2118">
        <v>0</v>
      </c>
      <c r="AI2118">
        <v>0</v>
      </c>
      <c r="AJ2118">
        <v>0</v>
      </c>
      <c r="AK2118">
        <v>0</v>
      </c>
      <c r="AL2118">
        <v>0</v>
      </c>
      <c r="AM2118">
        <v>0</v>
      </c>
      <c r="AN2118">
        <v>0</v>
      </c>
      <c r="AO2118">
        <v>0</v>
      </c>
      <c r="AP2118">
        <v>0</v>
      </c>
      <c r="AQ2118">
        <v>0</v>
      </c>
      <c r="AR2118">
        <v>0</v>
      </c>
      <c r="AS2118">
        <v>0</v>
      </c>
      <c r="AT2118">
        <v>44187</v>
      </c>
      <c r="AU2118">
        <v>44217</v>
      </c>
      <c r="AV2118">
        <v>0</v>
      </c>
      <c r="AW2118">
        <v>1</v>
      </c>
      <c r="AX2118">
        <v>0</v>
      </c>
      <c r="AY2118">
        <v>2020</v>
      </c>
      <c r="AZ2118">
        <v>12</v>
      </c>
      <c r="BA2118">
        <v>30</v>
      </c>
      <c r="BB2118">
        <v>3</v>
      </c>
      <c r="BF2118">
        <v>2020</v>
      </c>
      <c r="BG2118" t="s">
        <v>104</v>
      </c>
      <c r="BH2118" t="s">
        <v>9822</v>
      </c>
      <c r="BI2118" t="s">
        <v>9791</v>
      </c>
      <c r="BJ2118" t="s">
        <v>9795</v>
      </c>
    </row>
    <row r="2119" spans="1:62" x14ac:dyDescent="0.35">
      <c r="A2119">
        <v>51188331</v>
      </c>
      <c r="B2119" t="s">
        <v>116</v>
      </c>
      <c r="C2119" t="s">
        <v>61</v>
      </c>
      <c r="D2119" t="s">
        <v>125</v>
      </c>
      <c r="E2119" t="s">
        <v>5738</v>
      </c>
      <c r="F2119">
        <v>21084780</v>
      </c>
      <c r="I2119" s="1">
        <v>44188</v>
      </c>
      <c r="J2119">
        <v>44218.999988425923</v>
      </c>
      <c r="K2119" t="s">
        <v>5739</v>
      </c>
      <c r="L2119" t="s">
        <v>65</v>
      </c>
      <c r="M2119" t="s">
        <v>120</v>
      </c>
      <c r="N2119" t="s">
        <v>121</v>
      </c>
      <c r="O2119" t="s">
        <v>168</v>
      </c>
      <c r="P2119" t="s">
        <v>4153</v>
      </c>
      <c r="Q2119" t="s">
        <v>70</v>
      </c>
      <c r="S2119" t="s">
        <v>71</v>
      </c>
      <c r="T2119" t="s">
        <v>5740</v>
      </c>
      <c r="U2119">
        <v>1</v>
      </c>
      <c r="V2119">
        <v>1</v>
      </c>
      <c r="W2119">
        <v>1</v>
      </c>
      <c r="X2119">
        <v>0</v>
      </c>
      <c r="Y2119">
        <v>0</v>
      </c>
      <c r="Z2119">
        <v>0</v>
      </c>
      <c r="AA2119">
        <v>0</v>
      </c>
      <c r="AB2119">
        <v>0</v>
      </c>
      <c r="AC2119">
        <v>0</v>
      </c>
      <c r="AD2119">
        <v>0</v>
      </c>
      <c r="AE2119">
        <v>0</v>
      </c>
      <c r="AF2119">
        <v>0</v>
      </c>
      <c r="AG2119">
        <v>0</v>
      </c>
      <c r="AH2119">
        <v>0</v>
      </c>
      <c r="AI2119">
        <v>0</v>
      </c>
      <c r="AJ2119">
        <v>0</v>
      </c>
      <c r="AK2119">
        <v>0</v>
      </c>
      <c r="AL2119">
        <v>0</v>
      </c>
      <c r="AM2119">
        <v>0</v>
      </c>
      <c r="AN2119">
        <v>0</v>
      </c>
      <c r="AO2119">
        <v>0</v>
      </c>
      <c r="AP2119">
        <v>0</v>
      </c>
      <c r="AQ2119">
        <v>0</v>
      </c>
      <c r="AR2119">
        <v>0</v>
      </c>
      <c r="AS2119">
        <v>0</v>
      </c>
      <c r="AT2119">
        <v>44188</v>
      </c>
      <c r="AU2119">
        <v>44218</v>
      </c>
      <c r="AV2119">
        <v>0</v>
      </c>
      <c r="AW2119">
        <v>1</v>
      </c>
      <c r="AX2119">
        <v>0</v>
      </c>
      <c r="AY2119">
        <v>2020</v>
      </c>
      <c r="AZ2119">
        <v>12</v>
      </c>
      <c r="BA2119">
        <v>30</v>
      </c>
      <c r="BB2119">
        <v>3</v>
      </c>
      <c r="BF2119">
        <v>2020</v>
      </c>
      <c r="BG2119" t="s">
        <v>104</v>
      </c>
      <c r="BH2119" t="s">
        <v>9822</v>
      </c>
      <c r="BI2119" t="s">
        <v>9791</v>
      </c>
      <c r="BJ2119" t="s">
        <v>9793</v>
      </c>
    </row>
    <row r="2120" spans="1:62" x14ac:dyDescent="0.35">
      <c r="A2120">
        <v>51200630</v>
      </c>
      <c r="B2120" t="s">
        <v>5741</v>
      </c>
      <c r="C2120" t="s">
        <v>61</v>
      </c>
      <c r="D2120" t="s">
        <v>125</v>
      </c>
      <c r="E2120" t="s">
        <v>5742</v>
      </c>
      <c r="F2120">
        <v>41680681</v>
      </c>
      <c r="I2120" s="1">
        <v>44195</v>
      </c>
      <c r="J2120">
        <v>44225.999988425923</v>
      </c>
      <c r="K2120" t="s">
        <v>4948</v>
      </c>
      <c r="L2120" t="s">
        <v>65</v>
      </c>
      <c r="M2120" t="s">
        <v>120</v>
      </c>
      <c r="N2120" t="s">
        <v>121</v>
      </c>
      <c r="O2120" t="s">
        <v>168</v>
      </c>
      <c r="P2120" t="s">
        <v>122</v>
      </c>
      <c r="Q2120" t="s">
        <v>70</v>
      </c>
      <c r="S2120" t="s">
        <v>71</v>
      </c>
      <c r="T2120" t="s">
        <v>5743</v>
      </c>
      <c r="U2120">
        <v>1</v>
      </c>
      <c r="V2120">
        <v>1</v>
      </c>
      <c r="W2120">
        <v>0</v>
      </c>
      <c r="X2120">
        <v>1</v>
      </c>
      <c r="Y2120">
        <v>0</v>
      </c>
      <c r="Z2120">
        <v>0</v>
      </c>
      <c r="AA2120">
        <v>0</v>
      </c>
      <c r="AB2120">
        <v>0</v>
      </c>
      <c r="AC2120">
        <v>0</v>
      </c>
      <c r="AD2120">
        <v>1</v>
      </c>
      <c r="AE2120">
        <v>1</v>
      </c>
      <c r="AF2120">
        <v>0</v>
      </c>
      <c r="AG2120">
        <v>0</v>
      </c>
      <c r="AH2120">
        <v>0</v>
      </c>
      <c r="AI2120">
        <v>0</v>
      </c>
      <c r="AJ2120">
        <v>0</v>
      </c>
      <c r="AK2120">
        <v>0</v>
      </c>
      <c r="AL2120">
        <v>0</v>
      </c>
      <c r="AM2120">
        <v>0</v>
      </c>
      <c r="AN2120">
        <v>0</v>
      </c>
      <c r="AO2120">
        <v>0</v>
      </c>
      <c r="AP2120">
        <v>1</v>
      </c>
      <c r="AQ2120">
        <v>0</v>
      </c>
      <c r="AR2120">
        <v>0</v>
      </c>
      <c r="AS2120">
        <v>0</v>
      </c>
      <c r="AT2120">
        <v>44195</v>
      </c>
      <c r="AU2120">
        <v>44224</v>
      </c>
      <c r="AV2120">
        <v>0</v>
      </c>
      <c r="AW2120">
        <v>1</v>
      </c>
      <c r="AX2120">
        <v>0</v>
      </c>
      <c r="AY2120">
        <v>2020</v>
      </c>
      <c r="AZ2120">
        <v>12</v>
      </c>
      <c r="BA2120">
        <v>30</v>
      </c>
      <c r="BB2120">
        <v>6</v>
      </c>
      <c r="BF2120">
        <v>2020</v>
      </c>
      <c r="BG2120" t="s">
        <v>104</v>
      </c>
      <c r="BH2120" t="s">
        <v>9822</v>
      </c>
      <c r="BI2120" t="s">
        <v>9791</v>
      </c>
      <c r="BJ2120" t="s">
        <v>9793</v>
      </c>
    </row>
    <row r="2121" spans="1:62" x14ac:dyDescent="0.35">
      <c r="A2121">
        <v>51206969</v>
      </c>
      <c r="B2121" t="s">
        <v>98</v>
      </c>
      <c r="C2121" t="s">
        <v>75</v>
      </c>
      <c r="D2121" t="s">
        <v>165</v>
      </c>
      <c r="E2121" t="s">
        <v>5080</v>
      </c>
      <c r="F2121">
        <v>2603923</v>
      </c>
      <c r="G2121" t="s">
        <v>5081</v>
      </c>
      <c r="I2121" s="1">
        <v>44200</v>
      </c>
      <c r="J2121">
        <v>44230.999988425923</v>
      </c>
      <c r="K2121" t="s">
        <v>5744</v>
      </c>
      <c r="L2121" t="s">
        <v>65</v>
      </c>
      <c r="M2121" t="s">
        <v>120</v>
      </c>
      <c r="N2121" t="s">
        <v>121</v>
      </c>
      <c r="O2121" t="s">
        <v>168</v>
      </c>
      <c r="P2121" t="s">
        <v>122</v>
      </c>
      <c r="Q2121" t="s">
        <v>70</v>
      </c>
      <c r="S2121" t="s">
        <v>71</v>
      </c>
      <c r="T2121" t="s">
        <v>5745</v>
      </c>
      <c r="U2121">
        <v>0</v>
      </c>
      <c r="V2121">
        <v>0</v>
      </c>
      <c r="W2121">
        <v>0</v>
      </c>
      <c r="X2121">
        <v>0</v>
      </c>
      <c r="Y2121">
        <v>0</v>
      </c>
      <c r="Z2121">
        <v>0</v>
      </c>
      <c r="AA2121">
        <v>0</v>
      </c>
      <c r="AB2121">
        <v>0</v>
      </c>
      <c r="AC2121">
        <v>0</v>
      </c>
      <c r="AD2121">
        <v>0</v>
      </c>
      <c r="AE2121">
        <v>0</v>
      </c>
      <c r="AF2121">
        <v>0</v>
      </c>
      <c r="AG2121">
        <v>1</v>
      </c>
      <c r="AH2121">
        <v>0</v>
      </c>
      <c r="AI2121">
        <v>0</v>
      </c>
      <c r="AJ2121">
        <v>0</v>
      </c>
      <c r="AK2121">
        <v>0</v>
      </c>
      <c r="AL2121">
        <v>0</v>
      </c>
      <c r="AM2121">
        <v>0</v>
      </c>
      <c r="AN2121">
        <v>0</v>
      </c>
      <c r="AO2121">
        <v>0</v>
      </c>
      <c r="AP2121">
        <v>0</v>
      </c>
      <c r="AQ2121">
        <v>0</v>
      </c>
      <c r="AR2121">
        <v>0</v>
      </c>
      <c r="AS2121">
        <v>0</v>
      </c>
      <c r="AT2121">
        <v>44199</v>
      </c>
      <c r="AU2121">
        <v>44227</v>
      </c>
      <c r="AV2121">
        <v>0</v>
      </c>
      <c r="AW2121">
        <v>1</v>
      </c>
      <c r="AX2121">
        <v>0</v>
      </c>
      <c r="AY2121">
        <v>2021</v>
      </c>
      <c r="AZ2121">
        <v>1</v>
      </c>
      <c r="BA2121">
        <v>30</v>
      </c>
      <c r="BB2121">
        <v>1</v>
      </c>
      <c r="BF2121">
        <v>2021</v>
      </c>
      <c r="BG2121" t="s">
        <v>104</v>
      </c>
      <c r="BH2121" t="s">
        <v>9822</v>
      </c>
      <c r="BI2121" t="s">
        <v>9780</v>
      </c>
      <c r="BJ2121" t="s">
        <v>9794</v>
      </c>
    </row>
    <row r="2122" spans="1:62" x14ac:dyDescent="0.35">
      <c r="A2122">
        <v>51210731</v>
      </c>
      <c r="B2122" t="s">
        <v>116</v>
      </c>
      <c r="C2122" t="s">
        <v>61</v>
      </c>
      <c r="D2122" t="s">
        <v>125</v>
      </c>
      <c r="E2122" t="s">
        <v>137</v>
      </c>
      <c r="F2122">
        <v>19999086</v>
      </c>
      <c r="G2122" t="s">
        <v>137</v>
      </c>
      <c r="H2122">
        <v>3.8098999999999998</v>
      </c>
      <c r="I2122" s="1">
        <v>44200</v>
      </c>
      <c r="J2122">
        <v>44230.999988425923</v>
      </c>
      <c r="K2122" t="s">
        <v>5630</v>
      </c>
      <c r="L2122" t="s">
        <v>65</v>
      </c>
      <c r="M2122" t="s">
        <v>152</v>
      </c>
      <c r="N2122" t="s">
        <v>153</v>
      </c>
      <c r="O2122" t="s">
        <v>154</v>
      </c>
      <c r="P2122" t="s">
        <v>5631</v>
      </c>
      <c r="Q2122" t="s">
        <v>70</v>
      </c>
      <c r="R2122" t="s">
        <v>5632</v>
      </c>
      <c r="S2122" t="s">
        <v>71</v>
      </c>
      <c r="T2122" t="s">
        <v>5746</v>
      </c>
      <c r="U2122">
        <v>1</v>
      </c>
      <c r="V2122">
        <v>1</v>
      </c>
      <c r="W2122">
        <v>0</v>
      </c>
      <c r="X2122">
        <v>0</v>
      </c>
      <c r="Y2122">
        <v>0</v>
      </c>
      <c r="Z2122">
        <v>0</v>
      </c>
      <c r="AA2122">
        <v>0</v>
      </c>
      <c r="AB2122">
        <v>0</v>
      </c>
      <c r="AC2122">
        <v>1</v>
      </c>
      <c r="AD2122">
        <v>0</v>
      </c>
      <c r="AE2122">
        <v>0</v>
      </c>
      <c r="AF2122">
        <v>0</v>
      </c>
      <c r="AG2122">
        <v>0</v>
      </c>
      <c r="AH2122">
        <v>0</v>
      </c>
      <c r="AI2122">
        <v>0</v>
      </c>
      <c r="AJ2122">
        <v>0</v>
      </c>
      <c r="AK2122">
        <v>0</v>
      </c>
      <c r="AL2122">
        <v>0</v>
      </c>
      <c r="AM2122">
        <v>0</v>
      </c>
      <c r="AN2122">
        <v>0</v>
      </c>
      <c r="AO2122">
        <v>0</v>
      </c>
      <c r="AP2122">
        <v>0</v>
      </c>
      <c r="AQ2122">
        <v>0</v>
      </c>
      <c r="AR2122">
        <v>0</v>
      </c>
      <c r="AS2122">
        <v>0</v>
      </c>
      <c r="AT2122">
        <v>44200</v>
      </c>
      <c r="AU2122">
        <v>44206</v>
      </c>
      <c r="AV2122">
        <v>0</v>
      </c>
      <c r="AW2122">
        <v>1</v>
      </c>
      <c r="AX2122">
        <v>0</v>
      </c>
      <c r="AY2122">
        <v>2021</v>
      </c>
      <c r="AZ2122">
        <v>1</v>
      </c>
      <c r="BA2122">
        <v>30</v>
      </c>
      <c r="BB2122">
        <v>3</v>
      </c>
      <c r="BC2122">
        <v>113000</v>
      </c>
      <c r="BD2122">
        <v>132000</v>
      </c>
      <c r="BE2122" t="s">
        <v>90</v>
      </c>
      <c r="BF2122">
        <v>2021</v>
      </c>
      <c r="BG2122" t="s">
        <v>104</v>
      </c>
      <c r="BH2122" t="s">
        <v>59</v>
      </c>
      <c r="BI2122" t="s">
        <v>9780</v>
      </c>
      <c r="BJ2122" t="s">
        <v>9794</v>
      </c>
    </row>
    <row r="2123" spans="1:62" x14ac:dyDescent="0.35">
      <c r="A2123">
        <v>51210732</v>
      </c>
      <c r="B2123" t="s">
        <v>116</v>
      </c>
      <c r="C2123" t="s">
        <v>142</v>
      </c>
      <c r="D2123" t="s">
        <v>143</v>
      </c>
      <c r="E2123" t="s">
        <v>137</v>
      </c>
      <c r="F2123">
        <v>19999086</v>
      </c>
      <c r="G2123" t="s">
        <v>137</v>
      </c>
      <c r="H2123">
        <v>3.8098999999999998</v>
      </c>
      <c r="I2123" s="1">
        <v>44200</v>
      </c>
      <c r="J2123">
        <v>44230.999988425923</v>
      </c>
      <c r="K2123" t="s">
        <v>5630</v>
      </c>
      <c r="L2123" t="s">
        <v>65</v>
      </c>
      <c r="M2123" t="s">
        <v>152</v>
      </c>
      <c r="N2123" t="s">
        <v>153</v>
      </c>
      <c r="O2123" t="s">
        <v>154</v>
      </c>
      <c r="P2123" t="s">
        <v>5631</v>
      </c>
      <c r="Q2123" t="s">
        <v>70</v>
      </c>
      <c r="R2123" t="s">
        <v>5632</v>
      </c>
      <c r="S2123" t="s">
        <v>71</v>
      </c>
      <c r="T2123" t="s">
        <v>5747</v>
      </c>
      <c r="U2123">
        <v>1</v>
      </c>
      <c r="V2123">
        <v>1</v>
      </c>
      <c r="W2123">
        <v>0</v>
      </c>
      <c r="X2123">
        <v>0</v>
      </c>
      <c r="Y2123">
        <v>0</v>
      </c>
      <c r="Z2123">
        <v>0</v>
      </c>
      <c r="AA2123">
        <v>0</v>
      </c>
      <c r="AB2123">
        <v>0</v>
      </c>
      <c r="AC2123">
        <v>1</v>
      </c>
      <c r="AD2123">
        <v>0</v>
      </c>
      <c r="AE2123">
        <v>0</v>
      </c>
      <c r="AF2123">
        <v>0</v>
      </c>
      <c r="AG2123">
        <v>0</v>
      </c>
      <c r="AH2123">
        <v>0</v>
      </c>
      <c r="AI2123">
        <v>0</v>
      </c>
      <c r="AJ2123">
        <v>0</v>
      </c>
      <c r="AK2123">
        <v>0</v>
      </c>
      <c r="AL2123">
        <v>0</v>
      </c>
      <c r="AM2123">
        <v>0</v>
      </c>
      <c r="AN2123">
        <v>0</v>
      </c>
      <c r="AO2123">
        <v>0</v>
      </c>
      <c r="AP2123">
        <v>0</v>
      </c>
      <c r="AQ2123">
        <v>0</v>
      </c>
      <c r="AR2123">
        <v>0</v>
      </c>
      <c r="AS2123">
        <v>0</v>
      </c>
      <c r="AT2123">
        <v>44200</v>
      </c>
      <c r="AU2123">
        <v>44206</v>
      </c>
      <c r="AV2123">
        <v>0</v>
      </c>
      <c r="AW2123">
        <v>1</v>
      </c>
      <c r="AX2123">
        <v>1</v>
      </c>
      <c r="AY2123">
        <v>2021</v>
      </c>
      <c r="AZ2123">
        <v>1</v>
      </c>
      <c r="BA2123">
        <v>30</v>
      </c>
      <c r="BB2123">
        <v>3</v>
      </c>
      <c r="BC2123">
        <v>113000</v>
      </c>
      <c r="BD2123">
        <v>132000</v>
      </c>
      <c r="BE2123" t="s">
        <v>90</v>
      </c>
      <c r="BF2123">
        <v>2021</v>
      </c>
      <c r="BG2123" t="s">
        <v>104</v>
      </c>
      <c r="BH2123" t="s">
        <v>59</v>
      </c>
      <c r="BI2123" t="s">
        <v>9780</v>
      </c>
      <c r="BJ2123" t="s">
        <v>9794</v>
      </c>
    </row>
    <row r="2124" spans="1:62" x14ac:dyDescent="0.35">
      <c r="A2124">
        <v>51211768</v>
      </c>
      <c r="B2124" t="s">
        <v>98</v>
      </c>
      <c r="C2124" t="s">
        <v>61</v>
      </c>
      <c r="D2124" t="s">
        <v>125</v>
      </c>
      <c r="E2124" t="s">
        <v>1418</v>
      </c>
      <c r="F2124">
        <v>27681746</v>
      </c>
      <c r="G2124" t="s">
        <v>1419</v>
      </c>
      <c r="H2124">
        <v>4.3826000000000001</v>
      </c>
      <c r="I2124" s="1">
        <v>44200</v>
      </c>
      <c r="J2124">
        <v>44230.999988425923</v>
      </c>
      <c r="K2124" t="s">
        <v>3354</v>
      </c>
      <c r="L2124" t="s">
        <v>65</v>
      </c>
      <c r="M2124" t="s">
        <v>120</v>
      </c>
      <c r="N2124" t="s">
        <v>121</v>
      </c>
      <c r="O2124" t="s">
        <v>168</v>
      </c>
      <c r="P2124" t="s">
        <v>122</v>
      </c>
      <c r="Q2124" t="s">
        <v>70</v>
      </c>
      <c r="R2124" t="s">
        <v>3355</v>
      </c>
      <c r="S2124" t="s">
        <v>71</v>
      </c>
      <c r="T2124" t="s">
        <v>5748</v>
      </c>
      <c r="U2124">
        <v>0</v>
      </c>
      <c r="V2124">
        <v>1</v>
      </c>
      <c r="W2124">
        <v>0</v>
      </c>
      <c r="X2124">
        <v>1</v>
      </c>
      <c r="Y2124">
        <v>0</v>
      </c>
      <c r="Z2124">
        <v>0</v>
      </c>
      <c r="AA2124">
        <v>0</v>
      </c>
      <c r="AB2124">
        <v>0</v>
      </c>
      <c r="AC2124">
        <v>1</v>
      </c>
      <c r="AD2124">
        <v>1</v>
      </c>
      <c r="AE2124">
        <v>0</v>
      </c>
      <c r="AF2124">
        <v>0</v>
      </c>
      <c r="AG2124">
        <v>0</v>
      </c>
      <c r="AH2124">
        <v>0</v>
      </c>
      <c r="AI2124">
        <v>0</v>
      </c>
      <c r="AJ2124">
        <v>0</v>
      </c>
      <c r="AK2124">
        <v>0</v>
      </c>
      <c r="AL2124">
        <v>0</v>
      </c>
      <c r="AM2124">
        <v>0</v>
      </c>
      <c r="AN2124">
        <v>0</v>
      </c>
      <c r="AO2124">
        <v>0</v>
      </c>
      <c r="AP2124">
        <v>1</v>
      </c>
      <c r="AQ2124">
        <v>0</v>
      </c>
      <c r="AR2124">
        <v>0</v>
      </c>
      <c r="AS2124">
        <v>0</v>
      </c>
      <c r="AT2124">
        <v>44200</v>
      </c>
      <c r="AU2124">
        <v>44230</v>
      </c>
      <c r="AV2124">
        <v>0</v>
      </c>
      <c r="AW2124">
        <v>1</v>
      </c>
      <c r="AX2124">
        <v>0</v>
      </c>
      <c r="AY2124">
        <v>2021</v>
      </c>
      <c r="AZ2124">
        <v>1</v>
      </c>
      <c r="BA2124">
        <v>30</v>
      </c>
      <c r="BB2124">
        <v>5</v>
      </c>
      <c r="BF2124">
        <v>2021</v>
      </c>
      <c r="BG2124" t="s">
        <v>104</v>
      </c>
      <c r="BH2124" t="s">
        <v>59</v>
      </c>
      <c r="BI2124" t="s">
        <v>9780</v>
      </c>
      <c r="BJ2124" t="s">
        <v>9794</v>
      </c>
    </row>
    <row r="2125" spans="1:62" x14ac:dyDescent="0.35">
      <c r="A2125">
        <v>51214652</v>
      </c>
      <c r="B2125" t="s">
        <v>5584</v>
      </c>
      <c r="C2125" t="s">
        <v>711</v>
      </c>
      <c r="D2125" t="s">
        <v>76</v>
      </c>
      <c r="E2125" t="s">
        <v>1031</v>
      </c>
      <c r="F2125">
        <v>41239446</v>
      </c>
      <c r="I2125" s="1">
        <v>44200</v>
      </c>
      <c r="J2125">
        <v>44230.999988425923</v>
      </c>
      <c r="K2125" t="s">
        <v>5585</v>
      </c>
      <c r="L2125" t="s">
        <v>65</v>
      </c>
      <c r="M2125" t="s">
        <v>120</v>
      </c>
      <c r="N2125" t="s">
        <v>121</v>
      </c>
      <c r="Q2125" t="s">
        <v>70</v>
      </c>
      <c r="S2125" t="s">
        <v>82</v>
      </c>
      <c r="T2125" t="s">
        <v>5749</v>
      </c>
      <c r="U2125">
        <v>0</v>
      </c>
      <c r="V2125">
        <v>1</v>
      </c>
      <c r="W2125">
        <v>0</v>
      </c>
      <c r="X2125">
        <v>0</v>
      </c>
      <c r="Y2125">
        <v>0</v>
      </c>
      <c r="Z2125">
        <v>0</v>
      </c>
      <c r="AA2125">
        <v>0</v>
      </c>
      <c r="AB2125">
        <v>0</v>
      </c>
      <c r="AC2125">
        <v>0</v>
      </c>
      <c r="AD2125">
        <v>0</v>
      </c>
      <c r="AE2125">
        <v>0</v>
      </c>
      <c r="AF2125">
        <v>0</v>
      </c>
      <c r="AG2125">
        <v>0</v>
      </c>
      <c r="AH2125">
        <v>0</v>
      </c>
      <c r="AI2125">
        <v>0</v>
      </c>
      <c r="AJ2125">
        <v>0</v>
      </c>
      <c r="AK2125">
        <v>0</v>
      </c>
      <c r="AL2125">
        <v>0</v>
      </c>
      <c r="AM2125">
        <v>0</v>
      </c>
      <c r="AN2125">
        <v>0</v>
      </c>
      <c r="AO2125">
        <v>0</v>
      </c>
      <c r="AP2125">
        <v>0</v>
      </c>
      <c r="AQ2125">
        <v>0</v>
      </c>
      <c r="AR2125">
        <v>0</v>
      </c>
      <c r="AS2125">
        <v>0</v>
      </c>
      <c r="AT2125">
        <v>44200</v>
      </c>
      <c r="AU2125">
        <v>44229</v>
      </c>
      <c r="AV2125">
        <v>0</v>
      </c>
      <c r="AW2125">
        <v>1</v>
      </c>
      <c r="AX2125">
        <v>0</v>
      </c>
      <c r="AY2125">
        <v>2021</v>
      </c>
      <c r="AZ2125">
        <v>1</v>
      </c>
      <c r="BA2125">
        <v>30</v>
      </c>
      <c r="BB2125">
        <v>1</v>
      </c>
      <c r="BF2125">
        <v>2021</v>
      </c>
      <c r="BG2125" t="s">
        <v>104</v>
      </c>
      <c r="BH2125" t="s">
        <v>9822</v>
      </c>
      <c r="BI2125" t="s">
        <v>9780</v>
      </c>
      <c r="BJ2125" t="s">
        <v>9794</v>
      </c>
    </row>
    <row r="2126" spans="1:62" x14ac:dyDescent="0.35">
      <c r="A2126">
        <v>51216423</v>
      </c>
      <c r="B2126" t="s">
        <v>5750</v>
      </c>
      <c r="C2126" t="s">
        <v>75</v>
      </c>
      <c r="D2126" t="s">
        <v>236</v>
      </c>
      <c r="E2126" t="s">
        <v>573</v>
      </c>
      <c r="F2126">
        <v>21469508</v>
      </c>
      <c r="I2126" s="1">
        <v>44200</v>
      </c>
      <c r="J2126">
        <v>44230.999988425923</v>
      </c>
      <c r="K2126" t="s">
        <v>5751</v>
      </c>
      <c r="L2126" t="s">
        <v>65</v>
      </c>
      <c r="M2126" t="s">
        <v>79</v>
      </c>
      <c r="N2126" t="s">
        <v>80</v>
      </c>
      <c r="P2126" t="s">
        <v>189</v>
      </c>
      <c r="Q2126" t="s">
        <v>102</v>
      </c>
      <c r="S2126" t="s">
        <v>71</v>
      </c>
      <c r="T2126" t="s">
        <v>5752</v>
      </c>
      <c r="U2126">
        <v>0</v>
      </c>
      <c r="V2126">
        <v>0</v>
      </c>
      <c r="W2126">
        <v>0</v>
      </c>
      <c r="X2126">
        <v>1</v>
      </c>
      <c r="Y2126">
        <v>0</v>
      </c>
      <c r="Z2126">
        <v>0</v>
      </c>
      <c r="AA2126">
        <v>0</v>
      </c>
      <c r="AB2126">
        <v>0</v>
      </c>
      <c r="AC2126">
        <v>0</v>
      </c>
      <c r="AD2126">
        <v>0</v>
      </c>
      <c r="AE2126">
        <v>1</v>
      </c>
      <c r="AF2126">
        <v>0</v>
      </c>
      <c r="AG2126">
        <v>0</v>
      </c>
      <c r="AH2126">
        <v>0</v>
      </c>
      <c r="AI2126">
        <v>0</v>
      </c>
      <c r="AJ2126">
        <v>0</v>
      </c>
      <c r="AK2126">
        <v>0</v>
      </c>
      <c r="AL2126">
        <v>0</v>
      </c>
      <c r="AM2126">
        <v>0</v>
      </c>
      <c r="AN2126">
        <v>0</v>
      </c>
      <c r="AO2126">
        <v>0</v>
      </c>
      <c r="AP2126">
        <v>0</v>
      </c>
      <c r="AQ2126">
        <v>0</v>
      </c>
      <c r="AR2126">
        <v>0</v>
      </c>
      <c r="AS2126">
        <v>0</v>
      </c>
      <c r="AT2126">
        <v>44200</v>
      </c>
      <c r="AU2126">
        <v>44230</v>
      </c>
      <c r="AV2126">
        <v>1</v>
      </c>
      <c r="AW2126">
        <v>1</v>
      </c>
      <c r="AX2126">
        <v>0</v>
      </c>
      <c r="AY2126">
        <v>2021</v>
      </c>
      <c r="AZ2126">
        <v>1</v>
      </c>
      <c r="BA2126">
        <v>30</v>
      </c>
      <c r="BB2126">
        <v>2</v>
      </c>
      <c r="BF2126">
        <v>2021</v>
      </c>
      <c r="BG2126" t="s">
        <v>73</v>
      </c>
      <c r="BH2126" t="s">
        <v>9822</v>
      </c>
      <c r="BI2126" t="s">
        <v>9780</v>
      </c>
      <c r="BJ2126" t="s">
        <v>9794</v>
      </c>
    </row>
    <row r="2127" spans="1:62" x14ac:dyDescent="0.35">
      <c r="A2127">
        <v>51218821</v>
      </c>
      <c r="B2127" t="s">
        <v>5750</v>
      </c>
      <c r="C2127" t="s">
        <v>75</v>
      </c>
      <c r="D2127" t="s">
        <v>159</v>
      </c>
      <c r="E2127" t="s">
        <v>5753</v>
      </c>
      <c r="F2127">
        <v>31018106</v>
      </c>
      <c r="I2127" s="1">
        <v>44201</v>
      </c>
      <c r="J2127">
        <v>44231.999988425923</v>
      </c>
      <c r="K2127" t="s">
        <v>5754</v>
      </c>
      <c r="L2127" t="s">
        <v>65</v>
      </c>
      <c r="M2127" t="s">
        <v>79</v>
      </c>
      <c r="N2127" t="s">
        <v>80</v>
      </c>
      <c r="P2127" t="s">
        <v>189</v>
      </c>
      <c r="Q2127" t="s">
        <v>102</v>
      </c>
      <c r="S2127" t="s">
        <v>71</v>
      </c>
      <c r="T2127" t="s">
        <v>5755</v>
      </c>
      <c r="U2127">
        <v>0</v>
      </c>
      <c r="V2127">
        <v>0</v>
      </c>
      <c r="W2127">
        <v>0</v>
      </c>
      <c r="X2127">
        <v>1</v>
      </c>
      <c r="Y2127">
        <v>0</v>
      </c>
      <c r="Z2127">
        <v>0</v>
      </c>
      <c r="AA2127">
        <v>0</v>
      </c>
      <c r="AB2127">
        <v>0</v>
      </c>
      <c r="AC2127">
        <v>0</v>
      </c>
      <c r="AD2127">
        <v>0</v>
      </c>
      <c r="AE2127">
        <v>1</v>
      </c>
      <c r="AF2127">
        <v>0</v>
      </c>
      <c r="AG2127">
        <v>0</v>
      </c>
      <c r="AH2127">
        <v>0</v>
      </c>
      <c r="AI2127">
        <v>0</v>
      </c>
      <c r="AJ2127">
        <v>0</v>
      </c>
      <c r="AK2127">
        <v>0</v>
      </c>
      <c r="AL2127">
        <v>0</v>
      </c>
      <c r="AM2127">
        <v>0</v>
      </c>
      <c r="AN2127">
        <v>0</v>
      </c>
      <c r="AO2127">
        <v>0</v>
      </c>
      <c r="AP2127">
        <v>0</v>
      </c>
      <c r="AQ2127">
        <v>0</v>
      </c>
      <c r="AR2127">
        <v>0</v>
      </c>
      <c r="AS2127">
        <v>0</v>
      </c>
      <c r="AT2127">
        <v>44200</v>
      </c>
      <c r="AU2127">
        <v>44228</v>
      </c>
      <c r="AV2127">
        <v>0</v>
      </c>
      <c r="AW2127">
        <v>1</v>
      </c>
      <c r="AX2127">
        <v>0</v>
      </c>
      <c r="AY2127">
        <v>2021</v>
      </c>
      <c r="AZ2127">
        <v>1</v>
      </c>
      <c r="BA2127">
        <v>30</v>
      </c>
      <c r="BB2127">
        <v>2</v>
      </c>
      <c r="BF2127">
        <v>2021</v>
      </c>
      <c r="BG2127" t="s">
        <v>104</v>
      </c>
      <c r="BH2127" t="s">
        <v>9822</v>
      </c>
      <c r="BI2127" t="s">
        <v>9780</v>
      </c>
      <c r="BJ2127" t="s">
        <v>9795</v>
      </c>
    </row>
    <row r="2128" spans="1:62" x14ac:dyDescent="0.35">
      <c r="A2128">
        <v>51219775</v>
      </c>
      <c r="B2128" t="s">
        <v>5756</v>
      </c>
      <c r="C2128" t="s">
        <v>75</v>
      </c>
      <c r="D2128" t="s">
        <v>236</v>
      </c>
      <c r="E2128" t="s">
        <v>4889</v>
      </c>
      <c r="F2128">
        <v>36007910</v>
      </c>
      <c r="I2128" s="1">
        <v>44201</v>
      </c>
      <c r="J2128">
        <v>44231.999988425923</v>
      </c>
      <c r="K2128" t="s">
        <v>5757</v>
      </c>
      <c r="L2128" t="s">
        <v>65</v>
      </c>
      <c r="M2128" t="s">
        <v>79</v>
      </c>
      <c r="N2128" t="s">
        <v>80</v>
      </c>
      <c r="P2128" t="s">
        <v>189</v>
      </c>
      <c r="Q2128" t="s">
        <v>102</v>
      </c>
      <c r="S2128" t="s">
        <v>82</v>
      </c>
      <c r="T2128" t="s">
        <v>5758</v>
      </c>
      <c r="U2128">
        <v>0</v>
      </c>
      <c r="V2128">
        <v>0</v>
      </c>
      <c r="W2128">
        <v>0</v>
      </c>
      <c r="X2128">
        <v>1</v>
      </c>
      <c r="Y2128">
        <v>0</v>
      </c>
      <c r="Z2128">
        <v>0</v>
      </c>
      <c r="AA2128">
        <v>0</v>
      </c>
      <c r="AB2128">
        <v>0</v>
      </c>
      <c r="AC2128">
        <v>0</v>
      </c>
      <c r="AD2128">
        <v>0</v>
      </c>
      <c r="AE2128">
        <v>1</v>
      </c>
      <c r="AF2128">
        <v>0</v>
      </c>
      <c r="AG2128">
        <v>0</v>
      </c>
      <c r="AH2128">
        <v>0</v>
      </c>
      <c r="AI2128">
        <v>0</v>
      </c>
      <c r="AJ2128">
        <v>0</v>
      </c>
      <c r="AK2128">
        <v>0</v>
      </c>
      <c r="AL2128">
        <v>0</v>
      </c>
      <c r="AM2128">
        <v>0</v>
      </c>
      <c r="AN2128">
        <v>0</v>
      </c>
      <c r="AO2128">
        <v>0</v>
      </c>
      <c r="AP2128">
        <v>0</v>
      </c>
      <c r="AQ2128">
        <v>0</v>
      </c>
      <c r="AR2128">
        <v>0</v>
      </c>
      <c r="AS2128">
        <v>0</v>
      </c>
      <c r="AT2128">
        <v>44200</v>
      </c>
      <c r="AU2128">
        <v>44228</v>
      </c>
      <c r="AV2128">
        <v>0</v>
      </c>
      <c r="AW2128">
        <v>1</v>
      </c>
      <c r="AX2128">
        <v>0</v>
      </c>
      <c r="AY2128">
        <v>2021</v>
      </c>
      <c r="AZ2128">
        <v>1</v>
      </c>
      <c r="BA2128">
        <v>30</v>
      </c>
      <c r="BB2128">
        <v>2</v>
      </c>
      <c r="BF2128">
        <v>2021</v>
      </c>
      <c r="BG2128" t="s">
        <v>104</v>
      </c>
      <c r="BH2128" t="s">
        <v>9822</v>
      </c>
      <c r="BI2128" t="s">
        <v>9780</v>
      </c>
      <c r="BJ2128" t="s">
        <v>9795</v>
      </c>
    </row>
    <row r="2129" spans="1:62" x14ac:dyDescent="0.35">
      <c r="A2129">
        <v>51225244</v>
      </c>
      <c r="B2129" t="s">
        <v>1589</v>
      </c>
      <c r="C2129" t="s">
        <v>711</v>
      </c>
      <c r="D2129" t="s">
        <v>720</v>
      </c>
      <c r="E2129" t="s">
        <v>5759</v>
      </c>
      <c r="F2129">
        <v>6682076</v>
      </c>
      <c r="G2129" t="s">
        <v>5760</v>
      </c>
      <c r="H2129">
        <v>3.6545000000000001</v>
      </c>
      <c r="I2129" s="1">
        <v>44201</v>
      </c>
      <c r="J2129">
        <v>44231.999988425923</v>
      </c>
      <c r="K2129" t="s">
        <v>5761</v>
      </c>
      <c r="L2129" t="s">
        <v>65</v>
      </c>
      <c r="M2129" t="s">
        <v>66</v>
      </c>
      <c r="N2129" t="s">
        <v>67</v>
      </c>
      <c r="O2129" t="s">
        <v>101</v>
      </c>
      <c r="Q2129" t="s">
        <v>70</v>
      </c>
      <c r="S2129" t="s">
        <v>71</v>
      </c>
      <c r="T2129" t="s">
        <v>5762</v>
      </c>
      <c r="U2129">
        <v>1</v>
      </c>
      <c r="V2129">
        <v>1</v>
      </c>
      <c r="W2129">
        <v>0</v>
      </c>
      <c r="X2129">
        <v>1</v>
      </c>
      <c r="Y2129">
        <v>0</v>
      </c>
      <c r="Z2129">
        <v>0</v>
      </c>
      <c r="AA2129">
        <v>0</v>
      </c>
      <c r="AB2129">
        <v>0</v>
      </c>
      <c r="AC2129">
        <v>0</v>
      </c>
      <c r="AD2129">
        <v>0</v>
      </c>
      <c r="AE2129">
        <v>0</v>
      </c>
      <c r="AF2129">
        <v>0</v>
      </c>
      <c r="AG2129">
        <v>0</v>
      </c>
      <c r="AH2129">
        <v>0</v>
      </c>
      <c r="AI2129">
        <v>1</v>
      </c>
      <c r="AJ2129">
        <v>0</v>
      </c>
      <c r="AK2129">
        <v>0</v>
      </c>
      <c r="AL2129">
        <v>0</v>
      </c>
      <c r="AM2129">
        <v>0</v>
      </c>
      <c r="AN2129">
        <v>0</v>
      </c>
      <c r="AO2129">
        <v>0</v>
      </c>
      <c r="AP2129">
        <v>0</v>
      </c>
      <c r="AQ2129">
        <v>0</v>
      </c>
      <c r="AR2129">
        <v>0</v>
      </c>
      <c r="AS2129">
        <v>0</v>
      </c>
      <c r="AT2129">
        <v>44201</v>
      </c>
      <c r="AU2129">
        <v>44231</v>
      </c>
      <c r="AV2129">
        <v>0</v>
      </c>
      <c r="AW2129">
        <v>1</v>
      </c>
      <c r="AX2129">
        <v>0</v>
      </c>
      <c r="AY2129">
        <v>2021</v>
      </c>
      <c r="AZ2129">
        <v>1</v>
      </c>
      <c r="BA2129">
        <v>30</v>
      </c>
      <c r="BB2129">
        <v>4</v>
      </c>
      <c r="BF2129">
        <v>2021</v>
      </c>
      <c r="BG2129" t="s">
        <v>104</v>
      </c>
      <c r="BH2129" t="s">
        <v>9822</v>
      </c>
      <c r="BI2129" t="s">
        <v>9780</v>
      </c>
      <c r="BJ2129" t="s">
        <v>9795</v>
      </c>
    </row>
    <row r="2130" spans="1:62" x14ac:dyDescent="0.35">
      <c r="A2130">
        <v>51226430</v>
      </c>
      <c r="B2130" t="s">
        <v>98</v>
      </c>
      <c r="C2130" t="s">
        <v>75</v>
      </c>
      <c r="D2130" t="s">
        <v>76</v>
      </c>
      <c r="E2130" t="s">
        <v>5763</v>
      </c>
      <c r="F2130">
        <v>46282724</v>
      </c>
      <c r="I2130" s="1">
        <v>44201</v>
      </c>
      <c r="J2130">
        <v>44231.999988425923</v>
      </c>
      <c r="K2130" t="s">
        <v>5764</v>
      </c>
      <c r="L2130" t="s">
        <v>65</v>
      </c>
      <c r="M2130" t="s">
        <v>66</v>
      </c>
      <c r="N2130" t="s">
        <v>67</v>
      </c>
      <c r="O2130" t="s">
        <v>68</v>
      </c>
      <c r="P2130" t="s">
        <v>69</v>
      </c>
      <c r="Q2130" t="s">
        <v>102</v>
      </c>
      <c r="S2130" t="s">
        <v>71</v>
      </c>
      <c r="T2130" t="s">
        <v>5765</v>
      </c>
      <c r="U2130">
        <v>1</v>
      </c>
      <c r="V2130">
        <v>1</v>
      </c>
      <c r="W2130">
        <v>0</v>
      </c>
      <c r="X2130">
        <v>1</v>
      </c>
      <c r="Y2130">
        <v>0</v>
      </c>
      <c r="Z2130">
        <v>0</v>
      </c>
      <c r="AA2130">
        <v>0</v>
      </c>
      <c r="AB2130">
        <v>0</v>
      </c>
      <c r="AC2130">
        <v>0</v>
      </c>
      <c r="AD2130">
        <v>0</v>
      </c>
      <c r="AE2130">
        <v>0</v>
      </c>
      <c r="AF2130">
        <v>0</v>
      </c>
      <c r="AG2130">
        <v>1</v>
      </c>
      <c r="AH2130">
        <v>1</v>
      </c>
      <c r="AI2130">
        <v>0</v>
      </c>
      <c r="AJ2130">
        <v>0</v>
      </c>
      <c r="AK2130">
        <v>0</v>
      </c>
      <c r="AL2130">
        <v>0</v>
      </c>
      <c r="AM2130">
        <v>0</v>
      </c>
      <c r="AN2130">
        <v>0</v>
      </c>
      <c r="AO2130">
        <v>0</v>
      </c>
      <c r="AP2130">
        <v>1</v>
      </c>
      <c r="AQ2130">
        <v>0</v>
      </c>
      <c r="AR2130">
        <v>0</v>
      </c>
      <c r="AS2130">
        <v>0</v>
      </c>
      <c r="AT2130">
        <v>44201</v>
      </c>
      <c r="AU2130">
        <v>44231</v>
      </c>
      <c r="AV2130">
        <v>0</v>
      </c>
      <c r="AW2130">
        <v>1</v>
      </c>
      <c r="AX2130">
        <v>0</v>
      </c>
      <c r="AY2130">
        <v>2021</v>
      </c>
      <c r="AZ2130">
        <v>1</v>
      </c>
      <c r="BA2130">
        <v>30</v>
      </c>
      <c r="BB2130">
        <v>6</v>
      </c>
      <c r="BF2130">
        <v>2021</v>
      </c>
      <c r="BG2130" t="s">
        <v>104</v>
      </c>
      <c r="BH2130" t="s">
        <v>9822</v>
      </c>
      <c r="BI2130" t="s">
        <v>9780</v>
      </c>
      <c r="BJ2130" t="s">
        <v>9795</v>
      </c>
    </row>
    <row r="2131" spans="1:62" x14ac:dyDescent="0.35">
      <c r="A2131">
        <v>51226880</v>
      </c>
      <c r="B2131" t="s">
        <v>98</v>
      </c>
      <c r="C2131" t="s">
        <v>75</v>
      </c>
      <c r="D2131" t="s">
        <v>76</v>
      </c>
      <c r="E2131" t="s">
        <v>5763</v>
      </c>
      <c r="F2131">
        <v>46282724</v>
      </c>
      <c r="I2131" s="1">
        <v>44201</v>
      </c>
      <c r="J2131">
        <v>44231.999988425923</v>
      </c>
      <c r="K2131" t="s">
        <v>5766</v>
      </c>
      <c r="L2131" t="s">
        <v>65</v>
      </c>
      <c r="M2131" t="s">
        <v>66</v>
      </c>
      <c r="N2131" t="s">
        <v>67</v>
      </c>
      <c r="O2131" t="s">
        <v>68</v>
      </c>
      <c r="P2131" t="s">
        <v>402</v>
      </c>
      <c r="Q2131" t="s">
        <v>102</v>
      </c>
      <c r="S2131" t="s">
        <v>71</v>
      </c>
      <c r="T2131" t="s">
        <v>5767</v>
      </c>
      <c r="U2131">
        <v>1</v>
      </c>
      <c r="V2131">
        <v>1</v>
      </c>
      <c r="W2131">
        <v>0</v>
      </c>
      <c r="X2131">
        <v>1</v>
      </c>
      <c r="Y2131">
        <v>0</v>
      </c>
      <c r="Z2131">
        <v>0</v>
      </c>
      <c r="AA2131">
        <v>0</v>
      </c>
      <c r="AB2131">
        <v>0</v>
      </c>
      <c r="AC2131">
        <v>0</v>
      </c>
      <c r="AD2131">
        <v>0</v>
      </c>
      <c r="AE2131">
        <v>0</v>
      </c>
      <c r="AF2131">
        <v>0</v>
      </c>
      <c r="AG2131">
        <v>1</v>
      </c>
      <c r="AH2131">
        <v>1</v>
      </c>
      <c r="AI2131">
        <v>0</v>
      </c>
      <c r="AJ2131">
        <v>0</v>
      </c>
      <c r="AK2131">
        <v>0</v>
      </c>
      <c r="AL2131">
        <v>0</v>
      </c>
      <c r="AM2131">
        <v>0</v>
      </c>
      <c r="AN2131">
        <v>0</v>
      </c>
      <c r="AO2131">
        <v>0</v>
      </c>
      <c r="AP2131">
        <v>1</v>
      </c>
      <c r="AQ2131">
        <v>0</v>
      </c>
      <c r="AR2131">
        <v>0</v>
      </c>
      <c r="AS2131">
        <v>0</v>
      </c>
      <c r="AT2131">
        <v>44201</v>
      </c>
      <c r="AU2131">
        <v>44231</v>
      </c>
      <c r="AV2131">
        <v>0</v>
      </c>
      <c r="AW2131">
        <v>1</v>
      </c>
      <c r="AX2131">
        <v>0</v>
      </c>
      <c r="AY2131">
        <v>2021</v>
      </c>
      <c r="AZ2131">
        <v>1</v>
      </c>
      <c r="BA2131">
        <v>30</v>
      </c>
      <c r="BB2131">
        <v>6</v>
      </c>
      <c r="BF2131">
        <v>2021</v>
      </c>
      <c r="BG2131" t="s">
        <v>104</v>
      </c>
      <c r="BH2131" t="s">
        <v>9822</v>
      </c>
      <c r="BI2131" t="s">
        <v>9780</v>
      </c>
      <c r="BJ2131" t="s">
        <v>9795</v>
      </c>
    </row>
    <row r="2132" spans="1:62" x14ac:dyDescent="0.35">
      <c r="A2132">
        <v>51228974</v>
      </c>
      <c r="B2132" t="s">
        <v>5768</v>
      </c>
      <c r="C2132" t="s">
        <v>61</v>
      </c>
      <c r="D2132" t="s">
        <v>125</v>
      </c>
      <c r="E2132" t="s">
        <v>5769</v>
      </c>
      <c r="F2132">
        <v>23607543</v>
      </c>
      <c r="I2132" s="1">
        <v>44202</v>
      </c>
      <c r="J2132">
        <v>44232.999988425923</v>
      </c>
      <c r="K2132" t="s">
        <v>5770</v>
      </c>
      <c r="L2132" t="s">
        <v>65</v>
      </c>
      <c r="M2132" t="s">
        <v>120</v>
      </c>
      <c r="N2132" t="s">
        <v>121</v>
      </c>
      <c r="O2132" t="s">
        <v>168</v>
      </c>
      <c r="P2132" t="s">
        <v>122</v>
      </c>
      <c r="Q2132" t="s">
        <v>70</v>
      </c>
      <c r="S2132" t="s">
        <v>82</v>
      </c>
      <c r="T2132" t="s">
        <v>5771</v>
      </c>
      <c r="U2132">
        <v>0</v>
      </c>
      <c r="V2132">
        <v>1</v>
      </c>
      <c r="W2132">
        <v>0</v>
      </c>
      <c r="X2132">
        <v>0</v>
      </c>
      <c r="Y2132">
        <v>0</v>
      </c>
      <c r="Z2132">
        <v>0</v>
      </c>
      <c r="AA2132">
        <v>0</v>
      </c>
      <c r="AB2132">
        <v>0</v>
      </c>
      <c r="AC2132">
        <v>0</v>
      </c>
      <c r="AD2132">
        <v>0</v>
      </c>
      <c r="AE2132">
        <v>0</v>
      </c>
      <c r="AF2132">
        <v>0</v>
      </c>
      <c r="AG2132">
        <v>0</v>
      </c>
      <c r="AH2132">
        <v>0</v>
      </c>
      <c r="AI2132">
        <v>0</v>
      </c>
      <c r="AJ2132">
        <v>0</v>
      </c>
      <c r="AK2132">
        <v>0</v>
      </c>
      <c r="AL2132">
        <v>0</v>
      </c>
      <c r="AM2132">
        <v>0</v>
      </c>
      <c r="AN2132">
        <v>0</v>
      </c>
      <c r="AO2132">
        <v>0</v>
      </c>
      <c r="AP2132">
        <v>0</v>
      </c>
      <c r="AQ2132">
        <v>0</v>
      </c>
      <c r="AR2132">
        <v>0</v>
      </c>
      <c r="AS2132">
        <v>0</v>
      </c>
      <c r="AT2132">
        <v>44201</v>
      </c>
      <c r="AU2132">
        <v>44228</v>
      </c>
      <c r="AV2132">
        <v>1</v>
      </c>
      <c r="AW2132">
        <v>1</v>
      </c>
      <c r="AX2132">
        <v>0</v>
      </c>
      <c r="AY2132">
        <v>2021</v>
      </c>
      <c r="AZ2132">
        <v>1</v>
      </c>
      <c r="BA2132">
        <v>30</v>
      </c>
      <c r="BB2132">
        <v>1</v>
      </c>
      <c r="BF2132">
        <v>2021</v>
      </c>
      <c r="BG2132" t="s">
        <v>73</v>
      </c>
      <c r="BH2132" t="s">
        <v>9822</v>
      </c>
      <c r="BI2132" t="s">
        <v>9780</v>
      </c>
      <c r="BJ2132" t="s">
        <v>9793</v>
      </c>
    </row>
    <row r="2133" spans="1:62" x14ac:dyDescent="0.35">
      <c r="A2133">
        <v>51235361</v>
      </c>
      <c r="B2133" t="s">
        <v>336</v>
      </c>
      <c r="C2133" t="s">
        <v>61</v>
      </c>
      <c r="D2133" t="s">
        <v>125</v>
      </c>
      <c r="E2133" t="s">
        <v>5772</v>
      </c>
      <c r="F2133">
        <v>35817930</v>
      </c>
      <c r="I2133" s="1">
        <v>44202</v>
      </c>
      <c r="J2133">
        <v>44232.999988425923</v>
      </c>
      <c r="K2133" t="s">
        <v>5773</v>
      </c>
      <c r="L2133" t="s">
        <v>65</v>
      </c>
      <c r="M2133" t="s">
        <v>197</v>
      </c>
      <c r="N2133" t="s">
        <v>198</v>
      </c>
      <c r="O2133" t="s">
        <v>168</v>
      </c>
      <c r="P2133" t="s">
        <v>199</v>
      </c>
      <c r="Q2133" t="s">
        <v>70</v>
      </c>
      <c r="S2133" t="s">
        <v>71</v>
      </c>
      <c r="T2133" t="s">
        <v>5774</v>
      </c>
      <c r="U2133">
        <v>0</v>
      </c>
      <c r="V2133">
        <v>1</v>
      </c>
      <c r="W2133">
        <v>0</v>
      </c>
      <c r="X2133">
        <v>0</v>
      </c>
      <c r="Y2133">
        <v>0</v>
      </c>
      <c r="Z2133">
        <v>0</v>
      </c>
      <c r="AA2133">
        <v>0</v>
      </c>
      <c r="AB2133">
        <v>0</v>
      </c>
      <c r="AC2133">
        <v>0</v>
      </c>
      <c r="AD2133">
        <v>0</v>
      </c>
      <c r="AE2133">
        <v>0</v>
      </c>
      <c r="AF2133">
        <v>0</v>
      </c>
      <c r="AG2133">
        <v>0</v>
      </c>
      <c r="AH2133">
        <v>0</v>
      </c>
      <c r="AI2133">
        <v>0</v>
      </c>
      <c r="AJ2133">
        <v>0</v>
      </c>
      <c r="AK2133">
        <v>0</v>
      </c>
      <c r="AL2133">
        <v>0</v>
      </c>
      <c r="AM2133">
        <v>0</v>
      </c>
      <c r="AN2133">
        <v>0</v>
      </c>
      <c r="AO2133">
        <v>0</v>
      </c>
      <c r="AP2133">
        <v>0</v>
      </c>
      <c r="AQ2133">
        <v>0</v>
      </c>
      <c r="AR2133">
        <v>0</v>
      </c>
      <c r="AS2133">
        <v>0</v>
      </c>
      <c r="AT2133">
        <v>44202</v>
      </c>
      <c r="AU2133">
        <v>44214</v>
      </c>
      <c r="AV2133">
        <v>0</v>
      </c>
      <c r="AW2133">
        <v>1</v>
      </c>
      <c r="AX2133">
        <v>0</v>
      </c>
      <c r="AY2133">
        <v>2021</v>
      </c>
      <c r="AZ2133">
        <v>1</v>
      </c>
      <c r="BA2133">
        <v>30</v>
      </c>
      <c r="BB2133">
        <v>1</v>
      </c>
      <c r="BF2133">
        <v>2021</v>
      </c>
      <c r="BG2133" t="s">
        <v>104</v>
      </c>
      <c r="BH2133" t="s">
        <v>9822</v>
      </c>
      <c r="BI2133" t="s">
        <v>9780</v>
      </c>
      <c r="BJ2133" t="s">
        <v>9793</v>
      </c>
    </row>
    <row r="2134" spans="1:62" x14ac:dyDescent="0.35">
      <c r="A2134">
        <v>51236262</v>
      </c>
      <c r="B2134" t="s">
        <v>98</v>
      </c>
      <c r="C2134" t="s">
        <v>61</v>
      </c>
      <c r="D2134" t="s">
        <v>125</v>
      </c>
      <c r="E2134" t="s">
        <v>3426</v>
      </c>
      <c r="F2134">
        <v>29387504</v>
      </c>
      <c r="I2134" s="1">
        <v>44202</v>
      </c>
      <c r="J2134">
        <v>44232.999988425923</v>
      </c>
      <c r="K2134" t="s">
        <v>5775</v>
      </c>
      <c r="L2134" t="s">
        <v>65</v>
      </c>
      <c r="M2134" t="s">
        <v>66</v>
      </c>
      <c r="N2134" t="s">
        <v>67</v>
      </c>
      <c r="Q2134" t="s">
        <v>70</v>
      </c>
      <c r="R2134" t="s">
        <v>5776</v>
      </c>
      <c r="S2134" t="s">
        <v>71</v>
      </c>
      <c r="T2134" t="s">
        <v>5777</v>
      </c>
      <c r="U2134">
        <v>1</v>
      </c>
      <c r="V2134">
        <v>0</v>
      </c>
      <c r="W2134">
        <v>0</v>
      </c>
      <c r="X2134">
        <v>1</v>
      </c>
      <c r="Y2134">
        <v>0</v>
      </c>
      <c r="Z2134">
        <v>0</v>
      </c>
      <c r="AA2134">
        <v>0</v>
      </c>
      <c r="AB2134">
        <v>0</v>
      </c>
      <c r="AC2134">
        <v>0</v>
      </c>
      <c r="AD2134">
        <v>0</v>
      </c>
      <c r="AE2134">
        <v>1</v>
      </c>
      <c r="AF2134">
        <v>0</v>
      </c>
      <c r="AG2134">
        <v>0</v>
      </c>
      <c r="AH2134">
        <v>0</v>
      </c>
      <c r="AI2134">
        <v>0</v>
      </c>
      <c r="AJ2134">
        <v>0</v>
      </c>
      <c r="AK2134">
        <v>0</v>
      </c>
      <c r="AL2134">
        <v>0</v>
      </c>
      <c r="AM2134">
        <v>0</v>
      </c>
      <c r="AN2134">
        <v>0</v>
      </c>
      <c r="AO2134">
        <v>0</v>
      </c>
      <c r="AP2134">
        <v>0</v>
      </c>
      <c r="AQ2134">
        <v>0</v>
      </c>
      <c r="AR2134">
        <v>0</v>
      </c>
      <c r="AS2134">
        <v>0</v>
      </c>
      <c r="AT2134">
        <v>44202</v>
      </c>
      <c r="AU2134">
        <v>44230</v>
      </c>
      <c r="AV2134">
        <v>1</v>
      </c>
      <c r="AW2134">
        <v>1</v>
      </c>
      <c r="AX2134">
        <v>0</v>
      </c>
      <c r="AY2134">
        <v>2021</v>
      </c>
      <c r="AZ2134">
        <v>1</v>
      </c>
      <c r="BA2134">
        <v>30</v>
      </c>
      <c r="BB2134">
        <v>3</v>
      </c>
      <c r="BC2134">
        <v>130000</v>
      </c>
      <c r="BD2134">
        <v>140000</v>
      </c>
      <c r="BE2134" t="s">
        <v>90</v>
      </c>
      <c r="BF2134">
        <v>2021</v>
      </c>
      <c r="BG2134" t="s">
        <v>73</v>
      </c>
      <c r="BH2134" t="s">
        <v>59</v>
      </c>
      <c r="BI2134" t="s">
        <v>9780</v>
      </c>
      <c r="BJ2134" t="s">
        <v>9793</v>
      </c>
    </row>
    <row r="2135" spans="1:62" x14ac:dyDescent="0.35">
      <c r="A2135">
        <v>51238778</v>
      </c>
      <c r="B2135" t="s">
        <v>98</v>
      </c>
      <c r="C2135" t="s">
        <v>92</v>
      </c>
      <c r="D2135" t="s">
        <v>107</v>
      </c>
      <c r="E2135" t="s">
        <v>112</v>
      </c>
      <c r="F2135">
        <v>27705684</v>
      </c>
      <c r="I2135" s="1">
        <v>44203</v>
      </c>
      <c r="J2135">
        <v>44233.999988425923</v>
      </c>
      <c r="K2135" t="s">
        <v>5702</v>
      </c>
      <c r="L2135" t="s">
        <v>65</v>
      </c>
      <c r="M2135" t="s">
        <v>66</v>
      </c>
      <c r="N2135" t="s">
        <v>67</v>
      </c>
      <c r="O2135" t="s">
        <v>68</v>
      </c>
      <c r="P2135" t="s">
        <v>69</v>
      </c>
      <c r="Q2135" t="s">
        <v>70</v>
      </c>
      <c r="R2135" t="s">
        <v>5703</v>
      </c>
      <c r="S2135" t="s">
        <v>82</v>
      </c>
      <c r="T2135" t="s">
        <v>5778</v>
      </c>
      <c r="U2135">
        <v>0</v>
      </c>
      <c r="V2135">
        <v>1</v>
      </c>
      <c r="W2135">
        <v>0</v>
      </c>
      <c r="X2135">
        <v>1</v>
      </c>
      <c r="Y2135">
        <v>0</v>
      </c>
      <c r="Z2135">
        <v>0</v>
      </c>
      <c r="AA2135">
        <v>0</v>
      </c>
      <c r="AB2135">
        <v>0</v>
      </c>
      <c r="AC2135">
        <v>0</v>
      </c>
      <c r="AD2135">
        <v>0</v>
      </c>
      <c r="AE2135">
        <v>0</v>
      </c>
      <c r="AF2135">
        <v>0</v>
      </c>
      <c r="AG2135">
        <v>0</v>
      </c>
      <c r="AH2135">
        <v>0</v>
      </c>
      <c r="AI2135">
        <v>0</v>
      </c>
      <c r="AJ2135">
        <v>0</v>
      </c>
      <c r="AK2135">
        <v>0</v>
      </c>
      <c r="AL2135">
        <v>0</v>
      </c>
      <c r="AM2135">
        <v>0</v>
      </c>
      <c r="AN2135">
        <v>0</v>
      </c>
      <c r="AO2135">
        <v>0</v>
      </c>
      <c r="AP2135">
        <v>0</v>
      </c>
      <c r="AQ2135">
        <v>0</v>
      </c>
      <c r="AR2135">
        <v>0</v>
      </c>
      <c r="AS2135">
        <v>0</v>
      </c>
      <c r="AT2135">
        <v>44203</v>
      </c>
      <c r="AU2135">
        <v>44233</v>
      </c>
      <c r="AV2135">
        <v>1</v>
      </c>
      <c r="AW2135">
        <v>1</v>
      </c>
      <c r="AX2135">
        <v>0</v>
      </c>
      <c r="AY2135">
        <v>2021</v>
      </c>
      <c r="AZ2135">
        <v>1</v>
      </c>
      <c r="BA2135">
        <v>30</v>
      </c>
      <c r="BB2135">
        <v>2</v>
      </c>
      <c r="BC2135">
        <v>110000</v>
      </c>
      <c r="BD2135">
        <v>140000</v>
      </c>
      <c r="BE2135" t="s">
        <v>90</v>
      </c>
      <c r="BF2135">
        <v>2021</v>
      </c>
      <c r="BG2135" t="s">
        <v>73</v>
      </c>
      <c r="BH2135" t="s">
        <v>59</v>
      </c>
      <c r="BI2135" t="s">
        <v>9780</v>
      </c>
      <c r="BJ2135" t="s">
        <v>9796</v>
      </c>
    </row>
    <row r="2136" spans="1:62" x14ac:dyDescent="0.35">
      <c r="A2136">
        <v>51238826</v>
      </c>
      <c r="B2136" t="s">
        <v>98</v>
      </c>
      <c r="C2136" t="s">
        <v>92</v>
      </c>
      <c r="D2136" t="s">
        <v>107</v>
      </c>
      <c r="E2136" t="s">
        <v>112</v>
      </c>
      <c r="F2136">
        <v>27705684</v>
      </c>
      <c r="I2136" s="1">
        <v>44203</v>
      </c>
      <c r="J2136">
        <v>44233.999988425923</v>
      </c>
      <c r="K2136" t="s">
        <v>5563</v>
      </c>
      <c r="L2136" t="s">
        <v>65</v>
      </c>
      <c r="M2136" t="s">
        <v>66</v>
      </c>
      <c r="N2136" t="s">
        <v>67</v>
      </c>
      <c r="O2136" t="s">
        <v>68</v>
      </c>
      <c r="P2136" t="s">
        <v>69</v>
      </c>
      <c r="Q2136" t="s">
        <v>70</v>
      </c>
      <c r="R2136" t="s">
        <v>5779</v>
      </c>
      <c r="S2136" t="s">
        <v>82</v>
      </c>
      <c r="T2136" t="s">
        <v>5780</v>
      </c>
      <c r="U2136">
        <v>0</v>
      </c>
      <c r="V2136">
        <v>0</v>
      </c>
      <c r="W2136">
        <v>0</v>
      </c>
      <c r="X2136">
        <v>1</v>
      </c>
      <c r="Y2136">
        <v>0</v>
      </c>
      <c r="Z2136">
        <v>0</v>
      </c>
      <c r="AA2136">
        <v>0</v>
      </c>
      <c r="AB2136">
        <v>0</v>
      </c>
      <c r="AC2136">
        <v>0</v>
      </c>
      <c r="AD2136">
        <v>0</v>
      </c>
      <c r="AE2136">
        <v>0</v>
      </c>
      <c r="AF2136">
        <v>0</v>
      </c>
      <c r="AG2136">
        <v>0</v>
      </c>
      <c r="AH2136">
        <v>0</v>
      </c>
      <c r="AI2136">
        <v>0</v>
      </c>
      <c r="AJ2136">
        <v>0</v>
      </c>
      <c r="AK2136">
        <v>0</v>
      </c>
      <c r="AL2136">
        <v>0</v>
      </c>
      <c r="AM2136">
        <v>0</v>
      </c>
      <c r="AN2136">
        <v>0</v>
      </c>
      <c r="AO2136">
        <v>0</v>
      </c>
      <c r="AP2136">
        <v>1</v>
      </c>
      <c r="AQ2136">
        <v>0</v>
      </c>
      <c r="AR2136">
        <v>0</v>
      </c>
      <c r="AS2136">
        <v>0</v>
      </c>
      <c r="AT2136">
        <v>44203</v>
      </c>
      <c r="AU2136">
        <v>44233</v>
      </c>
      <c r="AV2136">
        <v>1</v>
      </c>
      <c r="AW2136">
        <v>1</v>
      </c>
      <c r="AX2136">
        <v>0</v>
      </c>
      <c r="AY2136">
        <v>2021</v>
      </c>
      <c r="AZ2136">
        <v>1</v>
      </c>
      <c r="BA2136">
        <v>30</v>
      </c>
      <c r="BB2136">
        <v>2</v>
      </c>
      <c r="BC2136">
        <v>110000</v>
      </c>
      <c r="BD2136">
        <v>130000</v>
      </c>
      <c r="BE2136" t="s">
        <v>90</v>
      </c>
      <c r="BF2136">
        <v>2021</v>
      </c>
      <c r="BG2136" t="s">
        <v>73</v>
      </c>
      <c r="BH2136" t="s">
        <v>59</v>
      </c>
      <c r="BI2136" t="s">
        <v>9780</v>
      </c>
      <c r="BJ2136" t="s">
        <v>9796</v>
      </c>
    </row>
    <row r="2137" spans="1:62" x14ac:dyDescent="0.35">
      <c r="A2137">
        <v>51251937</v>
      </c>
      <c r="B2137" t="s">
        <v>98</v>
      </c>
      <c r="C2137" t="s">
        <v>61</v>
      </c>
      <c r="D2137" t="s">
        <v>125</v>
      </c>
      <c r="E2137" t="s">
        <v>5781</v>
      </c>
      <c r="F2137">
        <v>26751047</v>
      </c>
      <c r="G2137" t="s">
        <v>5781</v>
      </c>
      <c r="I2137" s="1">
        <v>44204</v>
      </c>
      <c r="J2137">
        <v>44234.999988425923</v>
      </c>
      <c r="K2137" t="s">
        <v>5782</v>
      </c>
      <c r="L2137" t="s">
        <v>65</v>
      </c>
      <c r="M2137" t="s">
        <v>120</v>
      </c>
      <c r="N2137" t="s">
        <v>121</v>
      </c>
      <c r="O2137" t="s">
        <v>168</v>
      </c>
      <c r="P2137" t="s">
        <v>122</v>
      </c>
      <c r="Q2137" t="s">
        <v>70</v>
      </c>
      <c r="R2137" t="s">
        <v>5783</v>
      </c>
      <c r="S2137" t="s">
        <v>71</v>
      </c>
      <c r="T2137" t="s">
        <v>5784</v>
      </c>
      <c r="U2137">
        <v>1</v>
      </c>
      <c r="V2137">
        <v>1</v>
      </c>
      <c r="W2137">
        <v>0</v>
      </c>
      <c r="X2137">
        <v>1</v>
      </c>
      <c r="Y2137">
        <v>0</v>
      </c>
      <c r="Z2137">
        <v>0</v>
      </c>
      <c r="AA2137">
        <v>0</v>
      </c>
      <c r="AB2137">
        <v>0</v>
      </c>
      <c r="AC2137">
        <v>0</v>
      </c>
      <c r="AD2137">
        <v>0</v>
      </c>
      <c r="AE2137">
        <v>0</v>
      </c>
      <c r="AF2137">
        <v>0</v>
      </c>
      <c r="AG2137">
        <v>0</v>
      </c>
      <c r="AH2137">
        <v>0</v>
      </c>
      <c r="AI2137">
        <v>0</v>
      </c>
      <c r="AJ2137">
        <v>0</v>
      </c>
      <c r="AK2137">
        <v>0</v>
      </c>
      <c r="AL2137">
        <v>0</v>
      </c>
      <c r="AM2137">
        <v>0</v>
      </c>
      <c r="AN2137">
        <v>0</v>
      </c>
      <c r="AO2137">
        <v>0</v>
      </c>
      <c r="AP2137">
        <v>0</v>
      </c>
      <c r="AQ2137">
        <v>0</v>
      </c>
      <c r="AR2137">
        <v>0</v>
      </c>
      <c r="AS2137">
        <v>0</v>
      </c>
      <c r="AT2137">
        <v>44204</v>
      </c>
      <c r="AU2137">
        <v>44233</v>
      </c>
      <c r="AV2137">
        <v>0</v>
      </c>
      <c r="AW2137">
        <v>1</v>
      </c>
      <c r="AX2137">
        <v>0</v>
      </c>
      <c r="AY2137">
        <v>2021</v>
      </c>
      <c r="AZ2137">
        <v>1</v>
      </c>
      <c r="BA2137">
        <v>30</v>
      </c>
      <c r="BB2137">
        <v>3</v>
      </c>
      <c r="BF2137">
        <v>2021</v>
      </c>
      <c r="BG2137" t="s">
        <v>104</v>
      </c>
      <c r="BH2137" t="s">
        <v>59</v>
      </c>
      <c r="BI2137" t="s">
        <v>9780</v>
      </c>
      <c r="BJ2137" t="s">
        <v>9797</v>
      </c>
    </row>
    <row r="2138" spans="1:62" x14ac:dyDescent="0.35">
      <c r="A2138">
        <v>51254180</v>
      </c>
      <c r="B2138" t="s">
        <v>98</v>
      </c>
      <c r="C2138" t="s">
        <v>61</v>
      </c>
      <c r="D2138" t="s">
        <v>125</v>
      </c>
      <c r="E2138" t="s">
        <v>5785</v>
      </c>
      <c r="F2138">
        <v>38723276</v>
      </c>
      <c r="I2138" s="1">
        <v>44205</v>
      </c>
      <c r="J2138">
        <v>44235.999988425923</v>
      </c>
      <c r="K2138" t="s">
        <v>5786</v>
      </c>
      <c r="L2138" t="s">
        <v>65</v>
      </c>
      <c r="M2138" t="s">
        <v>120</v>
      </c>
      <c r="N2138" t="s">
        <v>121</v>
      </c>
      <c r="O2138" t="s">
        <v>168</v>
      </c>
      <c r="P2138" t="s">
        <v>122</v>
      </c>
      <c r="Q2138" t="s">
        <v>70</v>
      </c>
      <c r="R2138" t="s">
        <v>5787</v>
      </c>
      <c r="S2138" t="s">
        <v>71</v>
      </c>
      <c r="T2138" t="s">
        <v>5788</v>
      </c>
      <c r="U2138">
        <v>0</v>
      </c>
      <c r="V2138">
        <v>1</v>
      </c>
      <c r="W2138">
        <v>0</v>
      </c>
      <c r="X2138">
        <v>1</v>
      </c>
      <c r="Y2138">
        <v>0</v>
      </c>
      <c r="Z2138">
        <v>0</v>
      </c>
      <c r="AA2138">
        <v>0</v>
      </c>
      <c r="AB2138">
        <v>0</v>
      </c>
      <c r="AC2138">
        <v>0</v>
      </c>
      <c r="AD2138">
        <v>0</v>
      </c>
      <c r="AE2138">
        <v>1</v>
      </c>
      <c r="AF2138">
        <v>0</v>
      </c>
      <c r="AG2138">
        <v>0</v>
      </c>
      <c r="AH2138">
        <v>0</v>
      </c>
      <c r="AI2138">
        <v>0</v>
      </c>
      <c r="AJ2138">
        <v>0</v>
      </c>
      <c r="AK2138">
        <v>0</v>
      </c>
      <c r="AL2138">
        <v>0</v>
      </c>
      <c r="AM2138">
        <v>0</v>
      </c>
      <c r="AN2138">
        <v>0</v>
      </c>
      <c r="AO2138">
        <v>0</v>
      </c>
      <c r="AP2138">
        <v>1</v>
      </c>
      <c r="AQ2138">
        <v>1</v>
      </c>
      <c r="AR2138">
        <v>0</v>
      </c>
      <c r="AS2138">
        <v>0</v>
      </c>
      <c r="AT2138">
        <v>44204</v>
      </c>
      <c r="AU2138">
        <v>44219</v>
      </c>
      <c r="AV2138">
        <v>0</v>
      </c>
      <c r="AW2138">
        <v>1</v>
      </c>
      <c r="AX2138">
        <v>0</v>
      </c>
      <c r="AY2138">
        <v>2021</v>
      </c>
      <c r="AZ2138">
        <v>1</v>
      </c>
      <c r="BA2138">
        <v>30</v>
      </c>
      <c r="BB2138">
        <v>5</v>
      </c>
      <c r="BC2138">
        <v>100000</v>
      </c>
      <c r="BD2138">
        <v>140000</v>
      </c>
      <c r="BE2138" t="s">
        <v>90</v>
      </c>
      <c r="BF2138">
        <v>2021</v>
      </c>
      <c r="BG2138" t="s">
        <v>104</v>
      </c>
      <c r="BH2138" t="s">
        <v>59</v>
      </c>
      <c r="BI2138" t="s">
        <v>9780</v>
      </c>
      <c r="BJ2138" t="s">
        <v>9798</v>
      </c>
    </row>
    <row r="2139" spans="1:62" x14ac:dyDescent="0.35">
      <c r="A2139">
        <v>51255923</v>
      </c>
      <c r="B2139" t="s">
        <v>98</v>
      </c>
      <c r="C2139" t="s">
        <v>75</v>
      </c>
      <c r="D2139" t="s">
        <v>76</v>
      </c>
      <c r="E2139" t="s">
        <v>5789</v>
      </c>
      <c r="F2139">
        <v>41306040</v>
      </c>
      <c r="I2139" s="1">
        <v>44206</v>
      </c>
      <c r="J2139">
        <v>44236.999988425923</v>
      </c>
      <c r="K2139" t="s">
        <v>5790</v>
      </c>
      <c r="L2139" t="s">
        <v>65</v>
      </c>
      <c r="M2139" t="s">
        <v>120</v>
      </c>
      <c r="N2139" t="s">
        <v>121</v>
      </c>
      <c r="Q2139" t="s">
        <v>102</v>
      </c>
      <c r="R2139" t="s">
        <v>5791</v>
      </c>
      <c r="S2139" t="s">
        <v>82</v>
      </c>
      <c r="T2139" t="s">
        <v>5792</v>
      </c>
      <c r="U2139">
        <v>1</v>
      </c>
      <c r="V2139">
        <v>1</v>
      </c>
      <c r="W2139">
        <v>0</v>
      </c>
      <c r="X2139">
        <v>0</v>
      </c>
      <c r="Y2139">
        <v>0</v>
      </c>
      <c r="Z2139">
        <v>0</v>
      </c>
      <c r="AA2139">
        <v>0</v>
      </c>
      <c r="AB2139">
        <v>0</v>
      </c>
      <c r="AC2139">
        <v>0</v>
      </c>
      <c r="AD2139">
        <v>0</v>
      </c>
      <c r="AE2139">
        <v>0</v>
      </c>
      <c r="AF2139">
        <v>0</v>
      </c>
      <c r="AG2139">
        <v>0</v>
      </c>
      <c r="AH2139">
        <v>0</v>
      </c>
      <c r="AI2139">
        <v>0</v>
      </c>
      <c r="AJ2139">
        <v>0</v>
      </c>
      <c r="AK2139">
        <v>0</v>
      </c>
      <c r="AL2139">
        <v>0</v>
      </c>
      <c r="AM2139">
        <v>0</v>
      </c>
      <c r="AN2139">
        <v>0</v>
      </c>
      <c r="AO2139">
        <v>0</v>
      </c>
      <c r="AP2139">
        <v>0</v>
      </c>
      <c r="AQ2139">
        <v>0</v>
      </c>
      <c r="AR2139">
        <v>0</v>
      </c>
      <c r="AS2139">
        <v>0</v>
      </c>
      <c r="AT2139">
        <v>44206</v>
      </c>
      <c r="AU2139">
        <v>44214</v>
      </c>
      <c r="AV2139">
        <v>0</v>
      </c>
      <c r="AW2139">
        <v>1</v>
      </c>
      <c r="AX2139">
        <v>0</v>
      </c>
      <c r="AY2139">
        <v>2021</v>
      </c>
      <c r="AZ2139">
        <v>1</v>
      </c>
      <c r="BA2139">
        <v>30</v>
      </c>
      <c r="BB2139">
        <v>2</v>
      </c>
      <c r="BC2139">
        <v>700</v>
      </c>
      <c r="BD2139">
        <v>800</v>
      </c>
      <c r="BE2139" t="s">
        <v>546</v>
      </c>
      <c r="BF2139">
        <v>2021</v>
      </c>
      <c r="BG2139" t="s">
        <v>104</v>
      </c>
      <c r="BH2139" t="s">
        <v>59</v>
      </c>
      <c r="BI2139" t="s">
        <v>9780</v>
      </c>
      <c r="BJ2139" t="s">
        <v>9799</v>
      </c>
    </row>
    <row r="2140" spans="1:62" x14ac:dyDescent="0.35">
      <c r="A2140">
        <v>51260942</v>
      </c>
      <c r="B2140" t="s">
        <v>98</v>
      </c>
      <c r="C2140" t="s">
        <v>61</v>
      </c>
      <c r="D2140" t="s">
        <v>125</v>
      </c>
      <c r="E2140" t="s">
        <v>5298</v>
      </c>
      <c r="F2140">
        <v>45745332</v>
      </c>
      <c r="I2140" s="1">
        <v>44207</v>
      </c>
      <c r="J2140">
        <v>44237.999988425923</v>
      </c>
      <c r="K2140" t="s">
        <v>5299</v>
      </c>
      <c r="L2140" t="s">
        <v>65</v>
      </c>
      <c r="M2140" t="s">
        <v>120</v>
      </c>
      <c r="N2140" t="s">
        <v>121</v>
      </c>
      <c r="O2140" t="s">
        <v>168</v>
      </c>
      <c r="P2140" t="s">
        <v>122</v>
      </c>
      <c r="Q2140" t="s">
        <v>70</v>
      </c>
      <c r="S2140" t="s">
        <v>71</v>
      </c>
      <c r="T2140" t="s">
        <v>5793</v>
      </c>
      <c r="U2140">
        <v>1</v>
      </c>
      <c r="V2140">
        <v>1</v>
      </c>
      <c r="W2140">
        <v>0</v>
      </c>
      <c r="X2140">
        <v>1</v>
      </c>
      <c r="Y2140">
        <v>0</v>
      </c>
      <c r="Z2140">
        <v>0</v>
      </c>
      <c r="AA2140">
        <v>0</v>
      </c>
      <c r="AB2140">
        <v>0</v>
      </c>
      <c r="AC2140">
        <v>0</v>
      </c>
      <c r="AD2140">
        <v>0</v>
      </c>
      <c r="AE2140">
        <v>0</v>
      </c>
      <c r="AF2140">
        <v>0</v>
      </c>
      <c r="AG2140">
        <v>0</v>
      </c>
      <c r="AH2140">
        <v>0</v>
      </c>
      <c r="AI2140">
        <v>0</v>
      </c>
      <c r="AJ2140">
        <v>0</v>
      </c>
      <c r="AK2140">
        <v>0</v>
      </c>
      <c r="AL2140">
        <v>0</v>
      </c>
      <c r="AM2140">
        <v>0</v>
      </c>
      <c r="AN2140">
        <v>0</v>
      </c>
      <c r="AO2140">
        <v>0</v>
      </c>
      <c r="AP2140">
        <v>0</v>
      </c>
      <c r="AQ2140">
        <v>0</v>
      </c>
      <c r="AR2140">
        <v>0</v>
      </c>
      <c r="AS2140">
        <v>0</v>
      </c>
      <c r="AT2140">
        <v>44207</v>
      </c>
      <c r="AU2140">
        <v>44237</v>
      </c>
      <c r="AV2140">
        <v>0</v>
      </c>
      <c r="AW2140">
        <v>1</v>
      </c>
      <c r="AX2140">
        <v>0</v>
      </c>
      <c r="AY2140">
        <v>2021</v>
      </c>
      <c r="AZ2140">
        <v>1</v>
      </c>
      <c r="BA2140">
        <v>30</v>
      </c>
      <c r="BB2140">
        <v>3</v>
      </c>
      <c r="BF2140">
        <v>2021</v>
      </c>
      <c r="BG2140" t="s">
        <v>104</v>
      </c>
      <c r="BH2140" t="s">
        <v>9822</v>
      </c>
      <c r="BI2140" t="s">
        <v>9780</v>
      </c>
      <c r="BJ2140" t="s">
        <v>9794</v>
      </c>
    </row>
    <row r="2141" spans="1:62" x14ac:dyDescent="0.35">
      <c r="A2141">
        <v>51264890</v>
      </c>
      <c r="B2141" t="s">
        <v>116</v>
      </c>
      <c r="C2141" t="s">
        <v>75</v>
      </c>
      <c r="D2141" t="s">
        <v>236</v>
      </c>
      <c r="E2141" t="s">
        <v>885</v>
      </c>
      <c r="F2141">
        <v>35012648</v>
      </c>
      <c r="I2141" s="1">
        <v>44207</v>
      </c>
      <c r="J2141">
        <v>44237.999988425923</v>
      </c>
      <c r="K2141" t="s">
        <v>886</v>
      </c>
      <c r="L2141" t="s">
        <v>65</v>
      </c>
      <c r="M2141" t="s">
        <v>66</v>
      </c>
      <c r="N2141" t="s">
        <v>67</v>
      </c>
      <c r="O2141" t="s">
        <v>68</v>
      </c>
      <c r="P2141" t="s">
        <v>69</v>
      </c>
      <c r="Q2141" t="s">
        <v>70</v>
      </c>
      <c r="S2141" t="s">
        <v>71</v>
      </c>
      <c r="T2141" t="s">
        <v>5794</v>
      </c>
      <c r="U2141">
        <v>1</v>
      </c>
      <c r="V2141">
        <v>1</v>
      </c>
      <c r="W2141">
        <v>0</v>
      </c>
      <c r="X2141">
        <v>0</v>
      </c>
      <c r="Y2141">
        <v>0</v>
      </c>
      <c r="Z2141">
        <v>0</v>
      </c>
      <c r="AA2141">
        <v>0</v>
      </c>
      <c r="AB2141">
        <v>0</v>
      </c>
      <c r="AC2141">
        <v>0</v>
      </c>
      <c r="AD2141">
        <v>1</v>
      </c>
      <c r="AE2141">
        <v>0</v>
      </c>
      <c r="AF2141">
        <v>0</v>
      </c>
      <c r="AG2141">
        <v>0</v>
      </c>
      <c r="AH2141">
        <v>0</v>
      </c>
      <c r="AI2141">
        <v>0</v>
      </c>
      <c r="AJ2141">
        <v>0</v>
      </c>
      <c r="AK2141">
        <v>0</v>
      </c>
      <c r="AL2141">
        <v>0</v>
      </c>
      <c r="AM2141">
        <v>0</v>
      </c>
      <c r="AN2141">
        <v>0</v>
      </c>
      <c r="AO2141">
        <v>0</v>
      </c>
      <c r="AP2141">
        <v>1</v>
      </c>
      <c r="AQ2141">
        <v>0</v>
      </c>
      <c r="AR2141">
        <v>0</v>
      </c>
      <c r="AS2141">
        <v>0</v>
      </c>
      <c r="AT2141">
        <v>44207</v>
      </c>
      <c r="AU2141">
        <v>44235</v>
      </c>
      <c r="AV2141">
        <v>1</v>
      </c>
      <c r="AW2141">
        <v>1</v>
      </c>
      <c r="AX2141">
        <v>0</v>
      </c>
      <c r="AY2141">
        <v>2021</v>
      </c>
      <c r="AZ2141">
        <v>1</v>
      </c>
      <c r="BA2141">
        <v>30</v>
      </c>
      <c r="BB2141">
        <v>4</v>
      </c>
      <c r="BF2141">
        <v>2021</v>
      </c>
      <c r="BG2141" t="s">
        <v>73</v>
      </c>
      <c r="BH2141" t="s">
        <v>9822</v>
      </c>
      <c r="BI2141" t="s">
        <v>9780</v>
      </c>
      <c r="BJ2141" t="s">
        <v>9794</v>
      </c>
    </row>
    <row r="2142" spans="1:62" x14ac:dyDescent="0.35">
      <c r="A2142">
        <v>51272247</v>
      </c>
      <c r="B2142" t="s">
        <v>4136</v>
      </c>
      <c r="C2142" t="s">
        <v>61</v>
      </c>
      <c r="D2142" t="s">
        <v>125</v>
      </c>
      <c r="E2142" t="s">
        <v>3694</v>
      </c>
      <c r="F2142">
        <v>25549939</v>
      </c>
      <c r="I2142" s="1">
        <v>44208</v>
      </c>
      <c r="J2142">
        <v>44238.999988425923</v>
      </c>
      <c r="K2142" t="s">
        <v>4137</v>
      </c>
      <c r="L2142" t="s">
        <v>65</v>
      </c>
      <c r="M2142" t="s">
        <v>120</v>
      </c>
      <c r="N2142" t="s">
        <v>121</v>
      </c>
      <c r="O2142" t="s">
        <v>168</v>
      </c>
      <c r="P2142" t="s">
        <v>122</v>
      </c>
      <c r="Q2142" t="s">
        <v>70</v>
      </c>
      <c r="R2142" t="s">
        <v>5795</v>
      </c>
      <c r="S2142" t="s">
        <v>71</v>
      </c>
      <c r="T2142" t="s">
        <v>5796</v>
      </c>
      <c r="U2142">
        <v>1</v>
      </c>
      <c r="V2142">
        <v>1</v>
      </c>
      <c r="W2142">
        <v>0</v>
      </c>
      <c r="X2142">
        <v>0</v>
      </c>
      <c r="Y2142">
        <v>0</v>
      </c>
      <c r="Z2142">
        <v>0</v>
      </c>
      <c r="AA2142">
        <v>0</v>
      </c>
      <c r="AB2142">
        <v>0</v>
      </c>
      <c r="AC2142">
        <v>0</v>
      </c>
      <c r="AD2142">
        <v>1</v>
      </c>
      <c r="AE2142">
        <v>0</v>
      </c>
      <c r="AF2142">
        <v>1</v>
      </c>
      <c r="AG2142">
        <v>1</v>
      </c>
      <c r="AH2142">
        <v>0</v>
      </c>
      <c r="AI2142">
        <v>0</v>
      </c>
      <c r="AJ2142">
        <v>0</v>
      </c>
      <c r="AK2142">
        <v>0</v>
      </c>
      <c r="AL2142">
        <v>0</v>
      </c>
      <c r="AM2142">
        <v>0</v>
      </c>
      <c r="AN2142">
        <v>0</v>
      </c>
      <c r="AO2142">
        <v>0</v>
      </c>
      <c r="AP2142">
        <v>1</v>
      </c>
      <c r="AQ2142">
        <v>0</v>
      </c>
      <c r="AR2142">
        <v>0</v>
      </c>
      <c r="AS2142">
        <v>0</v>
      </c>
      <c r="AT2142">
        <v>44208</v>
      </c>
      <c r="AU2142">
        <v>44235</v>
      </c>
      <c r="AV2142">
        <v>1</v>
      </c>
      <c r="AW2142">
        <v>1</v>
      </c>
      <c r="AX2142">
        <v>0</v>
      </c>
      <c r="AY2142">
        <v>2021</v>
      </c>
      <c r="AZ2142">
        <v>1</v>
      </c>
      <c r="BA2142">
        <v>30</v>
      </c>
      <c r="BB2142">
        <v>6</v>
      </c>
      <c r="BC2142">
        <v>180000</v>
      </c>
      <c r="BD2142">
        <v>180000</v>
      </c>
      <c r="BE2142" t="s">
        <v>90</v>
      </c>
      <c r="BF2142">
        <v>2021</v>
      </c>
      <c r="BG2142" t="s">
        <v>73</v>
      </c>
      <c r="BH2142" t="s">
        <v>59</v>
      </c>
      <c r="BI2142" t="s">
        <v>9780</v>
      </c>
      <c r="BJ2142" t="s">
        <v>9795</v>
      </c>
    </row>
    <row r="2143" spans="1:62" x14ac:dyDescent="0.35">
      <c r="A2143">
        <v>51273768</v>
      </c>
      <c r="B2143" t="s">
        <v>5797</v>
      </c>
      <c r="C2143" t="s">
        <v>75</v>
      </c>
      <c r="D2143" t="s">
        <v>76</v>
      </c>
      <c r="E2143" t="s">
        <v>1846</v>
      </c>
      <c r="F2143">
        <v>8133080</v>
      </c>
      <c r="G2143" t="s">
        <v>1846</v>
      </c>
      <c r="H2143">
        <v>3.4104000000000001</v>
      </c>
      <c r="I2143" s="1">
        <v>44208</v>
      </c>
      <c r="J2143">
        <v>44238.999988425923</v>
      </c>
      <c r="K2143" t="s">
        <v>5798</v>
      </c>
      <c r="L2143" t="s">
        <v>65</v>
      </c>
      <c r="M2143" t="s">
        <v>197</v>
      </c>
      <c r="N2143" t="s">
        <v>198</v>
      </c>
      <c r="O2143" t="s">
        <v>168</v>
      </c>
      <c r="P2143" t="s">
        <v>199</v>
      </c>
      <c r="Q2143" t="s">
        <v>70</v>
      </c>
      <c r="S2143" t="s">
        <v>71</v>
      </c>
      <c r="T2143" t="s">
        <v>5799</v>
      </c>
      <c r="U2143">
        <v>1</v>
      </c>
      <c r="V2143">
        <v>1</v>
      </c>
      <c r="W2143">
        <v>0</v>
      </c>
      <c r="X2143">
        <v>1</v>
      </c>
      <c r="Y2143">
        <v>0</v>
      </c>
      <c r="Z2143">
        <v>0</v>
      </c>
      <c r="AA2143">
        <v>0</v>
      </c>
      <c r="AB2143">
        <v>0</v>
      </c>
      <c r="AC2143">
        <v>0</v>
      </c>
      <c r="AD2143">
        <v>0</v>
      </c>
      <c r="AE2143">
        <v>0</v>
      </c>
      <c r="AF2143">
        <v>0</v>
      </c>
      <c r="AG2143">
        <v>0</v>
      </c>
      <c r="AH2143">
        <v>0</v>
      </c>
      <c r="AI2143">
        <v>0</v>
      </c>
      <c r="AJ2143">
        <v>0</v>
      </c>
      <c r="AK2143">
        <v>0</v>
      </c>
      <c r="AL2143">
        <v>0</v>
      </c>
      <c r="AM2143">
        <v>0</v>
      </c>
      <c r="AN2143">
        <v>0</v>
      </c>
      <c r="AO2143">
        <v>0</v>
      </c>
      <c r="AP2143">
        <v>0</v>
      </c>
      <c r="AQ2143">
        <v>0</v>
      </c>
      <c r="AR2143">
        <v>0</v>
      </c>
      <c r="AS2143">
        <v>0</v>
      </c>
      <c r="AT2143">
        <v>44208</v>
      </c>
      <c r="AU2143">
        <v>44238</v>
      </c>
      <c r="AV2143">
        <v>0</v>
      </c>
      <c r="AW2143">
        <v>1</v>
      </c>
      <c r="AX2143">
        <v>0</v>
      </c>
      <c r="AY2143">
        <v>2021</v>
      </c>
      <c r="AZ2143">
        <v>1</v>
      </c>
      <c r="BA2143">
        <v>30</v>
      </c>
      <c r="BB2143">
        <v>3</v>
      </c>
      <c r="BF2143">
        <v>2021</v>
      </c>
      <c r="BG2143" t="s">
        <v>104</v>
      </c>
      <c r="BH2143" t="s">
        <v>9822</v>
      </c>
      <c r="BI2143" t="s">
        <v>9780</v>
      </c>
      <c r="BJ2143" t="s">
        <v>9795</v>
      </c>
    </row>
    <row r="2144" spans="1:62" x14ac:dyDescent="0.35">
      <c r="A2144">
        <v>51273769</v>
      </c>
      <c r="B2144" t="s">
        <v>5797</v>
      </c>
      <c r="C2144" t="s">
        <v>922</v>
      </c>
      <c r="D2144" t="s">
        <v>76</v>
      </c>
      <c r="E2144" t="s">
        <v>1846</v>
      </c>
      <c r="F2144">
        <v>8133080</v>
      </c>
      <c r="G2144" t="s">
        <v>1846</v>
      </c>
      <c r="H2144">
        <v>3.4104000000000001</v>
      </c>
      <c r="I2144" s="1">
        <v>44208</v>
      </c>
      <c r="J2144">
        <v>44238.999988425923</v>
      </c>
      <c r="K2144" t="s">
        <v>5798</v>
      </c>
      <c r="L2144" t="s">
        <v>65</v>
      </c>
      <c r="M2144" t="s">
        <v>197</v>
      </c>
      <c r="N2144" t="s">
        <v>198</v>
      </c>
      <c r="O2144" t="s">
        <v>168</v>
      </c>
      <c r="P2144" t="s">
        <v>199</v>
      </c>
      <c r="Q2144" t="s">
        <v>70</v>
      </c>
      <c r="S2144" t="s">
        <v>71</v>
      </c>
      <c r="T2144" t="s">
        <v>5800</v>
      </c>
      <c r="U2144">
        <v>1</v>
      </c>
      <c r="V2144">
        <v>1</v>
      </c>
      <c r="W2144">
        <v>0</v>
      </c>
      <c r="X2144">
        <v>1</v>
      </c>
      <c r="Y2144">
        <v>0</v>
      </c>
      <c r="Z2144">
        <v>0</v>
      </c>
      <c r="AA2144">
        <v>0</v>
      </c>
      <c r="AB2144">
        <v>0</v>
      </c>
      <c r="AC2144">
        <v>0</v>
      </c>
      <c r="AD2144">
        <v>0</v>
      </c>
      <c r="AE2144">
        <v>0</v>
      </c>
      <c r="AF2144">
        <v>0</v>
      </c>
      <c r="AG2144">
        <v>0</v>
      </c>
      <c r="AH2144">
        <v>0</v>
      </c>
      <c r="AI2144">
        <v>0</v>
      </c>
      <c r="AJ2144">
        <v>0</v>
      </c>
      <c r="AK2144">
        <v>0</v>
      </c>
      <c r="AL2144">
        <v>0</v>
      </c>
      <c r="AM2144">
        <v>0</v>
      </c>
      <c r="AN2144">
        <v>0</v>
      </c>
      <c r="AO2144">
        <v>0</v>
      </c>
      <c r="AP2144">
        <v>0</v>
      </c>
      <c r="AQ2144">
        <v>0</v>
      </c>
      <c r="AR2144">
        <v>0</v>
      </c>
      <c r="AS2144">
        <v>0</v>
      </c>
      <c r="AT2144">
        <v>44208</v>
      </c>
      <c r="AU2144">
        <v>44238</v>
      </c>
      <c r="AV2144">
        <v>0</v>
      </c>
      <c r="AW2144">
        <v>1</v>
      </c>
      <c r="AX2144">
        <v>1</v>
      </c>
      <c r="AY2144">
        <v>2021</v>
      </c>
      <c r="AZ2144">
        <v>1</v>
      </c>
      <c r="BA2144">
        <v>30</v>
      </c>
      <c r="BB2144">
        <v>3</v>
      </c>
      <c r="BF2144">
        <v>2021</v>
      </c>
      <c r="BG2144" t="s">
        <v>104</v>
      </c>
      <c r="BH2144" t="s">
        <v>9822</v>
      </c>
      <c r="BI2144" t="s">
        <v>9780</v>
      </c>
      <c r="BJ2144" t="s">
        <v>9795</v>
      </c>
    </row>
    <row r="2145" spans="1:62" x14ac:dyDescent="0.35">
      <c r="A2145">
        <v>51274523</v>
      </c>
      <c r="B2145" t="s">
        <v>116</v>
      </c>
      <c r="C2145" t="s">
        <v>61</v>
      </c>
      <c r="D2145" t="s">
        <v>125</v>
      </c>
      <c r="E2145" t="s">
        <v>4253</v>
      </c>
      <c r="F2145">
        <v>5169537</v>
      </c>
      <c r="G2145" t="s">
        <v>4254</v>
      </c>
      <c r="H2145">
        <v>3.1684999999999999</v>
      </c>
      <c r="I2145" s="1">
        <v>44208</v>
      </c>
      <c r="J2145">
        <v>44238.999988425923</v>
      </c>
      <c r="K2145" t="s">
        <v>4255</v>
      </c>
      <c r="L2145" t="s">
        <v>65</v>
      </c>
      <c r="M2145" t="s">
        <v>120</v>
      </c>
      <c r="N2145" t="s">
        <v>121</v>
      </c>
      <c r="O2145" t="s">
        <v>168</v>
      </c>
      <c r="P2145" t="s">
        <v>122</v>
      </c>
      <c r="Q2145" t="s">
        <v>70</v>
      </c>
      <c r="R2145" t="s">
        <v>5801</v>
      </c>
      <c r="S2145" t="s">
        <v>71</v>
      </c>
      <c r="T2145" t="s">
        <v>5802</v>
      </c>
      <c r="U2145">
        <v>0</v>
      </c>
      <c r="V2145">
        <v>1</v>
      </c>
      <c r="W2145">
        <v>0</v>
      </c>
      <c r="X2145">
        <v>1</v>
      </c>
      <c r="Y2145">
        <v>0</v>
      </c>
      <c r="Z2145">
        <v>0</v>
      </c>
      <c r="AA2145">
        <v>0</v>
      </c>
      <c r="AB2145">
        <v>0</v>
      </c>
      <c r="AC2145">
        <v>0</v>
      </c>
      <c r="AD2145">
        <v>0</v>
      </c>
      <c r="AE2145">
        <v>0</v>
      </c>
      <c r="AF2145">
        <v>0</v>
      </c>
      <c r="AG2145">
        <v>1</v>
      </c>
      <c r="AH2145">
        <v>0</v>
      </c>
      <c r="AI2145">
        <v>0</v>
      </c>
      <c r="AJ2145">
        <v>0</v>
      </c>
      <c r="AK2145">
        <v>0</v>
      </c>
      <c r="AL2145">
        <v>0</v>
      </c>
      <c r="AM2145">
        <v>0</v>
      </c>
      <c r="AN2145">
        <v>0</v>
      </c>
      <c r="AO2145">
        <v>0</v>
      </c>
      <c r="AP2145">
        <v>0</v>
      </c>
      <c r="AQ2145">
        <v>0</v>
      </c>
      <c r="AR2145">
        <v>0</v>
      </c>
      <c r="AS2145">
        <v>0</v>
      </c>
      <c r="AT2145">
        <v>44208</v>
      </c>
      <c r="AU2145">
        <v>44230</v>
      </c>
      <c r="AV2145">
        <v>0</v>
      </c>
      <c r="AW2145">
        <v>1</v>
      </c>
      <c r="AX2145">
        <v>0</v>
      </c>
      <c r="AY2145">
        <v>2021</v>
      </c>
      <c r="AZ2145">
        <v>1</v>
      </c>
      <c r="BA2145">
        <v>30</v>
      </c>
      <c r="BB2145">
        <v>3</v>
      </c>
      <c r="BF2145">
        <v>2021</v>
      </c>
      <c r="BG2145" t="s">
        <v>104</v>
      </c>
      <c r="BH2145" t="s">
        <v>59</v>
      </c>
      <c r="BI2145" t="s">
        <v>9780</v>
      </c>
      <c r="BJ2145" t="s">
        <v>9795</v>
      </c>
    </row>
    <row r="2146" spans="1:62" x14ac:dyDescent="0.35">
      <c r="A2146">
        <v>51277305</v>
      </c>
      <c r="B2146" t="s">
        <v>98</v>
      </c>
      <c r="C2146" t="s">
        <v>75</v>
      </c>
      <c r="D2146" t="s">
        <v>85</v>
      </c>
      <c r="E2146" t="s">
        <v>5446</v>
      </c>
      <c r="F2146">
        <v>23410767</v>
      </c>
      <c r="I2146" s="1">
        <v>44208</v>
      </c>
      <c r="J2146">
        <v>44238.999988425923</v>
      </c>
      <c r="K2146" t="s">
        <v>5803</v>
      </c>
      <c r="L2146" t="s">
        <v>65</v>
      </c>
      <c r="M2146" t="s">
        <v>152</v>
      </c>
      <c r="N2146" t="s">
        <v>153</v>
      </c>
      <c r="O2146" t="s">
        <v>154</v>
      </c>
      <c r="P2146" t="s">
        <v>155</v>
      </c>
      <c r="Q2146" t="s">
        <v>102</v>
      </c>
      <c r="R2146" t="s">
        <v>5804</v>
      </c>
      <c r="S2146" t="s">
        <v>71</v>
      </c>
      <c r="T2146" t="s">
        <v>5805</v>
      </c>
      <c r="U2146">
        <v>1</v>
      </c>
      <c r="V2146">
        <v>1</v>
      </c>
      <c r="W2146">
        <v>0</v>
      </c>
      <c r="X2146">
        <v>1</v>
      </c>
      <c r="Y2146">
        <v>0</v>
      </c>
      <c r="Z2146">
        <v>0</v>
      </c>
      <c r="AA2146">
        <v>0</v>
      </c>
      <c r="AB2146">
        <v>0</v>
      </c>
      <c r="AC2146">
        <v>0</v>
      </c>
      <c r="AD2146">
        <v>0</v>
      </c>
      <c r="AE2146">
        <v>0</v>
      </c>
      <c r="AF2146">
        <v>0</v>
      </c>
      <c r="AG2146">
        <v>0</v>
      </c>
      <c r="AH2146">
        <v>0</v>
      </c>
      <c r="AI2146">
        <v>0</v>
      </c>
      <c r="AJ2146">
        <v>0</v>
      </c>
      <c r="AK2146">
        <v>0</v>
      </c>
      <c r="AL2146">
        <v>0</v>
      </c>
      <c r="AM2146">
        <v>0</v>
      </c>
      <c r="AN2146">
        <v>0</v>
      </c>
      <c r="AO2146">
        <v>0</v>
      </c>
      <c r="AP2146">
        <v>0</v>
      </c>
      <c r="AQ2146">
        <v>0</v>
      </c>
      <c r="AR2146">
        <v>0</v>
      </c>
      <c r="AS2146">
        <v>0</v>
      </c>
      <c r="AT2146">
        <v>44208</v>
      </c>
      <c r="AU2146">
        <v>44238</v>
      </c>
      <c r="AV2146">
        <v>0</v>
      </c>
      <c r="AW2146">
        <v>1</v>
      </c>
      <c r="AX2146">
        <v>0</v>
      </c>
      <c r="AY2146">
        <v>2021</v>
      </c>
      <c r="AZ2146">
        <v>1</v>
      </c>
      <c r="BA2146">
        <v>30</v>
      </c>
      <c r="BB2146">
        <v>3</v>
      </c>
      <c r="BF2146">
        <v>2021</v>
      </c>
      <c r="BG2146" t="s">
        <v>104</v>
      </c>
      <c r="BH2146" t="s">
        <v>59</v>
      </c>
      <c r="BI2146" t="s">
        <v>9780</v>
      </c>
      <c r="BJ2146" t="s">
        <v>9795</v>
      </c>
    </row>
    <row r="2147" spans="1:62" x14ac:dyDescent="0.35">
      <c r="A2147">
        <v>51278313</v>
      </c>
      <c r="B2147" t="s">
        <v>5806</v>
      </c>
      <c r="C2147" t="s">
        <v>75</v>
      </c>
      <c r="D2147" t="s">
        <v>236</v>
      </c>
      <c r="E2147" t="s">
        <v>2127</v>
      </c>
      <c r="F2147">
        <v>25785404</v>
      </c>
      <c r="I2147" s="1">
        <v>44208</v>
      </c>
      <c r="J2147">
        <v>44238.999988425923</v>
      </c>
      <c r="K2147" t="s">
        <v>5807</v>
      </c>
      <c r="L2147" t="s">
        <v>65</v>
      </c>
      <c r="M2147" t="s">
        <v>120</v>
      </c>
      <c r="N2147" t="s">
        <v>121</v>
      </c>
      <c r="O2147" t="s">
        <v>168</v>
      </c>
      <c r="P2147" t="s">
        <v>122</v>
      </c>
      <c r="Q2147" t="s">
        <v>70</v>
      </c>
      <c r="S2147" t="s">
        <v>71</v>
      </c>
      <c r="T2147" t="s">
        <v>5808</v>
      </c>
      <c r="U2147">
        <v>1</v>
      </c>
      <c r="V2147">
        <v>1</v>
      </c>
      <c r="W2147">
        <v>1</v>
      </c>
      <c r="X2147">
        <v>1</v>
      </c>
      <c r="Y2147">
        <v>0</v>
      </c>
      <c r="Z2147">
        <v>0</v>
      </c>
      <c r="AA2147">
        <v>0</v>
      </c>
      <c r="AB2147">
        <v>0</v>
      </c>
      <c r="AC2147">
        <v>0</v>
      </c>
      <c r="AD2147">
        <v>0</v>
      </c>
      <c r="AE2147">
        <v>0</v>
      </c>
      <c r="AF2147">
        <v>0</v>
      </c>
      <c r="AG2147">
        <v>0</v>
      </c>
      <c r="AH2147">
        <v>0</v>
      </c>
      <c r="AI2147">
        <v>0</v>
      </c>
      <c r="AJ2147">
        <v>0</v>
      </c>
      <c r="AK2147">
        <v>0</v>
      </c>
      <c r="AL2147">
        <v>0</v>
      </c>
      <c r="AM2147">
        <v>0</v>
      </c>
      <c r="AN2147">
        <v>0</v>
      </c>
      <c r="AO2147">
        <v>0</v>
      </c>
      <c r="AP2147">
        <v>0</v>
      </c>
      <c r="AQ2147">
        <v>0</v>
      </c>
      <c r="AR2147">
        <v>0</v>
      </c>
      <c r="AS2147">
        <v>0</v>
      </c>
      <c r="AT2147">
        <v>44208</v>
      </c>
      <c r="AU2147">
        <v>44236</v>
      </c>
      <c r="AV2147">
        <v>1</v>
      </c>
      <c r="AW2147">
        <v>1</v>
      </c>
      <c r="AX2147">
        <v>0</v>
      </c>
      <c r="AY2147">
        <v>2021</v>
      </c>
      <c r="AZ2147">
        <v>1</v>
      </c>
      <c r="BA2147">
        <v>30</v>
      </c>
      <c r="BB2147">
        <v>4</v>
      </c>
      <c r="BF2147">
        <v>2021</v>
      </c>
      <c r="BG2147" t="s">
        <v>73</v>
      </c>
      <c r="BH2147" t="s">
        <v>9822</v>
      </c>
      <c r="BI2147" t="s">
        <v>9780</v>
      </c>
      <c r="BJ2147" t="s">
        <v>9795</v>
      </c>
    </row>
    <row r="2148" spans="1:62" x14ac:dyDescent="0.35">
      <c r="A2148">
        <v>51283259</v>
      </c>
      <c r="B2148" t="s">
        <v>5809</v>
      </c>
      <c r="C2148" t="s">
        <v>75</v>
      </c>
      <c r="D2148" t="s">
        <v>165</v>
      </c>
      <c r="E2148" t="s">
        <v>1271</v>
      </c>
      <c r="F2148">
        <v>28935911</v>
      </c>
      <c r="I2148" s="1">
        <v>44209</v>
      </c>
      <c r="J2148">
        <v>44239.999988425923</v>
      </c>
      <c r="K2148" t="s">
        <v>5810</v>
      </c>
      <c r="L2148" t="s">
        <v>65</v>
      </c>
      <c r="M2148" t="s">
        <v>66</v>
      </c>
      <c r="N2148" t="s">
        <v>67</v>
      </c>
      <c r="O2148" t="s">
        <v>68</v>
      </c>
      <c r="P2148" t="s">
        <v>69</v>
      </c>
      <c r="Q2148" t="s">
        <v>70</v>
      </c>
      <c r="S2148" t="s">
        <v>82</v>
      </c>
      <c r="T2148" t="s">
        <v>5811</v>
      </c>
      <c r="U2148">
        <v>1</v>
      </c>
      <c r="V2148">
        <v>1</v>
      </c>
      <c r="W2148">
        <v>0</v>
      </c>
      <c r="X2148">
        <v>0</v>
      </c>
      <c r="Y2148">
        <v>0</v>
      </c>
      <c r="Z2148">
        <v>0</v>
      </c>
      <c r="AA2148">
        <v>0</v>
      </c>
      <c r="AB2148">
        <v>0</v>
      </c>
      <c r="AC2148">
        <v>1</v>
      </c>
      <c r="AD2148">
        <v>0</v>
      </c>
      <c r="AE2148">
        <v>0</v>
      </c>
      <c r="AF2148">
        <v>0</v>
      </c>
      <c r="AG2148">
        <v>0</v>
      </c>
      <c r="AH2148">
        <v>0</v>
      </c>
      <c r="AI2148">
        <v>0</v>
      </c>
      <c r="AJ2148">
        <v>0</v>
      </c>
      <c r="AK2148">
        <v>0</v>
      </c>
      <c r="AL2148">
        <v>0</v>
      </c>
      <c r="AM2148">
        <v>0</v>
      </c>
      <c r="AN2148">
        <v>0</v>
      </c>
      <c r="AO2148">
        <v>0</v>
      </c>
      <c r="AP2148">
        <v>0</v>
      </c>
      <c r="AQ2148">
        <v>0</v>
      </c>
      <c r="AR2148">
        <v>0</v>
      </c>
      <c r="AS2148">
        <v>0</v>
      </c>
      <c r="AT2148">
        <v>44209</v>
      </c>
      <c r="AU2148">
        <v>44239</v>
      </c>
      <c r="AV2148">
        <v>1</v>
      </c>
      <c r="AW2148">
        <v>1</v>
      </c>
      <c r="AX2148">
        <v>0</v>
      </c>
      <c r="AY2148">
        <v>2021</v>
      </c>
      <c r="AZ2148">
        <v>1</v>
      </c>
      <c r="BA2148">
        <v>30</v>
      </c>
      <c r="BB2148">
        <v>3</v>
      </c>
      <c r="BF2148">
        <v>2021</v>
      </c>
      <c r="BG2148" t="s">
        <v>73</v>
      </c>
      <c r="BH2148" t="s">
        <v>9822</v>
      </c>
      <c r="BI2148" t="s">
        <v>9780</v>
      </c>
      <c r="BJ2148" t="s">
        <v>9793</v>
      </c>
    </row>
    <row r="2149" spans="1:62" x14ac:dyDescent="0.35">
      <c r="A2149">
        <v>51287943</v>
      </c>
      <c r="B2149" t="s">
        <v>116</v>
      </c>
      <c r="C2149" t="s">
        <v>61</v>
      </c>
      <c r="D2149" t="s">
        <v>125</v>
      </c>
      <c r="E2149" t="s">
        <v>2058</v>
      </c>
      <c r="F2149">
        <v>561090</v>
      </c>
      <c r="G2149" t="s">
        <v>2058</v>
      </c>
      <c r="H2149">
        <v>3.0821999999999998</v>
      </c>
      <c r="I2149" s="1">
        <v>44209</v>
      </c>
      <c r="J2149">
        <v>44239.999988425923</v>
      </c>
      <c r="K2149" t="s">
        <v>5812</v>
      </c>
      <c r="L2149" t="s">
        <v>65</v>
      </c>
      <c r="M2149" t="s">
        <v>120</v>
      </c>
      <c r="N2149" t="s">
        <v>121</v>
      </c>
      <c r="O2149" t="s">
        <v>168</v>
      </c>
      <c r="P2149" t="s">
        <v>122</v>
      </c>
      <c r="Q2149" t="s">
        <v>70</v>
      </c>
      <c r="S2149" t="s">
        <v>71</v>
      </c>
      <c r="T2149" t="s">
        <v>5813</v>
      </c>
      <c r="U2149">
        <v>1</v>
      </c>
      <c r="V2149">
        <v>1</v>
      </c>
      <c r="W2149">
        <v>0</v>
      </c>
      <c r="X2149">
        <v>1</v>
      </c>
      <c r="Y2149">
        <v>0</v>
      </c>
      <c r="Z2149">
        <v>0</v>
      </c>
      <c r="AA2149">
        <v>0</v>
      </c>
      <c r="AB2149">
        <v>0</v>
      </c>
      <c r="AC2149">
        <v>0</v>
      </c>
      <c r="AD2149">
        <v>0</v>
      </c>
      <c r="AE2149">
        <v>0</v>
      </c>
      <c r="AF2149">
        <v>0</v>
      </c>
      <c r="AG2149">
        <v>0</v>
      </c>
      <c r="AH2149">
        <v>1</v>
      </c>
      <c r="AI2149">
        <v>0</v>
      </c>
      <c r="AJ2149">
        <v>0</v>
      </c>
      <c r="AK2149">
        <v>0</v>
      </c>
      <c r="AL2149">
        <v>0</v>
      </c>
      <c r="AM2149">
        <v>0</v>
      </c>
      <c r="AN2149">
        <v>0</v>
      </c>
      <c r="AO2149">
        <v>0</v>
      </c>
      <c r="AP2149">
        <v>0</v>
      </c>
      <c r="AQ2149">
        <v>0</v>
      </c>
      <c r="AR2149">
        <v>0</v>
      </c>
      <c r="AS2149">
        <v>0</v>
      </c>
      <c r="AT2149">
        <v>44209</v>
      </c>
      <c r="AU2149">
        <v>44239</v>
      </c>
      <c r="AV2149">
        <v>0</v>
      </c>
      <c r="AW2149">
        <v>1</v>
      </c>
      <c r="AX2149">
        <v>0</v>
      </c>
      <c r="AY2149">
        <v>2021</v>
      </c>
      <c r="AZ2149">
        <v>1</v>
      </c>
      <c r="BA2149">
        <v>30</v>
      </c>
      <c r="BB2149">
        <v>4</v>
      </c>
      <c r="BF2149">
        <v>2021</v>
      </c>
      <c r="BG2149" t="s">
        <v>104</v>
      </c>
      <c r="BH2149" t="s">
        <v>9822</v>
      </c>
      <c r="BI2149" t="s">
        <v>9780</v>
      </c>
      <c r="BJ2149" t="s">
        <v>9793</v>
      </c>
    </row>
    <row r="2150" spans="1:62" x14ac:dyDescent="0.35">
      <c r="A2150">
        <v>51288972</v>
      </c>
      <c r="B2150" t="s">
        <v>98</v>
      </c>
      <c r="C2150" t="s">
        <v>75</v>
      </c>
      <c r="D2150" t="s">
        <v>165</v>
      </c>
      <c r="E2150" t="s">
        <v>3305</v>
      </c>
      <c r="F2150">
        <v>25421433</v>
      </c>
      <c r="I2150" s="1">
        <v>44209</v>
      </c>
      <c r="J2150">
        <v>44239.999988425923</v>
      </c>
      <c r="K2150" t="s">
        <v>5814</v>
      </c>
      <c r="L2150" t="s">
        <v>65</v>
      </c>
      <c r="M2150" t="s">
        <v>66</v>
      </c>
      <c r="N2150" t="s">
        <v>67</v>
      </c>
      <c r="O2150" t="s">
        <v>68</v>
      </c>
      <c r="P2150" t="s">
        <v>69</v>
      </c>
      <c r="Q2150" t="s">
        <v>70</v>
      </c>
      <c r="R2150" t="s">
        <v>5815</v>
      </c>
      <c r="S2150" t="s">
        <v>82</v>
      </c>
      <c r="T2150" t="s">
        <v>5816</v>
      </c>
      <c r="U2150">
        <v>1</v>
      </c>
      <c r="V2150">
        <v>1</v>
      </c>
      <c r="W2150">
        <v>0</v>
      </c>
      <c r="X2150">
        <v>0</v>
      </c>
      <c r="Y2150">
        <v>0</v>
      </c>
      <c r="Z2150">
        <v>0</v>
      </c>
      <c r="AA2150">
        <v>0</v>
      </c>
      <c r="AB2150">
        <v>0</v>
      </c>
      <c r="AC2150">
        <v>0</v>
      </c>
      <c r="AD2150">
        <v>0</v>
      </c>
      <c r="AE2150">
        <v>0</v>
      </c>
      <c r="AF2150">
        <v>0</v>
      </c>
      <c r="AG2150">
        <v>0</v>
      </c>
      <c r="AH2150">
        <v>0</v>
      </c>
      <c r="AI2150">
        <v>0</v>
      </c>
      <c r="AJ2150">
        <v>0</v>
      </c>
      <c r="AK2150">
        <v>0</v>
      </c>
      <c r="AL2150">
        <v>0</v>
      </c>
      <c r="AM2150">
        <v>0</v>
      </c>
      <c r="AN2150">
        <v>0</v>
      </c>
      <c r="AO2150">
        <v>0</v>
      </c>
      <c r="AP2150">
        <v>1</v>
      </c>
      <c r="AQ2150">
        <v>0</v>
      </c>
      <c r="AR2150">
        <v>0</v>
      </c>
      <c r="AS2150">
        <v>0</v>
      </c>
      <c r="AT2150">
        <v>44209</v>
      </c>
      <c r="AU2150">
        <v>44239</v>
      </c>
      <c r="AV2150">
        <v>1</v>
      </c>
      <c r="AW2150">
        <v>1</v>
      </c>
      <c r="AX2150">
        <v>0</v>
      </c>
      <c r="AY2150">
        <v>2021</v>
      </c>
      <c r="AZ2150">
        <v>1</v>
      </c>
      <c r="BA2150">
        <v>30</v>
      </c>
      <c r="BB2150">
        <v>3</v>
      </c>
      <c r="BC2150">
        <v>135000</v>
      </c>
      <c r="BD2150">
        <v>145000</v>
      </c>
      <c r="BE2150" t="s">
        <v>90</v>
      </c>
      <c r="BF2150">
        <v>2021</v>
      </c>
      <c r="BG2150" t="s">
        <v>73</v>
      </c>
      <c r="BH2150" t="s">
        <v>59</v>
      </c>
      <c r="BI2150" t="s">
        <v>9780</v>
      </c>
      <c r="BJ2150" t="s">
        <v>9793</v>
      </c>
    </row>
    <row r="2151" spans="1:62" x14ac:dyDescent="0.35">
      <c r="A2151">
        <v>51290324</v>
      </c>
      <c r="B2151" t="s">
        <v>98</v>
      </c>
      <c r="C2151" t="s">
        <v>61</v>
      </c>
      <c r="D2151" t="s">
        <v>125</v>
      </c>
      <c r="E2151" t="s">
        <v>1418</v>
      </c>
      <c r="F2151">
        <v>27681746</v>
      </c>
      <c r="G2151" t="s">
        <v>1419</v>
      </c>
      <c r="H2151">
        <v>4.3826000000000001</v>
      </c>
      <c r="I2151" s="1">
        <v>44209</v>
      </c>
      <c r="J2151">
        <v>44239.999988425923</v>
      </c>
      <c r="K2151" t="s">
        <v>5817</v>
      </c>
      <c r="L2151" t="s">
        <v>65</v>
      </c>
      <c r="M2151" t="s">
        <v>120</v>
      </c>
      <c r="N2151" t="s">
        <v>121</v>
      </c>
      <c r="O2151" t="s">
        <v>168</v>
      </c>
      <c r="P2151" t="s">
        <v>122</v>
      </c>
      <c r="Q2151" t="s">
        <v>70</v>
      </c>
      <c r="R2151" t="s">
        <v>3355</v>
      </c>
      <c r="S2151" t="s">
        <v>71</v>
      </c>
      <c r="T2151" t="s">
        <v>5818</v>
      </c>
      <c r="U2151">
        <v>0</v>
      </c>
      <c r="V2151">
        <v>1</v>
      </c>
      <c r="W2151">
        <v>0</v>
      </c>
      <c r="X2151">
        <v>0</v>
      </c>
      <c r="Y2151">
        <v>0</v>
      </c>
      <c r="Z2151">
        <v>0</v>
      </c>
      <c r="AA2151">
        <v>0</v>
      </c>
      <c r="AB2151">
        <v>0</v>
      </c>
      <c r="AC2151">
        <v>0</v>
      </c>
      <c r="AD2151">
        <v>1</v>
      </c>
      <c r="AE2151">
        <v>0</v>
      </c>
      <c r="AF2151">
        <v>1</v>
      </c>
      <c r="AG2151">
        <v>0</v>
      </c>
      <c r="AH2151">
        <v>0</v>
      </c>
      <c r="AI2151">
        <v>0</v>
      </c>
      <c r="AJ2151">
        <v>0</v>
      </c>
      <c r="AK2151">
        <v>0</v>
      </c>
      <c r="AL2151">
        <v>0</v>
      </c>
      <c r="AM2151">
        <v>0</v>
      </c>
      <c r="AN2151">
        <v>0</v>
      </c>
      <c r="AO2151">
        <v>0</v>
      </c>
      <c r="AP2151">
        <v>0</v>
      </c>
      <c r="AQ2151">
        <v>0</v>
      </c>
      <c r="AR2151">
        <v>0</v>
      </c>
      <c r="AS2151">
        <v>0</v>
      </c>
      <c r="AT2151">
        <v>44209</v>
      </c>
      <c r="AU2151">
        <v>44239</v>
      </c>
      <c r="AV2151">
        <v>0</v>
      </c>
      <c r="AW2151">
        <v>1</v>
      </c>
      <c r="AX2151">
        <v>0</v>
      </c>
      <c r="AY2151">
        <v>2021</v>
      </c>
      <c r="AZ2151">
        <v>1</v>
      </c>
      <c r="BA2151">
        <v>30</v>
      </c>
      <c r="BB2151">
        <v>3</v>
      </c>
      <c r="BF2151">
        <v>2021</v>
      </c>
      <c r="BG2151" t="s">
        <v>104</v>
      </c>
      <c r="BH2151" t="s">
        <v>59</v>
      </c>
      <c r="BI2151" t="s">
        <v>9780</v>
      </c>
      <c r="BJ2151" t="s">
        <v>9793</v>
      </c>
    </row>
    <row r="2152" spans="1:62" x14ac:dyDescent="0.35">
      <c r="A2152">
        <v>51306349</v>
      </c>
      <c r="B2152" t="s">
        <v>116</v>
      </c>
      <c r="C2152" t="s">
        <v>61</v>
      </c>
      <c r="D2152" t="s">
        <v>125</v>
      </c>
      <c r="E2152" t="s">
        <v>4774</v>
      </c>
      <c r="F2152">
        <v>40323657</v>
      </c>
      <c r="G2152" t="s">
        <v>4775</v>
      </c>
      <c r="I2152" s="1">
        <v>44211</v>
      </c>
      <c r="J2152">
        <v>44241.999988425923</v>
      </c>
      <c r="K2152" t="s">
        <v>5819</v>
      </c>
      <c r="L2152" t="s">
        <v>65</v>
      </c>
      <c r="M2152" t="s">
        <v>120</v>
      </c>
      <c r="N2152" t="s">
        <v>121</v>
      </c>
      <c r="Q2152" t="s">
        <v>70</v>
      </c>
      <c r="S2152" t="s">
        <v>82</v>
      </c>
      <c r="T2152" t="s">
        <v>5820</v>
      </c>
      <c r="U2152">
        <v>1</v>
      </c>
      <c r="V2152">
        <v>0</v>
      </c>
      <c r="W2152">
        <v>0</v>
      </c>
      <c r="X2152">
        <v>1</v>
      </c>
      <c r="Y2152">
        <v>0</v>
      </c>
      <c r="Z2152">
        <v>0</v>
      </c>
      <c r="AA2152">
        <v>0</v>
      </c>
      <c r="AB2152">
        <v>0</v>
      </c>
      <c r="AC2152">
        <v>0</v>
      </c>
      <c r="AD2152">
        <v>0</v>
      </c>
      <c r="AE2152">
        <v>0</v>
      </c>
      <c r="AF2152">
        <v>0</v>
      </c>
      <c r="AG2152">
        <v>0</v>
      </c>
      <c r="AH2152">
        <v>0</v>
      </c>
      <c r="AI2152">
        <v>0</v>
      </c>
      <c r="AJ2152">
        <v>0</v>
      </c>
      <c r="AK2152">
        <v>0</v>
      </c>
      <c r="AL2152">
        <v>0</v>
      </c>
      <c r="AM2152">
        <v>0</v>
      </c>
      <c r="AN2152">
        <v>0</v>
      </c>
      <c r="AO2152">
        <v>0</v>
      </c>
      <c r="AP2152">
        <v>0</v>
      </c>
      <c r="AQ2152">
        <v>0</v>
      </c>
      <c r="AR2152">
        <v>0</v>
      </c>
      <c r="AS2152">
        <v>0</v>
      </c>
      <c r="AT2152">
        <v>44211</v>
      </c>
      <c r="AU2152">
        <v>44236</v>
      </c>
      <c r="AV2152">
        <v>0</v>
      </c>
      <c r="AW2152">
        <v>1</v>
      </c>
      <c r="AX2152">
        <v>0</v>
      </c>
      <c r="AY2152">
        <v>2021</v>
      </c>
      <c r="AZ2152">
        <v>1</v>
      </c>
      <c r="BA2152">
        <v>30</v>
      </c>
      <c r="BB2152">
        <v>2</v>
      </c>
      <c r="BF2152">
        <v>2021</v>
      </c>
      <c r="BG2152" t="s">
        <v>104</v>
      </c>
      <c r="BH2152" t="s">
        <v>9822</v>
      </c>
      <c r="BI2152" t="s">
        <v>9780</v>
      </c>
      <c r="BJ2152" t="s">
        <v>9797</v>
      </c>
    </row>
    <row r="2153" spans="1:62" x14ac:dyDescent="0.35">
      <c r="A2153">
        <v>51306747</v>
      </c>
      <c r="B2153" t="s">
        <v>98</v>
      </c>
      <c r="C2153" t="s">
        <v>75</v>
      </c>
      <c r="D2153" t="s">
        <v>85</v>
      </c>
      <c r="E2153" t="s">
        <v>5443</v>
      </c>
      <c r="F2153">
        <v>21542600</v>
      </c>
      <c r="I2153" s="1">
        <v>44211</v>
      </c>
      <c r="J2153">
        <v>44241.999988425923</v>
      </c>
      <c r="K2153" t="s">
        <v>5821</v>
      </c>
      <c r="L2153" t="s">
        <v>65</v>
      </c>
      <c r="M2153" t="s">
        <v>152</v>
      </c>
      <c r="N2153" t="s">
        <v>153</v>
      </c>
      <c r="O2153" t="s">
        <v>154</v>
      </c>
      <c r="P2153" t="s">
        <v>155</v>
      </c>
      <c r="Q2153" t="s">
        <v>102</v>
      </c>
      <c r="S2153" t="s">
        <v>82</v>
      </c>
      <c r="T2153" t="s">
        <v>5822</v>
      </c>
      <c r="U2153">
        <v>1</v>
      </c>
      <c r="V2153">
        <v>1</v>
      </c>
      <c r="W2153">
        <v>0</v>
      </c>
      <c r="X2153">
        <v>1</v>
      </c>
      <c r="Y2153">
        <v>0</v>
      </c>
      <c r="Z2153">
        <v>0</v>
      </c>
      <c r="AA2153">
        <v>0</v>
      </c>
      <c r="AB2153">
        <v>0</v>
      </c>
      <c r="AC2153">
        <v>0</v>
      </c>
      <c r="AD2153">
        <v>0</v>
      </c>
      <c r="AE2153">
        <v>0</v>
      </c>
      <c r="AF2153">
        <v>0</v>
      </c>
      <c r="AG2153">
        <v>0</v>
      </c>
      <c r="AH2153">
        <v>0</v>
      </c>
      <c r="AI2153">
        <v>0</v>
      </c>
      <c r="AJ2153">
        <v>0</v>
      </c>
      <c r="AK2153">
        <v>0</v>
      </c>
      <c r="AL2153">
        <v>0</v>
      </c>
      <c r="AM2153">
        <v>0</v>
      </c>
      <c r="AN2153">
        <v>0</v>
      </c>
      <c r="AO2153">
        <v>0</v>
      </c>
      <c r="AP2153">
        <v>0</v>
      </c>
      <c r="AQ2153">
        <v>0</v>
      </c>
      <c r="AR2153">
        <v>0</v>
      </c>
      <c r="AS2153">
        <v>0</v>
      </c>
      <c r="AT2153">
        <v>44211</v>
      </c>
      <c r="AU2153">
        <v>44238</v>
      </c>
      <c r="AV2153">
        <v>0</v>
      </c>
      <c r="AW2153">
        <v>1</v>
      </c>
      <c r="AX2153">
        <v>0</v>
      </c>
      <c r="AY2153">
        <v>2021</v>
      </c>
      <c r="AZ2153">
        <v>1</v>
      </c>
      <c r="BA2153">
        <v>30</v>
      </c>
      <c r="BB2153">
        <v>3</v>
      </c>
      <c r="BF2153">
        <v>2021</v>
      </c>
      <c r="BG2153" t="s">
        <v>104</v>
      </c>
      <c r="BH2153" t="s">
        <v>9822</v>
      </c>
      <c r="BI2153" t="s">
        <v>9780</v>
      </c>
      <c r="BJ2153" t="s">
        <v>9797</v>
      </c>
    </row>
    <row r="2154" spans="1:62" x14ac:dyDescent="0.35">
      <c r="A2154">
        <v>51311187</v>
      </c>
      <c r="B2154" t="s">
        <v>3697</v>
      </c>
      <c r="C2154" t="s">
        <v>75</v>
      </c>
      <c r="D2154" t="s">
        <v>76</v>
      </c>
      <c r="E2154" t="s">
        <v>3117</v>
      </c>
      <c r="F2154">
        <v>559343</v>
      </c>
      <c r="G2154" t="s">
        <v>3117</v>
      </c>
      <c r="H2154">
        <v>3.7081</v>
      </c>
      <c r="I2154" s="1">
        <v>44211</v>
      </c>
      <c r="J2154">
        <v>44241.999988425923</v>
      </c>
      <c r="K2154" t="s">
        <v>5823</v>
      </c>
      <c r="L2154" t="s">
        <v>65</v>
      </c>
      <c r="M2154" t="s">
        <v>152</v>
      </c>
      <c r="N2154" t="s">
        <v>153</v>
      </c>
      <c r="O2154" t="s">
        <v>2789</v>
      </c>
      <c r="Q2154" t="s">
        <v>70</v>
      </c>
      <c r="S2154" t="s">
        <v>82</v>
      </c>
      <c r="T2154" t="s">
        <v>5824</v>
      </c>
      <c r="U2154">
        <v>0</v>
      </c>
      <c r="V2154">
        <v>1</v>
      </c>
      <c r="W2154">
        <v>0</v>
      </c>
      <c r="X2154">
        <v>0</v>
      </c>
      <c r="Y2154">
        <v>0</v>
      </c>
      <c r="Z2154">
        <v>0</v>
      </c>
      <c r="AA2154">
        <v>0</v>
      </c>
      <c r="AB2154">
        <v>0</v>
      </c>
      <c r="AC2154">
        <v>1</v>
      </c>
      <c r="AD2154">
        <v>0</v>
      </c>
      <c r="AE2154">
        <v>0</v>
      </c>
      <c r="AF2154">
        <v>0</v>
      </c>
      <c r="AG2154">
        <v>0</v>
      </c>
      <c r="AH2154">
        <v>0</v>
      </c>
      <c r="AI2154">
        <v>0</v>
      </c>
      <c r="AJ2154">
        <v>0</v>
      </c>
      <c r="AK2154">
        <v>0</v>
      </c>
      <c r="AL2154">
        <v>0</v>
      </c>
      <c r="AM2154">
        <v>0</v>
      </c>
      <c r="AN2154">
        <v>0</v>
      </c>
      <c r="AO2154">
        <v>0</v>
      </c>
      <c r="AP2154">
        <v>0</v>
      </c>
      <c r="AQ2154">
        <v>0</v>
      </c>
      <c r="AR2154">
        <v>0</v>
      </c>
      <c r="AS2154">
        <v>1</v>
      </c>
      <c r="AT2154">
        <v>44211</v>
      </c>
      <c r="AU2154">
        <v>44227</v>
      </c>
      <c r="AV2154">
        <v>0</v>
      </c>
      <c r="AW2154">
        <v>1</v>
      </c>
      <c r="AX2154">
        <v>0</v>
      </c>
      <c r="AY2154">
        <v>2021</v>
      </c>
      <c r="AZ2154">
        <v>1</v>
      </c>
      <c r="BA2154">
        <v>30</v>
      </c>
      <c r="BB2154">
        <v>3</v>
      </c>
      <c r="BF2154">
        <v>2021</v>
      </c>
      <c r="BG2154" t="s">
        <v>104</v>
      </c>
      <c r="BH2154" t="s">
        <v>9822</v>
      </c>
      <c r="BI2154" t="s">
        <v>9780</v>
      </c>
      <c r="BJ2154" t="s">
        <v>9797</v>
      </c>
    </row>
    <row r="2155" spans="1:62" x14ac:dyDescent="0.35">
      <c r="A2155">
        <v>51311188</v>
      </c>
      <c r="B2155" t="s">
        <v>3697</v>
      </c>
      <c r="C2155" t="s">
        <v>135</v>
      </c>
      <c r="D2155" t="s">
        <v>76</v>
      </c>
      <c r="E2155" t="s">
        <v>3117</v>
      </c>
      <c r="F2155">
        <v>559343</v>
      </c>
      <c r="G2155" t="s">
        <v>3117</v>
      </c>
      <c r="H2155">
        <v>3.7081</v>
      </c>
      <c r="I2155" s="1">
        <v>44211</v>
      </c>
      <c r="J2155">
        <v>44241.999988425923</v>
      </c>
      <c r="K2155" t="s">
        <v>5823</v>
      </c>
      <c r="L2155" t="s">
        <v>65</v>
      </c>
      <c r="M2155" t="s">
        <v>152</v>
      </c>
      <c r="N2155" t="s">
        <v>153</v>
      </c>
      <c r="O2155" t="s">
        <v>2789</v>
      </c>
      <c r="Q2155" t="s">
        <v>70</v>
      </c>
      <c r="S2155" t="s">
        <v>82</v>
      </c>
      <c r="T2155" t="s">
        <v>5825</v>
      </c>
      <c r="U2155">
        <v>0</v>
      </c>
      <c r="V2155">
        <v>1</v>
      </c>
      <c r="W2155">
        <v>0</v>
      </c>
      <c r="X2155">
        <v>0</v>
      </c>
      <c r="Y2155">
        <v>0</v>
      </c>
      <c r="Z2155">
        <v>0</v>
      </c>
      <c r="AA2155">
        <v>0</v>
      </c>
      <c r="AB2155">
        <v>0</v>
      </c>
      <c r="AC2155">
        <v>1</v>
      </c>
      <c r="AD2155">
        <v>0</v>
      </c>
      <c r="AE2155">
        <v>0</v>
      </c>
      <c r="AF2155">
        <v>0</v>
      </c>
      <c r="AG2155">
        <v>0</v>
      </c>
      <c r="AH2155">
        <v>0</v>
      </c>
      <c r="AI2155">
        <v>0</v>
      </c>
      <c r="AJ2155">
        <v>0</v>
      </c>
      <c r="AK2155">
        <v>0</v>
      </c>
      <c r="AL2155">
        <v>0</v>
      </c>
      <c r="AM2155">
        <v>0</v>
      </c>
      <c r="AN2155">
        <v>0</v>
      </c>
      <c r="AO2155">
        <v>0</v>
      </c>
      <c r="AP2155">
        <v>0</v>
      </c>
      <c r="AQ2155">
        <v>0</v>
      </c>
      <c r="AR2155">
        <v>0</v>
      </c>
      <c r="AS2155">
        <v>1</v>
      </c>
      <c r="AT2155">
        <v>44211</v>
      </c>
      <c r="AU2155">
        <v>44227</v>
      </c>
      <c r="AV2155">
        <v>0</v>
      </c>
      <c r="AW2155">
        <v>1</v>
      </c>
      <c r="AX2155">
        <v>0</v>
      </c>
      <c r="AY2155">
        <v>2021</v>
      </c>
      <c r="AZ2155">
        <v>1</v>
      </c>
      <c r="BA2155">
        <v>30</v>
      </c>
      <c r="BB2155">
        <v>3</v>
      </c>
      <c r="BF2155">
        <v>2021</v>
      </c>
      <c r="BG2155" t="s">
        <v>104</v>
      </c>
      <c r="BH2155" t="s">
        <v>9822</v>
      </c>
      <c r="BI2155" t="s">
        <v>9780</v>
      </c>
      <c r="BJ2155" t="s">
        <v>9797</v>
      </c>
    </row>
    <row r="2156" spans="1:62" x14ac:dyDescent="0.35">
      <c r="A2156">
        <v>51315602</v>
      </c>
      <c r="B2156" t="s">
        <v>283</v>
      </c>
      <c r="C2156" t="s">
        <v>61</v>
      </c>
      <c r="D2156" t="s">
        <v>1132</v>
      </c>
      <c r="E2156" t="s">
        <v>553</v>
      </c>
      <c r="F2156">
        <v>35398774</v>
      </c>
      <c r="I2156" s="1">
        <v>44212</v>
      </c>
      <c r="J2156">
        <v>44242.999988425923</v>
      </c>
      <c r="K2156" t="s">
        <v>1452</v>
      </c>
      <c r="L2156" t="s">
        <v>65</v>
      </c>
      <c r="M2156" t="s">
        <v>66</v>
      </c>
      <c r="N2156" t="s">
        <v>67</v>
      </c>
      <c r="O2156" t="s">
        <v>68</v>
      </c>
      <c r="P2156" t="s">
        <v>69</v>
      </c>
      <c r="Q2156" t="s">
        <v>102</v>
      </c>
      <c r="R2156" t="s">
        <v>4959</v>
      </c>
      <c r="S2156" t="s">
        <v>71</v>
      </c>
      <c r="T2156" t="s">
        <v>5826</v>
      </c>
      <c r="U2156">
        <v>1</v>
      </c>
      <c r="V2156">
        <v>1</v>
      </c>
      <c r="W2156">
        <v>0</v>
      </c>
      <c r="X2156">
        <v>1</v>
      </c>
      <c r="Y2156">
        <v>0</v>
      </c>
      <c r="Z2156">
        <v>0</v>
      </c>
      <c r="AA2156">
        <v>0</v>
      </c>
      <c r="AB2156">
        <v>0</v>
      </c>
      <c r="AC2156">
        <v>0</v>
      </c>
      <c r="AD2156">
        <v>1</v>
      </c>
      <c r="AE2156">
        <v>0</v>
      </c>
      <c r="AF2156">
        <v>0</v>
      </c>
      <c r="AG2156">
        <v>1</v>
      </c>
      <c r="AH2156">
        <v>0</v>
      </c>
      <c r="AI2156">
        <v>0</v>
      </c>
      <c r="AJ2156">
        <v>0</v>
      </c>
      <c r="AK2156">
        <v>0</v>
      </c>
      <c r="AL2156">
        <v>0</v>
      </c>
      <c r="AM2156">
        <v>0</v>
      </c>
      <c r="AN2156">
        <v>0</v>
      </c>
      <c r="AO2156">
        <v>0</v>
      </c>
      <c r="AP2156">
        <v>1</v>
      </c>
      <c r="AQ2156">
        <v>0</v>
      </c>
      <c r="AR2156">
        <v>0</v>
      </c>
      <c r="AS2156">
        <v>0</v>
      </c>
      <c r="AT2156">
        <v>44211</v>
      </c>
      <c r="AU2156">
        <v>44239</v>
      </c>
      <c r="AV2156">
        <v>1</v>
      </c>
      <c r="AW2156">
        <v>1</v>
      </c>
      <c r="AX2156">
        <v>0</v>
      </c>
      <c r="AY2156">
        <v>2021</v>
      </c>
      <c r="AZ2156">
        <v>1</v>
      </c>
      <c r="BA2156">
        <v>30</v>
      </c>
      <c r="BB2156">
        <v>6</v>
      </c>
      <c r="BC2156">
        <v>100000</v>
      </c>
      <c r="BD2156">
        <v>100000</v>
      </c>
      <c r="BE2156" t="s">
        <v>90</v>
      </c>
      <c r="BF2156">
        <v>2021</v>
      </c>
      <c r="BG2156" t="s">
        <v>73</v>
      </c>
      <c r="BH2156" t="s">
        <v>59</v>
      </c>
      <c r="BI2156" t="s">
        <v>9780</v>
      </c>
      <c r="BJ2156" t="s">
        <v>9798</v>
      </c>
    </row>
    <row r="2157" spans="1:62" x14ac:dyDescent="0.35">
      <c r="A2157">
        <v>51316183</v>
      </c>
      <c r="B2157" t="s">
        <v>5514</v>
      </c>
      <c r="C2157" t="s">
        <v>75</v>
      </c>
      <c r="D2157" t="s">
        <v>117</v>
      </c>
      <c r="E2157" t="s">
        <v>5527</v>
      </c>
      <c r="F2157">
        <v>45384996</v>
      </c>
      <c r="I2157" s="1">
        <v>44212</v>
      </c>
      <c r="J2157">
        <v>44242.999988425923</v>
      </c>
      <c r="K2157" t="s">
        <v>5516</v>
      </c>
      <c r="L2157" t="s">
        <v>65</v>
      </c>
      <c r="M2157" t="s">
        <v>120</v>
      </c>
      <c r="N2157" t="s">
        <v>121</v>
      </c>
      <c r="O2157" t="s">
        <v>168</v>
      </c>
      <c r="P2157" t="s">
        <v>122</v>
      </c>
      <c r="Q2157" t="s">
        <v>102</v>
      </c>
      <c r="R2157" t="s">
        <v>1043</v>
      </c>
      <c r="S2157" t="s">
        <v>71</v>
      </c>
      <c r="T2157" t="s">
        <v>5827</v>
      </c>
      <c r="U2157">
        <v>0</v>
      </c>
      <c r="V2157">
        <v>1</v>
      </c>
      <c r="W2157">
        <v>0</v>
      </c>
      <c r="X2157">
        <v>1</v>
      </c>
      <c r="Y2157">
        <v>0</v>
      </c>
      <c r="Z2157">
        <v>0</v>
      </c>
      <c r="AA2157">
        <v>0</v>
      </c>
      <c r="AB2157">
        <v>0</v>
      </c>
      <c r="AC2157">
        <v>0</v>
      </c>
      <c r="AD2157">
        <v>0</v>
      </c>
      <c r="AE2157">
        <v>0</v>
      </c>
      <c r="AF2157">
        <v>0</v>
      </c>
      <c r="AG2157">
        <v>0</v>
      </c>
      <c r="AH2157">
        <v>0</v>
      </c>
      <c r="AI2157">
        <v>0</v>
      </c>
      <c r="AJ2157">
        <v>0</v>
      </c>
      <c r="AK2157">
        <v>0</v>
      </c>
      <c r="AL2157">
        <v>0</v>
      </c>
      <c r="AM2157">
        <v>0</v>
      </c>
      <c r="AN2157">
        <v>0</v>
      </c>
      <c r="AO2157">
        <v>0</v>
      </c>
      <c r="AP2157">
        <v>0</v>
      </c>
      <c r="AQ2157">
        <v>0</v>
      </c>
      <c r="AR2157">
        <v>0</v>
      </c>
      <c r="AS2157">
        <v>0</v>
      </c>
      <c r="AT2157">
        <v>44212</v>
      </c>
      <c r="AU2157">
        <v>44235</v>
      </c>
      <c r="AV2157">
        <v>0</v>
      </c>
      <c r="AW2157">
        <v>1</v>
      </c>
      <c r="AX2157">
        <v>0</v>
      </c>
      <c r="AY2157">
        <v>2021</v>
      </c>
      <c r="AZ2157">
        <v>1</v>
      </c>
      <c r="BA2157">
        <v>30</v>
      </c>
      <c r="BB2157">
        <v>2</v>
      </c>
      <c r="BC2157">
        <v>100000</v>
      </c>
      <c r="BD2157">
        <v>149999</v>
      </c>
      <c r="BE2157" t="s">
        <v>90</v>
      </c>
      <c r="BF2157">
        <v>2021</v>
      </c>
      <c r="BG2157" t="s">
        <v>104</v>
      </c>
      <c r="BH2157" t="s">
        <v>59</v>
      </c>
      <c r="BI2157" t="s">
        <v>9780</v>
      </c>
      <c r="BJ2157" t="s">
        <v>9798</v>
      </c>
    </row>
    <row r="2158" spans="1:62" x14ac:dyDescent="0.35">
      <c r="A2158">
        <v>51323756</v>
      </c>
      <c r="B2158" t="s">
        <v>98</v>
      </c>
      <c r="C2158" t="s">
        <v>75</v>
      </c>
      <c r="D2158" t="s">
        <v>76</v>
      </c>
      <c r="E2158" t="s">
        <v>5763</v>
      </c>
      <c r="F2158">
        <v>46282724</v>
      </c>
      <c r="I2158" s="1">
        <v>44214</v>
      </c>
      <c r="J2158">
        <v>44244.999988425923</v>
      </c>
      <c r="K2158" t="s">
        <v>5828</v>
      </c>
      <c r="L2158" t="s">
        <v>65</v>
      </c>
      <c r="M2158" t="s">
        <v>66</v>
      </c>
      <c r="N2158" t="s">
        <v>67</v>
      </c>
      <c r="O2158" t="s">
        <v>68</v>
      </c>
      <c r="P2158" t="s">
        <v>402</v>
      </c>
      <c r="Q2158" t="s">
        <v>102</v>
      </c>
      <c r="S2158" t="s">
        <v>71</v>
      </c>
      <c r="T2158" t="s">
        <v>5829</v>
      </c>
      <c r="U2158">
        <v>1</v>
      </c>
      <c r="V2158">
        <v>1</v>
      </c>
      <c r="W2158">
        <v>0</v>
      </c>
      <c r="X2158">
        <v>1</v>
      </c>
      <c r="Y2158">
        <v>0</v>
      </c>
      <c r="Z2158">
        <v>0</v>
      </c>
      <c r="AA2158">
        <v>0</v>
      </c>
      <c r="AB2158">
        <v>0</v>
      </c>
      <c r="AC2158">
        <v>0</v>
      </c>
      <c r="AD2158">
        <v>0</v>
      </c>
      <c r="AE2158">
        <v>0</v>
      </c>
      <c r="AF2158">
        <v>0</v>
      </c>
      <c r="AG2158">
        <v>1</v>
      </c>
      <c r="AH2158">
        <v>1</v>
      </c>
      <c r="AI2158">
        <v>0</v>
      </c>
      <c r="AJ2158">
        <v>0</v>
      </c>
      <c r="AK2158">
        <v>0</v>
      </c>
      <c r="AL2158">
        <v>0</v>
      </c>
      <c r="AM2158">
        <v>0</v>
      </c>
      <c r="AN2158">
        <v>0</v>
      </c>
      <c r="AO2158">
        <v>0</v>
      </c>
      <c r="AP2158">
        <v>1</v>
      </c>
      <c r="AQ2158">
        <v>0</v>
      </c>
      <c r="AR2158">
        <v>0</v>
      </c>
      <c r="AS2158">
        <v>0</v>
      </c>
      <c r="AT2158">
        <v>44214</v>
      </c>
      <c r="AU2158">
        <v>44244</v>
      </c>
      <c r="AV2158">
        <v>0</v>
      </c>
      <c r="AW2158">
        <v>1</v>
      </c>
      <c r="AX2158">
        <v>0</v>
      </c>
      <c r="AY2158">
        <v>2021</v>
      </c>
      <c r="AZ2158">
        <v>1</v>
      </c>
      <c r="BA2158">
        <v>30</v>
      </c>
      <c r="BB2158">
        <v>6</v>
      </c>
      <c r="BF2158">
        <v>2021</v>
      </c>
      <c r="BG2158" t="s">
        <v>104</v>
      </c>
      <c r="BH2158" t="s">
        <v>9822</v>
      </c>
      <c r="BI2158" t="s">
        <v>9780</v>
      </c>
      <c r="BJ2158" t="s">
        <v>9794</v>
      </c>
    </row>
    <row r="2159" spans="1:62" x14ac:dyDescent="0.35">
      <c r="A2159">
        <v>51324887</v>
      </c>
      <c r="B2159" t="s">
        <v>98</v>
      </c>
      <c r="C2159" t="s">
        <v>92</v>
      </c>
      <c r="D2159" t="s">
        <v>107</v>
      </c>
      <c r="E2159" t="s">
        <v>5248</v>
      </c>
      <c r="F2159">
        <v>40960973</v>
      </c>
      <c r="I2159" s="1">
        <v>44214</v>
      </c>
      <c r="J2159">
        <v>44244.999988425923</v>
      </c>
      <c r="K2159" t="s">
        <v>5830</v>
      </c>
      <c r="L2159" t="s">
        <v>65</v>
      </c>
      <c r="M2159" t="s">
        <v>120</v>
      </c>
      <c r="N2159" t="s">
        <v>121</v>
      </c>
      <c r="O2159" t="s">
        <v>168</v>
      </c>
      <c r="P2159" t="s">
        <v>122</v>
      </c>
      <c r="Q2159" t="s">
        <v>70</v>
      </c>
      <c r="S2159" t="s">
        <v>71</v>
      </c>
      <c r="T2159" t="s">
        <v>5831</v>
      </c>
      <c r="U2159">
        <v>1</v>
      </c>
      <c r="V2159">
        <v>1</v>
      </c>
      <c r="W2159">
        <v>0</v>
      </c>
      <c r="X2159">
        <v>1</v>
      </c>
      <c r="Y2159">
        <v>0</v>
      </c>
      <c r="Z2159">
        <v>0</v>
      </c>
      <c r="AA2159">
        <v>0</v>
      </c>
      <c r="AB2159">
        <v>0</v>
      </c>
      <c r="AC2159">
        <v>0</v>
      </c>
      <c r="AD2159">
        <v>0</v>
      </c>
      <c r="AE2159">
        <v>0</v>
      </c>
      <c r="AF2159">
        <v>0</v>
      </c>
      <c r="AG2159">
        <v>0</v>
      </c>
      <c r="AH2159">
        <v>0</v>
      </c>
      <c r="AI2159">
        <v>0</v>
      </c>
      <c r="AJ2159">
        <v>0</v>
      </c>
      <c r="AK2159">
        <v>0</v>
      </c>
      <c r="AL2159">
        <v>0</v>
      </c>
      <c r="AM2159">
        <v>0</v>
      </c>
      <c r="AN2159">
        <v>0</v>
      </c>
      <c r="AO2159">
        <v>0</v>
      </c>
      <c r="AP2159">
        <v>0</v>
      </c>
      <c r="AQ2159">
        <v>0</v>
      </c>
      <c r="AR2159">
        <v>0</v>
      </c>
      <c r="AS2159">
        <v>0</v>
      </c>
      <c r="AT2159">
        <v>44214</v>
      </c>
      <c r="AU2159">
        <v>44244</v>
      </c>
      <c r="AV2159">
        <v>0</v>
      </c>
      <c r="AW2159">
        <v>1</v>
      </c>
      <c r="AX2159">
        <v>0</v>
      </c>
      <c r="AY2159">
        <v>2021</v>
      </c>
      <c r="AZ2159">
        <v>1</v>
      </c>
      <c r="BA2159">
        <v>30</v>
      </c>
      <c r="BB2159">
        <v>3</v>
      </c>
      <c r="BF2159">
        <v>2021</v>
      </c>
      <c r="BG2159" t="s">
        <v>104</v>
      </c>
      <c r="BH2159" t="s">
        <v>9822</v>
      </c>
      <c r="BI2159" t="s">
        <v>9780</v>
      </c>
      <c r="BJ2159" t="s">
        <v>9794</v>
      </c>
    </row>
    <row r="2160" spans="1:62" x14ac:dyDescent="0.35">
      <c r="A2160">
        <v>51326239</v>
      </c>
      <c r="B2160" t="s">
        <v>98</v>
      </c>
      <c r="C2160" t="s">
        <v>75</v>
      </c>
      <c r="D2160" t="s">
        <v>76</v>
      </c>
      <c r="E2160" t="s">
        <v>287</v>
      </c>
      <c r="F2160">
        <v>26475017</v>
      </c>
      <c r="I2160" s="1">
        <v>44214</v>
      </c>
      <c r="J2160">
        <v>44244.999988425923</v>
      </c>
      <c r="K2160" t="s">
        <v>5603</v>
      </c>
      <c r="L2160" t="s">
        <v>65</v>
      </c>
      <c r="M2160" t="s">
        <v>120</v>
      </c>
      <c r="N2160" t="s">
        <v>121</v>
      </c>
      <c r="Q2160" t="s">
        <v>102</v>
      </c>
      <c r="S2160" t="s">
        <v>71</v>
      </c>
      <c r="T2160" t="s">
        <v>5832</v>
      </c>
      <c r="U2160">
        <v>0</v>
      </c>
      <c r="V2160">
        <v>1</v>
      </c>
      <c r="W2160">
        <v>0</v>
      </c>
      <c r="X2160">
        <v>1</v>
      </c>
      <c r="Y2160">
        <v>0</v>
      </c>
      <c r="Z2160">
        <v>0</v>
      </c>
      <c r="AA2160">
        <v>0</v>
      </c>
      <c r="AB2160">
        <v>0</v>
      </c>
      <c r="AC2160">
        <v>0</v>
      </c>
      <c r="AD2160">
        <v>0</v>
      </c>
      <c r="AE2160">
        <v>0</v>
      </c>
      <c r="AF2160">
        <v>0</v>
      </c>
      <c r="AG2160">
        <v>0</v>
      </c>
      <c r="AH2160">
        <v>0</v>
      </c>
      <c r="AI2160">
        <v>0</v>
      </c>
      <c r="AJ2160">
        <v>0</v>
      </c>
      <c r="AK2160">
        <v>0</v>
      </c>
      <c r="AL2160">
        <v>0</v>
      </c>
      <c r="AM2160">
        <v>0</v>
      </c>
      <c r="AN2160">
        <v>0</v>
      </c>
      <c r="AO2160">
        <v>0</v>
      </c>
      <c r="AP2160">
        <v>0</v>
      </c>
      <c r="AQ2160">
        <v>0</v>
      </c>
      <c r="AR2160">
        <v>0</v>
      </c>
      <c r="AS2160">
        <v>0</v>
      </c>
      <c r="AT2160">
        <v>44214</v>
      </c>
      <c r="AU2160">
        <v>44242</v>
      </c>
      <c r="AV2160">
        <v>1</v>
      </c>
      <c r="AW2160">
        <v>1</v>
      </c>
      <c r="AX2160">
        <v>0</v>
      </c>
      <c r="AY2160">
        <v>2021</v>
      </c>
      <c r="AZ2160">
        <v>1</v>
      </c>
      <c r="BA2160">
        <v>30</v>
      </c>
      <c r="BB2160">
        <v>2</v>
      </c>
      <c r="BF2160">
        <v>2021</v>
      </c>
      <c r="BG2160" t="s">
        <v>73</v>
      </c>
      <c r="BH2160" t="s">
        <v>9822</v>
      </c>
      <c r="BI2160" t="s">
        <v>9780</v>
      </c>
      <c r="BJ2160" t="s">
        <v>9794</v>
      </c>
    </row>
    <row r="2161" spans="1:62" x14ac:dyDescent="0.35">
      <c r="A2161">
        <v>51336642</v>
      </c>
      <c r="B2161" t="s">
        <v>98</v>
      </c>
      <c r="C2161" t="s">
        <v>75</v>
      </c>
      <c r="D2161" t="s">
        <v>76</v>
      </c>
      <c r="E2161" t="s">
        <v>2838</v>
      </c>
      <c r="F2161">
        <v>27852761</v>
      </c>
      <c r="I2161" s="1">
        <v>44215</v>
      </c>
      <c r="J2161">
        <v>44245.999988425923</v>
      </c>
      <c r="K2161" t="s">
        <v>5833</v>
      </c>
      <c r="L2161" t="s">
        <v>65</v>
      </c>
      <c r="M2161" t="s">
        <v>66</v>
      </c>
      <c r="N2161" t="s">
        <v>67</v>
      </c>
      <c r="O2161" t="s">
        <v>68</v>
      </c>
      <c r="P2161" t="s">
        <v>4788</v>
      </c>
      <c r="Q2161" t="s">
        <v>70</v>
      </c>
      <c r="S2161" t="s">
        <v>71</v>
      </c>
      <c r="T2161" t="s">
        <v>5834</v>
      </c>
      <c r="U2161">
        <v>1</v>
      </c>
      <c r="V2161">
        <v>1</v>
      </c>
      <c r="W2161">
        <v>0</v>
      </c>
      <c r="X2161">
        <v>0</v>
      </c>
      <c r="Y2161">
        <v>0</v>
      </c>
      <c r="Z2161">
        <v>0</v>
      </c>
      <c r="AA2161">
        <v>0</v>
      </c>
      <c r="AB2161">
        <v>0</v>
      </c>
      <c r="AC2161">
        <v>0</v>
      </c>
      <c r="AD2161">
        <v>0</v>
      </c>
      <c r="AE2161">
        <v>0</v>
      </c>
      <c r="AF2161">
        <v>0</v>
      </c>
      <c r="AG2161">
        <v>0</v>
      </c>
      <c r="AH2161">
        <v>0</v>
      </c>
      <c r="AI2161">
        <v>0</v>
      </c>
      <c r="AJ2161">
        <v>0</v>
      </c>
      <c r="AK2161">
        <v>0</v>
      </c>
      <c r="AL2161">
        <v>0</v>
      </c>
      <c r="AM2161">
        <v>0</v>
      </c>
      <c r="AN2161">
        <v>0</v>
      </c>
      <c r="AO2161">
        <v>0</v>
      </c>
      <c r="AP2161">
        <v>0</v>
      </c>
      <c r="AQ2161">
        <v>0</v>
      </c>
      <c r="AR2161">
        <v>0</v>
      </c>
      <c r="AS2161">
        <v>0</v>
      </c>
      <c r="AT2161">
        <v>44215</v>
      </c>
      <c r="AU2161">
        <v>44243</v>
      </c>
      <c r="AV2161">
        <v>1</v>
      </c>
      <c r="AW2161">
        <v>1</v>
      </c>
      <c r="AX2161">
        <v>0</v>
      </c>
      <c r="AY2161">
        <v>2021</v>
      </c>
      <c r="AZ2161">
        <v>1</v>
      </c>
      <c r="BA2161">
        <v>30</v>
      </c>
      <c r="BB2161">
        <v>2</v>
      </c>
      <c r="BF2161">
        <v>2021</v>
      </c>
      <c r="BG2161" t="s">
        <v>73</v>
      </c>
      <c r="BH2161" t="s">
        <v>9822</v>
      </c>
      <c r="BI2161" t="s">
        <v>9780</v>
      </c>
      <c r="BJ2161" t="s">
        <v>9795</v>
      </c>
    </row>
    <row r="2162" spans="1:62" x14ac:dyDescent="0.35">
      <c r="A2162">
        <v>51340391</v>
      </c>
      <c r="B2162" t="s">
        <v>4952</v>
      </c>
      <c r="C2162" t="s">
        <v>369</v>
      </c>
      <c r="D2162" t="s">
        <v>3708</v>
      </c>
      <c r="E2162" t="s">
        <v>360</v>
      </c>
      <c r="F2162">
        <v>14025083</v>
      </c>
      <c r="G2162" t="s">
        <v>361</v>
      </c>
      <c r="I2162" s="1">
        <v>44215</v>
      </c>
      <c r="J2162">
        <v>44245.999988425923</v>
      </c>
      <c r="K2162" t="s">
        <v>3984</v>
      </c>
      <c r="L2162" t="s">
        <v>65</v>
      </c>
      <c r="M2162" t="s">
        <v>66</v>
      </c>
      <c r="N2162" t="s">
        <v>67</v>
      </c>
      <c r="Q2162" t="s">
        <v>70</v>
      </c>
      <c r="S2162" t="s">
        <v>71</v>
      </c>
      <c r="T2162" t="s">
        <v>5835</v>
      </c>
      <c r="U2162">
        <v>1</v>
      </c>
      <c r="V2162">
        <v>1</v>
      </c>
      <c r="W2162">
        <v>0</v>
      </c>
      <c r="X2162">
        <v>0</v>
      </c>
      <c r="Y2162">
        <v>0</v>
      </c>
      <c r="Z2162">
        <v>0</v>
      </c>
      <c r="AA2162">
        <v>0</v>
      </c>
      <c r="AB2162">
        <v>0</v>
      </c>
      <c r="AC2162">
        <v>1</v>
      </c>
      <c r="AD2162">
        <v>0</v>
      </c>
      <c r="AE2162">
        <v>0</v>
      </c>
      <c r="AF2162">
        <v>1</v>
      </c>
      <c r="AG2162">
        <v>0</v>
      </c>
      <c r="AH2162">
        <v>0</v>
      </c>
      <c r="AI2162">
        <v>0</v>
      </c>
      <c r="AJ2162">
        <v>0</v>
      </c>
      <c r="AK2162">
        <v>0</v>
      </c>
      <c r="AL2162">
        <v>0</v>
      </c>
      <c r="AM2162">
        <v>0</v>
      </c>
      <c r="AN2162">
        <v>0</v>
      </c>
      <c r="AO2162">
        <v>0</v>
      </c>
      <c r="AP2162">
        <v>0</v>
      </c>
      <c r="AQ2162">
        <v>0</v>
      </c>
      <c r="AR2162">
        <v>0</v>
      </c>
      <c r="AS2162">
        <v>0</v>
      </c>
      <c r="AT2162">
        <v>44215</v>
      </c>
      <c r="AU2162">
        <v>44245</v>
      </c>
      <c r="AV2162">
        <v>0</v>
      </c>
      <c r="AW2162">
        <v>1</v>
      </c>
      <c r="AX2162">
        <v>0</v>
      </c>
      <c r="AY2162">
        <v>2021</v>
      </c>
      <c r="AZ2162">
        <v>1</v>
      </c>
      <c r="BA2162">
        <v>30</v>
      </c>
      <c r="BB2162">
        <v>4</v>
      </c>
      <c r="BF2162">
        <v>2021</v>
      </c>
      <c r="BG2162" t="s">
        <v>104</v>
      </c>
      <c r="BH2162" t="s">
        <v>9822</v>
      </c>
      <c r="BI2162" t="s">
        <v>9780</v>
      </c>
      <c r="BJ2162" t="s">
        <v>9795</v>
      </c>
    </row>
    <row r="2163" spans="1:62" x14ac:dyDescent="0.35">
      <c r="A2163">
        <v>51342182</v>
      </c>
      <c r="B2163" t="s">
        <v>5836</v>
      </c>
      <c r="C2163" t="s">
        <v>142</v>
      </c>
      <c r="D2163" t="s">
        <v>143</v>
      </c>
      <c r="E2163" t="s">
        <v>5837</v>
      </c>
      <c r="F2163">
        <v>22455585</v>
      </c>
      <c r="I2163" s="1">
        <v>44216</v>
      </c>
      <c r="J2163">
        <v>44246.999988425923</v>
      </c>
      <c r="K2163" t="s">
        <v>5838</v>
      </c>
      <c r="L2163" t="s">
        <v>65</v>
      </c>
      <c r="M2163" t="s">
        <v>79</v>
      </c>
      <c r="N2163" t="s">
        <v>80</v>
      </c>
      <c r="P2163" t="s">
        <v>189</v>
      </c>
      <c r="Q2163" t="s">
        <v>102</v>
      </c>
      <c r="S2163" t="s">
        <v>71</v>
      </c>
      <c r="T2163" t="s">
        <v>5839</v>
      </c>
      <c r="U2163">
        <v>1</v>
      </c>
      <c r="V2163">
        <v>0</v>
      </c>
      <c r="W2163">
        <v>0</v>
      </c>
      <c r="X2163">
        <v>1</v>
      </c>
      <c r="Y2163">
        <v>0</v>
      </c>
      <c r="Z2163">
        <v>0</v>
      </c>
      <c r="AA2163">
        <v>0</v>
      </c>
      <c r="AB2163">
        <v>0</v>
      </c>
      <c r="AC2163">
        <v>0</v>
      </c>
      <c r="AD2163">
        <v>0</v>
      </c>
      <c r="AE2163">
        <v>0</v>
      </c>
      <c r="AF2163">
        <v>0</v>
      </c>
      <c r="AG2163">
        <v>0</v>
      </c>
      <c r="AH2163">
        <v>0</v>
      </c>
      <c r="AI2163">
        <v>0</v>
      </c>
      <c r="AJ2163">
        <v>0</v>
      </c>
      <c r="AK2163">
        <v>0</v>
      </c>
      <c r="AL2163">
        <v>0</v>
      </c>
      <c r="AM2163">
        <v>0</v>
      </c>
      <c r="AN2163">
        <v>0</v>
      </c>
      <c r="AO2163">
        <v>0</v>
      </c>
      <c r="AP2163">
        <v>0</v>
      </c>
      <c r="AQ2163">
        <v>0</v>
      </c>
      <c r="AR2163">
        <v>0</v>
      </c>
      <c r="AS2163">
        <v>0</v>
      </c>
      <c r="AT2163">
        <v>44215</v>
      </c>
      <c r="AU2163">
        <v>44246</v>
      </c>
      <c r="AV2163">
        <v>1</v>
      </c>
      <c r="AW2163">
        <v>1</v>
      </c>
      <c r="AX2163">
        <v>0</v>
      </c>
      <c r="AY2163">
        <v>2021</v>
      </c>
      <c r="AZ2163">
        <v>1</v>
      </c>
      <c r="BA2163">
        <v>30</v>
      </c>
      <c r="BB2163">
        <v>2</v>
      </c>
      <c r="BF2163">
        <v>2021</v>
      </c>
      <c r="BG2163" t="s">
        <v>73</v>
      </c>
      <c r="BH2163" t="s">
        <v>9822</v>
      </c>
      <c r="BI2163" t="s">
        <v>9780</v>
      </c>
      <c r="BJ2163" t="s">
        <v>9793</v>
      </c>
    </row>
    <row r="2164" spans="1:62" x14ac:dyDescent="0.35">
      <c r="A2164">
        <v>51342678</v>
      </c>
      <c r="B2164" t="s">
        <v>5840</v>
      </c>
      <c r="C2164" t="s">
        <v>142</v>
      </c>
      <c r="D2164" t="s">
        <v>76</v>
      </c>
      <c r="E2164" t="s">
        <v>5841</v>
      </c>
      <c r="F2164">
        <v>586471</v>
      </c>
      <c r="G2164" t="s">
        <v>5841</v>
      </c>
      <c r="H2164">
        <v>4.3155000000000001</v>
      </c>
      <c r="I2164" s="1">
        <v>44216</v>
      </c>
      <c r="J2164">
        <v>44234.999988425923</v>
      </c>
      <c r="K2164" t="s">
        <v>5842</v>
      </c>
      <c r="L2164" t="s">
        <v>65</v>
      </c>
      <c r="M2164" t="s">
        <v>79</v>
      </c>
      <c r="N2164" t="s">
        <v>80</v>
      </c>
      <c r="P2164" t="s">
        <v>189</v>
      </c>
      <c r="Q2164" t="s">
        <v>70</v>
      </c>
      <c r="R2164" t="s">
        <v>5843</v>
      </c>
      <c r="S2164" t="s">
        <v>71</v>
      </c>
      <c r="T2164" t="s">
        <v>5844</v>
      </c>
      <c r="U2164">
        <v>1</v>
      </c>
      <c r="V2164">
        <v>1</v>
      </c>
      <c r="W2164">
        <v>0</v>
      </c>
      <c r="X2164">
        <v>0</v>
      </c>
      <c r="Y2164">
        <v>0</v>
      </c>
      <c r="Z2164">
        <v>0</v>
      </c>
      <c r="AA2164">
        <v>0</v>
      </c>
      <c r="AB2164">
        <v>0</v>
      </c>
      <c r="AC2164">
        <v>0</v>
      </c>
      <c r="AD2164">
        <v>0</v>
      </c>
      <c r="AE2164">
        <v>0</v>
      </c>
      <c r="AF2164">
        <v>0</v>
      </c>
      <c r="AG2164">
        <v>0</v>
      </c>
      <c r="AH2164">
        <v>1</v>
      </c>
      <c r="AI2164">
        <v>0</v>
      </c>
      <c r="AJ2164">
        <v>0</v>
      </c>
      <c r="AK2164">
        <v>0</v>
      </c>
      <c r="AL2164">
        <v>0</v>
      </c>
      <c r="AM2164">
        <v>0</v>
      </c>
      <c r="AN2164">
        <v>0</v>
      </c>
      <c r="AO2164">
        <v>0</v>
      </c>
      <c r="AP2164">
        <v>0</v>
      </c>
      <c r="AQ2164">
        <v>0</v>
      </c>
      <c r="AR2164">
        <v>0</v>
      </c>
      <c r="AS2164">
        <v>0</v>
      </c>
      <c r="AT2164">
        <v>44216</v>
      </c>
      <c r="AU2164">
        <v>44234</v>
      </c>
      <c r="AV2164">
        <v>0</v>
      </c>
      <c r="AW2164">
        <v>1</v>
      </c>
      <c r="AX2164">
        <v>0</v>
      </c>
      <c r="AY2164">
        <v>2021</v>
      </c>
      <c r="AZ2164">
        <v>1</v>
      </c>
      <c r="BA2164">
        <v>18</v>
      </c>
      <c r="BB2164">
        <v>3</v>
      </c>
      <c r="BC2164">
        <v>65541</v>
      </c>
      <c r="BD2164">
        <v>93530</v>
      </c>
      <c r="BE2164" t="s">
        <v>90</v>
      </c>
      <c r="BF2164">
        <v>2021</v>
      </c>
      <c r="BG2164" t="s">
        <v>104</v>
      </c>
      <c r="BH2164" t="s">
        <v>59</v>
      </c>
      <c r="BI2164" t="s">
        <v>9780</v>
      </c>
      <c r="BJ2164" t="s">
        <v>9793</v>
      </c>
    </row>
    <row r="2165" spans="1:62" x14ac:dyDescent="0.35">
      <c r="A2165">
        <v>51342679</v>
      </c>
      <c r="B2165" t="s">
        <v>5840</v>
      </c>
      <c r="C2165" t="s">
        <v>142</v>
      </c>
      <c r="D2165" t="s">
        <v>143</v>
      </c>
      <c r="E2165" t="s">
        <v>5841</v>
      </c>
      <c r="F2165">
        <v>586471</v>
      </c>
      <c r="G2165" t="s">
        <v>5841</v>
      </c>
      <c r="H2165">
        <v>4.3155000000000001</v>
      </c>
      <c r="I2165" s="1">
        <v>44216</v>
      </c>
      <c r="J2165">
        <v>44234.999988425923</v>
      </c>
      <c r="K2165" t="s">
        <v>5842</v>
      </c>
      <c r="L2165" t="s">
        <v>65</v>
      </c>
      <c r="M2165" t="s">
        <v>79</v>
      </c>
      <c r="N2165" t="s">
        <v>80</v>
      </c>
      <c r="P2165" t="s">
        <v>189</v>
      </c>
      <c r="Q2165" t="s">
        <v>70</v>
      </c>
      <c r="R2165" t="s">
        <v>5843</v>
      </c>
      <c r="S2165" t="s">
        <v>71</v>
      </c>
      <c r="T2165" t="s">
        <v>5845</v>
      </c>
      <c r="U2165">
        <v>1</v>
      </c>
      <c r="V2165">
        <v>1</v>
      </c>
      <c r="W2165">
        <v>0</v>
      </c>
      <c r="X2165">
        <v>0</v>
      </c>
      <c r="Y2165">
        <v>0</v>
      </c>
      <c r="Z2165">
        <v>0</v>
      </c>
      <c r="AA2165">
        <v>0</v>
      </c>
      <c r="AB2165">
        <v>0</v>
      </c>
      <c r="AC2165">
        <v>0</v>
      </c>
      <c r="AD2165">
        <v>0</v>
      </c>
      <c r="AE2165">
        <v>0</v>
      </c>
      <c r="AF2165">
        <v>0</v>
      </c>
      <c r="AG2165">
        <v>0</v>
      </c>
      <c r="AH2165">
        <v>1</v>
      </c>
      <c r="AI2165">
        <v>0</v>
      </c>
      <c r="AJ2165">
        <v>0</v>
      </c>
      <c r="AK2165">
        <v>0</v>
      </c>
      <c r="AL2165">
        <v>0</v>
      </c>
      <c r="AM2165">
        <v>0</v>
      </c>
      <c r="AN2165">
        <v>0</v>
      </c>
      <c r="AO2165">
        <v>0</v>
      </c>
      <c r="AP2165">
        <v>0</v>
      </c>
      <c r="AQ2165">
        <v>0</v>
      </c>
      <c r="AR2165">
        <v>0</v>
      </c>
      <c r="AS2165">
        <v>0</v>
      </c>
      <c r="AT2165">
        <v>44216</v>
      </c>
      <c r="AU2165">
        <v>44234</v>
      </c>
      <c r="AV2165">
        <v>0</v>
      </c>
      <c r="AW2165">
        <v>1</v>
      </c>
      <c r="AX2165">
        <v>1</v>
      </c>
      <c r="AY2165">
        <v>2021</v>
      </c>
      <c r="AZ2165">
        <v>1</v>
      </c>
      <c r="BA2165">
        <v>18</v>
      </c>
      <c r="BB2165">
        <v>3</v>
      </c>
      <c r="BC2165">
        <v>65541</v>
      </c>
      <c r="BD2165">
        <v>93530</v>
      </c>
      <c r="BE2165" t="s">
        <v>90</v>
      </c>
      <c r="BF2165">
        <v>2021</v>
      </c>
      <c r="BG2165" t="s">
        <v>104</v>
      </c>
      <c r="BH2165" t="s">
        <v>59</v>
      </c>
      <c r="BI2165" t="s">
        <v>9780</v>
      </c>
      <c r="BJ2165" t="s">
        <v>9793</v>
      </c>
    </row>
    <row r="2166" spans="1:62" x14ac:dyDescent="0.35">
      <c r="A2166">
        <v>51348205</v>
      </c>
      <c r="B2166" t="s">
        <v>5846</v>
      </c>
      <c r="C2166" t="s">
        <v>61</v>
      </c>
      <c r="D2166" t="s">
        <v>125</v>
      </c>
      <c r="E2166" t="s">
        <v>1418</v>
      </c>
      <c r="F2166">
        <v>27681746</v>
      </c>
      <c r="G2166" t="s">
        <v>1419</v>
      </c>
      <c r="I2166" s="1">
        <v>44216</v>
      </c>
      <c r="J2166">
        <v>44246.999988425923</v>
      </c>
      <c r="K2166" t="s">
        <v>5847</v>
      </c>
      <c r="L2166" t="s">
        <v>65</v>
      </c>
      <c r="M2166" t="s">
        <v>120</v>
      </c>
      <c r="N2166" t="s">
        <v>121</v>
      </c>
      <c r="O2166" t="s">
        <v>168</v>
      </c>
      <c r="P2166" t="s">
        <v>122</v>
      </c>
      <c r="Q2166" t="s">
        <v>70</v>
      </c>
      <c r="R2166" t="s">
        <v>5848</v>
      </c>
      <c r="S2166" t="s">
        <v>71</v>
      </c>
      <c r="T2166" t="s">
        <v>5849</v>
      </c>
      <c r="U2166">
        <v>1</v>
      </c>
      <c r="V2166">
        <v>1</v>
      </c>
      <c r="W2166">
        <v>0</v>
      </c>
      <c r="X2166">
        <v>1</v>
      </c>
      <c r="Y2166">
        <v>0</v>
      </c>
      <c r="Z2166">
        <v>0</v>
      </c>
      <c r="AA2166">
        <v>0</v>
      </c>
      <c r="AB2166">
        <v>0</v>
      </c>
      <c r="AC2166">
        <v>0</v>
      </c>
      <c r="AD2166">
        <v>0</v>
      </c>
      <c r="AE2166">
        <v>0</v>
      </c>
      <c r="AF2166">
        <v>0</v>
      </c>
      <c r="AG2166">
        <v>0</v>
      </c>
      <c r="AH2166">
        <v>0</v>
      </c>
      <c r="AI2166">
        <v>0</v>
      </c>
      <c r="AJ2166">
        <v>0</v>
      </c>
      <c r="AK2166">
        <v>0</v>
      </c>
      <c r="AL2166">
        <v>0</v>
      </c>
      <c r="AM2166">
        <v>0</v>
      </c>
      <c r="AN2166">
        <v>0</v>
      </c>
      <c r="AO2166">
        <v>0</v>
      </c>
      <c r="AP2166">
        <v>0</v>
      </c>
      <c r="AQ2166">
        <v>0</v>
      </c>
      <c r="AR2166">
        <v>0</v>
      </c>
      <c r="AS2166">
        <v>0</v>
      </c>
      <c r="AT2166">
        <v>44216</v>
      </c>
      <c r="AU2166">
        <v>44246</v>
      </c>
      <c r="AV2166">
        <v>0</v>
      </c>
      <c r="AW2166">
        <v>1</v>
      </c>
      <c r="AX2166">
        <v>0</v>
      </c>
      <c r="AY2166">
        <v>2021</v>
      </c>
      <c r="AZ2166">
        <v>1</v>
      </c>
      <c r="BA2166">
        <v>30</v>
      </c>
      <c r="BB2166">
        <v>3</v>
      </c>
      <c r="BF2166">
        <v>2021</v>
      </c>
      <c r="BG2166" t="s">
        <v>104</v>
      </c>
      <c r="BH2166" t="s">
        <v>59</v>
      </c>
      <c r="BI2166" t="s">
        <v>9780</v>
      </c>
      <c r="BJ2166" t="s">
        <v>9793</v>
      </c>
    </row>
    <row r="2167" spans="1:62" x14ac:dyDescent="0.35">
      <c r="A2167">
        <v>51350787</v>
      </c>
      <c r="B2167" t="s">
        <v>5850</v>
      </c>
      <c r="C2167" t="s">
        <v>61</v>
      </c>
      <c r="D2167" t="s">
        <v>125</v>
      </c>
      <c r="E2167" t="s">
        <v>137</v>
      </c>
      <c r="F2167">
        <v>19999086</v>
      </c>
      <c r="G2167" t="s">
        <v>137</v>
      </c>
      <c r="H2167">
        <v>3.8098999999999998</v>
      </c>
      <c r="I2167" s="1">
        <v>44216</v>
      </c>
      <c r="J2167">
        <v>44246.999988425923</v>
      </c>
      <c r="K2167" t="s">
        <v>5851</v>
      </c>
      <c r="L2167" t="s">
        <v>65</v>
      </c>
      <c r="M2167" t="s">
        <v>197</v>
      </c>
      <c r="N2167" t="s">
        <v>198</v>
      </c>
      <c r="Q2167" t="s">
        <v>70</v>
      </c>
      <c r="R2167" t="s">
        <v>5852</v>
      </c>
      <c r="S2167" t="s">
        <v>82</v>
      </c>
      <c r="T2167" t="s">
        <v>5853</v>
      </c>
      <c r="U2167">
        <v>0</v>
      </c>
      <c r="V2167">
        <v>1</v>
      </c>
      <c r="W2167">
        <v>0</v>
      </c>
      <c r="X2167">
        <v>0</v>
      </c>
      <c r="Y2167">
        <v>0</v>
      </c>
      <c r="Z2167">
        <v>0</v>
      </c>
      <c r="AA2167">
        <v>0</v>
      </c>
      <c r="AB2167">
        <v>0</v>
      </c>
      <c r="AC2167">
        <v>0</v>
      </c>
      <c r="AD2167">
        <v>0</v>
      </c>
      <c r="AE2167">
        <v>0</v>
      </c>
      <c r="AF2167">
        <v>0</v>
      </c>
      <c r="AG2167">
        <v>0</v>
      </c>
      <c r="AH2167">
        <v>0</v>
      </c>
      <c r="AI2167">
        <v>0</v>
      </c>
      <c r="AJ2167">
        <v>0</v>
      </c>
      <c r="AK2167">
        <v>0</v>
      </c>
      <c r="AL2167">
        <v>0</v>
      </c>
      <c r="AM2167">
        <v>0</v>
      </c>
      <c r="AN2167">
        <v>0</v>
      </c>
      <c r="AO2167">
        <v>0</v>
      </c>
      <c r="AP2167">
        <v>0</v>
      </c>
      <c r="AQ2167">
        <v>0</v>
      </c>
      <c r="AR2167">
        <v>0</v>
      </c>
      <c r="AS2167">
        <v>0</v>
      </c>
      <c r="AT2167">
        <v>44216</v>
      </c>
      <c r="AU2167">
        <v>44230</v>
      </c>
      <c r="AV2167">
        <v>0</v>
      </c>
      <c r="AW2167">
        <v>1</v>
      </c>
      <c r="AX2167">
        <v>0</v>
      </c>
      <c r="AY2167">
        <v>2021</v>
      </c>
      <c r="AZ2167">
        <v>1</v>
      </c>
      <c r="BA2167">
        <v>30</v>
      </c>
      <c r="BB2167">
        <v>1</v>
      </c>
      <c r="BC2167">
        <v>98000</v>
      </c>
      <c r="BD2167">
        <v>106000</v>
      </c>
      <c r="BE2167" t="s">
        <v>90</v>
      </c>
      <c r="BF2167">
        <v>2021</v>
      </c>
      <c r="BG2167" t="s">
        <v>104</v>
      </c>
      <c r="BH2167" t="s">
        <v>59</v>
      </c>
      <c r="BI2167" t="s">
        <v>9780</v>
      </c>
      <c r="BJ2167" t="s">
        <v>9793</v>
      </c>
    </row>
    <row r="2168" spans="1:62" x14ac:dyDescent="0.35">
      <c r="A2168">
        <v>51350788</v>
      </c>
      <c r="B2168" t="s">
        <v>5850</v>
      </c>
      <c r="C2168" t="s">
        <v>142</v>
      </c>
      <c r="D2168" t="s">
        <v>143</v>
      </c>
      <c r="E2168" t="s">
        <v>137</v>
      </c>
      <c r="F2168">
        <v>19999086</v>
      </c>
      <c r="G2168" t="s">
        <v>137</v>
      </c>
      <c r="H2168">
        <v>3.8098999999999998</v>
      </c>
      <c r="I2168" s="1">
        <v>44216</v>
      </c>
      <c r="J2168">
        <v>44246.999988425923</v>
      </c>
      <c r="K2168" t="s">
        <v>5851</v>
      </c>
      <c r="L2168" t="s">
        <v>65</v>
      </c>
      <c r="M2168" t="s">
        <v>197</v>
      </c>
      <c r="N2168" t="s">
        <v>198</v>
      </c>
      <c r="Q2168" t="s">
        <v>70</v>
      </c>
      <c r="R2168" t="s">
        <v>5852</v>
      </c>
      <c r="S2168" t="s">
        <v>82</v>
      </c>
      <c r="T2168" t="s">
        <v>5854</v>
      </c>
      <c r="U2168">
        <v>0</v>
      </c>
      <c r="V2168">
        <v>1</v>
      </c>
      <c r="W2168">
        <v>0</v>
      </c>
      <c r="X2168">
        <v>0</v>
      </c>
      <c r="Y2168">
        <v>0</v>
      </c>
      <c r="Z2168">
        <v>0</v>
      </c>
      <c r="AA2168">
        <v>0</v>
      </c>
      <c r="AB2168">
        <v>0</v>
      </c>
      <c r="AC2168">
        <v>0</v>
      </c>
      <c r="AD2168">
        <v>0</v>
      </c>
      <c r="AE2168">
        <v>0</v>
      </c>
      <c r="AF2168">
        <v>0</v>
      </c>
      <c r="AG2168">
        <v>0</v>
      </c>
      <c r="AH2168">
        <v>0</v>
      </c>
      <c r="AI2168">
        <v>0</v>
      </c>
      <c r="AJ2168">
        <v>0</v>
      </c>
      <c r="AK2168">
        <v>0</v>
      </c>
      <c r="AL2168">
        <v>0</v>
      </c>
      <c r="AM2168">
        <v>0</v>
      </c>
      <c r="AN2168">
        <v>0</v>
      </c>
      <c r="AO2168">
        <v>0</v>
      </c>
      <c r="AP2168">
        <v>0</v>
      </c>
      <c r="AQ2168">
        <v>0</v>
      </c>
      <c r="AR2168">
        <v>0</v>
      </c>
      <c r="AS2168">
        <v>0</v>
      </c>
      <c r="AT2168">
        <v>44216</v>
      </c>
      <c r="AU2168">
        <v>44230</v>
      </c>
      <c r="AV2168">
        <v>0</v>
      </c>
      <c r="AW2168">
        <v>1</v>
      </c>
      <c r="AX2168">
        <v>1</v>
      </c>
      <c r="AY2168">
        <v>2021</v>
      </c>
      <c r="AZ2168">
        <v>1</v>
      </c>
      <c r="BA2168">
        <v>30</v>
      </c>
      <c r="BB2168">
        <v>1</v>
      </c>
      <c r="BC2168">
        <v>98000</v>
      </c>
      <c r="BD2168">
        <v>106000</v>
      </c>
      <c r="BE2168" t="s">
        <v>90</v>
      </c>
      <c r="BF2168">
        <v>2021</v>
      </c>
      <c r="BG2168" t="s">
        <v>104</v>
      </c>
      <c r="BH2168" t="s">
        <v>59</v>
      </c>
      <c r="BI2168" t="s">
        <v>9780</v>
      </c>
      <c r="BJ2168" t="s">
        <v>9793</v>
      </c>
    </row>
    <row r="2169" spans="1:62" x14ac:dyDescent="0.35">
      <c r="A2169">
        <v>51353988</v>
      </c>
      <c r="B2169" t="s">
        <v>98</v>
      </c>
      <c r="C2169" t="s">
        <v>135</v>
      </c>
      <c r="D2169" t="s">
        <v>76</v>
      </c>
      <c r="E2169" t="s">
        <v>5855</v>
      </c>
      <c r="F2169">
        <v>574176</v>
      </c>
      <c r="G2169" t="s">
        <v>5855</v>
      </c>
      <c r="H2169">
        <v>3.3683999999999998</v>
      </c>
      <c r="I2169" s="1">
        <v>44217</v>
      </c>
      <c r="J2169">
        <v>44247.999988425923</v>
      </c>
      <c r="K2169" t="s">
        <v>5856</v>
      </c>
      <c r="L2169" t="s">
        <v>65</v>
      </c>
      <c r="M2169" t="s">
        <v>691</v>
      </c>
      <c r="N2169" t="s">
        <v>4564</v>
      </c>
      <c r="P2169" t="s">
        <v>4565</v>
      </c>
      <c r="Q2169" t="s">
        <v>70</v>
      </c>
      <c r="S2169" t="s">
        <v>82</v>
      </c>
      <c r="T2169" t="s">
        <v>5857</v>
      </c>
      <c r="U2169">
        <v>1</v>
      </c>
      <c r="V2169">
        <v>1</v>
      </c>
      <c r="W2169">
        <v>0</v>
      </c>
      <c r="X2169">
        <v>0</v>
      </c>
      <c r="Y2169">
        <v>0</v>
      </c>
      <c r="Z2169">
        <v>0</v>
      </c>
      <c r="AA2169">
        <v>0</v>
      </c>
      <c r="AB2169">
        <v>0</v>
      </c>
      <c r="AC2169">
        <v>1</v>
      </c>
      <c r="AD2169">
        <v>0</v>
      </c>
      <c r="AE2169">
        <v>0</v>
      </c>
      <c r="AF2169">
        <v>0</v>
      </c>
      <c r="AG2169">
        <v>0</v>
      </c>
      <c r="AH2169">
        <v>0</v>
      </c>
      <c r="AI2169">
        <v>0</v>
      </c>
      <c r="AJ2169">
        <v>0</v>
      </c>
      <c r="AK2169">
        <v>0</v>
      </c>
      <c r="AL2169">
        <v>0</v>
      </c>
      <c r="AM2169">
        <v>0</v>
      </c>
      <c r="AN2169">
        <v>0</v>
      </c>
      <c r="AO2169">
        <v>0</v>
      </c>
      <c r="AP2169">
        <v>0</v>
      </c>
      <c r="AQ2169">
        <v>0</v>
      </c>
      <c r="AR2169">
        <v>0</v>
      </c>
      <c r="AS2169">
        <v>0</v>
      </c>
      <c r="AT2169">
        <v>44217</v>
      </c>
      <c r="AU2169">
        <v>44230</v>
      </c>
      <c r="AV2169">
        <v>0</v>
      </c>
      <c r="AW2169">
        <v>1</v>
      </c>
      <c r="AX2169">
        <v>0</v>
      </c>
      <c r="AY2169">
        <v>2021</v>
      </c>
      <c r="AZ2169">
        <v>1</v>
      </c>
      <c r="BA2169">
        <v>30</v>
      </c>
      <c r="BB2169">
        <v>3</v>
      </c>
      <c r="BF2169">
        <v>2021</v>
      </c>
      <c r="BG2169" t="s">
        <v>104</v>
      </c>
      <c r="BH2169" t="s">
        <v>9822</v>
      </c>
      <c r="BI2169" t="s">
        <v>9780</v>
      </c>
      <c r="BJ2169" t="s">
        <v>9796</v>
      </c>
    </row>
    <row r="2170" spans="1:62" x14ac:dyDescent="0.35">
      <c r="A2170">
        <v>51354978</v>
      </c>
      <c r="B2170" t="s">
        <v>98</v>
      </c>
      <c r="C2170" t="s">
        <v>75</v>
      </c>
      <c r="D2170" t="s">
        <v>159</v>
      </c>
      <c r="E2170" t="s">
        <v>5858</v>
      </c>
      <c r="F2170">
        <v>16098931</v>
      </c>
      <c r="G2170" t="s">
        <v>5858</v>
      </c>
      <c r="H2170">
        <v>2.2856999999999998</v>
      </c>
      <c r="I2170" s="1">
        <v>44217</v>
      </c>
      <c r="J2170">
        <v>44247.999988425923</v>
      </c>
      <c r="K2170" t="s">
        <v>5859</v>
      </c>
      <c r="L2170" t="s">
        <v>65</v>
      </c>
      <c r="M2170" t="s">
        <v>120</v>
      </c>
      <c r="N2170" t="s">
        <v>121</v>
      </c>
      <c r="O2170" t="s">
        <v>168</v>
      </c>
      <c r="P2170" t="s">
        <v>122</v>
      </c>
      <c r="Q2170" t="s">
        <v>70</v>
      </c>
      <c r="S2170" t="s">
        <v>82</v>
      </c>
      <c r="T2170" t="s">
        <v>5860</v>
      </c>
      <c r="U2170">
        <v>0</v>
      </c>
      <c r="V2170">
        <v>0</v>
      </c>
      <c r="W2170">
        <v>0</v>
      </c>
      <c r="X2170">
        <v>1</v>
      </c>
      <c r="Y2170">
        <v>0</v>
      </c>
      <c r="Z2170">
        <v>0</v>
      </c>
      <c r="AA2170">
        <v>0</v>
      </c>
      <c r="AB2170">
        <v>0</v>
      </c>
      <c r="AC2170">
        <v>0</v>
      </c>
      <c r="AD2170">
        <v>0</v>
      </c>
      <c r="AE2170">
        <v>0</v>
      </c>
      <c r="AF2170">
        <v>0</v>
      </c>
      <c r="AG2170">
        <v>0</v>
      </c>
      <c r="AH2170">
        <v>0</v>
      </c>
      <c r="AI2170">
        <v>0</v>
      </c>
      <c r="AJ2170">
        <v>0</v>
      </c>
      <c r="AK2170">
        <v>0</v>
      </c>
      <c r="AL2170">
        <v>0</v>
      </c>
      <c r="AM2170">
        <v>0</v>
      </c>
      <c r="AN2170">
        <v>0</v>
      </c>
      <c r="AO2170">
        <v>0</v>
      </c>
      <c r="AP2170">
        <v>0</v>
      </c>
      <c r="AQ2170">
        <v>0</v>
      </c>
      <c r="AR2170">
        <v>0</v>
      </c>
      <c r="AS2170">
        <v>0</v>
      </c>
      <c r="AT2170">
        <v>44217</v>
      </c>
      <c r="AU2170">
        <v>44229</v>
      </c>
      <c r="AV2170">
        <v>0</v>
      </c>
      <c r="AW2170">
        <v>1</v>
      </c>
      <c r="AX2170">
        <v>0</v>
      </c>
      <c r="AY2170">
        <v>2021</v>
      </c>
      <c r="AZ2170">
        <v>1</v>
      </c>
      <c r="BA2170">
        <v>30</v>
      </c>
      <c r="BB2170">
        <v>1</v>
      </c>
      <c r="BF2170">
        <v>2021</v>
      </c>
      <c r="BG2170" t="s">
        <v>104</v>
      </c>
      <c r="BH2170" t="s">
        <v>9822</v>
      </c>
      <c r="BI2170" t="s">
        <v>9780</v>
      </c>
      <c r="BJ2170" t="s">
        <v>9796</v>
      </c>
    </row>
    <row r="2171" spans="1:62" x14ac:dyDescent="0.35">
      <c r="A2171">
        <v>51356137</v>
      </c>
      <c r="B2171" t="s">
        <v>98</v>
      </c>
      <c r="C2171" t="s">
        <v>61</v>
      </c>
      <c r="D2171" t="s">
        <v>125</v>
      </c>
      <c r="E2171" t="s">
        <v>5067</v>
      </c>
      <c r="F2171">
        <v>10189109</v>
      </c>
      <c r="G2171" t="s">
        <v>5067</v>
      </c>
      <c r="H2171">
        <v>2.6667000000000001</v>
      </c>
      <c r="I2171" s="1">
        <v>44217</v>
      </c>
      <c r="J2171">
        <v>44247.999988425923</v>
      </c>
      <c r="K2171" t="s">
        <v>5068</v>
      </c>
      <c r="L2171" t="s">
        <v>65</v>
      </c>
      <c r="M2171" t="s">
        <v>120</v>
      </c>
      <c r="N2171" t="s">
        <v>121</v>
      </c>
      <c r="O2171" t="s">
        <v>168</v>
      </c>
      <c r="P2171" t="s">
        <v>122</v>
      </c>
      <c r="Q2171" t="s">
        <v>70</v>
      </c>
      <c r="S2171" t="s">
        <v>71</v>
      </c>
      <c r="T2171" t="s">
        <v>5861</v>
      </c>
      <c r="U2171">
        <v>1</v>
      </c>
      <c r="V2171">
        <v>1</v>
      </c>
      <c r="W2171">
        <v>0</v>
      </c>
      <c r="X2171">
        <v>1</v>
      </c>
      <c r="Y2171">
        <v>0</v>
      </c>
      <c r="Z2171">
        <v>0</v>
      </c>
      <c r="AA2171">
        <v>1</v>
      </c>
      <c r="AB2171">
        <v>0</v>
      </c>
      <c r="AC2171">
        <v>0</v>
      </c>
      <c r="AD2171">
        <v>0</v>
      </c>
      <c r="AE2171">
        <v>1</v>
      </c>
      <c r="AF2171">
        <v>0</v>
      </c>
      <c r="AG2171">
        <v>0</v>
      </c>
      <c r="AH2171">
        <v>1</v>
      </c>
      <c r="AI2171">
        <v>0</v>
      </c>
      <c r="AJ2171">
        <v>0</v>
      </c>
      <c r="AK2171">
        <v>0</v>
      </c>
      <c r="AL2171">
        <v>0</v>
      </c>
      <c r="AM2171">
        <v>0</v>
      </c>
      <c r="AN2171">
        <v>0</v>
      </c>
      <c r="AO2171">
        <v>0</v>
      </c>
      <c r="AP2171">
        <v>0</v>
      </c>
      <c r="AQ2171">
        <v>0</v>
      </c>
      <c r="AR2171">
        <v>0</v>
      </c>
      <c r="AS2171">
        <v>0</v>
      </c>
      <c r="AT2171">
        <v>44217</v>
      </c>
      <c r="AU2171">
        <v>44231</v>
      </c>
      <c r="AV2171">
        <v>0</v>
      </c>
      <c r="AW2171">
        <v>1</v>
      </c>
      <c r="AX2171">
        <v>0</v>
      </c>
      <c r="AY2171">
        <v>2021</v>
      </c>
      <c r="AZ2171">
        <v>1</v>
      </c>
      <c r="BA2171">
        <v>30</v>
      </c>
      <c r="BB2171">
        <v>6</v>
      </c>
      <c r="BF2171">
        <v>2021</v>
      </c>
      <c r="BG2171" t="s">
        <v>104</v>
      </c>
      <c r="BH2171" t="s">
        <v>9822</v>
      </c>
      <c r="BI2171" t="s">
        <v>9780</v>
      </c>
      <c r="BJ2171" t="s">
        <v>9796</v>
      </c>
    </row>
    <row r="2172" spans="1:62" x14ac:dyDescent="0.35">
      <c r="A2172">
        <v>51357391</v>
      </c>
      <c r="B2172" t="s">
        <v>98</v>
      </c>
      <c r="C2172" t="s">
        <v>75</v>
      </c>
      <c r="D2172" t="s">
        <v>85</v>
      </c>
      <c r="E2172" t="s">
        <v>5862</v>
      </c>
      <c r="F2172">
        <v>37074318</v>
      </c>
      <c r="I2172" s="1">
        <v>44217</v>
      </c>
      <c r="J2172">
        <v>44247.999988425923</v>
      </c>
      <c r="K2172" t="s">
        <v>5863</v>
      </c>
      <c r="L2172" t="s">
        <v>65</v>
      </c>
      <c r="M2172" t="s">
        <v>152</v>
      </c>
      <c r="N2172" t="s">
        <v>153</v>
      </c>
      <c r="O2172" t="s">
        <v>465</v>
      </c>
      <c r="P2172" t="s">
        <v>5864</v>
      </c>
      <c r="Q2172" t="s">
        <v>70</v>
      </c>
      <c r="S2172" t="s">
        <v>71</v>
      </c>
      <c r="T2172" t="s">
        <v>5865</v>
      </c>
      <c r="U2172">
        <v>0</v>
      </c>
      <c r="V2172">
        <v>1</v>
      </c>
      <c r="W2172">
        <v>0</v>
      </c>
      <c r="X2172">
        <v>1</v>
      </c>
      <c r="Y2172">
        <v>0</v>
      </c>
      <c r="Z2172">
        <v>0</v>
      </c>
      <c r="AA2172">
        <v>0</v>
      </c>
      <c r="AB2172">
        <v>0</v>
      </c>
      <c r="AC2172">
        <v>0</v>
      </c>
      <c r="AD2172">
        <v>0</v>
      </c>
      <c r="AE2172">
        <v>0</v>
      </c>
      <c r="AF2172">
        <v>0</v>
      </c>
      <c r="AG2172">
        <v>0</v>
      </c>
      <c r="AH2172">
        <v>0</v>
      </c>
      <c r="AI2172">
        <v>0</v>
      </c>
      <c r="AJ2172">
        <v>0</v>
      </c>
      <c r="AK2172">
        <v>0</v>
      </c>
      <c r="AL2172">
        <v>0</v>
      </c>
      <c r="AM2172">
        <v>0</v>
      </c>
      <c r="AN2172">
        <v>0</v>
      </c>
      <c r="AO2172">
        <v>0</v>
      </c>
      <c r="AP2172">
        <v>0</v>
      </c>
      <c r="AQ2172">
        <v>0</v>
      </c>
      <c r="AR2172">
        <v>0</v>
      </c>
      <c r="AS2172">
        <v>0</v>
      </c>
      <c r="AT2172">
        <v>44217</v>
      </c>
      <c r="AU2172">
        <v>44247</v>
      </c>
      <c r="AV2172">
        <v>0</v>
      </c>
      <c r="AW2172">
        <v>1</v>
      </c>
      <c r="AX2172">
        <v>0</v>
      </c>
      <c r="AY2172">
        <v>2021</v>
      </c>
      <c r="AZ2172">
        <v>1</v>
      </c>
      <c r="BA2172">
        <v>30</v>
      </c>
      <c r="BB2172">
        <v>2</v>
      </c>
      <c r="BF2172">
        <v>2021</v>
      </c>
      <c r="BG2172" t="s">
        <v>104</v>
      </c>
      <c r="BH2172" t="s">
        <v>9822</v>
      </c>
      <c r="BI2172" t="s">
        <v>9780</v>
      </c>
      <c r="BJ2172" t="s">
        <v>9796</v>
      </c>
    </row>
    <row r="2173" spans="1:62" x14ac:dyDescent="0.35">
      <c r="A2173">
        <v>51368744</v>
      </c>
      <c r="B2173" t="s">
        <v>5866</v>
      </c>
      <c r="C2173" t="s">
        <v>61</v>
      </c>
      <c r="D2173" t="s">
        <v>125</v>
      </c>
      <c r="E2173" t="s">
        <v>346</v>
      </c>
      <c r="F2173">
        <v>37079664</v>
      </c>
      <c r="I2173" s="1">
        <v>44218</v>
      </c>
      <c r="J2173">
        <v>44248.999988425923</v>
      </c>
      <c r="K2173" t="s">
        <v>5867</v>
      </c>
      <c r="L2173" t="s">
        <v>65</v>
      </c>
      <c r="M2173" t="s">
        <v>66</v>
      </c>
      <c r="N2173" t="s">
        <v>67</v>
      </c>
      <c r="O2173" t="s">
        <v>68</v>
      </c>
      <c r="P2173" t="s">
        <v>69</v>
      </c>
      <c r="Q2173" t="s">
        <v>70</v>
      </c>
      <c r="S2173" t="s">
        <v>71</v>
      </c>
      <c r="T2173" t="s">
        <v>5868</v>
      </c>
      <c r="U2173">
        <v>1</v>
      </c>
      <c r="V2173">
        <v>1</v>
      </c>
      <c r="W2173">
        <v>0</v>
      </c>
      <c r="X2173">
        <v>1</v>
      </c>
      <c r="Y2173">
        <v>0</v>
      </c>
      <c r="Z2173">
        <v>0</v>
      </c>
      <c r="AA2173">
        <v>0</v>
      </c>
      <c r="AB2173">
        <v>0</v>
      </c>
      <c r="AC2173">
        <v>0</v>
      </c>
      <c r="AD2173">
        <v>0</v>
      </c>
      <c r="AE2173">
        <v>0</v>
      </c>
      <c r="AF2173">
        <v>0</v>
      </c>
      <c r="AG2173">
        <v>0</v>
      </c>
      <c r="AH2173">
        <v>1</v>
      </c>
      <c r="AI2173">
        <v>0</v>
      </c>
      <c r="AJ2173">
        <v>0</v>
      </c>
      <c r="AK2173">
        <v>0</v>
      </c>
      <c r="AL2173">
        <v>0</v>
      </c>
      <c r="AM2173">
        <v>0</v>
      </c>
      <c r="AN2173">
        <v>0</v>
      </c>
      <c r="AO2173">
        <v>0</v>
      </c>
      <c r="AP2173">
        <v>0</v>
      </c>
      <c r="AQ2173">
        <v>0</v>
      </c>
      <c r="AR2173">
        <v>0</v>
      </c>
      <c r="AS2173">
        <v>0</v>
      </c>
      <c r="AT2173">
        <v>44218</v>
      </c>
      <c r="AU2173">
        <v>44246</v>
      </c>
      <c r="AV2173">
        <v>1</v>
      </c>
      <c r="AW2173">
        <v>1</v>
      </c>
      <c r="AX2173">
        <v>0</v>
      </c>
      <c r="AY2173">
        <v>2021</v>
      </c>
      <c r="AZ2173">
        <v>1</v>
      </c>
      <c r="BA2173">
        <v>30</v>
      </c>
      <c r="BB2173">
        <v>4</v>
      </c>
      <c r="BF2173">
        <v>2021</v>
      </c>
      <c r="BG2173" t="s">
        <v>73</v>
      </c>
      <c r="BH2173" t="s">
        <v>9822</v>
      </c>
      <c r="BI2173" t="s">
        <v>9780</v>
      </c>
      <c r="BJ2173" t="s">
        <v>9797</v>
      </c>
    </row>
    <row r="2174" spans="1:62" x14ac:dyDescent="0.35">
      <c r="A2174">
        <v>51381779</v>
      </c>
      <c r="B2174" t="s">
        <v>98</v>
      </c>
      <c r="C2174" t="s">
        <v>711</v>
      </c>
      <c r="D2174" t="s">
        <v>76</v>
      </c>
      <c r="E2174" t="s">
        <v>5869</v>
      </c>
      <c r="F2174">
        <v>20934985</v>
      </c>
      <c r="G2174" t="s">
        <v>5869</v>
      </c>
      <c r="H2174">
        <v>3.9537</v>
      </c>
      <c r="I2174" s="1">
        <v>44221</v>
      </c>
      <c r="J2174">
        <v>44251.999988425923</v>
      </c>
      <c r="K2174" t="s">
        <v>5870</v>
      </c>
      <c r="L2174" t="s">
        <v>65</v>
      </c>
      <c r="M2174" t="s">
        <v>120</v>
      </c>
      <c r="N2174" t="s">
        <v>121</v>
      </c>
      <c r="O2174" t="s">
        <v>988</v>
      </c>
      <c r="Q2174" t="s">
        <v>70</v>
      </c>
      <c r="S2174" t="s">
        <v>82</v>
      </c>
      <c r="T2174" t="s">
        <v>5871</v>
      </c>
      <c r="U2174">
        <v>1</v>
      </c>
      <c r="V2174">
        <v>1</v>
      </c>
      <c r="W2174">
        <v>0</v>
      </c>
      <c r="X2174">
        <v>1</v>
      </c>
      <c r="Y2174">
        <v>0</v>
      </c>
      <c r="Z2174">
        <v>0</v>
      </c>
      <c r="AA2174">
        <v>0</v>
      </c>
      <c r="AB2174">
        <v>0</v>
      </c>
      <c r="AC2174">
        <v>0</v>
      </c>
      <c r="AD2174">
        <v>0</v>
      </c>
      <c r="AE2174">
        <v>0</v>
      </c>
      <c r="AF2174">
        <v>0</v>
      </c>
      <c r="AG2174">
        <v>0</v>
      </c>
      <c r="AH2174">
        <v>0</v>
      </c>
      <c r="AI2174">
        <v>0</v>
      </c>
      <c r="AJ2174">
        <v>0</v>
      </c>
      <c r="AK2174">
        <v>0</v>
      </c>
      <c r="AL2174">
        <v>0</v>
      </c>
      <c r="AM2174">
        <v>0</v>
      </c>
      <c r="AN2174">
        <v>0</v>
      </c>
      <c r="AO2174">
        <v>0</v>
      </c>
      <c r="AP2174">
        <v>1</v>
      </c>
      <c r="AQ2174">
        <v>0</v>
      </c>
      <c r="AR2174">
        <v>0</v>
      </c>
      <c r="AS2174">
        <v>0</v>
      </c>
      <c r="AT2174">
        <v>44221</v>
      </c>
      <c r="AU2174">
        <v>44228</v>
      </c>
      <c r="AV2174">
        <v>0</v>
      </c>
      <c r="AW2174">
        <v>1</v>
      </c>
      <c r="AX2174">
        <v>0</v>
      </c>
      <c r="AY2174">
        <v>2021</v>
      </c>
      <c r="AZ2174">
        <v>1</v>
      </c>
      <c r="BA2174">
        <v>30</v>
      </c>
      <c r="BB2174">
        <v>4</v>
      </c>
      <c r="BF2174">
        <v>2021</v>
      </c>
      <c r="BG2174" t="s">
        <v>104</v>
      </c>
      <c r="BH2174" t="s">
        <v>9822</v>
      </c>
      <c r="BI2174" t="s">
        <v>9780</v>
      </c>
      <c r="BJ2174" t="s">
        <v>9794</v>
      </c>
    </row>
    <row r="2175" spans="1:62" x14ac:dyDescent="0.35">
      <c r="A2175">
        <v>51386435</v>
      </c>
      <c r="B2175" t="s">
        <v>116</v>
      </c>
      <c r="C2175" t="s">
        <v>61</v>
      </c>
      <c r="D2175" t="s">
        <v>125</v>
      </c>
      <c r="E2175" t="s">
        <v>5439</v>
      </c>
      <c r="F2175">
        <v>5220801</v>
      </c>
      <c r="I2175" s="1">
        <v>44223</v>
      </c>
      <c r="J2175">
        <v>44253.999988425923</v>
      </c>
      <c r="K2175" t="s">
        <v>5872</v>
      </c>
      <c r="L2175" t="s">
        <v>65</v>
      </c>
      <c r="M2175" t="s">
        <v>197</v>
      </c>
      <c r="N2175" t="s">
        <v>198</v>
      </c>
      <c r="O2175" t="s">
        <v>168</v>
      </c>
      <c r="P2175" t="s">
        <v>199</v>
      </c>
      <c r="Q2175" t="s">
        <v>70</v>
      </c>
      <c r="S2175" t="s">
        <v>71</v>
      </c>
      <c r="T2175" t="s">
        <v>5873</v>
      </c>
      <c r="U2175">
        <v>1</v>
      </c>
      <c r="V2175">
        <v>1</v>
      </c>
      <c r="W2175">
        <v>0</v>
      </c>
      <c r="X2175">
        <v>1</v>
      </c>
      <c r="Y2175">
        <v>0</v>
      </c>
      <c r="Z2175">
        <v>0</v>
      </c>
      <c r="AA2175">
        <v>0</v>
      </c>
      <c r="AB2175">
        <v>0</v>
      </c>
      <c r="AC2175">
        <v>0</v>
      </c>
      <c r="AD2175">
        <v>0</v>
      </c>
      <c r="AE2175">
        <v>0</v>
      </c>
      <c r="AF2175">
        <v>0</v>
      </c>
      <c r="AG2175">
        <v>0</v>
      </c>
      <c r="AH2175">
        <v>0</v>
      </c>
      <c r="AI2175">
        <v>0</v>
      </c>
      <c r="AJ2175">
        <v>0</v>
      </c>
      <c r="AK2175">
        <v>0</v>
      </c>
      <c r="AL2175">
        <v>0</v>
      </c>
      <c r="AM2175">
        <v>0</v>
      </c>
      <c r="AN2175">
        <v>0</v>
      </c>
      <c r="AO2175">
        <v>0</v>
      </c>
      <c r="AP2175">
        <v>0</v>
      </c>
      <c r="AQ2175">
        <v>0</v>
      </c>
      <c r="AR2175">
        <v>0</v>
      </c>
      <c r="AS2175">
        <v>0</v>
      </c>
      <c r="AT2175">
        <v>44223</v>
      </c>
      <c r="AU2175">
        <v>44231</v>
      </c>
      <c r="AV2175">
        <v>0</v>
      </c>
      <c r="AW2175">
        <v>1</v>
      </c>
      <c r="AX2175">
        <v>0</v>
      </c>
      <c r="AY2175">
        <v>2021</v>
      </c>
      <c r="AZ2175">
        <v>1</v>
      </c>
      <c r="BA2175">
        <v>30</v>
      </c>
      <c r="BB2175">
        <v>3</v>
      </c>
      <c r="BF2175">
        <v>2021</v>
      </c>
      <c r="BG2175" t="s">
        <v>104</v>
      </c>
      <c r="BH2175" t="s">
        <v>9822</v>
      </c>
      <c r="BI2175" t="s">
        <v>9780</v>
      </c>
      <c r="BJ2175" t="s">
        <v>9793</v>
      </c>
    </row>
    <row r="2176" spans="1:62" x14ac:dyDescent="0.35">
      <c r="A2176">
        <v>51387397</v>
      </c>
      <c r="B2176" t="s">
        <v>5874</v>
      </c>
      <c r="C2176" t="s">
        <v>75</v>
      </c>
      <c r="D2176" t="s">
        <v>76</v>
      </c>
      <c r="E2176" t="s">
        <v>5875</v>
      </c>
      <c r="F2176">
        <v>28874262</v>
      </c>
      <c r="I2176" s="1">
        <v>44223</v>
      </c>
      <c r="J2176">
        <v>44253.999988425923</v>
      </c>
      <c r="K2176" t="s">
        <v>5876</v>
      </c>
      <c r="L2176" t="s">
        <v>65</v>
      </c>
      <c r="M2176" t="s">
        <v>120</v>
      </c>
      <c r="N2176" t="s">
        <v>121</v>
      </c>
      <c r="P2176" t="s">
        <v>5877</v>
      </c>
      <c r="Q2176" t="s">
        <v>70</v>
      </c>
      <c r="S2176" t="s">
        <v>71</v>
      </c>
      <c r="T2176" t="s">
        <v>5878</v>
      </c>
      <c r="U2176">
        <v>1</v>
      </c>
      <c r="V2176">
        <v>1</v>
      </c>
      <c r="W2176">
        <v>0</v>
      </c>
      <c r="X2176">
        <v>0</v>
      </c>
      <c r="Y2176">
        <v>0</v>
      </c>
      <c r="Z2176">
        <v>0</v>
      </c>
      <c r="AA2176">
        <v>0</v>
      </c>
      <c r="AB2176">
        <v>0</v>
      </c>
      <c r="AC2176">
        <v>0</v>
      </c>
      <c r="AD2176">
        <v>1</v>
      </c>
      <c r="AE2176">
        <v>0</v>
      </c>
      <c r="AF2176">
        <v>0</v>
      </c>
      <c r="AG2176">
        <v>0</v>
      </c>
      <c r="AH2176">
        <v>1</v>
      </c>
      <c r="AI2176">
        <v>0</v>
      </c>
      <c r="AJ2176">
        <v>0</v>
      </c>
      <c r="AK2176">
        <v>0</v>
      </c>
      <c r="AL2176">
        <v>0</v>
      </c>
      <c r="AM2176">
        <v>0</v>
      </c>
      <c r="AN2176">
        <v>0</v>
      </c>
      <c r="AO2176">
        <v>0</v>
      </c>
      <c r="AP2176">
        <v>0</v>
      </c>
      <c r="AQ2176">
        <v>0</v>
      </c>
      <c r="AR2176">
        <v>0</v>
      </c>
      <c r="AS2176">
        <v>0</v>
      </c>
      <c r="AT2176">
        <v>44223</v>
      </c>
      <c r="AU2176">
        <v>44253</v>
      </c>
      <c r="AV2176">
        <v>0</v>
      </c>
      <c r="AW2176">
        <v>1</v>
      </c>
      <c r="AX2176">
        <v>0</v>
      </c>
      <c r="AY2176">
        <v>2021</v>
      </c>
      <c r="AZ2176">
        <v>1</v>
      </c>
      <c r="BA2176">
        <v>30</v>
      </c>
      <c r="BB2176">
        <v>4</v>
      </c>
      <c r="BF2176">
        <v>2021</v>
      </c>
      <c r="BG2176" t="s">
        <v>104</v>
      </c>
      <c r="BH2176" t="s">
        <v>9822</v>
      </c>
      <c r="BI2176" t="s">
        <v>9780</v>
      </c>
      <c r="BJ2176" t="s">
        <v>9793</v>
      </c>
    </row>
    <row r="2177" spans="1:62" x14ac:dyDescent="0.35">
      <c r="A2177">
        <v>51387398</v>
      </c>
      <c r="B2177" t="s">
        <v>5874</v>
      </c>
      <c r="C2177" t="s">
        <v>135</v>
      </c>
      <c r="D2177" t="s">
        <v>76</v>
      </c>
      <c r="E2177" t="s">
        <v>5875</v>
      </c>
      <c r="F2177">
        <v>28874262</v>
      </c>
      <c r="I2177" s="1">
        <v>44223</v>
      </c>
      <c r="J2177">
        <v>44253.999988425923</v>
      </c>
      <c r="K2177" t="s">
        <v>5876</v>
      </c>
      <c r="L2177" t="s">
        <v>65</v>
      </c>
      <c r="M2177" t="s">
        <v>120</v>
      </c>
      <c r="N2177" t="s">
        <v>121</v>
      </c>
      <c r="P2177" t="s">
        <v>5877</v>
      </c>
      <c r="Q2177" t="s">
        <v>70</v>
      </c>
      <c r="S2177" t="s">
        <v>71</v>
      </c>
      <c r="T2177" t="s">
        <v>5879</v>
      </c>
      <c r="U2177">
        <v>1</v>
      </c>
      <c r="V2177">
        <v>1</v>
      </c>
      <c r="W2177">
        <v>0</v>
      </c>
      <c r="X2177">
        <v>0</v>
      </c>
      <c r="Y2177">
        <v>0</v>
      </c>
      <c r="Z2177">
        <v>0</v>
      </c>
      <c r="AA2177">
        <v>0</v>
      </c>
      <c r="AB2177">
        <v>0</v>
      </c>
      <c r="AC2177">
        <v>0</v>
      </c>
      <c r="AD2177">
        <v>1</v>
      </c>
      <c r="AE2177">
        <v>0</v>
      </c>
      <c r="AF2177">
        <v>0</v>
      </c>
      <c r="AG2177">
        <v>0</v>
      </c>
      <c r="AH2177">
        <v>1</v>
      </c>
      <c r="AI2177">
        <v>0</v>
      </c>
      <c r="AJ2177">
        <v>0</v>
      </c>
      <c r="AK2177">
        <v>0</v>
      </c>
      <c r="AL2177">
        <v>0</v>
      </c>
      <c r="AM2177">
        <v>0</v>
      </c>
      <c r="AN2177">
        <v>0</v>
      </c>
      <c r="AO2177">
        <v>0</v>
      </c>
      <c r="AP2177">
        <v>0</v>
      </c>
      <c r="AQ2177">
        <v>0</v>
      </c>
      <c r="AR2177">
        <v>0</v>
      </c>
      <c r="AS2177">
        <v>0</v>
      </c>
      <c r="AT2177">
        <v>44223</v>
      </c>
      <c r="AU2177">
        <v>44253</v>
      </c>
      <c r="AV2177">
        <v>0</v>
      </c>
      <c r="AW2177">
        <v>1</v>
      </c>
      <c r="AX2177">
        <v>1</v>
      </c>
      <c r="AY2177">
        <v>2021</v>
      </c>
      <c r="AZ2177">
        <v>1</v>
      </c>
      <c r="BA2177">
        <v>30</v>
      </c>
      <c r="BB2177">
        <v>4</v>
      </c>
      <c r="BF2177">
        <v>2021</v>
      </c>
      <c r="BG2177" t="s">
        <v>104</v>
      </c>
      <c r="BH2177" t="s">
        <v>9822</v>
      </c>
      <c r="BI2177" t="s">
        <v>9780</v>
      </c>
      <c r="BJ2177" t="s">
        <v>9793</v>
      </c>
    </row>
    <row r="2178" spans="1:62" x14ac:dyDescent="0.35">
      <c r="A2178">
        <v>51395479</v>
      </c>
      <c r="B2178" t="s">
        <v>5880</v>
      </c>
      <c r="C2178" t="s">
        <v>75</v>
      </c>
      <c r="D2178" t="s">
        <v>165</v>
      </c>
      <c r="E2178" t="s">
        <v>370</v>
      </c>
      <c r="F2178">
        <v>22081129</v>
      </c>
      <c r="I2178" s="1">
        <v>44224</v>
      </c>
      <c r="J2178">
        <v>44254.999988425923</v>
      </c>
      <c r="K2178" t="s">
        <v>5881</v>
      </c>
      <c r="L2178" t="s">
        <v>65</v>
      </c>
      <c r="M2178" t="s">
        <v>66</v>
      </c>
      <c r="N2178" t="s">
        <v>67</v>
      </c>
      <c r="Q2178" t="s">
        <v>70</v>
      </c>
      <c r="R2178" t="s">
        <v>5882</v>
      </c>
      <c r="S2178" t="s">
        <v>71</v>
      </c>
      <c r="T2178" t="s">
        <v>5883</v>
      </c>
      <c r="U2178">
        <v>1</v>
      </c>
      <c r="V2178">
        <v>1</v>
      </c>
      <c r="W2178">
        <v>0</v>
      </c>
      <c r="X2178">
        <v>0</v>
      </c>
      <c r="Y2178">
        <v>0</v>
      </c>
      <c r="Z2178">
        <v>0</v>
      </c>
      <c r="AA2178">
        <v>1</v>
      </c>
      <c r="AB2178">
        <v>0</v>
      </c>
      <c r="AC2178">
        <v>0</v>
      </c>
      <c r="AD2178">
        <v>0</v>
      </c>
      <c r="AE2178">
        <v>0</v>
      </c>
      <c r="AF2178">
        <v>0</v>
      </c>
      <c r="AG2178">
        <v>1</v>
      </c>
      <c r="AH2178">
        <v>1</v>
      </c>
      <c r="AI2178">
        <v>0</v>
      </c>
      <c r="AJ2178">
        <v>0</v>
      </c>
      <c r="AK2178">
        <v>0</v>
      </c>
      <c r="AL2178">
        <v>0</v>
      </c>
      <c r="AM2178">
        <v>0</v>
      </c>
      <c r="AN2178">
        <v>0</v>
      </c>
      <c r="AO2178">
        <v>0</v>
      </c>
      <c r="AP2178">
        <v>0</v>
      </c>
      <c r="AQ2178">
        <v>0</v>
      </c>
      <c r="AR2178">
        <v>0</v>
      </c>
      <c r="AS2178">
        <v>0</v>
      </c>
      <c r="AT2178">
        <v>44223</v>
      </c>
      <c r="AU2178">
        <v>44254</v>
      </c>
      <c r="AV2178">
        <v>1</v>
      </c>
      <c r="AW2178">
        <v>1</v>
      </c>
      <c r="AX2178">
        <v>0</v>
      </c>
      <c r="AY2178">
        <v>2021</v>
      </c>
      <c r="AZ2178">
        <v>1</v>
      </c>
      <c r="BA2178">
        <v>30</v>
      </c>
      <c r="BB2178">
        <v>5</v>
      </c>
      <c r="BF2178">
        <v>2021</v>
      </c>
      <c r="BG2178" t="s">
        <v>73</v>
      </c>
      <c r="BH2178" t="s">
        <v>59</v>
      </c>
      <c r="BI2178" t="s">
        <v>9780</v>
      </c>
      <c r="BJ2178" t="s">
        <v>9796</v>
      </c>
    </row>
    <row r="2179" spans="1:62" x14ac:dyDescent="0.35">
      <c r="A2179">
        <v>51397412</v>
      </c>
      <c r="B2179" t="s">
        <v>116</v>
      </c>
      <c r="C2179" t="s">
        <v>75</v>
      </c>
      <c r="D2179" t="s">
        <v>76</v>
      </c>
      <c r="E2179" t="s">
        <v>5769</v>
      </c>
      <c r="F2179">
        <v>23607467</v>
      </c>
      <c r="I2179" s="1">
        <v>44224</v>
      </c>
      <c r="J2179">
        <v>44254.999988425923</v>
      </c>
      <c r="K2179" t="s">
        <v>5884</v>
      </c>
      <c r="L2179" t="s">
        <v>65</v>
      </c>
      <c r="M2179" t="s">
        <v>197</v>
      </c>
      <c r="N2179" t="s">
        <v>198</v>
      </c>
      <c r="P2179" t="s">
        <v>5885</v>
      </c>
      <c r="Q2179" t="s">
        <v>102</v>
      </c>
      <c r="S2179" t="s">
        <v>71</v>
      </c>
      <c r="T2179" t="s">
        <v>5886</v>
      </c>
      <c r="U2179">
        <v>1</v>
      </c>
      <c r="V2179">
        <v>1</v>
      </c>
      <c r="W2179">
        <v>0</v>
      </c>
      <c r="X2179">
        <v>1</v>
      </c>
      <c r="Y2179">
        <v>0</v>
      </c>
      <c r="Z2179">
        <v>0</v>
      </c>
      <c r="AA2179">
        <v>0</v>
      </c>
      <c r="AB2179">
        <v>0</v>
      </c>
      <c r="AC2179">
        <v>0</v>
      </c>
      <c r="AD2179">
        <v>0</v>
      </c>
      <c r="AE2179">
        <v>0</v>
      </c>
      <c r="AF2179">
        <v>0</v>
      </c>
      <c r="AG2179">
        <v>0</v>
      </c>
      <c r="AH2179">
        <v>0</v>
      </c>
      <c r="AI2179">
        <v>0</v>
      </c>
      <c r="AJ2179">
        <v>0</v>
      </c>
      <c r="AK2179">
        <v>0</v>
      </c>
      <c r="AL2179">
        <v>0</v>
      </c>
      <c r="AM2179">
        <v>0</v>
      </c>
      <c r="AN2179">
        <v>0</v>
      </c>
      <c r="AO2179">
        <v>0</v>
      </c>
      <c r="AP2179">
        <v>0</v>
      </c>
      <c r="AQ2179">
        <v>0</v>
      </c>
      <c r="AR2179">
        <v>0</v>
      </c>
      <c r="AS2179">
        <v>0</v>
      </c>
      <c r="AT2179">
        <v>44224</v>
      </c>
      <c r="AU2179">
        <v>44236</v>
      </c>
      <c r="AV2179">
        <v>1</v>
      </c>
      <c r="AW2179">
        <v>1</v>
      </c>
      <c r="AX2179">
        <v>0</v>
      </c>
      <c r="AY2179">
        <v>2021</v>
      </c>
      <c r="AZ2179">
        <v>1</v>
      </c>
      <c r="BA2179">
        <v>30</v>
      </c>
      <c r="BB2179">
        <v>3</v>
      </c>
      <c r="BF2179">
        <v>2021</v>
      </c>
      <c r="BG2179" t="s">
        <v>73</v>
      </c>
      <c r="BH2179" t="s">
        <v>9822</v>
      </c>
      <c r="BI2179" t="s">
        <v>9780</v>
      </c>
      <c r="BJ2179" t="s">
        <v>9796</v>
      </c>
    </row>
    <row r="2180" spans="1:62" x14ac:dyDescent="0.35">
      <c r="A2180">
        <v>51404640</v>
      </c>
      <c r="B2180" t="s">
        <v>5887</v>
      </c>
      <c r="C2180" t="s">
        <v>75</v>
      </c>
      <c r="D2180" t="s">
        <v>117</v>
      </c>
      <c r="E2180" t="s">
        <v>5888</v>
      </c>
      <c r="F2180">
        <v>46611962</v>
      </c>
      <c r="I2180" s="1">
        <v>44225</v>
      </c>
      <c r="J2180">
        <v>44255.999988425923</v>
      </c>
      <c r="K2180" t="s">
        <v>5889</v>
      </c>
      <c r="L2180" t="s">
        <v>65</v>
      </c>
      <c r="M2180" t="s">
        <v>66</v>
      </c>
      <c r="N2180" t="s">
        <v>67</v>
      </c>
      <c r="O2180" t="s">
        <v>68</v>
      </c>
      <c r="P2180" t="s">
        <v>69</v>
      </c>
      <c r="Q2180" t="s">
        <v>70</v>
      </c>
      <c r="R2180" t="s">
        <v>5890</v>
      </c>
      <c r="S2180" t="s">
        <v>71</v>
      </c>
      <c r="T2180" t="s">
        <v>5891</v>
      </c>
      <c r="U2180">
        <v>1</v>
      </c>
      <c r="V2180">
        <v>1</v>
      </c>
      <c r="W2180">
        <v>0</v>
      </c>
      <c r="X2180">
        <v>1</v>
      </c>
      <c r="Y2180">
        <v>0</v>
      </c>
      <c r="Z2180">
        <v>0</v>
      </c>
      <c r="AA2180">
        <v>0</v>
      </c>
      <c r="AB2180">
        <v>0</v>
      </c>
      <c r="AC2180">
        <v>0</v>
      </c>
      <c r="AD2180">
        <v>0</v>
      </c>
      <c r="AE2180">
        <v>0</v>
      </c>
      <c r="AF2180">
        <v>1</v>
      </c>
      <c r="AG2180">
        <v>1</v>
      </c>
      <c r="AH2180">
        <v>0</v>
      </c>
      <c r="AI2180">
        <v>0</v>
      </c>
      <c r="AJ2180">
        <v>0</v>
      </c>
      <c r="AK2180">
        <v>0</v>
      </c>
      <c r="AL2180">
        <v>0</v>
      </c>
      <c r="AM2180">
        <v>0</v>
      </c>
      <c r="AN2180">
        <v>0</v>
      </c>
      <c r="AO2180">
        <v>0</v>
      </c>
      <c r="AP2180">
        <v>1</v>
      </c>
      <c r="AQ2180">
        <v>0</v>
      </c>
      <c r="AR2180">
        <v>0</v>
      </c>
      <c r="AS2180">
        <v>0</v>
      </c>
      <c r="AT2180">
        <v>44225</v>
      </c>
      <c r="AU2180">
        <v>44255</v>
      </c>
      <c r="AV2180">
        <v>0</v>
      </c>
      <c r="AW2180">
        <v>1</v>
      </c>
      <c r="AX2180">
        <v>0</v>
      </c>
      <c r="AY2180">
        <v>2021</v>
      </c>
      <c r="AZ2180">
        <v>1</v>
      </c>
      <c r="BA2180">
        <v>30</v>
      </c>
      <c r="BB2180">
        <v>6</v>
      </c>
      <c r="BC2180">
        <v>130000</v>
      </c>
      <c r="BD2180">
        <v>159999</v>
      </c>
      <c r="BE2180" t="s">
        <v>90</v>
      </c>
      <c r="BF2180">
        <v>2021</v>
      </c>
      <c r="BG2180" t="s">
        <v>104</v>
      </c>
      <c r="BH2180" t="s">
        <v>59</v>
      </c>
      <c r="BI2180" t="s">
        <v>9780</v>
      </c>
      <c r="BJ2180" t="s">
        <v>9797</v>
      </c>
    </row>
    <row r="2181" spans="1:62" x14ac:dyDescent="0.35">
      <c r="A2181">
        <v>51409689</v>
      </c>
      <c r="B2181" t="s">
        <v>116</v>
      </c>
      <c r="C2181" t="s">
        <v>75</v>
      </c>
      <c r="D2181" t="s">
        <v>76</v>
      </c>
      <c r="E2181" t="s">
        <v>931</v>
      </c>
      <c r="F2181">
        <v>11268388</v>
      </c>
      <c r="G2181" t="s">
        <v>931</v>
      </c>
      <c r="I2181" s="1">
        <v>44225</v>
      </c>
      <c r="J2181">
        <v>44255.999988425923</v>
      </c>
      <c r="K2181" t="s">
        <v>4246</v>
      </c>
      <c r="L2181" t="s">
        <v>65</v>
      </c>
      <c r="M2181" t="s">
        <v>66</v>
      </c>
      <c r="N2181" t="s">
        <v>67</v>
      </c>
      <c r="O2181" t="s">
        <v>68</v>
      </c>
      <c r="P2181" t="s">
        <v>69</v>
      </c>
      <c r="Q2181" t="s">
        <v>70</v>
      </c>
      <c r="R2181" t="s">
        <v>5687</v>
      </c>
      <c r="S2181" t="s">
        <v>82</v>
      </c>
      <c r="T2181" t="s">
        <v>5892</v>
      </c>
      <c r="U2181">
        <v>1</v>
      </c>
      <c r="V2181">
        <v>1</v>
      </c>
      <c r="W2181">
        <v>0</v>
      </c>
      <c r="X2181">
        <v>0</v>
      </c>
      <c r="Y2181">
        <v>0</v>
      </c>
      <c r="Z2181">
        <v>0</v>
      </c>
      <c r="AA2181">
        <v>0</v>
      </c>
      <c r="AB2181">
        <v>0</v>
      </c>
      <c r="AC2181">
        <v>0</v>
      </c>
      <c r="AD2181">
        <v>0</v>
      </c>
      <c r="AE2181">
        <v>0</v>
      </c>
      <c r="AF2181">
        <v>0</v>
      </c>
      <c r="AG2181">
        <v>0</v>
      </c>
      <c r="AH2181">
        <v>1</v>
      </c>
      <c r="AI2181">
        <v>0</v>
      </c>
      <c r="AJ2181">
        <v>0</v>
      </c>
      <c r="AK2181">
        <v>0</v>
      </c>
      <c r="AL2181">
        <v>0</v>
      </c>
      <c r="AM2181">
        <v>0</v>
      </c>
      <c r="AN2181">
        <v>0</v>
      </c>
      <c r="AO2181">
        <v>0</v>
      </c>
      <c r="AP2181">
        <v>0</v>
      </c>
      <c r="AQ2181">
        <v>0</v>
      </c>
      <c r="AR2181">
        <v>0</v>
      </c>
      <c r="AS2181">
        <v>0</v>
      </c>
      <c r="AT2181">
        <v>44225</v>
      </c>
      <c r="AU2181">
        <v>44255</v>
      </c>
      <c r="AV2181">
        <v>0</v>
      </c>
      <c r="AW2181">
        <v>1</v>
      </c>
      <c r="AX2181">
        <v>0</v>
      </c>
      <c r="AY2181">
        <v>2021</v>
      </c>
      <c r="AZ2181">
        <v>1</v>
      </c>
      <c r="BA2181">
        <v>30</v>
      </c>
      <c r="BB2181">
        <v>3</v>
      </c>
      <c r="BF2181">
        <v>2021</v>
      </c>
      <c r="BG2181" t="s">
        <v>104</v>
      </c>
      <c r="BH2181" t="s">
        <v>59</v>
      </c>
      <c r="BI2181" t="s">
        <v>9780</v>
      </c>
      <c r="BJ2181" t="s">
        <v>9797</v>
      </c>
    </row>
    <row r="2182" spans="1:62" x14ac:dyDescent="0.35">
      <c r="A2182">
        <v>51414206</v>
      </c>
      <c r="B2182" t="s">
        <v>116</v>
      </c>
      <c r="C2182" t="s">
        <v>61</v>
      </c>
      <c r="D2182" t="s">
        <v>125</v>
      </c>
      <c r="E2182" t="s">
        <v>346</v>
      </c>
      <c r="F2182">
        <v>37079664</v>
      </c>
      <c r="I2182" s="1">
        <v>44225</v>
      </c>
      <c r="J2182">
        <v>44255.999988425923</v>
      </c>
      <c r="K2182" t="s">
        <v>5037</v>
      </c>
      <c r="L2182" t="s">
        <v>65</v>
      </c>
      <c r="M2182" t="s">
        <v>120</v>
      </c>
      <c r="N2182" t="s">
        <v>121</v>
      </c>
      <c r="O2182" t="s">
        <v>168</v>
      </c>
      <c r="P2182" t="s">
        <v>122</v>
      </c>
      <c r="Q2182" t="s">
        <v>70</v>
      </c>
      <c r="S2182" t="s">
        <v>71</v>
      </c>
      <c r="T2182" t="s">
        <v>5893</v>
      </c>
      <c r="U2182">
        <v>1</v>
      </c>
      <c r="V2182">
        <v>1</v>
      </c>
      <c r="W2182">
        <v>0</v>
      </c>
      <c r="X2182">
        <v>1</v>
      </c>
      <c r="Y2182">
        <v>0</v>
      </c>
      <c r="Z2182">
        <v>0</v>
      </c>
      <c r="AA2182">
        <v>0</v>
      </c>
      <c r="AB2182">
        <v>0</v>
      </c>
      <c r="AC2182">
        <v>0</v>
      </c>
      <c r="AD2182">
        <v>0</v>
      </c>
      <c r="AE2182">
        <v>0</v>
      </c>
      <c r="AF2182">
        <v>0</v>
      </c>
      <c r="AG2182">
        <v>1</v>
      </c>
      <c r="AH2182">
        <v>0</v>
      </c>
      <c r="AI2182">
        <v>0</v>
      </c>
      <c r="AJ2182">
        <v>0</v>
      </c>
      <c r="AK2182">
        <v>0</v>
      </c>
      <c r="AL2182">
        <v>0</v>
      </c>
      <c r="AM2182">
        <v>0</v>
      </c>
      <c r="AN2182">
        <v>0</v>
      </c>
      <c r="AO2182">
        <v>0</v>
      </c>
      <c r="AP2182">
        <v>1</v>
      </c>
      <c r="AQ2182">
        <v>0</v>
      </c>
      <c r="AR2182">
        <v>0</v>
      </c>
      <c r="AS2182">
        <v>0</v>
      </c>
      <c r="AT2182">
        <v>44225</v>
      </c>
      <c r="AU2182">
        <v>44253</v>
      </c>
      <c r="AV2182">
        <v>1</v>
      </c>
      <c r="AW2182">
        <v>1</v>
      </c>
      <c r="AX2182">
        <v>0</v>
      </c>
      <c r="AY2182">
        <v>2021</v>
      </c>
      <c r="AZ2182">
        <v>1</v>
      </c>
      <c r="BA2182">
        <v>30</v>
      </c>
      <c r="BB2182">
        <v>5</v>
      </c>
      <c r="BF2182">
        <v>2021</v>
      </c>
      <c r="BG2182" t="s">
        <v>73</v>
      </c>
      <c r="BH2182" t="s">
        <v>9822</v>
      </c>
      <c r="BI2182" t="s">
        <v>9780</v>
      </c>
      <c r="BJ2182" t="s">
        <v>9797</v>
      </c>
    </row>
    <row r="2183" spans="1:62" x14ac:dyDescent="0.35">
      <c r="A2183">
        <v>51417536</v>
      </c>
      <c r="B2183" t="s">
        <v>5894</v>
      </c>
      <c r="C2183" t="s">
        <v>75</v>
      </c>
      <c r="D2183" t="s">
        <v>236</v>
      </c>
      <c r="E2183" t="s">
        <v>5895</v>
      </c>
      <c r="F2183">
        <v>42032524</v>
      </c>
      <c r="I2183" s="1">
        <v>44227</v>
      </c>
      <c r="J2183">
        <v>44257.999988425923</v>
      </c>
      <c r="K2183" t="s">
        <v>5896</v>
      </c>
      <c r="L2183" t="s">
        <v>65</v>
      </c>
      <c r="M2183" t="s">
        <v>120</v>
      </c>
      <c r="N2183" t="s">
        <v>121</v>
      </c>
      <c r="O2183" t="s">
        <v>168</v>
      </c>
      <c r="P2183" t="s">
        <v>122</v>
      </c>
      <c r="Q2183" t="s">
        <v>70</v>
      </c>
      <c r="R2183" t="s">
        <v>5897</v>
      </c>
      <c r="S2183" t="s">
        <v>71</v>
      </c>
      <c r="T2183" t="s">
        <v>5898</v>
      </c>
      <c r="U2183">
        <v>0</v>
      </c>
      <c r="V2183">
        <v>1</v>
      </c>
      <c r="W2183">
        <v>0</v>
      </c>
      <c r="X2183">
        <v>0</v>
      </c>
      <c r="Y2183">
        <v>0</v>
      </c>
      <c r="Z2183">
        <v>0</v>
      </c>
      <c r="AA2183">
        <v>0</v>
      </c>
      <c r="AB2183">
        <v>0</v>
      </c>
      <c r="AC2183">
        <v>0</v>
      </c>
      <c r="AD2183">
        <v>0</v>
      </c>
      <c r="AE2183">
        <v>0</v>
      </c>
      <c r="AF2183">
        <v>0</v>
      </c>
      <c r="AG2183">
        <v>0</v>
      </c>
      <c r="AH2183">
        <v>0</v>
      </c>
      <c r="AI2183">
        <v>0</v>
      </c>
      <c r="AJ2183">
        <v>0</v>
      </c>
      <c r="AK2183">
        <v>0</v>
      </c>
      <c r="AL2183">
        <v>0</v>
      </c>
      <c r="AM2183">
        <v>0</v>
      </c>
      <c r="AN2183">
        <v>0</v>
      </c>
      <c r="AO2183">
        <v>0</v>
      </c>
      <c r="AP2183">
        <v>0</v>
      </c>
      <c r="AQ2183">
        <v>0</v>
      </c>
      <c r="AR2183">
        <v>0</v>
      </c>
      <c r="AS2183">
        <v>0</v>
      </c>
      <c r="AT2183">
        <v>44236</v>
      </c>
      <c r="AU2183">
        <v>44257</v>
      </c>
      <c r="AV2183">
        <v>0</v>
      </c>
      <c r="AW2183">
        <v>1</v>
      </c>
      <c r="AX2183">
        <v>0</v>
      </c>
      <c r="AY2183">
        <v>2021</v>
      </c>
      <c r="AZ2183">
        <v>1</v>
      </c>
      <c r="BA2183">
        <v>30</v>
      </c>
      <c r="BB2183">
        <v>1</v>
      </c>
      <c r="BC2183">
        <v>140000</v>
      </c>
      <c r="BD2183">
        <v>159999</v>
      </c>
      <c r="BE2183" t="s">
        <v>90</v>
      </c>
      <c r="BF2183">
        <v>2021</v>
      </c>
      <c r="BG2183" t="s">
        <v>104</v>
      </c>
      <c r="BH2183" t="s">
        <v>59</v>
      </c>
      <c r="BI2183" t="s">
        <v>9780</v>
      </c>
      <c r="BJ2183" t="s">
        <v>9799</v>
      </c>
    </row>
    <row r="2184" spans="1:62" x14ac:dyDescent="0.35">
      <c r="A2184">
        <v>51417679</v>
      </c>
      <c r="B2184" t="s">
        <v>98</v>
      </c>
      <c r="C2184" t="s">
        <v>61</v>
      </c>
      <c r="D2184" t="s">
        <v>125</v>
      </c>
      <c r="E2184" t="s">
        <v>5716</v>
      </c>
      <c r="F2184">
        <v>25218236</v>
      </c>
      <c r="G2184" t="s">
        <v>5716</v>
      </c>
      <c r="H2184">
        <v>2.4762</v>
      </c>
      <c r="I2184" s="1">
        <v>44227</v>
      </c>
      <c r="J2184">
        <v>44257.999988425923</v>
      </c>
      <c r="K2184" t="s">
        <v>5717</v>
      </c>
      <c r="L2184" t="s">
        <v>65</v>
      </c>
      <c r="M2184" t="s">
        <v>120</v>
      </c>
      <c r="N2184" t="s">
        <v>121</v>
      </c>
      <c r="O2184" t="s">
        <v>1476</v>
      </c>
      <c r="Q2184" t="s">
        <v>70</v>
      </c>
      <c r="R2184" t="s">
        <v>5718</v>
      </c>
      <c r="S2184" t="s">
        <v>82</v>
      </c>
      <c r="T2184" t="s">
        <v>5899</v>
      </c>
      <c r="U2184">
        <v>1</v>
      </c>
      <c r="V2184">
        <v>1</v>
      </c>
      <c r="W2184">
        <v>0</v>
      </c>
      <c r="X2184">
        <v>1</v>
      </c>
      <c r="Y2184">
        <v>0</v>
      </c>
      <c r="Z2184">
        <v>0</v>
      </c>
      <c r="AA2184">
        <v>0</v>
      </c>
      <c r="AB2184">
        <v>0</v>
      </c>
      <c r="AC2184">
        <v>0</v>
      </c>
      <c r="AD2184">
        <v>0</v>
      </c>
      <c r="AE2184">
        <v>0</v>
      </c>
      <c r="AF2184">
        <v>0</v>
      </c>
      <c r="AG2184">
        <v>0</v>
      </c>
      <c r="AH2184">
        <v>0</v>
      </c>
      <c r="AI2184">
        <v>0</v>
      </c>
      <c r="AJ2184">
        <v>0</v>
      </c>
      <c r="AK2184">
        <v>0</v>
      </c>
      <c r="AL2184">
        <v>0</v>
      </c>
      <c r="AM2184">
        <v>0</v>
      </c>
      <c r="AN2184">
        <v>0</v>
      </c>
      <c r="AO2184">
        <v>0</v>
      </c>
      <c r="AP2184">
        <v>0</v>
      </c>
      <c r="AQ2184">
        <v>0</v>
      </c>
      <c r="AR2184">
        <v>0</v>
      </c>
      <c r="AS2184">
        <v>0</v>
      </c>
      <c r="AT2184">
        <v>44227</v>
      </c>
      <c r="AU2184">
        <v>44257</v>
      </c>
      <c r="AV2184">
        <v>0</v>
      </c>
      <c r="AW2184">
        <v>1</v>
      </c>
      <c r="AX2184">
        <v>0</v>
      </c>
      <c r="AY2184">
        <v>2021</v>
      </c>
      <c r="AZ2184">
        <v>1</v>
      </c>
      <c r="BA2184">
        <v>30</v>
      </c>
      <c r="BB2184">
        <v>3</v>
      </c>
      <c r="BF2184">
        <v>2021</v>
      </c>
      <c r="BG2184" t="s">
        <v>104</v>
      </c>
      <c r="BH2184" t="s">
        <v>59</v>
      </c>
      <c r="BI2184" t="s">
        <v>9780</v>
      </c>
      <c r="BJ2184" t="s">
        <v>9799</v>
      </c>
    </row>
    <row r="2185" spans="1:62" x14ac:dyDescent="0.35">
      <c r="A2185">
        <v>51418760</v>
      </c>
      <c r="B2185" t="s">
        <v>98</v>
      </c>
      <c r="C2185" t="s">
        <v>75</v>
      </c>
      <c r="D2185" t="s">
        <v>76</v>
      </c>
      <c r="E2185" t="s">
        <v>5763</v>
      </c>
      <c r="F2185">
        <v>46282724</v>
      </c>
      <c r="I2185" s="1">
        <v>44228</v>
      </c>
      <c r="J2185">
        <v>44258.999988425923</v>
      </c>
      <c r="K2185" t="s">
        <v>5766</v>
      </c>
      <c r="L2185" t="s">
        <v>65</v>
      </c>
      <c r="M2185" t="s">
        <v>66</v>
      </c>
      <c r="N2185" t="s">
        <v>67</v>
      </c>
      <c r="O2185" t="s">
        <v>68</v>
      </c>
      <c r="P2185" t="s">
        <v>402</v>
      </c>
      <c r="Q2185" t="s">
        <v>102</v>
      </c>
      <c r="S2185" t="s">
        <v>71</v>
      </c>
      <c r="T2185" t="s">
        <v>5900</v>
      </c>
      <c r="U2185">
        <v>1</v>
      </c>
      <c r="V2185">
        <v>1</v>
      </c>
      <c r="W2185">
        <v>0</v>
      </c>
      <c r="X2185">
        <v>1</v>
      </c>
      <c r="Y2185">
        <v>0</v>
      </c>
      <c r="Z2185">
        <v>0</v>
      </c>
      <c r="AA2185">
        <v>0</v>
      </c>
      <c r="AB2185">
        <v>0</v>
      </c>
      <c r="AC2185">
        <v>0</v>
      </c>
      <c r="AD2185">
        <v>0</v>
      </c>
      <c r="AE2185">
        <v>0</v>
      </c>
      <c r="AF2185">
        <v>0</v>
      </c>
      <c r="AG2185">
        <v>1</v>
      </c>
      <c r="AH2185">
        <v>1</v>
      </c>
      <c r="AI2185">
        <v>0</v>
      </c>
      <c r="AJ2185">
        <v>0</v>
      </c>
      <c r="AK2185">
        <v>0</v>
      </c>
      <c r="AL2185">
        <v>0</v>
      </c>
      <c r="AM2185">
        <v>0</v>
      </c>
      <c r="AN2185">
        <v>0</v>
      </c>
      <c r="AO2185">
        <v>0</v>
      </c>
      <c r="AP2185">
        <v>1</v>
      </c>
      <c r="AQ2185">
        <v>0</v>
      </c>
      <c r="AR2185">
        <v>0</v>
      </c>
      <c r="AS2185">
        <v>0</v>
      </c>
      <c r="AT2185">
        <v>44227</v>
      </c>
      <c r="AU2185">
        <v>44258</v>
      </c>
      <c r="AV2185">
        <v>0</v>
      </c>
      <c r="AW2185">
        <v>1</v>
      </c>
      <c r="AX2185">
        <v>0</v>
      </c>
      <c r="AY2185">
        <v>2021</v>
      </c>
      <c r="AZ2185">
        <v>2</v>
      </c>
      <c r="BA2185">
        <v>30</v>
      </c>
      <c r="BB2185">
        <v>6</v>
      </c>
      <c r="BF2185">
        <v>2021</v>
      </c>
      <c r="BG2185" t="s">
        <v>104</v>
      </c>
      <c r="BH2185" t="s">
        <v>9822</v>
      </c>
      <c r="BI2185" t="s">
        <v>9781</v>
      </c>
      <c r="BJ2185" t="s">
        <v>9794</v>
      </c>
    </row>
    <row r="2186" spans="1:62" x14ac:dyDescent="0.35">
      <c r="A2186">
        <v>51419793</v>
      </c>
      <c r="B2186" t="s">
        <v>283</v>
      </c>
      <c r="C2186" t="s">
        <v>61</v>
      </c>
      <c r="D2186" t="s">
        <v>1132</v>
      </c>
      <c r="E2186" t="s">
        <v>553</v>
      </c>
      <c r="F2186">
        <v>35398774</v>
      </c>
      <c r="I2186" s="1">
        <v>44228</v>
      </c>
      <c r="J2186">
        <v>44258.999988425923</v>
      </c>
      <c r="K2186" t="s">
        <v>1452</v>
      </c>
      <c r="L2186" t="s">
        <v>65</v>
      </c>
      <c r="M2186" t="s">
        <v>66</v>
      </c>
      <c r="N2186" t="s">
        <v>67</v>
      </c>
      <c r="O2186" t="s">
        <v>68</v>
      </c>
      <c r="P2186" t="s">
        <v>69</v>
      </c>
      <c r="Q2186" t="s">
        <v>102</v>
      </c>
      <c r="R2186" t="s">
        <v>4959</v>
      </c>
      <c r="S2186" t="s">
        <v>71</v>
      </c>
      <c r="T2186" t="s">
        <v>5901</v>
      </c>
      <c r="U2186">
        <v>1</v>
      </c>
      <c r="V2186">
        <v>1</v>
      </c>
      <c r="W2186">
        <v>0</v>
      </c>
      <c r="X2186">
        <v>1</v>
      </c>
      <c r="Y2186">
        <v>0</v>
      </c>
      <c r="Z2186">
        <v>0</v>
      </c>
      <c r="AA2186">
        <v>0</v>
      </c>
      <c r="AB2186">
        <v>0</v>
      </c>
      <c r="AC2186">
        <v>0</v>
      </c>
      <c r="AD2186">
        <v>1</v>
      </c>
      <c r="AE2186">
        <v>0</v>
      </c>
      <c r="AF2186">
        <v>0</v>
      </c>
      <c r="AG2186">
        <v>1</v>
      </c>
      <c r="AH2186">
        <v>0</v>
      </c>
      <c r="AI2186">
        <v>0</v>
      </c>
      <c r="AJ2186">
        <v>0</v>
      </c>
      <c r="AK2186">
        <v>0</v>
      </c>
      <c r="AL2186">
        <v>0</v>
      </c>
      <c r="AM2186">
        <v>0</v>
      </c>
      <c r="AN2186">
        <v>0</v>
      </c>
      <c r="AO2186">
        <v>0</v>
      </c>
      <c r="AP2186">
        <v>1</v>
      </c>
      <c r="AQ2186">
        <v>0</v>
      </c>
      <c r="AR2186">
        <v>0</v>
      </c>
      <c r="AS2186">
        <v>0</v>
      </c>
      <c r="AT2186">
        <v>44227</v>
      </c>
      <c r="AU2186">
        <v>44255</v>
      </c>
      <c r="AV2186">
        <v>1</v>
      </c>
      <c r="AW2186">
        <v>1</v>
      </c>
      <c r="AX2186">
        <v>0</v>
      </c>
      <c r="AY2186">
        <v>2021</v>
      </c>
      <c r="AZ2186">
        <v>2</v>
      </c>
      <c r="BA2186">
        <v>30</v>
      </c>
      <c r="BB2186">
        <v>6</v>
      </c>
      <c r="BC2186">
        <v>100000</v>
      </c>
      <c r="BD2186">
        <v>100000</v>
      </c>
      <c r="BE2186" t="s">
        <v>90</v>
      </c>
      <c r="BF2186">
        <v>2021</v>
      </c>
      <c r="BG2186" t="s">
        <v>73</v>
      </c>
      <c r="BH2186" t="s">
        <v>59</v>
      </c>
      <c r="BI2186" t="s">
        <v>9781</v>
      </c>
      <c r="BJ2186" t="s">
        <v>9794</v>
      </c>
    </row>
    <row r="2187" spans="1:62" x14ac:dyDescent="0.35">
      <c r="A2187">
        <v>51421196</v>
      </c>
      <c r="B2187" t="s">
        <v>5902</v>
      </c>
      <c r="C2187" t="s">
        <v>61</v>
      </c>
      <c r="D2187" t="s">
        <v>125</v>
      </c>
      <c r="E2187" t="s">
        <v>899</v>
      </c>
      <c r="F2187">
        <v>25632203</v>
      </c>
      <c r="G2187" t="s">
        <v>899</v>
      </c>
      <c r="H2187">
        <v>3.1983000000000001</v>
      </c>
      <c r="I2187" s="1">
        <v>44228</v>
      </c>
      <c r="J2187">
        <v>44258.999988425923</v>
      </c>
      <c r="K2187" t="s">
        <v>5903</v>
      </c>
      <c r="L2187" t="s">
        <v>65</v>
      </c>
      <c r="M2187" t="s">
        <v>120</v>
      </c>
      <c r="N2187" t="s">
        <v>121</v>
      </c>
      <c r="O2187" t="s">
        <v>168</v>
      </c>
      <c r="P2187" t="s">
        <v>122</v>
      </c>
      <c r="Q2187" t="s">
        <v>70</v>
      </c>
      <c r="S2187" t="s">
        <v>71</v>
      </c>
      <c r="T2187" t="s">
        <v>5904</v>
      </c>
      <c r="U2187">
        <v>1</v>
      </c>
      <c r="V2187">
        <v>1</v>
      </c>
      <c r="W2187">
        <v>0</v>
      </c>
      <c r="X2187">
        <v>1</v>
      </c>
      <c r="Y2187">
        <v>0</v>
      </c>
      <c r="Z2187">
        <v>0</v>
      </c>
      <c r="AA2187">
        <v>0</v>
      </c>
      <c r="AB2187">
        <v>0</v>
      </c>
      <c r="AC2187">
        <v>0</v>
      </c>
      <c r="AD2187">
        <v>1</v>
      </c>
      <c r="AE2187">
        <v>1</v>
      </c>
      <c r="AF2187">
        <v>0</v>
      </c>
      <c r="AG2187">
        <v>0</v>
      </c>
      <c r="AH2187">
        <v>0</v>
      </c>
      <c r="AI2187">
        <v>0</v>
      </c>
      <c r="AJ2187">
        <v>0</v>
      </c>
      <c r="AK2187">
        <v>0</v>
      </c>
      <c r="AL2187">
        <v>0</v>
      </c>
      <c r="AM2187">
        <v>0</v>
      </c>
      <c r="AN2187">
        <v>0</v>
      </c>
      <c r="AO2187">
        <v>0</v>
      </c>
      <c r="AP2187">
        <v>1</v>
      </c>
      <c r="AQ2187">
        <v>0</v>
      </c>
      <c r="AR2187">
        <v>0</v>
      </c>
      <c r="AS2187">
        <v>0</v>
      </c>
      <c r="AT2187">
        <v>44228</v>
      </c>
      <c r="AU2187">
        <v>44237</v>
      </c>
      <c r="AV2187">
        <v>0</v>
      </c>
      <c r="AW2187">
        <v>1</v>
      </c>
      <c r="AX2187">
        <v>0</v>
      </c>
      <c r="AY2187">
        <v>2021</v>
      </c>
      <c r="AZ2187">
        <v>2</v>
      </c>
      <c r="BA2187">
        <v>30</v>
      </c>
      <c r="BB2187">
        <v>6</v>
      </c>
      <c r="BF2187">
        <v>2021</v>
      </c>
      <c r="BG2187" t="s">
        <v>104</v>
      </c>
      <c r="BH2187" t="s">
        <v>9822</v>
      </c>
      <c r="BI2187" t="s">
        <v>9781</v>
      </c>
      <c r="BJ2187" t="s">
        <v>9794</v>
      </c>
    </row>
    <row r="2188" spans="1:62" x14ac:dyDescent="0.35">
      <c r="A2188">
        <v>51421197</v>
      </c>
      <c r="B2188" t="s">
        <v>5902</v>
      </c>
      <c r="C2188" t="s">
        <v>75</v>
      </c>
      <c r="D2188" t="s">
        <v>159</v>
      </c>
      <c r="E2188" t="s">
        <v>899</v>
      </c>
      <c r="F2188">
        <v>25632203</v>
      </c>
      <c r="G2188" t="s">
        <v>899</v>
      </c>
      <c r="H2188">
        <v>3.1983000000000001</v>
      </c>
      <c r="I2188" s="1">
        <v>44228</v>
      </c>
      <c r="J2188">
        <v>44258.999988425923</v>
      </c>
      <c r="K2188" t="s">
        <v>5903</v>
      </c>
      <c r="L2188" t="s">
        <v>65</v>
      </c>
      <c r="M2188" t="s">
        <v>120</v>
      </c>
      <c r="N2188" t="s">
        <v>121</v>
      </c>
      <c r="O2188" t="s">
        <v>168</v>
      </c>
      <c r="P2188" t="s">
        <v>122</v>
      </c>
      <c r="Q2188" t="s">
        <v>70</v>
      </c>
      <c r="S2188" t="s">
        <v>71</v>
      </c>
      <c r="T2188" t="s">
        <v>5905</v>
      </c>
      <c r="U2188">
        <v>1</v>
      </c>
      <c r="V2188">
        <v>1</v>
      </c>
      <c r="W2188">
        <v>0</v>
      </c>
      <c r="X2188">
        <v>1</v>
      </c>
      <c r="Y2188">
        <v>0</v>
      </c>
      <c r="Z2188">
        <v>0</v>
      </c>
      <c r="AA2188">
        <v>0</v>
      </c>
      <c r="AB2188">
        <v>0</v>
      </c>
      <c r="AC2188">
        <v>0</v>
      </c>
      <c r="AD2188">
        <v>1</v>
      </c>
      <c r="AE2188">
        <v>1</v>
      </c>
      <c r="AF2188">
        <v>0</v>
      </c>
      <c r="AG2188">
        <v>0</v>
      </c>
      <c r="AH2188">
        <v>0</v>
      </c>
      <c r="AI2188">
        <v>0</v>
      </c>
      <c r="AJ2188">
        <v>0</v>
      </c>
      <c r="AK2188">
        <v>0</v>
      </c>
      <c r="AL2188">
        <v>0</v>
      </c>
      <c r="AM2188">
        <v>0</v>
      </c>
      <c r="AN2188">
        <v>0</v>
      </c>
      <c r="AO2188">
        <v>0</v>
      </c>
      <c r="AP2188">
        <v>1</v>
      </c>
      <c r="AQ2188">
        <v>0</v>
      </c>
      <c r="AR2188">
        <v>0</v>
      </c>
      <c r="AS2188">
        <v>0</v>
      </c>
      <c r="AT2188">
        <v>44228</v>
      </c>
      <c r="AU2188">
        <v>44237</v>
      </c>
      <c r="AV2188">
        <v>0</v>
      </c>
      <c r="AW2188">
        <v>1</v>
      </c>
      <c r="AX2188">
        <v>1</v>
      </c>
      <c r="AY2188">
        <v>2021</v>
      </c>
      <c r="AZ2188">
        <v>2</v>
      </c>
      <c r="BA2188">
        <v>30</v>
      </c>
      <c r="BB2188">
        <v>6</v>
      </c>
      <c r="BF2188">
        <v>2021</v>
      </c>
      <c r="BG2188" t="s">
        <v>104</v>
      </c>
      <c r="BH2188" t="s">
        <v>9822</v>
      </c>
      <c r="BI2188" t="s">
        <v>9781</v>
      </c>
      <c r="BJ2188" t="s">
        <v>9794</v>
      </c>
    </row>
    <row r="2189" spans="1:62" x14ac:dyDescent="0.35">
      <c r="A2189">
        <v>51421198</v>
      </c>
      <c r="B2189" t="s">
        <v>5902</v>
      </c>
      <c r="C2189" t="s">
        <v>75</v>
      </c>
      <c r="D2189" t="s">
        <v>165</v>
      </c>
      <c r="E2189" t="s">
        <v>899</v>
      </c>
      <c r="F2189">
        <v>25632203</v>
      </c>
      <c r="G2189" t="s">
        <v>899</v>
      </c>
      <c r="H2189">
        <v>3.1983000000000001</v>
      </c>
      <c r="I2189" s="1">
        <v>44228</v>
      </c>
      <c r="J2189">
        <v>44258.999988425923</v>
      </c>
      <c r="K2189" t="s">
        <v>5903</v>
      </c>
      <c r="L2189" t="s">
        <v>65</v>
      </c>
      <c r="M2189" t="s">
        <v>120</v>
      </c>
      <c r="N2189" t="s">
        <v>121</v>
      </c>
      <c r="O2189" t="s">
        <v>168</v>
      </c>
      <c r="P2189" t="s">
        <v>122</v>
      </c>
      <c r="Q2189" t="s">
        <v>70</v>
      </c>
      <c r="S2189" t="s">
        <v>71</v>
      </c>
      <c r="T2189" t="s">
        <v>5906</v>
      </c>
      <c r="U2189">
        <v>1</v>
      </c>
      <c r="V2189">
        <v>1</v>
      </c>
      <c r="W2189">
        <v>0</v>
      </c>
      <c r="X2189">
        <v>1</v>
      </c>
      <c r="Y2189">
        <v>0</v>
      </c>
      <c r="Z2189">
        <v>0</v>
      </c>
      <c r="AA2189">
        <v>0</v>
      </c>
      <c r="AB2189">
        <v>0</v>
      </c>
      <c r="AC2189">
        <v>0</v>
      </c>
      <c r="AD2189">
        <v>1</v>
      </c>
      <c r="AE2189">
        <v>1</v>
      </c>
      <c r="AF2189">
        <v>0</v>
      </c>
      <c r="AG2189">
        <v>0</v>
      </c>
      <c r="AH2189">
        <v>0</v>
      </c>
      <c r="AI2189">
        <v>0</v>
      </c>
      <c r="AJ2189">
        <v>0</v>
      </c>
      <c r="AK2189">
        <v>0</v>
      </c>
      <c r="AL2189">
        <v>0</v>
      </c>
      <c r="AM2189">
        <v>0</v>
      </c>
      <c r="AN2189">
        <v>0</v>
      </c>
      <c r="AO2189">
        <v>0</v>
      </c>
      <c r="AP2189">
        <v>1</v>
      </c>
      <c r="AQ2189">
        <v>0</v>
      </c>
      <c r="AR2189">
        <v>0</v>
      </c>
      <c r="AS2189">
        <v>0</v>
      </c>
      <c r="AT2189">
        <v>44228</v>
      </c>
      <c r="AU2189">
        <v>44237</v>
      </c>
      <c r="AV2189">
        <v>0</v>
      </c>
      <c r="AW2189">
        <v>1</v>
      </c>
      <c r="AX2189">
        <v>1</v>
      </c>
      <c r="AY2189">
        <v>2021</v>
      </c>
      <c r="AZ2189">
        <v>2</v>
      </c>
      <c r="BA2189">
        <v>30</v>
      </c>
      <c r="BB2189">
        <v>6</v>
      </c>
      <c r="BF2189">
        <v>2021</v>
      </c>
      <c r="BG2189" t="s">
        <v>104</v>
      </c>
      <c r="BH2189" t="s">
        <v>9822</v>
      </c>
      <c r="BI2189" t="s">
        <v>9781</v>
      </c>
      <c r="BJ2189" t="s">
        <v>9794</v>
      </c>
    </row>
    <row r="2190" spans="1:62" x14ac:dyDescent="0.35">
      <c r="A2190">
        <v>51423877</v>
      </c>
      <c r="B2190" t="s">
        <v>98</v>
      </c>
      <c r="C2190" t="s">
        <v>61</v>
      </c>
      <c r="D2190" t="s">
        <v>125</v>
      </c>
      <c r="E2190" t="s">
        <v>3370</v>
      </c>
      <c r="F2190">
        <v>36983305</v>
      </c>
      <c r="I2190" s="1">
        <v>44228</v>
      </c>
      <c r="J2190">
        <v>44258.999988425923</v>
      </c>
      <c r="K2190" t="s">
        <v>5907</v>
      </c>
      <c r="L2190" t="s">
        <v>65</v>
      </c>
      <c r="M2190" t="s">
        <v>66</v>
      </c>
      <c r="N2190" t="s">
        <v>67</v>
      </c>
      <c r="P2190" t="s">
        <v>69</v>
      </c>
      <c r="Q2190" t="s">
        <v>70</v>
      </c>
      <c r="S2190" t="s">
        <v>71</v>
      </c>
      <c r="T2190" t="s">
        <v>5908</v>
      </c>
      <c r="U2190">
        <v>1</v>
      </c>
      <c r="V2190">
        <v>1</v>
      </c>
      <c r="W2190">
        <v>0</v>
      </c>
      <c r="X2190">
        <v>0</v>
      </c>
      <c r="Y2190">
        <v>0</v>
      </c>
      <c r="Z2190">
        <v>0</v>
      </c>
      <c r="AA2190">
        <v>0</v>
      </c>
      <c r="AB2190">
        <v>0</v>
      </c>
      <c r="AC2190">
        <v>1</v>
      </c>
      <c r="AD2190">
        <v>0</v>
      </c>
      <c r="AE2190">
        <v>0</v>
      </c>
      <c r="AF2190">
        <v>0</v>
      </c>
      <c r="AG2190">
        <v>0</v>
      </c>
      <c r="AH2190">
        <v>1</v>
      </c>
      <c r="AI2190">
        <v>0</v>
      </c>
      <c r="AJ2190">
        <v>0</v>
      </c>
      <c r="AK2190">
        <v>0</v>
      </c>
      <c r="AL2190">
        <v>0</v>
      </c>
      <c r="AM2190">
        <v>0</v>
      </c>
      <c r="AN2190">
        <v>0</v>
      </c>
      <c r="AO2190">
        <v>0</v>
      </c>
      <c r="AP2190">
        <v>0</v>
      </c>
      <c r="AQ2190">
        <v>0</v>
      </c>
      <c r="AR2190">
        <v>0</v>
      </c>
      <c r="AS2190">
        <v>0</v>
      </c>
      <c r="AT2190">
        <v>44228</v>
      </c>
      <c r="AU2190">
        <v>44256</v>
      </c>
      <c r="AV2190">
        <v>1</v>
      </c>
      <c r="AW2190">
        <v>1</v>
      </c>
      <c r="AX2190">
        <v>0</v>
      </c>
      <c r="AY2190">
        <v>2021</v>
      </c>
      <c r="AZ2190">
        <v>2</v>
      </c>
      <c r="BA2190">
        <v>30</v>
      </c>
      <c r="BB2190">
        <v>4</v>
      </c>
      <c r="BF2190">
        <v>2021</v>
      </c>
      <c r="BG2190" t="s">
        <v>73</v>
      </c>
      <c r="BH2190" t="s">
        <v>9822</v>
      </c>
      <c r="BI2190" t="s">
        <v>9781</v>
      </c>
      <c r="BJ2190" t="s">
        <v>9794</v>
      </c>
    </row>
    <row r="2191" spans="1:62" x14ac:dyDescent="0.35">
      <c r="A2191">
        <v>51425960</v>
      </c>
      <c r="B2191" t="s">
        <v>98</v>
      </c>
      <c r="C2191" t="s">
        <v>75</v>
      </c>
      <c r="D2191" t="s">
        <v>165</v>
      </c>
      <c r="E2191" t="s">
        <v>86</v>
      </c>
      <c r="F2191">
        <v>28031400</v>
      </c>
      <c r="I2191" s="1">
        <v>44228</v>
      </c>
      <c r="J2191">
        <v>44258.999988425923</v>
      </c>
      <c r="K2191" t="s">
        <v>5909</v>
      </c>
      <c r="L2191" t="s">
        <v>65</v>
      </c>
      <c r="M2191" t="s">
        <v>120</v>
      </c>
      <c r="N2191" t="s">
        <v>121</v>
      </c>
      <c r="O2191" t="s">
        <v>465</v>
      </c>
      <c r="Q2191" t="s">
        <v>70</v>
      </c>
      <c r="R2191" t="s">
        <v>2039</v>
      </c>
      <c r="S2191" t="s">
        <v>71</v>
      </c>
      <c r="T2191" t="s">
        <v>5910</v>
      </c>
      <c r="U2191">
        <v>1</v>
      </c>
      <c r="V2191">
        <v>1</v>
      </c>
      <c r="W2191">
        <v>0</v>
      </c>
      <c r="X2191">
        <v>1</v>
      </c>
      <c r="Y2191">
        <v>0</v>
      </c>
      <c r="Z2191">
        <v>0</v>
      </c>
      <c r="AA2191">
        <v>0</v>
      </c>
      <c r="AB2191">
        <v>0</v>
      </c>
      <c r="AC2191">
        <v>0</v>
      </c>
      <c r="AD2191">
        <v>0</v>
      </c>
      <c r="AE2191">
        <v>0</v>
      </c>
      <c r="AF2191">
        <v>0</v>
      </c>
      <c r="AG2191">
        <v>1</v>
      </c>
      <c r="AH2191">
        <v>0</v>
      </c>
      <c r="AI2191">
        <v>0</v>
      </c>
      <c r="AJ2191">
        <v>0</v>
      </c>
      <c r="AK2191">
        <v>0</v>
      </c>
      <c r="AL2191">
        <v>0</v>
      </c>
      <c r="AM2191">
        <v>0</v>
      </c>
      <c r="AN2191">
        <v>0</v>
      </c>
      <c r="AO2191">
        <v>0</v>
      </c>
      <c r="AP2191">
        <v>1</v>
      </c>
      <c r="AQ2191">
        <v>0</v>
      </c>
      <c r="AR2191">
        <v>0</v>
      </c>
      <c r="AS2191">
        <v>0</v>
      </c>
      <c r="AT2191">
        <v>44228</v>
      </c>
      <c r="AU2191">
        <v>44258</v>
      </c>
      <c r="AV2191">
        <v>1</v>
      </c>
      <c r="AW2191">
        <v>1</v>
      </c>
      <c r="AX2191">
        <v>0</v>
      </c>
      <c r="AY2191">
        <v>2021</v>
      </c>
      <c r="AZ2191">
        <v>2</v>
      </c>
      <c r="BA2191">
        <v>30</v>
      </c>
      <c r="BB2191">
        <v>5</v>
      </c>
      <c r="BF2191">
        <v>2021</v>
      </c>
      <c r="BG2191" t="s">
        <v>73</v>
      </c>
      <c r="BH2191" t="s">
        <v>59</v>
      </c>
      <c r="BI2191" t="s">
        <v>9781</v>
      </c>
      <c r="BJ2191" t="s">
        <v>9794</v>
      </c>
    </row>
    <row r="2192" spans="1:62" x14ac:dyDescent="0.35">
      <c r="A2192">
        <v>51426473</v>
      </c>
      <c r="B2192" t="s">
        <v>98</v>
      </c>
      <c r="C2192" t="s">
        <v>75</v>
      </c>
      <c r="D2192" t="s">
        <v>85</v>
      </c>
      <c r="E2192" t="s">
        <v>5769</v>
      </c>
      <c r="F2192">
        <v>23607543</v>
      </c>
      <c r="I2192" s="1">
        <v>44228</v>
      </c>
      <c r="J2192">
        <v>44258.999988425923</v>
      </c>
      <c r="K2192" t="s">
        <v>5911</v>
      </c>
      <c r="L2192" t="s">
        <v>65</v>
      </c>
      <c r="M2192" t="s">
        <v>120</v>
      </c>
      <c r="N2192" t="s">
        <v>121</v>
      </c>
      <c r="O2192" t="s">
        <v>168</v>
      </c>
      <c r="P2192" t="s">
        <v>122</v>
      </c>
      <c r="Q2192" t="s">
        <v>102</v>
      </c>
      <c r="R2192" t="s">
        <v>5912</v>
      </c>
      <c r="S2192" t="s">
        <v>71</v>
      </c>
      <c r="T2192" t="s">
        <v>5913</v>
      </c>
      <c r="U2192">
        <v>1</v>
      </c>
      <c r="V2192">
        <v>1</v>
      </c>
      <c r="W2192">
        <v>1</v>
      </c>
      <c r="X2192">
        <v>1</v>
      </c>
      <c r="Y2192">
        <v>0</v>
      </c>
      <c r="Z2192">
        <v>0</v>
      </c>
      <c r="AA2192">
        <v>0</v>
      </c>
      <c r="AB2192">
        <v>0</v>
      </c>
      <c r="AC2192">
        <v>0</v>
      </c>
      <c r="AD2192">
        <v>0</v>
      </c>
      <c r="AE2192">
        <v>1</v>
      </c>
      <c r="AF2192">
        <v>0</v>
      </c>
      <c r="AG2192">
        <v>1</v>
      </c>
      <c r="AH2192">
        <v>0</v>
      </c>
      <c r="AI2192">
        <v>0</v>
      </c>
      <c r="AJ2192">
        <v>0</v>
      </c>
      <c r="AK2192">
        <v>0</v>
      </c>
      <c r="AL2192">
        <v>0</v>
      </c>
      <c r="AM2192">
        <v>0</v>
      </c>
      <c r="AN2192">
        <v>0</v>
      </c>
      <c r="AO2192">
        <v>0</v>
      </c>
      <c r="AP2192">
        <v>1</v>
      </c>
      <c r="AQ2192">
        <v>0</v>
      </c>
      <c r="AR2192">
        <v>0</v>
      </c>
      <c r="AS2192">
        <v>0</v>
      </c>
      <c r="AT2192">
        <v>44228</v>
      </c>
      <c r="AU2192">
        <v>44258</v>
      </c>
      <c r="AV2192">
        <v>1</v>
      </c>
      <c r="AW2192">
        <v>1</v>
      </c>
      <c r="AX2192">
        <v>0</v>
      </c>
      <c r="AY2192">
        <v>2021</v>
      </c>
      <c r="AZ2192">
        <v>2</v>
      </c>
      <c r="BA2192">
        <v>30</v>
      </c>
      <c r="BB2192">
        <v>7</v>
      </c>
      <c r="BF2192">
        <v>2021</v>
      </c>
      <c r="BG2192" t="s">
        <v>73</v>
      </c>
      <c r="BH2192" t="s">
        <v>59</v>
      </c>
      <c r="BI2192" t="s">
        <v>9781</v>
      </c>
      <c r="BJ2192" t="s">
        <v>9794</v>
      </c>
    </row>
    <row r="2193" spans="1:62" x14ac:dyDescent="0.35">
      <c r="A2193">
        <v>51438124</v>
      </c>
      <c r="B2193" t="s">
        <v>98</v>
      </c>
      <c r="C2193" t="s">
        <v>61</v>
      </c>
      <c r="D2193" t="s">
        <v>125</v>
      </c>
      <c r="E2193" t="s">
        <v>337</v>
      </c>
      <c r="F2193">
        <v>38197469</v>
      </c>
      <c r="I2193" s="1">
        <v>44229</v>
      </c>
      <c r="J2193">
        <v>44259.999988425923</v>
      </c>
      <c r="K2193" t="s">
        <v>4587</v>
      </c>
      <c r="L2193" t="s">
        <v>65</v>
      </c>
      <c r="M2193" t="s">
        <v>66</v>
      </c>
      <c r="N2193" t="s">
        <v>67</v>
      </c>
      <c r="O2193" t="s">
        <v>68</v>
      </c>
      <c r="P2193" t="s">
        <v>69</v>
      </c>
      <c r="Q2193" t="s">
        <v>70</v>
      </c>
      <c r="R2193" t="s">
        <v>682</v>
      </c>
      <c r="S2193" t="s">
        <v>71</v>
      </c>
      <c r="T2193" t="s">
        <v>5914</v>
      </c>
      <c r="U2193">
        <v>1</v>
      </c>
      <c r="V2193">
        <v>1</v>
      </c>
      <c r="W2193">
        <v>0</v>
      </c>
      <c r="X2193">
        <v>0</v>
      </c>
      <c r="Y2193">
        <v>0</v>
      </c>
      <c r="Z2193">
        <v>0</v>
      </c>
      <c r="AA2193">
        <v>0</v>
      </c>
      <c r="AB2193">
        <v>0</v>
      </c>
      <c r="AC2193">
        <v>0</v>
      </c>
      <c r="AD2193">
        <v>1</v>
      </c>
      <c r="AE2193">
        <v>1</v>
      </c>
      <c r="AF2193">
        <v>0</v>
      </c>
      <c r="AG2193">
        <v>0</v>
      </c>
      <c r="AH2193">
        <v>0</v>
      </c>
      <c r="AI2193">
        <v>0</v>
      </c>
      <c r="AJ2193">
        <v>0</v>
      </c>
      <c r="AK2193">
        <v>0</v>
      </c>
      <c r="AL2193">
        <v>0</v>
      </c>
      <c r="AM2193">
        <v>0</v>
      </c>
      <c r="AN2193">
        <v>0</v>
      </c>
      <c r="AO2193">
        <v>0</v>
      </c>
      <c r="AP2193">
        <v>1</v>
      </c>
      <c r="AQ2193">
        <v>0</v>
      </c>
      <c r="AR2193">
        <v>0</v>
      </c>
      <c r="AS2193">
        <v>0</v>
      </c>
      <c r="AT2193">
        <v>44229</v>
      </c>
      <c r="AU2193">
        <v>44259</v>
      </c>
      <c r="AV2193">
        <v>0</v>
      </c>
      <c r="AW2193">
        <v>1</v>
      </c>
      <c r="AX2193">
        <v>0</v>
      </c>
      <c r="AY2193">
        <v>2021</v>
      </c>
      <c r="AZ2193">
        <v>2</v>
      </c>
      <c r="BA2193">
        <v>30</v>
      </c>
      <c r="BB2193">
        <v>5</v>
      </c>
      <c r="BC2193">
        <v>70000</v>
      </c>
      <c r="BD2193">
        <v>89999</v>
      </c>
      <c r="BE2193" t="s">
        <v>90</v>
      </c>
      <c r="BF2193">
        <v>2021</v>
      </c>
      <c r="BG2193" t="s">
        <v>104</v>
      </c>
      <c r="BH2193" t="s">
        <v>59</v>
      </c>
      <c r="BI2193" t="s">
        <v>9781</v>
      </c>
      <c r="BJ2193" t="s">
        <v>9795</v>
      </c>
    </row>
    <row r="2194" spans="1:62" x14ac:dyDescent="0.35">
      <c r="A2194">
        <v>51448121</v>
      </c>
      <c r="B2194" t="s">
        <v>5915</v>
      </c>
      <c r="C2194" t="s">
        <v>75</v>
      </c>
      <c r="D2194" t="s">
        <v>236</v>
      </c>
      <c r="E2194" t="s">
        <v>5916</v>
      </c>
      <c r="F2194">
        <v>36220207</v>
      </c>
      <c r="I2194" s="1">
        <v>44230</v>
      </c>
      <c r="J2194">
        <v>44260.999988425923</v>
      </c>
      <c r="K2194" t="s">
        <v>5917</v>
      </c>
      <c r="L2194" t="s">
        <v>65</v>
      </c>
      <c r="M2194" t="s">
        <v>120</v>
      </c>
      <c r="N2194" t="s">
        <v>121</v>
      </c>
      <c r="O2194" t="s">
        <v>168</v>
      </c>
      <c r="P2194" t="s">
        <v>122</v>
      </c>
      <c r="Q2194" t="s">
        <v>70</v>
      </c>
      <c r="R2194" t="s">
        <v>5918</v>
      </c>
      <c r="S2194" t="s">
        <v>71</v>
      </c>
      <c r="T2194" t="s">
        <v>5919</v>
      </c>
      <c r="U2194">
        <v>0</v>
      </c>
      <c r="V2194">
        <v>1</v>
      </c>
      <c r="W2194">
        <v>0</v>
      </c>
      <c r="X2194">
        <v>0</v>
      </c>
      <c r="Y2194">
        <v>0</v>
      </c>
      <c r="Z2194">
        <v>0</v>
      </c>
      <c r="AA2194">
        <v>0</v>
      </c>
      <c r="AB2194">
        <v>0</v>
      </c>
      <c r="AC2194">
        <v>0</v>
      </c>
      <c r="AD2194">
        <v>0</v>
      </c>
      <c r="AE2194">
        <v>0</v>
      </c>
      <c r="AF2194">
        <v>0</v>
      </c>
      <c r="AG2194">
        <v>0</v>
      </c>
      <c r="AH2194">
        <v>0</v>
      </c>
      <c r="AI2194">
        <v>0</v>
      </c>
      <c r="AJ2194">
        <v>0</v>
      </c>
      <c r="AK2194">
        <v>0</v>
      </c>
      <c r="AL2194">
        <v>0</v>
      </c>
      <c r="AM2194">
        <v>0</v>
      </c>
      <c r="AN2194">
        <v>0</v>
      </c>
      <c r="AO2194">
        <v>0</v>
      </c>
      <c r="AP2194">
        <v>0</v>
      </c>
      <c r="AQ2194">
        <v>0</v>
      </c>
      <c r="AR2194">
        <v>0</v>
      </c>
      <c r="AS2194">
        <v>0</v>
      </c>
      <c r="AT2194">
        <v>44230</v>
      </c>
      <c r="AU2194">
        <v>44257</v>
      </c>
      <c r="AV2194">
        <v>0</v>
      </c>
      <c r="AW2194">
        <v>1</v>
      </c>
      <c r="AX2194">
        <v>0</v>
      </c>
      <c r="AY2194">
        <v>2021</v>
      </c>
      <c r="AZ2194">
        <v>2</v>
      </c>
      <c r="BA2194">
        <v>30</v>
      </c>
      <c r="BB2194">
        <v>1</v>
      </c>
      <c r="BC2194">
        <v>90000</v>
      </c>
      <c r="BD2194">
        <v>130000</v>
      </c>
      <c r="BE2194" t="s">
        <v>90</v>
      </c>
      <c r="BF2194">
        <v>2021</v>
      </c>
      <c r="BG2194" t="s">
        <v>104</v>
      </c>
      <c r="BH2194" t="s">
        <v>59</v>
      </c>
      <c r="BI2194" t="s">
        <v>9781</v>
      </c>
      <c r="BJ2194" t="s">
        <v>9793</v>
      </c>
    </row>
    <row r="2195" spans="1:62" x14ac:dyDescent="0.35">
      <c r="A2195">
        <v>51454282</v>
      </c>
      <c r="B2195" t="s">
        <v>116</v>
      </c>
      <c r="C2195" t="s">
        <v>61</v>
      </c>
      <c r="D2195" t="s">
        <v>125</v>
      </c>
      <c r="E2195" t="s">
        <v>5439</v>
      </c>
      <c r="F2195">
        <v>5220801</v>
      </c>
      <c r="I2195" s="1">
        <v>44231</v>
      </c>
      <c r="J2195">
        <v>44261.999988425923</v>
      </c>
      <c r="K2195" t="s">
        <v>5872</v>
      </c>
      <c r="L2195" t="s">
        <v>65</v>
      </c>
      <c r="M2195" t="s">
        <v>197</v>
      </c>
      <c r="N2195" t="s">
        <v>5920</v>
      </c>
      <c r="Q2195" t="s">
        <v>70</v>
      </c>
      <c r="S2195" t="s">
        <v>71</v>
      </c>
      <c r="T2195" t="s">
        <v>5921</v>
      </c>
      <c r="U2195">
        <v>1</v>
      </c>
      <c r="V2195">
        <v>1</v>
      </c>
      <c r="W2195">
        <v>0</v>
      </c>
      <c r="X2195">
        <v>0</v>
      </c>
      <c r="Y2195">
        <v>0</v>
      </c>
      <c r="Z2195">
        <v>0</v>
      </c>
      <c r="AA2195">
        <v>0</v>
      </c>
      <c r="AB2195">
        <v>0</v>
      </c>
      <c r="AC2195">
        <v>0</v>
      </c>
      <c r="AD2195">
        <v>0</v>
      </c>
      <c r="AE2195">
        <v>0</v>
      </c>
      <c r="AF2195">
        <v>0</v>
      </c>
      <c r="AG2195">
        <v>0</v>
      </c>
      <c r="AH2195">
        <v>0</v>
      </c>
      <c r="AI2195">
        <v>0</v>
      </c>
      <c r="AJ2195">
        <v>0</v>
      </c>
      <c r="AK2195">
        <v>0</v>
      </c>
      <c r="AL2195">
        <v>0</v>
      </c>
      <c r="AM2195">
        <v>0</v>
      </c>
      <c r="AN2195">
        <v>0</v>
      </c>
      <c r="AO2195">
        <v>0</v>
      </c>
      <c r="AP2195">
        <v>0</v>
      </c>
      <c r="AQ2195">
        <v>0</v>
      </c>
      <c r="AR2195">
        <v>0</v>
      </c>
      <c r="AS2195">
        <v>0</v>
      </c>
      <c r="AT2195">
        <v>44231</v>
      </c>
      <c r="AU2195">
        <v>44232</v>
      </c>
      <c r="AV2195">
        <v>0</v>
      </c>
      <c r="AW2195">
        <v>1</v>
      </c>
      <c r="AX2195">
        <v>0</v>
      </c>
      <c r="AY2195">
        <v>2021</v>
      </c>
      <c r="AZ2195">
        <v>2</v>
      </c>
      <c r="BA2195">
        <v>30</v>
      </c>
      <c r="BB2195">
        <v>2</v>
      </c>
      <c r="BF2195">
        <v>2021</v>
      </c>
      <c r="BG2195" t="s">
        <v>104</v>
      </c>
      <c r="BH2195" t="s">
        <v>9822</v>
      </c>
      <c r="BI2195" t="s">
        <v>9781</v>
      </c>
      <c r="BJ2195" t="s">
        <v>9796</v>
      </c>
    </row>
    <row r="2196" spans="1:62" x14ac:dyDescent="0.35">
      <c r="A2196">
        <v>51457328</v>
      </c>
      <c r="B2196" t="s">
        <v>98</v>
      </c>
      <c r="C2196" t="s">
        <v>75</v>
      </c>
      <c r="D2196" t="s">
        <v>236</v>
      </c>
      <c r="E2196" t="s">
        <v>5353</v>
      </c>
      <c r="F2196">
        <v>23424317</v>
      </c>
      <c r="I2196" s="1">
        <v>44231</v>
      </c>
      <c r="J2196">
        <v>44261.999988425923</v>
      </c>
      <c r="K2196" t="s">
        <v>5922</v>
      </c>
      <c r="L2196" t="s">
        <v>65</v>
      </c>
      <c r="M2196" t="s">
        <v>66</v>
      </c>
      <c r="N2196" t="s">
        <v>67</v>
      </c>
      <c r="O2196" t="s">
        <v>68</v>
      </c>
      <c r="P2196" t="s">
        <v>69</v>
      </c>
      <c r="Q2196" t="s">
        <v>70</v>
      </c>
      <c r="S2196" t="s">
        <v>82</v>
      </c>
      <c r="T2196" t="s">
        <v>5923</v>
      </c>
      <c r="U2196">
        <v>1</v>
      </c>
      <c r="V2196">
        <v>1</v>
      </c>
      <c r="W2196">
        <v>0</v>
      </c>
      <c r="X2196">
        <v>0</v>
      </c>
      <c r="Y2196">
        <v>0</v>
      </c>
      <c r="Z2196">
        <v>0</v>
      </c>
      <c r="AA2196">
        <v>0</v>
      </c>
      <c r="AB2196">
        <v>0</v>
      </c>
      <c r="AC2196">
        <v>0</v>
      </c>
      <c r="AD2196">
        <v>0</v>
      </c>
      <c r="AE2196">
        <v>0</v>
      </c>
      <c r="AF2196">
        <v>0</v>
      </c>
      <c r="AG2196">
        <v>0</v>
      </c>
      <c r="AH2196">
        <v>0</v>
      </c>
      <c r="AI2196">
        <v>0</v>
      </c>
      <c r="AJ2196">
        <v>0</v>
      </c>
      <c r="AK2196">
        <v>0</v>
      </c>
      <c r="AL2196">
        <v>0</v>
      </c>
      <c r="AM2196">
        <v>0</v>
      </c>
      <c r="AN2196">
        <v>0</v>
      </c>
      <c r="AO2196">
        <v>0</v>
      </c>
      <c r="AP2196">
        <v>0</v>
      </c>
      <c r="AQ2196">
        <v>0</v>
      </c>
      <c r="AR2196">
        <v>0</v>
      </c>
      <c r="AS2196">
        <v>0</v>
      </c>
      <c r="AT2196">
        <v>44231</v>
      </c>
      <c r="AU2196">
        <v>44259</v>
      </c>
      <c r="AV2196">
        <v>1</v>
      </c>
      <c r="AW2196">
        <v>1</v>
      </c>
      <c r="AX2196">
        <v>0</v>
      </c>
      <c r="AY2196">
        <v>2021</v>
      </c>
      <c r="AZ2196">
        <v>2</v>
      </c>
      <c r="BA2196">
        <v>30</v>
      </c>
      <c r="BB2196">
        <v>2</v>
      </c>
      <c r="BF2196">
        <v>2021</v>
      </c>
      <c r="BG2196" t="s">
        <v>73</v>
      </c>
      <c r="BH2196" t="s">
        <v>9822</v>
      </c>
      <c r="BI2196" t="s">
        <v>9781</v>
      </c>
      <c r="BJ2196" t="s">
        <v>9796</v>
      </c>
    </row>
    <row r="2197" spans="1:62" x14ac:dyDescent="0.35">
      <c r="A2197">
        <v>51457658</v>
      </c>
      <c r="B2197" t="s">
        <v>1589</v>
      </c>
      <c r="C2197" t="s">
        <v>192</v>
      </c>
      <c r="D2197" t="s">
        <v>5924</v>
      </c>
      <c r="E2197" t="s">
        <v>2188</v>
      </c>
      <c r="F2197">
        <v>21350153</v>
      </c>
      <c r="G2197" t="s">
        <v>2188</v>
      </c>
      <c r="H2197">
        <v>3.5347</v>
      </c>
      <c r="I2197" s="1">
        <v>44231</v>
      </c>
      <c r="J2197">
        <v>44261.999988425923</v>
      </c>
      <c r="K2197" t="s">
        <v>5925</v>
      </c>
      <c r="L2197" t="s">
        <v>65</v>
      </c>
      <c r="M2197" t="s">
        <v>152</v>
      </c>
      <c r="N2197" t="s">
        <v>153</v>
      </c>
      <c r="O2197" t="s">
        <v>154</v>
      </c>
      <c r="P2197" t="s">
        <v>155</v>
      </c>
      <c r="Q2197" t="s">
        <v>70</v>
      </c>
      <c r="S2197" t="s">
        <v>82</v>
      </c>
      <c r="T2197" t="s">
        <v>5926</v>
      </c>
      <c r="U2197">
        <v>1</v>
      </c>
      <c r="V2197">
        <v>1</v>
      </c>
      <c r="W2197">
        <v>0</v>
      </c>
      <c r="X2197">
        <v>1</v>
      </c>
      <c r="Y2197">
        <v>0</v>
      </c>
      <c r="Z2197">
        <v>0</v>
      </c>
      <c r="AA2197">
        <v>0</v>
      </c>
      <c r="AB2197">
        <v>0</v>
      </c>
      <c r="AC2197">
        <v>0</v>
      </c>
      <c r="AD2197">
        <v>0</v>
      </c>
      <c r="AE2197">
        <v>0</v>
      </c>
      <c r="AF2197">
        <v>0</v>
      </c>
      <c r="AG2197">
        <v>0</v>
      </c>
      <c r="AH2197">
        <v>0</v>
      </c>
      <c r="AI2197">
        <v>0</v>
      </c>
      <c r="AJ2197">
        <v>0</v>
      </c>
      <c r="AK2197">
        <v>0</v>
      </c>
      <c r="AL2197">
        <v>0</v>
      </c>
      <c r="AM2197">
        <v>0</v>
      </c>
      <c r="AN2197">
        <v>0</v>
      </c>
      <c r="AO2197">
        <v>0</v>
      </c>
      <c r="AP2197">
        <v>0</v>
      </c>
      <c r="AQ2197">
        <v>0</v>
      </c>
      <c r="AR2197">
        <v>0</v>
      </c>
      <c r="AS2197">
        <v>0</v>
      </c>
      <c r="AT2197">
        <v>44231</v>
      </c>
      <c r="AU2197">
        <v>44244</v>
      </c>
      <c r="AV2197">
        <v>0</v>
      </c>
      <c r="AW2197">
        <v>1</v>
      </c>
      <c r="AX2197">
        <v>0</v>
      </c>
      <c r="AY2197">
        <v>2021</v>
      </c>
      <c r="AZ2197">
        <v>2</v>
      </c>
      <c r="BA2197">
        <v>30</v>
      </c>
      <c r="BB2197">
        <v>3</v>
      </c>
      <c r="BF2197">
        <v>2021</v>
      </c>
      <c r="BG2197" t="s">
        <v>104</v>
      </c>
      <c r="BH2197" t="s">
        <v>9822</v>
      </c>
      <c r="BI2197" t="s">
        <v>9781</v>
      </c>
      <c r="BJ2197" t="s">
        <v>9796</v>
      </c>
    </row>
    <row r="2198" spans="1:62" x14ac:dyDescent="0.35">
      <c r="A2198">
        <v>51458706</v>
      </c>
      <c r="B2198" t="s">
        <v>116</v>
      </c>
      <c r="C2198" t="s">
        <v>61</v>
      </c>
      <c r="D2198" t="s">
        <v>125</v>
      </c>
      <c r="E2198" t="s">
        <v>5927</v>
      </c>
      <c r="F2198">
        <v>23775837</v>
      </c>
      <c r="I2198" s="1">
        <v>44231</v>
      </c>
      <c r="J2198">
        <v>44261.999988425923</v>
      </c>
      <c r="K2198" t="s">
        <v>5928</v>
      </c>
      <c r="L2198" t="s">
        <v>65</v>
      </c>
      <c r="M2198" t="s">
        <v>120</v>
      </c>
      <c r="N2198" t="s">
        <v>121</v>
      </c>
      <c r="O2198" t="s">
        <v>168</v>
      </c>
      <c r="P2198" t="s">
        <v>122</v>
      </c>
      <c r="Q2198" t="s">
        <v>70</v>
      </c>
      <c r="R2198" t="s">
        <v>5929</v>
      </c>
      <c r="S2198" t="s">
        <v>71</v>
      </c>
      <c r="T2198" t="s">
        <v>5930</v>
      </c>
      <c r="U2198">
        <v>1</v>
      </c>
      <c r="V2198">
        <v>1</v>
      </c>
      <c r="W2198">
        <v>0</v>
      </c>
      <c r="X2198">
        <v>1</v>
      </c>
      <c r="Y2198">
        <v>0</v>
      </c>
      <c r="Z2198">
        <v>0</v>
      </c>
      <c r="AA2198">
        <v>0</v>
      </c>
      <c r="AB2198">
        <v>0</v>
      </c>
      <c r="AC2198">
        <v>0</v>
      </c>
      <c r="AD2198">
        <v>0</v>
      </c>
      <c r="AE2198">
        <v>0</v>
      </c>
      <c r="AF2198">
        <v>0</v>
      </c>
      <c r="AG2198">
        <v>0</v>
      </c>
      <c r="AH2198">
        <v>0</v>
      </c>
      <c r="AI2198">
        <v>0</v>
      </c>
      <c r="AJ2198">
        <v>0</v>
      </c>
      <c r="AK2198">
        <v>0</v>
      </c>
      <c r="AL2198">
        <v>0</v>
      </c>
      <c r="AM2198">
        <v>0</v>
      </c>
      <c r="AN2198">
        <v>0</v>
      </c>
      <c r="AO2198">
        <v>0</v>
      </c>
      <c r="AP2198">
        <v>0</v>
      </c>
      <c r="AQ2198">
        <v>0</v>
      </c>
      <c r="AR2198">
        <v>0</v>
      </c>
      <c r="AS2198">
        <v>0</v>
      </c>
      <c r="AT2198">
        <v>44231</v>
      </c>
      <c r="AU2198">
        <v>44242</v>
      </c>
      <c r="AV2198">
        <v>0</v>
      </c>
      <c r="AW2198">
        <v>1</v>
      </c>
      <c r="AX2198">
        <v>0</v>
      </c>
      <c r="AY2198">
        <v>2021</v>
      </c>
      <c r="AZ2198">
        <v>2</v>
      </c>
      <c r="BA2198">
        <v>30</v>
      </c>
      <c r="BB2198">
        <v>3</v>
      </c>
      <c r="BC2198">
        <v>101120</v>
      </c>
      <c r="BD2198">
        <v>122348</v>
      </c>
      <c r="BE2198" t="s">
        <v>90</v>
      </c>
      <c r="BF2198">
        <v>2021</v>
      </c>
      <c r="BG2198" t="s">
        <v>104</v>
      </c>
      <c r="BH2198" t="s">
        <v>59</v>
      </c>
      <c r="BI2198" t="s">
        <v>9781</v>
      </c>
      <c r="BJ2198" t="s">
        <v>9796</v>
      </c>
    </row>
    <row r="2199" spans="1:62" x14ac:dyDescent="0.35">
      <c r="A2199">
        <v>51458707</v>
      </c>
      <c r="B2199" t="s">
        <v>116</v>
      </c>
      <c r="C2199" t="s">
        <v>142</v>
      </c>
      <c r="D2199" t="s">
        <v>477</v>
      </c>
      <c r="E2199" t="s">
        <v>5927</v>
      </c>
      <c r="F2199">
        <v>23775837</v>
      </c>
      <c r="I2199" s="1">
        <v>44231</v>
      </c>
      <c r="J2199">
        <v>44261.999988425923</v>
      </c>
      <c r="K2199" t="s">
        <v>5928</v>
      </c>
      <c r="L2199" t="s">
        <v>65</v>
      </c>
      <c r="M2199" t="s">
        <v>120</v>
      </c>
      <c r="N2199" t="s">
        <v>121</v>
      </c>
      <c r="O2199" t="s">
        <v>168</v>
      </c>
      <c r="P2199" t="s">
        <v>122</v>
      </c>
      <c r="Q2199" t="s">
        <v>70</v>
      </c>
      <c r="R2199" t="s">
        <v>5929</v>
      </c>
      <c r="S2199" t="s">
        <v>71</v>
      </c>
      <c r="T2199" t="s">
        <v>5931</v>
      </c>
      <c r="U2199">
        <v>1</v>
      </c>
      <c r="V2199">
        <v>1</v>
      </c>
      <c r="W2199">
        <v>0</v>
      </c>
      <c r="X2199">
        <v>1</v>
      </c>
      <c r="Y2199">
        <v>0</v>
      </c>
      <c r="Z2199">
        <v>0</v>
      </c>
      <c r="AA2199">
        <v>0</v>
      </c>
      <c r="AB2199">
        <v>0</v>
      </c>
      <c r="AC2199">
        <v>0</v>
      </c>
      <c r="AD2199">
        <v>0</v>
      </c>
      <c r="AE2199">
        <v>0</v>
      </c>
      <c r="AF2199">
        <v>0</v>
      </c>
      <c r="AG2199">
        <v>0</v>
      </c>
      <c r="AH2199">
        <v>0</v>
      </c>
      <c r="AI2199">
        <v>0</v>
      </c>
      <c r="AJ2199">
        <v>0</v>
      </c>
      <c r="AK2199">
        <v>0</v>
      </c>
      <c r="AL2199">
        <v>0</v>
      </c>
      <c r="AM2199">
        <v>0</v>
      </c>
      <c r="AN2199">
        <v>0</v>
      </c>
      <c r="AO2199">
        <v>0</v>
      </c>
      <c r="AP2199">
        <v>0</v>
      </c>
      <c r="AQ2199">
        <v>0</v>
      </c>
      <c r="AR2199">
        <v>0</v>
      </c>
      <c r="AS2199">
        <v>0</v>
      </c>
      <c r="AT2199">
        <v>44231</v>
      </c>
      <c r="AU2199">
        <v>44242</v>
      </c>
      <c r="AV2199">
        <v>0</v>
      </c>
      <c r="AW2199">
        <v>1</v>
      </c>
      <c r="AX2199">
        <v>0</v>
      </c>
      <c r="AY2199">
        <v>2021</v>
      </c>
      <c r="AZ2199">
        <v>2</v>
      </c>
      <c r="BA2199">
        <v>30</v>
      </c>
      <c r="BB2199">
        <v>3</v>
      </c>
      <c r="BC2199">
        <v>101120</v>
      </c>
      <c r="BD2199">
        <v>122348</v>
      </c>
      <c r="BE2199" t="s">
        <v>90</v>
      </c>
      <c r="BF2199">
        <v>2021</v>
      </c>
      <c r="BG2199" t="s">
        <v>104</v>
      </c>
      <c r="BH2199" t="s">
        <v>59</v>
      </c>
      <c r="BI2199" t="s">
        <v>9781</v>
      </c>
      <c r="BJ2199" t="s">
        <v>9796</v>
      </c>
    </row>
    <row r="2200" spans="1:62" x14ac:dyDescent="0.35">
      <c r="A2200">
        <v>51458931</v>
      </c>
      <c r="B2200" t="s">
        <v>98</v>
      </c>
      <c r="C2200" t="s">
        <v>61</v>
      </c>
      <c r="D2200" t="s">
        <v>125</v>
      </c>
      <c r="E2200" t="s">
        <v>1341</v>
      </c>
      <c r="F2200">
        <v>25143305</v>
      </c>
      <c r="I2200" s="1">
        <v>44231</v>
      </c>
      <c r="J2200">
        <v>44261.999988425923</v>
      </c>
      <c r="K2200" t="s">
        <v>3024</v>
      </c>
      <c r="L2200" t="s">
        <v>65</v>
      </c>
      <c r="M2200" t="s">
        <v>197</v>
      </c>
      <c r="N2200" t="s">
        <v>198</v>
      </c>
      <c r="O2200" t="s">
        <v>168</v>
      </c>
      <c r="P2200" t="s">
        <v>1343</v>
      </c>
      <c r="Q2200" t="s">
        <v>70</v>
      </c>
      <c r="S2200" t="s">
        <v>71</v>
      </c>
      <c r="T2200" t="s">
        <v>5932</v>
      </c>
      <c r="U2200">
        <v>1</v>
      </c>
      <c r="V2200">
        <v>1</v>
      </c>
      <c r="W2200">
        <v>1</v>
      </c>
      <c r="X2200">
        <v>0</v>
      </c>
      <c r="Y2200">
        <v>0</v>
      </c>
      <c r="Z2200">
        <v>0</v>
      </c>
      <c r="AA2200">
        <v>0</v>
      </c>
      <c r="AB2200">
        <v>0</v>
      </c>
      <c r="AC2200">
        <v>1</v>
      </c>
      <c r="AD2200">
        <v>0</v>
      </c>
      <c r="AE2200">
        <v>0</v>
      </c>
      <c r="AF2200">
        <v>1</v>
      </c>
      <c r="AG2200">
        <v>0</v>
      </c>
      <c r="AH2200">
        <v>0</v>
      </c>
      <c r="AI2200">
        <v>1</v>
      </c>
      <c r="AJ2200">
        <v>0</v>
      </c>
      <c r="AK2200">
        <v>0</v>
      </c>
      <c r="AL2200">
        <v>0</v>
      </c>
      <c r="AM2200">
        <v>0</v>
      </c>
      <c r="AN2200">
        <v>0</v>
      </c>
      <c r="AO2200">
        <v>0</v>
      </c>
      <c r="AP2200">
        <v>0</v>
      </c>
      <c r="AQ2200">
        <v>0</v>
      </c>
      <c r="AR2200">
        <v>0</v>
      </c>
      <c r="AS2200">
        <v>0</v>
      </c>
      <c r="AT2200">
        <v>44231</v>
      </c>
      <c r="AU2200">
        <v>44261</v>
      </c>
      <c r="AV2200">
        <v>0</v>
      </c>
      <c r="AW2200">
        <v>1</v>
      </c>
      <c r="AX2200">
        <v>0</v>
      </c>
      <c r="AY2200">
        <v>2021</v>
      </c>
      <c r="AZ2200">
        <v>2</v>
      </c>
      <c r="BA2200">
        <v>30</v>
      </c>
      <c r="BB2200">
        <v>6</v>
      </c>
      <c r="BF2200">
        <v>2021</v>
      </c>
      <c r="BG2200" t="s">
        <v>104</v>
      </c>
      <c r="BH2200" t="s">
        <v>9822</v>
      </c>
      <c r="BI2200" t="s">
        <v>9781</v>
      </c>
      <c r="BJ2200" t="s">
        <v>9796</v>
      </c>
    </row>
    <row r="2201" spans="1:62" x14ac:dyDescent="0.35">
      <c r="A2201">
        <v>51459881</v>
      </c>
      <c r="B2201" t="s">
        <v>116</v>
      </c>
      <c r="C2201" t="s">
        <v>61</v>
      </c>
      <c r="D2201" t="s">
        <v>125</v>
      </c>
      <c r="E2201" t="s">
        <v>3610</v>
      </c>
      <c r="F2201">
        <v>44016557</v>
      </c>
      <c r="I2201" s="1">
        <v>44231</v>
      </c>
      <c r="J2201">
        <v>44261.999988425923</v>
      </c>
      <c r="K2201" t="s">
        <v>5933</v>
      </c>
      <c r="L2201" t="s">
        <v>65</v>
      </c>
      <c r="M2201" t="s">
        <v>152</v>
      </c>
      <c r="N2201" t="s">
        <v>153</v>
      </c>
      <c r="O2201" t="s">
        <v>154</v>
      </c>
      <c r="P2201" t="s">
        <v>155</v>
      </c>
      <c r="Q2201" t="s">
        <v>70</v>
      </c>
      <c r="S2201" t="s">
        <v>71</v>
      </c>
      <c r="T2201" t="s">
        <v>5934</v>
      </c>
      <c r="U2201">
        <v>1</v>
      </c>
      <c r="V2201">
        <v>1</v>
      </c>
      <c r="W2201">
        <v>0</v>
      </c>
      <c r="X2201">
        <v>1</v>
      </c>
      <c r="Y2201">
        <v>0</v>
      </c>
      <c r="Z2201">
        <v>0</v>
      </c>
      <c r="AA2201">
        <v>0</v>
      </c>
      <c r="AB2201">
        <v>0</v>
      </c>
      <c r="AC2201">
        <v>0</v>
      </c>
      <c r="AD2201">
        <v>0</v>
      </c>
      <c r="AE2201">
        <v>0</v>
      </c>
      <c r="AF2201">
        <v>0</v>
      </c>
      <c r="AG2201">
        <v>0</v>
      </c>
      <c r="AH2201">
        <v>0</v>
      </c>
      <c r="AI2201">
        <v>0</v>
      </c>
      <c r="AJ2201">
        <v>0</v>
      </c>
      <c r="AK2201">
        <v>0</v>
      </c>
      <c r="AL2201">
        <v>0</v>
      </c>
      <c r="AM2201">
        <v>0</v>
      </c>
      <c r="AN2201">
        <v>0</v>
      </c>
      <c r="AO2201">
        <v>0</v>
      </c>
      <c r="AP2201">
        <v>0</v>
      </c>
      <c r="AQ2201">
        <v>0</v>
      </c>
      <c r="AR2201">
        <v>0</v>
      </c>
      <c r="AS2201">
        <v>0</v>
      </c>
      <c r="AT2201">
        <v>44231</v>
      </c>
      <c r="AU2201">
        <v>44261</v>
      </c>
      <c r="AV2201">
        <v>0</v>
      </c>
      <c r="AW2201">
        <v>1</v>
      </c>
      <c r="AX2201">
        <v>0</v>
      </c>
      <c r="AY2201">
        <v>2021</v>
      </c>
      <c r="AZ2201">
        <v>2</v>
      </c>
      <c r="BA2201">
        <v>30</v>
      </c>
      <c r="BB2201">
        <v>3</v>
      </c>
      <c r="BF2201">
        <v>2021</v>
      </c>
      <c r="BG2201" t="s">
        <v>104</v>
      </c>
      <c r="BH2201" t="s">
        <v>9822</v>
      </c>
      <c r="BI2201" t="s">
        <v>9781</v>
      </c>
      <c r="BJ2201" t="s">
        <v>9796</v>
      </c>
    </row>
    <row r="2202" spans="1:62" x14ac:dyDescent="0.35">
      <c r="A2202">
        <v>51464948</v>
      </c>
      <c r="B2202" t="s">
        <v>98</v>
      </c>
      <c r="C2202" t="s">
        <v>61</v>
      </c>
      <c r="D2202" t="s">
        <v>125</v>
      </c>
      <c r="E2202" t="s">
        <v>3332</v>
      </c>
      <c r="F2202">
        <v>32501318</v>
      </c>
      <c r="I2202" s="1">
        <v>44232</v>
      </c>
      <c r="J2202">
        <v>44262.999988425923</v>
      </c>
      <c r="K2202" t="s">
        <v>3820</v>
      </c>
      <c r="L2202" t="s">
        <v>65</v>
      </c>
      <c r="M2202" t="s">
        <v>519</v>
      </c>
      <c r="N2202" t="s">
        <v>520</v>
      </c>
      <c r="P2202" t="s">
        <v>3821</v>
      </c>
      <c r="Q2202" t="s">
        <v>70</v>
      </c>
      <c r="R2202" t="s">
        <v>3822</v>
      </c>
      <c r="S2202" t="s">
        <v>71</v>
      </c>
      <c r="T2202" t="s">
        <v>5935</v>
      </c>
      <c r="U2202">
        <v>0</v>
      </c>
      <c r="V2202">
        <v>0</v>
      </c>
      <c r="W2202">
        <v>0</v>
      </c>
      <c r="X2202">
        <v>0</v>
      </c>
      <c r="Y2202">
        <v>0</v>
      </c>
      <c r="Z2202">
        <v>0</v>
      </c>
      <c r="AA2202">
        <v>0</v>
      </c>
      <c r="AB2202">
        <v>0</v>
      </c>
      <c r="AC2202">
        <v>0</v>
      </c>
      <c r="AD2202">
        <v>0</v>
      </c>
      <c r="AE2202">
        <v>1</v>
      </c>
      <c r="AF2202">
        <v>0</v>
      </c>
      <c r="AG2202">
        <v>0</v>
      </c>
      <c r="AH2202">
        <v>0</v>
      </c>
      <c r="AI2202">
        <v>0</v>
      </c>
      <c r="AJ2202">
        <v>0</v>
      </c>
      <c r="AK2202">
        <v>0</v>
      </c>
      <c r="AL2202">
        <v>0</v>
      </c>
      <c r="AM2202">
        <v>0</v>
      </c>
      <c r="AN2202">
        <v>0</v>
      </c>
      <c r="AO2202">
        <v>0</v>
      </c>
      <c r="AP2202">
        <v>0</v>
      </c>
      <c r="AQ2202">
        <v>0</v>
      </c>
      <c r="AR2202">
        <v>0</v>
      </c>
      <c r="AS2202">
        <v>0</v>
      </c>
      <c r="AT2202">
        <v>44232</v>
      </c>
      <c r="AU2202">
        <v>44262</v>
      </c>
      <c r="AV2202">
        <v>0</v>
      </c>
      <c r="AW2202">
        <v>1</v>
      </c>
      <c r="AX2202">
        <v>0</v>
      </c>
      <c r="AY2202">
        <v>2021</v>
      </c>
      <c r="AZ2202">
        <v>2</v>
      </c>
      <c r="BA2202">
        <v>30</v>
      </c>
      <c r="BB2202">
        <v>1</v>
      </c>
      <c r="BF2202">
        <v>2021</v>
      </c>
      <c r="BG2202" t="s">
        <v>104</v>
      </c>
      <c r="BH2202" t="s">
        <v>59</v>
      </c>
      <c r="BI2202" t="s">
        <v>9781</v>
      </c>
      <c r="BJ2202" t="s">
        <v>9797</v>
      </c>
    </row>
    <row r="2203" spans="1:62" x14ac:dyDescent="0.35">
      <c r="A2203">
        <v>51464983</v>
      </c>
      <c r="B2203" t="s">
        <v>98</v>
      </c>
      <c r="C2203" t="s">
        <v>61</v>
      </c>
      <c r="D2203" t="s">
        <v>125</v>
      </c>
      <c r="E2203" t="s">
        <v>3332</v>
      </c>
      <c r="F2203">
        <v>32501318</v>
      </c>
      <c r="I2203" s="1">
        <v>44232</v>
      </c>
      <c r="J2203">
        <v>44262.999988425923</v>
      </c>
      <c r="K2203" t="s">
        <v>3820</v>
      </c>
      <c r="L2203" t="s">
        <v>65</v>
      </c>
      <c r="M2203" t="s">
        <v>120</v>
      </c>
      <c r="N2203" t="s">
        <v>121</v>
      </c>
      <c r="O2203" t="s">
        <v>168</v>
      </c>
      <c r="P2203" t="s">
        <v>2542</v>
      </c>
      <c r="Q2203" t="s">
        <v>70</v>
      </c>
      <c r="R2203" t="s">
        <v>3822</v>
      </c>
      <c r="S2203" t="s">
        <v>71</v>
      </c>
      <c r="T2203" t="s">
        <v>5936</v>
      </c>
      <c r="U2203">
        <v>0</v>
      </c>
      <c r="V2203">
        <v>0</v>
      </c>
      <c r="W2203">
        <v>0</v>
      </c>
      <c r="X2203">
        <v>0</v>
      </c>
      <c r="Y2203">
        <v>0</v>
      </c>
      <c r="Z2203">
        <v>0</v>
      </c>
      <c r="AA2203">
        <v>0</v>
      </c>
      <c r="AB2203">
        <v>0</v>
      </c>
      <c r="AC2203">
        <v>0</v>
      </c>
      <c r="AD2203">
        <v>0</v>
      </c>
      <c r="AE2203">
        <v>1</v>
      </c>
      <c r="AF2203">
        <v>0</v>
      </c>
      <c r="AG2203">
        <v>0</v>
      </c>
      <c r="AH2203">
        <v>0</v>
      </c>
      <c r="AI2203">
        <v>0</v>
      </c>
      <c r="AJ2203">
        <v>0</v>
      </c>
      <c r="AK2203">
        <v>0</v>
      </c>
      <c r="AL2203">
        <v>0</v>
      </c>
      <c r="AM2203">
        <v>0</v>
      </c>
      <c r="AN2203">
        <v>0</v>
      </c>
      <c r="AO2203">
        <v>0</v>
      </c>
      <c r="AP2203">
        <v>0</v>
      </c>
      <c r="AQ2203">
        <v>0</v>
      </c>
      <c r="AR2203">
        <v>0</v>
      </c>
      <c r="AS2203">
        <v>0</v>
      </c>
      <c r="AT2203">
        <v>44232</v>
      </c>
      <c r="AU2203">
        <v>44262</v>
      </c>
      <c r="AV2203">
        <v>0</v>
      </c>
      <c r="AW2203">
        <v>1</v>
      </c>
      <c r="AX2203">
        <v>0</v>
      </c>
      <c r="AY2203">
        <v>2021</v>
      </c>
      <c r="AZ2203">
        <v>2</v>
      </c>
      <c r="BA2203">
        <v>30</v>
      </c>
      <c r="BB2203">
        <v>1</v>
      </c>
      <c r="BF2203">
        <v>2021</v>
      </c>
      <c r="BG2203" t="s">
        <v>104</v>
      </c>
      <c r="BH2203" t="s">
        <v>59</v>
      </c>
      <c r="BI2203" t="s">
        <v>9781</v>
      </c>
      <c r="BJ2203" t="s">
        <v>9797</v>
      </c>
    </row>
    <row r="2204" spans="1:62" x14ac:dyDescent="0.35">
      <c r="A2204">
        <v>51473890</v>
      </c>
      <c r="B2204" t="s">
        <v>5937</v>
      </c>
      <c r="C2204" t="s">
        <v>61</v>
      </c>
      <c r="D2204" t="s">
        <v>125</v>
      </c>
      <c r="E2204" t="s">
        <v>5938</v>
      </c>
      <c r="F2204">
        <v>39187199</v>
      </c>
      <c r="G2204" t="s">
        <v>5939</v>
      </c>
      <c r="H2204">
        <v>3.4213</v>
      </c>
      <c r="I2204" s="1">
        <v>44235</v>
      </c>
      <c r="J2204">
        <v>44265.999988425923</v>
      </c>
      <c r="K2204" t="s">
        <v>5940</v>
      </c>
      <c r="L2204" t="s">
        <v>65</v>
      </c>
      <c r="M2204" t="s">
        <v>120</v>
      </c>
      <c r="N2204" t="s">
        <v>121</v>
      </c>
      <c r="O2204" t="s">
        <v>168</v>
      </c>
      <c r="P2204" t="s">
        <v>122</v>
      </c>
      <c r="Q2204" t="s">
        <v>70</v>
      </c>
      <c r="S2204" t="s">
        <v>82</v>
      </c>
      <c r="T2204" t="s">
        <v>5941</v>
      </c>
      <c r="U2204">
        <v>1</v>
      </c>
      <c r="V2204">
        <v>1</v>
      </c>
      <c r="W2204">
        <v>0</v>
      </c>
      <c r="X2204">
        <v>0</v>
      </c>
      <c r="Y2204">
        <v>0</v>
      </c>
      <c r="Z2204">
        <v>0</v>
      </c>
      <c r="AA2204">
        <v>0</v>
      </c>
      <c r="AB2204">
        <v>0</v>
      </c>
      <c r="AC2204">
        <v>0</v>
      </c>
      <c r="AD2204">
        <v>1</v>
      </c>
      <c r="AE2204">
        <v>0</v>
      </c>
      <c r="AF2204">
        <v>0</v>
      </c>
      <c r="AG2204">
        <v>0</v>
      </c>
      <c r="AH2204">
        <v>0</v>
      </c>
      <c r="AI2204">
        <v>0</v>
      </c>
      <c r="AJ2204">
        <v>0</v>
      </c>
      <c r="AK2204">
        <v>0</v>
      </c>
      <c r="AL2204">
        <v>0</v>
      </c>
      <c r="AM2204">
        <v>0</v>
      </c>
      <c r="AN2204">
        <v>0</v>
      </c>
      <c r="AO2204">
        <v>0</v>
      </c>
      <c r="AP2204">
        <v>0</v>
      </c>
      <c r="AQ2204">
        <v>0</v>
      </c>
      <c r="AR2204">
        <v>0</v>
      </c>
      <c r="AS2204">
        <v>0</v>
      </c>
      <c r="AT2204">
        <v>44234</v>
      </c>
      <c r="AU2204">
        <v>44265</v>
      </c>
      <c r="AV2204">
        <v>0</v>
      </c>
      <c r="AW2204">
        <v>1</v>
      </c>
      <c r="AX2204">
        <v>0</v>
      </c>
      <c r="AY2204">
        <v>2021</v>
      </c>
      <c r="AZ2204">
        <v>2</v>
      </c>
      <c r="BA2204">
        <v>30</v>
      </c>
      <c r="BB2204">
        <v>3</v>
      </c>
      <c r="BF2204">
        <v>2021</v>
      </c>
      <c r="BG2204" t="s">
        <v>104</v>
      </c>
      <c r="BH2204" t="s">
        <v>9822</v>
      </c>
      <c r="BI2204" t="s">
        <v>9781</v>
      </c>
      <c r="BJ2204" t="s">
        <v>9794</v>
      </c>
    </row>
    <row r="2205" spans="1:62" x14ac:dyDescent="0.35">
      <c r="A2205">
        <v>51474626</v>
      </c>
      <c r="B2205" t="s">
        <v>98</v>
      </c>
      <c r="C2205" t="s">
        <v>75</v>
      </c>
      <c r="D2205" t="s">
        <v>76</v>
      </c>
      <c r="E2205" t="s">
        <v>5763</v>
      </c>
      <c r="F2205">
        <v>46282724</v>
      </c>
      <c r="I2205" s="1">
        <v>44235</v>
      </c>
      <c r="J2205">
        <v>44265.999988425923</v>
      </c>
      <c r="K2205" t="s">
        <v>5942</v>
      </c>
      <c r="L2205" t="s">
        <v>65</v>
      </c>
      <c r="M2205" t="s">
        <v>66</v>
      </c>
      <c r="N2205" t="s">
        <v>67</v>
      </c>
      <c r="O2205" t="s">
        <v>68</v>
      </c>
      <c r="P2205" t="s">
        <v>402</v>
      </c>
      <c r="Q2205" t="s">
        <v>102</v>
      </c>
      <c r="S2205" t="s">
        <v>71</v>
      </c>
      <c r="T2205" t="s">
        <v>5943</v>
      </c>
      <c r="U2205">
        <v>0</v>
      </c>
      <c r="V2205">
        <v>1</v>
      </c>
      <c r="W2205">
        <v>0</v>
      </c>
      <c r="X2205">
        <v>1</v>
      </c>
      <c r="Y2205">
        <v>0</v>
      </c>
      <c r="Z2205">
        <v>0</v>
      </c>
      <c r="AA2205">
        <v>0</v>
      </c>
      <c r="AB2205">
        <v>0</v>
      </c>
      <c r="AC2205">
        <v>0</v>
      </c>
      <c r="AD2205">
        <v>0</v>
      </c>
      <c r="AE2205">
        <v>0</v>
      </c>
      <c r="AF2205">
        <v>0</v>
      </c>
      <c r="AG2205">
        <v>1</v>
      </c>
      <c r="AH2205">
        <v>1</v>
      </c>
      <c r="AI2205">
        <v>0</v>
      </c>
      <c r="AJ2205">
        <v>0</v>
      </c>
      <c r="AK2205">
        <v>0</v>
      </c>
      <c r="AL2205">
        <v>0</v>
      </c>
      <c r="AM2205">
        <v>0</v>
      </c>
      <c r="AN2205">
        <v>0</v>
      </c>
      <c r="AO2205">
        <v>0</v>
      </c>
      <c r="AP2205">
        <v>1</v>
      </c>
      <c r="AQ2205">
        <v>0</v>
      </c>
      <c r="AR2205">
        <v>0</v>
      </c>
      <c r="AS2205">
        <v>0</v>
      </c>
      <c r="AT2205">
        <v>44234</v>
      </c>
      <c r="AU2205">
        <v>44265</v>
      </c>
      <c r="AV2205">
        <v>0</v>
      </c>
      <c r="AW2205">
        <v>1</v>
      </c>
      <c r="AX2205">
        <v>0</v>
      </c>
      <c r="AY2205">
        <v>2021</v>
      </c>
      <c r="AZ2205">
        <v>2</v>
      </c>
      <c r="BA2205">
        <v>30</v>
      </c>
      <c r="BB2205">
        <v>5</v>
      </c>
      <c r="BF2205">
        <v>2021</v>
      </c>
      <c r="BG2205" t="s">
        <v>104</v>
      </c>
      <c r="BH2205" t="s">
        <v>9822</v>
      </c>
      <c r="BI2205" t="s">
        <v>9781</v>
      </c>
      <c r="BJ2205" t="s">
        <v>9794</v>
      </c>
    </row>
    <row r="2206" spans="1:62" x14ac:dyDescent="0.35">
      <c r="A2206">
        <v>51476992</v>
      </c>
      <c r="B2206" t="s">
        <v>98</v>
      </c>
      <c r="C2206" t="s">
        <v>75</v>
      </c>
      <c r="D2206" t="s">
        <v>76</v>
      </c>
      <c r="E2206" t="s">
        <v>287</v>
      </c>
      <c r="F2206">
        <v>26475017</v>
      </c>
      <c r="I2206" s="1">
        <v>44235</v>
      </c>
      <c r="J2206">
        <v>44265.999988425923</v>
      </c>
      <c r="K2206" t="s">
        <v>5944</v>
      </c>
      <c r="L2206" t="s">
        <v>65</v>
      </c>
      <c r="M2206" t="s">
        <v>66</v>
      </c>
      <c r="N2206" t="s">
        <v>67</v>
      </c>
      <c r="O2206" t="s">
        <v>68</v>
      </c>
      <c r="P2206" t="s">
        <v>69</v>
      </c>
      <c r="Q2206" t="s">
        <v>70</v>
      </c>
      <c r="R2206" t="s">
        <v>5945</v>
      </c>
      <c r="S2206" t="s">
        <v>71</v>
      </c>
      <c r="T2206" t="s">
        <v>5946</v>
      </c>
      <c r="U2206">
        <v>0</v>
      </c>
      <c r="V2206">
        <v>1</v>
      </c>
      <c r="W2206">
        <v>0</v>
      </c>
      <c r="X2206">
        <v>1</v>
      </c>
      <c r="Y2206">
        <v>0</v>
      </c>
      <c r="Z2206">
        <v>0</v>
      </c>
      <c r="AA2206">
        <v>0</v>
      </c>
      <c r="AB2206">
        <v>0</v>
      </c>
      <c r="AC2206">
        <v>1</v>
      </c>
      <c r="AD2206">
        <v>0</v>
      </c>
      <c r="AE2206">
        <v>0</v>
      </c>
      <c r="AF2206">
        <v>0</v>
      </c>
      <c r="AG2206">
        <v>0</v>
      </c>
      <c r="AH2206">
        <v>0</v>
      </c>
      <c r="AI2206">
        <v>0</v>
      </c>
      <c r="AJ2206">
        <v>0</v>
      </c>
      <c r="AK2206">
        <v>0</v>
      </c>
      <c r="AL2206">
        <v>0</v>
      </c>
      <c r="AM2206">
        <v>0</v>
      </c>
      <c r="AN2206">
        <v>0</v>
      </c>
      <c r="AO2206">
        <v>0</v>
      </c>
      <c r="AP2206">
        <v>0</v>
      </c>
      <c r="AQ2206">
        <v>0</v>
      </c>
      <c r="AR2206">
        <v>0</v>
      </c>
      <c r="AS2206">
        <v>0</v>
      </c>
      <c r="AT2206">
        <v>44235</v>
      </c>
      <c r="AU2206">
        <v>44263</v>
      </c>
      <c r="AV2206">
        <v>1</v>
      </c>
      <c r="AW2206">
        <v>1</v>
      </c>
      <c r="AX2206">
        <v>0</v>
      </c>
      <c r="AY2206">
        <v>2021</v>
      </c>
      <c r="AZ2206">
        <v>2</v>
      </c>
      <c r="BA2206">
        <v>30</v>
      </c>
      <c r="BB2206">
        <v>3</v>
      </c>
      <c r="BF2206">
        <v>2021</v>
      </c>
      <c r="BG2206" t="s">
        <v>73</v>
      </c>
      <c r="BH2206" t="s">
        <v>59</v>
      </c>
      <c r="BI2206" t="s">
        <v>9781</v>
      </c>
      <c r="BJ2206" t="s">
        <v>9794</v>
      </c>
    </row>
    <row r="2207" spans="1:62" x14ac:dyDescent="0.35">
      <c r="A2207">
        <v>51477058</v>
      </c>
      <c r="B2207" t="s">
        <v>116</v>
      </c>
      <c r="C2207" t="s">
        <v>75</v>
      </c>
      <c r="D2207" t="s">
        <v>236</v>
      </c>
      <c r="E2207" t="s">
        <v>178</v>
      </c>
      <c r="F2207">
        <v>32277792</v>
      </c>
      <c r="G2207" t="s">
        <v>178</v>
      </c>
      <c r="I2207" s="1">
        <v>44235</v>
      </c>
      <c r="J2207">
        <v>44265.999988425923</v>
      </c>
      <c r="K2207" t="s">
        <v>4853</v>
      </c>
      <c r="L2207" t="s">
        <v>65</v>
      </c>
      <c r="M2207" t="s">
        <v>66</v>
      </c>
      <c r="N2207" t="s">
        <v>67</v>
      </c>
      <c r="Q2207" t="s">
        <v>70</v>
      </c>
      <c r="S2207" t="s">
        <v>71</v>
      </c>
      <c r="T2207" t="s">
        <v>5947</v>
      </c>
      <c r="U2207">
        <v>1</v>
      </c>
      <c r="V2207">
        <v>1</v>
      </c>
      <c r="W2207">
        <v>1</v>
      </c>
      <c r="X2207">
        <v>0</v>
      </c>
      <c r="Y2207">
        <v>0</v>
      </c>
      <c r="Z2207">
        <v>0</v>
      </c>
      <c r="AA2207">
        <v>0</v>
      </c>
      <c r="AB2207">
        <v>0</v>
      </c>
      <c r="AC2207">
        <v>0</v>
      </c>
      <c r="AD2207">
        <v>1</v>
      </c>
      <c r="AE2207">
        <v>1</v>
      </c>
      <c r="AF2207">
        <v>0</v>
      </c>
      <c r="AG2207">
        <v>1</v>
      </c>
      <c r="AH2207">
        <v>1</v>
      </c>
      <c r="AI2207">
        <v>0</v>
      </c>
      <c r="AJ2207">
        <v>0</v>
      </c>
      <c r="AK2207">
        <v>0</v>
      </c>
      <c r="AL2207">
        <v>0</v>
      </c>
      <c r="AM2207">
        <v>0</v>
      </c>
      <c r="AN2207">
        <v>0</v>
      </c>
      <c r="AO2207">
        <v>0</v>
      </c>
      <c r="AP2207">
        <v>1</v>
      </c>
      <c r="AQ2207">
        <v>0</v>
      </c>
      <c r="AR2207">
        <v>0</v>
      </c>
      <c r="AS2207">
        <v>0</v>
      </c>
      <c r="AT2207">
        <v>44235</v>
      </c>
      <c r="AU2207">
        <v>44265</v>
      </c>
      <c r="AV2207">
        <v>0</v>
      </c>
      <c r="AW2207">
        <v>1</v>
      </c>
      <c r="AX2207">
        <v>0</v>
      </c>
      <c r="AY2207">
        <v>2021</v>
      </c>
      <c r="AZ2207">
        <v>2</v>
      </c>
      <c r="BA2207">
        <v>30</v>
      </c>
      <c r="BB2207">
        <v>8</v>
      </c>
      <c r="BF2207">
        <v>2021</v>
      </c>
      <c r="BG2207" t="s">
        <v>104</v>
      </c>
      <c r="BH2207" t="s">
        <v>9822</v>
      </c>
      <c r="BI2207" t="s">
        <v>9781</v>
      </c>
      <c r="BJ2207" t="s">
        <v>9794</v>
      </c>
    </row>
    <row r="2208" spans="1:62" x14ac:dyDescent="0.35">
      <c r="A2208">
        <v>51479984</v>
      </c>
      <c r="B2208" t="s">
        <v>5948</v>
      </c>
      <c r="C2208" t="s">
        <v>61</v>
      </c>
      <c r="D2208" t="s">
        <v>62</v>
      </c>
      <c r="E2208" t="s">
        <v>1210</v>
      </c>
      <c r="F2208">
        <v>21889915</v>
      </c>
      <c r="G2208" t="s">
        <v>1210</v>
      </c>
      <c r="H2208">
        <v>4.3333000000000004</v>
      </c>
      <c r="I2208" s="1">
        <v>44235</v>
      </c>
      <c r="J2208">
        <v>44265.999988425923</v>
      </c>
      <c r="K2208" t="s">
        <v>5540</v>
      </c>
      <c r="L2208" t="s">
        <v>65</v>
      </c>
      <c r="M2208" t="s">
        <v>66</v>
      </c>
      <c r="N2208" t="s">
        <v>67</v>
      </c>
      <c r="O2208" t="s">
        <v>438</v>
      </c>
      <c r="P2208" t="s">
        <v>739</v>
      </c>
      <c r="Q2208" t="s">
        <v>70</v>
      </c>
      <c r="S2208" t="s">
        <v>71</v>
      </c>
      <c r="T2208" t="s">
        <v>5949</v>
      </c>
      <c r="U2208">
        <v>1</v>
      </c>
      <c r="V2208">
        <v>1</v>
      </c>
      <c r="W2208">
        <v>1</v>
      </c>
      <c r="X2208">
        <v>0</v>
      </c>
      <c r="Y2208">
        <v>0</v>
      </c>
      <c r="Z2208">
        <v>0</v>
      </c>
      <c r="AA2208">
        <v>0</v>
      </c>
      <c r="AB2208">
        <v>0</v>
      </c>
      <c r="AC2208">
        <v>0</v>
      </c>
      <c r="AD2208">
        <v>0</v>
      </c>
      <c r="AE2208">
        <v>0</v>
      </c>
      <c r="AF2208">
        <v>1</v>
      </c>
      <c r="AG2208">
        <v>0</v>
      </c>
      <c r="AH2208">
        <v>0</v>
      </c>
      <c r="AI2208">
        <v>0</v>
      </c>
      <c r="AJ2208">
        <v>0</v>
      </c>
      <c r="AK2208">
        <v>0</v>
      </c>
      <c r="AL2208">
        <v>0</v>
      </c>
      <c r="AM2208">
        <v>0</v>
      </c>
      <c r="AN2208">
        <v>0</v>
      </c>
      <c r="AO2208">
        <v>0</v>
      </c>
      <c r="AP2208">
        <v>0</v>
      </c>
      <c r="AQ2208">
        <v>0</v>
      </c>
      <c r="AR2208">
        <v>0</v>
      </c>
      <c r="AS2208">
        <v>0</v>
      </c>
      <c r="AT2208">
        <v>44235</v>
      </c>
      <c r="AU2208">
        <v>44256</v>
      </c>
      <c r="AV2208">
        <v>0</v>
      </c>
      <c r="AW2208">
        <v>1</v>
      </c>
      <c r="AX2208">
        <v>0</v>
      </c>
      <c r="AY2208">
        <v>2021</v>
      </c>
      <c r="AZ2208">
        <v>2</v>
      </c>
      <c r="BA2208">
        <v>30</v>
      </c>
      <c r="BB2208">
        <v>4</v>
      </c>
      <c r="BF2208">
        <v>2021</v>
      </c>
      <c r="BG2208" t="s">
        <v>104</v>
      </c>
      <c r="BH2208" t="s">
        <v>9822</v>
      </c>
      <c r="BI2208" t="s">
        <v>9781</v>
      </c>
      <c r="BJ2208" t="s">
        <v>9794</v>
      </c>
    </row>
    <row r="2209" spans="1:62" x14ac:dyDescent="0.35">
      <c r="A2209">
        <v>51482072</v>
      </c>
      <c r="B2209" t="s">
        <v>98</v>
      </c>
      <c r="C2209" t="s">
        <v>75</v>
      </c>
      <c r="D2209" t="s">
        <v>236</v>
      </c>
      <c r="E2209" t="s">
        <v>744</v>
      </c>
      <c r="F2209">
        <v>25886139</v>
      </c>
      <c r="I2209" s="1">
        <v>44235</v>
      </c>
      <c r="J2209">
        <v>44265.999988425923</v>
      </c>
      <c r="K2209" t="s">
        <v>3266</v>
      </c>
      <c r="L2209" t="s">
        <v>65</v>
      </c>
      <c r="M2209" t="s">
        <v>152</v>
      </c>
      <c r="N2209" t="s">
        <v>153</v>
      </c>
      <c r="P2209" t="s">
        <v>155</v>
      </c>
      <c r="Q2209" t="s">
        <v>102</v>
      </c>
      <c r="S2209" t="s">
        <v>82</v>
      </c>
      <c r="T2209" t="s">
        <v>5950</v>
      </c>
      <c r="U2209">
        <v>1</v>
      </c>
      <c r="V2209">
        <v>1</v>
      </c>
      <c r="W2209">
        <v>0</v>
      </c>
      <c r="X2209">
        <v>1</v>
      </c>
      <c r="Y2209">
        <v>0</v>
      </c>
      <c r="Z2209">
        <v>0</v>
      </c>
      <c r="AA2209">
        <v>0</v>
      </c>
      <c r="AB2209">
        <v>0</v>
      </c>
      <c r="AC2209">
        <v>0</v>
      </c>
      <c r="AD2209">
        <v>0</v>
      </c>
      <c r="AE2209">
        <v>0</v>
      </c>
      <c r="AF2209">
        <v>0</v>
      </c>
      <c r="AG2209">
        <v>0</v>
      </c>
      <c r="AH2209">
        <v>0</v>
      </c>
      <c r="AI2209">
        <v>0</v>
      </c>
      <c r="AJ2209">
        <v>0</v>
      </c>
      <c r="AK2209">
        <v>0</v>
      </c>
      <c r="AL2209">
        <v>0</v>
      </c>
      <c r="AM2209">
        <v>0</v>
      </c>
      <c r="AN2209">
        <v>0</v>
      </c>
      <c r="AO2209">
        <v>0</v>
      </c>
      <c r="AP2209">
        <v>0</v>
      </c>
      <c r="AQ2209">
        <v>0</v>
      </c>
      <c r="AR2209">
        <v>0</v>
      </c>
      <c r="AS2209">
        <v>0</v>
      </c>
      <c r="AT2209">
        <v>44235</v>
      </c>
      <c r="AU2209">
        <v>44265</v>
      </c>
      <c r="AV2209">
        <v>0</v>
      </c>
      <c r="AW2209">
        <v>1</v>
      </c>
      <c r="AX2209">
        <v>0</v>
      </c>
      <c r="AY2209">
        <v>2021</v>
      </c>
      <c r="AZ2209">
        <v>2</v>
      </c>
      <c r="BA2209">
        <v>30</v>
      </c>
      <c r="BB2209">
        <v>3</v>
      </c>
      <c r="BF2209">
        <v>2021</v>
      </c>
      <c r="BG2209" t="s">
        <v>104</v>
      </c>
      <c r="BH2209" t="s">
        <v>9822</v>
      </c>
      <c r="BI2209" t="s">
        <v>9781</v>
      </c>
      <c r="BJ2209" t="s">
        <v>9794</v>
      </c>
    </row>
    <row r="2210" spans="1:62" x14ac:dyDescent="0.35">
      <c r="A2210">
        <v>51483589</v>
      </c>
      <c r="B2210" t="s">
        <v>116</v>
      </c>
      <c r="C2210" t="s">
        <v>75</v>
      </c>
      <c r="D2210" t="s">
        <v>165</v>
      </c>
      <c r="E2210" t="s">
        <v>885</v>
      </c>
      <c r="F2210">
        <v>35012648</v>
      </c>
      <c r="I2210" s="1">
        <v>44236</v>
      </c>
      <c r="J2210">
        <v>44266.999988425923</v>
      </c>
      <c r="K2210" t="s">
        <v>886</v>
      </c>
      <c r="L2210" t="s">
        <v>65</v>
      </c>
      <c r="M2210" t="s">
        <v>66</v>
      </c>
      <c r="N2210" t="s">
        <v>67</v>
      </c>
      <c r="O2210" t="s">
        <v>68</v>
      </c>
      <c r="P2210" t="s">
        <v>69</v>
      </c>
      <c r="Q2210" t="s">
        <v>70</v>
      </c>
      <c r="S2210" t="s">
        <v>71</v>
      </c>
      <c r="T2210" t="s">
        <v>5951</v>
      </c>
      <c r="U2210">
        <v>1</v>
      </c>
      <c r="V2210">
        <v>1</v>
      </c>
      <c r="W2210">
        <v>0</v>
      </c>
      <c r="X2210">
        <v>0</v>
      </c>
      <c r="Y2210">
        <v>0</v>
      </c>
      <c r="Z2210">
        <v>0</v>
      </c>
      <c r="AA2210">
        <v>0</v>
      </c>
      <c r="AB2210">
        <v>0</v>
      </c>
      <c r="AC2210">
        <v>0</v>
      </c>
      <c r="AD2210">
        <v>1</v>
      </c>
      <c r="AE2210">
        <v>0</v>
      </c>
      <c r="AF2210">
        <v>0</v>
      </c>
      <c r="AG2210">
        <v>0</v>
      </c>
      <c r="AH2210">
        <v>0</v>
      </c>
      <c r="AI2210">
        <v>0</v>
      </c>
      <c r="AJ2210">
        <v>0</v>
      </c>
      <c r="AK2210">
        <v>0</v>
      </c>
      <c r="AL2210">
        <v>0</v>
      </c>
      <c r="AM2210">
        <v>0</v>
      </c>
      <c r="AN2210">
        <v>0</v>
      </c>
      <c r="AO2210">
        <v>0</v>
      </c>
      <c r="AP2210">
        <v>1</v>
      </c>
      <c r="AQ2210">
        <v>0</v>
      </c>
      <c r="AR2210">
        <v>0</v>
      </c>
      <c r="AS2210">
        <v>0</v>
      </c>
      <c r="AT2210">
        <v>44236</v>
      </c>
      <c r="AU2210">
        <v>44263</v>
      </c>
      <c r="AV2210">
        <v>1</v>
      </c>
      <c r="AW2210">
        <v>1</v>
      </c>
      <c r="AX2210">
        <v>0</v>
      </c>
      <c r="AY2210">
        <v>2021</v>
      </c>
      <c r="AZ2210">
        <v>2</v>
      </c>
      <c r="BA2210">
        <v>30</v>
      </c>
      <c r="BB2210">
        <v>4</v>
      </c>
      <c r="BF2210">
        <v>2021</v>
      </c>
      <c r="BG2210" t="s">
        <v>73</v>
      </c>
      <c r="BH2210" t="s">
        <v>9822</v>
      </c>
      <c r="BI2210" t="s">
        <v>9781</v>
      </c>
      <c r="BJ2210" t="s">
        <v>9795</v>
      </c>
    </row>
    <row r="2211" spans="1:62" x14ac:dyDescent="0.35">
      <c r="A2211">
        <v>51484726</v>
      </c>
      <c r="B2211" t="s">
        <v>98</v>
      </c>
      <c r="C2211" t="s">
        <v>135</v>
      </c>
      <c r="D2211" t="s">
        <v>76</v>
      </c>
      <c r="E2211" t="s">
        <v>5855</v>
      </c>
      <c r="F2211">
        <v>574176</v>
      </c>
      <c r="G2211" t="s">
        <v>5855</v>
      </c>
      <c r="H2211">
        <v>3.3683999999999998</v>
      </c>
      <c r="I2211" s="1">
        <v>44236</v>
      </c>
      <c r="J2211">
        <v>44266.999988425923</v>
      </c>
      <c r="K2211" t="s">
        <v>5856</v>
      </c>
      <c r="L2211" t="s">
        <v>65</v>
      </c>
      <c r="M2211" t="s">
        <v>691</v>
      </c>
      <c r="N2211" t="s">
        <v>4564</v>
      </c>
      <c r="P2211" t="s">
        <v>4565</v>
      </c>
      <c r="Q2211" t="s">
        <v>70</v>
      </c>
      <c r="S2211" t="s">
        <v>82</v>
      </c>
      <c r="T2211" t="s">
        <v>5952</v>
      </c>
      <c r="U2211">
        <v>1</v>
      </c>
      <c r="V2211">
        <v>1</v>
      </c>
      <c r="W2211">
        <v>0</v>
      </c>
      <c r="X2211">
        <v>0</v>
      </c>
      <c r="Y2211">
        <v>0</v>
      </c>
      <c r="Z2211">
        <v>0</v>
      </c>
      <c r="AA2211">
        <v>0</v>
      </c>
      <c r="AB2211">
        <v>0</v>
      </c>
      <c r="AC2211">
        <v>1</v>
      </c>
      <c r="AD2211">
        <v>0</v>
      </c>
      <c r="AE2211">
        <v>0</v>
      </c>
      <c r="AF2211">
        <v>0</v>
      </c>
      <c r="AG2211">
        <v>0</v>
      </c>
      <c r="AH2211">
        <v>0</v>
      </c>
      <c r="AI2211">
        <v>0</v>
      </c>
      <c r="AJ2211">
        <v>0</v>
      </c>
      <c r="AK2211">
        <v>0</v>
      </c>
      <c r="AL2211">
        <v>0</v>
      </c>
      <c r="AM2211">
        <v>0</v>
      </c>
      <c r="AN2211">
        <v>0</v>
      </c>
      <c r="AO2211">
        <v>0</v>
      </c>
      <c r="AP2211">
        <v>0</v>
      </c>
      <c r="AQ2211">
        <v>0</v>
      </c>
      <c r="AR2211">
        <v>0</v>
      </c>
      <c r="AS2211">
        <v>0</v>
      </c>
      <c r="AT2211">
        <v>44236</v>
      </c>
      <c r="AU2211">
        <v>44242</v>
      </c>
      <c r="AV2211">
        <v>0</v>
      </c>
      <c r="AW2211">
        <v>1</v>
      </c>
      <c r="AX2211">
        <v>0</v>
      </c>
      <c r="AY2211">
        <v>2021</v>
      </c>
      <c r="AZ2211">
        <v>2</v>
      </c>
      <c r="BA2211">
        <v>30</v>
      </c>
      <c r="BB2211">
        <v>3</v>
      </c>
      <c r="BF2211">
        <v>2021</v>
      </c>
      <c r="BG2211" t="s">
        <v>104</v>
      </c>
      <c r="BH2211" t="s">
        <v>9822</v>
      </c>
      <c r="BI2211" t="s">
        <v>9781</v>
      </c>
      <c r="BJ2211" t="s">
        <v>9795</v>
      </c>
    </row>
    <row r="2212" spans="1:62" x14ac:dyDescent="0.35">
      <c r="A2212">
        <v>51491596</v>
      </c>
      <c r="B2212" t="s">
        <v>98</v>
      </c>
      <c r="C2212" t="s">
        <v>75</v>
      </c>
      <c r="D2212" t="s">
        <v>236</v>
      </c>
      <c r="E2212" t="s">
        <v>5953</v>
      </c>
      <c r="F2212">
        <v>45194038</v>
      </c>
      <c r="I2212" s="1">
        <v>44236</v>
      </c>
      <c r="J2212">
        <v>44266.999988425923</v>
      </c>
      <c r="K2212" t="s">
        <v>5954</v>
      </c>
      <c r="L2212" t="s">
        <v>65</v>
      </c>
      <c r="M2212" t="s">
        <v>519</v>
      </c>
      <c r="N2212" t="s">
        <v>520</v>
      </c>
      <c r="P2212" t="s">
        <v>861</v>
      </c>
      <c r="Q2212" t="s">
        <v>70</v>
      </c>
      <c r="S2212" t="s">
        <v>71</v>
      </c>
      <c r="T2212" t="s">
        <v>5955</v>
      </c>
      <c r="U2212">
        <v>1</v>
      </c>
      <c r="V2212">
        <v>1</v>
      </c>
      <c r="W2212">
        <v>0</v>
      </c>
      <c r="X2212">
        <v>0</v>
      </c>
      <c r="Y2212">
        <v>0</v>
      </c>
      <c r="Z2212">
        <v>0</v>
      </c>
      <c r="AA2212">
        <v>0</v>
      </c>
      <c r="AB2212">
        <v>0</v>
      </c>
      <c r="AC2212">
        <v>1</v>
      </c>
      <c r="AD2212">
        <v>0</v>
      </c>
      <c r="AE2212">
        <v>0</v>
      </c>
      <c r="AF2212">
        <v>1</v>
      </c>
      <c r="AG2212">
        <v>0</v>
      </c>
      <c r="AH2212">
        <v>0</v>
      </c>
      <c r="AI2212">
        <v>0</v>
      </c>
      <c r="AJ2212">
        <v>0</v>
      </c>
      <c r="AK2212">
        <v>0</v>
      </c>
      <c r="AL2212">
        <v>0</v>
      </c>
      <c r="AM2212">
        <v>0</v>
      </c>
      <c r="AN2212">
        <v>0</v>
      </c>
      <c r="AO2212">
        <v>0</v>
      </c>
      <c r="AP2212">
        <v>0</v>
      </c>
      <c r="AQ2212">
        <v>0</v>
      </c>
      <c r="AR2212">
        <v>0</v>
      </c>
      <c r="AS2212">
        <v>0</v>
      </c>
      <c r="AT2212">
        <v>44236</v>
      </c>
      <c r="AU2212">
        <v>44266</v>
      </c>
      <c r="AV2212">
        <v>0</v>
      </c>
      <c r="AW2212">
        <v>1</v>
      </c>
      <c r="AX2212">
        <v>0</v>
      </c>
      <c r="AY2212">
        <v>2021</v>
      </c>
      <c r="AZ2212">
        <v>2</v>
      </c>
      <c r="BA2212">
        <v>30</v>
      </c>
      <c r="BB2212">
        <v>4</v>
      </c>
      <c r="BF2212">
        <v>2021</v>
      </c>
      <c r="BG2212" t="s">
        <v>104</v>
      </c>
      <c r="BH2212" t="s">
        <v>9822</v>
      </c>
      <c r="BI2212" t="s">
        <v>9781</v>
      </c>
      <c r="BJ2212" t="s">
        <v>9795</v>
      </c>
    </row>
    <row r="2213" spans="1:62" x14ac:dyDescent="0.35">
      <c r="A2213">
        <v>51502524</v>
      </c>
      <c r="B2213" t="s">
        <v>5956</v>
      </c>
      <c r="C2213" t="s">
        <v>75</v>
      </c>
      <c r="D2213" t="s">
        <v>236</v>
      </c>
      <c r="E2213" t="s">
        <v>5957</v>
      </c>
      <c r="F2213">
        <v>8848666</v>
      </c>
      <c r="I2213" s="1">
        <v>44237</v>
      </c>
      <c r="J2213">
        <v>44267.999988425923</v>
      </c>
      <c r="K2213" t="s">
        <v>5958</v>
      </c>
      <c r="L2213" t="s">
        <v>65</v>
      </c>
      <c r="M2213" t="s">
        <v>152</v>
      </c>
      <c r="N2213" t="s">
        <v>153</v>
      </c>
      <c r="O2213" t="s">
        <v>154</v>
      </c>
      <c r="P2213" t="s">
        <v>155</v>
      </c>
      <c r="Q2213" t="s">
        <v>102</v>
      </c>
      <c r="S2213" t="s">
        <v>71</v>
      </c>
      <c r="T2213" t="s">
        <v>5959</v>
      </c>
      <c r="U2213">
        <v>0</v>
      </c>
      <c r="V2213">
        <v>1</v>
      </c>
      <c r="W2213">
        <v>0</v>
      </c>
      <c r="X2213">
        <v>1</v>
      </c>
      <c r="Y2213">
        <v>0</v>
      </c>
      <c r="Z2213">
        <v>0</v>
      </c>
      <c r="AA2213">
        <v>0</v>
      </c>
      <c r="AB2213">
        <v>0</v>
      </c>
      <c r="AC2213">
        <v>0</v>
      </c>
      <c r="AD2213">
        <v>0</v>
      </c>
      <c r="AE2213">
        <v>1</v>
      </c>
      <c r="AF2213">
        <v>1</v>
      </c>
      <c r="AG2213">
        <v>0</v>
      </c>
      <c r="AH2213">
        <v>1</v>
      </c>
      <c r="AI2213">
        <v>0</v>
      </c>
      <c r="AJ2213">
        <v>0</v>
      </c>
      <c r="AK2213">
        <v>0</v>
      </c>
      <c r="AL2213">
        <v>0</v>
      </c>
      <c r="AM2213">
        <v>0</v>
      </c>
      <c r="AN2213">
        <v>0</v>
      </c>
      <c r="AO2213">
        <v>0</v>
      </c>
      <c r="AP2213">
        <v>0</v>
      </c>
      <c r="AQ2213">
        <v>1</v>
      </c>
      <c r="AR2213">
        <v>0</v>
      </c>
      <c r="AS2213">
        <v>0</v>
      </c>
      <c r="AT2213">
        <v>44237</v>
      </c>
      <c r="AU2213">
        <v>44267</v>
      </c>
      <c r="AV2213">
        <v>0</v>
      </c>
      <c r="AW2213">
        <v>1</v>
      </c>
      <c r="AX2213">
        <v>0</v>
      </c>
      <c r="AY2213">
        <v>2021</v>
      </c>
      <c r="AZ2213">
        <v>2</v>
      </c>
      <c r="BA2213">
        <v>30</v>
      </c>
      <c r="BB2213">
        <v>6</v>
      </c>
      <c r="BF2213">
        <v>2021</v>
      </c>
      <c r="BG2213" t="s">
        <v>104</v>
      </c>
      <c r="BH2213" t="s">
        <v>9822</v>
      </c>
      <c r="BI2213" t="s">
        <v>9781</v>
      </c>
      <c r="BJ2213" t="s">
        <v>9793</v>
      </c>
    </row>
    <row r="2214" spans="1:62" x14ac:dyDescent="0.35">
      <c r="A2214">
        <v>51504559</v>
      </c>
      <c r="B2214" t="s">
        <v>98</v>
      </c>
      <c r="C2214" t="s">
        <v>92</v>
      </c>
      <c r="D2214" t="s">
        <v>107</v>
      </c>
      <c r="E2214" t="s">
        <v>112</v>
      </c>
      <c r="F2214">
        <v>27705684</v>
      </c>
      <c r="I2214" s="1">
        <v>44237</v>
      </c>
      <c r="J2214">
        <v>44267.999988425923</v>
      </c>
      <c r="K2214" t="s">
        <v>5563</v>
      </c>
      <c r="L2214" t="s">
        <v>65</v>
      </c>
      <c r="M2214" t="s">
        <v>66</v>
      </c>
      <c r="N2214" t="s">
        <v>67</v>
      </c>
      <c r="O2214" t="s">
        <v>68</v>
      </c>
      <c r="P2214" t="s">
        <v>69</v>
      </c>
      <c r="Q2214" t="s">
        <v>70</v>
      </c>
      <c r="R2214" t="s">
        <v>5779</v>
      </c>
      <c r="S2214" t="s">
        <v>82</v>
      </c>
      <c r="T2214" t="s">
        <v>5960</v>
      </c>
      <c r="U2214">
        <v>0</v>
      </c>
      <c r="V2214">
        <v>0</v>
      </c>
      <c r="W2214">
        <v>0</v>
      </c>
      <c r="X2214">
        <v>1</v>
      </c>
      <c r="Y2214">
        <v>0</v>
      </c>
      <c r="Z2214">
        <v>0</v>
      </c>
      <c r="AA2214">
        <v>0</v>
      </c>
      <c r="AB2214">
        <v>0</v>
      </c>
      <c r="AC2214">
        <v>0</v>
      </c>
      <c r="AD2214">
        <v>0</v>
      </c>
      <c r="AE2214">
        <v>0</v>
      </c>
      <c r="AF2214">
        <v>0</v>
      </c>
      <c r="AG2214">
        <v>0</v>
      </c>
      <c r="AH2214">
        <v>0</v>
      </c>
      <c r="AI2214">
        <v>0</v>
      </c>
      <c r="AJ2214">
        <v>0</v>
      </c>
      <c r="AK2214">
        <v>0</v>
      </c>
      <c r="AL2214">
        <v>0</v>
      </c>
      <c r="AM2214">
        <v>0</v>
      </c>
      <c r="AN2214">
        <v>0</v>
      </c>
      <c r="AO2214">
        <v>0</v>
      </c>
      <c r="AP2214">
        <v>1</v>
      </c>
      <c r="AQ2214">
        <v>0</v>
      </c>
      <c r="AR2214">
        <v>0</v>
      </c>
      <c r="AS2214">
        <v>0</v>
      </c>
      <c r="AT2214">
        <v>44237</v>
      </c>
      <c r="AU2214">
        <v>44267</v>
      </c>
      <c r="AV2214">
        <v>1</v>
      </c>
      <c r="AW2214">
        <v>1</v>
      </c>
      <c r="AX2214">
        <v>0</v>
      </c>
      <c r="AY2214">
        <v>2021</v>
      </c>
      <c r="AZ2214">
        <v>2</v>
      </c>
      <c r="BA2214">
        <v>30</v>
      </c>
      <c r="BB2214">
        <v>2</v>
      </c>
      <c r="BC2214">
        <v>110000</v>
      </c>
      <c r="BD2214">
        <v>130000</v>
      </c>
      <c r="BE2214" t="s">
        <v>90</v>
      </c>
      <c r="BF2214">
        <v>2021</v>
      </c>
      <c r="BG2214" t="s">
        <v>73</v>
      </c>
      <c r="BH2214" t="s">
        <v>59</v>
      </c>
      <c r="BI2214" t="s">
        <v>9781</v>
      </c>
      <c r="BJ2214" t="s">
        <v>9793</v>
      </c>
    </row>
    <row r="2215" spans="1:62" x14ac:dyDescent="0.35">
      <c r="A2215">
        <v>51504561</v>
      </c>
      <c r="B2215" t="s">
        <v>98</v>
      </c>
      <c r="C2215" t="s">
        <v>92</v>
      </c>
      <c r="D2215" t="s">
        <v>107</v>
      </c>
      <c r="E2215" t="s">
        <v>112</v>
      </c>
      <c r="F2215">
        <v>27705684</v>
      </c>
      <c r="I2215" s="1">
        <v>44237</v>
      </c>
      <c r="J2215">
        <v>44267.999988425923</v>
      </c>
      <c r="K2215" t="s">
        <v>5702</v>
      </c>
      <c r="L2215" t="s">
        <v>65</v>
      </c>
      <c r="M2215" t="s">
        <v>66</v>
      </c>
      <c r="N2215" t="s">
        <v>67</v>
      </c>
      <c r="O2215" t="s">
        <v>68</v>
      </c>
      <c r="P2215" t="s">
        <v>69</v>
      </c>
      <c r="Q2215" t="s">
        <v>70</v>
      </c>
      <c r="R2215" t="s">
        <v>5961</v>
      </c>
      <c r="S2215" t="s">
        <v>82</v>
      </c>
      <c r="T2215" t="s">
        <v>5962</v>
      </c>
      <c r="U2215">
        <v>0</v>
      </c>
      <c r="V2215">
        <v>1</v>
      </c>
      <c r="W2215">
        <v>0</v>
      </c>
      <c r="X2215">
        <v>1</v>
      </c>
      <c r="Y2215">
        <v>0</v>
      </c>
      <c r="Z2215">
        <v>0</v>
      </c>
      <c r="AA2215">
        <v>0</v>
      </c>
      <c r="AB2215">
        <v>0</v>
      </c>
      <c r="AC2215">
        <v>0</v>
      </c>
      <c r="AD2215">
        <v>0</v>
      </c>
      <c r="AE2215">
        <v>0</v>
      </c>
      <c r="AF2215">
        <v>0</v>
      </c>
      <c r="AG2215">
        <v>0</v>
      </c>
      <c r="AH2215">
        <v>0</v>
      </c>
      <c r="AI2215">
        <v>0</v>
      </c>
      <c r="AJ2215">
        <v>0</v>
      </c>
      <c r="AK2215">
        <v>0</v>
      </c>
      <c r="AL2215">
        <v>0</v>
      </c>
      <c r="AM2215">
        <v>0</v>
      </c>
      <c r="AN2215">
        <v>0</v>
      </c>
      <c r="AO2215">
        <v>0</v>
      </c>
      <c r="AP2215">
        <v>0</v>
      </c>
      <c r="AQ2215">
        <v>0</v>
      </c>
      <c r="AR2215">
        <v>0</v>
      </c>
      <c r="AS2215">
        <v>0</v>
      </c>
      <c r="AT2215">
        <v>44237</v>
      </c>
      <c r="AU2215">
        <v>44267</v>
      </c>
      <c r="AV2215">
        <v>1</v>
      </c>
      <c r="AW2215">
        <v>1</v>
      </c>
      <c r="AX2215">
        <v>0</v>
      </c>
      <c r="AY2215">
        <v>2021</v>
      </c>
      <c r="AZ2215">
        <v>2</v>
      </c>
      <c r="BA2215">
        <v>30</v>
      </c>
      <c r="BB2215">
        <v>2</v>
      </c>
      <c r="BC2215">
        <v>120000</v>
      </c>
      <c r="BD2215">
        <v>140000</v>
      </c>
      <c r="BE2215" t="s">
        <v>90</v>
      </c>
      <c r="BF2215">
        <v>2021</v>
      </c>
      <c r="BG2215" t="s">
        <v>73</v>
      </c>
      <c r="BH2215" t="s">
        <v>59</v>
      </c>
      <c r="BI2215" t="s">
        <v>9781</v>
      </c>
      <c r="BJ2215" t="s">
        <v>9793</v>
      </c>
    </row>
    <row r="2216" spans="1:62" x14ac:dyDescent="0.35">
      <c r="A2216">
        <v>51519294</v>
      </c>
      <c r="B2216" t="s">
        <v>98</v>
      </c>
      <c r="C2216" t="s">
        <v>61</v>
      </c>
      <c r="D2216" t="s">
        <v>125</v>
      </c>
      <c r="E2216" t="s">
        <v>5693</v>
      </c>
      <c r="F2216">
        <v>35574255</v>
      </c>
      <c r="I2216" s="1">
        <v>44239</v>
      </c>
      <c r="J2216">
        <v>44269.999988425923</v>
      </c>
      <c r="K2216" t="s">
        <v>5694</v>
      </c>
      <c r="L2216" t="s">
        <v>65</v>
      </c>
      <c r="M2216" t="s">
        <v>66</v>
      </c>
      <c r="N2216" t="s">
        <v>67</v>
      </c>
      <c r="O2216" t="s">
        <v>68</v>
      </c>
      <c r="P2216" t="s">
        <v>69</v>
      </c>
      <c r="Q2216" t="s">
        <v>70</v>
      </c>
      <c r="S2216" t="s">
        <v>71</v>
      </c>
      <c r="T2216" t="s">
        <v>5963</v>
      </c>
      <c r="U2216">
        <v>1</v>
      </c>
      <c r="V2216">
        <v>1</v>
      </c>
      <c r="W2216">
        <v>0</v>
      </c>
      <c r="X2216">
        <v>1</v>
      </c>
      <c r="Y2216">
        <v>0</v>
      </c>
      <c r="Z2216">
        <v>0</v>
      </c>
      <c r="AA2216">
        <v>0</v>
      </c>
      <c r="AB2216">
        <v>0</v>
      </c>
      <c r="AC2216">
        <v>0</v>
      </c>
      <c r="AD2216">
        <v>0</v>
      </c>
      <c r="AE2216">
        <v>1</v>
      </c>
      <c r="AF2216">
        <v>0</v>
      </c>
      <c r="AG2216">
        <v>0</v>
      </c>
      <c r="AH2216">
        <v>0</v>
      </c>
      <c r="AI2216">
        <v>0</v>
      </c>
      <c r="AJ2216">
        <v>0</v>
      </c>
      <c r="AK2216">
        <v>0</v>
      </c>
      <c r="AL2216">
        <v>0</v>
      </c>
      <c r="AM2216">
        <v>0</v>
      </c>
      <c r="AN2216">
        <v>0</v>
      </c>
      <c r="AO2216">
        <v>0</v>
      </c>
      <c r="AP2216">
        <v>0</v>
      </c>
      <c r="AQ2216">
        <v>0</v>
      </c>
      <c r="AR2216">
        <v>0</v>
      </c>
      <c r="AS2216">
        <v>0</v>
      </c>
      <c r="AT2216">
        <v>44239</v>
      </c>
      <c r="AU2216">
        <v>44242</v>
      </c>
      <c r="AV2216">
        <v>0</v>
      </c>
      <c r="AW2216">
        <v>1</v>
      </c>
      <c r="AX2216">
        <v>0</v>
      </c>
      <c r="AY2216">
        <v>2021</v>
      </c>
      <c r="AZ2216">
        <v>2</v>
      </c>
      <c r="BA2216">
        <v>30</v>
      </c>
      <c r="BB2216">
        <v>4</v>
      </c>
      <c r="BF2216">
        <v>2021</v>
      </c>
      <c r="BG2216" t="s">
        <v>104</v>
      </c>
      <c r="BH2216" t="s">
        <v>9822</v>
      </c>
      <c r="BI2216" t="s">
        <v>9781</v>
      </c>
      <c r="BJ2216" t="s">
        <v>9797</v>
      </c>
    </row>
    <row r="2217" spans="1:62" x14ac:dyDescent="0.35">
      <c r="A2217">
        <v>51527742</v>
      </c>
      <c r="B2217" t="s">
        <v>5964</v>
      </c>
      <c r="C2217" t="s">
        <v>75</v>
      </c>
      <c r="D2217" t="s">
        <v>236</v>
      </c>
      <c r="E2217" t="s">
        <v>5965</v>
      </c>
      <c r="F2217">
        <v>46728320</v>
      </c>
      <c r="I2217" s="1">
        <v>44241</v>
      </c>
      <c r="J2217">
        <v>44271.999988425923</v>
      </c>
      <c r="K2217" t="s">
        <v>5966</v>
      </c>
      <c r="L2217" t="s">
        <v>65</v>
      </c>
      <c r="M2217" t="s">
        <v>120</v>
      </c>
      <c r="N2217" t="s">
        <v>121</v>
      </c>
      <c r="O2217" t="s">
        <v>168</v>
      </c>
      <c r="P2217" t="s">
        <v>122</v>
      </c>
      <c r="Q2217" t="s">
        <v>102</v>
      </c>
      <c r="R2217" t="s">
        <v>5967</v>
      </c>
      <c r="S2217" t="s">
        <v>71</v>
      </c>
      <c r="T2217" t="s">
        <v>5968</v>
      </c>
      <c r="U2217">
        <v>0</v>
      </c>
      <c r="V2217">
        <v>1</v>
      </c>
      <c r="W2217">
        <v>0</v>
      </c>
      <c r="X2217">
        <v>0</v>
      </c>
      <c r="Y2217">
        <v>0</v>
      </c>
      <c r="Z2217">
        <v>0</v>
      </c>
      <c r="AA2217">
        <v>0</v>
      </c>
      <c r="AB2217">
        <v>0</v>
      </c>
      <c r="AC2217">
        <v>0</v>
      </c>
      <c r="AD2217">
        <v>0</v>
      </c>
      <c r="AE2217">
        <v>0</v>
      </c>
      <c r="AF2217">
        <v>0</v>
      </c>
      <c r="AG2217">
        <v>0</v>
      </c>
      <c r="AH2217">
        <v>0</v>
      </c>
      <c r="AI2217">
        <v>0</v>
      </c>
      <c r="AJ2217">
        <v>0</v>
      </c>
      <c r="AK2217">
        <v>0</v>
      </c>
      <c r="AL2217">
        <v>0</v>
      </c>
      <c r="AM2217">
        <v>0</v>
      </c>
      <c r="AN2217">
        <v>0</v>
      </c>
      <c r="AO2217">
        <v>0</v>
      </c>
      <c r="AP2217">
        <v>1</v>
      </c>
      <c r="AQ2217">
        <v>0</v>
      </c>
      <c r="AR2217">
        <v>0</v>
      </c>
      <c r="AS2217">
        <v>0</v>
      </c>
      <c r="AT2217">
        <v>44241</v>
      </c>
      <c r="AU2217">
        <v>44271</v>
      </c>
      <c r="AV2217">
        <v>0</v>
      </c>
      <c r="AW2217">
        <v>1</v>
      </c>
      <c r="AX2217">
        <v>0</v>
      </c>
      <c r="AY2217">
        <v>2021</v>
      </c>
      <c r="AZ2217">
        <v>2</v>
      </c>
      <c r="BA2217">
        <v>30</v>
      </c>
      <c r="BB2217">
        <v>2</v>
      </c>
      <c r="BC2217">
        <v>35</v>
      </c>
      <c r="BD2217">
        <v>45</v>
      </c>
      <c r="BE2217" t="s">
        <v>536</v>
      </c>
      <c r="BF2217">
        <v>2021</v>
      </c>
      <c r="BG2217" t="s">
        <v>104</v>
      </c>
      <c r="BH2217" t="s">
        <v>59</v>
      </c>
      <c r="BI2217" t="s">
        <v>9781</v>
      </c>
      <c r="BJ2217" t="s">
        <v>9799</v>
      </c>
    </row>
    <row r="2218" spans="1:62" x14ac:dyDescent="0.35">
      <c r="A2218">
        <v>51536469</v>
      </c>
      <c r="B2218" t="s">
        <v>5806</v>
      </c>
      <c r="C2218" t="s">
        <v>75</v>
      </c>
      <c r="D2218" t="s">
        <v>236</v>
      </c>
      <c r="E2218" t="s">
        <v>2127</v>
      </c>
      <c r="F2218">
        <v>25785404</v>
      </c>
      <c r="I2218" s="1">
        <v>44242</v>
      </c>
      <c r="J2218">
        <v>44272.999988425923</v>
      </c>
      <c r="K2218" t="s">
        <v>5807</v>
      </c>
      <c r="L2218" t="s">
        <v>65</v>
      </c>
      <c r="M2218" t="s">
        <v>120</v>
      </c>
      <c r="N2218" t="s">
        <v>121</v>
      </c>
      <c r="O2218" t="s">
        <v>168</v>
      </c>
      <c r="P2218" t="s">
        <v>122</v>
      </c>
      <c r="Q2218" t="s">
        <v>70</v>
      </c>
      <c r="S2218" t="s">
        <v>71</v>
      </c>
      <c r="T2218" t="s">
        <v>5969</v>
      </c>
      <c r="U2218">
        <v>1</v>
      </c>
      <c r="V2218">
        <v>1</v>
      </c>
      <c r="W2218">
        <v>1</v>
      </c>
      <c r="X2218">
        <v>1</v>
      </c>
      <c r="Y2218">
        <v>0</v>
      </c>
      <c r="Z2218">
        <v>0</v>
      </c>
      <c r="AA2218">
        <v>0</v>
      </c>
      <c r="AB2218">
        <v>0</v>
      </c>
      <c r="AC2218">
        <v>0</v>
      </c>
      <c r="AD2218">
        <v>0</v>
      </c>
      <c r="AE2218">
        <v>0</v>
      </c>
      <c r="AF2218">
        <v>0</v>
      </c>
      <c r="AG2218">
        <v>0</v>
      </c>
      <c r="AH2218">
        <v>0</v>
      </c>
      <c r="AI2218">
        <v>0</v>
      </c>
      <c r="AJ2218">
        <v>0</v>
      </c>
      <c r="AK2218">
        <v>0</v>
      </c>
      <c r="AL2218">
        <v>0</v>
      </c>
      <c r="AM2218">
        <v>0</v>
      </c>
      <c r="AN2218">
        <v>0</v>
      </c>
      <c r="AO2218">
        <v>0</v>
      </c>
      <c r="AP2218">
        <v>0</v>
      </c>
      <c r="AQ2218">
        <v>0</v>
      </c>
      <c r="AR2218">
        <v>0</v>
      </c>
      <c r="AS2218">
        <v>0</v>
      </c>
      <c r="AT2218">
        <v>44242</v>
      </c>
      <c r="AU2218">
        <v>44270</v>
      </c>
      <c r="AV2218">
        <v>1</v>
      </c>
      <c r="AW2218">
        <v>1</v>
      </c>
      <c r="AX2218">
        <v>0</v>
      </c>
      <c r="AY2218">
        <v>2021</v>
      </c>
      <c r="AZ2218">
        <v>2</v>
      </c>
      <c r="BA2218">
        <v>30</v>
      </c>
      <c r="BB2218">
        <v>4</v>
      </c>
      <c r="BF2218">
        <v>2021</v>
      </c>
      <c r="BG2218" t="s">
        <v>73</v>
      </c>
      <c r="BH2218" t="s">
        <v>9822</v>
      </c>
      <c r="BI2218" t="s">
        <v>9781</v>
      </c>
      <c r="BJ2218" t="s">
        <v>9794</v>
      </c>
    </row>
    <row r="2219" spans="1:62" x14ac:dyDescent="0.35">
      <c r="A2219">
        <v>51537007</v>
      </c>
      <c r="B2219" t="s">
        <v>5471</v>
      </c>
      <c r="C2219" t="s">
        <v>61</v>
      </c>
      <c r="D2219" t="s">
        <v>125</v>
      </c>
      <c r="E2219" t="s">
        <v>754</v>
      </c>
      <c r="F2219">
        <v>26734030</v>
      </c>
      <c r="G2219" t="s">
        <v>754</v>
      </c>
      <c r="H2219">
        <v>3.2637999999999998</v>
      </c>
      <c r="I2219" s="1">
        <v>44242</v>
      </c>
      <c r="J2219">
        <v>44272.999988425923</v>
      </c>
      <c r="K2219" t="s">
        <v>5970</v>
      </c>
      <c r="L2219" t="s">
        <v>65</v>
      </c>
      <c r="M2219" t="s">
        <v>120</v>
      </c>
      <c r="N2219" t="s">
        <v>121</v>
      </c>
      <c r="O2219" t="s">
        <v>168</v>
      </c>
      <c r="P2219" t="s">
        <v>122</v>
      </c>
      <c r="Q2219" t="s">
        <v>70</v>
      </c>
      <c r="S2219" t="s">
        <v>71</v>
      </c>
      <c r="T2219" t="s">
        <v>5971</v>
      </c>
      <c r="U2219">
        <v>1</v>
      </c>
      <c r="V2219">
        <v>1</v>
      </c>
      <c r="W2219">
        <v>1</v>
      </c>
      <c r="X2219">
        <v>1</v>
      </c>
      <c r="Y2219">
        <v>0</v>
      </c>
      <c r="Z2219">
        <v>0</v>
      </c>
      <c r="AA2219">
        <v>0</v>
      </c>
      <c r="AB2219">
        <v>0</v>
      </c>
      <c r="AC2219">
        <v>1</v>
      </c>
      <c r="AD2219">
        <v>0</v>
      </c>
      <c r="AE2219">
        <v>0</v>
      </c>
      <c r="AF2219">
        <v>0</v>
      </c>
      <c r="AG2219">
        <v>0</v>
      </c>
      <c r="AH2219">
        <v>1</v>
      </c>
      <c r="AI2219">
        <v>0</v>
      </c>
      <c r="AJ2219">
        <v>0</v>
      </c>
      <c r="AK2219">
        <v>0</v>
      </c>
      <c r="AL2219">
        <v>0</v>
      </c>
      <c r="AM2219">
        <v>0</v>
      </c>
      <c r="AN2219">
        <v>0</v>
      </c>
      <c r="AO2219">
        <v>0</v>
      </c>
      <c r="AP2219">
        <v>0</v>
      </c>
      <c r="AQ2219">
        <v>0</v>
      </c>
      <c r="AR2219">
        <v>0</v>
      </c>
      <c r="AS2219">
        <v>0</v>
      </c>
      <c r="AT2219">
        <v>44242</v>
      </c>
      <c r="AU2219">
        <v>44270</v>
      </c>
      <c r="AV2219">
        <v>0</v>
      </c>
      <c r="AW2219">
        <v>1</v>
      </c>
      <c r="AX2219">
        <v>0</v>
      </c>
      <c r="AY2219">
        <v>2021</v>
      </c>
      <c r="AZ2219">
        <v>2</v>
      </c>
      <c r="BA2219">
        <v>30</v>
      </c>
      <c r="BB2219">
        <v>6</v>
      </c>
      <c r="BF2219">
        <v>2021</v>
      </c>
      <c r="BG2219" t="s">
        <v>104</v>
      </c>
      <c r="BH2219" t="s">
        <v>9822</v>
      </c>
      <c r="BI2219" t="s">
        <v>9781</v>
      </c>
      <c r="BJ2219" t="s">
        <v>9794</v>
      </c>
    </row>
    <row r="2220" spans="1:62" x14ac:dyDescent="0.35">
      <c r="A2220">
        <v>51537416</v>
      </c>
      <c r="B2220" t="s">
        <v>5471</v>
      </c>
      <c r="C2220" t="s">
        <v>61</v>
      </c>
      <c r="D2220" t="s">
        <v>125</v>
      </c>
      <c r="E2220" t="s">
        <v>754</v>
      </c>
      <c r="F2220">
        <v>26734030</v>
      </c>
      <c r="G2220" t="s">
        <v>754</v>
      </c>
      <c r="I2220" s="1">
        <v>44242</v>
      </c>
      <c r="J2220">
        <v>44272.999988425923</v>
      </c>
      <c r="K2220" t="s">
        <v>5972</v>
      </c>
      <c r="L2220" t="s">
        <v>65</v>
      </c>
      <c r="M2220" t="s">
        <v>197</v>
      </c>
      <c r="N2220" t="s">
        <v>198</v>
      </c>
      <c r="O2220" t="s">
        <v>168</v>
      </c>
      <c r="P2220" t="s">
        <v>199</v>
      </c>
      <c r="Q2220" t="s">
        <v>70</v>
      </c>
      <c r="S2220" t="s">
        <v>71</v>
      </c>
      <c r="T2220" t="s">
        <v>5973</v>
      </c>
      <c r="U2220">
        <v>1</v>
      </c>
      <c r="V2220">
        <v>1</v>
      </c>
      <c r="W2220">
        <v>1</v>
      </c>
      <c r="X2220">
        <v>1</v>
      </c>
      <c r="Y2220">
        <v>0</v>
      </c>
      <c r="Z2220">
        <v>0</v>
      </c>
      <c r="AA2220">
        <v>0</v>
      </c>
      <c r="AB2220">
        <v>0</v>
      </c>
      <c r="AC2220">
        <v>1</v>
      </c>
      <c r="AD2220">
        <v>0</v>
      </c>
      <c r="AE2220">
        <v>0</v>
      </c>
      <c r="AF2220">
        <v>0</v>
      </c>
      <c r="AG2220">
        <v>0</v>
      </c>
      <c r="AH2220">
        <v>1</v>
      </c>
      <c r="AI2220">
        <v>0</v>
      </c>
      <c r="AJ2220">
        <v>0</v>
      </c>
      <c r="AK2220">
        <v>0</v>
      </c>
      <c r="AL2220">
        <v>0</v>
      </c>
      <c r="AM2220">
        <v>0</v>
      </c>
      <c r="AN2220">
        <v>0</v>
      </c>
      <c r="AO2220">
        <v>0</v>
      </c>
      <c r="AP2220">
        <v>0</v>
      </c>
      <c r="AQ2220">
        <v>0</v>
      </c>
      <c r="AR2220">
        <v>0</v>
      </c>
      <c r="AS2220">
        <v>0</v>
      </c>
      <c r="AT2220">
        <v>44242</v>
      </c>
      <c r="AU2220">
        <v>44270</v>
      </c>
      <c r="AV2220">
        <v>0</v>
      </c>
      <c r="AW2220">
        <v>1</v>
      </c>
      <c r="AX2220">
        <v>0</v>
      </c>
      <c r="AY2220">
        <v>2021</v>
      </c>
      <c r="AZ2220">
        <v>2</v>
      </c>
      <c r="BA2220">
        <v>30</v>
      </c>
      <c r="BB2220">
        <v>6</v>
      </c>
      <c r="BF2220">
        <v>2021</v>
      </c>
      <c r="BG2220" t="s">
        <v>104</v>
      </c>
      <c r="BH2220" t="s">
        <v>9822</v>
      </c>
      <c r="BI2220" t="s">
        <v>9781</v>
      </c>
      <c r="BJ2220" t="s">
        <v>9794</v>
      </c>
    </row>
    <row r="2221" spans="1:62" x14ac:dyDescent="0.35">
      <c r="A2221">
        <v>51541984</v>
      </c>
      <c r="B2221" t="s">
        <v>98</v>
      </c>
      <c r="C2221" t="s">
        <v>61</v>
      </c>
      <c r="D2221" t="s">
        <v>125</v>
      </c>
      <c r="E2221" t="s">
        <v>5693</v>
      </c>
      <c r="F2221">
        <v>35574255</v>
      </c>
      <c r="I2221" s="1">
        <v>44243</v>
      </c>
      <c r="J2221">
        <v>44273.999988425923</v>
      </c>
      <c r="K2221" t="s">
        <v>5694</v>
      </c>
      <c r="L2221" t="s">
        <v>65</v>
      </c>
      <c r="M2221" t="s">
        <v>66</v>
      </c>
      <c r="N2221" t="s">
        <v>67</v>
      </c>
      <c r="O2221" t="s">
        <v>68</v>
      </c>
      <c r="P2221" t="s">
        <v>69</v>
      </c>
      <c r="Q2221" t="s">
        <v>70</v>
      </c>
      <c r="S2221" t="s">
        <v>71</v>
      </c>
      <c r="T2221" t="s">
        <v>5974</v>
      </c>
      <c r="U2221">
        <v>1</v>
      </c>
      <c r="V2221">
        <v>1</v>
      </c>
      <c r="W2221">
        <v>0</v>
      </c>
      <c r="X2221">
        <v>1</v>
      </c>
      <c r="Y2221">
        <v>0</v>
      </c>
      <c r="Z2221">
        <v>0</v>
      </c>
      <c r="AA2221">
        <v>0</v>
      </c>
      <c r="AB2221">
        <v>0</v>
      </c>
      <c r="AC2221">
        <v>0</v>
      </c>
      <c r="AD2221">
        <v>0</v>
      </c>
      <c r="AE2221">
        <v>1</v>
      </c>
      <c r="AF2221">
        <v>0</v>
      </c>
      <c r="AG2221">
        <v>0</v>
      </c>
      <c r="AH2221">
        <v>0</v>
      </c>
      <c r="AI2221">
        <v>0</v>
      </c>
      <c r="AJ2221">
        <v>0</v>
      </c>
      <c r="AK2221">
        <v>0</v>
      </c>
      <c r="AL2221">
        <v>0</v>
      </c>
      <c r="AM2221">
        <v>0</v>
      </c>
      <c r="AN2221">
        <v>0</v>
      </c>
      <c r="AO2221">
        <v>0</v>
      </c>
      <c r="AP2221">
        <v>0</v>
      </c>
      <c r="AQ2221">
        <v>0</v>
      </c>
      <c r="AR2221">
        <v>0</v>
      </c>
      <c r="AS2221">
        <v>0</v>
      </c>
      <c r="AT2221">
        <v>44243</v>
      </c>
      <c r="AU2221">
        <v>44271</v>
      </c>
      <c r="AV2221">
        <v>0</v>
      </c>
      <c r="AW2221">
        <v>1</v>
      </c>
      <c r="AX2221">
        <v>0</v>
      </c>
      <c r="AY2221">
        <v>2021</v>
      </c>
      <c r="AZ2221">
        <v>2</v>
      </c>
      <c r="BA2221">
        <v>30</v>
      </c>
      <c r="BB2221">
        <v>4</v>
      </c>
      <c r="BF2221">
        <v>2021</v>
      </c>
      <c r="BG2221" t="s">
        <v>104</v>
      </c>
      <c r="BH2221" t="s">
        <v>9822</v>
      </c>
      <c r="BI2221" t="s">
        <v>9781</v>
      </c>
      <c r="BJ2221" t="s">
        <v>9795</v>
      </c>
    </row>
    <row r="2222" spans="1:62" x14ac:dyDescent="0.35">
      <c r="A2222">
        <v>51543896</v>
      </c>
      <c r="B2222" t="s">
        <v>98</v>
      </c>
      <c r="C2222" t="s">
        <v>75</v>
      </c>
      <c r="D2222" t="s">
        <v>165</v>
      </c>
      <c r="E2222" t="s">
        <v>1575</v>
      </c>
      <c r="F2222">
        <v>20101884</v>
      </c>
      <c r="I2222" s="1">
        <v>44243</v>
      </c>
      <c r="J2222">
        <v>44273.999988425923</v>
      </c>
      <c r="K2222" t="s">
        <v>5975</v>
      </c>
      <c r="L2222" t="s">
        <v>65</v>
      </c>
      <c r="M2222" t="s">
        <v>197</v>
      </c>
      <c r="N2222" t="s">
        <v>198</v>
      </c>
      <c r="Q2222" t="s">
        <v>70</v>
      </c>
      <c r="S2222" t="s">
        <v>82</v>
      </c>
      <c r="T2222" t="s">
        <v>5976</v>
      </c>
      <c r="U2222">
        <v>1</v>
      </c>
      <c r="V2222">
        <v>1</v>
      </c>
      <c r="W2222">
        <v>1</v>
      </c>
      <c r="X2222">
        <v>0</v>
      </c>
      <c r="Y2222">
        <v>0</v>
      </c>
      <c r="Z2222">
        <v>0</v>
      </c>
      <c r="AA2222">
        <v>0</v>
      </c>
      <c r="AB2222">
        <v>0</v>
      </c>
      <c r="AC2222">
        <v>1</v>
      </c>
      <c r="AD2222">
        <v>0</v>
      </c>
      <c r="AE2222">
        <v>0</v>
      </c>
      <c r="AF2222">
        <v>1</v>
      </c>
      <c r="AG2222">
        <v>0</v>
      </c>
      <c r="AH2222">
        <v>0</v>
      </c>
      <c r="AI2222">
        <v>1</v>
      </c>
      <c r="AJ2222">
        <v>0</v>
      </c>
      <c r="AK2222">
        <v>0</v>
      </c>
      <c r="AL2222">
        <v>0</v>
      </c>
      <c r="AM2222">
        <v>0</v>
      </c>
      <c r="AN2222">
        <v>0</v>
      </c>
      <c r="AO2222">
        <v>0</v>
      </c>
      <c r="AP2222">
        <v>0</v>
      </c>
      <c r="AQ2222">
        <v>0</v>
      </c>
      <c r="AR2222">
        <v>0</v>
      </c>
      <c r="AS2222">
        <v>0</v>
      </c>
      <c r="AT2222">
        <v>44243</v>
      </c>
      <c r="AU2222">
        <v>44271</v>
      </c>
      <c r="AV2222">
        <v>0</v>
      </c>
      <c r="AW2222">
        <v>1</v>
      </c>
      <c r="AX2222">
        <v>0</v>
      </c>
      <c r="AY2222">
        <v>2021</v>
      </c>
      <c r="AZ2222">
        <v>2</v>
      </c>
      <c r="BA2222">
        <v>30</v>
      </c>
      <c r="BB2222">
        <v>6</v>
      </c>
      <c r="BF2222">
        <v>2021</v>
      </c>
      <c r="BG2222" t="s">
        <v>104</v>
      </c>
      <c r="BH2222" t="s">
        <v>9822</v>
      </c>
      <c r="BI2222" t="s">
        <v>9781</v>
      </c>
      <c r="BJ2222" t="s">
        <v>9795</v>
      </c>
    </row>
    <row r="2223" spans="1:62" x14ac:dyDescent="0.35">
      <c r="A2223">
        <v>51547552</v>
      </c>
      <c r="B2223" t="s">
        <v>116</v>
      </c>
      <c r="C2223" t="s">
        <v>61</v>
      </c>
      <c r="D2223" t="s">
        <v>125</v>
      </c>
      <c r="E2223" t="s">
        <v>931</v>
      </c>
      <c r="F2223">
        <v>11268388</v>
      </c>
      <c r="G2223" t="s">
        <v>931</v>
      </c>
      <c r="I2223" s="1">
        <v>44243</v>
      </c>
      <c r="J2223">
        <v>44273.999988425923</v>
      </c>
      <c r="K2223" t="s">
        <v>4246</v>
      </c>
      <c r="L2223" t="s">
        <v>65</v>
      </c>
      <c r="M2223" t="s">
        <v>120</v>
      </c>
      <c r="N2223" t="s">
        <v>121</v>
      </c>
      <c r="O2223" t="s">
        <v>168</v>
      </c>
      <c r="P2223" t="s">
        <v>122</v>
      </c>
      <c r="Q2223" t="s">
        <v>102</v>
      </c>
      <c r="S2223" t="s">
        <v>82</v>
      </c>
      <c r="T2223" t="s">
        <v>5977</v>
      </c>
      <c r="U2223">
        <v>1</v>
      </c>
      <c r="V2223">
        <v>1</v>
      </c>
      <c r="W2223">
        <v>0</v>
      </c>
      <c r="X2223">
        <v>0</v>
      </c>
      <c r="Y2223">
        <v>0</v>
      </c>
      <c r="Z2223">
        <v>0</v>
      </c>
      <c r="AA2223">
        <v>0</v>
      </c>
      <c r="AB2223">
        <v>0</v>
      </c>
      <c r="AC2223">
        <v>0</v>
      </c>
      <c r="AD2223">
        <v>0</v>
      </c>
      <c r="AE2223">
        <v>0</v>
      </c>
      <c r="AF2223">
        <v>0</v>
      </c>
      <c r="AG2223">
        <v>0</v>
      </c>
      <c r="AH2223">
        <v>1</v>
      </c>
      <c r="AI2223">
        <v>0</v>
      </c>
      <c r="AJ2223">
        <v>0</v>
      </c>
      <c r="AK2223">
        <v>0</v>
      </c>
      <c r="AL2223">
        <v>0</v>
      </c>
      <c r="AM2223">
        <v>0</v>
      </c>
      <c r="AN2223">
        <v>0</v>
      </c>
      <c r="AO2223">
        <v>0</v>
      </c>
      <c r="AP2223">
        <v>0</v>
      </c>
      <c r="AQ2223">
        <v>0</v>
      </c>
      <c r="AR2223">
        <v>0</v>
      </c>
      <c r="AS2223">
        <v>0</v>
      </c>
      <c r="AT2223">
        <v>44243</v>
      </c>
      <c r="AU2223">
        <v>44273</v>
      </c>
      <c r="AV2223">
        <v>0</v>
      </c>
      <c r="AW2223">
        <v>1</v>
      </c>
      <c r="AX2223">
        <v>0</v>
      </c>
      <c r="AY2223">
        <v>2021</v>
      </c>
      <c r="AZ2223">
        <v>2</v>
      </c>
      <c r="BA2223">
        <v>30</v>
      </c>
      <c r="BB2223">
        <v>3</v>
      </c>
      <c r="BF2223">
        <v>2021</v>
      </c>
      <c r="BG2223" t="s">
        <v>104</v>
      </c>
      <c r="BH2223" t="s">
        <v>9822</v>
      </c>
      <c r="BI2223" t="s">
        <v>9781</v>
      </c>
      <c r="BJ2223" t="s">
        <v>9795</v>
      </c>
    </row>
    <row r="2224" spans="1:62" x14ac:dyDescent="0.35">
      <c r="A2224">
        <v>51548385</v>
      </c>
      <c r="B2224" t="s">
        <v>98</v>
      </c>
      <c r="C2224" t="s">
        <v>75</v>
      </c>
      <c r="D2224" t="s">
        <v>85</v>
      </c>
      <c r="E2224" t="s">
        <v>573</v>
      </c>
      <c r="F2224">
        <v>21469508</v>
      </c>
      <c r="I2224" s="1">
        <v>44243</v>
      </c>
      <c r="J2224">
        <v>44273.999988425923</v>
      </c>
      <c r="K2224" t="s">
        <v>5978</v>
      </c>
      <c r="L2224" t="s">
        <v>65</v>
      </c>
      <c r="M2224" t="s">
        <v>197</v>
      </c>
      <c r="N2224" t="s">
        <v>198</v>
      </c>
      <c r="Q2224" t="s">
        <v>102</v>
      </c>
      <c r="S2224" t="s">
        <v>71</v>
      </c>
      <c r="T2224" t="s">
        <v>5979</v>
      </c>
      <c r="U2224">
        <v>1</v>
      </c>
      <c r="V2224">
        <v>1</v>
      </c>
      <c r="W2224">
        <v>1</v>
      </c>
      <c r="X2224">
        <v>1</v>
      </c>
      <c r="Y2224">
        <v>0</v>
      </c>
      <c r="Z2224">
        <v>0</v>
      </c>
      <c r="AA2224">
        <v>0</v>
      </c>
      <c r="AB2224">
        <v>0</v>
      </c>
      <c r="AC2224">
        <v>0</v>
      </c>
      <c r="AD2224">
        <v>0</v>
      </c>
      <c r="AE2224">
        <v>0</v>
      </c>
      <c r="AF2224">
        <v>0</v>
      </c>
      <c r="AG2224">
        <v>1</v>
      </c>
      <c r="AH2224">
        <v>0</v>
      </c>
      <c r="AI2224">
        <v>0</v>
      </c>
      <c r="AJ2224">
        <v>0</v>
      </c>
      <c r="AK2224">
        <v>0</v>
      </c>
      <c r="AL2224">
        <v>0</v>
      </c>
      <c r="AM2224">
        <v>0</v>
      </c>
      <c r="AN2224">
        <v>0</v>
      </c>
      <c r="AO2224">
        <v>0</v>
      </c>
      <c r="AP2224">
        <v>1</v>
      </c>
      <c r="AQ2224">
        <v>0</v>
      </c>
      <c r="AR2224">
        <v>0</v>
      </c>
      <c r="AS2224">
        <v>0</v>
      </c>
      <c r="AT2224">
        <v>44243</v>
      </c>
      <c r="AU2224">
        <v>44273</v>
      </c>
      <c r="AV2224">
        <v>1</v>
      </c>
      <c r="AW2224">
        <v>1</v>
      </c>
      <c r="AX2224">
        <v>0</v>
      </c>
      <c r="AY2224">
        <v>2021</v>
      </c>
      <c r="AZ2224">
        <v>2</v>
      </c>
      <c r="BA2224">
        <v>30</v>
      </c>
      <c r="BB2224">
        <v>6</v>
      </c>
      <c r="BF2224">
        <v>2021</v>
      </c>
      <c r="BG2224" t="s">
        <v>73</v>
      </c>
      <c r="BH2224" t="s">
        <v>9822</v>
      </c>
      <c r="BI2224" t="s">
        <v>9781</v>
      </c>
      <c r="BJ2224" t="s">
        <v>9795</v>
      </c>
    </row>
    <row r="2225" spans="1:62" x14ac:dyDescent="0.35">
      <c r="A2225">
        <v>51548610</v>
      </c>
      <c r="B2225" t="s">
        <v>98</v>
      </c>
      <c r="C2225" t="s">
        <v>75</v>
      </c>
      <c r="D2225" t="s">
        <v>76</v>
      </c>
      <c r="E2225" t="s">
        <v>495</v>
      </c>
      <c r="F2225">
        <v>45561455</v>
      </c>
      <c r="I2225" s="1">
        <v>44243</v>
      </c>
      <c r="J2225">
        <v>44273.999988425923</v>
      </c>
      <c r="K2225" t="s">
        <v>5980</v>
      </c>
      <c r="L2225" t="s">
        <v>65</v>
      </c>
      <c r="M2225" t="s">
        <v>197</v>
      </c>
      <c r="N2225" t="s">
        <v>198</v>
      </c>
      <c r="O2225" t="s">
        <v>168</v>
      </c>
      <c r="P2225" t="s">
        <v>199</v>
      </c>
      <c r="Q2225" t="s">
        <v>102</v>
      </c>
      <c r="R2225" t="s">
        <v>5981</v>
      </c>
      <c r="S2225" t="s">
        <v>82</v>
      </c>
      <c r="T2225" t="s">
        <v>5982</v>
      </c>
      <c r="U2225">
        <v>1</v>
      </c>
      <c r="V2225">
        <v>1</v>
      </c>
      <c r="W2225">
        <v>1</v>
      </c>
      <c r="X2225">
        <v>1</v>
      </c>
      <c r="Y2225">
        <v>0</v>
      </c>
      <c r="Z2225">
        <v>0</v>
      </c>
      <c r="AA2225">
        <v>0</v>
      </c>
      <c r="AB2225">
        <v>0</v>
      </c>
      <c r="AC2225">
        <v>0</v>
      </c>
      <c r="AD2225">
        <v>0</v>
      </c>
      <c r="AE2225">
        <v>0</v>
      </c>
      <c r="AF2225">
        <v>0</v>
      </c>
      <c r="AG2225">
        <v>1</v>
      </c>
      <c r="AH2225">
        <v>0</v>
      </c>
      <c r="AI2225">
        <v>0</v>
      </c>
      <c r="AJ2225">
        <v>0</v>
      </c>
      <c r="AK2225">
        <v>0</v>
      </c>
      <c r="AL2225">
        <v>0</v>
      </c>
      <c r="AM2225">
        <v>0</v>
      </c>
      <c r="AN2225">
        <v>0</v>
      </c>
      <c r="AO2225">
        <v>0</v>
      </c>
      <c r="AP2225">
        <v>1</v>
      </c>
      <c r="AQ2225">
        <v>0</v>
      </c>
      <c r="AR2225">
        <v>0</v>
      </c>
      <c r="AS2225">
        <v>0</v>
      </c>
      <c r="AT2225">
        <v>44243</v>
      </c>
      <c r="AU2225">
        <v>44273</v>
      </c>
      <c r="AV2225">
        <v>1</v>
      </c>
      <c r="AW2225">
        <v>1</v>
      </c>
      <c r="AX2225">
        <v>0</v>
      </c>
      <c r="AY2225">
        <v>2021</v>
      </c>
      <c r="AZ2225">
        <v>2</v>
      </c>
      <c r="BA2225">
        <v>30</v>
      </c>
      <c r="BB2225">
        <v>6</v>
      </c>
      <c r="BC2225">
        <v>115</v>
      </c>
      <c r="BD2225">
        <v>125</v>
      </c>
      <c r="BE2225" t="s">
        <v>536</v>
      </c>
      <c r="BF2225">
        <v>2021</v>
      </c>
      <c r="BG2225" t="s">
        <v>73</v>
      </c>
      <c r="BH2225" t="s">
        <v>59</v>
      </c>
      <c r="BI2225" t="s">
        <v>9781</v>
      </c>
      <c r="BJ2225" t="s">
        <v>9795</v>
      </c>
    </row>
    <row r="2226" spans="1:62" x14ac:dyDescent="0.35">
      <c r="A2226">
        <v>51554640</v>
      </c>
      <c r="B2226" t="s">
        <v>116</v>
      </c>
      <c r="C2226" t="s">
        <v>75</v>
      </c>
      <c r="D2226" t="s">
        <v>165</v>
      </c>
      <c r="E2226" t="s">
        <v>5983</v>
      </c>
      <c r="F2226">
        <v>2712256</v>
      </c>
      <c r="I2226" s="1">
        <v>44244</v>
      </c>
      <c r="J2226">
        <v>44274.999988425923</v>
      </c>
      <c r="K2226" t="s">
        <v>5984</v>
      </c>
      <c r="L2226" t="s">
        <v>65</v>
      </c>
      <c r="M2226" t="s">
        <v>66</v>
      </c>
      <c r="N2226" t="s">
        <v>67</v>
      </c>
      <c r="O2226" t="s">
        <v>438</v>
      </c>
      <c r="Q2226" t="s">
        <v>70</v>
      </c>
      <c r="R2226" t="s">
        <v>5568</v>
      </c>
      <c r="S2226" t="s">
        <v>71</v>
      </c>
      <c r="T2226" t="s">
        <v>5985</v>
      </c>
      <c r="U2226">
        <v>0</v>
      </c>
      <c r="V2226">
        <v>1</v>
      </c>
      <c r="W2226">
        <v>0</v>
      </c>
      <c r="X2226">
        <v>0</v>
      </c>
      <c r="Y2226">
        <v>0</v>
      </c>
      <c r="Z2226">
        <v>0</v>
      </c>
      <c r="AA2226">
        <v>0</v>
      </c>
      <c r="AB2226">
        <v>0</v>
      </c>
      <c r="AC2226">
        <v>0</v>
      </c>
      <c r="AD2226">
        <v>0</v>
      </c>
      <c r="AE2226">
        <v>0</v>
      </c>
      <c r="AF2226">
        <v>0</v>
      </c>
      <c r="AG2226">
        <v>0</v>
      </c>
      <c r="AH2226">
        <v>0</v>
      </c>
      <c r="AI2226">
        <v>0</v>
      </c>
      <c r="AJ2226">
        <v>0</v>
      </c>
      <c r="AK2226">
        <v>0</v>
      </c>
      <c r="AL2226">
        <v>0</v>
      </c>
      <c r="AM2226">
        <v>0</v>
      </c>
      <c r="AN2226">
        <v>0</v>
      </c>
      <c r="AO2226">
        <v>0</v>
      </c>
      <c r="AP2226">
        <v>0</v>
      </c>
      <c r="AQ2226">
        <v>0</v>
      </c>
      <c r="AR2226">
        <v>0</v>
      </c>
      <c r="AS2226">
        <v>0</v>
      </c>
      <c r="AT2226">
        <v>44244</v>
      </c>
      <c r="AU2226">
        <v>44274</v>
      </c>
      <c r="AV2226">
        <v>0</v>
      </c>
      <c r="AW2226">
        <v>1</v>
      </c>
      <c r="AX2226">
        <v>0</v>
      </c>
      <c r="AY2226">
        <v>2021</v>
      </c>
      <c r="AZ2226">
        <v>2</v>
      </c>
      <c r="BA2226">
        <v>30</v>
      </c>
      <c r="BB2226">
        <v>1</v>
      </c>
      <c r="BF2226">
        <v>2021</v>
      </c>
      <c r="BG2226" t="s">
        <v>104</v>
      </c>
      <c r="BH2226" t="s">
        <v>59</v>
      </c>
      <c r="BI2226" t="s">
        <v>9781</v>
      </c>
      <c r="BJ2226" t="s">
        <v>9793</v>
      </c>
    </row>
    <row r="2227" spans="1:62" x14ac:dyDescent="0.35">
      <c r="A2227">
        <v>51560876</v>
      </c>
      <c r="B2227" t="s">
        <v>98</v>
      </c>
      <c r="C2227" t="s">
        <v>61</v>
      </c>
      <c r="D2227" t="s">
        <v>125</v>
      </c>
      <c r="E2227" t="s">
        <v>935</v>
      </c>
      <c r="F2227">
        <v>28245416</v>
      </c>
      <c r="G2227" t="s">
        <v>936</v>
      </c>
      <c r="H2227">
        <v>3.2418999999999998</v>
      </c>
      <c r="I2227" s="1">
        <v>44244</v>
      </c>
      <c r="J2227">
        <v>44274.999988425923</v>
      </c>
      <c r="K2227" t="s">
        <v>5986</v>
      </c>
      <c r="L2227" t="s">
        <v>65</v>
      </c>
      <c r="M2227" t="s">
        <v>152</v>
      </c>
      <c r="N2227" t="s">
        <v>153</v>
      </c>
      <c r="O2227" t="s">
        <v>154</v>
      </c>
      <c r="P2227" t="s">
        <v>155</v>
      </c>
      <c r="Q2227" t="s">
        <v>70</v>
      </c>
      <c r="S2227" t="s">
        <v>71</v>
      </c>
      <c r="T2227" t="s">
        <v>5987</v>
      </c>
      <c r="U2227">
        <v>0</v>
      </c>
      <c r="V2227">
        <v>1</v>
      </c>
      <c r="W2227">
        <v>0</v>
      </c>
      <c r="X2227">
        <v>0</v>
      </c>
      <c r="Y2227">
        <v>0</v>
      </c>
      <c r="Z2227">
        <v>0</v>
      </c>
      <c r="AA2227">
        <v>0</v>
      </c>
      <c r="AB2227">
        <v>0</v>
      </c>
      <c r="AC2227">
        <v>0</v>
      </c>
      <c r="AD2227">
        <v>0</v>
      </c>
      <c r="AE2227">
        <v>0</v>
      </c>
      <c r="AF2227">
        <v>0</v>
      </c>
      <c r="AG2227">
        <v>0</v>
      </c>
      <c r="AH2227">
        <v>0</v>
      </c>
      <c r="AI2227">
        <v>0</v>
      </c>
      <c r="AJ2227">
        <v>0</v>
      </c>
      <c r="AK2227">
        <v>0</v>
      </c>
      <c r="AL2227">
        <v>0</v>
      </c>
      <c r="AM2227">
        <v>0</v>
      </c>
      <c r="AN2227">
        <v>0</v>
      </c>
      <c r="AO2227">
        <v>0</v>
      </c>
      <c r="AP2227">
        <v>0</v>
      </c>
      <c r="AQ2227">
        <v>0</v>
      </c>
      <c r="AR2227">
        <v>0</v>
      </c>
      <c r="AS2227">
        <v>0</v>
      </c>
      <c r="AT2227">
        <v>44244</v>
      </c>
      <c r="AU2227">
        <v>44274</v>
      </c>
      <c r="AV2227">
        <v>0</v>
      </c>
      <c r="AW2227">
        <v>1</v>
      </c>
      <c r="AX2227">
        <v>0</v>
      </c>
      <c r="AY2227">
        <v>2021</v>
      </c>
      <c r="AZ2227">
        <v>2</v>
      </c>
      <c r="BA2227">
        <v>30</v>
      </c>
      <c r="BB2227">
        <v>1</v>
      </c>
      <c r="BF2227">
        <v>2021</v>
      </c>
      <c r="BG2227" t="s">
        <v>104</v>
      </c>
      <c r="BH2227" t="s">
        <v>9822</v>
      </c>
      <c r="BI2227" t="s">
        <v>9781</v>
      </c>
      <c r="BJ2227" t="s">
        <v>9793</v>
      </c>
    </row>
    <row r="2228" spans="1:62" x14ac:dyDescent="0.35">
      <c r="A2228">
        <v>51564723</v>
      </c>
      <c r="B2228" t="s">
        <v>98</v>
      </c>
      <c r="C2228" t="s">
        <v>369</v>
      </c>
      <c r="D2228" t="s">
        <v>388</v>
      </c>
      <c r="E2228" t="s">
        <v>99</v>
      </c>
      <c r="F2228">
        <v>45561458</v>
      </c>
      <c r="I2228" s="1">
        <v>44245</v>
      </c>
      <c r="J2228">
        <v>44275.999988425923</v>
      </c>
      <c r="K2228" t="s">
        <v>5988</v>
      </c>
      <c r="L2228" t="s">
        <v>65</v>
      </c>
      <c r="M2228" t="s">
        <v>66</v>
      </c>
      <c r="N2228" t="s">
        <v>67</v>
      </c>
      <c r="Q2228" t="s">
        <v>102</v>
      </c>
      <c r="S2228" t="s">
        <v>71</v>
      </c>
      <c r="T2228" t="s">
        <v>5989</v>
      </c>
      <c r="U2228">
        <v>1</v>
      </c>
      <c r="V2228">
        <v>1</v>
      </c>
      <c r="W2228">
        <v>0</v>
      </c>
      <c r="X2228">
        <v>1</v>
      </c>
      <c r="Y2228">
        <v>0</v>
      </c>
      <c r="Z2228">
        <v>0</v>
      </c>
      <c r="AA2228">
        <v>0</v>
      </c>
      <c r="AB2228">
        <v>0</v>
      </c>
      <c r="AC2228">
        <v>0</v>
      </c>
      <c r="AD2228">
        <v>0</v>
      </c>
      <c r="AE2228">
        <v>1</v>
      </c>
      <c r="AF2228">
        <v>0</v>
      </c>
      <c r="AG2228">
        <v>0</v>
      </c>
      <c r="AH2228">
        <v>0</v>
      </c>
      <c r="AI2228">
        <v>0</v>
      </c>
      <c r="AJ2228">
        <v>1</v>
      </c>
      <c r="AK2228">
        <v>0</v>
      </c>
      <c r="AL2228">
        <v>0</v>
      </c>
      <c r="AM2228">
        <v>0</v>
      </c>
      <c r="AN2228">
        <v>0</v>
      </c>
      <c r="AO2228">
        <v>0</v>
      </c>
      <c r="AP2228">
        <v>0</v>
      </c>
      <c r="AQ2228">
        <v>0</v>
      </c>
      <c r="AR2228">
        <v>0</v>
      </c>
      <c r="AS2228">
        <v>0</v>
      </c>
      <c r="AT2228">
        <v>44245</v>
      </c>
      <c r="AU2228">
        <v>44275</v>
      </c>
      <c r="AV2228">
        <v>0</v>
      </c>
      <c r="AW2228">
        <v>1</v>
      </c>
      <c r="AX2228">
        <v>0</v>
      </c>
      <c r="AY2228">
        <v>2021</v>
      </c>
      <c r="AZ2228">
        <v>2</v>
      </c>
      <c r="BA2228">
        <v>30</v>
      </c>
      <c r="BB2228">
        <v>5</v>
      </c>
      <c r="BF2228">
        <v>2021</v>
      </c>
      <c r="BG2228" t="s">
        <v>104</v>
      </c>
      <c r="BH2228" t="s">
        <v>9822</v>
      </c>
      <c r="BI2228" t="s">
        <v>9781</v>
      </c>
      <c r="BJ2228" t="s">
        <v>9796</v>
      </c>
    </row>
    <row r="2229" spans="1:62" x14ac:dyDescent="0.35">
      <c r="A2229">
        <v>51566831</v>
      </c>
      <c r="B2229" t="s">
        <v>3976</v>
      </c>
      <c r="C2229" t="s">
        <v>192</v>
      </c>
      <c r="D2229" t="s">
        <v>107</v>
      </c>
      <c r="E2229" t="s">
        <v>5990</v>
      </c>
      <c r="F2229">
        <v>33754997</v>
      </c>
      <c r="G2229" t="s">
        <v>5990</v>
      </c>
      <c r="H2229">
        <v>3.3536999999999999</v>
      </c>
      <c r="I2229" s="1">
        <v>44245</v>
      </c>
      <c r="J2229">
        <v>44275.999988425923</v>
      </c>
      <c r="K2229" t="s">
        <v>5991</v>
      </c>
      <c r="L2229" t="s">
        <v>65</v>
      </c>
      <c r="M2229" t="s">
        <v>66</v>
      </c>
      <c r="N2229" t="s">
        <v>67</v>
      </c>
      <c r="Q2229" t="s">
        <v>70</v>
      </c>
      <c r="S2229" t="s">
        <v>71</v>
      </c>
      <c r="T2229" t="s">
        <v>5992</v>
      </c>
      <c r="U2229">
        <v>1</v>
      </c>
      <c r="V2229">
        <v>1</v>
      </c>
      <c r="W2229">
        <v>0</v>
      </c>
      <c r="X2229">
        <v>1</v>
      </c>
      <c r="Y2229">
        <v>0</v>
      </c>
      <c r="Z2229">
        <v>0</v>
      </c>
      <c r="AA2229">
        <v>0</v>
      </c>
      <c r="AB2229">
        <v>0</v>
      </c>
      <c r="AC2229">
        <v>1</v>
      </c>
      <c r="AD2229">
        <v>0</v>
      </c>
      <c r="AE2229">
        <v>1</v>
      </c>
      <c r="AF2229">
        <v>0</v>
      </c>
      <c r="AG2229">
        <v>0</v>
      </c>
      <c r="AH2229">
        <v>0</v>
      </c>
      <c r="AI2229">
        <v>0</v>
      </c>
      <c r="AJ2229">
        <v>0</v>
      </c>
      <c r="AK2229">
        <v>0</v>
      </c>
      <c r="AL2229">
        <v>0</v>
      </c>
      <c r="AM2229">
        <v>0</v>
      </c>
      <c r="AN2229">
        <v>0</v>
      </c>
      <c r="AO2229">
        <v>0</v>
      </c>
      <c r="AP2229">
        <v>0</v>
      </c>
      <c r="AQ2229">
        <v>0</v>
      </c>
      <c r="AR2229">
        <v>0</v>
      </c>
      <c r="AS2229">
        <v>0</v>
      </c>
      <c r="AT2229">
        <v>44245</v>
      </c>
      <c r="AU2229">
        <v>44258</v>
      </c>
      <c r="AV2229">
        <v>0</v>
      </c>
      <c r="AW2229">
        <v>1</v>
      </c>
      <c r="AX2229">
        <v>0</v>
      </c>
      <c r="AY2229">
        <v>2021</v>
      </c>
      <c r="AZ2229">
        <v>2</v>
      </c>
      <c r="BA2229">
        <v>30</v>
      </c>
      <c r="BB2229">
        <v>5</v>
      </c>
      <c r="BF2229">
        <v>2021</v>
      </c>
      <c r="BG2229" t="s">
        <v>104</v>
      </c>
      <c r="BH2229" t="s">
        <v>9822</v>
      </c>
      <c r="BI2229" t="s">
        <v>9781</v>
      </c>
      <c r="BJ2229" t="s">
        <v>9796</v>
      </c>
    </row>
    <row r="2230" spans="1:62" x14ac:dyDescent="0.35">
      <c r="A2230">
        <v>51567559</v>
      </c>
      <c r="B2230" t="s">
        <v>116</v>
      </c>
      <c r="C2230" t="s">
        <v>61</v>
      </c>
      <c r="D2230" t="s">
        <v>125</v>
      </c>
      <c r="E2230" t="s">
        <v>4253</v>
      </c>
      <c r="F2230">
        <v>5169537</v>
      </c>
      <c r="G2230" t="s">
        <v>4254</v>
      </c>
      <c r="H2230">
        <v>3.1684999999999999</v>
      </c>
      <c r="I2230" s="1">
        <v>44245</v>
      </c>
      <c r="J2230">
        <v>44275.999988425923</v>
      </c>
      <c r="K2230" t="s">
        <v>4255</v>
      </c>
      <c r="L2230" t="s">
        <v>65</v>
      </c>
      <c r="M2230" t="s">
        <v>120</v>
      </c>
      <c r="N2230" t="s">
        <v>121</v>
      </c>
      <c r="O2230" t="s">
        <v>168</v>
      </c>
      <c r="P2230" t="s">
        <v>122</v>
      </c>
      <c r="Q2230" t="s">
        <v>70</v>
      </c>
      <c r="R2230" t="s">
        <v>5801</v>
      </c>
      <c r="S2230" t="s">
        <v>71</v>
      </c>
      <c r="T2230" t="s">
        <v>5993</v>
      </c>
      <c r="U2230">
        <v>0</v>
      </c>
      <c r="V2230">
        <v>1</v>
      </c>
      <c r="W2230">
        <v>0</v>
      </c>
      <c r="X2230">
        <v>1</v>
      </c>
      <c r="Y2230">
        <v>0</v>
      </c>
      <c r="Z2230">
        <v>0</v>
      </c>
      <c r="AA2230">
        <v>0</v>
      </c>
      <c r="AB2230">
        <v>0</v>
      </c>
      <c r="AC2230">
        <v>0</v>
      </c>
      <c r="AD2230">
        <v>0</v>
      </c>
      <c r="AE2230">
        <v>0</v>
      </c>
      <c r="AF2230">
        <v>0</v>
      </c>
      <c r="AG2230">
        <v>1</v>
      </c>
      <c r="AH2230">
        <v>0</v>
      </c>
      <c r="AI2230">
        <v>0</v>
      </c>
      <c r="AJ2230">
        <v>0</v>
      </c>
      <c r="AK2230">
        <v>0</v>
      </c>
      <c r="AL2230">
        <v>0</v>
      </c>
      <c r="AM2230">
        <v>0</v>
      </c>
      <c r="AN2230">
        <v>0</v>
      </c>
      <c r="AO2230">
        <v>0</v>
      </c>
      <c r="AP2230">
        <v>0</v>
      </c>
      <c r="AQ2230">
        <v>0</v>
      </c>
      <c r="AR2230">
        <v>0</v>
      </c>
      <c r="AS2230">
        <v>0</v>
      </c>
      <c r="AT2230">
        <v>44245</v>
      </c>
      <c r="AU2230">
        <v>44252</v>
      </c>
      <c r="AV2230">
        <v>0</v>
      </c>
      <c r="AW2230">
        <v>1</v>
      </c>
      <c r="AX2230">
        <v>0</v>
      </c>
      <c r="AY2230">
        <v>2021</v>
      </c>
      <c r="AZ2230">
        <v>2</v>
      </c>
      <c r="BA2230">
        <v>30</v>
      </c>
      <c r="BB2230">
        <v>3</v>
      </c>
      <c r="BF2230">
        <v>2021</v>
      </c>
      <c r="BG2230" t="s">
        <v>104</v>
      </c>
      <c r="BH2230" t="s">
        <v>59</v>
      </c>
      <c r="BI2230" t="s">
        <v>9781</v>
      </c>
      <c r="BJ2230" t="s">
        <v>9796</v>
      </c>
    </row>
    <row r="2231" spans="1:62" x14ac:dyDescent="0.35">
      <c r="A2231">
        <v>51568423</v>
      </c>
      <c r="B2231" t="s">
        <v>5994</v>
      </c>
      <c r="C2231" t="s">
        <v>61</v>
      </c>
      <c r="D2231" t="s">
        <v>125</v>
      </c>
      <c r="E2231" t="s">
        <v>2994</v>
      </c>
      <c r="F2231">
        <v>21190750</v>
      </c>
      <c r="G2231" t="s">
        <v>2994</v>
      </c>
      <c r="I2231" s="1">
        <v>44245</v>
      </c>
      <c r="J2231">
        <v>44275.999988425923</v>
      </c>
      <c r="K2231" t="s">
        <v>5995</v>
      </c>
      <c r="L2231" t="s">
        <v>65</v>
      </c>
      <c r="M2231" t="s">
        <v>66</v>
      </c>
      <c r="N2231" t="s">
        <v>67</v>
      </c>
      <c r="Q2231" t="s">
        <v>70</v>
      </c>
      <c r="S2231" t="s">
        <v>82</v>
      </c>
      <c r="T2231" t="s">
        <v>5996</v>
      </c>
      <c r="U2231">
        <v>1</v>
      </c>
      <c r="V2231">
        <v>1</v>
      </c>
      <c r="W2231">
        <v>1</v>
      </c>
      <c r="X2231">
        <v>1</v>
      </c>
      <c r="Y2231">
        <v>0</v>
      </c>
      <c r="Z2231">
        <v>0</v>
      </c>
      <c r="AA2231">
        <v>0</v>
      </c>
      <c r="AB2231">
        <v>0</v>
      </c>
      <c r="AC2231">
        <v>0</v>
      </c>
      <c r="AD2231">
        <v>0</v>
      </c>
      <c r="AE2231">
        <v>0</v>
      </c>
      <c r="AF2231">
        <v>0</v>
      </c>
      <c r="AG2231">
        <v>0</v>
      </c>
      <c r="AH2231">
        <v>0</v>
      </c>
      <c r="AI2231">
        <v>0</v>
      </c>
      <c r="AJ2231">
        <v>0</v>
      </c>
      <c r="AK2231">
        <v>0</v>
      </c>
      <c r="AL2231">
        <v>0</v>
      </c>
      <c r="AM2231">
        <v>0</v>
      </c>
      <c r="AN2231">
        <v>0</v>
      </c>
      <c r="AO2231">
        <v>0</v>
      </c>
      <c r="AP2231">
        <v>0</v>
      </c>
      <c r="AQ2231">
        <v>0</v>
      </c>
      <c r="AR2231">
        <v>0</v>
      </c>
      <c r="AS2231">
        <v>0</v>
      </c>
      <c r="AT2231">
        <v>44245</v>
      </c>
      <c r="AU2231">
        <v>44275</v>
      </c>
      <c r="AV2231">
        <v>0</v>
      </c>
      <c r="AW2231">
        <v>1</v>
      </c>
      <c r="AX2231">
        <v>0</v>
      </c>
      <c r="AY2231">
        <v>2021</v>
      </c>
      <c r="AZ2231">
        <v>2</v>
      </c>
      <c r="BA2231">
        <v>30</v>
      </c>
      <c r="BB2231">
        <v>4</v>
      </c>
      <c r="BF2231">
        <v>2021</v>
      </c>
      <c r="BG2231" t="s">
        <v>104</v>
      </c>
      <c r="BH2231" t="s">
        <v>9822</v>
      </c>
      <c r="BI2231" t="s">
        <v>9781</v>
      </c>
      <c r="BJ2231" t="s">
        <v>9796</v>
      </c>
    </row>
    <row r="2232" spans="1:62" x14ac:dyDescent="0.35">
      <c r="A2232">
        <v>51569125</v>
      </c>
      <c r="B2232" t="s">
        <v>1039</v>
      </c>
      <c r="C2232" t="s">
        <v>75</v>
      </c>
      <c r="D2232" t="s">
        <v>159</v>
      </c>
      <c r="E2232" t="s">
        <v>5997</v>
      </c>
      <c r="F2232">
        <v>43365692</v>
      </c>
      <c r="I2232" s="1">
        <v>44245</v>
      </c>
      <c r="J2232">
        <v>44275.999988425923</v>
      </c>
      <c r="K2232" t="s">
        <v>5998</v>
      </c>
      <c r="L2232" t="s">
        <v>65</v>
      </c>
      <c r="M2232" t="s">
        <v>120</v>
      </c>
      <c r="N2232" t="s">
        <v>121</v>
      </c>
      <c r="O2232" t="s">
        <v>168</v>
      </c>
      <c r="P2232" t="s">
        <v>122</v>
      </c>
      <c r="Q2232" t="s">
        <v>102</v>
      </c>
      <c r="R2232" t="s">
        <v>5604</v>
      </c>
      <c r="S2232" t="s">
        <v>71</v>
      </c>
      <c r="T2232" t="s">
        <v>5999</v>
      </c>
      <c r="U2232">
        <v>1</v>
      </c>
      <c r="V2232">
        <v>1</v>
      </c>
      <c r="W2232">
        <v>0</v>
      </c>
      <c r="X2232">
        <v>0</v>
      </c>
      <c r="Y2232">
        <v>0</v>
      </c>
      <c r="Z2232">
        <v>0</v>
      </c>
      <c r="AA2232">
        <v>0</v>
      </c>
      <c r="AB2232">
        <v>0</v>
      </c>
      <c r="AC2232">
        <v>0</v>
      </c>
      <c r="AD2232">
        <v>0</v>
      </c>
      <c r="AE2232">
        <v>0</v>
      </c>
      <c r="AF2232">
        <v>0</v>
      </c>
      <c r="AG2232">
        <v>0</v>
      </c>
      <c r="AH2232">
        <v>1</v>
      </c>
      <c r="AI2232">
        <v>0</v>
      </c>
      <c r="AJ2232">
        <v>0</v>
      </c>
      <c r="AK2232">
        <v>0</v>
      </c>
      <c r="AL2232">
        <v>0</v>
      </c>
      <c r="AM2232">
        <v>0</v>
      </c>
      <c r="AN2232">
        <v>0</v>
      </c>
      <c r="AO2232">
        <v>0</v>
      </c>
      <c r="AP2232">
        <v>0</v>
      </c>
      <c r="AQ2232">
        <v>0</v>
      </c>
      <c r="AR2232">
        <v>0</v>
      </c>
      <c r="AS2232">
        <v>0</v>
      </c>
      <c r="AT2232">
        <v>44245</v>
      </c>
      <c r="AU2232">
        <v>44275</v>
      </c>
      <c r="AV2232">
        <v>0</v>
      </c>
      <c r="AW2232">
        <v>1</v>
      </c>
      <c r="AX2232">
        <v>0</v>
      </c>
      <c r="AY2232">
        <v>2021</v>
      </c>
      <c r="AZ2232">
        <v>2</v>
      </c>
      <c r="BA2232">
        <v>30</v>
      </c>
      <c r="BB2232">
        <v>3</v>
      </c>
      <c r="BC2232">
        <v>150000</v>
      </c>
      <c r="BD2232">
        <v>200000</v>
      </c>
      <c r="BE2232" t="s">
        <v>90</v>
      </c>
      <c r="BF2232">
        <v>2021</v>
      </c>
      <c r="BG2232" t="s">
        <v>104</v>
      </c>
      <c r="BH2232" t="s">
        <v>59</v>
      </c>
      <c r="BI2232" t="s">
        <v>9781</v>
      </c>
      <c r="BJ2232" t="s">
        <v>9796</v>
      </c>
    </row>
    <row r="2233" spans="1:62" x14ac:dyDescent="0.35">
      <c r="A2233">
        <v>51570201</v>
      </c>
      <c r="B2233" t="s">
        <v>6000</v>
      </c>
      <c r="C2233" t="s">
        <v>61</v>
      </c>
      <c r="D2233" t="s">
        <v>76</v>
      </c>
      <c r="E2233" t="s">
        <v>6001</v>
      </c>
      <c r="F2233">
        <v>527688</v>
      </c>
      <c r="G2233" t="s">
        <v>6002</v>
      </c>
      <c r="H2233">
        <v>3.75</v>
      </c>
      <c r="I2233" s="1">
        <v>44245</v>
      </c>
      <c r="J2233">
        <v>44275.999988425923</v>
      </c>
      <c r="K2233" t="s">
        <v>6003</v>
      </c>
      <c r="L2233" t="s">
        <v>65</v>
      </c>
      <c r="M2233" t="s">
        <v>120</v>
      </c>
      <c r="N2233" t="s">
        <v>121</v>
      </c>
      <c r="O2233" t="s">
        <v>168</v>
      </c>
      <c r="P2233" t="s">
        <v>122</v>
      </c>
      <c r="Q2233" t="s">
        <v>1042</v>
      </c>
      <c r="S2233" t="s">
        <v>82</v>
      </c>
      <c r="T2233" t="s">
        <v>6004</v>
      </c>
      <c r="U2233">
        <v>0</v>
      </c>
      <c r="V2233">
        <v>1</v>
      </c>
      <c r="W2233">
        <v>0</v>
      </c>
      <c r="X2233">
        <v>1</v>
      </c>
      <c r="Y2233">
        <v>0</v>
      </c>
      <c r="Z2233">
        <v>0</v>
      </c>
      <c r="AA2233">
        <v>0</v>
      </c>
      <c r="AB2233">
        <v>0</v>
      </c>
      <c r="AC2233">
        <v>0</v>
      </c>
      <c r="AD2233">
        <v>0</v>
      </c>
      <c r="AE2233">
        <v>1</v>
      </c>
      <c r="AF2233">
        <v>0</v>
      </c>
      <c r="AG2233">
        <v>0</v>
      </c>
      <c r="AH2233">
        <v>0</v>
      </c>
      <c r="AI2233">
        <v>0</v>
      </c>
      <c r="AJ2233">
        <v>0</v>
      </c>
      <c r="AK2233">
        <v>0</v>
      </c>
      <c r="AL2233">
        <v>0</v>
      </c>
      <c r="AM2233">
        <v>0</v>
      </c>
      <c r="AN2233">
        <v>0</v>
      </c>
      <c r="AO2233">
        <v>0</v>
      </c>
      <c r="AP2233">
        <v>0</v>
      </c>
      <c r="AQ2233">
        <v>0</v>
      </c>
      <c r="AR2233">
        <v>0</v>
      </c>
      <c r="AS2233">
        <v>0</v>
      </c>
      <c r="AT2233">
        <v>44245</v>
      </c>
      <c r="AU2233">
        <v>44266</v>
      </c>
      <c r="AV2233">
        <v>0</v>
      </c>
      <c r="AW2233">
        <v>1</v>
      </c>
      <c r="AX2233">
        <v>0</v>
      </c>
      <c r="AY2233">
        <v>2021</v>
      </c>
      <c r="AZ2233">
        <v>2</v>
      </c>
      <c r="BA2233">
        <v>30</v>
      </c>
      <c r="BB2233">
        <v>3</v>
      </c>
      <c r="BF2233">
        <v>2021</v>
      </c>
      <c r="BG2233" t="s">
        <v>104</v>
      </c>
      <c r="BH2233" t="s">
        <v>9822</v>
      </c>
      <c r="BI2233" t="s">
        <v>9781</v>
      </c>
      <c r="BJ2233" t="s">
        <v>9796</v>
      </c>
    </row>
    <row r="2234" spans="1:62" x14ac:dyDescent="0.35">
      <c r="A2234">
        <v>51570202</v>
      </c>
      <c r="B2234" t="s">
        <v>6000</v>
      </c>
      <c r="C2234" t="s">
        <v>135</v>
      </c>
      <c r="D2234" t="s">
        <v>76</v>
      </c>
      <c r="E2234" t="s">
        <v>6001</v>
      </c>
      <c r="F2234">
        <v>527688</v>
      </c>
      <c r="G2234" t="s">
        <v>6002</v>
      </c>
      <c r="H2234">
        <v>3.75</v>
      </c>
      <c r="I2234" s="1">
        <v>44245</v>
      </c>
      <c r="J2234">
        <v>44275.999988425923</v>
      </c>
      <c r="K2234" t="s">
        <v>6003</v>
      </c>
      <c r="L2234" t="s">
        <v>65</v>
      </c>
      <c r="M2234" t="s">
        <v>120</v>
      </c>
      <c r="N2234" t="s">
        <v>121</v>
      </c>
      <c r="O2234" t="s">
        <v>168</v>
      </c>
      <c r="P2234" t="s">
        <v>122</v>
      </c>
      <c r="Q2234" t="s">
        <v>1042</v>
      </c>
      <c r="S2234" t="s">
        <v>82</v>
      </c>
      <c r="T2234" t="s">
        <v>6005</v>
      </c>
      <c r="U2234">
        <v>0</v>
      </c>
      <c r="V2234">
        <v>1</v>
      </c>
      <c r="W2234">
        <v>0</v>
      </c>
      <c r="X2234">
        <v>1</v>
      </c>
      <c r="Y2234">
        <v>0</v>
      </c>
      <c r="Z2234">
        <v>0</v>
      </c>
      <c r="AA2234">
        <v>0</v>
      </c>
      <c r="AB2234">
        <v>0</v>
      </c>
      <c r="AC2234">
        <v>0</v>
      </c>
      <c r="AD2234">
        <v>0</v>
      </c>
      <c r="AE2234">
        <v>1</v>
      </c>
      <c r="AF2234">
        <v>0</v>
      </c>
      <c r="AG2234">
        <v>0</v>
      </c>
      <c r="AH2234">
        <v>0</v>
      </c>
      <c r="AI2234">
        <v>0</v>
      </c>
      <c r="AJ2234">
        <v>0</v>
      </c>
      <c r="AK2234">
        <v>0</v>
      </c>
      <c r="AL2234">
        <v>0</v>
      </c>
      <c r="AM2234">
        <v>0</v>
      </c>
      <c r="AN2234">
        <v>0</v>
      </c>
      <c r="AO2234">
        <v>0</v>
      </c>
      <c r="AP2234">
        <v>0</v>
      </c>
      <c r="AQ2234">
        <v>0</v>
      </c>
      <c r="AR2234">
        <v>0</v>
      </c>
      <c r="AS2234">
        <v>0</v>
      </c>
      <c r="AT2234">
        <v>44245</v>
      </c>
      <c r="AU2234">
        <v>44266</v>
      </c>
      <c r="AV2234">
        <v>0</v>
      </c>
      <c r="AW2234">
        <v>1</v>
      </c>
      <c r="AX2234">
        <v>1</v>
      </c>
      <c r="AY2234">
        <v>2021</v>
      </c>
      <c r="AZ2234">
        <v>2</v>
      </c>
      <c r="BA2234">
        <v>30</v>
      </c>
      <c r="BB2234">
        <v>3</v>
      </c>
      <c r="BF2234">
        <v>2021</v>
      </c>
      <c r="BG2234" t="s">
        <v>104</v>
      </c>
      <c r="BH2234" t="s">
        <v>9822</v>
      </c>
      <c r="BI2234" t="s">
        <v>9781</v>
      </c>
      <c r="BJ2234" t="s">
        <v>9796</v>
      </c>
    </row>
    <row r="2235" spans="1:62" x14ac:dyDescent="0.35">
      <c r="A2235">
        <v>51575690</v>
      </c>
      <c r="B2235" t="s">
        <v>6006</v>
      </c>
      <c r="C2235" t="s">
        <v>75</v>
      </c>
      <c r="D2235" t="s">
        <v>76</v>
      </c>
      <c r="E2235" t="s">
        <v>3122</v>
      </c>
      <c r="F2235">
        <v>15951804</v>
      </c>
      <c r="G2235" t="s">
        <v>3122</v>
      </c>
      <c r="I2235" s="1">
        <v>44246</v>
      </c>
      <c r="J2235">
        <v>44276.999988425923</v>
      </c>
      <c r="K2235" t="s">
        <v>6007</v>
      </c>
      <c r="L2235" t="s">
        <v>65</v>
      </c>
      <c r="M2235" t="s">
        <v>120</v>
      </c>
      <c r="N2235" t="s">
        <v>121</v>
      </c>
      <c r="O2235" t="s">
        <v>168</v>
      </c>
      <c r="P2235" t="s">
        <v>122</v>
      </c>
      <c r="Q2235" t="s">
        <v>70</v>
      </c>
      <c r="S2235" t="s">
        <v>82</v>
      </c>
      <c r="T2235" t="s">
        <v>6008</v>
      </c>
      <c r="U2235">
        <v>0</v>
      </c>
      <c r="V2235">
        <v>1</v>
      </c>
      <c r="W2235">
        <v>0</v>
      </c>
      <c r="X2235">
        <v>1</v>
      </c>
      <c r="Y2235">
        <v>0</v>
      </c>
      <c r="Z2235">
        <v>0</v>
      </c>
      <c r="AA2235">
        <v>0</v>
      </c>
      <c r="AB2235">
        <v>0</v>
      </c>
      <c r="AC2235">
        <v>0</v>
      </c>
      <c r="AD2235">
        <v>0</v>
      </c>
      <c r="AE2235">
        <v>0</v>
      </c>
      <c r="AF2235">
        <v>0</v>
      </c>
      <c r="AG2235">
        <v>0</v>
      </c>
      <c r="AH2235">
        <v>0</v>
      </c>
      <c r="AI2235">
        <v>0</v>
      </c>
      <c r="AJ2235">
        <v>0</v>
      </c>
      <c r="AK2235">
        <v>0</v>
      </c>
      <c r="AL2235">
        <v>0</v>
      </c>
      <c r="AM2235">
        <v>0</v>
      </c>
      <c r="AN2235">
        <v>0</v>
      </c>
      <c r="AO2235">
        <v>0</v>
      </c>
      <c r="AP2235">
        <v>0</v>
      </c>
      <c r="AQ2235">
        <v>0</v>
      </c>
      <c r="AR2235">
        <v>0</v>
      </c>
      <c r="AS2235">
        <v>0</v>
      </c>
      <c r="AT2235">
        <v>44246</v>
      </c>
      <c r="AU2235">
        <v>44250</v>
      </c>
      <c r="AV2235">
        <v>1</v>
      </c>
      <c r="AW2235">
        <v>1</v>
      </c>
      <c r="AX2235">
        <v>0</v>
      </c>
      <c r="AY2235">
        <v>2021</v>
      </c>
      <c r="AZ2235">
        <v>2</v>
      </c>
      <c r="BA2235">
        <v>30</v>
      </c>
      <c r="BB2235">
        <v>2</v>
      </c>
      <c r="BF2235">
        <v>2021</v>
      </c>
      <c r="BG2235" t="s">
        <v>73</v>
      </c>
      <c r="BH2235" t="s">
        <v>9822</v>
      </c>
      <c r="BI2235" t="s">
        <v>9781</v>
      </c>
      <c r="BJ2235" t="s">
        <v>9797</v>
      </c>
    </row>
    <row r="2236" spans="1:62" x14ac:dyDescent="0.35">
      <c r="A2236">
        <v>51580798</v>
      </c>
      <c r="B2236" t="s">
        <v>3561</v>
      </c>
      <c r="C2236" t="s">
        <v>75</v>
      </c>
      <c r="D2236" t="s">
        <v>159</v>
      </c>
      <c r="E2236" t="s">
        <v>2766</v>
      </c>
      <c r="F2236">
        <v>21659343</v>
      </c>
      <c r="G2236" t="s">
        <v>2767</v>
      </c>
      <c r="I2236" s="1">
        <v>44246</v>
      </c>
      <c r="J2236">
        <v>44276.999988425923</v>
      </c>
      <c r="K2236" t="s">
        <v>6009</v>
      </c>
      <c r="L2236" t="s">
        <v>65</v>
      </c>
      <c r="M2236" t="s">
        <v>152</v>
      </c>
      <c r="N2236" t="s">
        <v>153</v>
      </c>
      <c r="O2236" t="s">
        <v>154</v>
      </c>
      <c r="P2236" t="s">
        <v>155</v>
      </c>
      <c r="Q2236" t="s">
        <v>70</v>
      </c>
      <c r="R2236" t="s">
        <v>6010</v>
      </c>
      <c r="S2236" t="s">
        <v>82</v>
      </c>
      <c r="T2236" t="s">
        <v>6011</v>
      </c>
      <c r="U2236">
        <v>1</v>
      </c>
      <c r="V2236">
        <v>1</v>
      </c>
      <c r="W2236">
        <v>0</v>
      </c>
      <c r="X2236">
        <v>1</v>
      </c>
      <c r="Y2236">
        <v>0</v>
      </c>
      <c r="Z2236">
        <v>0</v>
      </c>
      <c r="AA2236">
        <v>0</v>
      </c>
      <c r="AB2236">
        <v>0</v>
      </c>
      <c r="AC2236">
        <v>0</v>
      </c>
      <c r="AD2236">
        <v>0</v>
      </c>
      <c r="AE2236">
        <v>0</v>
      </c>
      <c r="AF2236">
        <v>0</v>
      </c>
      <c r="AG2236">
        <v>0</v>
      </c>
      <c r="AH2236">
        <v>0</v>
      </c>
      <c r="AI2236">
        <v>0</v>
      </c>
      <c r="AJ2236">
        <v>0</v>
      </c>
      <c r="AK2236">
        <v>0</v>
      </c>
      <c r="AL2236">
        <v>0</v>
      </c>
      <c r="AM2236">
        <v>0</v>
      </c>
      <c r="AN2236">
        <v>0</v>
      </c>
      <c r="AO2236">
        <v>0</v>
      </c>
      <c r="AP2236">
        <v>0</v>
      </c>
      <c r="AQ2236">
        <v>1</v>
      </c>
      <c r="AR2236">
        <v>0</v>
      </c>
      <c r="AS2236">
        <v>0</v>
      </c>
      <c r="AT2236">
        <v>44246</v>
      </c>
      <c r="AU2236">
        <v>44267</v>
      </c>
      <c r="AV2236">
        <v>0</v>
      </c>
      <c r="AW2236">
        <v>1</v>
      </c>
      <c r="AX2236">
        <v>0</v>
      </c>
      <c r="AY2236">
        <v>2021</v>
      </c>
      <c r="AZ2236">
        <v>2</v>
      </c>
      <c r="BA2236">
        <v>30</v>
      </c>
      <c r="BB2236">
        <v>4</v>
      </c>
      <c r="BF2236">
        <v>2021</v>
      </c>
      <c r="BG2236" t="s">
        <v>104</v>
      </c>
      <c r="BH2236" t="s">
        <v>59</v>
      </c>
      <c r="BI2236" t="s">
        <v>9781</v>
      </c>
      <c r="BJ2236" t="s">
        <v>9797</v>
      </c>
    </row>
    <row r="2237" spans="1:62" x14ac:dyDescent="0.35">
      <c r="A2237">
        <v>51590417</v>
      </c>
      <c r="B2237" t="s">
        <v>98</v>
      </c>
      <c r="C2237" t="s">
        <v>61</v>
      </c>
      <c r="D2237" t="s">
        <v>125</v>
      </c>
      <c r="E2237" t="s">
        <v>6012</v>
      </c>
      <c r="F2237">
        <v>26321574</v>
      </c>
      <c r="I2237" s="1">
        <v>44249</v>
      </c>
      <c r="J2237">
        <v>44279.999988425923</v>
      </c>
      <c r="K2237" t="s">
        <v>6013</v>
      </c>
      <c r="L2237" t="s">
        <v>65</v>
      </c>
      <c r="M2237" t="s">
        <v>66</v>
      </c>
      <c r="N2237" t="s">
        <v>67</v>
      </c>
      <c r="O2237" t="s">
        <v>68</v>
      </c>
      <c r="P2237" t="s">
        <v>69</v>
      </c>
      <c r="Q2237" t="s">
        <v>70</v>
      </c>
      <c r="S2237" t="s">
        <v>71</v>
      </c>
      <c r="T2237" t="s">
        <v>6014</v>
      </c>
      <c r="U2237">
        <v>1</v>
      </c>
      <c r="V2237">
        <v>1</v>
      </c>
      <c r="W2237">
        <v>1</v>
      </c>
      <c r="X2237">
        <v>1</v>
      </c>
      <c r="Y2237">
        <v>0</v>
      </c>
      <c r="Z2237">
        <v>0</v>
      </c>
      <c r="AA2237">
        <v>0</v>
      </c>
      <c r="AB2237">
        <v>0</v>
      </c>
      <c r="AC2237">
        <v>0</v>
      </c>
      <c r="AD2237">
        <v>0</v>
      </c>
      <c r="AE2237">
        <v>0</v>
      </c>
      <c r="AF2237">
        <v>0</v>
      </c>
      <c r="AG2237">
        <v>0</v>
      </c>
      <c r="AH2237">
        <v>0</v>
      </c>
      <c r="AI2237">
        <v>0</v>
      </c>
      <c r="AJ2237">
        <v>0</v>
      </c>
      <c r="AK2237">
        <v>0</v>
      </c>
      <c r="AL2237">
        <v>0</v>
      </c>
      <c r="AM2237">
        <v>0</v>
      </c>
      <c r="AN2237">
        <v>0</v>
      </c>
      <c r="AO2237">
        <v>0</v>
      </c>
      <c r="AP2237">
        <v>0</v>
      </c>
      <c r="AQ2237">
        <v>0</v>
      </c>
      <c r="AR2237">
        <v>0</v>
      </c>
      <c r="AS2237">
        <v>0</v>
      </c>
      <c r="AT2237">
        <v>44249</v>
      </c>
      <c r="AU2237">
        <v>44277</v>
      </c>
      <c r="AV2237">
        <v>0</v>
      </c>
      <c r="AW2237">
        <v>1</v>
      </c>
      <c r="AX2237">
        <v>0</v>
      </c>
      <c r="AY2237">
        <v>2021</v>
      </c>
      <c r="AZ2237">
        <v>2</v>
      </c>
      <c r="BA2237">
        <v>30</v>
      </c>
      <c r="BB2237">
        <v>4</v>
      </c>
      <c r="BF2237">
        <v>2021</v>
      </c>
      <c r="BG2237" t="s">
        <v>104</v>
      </c>
      <c r="BH2237" t="s">
        <v>9822</v>
      </c>
      <c r="BI2237" t="s">
        <v>9781</v>
      </c>
      <c r="BJ2237" t="s">
        <v>9794</v>
      </c>
    </row>
    <row r="2238" spans="1:62" x14ac:dyDescent="0.35">
      <c r="A2238">
        <v>51602165</v>
      </c>
      <c r="B2238" t="s">
        <v>98</v>
      </c>
      <c r="C2238" t="s">
        <v>75</v>
      </c>
      <c r="D2238" t="s">
        <v>165</v>
      </c>
      <c r="E2238" t="s">
        <v>2759</v>
      </c>
      <c r="F2238">
        <v>27819359</v>
      </c>
      <c r="I2238" s="1">
        <v>44250</v>
      </c>
      <c r="J2238">
        <v>44280.999988425923</v>
      </c>
      <c r="K2238" t="s">
        <v>6015</v>
      </c>
      <c r="L2238" t="s">
        <v>65</v>
      </c>
      <c r="M2238" t="s">
        <v>120</v>
      </c>
      <c r="N2238" t="s">
        <v>121</v>
      </c>
      <c r="O2238" t="s">
        <v>168</v>
      </c>
      <c r="P2238" t="s">
        <v>122</v>
      </c>
      <c r="Q2238" t="s">
        <v>70</v>
      </c>
      <c r="S2238" t="s">
        <v>71</v>
      </c>
      <c r="T2238" t="s">
        <v>6016</v>
      </c>
      <c r="U2238">
        <v>1</v>
      </c>
      <c r="V2238">
        <v>1</v>
      </c>
      <c r="W2238">
        <v>0</v>
      </c>
      <c r="X2238">
        <v>0</v>
      </c>
      <c r="Y2238">
        <v>0</v>
      </c>
      <c r="Z2238">
        <v>0</v>
      </c>
      <c r="AA2238">
        <v>0</v>
      </c>
      <c r="AB2238">
        <v>0</v>
      </c>
      <c r="AC2238">
        <v>0</v>
      </c>
      <c r="AD2238">
        <v>0</v>
      </c>
      <c r="AE2238">
        <v>0</v>
      </c>
      <c r="AF2238">
        <v>0</v>
      </c>
      <c r="AG2238">
        <v>0</v>
      </c>
      <c r="AH2238">
        <v>0</v>
      </c>
      <c r="AI2238">
        <v>0</v>
      </c>
      <c r="AJ2238">
        <v>0</v>
      </c>
      <c r="AK2238">
        <v>0</v>
      </c>
      <c r="AL2238">
        <v>0</v>
      </c>
      <c r="AM2238">
        <v>0</v>
      </c>
      <c r="AN2238">
        <v>0</v>
      </c>
      <c r="AO2238">
        <v>0</v>
      </c>
      <c r="AP2238">
        <v>0</v>
      </c>
      <c r="AQ2238">
        <v>0</v>
      </c>
      <c r="AR2238">
        <v>0</v>
      </c>
      <c r="AS2238">
        <v>0</v>
      </c>
      <c r="AT2238">
        <v>44250</v>
      </c>
      <c r="AU2238">
        <v>44278</v>
      </c>
      <c r="AV2238">
        <v>1</v>
      </c>
      <c r="AW2238">
        <v>1</v>
      </c>
      <c r="AX2238">
        <v>0</v>
      </c>
      <c r="AY2238">
        <v>2021</v>
      </c>
      <c r="AZ2238">
        <v>2</v>
      </c>
      <c r="BA2238">
        <v>30</v>
      </c>
      <c r="BB2238">
        <v>2</v>
      </c>
      <c r="BF2238">
        <v>2021</v>
      </c>
      <c r="BG2238" t="s">
        <v>73</v>
      </c>
      <c r="BH2238" t="s">
        <v>9822</v>
      </c>
      <c r="BI2238" t="s">
        <v>9781</v>
      </c>
      <c r="BJ2238" t="s">
        <v>9795</v>
      </c>
    </row>
    <row r="2239" spans="1:62" x14ac:dyDescent="0.35">
      <c r="A2239">
        <v>51605952</v>
      </c>
      <c r="B2239" t="s">
        <v>6017</v>
      </c>
      <c r="C2239" t="s">
        <v>192</v>
      </c>
      <c r="D2239" t="s">
        <v>3562</v>
      </c>
      <c r="E2239" t="s">
        <v>6018</v>
      </c>
      <c r="F2239">
        <v>22045257</v>
      </c>
      <c r="I2239" s="1">
        <v>44250</v>
      </c>
      <c r="J2239">
        <v>44280.999988425923</v>
      </c>
      <c r="K2239" t="s">
        <v>6019</v>
      </c>
      <c r="L2239" t="s">
        <v>65</v>
      </c>
      <c r="M2239" t="s">
        <v>120</v>
      </c>
      <c r="N2239" t="s">
        <v>2011</v>
      </c>
      <c r="P2239" t="s">
        <v>2012</v>
      </c>
      <c r="Q2239" t="s">
        <v>70</v>
      </c>
      <c r="S2239" t="s">
        <v>71</v>
      </c>
      <c r="T2239" t="s">
        <v>6020</v>
      </c>
      <c r="U2239">
        <v>1</v>
      </c>
      <c r="V2239">
        <v>1</v>
      </c>
      <c r="W2239">
        <v>0</v>
      </c>
      <c r="X2239">
        <v>1</v>
      </c>
      <c r="Y2239">
        <v>0</v>
      </c>
      <c r="Z2239">
        <v>0</v>
      </c>
      <c r="AA2239">
        <v>0</v>
      </c>
      <c r="AB2239">
        <v>0</v>
      </c>
      <c r="AC2239">
        <v>0</v>
      </c>
      <c r="AD2239">
        <v>0</v>
      </c>
      <c r="AE2239">
        <v>0</v>
      </c>
      <c r="AF2239">
        <v>0</v>
      </c>
      <c r="AG2239">
        <v>0</v>
      </c>
      <c r="AH2239">
        <v>0</v>
      </c>
      <c r="AI2239">
        <v>0</v>
      </c>
      <c r="AJ2239">
        <v>0</v>
      </c>
      <c r="AK2239">
        <v>0</v>
      </c>
      <c r="AL2239">
        <v>0</v>
      </c>
      <c r="AM2239">
        <v>0</v>
      </c>
      <c r="AN2239">
        <v>0</v>
      </c>
      <c r="AO2239">
        <v>0</v>
      </c>
      <c r="AP2239">
        <v>0</v>
      </c>
      <c r="AQ2239">
        <v>0</v>
      </c>
      <c r="AR2239">
        <v>0</v>
      </c>
      <c r="AS2239">
        <v>0</v>
      </c>
      <c r="AT2239">
        <v>44250</v>
      </c>
      <c r="AU2239">
        <v>44265</v>
      </c>
      <c r="AV2239">
        <v>0</v>
      </c>
      <c r="AW2239">
        <v>1</v>
      </c>
      <c r="AX2239">
        <v>0</v>
      </c>
      <c r="AY2239">
        <v>2021</v>
      </c>
      <c r="AZ2239">
        <v>2</v>
      </c>
      <c r="BA2239">
        <v>30</v>
      </c>
      <c r="BB2239">
        <v>3</v>
      </c>
      <c r="BF2239">
        <v>2021</v>
      </c>
      <c r="BG2239" t="s">
        <v>104</v>
      </c>
      <c r="BH2239" t="s">
        <v>9822</v>
      </c>
      <c r="BI2239" t="s">
        <v>9781</v>
      </c>
      <c r="BJ2239" t="s">
        <v>9795</v>
      </c>
    </row>
    <row r="2240" spans="1:62" x14ac:dyDescent="0.35">
      <c r="A2240">
        <v>51606513</v>
      </c>
      <c r="B2240" t="s">
        <v>6021</v>
      </c>
      <c r="C2240" t="s">
        <v>75</v>
      </c>
      <c r="D2240" t="s">
        <v>165</v>
      </c>
      <c r="E2240" t="s">
        <v>365</v>
      </c>
      <c r="F2240">
        <v>3587</v>
      </c>
      <c r="I2240" s="1">
        <v>44250</v>
      </c>
      <c r="J2240">
        <v>44280.999988425923</v>
      </c>
      <c r="K2240" t="s">
        <v>6022</v>
      </c>
      <c r="L2240" t="s">
        <v>65</v>
      </c>
      <c r="M2240" t="s">
        <v>66</v>
      </c>
      <c r="N2240" t="s">
        <v>67</v>
      </c>
      <c r="Q2240" t="s">
        <v>70</v>
      </c>
      <c r="S2240" t="s">
        <v>71</v>
      </c>
      <c r="T2240" t="s">
        <v>6023</v>
      </c>
      <c r="U2240">
        <v>0</v>
      </c>
      <c r="V2240">
        <v>1</v>
      </c>
      <c r="W2240">
        <v>0</v>
      </c>
      <c r="X2240">
        <v>0</v>
      </c>
      <c r="Y2240">
        <v>0</v>
      </c>
      <c r="Z2240">
        <v>0</v>
      </c>
      <c r="AA2240">
        <v>0</v>
      </c>
      <c r="AB2240">
        <v>0</v>
      </c>
      <c r="AC2240">
        <v>0</v>
      </c>
      <c r="AD2240">
        <v>0</v>
      </c>
      <c r="AE2240">
        <v>0</v>
      </c>
      <c r="AF2240">
        <v>0</v>
      </c>
      <c r="AG2240">
        <v>0</v>
      </c>
      <c r="AH2240">
        <v>0</v>
      </c>
      <c r="AI2240">
        <v>0</v>
      </c>
      <c r="AJ2240">
        <v>0</v>
      </c>
      <c r="AK2240">
        <v>0</v>
      </c>
      <c r="AL2240">
        <v>0</v>
      </c>
      <c r="AM2240">
        <v>0</v>
      </c>
      <c r="AN2240">
        <v>0</v>
      </c>
      <c r="AO2240">
        <v>0</v>
      </c>
      <c r="AP2240">
        <v>0</v>
      </c>
      <c r="AQ2240">
        <v>0</v>
      </c>
      <c r="AR2240">
        <v>0</v>
      </c>
      <c r="AS2240">
        <v>0</v>
      </c>
      <c r="AT2240">
        <v>44250</v>
      </c>
      <c r="AU2240">
        <v>44278</v>
      </c>
      <c r="AV2240">
        <v>1</v>
      </c>
      <c r="AW2240">
        <v>1</v>
      </c>
      <c r="AX2240">
        <v>0</v>
      </c>
      <c r="AY2240">
        <v>2021</v>
      </c>
      <c r="AZ2240">
        <v>2</v>
      </c>
      <c r="BA2240">
        <v>30</v>
      </c>
      <c r="BB2240">
        <v>1</v>
      </c>
      <c r="BF2240">
        <v>2021</v>
      </c>
      <c r="BG2240" t="s">
        <v>73</v>
      </c>
      <c r="BH2240" t="s">
        <v>9822</v>
      </c>
      <c r="BI2240" t="s">
        <v>9781</v>
      </c>
      <c r="BJ2240" t="s">
        <v>9795</v>
      </c>
    </row>
    <row r="2241" spans="1:62" x14ac:dyDescent="0.35">
      <c r="A2241">
        <v>51612452</v>
      </c>
      <c r="B2241" t="s">
        <v>2122</v>
      </c>
      <c r="C2241" t="s">
        <v>75</v>
      </c>
      <c r="D2241" t="s">
        <v>76</v>
      </c>
      <c r="E2241" t="s">
        <v>1846</v>
      </c>
      <c r="F2241">
        <v>8133080</v>
      </c>
      <c r="G2241" t="s">
        <v>1846</v>
      </c>
      <c r="H2241">
        <v>3.4125999999999999</v>
      </c>
      <c r="I2241" s="1">
        <v>44251</v>
      </c>
      <c r="J2241">
        <v>44281.999988425923</v>
      </c>
      <c r="K2241" t="s">
        <v>6024</v>
      </c>
      <c r="L2241" t="s">
        <v>65</v>
      </c>
      <c r="M2241" t="s">
        <v>66</v>
      </c>
      <c r="N2241" t="s">
        <v>67</v>
      </c>
      <c r="O2241" t="s">
        <v>68</v>
      </c>
      <c r="P2241" t="s">
        <v>69</v>
      </c>
      <c r="Q2241" t="s">
        <v>70</v>
      </c>
      <c r="S2241" t="s">
        <v>82</v>
      </c>
      <c r="T2241" t="s">
        <v>6025</v>
      </c>
      <c r="U2241">
        <v>0</v>
      </c>
      <c r="V2241">
        <v>0</v>
      </c>
      <c r="W2241">
        <v>0</v>
      </c>
      <c r="X2241">
        <v>0</v>
      </c>
      <c r="Y2241">
        <v>0</v>
      </c>
      <c r="Z2241">
        <v>0</v>
      </c>
      <c r="AA2241">
        <v>0</v>
      </c>
      <c r="AB2241">
        <v>0</v>
      </c>
      <c r="AC2241">
        <v>0</v>
      </c>
      <c r="AD2241">
        <v>0</v>
      </c>
      <c r="AE2241">
        <v>0</v>
      </c>
      <c r="AF2241">
        <v>0</v>
      </c>
      <c r="AG2241">
        <v>0</v>
      </c>
      <c r="AH2241">
        <v>0</v>
      </c>
      <c r="AI2241">
        <v>0</v>
      </c>
      <c r="AJ2241">
        <v>0</v>
      </c>
      <c r="AK2241">
        <v>0</v>
      </c>
      <c r="AL2241">
        <v>0</v>
      </c>
      <c r="AM2241">
        <v>0</v>
      </c>
      <c r="AN2241">
        <v>0</v>
      </c>
      <c r="AO2241">
        <v>0</v>
      </c>
      <c r="AP2241">
        <v>1</v>
      </c>
      <c r="AQ2241">
        <v>0</v>
      </c>
      <c r="AR2241">
        <v>0</v>
      </c>
      <c r="AS2241">
        <v>0</v>
      </c>
      <c r="AT2241">
        <v>44251</v>
      </c>
      <c r="AU2241">
        <v>44265</v>
      </c>
      <c r="AV2241">
        <v>0</v>
      </c>
      <c r="AW2241">
        <v>1</v>
      </c>
      <c r="AX2241">
        <v>0</v>
      </c>
      <c r="AY2241">
        <v>2021</v>
      </c>
      <c r="AZ2241">
        <v>2</v>
      </c>
      <c r="BA2241">
        <v>30</v>
      </c>
      <c r="BB2241">
        <v>1</v>
      </c>
      <c r="BF2241">
        <v>2021</v>
      </c>
      <c r="BG2241" t="s">
        <v>104</v>
      </c>
      <c r="BH2241" t="s">
        <v>9822</v>
      </c>
      <c r="BI2241" t="s">
        <v>9781</v>
      </c>
      <c r="BJ2241" t="s">
        <v>9793</v>
      </c>
    </row>
    <row r="2242" spans="1:62" x14ac:dyDescent="0.35">
      <c r="A2242">
        <v>51615450</v>
      </c>
      <c r="B2242" t="s">
        <v>98</v>
      </c>
      <c r="C2242" t="s">
        <v>75</v>
      </c>
      <c r="D2242" t="s">
        <v>236</v>
      </c>
      <c r="E2242" t="s">
        <v>6026</v>
      </c>
      <c r="F2242">
        <v>20480845</v>
      </c>
      <c r="G2242" t="s">
        <v>3636</v>
      </c>
      <c r="H2242">
        <v>3.7212999999999998</v>
      </c>
      <c r="I2242" s="1">
        <v>44251</v>
      </c>
      <c r="J2242">
        <v>44281.999988425923</v>
      </c>
      <c r="K2242" t="s">
        <v>6027</v>
      </c>
      <c r="L2242" t="s">
        <v>65</v>
      </c>
      <c r="M2242" t="s">
        <v>197</v>
      </c>
      <c r="N2242" t="s">
        <v>198</v>
      </c>
      <c r="O2242" t="s">
        <v>168</v>
      </c>
      <c r="P2242" t="s">
        <v>199</v>
      </c>
      <c r="Q2242" t="s">
        <v>102</v>
      </c>
      <c r="R2242" t="s">
        <v>6028</v>
      </c>
      <c r="S2242" t="s">
        <v>71</v>
      </c>
      <c r="T2242" t="s">
        <v>6029</v>
      </c>
      <c r="U2242">
        <v>1</v>
      </c>
      <c r="V2242">
        <v>1</v>
      </c>
      <c r="W2242">
        <v>0</v>
      </c>
      <c r="X2242">
        <v>1</v>
      </c>
      <c r="Y2242">
        <v>0</v>
      </c>
      <c r="Z2242">
        <v>0</v>
      </c>
      <c r="AA2242">
        <v>0</v>
      </c>
      <c r="AB2242">
        <v>0</v>
      </c>
      <c r="AC2242">
        <v>0</v>
      </c>
      <c r="AD2242">
        <v>0</v>
      </c>
      <c r="AE2242">
        <v>0</v>
      </c>
      <c r="AF2242">
        <v>0</v>
      </c>
      <c r="AG2242">
        <v>0</v>
      </c>
      <c r="AH2242">
        <v>0</v>
      </c>
      <c r="AI2242">
        <v>0</v>
      </c>
      <c r="AJ2242">
        <v>0</v>
      </c>
      <c r="AK2242">
        <v>0</v>
      </c>
      <c r="AL2242">
        <v>0</v>
      </c>
      <c r="AM2242">
        <v>0</v>
      </c>
      <c r="AN2242">
        <v>0</v>
      </c>
      <c r="AO2242">
        <v>0</v>
      </c>
      <c r="AP2242">
        <v>0</v>
      </c>
      <c r="AQ2242">
        <v>0</v>
      </c>
      <c r="AR2242">
        <v>0</v>
      </c>
      <c r="AS2242">
        <v>0</v>
      </c>
      <c r="AT2242">
        <v>44251</v>
      </c>
      <c r="AU2242">
        <v>44281</v>
      </c>
      <c r="AV2242">
        <v>0</v>
      </c>
      <c r="AW2242">
        <v>1</v>
      </c>
      <c r="AX2242">
        <v>0</v>
      </c>
      <c r="AY2242">
        <v>2021</v>
      </c>
      <c r="AZ2242">
        <v>2</v>
      </c>
      <c r="BA2242">
        <v>30</v>
      </c>
      <c r="BB2242">
        <v>3</v>
      </c>
      <c r="BF2242">
        <v>2021</v>
      </c>
      <c r="BG2242" t="s">
        <v>104</v>
      </c>
      <c r="BH2242" t="s">
        <v>59</v>
      </c>
      <c r="BI2242" t="s">
        <v>9781</v>
      </c>
      <c r="BJ2242" t="s">
        <v>9793</v>
      </c>
    </row>
    <row r="2243" spans="1:62" x14ac:dyDescent="0.35">
      <c r="A2243">
        <v>51616141</v>
      </c>
      <c r="B2243" t="s">
        <v>6030</v>
      </c>
      <c r="C2243" t="s">
        <v>711</v>
      </c>
      <c r="D2243" t="s">
        <v>1650</v>
      </c>
      <c r="E2243" t="s">
        <v>6031</v>
      </c>
      <c r="F2243">
        <v>37542192</v>
      </c>
      <c r="G2243" t="s">
        <v>6031</v>
      </c>
      <c r="H2243">
        <v>3</v>
      </c>
      <c r="I2243" s="1">
        <v>44251</v>
      </c>
      <c r="J2243">
        <v>44281.999988425923</v>
      </c>
      <c r="K2243" t="s">
        <v>6032</v>
      </c>
      <c r="L2243" t="s">
        <v>65</v>
      </c>
      <c r="M2243" t="s">
        <v>120</v>
      </c>
      <c r="N2243" t="s">
        <v>121</v>
      </c>
      <c r="O2243" t="s">
        <v>168</v>
      </c>
      <c r="P2243" t="s">
        <v>122</v>
      </c>
      <c r="Q2243" t="s">
        <v>70</v>
      </c>
      <c r="S2243" t="s">
        <v>71</v>
      </c>
      <c r="T2243" t="s">
        <v>6033</v>
      </c>
      <c r="U2243">
        <v>1</v>
      </c>
      <c r="V2243">
        <v>1</v>
      </c>
      <c r="W2243">
        <v>0</v>
      </c>
      <c r="X2243">
        <v>1</v>
      </c>
      <c r="Y2243">
        <v>0</v>
      </c>
      <c r="Z2243">
        <v>0</v>
      </c>
      <c r="AA2243">
        <v>0</v>
      </c>
      <c r="AB2243">
        <v>0</v>
      </c>
      <c r="AC2243">
        <v>0</v>
      </c>
      <c r="AD2243">
        <v>0</v>
      </c>
      <c r="AE2243">
        <v>1</v>
      </c>
      <c r="AF2243">
        <v>0</v>
      </c>
      <c r="AG2243">
        <v>0</v>
      </c>
      <c r="AH2243">
        <v>0</v>
      </c>
      <c r="AI2243">
        <v>0</v>
      </c>
      <c r="AJ2243">
        <v>0</v>
      </c>
      <c r="AK2243">
        <v>0</v>
      </c>
      <c r="AL2243">
        <v>0</v>
      </c>
      <c r="AM2243">
        <v>0</v>
      </c>
      <c r="AN2243">
        <v>0</v>
      </c>
      <c r="AO2243">
        <v>0</v>
      </c>
      <c r="AP2243">
        <v>0</v>
      </c>
      <c r="AQ2243">
        <v>0</v>
      </c>
      <c r="AR2243">
        <v>0</v>
      </c>
      <c r="AS2243">
        <v>0</v>
      </c>
      <c r="AT2243">
        <v>44251</v>
      </c>
      <c r="AU2243">
        <v>44265</v>
      </c>
      <c r="AV2243">
        <v>0</v>
      </c>
      <c r="AW2243">
        <v>1</v>
      </c>
      <c r="AX2243">
        <v>0</v>
      </c>
      <c r="AY2243">
        <v>2021</v>
      </c>
      <c r="AZ2243">
        <v>2</v>
      </c>
      <c r="BA2243">
        <v>30</v>
      </c>
      <c r="BB2243">
        <v>4</v>
      </c>
      <c r="BF2243">
        <v>2021</v>
      </c>
      <c r="BG2243" t="s">
        <v>104</v>
      </c>
      <c r="BH2243" t="s">
        <v>9822</v>
      </c>
      <c r="BI2243" t="s">
        <v>9781</v>
      </c>
      <c r="BJ2243" t="s">
        <v>9793</v>
      </c>
    </row>
    <row r="2244" spans="1:62" x14ac:dyDescent="0.35">
      <c r="A2244">
        <v>51617296</v>
      </c>
      <c r="B2244" t="s">
        <v>116</v>
      </c>
      <c r="C2244" t="s">
        <v>61</v>
      </c>
      <c r="D2244" t="s">
        <v>125</v>
      </c>
      <c r="E2244" t="s">
        <v>6034</v>
      </c>
      <c r="F2244">
        <v>46666376</v>
      </c>
      <c r="I2244" s="1">
        <v>44251</v>
      </c>
      <c r="J2244">
        <v>44281.999988425923</v>
      </c>
      <c r="K2244" t="s">
        <v>6035</v>
      </c>
      <c r="L2244" t="s">
        <v>65</v>
      </c>
      <c r="M2244" t="s">
        <v>66</v>
      </c>
      <c r="N2244" t="s">
        <v>67</v>
      </c>
      <c r="O2244" t="s">
        <v>68</v>
      </c>
      <c r="P2244" t="s">
        <v>69</v>
      </c>
      <c r="Q2244" t="s">
        <v>70</v>
      </c>
      <c r="R2244" t="s">
        <v>6036</v>
      </c>
      <c r="S2244" t="s">
        <v>71</v>
      </c>
      <c r="T2244" t="s">
        <v>6037</v>
      </c>
      <c r="U2244">
        <v>1</v>
      </c>
      <c r="V2244">
        <v>1</v>
      </c>
      <c r="W2244">
        <v>0</v>
      </c>
      <c r="X2244">
        <v>1</v>
      </c>
      <c r="Y2244">
        <v>0</v>
      </c>
      <c r="Z2244">
        <v>0</v>
      </c>
      <c r="AA2244">
        <v>0</v>
      </c>
      <c r="AB2244">
        <v>0</v>
      </c>
      <c r="AC2244">
        <v>0</v>
      </c>
      <c r="AD2244">
        <v>0</v>
      </c>
      <c r="AE2244">
        <v>1</v>
      </c>
      <c r="AF2244">
        <v>0</v>
      </c>
      <c r="AG2244">
        <v>0</v>
      </c>
      <c r="AH2244">
        <v>1</v>
      </c>
      <c r="AI2244">
        <v>0</v>
      </c>
      <c r="AJ2244">
        <v>0</v>
      </c>
      <c r="AK2244">
        <v>0</v>
      </c>
      <c r="AL2244">
        <v>0</v>
      </c>
      <c r="AM2244">
        <v>0</v>
      </c>
      <c r="AN2244">
        <v>0</v>
      </c>
      <c r="AO2244">
        <v>0</v>
      </c>
      <c r="AP2244">
        <v>1</v>
      </c>
      <c r="AQ2244">
        <v>0</v>
      </c>
      <c r="AR2244">
        <v>0</v>
      </c>
      <c r="AS2244">
        <v>0</v>
      </c>
      <c r="AT2244">
        <v>44251</v>
      </c>
      <c r="AU2244">
        <v>44281</v>
      </c>
      <c r="AV2244">
        <v>0</v>
      </c>
      <c r="AW2244">
        <v>1</v>
      </c>
      <c r="AX2244">
        <v>0</v>
      </c>
      <c r="AY2244">
        <v>2021</v>
      </c>
      <c r="AZ2244">
        <v>2</v>
      </c>
      <c r="BA2244">
        <v>30</v>
      </c>
      <c r="BB2244">
        <v>6</v>
      </c>
      <c r="BF2244">
        <v>2021</v>
      </c>
      <c r="BG2244" t="s">
        <v>104</v>
      </c>
      <c r="BH2244" t="s">
        <v>59</v>
      </c>
      <c r="BI2244" t="s">
        <v>9781</v>
      </c>
      <c r="BJ2244" t="s">
        <v>9793</v>
      </c>
    </row>
    <row r="2245" spans="1:62" x14ac:dyDescent="0.35">
      <c r="A2245">
        <v>51628888</v>
      </c>
      <c r="B2245" t="s">
        <v>6038</v>
      </c>
      <c r="C2245" t="s">
        <v>75</v>
      </c>
      <c r="D2245" t="s">
        <v>159</v>
      </c>
      <c r="E2245" t="s">
        <v>1409</v>
      </c>
      <c r="F2245">
        <v>23949797</v>
      </c>
      <c r="I2245" s="1">
        <v>44252</v>
      </c>
      <c r="J2245">
        <v>44282.999988425923</v>
      </c>
      <c r="K2245" t="s">
        <v>6039</v>
      </c>
      <c r="L2245" t="s">
        <v>65</v>
      </c>
      <c r="M2245" t="s">
        <v>66</v>
      </c>
      <c r="N2245" t="s">
        <v>67</v>
      </c>
      <c r="O2245" t="s">
        <v>68</v>
      </c>
      <c r="P2245" t="s">
        <v>69</v>
      </c>
      <c r="Q2245" t="s">
        <v>102</v>
      </c>
      <c r="S2245" t="s">
        <v>71</v>
      </c>
      <c r="T2245" t="s">
        <v>6040</v>
      </c>
      <c r="U2245">
        <v>1</v>
      </c>
      <c r="V2245">
        <v>1</v>
      </c>
      <c r="W2245">
        <v>0</v>
      </c>
      <c r="X2245">
        <v>1</v>
      </c>
      <c r="Y2245">
        <v>0</v>
      </c>
      <c r="Z2245">
        <v>0</v>
      </c>
      <c r="AA2245">
        <v>0</v>
      </c>
      <c r="AB2245">
        <v>0</v>
      </c>
      <c r="AC2245">
        <v>0</v>
      </c>
      <c r="AD2245">
        <v>0</v>
      </c>
      <c r="AE2245">
        <v>0</v>
      </c>
      <c r="AF2245">
        <v>0</v>
      </c>
      <c r="AG2245">
        <v>0</v>
      </c>
      <c r="AH2245">
        <v>0</v>
      </c>
      <c r="AI2245">
        <v>0</v>
      </c>
      <c r="AJ2245">
        <v>0</v>
      </c>
      <c r="AK2245">
        <v>0</v>
      </c>
      <c r="AL2245">
        <v>0</v>
      </c>
      <c r="AM2245">
        <v>0</v>
      </c>
      <c r="AN2245">
        <v>0</v>
      </c>
      <c r="AO2245">
        <v>0</v>
      </c>
      <c r="AP2245">
        <v>0</v>
      </c>
      <c r="AQ2245">
        <v>0</v>
      </c>
      <c r="AR2245">
        <v>0</v>
      </c>
      <c r="AS2245">
        <v>0</v>
      </c>
      <c r="AT2245">
        <v>44252</v>
      </c>
      <c r="AU2245">
        <v>44257</v>
      </c>
      <c r="AV2245">
        <v>1</v>
      </c>
      <c r="AW2245">
        <v>1</v>
      </c>
      <c r="AX2245">
        <v>0</v>
      </c>
      <c r="AY2245">
        <v>2021</v>
      </c>
      <c r="AZ2245">
        <v>2</v>
      </c>
      <c r="BA2245">
        <v>30</v>
      </c>
      <c r="BB2245">
        <v>3</v>
      </c>
      <c r="BF2245">
        <v>2021</v>
      </c>
      <c r="BG2245" t="s">
        <v>73</v>
      </c>
      <c r="BH2245" t="s">
        <v>9822</v>
      </c>
      <c r="BI2245" t="s">
        <v>9781</v>
      </c>
      <c r="BJ2245" t="s">
        <v>9796</v>
      </c>
    </row>
    <row r="2246" spans="1:62" x14ac:dyDescent="0.35">
      <c r="A2246">
        <v>51631553</v>
      </c>
      <c r="B2246" t="s">
        <v>98</v>
      </c>
      <c r="C2246" t="s">
        <v>75</v>
      </c>
      <c r="D2246" t="s">
        <v>76</v>
      </c>
      <c r="E2246" t="s">
        <v>6041</v>
      </c>
      <c r="F2246">
        <v>39992815</v>
      </c>
      <c r="I2246" s="1">
        <v>44253</v>
      </c>
      <c r="J2246">
        <v>44283.999988425923</v>
      </c>
      <c r="K2246" t="s">
        <v>6042</v>
      </c>
      <c r="L2246" t="s">
        <v>65</v>
      </c>
      <c r="M2246" t="s">
        <v>66</v>
      </c>
      <c r="N2246" t="s">
        <v>833</v>
      </c>
      <c r="P2246" t="s">
        <v>834</v>
      </c>
      <c r="Q2246" t="s">
        <v>70</v>
      </c>
      <c r="R2246" t="s">
        <v>6043</v>
      </c>
      <c r="S2246" t="s">
        <v>71</v>
      </c>
      <c r="T2246" t="s">
        <v>6044</v>
      </c>
      <c r="U2246">
        <v>0</v>
      </c>
      <c r="V2246">
        <v>1</v>
      </c>
      <c r="W2246">
        <v>0</v>
      </c>
      <c r="X2246">
        <v>0</v>
      </c>
      <c r="Y2246">
        <v>0</v>
      </c>
      <c r="Z2246">
        <v>0</v>
      </c>
      <c r="AA2246">
        <v>0</v>
      </c>
      <c r="AB2246">
        <v>0</v>
      </c>
      <c r="AC2246">
        <v>0</v>
      </c>
      <c r="AD2246">
        <v>0</v>
      </c>
      <c r="AE2246">
        <v>0</v>
      </c>
      <c r="AF2246">
        <v>0</v>
      </c>
      <c r="AG2246">
        <v>0</v>
      </c>
      <c r="AH2246">
        <v>0</v>
      </c>
      <c r="AI2246">
        <v>0</v>
      </c>
      <c r="AJ2246">
        <v>0</v>
      </c>
      <c r="AK2246">
        <v>0</v>
      </c>
      <c r="AL2246">
        <v>0</v>
      </c>
      <c r="AM2246">
        <v>0</v>
      </c>
      <c r="AN2246">
        <v>0</v>
      </c>
      <c r="AO2246">
        <v>0</v>
      </c>
      <c r="AP2246">
        <v>0</v>
      </c>
      <c r="AQ2246">
        <v>0</v>
      </c>
      <c r="AR2246">
        <v>0</v>
      </c>
      <c r="AS2246">
        <v>0</v>
      </c>
      <c r="AT2246">
        <v>44252</v>
      </c>
      <c r="AU2246">
        <v>44283</v>
      </c>
      <c r="AV2246">
        <v>0</v>
      </c>
      <c r="AW2246">
        <v>1</v>
      </c>
      <c r="AX2246">
        <v>0</v>
      </c>
      <c r="AY2246">
        <v>2021</v>
      </c>
      <c r="AZ2246">
        <v>2</v>
      </c>
      <c r="BA2246">
        <v>30</v>
      </c>
      <c r="BB2246">
        <v>1</v>
      </c>
      <c r="BC2246">
        <v>70000</v>
      </c>
      <c r="BD2246">
        <v>100000</v>
      </c>
      <c r="BE2246" t="s">
        <v>90</v>
      </c>
      <c r="BF2246">
        <v>2021</v>
      </c>
      <c r="BG2246" t="s">
        <v>104</v>
      </c>
      <c r="BH2246" t="s">
        <v>59</v>
      </c>
      <c r="BI2246" t="s">
        <v>9781</v>
      </c>
      <c r="BJ2246" t="s">
        <v>9797</v>
      </c>
    </row>
    <row r="2247" spans="1:62" x14ac:dyDescent="0.35">
      <c r="A2247">
        <v>51633141</v>
      </c>
      <c r="B2247" t="s">
        <v>98</v>
      </c>
      <c r="C2247" t="s">
        <v>75</v>
      </c>
      <c r="D2247" t="s">
        <v>76</v>
      </c>
      <c r="E2247" t="s">
        <v>5763</v>
      </c>
      <c r="F2247">
        <v>46282724</v>
      </c>
      <c r="I2247" s="1">
        <v>44253</v>
      </c>
      <c r="J2247">
        <v>44283.999988425923</v>
      </c>
      <c r="K2247" t="s">
        <v>5942</v>
      </c>
      <c r="L2247" t="s">
        <v>65</v>
      </c>
      <c r="M2247" t="s">
        <v>66</v>
      </c>
      <c r="N2247" t="s">
        <v>67</v>
      </c>
      <c r="O2247" t="s">
        <v>68</v>
      </c>
      <c r="P2247" t="s">
        <v>402</v>
      </c>
      <c r="Q2247" t="s">
        <v>102</v>
      </c>
      <c r="S2247" t="s">
        <v>71</v>
      </c>
      <c r="T2247" t="s">
        <v>6045</v>
      </c>
      <c r="U2247">
        <v>0</v>
      </c>
      <c r="V2247">
        <v>1</v>
      </c>
      <c r="W2247">
        <v>0</v>
      </c>
      <c r="X2247">
        <v>1</v>
      </c>
      <c r="Y2247">
        <v>0</v>
      </c>
      <c r="Z2247">
        <v>0</v>
      </c>
      <c r="AA2247">
        <v>0</v>
      </c>
      <c r="AB2247">
        <v>0</v>
      </c>
      <c r="AC2247">
        <v>0</v>
      </c>
      <c r="AD2247">
        <v>0</v>
      </c>
      <c r="AE2247">
        <v>0</v>
      </c>
      <c r="AF2247">
        <v>0</v>
      </c>
      <c r="AG2247">
        <v>1</v>
      </c>
      <c r="AH2247">
        <v>1</v>
      </c>
      <c r="AI2247">
        <v>0</v>
      </c>
      <c r="AJ2247">
        <v>0</v>
      </c>
      <c r="AK2247">
        <v>0</v>
      </c>
      <c r="AL2247">
        <v>0</v>
      </c>
      <c r="AM2247">
        <v>0</v>
      </c>
      <c r="AN2247">
        <v>0</v>
      </c>
      <c r="AO2247">
        <v>0</v>
      </c>
      <c r="AP2247">
        <v>1</v>
      </c>
      <c r="AQ2247">
        <v>0</v>
      </c>
      <c r="AR2247">
        <v>0</v>
      </c>
      <c r="AS2247">
        <v>0</v>
      </c>
      <c r="AT2247">
        <v>44253</v>
      </c>
      <c r="AU2247">
        <v>44283</v>
      </c>
      <c r="AV2247">
        <v>0</v>
      </c>
      <c r="AW2247">
        <v>1</v>
      </c>
      <c r="AX2247">
        <v>0</v>
      </c>
      <c r="AY2247">
        <v>2021</v>
      </c>
      <c r="AZ2247">
        <v>2</v>
      </c>
      <c r="BA2247">
        <v>30</v>
      </c>
      <c r="BB2247">
        <v>5</v>
      </c>
      <c r="BF2247">
        <v>2021</v>
      </c>
      <c r="BG2247" t="s">
        <v>104</v>
      </c>
      <c r="BH2247" t="s">
        <v>9822</v>
      </c>
      <c r="BI2247" t="s">
        <v>9781</v>
      </c>
      <c r="BJ2247" t="s">
        <v>9797</v>
      </c>
    </row>
    <row r="2248" spans="1:62" x14ac:dyDescent="0.35">
      <c r="A2248">
        <v>51637215</v>
      </c>
      <c r="B2248" t="s">
        <v>98</v>
      </c>
      <c r="C2248" t="s">
        <v>75</v>
      </c>
      <c r="D2248" t="s">
        <v>117</v>
      </c>
      <c r="E2248" t="s">
        <v>2469</v>
      </c>
      <c r="F2248">
        <v>10174028</v>
      </c>
      <c r="G2248" t="s">
        <v>2469</v>
      </c>
      <c r="H2248">
        <v>3.0493000000000001</v>
      </c>
      <c r="I2248" s="1">
        <v>44253</v>
      </c>
      <c r="J2248">
        <v>44283.999988425923</v>
      </c>
      <c r="K2248" t="s">
        <v>6046</v>
      </c>
      <c r="L2248" t="s">
        <v>65</v>
      </c>
      <c r="M2248" t="s">
        <v>66</v>
      </c>
      <c r="N2248" t="s">
        <v>67</v>
      </c>
      <c r="P2248" t="s">
        <v>1445</v>
      </c>
      <c r="Q2248" t="s">
        <v>70</v>
      </c>
      <c r="S2248" t="s">
        <v>71</v>
      </c>
      <c r="T2248" t="s">
        <v>6047</v>
      </c>
      <c r="U2248">
        <v>0</v>
      </c>
      <c r="V2248">
        <v>1</v>
      </c>
      <c r="W2248">
        <v>0</v>
      </c>
      <c r="X2248">
        <v>1</v>
      </c>
      <c r="Y2248">
        <v>0</v>
      </c>
      <c r="Z2248">
        <v>0</v>
      </c>
      <c r="AA2248">
        <v>0</v>
      </c>
      <c r="AB2248">
        <v>0</v>
      </c>
      <c r="AC2248">
        <v>0</v>
      </c>
      <c r="AD2248">
        <v>0</v>
      </c>
      <c r="AE2248">
        <v>0</v>
      </c>
      <c r="AF2248">
        <v>0</v>
      </c>
      <c r="AG2248">
        <v>0</v>
      </c>
      <c r="AH2248">
        <v>0</v>
      </c>
      <c r="AI2248">
        <v>0</v>
      </c>
      <c r="AJ2248">
        <v>0</v>
      </c>
      <c r="AK2248">
        <v>0</v>
      </c>
      <c r="AL2248">
        <v>0</v>
      </c>
      <c r="AM2248">
        <v>0</v>
      </c>
      <c r="AN2248">
        <v>0</v>
      </c>
      <c r="AO2248">
        <v>0</v>
      </c>
      <c r="AP2248">
        <v>0</v>
      </c>
      <c r="AQ2248">
        <v>0</v>
      </c>
      <c r="AR2248">
        <v>0</v>
      </c>
      <c r="AS2248">
        <v>0</v>
      </c>
      <c r="AT2248">
        <v>44253</v>
      </c>
      <c r="AU2248">
        <v>44283</v>
      </c>
      <c r="AV2248">
        <v>0</v>
      </c>
      <c r="AW2248">
        <v>1</v>
      </c>
      <c r="AX2248">
        <v>0</v>
      </c>
      <c r="AY2248">
        <v>2021</v>
      </c>
      <c r="AZ2248">
        <v>2</v>
      </c>
      <c r="BA2248">
        <v>30</v>
      </c>
      <c r="BB2248">
        <v>2</v>
      </c>
      <c r="BF2248">
        <v>2021</v>
      </c>
      <c r="BG2248" t="s">
        <v>104</v>
      </c>
      <c r="BH2248" t="s">
        <v>9822</v>
      </c>
      <c r="BI2248" t="s">
        <v>9781</v>
      </c>
      <c r="BJ2248" t="s">
        <v>9797</v>
      </c>
    </row>
    <row r="2249" spans="1:62" x14ac:dyDescent="0.35">
      <c r="A2249">
        <v>51637340</v>
      </c>
      <c r="B2249" t="s">
        <v>98</v>
      </c>
      <c r="C2249" t="s">
        <v>75</v>
      </c>
      <c r="D2249" t="s">
        <v>76</v>
      </c>
      <c r="E2249" t="s">
        <v>118</v>
      </c>
      <c r="F2249">
        <v>45719600</v>
      </c>
      <c r="I2249" s="1">
        <v>44253</v>
      </c>
      <c r="J2249">
        <v>44283.999988425923</v>
      </c>
      <c r="K2249" t="s">
        <v>5699</v>
      </c>
      <c r="L2249" t="s">
        <v>65</v>
      </c>
      <c r="M2249" t="s">
        <v>66</v>
      </c>
      <c r="N2249" t="s">
        <v>67</v>
      </c>
      <c r="O2249" t="s">
        <v>101</v>
      </c>
      <c r="Q2249" t="s">
        <v>70</v>
      </c>
      <c r="R2249" t="s">
        <v>6048</v>
      </c>
      <c r="S2249" t="s">
        <v>71</v>
      </c>
      <c r="T2249" t="s">
        <v>6049</v>
      </c>
      <c r="U2249">
        <v>0</v>
      </c>
      <c r="V2249">
        <v>1</v>
      </c>
      <c r="W2249">
        <v>0</v>
      </c>
      <c r="X2249">
        <v>1</v>
      </c>
      <c r="Y2249">
        <v>0</v>
      </c>
      <c r="Z2249">
        <v>0</v>
      </c>
      <c r="AA2249">
        <v>0</v>
      </c>
      <c r="AB2249">
        <v>0</v>
      </c>
      <c r="AC2249">
        <v>0</v>
      </c>
      <c r="AD2249">
        <v>0</v>
      </c>
      <c r="AE2249">
        <v>0</v>
      </c>
      <c r="AF2249">
        <v>0</v>
      </c>
      <c r="AG2249">
        <v>0</v>
      </c>
      <c r="AH2249">
        <v>1</v>
      </c>
      <c r="AI2249">
        <v>0</v>
      </c>
      <c r="AJ2249">
        <v>0</v>
      </c>
      <c r="AK2249">
        <v>0</v>
      </c>
      <c r="AL2249">
        <v>0</v>
      </c>
      <c r="AM2249">
        <v>0</v>
      </c>
      <c r="AN2249">
        <v>0</v>
      </c>
      <c r="AO2249">
        <v>0</v>
      </c>
      <c r="AP2249">
        <v>0</v>
      </c>
      <c r="AQ2249">
        <v>0</v>
      </c>
      <c r="AR2249">
        <v>0</v>
      </c>
      <c r="AS2249">
        <v>0</v>
      </c>
      <c r="AT2249">
        <v>44253</v>
      </c>
      <c r="AU2249">
        <v>44283</v>
      </c>
      <c r="AV2249">
        <v>1</v>
      </c>
      <c r="AW2249">
        <v>1</v>
      </c>
      <c r="AX2249">
        <v>0</v>
      </c>
      <c r="AY2249">
        <v>2021</v>
      </c>
      <c r="AZ2249">
        <v>2</v>
      </c>
      <c r="BA2249">
        <v>30</v>
      </c>
      <c r="BB2249">
        <v>3</v>
      </c>
      <c r="BF2249">
        <v>2021</v>
      </c>
      <c r="BG2249" t="s">
        <v>73</v>
      </c>
      <c r="BH2249" t="s">
        <v>59</v>
      </c>
      <c r="BI2249" t="s">
        <v>9781</v>
      </c>
      <c r="BJ2249" t="s">
        <v>9797</v>
      </c>
    </row>
    <row r="2250" spans="1:62" x14ac:dyDescent="0.35">
      <c r="A2250">
        <v>51638007</v>
      </c>
      <c r="B2250" t="s">
        <v>3976</v>
      </c>
      <c r="C2250" t="s">
        <v>61</v>
      </c>
      <c r="D2250" t="s">
        <v>125</v>
      </c>
      <c r="E2250" t="s">
        <v>5716</v>
      </c>
      <c r="F2250">
        <v>25218236</v>
      </c>
      <c r="G2250" t="s">
        <v>5716</v>
      </c>
      <c r="I2250" s="1">
        <v>44253</v>
      </c>
      <c r="J2250">
        <v>44283.999988425923</v>
      </c>
      <c r="K2250" t="s">
        <v>6050</v>
      </c>
      <c r="L2250" t="s">
        <v>65</v>
      </c>
      <c r="M2250" t="s">
        <v>120</v>
      </c>
      <c r="N2250" t="s">
        <v>121</v>
      </c>
      <c r="O2250" t="s">
        <v>1476</v>
      </c>
      <c r="Q2250" t="s">
        <v>70</v>
      </c>
      <c r="R2250" t="s">
        <v>6051</v>
      </c>
      <c r="S2250" t="s">
        <v>82</v>
      </c>
      <c r="T2250" t="s">
        <v>6052</v>
      </c>
      <c r="U2250">
        <v>1</v>
      </c>
      <c r="V2250">
        <v>1</v>
      </c>
      <c r="W2250">
        <v>0</v>
      </c>
      <c r="X2250">
        <v>1</v>
      </c>
      <c r="Y2250">
        <v>0</v>
      </c>
      <c r="Z2250">
        <v>0</v>
      </c>
      <c r="AA2250">
        <v>0</v>
      </c>
      <c r="AB2250">
        <v>0</v>
      </c>
      <c r="AC2250">
        <v>0</v>
      </c>
      <c r="AD2250">
        <v>0</v>
      </c>
      <c r="AE2250">
        <v>0</v>
      </c>
      <c r="AF2250">
        <v>0</v>
      </c>
      <c r="AG2250">
        <v>0</v>
      </c>
      <c r="AH2250">
        <v>0</v>
      </c>
      <c r="AI2250">
        <v>0</v>
      </c>
      <c r="AJ2250">
        <v>0</v>
      </c>
      <c r="AK2250">
        <v>0</v>
      </c>
      <c r="AL2250">
        <v>0</v>
      </c>
      <c r="AM2250">
        <v>0</v>
      </c>
      <c r="AN2250">
        <v>0</v>
      </c>
      <c r="AO2250">
        <v>0</v>
      </c>
      <c r="AP2250">
        <v>0</v>
      </c>
      <c r="AQ2250">
        <v>0</v>
      </c>
      <c r="AR2250">
        <v>0</v>
      </c>
      <c r="AS2250">
        <v>0</v>
      </c>
      <c r="AT2250">
        <v>44253</v>
      </c>
      <c r="AU2250">
        <v>44283</v>
      </c>
      <c r="AV2250">
        <v>0</v>
      </c>
      <c r="AW2250">
        <v>1</v>
      </c>
      <c r="AX2250">
        <v>0</v>
      </c>
      <c r="AY2250">
        <v>2021</v>
      </c>
      <c r="AZ2250">
        <v>2</v>
      </c>
      <c r="BA2250">
        <v>30</v>
      </c>
      <c r="BB2250">
        <v>3</v>
      </c>
      <c r="BF2250">
        <v>2021</v>
      </c>
      <c r="BG2250" t="s">
        <v>104</v>
      </c>
      <c r="BH2250" t="s">
        <v>59</v>
      </c>
      <c r="BI2250" t="s">
        <v>9781</v>
      </c>
      <c r="BJ2250" t="s">
        <v>9797</v>
      </c>
    </row>
    <row r="2251" spans="1:62" x14ac:dyDescent="0.35">
      <c r="A2251">
        <v>51640168</v>
      </c>
      <c r="B2251" t="s">
        <v>98</v>
      </c>
      <c r="C2251" t="s">
        <v>61</v>
      </c>
      <c r="D2251" t="s">
        <v>125</v>
      </c>
      <c r="E2251" t="s">
        <v>4101</v>
      </c>
      <c r="F2251">
        <v>29439808</v>
      </c>
      <c r="I2251" s="1">
        <v>44253</v>
      </c>
      <c r="J2251">
        <v>44283.999988425923</v>
      </c>
      <c r="K2251" t="s">
        <v>6053</v>
      </c>
      <c r="L2251" t="s">
        <v>65</v>
      </c>
      <c r="M2251" t="s">
        <v>66</v>
      </c>
      <c r="N2251" t="s">
        <v>67</v>
      </c>
      <c r="O2251" t="s">
        <v>101</v>
      </c>
      <c r="P2251" t="s">
        <v>4103</v>
      </c>
      <c r="Q2251" t="s">
        <v>70</v>
      </c>
      <c r="S2251" t="s">
        <v>71</v>
      </c>
      <c r="T2251" t="s">
        <v>6054</v>
      </c>
      <c r="U2251">
        <v>0</v>
      </c>
      <c r="V2251">
        <v>1</v>
      </c>
      <c r="W2251">
        <v>0</v>
      </c>
      <c r="X2251">
        <v>1</v>
      </c>
      <c r="Y2251">
        <v>0</v>
      </c>
      <c r="Z2251">
        <v>0</v>
      </c>
      <c r="AA2251">
        <v>0</v>
      </c>
      <c r="AB2251">
        <v>0</v>
      </c>
      <c r="AC2251">
        <v>0</v>
      </c>
      <c r="AD2251">
        <v>0</v>
      </c>
      <c r="AE2251">
        <v>0</v>
      </c>
      <c r="AF2251">
        <v>0</v>
      </c>
      <c r="AG2251">
        <v>0</v>
      </c>
      <c r="AH2251">
        <v>0</v>
      </c>
      <c r="AI2251">
        <v>0</v>
      </c>
      <c r="AJ2251">
        <v>0</v>
      </c>
      <c r="AK2251">
        <v>0</v>
      </c>
      <c r="AL2251">
        <v>0</v>
      </c>
      <c r="AM2251">
        <v>0</v>
      </c>
      <c r="AN2251">
        <v>0</v>
      </c>
      <c r="AO2251">
        <v>0</v>
      </c>
      <c r="AP2251">
        <v>0</v>
      </c>
      <c r="AQ2251">
        <v>0</v>
      </c>
      <c r="AR2251">
        <v>0</v>
      </c>
      <c r="AS2251">
        <v>0</v>
      </c>
      <c r="AT2251">
        <v>44253</v>
      </c>
      <c r="AU2251">
        <v>44283</v>
      </c>
      <c r="AV2251">
        <v>0</v>
      </c>
      <c r="AW2251">
        <v>1</v>
      </c>
      <c r="AX2251">
        <v>0</v>
      </c>
      <c r="AY2251">
        <v>2021</v>
      </c>
      <c r="AZ2251">
        <v>2</v>
      </c>
      <c r="BA2251">
        <v>30</v>
      </c>
      <c r="BB2251">
        <v>2</v>
      </c>
      <c r="BF2251">
        <v>2021</v>
      </c>
      <c r="BG2251" t="s">
        <v>104</v>
      </c>
      <c r="BH2251" t="s">
        <v>9822</v>
      </c>
      <c r="BI2251" t="s">
        <v>9781</v>
      </c>
      <c r="BJ2251" t="s">
        <v>9797</v>
      </c>
    </row>
    <row r="2252" spans="1:62" x14ac:dyDescent="0.35">
      <c r="A2252">
        <v>51645125</v>
      </c>
      <c r="B2252" t="s">
        <v>6055</v>
      </c>
      <c r="C2252" t="s">
        <v>61</v>
      </c>
      <c r="D2252" t="s">
        <v>125</v>
      </c>
      <c r="E2252" t="s">
        <v>6012</v>
      </c>
      <c r="F2252">
        <v>26321574</v>
      </c>
      <c r="I2252" s="1">
        <v>44256</v>
      </c>
      <c r="J2252">
        <v>44286.999988425923</v>
      </c>
      <c r="K2252" t="s">
        <v>6056</v>
      </c>
      <c r="L2252" t="s">
        <v>65</v>
      </c>
      <c r="M2252" t="s">
        <v>66</v>
      </c>
      <c r="N2252" t="s">
        <v>67</v>
      </c>
      <c r="O2252" t="s">
        <v>68</v>
      </c>
      <c r="P2252" t="s">
        <v>69</v>
      </c>
      <c r="Q2252" t="s">
        <v>70</v>
      </c>
      <c r="S2252" t="s">
        <v>71</v>
      </c>
      <c r="T2252" t="s">
        <v>6057</v>
      </c>
      <c r="U2252">
        <v>1</v>
      </c>
      <c r="V2252">
        <v>1</v>
      </c>
      <c r="W2252">
        <v>1</v>
      </c>
      <c r="X2252">
        <v>1</v>
      </c>
      <c r="Y2252">
        <v>0</v>
      </c>
      <c r="Z2252">
        <v>0</v>
      </c>
      <c r="AA2252">
        <v>0</v>
      </c>
      <c r="AB2252">
        <v>0</v>
      </c>
      <c r="AC2252">
        <v>0</v>
      </c>
      <c r="AD2252">
        <v>0</v>
      </c>
      <c r="AE2252">
        <v>0</v>
      </c>
      <c r="AF2252">
        <v>0</v>
      </c>
      <c r="AG2252">
        <v>0</v>
      </c>
      <c r="AH2252">
        <v>0</v>
      </c>
      <c r="AI2252">
        <v>0</v>
      </c>
      <c r="AJ2252">
        <v>0</v>
      </c>
      <c r="AK2252">
        <v>0</v>
      </c>
      <c r="AL2252">
        <v>0</v>
      </c>
      <c r="AM2252">
        <v>0</v>
      </c>
      <c r="AN2252">
        <v>0</v>
      </c>
      <c r="AO2252">
        <v>0</v>
      </c>
      <c r="AP2252">
        <v>0</v>
      </c>
      <c r="AQ2252">
        <v>0</v>
      </c>
      <c r="AR2252">
        <v>0</v>
      </c>
      <c r="AS2252">
        <v>0</v>
      </c>
      <c r="AT2252">
        <v>44255</v>
      </c>
      <c r="AU2252">
        <v>44286</v>
      </c>
      <c r="AV2252">
        <v>0</v>
      </c>
      <c r="AW2252">
        <v>1</v>
      </c>
      <c r="AX2252">
        <v>0</v>
      </c>
      <c r="AY2252">
        <v>2021</v>
      </c>
      <c r="AZ2252">
        <v>3</v>
      </c>
      <c r="BA2252">
        <v>30</v>
      </c>
      <c r="BB2252">
        <v>4</v>
      </c>
      <c r="BF2252">
        <v>2021</v>
      </c>
      <c r="BG2252" t="s">
        <v>104</v>
      </c>
      <c r="BH2252" t="s">
        <v>9822</v>
      </c>
      <c r="BI2252" t="s">
        <v>9782</v>
      </c>
      <c r="BJ2252" t="s">
        <v>9794</v>
      </c>
    </row>
    <row r="2253" spans="1:62" x14ac:dyDescent="0.35">
      <c r="A2253">
        <v>51646224</v>
      </c>
      <c r="B2253" t="s">
        <v>6058</v>
      </c>
      <c r="C2253" t="s">
        <v>75</v>
      </c>
      <c r="D2253" t="s">
        <v>1388</v>
      </c>
      <c r="E2253" t="s">
        <v>6059</v>
      </c>
      <c r="F2253">
        <v>23329518</v>
      </c>
      <c r="G2253" t="s">
        <v>6059</v>
      </c>
      <c r="H2253">
        <v>2.95</v>
      </c>
      <c r="I2253" s="1">
        <v>44256</v>
      </c>
      <c r="J2253">
        <v>44274.999988425923</v>
      </c>
      <c r="K2253" t="s">
        <v>6060</v>
      </c>
      <c r="L2253" t="s">
        <v>65</v>
      </c>
      <c r="M2253" t="s">
        <v>79</v>
      </c>
      <c r="N2253" t="s">
        <v>80</v>
      </c>
      <c r="P2253" t="s">
        <v>189</v>
      </c>
      <c r="Q2253" t="s">
        <v>70</v>
      </c>
      <c r="R2253" t="s">
        <v>6061</v>
      </c>
      <c r="S2253" t="s">
        <v>71</v>
      </c>
      <c r="T2253" t="s">
        <v>6062</v>
      </c>
      <c r="U2253">
        <v>0</v>
      </c>
      <c r="V2253">
        <v>1</v>
      </c>
      <c r="W2253">
        <v>0</v>
      </c>
      <c r="X2253">
        <v>1</v>
      </c>
      <c r="Y2253">
        <v>0</v>
      </c>
      <c r="Z2253">
        <v>0</v>
      </c>
      <c r="AA2253">
        <v>0</v>
      </c>
      <c r="AB2253">
        <v>0</v>
      </c>
      <c r="AC2253">
        <v>0</v>
      </c>
      <c r="AD2253">
        <v>0</v>
      </c>
      <c r="AE2253">
        <v>0</v>
      </c>
      <c r="AF2253">
        <v>0</v>
      </c>
      <c r="AG2253">
        <v>0</v>
      </c>
      <c r="AH2253">
        <v>0</v>
      </c>
      <c r="AI2253">
        <v>0</v>
      </c>
      <c r="AJ2253">
        <v>0</v>
      </c>
      <c r="AK2253">
        <v>0</v>
      </c>
      <c r="AL2253">
        <v>0</v>
      </c>
      <c r="AM2253">
        <v>0</v>
      </c>
      <c r="AN2253">
        <v>0</v>
      </c>
      <c r="AO2253">
        <v>0</v>
      </c>
      <c r="AP2253">
        <v>1</v>
      </c>
      <c r="AQ2253">
        <v>0</v>
      </c>
      <c r="AR2253">
        <v>0</v>
      </c>
      <c r="AS2253">
        <v>0</v>
      </c>
      <c r="AT2253">
        <v>44256</v>
      </c>
      <c r="AU2253">
        <v>44274</v>
      </c>
      <c r="AV2253">
        <v>0</v>
      </c>
      <c r="AW2253">
        <v>1</v>
      </c>
      <c r="AX2253">
        <v>0</v>
      </c>
      <c r="AY2253">
        <v>2021</v>
      </c>
      <c r="AZ2253">
        <v>3</v>
      </c>
      <c r="BA2253">
        <v>18</v>
      </c>
      <c r="BB2253">
        <v>3</v>
      </c>
      <c r="BC2253">
        <v>103505</v>
      </c>
      <c r="BD2253">
        <v>116494</v>
      </c>
      <c r="BE2253" t="s">
        <v>90</v>
      </c>
      <c r="BF2253">
        <v>2021</v>
      </c>
      <c r="BG2253" t="s">
        <v>104</v>
      </c>
      <c r="BH2253" t="s">
        <v>59</v>
      </c>
      <c r="BI2253" t="s">
        <v>9782</v>
      </c>
      <c r="BJ2253" t="s">
        <v>9794</v>
      </c>
    </row>
    <row r="2254" spans="1:62" x14ac:dyDescent="0.35">
      <c r="A2254">
        <v>51646226</v>
      </c>
      <c r="B2254" t="s">
        <v>6058</v>
      </c>
      <c r="C2254" t="s">
        <v>142</v>
      </c>
      <c r="D2254" t="s">
        <v>143</v>
      </c>
      <c r="E2254" t="s">
        <v>6059</v>
      </c>
      <c r="F2254">
        <v>23329518</v>
      </c>
      <c r="G2254" t="s">
        <v>6059</v>
      </c>
      <c r="H2254">
        <v>2.95</v>
      </c>
      <c r="I2254" s="1">
        <v>44256</v>
      </c>
      <c r="J2254">
        <v>44274.999988425923</v>
      </c>
      <c r="K2254" t="s">
        <v>6060</v>
      </c>
      <c r="L2254" t="s">
        <v>65</v>
      </c>
      <c r="M2254" t="s">
        <v>79</v>
      </c>
      <c r="N2254" t="s">
        <v>80</v>
      </c>
      <c r="P2254" t="s">
        <v>189</v>
      </c>
      <c r="Q2254" t="s">
        <v>70</v>
      </c>
      <c r="R2254" t="s">
        <v>6061</v>
      </c>
      <c r="S2254" t="s">
        <v>71</v>
      </c>
      <c r="T2254" t="s">
        <v>6063</v>
      </c>
      <c r="U2254">
        <v>0</v>
      </c>
      <c r="V2254">
        <v>1</v>
      </c>
      <c r="W2254">
        <v>0</v>
      </c>
      <c r="X2254">
        <v>1</v>
      </c>
      <c r="Y2254">
        <v>0</v>
      </c>
      <c r="Z2254">
        <v>0</v>
      </c>
      <c r="AA2254">
        <v>0</v>
      </c>
      <c r="AB2254">
        <v>0</v>
      </c>
      <c r="AC2254">
        <v>0</v>
      </c>
      <c r="AD2254">
        <v>0</v>
      </c>
      <c r="AE2254">
        <v>0</v>
      </c>
      <c r="AF2254">
        <v>0</v>
      </c>
      <c r="AG2254">
        <v>0</v>
      </c>
      <c r="AH2254">
        <v>0</v>
      </c>
      <c r="AI2254">
        <v>0</v>
      </c>
      <c r="AJ2254">
        <v>0</v>
      </c>
      <c r="AK2254">
        <v>0</v>
      </c>
      <c r="AL2254">
        <v>0</v>
      </c>
      <c r="AM2254">
        <v>0</v>
      </c>
      <c r="AN2254">
        <v>0</v>
      </c>
      <c r="AO2254">
        <v>0</v>
      </c>
      <c r="AP2254">
        <v>1</v>
      </c>
      <c r="AQ2254">
        <v>0</v>
      </c>
      <c r="AR2254">
        <v>0</v>
      </c>
      <c r="AS2254">
        <v>0</v>
      </c>
      <c r="AT2254">
        <v>44256</v>
      </c>
      <c r="AU2254">
        <v>44274</v>
      </c>
      <c r="AV2254">
        <v>0</v>
      </c>
      <c r="AW2254">
        <v>1</v>
      </c>
      <c r="AX2254">
        <v>0</v>
      </c>
      <c r="AY2254">
        <v>2021</v>
      </c>
      <c r="AZ2254">
        <v>3</v>
      </c>
      <c r="BA2254">
        <v>18</v>
      </c>
      <c r="BB2254">
        <v>3</v>
      </c>
      <c r="BC2254">
        <v>103505</v>
      </c>
      <c r="BD2254">
        <v>116494</v>
      </c>
      <c r="BE2254" t="s">
        <v>90</v>
      </c>
      <c r="BF2254">
        <v>2021</v>
      </c>
      <c r="BG2254" t="s">
        <v>104</v>
      </c>
      <c r="BH2254" t="s">
        <v>59</v>
      </c>
      <c r="BI2254" t="s">
        <v>9782</v>
      </c>
      <c r="BJ2254" t="s">
        <v>9794</v>
      </c>
    </row>
    <row r="2255" spans="1:62" x14ac:dyDescent="0.35">
      <c r="A2255">
        <v>51649735</v>
      </c>
      <c r="B2255" t="s">
        <v>6064</v>
      </c>
      <c r="C2255" t="s">
        <v>922</v>
      </c>
      <c r="D2255" t="s">
        <v>923</v>
      </c>
      <c r="E2255" t="s">
        <v>1846</v>
      </c>
      <c r="F2255">
        <v>8133080</v>
      </c>
      <c r="G2255" t="s">
        <v>1846</v>
      </c>
      <c r="H2255">
        <v>3.4125999999999999</v>
      </c>
      <c r="I2255" s="1">
        <v>44256</v>
      </c>
      <c r="J2255">
        <v>44286.999988425923</v>
      </c>
      <c r="K2255" t="s">
        <v>6065</v>
      </c>
      <c r="L2255" t="s">
        <v>65</v>
      </c>
      <c r="M2255" t="s">
        <v>66</v>
      </c>
      <c r="N2255" t="s">
        <v>67</v>
      </c>
      <c r="O2255" t="s">
        <v>68</v>
      </c>
      <c r="P2255" t="s">
        <v>69</v>
      </c>
      <c r="Q2255" t="s">
        <v>70</v>
      </c>
      <c r="R2255" t="s">
        <v>6066</v>
      </c>
      <c r="S2255" t="s">
        <v>82</v>
      </c>
      <c r="T2255" t="s">
        <v>6067</v>
      </c>
      <c r="U2255">
        <v>1</v>
      </c>
      <c r="V2255">
        <v>0</v>
      </c>
      <c r="W2255">
        <v>0</v>
      </c>
      <c r="X2255">
        <v>1</v>
      </c>
      <c r="Y2255">
        <v>0</v>
      </c>
      <c r="Z2255">
        <v>0</v>
      </c>
      <c r="AA2255">
        <v>0</v>
      </c>
      <c r="AB2255">
        <v>0</v>
      </c>
      <c r="AC2255">
        <v>0</v>
      </c>
      <c r="AD2255">
        <v>0</v>
      </c>
      <c r="AE2255">
        <v>1</v>
      </c>
      <c r="AF2255">
        <v>0</v>
      </c>
      <c r="AG2255">
        <v>0</v>
      </c>
      <c r="AH2255">
        <v>1</v>
      </c>
      <c r="AI2255">
        <v>0</v>
      </c>
      <c r="AJ2255">
        <v>0</v>
      </c>
      <c r="AK2255">
        <v>0</v>
      </c>
      <c r="AL2255">
        <v>0</v>
      </c>
      <c r="AM2255">
        <v>0</v>
      </c>
      <c r="AN2255">
        <v>0</v>
      </c>
      <c r="AO2255">
        <v>0</v>
      </c>
      <c r="AP2255">
        <v>0</v>
      </c>
      <c r="AQ2255">
        <v>0</v>
      </c>
      <c r="AR2255">
        <v>0</v>
      </c>
      <c r="AS2255">
        <v>0</v>
      </c>
      <c r="AT2255">
        <v>44256</v>
      </c>
      <c r="AU2255">
        <v>44258</v>
      </c>
      <c r="AV2255">
        <v>0</v>
      </c>
      <c r="AW2255">
        <v>1</v>
      </c>
      <c r="AX2255">
        <v>0</v>
      </c>
      <c r="AY2255">
        <v>2021</v>
      </c>
      <c r="AZ2255">
        <v>3</v>
      </c>
      <c r="BA2255">
        <v>30</v>
      </c>
      <c r="BB2255">
        <v>4</v>
      </c>
      <c r="BF2255">
        <v>2021</v>
      </c>
      <c r="BG2255" t="s">
        <v>104</v>
      </c>
      <c r="BH2255" t="s">
        <v>59</v>
      </c>
      <c r="BI2255" t="s">
        <v>9782</v>
      </c>
      <c r="BJ2255" t="s">
        <v>9794</v>
      </c>
    </row>
    <row r="2256" spans="1:62" x14ac:dyDescent="0.35">
      <c r="A2256">
        <v>51655552</v>
      </c>
      <c r="B2256" t="s">
        <v>98</v>
      </c>
      <c r="C2256" t="s">
        <v>61</v>
      </c>
      <c r="D2256" t="s">
        <v>125</v>
      </c>
      <c r="E2256" t="s">
        <v>6012</v>
      </c>
      <c r="F2256">
        <v>26321574</v>
      </c>
      <c r="I2256" s="1">
        <v>44257</v>
      </c>
      <c r="J2256">
        <v>44287.999988425923</v>
      </c>
      <c r="K2256" t="s">
        <v>6068</v>
      </c>
      <c r="L2256" t="s">
        <v>65</v>
      </c>
      <c r="M2256" t="s">
        <v>66</v>
      </c>
      <c r="N2256" t="s">
        <v>67</v>
      </c>
      <c r="O2256" t="s">
        <v>68</v>
      </c>
      <c r="P2256" t="s">
        <v>69</v>
      </c>
      <c r="Q2256" t="s">
        <v>70</v>
      </c>
      <c r="S2256" t="s">
        <v>71</v>
      </c>
      <c r="T2256" t="s">
        <v>6069</v>
      </c>
      <c r="U2256">
        <v>1</v>
      </c>
      <c r="V2256">
        <v>1</v>
      </c>
      <c r="W2256">
        <v>0</v>
      </c>
      <c r="X2256">
        <v>1</v>
      </c>
      <c r="Y2256">
        <v>0</v>
      </c>
      <c r="Z2256">
        <v>0</v>
      </c>
      <c r="AA2256">
        <v>0</v>
      </c>
      <c r="AB2256">
        <v>0</v>
      </c>
      <c r="AC2256">
        <v>0</v>
      </c>
      <c r="AD2256">
        <v>0</v>
      </c>
      <c r="AE2256">
        <v>1</v>
      </c>
      <c r="AF2256">
        <v>0</v>
      </c>
      <c r="AG2256">
        <v>0</v>
      </c>
      <c r="AH2256">
        <v>0</v>
      </c>
      <c r="AI2256">
        <v>0</v>
      </c>
      <c r="AJ2256">
        <v>0</v>
      </c>
      <c r="AK2256">
        <v>0</v>
      </c>
      <c r="AL2256">
        <v>0</v>
      </c>
      <c r="AM2256">
        <v>0</v>
      </c>
      <c r="AN2256">
        <v>0</v>
      </c>
      <c r="AO2256">
        <v>0</v>
      </c>
      <c r="AP2256">
        <v>0</v>
      </c>
      <c r="AQ2256">
        <v>0</v>
      </c>
      <c r="AR2256">
        <v>0</v>
      </c>
      <c r="AS2256">
        <v>0</v>
      </c>
      <c r="AT2256">
        <v>44256</v>
      </c>
      <c r="AU2256">
        <v>44284</v>
      </c>
      <c r="AV2256">
        <v>0</v>
      </c>
      <c r="AW2256">
        <v>1</v>
      </c>
      <c r="AX2256">
        <v>0</v>
      </c>
      <c r="AY2256">
        <v>2021</v>
      </c>
      <c r="AZ2256">
        <v>3</v>
      </c>
      <c r="BA2256">
        <v>30</v>
      </c>
      <c r="BB2256">
        <v>4</v>
      </c>
      <c r="BF2256">
        <v>2021</v>
      </c>
      <c r="BG2256" t="s">
        <v>104</v>
      </c>
      <c r="BH2256" t="s">
        <v>9822</v>
      </c>
      <c r="BI2256" t="s">
        <v>9782</v>
      </c>
      <c r="BJ2256" t="s">
        <v>9795</v>
      </c>
    </row>
    <row r="2257" spans="1:62" x14ac:dyDescent="0.35">
      <c r="A2257">
        <v>51657493</v>
      </c>
      <c r="B2257" t="s">
        <v>6070</v>
      </c>
      <c r="C2257" t="s">
        <v>92</v>
      </c>
      <c r="D2257" t="s">
        <v>107</v>
      </c>
      <c r="E2257" t="s">
        <v>6071</v>
      </c>
      <c r="F2257">
        <v>26538028</v>
      </c>
      <c r="I2257" s="1">
        <v>44257</v>
      </c>
      <c r="J2257">
        <v>44287.999988425923</v>
      </c>
      <c r="K2257" t="s">
        <v>6072</v>
      </c>
      <c r="L2257" t="s">
        <v>65</v>
      </c>
      <c r="M2257" t="s">
        <v>66</v>
      </c>
      <c r="N2257" t="s">
        <v>67</v>
      </c>
      <c r="O2257" t="s">
        <v>68</v>
      </c>
      <c r="P2257" t="s">
        <v>69</v>
      </c>
      <c r="Q2257" t="s">
        <v>70</v>
      </c>
      <c r="R2257" t="s">
        <v>3432</v>
      </c>
      <c r="S2257" t="s">
        <v>71</v>
      </c>
      <c r="T2257" t="s">
        <v>6073</v>
      </c>
      <c r="U2257">
        <v>1</v>
      </c>
      <c r="V2257">
        <v>1</v>
      </c>
      <c r="W2257">
        <v>0</v>
      </c>
      <c r="X2257">
        <v>1</v>
      </c>
      <c r="Y2257">
        <v>0</v>
      </c>
      <c r="Z2257">
        <v>0</v>
      </c>
      <c r="AA2257">
        <v>0</v>
      </c>
      <c r="AB2257">
        <v>0</v>
      </c>
      <c r="AC2257">
        <v>0</v>
      </c>
      <c r="AD2257">
        <v>0</v>
      </c>
      <c r="AE2257">
        <v>0</v>
      </c>
      <c r="AF2257">
        <v>0</v>
      </c>
      <c r="AG2257">
        <v>0</v>
      </c>
      <c r="AH2257">
        <v>0</v>
      </c>
      <c r="AI2257">
        <v>0</v>
      </c>
      <c r="AJ2257">
        <v>0</v>
      </c>
      <c r="AK2257">
        <v>0</v>
      </c>
      <c r="AL2257">
        <v>0</v>
      </c>
      <c r="AM2257">
        <v>0</v>
      </c>
      <c r="AN2257">
        <v>0</v>
      </c>
      <c r="AO2257">
        <v>0</v>
      </c>
      <c r="AP2257">
        <v>0</v>
      </c>
      <c r="AQ2257">
        <v>0</v>
      </c>
      <c r="AR2257">
        <v>0</v>
      </c>
      <c r="AS2257">
        <v>0</v>
      </c>
      <c r="AT2257">
        <v>44257</v>
      </c>
      <c r="AU2257">
        <v>44277</v>
      </c>
      <c r="AV2257">
        <v>0</v>
      </c>
      <c r="AW2257">
        <v>1</v>
      </c>
      <c r="AX2257">
        <v>0</v>
      </c>
      <c r="AY2257">
        <v>2021</v>
      </c>
      <c r="AZ2257">
        <v>3</v>
      </c>
      <c r="BA2257">
        <v>30</v>
      </c>
      <c r="BB2257">
        <v>3</v>
      </c>
      <c r="BC2257">
        <v>150000</v>
      </c>
      <c r="BD2257">
        <v>180000</v>
      </c>
      <c r="BE2257" t="s">
        <v>90</v>
      </c>
      <c r="BF2257">
        <v>2021</v>
      </c>
      <c r="BG2257" t="s">
        <v>104</v>
      </c>
      <c r="BH2257" t="s">
        <v>59</v>
      </c>
      <c r="BI2257" t="s">
        <v>9782</v>
      </c>
      <c r="BJ2257" t="s">
        <v>9795</v>
      </c>
    </row>
    <row r="2258" spans="1:62" x14ac:dyDescent="0.35">
      <c r="A2258">
        <v>51658375</v>
      </c>
      <c r="B2258" t="s">
        <v>98</v>
      </c>
      <c r="C2258" t="s">
        <v>75</v>
      </c>
      <c r="D2258" t="s">
        <v>85</v>
      </c>
      <c r="E2258" t="s">
        <v>6074</v>
      </c>
      <c r="F2258">
        <v>26814587</v>
      </c>
      <c r="I2258" s="1">
        <v>44257</v>
      </c>
      <c r="J2258">
        <v>44287.999988425923</v>
      </c>
      <c r="K2258" t="s">
        <v>6075</v>
      </c>
      <c r="L2258" t="s">
        <v>65</v>
      </c>
      <c r="M2258" t="s">
        <v>197</v>
      </c>
      <c r="N2258" t="s">
        <v>198</v>
      </c>
      <c r="Q2258" t="s">
        <v>70</v>
      </c>
      <c r="S2258" t="s">
        <v>71</v>
      </c>
      <c r="T2258" t="s">
        <v>6076</v>
      </c>
      <c r="U2258">
        <v>1</v>
      </c>
      <c r="V2258">
        <v>1</v>
      </c>
      <c r="W2258">
        <v>0</v>
      </c>
      <c r="X2258">
        <v>0</v>
      </c>
      <c r="Y2258">
        <v>0</v>
      </c>
      <c r="Z2258">
        <v>0</v>
      </c>
      <c r="AA2258">
        <v>0</v>
      </c>
      <c r="AB2258">
        <v>0</v>
      </c>
      <c r="AC2258">
        <v>0</v>
      </c>
      <c r="AD2258">
        <v>0</v>
      </c>
      <c r="AE2258">
        <v>0</v>
      </c>
      <c r="AF2258">
        <v>0</v>
      </c>
      <c r="AG2258">
        <v>0</v>
      </c>
      <c r="AH2258">
        <v>0</v>
      </c>
      <c r="AI2258">
        <v>0</v>
      </c>
      <c r="AJ2258">
        <v>0</v>
      </c>
      <c r="AK2258">
        <v>0</v>
      </c>
      <c r="AL2258">
        <v>0</v>
      </c>
      <c r="AM2258">
        <v>0</v>
      </c>
      <c r="AN2258">
        <v>0</v>
      </c>
      <c r="AO2258">
        <v>0</v>
      </c>
      <c r="AP2258">
        <v>0</v>
      </c>
      <c r="AQ2258">
        <v>0</v>
      </c>
      <c r="AR2258">
        <v>0</v>
      </c>
      <c r="AS2258">
        <v>0</v>
      </c>
      <c r="AT2258">
        <v>44257</v>
      </c>
      <c r="AU2258">
        <v>44287</v>
      </c>
      <c r="AV2258">
        <v>0</v>
      </c>
      <c r="AW2258">
        <v>1</v>
      </c>
      <c r="AX2258">
        <v>0</v>
      </c>
      <c r="AY2258">
        <v>2021</v>
      </c>
      <c r="AZ2258">
        <v>3</v>
      </c>
      <c r="BA2258">
        <v>30</v>
      </c>
      <c r="BB2258">
        <v>2</v>
      </c>
      <c r="BF2258">
        <v>2021</v>
      </c>
      <c r="BG2258" t="s">
        <v>104</v>
      </c>
      <c r="BH2258" t="s">
        <v>9822</v>
      </c>
      <c r="BI2258" t="s">
        <v>9782</v>
      </c>
      <c r="BJ2258" t="s">
        <v>9795</v>
      </c>
    </row>
    <row r="2259" spans="1:62" x14ac:dyDescent="0.35">
      <c r="A2259">
        <v>51670651</v>
      </c>
      <c r="B2259" t="s">
        <v>6077</v>
      </c>
      <c r="C2259" t="s">
        <v>75</v>
      </c>
      <c r="D2259" t="s">
        <v>165</v>
      </c>
      <c r="E2259" t="s">
        <v>6078</v>
      </c>
      <c r="F2259">
        <v>46863690</v>
      </c>
      <c r="I2259" s="1">
        <v>44259</v>
      </c>
      <c r="J2259">
        <v>44289.999988425923</v>
      </c>
      <c r="K2259" t="s">
        <v>6079</v>
      </c>
      <c r="L2259" t="s">
        <v>65</v>
      </c>
      <c r="M2259" t="s">
        <v>197</v>
      </c>
      <c r="N2259" t="s">
        <v>67</v>
      </c>
      <c r="O2259" t="s">
        <v>68</v>
      </c>
      <c r="P2259" t="s">
        <v>69</v>
      </c>
      <c r="Q2259" t="s">
        <v>70</v>
      </c>
      <c r="R2259" t="s">
        <v>6080</v>
      </c>
      <c r="S2259" t="s">
        <v>71</v>
      </c>
      <c r="T2259" t="s">
        <v>6081</v>
      </c>
      <c r="U2259">
        <v>0</v>
      </c>
      <c r="V2259">
        <v>1</v>
      </c>
      <c r="W2259">
        <v>0</v>
      </c>
      <c r="X2259">
        <v>0</v>
      </c>
      <c r="Y2259">
        <v>0</v>
      </c>
      <c r="Z2259">
        <v>0</v>
      </c>
      <c r="AA2259">
        <v>0</v>
      </c>
      <c r="AB2259">
        <v>0</v>
      </c>
      <c r="AC2259">
        <v>0</v>
      </c>
      <c r="AD2259">
        <v>0</v>
      </c>
      <c r="AE2259">
        <v>0</v>
      </c>
      <c r="AF2259">
        <v>0</v>
      </c>
      <c r="AG2259">
        <v>0</v>
      </c>
      <c r="AH2259">
        <v>0</v>
      </c>
      <c r="AI2259">
        <v>0</v>
      </c>
      <c r="AJ2259">
        <v>0</v>
      </c>
      <c r="AK2259">
        <v>0</v>
      </c>
      <c r="AL2259">
        <v>0</v>
      </c>
      <c r="AM2259">
        <v>0</v>
      </c>
      <c r="AN2259">
        <v>0</v>
      </c>
      <c r="AO2259">
        <v>0</v>
      </c>
      <c r="AP2259">
        <v>0</v>
      </c>
      <c r="AQ2259">
        <v>0</v>
      </c>
      <c r="AR2259">
        <v>0</v>
      </c>
      <c r="AS2259">
        <v>0</v>
      </c>
      <c r="AT2259">
        <v>44258</v>
      </c>
      <c r="AU2259">
        <v>44289</v>
      </c>
      <c r="AV2259">
        <v>0</v>
      </c>
      <c r="AW2259">
        <v>1</v>
      </c>
      <c r="AX2259">
        <v>0</v>
      </c>
      <c r="AY2259">
        <v>2021</v>
      </c>
      <c r="AZ2259">
        <v>3</v>
      </c>
      <c r="BA2259">
        <v>30</v>
      </c>
      <c r="BB2259">
        <v>1</v>
      </c>
      <c r="BC2259">
        <v>100000</v>
      </c>
      <c r="BD2259">
        <v>150000</v>
      </c>
      <c r="BE2259" t="s">
        <v>90</v>
      </c>
      <c r="BF2259">
        <v>2021</v>
      </c>
      <c r="BG2259" t="s">
        <v>104</v>
      </c>
      <c r="BH2259" t="s">
        <v>59</v>
      </c>
      <c r="BI2259" t="s">
        <v>9782</v>
      </c>
      <c r="BJ2259" t="s">
        <v>9796</v>
      </c>
    </row>
    <row r="2260" spans="1:62" x14ac:dyDescent="0.35">
      <c r="A2260">
        <v>51671232</v>
      </c>
      <c r="B2260" t="s">
        <v>116</v>
      </c>
      <c r="C2260" t="s">
        <v>75</v>
      </c>
      <c r="D2260" t="s">
        <v>76</v>
      </c>
      <c r="E2260" t="s">
        <v>433</v>
      </c>
      <c r="F2260">
        <v>23672507</v>
      </c>
      <c r="I2260" s="1">
        <v>44258</v>
      </c>
      <c r="J2260">
        <v>44288.999988425923</v>
      </c>
      <c r="K2260" t="s">
        <v>6082</v>
      </c>
      <c r="L2260" t="s">
        <v>65</v>
      </c>
      <c r="M2260" t="s">
        <v>120</v>
      </c>
      <c r="N2260" t="s">
        <v>121</v>
      </c>
      <c r="O2260" t="s">
        <v>168</v>
      </c>
      <c r="P2260" t="s">
        <v>122</v>
      </c>
      <c r="Q2260" t="s">
        <v>70</v>
      </c>
      <c r="S2260" t="s">
        <v>71</v>
      </c>
      <c r="T2260" t="s">
        <v>6083</v>
      </c>
      <c r="U2260">
        <v>1</v>
      </c>
      <c r="V2260">
        <v>1</v>
      </c>
      <c r="W2260">
        <v>0</v>
      </c>
      <c r="X2260">
        <v>1</v>
      </c>
      <c r="Y2260">
        <v>0</v>
      </c>
      <c r="Z2260">
        <v>0</v>
      </c>
      <c r="AA2260">
        <v>0</v>
      </c>
      <c r="AB2260">
        <v>0</v>
      </c>
      <c r="AC2260">
        <v>0</v>
      </c>
      <c r="AD2260">
        <v>0</v>
      </c>
      <c r="AE2260">
        <v>1</v>
      </c>
      <c r="AF2260">
        <v>0</v>
      </c>
      <c r="AG2260">
        <v>0</v>
      </c>
      <c r="AH2260">
        <v>0</v>
      </c>
      <c r="AI2260">
        <v>0</v>
      </c>
      <c r="AJ2260">
        <v>0</v>
      </c>
      <c r="AK2260">
        <v>0</v>
      </c>
      <c r="AL2260">
        <v>0</v>
      </c>
      <c r="AM2260">
        <v>0</v>
      </c>
      <c r="AN2260">
        <v>0</v>
      </c>
      <c r="AO2260">
        <v>0</v>
      </c>
      <c r="AP2260">
        <v>0</v>
      </c>
      <c r="AQ2260">
        <v>0</v>
      </c>
      <c r="AR2260">
        <v>0</v>
      </c>
      <c r="AS2260">
        <v>0</v>
      </c>
      <c r="AT2260">
        <v>44258</v>
      </c>
      <c r="AU2260">
        <v>44272</v>
      </c>
      <c r="AV2260">
        <v>0</v>
      </c>
      <c r="AW2260">
        <v>1</v>
      </c>
      <c r="AX2260">
        <v>0</v>
      </c>
      <c r="AY2260">
        <v>2021</v>
      </c>
      <c r="AZ2260">
        <v>3</v>
      </c>
      <c r="BA2260">
        <v>30</v>
      </c>
      <c r="BB2260">
        <v>4</v>
      </c>
      <c r="BF2260">
        <v>2021</v>
      </c>
      <c r="BG2260" t="s">
        <v>104</v>
      </c>
      <c r="BH2260" t="s">
        <v>9822</v>
      </c>
      <c r="BI2260" t="s">
        <v>9782</v>
      </c>
      <c r="BJ2260" t="s">
        <v>9793</v>
      </c>
    </row>
    <row r="2261" spans="1:62" x14ac:dyDescent="0.35">
      <c r="A2261">
        <v>51673403</v>
      </c>
      <c r="B2261" t="s">
        <v>98</v>
      </c>
      <c r="C2261" t="s">
        <v>75</v>
      </c>
      <c r="D2261" t="s">
        <v>159</v>
      </c>
      <c r="E2261" t="s">
        <v>5862</v>
      </c>
      <c r="F2261">
        <v>37074318</v>
      </c>
      <c r="I2261" s="1">
        <v>44258</v>
      </c>
      <c r="J2261">
        <v>44288.999988425923</v>
      </c>
      <c r="K2261" t="s">
        <v>5863</v>
      </c>
      <c r="L2261" t="s">
        <v>65</v>
      </c>
      <c r="M2261" t="s">
        <v>152</v>
      </c>
      <c r="N2261" t="s">
        <v>153</v>
      </c>
      <c r="O2261" t="s">
        <v>465</v>
      </c>
      <c r="P2261" t="s">
        <v>5864</v>
      </c>
      <c r="Q2261" t="s">
        <v>70</v>
      </c>
      <c r="S2261" t="s">
        <v>71</v>
      </c>
      <c r="T2261" t="s">
        <v>6084</v>
      </c>
      <c r="U2261">
        <v>0</v>
      </c>
      <c r="V2261">
        <v>1</v>
      </c>
      <c r="W2261">
        <v>0</v>
      </c>
      <c r="X2261">
        <v>1</v>
      </c>
      <c r="Y2261">
        <v>0</v>
      </c>
      <c r="Z2261">
        <v>0</v>
      </c>
      <c r="AA2261">
        <v>0</v>
      </c>
      <c r="AB2261">
        <v>0</v>
      </c>
      <c r="AC2261">
        <v>0</v>
      </c>
      <c r="AD2261">
        <v>0</v>
      </c>
      <c r="AE2261">
        <v>0</v>
      </c>
      <c r="AF2261">
        <v>0</v>
      </c>
      <c r="AG2261">
        <v>0</v>
      </c>
      <c r="AH2261">
        <v>0</v>
      </c>
      <c r="AI2261">
        <v>0</v>
      </c>
      <c r="AJ2261">
        <v>0</v>
      </c>
      <c r="AK2261">
        <v>0</v>
      </c>
      <c r="AL2261">
        <v>0</v>
      </c>
      <c r="AM2261">
        <v>0</v>
      </c>
      <c r="AN2261">
        <v>0</v>
      </c>
      <c r="AO2261">
        <v>0</v>
      </c>
      <c r="AP2261">
        <v>0</v>
      </c>
      <c r="AQ2261">
        <v>0</v>
      </c>
      <c r="AR2261">
        <v>0</v>
      </c>
      <c r="AS2261">
        <v>0</v>
      </c>
      <c r="AT2261">
        <v>44258</v>
      </c>
      <c r="AU2261">
        <v>44288</v>
      </c>
      <c r="AV2261">
        <v>0</v>
      </c>
      <c r="AW2261">
        <v>1</v>
      </c>
      <c r="AX2261">
        <v>0</v>
      </c>
      <c r="AY2261">
        <v>2021</v>
      </c>
      <c r="AZ2261">
        <v>3</v>
      </c>
      <c r="BA2261">
        <v>30</v>
      </c>
      <c r="BB2261">
        <v>2</v>
      </c>
      <c r="BF2261">
        <v>2021</v>
      </c>
      <c r="BG2261" t="s">
        <v>104</v>
      </c>
      <c r="BH2261" t="s">
        <v>9822</v>
      </c>
      <c r="BI2261" t="s">
        <v>9782</v>
      </c>
      <c r="BJ2261" t="s">
        <v>9793</v>
      </c>
    </row>
    <row r="2262" spans="1:62" x14ac:dyDescent="0.35">
      <c r="A2262">
        <v>51675294</v>
      </c>
      <c r="B2262" t="s">
        <v>98</v>
      </c>
      <c r="C2262" t="s">
        <v>75</v>
      </c>
      <c r="D2262" t="s">
        <v>85</v>
      </c>
      <c r="E2262" t="s">
        <v>6085</v>
      </c>
      <c r="F2262">
        <v>41514315</v>
      </c>
      <c r="G2262" t="s">
        <v>6085</v>
      </c>
      <c r="H2262">
        <v>4.0442</v>
      </c>
      <c r="I2262" s="1">
        <v>44258</v>
      </c>
      <c r="J2262">
        <v>44288.999988425923</v>
      </c>
      <c r="K2262" t="s">
        <v>6086</v>
      </c>
      <c r="L2262" t="s">
        <v>65</v>
      </c>
      <c r="M2262" t="s">
        <v>66</v>
      </c>
      <c r="N2262" t="s">
        <v>67</v>
      </c>
      <c r="O2262" t="s">
        <v>273</v>
      </c>
      <c r="P2262" t="s">
        <v>459</v>
      </c>
      <c r="Q2262" t="s">
        <v>70</v>
      </c>
      <c r="S2262" t="s">
        <v>71</v>
      </c>
      <c r="T2262" t="s">
        <v>6087</v>
      </c>
      <c r="U2262">
        <v>0</v>
      </c>
      <c r="V2262">
        <v>1</v>
      </c>
      <c r="W2262">
        <v>0</v>
      </c>
      <c r="X2262">
        <v>1</v>
      </c>
      <c r="Y2262">
        <v>0</v>
      </c>
      <c r="Z2262">
        <v>0</v>
      </c>
      <c r="AA2262">
        <v>0</v>
      </c>
      <c r="AB2262">
        <v>0</v>
      </c>
      <c r="AC2262">
        <v>0</v>
      </c>
      <c r="AD2262">
        <v>0</v>
      </c>
      <c r="AE2262">
        <v>1</v>
      </c>
      <c r="AF2262">
        <v>0</v>
      </c>
      <c r="AG2262">
        <v>0</v>
      </c>
      <c r="AH2262">
        <v>0</v>
      </c>
      <c r="AI2262">
        <v>0</v>
      </c>
      <c r="AJ2262">
        <v>0</v>
      </c>
      <c r="AK2262">
        <v>0</v>
      </c>
      <c r="AL2262">
        <v>0</v>
      </c>
      <c r="AM2262">
        <v>0</v>
      </c>
      <c r="AN2262">
        <v>0</v>
      </c>
      <c r="AO2262">
        <v>0</v>
      </c>
      <c r="AP2262">
        <v>0</v>
      </c>
      <c r="AQ2262">
        <v>0</v>
      </c>
      <c r="AR2262">
        <v>0</v>
      </c>
      <c r="AS2262">
        <v>0</v>
      </c>
      <c r="AT2262">
        <v>44258</v>
      </c>
      <c r="AU2262">
        <v>44258</v>
      </c>
      <c r="AV2262">
        <v>0</v>
      </c>
      <c r="AW2262">
        <v>1</v>
      </c>
      <c r="AX2262">
        <v>0</v>
      </c>
      <c r="AY2262">
        <v>2021</v>
      </c>
      <c r="AZ2262">
        <v>3</v>
      </c>
      <c r="BA2262">
        <v>30</v>
      </c>
      <c r="BB2262">
        <v>3</v>
      </c>
      <c r="BF2262">
        <v>2021</v>
      </c>
      <c r="BG2262" t="s">
        <v>104</v>
      </c>
      <c r="BH2262" t="s">
        <v>9822</v>
      </c>
      <c r="BI2262" t="s">
        <v>9782</v>
      </c>
      <c r="BJ2262" t="s">
        <v>9793</v>
      </c>
    </row>
    <row r="2263" spans="1:62" x14ac:dyDescent="0.35">
      <c r="A2263">
        <v>51678484</v>
      </c>
      <c r="B2263" t="s">
        <v>6070</v>
      </c>
      <c r="C2263" t="s">
        <v>92</v>
      </c>
      <c r="D2263" t="s">
        <v>107</v>
      </c>
      <c r="E2263" t="s">
        <v>3912</v>
      </c>
      <c r="F2263">
        <v>26537334</v>
      </c>
      <c r="I2263" s="1">
        <v>44259</v>
      </c>
      <c r="J2263">
        <v>44289.999988425923</v>
      </c>
      <c r="K2263" t="s">
        <v>6072</v>
      </c>
      <c r="L2263" t="s">
        <v>65</v>
      </c>
      <c r="M2263" t="s">
        <v>66</v>
      </c>
      <c r="N2263" t="s">
        <v>67</v>
      </c>
      <c r="O2263" t="s">
        <v>68</v>
      </c>
      <c r="P2263" t="s">
        <v>69</v>
      </c>
      <c r="Q2263" t="s">
        <v>70</v>
      </c>
      <c r="R2263" t="s">
        <v>2757</v>
      </c>
      <c r="S2263" t="s">
        <v>71</v>
      </c>
      <c r="T2263" t="s">
        <v>6088</v>
      </c>
      <c r="U2263">
        <v>1</v>
      </c>
      <c r="V2263">
        <v>1</v>
      </c>
      <c r="W2263">
        <v>0</v>
      </c>
      <c r="X2263">
        <v>1</v>
      </c>
      <c r="Y2263">
        <v>0</v>
      </c>
      <c r="Z2263">
        <v>0</v>
      </c>
      <c r="AA2263">
        <v>0</v>
      </c>
      <c r="AB2263">
        <v>0</v>
      </c>
      <c r="AC2263">
        <v>0</v>
      </c>
      <c r="AD2263">
        <v>0</v>
      </c>
      <c r="AE2263">
        <v>1</v>
      </c>
      <c r="AF2263">
        <v>0</v>
      </c>
      <c r="AG2263">
        <v>0</v>
      </c>
      <c r="AH2263">
        <v>1</v>
      </c>
      <c r="AI2263">
        <v>0</v>
      </c>
      <c r="AJ2263">
        <v>0</v>
      </c>
      <c r="AK2263">
        <v>0</v>
      </c>
      <c r="AL2263">
        <v>0</v>
      </c>
      <c r="AM2263">
        <v>0</v>
      </c>
      <c r="AN2263">
        <v>0</v>
      </c>
      <c r="AO2263">
        <v>0</v>
      </c>
      <c r="AP2263">
        <v>0</v>
      </c>
      <c r="AQ2263">
        <v>0</v>
      </c>
      <c r="AR2263">
        <v>0</v>
      </c>
      <c r="AS2263">
        <v>0</v>
      </c>
      <c r="AT2263">
        <v>44258</v>
      </c>
      <c r="AU2263">
        <v>44277</v>
      </c>
      <c r="AV2263">
        <v>1</v>
      </c>
      <c r="AW2263">
        <v>1</v>
      </c>
      <c r="AX2263">
        <v>0</v>
      </c>
      <c r="AY2263">
        <v>2021</v>
      </c>
      <c r="AZ2263">
        <v>3</v>
      </c>
      <c r="BA2263">
        <v>30</v>
      </c>
      <c r="BB2263">
        <v>5</v>
      </c>
      <c r="BC2263">
        <v>150000</v>
      </c>
      <c r="BD2263">
        <v>190000</v>
      </c>
      <c r="BE2263" t="s">
        <v>90</v>
      </c>
      <c r="BF2263">
        <v>2021</v>
      </c>
      <c r="BG2263" t="s">
        <v>73</v>
      </c>
      <c r="BH2263" t="s">
        <v>59</v>
      </c>
      <c r="BI2263" t="s">
        <v>9782</v>
      </c>
      <c r="BJ2263" t="s">
        <v>9796</v>
      </c>
    </row>
    <row r="2264" spans="1:62" x14ac:dyDescent="0.35">
      <c r="A2264">
        <v>51678663</v>
      </c>
      <c r="B2264" t="s">
        <v>6089</v>
      </c>
      <c r="C2264" t="s">
        <v>75</v>
      </c>
      <c r="D2264" t="s">
        <v>85</v>
      </c>
      <c r="E2264" t="s">
        <v>3055</v>
      </c>
      <c r="F2264">
        <v>43028454</v>
      </c>
      <c r="I2264" s="1">
        <v>44259</v>
      </c>
      <c r="J2264">
        <v>44289.999988425923</v>
      </c>
      <c r="K2264" t="s">
        <v>6090</v>
      </c>
      <c r="L2264" t="s">
        <v>65</v>
      </c>
      <c r="M2264" t="s">
        <v>66</v>
      </c>
      <c r="N2264" t="s">
        <v>67</v>
      </c>
      <c r="O2264" t="s">
        <v>68</v>
      </c>
      <c r="P2264" t="s">
        <v>69</v>
      </c>
      <c r="Q2264" t="s">
        <v>70</v>
      </c>
      <c r="R2264" t="s">
        <v>6091</v>
      </c>
      <c r="S2264" t="s">
        <v>71</v>
      </c>
      <c r="T2264" t="s">
        <v>6092</v>
      </c>
      <c r="U2264">
        <v>0</v>
      </c>
      <c r="V2264">
        <v>1</v>
      </c>
      <c r="W2264">
        <v>0</v>
      </c>
      <c r="X2264">
        <v>1</v>
      </c>
      <c r="Y2264">
        <v>0</v>
      </c>
      <c r="Z2264">
        <v>0</v>
      </c>
      <c r="AA2264">
        <v>0</v>
      </c>
      <c r="AB2264">
        <v>0</v>
      </c>
      <c r="AC2264">
        <v>0</v>
      </c>
      <c r="AD2264">
        <v>0</v>
      </c>
      <c r="AE2264">
        <v>0</v>
      </c>
      <c r="AF2264">
        <v>0</v>
      </c>
      <c r="AG2264">
        <v>0</v>
      </c>
      <c r="AH2264">
        <v>0</v>
      </c>
      <c r="AI2264">
        <v>0</v>
      </c>
      <c r="AJ2264">
        <v>0</v>
      </c>
      <c r="AK2264">
        <v>0</v>
      </c>
      <c r="AL2264">
        <v>0</v>
      </c>
      <c r="AM2264">
        <v>0</v>
      </c>
      <c r="AN2264">
        <v>0</v>
      </c>
      <c r="AO2264">
        <v>0</v>
      </c>
      <c r="AP2264">
        <v>0</v>
      </c>
      <c r="AQ2264">
        <v>0</v>
      </c>
      <c r="AR2264">
        <v>0</v>
      </c>
      <c r="AS2264">
        <v>0</v>
      </c>
      <c r="AT2264">
        <v>44258</v>
      </c>
      <c r="AU2264">
        <v>44289</v>
      </c>
      <c r="AV2264">
        <v>1</v>
      </c>
      <c r="AW2264">
        <v>1</v>
      </c>
      <c r="AX2264">
        <v>0</v>
      </c>
      <c r="AY2264">
        <v>2021</v>
      </c>
      <c r="AZ2264">
        <v>3</v>
      </c>
      <c r="BA2264">
        <v>30</v>
      </c>
      <c r="BB2264">
        <v>2</v>
      </c>
      <c r="BF2264">
        <v>2021</v>
      </c>
      <c r="BG2264" t="s">
        <v>73</v>
      </c>
      <c r="BH2264" t="s">
        <v>59</v>
      </c>
      <c r="BI2264" t="s">
        <v>9782</v>
      </c>
      <c r="BJ2264" t="s">
        <v>9796</v>
      </c>
    </row>
    <row r="2265" spans="1:62" x14ac:dyDescent="0.35">
      <c r="A2265">
        <v>51679088</v>
      </c>
      <c r="B2265" t="s">
        <v>98</v>
      </c>
      <c r="C2265" t="s">
        <v>75</v>
      </c>
      <c r="D2265" t="s">
        <v>117</v>
      </c>
      <c r="E2265" t="s">
        <v>1337</v>
      </c>
      <c r="F2265">
        <v>20361318</v>
      </c>
      <c r="I2265" s="1">
        <v>44259</v>
      </c>
      <c r="J2265">
        <v>44289.999988425923</v>
      </c>
      <c r="K2265" t="s">
        <v>6093</v>
      </c>
      <c r="L2265" t="s">
        <v>65</v>
      </c>
      <c r="M2265" t="s">
        <v>66</v>
      </c>
      <c r="N2265" t="s">
        <v>67</v>
      </c>
      <c r="O2265" t="s">
        <v>68</v>
      </c>
      <c r="P2265" t="s">
        <v>69</v>
      </c>
      <c r="Q2265" t="s">
        <v>70</v>
      </c>
      <c r="R2265" t="s">
        <v>6094</v>
      </c>
      <c r="S2265" t="s">
        <v>82</v>
      </c>
      <c r="T2265" t="s">
        <v>6095</v>
      </c>
      <c r="U2265">
        <v>1</v>
      </c>
      <c r="V2265">
        <v>1</v>
      </c>
      <c r="W2265">
        <v>0</v>
      </c>
      <c r="X2265">
        <v>1</v>
      </c>
      <c r="Y2265">
        <v>0</v>
      </c>
      <c r="Z2265">
        <v>0</v>
      </c>
      <c r="AA2265">
        <v>0</v>
      </c>
      <c r="AB2265">
        <v>0</v>
      </c>
      <c r="AC2265">
        <v>0</v>
      </c>
      <c r="AD2265">
        <v>0</v>
      </c>
      <c r="AE2265">
        <v>0</v>
      </c>
      <c r="AF2265">
        <v>0</v>
      </c>
      <c r="AG2265">
        <v>0</v>
      </c>
      <c r="AH2265">
        <v>0</v>
      </c>
      <c r="AI2265">
        <v>0</v>
      </c>
      <c r="AJ2265">
        <v>0</v>
      </c>
      <c r="AK2265">
        <v>0</v>
      </c>
      <c r="AL2265">
        <v>0</v>
      </c>
      <c r="AM2265">
        <v>0</v>
      </c>
      <c r="AN2265">
        <v>0</v>
      </c>
      <c r="AO2265">
        <v>0</v>
      </c>
      <c r="AP2265">
        <v>0</v>
      </c>
      <c r="AQ2265">
        <v>0</v>
      </c>
      <c r="AR2265">
        <v>0</v>
      </c>
      <c r="AS2265">
        <v>0</v>
      </c>
      <c r="AT2265">
        <v>44258</v>
      </c>
      <c r="AU2265">
        <v>44289</v>
      </c>
      <c r="AV2265">
        <v>0</v>
      </c>
      <c r="AW2265">
        <v>1</v>
      </c>
      <c r="AX2265">
        <v>0</v>
      </c>
      <c r="AY2265">
        <v>2021</v>
      </c>
      <c r="AZ2265">
        <v>3</v>
      </c>
      <c r="BA2265">
        <v>30</v>
      </c>
      <c r="BB2265">
        <v>3</v>
      </c>
      <c r="BC2265">
        <v>120000</v>
      </c>
      <c r="BD2265">
        <v>155000</v>
      </c>
      <c r="BE2265" t="s">
        <v>90</v>
      </c>
      <c r="BF2265">
        <v>2021</v>
      </c>
      <c r="BG2265" t="s">
        <v>104</v>
      </c>
      <c r="BH2265" t="s">
        <v>59</v>
      </c>
      <c r="BI2265" t="s">
        <v>9782</v>
      </c>
      <c r="BJ2265" t="s">
        <v>9796</v>
      </c>
    </row>
    <row r="2266" spans="1:62" x14ac:dyDescent="0.35">
      <c r="A2266">
        <v>51683284</v>
      </c>
      <c r="B2266" t="s">
        <v>98</v>
      </c>
      <c r="C2266" t="s">
        <v>75</v>
      </c>
      <c r="D2266" t="s">
        <v>236</v>
      </c>
      <c r="E2266" t="s">
        <v>5577</v>
      </c>
      <c r="F2266">
        <v>13209902</v>
      </c>
      <c r="G2266" t="s">
        <v>5577</v>
      </c>
      <c r="H2266">
        <v>3.4104999999999999</v>
      </c>
      <c r="I2266" s="1">
        <v>44259</v>
      </c>
      <c r="J2266">
        <v>44289.999988425923</v>
      </c>
      <c r="K2266" t="s">
        <v>5578</v>
      </c>
      <c r="L2266" t="s">
        <v>65</v>
      </c>
      <c r="M2266" t="s">
        <v>120</v>
      </c>
      <c r="N2266" t="s">
        <v>121</v>
      </c>
      <c r="O2266" t="s">
        <v>1476</v>
      </c>
      <c r="P2266" t="s">
        <v>5579</v>
      </c>
      <c r="Q2266" t="s">
        <v>70</v>
      </c>
      <c r="S2266" t="s">
        <v>82</v>
      </c>
      <c r="T2266" t="s">
        <v>6096</v>
      </c>
      <c r="U2266">
        <v>1</v>
      </c>
      <c r="V2266">
        <v>1</v>
      </c>
      <c r="W2266">
        <v>0</v>
      </c>
      <c r="X2266">
        <v>0</v>
      </c>
      <c r="Y2266">
        <v>0</v>
      </c>
      <c r="Z2266">
        <v>0</v>
      </c>
      <c r="AA2266">
        <v>0</v>
      </c>
      <c r="AB2266">
        <v>0</v>
      </c>
      <c r="AC2266">
        <v>0</v>
      </c>
      <c r="AD2266">
        <v>0</v>
      </c>
      <c r="AE2266">
        <v>0</v>
      </c>
      <c r="AF2266">
        <v>0</v>
      </c>
      <c r="AG2266">
        <v>0</v>
      </c>
      <c r="AH2266">
        <v>0</v>
      </c>
      <c r="AI2266">
        <v>0</v>
      </c>
      <c r="AJ2266">
        <v>0</v>
      </c>
      <c r="AK2266">
        <v>0</v>
      </c>
      <c r="AL2266">
        <v>0</v>
      </c>
      <c r="AM2266">
        <v>0</v>
      </c>
      <c r="AN2266">
        <v>0</v>
      </c>
      <c r="AO2266">
        <v>0</v>
      </c>
      <c r="AP2266">
        <v>0</v>
      </c>
      <c r="AQ2266">
        <v>0</v>
      </c>
      <c r="AR2266">
        <v>0</v>
      </c>
      <c r="AS2266">
        <v>0</v>
      </c>
      <c r="AT2266">
        <v>44259</v>
      </c>
      <c r="AU2266">
        <v>44273</v>
      </c>
      <c r="AV2266">
        <v>0</v>
      </c>
      <c r="AW2266">
        <v>1</v>
      </c>
      <c r="AX2266">
        <v>0</v>
      </c>
      <c r="AY2266">
        <v>2021</v>
      </c>
      <c r="AZ2266">
        <v>3</v>
      </c>
      <c r="BA2266">
        <v>30</v>
      </c>
      <c r="BB2266">
        <v>2</v>
      </c>
      <c r="BF2266">
        <v>2021</v>
      </c>
      <c r="BG2266" t="s">
        <v>104</v>
      </c>
      <c r="BH2266" t="s">
        <v>9822</v>
      </c>
      <c r="BI2266" t="s">
        <v>9782</v>
      </c>
      <c r="BJ2266" t="s">
        <v>9796</v>
      </c>
    </row>
    <row r="2267" spans="1:62" x14ac:dyDescent="0.35">
      <c r="A2267">
        <v>51683817</v>
      </c>
      <c r="B2267" t="s">
        <v>6097</v>
      </c>
      <c r="C2267" t="s">
        <v>75</v>
      </c>
      <c r="D2267" t="s">
        <v>76</v>
      </c>
      <c r="E2267" t="s">
        <v>1345</v>
      </c>
      <c r="F2267">
        <v>33229891</v>
      </c>
      <c r="I2267" s="1">
        <v>44259</v>
      </c>
      <c r="J2267">
        <v>44289.999988425923</v>
      </c>
      <c r="K2267" t="s">
        <v>6098</v>
      </c>
      <c r="L2267" t="s">
        <v>65</v>
      </c>
      <c r="M2267" t="s">
        <v>120</v>
      </c>
      <c r="N2267" t="s">
        <v>121</v>
      </c>
      <c r="O2267" t="s">
        <v>168</v>
      </c>
      <c r="P2267" t="s">
        <v>122</v>
      </c>
      <c r="Q2267" t="s">
        <v>102</v>
      </c>
      <c r="S2267" t="s">
        <v>71</v>
      </c>
      <c r="T2267" t="s">
        <v>6099</v>
      </c>
      <c r="U2267">
        <v>1</v>
      </c>
      <c r="V2267">
        <v>1</v>
      </c>
      <c r="W2267">
        <v>0</v>
      </c>
      <c r="X2267">
        <v>1</v>
      </c>
      <c r="Y2267">
        <v>0</v>
      </c>
      <c r="Z2267">
        <v>0</v>
      </c>
      <c r="AA2267">
        <v>0</v>
      </c>
      <c r="AB2267">
        <v>0</v>
      </c>
      <c r="AC2267">
        <v>0</v>
      </c>
      <c r="AD2267">
        <v>0</v>
      </c>
      <c r="AE2267">
        <v>0</v>
      </c>
      <c r="AF2267">
        <v>0</v>
      </c>
      <c r="AG2267">
        <v>0</v>
      </c>
      <c r="AH2267">
        <v>0</v>
      </c>
      <c r="AI2267">
        <v>0</v>
      </c>
      <c r="AJ2267">
        <v>0</v>
      </c>
      <c r="AK2267">
        <v>0</v>
      </c>
      <c r="AL2267">
        <v>0</v>
      </c>
      <c r="AM2267">
        <v>0</v>
      </c>
      <c r="AN2267">
        <v>0</v>
      </c>
      <c r="AO2267">
        <v>0</v>
      </c>
      <c r="AP2267">
        <v>0</v>
      </c>
      <c r="AQ2267">
        <v>0</v>
      </c>
      <c r="AR2267">
        <v>0</v>
      </c>
      <c r="AS2267">
        <v>0</v>
      </c>
      <c r="AT2267">
        <v>44259</v>
      </c>
      <c r="AU2267">
        <v>44287</v>
      </c>
      <c r="AV2267">
        <v>1</v>
      </c>
      <c r="AW2267">
        <v>1</v>
      </c>
      <c r="AX2267">
        <v>0</v>
      </c>
      <c r="AY2267">
        <v>2021</v>
      </c>
      <c r="AZ2267">
        <v>3</v>
      </c>
      <c r="BA2267">
        <v>30</v>
      </c>
      <c r="BB2267">
        <v>3</v>
      </c>
      <c r="BF2267">
        <v>2021</v>
      </c>
      <c r="BG2267" t="s">
        <v>73</v>
      </c>
      <c r="BH2267" t="s">
        <v>9822</v>
      </c>
      <c r="BI2267" t="s">
        <v>9782</v>
      </c>
      <c r="BJ2267" t="s">
        <v>9796</v>
      </c>
    </row>
    <row r="2268" spans="1:62" x14ac:dyDescent="0.35">
      <c r="A2268">
        <v>51698719</v>
      </c>
      <c r="B2268" t="s">
        <v>6100</v>
      </c>
      <c r="C2268" t="s">
        <v>61</v>
      </c>
      <c r="D2268" t="s">
        <v>125</v>
      </c>
      <c r="E2268" t="s">
        <v>6101</v>
      </c>
      <c r="F2268">
        <v>22821229</v>
      </c>
      <c r="I2268" s="1">
        <v>44260</v>
      </c>
      <c r="J2268">
        <v>44290.999988425923</v>
      </c>
      <c r="K2268" t="s">
        <v>6102</v>
      </c>
      <c r="L2268" t="s">
        <v>65</v>
      </c>
      <c r="M2268" t="s">
        <v>152</v>
      </c>
      <c r="N2268" t="s">
        <v>153</v>
      </c>
      <c r="O2268" t="s">
        <v>154</v>
      </c>
      <c r="P2268" t="s">
        <v>3486</v>
      </c>
      <c r="Q2268" t="s">
        <v>70</v>
      </c>
      <c r="S2268" t="s">
        <v>71</v>
      </c>
      <c r="T2268" t="s">
        <v>6103</v>
      </c>
      <c r="U2268">
        <v>1</v>
      </c>
      <c r="V2268">
        <v>1</v>
      </c>
      <c r="W2268">
        <v>0</v>
      </c>
      <c r="X2268">
        <v>0</v>
      </c>
      <c r="Y2268">
        <v>0</v>
      </c>
      <c r="Z2268">
        <v>0</v>
      </c>
      <c r="AA2268">
        <v>0</v>
      </c>
      <c r="AB2268">
        <v>0</v>
      </c>
      <c r="AC2268">
        <v>0</v>
      </c>
      <c r="AD2268">
        <v>0</v>
      </c>
      <c r="AE2268">
        <v>0</v>
      </c>
      <c r="AF2268">
        <v>1</v>
      </c>
      <c r="AG2268">
        <v>0</v>
      </c>
      <c r="AH2268">
        <v>0</v>
      </c>
      <c r="AI2268">
        <v>0</v>
      </c>
      <c r="AJ2268">
        <v>0</v>
      </c>
      <c r="AK2268">
        <v>0</v>
      </c>
      <c r="AL2268">
        <v>0</v>
      </c>
      <c r="AM2268">
        <v>0</v>
      </c>
      <c r="AN2268">
        <v>0</v>
      </c>
      <c r="AO2268">
        <v>0</v>
      </c>
      <c r="AP2268">
        <v>0</v>
      </c>
      <c r="AQ2268">
        <v>0</v>
      </c>
      <c r="AR2268">
        <v>0</v>
      </c>
      <c r="AS2268">
        <v>0</v>
      </c>
      <c r="AT2268">
        <v>44260</v>
      </c>
      <c r="AU2268">
        <v>44290</v>
      </c>
      <c r="AV2268">
        <v>0</v>
      </c>
      <c r="AW2268">
        <v>1</v>
      </c>
      <c r="AX2268">
        <v>0</v>
      </c>
      <c r="AY2268">
        <v>2021</v>
      </c>
      <c r="AZ2268">
        <v>3</v>
      </c>
      <c r="BA2268">
        <v>30</v>
      </c>
      <c r="BB2268">
        <v>3</v>
      </c>
      <c r="BF2268">
        <v>2021</v>
      </c>
      <c r="BG2268" t="s">
        <v>104</v>
      </c>
      <c r="BH2268" t="s">
        <v>9822</v>
      </c>
      <c r="BI2268" t="s">
        <v>9782</v>
      </c>
      <c r="BJ2268" t="s">
        <v>9797</v>
      </c>
    </row>
    <row r="2269" spans="1:62" x14ac:dyDescent="0.35">
      <c r="A2269">
        <v>51698906</v>
      </c>
      <c r="B2269" t="s">
        <v>98</v>
      </c>
      <c r="C2269" t="s">
        <v>75</v>
      </c>
      <c r="D2269" t="s">
        <v>85</v>
      </c>
      <c r="E2269" t="s">
        <v>6104</v>
      </c>
      <c r="F2269">
        <v>43894163</v>
      </c>
      <c r="G2269" t="s">
        <v>6105</v>
      </c>
      <c r="H2269">
        <v>3.0882000000000001</v>
      </c>
      <c r="I2269" s="1">
        <v>44260</v>
      </c>
      <c r="J2269">
        <v>44290.999988425923</v>
      </c>
      <c r="K2269" t="s">
        <v>6106</v>
      </c>
      <c r="L2269" t="s">
        <v>65</v>
      </c>
      <c r="M2269" t="s">
        <v>120</v>
      </c>
      <c r="N2269" t="s">
        <v>121</v>
      </c>
      <c r="O2269" t="s">
        <v>168</v>
      </c>
      <c r="P2269" t="s">
        <v>122</v>
      </c>
      <c r="Q2269" t="s">
        <v>70</v>
      </c>
      <c r="S2269" t="s">
        <v>71</v>
      </c>
      <c r="T2269" t="s">
        <v>6107</v>
      </c>
      <c r="U2269">
        <v>1</v>
      </c>
      <c r="V2269">
        <v>1</v>
      </c>
      <c r="W2269">
        <v>1</v>
      </c>
      <c r="X2269">
        <v>1</v>
      </c>
      <c r="Y2269">
        <v>0</v>
      </c>
      <c r="Z2269">
        <v>0</v>
      </c>
      <c r="AA2269">
        <v>0</v>
      </c>
      <c r="AB2269">
        <v>0</v>
      </c>
      <c r="AC2269">
        <v>0</v>
      </c>
      <c r="AD2269">
        <v>0</v>
      </c>
      <c r="AE2269">
        <v>0</v>
      </c>
      <c r="AF2269">
        <v>0</v>
      </c>
      <c r="AG2269">
        <v>0</v>
      </c>
      <c r="AH2269">
        <v>1</v>
      </c>
      <c r="AI2269">
        <v>0</v>
      </c>
      <c r="AJ2269">
        <v>0</v>
      </c>
      <c r="AK2269">
        <v>0</v>
      </c>
      <c r="AL2269">
        <v>0</v>
      </c>
      <c r="AM2269">
        <v>0</v>
      </c>
      <c r="AN2269">
        <v>0</v>
      </c>
      <c r="AO2269">
        <v>0</v>
      </c>
      <c r="AP2269">
        <v>0</v>
      </c>
      <c r="AQ2269">
        <v>0</v>
      </c>
      <c r="AR2269">
        <v>0</v>
      </c>
      <c r="AS2269">
        <v>0</v>
      </c>
      <c r="AT2269">
        <v>44260</v>
      </c>
      <c r="AU2269">
        <v>44290</v>
      </c>
      <c r="AV2269">
        <v>0</v>
      </c>
      <c r="AW2269">
        <v>1</v>
      </c>
      <c r="AX2269">
        <v>0</v>
      </c>
      <c r="AY2269">
        <v>2021</v>
      </c>
      <c r="AZ2269">
        <v>3</v>
      </c>
      <c r="BA2269">
        <v>30</v>
      </c>
      <c r="BB2269">
        <v>5</v>
      </c>
      <c r="BF2269">
        <v>2021</v>
      </c>
      <c r="BG2269" t="s">
        <v>104</v>
      </c>
      <c r="BH2269" t="s">
        <v>9822</v>
      </c>
      <c r="BI2269" t="s">
        <v>9782</v>
      </c>
      <c r="BJ2269" t="s">
        <v>9797</v>
      </c>
    </row>
    <row r="2270" spans="1:62" x14ac:dyDescent="0.35">
      <c r="A2270">
        <v>51701148</v>
      </c>
      <c r="B2270" t="s">
        <v>98</v>
      </c>
      <c r="C2270" t="s">
        <v>61</v>
      </c>
      <c r="D2270" t="s">
        <v>125</v>
      </c>
      <c r="E2270" t="s">
        <v>6108</v>
      </c>
      <c r="F2270">
        <v>33588671</v>
      </c>
      <c r="I2270" s="1">
        <v>44261</v>
      </c>
      <c r="J2270">
        <v>44291.999988425923</v>
      </c>
      <c r="K2270" t="s">
        <v>6109</v>
      </c>
      <c r="L2270" t="s">
        <v>65</v>
      </c>
      <c r="M2270" t="s">
        <v>66</v>
      </c>
      <c r="N2270" t="s">
        <v>67</v>
      </c>
      <c r="O2270" t="s">
        <v>438</v>
      </c>
      <c r="P2270" t="s">
        <v>6110</v>
      </c>
      <c r="Q2270" t="s">
        <v>70</v>
      </c>
      <c r="R2270" t="s">
        <v>6111</v>
      </c>
      <c r="S2270" t="s">
        <v>71</v>
      </c>
      <c r="T2270" t="s">
        <v>6112</v>
      </c>
      <c r="U2270">
        <v>1</v>
      </c>
      <c r="V2270">
        <v>1</v>
      </c>
      <c r="W2270">
        <v>0</v>
      </c>
      <c r="X2270">
        <v>0</v>
      </c>
      <c r="Y2270">
        <v>0</v>
      </c>
      <c r="Z2270">
        <v>0</v>
      </c>
      <c r="AA2270">
        <v>0</v>
      </c>
      <c r="AB2270">
        <v>0</v>
      </c>
      <c r="AC2270">
        <v>0</v>
      </c>
      <c r="AD2270">
        <v>0</v>
      </c>
      <c r="AE2270">
        <v>0</v>
      </c>
      <c r="AF2270">
        <v>0</v>
      </c>
      <c r="AG2270">
        <v>0</v>
      </c>
      <c r="AH2270">
        <v>0</v>
      </c>
      <c r="AI2270">
        <v>0</v>
      </c>
      <c r="AJ2270">
        <v>0</v>
      </c>
      <c r="AK2270">
        <v>0</v>
      </c>
      <c r="AL2270">
        <v>0</v>
      </c>
      <c r="AM2270">
        <v>0</v>
      </c>
      <c r="AN2270">
        <v>0</v>
      </c>
      <c r="AO2270">
        <v>0</v>
      </c>
      <c r="AP2270">
        <v>0</v>
      </c>
      <c r="AQ2270">
        <v>0</v>
      </c>
      <c r="AR2270">
        <v>0</v>
      </c>
      <c r="AS2270">
        <v>0</v>
      </c>
      <c r="AT2270">
        <v>44261</v>
      </c>
      <c r="AU2270">
        <v>44281</v>
      </c>
      <c r="AV2270">
        <v>0</v>
      </c>
      <c r="AW2270">
        <v>1</v>
      </c>
      <c r="AX2270">
        <v>0</v>
      </c>
      <c r="AY2270">
        <v>2021</v>
      </c>
      <c r="AZ2270">
        <v>3</v>
      </c>
      <c r="BA2270">
        <v>30</v>
      </c>
      <c r="BB2270">
        <v>2</v>
      </c>
      <c r="BC2270">
        <v>85000</v>
      </c>
      <c r="BD2270">
        <v>119999</v>
      </c>
      <c r="BE2270" t="s">
        <v>90</v>
      </c>
      <c r="BF2270">
        <v>2021</v>
      </c>
      <c r="BG2270" t="s">
        <v>104</v>
      </c>
      <c r="BH2270" t="s">
        <v>59</v>
      </c>
      <c r="BI2270" t="s">
        <v>9782</v>
      </c>
      <c r="BJ2270" t="s">
        <v>9798</v>
      </c>
    </row>
    <row r="2271" spans="1:62" x14ac:dyDescent="0.35">
      <c r="A2271">
        <v>51706335</v>
      </c>
      <c r="B2271" t="s">
        <v>283</v>
      </c>
      <c r="C2271" t="s">
        <v>61</v>
      </c>
      <c r="D2271" t="s">
        <v>1132</v>
      </c>
      <c r="E2271" t="s">
        <v>553</v>
      </c>
      <c r="F2271">
        <v>35398774</v>
      </c>
      <c r="I2271" s="1">
        <v>44263</v>
      </c>
      <c r="J2271">
        <v>44293.999988425923</v>
      </c>
      <c r="K2271" t="s">
        <v>1452</v>
      </c>
      <c r="L2271" t="s">
        <v>65</v>
      </c>
      <c r="M2271" t="s">
        <v>66</v>
      </c>
      <c r="N2271" t="s">
        <v>67</v>
      </c>
      <c r="O2271" t="s">
        <v>68</v>
      </c>
      <c r="P2271" t="s">
        <v>69</v>
      </c>
      <c r="Q2271" t="s">
        <v>102</v>
      </c>
      <c r="R2271" t="s">
        <v>4959</v>
      </c>
      <c r="S2271" t="s">
        <v>71</v>
      </c>
      <c r="T2271" t="s">
        <v>6113</v>
      </c>
      <c r="U2271">
        <v>1</v>
      </c>
      <c r="V2271">
        <v>1</v>
      </c>
      <c r="W2271">
        <v>0</v>
      </c>
      <c r="X2271">
        <v>1</v>
      </c>
      <c r="Y2271">
        <v>0</v>
      </c>
      <c r="Z2271">
        <v>0</v>
      </c>
      <c r="AA2271">
        <v>0</v>
      </c>
      <c r="AB2271">
        <v>0</v>
      </c>
      <c r="AC2271">
        <v>0</v>
      </c>
      <c r="AD2271">
        <v>1</v>
      </c>
      <c r="AE2271">
        <v>0</v>
      </c>
      <c r="AF2271">
        <v>0</v>
      </c>
      <c r="AG2271">
        <v>1</v>
      </c>
      <c r="AH2271">
        <v>0</v>
      </c>
      <c r="AI2271">
        <v>0</v>
      </c>
      <c r="AJ2271">
        <v>0</v>
      </c>
      <c r="AK2271">
        <v>0</v>
      </c>
      <c r="AL2271">
        <v>0</v>
      </c>
      <c r="AM2271">
        <v>0</v>
      </c>
      <c r="AN2271">
        <v>0</v>
      </c>
      <c r="AO2271">
        <v>0</v>
      </c>
      <c r="AP2271">
        <v>1</v>
      </c>
      <c r="AQ2271">
        <v>0</v>
      </c>
      <c r="AR2271">
        <v>0</v>
      </c>
      <c r="AS2271">
        <v>0</v>
      </c>
      <c r="AT2271">
        <v>44263</v>
      </c>
      <c r="AU2271">
        <v>44291</v>
      </c>
      <c r="AV2271">
        <v>1</v>
      </c>
      <c r="AW2271">
        <v>1</v>
      </c>
      <c r="AX2271">
        <v>0</v>
      </c>
      <c r="AY2271">
        <v>2021</v>
      </c>
      <c r="AZ2271">
        <v>3</v>
      </c>
      <c r="BA2271">
        <v>30</v>
      </c>
      <c r="BB2271">
        <v>6</v>
      </c>
      <c r="BC2271">
        <v>100000</v>
      </c>
      <c r="BD2271">
        <v>100000</v>
      </c>
      <c r="BE2271" t="s">
        <v>90</v>
      </c>
      <c r="BF2271">
        <v>2021</v>
      </c>
      <c r="BG2271" t="s">
        <v>73</v>
      </c>
      <c r="BH2271" t="s">
        <v>59</v>
      </c>
      <c r="BI2271" t="s">
        <v>9782</v>
      </c>
      <c r="BJ2271" t="s">
        <v>9794</v>
      </c>
    </row>
    <row r="2272" spans="1:62" x14ac:dyDescent="0.35">
      <c r="A2272">
        <v>51706522</v>
      </c>
      <c r="B2272" t="s">
        <v>283</v>
      </c>
      <c r="C2272" t="s">
        <v>61</v>
      </c>
      <c r="D2272" t="s">
        <v>1132</v>
      </c>
      <c r="E2272" t="s">
        <v>553</v>
      </c>
      <c r="F2272">
        <v>35398774</v>
      </c>
      <c r="I2272" s="1">
        <v>44263</v>
      </c>
      <c r="J2272">
        <v>44293.999988425923</v>
      </c>
      <c r="K2272" t="s">
        <v>1452</v>
      </c>
      <c r="L2272" t="s">
        <v>65</v>
      </c>
      <c r="M2272" t="s">
        <v>66</v>
      </c>
      <c r="N2272" t="s">
        <v>67</v>
      </c>
      <c r="O2272" t="s">
        <v>68</v>
      </c>
      <c r="P2272" t="s">
        <v>69</v>
      </c>
      <c r="Q2272" t="s">
        <v>102</v>
      </c>
      <c r="R2272" t="s">
        <v>4959</v>
      </c>
      <c r="S2272" t="s">
        <v>71</v>
      </c>
      <c r="T2272" t="s">
        <v>6114</v>
      </c>
      <c r="U2272">
        <v>1</v>
      </c>
      <c r="V2272">
        <v>1</v>
      </c>
      <c r="W2272">
        <v>0</v>
      </c>
      <c r="X2272">
        <v>1</v>
      </c>
      <c r="Y2272">
        <v>0</v>
      </c>
      <c r="Z2272">
        <v>0</v>
      </c>
      <c r="AA2272">
        <v>0</v>
      </c>
      <c r="AB2272">
        <v>0</v>
      </c>
      <c r="AC2272">
        <v>0</v>
      </c>
      <c r="AD2272">
        <v>1</v>
      </c>
      <c r="AE2272">
        <v>0</v>
      </c>
      <c r="AF2272">
        <v>0</v>
      </c>
      <c r="AG2272">
        <v>1</v>
      </c>
      <c r="AH2272">
        <v>0</v>
      </c>
      <c r="AI2272">
        <v>0</v>
      </c>
      <c r="AJ2272">
        <v>0</v>
      </c>
      <c r="AK2272">
        <v>0</v>
      </c>
      <c r="AL2272">
        <v>0</v>
      </c>
      <c r="AM2272">
        <v>0</v>
      </c>
      <c r="AN2272">
        <v>0</v>
      </c>
      <c r="AO2272">
        <v>0</v>
      </c>
      <c r="AP2272">
        <v>1</v>
      </c>
      <c r="AQ2272">
        <v>0</v>
      </c>
      <c r="AR2272">
        <v>0</v>
      </c>
      <c r="AS2272">
        <v>0</v>
      </c>
      <c r="AT2272">
        <v>44263</v>
      </c>
      <c r="AU2272">
        <v>44291</v>
      </c>
      <c r="AV2272">
        <v>1</v>
      </c>
      <c r="AW2272">
        <v>1</v>
      </c>
      <c r="AX2272">
        <v>0</v>
      </c>
      <c r="AY2272">
        <v>2021</v>
      </c>
      <c r="AZ2272">
        <v>3</v>
      </c>
      <c r="BA2272">
        <v>30</v>
      </c>
      <c r="BB2272">
        <v>6</v>
      </c>
      <c r="BC2272">
        <v>100000</v>
      </c>
      <c r="BD2272">
        <v>100000</v>
      </c>
      <c r="BE2272" t="s">
        <v>90</v>
      </c>
      <c r="BF2272">
        <v>2021</v>
      </c>
      <c r="BG2272" t="s">
        <v>73</v>
      </c>
      <c r="BH2272" t="s">
        <v>59</v>
      </c>
      <c r="BI2272" t="s">
        <v>9782</v>
      </c>
      <c r="BJ2272" t="s">
        <v>9794</v>
      </c>
    </row>
    <row r="2273" spans="1:62" x14ac:dyDescent="0.35">
      <c r="A2273">
        <v>51706806</v>
      </c>
      <c r="B2273" t="s">
        <v>98</v>
      </c>
      <c r="C2273" t="s">
        <v>61</v>
      </c>
      <c r="D2273" t="s">
        <v>125</v>
      </c>
      <c r="E2273" t="s">
        <v>6115</v>
      </c>
      <c r="F2273">
        <v>25069644</v>
      </c>
      <c r="I2273" s="1">
        <v>44263</v>
      </c>
      <c r="J2273">
        <v>44293.999988425923</v>
      </c>
      <c r="K2273" t="s">
        <v>6116</v>
      </c>
      <c r="L2273" t="s">
        <v>65</v>
      </c>
      <c r="M2273" t="s">
        <v>120</v>
      </c>
      <c r="N2273" t="s">
        <v>121</v>
      </c>
      <c r="O2273" t="s">
        <v>168</v>
      </c>
      <c r="P2273" t="s">
        <v>122</v>
      </c>
      <c r="Q2273" t="s">
        <v>70</v>
      </c>
      <c r="R2273" t="s">
        <v>407</v>
      </c>
      <c r="S2273" t="s">
        <v>71</v>
      </c>
      <c r="T2273" t="s">
        <v>6117</v>
      </c>
      <c r="U2273">
        <v>1</v>
      </c>
      <c r="V2273">
        <v>1</v>
      </c>
      <c r="W2273">
        <v>0</v>
      </c>
      <c r="X2273">
        <v>1</v>
      </c>
      <c r="Y2273">
        <v>0</v>
      </c>
      <c r="Z2273">
        <v>0</v>
      </c>
      <c r="AA2273">
        <v>0</v>
      </c>
      <c r="AB2273">
        <v>0</v>
      </c>
      <c r="AC2273">
        <v>1</v>
      </c>
      <c r="AD2273">
        <v>1</v>
      </c>
      <c r="AE2273">
        <v>1</v>
      </c>
      <c r="AF2273">
        <v>1</v>
      </c>
      <c r="AG2273">
        <v>1</v>
      </c>
      <c r="AH2273">
        <v>0</v>
      </c>
      <c r="AI2273">
        <v>0</v>
      </c>
      <c r="AJ2273">
        <v>0</v>
      </c>
      <c r="AK2273">
        <v>0</v>
      </c>
      <c r="AL2273">
        <v>0</v>
      </c>
      <c r="AM2273">
        <v>0</v>
      </c>
      <c r="AN2273">
        <v>0</v>
      </c>
      <c r="AO2273">
        <v>0</v>
      </c>
      <c r="AP2273">
        <v>0</v>
      </c>
      <c r="AQ2273">
        <v>0</v>
      </c>
      <c r="AR2273">
        <v>0</v>
      </c>
      <c r="AS2273">
        <v>0</v>
      </c>
      <c r="AT2273">
        <v>44263</v>
      </c>
      <c r="AU2273">
        <v>44293</v>
      </c>
      <c r="AV2273">
        <v>0</v>
      </c>
      <c r="AW2273">
        <v>1</v>
      </c>
      <c r="AX2273">
        <v>0</v>
      </c>
      <c r="AY2273">
        <v>2021</v>
      </c>
      <c r="AZ2273">
        <v>3</v>
      </c>
      <c r="BA2273">
        <v>30</v>
      </c>
      <c r="BB2273">
        <v>8</v>
      </c>
      <c r="BC2273">
        <v>120000</v>
      </c>
      <c r="BD2273">
        <v>139999</v>
      </c>
      <c r="BE2273" t="s">
        <v>90</v>
      </c>
      <c r="BF2273">
        <v>2021</v>
      </c>
      <c r="BG2273" t="s">
        <v>104</v>
      </c>
      <c r="BH2273" t="s">
        <v>59</v>
      </c>
      <c r="BI2273" t="s">
        <v>9782</v>
      </c>
      <c r="BJ2273" t="s">
        <v>9794</v>
      </c>
    </row>
    <row r="2274" spans="1:62" x14ac:dyDescent="0.35">
      <c r="A2274">
        <v>51709285</v>
      </c>
      <c r="B2274" t="s">
        <v>6118</v>
      </c>
      <c r="C2274" t="s">
        <v>75</v>
      </c>
      <c r="D2274" t="s">
        <v>76</v>
      </c>
      <c r="E2274" t="s">
        <v>6119</v>
      </c>
      <c r="F2274">
        <v>24662953</v>
      </c>
      <c r="G2274" t="s">
        <v>6119</v>
      </c>
      <c r="I2274" s="1">
        <v>44263</v>
      </c>
      <c r="J2274">
        <v>44293.999988425923</v>
      </c>
      <c r="K2274" t="s">
        <v>6120</v>
      </c>
      <c r="L2274" t="s">
        <v>65</v>
      </c>
      <c r="M2274" t="s">
        <v>66</v>
      </c>
      <c r="N2274" t="s">
        <v>67</v>
      </c>
      <c r="O2274" t="s">
        <v>68</v>
      </c>
      <c r="P2274" t="s">
        <v>69</v>
      </c>
      <c r="Q2274" t="s">
        <v>70</v>
      </c>
      <c r="S2274" t="s">
        <v>82</v>
      </c>
      <c r="T2274" t="s">
        <v>6121</v>
      </c>
      <c r="U2274">
        <v>0</v>
      </c>
      <c r="V2274">
        <v>1</v>
      </c>
      <c r="W2274">
        <v>0</v>
      </c>
      <c r="X2274">
        <v>1</v>
      </c>
      <c r="Y2274">
        <v>0</v>
      </c>
      <c r="Z2274">
        <v>0</v>
      </c>
      <c r="AA2274">
        <v>0</v>
      </c>
      <c r="AB2274">
        <v>0</v>
      </c>
      <c r="AC2274">
        <v>0</v>
      </c>
      <c r="AD2274">
        <v>0</v>
      </c>
      <c r="AE2274">
        <v>0</v>
      </c>
      <c r="AF2274">
        <v>0</v>
      </c>
      <c r="AG2274">
        <v>0</v>
      </c>
      <c r="AH2274">
        <v>0</v>
      </c>
      <c r="AI2274">
        <v>0</v>
      </c>
      <c r="AJ2274">
        <v>0</v>
      </c>
      <c r="AK2274">
        <v>0</v>
      </c>
      <c r="AL2274">
        <v>0</v>
      </c>
      <c r="AM2274">
        <v>0</v>
      </c>
      <c r="AN2274">
        <v>0</v>
      </c>
      <c r="AO2274">
        <v>0</v>
      </c>
      <c r="AP2274">
        <v>0</v>
      </c>
      <c r="AQ2274">
        <v>0</v>
      </c>
      <c r="AR2274">
        <v>0</v>
      </c>
      <c r="AS2274">
        <v>0</v>
      </c>
      <c r="AT2274">
        <v>44263</v>
      </c>
      <c r="AU2274">
        <v>44293</v>
      </c>
      <c r="AV2274">
        <v>0</v>
      </c>
      <c r="AW2274">
        <v>1</v>
      </c>
      <c r="AX2274">
        <v>0</v>
      </c>
      <c r="AY2274">
        <v>2021</v>
      </c>
      <c r="AZ2274">
        <v>3</v>
      </c>
      <c r="BA2274">
        <v>30</v>
      </c>
      <c r="BB2274">
        <v>2</v>
      </c>
      <c r="BF2274">
        <v>2021</v>
      </c>
      <c r="BG2274" t="s">
        <v>104</v>
      </c>
      <c r="BH2274" t="s">
        <v>9822</v>
      </c>
      <c r="BI2274" t="s">
        <v>9782</v>
      </c>
      <c r="BJ2274" t="s">
        <v>9794</v>
      </c>
    </row>
    <row r="2275" spans="1:62" x14ac:dyDescent="0.35">
      <c r="A2275">
        <v>51711087</v>
      </c>
      <c r="B2275" t="s">
        <v>5049</v>
      </c>
      <c r="C2275" t="s">
        <v>92</v>
      </c>
      <c r="D2275" t="s">
        <v>107</v>
      </c>
      <c r="E2275" t="s">
        <v>5050</v>
      </c>
      <c r="F2275">
        <v>39118171</v>
      </c>
      <c r="I2275" s="1">
        <v>44263</v>
      </c>
      <c r="J2275">
        <v>44293.999988425923</v>
      </c>
      <c r="K2275" t="s">
        <v>6122</v>
      </c>
      <c r="L2275" t="s">
        <v>65</v>
      </c>
      <c r="M2275" t="s">
        <v>66</v>
      </c>
      <c r="N2275" t="s">
        <v>67</v>
      </c>
      <c r="O2275" t="s">
        <v>101</v>
      </c>
      <c r="P2275" t="s">
        <v>204</v>
      </c>
      <c r="Q2275" t="s">
        <v>70</v>
      </c>
      <c r="S2275" t="s">
        <v>71</v>
      </c>
      <c r="T2275" t="s">
        <v>6123</v>
      </c>
      <c r="U2275">
        <v>0</v>
      </c>
      <c r="V2275">
        <v>1</v>
      </c>
      <c r="W2275">
        <v>0</v>
      </c>
      <c r="X2275">
        <v>1</v>
      </c>
      <c r="Y2275">
        <v>0</v>
      </c>
      <c r="Z2275">
        <v>0</v>
      </c>
      <c r="AA2275">
        <v>0</v>
      </c>
      <c r="AB2275">
        <v>0</v>
      </c>
      <c r="AC2275">
        <v>0</v>
      </c>
      <c r="AD2275">
        <v>0</v>
      </c>
      <c r="AE2275">
        <v>0</v>
      </c>
      <c r="AF2275">
        <v>0</v>
      </c>
      <c r="AG2275">
        <v>0</v>
      </c>
      <c r="AH2275">
        <v>0</v>
      </c>
      <c r="AI2275">
        <v>0</v>
      </c>
      <c r="AJ2275">
        <v>0</v>
      </c>
      <c r="AK2275">
        <v>0</v>
      </c>
      <c r="AL2275">
        <v>0</v>
      </c>
      <c r="AM2275">
        <v>0</v>
      </c>
      <c r="AN2275">
        <v>0</v>
      </c>
      <c r="AO2275">
        <v>0</v>
      </c>
      <c r="AP2275">
        <v>0</v>
      </c>
      <c r="AQ2275">
        <v>0</v>
      </c>
      <c r="AR2275">
        <v>0</v>
      </c>
      <c r="AS2275">
        <v>0</v>
      </c>
      <c r="AT2275">
        <v>44263</v>
      </c>
      <c r="AU2275">
        <v>44293</v>
      </c>
      <c r="AV2275">
        <v>0</v>
      </c>
      <c r="AW2275">
        <v>1</v>
      </c>
      <c r="AX2275">
        <v>0</v>
      </c>
      <c r="AY2275">
        <v>2021</v>
      </c>
      <c r="AZ2275">
        <v>3</v>
      </c>
      <c r="BA2275">
        <v>30</v>
      </c>
      <c r="BB2275">
        <v>2</v>
      </c>
      <c r="BF2275">
        <v>2021</v>
      </c>
      <c r="BG2275" t="s">
        <v>104</v>
      </c>
      <c r="BH2275" t="s">
        <v>9822</v>
      </c>
      <c r="BI2275" t="s">
        <v>9782</v>
      </c>
      <c r="BJ2275" t="s">
        <v>9794</v>
      </c>
    </row>
    <row r="2276" spans="1:62" x14ac:dyDescent="0.35">
      <c r="A2276">
        <v>51711167</v>
      </c>
      <c r="B2276" t="s">
        <v>5887</v>
      </c>
      <c r="C2276" t="s">
        <v>75</v>
      </c>
      <c r="D2276" t="s">
        <v>117</v>
      </c>
      <c r="E2276" t="s">
        <v>5888</v>
      </c>
      <c r="F2276">
        <v>46611962</v>
      </c>
      <c r="I2276" s="1">
        <v>44263</v>
      </c>
      <c r="J2276">
        <v>44293.999988425923</v>
      </c>
      <c r="K2276" t="s">
        <v>5889</v>
      </c>
      <c r="L2276" t="s">
        <v>65</v>
      </c>
      <c r="M2276" t="s">
        <v>66</v>
      </c>
      <c r="N2276" t="s">
        <v>67</v>
      </c>
      <c r="O2276" t="s">
        <v>68</v>
      </c>
      <c r="P2276" t="s">
        <v>69</v>
      </c>
      <c r="Q2276" t="s">
        <v>70</v>
      </c>
      <c r="R2276" t="s">
        <v>5890</v>
      </c>
      <c r="S2276" t="s">
        <v>71</v>
      </c>
      <c r="T2276" t="s">
        <v>6124</v>
      </c>
      <c r="U2276">
        <v>1</v>
      </c>
      <c r="V2276">
        <v>1</v>
      </c>
      <c r="W2276">
        <v>0</v>
      </c>
      <c r="X2276">
        <v>1</v>
      </c>
      <c r="Y2276">
        <v>0</v>
      </c>
      <c r="Z2276">
        <v>0</v>
      </c>
      <c r="AA2276">
        <v>0</v>
      </c>
      <c r="AB2276">
        <v>0</v>
      </c>
      <c r="AC2276">
        <v>0</v>
      </c>
      <c r="AD2276">
        <v>0</v>
      </c>
      <c r="AE2276">
        <v>0</v>
      </c>
      <c r="AF2276">
        <v>1</v>
      </c>
      <c r="AG2276">
        <v>1</v>
      </c>
      <c r="AH2276">
        <v>0</v>
      </c>
      <c r="AI2276">
        <v>0</v>
      </c>
      <c r="AJ2276">
        <v>0</v>
      </c>
      <c r="AK2276">
        <v>0</v>
      </c>
      <c r="AL2276">
        <v>0</v>
      </c>
      <c r="AM2276">
        <v>0</v>
      </c>
      <c r="AN2276">
        <v>0</v>
      </c>
      <c r="AO2276">
        <v>0</v>
      </c>
      <c r="AP2276">
        <v>1</v>
      </c>
      <c r="AQ2276">
        <v>0</v>
      </c>
      <c r="AR2276">
        <v>0</v>
      </c>
      <c r="AS2276">
        <v>0</v>
      </c>
      <c r="AT2276">
        <v>44263</v>
      </c>
      <c r="AU2276">
        <v>44293</v>
      </c>
      <c r="AV2276">
        <v>0</v>
      </c>
      <c r="AW2276">
        <v>1</v>
      </c>
      <c r="AX2276">
        <v>0</v>
      </c>
      <c r="AY2276">
        <v>2021</v>
      </c>
      <c r="AZ2276">
        <v>3</v>
      </c>
      <c r="BA2276">
        <v>30</v>
      </c>
      <c r="BB2276">
        <v>6</v>
      </c>
      <c r="BC2276">
        <v>130000</v>
      </c>
      <c r="BD2276">
        <v>159999</v>
      </c>
      <c r="BE2276" t="s">
        <v>90</v>
      </c>
      <c r="BF2276">
        <v>2021</v>
      </c>
      <c r="BG2276" t="s">
        <v>104</v>
      </c>
      <c r="BH2276" t="s">
        <v>59</v>
      </c>
      <c r="BI2276" t="s">
        <v>9782</v>
      </c>
      <c r="BJ2276" t="s">
        <v>9794</v>
      </c>
    </row>
    <row r="2277" spans="1:62" x14ac:dyDescent="0.35">
      <c r="A2277">
        <v>51712980</v>
      </c>
      <c r="B2277" t="s">
        <v>6125</v>
      </c>
      <c r="C2277" t="s">
        <v>75</v>
      </c>
      <c r="D2277" t="s">
        <v>165</v>
      </c>
      <c r="E2277" t="s">
        <v>6126</v>
      </c>
      <c r="F2277">
        <v>27852761</v>
      </c>
      <c r="I2277" s="1">
        <v>44264</v>
      </c>
      <c r="J2277">
        <v>44294.999988425923</v>
      </c>
      <c r="K2277" t="s">
        <v>6127</v>
      </c>
      <c r="L2277" t="s">
        <v>65</v>
      </c>
      <c r="M2277" t="s">
        <v>66</v>
      </c>
      <c r="N2277" t="s">
        <v>67</v>
      </c>
      <c r="O2277" t="s">
        <v>68</v>
      </c>
      <c r="P2277" t="s">
        <v>4788</v>
      </c>
      <c r="Q2277" t="s">
        <v>70</v>
      </c>
      <c r="R2277" t="s">
        <v>6128</v>
      </c>
      <c r="S2277" t="s">
        <v>71</v>
      </c>
      <c r="T2277" t="s">
        <v>6129</v>
      </c>
      <c r="U2277">
        <v>0</v>
      </c>
      <c r="V2277">
        <v>0</v>
      </c>
      <c r="W2277">
        <v>0</v>
      </c>
      <c r="X2277">
        <v>0</v>
      </c>
      <c r="Y2277">
        <v>0</v>
      </c>
      <c r="Z2277">
        <v>0</v>
      </c>
      <c r="AA2277">
        <v>0</v>
      </c>
      <c r="AB2277">
        <v>1</v>
      </c>
      <c r="AC2277">
        <v>0</v>
      </c>
      <c r="AD2277">
        <v>0</v>
      </c>
      <c r="AE2277">
        <v>0</v>
      </c>
      <c r="AF2277">
        <v>0</v>
      </c>
      <c r="AG2277">
        <v>0</v>
      </c>
      <c r="AH2277">
        <v>0</v>
      </c>
      <c r="AI2277">
        <v>0</v>
      </c>
      <c r="AJ2277">
        <v>0</v>
      </c>
      <c r="AK2277">
        <v>0</v>
      </c>
      <c r="AL2277">
        <v>0</v>
      </c>
      <c r="AM2277">
        <v>0</v>
      </c>
      <c r="AN2277">
        <v>0</v>
      </c>
      <c r="AO2277">
        <v>0</v>
      </c>
      <c r="AP2277">
        <v>0</v>
      </c>
      <c r="AQ2277">
        <v>1</v>
      </c>
      <c r="AR2277">
        <v>0</v>
      </c>
      <c r="AS2277">
        <v>0</v>
      </c>
      <c r="AT2277">
        <v>44263</v>
      </c>
      <c r="AU2277">
        <v>44274</v>
      </c>
      <c r="AV2277">
        <v>0</v>
      </c>
      <c r="AW2277">
        <v>1</v>
      </c>
      <c r="AX2277">
        <v>0</v>
      </c>
      <c r="AY2277">
        <v>2021</v>
      </c>
      <c r="AZ2277">
        <v>3</v>
      </c>
      <c r="BA2277">
        <v>30</v>
      </c>
      <c r="BB2277">
        <v>2</v>
      </c>
      <c r="BC2277">
        <v>100000</v>
      </c>
      <c r="BD2277">
        <v>130000</v>
      </c>
      <c r="BE2277" t="s">
        <v>90</v>
      </c>
      <c r="BF2277">
        <v>2021</v>
      </c>
      <c r="BG2277" t="s">
        <v>104</v>
      </c>
      <c r="BH2277" t="s">
        <v>59</v>
      </c>
      <c r="BI2277" t="s">
        <v>9782</v>
      </c>
      <c r="BJ2277" t="s">
        <v>9795</v>
      </c>
    </row>
    <row r="2278" spans="1:62" x14ac:dyDescent="0.35">
      <c r="A2278">
        <v>51715008</v>
      </c>
      <c r="B2278" t="s">
        <v>98</v>
      </c>
      <c r="C2278" t="s">
        <v>75</v>
      </c>
      <c r="D2278" t="s">
        <v>76</v>
      </c>
      <c r="E2278" t="s">
        <v>6130</v>
      </c>
      <c r="F2278">
        <v>26114675</v>
      </c>
      <c r="I2278" s="1">
        <v>44264</v>
      </c>
      <c r="J2278">
        <v>44294.999988425923</v>
      </c>
      <c r="K2278" t="s">
        <v>6131</v>
      </c>
      <c r="L2278" t="s">
        <v>65</v>
      </c>
      <c r="M2278" t="s">
        <v>120</v>
      </c>
      <c r="N2278" t="s">
        <v>121</v>
      </c>
      <c r="O2278" t="s">
        <v>168</v>
      </c>
      <c r="P2278" t="s">
        <v>122</v>
      </c>
      <c r="Q2278" t="s">
        <v>70</v>
      </c>
      <c r="S2278" t="s">
        <v>71</v>
      </c>
      <c r="T2278" t="s">
        <v>6132</v>
      </c>
      <c r="U2278">
        <v>1</v>
      </c>
      <c r="V2278">
        <v>0</v>
      </c>
      <c r="W2278">
        <v>0</v>
      </c>
      <c r="X2278">
        <v>0</v>
      </c>
      <c r="Y2278">
        <v>0</v>
      </c>
      <c r="Z2278">
        <v>0</v>
      </c>
      <c r="AA2278">
        <v>0</v>
      </c>
      <c r="AB2278">
        <v>0</v>
      </c>
      <c r="AC2278">
        <v>0</v>
      </c>
      <c r="AD2278">
        <v>0</v>
      </c>
      <c r="AE2278">
        <v>0</v>
      </c>
      <c r="AF2278">
        <v>0</v>
      </c>
      <c r="AG2278">
        <v>0</v>
      </c>
      <c r="AH2278">
        <v>0</v>
      </c>
      <c r="AI2278">
        <v>0</v>
      </c>
      <c r="AJ2278">
        <v>0</v>
      </c>
      <c r="AK2278">
        <v>0</v>
      </c>
      <c r="AL2278">
        <v>0</v>
      </c>
      <c r="AM2278">
        <v>0</v>
      </c>
      <c r="AN2278">
        <v>0</v>
      </c>
      <c r="AO2278">
        <v>0</v>
      </c>
      <c r="AP2278">
        <v>0</v>
      </c>
      <c r="AQ2278">
        <v>0</v>
      </c>
      <c r="AR2278">
        <v>0</v>
      </c>
      <c r="AS2278">
        <v>0</v>
      </c>
      <c r="AT2278">
        <v>44264</v>
      </c>
      <c r="AU2278">
        <v>44292</v>
      </c>
      <c r="AV2278">
        <v>0</v>
      </c>
      <c r="AW2278">
        <v>1</v>
      </c>
      <c r="AX2278">
        <v>0</v>
      </c>
      <c r="AY2278">
        <v>2021</v>
      </c>
      <c r="AZ2278">
        <v>3</v>
      </c>
      <c r="BA2278">
        <v>30</v>
      </c>
      <c r="BB2278">
        <v>1</v>
      </c>
      <c r="BF2278">
        <v>2021</v>
      </c>
      <c r="BG2278" t="s">
        <v>104</v>
      </c>
      <c r="BH2278" t="s">
        <v>9822</v>
      </c>
      <c r="BI2278" t="s">
        <v>9782</v>
      </c>
      <c r="BJ2278" t="s">
        <v>9795</v>
      </c>
    </row>
    <row r="2279" spans="1:62" x14ac:dyDescent="0.35">
      <c r="A2279">
        <v>51715478</v>
      </c>
      <c r="B2279" t="s">
        <v>5596</v>
      </c>
      <c r="C2279" t="s">
        <v>75</v>
      </c>
      <c r="D2279" t="s">
        <v>165</v>
      </c>
      <c r="E2279" t="s">
        <v>346</v>
      </c>
      <c r="F2279">
        <v>37079664</v>
      </c>
      <c r="I2279" s="1">
        <v>44264</v>
      </c>
      <c r="J2279">
        <v>44294.999988425923</v>
      </c>
      <c r="K2279" t="s">
        <v>5597</v>
      </c>
      <c r="L2279" t="s">
        <v>65</v>
      </c>
      <c r="M2279" t="s">
        <v>66</v>
      </c>
      <c r="N2279" t="s">
        <v>67</v>
      </c>
      <c r="O2279" t="s">
        <v>68</v>
      </c>
      <c r="P2279" t="s">
        <v>69</v>
      </c>
      <c r="Q2279" t="s">
        <v>102</v>
      </c>
      <c r="R2279" t="s">
        <v>5598</v>
      </c>
      <c r="S2279" t="s">
        <v>71</v>
      </c>
      <c r="T2279" t="s">
        <v>6133</v>
      </c>
      <c r="U2279">
        <v>0</v>
      </c>
      <c r="V2279">
        <v>1</v>
      </c>
      <c r="W2279">
        <v>0</v>
      </c>
      <c r="X2279">
        <v>1</v>
      </c>
      <c r="Y2279">
        <v>0</v>
      </c>
      <c r="Z2279">
        <v>0</v>
      </c>
      <c r="AA2279">
        <v>0</v>
      </c>
      <c r="AB2279">
        <v>0</v>
      </c>
      <c r="AC2279">
        <v>0</v>
      </c>
      <c r="AD2279">
        <v>0</v>
      </c>
      <c r="AE2279">
        <v>0</v>
      </c>
      <c r="AF2279">
        <v>0</v>
      </c>
      <c r="AG2279">
        <v>0</v>
      </c>
      <c r="AH2279">
        <v>0</v>
      </c>
      <c r="AI2279">
        <v>0</v>
      </c>
      <c r="AJ2279">
        <v>0</v>
      </c>
      <c r="AK2279">
        <v>0</v>
      </c>
      <c r="AL2279">
        <v>0</v>
      </c>
      <c r="AM2279">
        <v>0</v>
      </c>
      <c r="AN2279">
        <v>0</v>
      </c>
      <c r="AO2279">
        <v>0</v>
      </c>
      <c r="AP2279">
        <v>1</v>
      </c>
      <c r="AQ2279">
        <v>0</v>
      </c>
      <c r="AR2279">
        <v>0</v>
      </c>
      <c r="AS2279">
        <v>0</v>
      </c>
      <c r="AT2279">
        <v>44264</v>
      </c>
      <c r="AU2279">
        <v>44292</v>
      </c>
      <c r="AV2279">
        <v>1</v>
      </c>
      <c r="AW2279">
        <v>1</v>
      </c>
      <c r="AX2279">
        <v>0</v>
      </c>
      <c r="AY2279">
        <v>2021</v>
      </c>
      <c r="AZ2279">
        <v>3</v>
      </c>
      <c r="BA2279">
        <v>30</v>
      </c>
      <c r="BB2279">
        <v>3</v>
      </c>
      <c r="BC2279">
        <v>300</v>
      </c>
      <c r="BD2279">
        <v>450</v>
      </c>
      <c r="BE2279" t="s">
        <v>546</v>
      </c>
      <c r="BF2279">
        <v>2021</v>
      </c>
      <c r="BG2279" t="s">
        <v>73</v>
      </c>
      <c r="BH2279" t="s">
        <v>59</v>
      </c>
      <c r="BI2279" t="s">
        <v>9782</v>
      </c>
      <c r="BJ2279" t="s">
        <v>9795</v>
      </c>
    </row>
    <row r="2280" spans="1:62" x14ac:dyDescent="0.35">
      <c r="A2280">
        <v>51719050</v>
      </c>
      <c r="B2280" t="s">
        <v>98</v>
      </c>
      <c r="C2280" t="s">
        <v>61</v>
      </c>
      <c r="D2280" t="s">
        <v>125</v>
      </c>
      <c r="E2280" t="s">
        <v>218</v>
      </c>
      <c r="F2280">
        <v>19988157</v>
      </c>
      <c r="G2280" t="s">
        <v>218</v>
      </c>
      <c r="I2280" s="1">
        <v>44264</v>
      </c>
      <c r="J2280">
        <v>44294.999988425923</v>
      </c>
      <c r="K2280" t="s">
        <v>6134</v>
      </c>
      <c r="L2280" t="s">
        <v>65</v>
      </c>
      <c r="M2280" t="s">
        <v>120</v>
      </c>
      <c r="N2280" t="s">
        <v>121</v>
      </c>
      <c r="O2280" t="s">
        <v>168</v>
      </c>
      <c r="P2280" t="s">
        <v>220</v>
      </c>
      <c r="Q2280" t="s">
        <v>70</v>
      </c>
      <c r="S2280" t="s">
        <v>71</v>
      </c>
      <c r="T2280" t="s">
        <v>6135</v>
      </c>
      <c r="U2280">
        <v>1</v>
      </c>
      <c r="V2280">
        <v>1</v>
      </c>
      <c r="W2280">
        <v>0</v>
      </c>
      <c r="X2280">
        <v>1</v>
      </c>
      <c r="Y2280">
        <v>0</v>
      </c>
      <c r="Z2280">
        <v>0</v>
      </c>
      <c r="AA2280">
        <v>0</v>
      </c>
      <c r="AB2280">
        <v>0</v>
      </c>
      <c r="AC2280">
        <v>0</v>
      </c>
      <c r="AD2280">
        <v>0</v>
      </c>
      <c r="AE2280">
        <v>0</v>
      </c>
      <c r="AF2280">
        <v>0</v>
      </c>
      <c r="AG2280">
        <v>0</v>
      </c>
      <c r="AH2280">
        <v>0</v>
      </c>
      <c r="AI2280">
        <v>0</v>
      </c>
      <c r="AJ2280">
        <v>0</v>
      </c>
      <c r="AK2280">
        <v>0</v>
      </c>
      <c r="AL2280">
        <v>0</v>
      </c>
      <c r="AM2280">
        <v>0</v>
      </c>
      <c r="AN2280">
        <v>0</v>
      </c>
      <c r="AO2280">
        <v>0</v>
      </c>
      <c r="AP2280">
        <v>0</v>
      </c>
      <c r="AQ2280">
        <v>1</v>
      </c>
      <c r="AR2280">
        <v>0</v>
      </c>
      <c r="AS2280">
        <v>0</v>
      </c>
      <c r="AT2280">
        <v>44264</v>
      </c>
      <c r="AU2280">
        <v>44293</v>
      </c>
      <c r="AV2280">
        <v>0</v>
      </c>
      <c r="AW2280">
        <v>1</v>
      </c>
      <c r="AX2280">
        <v>0</v>
      </c>
      <c r="AY2280">
        <v>2021</v>
      </c>
      <c r="AZ2280">
        <v>3</v>
      </c>
      <c r="BA2280">
        <v>30</v>
      </c>
      <c r="BB2280">
        <v>4</v>
      </c>
      <c r="BF2280">
        <v>2021</v>
      </c>
      <c r="BG2280" t="s">
        <v>104</v>
      </c>
      <c r="BH2280" t="s">
        <v>9822</v>
      </c>
      <c r="BI2280" t="s">
        <v>9782</v>
      </c>
      <c r="BJ2280" t="s">
        <v>9795</v>
      </c>
    </row>
    <row r="2281" spans="1:62" x14ac:dyDescent="0.35">
      <c r="A2281">
        <v>51723569</v>
      </c>
      <c r="B2281" t="s">
        <v>6136</v>
      </c>
      <c r="C2281" t="s">
        <v>75</v>
      </c>
      <c r="D2281" t="s">
        <v>236</v>
      </c>
      <c r="E2281" t="s">
        <v>6137</v>
      </c>
      <c r="F2281">
        <v>605517</v>
      </c>
      <c r="G2281" t="s">
        <v>6137</v>
      </c>
      <c r="I2281" s="1">
        <v>44265</v>
      </c>
      <c r="J2281">
        <v>44295.999988425923</v>
      </c>
      <c r="K2281" t="s">
        <v>6138</v>
      </c>
      <c r="L2281" t="s">
        <v>65</v>
      </c>
      <c r="M2281" t="s">
        <v>120</v>
      </c>
      <c r="N2281" t="s">
        <v>6139</v>
      </c>
      <c r="P2281" t="s">
        <v>6140</v>
      </c>
      <c r="Q2281" t="s">
        <v>102</v>
      </c>
      <c r="R2281" t="s">
        <v>6141</v>
      </c>
      <c r="S2281" t="s">
        <v>82</v>
      </c>
      <c r="T2281" t="s">
        <v>6142</v>
      </c>
      <c r="U2281">
        <v>0</v>
      </c>
      <c r="V2281">
        <v>0</v>
      </c>
      <c r="W2281">
        <v>0</v>
      </c>
      <c r="X2281">
        <v>0</v>
      </c>
      <c r="Y2281">
        <v>0</v>
      </c>
      <c r="Z2281">
        <v>0</v>
      </c>
      <c r="AA2281">
        <v>0</v>
      </c>
      <c r="AB2281">
        <v>0</v>
      </c>
      <c r="AC2281">
        <v>0</v>
      </c>
      <c r="AD2281">
        <v>0</v>
      </c>
      <c r="AE2281">
        <v>0</v>
      </c>
      <c r="AF2281">
        <v>0</v>
      </c>
      <c r="AG2281">
        <v>0</v>
      </c>
      <c r="AH2281">
        <v>0</v>
      </c>
      <c r="AI2281">
        <v>0</v>
      </c>
      <c r="AJ2281">
        <v>0</v>
      </c>
      <c r="AK2281">
        <v>0</v>
      </c>
      <c r="AL2281">
        <v>0</v>
      </c>
      <c r="AM2281">
        <v>0</v>
      </c>
      <c r="AN2281">
        <v>0</v>
      </c>
      <c r="AO2281">
        <v>0</v>
      </c>
      <c r="AP2281">
        <v>1</v>
      </c>
      <c r="AQ2281">
        <v>0</v>
      </c>
      <c r="AR2281">
        <v>0</v>
      </c>
      <c r="AS2281">
        <v>0</v>
      </c>
      <c r="AT2281">
        <v>44264</v>
      </c>
      <c r="AU2281">
        <v>44277</v>
      </c>
      <c r="AV2281">
        <v>0</v>
      </c>
      <c r="AW2281">
        <v>1</v>
      </c>
      <c r="AX2281">
        <v>0</v>
      </c>
      <c r="AY2281">
        <v>2021</v>
      </c>
      <c r="AZ2281">
        <v>3</v>
      </c>
      <c r="BA2281">
        <v>30</v>
      </c>
      <c r="BB2281">
        <v>1</v>
      </c>
      <c r="BC2281">
        <v>88059</v>
      </c>
      <c r="BD2281">
        <v>88059</v>
      </c>
      <c r="BE2281" t="s">
        <v>90</v>
      </c>
      <c r="BF2281">
        <v>2021</v>
      </c>
      <c r="BG2281" t="s">
        <v>104</v>
      </c>
      <c r="BH2281" t="s">
        <v>59</v>
      </c>
      <c r="BI2281" t="s">
        <v>9782</v>
      </c>
      <c r="BJ2281" t="s">
        <v>9793</v>
      </c>
    </row>
    <row r="2282" spans="1:62" x14ac:dyDescent="0.35">
      <c r="A2282">
        <v>51723570</v>
      </c>
      <c r="B2282" t="s">
        <v>6136</v>
      </c>
      <c r="C2282" t="s">
        <v>135</v>
      </c>
      <c r="D2282" t="s">
        <v>76</v>
      </c>
      <c r="E2282" t="s">
        <v>6137</v>
      </c>
      <c r="F2282">
        <v>605517</v>
      </c>
      <c r="G2282" t="s">
        <v>6137</v>
      </c>
      <c r="H2282">
        <v>3.4117999999999999</v>
      </c>
      <c r="I2282" s="1">
        <v>44265</v>
      </c>
      <c r="J2282">
        <v>44295.999988425923</v>
      </c>
      <c r="K2282" t="s">
        <v>6138</v>
      </c>
      <c r="L2282" t="s">
        <v>65</v>
      </c>
      <c r="M2282" t="s">
        <v>120</v>
      </c>
      <c r="N2282" t="s">
        <v>6139</v>
      </c>
      <c r="P2282" t="s">
        <v>6140</v>
      </c>
      <c r="Q2282" t="s">
        <v>102</v>
      </c>
      <c r="R2282" t="s">
        <v>6141</v>
      </c>
      <c r="S2282" t="s">
        <v>82</v>
      </c>
      <c r="T2282" t="s">
        <v>6143</v>
      </c>
      <c r="U2282">
        <v>0</v>
      </c>
      <c r="V2282">
        <v>0</v>
      </c>
      <c r="W2282">
        <v>0</v>
      </c>
      <c r="X2282">
        <v>0</v>
      </c>
      <c r="Y2282">
        <v>0</v>
      </c>
      <c r="Z2282">
        <v>0</v>
      </c>
      <c r="AA2282">
        <v>0</v>
      </c>
      <c r="AB2282">
        <v>0</v>
      </c>
      <c r="AC2282">
        <v>0</v>
      </c>
      <c r="AD2282">
        <v>0</v>
      </c>
      <c r="AE2282">
        <v>0</v>
      </c>
      <c r="AF2282">
        <v>0</v>
      </c>
      <c r="AG2282">
        <v>0</v>
      </c>
      <c r="AH2282">
        <v>0</v>
      </c>
      <c r="AI2282">
        <v>0</v>
      </c>
      <c r="AJ2282">
        <v>0</v>
      </c>
      <c r="AK2282">
        <v>0</v>
      </c>
      <c r="AL2282">
        <v>0</v>
      </c>
      <c r="AM2282">
        <v>0</v>
      </c>
      <c r="AN2282">
        <v>0</v>
      </c>
      <c r="AO2282">
        <v>0</v>
      </c>
      <c r="AP2282">
        <v>1</v>
      </c>
      <c r="AQ2282">
        <v>0</v>
      </c>
      <c r="AR2282">
        <v>0</v>
      </c>
      <c r="AS2282">
        <v>0</v>
      </c>
      <c r="AT2282">
        <v>44264</v>
      </c>
      <c r="AU2282">
        <v>44277</v>
      </c>
      <c r="AV2282">
        <v>0</v>
      </c>
      <c r="AW2282">
        <v>1</v>
      </c>
      <c r="AX2282">
        <v>1</v>
      </c>
      <c r="AY2282">
        <v>2021</v>
      </c>
      <c r="AZ2282">
        <v>3</v>
      </c>
      <c r="BA2282">
        <v>30</v>
      </c>
      <c r="BB2282">
        <v>1</v>
      </c>
      <c r="BC2282">
        <v>88059</v>
      </c>
      <c r="BD2282">
        <v>88059</v>
      </c>
      <c r="BE2282" t="s">
        <v>90</v>
      </c>
      <c r="BF2282">
        <v>2021</v>
      </c>
      <c r="BG2282" t="s">
        <v>104</v>
      </c>
      <c r="BH2282" t="s">
        <v>59</v>
      </c>
      <c r="BI2282" t="s">
        <v>9782</v>
      </c>
      <c r="BJ2282" t="s">
        <v>9793</v>
      </c>
    </row>
    <row r="2283" spans="1:62" x14ac:dyDescent="0.35">
      <c r="A2283">
        <v>51723883</v>
      </c>
      <c r="B2283" t="s">
        <v>98</v>
      </c>
      <c r="C2283" t="s">
        <v>61</v>
      </c>
      <c r="D2283" t="s">
        <v>125</v>
      </c>
      <c r="E2283" t="s">
        <v>6144</v>
      </c>
      <c r="F2283">
        <v>45745744</v>
      </c>
      <c r="I2283" s="1">
        <v>44265</v>
      </c>
      <c r="J2283">
        <v>44295.999988425923</v>
      </c>
      <c r="K2283" t="s">
        <v>6145</v>
      </c>
      <c r="L2283" t="s">
        <v>65</v>
      </c>
      <c r="M2283" t="s">
        <v>66</v>
      </c>
      <c r="N2283" t="s">
        <v>67</v>
      </c>
      <c r="O2283" t="s">
        <v>68</v>
      </c>
      <c r="P2283" t="s">
        <v>69</v>
      </c>
      <c r="Q2283" t="s">
        <v>70</v>
      </c>
      <c r="R2283" t="s">
        <v>6146</v>
      </c>
      <c r="S2283" t="s">
        <v>71</v>
      </c>
      <c r="T2283" t="s">
        <v>6147</v>
      </c>
      <c r="U2283">
        <v>1</v>
      </c>
      <c r="V2283">
        <v>1</v>
      </c>
      <c r="W2283">
        <v>0</v>
      </c>
      <c r="X2283">
        <v>0</v>
      </c>
      <c r="Y2283">
        <v>0</v>
      </c>
      <c r="Z2283">
        <v>0</v>
      </c>
      <c r="AA2283">
        <v>0</v>
      </c>
      <c r="AB2283">
        <v>0</v>
      </c>
      <c r="AC2283">
        <v>0</v>
      </c>
      <c r="AD2283">
        <v>0</v>
      </c>
      <c r="AE2283">
        <v>0</v>
      </c>
      <c r="AF2283">
        <v>0</v>
      </c>
      <c r="AG2283">
        <v>0</v>
      </c>
      <c r="AH2283">
        <v>1</v>
      </c>
      <c r="AI2283">
        <v>0</v>
      </c>
      <c r="AJ2283">
        <v>0</v>
      </c>
      <c r="AK2283">
        <v>0</v>
      </c>
      <c r="AL2283">
        <v>0</v>
      </c>
      <c r="AM2283">
        <v>0</v>
      </c>
      <c r="AN2283">
        <v>0</v>
      </c>
      <c r="AO2283">
        <v>0</v>
      </c>
      <c r="AP2283">
        <v>0</v>
      </c>
      <c r="AQ2283">
        <v>0</v>
      </c>
      <c r="AR2283">
        <v>0</v>
      </c>
      <c r="AS2283">
        <v>0</v>
      </c>
      <c r="AT2283">
        <v>44264</v>
      </c>
      <c r="AU2283">
        <v>44293</v>
      </c>
      <c r="AV2283">
        <v>0</v>
      </c>
      <c r="AW2283">
        <v>1</v>
      </c>
      <c r="AX2283">
        <v>0</v>
      </c>
      <c r="AY2283">
        <v>2021</v>
      </c>
      <c r="AZ2283">
        <v>3</v>
      </c>
      <c r="BA2283">
        <v>30</v>
      </c>
      <c r="BB2283">
        <v>3</v>
      </c>
      <c r="BC2283">
        <v>110000</v>
      </c>
      <c r="BD2283">
        <v>130000</v>
      </c>
      <c r="BE2283" t="s">
        <v>90</v>
      </c>
      <c r="BF2283">
        <v>2021</v>
      </c>
      <c r="BG2283" t="s">
        <v>104</v>
      </c>
      <c r="BH2283" t="s">
        <v>59</v>
      </c>
      <c r="BI2283" t="s">
        <v>9782</v>
      </c>
      <c r="BJ2283" t="s">
        <v>9793</v>
      </c>
    </row>
    <row r="2284" spans="1:62" x14ac:dyDescent="0.35">
      <c r="A2284">
        <v>51724579</v>
      </c>
      <c r="B2284" t="s">
        <v>116</v>
      </c>
      <c r="C2284" t="s">
        <v>61</v>
      </c>
      <c r="D2284" t="s">
        <v>125</v>
      </c>
      <c r="E2284" t="s">
        <v>3610</v>
      </c>
      <c r="F2284">
        <v>44016557</v>
      </c>
      <c r="I2284" s="1">
        <v>44265</v>
      </c>
      <c r="J2284">
        <v>44295.999988425923</v>
      </c>
      <c r="K2284" t="s">
        <v>6148</v>
      </c>
      <c r="L2284" t="s">
        <v>65</v>
      </c>
      <c r="M2284" t="s">
        <v>152</v>
      </c>
      <c r="N2284" t="s">
        <v>153</v>
      </c>
      <c r="O2284" t="s">
        <v>154</v>
      </c>
      <c r="P2284" t="s">
        <v>155</v>
      </c>
      <c r="Q2284" t="s">
        <v>70</v>
      </c>
      <c r="S2284" t="s">
        <v>71</v>
      </c>
      <c r="T2284" t="s">
        <v>6149</v>
      </c>
      <c r="U2284">
        <v>1</v>
      </c>
      <c r="V2284">
        <v>1</v>
      </c>
      <c r="W2284">
        <v>0</v>
      </c>
      <c r="X2284">
        <v>1</v>
      </c>
      <c r="Y2284">
        <v>0</v>
      </c>
      <c r="Z2284">
        <v>0</v>
      </c>
      <c r="AA2284">
        <v>0</v>
      </c>
      <c r="AB2284">
        <v>0</v>
      </c>
      <c r="AC2284">
        <v>0</v>
      </c>
      <c r="AD2284">
        <v>0</v>
      </c>
      <c r="AE2284">
        <v>0</v>
      </c>
      <c r="AF2284">
        <v>0</v>
      </c>
      <c r="AG2284">
        <v>0</v>
      </c>
      <c r="AH2284">
        <v>0</v>
      </c>
      <c r="AI2284">
        <v>0</v>
      </c>
      <c r="AJ2284">
        <v>0</v>
      </c>
      <c r="AK2284">
        <v>0</v>
      </c>
      <c r="AL2284">
        <v>0</v>
      </c>
      <c r="AM2284">
        <v>0</v>
      </c>
      <c r="AN2284">
        <v>0</v>
      </c>
      <c r="AO2284">
        <v>0</v>
      </c>
      <c r="AP2284">
        <v>0</v>
      </c>
      <c r="AQ2284">
        <v>0</v>
      </c>
      <c r="AR2284">
        <v>0</v>
      </c>
      <c r="AS2284">
        <v>0</v>
      </c>
      <c r="AT2284">
        <v>44264</v>
      </c>
      <c r="AU2284">
        <v>44293</v>
      </c>
      <c r="AV2284">
        <v>0</v>
      </c>
      <c r="AW2284">
        <v>1</v>
      </c>
      <c r="AX2284">
        <v>0</v>
      </c>
      <c r="AY2284">
        <v>2021</v>
      </c>
      <c r="AZ2284">
        <v>3</v>
      </c>
      <c r="BA2284">
        <v>30</v>
      </c>
      <c r="BB2284">
        <v>3</v>
      </c>
      <c r="BF2284">
        <v>2021</v>
      </c>
      <c r="BG2284" t="s">
        <v>104</v>
      </c>
      <c r="BH2284" t="s">
        <v>9822</v>
      </c>
      <c r="BI2284" t="s">
        <v>9782</v>
      </c>
      <c r="BJ2284" t="s">
        <v>9793</v>
      </c>
    </row>
    <row r="2285" spans="1:62" x14ac:dyDescent="0.35">
      <c r="A2285">
        <v>51737526</v>
      </c>
      <c r="B2285" t="s">
        <v>98</v>
      </c>
      <c r="C2285" t="s">
        <v>61</v>
      </c>
      <c r="D2285" t="s">
        <v>125</v>
      </c>
      <c r="E2285" t="s">
        <v>6150</v>
      </c>
      <c r="F2285">
        <v>3182</v>
      </c>
      <c r="I2285" s="1">
        <v>44266</v>
      </c>
      <c r="J2285">
        <v>44296.999988425923</v>
      </c>
      <c r="K2285" t="s">
        <v>6151</v>
      </c>
      <c r="L2285" t="s">
        <v>65</v>
      </c>
      <c r="M2285" t="s">
        <v>120</v>
      </c>
      <c r="N2285" t="s">
        <v>121</v>
      </c>
      <c r="O2285" t="s">
        <v>168</v>
      </c>
      <c r="P2285" t="s">
        <v>122</v>
      </c>
      <c r="Q2285" t="s">
        <v>70</v>
      </c>
      <c r="R2285" t="s">
        <v>6152</v>
      </c>
      <c r="S2285" t="s">
        <v>71</v>
      </c>
      <c r="T2285" t="s">
        <v>6153</v>
      </c>
      <c r="U2285">
        <v>1</v>
      </c>
      <c r="V2285">
        <v>1</v>
      </c>
      <c r="W2285">
        <v>0</v>
      </c>
      <c r="X2285">
        <v>1</v>
      </c>
      <c r="Y2285">
        <v>0</v>
      </c>
      <c r="Z2285">
        <v>0</v>
      </c>
      <c r="AA2285">
        <v>0</v>
      </c>
      <c r="AB2285">
        <v>0</v>
      </c>
      <c r="AC2285">
        <v>1</v>
      </c>
      <c r="AD2285">
        <v>1</v>
      </c>
      <c r="AE2285">
        <v>1</v>
      </c>
      <c r="AF2285">
        <v>1</v>
      </c>
      <c r="AG2285">
        <v>1</v>
      </c>
      <c r="AH2285">
        <v>0</v>
      </c>
      <c r="AI2285">
        <v>0</v>
      </c>
      <c r="AJ2285">
        <v>0</v>
      </c>
      <c r="AK2285">
        <v>0</v>
      </c>
      <c r="AL2285">
        <v>0</v>
      </c>
      <c r="AM2285">
        <v>0</v>
      </c>
      <c r="AN2285">
        <v>0</v>
      </c>
      <c r="AO2285">
        <v>1</v>
      </c>
      <c r="AP2285">
        <v>0</v>
      </c>
      <c r="AQ2285">
        <v>0</v>
      </c>
      <c r="AR2285">
        <v>0</v>
      </c>
      <c r="AS2285">
        <v>0</v>
      </c>
      <c r="AT2285">
        <v>44266</v>
      </c>
      <c r="AU2285">
        <v>44293</v>
      </c>
      <c r="AV2285">
        <v>0</v>
      </c>
      <c r="AW2285">
        <v>1</v>
      </c>
      <c r="AX2285">
        <v>0</v>
      </c>
      <c r="AY2285">
        <v>2021</v>
      </c>
      <c r="AZ2285">
        <v>3</v>
      </c>
      <c r="BA2285">
        <v>30</v>
      </c>
      <c r="BB2285">
        <v>9</v>
      </c>
      <c r="BC2285">
        <v>72000</v>
      </c>
      <c r="BD2285">
        <v>115000</v>
      </c>
      <c r="BE2285" t="s">
        <v>90</v>
      </c>
      <c r="BF2285">
        <v>2021</v>
      </c>
      <c r="BG2285" t="s">
        <v>104</v>
      </c>
      <c r="BH2285" t="s">
        <v>59</v>
      </c>
      <c r="BI2285" t="s">
        <v>9782</v>
      </c>
      <c r="BJ2285" t="s">
        <v>9796</v>
      </c>
    </row>
    <row r="2286" spans="1:62" x14ac:dyDescent="0.35">
      <c r="A2286">
        <v>51738195</v>
      </c>
      <c r="B2286" t="s">
        <v>6154</v>
      </c>
      <c r="C2286" t="s">
        <v>61</v>
      </c>
      <c r="D2286" t="s">
        <v>125</v>
      </c>
      <c r="E2286" t="s">
        <v>5858</v>
      </c>
      <c r="F2286">
        <v>16098931</v>
      </c>
      <c r="G2286" t="s">
        <v>5858</v>
      </c>
      <c r="H2286">
        <v>2.3845999999999998</v>
      </c>
      <c r="I2286" s="1">
        <v>44266</v>
      </c>
      <c r="J2286">
        <v>44296.999988425923</v>
      </c>
      <c r="K2286" t="s">
        <v>5859</v>
      </c>
      <c r="L2286" t="s">
        <v>65</v>
      </c>
      <c r="M2286" t="s">
        <v>120</v>
      </c>
      <c r="N2286" t="s">
        <v>121</v>
      </c>
      <c r="O2286" t="s">
        <v>168</v>
      </c>
      <c r="P2286" t="s">
        <v>122</v>
      </c>
      <c r="Q2286" t="s">
        <v>70</v>
      </c>
      <c r="S2286" t="s">
        <v>82</v>
      </c>
      <c r="T2286" t="s">
        <v>6155</v>
      </c>
      <c r="U2286">
        <v>0</v>
      </c>
      <c r="V2286">
        <v>0</v>
      </c>
      <c r="W2286">
        <v>0</v>
      </c>
      <c r="X2286">
        <v>1</v>
      </c>
      <c r="Y2286">
        <v>0</v>
      </c>
      <c r="Z2286">
        <v>0</v>
      </c>
      <c r="AA2286">
        <v>0</v>
      </c>
      <c r="AB2286">
        <v>0</v>
      </c>
      <c r="AC2286">
        <v>0</v>
      </c>
      <c r="AD2286">
        <v>0</v>
      </c>
      <c r="AE2286">
        <v>0</v>
      </c>
      <c r="AF2286">
        <v>0</v>
      </c>
      <c r="AG2286">
        <v>0</v>
      </c>
      <c r="AH2286">
        <v>0</v>
      </c>
      <c r="AI2286">
        <v>0</v>
      </c>
      <c r="AJ2286">
        <v>0</v>
      </c>
      <c r="AK2286">
        <v>0</v>
      </c>
      <c r="AL2286">
        <v>0</v>
      </c>
      <c r="AM2286">
        <v>0</v>
      </c>
      <c r="AN2286">
        <v>0</v>
      </c>
      <c r="AO2286">
        <v>0</v>
      </c>
      <c r="AP2286">
        <v>0</v>
      </c>
      <c r="AQ2286">
        <v>0</v>
      </c>
      <c r="AR2286">
        <v>0</v>
      </c>
      <c r="AS2286">
        <v>0</v>
      </c>
      <c r="AT2286">
        <v>44266</v>
      </c>
      <c r="AU2286">
        <v>44277</v>
      </c>
      <c r="AV2286">
        <v>0</v>
      </c>
      <c r="AW2286">
        <v>1</v>
      </c>
      <c r="AX2286">
        <v>0</v>
      </c>
      <c r="AY2286">
        <v>2021</v>
      </c>
      <c r="AZ2286">
        <v>3</v>
      </c>
      <c r="BA2286">
        <v>30</v>
      </c>
      <c r="BB2286">
        <v>1</v>
      </c>
      <c r="BF2286">
        <v>2021</v>
      </c>
      <c r="BG2286" t="s">
        <v>104</v>
      </c>
      <c r="BH2286" t="s">
        <v>9822</v>
      </c>
      <c r="BI2286" t="s">
        <v>9782</v>
      </c>
      <c r="BJ2286" t="s">
        <v>9796</v>
      </c>
    </row>
    <row r="2287" spans="1:62" x14ac:dyDescent="0.35">
      <c r="A2287">
        <v>51738271</v>
      </c>
      <c r="B2287" t="s">
        <v>6154</v>
      </c>
      <c r="C2287" t="s">
        <v>61</v>
      </c>
      <c r="D2287" t="s">
        <v>125</v>
      </c>
      <c r="E2287" t="s">
        <v>5858</v>
      </c>
      <c r="F2287">
        <v>16098931</v>
      </c>
      <c r="G2287" t="s">
        <v>5858</v>
      </c>
      <c r="I2287" s="1">
        <v>44266</v>
      </c>
      <c r="J2287">
        <v>44296.999988425923</v>
      </c>
      <c r="K2287" t="s">
        <v>5859</v>
      </c>
      <c r="L2287" t="s">
        <v>65</v>
      </c>
      <c r="M2287" t="s">
        <v>197</v>
      </c>
      <c r="N2287" t="s">
        <v>198</v>
      </c>
      <c r="O2287" t="s">
        <v>168</v>
      </c>
      <c r="P2287" t="s">
        <v>199</v>
      </c>
      <c r="Q2287" t="s">
        <v>70</v>
      </c>
      <c r="S2287" t="s">
        <v>82</v>
      </c>
      <c r="T2287" t="s">
        <v>6156</v>
      </c>
      <c r="U2287">
        <v>0</v>
      </c>
      <c r="V2287">
        <v>0</v>
      </c>
      <c r="W2287">
        <v>0</v>
      </c>
      <c r="X2287">
        <v>1</v>
      </c>
      <c r="Y2287">
        <v>0</v>
      </c>
      <c r="Z2287">
        <v>0</v>
      </c>
      <c r="AA2287">
        <v>0</v>
      </c>
      <c r="AB2287">
        <v>0</v>
      </c>
      <c r="AC2287">
        <v>0</v>
      </c>
      <c r="AD2287">
        <v>0</v>
      </c>
      <c r="AE2287">
        <v>0</v>
      </c>
      <c r="AF2287">
        <v>0</v>
      </c>
      <c r="AG2287">
        <v>0</v>
      </c>
      <c r="AH2287">
        <v>0</v>
      </c>
      <c r="AI2287">
        <v>0</v>
      </c>
      <c r="AJ2287">
        <v>0</v>
      </c>
      <c r="AK2287">
        <v>0</v>
      </c>
      <c r="AL2287">
        <v>0</v>
      </c>
      <c r="AM2287">
        <v>0</v>
      </c>
      <c r="AN2287">
        <v>0</v>
      </c>
      <c r="AO2287">
        <v>0</v>
      </c>
      <c r="AP2287">
        <v>0</v>
      </c>
      <c r="AQ2287">
        <v>0</v>
      </c>
      <c r="AR2287">
        <v>0</v>
      </c>
      <c r="AS2287">
        <v>0</v>
      </c>
      <c r="AT2287">
        <v>44266</v>
      </c>
      <c r="AU2287">
        <v>44277</v>
      </c>
      <c r="AV2287">
        <v>0</v>
      </c>
      <c r="AW2287">
        <v>1</v>
      </c>
      <c r="AX2287">
        <v>0</v>
      </c>
      <c r="AY2287">
        <v>2021</v>
      </c>
      <c r="AZ2287">
        <v>3</v>
      </c>
      <c r="BA2287">
        <v>30</v>
      </c>
      <c r="BB2287">
        <v>1</v>
      </c>
      <c r="BF2287">
        <v>2021</v>
      </c>
      <c r="BG2287" t="s">
        <v>104</v>
      </c>
      <c r="BH2287" t="s">
        <v>9822</v>
      </c>
      <c r="BI2287" t="s">
        <v>9782</v>
      </c>
      <c r="BJ2287" t="s">
        <v>9796</v>
      </c>
    </row>
    <row r="2288" spans="1:62" x14ac:dyDescent="0.35">
      <c r="A2288">
        <v>51738281</v>
      </c>
      <c r="B2288" t="s">
        <v>6154</v>
      </c>
      <c r="C2288" t="s">
        <v>61</v>
      </c>
      <c r="D2288" t="s">
        <v>125</v>
      </c>
      <c r="E2288" t="s">
        <v>5858</v>
      </c>
      <c r="F2288">
        <v>16098931</v>
      </c>
      <c r="G2288" t="s">
        <v>5858</v>
      </c>
      <c r="H2288">
        <v>2.3845999999999998</v>
      </c>
      <c r="I2288" s="1">
        <v>44266</v>
      </c>
      <c r="J2288">
        <v>44296.999988425923</v>
      </c>
      <c r="K2288" t="s">
        <v>5859</v>
      </c>
      <c r="L2288" t="s">
        <v>65</v>
      </c>
      <c r="M2288" t="s">
        <v>66</v>
      </c>
      <c r="N2288" t="s">
        <v>67</v>
      </c>
      <c r="O2288" t="s">
        <v>68</v>
      </c>
      <c r="P2288" t="s">
        <v>69</v>
      </c>
      <c r="Q2288" t="s">
        <v>70</v>
      </c>
      <c r="S2288" t="s">
        <v>82</v>
      </c>
      <c r="T2288" t="s">
        <v>6157</v>
      </c>
      <c r="U2288">
        <v>0</v>
      </c>
      <c r="V2288">
        <v>0</v>
      </c>
      <c r="W2288">
        <v>0</v>
      </c>
      <c r="X2288">
        <v>1</v>
      </c>
      <c r="Y2288">
        <v>0</v>
      </c>
      <c r="Z2288">
        <v>0</v>
      </c>
      <c r="AA2288">
        <v>0</v>
      </c>
      <c r="AB2288">
        <v>0</v>
      </c>
      <c r="AC2288">
        <v>0</v>
      </c>
      <c r="AD2288">
        <v>0</v>
      </c>
      <c r="AE2288">
        <v>0</v>
      </c>
      <c r="AF2288">
        <v>0</v>
      </c>
      <c r="AG2288">
        <v>0</v>
      </c>
      <c r="AH2288">
        <v>0</v>
      </c>
      <c r="AI2288">
        <v>0</v>
      </c>
      <c r="AJ2288">
        <v>0</v>
      </c>
      <c r="AK2288">
        <v>0</v>
      </c>
      <c r="AL2288">
        <v>0</v>
      </c>
      <c r="AM2288">
        <v>0</v>
      </c>
      <c r="AN2288">
        <v>0</v>
      </c>
      <c r="AO2288">
        <v>0</v>
      </c>
      <c r="AP2288">
        <v>0</v>
      </c>
      <c r="AQ2288">
        <v>0</v>
      </c>
      <c r="AR2288">
        <v>0</v>
      </c>
      <c r="AS2288">
        <v>0</v>
      </c>
      <c r="AT2288">
        <v>44266</v>
      </c>
      <c r="AU2288">
        <v>44277</v>
      </c>
      <c r="AV2288">
        <v>0</v>
      </c>
      <c r="AW2288">
        <v>1</v>
      </c>
      <c r="AX2288">
        <v>0</v>
      </c>
      <c r="AY2288">
        <v>2021</v>
      </c>
      <c r="AZ2288">
        <v>3</v>
      </c>
      <c r="BA2288">
        <v>30</v>
      </c>
      <c r="BB2288">
        <v>1</v>
      </c>
      <c r="BF2288">
        <v>2021</v>
      </c>
      <c r="BG2288" t="s">
        <v>104</v>
      </c>
      <c r="BH2288" t="s">
        <v>9822</v>
      </c>
      <c r="BI2288" t="s">
        <v>9782</v>
      </c>
      <c r="BJ2288" t="s">
        <v>9796</v>
      </c>
    </row>
    <row r="2289" spans="1:62" x14ac:dyDescent="0.35">
      <c r="A2289">
        <v>51740652</v>
      </c>
      <c r="B2289" t="s">
        <v>98</v>
      </c>
      <c r="C2289" t="s">
        <v>75</v>
      </c>
      <c r="D2289" t="s">
        <v>76</v>
      </c>
      <c r="E2289" t="s">
        <v>1903</v>
      </c>
      <c r="F2289">
        <v>29609521</v>
      </c>
      <c r="I2289" s="1">
        <v>44266</v>
      </c>
      <c r="J2289">
        <v>44296.999988425923</v>
      </c>
      <c r="K2289" t="s">
        <v>6158</v>
      </c>
      <c r="L2289" t="s">
        <v>65</v>
      </c>
      <c r="M2289" t="s">
        <v>197</v>
      </c>
      <c r="N2289" t="s">
        <v>198</v>
      </c>
      <c r="O2289" t="s">
        <v>168</v>
      </c>
      <c r="P2289" t="s">
        <v>199</v>
      </c>
      <c r="Q2289" t="s">
        <v>70</v>
      </c>
      <c r="R2289" t="s">
        <v>6159</v>
      </c>
      <c r="S2289" t="s">
        <v>71</v>
      </c>
      <c r="T2289" t="s">
        <v>6160</v>
      </c>
      <c r="U2289">
        <v>0</v>
      </c>
      <c r="V2289">
        <v>1</v>
      </c>
      <c r="W2289">
        <v>0</v>
      </c>
      <c r="X2289">
        <v>0</v>
      </c>
      <c r="Y2289">
        <v>0</v>
      </c>
      <c r="Z2289">
        <v>0</v>
      </c>
      <c r="AA2289">
        <v>0</v>
      </c>
      <c r="AB2289">
        <v>0</v>
      </c>
      <c r="AC2289">
        <v>0</v>
      </c>
      <c r="AD2289">
        <v>0</v>
      </c>
      <c r="AE2289">
        <v>0</v>
      </c>
      <c r="AF2289">
        <v>0</v>
      </c>
      <c r="AG2289">
        <v>0</v>
      </c>
      <c r="AH2289">
        <v>0</v>
      </c>
      <c r="AI2289">
        <v>0</v>
      </c>
      <c r="AJ2289">
        <v>0</v>
      </c>
      <c r="AK2289">
        <v>0</v>
      </c>
      <c r="AL2289">
        <v>0</v>
      </c>
      <c r="AM2289">
        <v>0</v>
      </c>
      <c r="AN2289">
        <v>0</v>
      </c>
      <c r="AO2289">
        <v>0</v>
      </c>
      <c r="AP2289">
        <v>0</v>
      </c>
      <c r="AQ2289">
        <v>0</v>
      </c>
      <c r="AR2289">
        <v>0</v>
      </c>
      <c r="AS2289">
        <v>0</v>
      </c>
      <c r="AT2289">
        <v>44266</v>
      </c>
      <c r="AU2289">
        <v>44293</v>
      </c>
      <c r="AV2289">
        <v>1</v>
      </c>
      <c r="AW2289">
        <v>1</v>
      </c>
      <c r="AX2289">
        <v>0</v>
      </c>
      <c r="AY2289">
        <v>2021</v>
      </c>
      <c r="AZ2289">
        <v>3</v>
      </c>
      <c r="BA2289">
        <v>30</v>
      </c>
      <c r="BB2289">
        <v>1</v>
      </c>
      <c r="BF2289">
        <v>2021</v>
      </c>
      <c r="BG2289" t="s">
        <v>73</v>
      </c>
      <c r="BH2289" t="s">
        <v>59</v>
      </c>
      <c r="BI2289" t="s">
        <v>9782</v>
      </c>
      <c r="BJ2289" t="s">
        <v>9796</v>
      </c>
    </row>
    <row r="2290" spans="1:62" x14ac:dyDescent="0.35">
      <c r="A2290">
        <v>51740949</v>
      </c>
      <c r="B2290" t="s">
        <v>524</v>
      </c>
      <c r="C2290" t="s">
        <v>75</v>
      </c>
      <c r="D2290" t="s">
        <v>76</v>
      </c>
      <c r="E2290" t="s">
        <v>1903</v>
      </c>
      <c r="F2290">
        <v>29609521</v>
      </c>
      <c r="I2290" s="1">
        <v>44266</v>
      </c>
      <c r="J2290">
        <v>44296.999988425923</v>
      </c>
      <c r="K2290" t="s">
        <v>6158</v>
      </c>
      <c r="L2290" t="s">
        <v>65</v>
      </c>
      <c r="M2290" t="s">
        <v>197</v>
      </c>
      <c r="N2290" t="s">
        <v>198</v>
      </c>
      <c r="O2290" t="s">
        <v>168</v>
      </c>
      <c r="P2290" t="s">
        <v>199</v>
      </c>
      <c r="Q2290" t="s">
        <v>70</v>
      </c>
      <c r="R2290" t="s">
        <v>6161</v>
      </c>
      <c r="S2290" t="s">
        <v>71</v>
      </c>
      <c r="T2290" t="s">
        <v>6162</v>
      </c>
      <c r="U2290">
        <v>0</v>
      </c>
      <c r="V2290">
        <v>1</v>
      </c>
      <c r="W2290">
        <v>0</v>
      </c>
      <c r="X2290">
        <v>0</v>
      </c>
      <c r="Y2290">
        <v>0</v>
      </c>
      <c r="Z2290">
        <v>0</v>
      </c>
      <c r="AA2290">
        <v>0</v>
      </c>
      <c r="AB2290">
        <v>0</v>
      </c>
      <c r="AC2290">
        <v>0</v>
      </c>
      <c r="AD2290">
        <v>0</v>
      </c>
      <c r="AE2290">
        <v>0</v>
      </c>
      <c r="AF2290">
        <v>0</v>
      </c>
      <c r="AG2290">
        <v>0</v>
      </c>
      <c r="AH2290">
        <v>0</v>
      </c>
      <c r="AI2290">
        <v>0</v>
      </c>
      <c r="AJ2290">
        <v>0</v>
      </c>
      <c r="AK2290">
        <v>0</v>
      </c>
      <c r="AL2290">
        <v>0</v>
      </c>
      <c r="AM2290">
        <v>0</v>
      </c>
      <c r="AN2290">
        <v>0</v>
      </c>
      <c r="AO2290">
        <v>0</v>
      </c>
      <c r="AP2290">
        <v>0</v>
      </c>
      <c r="AQ2290">
        <v>0</v>
      </c>
      <c r="AR2290">
        <v>0</v>
      </c>
      <c r="AS2290">
        <v>0</v>
      </c>
      <c r="AT2290">
        <v>44266</v>
      </c>
      <c r="AU2290">
        <v>44293</v>
      </c>
      <c r="AV2290">
        <v>1</v>
      </c>
      <c r="AW2290">
        <v>1</v>
      </c>
      <c r="AX2290">
        <v>0</v>
      </c>
      <c r="AY2290">
        <v>2021</v>
      </c>
      <c r="AZ2290">
        <v>3</v>
      </c>
      <c r="BA2290">
        <v>30</v>
      </c>
      <c r="BB2290">
        <v>1</v>
      </c>
      <c r="BF2290">
        <v>2021</v>
      </c>
      <c r="BG2290" t="s">
        <v>73</v>
      </c>
      <c r="BH2290" t="s">
        <v>59</v>
      </c>
      <c r="BI2290" t="s">
        <v>9782</v>
      </c>
      <c r="BJ2290" t="s">
        <v>9796</v>
      </c>
    </row>
    <row r="2291" spans="1:62" x14ac:dyDescent="0.35">
      <c r="A2291">
        <v>51746514</v>
      </c>
      <c r="B2291" t="s">
        <v>116</v>
      </c>
      <c r="C2291" t="s">
        <v>61</v>
      </c>
      <c r="D2291" t="s">
        <v>125</v>
      </c>
      <c r="E2291" t="s">
        <v>6163</v>
      </c>
      <c r="F2291">
        <v>37450110</v>
      </c>
      <c r="G2291" t="s">
        <v>3547</v>
      </c>
      <c r="H2291">
        <v>3.1444999999999999</v>
      </c>
      <c r="I2291" s="1">
        <v>44267</v>
      </c>
      <c r="J2291">
        <v>44297.999988425923</v>
      </c>
      <c r="K2291" t="s">
        <v>6164</v>
      </c>
      <c r="L2291" t="s">
        <v>65</v>
      </c>
      <c r="M2291" t="s">
        <v>120</v>
      </c>
      <c r="N2291" t="s">
        <v>121</v>
      </c>
      <c r="O2291" t="s">
        <v>168</v>
      </c>
      <c r="P2291" t="s">
        <v>122</v>
      </c>
      <c r="Q2291" t="s">
        <v>70</v>
      </c>
      <c r="S2291" t="s">
        <v>82</v>
      </c>
      <c r="T2291" t="s">
        <v>6165</v>
      </c>
      <c r="U2291">
        <v>0</v>
      </c>
      <c r="V2291">
        <v>1</v>
      </c>
      <c r="W2291">
        <v>0</v>
      </c>
      <c r="X2291">
        <v>1</v>
      </c>
      <c r="Y2291">
        <v>0</v>
      </c>
      <c r="Z2291">
        <v>0</v>
      </c>
      <c r="AA2291">
        <v>0</v>
      </c>
      <c r="AB2291">
        <v>0</v>
      </c>
      <c r="AC2291">
        <v>0</v>
      </c>
      <c r="AD2291">
        <v>0</v>
      </c>
      <c r="AE2291">
        <v>0</v>
      </c>
      <c r="AF2291">
        <v>0</v>
      </c>
      <c r="AG2291">
        <v>0</v>
      </c>
      <c r="AH2291">
        <v>0</v>
      </c>
      <c r="AI2291">
        <v>0</v>
      </c>
      <c r="AJ2291">
        <v>0</v>
      </c>
      <c r="AK2291">
        <v>0</v>
      </c>
      <c r="AL2291">
        <v>0</v>
      </c>
      <c r="AM2291">
        <v>0</v>
      </c>
      <c r="AN2291">
        <v>0</v>
      </c>
      <c r="AO2291">
        <v>0</v>
      </c>
      <c r="AP2291">
        <v>1</v>
      </c>
      <c r="AQ2291">
        <v>0</v>
      </c>
      <c r="AR2291">
        <v>0</v>
      </c>
      <c r="AS2291">
        <v>0</v>
      </c>
      <c r="AT2291">
        <v>44266</v>
      </c>
      <c r="AU2291">
        <v>44281</v>
      </c>
      <c r="AV2291">
        <v>0</v>
      </c>
      <c r="AW2291">
        <v>1</v>
      </c>
      <c r="AX2291">
        <v>0</v>
      </c>
      <c r="AY2291">
        <v>2021</v>
      </c>
      <c r="AZ2291">
        <v>3</v>
      </c>
      <c r="BA2291">
        <v>30</v>
      </c>
      <c r="BB2291">
        <v>3</v>
      </c>
      <c r="BF2291">
        <v>2021</v>
      </c>
      <c r="BG2291" t="s">
        <v>104</v>
      </c>
      <c r="BH2291" t="s">
        <v>9822</v>
      </c>
      <c r="BI2291" t="s">
        <v>9782</v>
      </c>
      <c r="BJ2291" t="s">
        <v>9797</v>
      </c>
    </row>
    <row r="2292" spans="1:62" x14ac:dyDescent="0.35">
      <c r="A2292">
        <v>51750918</v>
      </c>
      <c r="B2292" t="s">
        <v>116</v>
      </c>
      <c r="C2292" t="s">
        <v>75</v>
      </c>
      <c r="D2292" t="s">
        <v>236</v>
      </c>
      <c r="E2292" t="s">
        <v>3907</v>
      </c>
      <c r="F2292">
        <v>26375838</v>
      </c>
      <c r="I2292" s="1">
        <v>44267</v>
      </c>
      <c r="J2292">
        <v>44297.999988425923</v>
      </c>
      <c r="K2292" t="s">
        <v>6166</v>
      </c>
      <c r="L2292" t="s">
        <v>65</v>
      </c>
      <c r="M2292" t="s">
        <v>120</v>
      </c>
      <c r="N2292" t="s">
        <v>121</v>
      </c>
      <c r="Q2292" t="s">
        <v>102</v>
      </c>
      <c r="R2292" t="s">
        <v>6167</v>
      </c>
      <c r="S2292" t="s">
        <v>71</v>
      </c>
      <c r="T2292" t="s">
        <v>6168</v>
      </c>
      <c r="U2292">
        <v>1</v>
      </c>
      <c r="V2292">
        <v>1</v>
      </c>
      <c r="W2292">
        <v>0</v>
      </c>
      <c r="X2292">
        <v>1</v>
      </c>
      <c r="Y2292">
        <v>0</v>
      </c>
      <c r="Z2292">
        <v>0</v>
      </c>
      <c r="AA2292">
        <v>0</v>
      </c>
      <c r="AB2292">
        <v>0</v>
      </c>
      <c r="AC2292">
        <v>0</v>
      </c>
      <c r="AD2292">
        <v>1</v>
      </c>
      <c r="AE2292">
        <v>0</v>
      </c>
      <c r="AF2292">
        <v>1</v>
      </c>
      <c r="AG2292">
        <v>0</v>
      </c>
      <c r="AH2292">
        <v>1</v>
      </c>
      <c r="AI2292">
        <v>0</v>
      </c>
      <c r="AJ2292">
        <v>0</v>
      </c>
      <c r="AK2292">
        <v>0</v>
      </c>
      <c r="AL2292">
        <v>0</v>
      </c>
      <c r="AM2292">
        <v>0</v>
      </c>
      <c r="AN2292">
        <v>0</v>
      </c>
      <c r="AO2292">
        <v>0</v>
      </c>
      <c r="AP2292">
        <v>1</v>
      </c>
      <c r="AQ2292">
        <v>0</v>
      </c>
      <c r="AR2292">
        <v>0</v>
      </c>
      <c r="AS2292">
        <v>0</v>
      </c>
      <c r="AT2292">
        <v>44267</v>
      </c>
      <c r="AU2292">
        <v>44293</v>
      </c>
      <c r="AV2292">
        <v>0</v>
      </c>
      <c r="AW2292">
        <v>1</v>
      </c>
      <c r="AX2292">
        <v>0</v>
      </c>
      <c r="AY2292">
        <v>2021</v>
      </c>
      <c r="AZ2292">
        <v>3</v>
      </c>
      <c r="BA2292">
        <v>30</v>
      </c>
      <c r="BB2292">
        <v>7</v>
      </c>
      <c r="BC2292">
        <v>105000</v>
      </c>
      <c r="BD2292">
        <v>130000</v>
      </c>
      <c r="BE2292" t="s">
        <v>90</v>
      </c>
      <c r="BF2292">
        <v>2021</v>
      </c>
      <c r="BG2292" t="s">
        <v>104</v>
      </c>
      <c r="BH2292" t="s">
        <v>59</v>
      </c>
      <c r="BI2292" t="s">
        <v>9782</v>
      </c>
      <c r="BJ2292" t="s">
        <v>9797</v>
      </c>
    </row>
    <row r="2293" spans="1:62" x14ac:dyDescent="0.35">
      <c r="A2293">
        <v>51755624</v>
      </c>
      <c r="B2293" t="s">
        <v>98</v>
      </c>
      <c r="C2293" t="s">
        <v>75</v>
      </c>
      <c r="D2293" t="s">
        <v>159</v>
      </c>
      <c r="E2293" t="s">
        <v>4123</v>
      </c>
      <c r="F2293">
        <v>35129322</v>
      </c>
      <c r="G2293" t="s">
        <v>6169</v>
      </c>
      <c r="I2293" s="1">
        <v>44267</v>
      </c>
      <c r="J2293">
        <v>44297.999988425923</v>
      </c>
      <c r="K2293" t="s">
        <v>6170</v>
      </c>
      <c r="L2293" t="s">
        <v>65</v>
      </c>
      <c r="M2293" t="s">
        <v>66</v>
      </c>
      <c r="N2293" t="s">
        <v>67</v>
      </c>
      <c r="O2293" t="s">
        <v>68</v>
      </c>
      <c r="P2293" t="s">
        <v>69</v>
      </c>
      <c r="Q2293" t="s">
        <v>70</v>
      </c>
      <c r="R2293" t="s">
        <v>6171</v>
      </c>
      <c r="S2293" t="s">
        <v>71</v>
      </c>
      <c r="T2293" t="s">
        <v>6172</v>
      </c>
      <c r="U2293">
        <v>0</v>
      </c>
      <c r="V2293">
        <v>1</v>
      </c>
      <c r="W2293">
        <v>0</v>
      </c>
      <c r="X2293">
        <v>1</v>
      </c>
      <c r="Y2293">
        <v>0</v>
      </c>
      <c r="Z2293">
        <v>0</v>
      </c>
      <c r="AA2293">
        <v>0</v>
      </c>
      <c r="AB2293">
        <v>0</v>
      </c>
      <c r="AC2293">
        <v>0</v>
      </c>
      <c r="AD2293">
        <v>0</v>
      </c>
      <c r="AE2293">
        <v>0</v>
      </c>
      <c r="AF2293">
        <v>0</v>
      </c>
      <c r="AG2293">
        <v>0</v>
      </c>
      <c r="AH2293">
        <v>0</v>
      </c>
      <c r="AI2293">
        <v>0</v>
      </c>
      <c r="AJ2293">
        <v>0</v>
      </c>
      <c r="AK2293">
        <v>0</v>
      </c>
      <c r="AL2293">
        <v>0</v>
      </c>
      <c r="AM2293">
        <v>0</v>
      </c>
      <c r="AN2293">
        <v>0</v>
      </c>
      <c r="AO2293">
        <v>0</v>
      </c>
      <c r="AP2293">
        <v>0</v>
      </c>
      <c r="AQ2293">
        <v>0</v>
      </c>
      <c r="AR2293">
        <v>0</v>
      </c>
      <c r="AS2293">
        <v>0</v>
      </c>
      <c r="AT2293">
        <v>44267</v>
      </c>
      <c r="AU2293">
        <v>44293</v>
      </c>
      <c r="AV2293">
        <v>0</v>
      </c>
      <c r="AW2293">
        <v>1</v>
      </c>
      <c r="AX2293">
        <v>0</v>
      </c>
      <c r="AY2293">
        <v>2021</v>
      </c>
      <c r="AZ2293">
        <v>3</v>
      </c>
      <c r="BA2293">
        <v>30</v>
      </c>
      <c r="BB2293">
        <v>2</v>
      </c>
      <c r="BF2293">
        <v>2021</v>
      </c>
      <c r="BG2293" t="s">
        <v>104</v>
      </c>
      <c r="BH2293" t="s">
        <v>59</v>
      </c>
      <c r="BI2293" t="s">
        <v>9782</v>
      </c>
      <c r="BJ2293" t="s">
        <v>9797</v>
      </c>
    </row>
    <row r="2294" spans="1:62" x14ac:dyDescent="0.35">
      <c r="A2294">
        <v>51756034</v>
      </c>
      <c r="B2294" t="s">
        <v>6173</v>
      </c>
      <c r="C2294" t="s">
        <v>75</v>
      </c>
      <c r="D2294" t="s">
        <v>85</v>
      </c>
      <c r="E2294" t="s">
        <v>3783</v>
      </c>
      <c r="F2294">
        <v>2974</v>
      </c>
      <c r="I2294" s="1">
        <v>44267</v>
      </c>
      <c r="J2294">
        <v>44297.999988425923</v>
      </c>
      <c r="K2294" t="s">
        <v>6174</v>
      </c>
      <c r="L2294" t="s">
        <v>65</v>
      </c>
      <c r="M2294" t="s">
        <v>79</v>
      </c>
      <c r="N2294" t="s">
        <v>80</v>
      </c>
      <c r="Q2294" t="s">
        <v>102</v>
      </c>
      <c r="S2294" t="s">
        <v>71</v>
      </c>
      <c r="T2294" t="s">
        <v>6175</v>
      </c>
      <c r="U2294">
        <v>1</v>
      </c>
      <c r="V2294">
        <v>1</v>
      </c>
      <c r="W2294">
        <v>0</v>
      </c>
      <c r="X2294">
        <v>1</v>
      </c>
      <c r="Y2294">
        <v>0</v>
      </c>
      <c r="Z2294">
        <v>0</v>
      </c>
      <c r="AA2294">
        <v>0</v>
      </c>
      <c r="AB2294">
        <v>0</v>
      </c>
      <c r="AC2294">
        <v>0</v>
      </c>
      <c r="AD2294">
        <v>0</v>
      </c>
      <c r="AE2294">
        <v>0</v>
      </c>
      <c r="AF2294">
        <v>0</v>
      </c>
      <c r="AG2294">
        <v>0</v>
      </c>
      <c r="AH2294">
        <v>0</v>
      </c>
      <c r="AI2294">
        <v>0</v>
      </c>
      <c r="AJ2294">
        <v>0</v>
      </c>
      <c r="AK2294">
        <v>0</v>
      </c>
      <c r="AL2294">
        <v>0</v>
      </c>
      <c r="AM2294">
        <v>0</v>
      </c>
      <c r="AN2294">
        <v>0</v>
      </c>
      <c r="AO2294">
        <v>0</v>
      </c>
      <c r="AP2294">
        <v>0</v>
      </c>
      <c r="AQ2294">
        <v>0</v>
      </c>
      <c r="AR2294">
        <v>0</v>
      </c>
      <c r="AS2294">
        <v>0</v>
      </c>
      <c r="AT2294">
        <v>44267</v>
      </c>
      <c r="AU2294">
        <v>44293</v>
      </c>
      <c r="AV2294">
        <v>1</v>
      </c>
      <c r="AW2294">
        <v>1</v>
      </c>
      <c r="AX2294">
        <v>0</v>
      </c>
      <c r="AY2294">
        <v>2021</v>
      </c>
      <c r="AZ2294">
        <v>3</v>
      </c>
      <c r="BA2294">
        <v>30</v>
      </c>
      <c r="BB2294">
        <v>3</v>
      </c>
      <c r="BF2294">
        <v>2021</v>
      </c>
      <c r="BG2294" t="s">
        <v>73</v>
      </c>
      <c r="BH2294" t="s">
        <v>9822</v>
      </c>
      <c r="BI2294" t="s">
        <v>9782</v>
      </c>
      <c r="BJ2294" t="s">
        <v>9797</v>
      </c>
    </row>
    <row r="2295" spans="1:62" x14ac:dyDescent="0.35">
      <c r="A2295">
        <v>51757123</v>
      </c>
      <c r="B2295" t="s">
        <v>6176</v>
      </c>
      <c r="C2295" t="s">
        <v>61</v>
      </c>
      <c r="D2295" t="s">
        <v>125</v>
      </c>
      <c r="E2295" t="s">
        <v>346</v>
      </c>
      <c r="F2295">
        <v>37079664</v>
      </c>
      <c r="I2295" s="1">
        <v>44267</v>
      </c>
      <c r="J2295">
        <v>44297.999988425923</v>
      </c>
      <c r="K2295" t="s">
        <v>6177</v>
      </c>
      <c r="L2295" t="s">
        <v>65</v>
      </c>
      <c r="M2295" t="s">
        <v>66</v>
      </c>
      <c r="N2295" t="s">
        <v>67</v>
      </c>
      <c r="O2295" t="s">
        <v>68</v>
      </c>
      <c r="P2295" t="s">
        <v>69</v>
      </c>
      <c r="Q2295" t="s">
        <v>102</v>
      </c>
      <c r="R2295" t="s">
        <v>6178</v>
      </c>
      <c r="S2295" t="s">
        <v>71</v>
      </c>
      <c r="T2295" t="s">
        <v>6179</v>
      </c>
      <c r="U2295">
        <v>0</v>
      </c>
      <c r="V2295">
        <v>1</v>
      </c>
      <c r="W2295">
        <v>0</v>
      </c>
      <c r="X2295">
        <v>1</v>
      </c>
      <c r="Y2295">
        <v>0</v>
      </c>
      <c r="Z2295">
        <v>0</v>
      </c>
      <c r="AA2295">
        <v>0</v>
      </c>
      <c r="AB2295">
        <v>0</v>
      </c>
      <c r="AC2295">
        <v>0</v>
      </c>
      <c r="AD2295">
        <v>0</v>
      </c>
      <c r="AE2295">
        <v>0</v>
      </c>
      <c r="AF2295">
        <v>0</v>
      </c>
      <c r="AG2295">
        <v>0</v>
      </c>
      <c r="AH2295">
        <v>0</v>
      </c>
      <c r="AI2295">
        <v>0</v>
      </c>
      <c r="AJ2295">
        <v>0</v>
      </c>
      <c r="AK2295">
        <v>0</v>
      </c>
      <c r="AL2295">
        <v>0</v>
      </c>
      <c r="AM2295">
        <v>0</v>
      </c>
      <c r="AN2295">
        <v>0</v>
      </c>
      <c r="AO2295">
        <v>0</v>
      </c>
      <c r="AP2295">
        <v>0</v>
      </c>
      <c r="AQ2295">
        <v>0</v>
      </c>
      <c r="AR2295">
        <v>0</v>
      </c>
      <c r="AS2295">
        <v>0</v>
      </c>
      <c r="AT2295">
        <v>44267</v>
      </c>
      <c r="AU2295">
        <v>44293</v>
      </c>
      <c r="AV2295">
        <v>1</v>
      </c>
      <c r="AW2295">
        <v>1</v>
      </c>
      <c r="AX2295">
        <v>0</v>
      </c>
      <c r="AY2295">
        <v>2021</v>
      </c>
      <c r="AZ2295">
        <v>3</v>
      </c>
      <c r="BA2295">
        <v>30</v>
      </c>
      <c r="BB2295">
        <v>2</v>
      </c>
      <c r="BF2295">
        <v>2021</v>
      </c>
      <c r="BG2295" t="s">
        <v>73</v>
      </c>
      <c r="BH2295" t="s">
        <v>59</v>
      </c>
      <c r="BI2295" t="s">
        <v>9782</v>
      </c>
      <c r="BJ2295" t="s">
        <v>9797</v>
      </c>
    </row>
    <row r="2296" spans="1:62" x14ac:dyDescent="0.35">
      <c r="A2296">
        <v>51757124</v>
      </c>
      <c r="B2296" t="s">
        <v>6180</v>
      </c>
      <c r="C2296" t="s">
        <v>61</v>
      </c>
      <c r="D2296" t="s">
        <v>125</v>
      </c>
      <c r="E2296" t="s">
        <v>346</v>
      </c>
      <c r="F2296">
        <v>37079664</v>
      </c>
      <c r="I2296" s="1">
        <v>44267</v>
      </c>
      <c r="J2296">
        <v>44297.999988425923</v>
      </c>
      <c r="K2296" t="s">
        <v>6177</v>
      </c>
      <c r="L2296" t="s">
        <v>65</v>
      </c>
      <c r="M2296" t="s">
        <v>120</v>
      </c>
      <c r="N2296" t="s">
        <v>121</v>
      </c>
      <c r="O2296" t="s">
        <v>168</v>
      </c>
      <c r="P2296" t="s">
        <v>122</v>
      </c>
      <c r="Q2296" t="s">
        <v>102</v>
      </c>
      <c r="R2296" t="s">
        <v>6181</v>
      </c>
      <c r="S2296" t="s">
        <v>71</v>
      </c>
      <c r="T2296" t="s">
        <v>6182</v>
      </c>
      <c r="U2296">
        <v>0</v>
      </c>
      <c r="V2296">
        <v>1</v>
      </c>
      <c r="W2296">
        <v>0</v>
      </c>
      <c r="X2296">
        <v>1</v>
      </c>
      <c r="Y2296">
        <v>0</v>
      </c>
      <c r="Z2296">
        <v>0</v>
      </c>
      <c r="AA2296">
        <v>0</v>
      </c>
      <c r="AB2296">
        <v>0</v>
      </c>
      <c r="AC2296">
        <v>0</v>
      </c>
      <c r="AD2296">
        <v>0</v>
      </c>
      <c r="AE2296">
        <v>0</v>
      </c>
      <c r="AF2296">
        <v>0</v>
      </c>
      <c r="AG2296">
        <v>0</v>
      </c>
      <c r="AH2296">
        <v>0</v>
      </c>
      <c r="AI2296">
        <v>0</v>
      </c>
      <c r="AJ2296">
        <v>0</v>
      </c>
      <c r="AK2296">
        <v>0</v>
      </c>
      <c r="AL2296">
        <v>0</v>
      </c>
      <c r="AM2296">
        <v>0</v>
      </c>
      <c r="AN2296">
        <v>0</v>
      </c>
      <c r="AO2296">
        <v>0</v>
      </c>
      <c r="AP2296">
        <v>0</v>
      </c>
      <c r="AQ2296">
        <v>0</v>
      </c>
      <c r="AR2296">
        <v>0</v>
      </c>
      <c r="AS2296">
        <v>0</v>
      </c>
      <c r="AT2296">
        <v>44267</v>
      </c>
      <c r="AU2296">
        <v>44293</v>
      </c>
      <c r="AV2296">
        <v>1</v>
      </c>
      <c r="AW2296">
        <v>1</v>
      </c>
      <c r="AX2296">
        <v>0</v>
      </c>
      <c r="AY2296">
        <v>2021</v>
      </c>
      <c r="AZ2296">
        <v>3</v>
      </c>
      <c r="BA2296">
        <v>30</v>
      </c>
      <c r="BB2296">
        <v>2</v>
      </c>
      <c r="BF2296">
        <v>2021</v>
      </c>
      <c r="BG2296" t="s">
        <v>73</v>
      </c>
      <c r="BH2296" t="s">
        <v>59</v>
      </c>
      <c r="BI2296" t="s">
        <v>9782</v>
      </c>
      <c r="BJ2296" t="s">
        <v>9797</v>
      </c>
    </row>
    <row r="2297" spans="1:62" x14ac:dyDescent="0.35">
      <c r="A2297">
        <v>51760562</v>
      </c>
      <c r="B2297" t="s">
        <v>98</v>
      </c>
      <c r="C2297" t="s">
        <v>75</v>
      </c>
      <c r="D2297" t="s">
        <v>159</v>
      </c>
      <c r="E2297" t="s">
        <v>6183</v>
      </c>
      <c r="F2297">
        <v>35624096</v>
      </c>
      <c r="I2297" s="1">
        <v>44270</v>
      </c>
      <c r="J2297">
        <v>44300.999988425923</v>
      </c>
      <c r="K2297" t="s">
        <v>6184</v>
      </c>
      <c r="L2297" t="s">
        <v>65</v>
      </c>
      <c r="M2297" t="s">
        <v>120</v>
      </c>
      <c r="N2297" t="s">
        <v>121</v>
      </c>
      <c r="O2297" t="s">
        <v>583</v>
      </c>
      <c r="P2297" t="s">
        <v>6185</v>
      </c>
      <c r="Q2297" t="s">
        <v>70</v>
      </c>
      <c r="R2297" t="s">
        <v>6186</v>
      </c>
      <c r="S2297" t="s">
        <v>71</v>
      </c>
      <c r="T2297" t="s">
        <v>6187</v>
      </c>
      <c r="U2297">
        <v>0</v>
      </c>
      <c r="V2297">
        <v>1</v>
      </c>
      <c r="W2297">
        <v>0</v>
      </c>
      <c r="X2297">
        <v>1</v>
      </c>
      <c r="Y2297">
        <v>0</v>
      </c>
      <c r="Z2297">
        <v>0</v>
      </c>
      <c r="AA2297">
        <v>0</v>
      </c>
      <c r="AB2297">
        <v>0</v>
      </c>
      <c r="AC2297">
        <v>0</v>
      </c>
      <c r="AD2297">
        <v>0</v>
      </c>
      <c r="AE2297">
        <v>1</v>
      </c>
      <c r="AF2297">
        <v>0</v>
      </c>
      <c r="AG2297">
        <v>0</v>
      </c>
      <c r="AH2297">
        <v>0</v>
      </c>
      <c r="AI2297">
        <v>0</v>
      </c>
      <c r="AJ2297">
        <v>0</v>
      </c>
      <c r="AK2297">
        <v>0</v>
      </c>
      <c r="AL2297">
        <v>0</v>
      </c>
      <c r="AM2297">
        <v>0</v>
      </c>
      <c r="AN2297">
        <v>0</v>
      </c>
      <c r="AO2297">
        <v>0</v>
      </c>
      <c r="AP2297">
        <v>0</v>
      </c>
      <c r="AQ2297">
        <v>0</v>
      </c>
      <c r="AR2297">
        <v>0</v>
      </c>
      <c r="AS2297">
        <v>0</v>
      </c>
      <c r="AT2297">
        <v>44269</v>
      </c>
      <c r="AU2297">
        <v>44293</v>
      </c>
      <c r="AV2297">
        <v>0</v>
      </c>
      <c r="AW2297">
        <v>1</v>
      </c>
      <c r="AX2297">
        <v>0</v>
      </c>
      <c r="AY2297">
        <v>2021</v>
      </c>
      <c r="AZ2297">
        <v>3</v>
      </c>
      <c r="BA2297">
        <v>30</v>
      </c>
      <c r="BB2297">
        <v>3</v>
      </c>
      <c r="BF2297">
        <v>2021</v>
      </c>
      <c r="BG2297" t="s">
        <v>104</v>
      </c>
      <c r="BH2297" t="s">
        <v>59</v>
      </c>
      <c r="BI2297" t="s">
        <v>9782</v>
      </c>
      <c r="BJ2297" t="s">
        <v>9794</v>
      </c>
    </row>
    <row r="2298" spans="1:62" x14ac:dyDescent="0.35">
      <c r="A2298">
        <v>51762668</v>
      </c>
      <c r="B2298" t="s">
        <v>98</v>
      </c>
      <c r="C2298" t="s">
        <v>75</v>
      </c>
      <c r="D2298" t="s">
        <v>85</v>
      </c>
      <c r="E2298" t="s">
        <v>86</v>
      </c>
      <c r="F2298">
        <v>28031400</v>
      </c>
      <c r="I2298" s="1">
        <v>44270</v>
      </c>
      <c r="J2298">
        <v>44300.999988425923</v>
      </c>
      <c r="K2298" t="s">
        <v>6188</v>
      </c>
      <c r="L2298" t="s">
        <v>65</v>
      </c>
      <c r="M2298" t="s">
        <v>79</v>
      </c>
      <c r="N2298" t="s">
        <v>80</v>
      </c>
      <c r="P2298" t="s">
        <v>189</v>
      </c>
      <c r="Q2298" t="s">
        <v>102</v>
      </c>
      <c r="S2298" t="s">
        <v>71</v>
      </c>
      <c r="T2298" t="s">
        <v>6189</v>
      </c>
      <c r="U2298">
        <v>1</v>
      </c>
      <c r="V2298">
        <v>1</v>
      </c>
      <c r="W2298">
        <v>0</v>
      </c>
      <c r="X2298">
        <v>1</v>
      </c>
      <c r="Y2298">
        <v>0</v>
      </c>
      <c r="Z2298">
        <v>0</v>
      </c>
      <c r="AA2298">
        <v>0</v>
      </c>
      <c r="AB2298">
        <v>0</v>
      </c>
      <c r="AC2298">
        <v>0</v>
      </c>
      <c r="AD2298">
        <v>0</v>
      </c>
      <c r="AE2298">
        <v>0</v>
      </c>
      <c r="AF2298">
        <v>0</v>
      </c>
      <c r="AG2298">
        <v>0</v>
      </c>
      <c r="AH2298">
        <v>0</v>
      </c>
      <c r="AI2298">
        <v>0</v>
      </c>
      <c r="AJ2298">
        <v>0</v>
      </c>
      <c r="AK2298">
        <v>0</v>
      </c>
      <c r="AL2298">
        <v>0</v>
      </c>
      <c r="AM2298">
        <v>0</v>
      </c>
      <c r="AN2298">
        <v>0</v>
      </c>
      <c r="AO2298">
        <v>0</v>
      </c>
      <c r="AP2298">
        <v>0</v>
      </c>
      <c r="AQ2298">
        <v>0</v>
      </c>
      <c r="AR2298">
        <v>0</v>
      </c>
      <c r="AS2298">
        <v>0</v>
      </c>
      <c r="AT2298">
        <v>44270</v>
      </c>
      <c r="AU2298">
        <v>44293</v>
      </c>
      <c r="AV2298">
        <v>1</v>
      </c>
      <c r="AW2298">
        <v>1</v>
      </c>
      <c r="AX2298">
        <v>0</v>
      </c>
      <c r="AY2298">
        <v>2021</v>
      </c>
      <c r="AZ2298">
        <v>3</v>
      </c>
      <c r="BA2298">
        <v>30</v>
      </c>
      <c r="BB2298">
        <v>3</v>
      </c>
      <c r="BF2298">
        <v>2021</v>
      </c>
      <c r="BG2298" t="s">
        <v>73</v>
      </c>
      <c r="BH2298" t="s">
        <v>9822</v>
      </c>
      <c r="BI2298" t="s">
        <v>9782</v>
      </c>
      <c r="BJ2298" t="s">
        <v>9794</v>
      </c>
    </row>
    <row r="2299" spans="1:62" x14ac:dyDescent="0.35">
      <c r="A2299">
        <v>51763393</v>
      </c>
      <c r="B2299" t="s">
        <v>116</v>
      </c>
      <c r="C2299" t="s">
        <v>75</v>
      </c>
      <c r="D2299" t="s">
        <v>165</v>
      </c>
      <c r="E2299" t="s">
        <v>4123</v>
      </c>
      <c r="F2299">
        <v>35129322</v>
      </c>
      <c r="G2299" t="s">
        <v>6169</v>
      </c>
      <c r="H2299">
        <v>3.2667000000000002</v>
      </c>
      <c r="I2299" s="1">
        <v>44270</v>
      </c>
      <c r="J2299">
        <v>44300.999988425923</v>
      </c>
      <c r="K2299" t="s">
        <v>6190</v>
      </c>
      <c r="L2299" t="s">
        <v>65</v>
      </c>
      <c r="M2299" t="s">
        <v>66</v>
      </c>
      <c r="N2299" t="s">
        <v>67</v>
      </c>
      <c r="Q2299" t="s">
        <v>70</v>
      </c>
      <c r="R2299" t="s">
        <v>6191</v>
      </c>
      <c r="S2299" t="s">
        <v>71</v>
      </c>
      <c r="T2299" t="s">
        <v>6192</v>
      </c>
      <c r="U2299">
        <v>1</v>
      </c>
      <c r="V2299">
        <v>1</v>
      </c>
      <c r="W2299">
        <v>1</v>
      </c>
      <c r="X2299">
        <v>1</v>
      </c>
      <c r="Y2299">
        <v>0</v>
      </c>
      <c r="Z2299">
        <v>0</v>
      </c>
      <c r="AA2299">
        <v>0</v>
      </c>
      <c r="AB2299">
        <v>0</v>
      </c>
      <c r="AC2299">
        <v>0</v>
      </c>
      <c r="AD2299">
        <v>0</v>
      </c>
      <c r="AE2299">
        <v>0</v>
      </c>
      <c r="AF2299">
        <v>0</v>
      </c>
      <c r="AG2299">
        <v>1</v>
      </c>
      <c r="AH2299">
        <v>0</v>
      </c>
      <c r="AI2299">
        <v>0</v>
      </c>
      <c r="AJ2299">
        <v>0</v>
      </c>
      <c r="AK2299">
        <v>0</v>
      </c>
      <c r="AL2299">
        <v>0</v>
      </c>
      <c r="AM2299">
        <v>0</v>
      </c>
      <c r="AN2299">
        <v>0</v>
      </c>
      <c r="AO2299">
        <v>0</v>
      </c>
      <c r="AP2299">
        <v>1</v>
      </c>
      <c r="AQ2299">
        <v>0</v>
      </c>
      <c r="AR2299">
        <v>0</v>
      </c>
      <c r="AS2299">
        <v>0</v>
      </c>
      <c r="AT2299">
        <v>44270</v>
      </c>
      <c r="AU2299">
        <v>44293</v>
      </c>
      <c r="AV2299">
        <v>0</v>
      </c>
      <c r="AW2299">
        <v>1</v>
      </c>
      <c r="AX2299">
        <v>0</v>
      </c>
      <c r="AY2299">
        <v>2021</v>
      </c>
      <c r="AZ2299">
        <v>3</v>
      </c>
      <c r="BA2299">
        <v>30</v>
      </c>
      <c r="BB2299">
        <v>6</v>
      </c>
      <c r="BF2299">
        <v>2021</v>
      </c>
      <c r="BG2299" t="s">
        <v>104</v>
      </c>
      <c r="BH2299" t="s">
        <v>59</v>
      </c>
      <c r="BI2299" t="s">
        <v>9782</v>
      </c>
      <c r="BJ2299" t="s">
        <v>9794</v>
      </c>
    </row>
    <row r="2300" spans="1:62" x14ac:dyDescent="0.35">
      <c r="A2300">
        <v>51766443</v>
      </c>
      <c r="B2300" t="s">
        <v>6193</v>
      </c>
      <c r="C2300" t="s">
        <v>61</v>
      </c>
      <c r="D2300" t="s">
        <v>125</v>
      </c>
      <c r="E2300" t="s">
        <v>6194</v>
      </c>
      <c r="F2300">
        <v>33565010</v>
      </c>
      <c r="G2300" t="s">
        <v>6194</v>
      </c>
      <c r="H2300">
        <v>3.4908999999999999</v>
      </c>
      <c r="I2300" s="1">
        <v>44270</v>
      </c>
      <c r="J2300">
        <v>44300.999988425923</v>
      </c>
      <c r="K2300" t="s">
        <v>6195</v>
      </c>
      <c r="L2300" t="s">
        <v>65</v>
      </c>
      <c r="M2300" t="s">
        <v>120</v>
      </c>
      <c r="N2300" t="s">
        <v>121</v>
      </c>
      <c r="O2300" t="s">
        <v>168</v>
      </c>
      <c r="P2300" t="s">
        <v>122</v>
      </c>
      <c r="Q2300" t="s">
        <v>70</v>
      </c>
      <c r="S2300" t="s">
        <v>82</v>
      </c>
      <c r="T2300" t="s">
        <v>6196</v>
      </c>
      <c r="U2300">
        <v>0</v>
      </c>
      <c r="V2300">
        <v>0</v>
      </c>
      <c r="W2300">
        <v>0</v>
      </c>
      <c r="X2300">
        <v>0</v>
      </c>
      <c r="Y2300">
        <v>0</v>
      </c>
      <c r="Z2300">
        <v>0</v>
      </c>
      <c r="AA2300">
        <v>0</v>
      </c>
      <c r="AB2300">
        <v>0</v>
      </c>
      <c r="AC2300">
        <v>0</v>
      </c>
      <c r="AD2300">
        <v>0</v>
      </c>
      <c r="AE2300">
        <v>1</v>
      </c>
      <c r="AF2300">
        <v>0</v>
      </c>
      <c r="AG2300">
        <v>0</v>
      </c>
      <c r="AH2300">
        <v>0</v>
      </c>
      <c r="AI2300">
        <v>0</v>
      </c>
      <c r="AJ2300">
        <v>0</v>
      </c>
      <c r="AK2300">
        <v>0</v>
      </c>
      <c r="AL2300">
        <v>0</v>
      </c>
      <c r="AM2300">
        <v>0</v>
      </c>
      <c r="AN2300">
        <v>0</v>
      </c>
      <c r="AO2300">
        <v>0</v>
      </c>
      <c r="AP2300">
        <v>0</v>
      </c>
      <c r="AQ2300">
        <v>0</v>
      </c>
      <c r="AR2300">
        <v>0</v>
      </c>
      <c r="AS2300">
        <v>0</v>
      </c>
      <c r="AT2300">
        <v>44270</v>
      </c>
      <c r="AU2300">
        <v>44278</v>
      </c>
      <c r="AV2300">
        <v>0</v>
      </c>
      <c r="AW2300">
        <v>1</v>
      </c>
      <c r="AX2300">
        <v>0</v>
      </c>
      <c r="AY2300">
        <v>2021</v>
      </c>
      <c r="AZ2300">
        <v>3</v>
      </c>
      <c r="BA2300">
        <v>30</v>
      </c>
      <c r="BB2300">
        <v>1</v>
      </c>
      <c r="BF2300">
        <v>2021</v>
      </c>
      <c r="BG2300" t="s">
        <v>104</v>
      </c>
      <c r="BH2300" t="s">
        <v>9822</v>
      </c>
      <c r="BI2300" t="s">
        <v>9782</v>
      </c>
      <c r="BJ2300" t="s">
        <v>9794</v>
      </c>
    </row>
    <row r="2301" spans="1:62" x14ac:dyDescent="0.35">
      <c r="A2301">
        <v>51767127</v>
      </c>
      <c r="B2301" t="s">
        <v>98</v>
      </c>
      <c r="C2301" t="s">
        <v>75</v>
      </c>
      <c r="D2301" t="s">
        <v>76</v>
      </c>
      <c r="E2301" t="s">
        <v>803</v>
      </c>
      <c r="F2301">
        <v>31127394</v>
      </c>
      <c r="I2301" s="1">
        <v>44270</v>
      </c>
      <c r="J2301">
        <v>44300.999988425923</v>
      </c>
      <c r="K2301" t="s">
        <v>6197</v>
      </c>
      <c r="L2301" t="s">
        <v>65</v>
      </c>
      <c r="M2301" t="s">
        <v>79</v>
      </c>
      <c r="N2301" t="s">
        <v>80</v>
      </c>
      <c r="P2301" t="s">
        <v>189</v>
      </c>
      <c r="Q2301" t="s">
        <v>102</v>
      </c>
      <c r="S2301" t="s">
        <v>82</v>
      </c>
      <c r="T2301" t="s">
        <v>6198</v>
      </c>
      <c r="U2301">
        <v>1</v>
      </c>
      <c r="V2301">
        <v>1</v>
      </c>
      <c r="W2301">
        <v>0</v>
      </c>
      <c r="X2301">
        <v>1</v>
      </c>
      <c r="Y2301">
        <v>0</v>
      </c>
      <c r="Z2301">
        <v>0</v>
      </c>
      <c r="AA2301">
        <v>0</v>
      </c>
      <c r="AB2301">
        <v>0</v>
      </c>
      <c r="AC2301">
        <v>0</v>
      </c>
      <c r="AD2301">
        <v>0</v>
      </c>
      <c r="AE2301">
        <v>0</v>
      </c>
      <c r="AF2301">
        <v>0</v>
      </c>
      <c r="AG2301">
        <v>0</v>
      </c>
      <c r="AH2301">
        <v>0</v>
      </c>
      <c r="AI2301">
        <v>0</v>
      </c>
      <c r="AJ2301">
        <v>0</v>
      </c>
      <c r="AK2301">
        <v>0</v>
      </c>
      <c r="AL2301">
        <v>0</v>
      </c>
      <c r="AM2301">
        <v>0</v>
      </c>
      <c r="AN2301">
        <v>0</v>
      </c>
      <c r="AO2301">
        <v>0</v>
      </c>
      <c r="AP2301">
        <v>0</v>
      </c>
      <c r="AQ2301">
        <v>0</v>
      </c>
      <c r="AR2301">
        <v>0</v>
      </c>
      <c r="AS2301">
        <v>0</v>
      </c>
      <c r="AT2301">
        <v>44270</v>
      </c>
      <c r="AU2301">
        <v>44281</v>
      </c>
      <c r="AV2301">
        <v>1</v>
      </c>
      <c r="AW2301">
        <v>1</v>
      </c>
      <c r="AX2301">
        <v>0</v>
      </c>
      <c r="AY2301">
        <v>2021</v>
      </c>
      <c r="AZ2301">
        <v>3</v>
      </c>
      <c r="BA2301">
        <v>30</v>
      </c>
      <c r="BB2301">
        <v>3</v>
      </c>
      <c r="BF2301">
        <v>2021</v>
      </c>
      <c r="BG2301" t="s">
        <v>73</v>
      </c>
      <c r="BH2301" t="s">
        <v>9822</v>
      </c>
      <c r="BI2301" t="s">
        <v>9782</v>
      </c>
      <c r="BJ2301" t="s">
        <v>9794</v>
      </c>
    </row>
    <row r="2302" spans="1:62" x14ac:dyDescent="0.35">
      <c r="A2302">
        <v>51767729</v>
      </c>
      <c r="B2302" t="s">
        <v>98</v>
      </c>
      <c r="C2302" t="s">
        <v>75</v>
      </c>
      <c r="D2302" t="s">
        <v>159</v>
      </c>
      <c r="E2302" t="s">
        <v>1409</v>
      </c>
      <c r="F2302">
        <v>23949797</v>
      </c>
      <c r="I2302" s="1">
        <v>44270</v>
      </c>
      <c r="J2302">
        <v>44300.999988425923</v>
      </c>
      <c r="K2302" t="s">
        <v>6199</v>
      </c>
      <c r="L2302" t="s">
        <v>65</v>
      </c>
      <c r="M2302" t="s">
        <v>120</v>
      </c>
      <c r="N2302" t="s">
        <v>121</v>
      </c>
      <c r="O2302" t="s">
        <v>168</v>
      </c>
      <c r="P2302" t="s">
        <v>122</v>
      </c>
      <c r="Q2302" t="s">
        <v>102</v>
      </c>
      <c r="S2302" t="s">
        <v>71</v>
      </c>
      <c r="T2302" t="s">
        <v>6200</v>
      </c>
      <c r="U2302">
        <v>1</v>
      </c>
      <c r="V2302">
        <v>1</v>
      </c>
      <c r="W2302">
        <v>0</v>
      </c>
      <c r="X2302">
        <v>1</v>
      </c>
      <c r="Y2302">
        <v>0</v>
      </c>
      <c r="Z2302">
        <v>0</v>
      </c>
      <c r="AA2302">
        <v>0</v>
      </c>
      <c r="AB2302">
        <v>0</v>
      </c>
      <c r="AC2302">
        <v>0</v>
      </c>
      <c r="AD2302">
        <v>0</v>
      </c>
      <c r="AE2302">
        <v>0</v>
      </c>
      <c r="AF2302">
        <v>0</v>
      </c>
      <c r="AG2302">
        <v>0</v>
      </c>
      <c r="AH2302">
        <v>0</v>
      </c>
      <c r="AI2302">
        <v>0</v>
      </c>
      <c r="AJ2302">
        <v>0</v>
      </c>
      <c r="AK2302">
        <v>0</v>
      </c>
      <c r="AL2302">
        <v>0</v>
      </c>
      <c r="AM2302">
        <v>0</v>
      </c>
      <c r="AN2302">
        <v>0</v>
      </c>
      <c r="AO2302">
        <v>0</v>
      </c>
      <c r="AP2302">
        <v>0</v>
      </c>
      <c r="AQ2302">
        <v>0</v>
      </c>
      <c r="AR2302">
        <v>0</v>
      </c>
      <c r="AS2302">
        <v>0</v>
      </c>
      <c r="AT2302">
        <v>44270</v>
      </c>
      <c r="AU2302">
        <v>44273</v>
      </c>
      <c r="AV2302">
        <v>1</v>
      </c>
      <c r="AW2302">
        <v>1</v>
      </c>
      <c r="AX2302">
        <v>0</v>
      </c>
      <c r="AY2302">
        <v>2021</v>
      </c>
      <c r="AZ2302">
        <v>3</v>
      </c>
      <c r="BA2302">
        <v>30</v>
      </c>
      <c r="BB2302">
        <v>3</v>
      </c>
      <c r="BF2302">
        <v>2021</v>
      </c>
      <c r="BG2302" t="s">
        <v>73</v>
      </c>
      <c r="BH2302" t="s">
        <v>9822</v>
      </c>
      <c r="BI2302" t="s">
        <v>9782</v>
      </c>
      <c r="BJ2302" t="s">
        <v>9794</v>
      </c>
    </row>
    <row r="2303" spans="1:62" x14ac:dyDescent="0.35">
      <c r="A2303">
        <v>51768287</v>
      </c>
      <c r="B2303" t="s">
        <v>98</v>
      </c>
      <c r="C2303" t="s">
        <v>75</v>
      </c>
      <c r="D2303" t="s">
        <v>159</v>
      </c>
      <c r="E2303" t="s">
        <v>1409</v>
      </c>
      <c r="F2303">
        <v>23949797</v>
      </c>
      <c r="I2303" s="1">
        <v>44270</v>
      </c>
      <c r="J2303">
        <v>44300.999988425923</v>
      </c>
      <c r="K2303" t="s">
        <v>6199</v>
      </c>
      <c r="L2303" t="s">
        <v>65</v>
      </c>
      <c r="M2303" t="s">
        <v>66</v>
      </c>
      <c r="N2303" t="s">
        <v>67</v>
      </c>
      <c r="O2303" t="s">
        <v>68</v>
      </c>
      <c r="P2303" t="s">
        <v>69</v>
      </c>
      <c r="Q2303" t="s">
        <v>102</v>
      </c>
      <c r="S2303" t="s">
        <v>71</v>
      </c>
      <c r="T2303" t="s">
        <v>6201</v>
      </c>
      <c r="U2303">
        <v>1</v>
      </c>
      <c r="V2303">
        <v>1</v>
      </c>
      <c r="W2303">
        <v>0</v>
      </c>
      <c r="X2303">
        <v>1</v>
      </c>
      <c r="Y2303">
        <v>0</v>
      </c>
      <c r="Z2303">
        <v>0</v>
      </c>
      <c r="AA2303">
        <v>0</v>
      </c>
      <c r="AB2303">
        <v>0</v>
      </c>
      <c r="AC2303">
        <v>0</v>
      </c>
      <c r="AD2303">
        <v>0</v>
      </c>
      <c r="AE2303">
        <v>0</v>
      </c>
      <c r="AF2303">
        <v>0</v>
      </c>
      <c r="AG2303">
        <v>0</v>
      </c>
      <c r="AH2303">
        <v>0</v>
      </c>
      <c r="AI2303">
        <v>0</v>
      </c>
      <c r="AJ2303">
        <v>0</v>
      </c>
      <c r="AK2303">
        <v>0</v>
      </c>
      <c r="AL2303">
        <v>0</v>
      </c>
      <c r="AM2303">
        <v>0</v>
      </c>
      <c r="AN2303">
        <v>0</v>
      </c>
      <c r="AO2303">
        <v>0</v>
      </c>
      <c r="AP2303">
        <v>0</v>
      </c>
      <c r="AQ2303">
        <v>0</v>
      </c>
      <c r="AR2303">
        <v>0</v>
      </c>
      <c r="AS2303">
        <v>0</v>
      </c>
      <c r="AT2303">
        <v>44270</v>
      </c>
      <c r="AU2303">
        <v>44273</v>
      </c>
      <c r="AV2303">
        <v>1</v>
      </c>
      <c r="AW2303">
        <v>1</v>
      </c>
      <c r="AX2303">
        <v>0</v>
      </c>
      <c r="AY2303">
        <v>2021</v>
      </c>
      <c r="AZ2303">
        <v>3</v>
      </c>
      <c r="BA2303">
        <v>30</v>
      </c>
      <c r="BB2303">
        <v>3</v>
      </c>
      <c r="BF2303">
        <v>2021</v>
      </c>
      <c r="BG2303" t="s">
        <v>73</v>
      </c>
      <c r="BH2303" t="s">
        <v>9822</v>
      </c>
      <c r="BI2303" t="s">
        <v>9782</v>
      </c>
      <c r="BJ2303" t="s">
        <v>9794</v>
      </c>
    </row>
    <row r="2304" spans="1:62" x14ac:dyDescent="0.35">
      <c r="A2304">
        <v>51768904</v>
      </c>
      <c r="B2304" t="s">
        <v>6202</v>
      </c>
      <c r="C2304" t="s">
        <v>75</v>
      </c>
      <c r="D2304" t="s">
        <v>236</v>
      </c>
      <c r="E2304" t="s">
        <v>3370</v>
      </c>
      <c r="F2304">
        <v>36983305</v>
      </c>
      <c r="I2304" s="1">
        <v>44270</v>
      </c>
      <c r="J2304">
        <v>44300.999988425923</v>
      </c>
      <c r="K2304" t="s">
        <v>6203</v>
      </c>
      <c r="L2304" t="s">
        <v>65</v>
      </c>
      <c r="M2304" t="s">
        <v>197</v>
      </c>
      <c r="N2304" t="s">
        <v>198</v>
      </c>
      <c r="O2304" t="s">
        <v>168</v>
      </c>
      <c r="P2304" t="s">
        <v>199</v>
      </c>
      <c r="Q2304" t="s">
        <v>70</v>
      </c>
      <c r="S2304" t="s">
        <v>71</v>
      </c>
      <c r="T2304" t="s">
        <v>6204</v>
      </c>
      <c r="U2304">
        <v>0</v>
      </c>
      <c r="V2304">
        <v>1</v>
      </c>
      <c r="W2304">
        <v>0</v>
      </c>
      <c r="X2304">
        <v>0</v>
      </c>
      <c r="Y2304">
        <v>0</v>
      </c>
      <c r="Z2304">
        <v>0</v>
      </c>
      <c r="AA2304">
        <v>0</v>
      </c>
      <c r="AB2304">
        <v>0</v>
      </c>
      <c r="AC2304">
        <v>0</v>
      </c>
      <c r="AD2304">
        <v>0</v>
      </c>
      <c r="AE2304">
        <v>0</v>
      </c>
      <c r="AF2304">
        <v>0</v>
      </c>
      <c r="AG2304">
        <v>1</v>
      </c>
      <c r="AH2304">
        <v>0</v>
      </c>
      <c r="AI2304">
        <v>0</v>
      </c>
      <c r="AJ2304">
        <v>0</v>
      </c>
      <c r="AK2304">
        <v>0</v>
      </c>
      <c r="AL2304">
        <v>0</v>
      </c>
      <c r="AM2304">
        <v>0</v>
      </c>
      <c r="AN2304">
        <v>0</v>
      </c>
      <c r="AO2304">
        <v>0</v>
      </c>
      <c r="AP2304">
        <v>0</v>
      </c>
      <c r="AQ2304">
        <v>1</v>
      </c>
      <c r="AR2304">
        <v>0</v>
      </c>
      <c r="AS2304">
        <v>0</v>
      </c>
      <c r="AT2304">
        <v>44270</v>
      </c>
      <c r="AU2304">
        <v>44293</v>
      </c>
      <c r="AV2304">
        <v>1</v>
      </c>
      <c r="AW2304">
        <v>1</v>
      </c>
      <c r="AX2304">
        <v>0</v>
      </c>
      <c r="AY2304">
        <v>2021</v>
      </c>
      <c r="AZ2304">
        <v>3</v>
      </c>
      <c r="BA2304">
        <v>30</v>
      </c>
      <c r="BB2304">
        <v>3</v>
      </c>
      <c r="BF2304">
        <v>2021</v>
      </c>
      <c r="BG2304" t="s">
        <v>73</v>
      </c>
      <c r="BH2304" t="s">
        <v>9822</v>
      </c>
      <c r="BI2304" t="s">
        <v>9782</v>
      </c>
      <c r="BJ2304" t="s">
        <v>9794</v>
      </c>
    </row>
    <row r="2305" spans="1:62" x14ac:dyDescent="0.35">
      <c r="A2305">
        <v>51773022</v>
      </c>
      <c r="B2305" t="s">
        <v>98</v>
      </c>
      <c r="C2305" t="s">
        <v>75</v>
      </c>
      <c r="D2305" t="s">
        <v>76</v>
      </c>
      <c r="E2305" t="s">
        <v>5789</v>
      </c>
      <c r="F2305">
        <v>41306040</v>
      </c>
      <c r="I2305" s="1">
        <v>44271</v>
      </c>
      <c r="J2305">
        <v>44301.999988425923</v>
      </c>
      <c r="K2305" t="s">
        <v>6205</v>
      </c>
      <c r="L2305" t="s">
        <v>65</v>
      </c>
      <c r="M2305" t="s">
        <v>120</v>
      </c>
      <c r="N2305" t="s">
        <v>121</v>
      </c>
      <c r="Q2305" t="s">
        <v>102</v>
      </c>
      <c r="R2305" t="s">
        <v>5791</v>
      </c>
      <c r="S2305" t="s">
        <v>82</v>
      </c>
      <c r="T2305" t="s">
        <v>6206</v>
      </c>
      <c r="U2305">
        <v>1</v>
      </c>
      <c r="V2305">
        <v>1</v>
      </c>
      <c r="W2305">
        <v>0</v>
      </c>
      <c r="X2305">
        <v>0</v>
      </c>
      <c r="Y2305">
        <v>0</v>
      </c>
      <c r="Z2305">
        <v>0</v>
      </c>
      <c r="AA2305">
        <v>0</v>
      </c>
      <c r="AB2305">
        <v>0</v>
      </c>
      <c r="AC2305">
        <v>0</v>
      </c>
      <c r="AD2305">
        <v>0</v>
      </c>
      <c r="AE2305">
        <v>0</v>
      </c>
      <c r="AF2305">
        <v>0</v>
      </c>
      <c r="AG2305">
        <v>0</v>
      </c>
      <c r="AH2305">
        <v>0</v>
      </c>
      <c r="AI2305">
        <v>0</v>
      </c>
      <c r="AJ2305">
        <v>0</v>
      </c>
      <c r="AK2305">
        <v>0</v>
      </c>
      <c r="AL2305">
        <v>0</v>
      </c>
      <c r="AM2305">
        <v>0</v>
      </c>
      <c r="AN2305">
        <v>0</v>
      </c>
      <c r="AO2305">
        <v>0</v>
      </c>
      <c r="AP2305">
        <v>0</v>
      </c>
      <c r="AQ2305">
        <v>0</v>
      </c>
      <c r="AR2305">
        <v>0</v>
      </c>
      <c r="AS2305">
        <v>0</v>
      </c>
      <c r="AT2305">
        <v>44270</v>
      </c>
      <c r="AU2305">
        <v>44293</v>
      </c>
      <c r="AV2305">
        <v>0</v>
      </c>
      <c r="AW2305">
        <v>1</v>
      </c>
      <c r="AX2305">
        <v>0</v>
      </c>
      <c r="AY2305">
        <v>2021</v>
      </c>
      <c r="AZ2305">
        <v>3</v>
      </c>
      <c r="BA2305">
        <v>30</v>
      </c>
      <c r="BB2305">
        <v>2</v>
      </c>
      <c r="BC2305">
        <v>700</v>
      </c>
      <c r="BD2305">
        <v>800</v>
      </c>
      <c r="BE2305" t="s">
        <v>546</v>
      </c>
      <c r="BF2305">
        <v>2021</v>
      </c>
      <c r="BG2305" t="s">
        <v>104</v>
      </c>
      <c r="BH2305" t="s">
        <v>59</v>
      </c>
      <c r="BI2305" t="s">
        <v>9782</v>
      </c>
      <c r="BJ2305" t="s">
        <v>9795</v>
      </c>
    </row>
    <row r="2306" spans="1:62" x14ac:dyDescent="0.35">
      <c r="A2306">
        <v>51773662</v>
      </c>
      <c r="B2306" t="s">
        <v>6207</v>
      </c>
      <c r="C2306" t="s">
        <v>92</v>
      </c>
      <c r="D2306" t="s">
        <v>107</v>
      </c>
      <c r="E2306" t="s">
        <v>3912</v>
      </c>
      <c r="F2306">
        <v>26537334</v>
      </c>
      <c r="I2306" s="1">
        <v>44271</v>
      </c>
      <c r="J2306">
        <v>44301.999988425923</v>
      </c>
      <c r="K2306" t="s">
        <v>6208</v>
      </c>
      <c r="L2306" t="s">
        <v>65</v>
      </c>
      <c r="M2306" t="s">
        <v>66</v>
      </c>
      <c r="N2306" t="s">
        <v>67</v>
      </c>
      <c r="O2306" t="s">
        <v>68</v>
      </c>
      <c r="P2306" t="s">
        <v>69</v>
      </c>
      <c r="Q2306" t="s">
        <v>70</v>
      </c>
      <c r="S2306" t="s">
        <v>71</v>
      </c>
      <c r="T2306" t="s">
        <v>6209</v>
      </c>
      <c r="U2306">
        <v>1</v>
      </c>
      <c r="V2306">
        <v>1</v>
      </c>
      <c r="W2306">
        <v>0</v>
      </c>
      <c r="X2306">
        <v>1</v>
      </c>
      <c r="Y2306">
        <v>0</v>
      </c>
      <c r="Z2306">
        <v>0</v>
      </c>
      <c r="AA2306">
        <v>0</v>
      </c>
      <c r="AB2306">
        <v>0</v>
      </c>
      <c r="AC2306">
        <v>0</v>
      </c>
      <c r="AD2306">
        <v>0</v>
      </c>
      <c r="AE2306">
        <v>1</v>
      </c>
      <c r="AF2306">
        <v>0</v>
      </c>
      <c r="AG2306">
        <v>0</v>
      </c>
      <c r="AH2306">
        <v>0</v>
      </c>
      <c r="AI2306">
        <v>0</v>
      </c>
      <c r="AJ2306">
        <v>0</v>
      </c>
      <c r="AK2306">
        <v>0</v>
      </c>
      <c r="AL2306">
        <v>0</v>
      </c>
      <c r="AM2306">
        <v>0</v>
      </c>
      <c r="AN2306">
        <v>0</v>
      </c>
      <c r="AO2306">
        <v>0</v>
      </c>
      <c r="AP2306">
        <v>1</v>
      </c>
      <c r="AQ2306">
        <v>0</v>
      </c>
      <c r="AR2306">
        <v>0</v>
      </c>
      <c r="AS2306">
        <v>0</v>
      </c>
      <c r="AT2306">
        <v>44271</v>
      </c>
      <c r="AU2306">
        <v>44293</v>
      </c>
      <c r="AV2306">
        <v>1</v>
      </c>
      <c r="AW2306">
        <v>1</v>
      </c>
      <c r="AX2306">
        <v>0</v>
      </c>
      <c r="AY2306">
        <v>2021</v>
      </c>
      <c r="AZ2306">
        <v>3</v>
      </c>
      <c r="BA2306">
        <v>30</v>
      </c>
      <c r="BB2306">
        <v>5</v>
      </c>
      <c r="BF2306">
        <v>2021</v>
      </c>
      <c r="BG2306" t="s">
        <v>73</v>
      </c>
      <c r="BH2306" t="s">
        <v>9822</v>
      </c>
      <c r="BI2306" t="s">
        <v>9782</v>
      </c>
      <c r="BJ2306" t="s">
        <v>9795</v>
      </c>
    </row>
    <row r="2307" spans="1:62" x14ac:dyDescent="0.35">
      <c r="A2307">
        <v>51776887</v>
      </c>
      <c r="B2307" t="s">
        <v>98</v>
      </c>
      <c r="C2307" t="s">
        <v>75</v>
      </c>
      <c r="D2307" t="s">
        <v>85</v>
      </c>
      <c r="E2307" t="s">
        <v>346</v>
      </c>
      <c r="F2307">
        <v>37079664</v>
      </c>
      <c r="I2307" s="1">
        <v>44271</v>
      </c>
      <c r="J2307">
        <v>44301.999988425923</v>
      </c>
      <c r="K2307" t="s">
        <v>6210</v>
      </c>
      <c r="L2307" t="s">
        <v>65</v>
      </c>
      <c r="M2307" t="s">
        <v>120</v>
      </c>
      <c r="N2307" t="s">
        <v>121</v>
      </c>
      <c r="O2307" t="s">
        <v>168</v>
      </c>
      <c r="P2307" t="s">
        <v>122</v>
      </c>
      <c r="Q2307" t="s">
        <v>70</v>
      </c>
      <c r="S2307" t="s">
        <v>71</v>
      </c>
      <c r="T2307" t="s">
        <v>6211</v>
      </c>
      <c r="U2307">
        <v>0</v>
      </c>
      <c r="V2307">
        <v>1</v>
      </c>
      <c r="W2307">
        <v>0</v>
      </c>
      <c r="X2307">
        <v>1</v>
      </c>
      <c r="Y2307">
        <v>0</v>
      </c>
      <c r="Z2307">
        <v>0</v>
      </c>
      <c r="AA2307">
        <v>0</v>
      </c>
      <c r="AB2307">
        <v>0</v>
      </c>
      <c r="AC2307">
        <v>0</v>
      </c>
      <c r="AD2307">
        <v>1</v>
      </c>
      <c r="AE2307">
        <v>0</v>
      </c>
      <c r="AF2307">
        <v>0</v>
      </c>
      <c r="AG2307">
        <v>0</v>
      </c>
      <c r="AH2307">
        <v>0</v>
      </c>
      <c r="AI2307">
        <v>0</v>
      </c>
      <c r="AJ2307">
        <v>0</v>
      </c>
      <c r="AK2307">
        <v>0</v>
      </c>
      <c r="AL2307">
        <v>0</v>
      </c>
      <c r="AM2307">
        <v>0</v>
      </c>
      <c r="AN2307">
        <v>0</v>
      </c>
      <c r="AO2307">
        <v>0</v>
      </c>
      <c r="AP2307">
        <v>1</v>
      </c>
      <c r="AQ2307">
        <v>0</v>
      </c>
      <c r="AR2307">
        <v>0</v>
      </c>
      <c r="AS2307">
        <v>0</v>
      </c>
      <c r="AT2307">
        <v>44271</v>
      </c>
      <c r="AU2307">
        <v>44293</v>
      </c>
      <c r="AV2307">
        <v>1</v>
      </c>
      <c r="AW2307">
        <v>1</v>
      </c>
      <c r="AX2307">
        <v>0</v>
      </c>
      <c r="AY2307">
        <v>2021</v>
      </c>
      <c r="AZ2307">
        <v>3</v>
      </c>
      <c r="BA2307">
        <v>30</v>
      </c>
      <c r="BB2307">
        <v>4</v>
      </c>
      <c r="BF2307">
        <v>2021</v>
      </c>
      <c r="BG2307" t="s">
        <v>73</v>
      </c>
      <c r="BH2307" t="s">
        <v>9822</v>
      </c>
      <c r="BI2307" t="s">
        <v>9782</v>
      </c>
      <c r="BJ2307" t="s">
        <v>9795</v>
      </c>
    </row>
    <row r="2308" spans="1:62" x14ac:dyDescent="0.35">
      <c r="A2308">
        <v>51780319</v>
      </c>
      <c r="B2308" t="s">
        <v>98</v>
      </c>
      <c r="C2308" t="s">
        <v>75</v>
      </c>
      <c r="D2308" t="s">
        <v>76</v>
      </c>
      <c r="E2308" t="s">
        <v>6212</v>
      </c>
      <c r="F2308">
        <v>23382571</v>
      </c>
      <c r="G2308" t="s">
        <v>6212</v>
      </c>
      <c r="I2308" s="1">
        <v>44271</v>
      </c>
      <c r="J2308">
        <v>44301.999988425923</v>
      </c>
      <c r="K2308" t="s">
        <v>6213</v>
      </c>
      <c r="L2308" t="s">
        <v>65</v>
      </c>
      <c r="M2308" t="s">
        <v>120</v>
      </c>
      <c r="N2308" t="s">
        <v>121</v>
      </c>
      <c r="O2308" t="s">
        <v>168</v>
      </c>
      <c r="P2308" t="s">
        <v>122</v>
      </c>
      <c r="Q2308" t="s">
        <v>70</v>
      </c>
      <c r="S2308" t="s">
        <v>82</v>
      </c>
      <c r="T2308" t="s">
        <v>6214</v>
      </c>
      <c r="U2308">
        <v>1</v>
      </c>
      <c r="V2308">
        <v>1</v>
      </c>
      <c r="W2308">
        <v>1</v>
      </c>
      <c r="X2308">
        <v>1</v>
      </c>
      <c r="Y2308">
        <v>0</v>
      </c>
      <c r="Z2308">
        <v>0</v>
      </c>
      <c r="AA2308">
        <v>0</v>
      </c>
      <c r="AB2308">
        <v>0</v>
      </c>
      <c r="AC2308">
        <v>0</v>
      </c>
      <c r="AD2308">
        <v>0</v>
      </c>
      <c r="AE2308">
        <v>1</v>
      </c>
      <c r="AF2308">
        <v>0</v>
      </c>
      <c r="AG2308">
        <v>0</v>
      </c>
      <c r="AH2308">
        <v>0</v>
      </c>
      <c r="AI2308">
        <v>0</v>
      </c>
      <c r="AJ2308">
        <v>0</v>
      </c>
      <c r="AK2308">
        <v>0</v>
      </c>
      <c r="AL2308">
        <v>0</v>
      </c>
      <c r="AM2308">
        <v>0</v>
      </c>
      <c r="AN2308">
        <v>0</v>
      </c>
      <c r="AO2308">
        <v>0</v>
      </c>
      <c r="AP2308">
        <v>0</v>
      </c>
      <c r="AQ2308">
        <v>0</v>
      </c>
      <c r="AR2308">
        <v>0</v>
      </c>
      <c r="AS2308">
        <v>0</v>
      </c>
      <c r="AT2308">
        <v>44271</v>
      </c>
      <c r="AU2308">
        <v>44293</v>
      </c>
      <c r="AV2308">
        <v>0</v>
      </c>
      <c r="AW2308">
        <v>1</v>
      </c>
      <c r="AX2308">
        <v>0</v>
      </c>
      <c r="AY2308">
        <v>2021</v>
      </c>
      <c r="AZ2308">
        <v>3</v>
      </c>
      <c r="BA2308">
        <v>30</v>
      </c>
      <c r="BB2308">
        <v>5</v>
      </c>
      <c r="BF2308">
        <v>2021</v>
      </c>
      <c r="BG2308" t="s">
        <v>104</v>
      </c>
      <c r="BH2308" t="s">
        <v>9822</v>
      </c>
      <c r="BI2308" t="s">
        <v>9782</v>
      </c>
      <c r="BJ2308" t="s">
        <v>9795</v>
      </c>
    </row>
    <row r="2309" spans="1:62" x14ac:dyDescent="0.35">
      <c r="A2309">
        <v>51792841</v>
      </c>
      <c r="B2309" t="s">
        <v>116</v>
      </c>
      <c r="C2309" t="s">
        <v>75</v>
      </c>
      <c r="D2309" t="s">
        <v>117</v>
      </c>
      <c r="E2309" t="s">
        <v>6215</v>
      </c>
      <c r="F2309">
        <v>43521592</v>
      </c>
      <c r="I2309" s="1">
        <v>44272</v>
      </c>
      <c r="J2309">
        <v>44302.999988425923</v>
      </c>
      <c r="K2309" t="s">
        <v>6216</v>
      </c>
      <c r="L2309" t="s">
        <v>65</v>
      </c>
      <c r="M2309" t="s">
        <v>66</v>
      </c>
      <c r="N2309" t="s">
        <v>67</v>
      </c>
      <c r="O2309" t="s">
        <v>68</v>
      </c>
      <c r="P2309" t="s">
        <v>69</v>
      </c>
      <c r="Q2309" t="s">
        <v>70</v>
      </c>
      <c r="R2309" t="s">
        <v>6217</v>
      </c>
      <c r="S2309" t="s">
        <v>71</v>
      </c>
      <c r="T2309" t="s">
        <v>6218</v>
      </c>
      <c r="U2309">
        <v>1</v>
      </c>
      <c r="V2309">
        <v>1</v>
      </c>
      <c r="W2309">
        <v>0</v>
      </c>
      <c r="X2309">
        <v>1</v>
      </c>
      <c r="Y2309">
        <v>0</v>
      </c>
      <c r="Z2309">
        <v>0</v>
      </c>
      <c r="AA2309">
        <v>0</v>
      </c>
      <c r="AB2309">
        <v>0</v>
      </c>
      <c r="AC2309">
        <v>0</v>
      </c>
      <c r="AD2309">
        <v>1</v>
      </c>
      <c r="AE2309">
        <v>0</v>
      </c>
      <c r="AF2309">
        <v>0</v>
      </c>
      <c r="AG2309">
        <v>0</v>
      </c>
      <c r="AH2309">
        <v>0</v>
      </c>
      <c r="AI2309">
        <v>0</v>
      </c>
      <c r="AJ2309">
        <v>0</v>
      </c>
      <c r="AK2309">
        <v>0</v>
      </c>
      <c r="AL2309">
        <v>0</v>
      </c>
      <c r="AM2309">
        <v>0</v>
      </c>
      <c r="AN2309">
        <v>0</v>
      </c>
      <c r="AO2309">
        <v>0</v>
      </c>
      <c r="AP2309">
        <v>1</v>
      </c>
      <c r="AQ2309">
        <v>0</v>
      </c>
      <c r="AR2309">
        <v>0</v>
      </c>
      <c r="AS2309">
        <v>0</v>
      </c>
      <c r="AT2309">
        <v>44272</v>
      </c>
      <c r="AU2309">
        <v>44293</v>
      </c>
      <c r="AV2309">
        <v>0</v>
      </c>
      <c r="AW2309">
        <v>1</v>
      </c>
      <c r="AX2309">
        <v>0</v>
      </c>
      <c r="AY2309">
        <v>2021</v>
      </c>
      <c r="AZ2309">
        <v>3</v>
      </c>
      <c r="BA2309">
        <v>30</v>
      </c>
      <c r="BB2309">
        <v>5</v>
      </c>
      <c r="BC2309">
        <v>200000</v>
      </c>
      <c r="BD2309">
        <v>200000</v>
      </c>
      <c r="BE2309" t="s">
        <v>90</v>
      </c>
      <c r="BF2309">
        <v>2021</v>
      </c>
      <c r="BG2309" t="s">
        <v>104</v>
      </c>
      <c r="BH2309" t="s">
        <v>59</v>
      </c>
      <c r="BI2309" t="s">
        <v>9782</v>
      </c>
      <c r="BJ2309" t="s">
        <v>9793</v>
      </c>
    </row>
    <row r="2310" spans="1:62" x14ac:dyDescent="0.35">
      <c r="A2310">
        <v>51793799</v>
      </c>
      <c r="B2310" t="s">
        <v>116</v>
      </c>
      <c r="C2310" t="s">
        <v>61</v>
      </c>
      <c r="D2310" t="s">
        <v>125</v>
      </c>
      <c r="E2310" t="s">
        <v>6219</v>
      </c>
      <c r="F2310">
        <v>39585630</v>
      </c>
      <c r="I2310" s="1">
        <v>44272</v>
      </c>
      <c r="J2310">
        <v>44302.999988425923</v>
      </c>
      <c r="K2310" t="s">
        <v>6220</v>
      </c>
      <c r="L2310" t="s">
        <v>65</v>
      </c>
      <c r="M2310" t="s">
        <v>66</v>
      </c>
      <c r="N2310" t="s">
        <v>67</v>
      </c>
      <c r="O2310" t="s">
        <v>68</v>
      </c>
      <c r="P2310" t="s">
        <v>69</v>
      </c>
      <c r="Q2310" t="s">
        <v>70</v>
      </c>
      <c r="S2310" t="s">
        <v>71</v>
      </c>
      <c r="T2310" t="s">
        <v>6221</v>
      </c>
      <c r="U2310">
        <v>1</v>
      </c>
      <c r="V2310">
        <v>1</v>
      </c>
      <c r="W2310">
        <v>0</v>
      </c>
      <c r="X2310">
        <v>1</v>
      </c>
      <c r="Y2310">
        <v>0</v>
      </c>
      <c r="Z2310">
        <v>0</v>
      </c>
      <c r="AA2310">
        <v>0</v>
      </c>
      <c r="AB2310">
        <v>0</v>
      </c>
      <c r="AC2310">
        <v>0</v>
      </c>
      <c r="AD2310">
        <v>1</v>
      </c>
      <c r="AE2310">
        <v>0</v>
      </c>
      <c r="AF2310">
        <v>0</v>
      </c>
      <c r="AG2310">
        <v>0</v>
      </c>
      <c r="AH2310">
        <v>0</v>
      </c>
      <c r="AI2310">
        <v>0</v>
      </c>
      <c r="AJ2310">
        <v>0</v>
      </c>
      <c r="AK2310">
        <v>0</v>
      </c>
      <c r="AL2310">
        <v>0</v>
      </c>
      <c r="AM2310">
        <v>0</v>
      </c>
      <c r="AN2310">
        <v>0</v>
      </c>
      <c r="AO2310">
        <v>0</v>
      </c>
      <c r="AP2310">
        <v>1</v>
      </c>
      <c r="AQ2310">
        <v>0</v>
      </c>
      <c r="AR2310">
        <v>0</v>
      </c>
      <c r="AS2310">
        <v>0</v>
      </c>
      <c r="AT2310">
        <v>44272</v>
      </c>
      <c r="AU2310">
        <v>44293</v>
      </c>
      <c r="AV2310">
        <v>0</v>
      </c>
      <c r="AW2310">
        <v>1</v>
      </c>
      <c r="AX2310">
        <v>0</v>
      </c>
      <c r="AY2310">
        <v>2021</v>
      </c>
      <c r="AZ2310">
        <v>3</v>
      </c>
      <c r="BA2310">
        <v>30</v>
      </c>
      <c r="BB2310">
        <v>5</v>
      </c>
      <c r="BF2310">
        <v>2021</v>
      </c>
      <c r="BG2310" t="s">
        <v>104</v>
      </c>
      <c r="BH2310" t="s">
        <v>9822</v>
      </c>
      <c r="BI2310" t="s">
        <v>9782</v>
      </c>
      <c r="BJ2310" t="s">
        <v>9793</v>
      </c>
    </row>
    <row r="2311" spans="1:62" x14ac:dyDescent="0.35">
      <c r="A2311">
        <v>51797350</v>
      </c>
      <c r="B2311" t="s">
        <v>98</v>
      </c>
      <c r="C2311" t="s">
        <v>75</v>
      </c>
      <c r="D2311" t="s">
        <v>76</v>
      </c>
      <c r="E2311" t="s">
        <v>287</v>
      </c>
      <c r="F2311">
        <v>26475017</v>
      </c>
      <c r="I2311" s="1">
        <v>44273</v>
      </c>
      <c r="J2311">
        <v>44303.999988425923</v>
      </c>
      <c r="K2311" t="s">
        <v>6222</v>
      </c>
      <c r="L2311" t="s">
        <v>65</v>
      </c>
      <c r="M2311" t="s">
        <v>120</v>
      </c>
      <c r="N2311" t="s">
        <v>121</v>
      </c>
      <c r="Q2311" t="s">
        <v>70</v>
      </c>
      <c r="R2311" t="s">
        <v>6223</v>
      </c>
      <c r="S2311" t="s">
        <v>71</v>
      </c>
      <c r="T2311" t="s">
        <v>6224</v>
      </c>
      <c r="U2311">
        <v>1</v>
      </c>
      <c r="V2311">
        <v>1</v>
      </c>
      <c r="W2311">
        <v>0</v>
      </c>
      <c r="X2311">
        <v>1</v>
      </c>
      <c r="Y2311">
        <v>0</v>
      </c>
      <c r="Z2311">
        <v>0</v>
      </c>
      <c r="AA2311">
        <v>0</v>
      </c>
      <c r="AB2311">
        <v>0</v>
      </c>
      <c r="AC2311">
        <v>0</v>
      </c>
      <c r="AD2311">
        <v>0</v>
      </c>
      <c r="AE2311">
        <v>0</v>
      </c>
      <c r="AF2311">
        <v>0</v>
      </c>
      <c r="AG2311">
        <v>0</v>
      </c>
      <c r="AH2311">
        <v>0</v>
      </c>
      <c r="AI2311">
        <v>0</v>
      </c>
      <c r="AJ2311">
        <v>0</v>
      </c>
      <c r="AK2311">
        <v>0</v>
      </c>
      <c r="AL2311">
        <v>0</v>
      </c>
      <c r="AM2311">
        <v>0</v>
      </c>
      <c r="AN2311">
        <v>0</v>
      </c>
      <c r="AO2311">
        <v>0</v>
      </c>
      <c r="AP2311">
        <v>0</v>
      </c>
      <c r="AQ2311">
        <v>0</v>
      </c>
      <c r="AR2311">
        <v>0</v>
      </c>
      <c r="AS2311">
        <v>0</v>
      </c>
      <c r="AT2311">
        <v>44273</v>
      </c>
      <c r="AU2311">
        <v>44293</v>
      </c>
      <c r="AV2311">
        <v>1</v>
      </c>
      <c r="AW2311">
        <v>1</v>
      </c>
      <c r="AX2311">
        <v>0</v>
      </c>
      <c r="AY2311">
        <v>2021</v>
      </c>
      <c r="AZ2311">
        <v>3</v>
      </c>
      <c r="BA2311">
        <v>30</v>
      </c>
      <c r="BB2311">
        <v>3</v>
      </c>
      <c r="BF2311">
        <v>2021</v>
      </c>
      <c r="BG2311" t="s">
        <v>73</v>
      </c>
      <c r="BH2311" t="s">
        <v>59</v>
      </c>
      <c r="BI2311" t="s">
        <v>9782</v>
      </c>
      <c r="BJ2311" t="s">
        <v>9796</v>
      </c>
    </row>
    <row r="2312" spans="1:62" x14ac:dyDescent="0.35">
      <c r="A2312">
        <v>51797394</v>
      </c>
      <c r="B2312" t="s">
        <v>98</v>
      </c>
      <c r="C2312" t="s">
        <v>61</v>
      </c>
      <c r="D2312" t="s">
        <v>125</v>
      </c>
      <c r="E2312" t="s">
        <v>4488</v>
      </c>
      <c r="F2312">
        <v>45031348</v>
      </c>
      <c r="I2312" s="1">
        <v>44273</v>
      </c>
      <c r="J2312">
        <v>44303.999988425923</v>
      </c>
      <c r="K2312" t="s">
        <v>6225</v>
      </c>
      <c r="L2312" t="s">
        <v>65</v>
      </c>
      <c r="M2312" t="s">
        <v>66</v>
      </c>
      <c r="N2312" t="s">
        <v>67</v>
      </c>
      <c r="O2312" t="s">
        <v>101</v>
      </c>
      <c r="P2312" t="s">
        <v>1219</v>
      </c>
      <c r="Q2312" t="s">
        <v>70</v>
      </c>
      <c r="S2312" t="s">
        <v>71</v>
      </c>
      <c r="T2312" t="s">
        <v>6226</v>
      </c>
      <c r="U2312">
        <v>0</v>
      </c>
      <c r="V2312">
        <v>1</v>
      </c>
      <c r="W2312">
        <v>0</v>
      </c>
      <c r="X2312">
        <v>0</v>
      </c>
      <c r="Y2312">
        <v>0</v>
      </c>
      <c r="Z2312">
        <v>0</v>
      </c>
      <c r="AA2312">
        <v>0</v>
      </c>
      <c r="AB2312">
        <v>0</v>
      </c>
      <c r="AC2312">
        <v>0</v>
      </c>
      <c r="AD2312">
        <v>0</v>
      </c>
      <c r="AE2312">
        <v>0</v>
      </c>
      <c r="AF2312">
        <v>1</v>
      </c>
      <c r="AG2312">
        <v>0</v>
      </c>
      <c r="AH2312">
        <v>0</v>
      </c>
      <c r="AI2312">
        <v>0</v>
      </c>
      <c r="AJ2312">
        <v>0</v>
      </c>
      <c r="AK2312">
        <v>0</v>
      </c>
      <c r="AL2312">
        <v>0</v>
      </c>
      <c r="AM2312">
        <v>0</v>
      </c>
      <c r="AN2312">
        <v>0</v>
      </c>
      <c r="AO2312">
        <v>0</v>
      </c>
      <c r="AP2312">
        <v>0</v>
      </c>
      <c r="AQ2312">
        <v>0</v>
      </c>
      <c r="AR2312">
        <v>0</v>
      </c>
      <c r="AS2312">
        <v>0</v>
      </c>
      <c r="AT2312">
        <v>44273</v>
      </c>
      <c r="AU2312">
        <v>44293</v>
      </c>
      <c r="AV2312">
        <v>0</v>
      </c>
      <c r="AW2312">
        <v>1</v>
      </c>
      <c r="AX2312">
        <v>0</v>
      </c>
      <c r="AY2312">
        <v>2021</v>
      </c>
      <c r="AZ2312">
        <v>3</v>
      </c>
      <c r="BA2312">
        <v>30</v>
      </c>
      <c r="BB2312">
        <v>2</v>
      </c>
      <c r="BF2312">
        <v>2021</v>
      </c>
      <c r="BG2312" t="s">
        <v>104</v>
      </c>
      <c r="BH2312" t="s">
        <v>9822</v>
      </c>
      <c r="BI2312" t="s">
        <v>9782</v>
      </c>
      <c r="BJ2312" t="s">
        <v>9796</v>
      </c>
    </row>
    <row r="2313" spans="1:62" x14ac:dyDescent="0.35">
      <c r="A2313">
        <v>51799393</v>
      </c>
      <c r="B2313" t="s">
        <v>98</v>
      </c>
      <c r="C2313" t="s">
        <v>61</v>
      </c>
      <c r="D2313" t="s">
        <v>125</v>
      </c>
      <c r="E2313" t="s">
        <v>4488</v>
      </c>
      <c r="F2313">
        <v>45031348</v>
      </c>
      <c r="I2313" s="1">
        <v>44273</v>
      </c>
      <c r="J2313">
        <v>44303.999988425923</v>
      </c>
      <c r="K2313" t="s">
        <v>6227</v>
      </c>
      <c r="L2313" t="s">
        <v>65</v>
      </c>
      <c r="M2313" t="s">
        <v>66</v>
      </c>
      <c r="N2313" t="s">
        <v>67</v>
      </c>
      <c r="O2313" t="s">
        <v>101</v>
      </c>
      <c r="P2313" t="s">
        <v>1219</v>
      </c>
      <c r="Q2313" t="s">
        <v>70</v>
      </c>
      <c r="S2313" t="s">
        <v>71</v>
      </c>
      <c r="T2313" t="s">
        <v>6228</v>
      </c>
      <c r="U2313">
        <v>1</v>
      </c>
      <c r="V2313">
        <v>1</v>
      </c>
      <c r="W2313">
        <v>0</v>
      </c>
      <c r="X2313">
        <v>1</v>
      </c>
      <c r="Y2313">
        <v>0</v>
      </c>
      <c r="Z2313">
        <v>0</v>
      </c>
      <c r="AA2313">
        <v>0</v>
      </c>
      <c r="AB2313">
        <v>0</v>
      </c>
      <c r="AC2313">
        <v>0</v>
      </c>
      <c r="AD2313">
        <v>0</v>
      </c>
      <c r="AE2313">
        <v>0</v>
      </c>
      <c r="AF2313">
        <v>0</v>
      </c>
      <c r="AG2313">
        <v>0</v>
      </c>
      <c r="AH2313">
        <v>1</v>
      </c>
      <c r="AI2313">
        <v>0</v>
      </c>
      <c r="AJ2313">
        <v>0</v>
      </c>
      <c r="AK2313">
        <v>0</v>
      </c>
      <c r="AL2313">
        <v>0</v>
      </c>
      <c r="AM2313">
        <v>0</v>
      </c>
      <c r="AN2313">
        <v>0</v>
      </c>
      <c r="AO2313">
        <v>0</v>
      </c>
      <c r="AP2313">
        <v>0</v>
      </c>
      <c r="AQ2313">
        <v>0</v>
      </c>
      <c r="AR2313">
        <v>0</v>
      </c>
      <c r="AS2313">
        <v>0</v>
      </c>
      <c r="AT2313">
        <v>44273</v>
      </c>
      <c r="AU2313">
        <v>44293</v>
      </c>
      <c r="AV2313">
        <v>0</v>
      </c>
      <c r="AW2313">
        <v>1</v>
      </c>
      <c r="AX2313">
        <v>0</v>
      </c>
      <c r="AY2313">
        <v>2021</v>
      </c>
      <c r="AZ2313">
        <v>3</v>
      </c>
      <c r="BA2313">
        <v>30</v>
      </c>
      <c r="BB2313">
        <v>4</v>
      </c>
      <c r="BF2313">
        <v>2021</v>
      </c>
      <c r="BG2313" t="s">
        <v>104</v>
      </c>
      <c r="BH2313" t="s">
        <v>9822</v>
      </c>
      <c r="BI2313" t="s">
        <v>9782</v>
      </c>
      <c r="BJ2313" t="s">
        <v>9796</v>
      </c>
    </row>
    <row r="2314" spans="1:62" x14ac:dyDescent="0.35">
      <c r="A2314">
        <v>51801909</v>
      </c>
      <c r="B2314" t="s">
        <v>116</v>
      </c>
      <c r="C2314" t="s">
        <v>61</v>
      </c>
      <c r="D2314" t="s">
        <v>125</v>
      </c>
      <c r="E2314" t="s">
        <v>931</v>
      </c>
      <c r="F2314">
        <v>11268388</v>
      </c>
      <c r="G2314" t="s">
        <v>931</v>
      </c>
      <c r="I2314" s="1">
        <v>44273</v>
      </c>
      <c r="J2314">
        <v>44303.999988425923</v>
      </c>
      <c r="K2314" t="s">
        <v>4246</v>
      </c>
      <c r="L2314" t="s">
        <v>65</v>
      </c>
      <c r="M2314" t="s">
        <v>120</v>
      </c>
      <c r="N2314" t="s">
        <v>121</v>
      </c>
      <c r="O2314" t="s">
        <v>168</v>
      </c>
      <c r="P2314" t="s">
        <v>122</v>
      </c>
      <c r="Q2314" t="s">
        <v>102</v>
      </c>
      <c r="S2314" t="s">
        <v>82</v>
      </c>
      <c r="T2314" t="s">
        <v>6229</v>
      </c>
      <c r="U2314">
        <v>1</v>
      </c>
      <c r="V2314">
        <v>1</v>
      </c>
      <c r="W2314">
        <v>0</v>
      </c>
      <c r="X2314">
        <v>0</v>
      </c>
      <c r="Y2314">
        <v>0</v>
      </c>
      <c r="Z2314">
        <v>0</v>
      </c>
      <c r="AA2314">
        <v>0</v>
      </c>
      <c r="AB2314">
        <v>0</v>
      </c>
      <c r="AC2314">
        <v>0</v>
      </c>
      <c r="AD2314">
        <v>0</v>
      </c>
      <c r="AE2314">
        <v>0</v>
      </c>
      <c r="AF2314">
        <v>0</v>
      </c>
      <c r="AG2314">
        <v>0</v>
      </c>
      <c r="AH2314">
        <v>1</v>
      </c>
      <c r="AI2314">
        <v>0</v>
      </c>
      <c r="AJ2314">
        <v>0</v>
      </c>
      <c r="AK2314">
        <v>0</v>
      </c>
      <c r="AL2314">
        <v>0</v>
      </c>
      <c r="AM2314">
        <v>0</v>
      </c>
      <c r="AN2314">
        <v>0</v>
      </c>
      <c r="AO2314">
        <v>0</v>
      </c>
      <c r="AP2314">
        <v>0</v>
      </c>
      <c r="AQ2314">
        <v>0</v>
      </c>
      <c r="AR2314">
        <v>0</v>
      </c>
      <c r="AS2314">
        <v>0</v>
      </c>
      <c r="AT2314">
        <v>44273</v>
      </c>
      <c r="AU2314">
        <v>44293</v>
      </c>
      <c r="AV2314">
        <v>0</v>
      </c>
      <c r="AW2314">
        <v>1</v>
      </c>
      <c r="AX2314">
        <v>0</v>
      </c>
      <c r="AY2314">
        <v>2021</v>
      </c>
      <c r="AZ2314">
        <v>3</v>
      </c>
      <c r="BA2314">
        <v>30</v>
      </c>
      <c r="BB2314">
        <v>3</v>
      </c>
      <c r="BF2314">
        <v>2021</v>
      </c>
      <c r="BG2314" t="s">
        <v>104</v>
      </c>
      <c r="BH2314" t="s">
        <v>9822</v>
      </c>
      <c r="BI2314" t="s">
        <v>9782</v>
      </c>
      <c r="BJ2314" t="s">
        <v>9796</v>
      </c>
    </row>
    <row r="2315" spans="1:62" x14ac:dyDescent="0.35">
      <c r="A2315">
        <v>51803457</v>
      </c>
      <c r="B2315" t="s">
        <v>6230</v>
      </c>
      <c r="C2315" t="s">
        <v>75</v>
      </c>
      <c r="D2315" t="s">
        <v>236</v>
      </c>
      <c r="E2315" t="s">
        <v>5454</v>
      </c>
      <c r="F2315">
        <v>25619865</v>
      </c>
      <c r="I2315" s="1">
        <v>44273</v>
      </c>
      <c r="J2315">
        <v>44303.999988425923</v>
      </c>
      <c r="K2315" t="s">
        <v>6231</v>
      </c>
      <c r="L2315" t="s">
        <v>65</v>
      </c>
      <c r="M2315" t="s">
        <v>66</v>
      </c>
      <c r="N2315" t="s">
        <v>67</v>
      </c>
      <c r="O2315" t="s">
        <v>68</v>
      </c>
      <c r="P2315" t="s">
        <v>69</v>
      </c>
      <c r="Q2315" t="s">
        <v>70</v>
      </c>
      <c r="S2315" t="s">
        <v>71</v>
      </c>
      <c r="T2315" t="s">
        <v>6232</v>
      </c>
      <c r="U2315">
        <v>0</v>
      </c>
      <c r="V2315">
        <v>1</v>
      </c>
      <c r="W2315">
        <v>0</v>
      </c>
      <c r="X2315">
        <v>0</v>
      </c>
      <c r="Y2315">
        <v>0</v>
      </c>
      <c r="Z2315">
        <v>0</v>
      </c>
      <c r="AA2315">
        <v>0</v>
      </c>
      <c r="AB2315">
        <v>0</v>
      </c>
      <c r="AC2315">
        <v>1</v>
      </c>
      <c r="AD2315">
        <v>0</v>
      </c>
      <c r="AE2315">
        <v>0</v>
      </c>
      <c r="AF2315">
        <v>0</v>
      </c>
      <c r="AG2315">
        <v>0</v>
      </c>
      <c r="AH2315">
        <v>0</v>
      </c>
      <c r="AI2315">
        <v>0</v>
      </c>
      <c r="AJ2315">
        <v>0</v>
      </c>
      <c r="AK2315">
        <v>0</v>
      </c>
      <c r="AL2315">
        <v>0</v>
      </c>
      <c r="AM2315">
        <v>0</v>
      </c>
      <c r="AN2315">
        <v>0</v>
      </c>
      <c r="AO2315">
        <v>0</v>
      </c>
      <c r="AP2315">
        <v>0</v>
      </c>
      <c r="AQ2315">
        <v>0</v>
      </c>
      <c r="AR2315">
        <v>0</v>
      </c>
      <c r="AS2315">
        <v>0</v>
      </c>
      <c r="AT2315">
        <v>44273</v>
      </c>
      <c r="AU2315">
        <v>44293</v>
      </c>
      <c r="AV2315">
        <v>1</v>
      </c>
      <c r="AW2315">
        <v>1</v>
      </c>
      <c r="AX2315">
        <v>0</v>
      </c>
      <c r="AY2315">
        <v>2021</v>
      </c>
      <c r="AZ2315">
        <v>3</v>
      </c>
      <c r="BA2315">
        <v>30</v>
      </c>
      <c r="BB2315">
        <v>2</v>
      </c>
      <c r="BF2315">
        <v>2021</v>
      </c>
      <c r="BG2315" t="s">
        <v>73</v>
      </c>
      <c r="BH2315" t="s">
        <v>9822</v>
      </c>
      <c r="BI2315" t="s">
        <v>9782</v>
      </c>
      <c r="BJ2315" t="s">
        <v>9796</v>
      </c>
    </row>
    <row r="2316" spans="1:62" x14ac:dyDescent="0.35">
      <c r="A2316">
        <v>51807674</v>
      </c>
      <c r="B2316" t="s">
        <v>6233</v>
      </c>
      <c r="C2316" t="s">
        <v>75</v>
      </c>
      <c r="D2316" t="s">
        <v>117</v>
      </c>
      <c r="E2316" t="s">
        <v>6234</v>
      </c>
      <c r="F2316">
        <v>40219868</v>
      </c>
      <c r="I2316" s="1">
        <v>44274</v>
      </c>
      <c r="J2316">
        <v>44312.934918981482</v>
      </c>
      <c r="K2316" t="s">
        <v>6235</v>
      </c>
      <c r="L2316" t="s">
        <v>65</v>
      </c>
      <c r="M2316" t="s">
        <v>120</v>
      </c>
      <c r="N2316" t="s">
        <v>121</v>
      </c>
      <c r="O2316" t="s">
        <v>168</v>
      </c>
      <c r="P2316" t="s">
        <v>122</v>
      </c>
      <c r="Q2316" t="s">
        <v>102</v>
      </c>
      <c r="R2316" t="s">
        <v>6236</v>
      </c>
      <c r="S2316" t="s">
        <v>71</v>
      </c>
      <c r="T2316" t="s">
        <v>6237</v>
      </c>
      <c r="U2316">
        <v>1</v>
      </c>
      <c r="V2316">
        <v>0</v>
      </c>
      <c r="W2316">
        <v>0</v>
      </c>
      <c r="X2316">
        <v>1</v>
      </c>
      <c r="Y2316">
        <v>0</v>
      </c>
      <c r="Z2316">
        <v>0</v>
      </c>
      <c r="AA2316">
        <v>0</v>
      </c>
      <c r="AB2316">
        <v>0</v>
      </c>
      <c r="AC2316">
        <v>0</v>
      </c>
      <c r="AD2316">
        <v>0</v>
      </c>
      <c r="AE2316">
        <v>0</v>
      </c>
      <c r="AF2316">
        <v>0</v>
      </c>
      <c r="AG2316">
        <v>1</v>
      </c>
      <c r="AH2316">
        <v>0</v>
      </c>
      <c r="AI2316">
        <v>0</v>
      </c>
      <c r="AJ2316">
        <v>0</v>
      </c>
      <c r="AK2316">
        <v>0</v>
      </c>
      <c r="AL2316">
        <v>0</v>
      </c>
      <c r="AM2316">
        <v>0</v>
      </c>
      <c r="AN2316">
        <v>0</v>
      </c>
      <c r="AO2316">
        <v>0</v>
      </c>
      <c r="AP2316">
        <v>0</v>
      </c>
      <c r="AQ2316">
        <v>0</v>
      </c>
      <c r="AR2316">
        <v>0</v>
      </c>
      <c r="AS2316">
        <v>0</v>
      </c>
      <c r="AT2316">
        <v>44273</v>
      </c>
      <c r="AU2316">
        <v>44293</v>
      </c>
      <c r="AV2316">
        <v>1</v>
      </c>
      <c r="AW2316">
        <v>1</v>
      </c>
      <c r="AX2316">
        <v>0</v>
      </c>
      <c r="AY2316">
        <v>2021</v>
      </c>
      <c r="AZ2316">
        <v>3</v>
      </c>
      <c r="BA2316">
        <v>38</v>
      </c>
      <c r="BB2316">
        <v>3</v>
      </c>
      <c r="BF2316">
        <v>2021</v>
      </c>
      <c r="BG2316" t="s">
        <v>73</v>
      </c>
      <c r="BH2316" t="s">
        <v>59</v>
      </c>
      <c r="BI2316" t="s">
        <v>9782</v>
      </c>
      <c r="BJ2316" t="s">
        <v>9797</v>
      </c>
    </row>
    <row r="2317" spans="1:62" x14ac:dyDescent="0.35">
      <c r="A2317">
        <v>51812126</v>
      </c>
      <c r="B2317" t="s">
        <v>98</v>
      </c>
      <c r="C2317" t="s">
        <v>75</v>
      </c>
      <c r="D2317" t="s">
        <v>159</v>
      </c>
      <c r="E2317" t="s">
        <v>6238</v>
      </c>
      <c r="F2317">
        <v>23826511</v>
      </c>
      <c r="G2317" t="s">
        <v>6238</v>
      </c>
      <c r="H2317">
        <v>3.0265</v>
      </c>
      <c r="I2317" s="1">
        <v>44274</v>
      </c>
      <c r="J2317">
        <v>44304.999988425923</v>
      </c>
      <c r="K2317" t="s">
        <v>6239</v>
      </c>
      <c r="L2317" t="s">
        <v>65</v>
      </c>
      <c r="M2317" t="s">
        <v>120</v>
      </c>
      <c r="N2317" t="s">
        <v>121</v>
      </c>
      <c r="O2317" t="s">
        <v>168</v>
      </c>
      <c r="P2317" t="s">
        <v>122</v>
      </c>
      <c r="Q2317" t="s">
        <v>70</v>
      </c>
      <c r="S2317" t="s">
        <v>71</v>
      </c>
      <c r="T2317" t="s">
        <v>6240</v>
      </c>
      <c r="U2317">
        <v>0</v>
      </c>
      <c r="V2317">
        <v>0</v>
      </c>
      <c r="W2317">
        <v>0</v>
      </c>
      <c r="X2317">
        <v>1</v>
      </c>
      <c r="Y2317">
        <v>0</v>
      </c>
      <c r="Z2317">
        <v>0</v>
      </c>
      <c r="AA2317">
        <v>0</v>
      </c>
      <c r="AB2317">
        <v>0</v>
      </c>
      <c r="AC2317">
        <v>0</v>
      </c>
      <c r="AD2317">
        <v>0</v>
      </c>
      <c r="AE2317">
        <v>0</v>
      </c>
      <c r="AF2317">
        <v>0</v>
      </c>
      <c r="AG2317">
        <v>0</v>
      </c>
      <c r="AH2317">
        <v>0</v>
      </c>
      <c r="AI2317">
        <v>0</v>
      </c>
      <c r="AJ2317">
        <v>0</v>
      </c>
      <c r="AK2317">
        <v>0</v>
      </c>
      <c r="AL2317">
        <v>0</v>
      </c>
      <c r="AM2317">
        <v>0</v>
      </c>
      <c r="AN2317">
        <v>0</v>
      </c>
      <c r="AO2317">
        <v>0</v>
      </c>
      <c r="AP2317">
        <v>0</v>
      </c>
      <c r="AQ2317">
        <v>0</v>
      </c>
      <c r="AR2317">
        <v>0</v>
      </c>
      <c r="AS2317">
        <v>0</v>
      </c>
      <c r="AT2317">
        <v>44274</v>
      </c>
      <c r="AU2317">
        <v>44293</v>
      </c>
      <c r="AV2317">
        <v>0</v>
      </c>
      <c r="AW2317">
        <v>1</v>
      </c>
      <c r="AX2317">
        <v>0</v>
      </c>
      <c r="AY2317">
        <v>2021</v>
      </c>
      <c r="AZ2317">
        <v>3</v>
      </c>
      <c r="BA2317">
        <v>30</v>
      </c>
      <c r="BB2317">
        <v>1</v>
      </c>
      <c r="BF2317">
        <v>2021</v>
      </c>
      <c r="BG2317" t="s">
        <v>104</v>
      </c>
      <c r="BH2317" t="s">
        <v>9822</v>
      </c>
      <c r="BI2317" t="s">
        <v>9782</v>
      </c>
      <c r="BJ2317" t="s">
        <v>9797</v>
      </c>
    </row>
    <row r="2318" spans="1:62" x14ac:dyDescent="0.35">
      <c r="A2318">
        <v>51819224</v>
      </c>
      <c r="B2318" t="s">
        <v>6241</v>
      </c>
      <c r="C2318" t="s">
        <v>61</v>
      </c>
      <c r="D2318" t="s">
        <v>321</v>
      </c>
      <c r="E2318" t="s">
        <v>5772</v>
      </c>
      <c r="F2318">
        <v>35817930</v>
      </c>
      <c r="I2318" s="1">
        <v>44276</v>
      </c>
      <c r="J2318">
        <v>44306.999988425923</v>
      </c>
      <c r="K2318" t="s">
        <v>6242</v>
      </c>
      <c r="L2318" t="s">
        <v>65</v>
      </c>
      <c r="M2318" t="s">
        <v>519</v>
      </c>
      <c r="N2318" t="s">
        <v>520</v>
      </c>
      <c r="P2318" t="s">
        <v>861</v>
      </c>
      <c r="Q2318" t="s">
        <v>70</v>
      </c>
      <c r="R2318" t="s">
        <v>6243</v>
      </c>
      <c r="S2318" t="s">
        <v>71</v>
      </c>
      <c r="T2318" t="s">
        <v>6244</v>
      </c>
      <c r="U2318">
        <v>0</v>
      </c>
      <c r="V2318">
        <v>1</v>
      </c>
      <c r="W2318">
        <v>0</v>
      </c>
      <c r="X2318">
        <v>0</v>
      </c>
      <c r="Y2318">
        <v>0</v>
      </c>
      <c r="Z2318">
        <v>0</v>
      </c>
      <c r="AA2318">
        <v>0</v>
      </c>
      <c r="AB2318">
        <v>0</v>
      </c>
      <c r="AC2318">
        <v>0</v>
      </c>
      <c r="AD2318">
        <v>0</v>
      </c>
      <c r="AE2318">
        <v>0</v>
      </c>
      <c r="AF2318">
        <v>0</v>
      </c>
      <c r="AG2318">
        <v>0</v>
      </c>
      <c r="AH2318">
        <v>0</v>
      </c>
      <c r="AI2318">
        <v>0</v>
      </c>
      <c r="AJ2318">
        <v>0</v>
      </c>
      <c r="AK2318">
        <v>0</v>
      </c>
      <c r="AL2318">
        <v>0</v>
      </c>
      <c r="AM2318">
        <v>0</v>
      </c>
      <c r="AN2318">
        <v>0</v>
      </c>
      <c r="AO2318">
        <v>0</v>
      </c>
      <c r="AP2318">
        <v>0</v>
      </c>
      <c r="AQ2318">
        <v>0</v>
      </c>
      <c r="AR2318">
        <v>0</v>
      </c>
      <c r="AS2318">
        <v>0</v>
      </c>
      <c r="AT2318">
        <v>44276</v>
      </c>
      <c r="AU2318">
        <v>44293</v>
      </c>
      <c r="AV2318">
        <v>0</v>
      </c>
      <c r="AW2318">
        <v>1</v>
      </c>
      <c r="AX2318">
        <v>0</v>
      </c>
      <c r="AY2318">
        <v>2021</v>
      </c>
      <c r="AZ2318">
        <v>3</v>
      </c>
      <c r="BA2318">
        <v>30</v>
      </c>
      <c r="BB2318">
        <v>1</v>
      </c>
      <c r="BC2318">
        <v>60000</v>
      </c>
      <c r="BD2318">
        <v>70000</v>
      </c>
      <c r="BE2318" t="s">
        <v>90</v>
      </c>
      <c r="BF2318">
        <v>2021</v>
      </c>
      <c r="BG2318" t="s">
        <v>104</v>
      </c>
      <c r="BH2318" t="s">
        <v>59</v>
      </c>
      <c r="BI2318" t="s">
        <v>9782</v>
      </c>
      <c r="BJ2318" t="s">
        <v>9799</v>
      </c>
    </row>
    <row r="2319" spans="1:62" x14ac:dyDescent="0.35">
      <c r="A2319">
        <v>51822199</v>
      </c>
      <c r="B2319" t="s">
        <v>283</v>
      </c>
      <c r="C2319" t="s">
        <v>75</v>
      </c>
      <c r="D2319" t="s">
        <v>76</v>
      </c>
      <c r="E2319" t="s">
        <v>4847</v>
      </c>
      <c r="F2319">
        <v>26508019</v>
      </c>
      <c r="G2319" t="s">
        <v>4847</v>
      </c>
      <c r="H2319">
        <v>2.7479</v>
      </c>
      <c r="I2319" s="1">
        <v>44277</v>
      </c>
      <c r="J2319">
        <v>44307.999988425923</v>
      </c>
      <c r="K2319" t="s">
        <v>6245</v>
      </c>
      <c r="L2319" t="s">
        <v>65</v>
      </c>
      <c r="M2319" t="s">
        <v>519</v>
      </c>
      <c r="N2319" t="s">
        <v>520</v>
      </c>
      <c r="Q2319" t="s">
        <v>70</v>
      </c>
      <c r="S2319" t="s">
        <v>71</v>
      </c>
      <c r="T2319" t="s">
        <v>6246</v>
      </c>
      <c r="U2319">
        <v>1</v>
      </c>
      <c r="V2319">
        <v>1</v>
      </c>
      <c r="W2319">
        <v>0</v>
      </c>
      <c r="X2319">
        <v>1</v>
      </c>
      <c r="Y2319">
        <v>0</v>
      </c>
      <c r="Z2319">
        <v>0</v>
      </c>
      <c r="AA2319">
        <v>0</v>
      </c>
      <c r="AB2319">
        <v>0</v>
      </c>
      <c r="AC2319">
        <v>0</v>
      </c>
      <c r="AD2319">
        <v>0</v>
      </c>
      <c r="AE2319">
        <v>0</v>
      </c>
      <c r="AF2319">
        <v>0</v>
      </c>
      <c r="AG2319">
        <v>0</v>
      </c>
      <c r="AH2319">
        <v>0</v>
      </c>
      <c r="AI2319">
        <v>0</v>
      </c>
      <c r="AJ2319">
        <v>0</v>
      </c>
      <c r="AK2319">
        <v>0</v>
      </c>
      <c r="AL2319">
        <v>0</v>
      </c>
      <c r="AM2319">
        <v>0</v>
      </c>
      <c r="AN2319">
        <v>0</v>
      </c>
      <c r="AO2319">
        <v>0</v>
      </c>
      <c r="AP2319">
        <v>0</v>
      </c>
      <c r="AQ2319">
        <v>0</v>
      </c>
      <c r="AR2319">
        <v>0</v>
      </c>
      <c r="AS2319">
        <v>0</v>
      </c>
      <c r="AT2319">
        <v>44277</v>
      </c>
      <c r="AU2319">
        <v>44293</v>
      </c>
      <c r="AV2319">
        <v>0</v>
      </c>
      <c r="AW2319">
        <v>1</v>
      </c>
      <c r="AX2319">
        <v>0</v>
      </c>
      <c r="AY2319">
        <v>2021</v>
      </c>
      <c r="AZ2319">
        <v>3</v>
      </c>
      <c r="BA2319">
        <v>30</v>
      </c>
      <c r="BB2319">
        <v>3</v>
      </c>
      <c r="BF2319">
        <v>2021</v>
      </c>
      <c r="BG2319" t="s">
        <v>104</v>
      </c>
      <c r="BH2319" t="s">
        <v>9822</v>
      </c>
      <c r="BI2319" t="s">
        <v>9782</v>
      </c>
      <c r="BJ2319" t="s">
        <v>9794</v>
      </c>
    </row>
    <row r="2320" spans="1:62" x14ac:dyDescent="0.35">
      <c r="A2320">
        <v>51822972</v>
      </c>
      <c r="B2320" t="s">
        <v>98</v>
      </c>
      <c r="C2320" t="s">
        <v>75</v>
      </c>
      <c r="D2320" t="s">
        <v>165</v>
      </c>
      <c r="E2320" t="s">
        <v>1575</v>
      </c>
      <c r="F2320">
        <v>20101884</v>
      </c>
      <c r="I2320" s="1">
        <v>44277</v>
      </c>
      <c r="J2320">
        <v>44307.999988425923</v>
      </c>
      <c r="K2320" t="s">
        <v>5975</v>
      </c>
      <c r="L2320" t="s">
        <v>65</v>
      </c>
      <c r="M2320" t="s">
        <v>197</v>
      </c>
      <c r="N2320" t="s">
        <v>198</v>
      </c>
      <c r="Q2320" t="s">
        <v>70</v>
      </c>
      <c r="S2320" t="s">
        <v>82</v>
      </c>
      <c r="T2320" t="s">
        <v>6247</v>
      </c>
      <c r="U2320">
        <v>1</v>
      </c>
      <c r="V2320">
        <v>1</v>
      </c>
      <c r="W2320">
        <v>1</v>
      </c>
      <c r="X2320">
        <v>0</v>
      </c>
      <c r="Y2320">
        <v>0</v>
      </c>
      <c r="Z2320">
        <v>0</v>
      </c>
      <c r="AA2320">
        <v>0</v>
      </c>
      <c r="AB2320">
        <v>0</v>
      </c>
      <c r="AC2320">
        <v>1</v>
      </c>
      <c r="AD2320">
        <v>0</v>
      </c>
      <c r="AE2320">
        <v>0</v>
      </c>
      <c r="AF2320">
        <v>1</v>
      </c>
      <c r="AG2320">
        <v>0</v>
      </c>
      <c r="AH2320">
        <v>0</v>
      </c>
      <c r="AI2320">
        <v>1</v>
      </c>
      <c r="AJ2320">
        <v>0</v>
      </c>
      <c r="AK2320">
        <v>0</v>
      </c>
      <c r="AL2320">
        <v>0</v>
      </c>
      <c r="AM2320">
        <v>0</v>
      </c>
      <c r="AN2320">
        <v>0</v>
      </c>
      <c r="AO2320">
        <v>0</v>
      </c>
      <c r="AP2320">
        <v>0</v>
      </c>
      <c r="AQ2320">
        <v>0</v>
      </c>
      <c r="AR2320">
        <v>0</v>
      </c>
      <c r="AS2320">
        <v>0</v>
      </c>
      <c r="AT2320">
        <v>44277</v>
      </c>
      <c r="AU2320">
        <v>44293</v>
      </c>
      <c r="AV2320">
        <v>0</v>
      </c>
      <c r="AW2320">
        <v>1</v>
      </c>
      <c r="AX2320">
        <v>0</v>
      </c>
      <c r="AY2320">
        <v>2021</v>
      </c>
      <c r="AZ2320">
        <v>3</v>
      </c>
      <c r="BA2320">
        <v>30</v>
      </c>
      <c r="BB2320">
        <v>6</v>
      </c>
      <c r="BF2320">
        <v>2021</v>
      </c>
      <c r="BG2320" t="s">
        <v>104</v>
      </c>
      <c r="BH2320" t="s">
        <v>9822</v>
      </c>
      <c r="BI2320" t="s">
        <v>9782</v>
      </c>
      <c r="BJ2320" t="s">
        <v>9794</v>
      </c>
    </row>
    <row r="2321" spans="1:62" x14ac:dyDescent="0.35">
      <c r="A2321">
        <v>51826557</v>
      </c>
      <c r="B2321" t="s">
        <v>6248</v>
      </c>
      <c r="C2321" t="s">
        <v>711</v>
      </c>
      <c r="D2321" t="s">
        <v>720</v>
      </c>
      <c r="E2321" t="s">
        <v>5759</v>
      </c>
      <c r="F2321">
        <v>6682076</v>
      </c>
      <c r="G2321" t="s">
        <v>5760</v>
      </c>
      <c r="I2321" s="1">
        <v>44277</v>
      </c>
      <c r="J2321">
        <v>44307.999988425923</v>
      </c>
      <c r="K2321" t="s">
        <v>6249</v>
      </c>
      <c r="L2321" t="s">
        <v>65</v>
      </c>
      <c r="M2321" t="s">
        <v>66</v>
      </c>
      <c r="N2321" t="s">
        <v>67</v>
      </c>
      <c r="O2321" t="s">
        <v>101</v>
      </c>
      <c r="Q2321" t="s">
        <v>70</v>
      </c>
      <c r="S2321" t="s">
        <v>71</v>
      </c>
      <c r="T2321" t="s">
        <v>6250</v>
      </c>
      <c r="U2321">
        <v>1</v>
      </c>
      <c r="V2321">
        <v>1</v>
      </c>
      <c r="W2321">
        <v>0</v>
      </c>
      <c r="X2321">
        <v>1</v>
      </c>
      <c r="Y2321">
        <v>0</v>
      </c>
      <c r="Z2321">
        <v>0</v>
      </c>
      <c r="AA2321">
        <v>0</v>
      </c>
      <c r="AB2321">
        <v>0</v>
      </c>
      <c r="AC2321">
        <v>0</v>
      </c>
      <c r="AD2321">
        <v>0</v>
      </c>
      <c r="AE2321">
        <v>0</v>
      </c>
      <c r="AF2321">
        <v>0</v>
      </c>
      <c r="AG2321">
        <v>0</v>
      </c>
      <c r="AH2321">
        <v>0</v>
      </c>
      <c r="AI2321">
        <v>1</v>
      </c>
      <c r="AJ2321">
        <v>0</v>
      </c>
      <c r="AK2321">
        <v>0</v>
      </c>
      <c r="AL2321">
        <v>0</v>
      </c>
      <c r="AM2321">
        <v>0</v>
      </c>
      <c r="AN2321">
        <v>0</v>
      </c>
      <c r="AO2321">
        <v>0</v>
      </c>
      <c r="AP2321">
        <v>0</v>
      </c>
      <c r="AQ2321">
        <v>0</v>
      </c>
      <c r="AR2321">
        <v>0</v>
      </c>
      <c r="AS2321">
        <v>0</v>
      </c>
      <c r="AT2321">
        <v>44277</v>
      </c>
      <c r="AU2321">
        <v>44293</v>
      </c>
      <c r="AV2321">
        <v>0</v>
      </c>
      <c r="AW2321">
        <v>1</v>
      </c>
      <c r="AX2321">
        <v>0</v>
      </c>
      <c r="AY2321">
        <v>2021</v>
      </c>
      <c r="AZ2321">
        <v>3</v>
      </c>
      <c r="BA2321">
        <v>30</v>
      </c>
      <c r="BB2321">
        <v>4</v>
      </c>
      <c r="BF2321">
        <v>2021</v>
      </c>
      <c r="BG2321" t="s">
        <v>104</v>
      </c>
      <c r="BH2321" t="s">
        <v>9822</v>
      </c>
      <c r="BI2321" t="s">
        <v>9782</v>
      </c>
      <c r="BJ2321" t="s">
        <v>9794</v>
      </c>
    </row>
    <row r="2322" spans="1:62" x14ac:dyDescent="0.35">
      <c r="A2322">
        <v>51829094</v>
      </c>
      <c r="B2322" t="s">
        <v>283</v>
      </c>
      <c r="C2322" t="s">
        <v>75</v>
      </c>
      <c r="D2322" t="s">
        <v>76</v>
      </c>
      <c r="E2322" t="s">
        <v>4847</v>
      </c>
      <c r="F2322">
        <v>26508019</v>
      </c>
      <c r="G2322" t="s">
        <v>4847</v>
      </c>
      <c r="I2322" s="1">
        <v>44277</v>
      </c>
      <c r="J2322">
        <v>44307.999988425923</v>
      </c>
      <c r="K2322" t="s">
        <v>6245</v>
      </c>
      <c r="L2322" t="s">
        <v>65</v>
      </c>
      <c r="M2322" t="s">
        <v>66</v>
      </c>
      <c r="N2322" t="s">
        <v>67</v>
      </c>
      <c r="O2322" t="s">
        <v>273</v>
      </c>
      <c r="Q2322" t="s">
        <v>70</v>
      </c>
      <c r="S2322" t="s">
        <v>71</v>
      </c>
      <c r="T2322" t="s">
        <v>6251</v>
      </c>
      <c r="U2322">
        <v>1</v>
      </c>
      <c r="V2322">
        <v>1</v>
      </c>
      <c r="W2322">
        <v>0</v>
      </c>
      <c r="X2322">
        <v>1</v>
      </c>
      <c r="Y2322">
        <v>0</v>
      </c>
      <c r="Z2322">
        <v>0</v>
      </c>
      <c r="AA2322">
        <v>0</v>
      </c>
      <c r="AB2322">
        <v>0</v>
      </c>
      <c r="AC2322">
        <v>0</v>
      </c>
      <c r="AD2322">
        <v>0</v>
      </c>
      <c r="AE2322">
        <v>0</v>
      </c>
      <c r="AF2322">
        <v>0</v>
      </c>
      <c r="AG2322">
        <v>0</v>
      </c>
      <c r="AH2322">
        <v>0</v>
      </c>
      <c r="AI2322">
        <v>0</v>
      </c>
      <c r="AJ2322">
        <v>0</v>
      </c>
      <c r="AK2322">
        <v>0</v>
      </c>
      <c r="AL2322">
        <v>0</v>
      </c>
      <c r="AM2322">
        <v>0</v>
      </c>
      <c r="AN2322">
        <v>0</v>
      </c>
      <c r="AO2322">
        <v>0</v>
      </c>
      <c r="AP2322">
        <v>0</v>
      </c>
      <c r="AQ2322">
        <v>0</v>
      </c>
      <c r="AR2322">
        <v>0</v>
      </c>
      <c r="AS2322">
        <v>0</v>
      </c>
      <c r="AT2322">
        <v>44277</v>
      </c>
      <c r="AU2322">
        <v>44293</v>
      </c>
      <c r="AV2322">
        <v>0</v>
      </c>
      <c r="AW2322">
        <v>1</v>
      </c>
      <c r="AX2322">
        <v>0</v>
      </c>
      <c r="AY2322">
        <v>2021</v>
      </c>
      <c r="AZ2322">
        <v>3</v>
      </c>
      <c r="BA2322">
        <v>30</v>
      </c>
      <c r="BB2322">
        <v>3</v>
      </c>
      <c r="BF2322">
        <v>2021</v>
      </c>
      <c r="BG2322" t="s">
        <v>104</v>
      </c>
      <c r="BH2322" t="s">
        <v>9822</v>
      </c>
      <c r="BI2322" t="s">
        <v>9782</v>
      </c>
      <c r="BJ2322" t="s">
        <v>9794</v>
      </c>
    </row>
    <row r="2323" spans="1:62" x14ac:dyDescent="0.35">
      <c r="A2323">
        <v>51830190</v>
      </c>
      <c r="B2323" t="s">
        <v>98</v>
      </c>
      <c r="C2323" t="s">
        <v>75</v>
      </c>
      <c r="D2323" t="s">
        <v>165</v>
      </c>
      <c r="E2323" t="s">
        <v>3305</v>
      </c>
      <c r="F2323">
        <v>25421433</v>
      </c>
      <c r="I2323" s="1">
        <v>44277</v>
      </c>
      <c r="J2323">
        <v>44307.999988425923</v>
      </c>
      <c r="K2323" t="s">
        <v>6252</v>
      </c>
      <c r="L2323" t="s">
        <v>65</v>
      </c>
      <c r="M2323" t="s">
        <v>197</v>
      </c>
      <c r="N2323" t="s">
        <v>198</v>
      </c>
      <c r="O2323" t="s">
        <v>168</v>
      </c>
      <c r="P2323" t="s">
        <v>199</v>
      </c>
      <c r="Q2323" t="s">
        <v>70</v>
      </c>
      <c r="R2323" t="s">
        <v>6253</v>
      </c>
      <c r="S2323" t="s">
        <v>82</v>
      </c>
      <c r="T2323" t="s">
        <v>6254</v>
      </c>
      <c r="U2323">
        <v>1</v>
      </c>
      <c r="V2323">
        <v>0</v>
      </c>
      <c r="W2323">
        <v>0</v>
      </c>
      <c r="X2323">
        <v>1</v>
      </c>
      <c r="Y2323">
        <v>0</v>
      </c>
      <c r="Z2323">
        <v>0</v>
      </c>
      <c r="AA2323">
        <v>0</v>
      </c>
      <c r="AB2323">
        <v>0</v>
      </c>
      <c r="AC2323">
        <v>0</v>
      </c>
      <c r="AD2323">
        <v>0</v>
      </c>
      <c r="AE2323">
        <v>0</v>
      </c>
      <c r="AF2323">
        <v>0</v>
      </c>
      <c r="AG2323">
        <v>0</v>
      </c>
      <c r="AH2323">
        <v>0</v>
      </c>
      <c r="AI2323">
        <v>0</v>
      </c>
      <c r="AJ2323">
        <v>0</v>
      </c>
      <c r="AK2323">
        <v>0</v>
      </c>
      <c r="AL2323">
        <v>0</v>
      </c>
      <c r="AM2323">
        <v>0</v>
      </c>
      <c r="AN2323">
        <v>0</v>
      </c>
      <c r="AO2323">
        <v>0</v>
      </c>
      <c r="AP2323">
        <v>0</v>
      </c>
      <c r="AQ2323">
        <v>0</v>
      </c>
      <c r="AR2323">
        <v>0</v>
      </c>
      <c r="AS2323">
        <v>0</v>
      </c>
      <c r="AT2323">
        <v>44277</v>
      </c>
      <c r="AU2323">
        <v>44293</v>
      </c>
      <c r="AV2323">
        <v>1</v>
      </c>
      <c r="AW2323">
        <v>1</v>
      </c>
      <c r="AX2323">
        <v>0</v>
      </c>
      <c r="AY2323">
        <v>2021</v>
      </c>
      <c r="AZ2323">
        <v>3</v>
      </c>
      <c r="BA2323">
        <v>30</v>
      </c>
      <c r="BB2323">
        <v>2</v>
      </c>
      <c r="BF2323">
        <v>2021</v>
      </c>
      <c r="BG2323" t="s">
        <v>73</v>
      </c>
      <c r="BH2323" t="s">
        <v>59</v>
      </c>
      <c r="BI2323" t="s">
        <v>9782</v>
      </c>
      <c r="BJ2323" t="s">
        <v>9794</v>
      </c>
    </row>
    <row r="2324" spans="1:62" x14ac:dyDescent="0.35">
      <c r="A2324">
        <v>51830651</v>
      </c>
      <c r="B2324" t="s">
        <v>524</v>
      </c>
      <c r="C2324" t="s">
        <v>75</v>
      </c>
      <c r="D2324" t="s">
        <v>165</v>
      </c>
      <c r="E2324" t="s">
        <v>3632</v>
      </c>
      <c r="F2324">
        <v>9163024</v>
      </c>
      <c r="G2324" t="s">
        <v>3632</v>
      </c>
      <c r="H2324">
        <v>2.4510000000000001</v>
      </c>
      <c r="I2324" s="1">
        <v>44305</v>
      </c>
      <c r="J2324">
        <v>44337.999988425923</v>
      </c>
      <c r="K2324" t="s">
        <v>6255</v>
      </c>
      <c r="L2324" t="s">
        <v>65</v>
      </c>
      <c r="M2324" t="s">
        <v>120</v>
      </c>
      <c r="N2324" t="s">
        <v>121</v>
      </c>
      <c r="O2324" t="s">
        <v>168</v>
      </c>
      <c r="P2324" t="s">
        <v>122</v>
      </c>
      <c r="Q2324" t="s">
        <v>70</v>
      </c>
      <c r="S2324" t="s">
        <v>71</v>
      </c>
      <c r="T2324" t="s">
        <v>6256</v>
      </c>
      <c r="U2324">
        <v>0</v>
      </c>
      <c r="V2324">
        <v>1</v>
      </c>
      <c r="W2324">
        <v>0</v>
      </c>
      <c r="X2324">
        <v>1</v>
      </c>
      <c r="Y2324">
        <v>0</v>
      </c>
      <c r="Z2324">
        <v>0</v>
      </c>
      <c r="AA2324">
        <v>0</v>
      </c>
      <c r="AB2324">
        <v>0</v>
      </c>
      <c r="AC2324">
        <v>0</v>
      </c>
      <c r="AD2324">
        <v>1</v>
      </c>
      <c r="AE2324">
        <v>1</v>
      </c>
      <c r="AF2324">
        <v>1</v>
      </c>
      <c r="AG2324">
        <v>1</v>
      </c>
      <c r="AH2324">
        <v>1</v>
      </c>
      <c r="AI2324">
        <v>0</v>
      </c>
      <c r="AJ2324">
        <v>0</v>
      </c>
      <c r="AK2324">
        <v>0</v>
      </c>
      <c r="AL2324">
        <v>0</v>
      </c>
      <c r="AM2324">
        <v>0</v>
      </c>
      <c r="AN2324">
        <v>0</v>
      </c>
      <c r="AO2324">
        <v>0</v>
      </c>
      <c r="AP2324">
        <v>1</v>
      </c>
      <c r="AQ2324">
        <v>0</v>
      </c>
      <c r="AR2324">
        <v>0</v>
      </c>
      <c r="AS2324">
        <v>0</v>
      </c>
      <c r="AT2324">
        <v>44313</v>
      </c>
      <c r="AU2324">
        <v>44337</v>
      </c>
      <c r="AV2324">
        <v>0</v>
      </c>
      <c r="AW2324">
        <v>1</v>
      </c>
      <c r="AX2324">
        <v>0</v>
      </c>
      <c r="AY2324">
        <v>2021</v>
      </c>
      <c r="AZ2324">
        <v>4</v>
      </c>
      <c r="BA2324">
        <v>32</v>
      </c>
      <c r="BB2324">
        <v>8</v>
      </c>
      <c r="BF2324">
        <v>2021</v>
      </c>
      <c r="BG2324" t="s">
        <v>104</v>
      </c>
      <c r="BH2324" t="s">
        <v>9822</v>
      </c>
      <c r="BI2324" t="s">
        <v>9783</v>
      </c>
      <c r="BJ2324" t="s">
        <v>9794</v>
      </c>
    </row>
    <row r="2325" spans="1:62" x14ac:dyDescent="0.35">
      <c r="A2325">
        <v>51830661</v>
      </c>
      <c r="B2325" t="s">
        <v>524</v>
      </c>
      <c r="C2325" t="s">
        <v>75</v>
      </c>
      <c r="D2325" t="s">
        <v>165</v>
      </c>
      <c r="E2325" t="s">
        <v>3632</v>
      </c>
      <c r="F2325">
        <v>9163024</v>
      </c>
      <c r="G2325" t="s">
        <v>3632</v>
      </c>
      <c r="I2325" s="1">
        <v>44305</v>
      </c>
      <c r="J2325">
        <v>44337.999988425923</v>
      </c>
      <c r="K2325" t="s">
        <v>6255</v>
      </c>
      <c r="L2325" t="s">
        <v>65</v>
      </c>
      <c r="M2325" t="s">
        <v>66</v>
      </c>
      <c r="N2325" t="s">
        <v>67</v>
      </c>
      <c r="O2325" t="s">
        <v>68</v>
      </c>
      <c r="P2325" t="s">
        <v>69</v>
      </c>
      <c r="Q2325" t="s">
        <v>70</v>
      </c>
      <c r="S2325" t="s">
        <v>71</v>
      </c>
      <c r="T2325" t="s">
        <v>6257</v>
      </c>
      <c r="U2325">
        <v>0</v>
      </c>
      <c r="V2325">
        <v>1</v>
      </c>
      <c r="W2325">
        <v>0</v>
      </c>
      <c r="X2325">
        <v>1</v>
      </c>
      <c r="Y2325">
        <v>0</v>
      </c>
      <c r="Z2325">
        <v>0</v>
      </c>
      <c r="AA2325">
        <v>0</v>
      </c>
      <c r="AB2325">
        <v>0</v>
      </c>
      <c r="AC2325">
        <v>0</v>
      </c>
      <c r="AD2325">
        <v>1</v>
      </c>
      <c r="AE2325">
        <v>1</v>
      </c>
      <c r="AF2325">
        <v>1</v>
      </c>
      <c r="AG2325">
        <v>1</v>
      </c>
      <c r="AH2325">
        <v>1</v>
      </c>
      <c r="AI2325">
        <v>0</v>
      </c>
      <c r="AJ2325">
        <v>0</v>
      </c>
      <c r="AK2325">
        <v>0</v>
      </c>
      <c r="AL2325">
        <v>0</v>
      </c>
      <c r="AM2325">
        <v>0</v>
      </c>
      <c r="AN2325">
        <v>0</v>
      </c>
      <c r="AO2325">
        <v>0</v>
      </c>
      <c r="AP2325">
        <v>1</v>
      </c>
      <c r="AQ2325">
        <v>0</v>
      </c>
      <c r="AR2325">
        <v>0</v>
      </c>
      <c r="AS2325">
        <v>0</v>
      </c>
      <c r="AT2325">
        <v>44313</v>
      </c>
      <c r="AU2325">
        <v>44337</v>
      </c>
      <c r="AV2325">
        <v>0</v>
      </c>
      <c r="AW2325">
        <v>1</v>
      </c>
      <c r="AX2325">
        <v>0</v>
      </c>
      <c r="AY2325">
        <v>2021</v>
      </c>
      <c r="AZ2325">
        <v>4</v>
      </c>
      <c r="BA2325">
        <v>32</v>
      </c>
      <c r="BB2325">
        <v>8</v>
      </c>
      <c r="BF2325">
        <v>2021</v>
      </c>
      <c r="BG2325" t="s">
        <v>104</v>
      </c>
      <c r="BH2325" t="s">
        <v>9822</v>
      </c>
      <c r="BI2325" t="s">
        <v>9783</v>
      </c>
      <c r="BJ2325" t="s">
        <v>9794</v>
      </c>
    </row>
    <row r="2326" spans="1:62" x14ac:dyDescent="0.35">
      <c r="A2326">
        <v>51830675</v>
      </c>
      <c r="B2326" t="s">
        <v>524</v>
      </c>
      <c r="C2326" t="s">
        <v>75</v>
      </c>
      <c r="D2326" t="s">
        <v>165</v>
      </c>
      <c r="E2326" t="s">
        <v>3632</v>
      </c>
      <c r="F2326">
        <v>9163024</v>
      </c>
      <c r="G2326" t="s">
        <v>3632</v>
      </c>
      <c r="H2326">
        <v>2.4510000000000001</v>
      </c>
      <c r="I2326" s="1">
        <v>44305</v>
      </c>
      <c r="J2326">
        <v>44337.999988425923</v>
      </c>
      <c r="K2326" t="s">
        <v>6255</v>
      </c>
      <c r="L2326" t="s">
        <v>65</v>
      </c>
      <c r="M2326" t="s">
        <v>197</v>
      </c>
      <c r="N2326" t="s">
        <v>198</v>
      </c>
      <c r="O2326" t="s">
        <v>168</v>
      </c>
      <c r="P2326" t="s">
        <v>199</v>
      </c>
      <c r="Q2326" t="s">
        <v>70</v>
      </c>
      <c r="S2326" t="s">
        <v>71</v>
      </c>
      <c r="T2326" t="s">
        <v>6258</v>
      </c>
      <c r="U2326">
        <v>0</v>
      </c>
      <c r="V2326">
        <v>1</v>
      </c>
      <c r="W2326">
        <v>0</v>
      </c>
      <c r="X2326">
        <v>1</v>
      </c>
      <c r="Y2326">
        <v>0</v>
      </c>
      <c r="Z2326">
        <v>0</v>
      </c>
      <c r="AA2326">
        <v>0</v>
      </c>
      <c r="AB2326">
        <v>0</v>
      </c>
      <c r="AC2326">
        <v>0</v>
      </c>
      <c r="AD2326">
        <v>1</v>
      </c>
      <c r="AE2326">
        <v>1</v>
      </c>
      <c r="AF2326">
        <v>1</v>
      </c>
      <c r="AG2326">
        <v>1</v>
      </c>
      <c r="AH2326">
        <v>1</v>
      </c>
      <c r="AI2326">
        <v>0</v>
      </c>
      <c r="AJ2326">
        <v>0</v>
      </c>
      <c r="AK2326">
        <v>0</v>
      </c>
      <c r="AL2326">
        <v>0</v>
      </c>
      <c r="AM2326">
        <v>0</v>
      </c>
      <c r="AN2326">
        <v>0</v>
      </c>
      <c r="AO2326">
        <v>0</v>
      </c>
      <c r="AP2326">
        <v>1</v>
      </c>
      <c r="AQ2326">
        <v>0</v>
      </c>
      <c r="AR2326">
        <v>0</v>
      </c>
      <c r="AS2326">
        <v>0</v>
      </c>
      <c r="AT2326">
        <v>44313</v>
      </c>
      <c r="AU2326">
        <v>44337</v>
      </c>
      <c r="AV2326">
        <v>0</v>
      </c>
      <c r="AW2326">
        <v>1</v>
      </c>
      <c r="AX2326">
        <v>0</v>
      </c>
      <c r="AY2326">
        <v>2021</v>
      </c>
      <c r="AZ2326">
        <v>4</v>
      </c>
      <c r="BA2326">
        <v>32</v>
      </c>
      <c r="BB2326">
        <v>8</v>
      </c>
      <c r="BF2326">
        <v>2021</v>
      </c>
      <c r="BG2326" t="s">
        <v>104</v>
      </c>
      <c r="BH2326" t="s">
        <v>9822</v>
      </c>
      <c r="BI2326" t="s">
        <v>9783</v>
      </c>
      <c r="BJ2326" t="s">
        <v>9794</v>
      </c>
    </row>
    <row r="2327" spans="1:62" x14ac:dyDescent="0.35">
      <c r="A2327">
        <v>51834445</v>
      </c>
      <c r="B2327" t="s">
        <v>116</v>
      </c>
      <c r="C2327" t="s">
        <v>61</v>
      </c>
      <c r="D2327" t="s">
        <v>125</v>
      </c>
      <c r="E2327" t="s">
        <v>86</v>
      </c>
      <c r="F2327">
        <v>28031400</v>
      </c>
      <c r="I2327" s="1">
        <v>44278</v>
      </c>
      <c r="J2327">
        <v>44308.999988425923</v>
      </c>
      <c r="K2327" t="s">
        <v>6259</v>
      </c>
      <c r="L2327" t="s">
        <v>65</v>
      </c>
      <c r="M2327" t="s">
        <v>120</v>
      </c>
      <c r="N2327" t="s">
        <v>121</v>
      </c>
      <c r="Q2327" t="s">
        <v>102</v>
      </c>
      <c r="S2327" t="s">
        <v>82</v>
      </c>
      <c r="T2327" t="s">
        <v>6260</v>
      </c>
      <c r="U2327">
        <v>0</v>
      </c>
      <c r="V2327">
        <v>1</v>
      </c>
      <c r="W2327">
        <v>0</v>
      </c>
      <c r="X2327">
        <v>0</v>
      </c>
      <c r="Y2327">
        <v>0</v>
      </c>
      <c r="Z2327">
        <v>0</v>
      </c>
      <c r="AA2327">
        <v>0</v>
      </c>
      <c r="AB2327">
        <v>0</v>
      </c>
      <c r="AC2327">
        <v>0</v>
      </c>
      <c r="AD2327">
        <v>0</v>
      </c>
      <c r="AE2327">
        <v>0</v>
      </c>
      <c r="AF2327">
        <v>0</v>
      </c>
      <c r="AG2327">
        <v>0</v>
      </c>
      <c r="AH2327">
        <v>0</v>
      </c>
      <c r="AI2327">
        <v>0</v>
      </c>
      <c r="AJ2327">
        <v>0</v>
      </c>
      <c r="AK2327">
        <v>0</v>
      </c>
      <c r="AL2327">
        <v>0</v>
      </c>
      <c r="AM2327">
        <v>0</v>
      </c>
      <c r="AN2327">
        <v>0</v>
      </c>
      <c r="AO2327">
        <v>0</v>
      </c>
      <c r="AP2327">
        <v>0</v>
      </c>
      <c r="AQ2327">
        <v>0</v>
      </c>
      <c r="AR2327">
        <v>0</v>
      </c>
      <c r="AS2327">
        <v>0</v>
      </c>
      <c r="AT2327">
        <v>44278</v>
      </c>
      <c r="AU2327">
        <v>44293</v>
      </c>
      <c r="AV2327">
        <v>1</v>
      </c>
      <c r="AW2327">
        <v>1</v>
      </c>
      <c r="AX2327">
        <v>0</v>
      </c>
      <c r="AY2327">
        <v>2021</v>
      </c>
      <c r="AZ2327">
        <v>3</v>
      </c>
      <c r="BA2327">
        <v>30</v>
      </c>
      <c r="BB2327">
        <v>1</v>
      </c>
      <c r="BF2327">
        <v>2021</v>
      </c>
      <c r="BG2327" t="s">
        <v>73</v>
      </c>
      <c r="BH2327" t="s">
        <v>9822</v>
      </c>
      <c r="BI2327" t="s">
        <v>9782</v>
      </c>
      <c r="BJ2327" t="s">
        <v>9795</v>
      </c>
    </row>
    <row r="2328" spans="1:62" x14ac:dyDescent="0.35">
      <c r="A2328">
        <v>51834643</v>
      </c>
      <c r="B2328" t="s">
        <v>6261</v>
      </c>
      <c r="C2328" t="s">
        <v>75</v>
      </c>
      <c r="D2328" t="s">
        <v>117</v>
      </c>
      <c r="E2328" t="s">
        <v>3676</v>
      </c>
      <c r="F2328">
        <v>22952456</v>
      </c>
      <c r="I2328" s="1">
        <v>44278</v>
      </c>
      <c r="J2328">
        <v>44308.999988425923</v>
      </c>
      <c r="K2328" t="s">
        <v>6262</v>
      </c>
      <c r="L2328" t="s">
        <v>65</v>
      </c>
      <c r="M2328" t="s">
        <v>66</v>
      </c>
      <c r="N2328" t="s">
        <v>67</v>
      </c>
      <c r="Q2328" t="s">
        <v>102</v>
      </c>
      <c r="S2328" t="s">
        <v>71</v>
      </c>
      <c r="T2328" t="s">
        <v>6263</v>
      </c>
      <c r="U2328">
        <v>1</v>
      </c>
      <c r="V2328">
        <v>1</v>
      </c>
      <c r="W2328">
        <v>0</v>
      </c>
      <c r="X2328">
        <v>0</v>
      </c>
      <c r="Y2328">
        <v>0</v>
      </c>
      <c r="Z2328">
        <v>0</v>
      </c>
      <c r="AA2328">
        <v>1</v>
      </c>
      <c r="AB2328">
        <v>0</v>
      </c>
      <c r="AC2328">
        <v>0</v>
      </c>
      <c r="AD2328">
        <v>0</v>
      </c>
      <c r="AE2328">
        <v>0</v>
      </c>
      <c r="AF2328">
        <v>1</v>
      </c>
      <c r="AG2328">
        <v>0</v>
      </c>
      <c r="AH2328">
        <v>1</v>
      </c>
      <c r="AI2328">
        <v>0</v>
      </c>
      <c r="AJ2328">
        <v>0</v>
      </c>
      <c r="AK2328">
        <v>0</v>
      </c>
      <c r="AL2328">
        <v>0</v>
      </c>
      <c r="AM2328">
        <v>0</v>
      </c>
      <c r="AN2328">
        <v>0</v>
      </c>
      <c r="AO2328">
        <v>0</v>
      </c>
      <c r="AP2328">
        <v>0</v>
      </c>
      <c r="AQ2328">
        <v>1</v>
      </c>
      <c r="AR2328">
        <v>0</v>
      </c>
      <c r="AS2328">
        <v>0</v>
      </c>
      <c r="AT2328">
        <v>44278</v>
      </c>
      <c r="AU2328">
        <v>44293</v>
      </c>
      <c r="AV2328">
        <v>1</v>
      </c>
      <c r="AW2328">
        <v>1</v>
      </c>
      <c r="AX2328">
        <v>0</v>
      </c>
      <c r="AY2328">
        <v>2021</v>
      </c>
      <c r="AZ2328">
        <v>3</v>
      </c>
      <c r="BA2328">
        <v>30</v>
      </c>
      <c r="BB2328">
        <v>6</v>
      </c>
      <c r="BF2328">
        <v>2021</v>
      </c>
      <c r="BG2328" t="s">
        <v>73</v>
      </c>
      <c r="BH2328" t="s">
        <v>9822</v>
      </c>
      <c r="BI2328" t="s">
        <v>9782</v>
      </c>
      <c r="BJ2328" t="s">
        <v>9795</v>
      </c>
    </row>
    <row r="2329" spans="1:62" x14ac:dyDescent="0.35">
      <c r="A2329">
        <v>51836962</v>
      </c>
      <c r="B2329" t="s">
        <v>6264</v>
      </c>
      <c r="C2329" t="s">
        <v>61</v>
      </c>
      <c r="D2329" t="s">
        <v>125</v>
      </c>
      <c r="E2329" t="s">
        <v>6265</v>
      </c>
      <c r="F2329">
        <v>25648791</v>
      </c>
      <c r="I2329" s="1">
        <v>44278</v>
      </c>
      <c r="J2329">
        <v>44308.999988425923</v>
      </c>
      <c r="K2329" t="s">
        <v>6266</v>
      </c>
      <c r="L2329" t="s">
        <v>65</v>
      </c>
      <c r="M2329" t="s">
        <v>66</v>
      </c>
      <c r="N2329" t="s">
        <v>67</v>
      </c>
      <c r="O2329" t="s">
        <v>68</v>
      </c>
      <c r="P2329" t="s">
        <v>4433</v>
      </c>
      <c r="Q2329" t="s">
        <v>70</v>
      </c>
      <c r="S2329" t="s">
        <v>71</v>
      </c>
      <c r="T2329" t="s">
        <v>6267</v>
      </c>
      <c r="U2329">
        <v>1</v>
      </c>
      <c r="V2329">
        <v>1</v>
      </c>
      <c r="W2329">
        <v>0</v>
      </c>
      <c r="X2329">
        <v>0</v>
      </c>
      <c r="Y2329">
        <v>0</v>
      </c>
      <c r="Z2329">
        <v>0</v>
      </c>
      <c r="AA2329">
        <v>0</v>
      </c>
      <c r="AB2329">
        <v>0</v>
      </c>
      <c r="AC2329">
        <v>0</v>
      </c>
      <c r="AD2329">
        <v>0</v>
      </c>
      <c r="AE2329">
        <v>0</v>
      </c>
      <c r="AF2329">
        <v>0</v>
      </c>
      <c r="AG2329">
        <v>0</v>
      </c>
      <c r="AH2329">
        <v>0</v>
      </c>
      <c r="AI2329">
        <v>0</v>
      </c>
      <c r="AJ2329">
        <v>0</v>
      </c>
      <c r="AK2329">
        <v>0</v>
      </c>
      <c r="AL2329">
        <v>0</v>
      </c>
      <c r="AM2329">
        <v>0</v>
      </c>
      <c r="AN2329">
        <v>0</v>
      </c>
      <c r="AO2329">
        <v>0</v>
      </c>
      <c r="AP2329">
        <v>0</v>
      </c>
      <c r="AQ2329">
        <v>0</v>
      </c>
      <c r="AR2329">
        <v>0</v>
      </c>
      <c r="AS2329">
        <v>0</v>
      </c>
      <c r="AT2329">
        <v>44278</v>
      </c>
      <c r="AU2329">
        <v>44293</v>
      </c>
      <c r="AV2329">
        <v>0</v>
      </c>
      <c r="AW2329">
        <v>1</v>
      </c>
      <c r="AX2329">
        <v>0</v>
      </c>
      <c r="AY2329">
        <v>2021</v>
      </c>
      <c r="AZ2329">
        <v>3</v>
      </c>
      <c r="BA2329">
        <v>30</v>
      </c>
      <c r="BB2329">
        <v>2</v>
      </c>
      <c r="BF2329">
        <v>2021</v>
      </c>
      <c r="BG2329" t="s">
        <v>104</v>
      </c>
      <c r="BH2329" t="s">
        <v>9822</v>
      </c>
      <c r="BI2329" t="s">
        <v>9782</v>
      </c>
      <c r="BJ2329" t="s">
        <v>9795</v>
      </c>
    </row>
    <row r="2330" spans="1:62" x14ac:dyDescent="0.35">
      <c r="A2330">
        <v>51841337</v>
      </c>
      <c r="B2330" t="s">
        <v>6268</v>
      </c>
      <c r="C2330" t="s">
        <v>75</v>
      </c>
      <c r="D2330" t="s">
        <v>76</v>
      </c>
      <c r="E2330" t="s">
        <v>6269</v>
      </c>
      <c r="F2330">
        <v>28606577</v>
      </c>
      <c r="G2330" t="s">
        <v>6270</v>
      </c>
      <c r="H2330">
        <v>3.4167000000000001</v>
      </c>
      <c r="I2330" s="1">
        <v>44278</v>
      </c>
      <c r="J2330">
        <v>44308.999988425923</v>
      </c>
      <c r="K2330" t="s">
        <v>6271</v>
      </c>
      <c r="L2330" t="s">
        <v>65</v>
      </c>
      <c r="M2330" t="s">
        <v>66</v>
      </c>
      <c r="N2330" t="s">
        <v>67</v>
      </c>
      <c r="O2330" t="s">
        <v>68</v>
      </c>
      <c r="P2330" t="s">
        <v>69</v>
      </c>
      <c r="Q2330" t="s">
        <v>102</v>
      </c>
      <c r="S2330" t="s">
        <v>71</v>
      </c>
      <c r="T2330" t="s">
        <v>6272</v>
      </c>
      <c r="U2330">
        <v>1</v>
      </c>
      <c r="V2330">
        <v>1</v>
      </c>
      <c r="W2330">
        <v>0</v>
      </c>
      <c r="X2330">
        <v>0</v>
      </c>
      <c r="Y2330">
        <v>0</v>
      </c>
      <c r="Z2330">
        <v>0</v>
      </c>
      <c r="AA2330">
        <v>1</v>
      </c>
      <c r="AB2330">
        <v>0</v>
      </c>
      <c r="AC2330">
        <v>0</v>
      </c>
      <c r="AD2330">
        <v>0</v>
      </c>
      <c r="AE2330">
        <v>0</v>
      </c>
      <c r="AF2330">
        <v>1</v>
      </c>
      <c r="AG2330">
        <v>0</v>
      </c>
      <c r="AH2330">
        <v>1</v>
      </c>
      <c r="AI2330">
        <v>0</v>
      </c>
      <c r="AJ2330">
        <v>0</v>
      </c>
      <c r="AK2330">
        <v>0</v>
      </c>
      <c r="AL2330">
        <v>0</v>
      </c>
      <c r="AM2330">
        <v>0</v>
      </c>
      <c r="AN2330">
        <v>0</v>
      </c>
      <c r="AO2330">
        <v>0</v>
      </c>
      <c r="AP2330">
        <v>0</v>
      </c>
      <c r="AQ2330">
        <v>1</v>
      </c>
      <c r="AR2330">
        <v>0</v>
      </c>
      <c r="AS2330">
        <v>0</v>
      </c>
      <c r="AT2330">
        <v>44278</v>
      </c>
      <c r="AU2330">
        <v>44281</v>
      </c>
      <c r="AV2330">
        <v>0</v>
      </c>
      <c r="AW2330">
        <v>1</v>
      </c>
      <c r="AX2330">
        <v>0</v>
      </c>
      <c r="AY2330">
        <v>2021</v>
      </c>
      <c r="AZ2330">
        <v>3</v>
      </c>
      <c r="BA2330">
        <v>30</v>
      </c>
      <c r="BB2330">
        <v>6</v>
      </c>
      <c r="BF2330">
        <v>2021</v>
      </c>
      <c r="BG2330" t="s">
        <v>104</v>
      </c>
      <c r="BH2330" t="s">
        <v>9822</v>
      </c>
      <c r="BI2330" t="s">
        <v>9782</v>
      </c>
      <c r="BJ2330" t="s">
        <v>9795</v>
      </c>
    </row>
    <row r="2331" spans="1:62" x14ac:dyDescent="0.35">
      <c r="A2331">
        <v>51846530</v>
      </c>
      <c r="B2331" t="s">
        <v>116</v>
      </c>
      <c r="C2331" t="s">
        <v>61</v>
      </c>
      <c r="D2331" t="s">
        <v>125</v>
      </c>
      <c r="E2331" t="s">
        <v>6273</v>
      </c>
      <c r="F2331">
        <v>46196029</v>
      </c>
      <c r="I2331" s="1">
        <v>44279</v>
      </c>
      <c r="J2331">
        <v>44309.999988425923</v>
      </c>
      <c r="K2331" t="s">
        <v>6274</v>
      </c>
      <c r="L2331" t="s">
        <v>65</v>
      </c>
      <c r="M2331" t="s">
        <v>197</v>
      </c>
      <c r="N2331" t="s">
        <v>198</v>
      </c>
      <c r="O2331" t="s">
        <v>168</v>
      </c>
      <c r="P2331" t="s">
        <v>6275</v>
      </c>
      <c r="Q2331" t="s">
        <v>70</v>
      </c>
      <c r="S2331" t="s">
        <v>71</v>
      </c>
      <c r="T2331" t="s">
        <v>6276</v>
      </c>
      <c r="U2331">
        <v>1</v>
      </c>
      <c r="V2331">
        <v>1</v>
      </c>
      <c r="W2331">
        <v>0</v>
      </c>
      <c r="X2331">
        <v>0</v>
      </c>
      <c r="Y2331">
        <v>0</v>
      </c>
      <c r="Z2331">
        <v>0</v>
      </c>
      <c r="AA2331">
        <v>0</v>
      </c>
      <c r="AB2331">
        <v>0</v>
      </c>
      <c r="AC2331">
        <v>0</v>
      </c>
      <c r="AD2331">
        <v>0</v>
      </c>
      <c r="AE2331">
        <v>0</v>
      </c>
      <c r="AF2331">
        <v>0</v>
      </c>
      <c r="AG2331">
        <v>0</v>
      </c>
      <c r="AH2331">
        <v>0</v>
      </c>
      <c r="AI2331">
        <v>0</v>
      </c>
      <c r="AJ2331">
        <v>0</v>
      </c>
      <c r="AK2331">
        <v>0</v>
      </c>
      <c r="AL2331">
        <v>0</v>
      </c>
      <c r="AM2331">
        <v>0</v>
      </c>
      <c r="AN2331">
        <v>0</v>
      </c>
      <c r="AO2331">
        <v>0</v>
      </c>
      <c r="AP2331">
        <v>0</v>
      </c>
      <c r="AQ2331">
        <v>0</v>
      </c>
      <c r="AR2331">
        <v>0</v>
      </c>
      <c r="AS2331">
        <v>0</v>
      </c>
      <c r="AT2331">
        <v>44279</v>
      </c>
      <c r="AU2331">
        <v>44293</v>
      </c>
      <c r="AV2331">
        <v>0</v>
      </c>
      <c r="AW2331">
        <v>1</v>
      </c>
      <c r="AX2331">
        <v>0</v>
      </c>
      <c r="AY2331">
        <v>2021</v>
      </c>
      <c r="AZ2331">
        <v>3</v>
      </c>
      <c r="BA2331">
        <v>30</v>
      </c>
      <c r="BB2331">
        <v>2</v>
      </c>
      <c r="BF2331">
        <v>2021</v>
      </c>
      <c r="BG2331" t="s">
        <v>104</v>
      </c>
      <c r="BH2331" t="s">
        <v>9822</v>
      </c>
      <c r="BI2331" t="s">
        <v>9782</v>
      </c>
      <c r="BJ2331" t="s">
        <v>9793</v>
      </c>
    </row>
    <row r="2332" spans="1:62" x14ac:dyDescent="0.35">
      <c r="A2332">
        <v>51856782</v>
      </c>
      <c r="B2332" t="s">
        <v>6277</v>
      </c>
      <c r="C2332" t="s">
        <v>369</v>
      </c>
      <c r="D2332" t="s">
        <v>388</v>
      </c>
      <c r="E2332" t="s">
        <v>754</v>
      </c>
      <c r="F2332">
        <v>26734030</v>
      </c>
      <c r="G2332" t="s">
        <v>754</v>
      </c>
      <c r="I2332" s="1">
        <v>44280</v>
      </c>
      <c r="J2332">
        <v>44310.999988425923</v>
      </c>
      <c r="K2332" t="s">
        <v>5192</v>
      </c>
      <c r="L2332" t="s">
        <v>65</v>
      </c>
      <c r="M2332" t="s">
        <v>66</v>
      </c>
      <c r="N2332" t="s">
        <v>67</v>
      </c>
      <c r="Q2332" t="s">
        <v>70</v>
      </c>
      <c r="S2332" t="s">
        <v>82</v>
      </c>
      <c r="T2332" t="s">
        <v>6278</v>
      </c>
      <c r="U2332">
        <v>1</v>
      </c>
      <c r="V2332">
        <v>1</v>
      </c>
      <c r="W2332">
        <v>0</v>
      </c>
      <c r="X2332">
        <v>1</v>
      </c>
      <c r="Y2332">
        <v>0</v>
      </c>
      <c r="Z2332">
        <v>0</v>
      </c>
      <c r="AA2332">
        <v>0</v>
      </c>
      <c r="AB2332">
        <v>0</v>
      </c>
      <c r="AC2332">
        <v>0</v>
      </c>
      <c r="AD2332">
        <v>1</v>
      </c>
      <c r="AE2332">
        <v>0</v>
      </c>
      <c r="AF2332">
        <v>0</v>
      </c>
      <c r="AG2332">
        <v>0</v>
      </c>
      <c r="AH2332">
        <v>0</v>
      </c>
      <c r="AI2332">
        <v>1</v>
      </c>
      <c r="AJ2332">
        <v>0</v>
      </c>
      <c r="AK2332">
        <v>0</v>
      </c>
      <c r="AL2332">
        <v>0</v>
      </c>
      <c r="AM2332">
        <v>0</v>
      </c>
      <c r="AN2332">
        <v>0</v>
      </c>
      <c r="AO2332">
        <v>0</v>
      </c>
      <c r="AP2332">
        <v>0</v>
      </c>
      <c r="AQ2332">
        <v>0</v>
      </c>
      <c r="AR2332">
        <v>0</v>
      </c>
      <c r="AS2332">
        <v>0</v>
      </c>
      <c r="AT2332">
        <v>44280</v>
      </c>
      <c r="AU2332">
        <v>44293</v>
      </c>
      <c r="AV2332">
        <v>0</v>
      </c>
      <c r="AW2332">
        <v>1</v>
      </c>
      <c r="AX2332">
        <v>0</v>
      </c>
      <c r="AY2332">
        <v>2021</v>
      </c>
      <c r="AZ2332">
        <v>3</v>
      </c>
      <c r="BA2332">
        <v>30</v>
      </c>
      <c r="BB2332">
        <v>5</v>
      </c>
      <c r="BF2332">
        <v>2021</v>
      </c>
      <c r="BG2332" t="s">
        <v>104</v>
      </c>
      <c r="BH2332" t="s">
        <v>9822</v>
      </c>
      <c r="BI2332" t="s">
        <v>9782</v>
      </c>
      <c r="BJ2332" t="s">
        <v>9796</v>
      </c>
    </row>
    <row r="2333" spans="1:62" x14ac:dyDescent="0.35">
      <c r="A2333">
        <v>51863732</v>
      </c>
      <c r="B2333" t="s">
        <v>6279</v>
      </c>
      <c r="C2333" t="s">
        <v>61</v>
      </c>
      <c r="D2333" t="s">
        <v>125</v>
      </c>
      <c r="E2333" t="s">
        <v>6280</v>
      </c>
      <c r="F2333">
        <v>39227747</v>
      </c>
      <c r="G2333" t="s">
        <v>6281</v>
      </c>
      <c r="H2333">
        <v>3.9216000000000002</v>
      </c>
      <c r="I2333" s="1">
        <v>44280</v>
      </c>
      <c r="J2333">
        <v>44310.999988425923</v>
      </c>
      <c r="K2333" t="s">
        <v>6282</v>
      </c>
      <c r="L2333" t="s">
        <v>65</v>
      </c>
      <c r="M2333" t="s">
        <v>120</v>
      </c>
      <c r="N2333" t="s">
        <v>121</v>
      </c>
      <c r="O2333" t="s">
        <v>168</v>
      </c>
      <c r="P2333" t="s">
        <v>122</v>
      </c>
      <c r="Q2333" t="s">
        <v>70</v>
      </c>
      <c r="R2333" t="s">
        <v>6283</v>
      </c>
      <c r="S2333" t="s">
        <v>71</v>
      </c>
      <c r="T2333" t="s">
        <v>6284</v>
      </c>
      <c r="U2333">
        <v>1</v>
      </c>
      <c r="V2333">
        <v>1</v>
      </c>
      <c r="W2333">
        <v>0</v>
      </c>
      <c r="X2333">
        <v>1</v>
      </c>
      <c r="Y2333">
        <v>0</v>
      </c>
      <c r="Z2333">
        <v>0</v>
      </c>
      <c r="AA2333">
        <v>0</v>
      </c>
      <c r="AB2333">
        <v>0</v>
      </c>
      <c r="AC2333">
        <v>0</v>
      </c>
      <c r="AD2333">
        <v>0</v>
      </c>
      <c r="AE2333">
        <v>0</v>
      </c>
      <c r="AF2333">
        <v>0</v>
      </c>
      <c r="AG2333">
        <v>0</v>
      </c>
      <c r="AH2333">
        <v>0</v>
      </c>
      <c r="AI2333">
        <v>0</v>
      </c>
      <c r="AJ2333">
        <v>0</v>
      </c>
      <c r="AK2333">
        <v>0</v>
      </c>
      <c r="AL2333">
        <v>0</v>
      </c>
      <c r="AM2333">
        <v>0</v>
      </c>
      <c r="AN2333">
        <v>0</v>
      </c>
      <c r="AO2333">
        <v>0</v>
      </c>
      <c r="AP2333">
        <v>0</v>
      </c>
      <c r="AQ2333">
        <v>0</v>
      </c>
      <c r="AR2333">
        <v>0</v>
      </c>
      <c r="AS2333">
        <v>0</v>
      </c>
      <c r="AT2333">
        <v>44280</v>
      </c>
      <c r="AU2333">
        <v>44293</v>
      </c>
      <c r="AV2333">
        <v>0</v>
      </c>
      <c r="AW2333">
        <v>1</v>
      </c>
      <c r="AX2333">
        <v>0</v>
      </c>
      <c r="AY2333">
        <v>2021</v>
      </c>
      <c r="AZ2333">
        <v>3</v>
      </c>
      <c r="BA2333">
        <v>30</v>
      </c>
      <c r="BB2333">
        <v>3</v>
      </c>
      <c r="BF2333">
        <v>2021</v>
      </c>
      <c r="BG2333" t="s">
        <v>104</v>
      </c>
      <c r="BH2333" t="s">
        <v>59</v>
      </c>
      <c r="BI2333" t="s">
        <v>9782</v>
      </c>
      <c r="BJ2333" t="s">
        <v>9796</v>
      </c>
    </row>
    <row r="2334" spans="1:62" x14ac:dyDescent="0.35">
      <c r="A2334">
        <v>51864332</v>
      </c>
      <c r="B2334" t="s">
        <v>6285</v>
      </c>
      <c r="C2334" t="s">
        <v>369</v>
      </c>
      <c r="D2334" t="s">
        <v>3708</v>
      </c>
      <c r="E2334" t="s">
        <v>360</v>
      </c>
      <c r="F2334">
        <v>14025083</v>
      </c>
      <c r="G2334" t="s">
        <v>361</v>
      </c>
      <c r="I2334" s="1">
        <v>44280</v>
      </c>
      <c r="J2334">
        <v>44310.999988425923</v>
      </c>
      <c r="K2334" t="s">
        <v>6286</v>
      </c>
      <c r="L2334" t="s">
        <v>65</v>
      </c>
      <c r="M2334" t="s">
        <v>120</v>
      </c>
      <c r="N2334" t="s">
        <v>121</v>
      </c>
      <c r="Q2334" t="s">
        <v>70</v>
      </c>
      <c r="S2334" t="s">
        <v>71</v>
      </c>
      <c r="T2334" t="s">
        <v>6287</v>
      </c>
      <c r="U2334">
        <v>1</v>
      </c>
      <c r="V2334">
        <v>1</v>
      </c>
      <c r="W2334">
        <v>0</v>
      </c>
      <c r="X2334">
        <v>0</v>
      </c>
      <c r="Y2334">
        <v>0</v>
      </c>
      <c r="Z2334">
        <v>0</v>
      </c>
      <c r="AA2334">
        <v>0</v>
      </c>
      <c r="AB2334">
        <v>0</v>
      </c>
      <c r="AC2334">
        <v>1</v>
      </c>
      <c r="AD2334">
        <v>0</v>
      </c>
      <c r="AE2334">
        <v>0</v>
      </c>
      <c r="AF2334">
        <v>1</v>
      </c>
      <c r="AG2334">
        <v>0</v>
      </c>
      <c r="AH2334">
        <v>0</v>
      </c>
      <c r="AI2334">
        <v>0</v>
      </c>
      <c r="AJ2334">
        <v>0</v>
      </c>
      <c r="AK2334">
        <v>0</v>
      </c>
      <c r="AL2334">
        <v>0</v>
      </c>
      <c r="AM2334">
        <v>0</v>
      </c>
      <c r="AN2334">
        <v>0</v>
      </c>
      <c r="AO2334">
        <v>0</v>
      </c>
      <c r="AP2334">
        <v>0</v>
      </c>
      <c r="AQ2334">
        <v>0</v>
      </c>
      <c r="AR2334">
        <v>0</v>
      </c>
      <c r="AS2334">
        <v>0</v>
      </c>
      <c r="AT2334">
        <v>44280</v>
      </c>
      <c r="AU2334">
        <v>44293</v>
      </c>
      <c r="AV2334">
        <v>0</v>
      </c>
      <c r="AW2334">
        <v>1</v>
      </c>
      <c r="AX2334">
        <v>0</v>
      </c>
      <c r="AY2334">
        <v>2021</v>
      </c>
      <c r="AZ2334">
        <v>3</v>
      </c>
      <c r="BA2334">
        <v>30</v>
      </c>
      <c r="BB2334">
        <v>4</v>
      </c>
      <c r="BF2334">
        <v>2021</v>
      </c>
      <c r="BG2334" t="s">
        <v>104</v>
      </c>
      <c r="BH2334" t="s">
        <v>9822</v>
      </c>
      <c r="BI2334" t="s">
        <v>9782</v>
      </c>
      <c r="BJ2334" t="s">
        <v>9796</v>
      </c>
    </row>
    <row r="2335" spans="1:62" x14ac:dyDescent="0.35">
      <c r="A2335">
        <v>51866320</v>
      </c>
      <c r="B2335" t="s">
        <v>6288</v>
      </c>
      <c r="C2335" t="s">
        <v>75</v>
      </c>
      <c r="D2335" t="s">
        <v>76</v>
      </c>
      <c r="E2335" t="s">
        <v>2361</v>
      </c>
      <c r="F2335">
        <v>24712589</v>
      </c>
      <c r="G2335" t="s">
        <v>2361</v>
      </c>
      <c r="H2335">
        <v>3.4661</v>
      </c>
      <c r="I2335" s="1">
        <v>44281</v>
      </c>
      <c r="J2335">
        <v>44311.999988425923</v>
      </c>
      <c r="K2335" t="s">
        <v>6289</v>
      </c>
      <c r="L2335" t="s">
        <v>65</v>
      </c>
      <c r="M2335" t="s">
        <v>66</v>
      </c>
      <c r="N2335" t="s">
        <v>67</v>
      </c>
      <c r="O2335" t="s">
        <v>68</v>
      </c>
      <c r="P2335" t="s">
        <v>69</v>
      </c>
      <c r="Q2335" t="s">
        <v>70</v>
      </c>
      <c r="R2335" t="s">
        <v>6290</v>
      </c>
      <c r="S2335" t="s">
        <v>82</v>
      </c>
      <c r="T2335" t="s">
        <v>6291</v>
      </c>
      <c r="U2335">
        <v>1</v>
      </c>
      <c r="V2335">
        <v>1</v>
      </c>
      <c r="W2335">
        <v>0</v>
      </c>
      <c r="X2335">
        <v>1</v>
      </c>
      <c r="Y2335">
        <v>0</v>
      </c>
      <c r="Z2335">
        <v>0</v>
      </c>
      <c r="AA2335">
        <v>0</v>
      </c>
      <c r="AB2335">
        <v>0</v>
      </c>
      <c r="AC2335">
        <v>0</v>
      </c>
      <c r="AD2335">
        <v>0</v>
      </c>
      <c r="AE2335">
        <v>0</v>
      </c>
      <c r="AF2335">
        <v>0</v>
      </c>
      <c r="AG2335">
        <v>0</v>
      </c>
      <c r="AH2335">
        <v>0</v>
      </c>
      <c r="AI2335">
        <v>0</v>
      </c>
      <c r="AJ2335">
        <v>0</v>
      </c>
      <c r="AK2335">
        <v>0</v>
      </c>
      <c r="AL2335">
        <v>0</v>
      </c>
      <c r="AM2335">
        <v>0</v>
      </c>
      <c r="AN2335">
        <v>0</v>
      </c>
      <c r="AO2335">
        <v>0</v>
      </c>
      <c r="AP2335">
        <v>0</v>
      </c>
      <c r="AQ2335">
        <v>0</v>
      </c>
      <c r="AR2335">
        <v>0</v>
      </c>
      <c r="AS2335">
        <v>0</v>
      </c>
      <c r="AT2335">
        <v>44280</v>
      </c>
      <c r="AU2335">
        <v>44287</v>
      </c>
      <c r="AV2335">
        <v>0</v>
      </c>
      <c r="AW2335">
        <v>1</v>
      </c>
      <c r="AX2335">
        <v>0</v>
      </c>
      <c r="AY2335">
        <v>2021</v>
      </c>
      <c r="AZ2335">
        <v>3</v>
      </c>
      <c r="BA2335">
        <v>30</v>
      </c>
      <c r="BB2335">
        <v>3</v>
      </c>
      <c r="BF2335">
        <v>2021</v>
      </c>
      <c r="BG2335" t="s">
        <v>104</v>
      </c>
      <c r="BH2335" t="s">
        <v>59</v>
      </c>
      <c r="BI2335" t="s">
        <v>9782</v>
      </c>
      <c r="BJ2335" t="s">
        <v>9797</v>
      </c>
    </row>
    <row r="2336" spans="1:62" x14ac:dyDescent="0.35">
      <c r="A2336">
        <v>51866822</v>
      </c>
      <c r="B2336" t="s">
        <v>6288</v>
      </c>
      <c r="C2336" t="s">
        <v>75</v>
      </c>
      <c r="D2336" t="s">
        <v>76</v>
      </c>
      <c r="E2336" t="s">
        <v>2361</v>
      </c>
      <c r="F2336">
        <v>24712589</v>
      </c>
      <c r="G2336" t="s">
        <v>2361</v>
      </c>
      <c r="I2336" s="1">
        <v>44281</v>
      </c>
      <c r="J2336">
        <v>44311.999988425923</v>
      </c>
      <c r="K2336" t="s">
        <v>6289</v>
      </c>
      <c r="L2336" t="s">
        <v>65</v>
      </c>
      <c r="M2336" t="s">
        <v>120</v>
      </c>
      <c r="N2336" t="s">
        <v>121</v>
      </c>
      <c r="O2336" t="s">
        <v>168</v>
      </c>
      <c r="P2336" t="s">
        <v>122</v>
      </c>
      <c r="Q2336" t="s">
        <v>70</v>
      </c>
      <c r="R2336" t="s">
        <v>6290</v>
      </c>
      <c r="S2336" t="s">
        <v>82</v>
      </c>
      <c r="T2336" t="s">
        <v>6292</v>
      </c>
      <c r="U2336">
        <v>1</v>
      </c>
      <c r="V2336">
        <v>1</v>
      </c>
      <c r="W2336">
        <v>0</v>
      </c>
      <c r="X2336">
        <v>1</v>
      </c>
      <c r="Y2336">
        <v>0</v>
      </c>
      <c r="Z2336">
        <v>0</v>
      </c>
      <c r="AA2336">
        <v>0</v>
      </c>
      <c r="AB2336">
        <v>0</v>
      </c>
      <c r="AC2336">
        <v>0</v>
      </c>
      <c r="AD2336">
        <v>0</v>
      </c>
      <c r="AE2336">
        <v>0</v>
      </c>
      <c r="AF2336">
        <v>0</v>
      </c>
      <c r="AG2336">
        <v>0</v>
      </c>
      <c r="AH2336">
        <v>0</v>
      </c>
      <c r="AI2336">
        <v>0</v>
      </c>
      <c r="AJ2336">
        <v>0</v>
      </c>
      <c r="AK2336">
        <v>0</v>
      </c>
      <c r="AL2336">
        <v>0</v>
      </c>
      <c r="AM2336">
        <v>0</v>
      </c>
      <c r="AN2336">
        <v>0</v>
      </c>
      <c r="AO2336">
        <v>0</v>
      </c>
      <c r="AP2336">
        <v>0</v>
      </c>
      <c r="AQ2336">
        <v>0</v>
      </c>
      <c r="AR2336">
        <v>0</v>
      </c>
      <c r="AS2336">
        <v>0</v>
      </c>
      <c r="AT2336">
        <v>44280</v>
      </c>
      <c r="AU2336">
        <v>44287</v>
      </c>
      <c r="AV2336">
        <v>0</v>
      </c>
      <c r="AW2336">
        <v>1</v>
      </c>
      <c r="AX2336">
        <v>0</v>
      </c>
      <c r="AY2336">
        <v>2021</v>
      </c>
      <c r="AZ2336">
        <v>3</v>
      </c>
      <c r="BA2336">
        <v>30</v>
      </c>
      <c r="BB2336">
        <v>3</v>
      </c>
      <c r="BF2336">
        <v>2021</v>
      </c>
      <c r="BG2336" t="s">
        <v>104</v>
      </c>
      <c r="BH2336" t="s">
        <v>59</v>
      </c>
      <c r="BI2336" t="s">
        <v>9782</v>
      </c>
      <c r="BJ2336" t="s">
        <v>9797</v>
      </c>
    </row>
    <row r="2337" spans="1:62" x14ac:dyDescent="0.35">
      <c r="A2337">
        <v>51871989</v>
      </c>
      <c r="B2337" t="s">
        <v>1287</v>
      </c>
      <c r="C2337" t="s">
        <v>192</v>
      </c>
      <c r="D2337" t="s">
        <v>1288</v>
      </c>
      <c r="E2337" t="s">
        <v>1289</v>
      </c>
      <c r="F2337">
        <v>23798501</v>
      </c>
      <c r="G2337" t="s">
        <v>1290</v>
      </c>
      <c r="H2337">
        <v>4.4000000000000004</v>
      </c>
      <c r="I2337" s="1">
        <v>44281</v>
      </c>
      <c r="J2337">
        <v>44311.999988425923</v>
      </c>
      <c r="K2337" t="s">
        <v>6293</v>
      </c>
      <c r="L2337" t="s">
        <v>65</v>
      </c>
      <c r="M2337" t="s">
        <v>519</v>
      </c>
      <c r="N2337" t="s">
        <v>520</v>
      </c>
      <c r="P2337" t="s">
        <v>861</v>
      </c>
      <c r="Q2337" t="s">
        <v>70</v>
      </c>
      <c r="S2337" t="s">
        <v>71</v>
      </c>
      <c r="T2337" t="s">
        <v>6294</v>
      </c>
      <c r="U2337">
        <v>1</v>
      </c>
      <c r="V2337">
        <v>1</v>
      </c>
      <c r="W2337">
        <v>0</v>
      </c>
      <c r="X2337">
        <v>1</v>
      </c>
      <c r="Y2337">
        <v>0</v>
      </c>
      <c r="Z2337">
        <v>0</v>
      </c>
      <c r="AA2337">
        <v>0</v>
      </c>
      <c r="AB2337">
        <v>0</v>
      </c>
      <c r="AC2337">
        <v>0</v>
      </c>
      <c r="AD2337">
        <v>0</v>
      </c>
      <c r="AE2337">
        <v>0</v>
      </c>
      <c r="AF2337">
        <v>0</v>
      </c>
      <c r="AG2337">
        <v>0</v>
      </c>
      <c r="AH2337">
        <v>0</v>
      </c>
      <c r="AI2337">
        <v>0</v>
      </c>
      <c r="AJ2337">
        <v>0</v>
      </c>
      <c r="AK2337">
        <v>0</v>
      </c>
      <c r="AL2337">
        <v>0</v>
      </c>
      <c r="AM2337">
        <v>0</v>
      </c>
      <c r="AN2337">
        <v>0</v>
      </c>
      <c r="AO2337">
        <v>0</v>
      </c>
      <c r="AP2337">
        <v>0</v>
      </c>
      <c r="AQ2337">
        <v>0</v>
      </c>
      <c r="AR2337">
        <v>0</v>
      </c>
      <c r="AS2337">
        <v>0</v>
      </c>
      <c r="AT2337">
        <v>44281</v>
      </c>
      <c r="AU2337">
        <v>44293</v>
      </c>
      <c r="AV2337">
        <v>0</v>
      </c>
      <c r="AW2337">
        <v>1</v>
      </c>
      <c r="AX2337">
        <v>0</v>
      </c>
      <c r="AY2337">
        <v>2021</v>
      </c>
      <c r="AZ2337">
        <v>3</v>
      </c>
      <c r="BA2337">
        <v>30</v>
      </c>
      <c r="BB2337">
        <v>3</v>
      </c>
      <c r="BF2337">
        <v>2021</v>
      </c>
      <c r="BG2337" t="s">
        <v>104</v>
      </c>
      <c r="BH2337" t="s">
        <v>9822</v>
      </c>
      <c r="BI2337" t="s">
        <v>9782</v>
      </c>
      <c r="BJ2337" t="s">
        <v>9797</v>
      </c>
    </row>
    <row r="2338" spans="1:62" x14ac:dyDescent="0.35">
      <c r="A2338">
        <v>51874764</v>
      </c>
      <c r="B2338" t="s">
        <v>1287</v>
      </c>
      <c r="C2338" t="s">
        <v>192</v>
      </c>
      <c r="D2338" t="s">
        <v>1288</v>
      </c>
      <c r="E2338" t="s">
        <v>1289</v>
      </c>
      <c r="F2338">
        <v>23798501</v>
      </c>
      <c r="G2338" t="s">
        <v>1290</v>
      </c>
      <c r="H2338">
        <v>4.4000000000000004</v>
      </c>
      <c r="I2338" s="1">
        <v>44281</v>
      </c>
      <c r="J2338">
        <v>44311.999988425923</v>
      </c>
      <c r="K2338" t="s">
        <v>6293</v>
      </c>
      <c r="L2338" t="s">
        <v>65</v>
      </c>
      <c r="M2338" t="s">
        <v>197</v>
      </c>
      <c r="N2338" t="s">
        <v>198</v>
      </c>
      <c r="O2338" t="s">
        <v>168</v>
      </c>
      <c r="P2338" t="s">
        <v>199</v>
      </c>
      <c r="Q2338" t="s">
        <v>70</v>
      </c>
      <c r="S2338" t="s">
        <v>71</v>
      </c>
      <c r="T2338" t="s">
        <v>6295</v>
      </c>
      <c r="U2338">
        <v>1</v>
      </c>
      <c r="V2338">
        <v>1</v>
      </c>
      <c r="W2338">
        <v>0</v>
      </c>
      <c r="X2338">
        <v>1</v>
      </c>
      <c r="Y2338">
        <v>0</v>
      </c>
      <c r="Z2338">
        <v>0</v>
      </c>
      <c r="AA2338">
        <v>0</v>
      </c>
      <c r="AB2338">
        <v>0</v>
      </c>
      <c r="AC2338">
        <v>0</v>
      </c>
      <c r="AD2338">
        <v>0</v>
      </c>
      <c r="AE2338">
        <v>0</v>
      </c>
      <c r="AF2338">
        <v>0</v>
      </c>
      <c r="AG2338">
        <v>0</v>
      </c>
      <c r="AH2338">
        <v>0</v>
      </c>
      <c r="AI2338">
        <v>0</v>
      </c>
      <c r="AJ2338">
        <v>0</v>
      </c>
      <c r="AK2338">
        <v>0</v>
      </c>
      <c r="AL2338">
        <v>0</v>
      </c>
      <c r="AM2338">
        <v>0</v>
      </c>
      <c r="AN2338">
        <v>0</v>
      </c>
      <c r="AO2338">
        <v>0</v>
      </c>
      <c r="AP2338">
        <v>0</v>
      </c>
      <c r="AQ2338">
        <v>0</v>
      </c>
      <c r="AR2338">
        <v>0</v>
      </c>
      <c r="AS2338">
        <v>0</v>
      </c>
      <c r="AT2338">
        <v>44281</v>
      </c>
      <c r="AU2338">
        <v>44293</v>
      </c>
      <c r="AV2338">
        <v>0</v>
      </c>
      <c r="AW2338">
        <v>1</v>
      </c>
      <c r="AX2338">
        <v>0</v>
      </c>
      <c r="AY2338">
        <v>2021</v>
      </c>
      <c r="AZ2338">
        <v>3</v>
      </c>
      <c r="BA2338">
        <v>30</v>
      </c>
      <c r="BB2338">
        <v>3</v>
      </c>
      <c r="BF2338">
        <v>2021</v>
      </c>
      <c r="BG2338" t="s">
        <v>104</v>
      </c>
      <c r="BH2338" t="s">
        <v>9822</v>
      </c>
      <c r="BI2338" t="s">
        <v>9782</v>
      </c>
      <c r="BJ2338" t="s">
        <v>9797</v>
      </c>
    </row>
    <row r="2339" spans="1:62" x14ac:dyDescent="0.35">
      <c r="A2339">
        <v>51874871</v>
      </c>
      <c r="B2339" t="s">
        <v>1287</v>
      </c>
      <c r="C2339" t="s">
        <v>192</v>
      </c>
      <c r="D2339" t="s">
        <v>1288</v>
      </c>
      <c r="E2339" t="s">
        <v>1289</v>
      </c>
      <c r="F2339">
        <v>23798501</v>
      </c>
      <c r="G2339" t="s">
        <v>1290</v>
      </c>
      <c r="I2339" s="1">
        <v>44281</v>
      </c>
      <c r="J2339">
        <v>44311.999988425923</v>
      </c>
      <c r="K2339" t="s">
        <v>6293</v>
      </c>
      <c r="L2339" t="s">
        <v>65</v>
      </c>
      <c r="M2339" t="s">
        <v>120</v>
      </c>
      <c r="N2339" t="s">
        <v>121</v>
      </c>
      <c r="O2339" t="s">
        <v>168</v>
      </c>
      <c r="P2339" t="s">
        <v>122</v>
      </c>
      <c r="Q2339" t="s">
        <v>70</v>
      </c>
      <c r="S2339" t="s">
        <v>71</v>
      </c>
      <c r="T2339" t="s">
        <v>6296</v>
      </c>
      <c r="U2339">
        <v>1</v>
      </c>
      <c r="V2339">
        <v>1</v>
      </c>
      <c r="W2339">
        <v>0</v>
      </c>
      <c r="X2339">
        <v>1</v>
      </c>
      <c r="Y2339">
        <v>0</v>
      </c>
      <c r="Z2339">
        <v>0</v>
      </c>
      <c r="AA2339">
        <v>0</v>
      </c>
      <c r="AB2339">
        <v>0</v>
      </c>
      <c r="AC2339">
        <v>0</v>
      </c>
      <c r="AD2339">
        <v>0</v>
      </c>
      <c r="AE2339">
        <v>0</v>
      </c>
      <c r="AF2339">
        <v>0</v>
      </c>
      <c r="AG2339">
        <v>0</v>
      </c>
      <c r="AH2339">
        <v>0</v>
      </c>
      <c r="AI2339">
        <v>0</v>
      </c>
      <c r="AJ2339">
        <v>0</v>
      </c>
      <c r="AK2339">
        <v>0</v>
      </c>
      <c r="AL2339">
        <v>0</v>
      </c>
      <c r="AM2339">
        <v>0</v>
      </c>
      <c r="AN2339">
        <v>0</v>
      </c>
      <c r="AO2339">
        <v>0</v>
      </c>
      <c r="AP2339">
        <v>0</v>
      </c>
      <c r="AQ2339">
        <v>0</v>
      </c>
      <c r="AR2339">
        <v>0</v>
      </c>
      <c r="AS2339">
        <v>0</v>
      </c>
      <c r="AT2339">
        <v>44281</v>
      </c>
      <c r="AU2339">
        <v>44293</v>
      </c>
      <c r="AV2339">
        <v>0</v>
      </c>
      <c r="AW2339">
        <v>1</v>
      </c>
      <c r="AX2339">
        <v>0</v>
      </c>
      <c r="AY2339">
        <v>2021</v>
      </c>
      <c r="AZ2339">
        <v>3</v>
      </c>
      <c r="BA2339">
        <v>30</v>
      </c>
      <c r="BB2339">
        <v>3</v>
      </c>
      <c r="BF2339">
        <v>2021</v>
      </c>
      <c r="BG2339" t="s">
        <v>104</v>
      </c>
      <c r="BH2339" t="s">
        <v>9822</v>
      </c>
      <c r="BI2339" t="s">
        <v>9782</v>
      </c>
      <c r="BJ2339" t="s">
        <v>9797</v>
      </c>
    </row>
    <row r="2340" spans="1:62" x14ac:dyDescent="0.35">
      <c r="A2340">
        <v>51874913</v>
      </c>
      <c r="B2340" t="s">
        <v>1287</v>
      </c>
      <c r="C2340" t="s">
        <v>192</v>
      </c>
      <c r="D2340" t="s">
        <v>1288</v>
      </c>
      <c r="E2340" t="s">
        <v>1289</v>
      </c>
      <c r="F2340">
        <v>23798501</v>
      </c>
      <c r="G2340" t="s">
        <v>1290</v>
      </c>
      <c r="H2340">
        <v>4.4000000000000004</v>
      </c>
      <c r="I2340" s="1">
        <v>44281</v>
      </c>
      <c r="J2340">
        <v>44311.999988425923</v>
      </c>
      <c r="K2340" t="s">
        <v>6293</v>
      </c>
      <c r="L2340" t="s">
        <v>65</v>
      </c>
      <c r="M2340" t="s">
        <v>66</v>
      </c>
      <c r="N2340" t="s">
        <v>67</v>
      </c>
      <c r="O2340" t="s">
        <v>68</v>
      </c>
      <c r="P2340" t="s">
        <v>69</v>
      </c>
      <c r="Q2340" t="s">
        <v>70</v>
      </c>
      <c r="S2340" t="s">
        <v>71</v>
      </c>
      <c r="T2340" t="s">
        <v>6297</v>
      </c>
      <c r="U2340">
        <v>1</v>
      </c>
      <c r="V2340">
        <v>1</v>
      </c>
      <c r="W2340">
        <v>0</v>
      </c>
      <c r="X2340">
        <v>1</v>
      </c>
      <c r="Y2340">
        <v>0</v>
      </c>
      <c r="Z2340">
        <v>0</v>
      </c>
      <c r="AA2340">
        <v>0</v>
      </c>
      <c r="AB2340">
        <v>0</v>
      </c>
      <c r="AC2340">
        <v>0</v>
      </c>
      <c r="AD2340">
        <v>0</v>
      </c>
      <c r="AE2340">
        <v>0</v>
      </c>
      <c r="AF2340">
        <v>0</v>
      </c>
      <c r="AG2340">
        <v>0</v>
      </c>
      <c r="AH2340">
        <v>0</v>
      </c>
      <c r="AI2340">
        <v>0</v>
      </c>
      <c r="AJ2340">
        <v>0</v>
      </c>
      <c r="AK2340">
        <v>0</v>
      </c>
      <c r="AL2340">
        <v>0</v>
      </c>
      <c r="AM2340">
        <v>0</v>
      </c>
      <c r="AN2340">
        <v>0</v>
      </c>
      <c r="AO2340">
        <v>0</v>
      </c>
      <c r="AP2340">
        <v>0</v>
      </c>
      <c r="AQ2340">
        <v>0</v>
      </c>
      <c r="AR2340">
        <v>0</v>
      </c>
      <c r="AS2340">
        <v>0</v>
      </c>
      <c r="AT2340">
        <v>44281</v>
      </c>
      <c r="AU2340">
        <v>44293</v>
      </c>
      <c r="AV2340">
        <v>0</v>
      </c>
      <c r="AW2340">
        <v>1</v>
      </c>
      <c r="AX2340">
        <v>0</v>
      </c>
      <c r="AY2340">
        <v>2021</v>
      </c>
      <c r="AZ2340">
        <v>3</v>
      </c>
      <c r="BA2340">
        <v>30</v>
      </c>
      <c r="BB2340">
        <v>3</v>
      </c>
      <c r="BF2340">
        <v>2021</v>
      </c>
      <c r="BG2340" t="s">
        <v>104</v>
      </c>
      <c r="BH2340" t="s">
        <v>9822</v>
      </c>
      <c r="BI2340" t="s">
        <v>9782</v>
      </c>
      <c r="BJ2340" t="s">
        <v>9797</v>
      </c>
    </row>
    <row r="2341" spans="1:62" x14ac:dyDescent="0.35">
      <c r="A2341">
        <v>51874936</v>
      </c>
      <c r="B2341" t="s">
        <v>1287</v>
      </c>
      <c r="C2341" t="s">
        <v>192</v>
      </c>
      <c r="D2341" t="s">
        <v>1288</v>
      </c>
      <c r="E2341" t="s">
        <v>1289</v>
      </c>
      <c r="F2341">
        <v>23798501</v>
      </c>
      <c r="G2341" t="s">
        <v>1290</v>
      </c>
      <c r="H2341">
        <v>4.4000000000000004</v>
      </c>
      <c r="I2341" s="1">
        <v>44281</v>
      </c>
      <c r="J2341">
        <v>44311.999988425923</v>
      </c>
      <c r="K2341" t="s">
        <v>6293</v>
      </c>
      <c r="L2341" t="s">
        <v>65</v>
      </c>
      <c r="M2341" t="s">
        <v>152</v>
      </c>
      <c r="N2341" t="s">
        <v>153</v>
      </c>
      <c r="O2341" t="s">
        <v>154</v>
      </c>
      <c r="P2341" t="s">
        <v>155</v>
      </c>
      <c r="Q2341" t="s">
        <v>70</v>
      </c>
      <c r="S2341" t="s">
        <v>71</v>
      </c>
      <c r="T2341" t="s">
        <v>6298</v>
      </c>
      <c r="U2341">
        <v>1</v>
      </c>
      <c r="V2341">
        <v>1</v>
      </c>
      <c r="W2341">
        <v>0</v>
      </c>
      <c r="X2341">
        <v>1</v>
      </c>
      <c r="Y2341">
        <v>0</v>
      </c>
      <c r="Z2341">
        <v>0</v>
      </c>
      <c r="AA2341">
        <v>0</v>
      </c>
      <c r="AB2341">
        <v>0</v>
      </c>
      <c r="AC2341">
        <v>0</v>
      </c>
      <c r="AD2341">
        <v>0</v>
      </c>
      <c r="AE2341">
        <v>0</v>
      </c>
      <c r="AF2341">
        <v>0</v>
      </c>
      <c r="AG2341">
        <v>0</v>
      </c>
      <c r="AH2341">
        <v>0</v>
      </c>
      <c r="AI2341">
        <v>0</v>
      </c>
      <c r="AJ2341">
        <v>0</v>
      </c>
      <c r="AK2341">
        <v>0</v>
      </c>
      <c r="AL2341">
        <v>0</v>
      </c>
      <c r="AM2341">
        <v>0</v>
      </c>
      <c r="AN2341">
        <v>0</v>
      </c>
      <c r="AO2341">
        <v>0</v>
      </c>
      <c r="AP2341">
        <v>0</v>
      </c>
      <c r="AQ2341">
        <v>0</v>
      </c>
      <c r="AR2341">
        <v>0</v>
      </c>
      <c r="AS2341">
        <v>0</v>
      </c>
      <c r="AT2341">
        <v>44281</v>
      </c>
      <c r="AU2341">
        <v>44293</v>
      </c>
      <c r="AV2341">
        <v>0</v>
      </c>
      <c r="AW2341">
        <v>1</v>
      </c>
      <c r="AX2341">
        <v>0</v>
      </c>
      <c r="AY2341">
        <v>2021</v>
      </c>
      <c r="AZ2341">
        <v>3</v>
      </c>
      <c r="BA2341">
        <v>30</v>
      </c>
      <c r="BB2341">
        <v>3</v>
      </c>
      <c r="BF2341">
        <v>2021</v>
      </c>
      <c r="BG2341" t="s">
        <v>104</v>
      </c>
      <c r="BH2341" t="s">
        <v>9822</v>
      </c>
      <c r="BI2341" t="s">
        <v>9782</v>
      </c>
      <c r="BJ2341" t="s">
        <v>9797</v>
      </c>
    </row>
    <row r="2342" spans="1:62" x14ac:dyDescent="0.35">
      <c r="A2342">
        <v>51879061</v>
      </c>
      <c r="B2342" t="s">
        <v>283</v>
      </c>
      <c r="C2342" t="s">
        <v>61</v>
      </c>
      <c r="D2342" t="s">
        <v>1132</v>
      </c>
      <c r="E2342" t="s">
        <v>553</v>
      </c>
      <c r="F2342">
        <v>35398774</v>
      </c>
      <c r="I2342" s="1">
        <v>44284</v>
      </c>
      <c r="J2342">
        <v>44314.999988425923</v>
      </c>
      <c r="K2342" t="s">
        <v>1452</v>
      </c>
      <c r="L2342" t="s">
        <v>65</v>
      </c>
      <c r="M2342" t="s">
        <v>66</v>
      </c>
      <c r="N2342" t="s">
        <v>67</v>
      </c>
      <c r="O2342" t="s">
        <v>68</v>
      </c>
      <c r="P2342" t="s">
        <v>69</v>
      </c>
      <c r="Q2342" t="s">
        <v>102</v>
      </c>
      <c r="R2342" t="s">
        <v>4959</v>
      </c>
      <c r="S2342" t="s">
        <v>71</v>
      </c>
      <c r="T2342" t="s">
        <v>6299</v>
      </c>
      <c r="U2342">
        <v>1</v>
      </c>
      <c r="V2342">
        <v>1</v>
      </c>
      <c r="W2342">
        <v>0</v>
      </c>
      <c r="X2342">
        <v>1</v>
      </c>
      <c r="Y2342">
        <v>0</v>
      </c>
      <c r="Z2342">
        <v>0</v>
      </c>
      <c r="AA2342">
        <v>0</v>
      </c>
      <c r="AB2342">
        <v>0</v>
      </c>
      <c r="AC2342">
        <v>0</v>
      </c>
      <c r="AD2342">
        <v>1</v>
      </c>
      <c r="AE2342">
        <v>0</v>
      </c>
      <c r="AF2342">
        <v>0</v>
      </c>
      <c r="AG2342">
        <v>1</v>
      </c>
      <c r="AH2342">
        <v>0</v>
      </c>
      <c r="AI2342">
        <v>0</v>
      </c>
      <c r="AJ2342">
        <v>0</v>
      </c>
      <c r="AK2342">
        <v>0</v>
      </c>
      <c r="AL2342">
        <v>0</v>
      </c>
      <c r="AM2342">
        <v>0</v>
      </c>
      <c r="AN2342">
        <v>0</v>
      </c>
      <c r="AO2342">
        <v>0</v>
      </c>
      <c r="AP2342">
        <v>1</v>
      </c>
      <c r="AQ2342">
        <v>0</v>
      </c>
      <c r="AR2342">
        <v>0</v>
      </c>
      <c r="AS2342">
        <v>0</v>
      </c>
      <c r="AT2342">
        <v>44284</v>
      </c>
      <c r="AU2342">
        <v>44293</v>
      </c>
      <c r="AV2342">
        <v>1</v>
      </c>
      <c r="AW2342">
        <v>1</v>
      </c>
      <c r="AX2342">
        <v>0</v>
      </c>
      <c r="AY2342">
        <v>2021</v>
      </c>
      <c r="AZ2342">
        <v>3</v>
      </c>
      <c r="BA2342">
        <v>30</v>
      </c>
      <c r="BB2342">
        <v>6</v>
      </c>
      <c r="BC2342">
        <v>100000</v>
      </c>
      <c r="BD2342">
        <v>100000</v>
      </c>
      <c r="BE2342" t="s">
        <v>90</v>
      </c>
      <c r="BF2342">
        <v>2021</v>
      </c>
      <c r="BG2342" t="s">
        <v>73</v>
      </c>
      <c r="BH2342" t="s">
        <v>59</v>
      </c>
      <c r="BI2342" t="s">
        <v>9782</v>
      </c>
      <c r="BJ2342" t="s">
        <v>9794</v>
      </c>
    </row>
    <row r="2343" spans="1:62" x14ac:dyDescent="0.35">
      <c r="A2343">
        <v>51879135</v>
      </c>
      <c r="B2343" t="s">
        <v>6300</v>
      </c>
      <c r="C2343" t="s">
        <v>369</v>
      </c>
      <c r="D2343" t="s">
        <v>388</v>
      </c>
      <c r="E2343" t="s">
        <v>553</v>
      </c>
      <c r="F2343">
        <v>35398774</v>
      </c>
      <c r="I2343" s="1">
        <v>44284</v>
      </c>
      <c r="J2343">
        <v>44314.999988425923</v>
      </c>
      <c r="K2343" t="s">
        <v>1452</v>
      </c>
      <c r="L2343" t="s">
        <v>65</v>
      </c>
      <c r="M2343" t="s">
        <v>120</v>
      </c>
      <c r="N2343" t="s">
        <v>121</v>
      </c>
      <c r="O2343" t="s">
        <v>168</v>
      </c>
      <c r="P2343" t="s">
        <v>122</v>
      </c>
      <c r="Q2343" t="s">
        <v>102</v>
      </c>
      <c r="R2343" t="s">
        <v>4641</v>
      </c>
      <c r="S2343" t="s">
        <v>71</v>
      </c>
      <c r="T2343" t="s">
        <v>6301</v>
      </c>
      <c r="U2343">
        <v>1</v>
      </c>
      <c r="V2343">
        <v>1</v>
      </c>
      <c r="W2343">
        <v>1</v>
      </c>
      <c r="X2343">
        <v>0</v>
      </c>
      <c r="Y2343">
        <v>0</v>
      </c>
      <c r="Z2343">
        <v>0</v>
      </c>
      <c r="AA2343">
        <v>0</v>
      </c>
      <c r="AB2343">
        <v>0</v>
      </c>
      <c r="AC2343">
        <v>1</v>
      </c>
      <c r="AD2343">
        <v>0</v>
      </c>
      <c r="AE2343">
        <v>0</v>
      </c>
      <c r="AF2343">
        <v>0</v>
      </c>
      <c r="AG2343">
        <v>0</v>
      </c>
      <c r="AH2343">
        <v>1</v>
      </c>
      <c r="AI2343">
        <v>0</v>
      </c>
      <c r="AJ2343">
        <v>0</v>
      </c>
      <c r="AK2343">
        <v>0</v>
      </c>
      <c r="AL2343">
        <v>0</v>
      </c>
      <c r="AM2343">
        <v>0</v>
      </c>
      <c r="AN2343">
        <v>0</v>
      </c>
      <c r="AO2343">
        <v>0</v>
      </c>
      <c r="AP2343">
        <v>0</v>
      </c>
      <c r="AQ2343">
        <v>0</v>
      </c>
      <c r="AR2343">
        <v>0</v>
      </c>
      <c r="AS2343">
        <v>0</v>
      </c>
      <c r="AT2343">
        <v>44283</v>
      </c>
      <c r="AU2343">
        <v>44293</v>
      </c>
      <c r="AV2343">
        <v>1</v>
      </c>
      <c r="AW2343">
        <v>1</v>
      </c>
      <c r="AX2343">
        <v>0</v>
      </c>
      <c r="AY2343">
        <v>2021</v>
      </c>
      <c r="AZ2343">
        <v>3</v>
      </c>
      <c r="BA2343">
        <v>30</v>
      </c>
      <c r="BB2343">
        <v>5</v>
      </c>
      <c r="BC2343">
        <v>700</v>
      </c>
      <c r="BD2343">
        <v>800</v>
      </c>
      <c r="BE2343" t="s">
        <v>546</v>
      </c>
      <c r="BF2343">
        <v>2021</v>
      </c>
      <c r="BG2343" t="s">
        <v>73</v>
      </c>
      <c r="BH2343" t="s">
        <v>59</v>
      </c>
      <c r="BI2343" t="s">
        <v>9782</v>
      </c>
      <c r="BJ2343" t="s">
        <v>9794</v>
      </c>
    </row>
    <row r="2344" spans="1:62" x14ac:dyDescent="0.35">
      <c r="A2344">
        <v>51879147</v>
      </c>
      <c r="B2344" t="s">
        <v>524</v>
      </c>
      <c r="C2344" t="s">
        <v>75</v>
      </c>
      <c r="D2344" t="s">
        <v>165</v>
      </c>
      <c r="E2344" t="s">
        <v>6302</v>
      </c>
      <c r="F2344">
        <v>33657145</v>
      </c>
      <c r="G2344" t="s">
        <v>6302</v>
      </c>
      <c r="H2344">
        <v>2.9167000000000001</v>
      </c>
      <c r="I2344" s="1">
        <v>44284</v>
      </c>
      <c r="J2344">
        <v>44314.999988425923</v>
      </c>
      <c r="K2344" t="s">
        <v>6303</v>
      </c>
      <c r="L2344" t="s">
        <v>65</v>
      </c>
      <c r="M2344" t="s">
        <v>66</v>
      </c>
      <c r="N2344" t="s">
        <v>67</v>
      </c>
      <c r="O2344" t="s">
        <v>101</v>
      </c>
      <c r="P2344" t="s">
        <v>1219</v>
      </c>
      <c r="Q2344" t="s">
        <v>70</v>
      </c>
      <c r="S2344" t="s">
        <v>71</v>
      </c>
      <c r="T2344" t="s">
        <v>6304</v>
      </c>
      <c r="U2344">
        <v>0</v>
      </c>
      <c r="V2344">
        <v>1</v>
      </c>
      <c r="W2344">
        <v>0</v>
      </c>
      <c r="X2344">
        <v>1</v>
      </c>
      <c r="Y2344">
        <v>0</v>
      </c>
      <c r="Z2344">
        <v>0</v>
      </c>
      <c r="AA2344">
        <v>0</v>
      </c>
      <c r="AB2344">
        <v>0</v>
      </c>
      <c r="AC2344">
        <v>0</v>
      </c>
      <c r="AD2344">
        <v>1</v>
      </c>
      <c r="AE2344">
        <v>1</v>
      </c>
      <c r="AF2344">
        <v>1</v>
      </c>
      <c r="AG2344">
        <v>1</v>
      </c>
      <c r="AH2344">
        <v>0</v>
      </c>
      <c r="AI2344">
        <v>0</v>
      </c>
      <c r="AJ2344">
        <v>0</v>
      </c>
      <c r="AK2344">
        <v>0</v>
      </c>
      <c r="AL2344">
        <v>0</v>
      </c>
      <c r="AM2344">
        <v>0</v>
      </c>
      <c r="AN2344">
        <v>0</v>
      </c>
      <c r="AO2344">
        <v>0</v>
      </c>
      <c r="AP2344">
        <v>1</v>
      </c>
      <c r="AQ2344">
        <v>0</v>
      </c>
      <c r="AR2344">
        <v>0</v>
      </c>
      <c r="AS2344">
        <v>0</v>
      </c>
      <c r="AT2344">
        <v>44313</v>
      </c>
      <c r="AU2344">
        <v>44314</v>
      </c>
      <c r="AV2344">
        <v>0</v>
      </c>
      <c r="AW2344">
        <v>1</v>
      </c>
      <c r="AX2344">
        <v>0</v>
      </c>
      <c r="AY2344">
        <v>2021</v>
      </c>
      <c r="AZ2344">
        <v>3</v>
      </c>
      <c r="BA2344">
        <v>30</v>
      </c>
      <c r="BB2344">
        <v>7</v>
      </c>
      <c r="BF2344">
        <v>2021</v>
      </c>
      <c r="BG2344" t="s">
        <v>104</v>
      </c>
      <c r="BH2344" t="s">
        <v>9822</v>
      </c>
      <c r="BI2344" t="s">
        <v>9782</v>
      </c>
      <c r="BJ2344" t="s">
        <v>9794</v>
      </c>
    </row>
    <row r="2345" spans="1:62" x14ac:dyDescent="0.35">
      <c r="A2345">
        <v>51885751</v>
      </c>
      <c r="B2345" t="s">
        <v>6305</v>
      </c>
      <c r="C2345" t="s">
        <v>75</v>
      </c>
      <c r="D2345" t="s">
        <v>76</v>
      </c>
      <c r="E2345" t="s">
        <v>6212</v>
      </c>
      <c r="F2345">
        <v>23382571</v>
      </c>
      <c r="G2345" t="s">
        <v>6212</v>
      </c>
      <c r="H2345">
        <v>3.9832000000000001</v>
      </c>
      <c r="I2345" s="1">
        <v>44284</v>
      </c>
      <c r="J2345">
        <v>44314.999988425923</v>
      </c>
      <c r="K2345" t="s">
        <v>6306</v>
      </c>
      <c r="L2345" t="s">
        <v>65</v>
      </c>
      <c r="M2345" t="s">
        <v>120</v>
      </c>
      <c r="N2345" t="s">
        <v>121</v>
      </c>
      <c r="O2345" t="s">
        <v>168</v>
      </c>
      <c r="P2345" t="s">
        <v>122</v>
      </c>
      <c r="Q2345" t="s">
        <v>70</v>
      </c>
      <c r="S2345" t="s">
        <v>82</v>
      </c>
      <c r="T2345" t="s">
        <v>6307</v>
      </c>
      <c r="U2345">
        <v>0</v>
      </c>
      <c r="V2345">
        <v>1</v>
      </c>
      <c r="W2345">
        <v>0</v>
      </c>
      <c r="X2345">
        <v>1</v>
      </c>
      <c r="Y2345">
        <v>0</v>
      </c>
      <c r="Z2345">
        <v>0</v>
      </c>
      <c r="AA2345">
        <v>0</v>
      </c>
      <c r="AB2345">
        <v>0</v>
      </c>
      <c r="AC2345">
        <v>0</v>
      </c>
      <c r="AD2345">
        <v>1</v>
      </c>
      <c r="AE2345">
        <v>1</v>
      </c>
      <c r="AF2345">
        <v>1</v>
      </c>
      <c r="AG2345">
        <v>1</v>
      </c>
      <c r="AH2345">
        <v>1</v>
      </c>
      <c r="AI2345">
        <v>0</v>
      </c>
      <c r="AJ2345">
        <v>0</v>
      </c>
      <c r="AK2345">
        <v>0</v>
      </c>
      <c r="AL2345">
        <v>0</v>
      </c>
      <c r="AM2345">
        <v>0</v>
      </c>
      <c r="AN2345">
        <v>0</v>
      </c>
      <c r="AO2345">
        <v>0</v>
      </c>
      <c r="AP2345">
        <v>1</v>
      </c>
      <c r="AQ2345">
        <v>0</v>
      </c>
      <c r="AR2345">
        <v>0</v>
      </c>
      <c r="AS2345">
        <v>0</v>
      </c>
      <c r="AT2345">
        <v>44313</v>
      </c>
      <c r="AU2345">
        <v>44314</v>
      </c>
      <c r="AV2345">
        <v>0</v>
      </c>
      <c r="AW2345">
        <v>1</v>
      </c>
      <c r="AX2345">
        <v>0</v>
      </c>
      <c r="AY2345">
        <v>2021</v>
      </c>
      <c r="AZ2345">
        <v>3</v>
      </c>
      <c r="BA2345">
        <v>30</v>
      </c>
      <c r="BB2345">
        <v>8</v>
      </c>
      <c r="BF2345">
        <v>2021</v>
      </c>
      <c r="BG2345" t="s">
        <v>104</v>
      </c>
      <c r="BH2345" t="s">
        <v>9822</v>
      </c>
      <c r="BI2345" t="s">
        <v>9782</v>
      </c>
      <c r="BJ2345" t="s">
        <v>9794</v>
      </c>
    </row>
    <row r="2346" spans="1:62" x14ac:dyDescent="0.35">
      <c r="A2346">
        <v>51887421</v>
      </c>
      <c r="B2346" t="s">
        <v>6308</v>
      </c>
      <c r="C2346" t="s">
        <v>92</v>
      </c>
      <c r="D2346" t="s">
        <v>508</v>
      </c>
      <c r="E2346" t="s">
        <v>6309</v>
      </c>
      <c r="F2346">
        <v>35876615</v>
      </c>
      <c r="I2346" s="1">
        <v>44284</v>
      </c>
      <c r="J2346">
        <v>44314.999988425923</v>
      </c>
      <c r="K2346" t="s">
        <v>6310</v>
      </c>
      <c r="L2346" t="s">
        <v>65</v>
      </c>
      <c r="M2346" t="s">
        <v>120</v>
      </c>
      <c r="N2346" t="s">
        <v>121</v>
      </c>
      <c r="O2346" t="s">
        <v>168</v>
      </c>
      <c r="P2346" t="s">
        <v>122</v>
      </c>
      <c r="Q2346" t="s">
        <v>70</v>
      </c>
      <c r="S2346" t="s">
        <v>71</v>
      </c>
      <c r="T2346" t="s">
        <v>6311</v>
      </c>
      <c r="U2346">
        <v>1</v>
      </c>
      <c r="V2346">
        <v>1</v>
      </c>
      <c r="W2346">
        <v>0</v>
      </c>
      <c r="X2346">
        <v>1</v>
      </c>
      <c r="Y2346">
        <v>0</v>
      </c>
      <c r="Z2346">
        <v>0</v>
      </c>
      <c r="AA2346">
        <v>0</v>
      </c>
      <c r="AB2346">
        <v>0</v>
      </c>
      <c r="AC2346">
        <v>0</v>
      </c>
      <c r="AD2346">
        <v>0</v>
      </c>
      <c r="AE2346">
        <v>1</v>
      </c>
      <c r="AF2346">
        <v>0</v>
      </c>
      <c r="AG2346">
        <v>0</v>
      </c>
      <c r="AH2346">
        <v>1</v>
      </c>
      <c r="AI2346">
        <v>0</v>
      </c>
      <c r="AJ2346">
        <v>0</v>
      </c>
      <c r="AK2346">
        <v>0</v>
      </c>
      <c r="AL2346">
        <v>0</v>
      </c>
      <c r="AM2346">
        <v>0</v>
      </c>
      <c r="AN2346">
        <v>0</v>
      </c>
      <c r="AO2346">
        <v>0</v>
      </c>
      <c r="AP2346">
        <v>0</v>
      </c>
      <c r="AQ2346">
        <v>0</v>
      </c>
      <c r="AR2346">
        <v>0</v>
      </c>
      <c r="AS2346">
        <v>0</v>
      </c>
      <c r="AT2346">
        <v>44313</v>
      </c>
      <c r="AU2346">
        <v>44314</v>
      </c>
      <c r="AV2346">
        <v>0</v>
      </c>
      <c r="AW2346">
        <v>1</v>
      </c>
      <c r="AX2346">
        <v>0</v>
      </c>
      <c r="AY2346">
        <v>2021</v>
      </c>
      <c r="AZ2346">
        <v>3</v>
      </c>
      <c r="BA2346">
        <v>30</v>
      </c>
      <c r="BB2346">
        <v>5</v>
      </c>
      <c r="BF2346">
        <v>2021</v>
      </c>
      <c r="BG2346" t="s">
        <v>104</v>
      </c>
      <c r="BH2346" t="s">
        <v>9822</v>
      </c>
      <c r="BI2346" t="s">
        <v>9782</v>
      </c>
      <c r="BJ2346" t="s">
        <v>9794</v>
      </c>
    </row>
    <row r="2347" spans="1:62" x14ac:dyDescent="0.35">
      <c r="A2347">
        <v>51893631</v>
      </c>
      <c r="B2347" t="s">
        <v>6312</v>
      </c>
      <c r="C2347" t="s">
        <v>61</v>
      </c>
      <c r="D2347" t="s">
        <v>125</v>
      </c>
      <c r="E2347" t="s">
        <v>5566</v>
      </c>
      <c r="F2347">
        <v>21137338</v>
      </c>
      <c r="I2347" s="1">
        <v>44285</v>
      </c>
      <c r="J2347">
        <v>44315.999988425923</v>
      </c>
      <c r="K2347" t="s">
        <v>5567</v>
      </c>
      <c r="L2347" t="s">
        <v>65</v>
      </c>
      <c r="M2347" t="s">
        <v>66</v>
      </c>
      <c r="N2347" t="s">
        <v>67</v>
      </c>
      <c r="O2347" t="s">
        <v>68</v>
      </c>
      <c r="P2347" t="s">
        <v>69</v>
      </c>
      <c r="Q2347" t="s">
        <v>70</v>
      </c>
      <c r="R2347" t="s">
        <v>5568</v>
      </c>
      <c r="S2347" t="s">
        <v>71</v>
      </c>
      <c r="T2347" t="s">
        <v>6313</v>
      </c>
      <c r="U2347">
        <v>1</v>
      </c>
      <c r="V2347">
        <v>1</v>
      </c>
      <c r="W2347">
        <v>0</v>
      </c>
      <c r="X2347">
        <v>1</v>
      </c>
      <c r="Y2347">
        <v>0</v>
      </c>
      <c r="Z2347">
        <v>0</v>
      </c>
      <c r="AA2347">
        <v>0</v>
      </c>
      <c r="AB2347">
        <v>0</v>
      </c>
      <c r="AC2347">
        <v>0</v>
      </c>
      <c r="AD2347">
        <v>0</v>
      </c>
      <c r="AE2347">
        <v>0</v>
      </c>
      <c r="AF2347">
        <v>0</v>
      </c>
      <c r="AG2347">
        <v>0</v>
      </c>
      <c r="AH2347">
        <v>0</v>
      </c>
      <c r="AI2347">
        <v>0</v>
      </c>
      <c r="AJ2347">
        <v>0</v>
      </c>
      <c r="AK2347">
        <v>0</v>
      </c>
      <c r="AL2347">
        <v>0</v>
      </c>
      <c r="AM2347">
        <v>0</v>
      </c>
      <c r="AN2347">
        <v>0</v>
      </c>
      <c r="AO2347">
        <v>0</v>
      </c>
      <c r="AP2347">
        <v>0</v>
      </c>
      <c r="AQ2347">
        <v>0</v>
      </c>
      <c r="AR2347">
        <v>0</v>
      </c>
      <c r="AS2347">
        <v>0</v>
      </c>
      <c r="AT2347">
        <v>44285</v>
      </c>
      <c r="AU2347">
        <v>44293</v>
      </c>
      <c r="AV2347">
        <v>0</v>
      </c>
      <c r="AW2347">
        <v>1</v>
      </c>
      <c r="AX2347">
        <v>0</v>
      </c>
      <c r="AY2347">
        <v>2021</v>
      </c>
      <c r="AZ2347">
        <v>3</v>
      </c>
      <c r="BA2347">
        <v>30</v>
      </c>
      <c r="BB2347">
        <v>3</v>
      </c>
      <c r="BF2347">
        <v>2021</v>
      </c>
      <c r="BG2347" t="s">
        <v>104</v>
      </c>
      <c r="BH2347" t="s">
        <v>59</v>
      </c>
      <c r="BI2347" t="s">
        <v>9782</v>
      </c>
      <c r="BJ2347" t="s">
        <v>9795</v>
      </c>
    </row>
    <row r="2348" spans="1:62" x14ac:dyDescent="0.35">
      <c r="A2348">
        <v>51894032</v>
      </c>
      <c r="B2348" t="s">
        <v>98</v>
      </c>
      <c r="C2348" t="s">
        <v>61</v>
      </c>
      <c r="D2348" t="s">
        <v>125</v>
      </c>
      <c r="E2348" t="s">
        <v>4133</v>
      </c>
      <c r="F2348">
        <v>31118541</v>
      </c>
      <c r="G2348" t="s">
        <v>4133</v>
      </c>
      <c r="H2348">
        <v>3.6667000000000001</v>
      </c>
      <c r="I2348" s="1">
        <v>44285</v>
      </c>
      <c r="J2348">
        <v>44315.999988425923</v>
      </c>
      <c r="K2348" t="s">
        <v>6314</v>
      </c>
      <c r="L2348" t="s">
        <v>65</v>
      </c>
      <c r="M2348" t="s">
        <v>197</v>
      </c>
      <c r="N2348" t="s">
        <v>198</v>
      </c>
      <c r="O2348" t="s">
        <v>168</v>
      </c>
      <c r="P2348" t="s">
        <v>1626</v>
      </c>
      <c r="Q2348" t="s">
        <v>70</v>
      </c>
      <c r="S2348" t="s">
        <v>71</v>
      </c>
      <c r="T2348" t="s">
        <v>6315</v>
      </c>
      <c r="U2348">
        <v>1</v>
      </c>
      <c r="V2348">
        <v>1</v>
      </c>
      <c r="W2348">
        <v>1</v>
      </c>
      <c r="X2348">
        <v>1</v>
      </c>
      <c r="Y2348">
        <v>0</v>
      </c>
      <c r="Z2348">
        <v>0</v>
      </c>
      <c r="AA2348">
        <v>0</v>
      </c>
      <c r="AB2348">
        <v>0</v>
      </c>
      <c r="AC2348">
        <v>0</v>
      </c>
      <c r="AD2348">
        <v>0</v>
      </c>
      <c r="AE2348">
        <v>1</v>
      </c>
      <c r="AF2348">
        <v>0</v>
      </c>
      <c r="AG2348">
        <v>0</v>
      </c>
      <c r="AH2348">
        <v>1</v>
      </c>
      <c r="AI2348">
        <v>0</v>
      </c>
      <c r="AJ2348">
        <v>0</v>
      </c>
      <c r="AK2348">
        <v>1</v>
      </c>
      <c r="AL2348">
        <v>0</v>
      </c>
      <c r="AM2348">
        <v>0</v>
      </c>
      <c r="AN2348">
        <v>0</v>
      </c>
      <c r="AO2348">
        <v>0</v>
      </c>
      <c r="AP2348">
        <v>0</v>
      </c>
      <c r="AQ2348">
        <v>1</v>
      </c>
      <c r="AR2348">
        <v>0</v>
      </c>
      <c r="AS2348">
        <v>0</v>
      </c>
      <c r="AT2348">
        <v>44285</v>
      </c>
      <c r="AU2348">
        <v>44315</v>
      </c>
      <c r="AV2348">
        <v>0</v>
      </c>
      <c r="AW2348">
        <v>1</v>
      </c>
      <c r="AX2348">
        <v>0</v>
      </c>
      <c r="AY2348">
        <v>2021</v>
      </c>
      <c r="AZ2348">
        <v>3</v>
      </c>
      <c r="BA2348">
        <v>30</v>
      </c>
      <c r="BB2348">
        <v>8</v>
      </c>
      <c r="BF2348">
        <v>2021</v>
      </c>
      <c r="BG2348" t="s">
        <v>104</v>
      </c>
      <c r="BH2348" t="s">
        <v>9822</v>
      </c>
      <c r="BI2348" t="s">
        <v>9782</v>
      </c>
      <c r="BJ2348" t="s">
        <v>9795</v>
      </c>
    </row>
    <row r="2349" spans="1:62" x14ac:dyDescent="0.35">
      <c r="A2349">
        <v>51897544</v>
      </c>
      <c r="B2349" t="s">
        <v>3972</v>
      </c>
      <c r="C2349" t="s">
        <v>61</v>
      </c>
      <c r="D2349" t="s">
        <v>125</v>
      </c>
      <c r="E2349" t="s">
        <v>1526</v>
      </c>
      <c r="F2349">
        <v>19808085</v>
      </c>
      <c r="I2349" s="1">
        <v>44285</v>
      </c>
      <c r="J2349">
        <v>44315.999988425923</v>
      </c>
      <c r="K2349" t="s">
        <v>3973</v>
      </c>
      <c r="L2349" t="s">
        <v>65</v>
      </c>
      <c r="M2349" t="s">
        <v>66</v>
      </c>
      <c r="N2349" t="s">
        <v>67</v>
      </c>
      <c r="Q2349" t="s">
        <v>70</v>
      </c>
      <c r="R2349" t="s">
        <v>3974</v>
      </c>
      <c r="S2349" t="s">
        <v>71</v>
      </c>
      <c r="T2349" t="s">
        <v>6316</v>
      </c>
      <c r="U2349">
        <v>0</v>
      </c>
      <c r="V2349">
        <v>1</v>
      </c>
      <c r="W2349">
        <v>1</v>
      </c>
      <c r="X2349">
        <v>1</v>
      </c>
      <c r="Y2349">
        <v>0</v>
      </c>
      <c r="Z2349">
        <v>0</v>
      </c>
      <c r="AA2349">
        <v>0</v>
      </c>
      <c r="AB2349">
        <v>0</v>
      </c>
      <c r="AC2349">
        <v>0</v>
      </c>
      <c r="AD2349">
        <v>0</v>
      </c>
      <c r="AE2349">
        <v>1</v>
      </c>
      <c r="AF2349">
        <v>0</v>
      </c>
      <c r="AG2349">
        <v>1</v>
      </c>
      <c r="AH2349">
        <v>1</v>
      </c>
      <c r="AI2349">
        <v>0</v>
      </c>
      <c r="AJ2349">
        <v>0</v>
      </c>
      <c r="AK2349">
        <v>0</v>
      </c>
      <c r="AL2349">
        <v>0</v>
      </c>
      <c r="AM2349">
        <v>0</v>
      </c>
      <c r="AN2349">
        <v>0</v>
      </c>
      <c r="AO2349">
        <v>0</v>
      </c>
      <c r="AP2349">
        <v>0</v>
      </c>
      <c r="AQ2349">
        <v>0</v>
      </c>
      <c r="AR2349">
        <v>0</v>
      </c>
      <c r="AS2349">
        <v>0</v>
      </c>
      <c r="AT2349">
        <v>44285</v>
      </c>
      <c r="AU2349">
        <v>44315</v>
      </c>
      <c r="AV2349">
        <v>1</v>
      </c>
      <c r="AW2349">
        <v>1</v>
      </c>
      <c r="AX2349">
        <v>0</v>
      </c>
      <c r="AY2349">
        <v>2021</v>
      </c>
      <c r="AZ2349">
        <v>3</v>
      </c>
      <c r="BA2349">
        <v>30</v>
      </c>
      <c r="BB2349">
        <v>6</v>
      </c>
      <c r="BC2349">
        <v>160000</v>
      </c>
      <c r="BD2349">
        <v>200000</v>
      </c>
      <c r="BE2349" t="s">
        <v>90</v>
      </c>
      <c r="BF2349">
        <v>2021</v>
      </c>
      <c r="BG2349" t="s">
        <v>73</v>
      </c>
      <c r="BH2349" t="s">
        <v>59</v>
      </c>
      <c r="BI2349" t="s">
        <v>9782</v>
      </c>
      <c r="BJ2349" t="s">
        <v>9795</v>
      </c>
    </row>
    <row r="2350" spans="1:62" x14ac:dyDescent="0.35">
      <c r="A2350">
        <v>51898862</v>
      </c>
      <c r="B2350" t="s">
        <v>98</v>
      </c>
      <c r="C2350" t="s">
        <v>75</v>
      </c>
      <c r="D2350" t="s">
        <v>165</v>
      </c>
      <c r="E2350" t="s">
        <v>370</v>
      </c>
      <c r="F2350">
        <v>22081129</v>
      </c>
      <c r="I2350" s="1">
        <v>44285</v>
      </c>
      <c r="J2350">
        <v>44315.999988425923</v>
      </c>
      <c r="K2350" t="s">
        <v>6317</v>
      </c>
      <c r="L2350" t="s">
        <v>65</v>
      </c>
      <c r="M2350" t="s">
        <v>66</v>
      </c>
      <c r="N2350" t="s">
        <v>67</v>
      </c>
      <c r="Q2350" t="s">
        <v>70</v>
      </c>
      <c r="R2350" t="s">
        <v>5882</v>
      </c>
      <c r="S2350" t="s">
        <v>71</v>
      </c>
      <c r="T2350" t="s">
        <v>6318</v>
      </c>
      <c r="U2350">
        <v>1</v>
      </c>
      <c r="V2350">
        <v>1</v>
      </c>
      <c r="W2350">
        <v>1</v>
      </c>
      <c r="X2350">
        <v>1</v>
      </c>
      <c r="Y2350">
        <v>0</v>
      </c>
      <c r="Z2350">
        <v>0</v>
      </c>
      <c r="AA2350">
        <v>0</v>
      </c>
      <c r="AB2350">
        <v>0</v>
      </c>
      <c r="AC2350">
        <v>0</v>
      </c>
      <c r="AD2350">
        <v>0</v>
      </c>
      <c r="AE2350">
        <v>1</v>
      </c>
      <c r="AF2350">
        <v>0</v>
      </c>
      <c r="AG2350">
        <v>0</v>
      </c>
      <c r="AH2350">
        <v>1</v>
      </c>
      <c r="AI2350">
        <v>0</v>
      </c>
      <c r="AJ2350">
        <v>0</v>
      </c>
      <c r="AK2350">
        <v>0</v>
      </c>
      <c r="AL2350">
        <v>0</v>
      </c>
      <c r="AM2350">
        <v>0</v>
      </c>
      <c r="AN2350">
        <v>0</v>
      </c>
      <c r="AO2350">
        <v>0</v>
      </c>
      <c r="AP2350">
        <v>1</v>
      </c>
      <c r="AQ2350">
        <v>0</v>
      </c>
      <c r="AR2350">
        <v>0</v>
      </c>
      <c r="AS2350">
        <v>0</v>
      </c>
      <c r="AT2350">
        <v>44285</v>
      </c>
      <c r="AU2350">
        <v>44315</v>
      </c>
      <c r="AV2350">
        <v>1</v>
      </c>
      <c r="AW2350">
        <v>1</v>
      </c>
      <c r="AX2350">
        <v>0</v>
      </c>
      <c r="AY2350">
        <v>2021</v>
      </c>
      <c r="AZ2350">
        <v>3</v>
      </c>
      <c r="BA2350">
        <v>30</v>
      </c>
      <c r="BB2350">
        <v>7</v>
      </c>
      <c r="BF2350">
        <v>2021</v>
      </c>
      <c r="BG2350" t="s">
        <v>73</v>
      </c>
      <c r="BH2350" t="s">
        <v>59</v>
      </c>
      <c r="BI2350" t="s">
        <v>9782</v>
      </c>
      <c r="BJ2350" t="s">
        <v>9795</v>
      </c>
    </row>
    <row r="2351" spans="1:62" x14ac:dyDescent="0.35">
      <c r="A2351">
        <v>51899220</v>
      </c>
      <c r="B2351" t="s">
        <v>6319</v>
      </c>
      <c r="C2351" t="s">
        <v>75</v>
      </c>
      <c r="D2351" t="s">
        <v>236</v>
      </c>
      <c r="E2351" t="s">
        <v>118</v>
      </c>
      <c r="F2351">
        <v>45665621</v>
      </c>
      <c r="I2351" s="1">
        <v>44285</v>
      </c>
      <c r="J2351">
        <v>44315.999988425923</v>
      </c>
      <c r="K2351" t="s">
        <v>6320</v>
      </c>
      <c r="L2351" t="s">
        <v>65</v>
      </c>
      <c r="M2351" t="s">
        <v>152</v>
      </c>
      <c r="N2351" t="s">
        <v>153</v>
      </c>
      <c r="O2351" t="s">
        <v>154</v>
      </c>
      <c r="P2351" t="s">
        <v>155</v>
      </c>
      <c r="Q2351" t="s">
        <v>70</v>
      </c>
      <c r="R2351" t="s">
        <v>6321</v>
      </c>
      <c r="S2351" t="s">
        <v>71</v>
      </c>
      <c r="T2351" t="s">
        <v>6322</v>
      </c>
      <c r="U2351">
        <v>0</v>
      </c>
      <c r="V2351">
        <v>1</v>
      </c>
      <c r="W2351">
        <v>1</v>
      </c>
      <c r="X2351">
        <v>1</v>
      </c>
      <c r="Y2351">
        <v>0</v>
      </c>
      <c r="Z2351">
        <v>0</v>
      </c>
      <c r="AA2351">
        <v>0</v>
      </c>
      <c r="AB2351">
        <v>0</v>
      </c>
      <c r="AC2351">
        <v>0</v>
      </c>
      <c r="AD2351">
        <v>0</v>
      </c>
      <c r="AE2351">
        <v>1</v>
      </c>
      <c r="AF2351">
        <v>1</v>
      </c>
      <c r="AG2351">
        <v>0</v>
      </c>
      <c r="AH2351">
        <v>1</v>
      </c>
      <c r="AI2351">
        <v>0</v>
      </c>
      <c r="AJ2351">
        <v>0</v>
      </c>
      <c r="AK2351">
        <v>0</v>
      </c>
      <c r="AL2351">
        <v>0</v>
      </c>
      <c r="AM2351">
        <v>0</v>
      </c>
      <c r="AN2351">
        <v>0</v>
      </c>
      <c r="AO2351">
        <v>0</v>
      </c>
      <c r="AP2351">
        <v>0</v>
      </c>
      <c r="AQ2351">
        <v>1</v>
      </c>
      <c r="AR2351">
        <v>0</v>
      </c>
      <c r="AS2351">
        <v>0</v>
      </c>
      <c r="AT2351">
        <v>44285</v>
      </c>
      <c r="AU2351">
        <v>44315</v>
      </c>
      <c r="AV2351">
        <v>1</v>
      </c>
      <c r="AW2351">
        <v>1</v>
      </c>
      <c r="AX2351">
        <v>0</v>
      </c>
      <c r="AY2351">
        <v>2021</v>
      </c>
      <c r="AZ2351">
        <v>3</v>
      </c>
      <c r="BA2351">
        <v>30</v>
      </c>
      <c r="BB2351">
        <v>7</v>
      </c>
      <c r="BC2351">
        <v>80000</v>
      </c>
      <c r="BD2351">
        <v>120000</v>
      </c>
      <c r="BE2351" t="s">
        <v>90</v>
      </c>
      <c r="BF2351">
        <v>2021</v>
      </c>
      <c r="BG2351" t="s">
        <v>73</v>
      </c>
      <c r="BH2351" t="s">
        <v>59</v>
      </c>
      <c r="BI2351" t="s">
        <v>9782</v>
      </c>
      <c r="BJ2351" t="s">
        <v>9795</v>
      </c>
    </row>
    <row r="2352" spans="1:62" x14ac:dyDescent="0.35">
      <c r="A2352">
        <v>51902490</v>
      </c>
      <c r="B2352" t="s">
        <v>6207</v>
      </c>
      <c r="C2352" t="s">
        <v>92</v>
      </c>
      <c r="D2352" t="s">
        <v>107</v>
      </c>
      <c r="E2352" t="s">
        <v>3912</v>
      </c>
      <c r="F2352">
        <v>26537334</v>
      </c>
      <c r="I2352" s="1">
        <v>44286</v>
      </c>
      <c r="J2352">
        <v>44316.999988425923</v>
      </c>
      <c r="K2352" t="s">
        <v>6323</v>
      </c>
      <c r="L2352" t="s">
        <v>65</v>
      </c>
      <c r="M2352" t="s">
        <v>120</v>
      </c>
      <c r="N2352" t="s">
        <v>121</v>
      </c>
      <c r="O2352" t="s">
        <v>168</v>
      </c>
      <c r="P2352" t="s">
        <v>122</v>
      </c>
      <c r="Q2352" t="s">
        <v>70</v>
      </c>
      <c r="S2352" t="s">
        <v>71</v>
      </c>
      <c r="T2352" t="s">
        <v>6324</v>
      </c>
      <c r="U2352">
        <v>1</v>
      </c>
      <c r="V2352">
        <v>1</v>
      </c>
      <c r="W2352">
        <v>0</v>
      </c>
      <c r="X2352">
        <v>1</v>
      </c>
      <c r="Y2352">
        <v>0</v>
      </c>
      <c r="Z2352">
        <v>0</v>
      </c>
      <c r="AA2352">
        <v>0</v>
      </c>
      <c r="AB2352">
        <v>0</v>
      </c>
      <c r="AC2352">
        <v>0</v>
      </c>
      <c r="AD2352">
        <v>0</v>
      </c>
      <c r="AE2352">
        <v>1</v>
      </c>
      <c r="AF2352">
        <v>0</v>
      </c>
      <c r="AG2352">
        <v>1</v>
      </c>
      <c r="AH2352">
        <v>1</v>
      </c>
      <c r="AI2352">
        <v>0</v>
      </c>
      <c r="AJ2352">
        <v>0</v>
      </c>
      <c r="AK2352">
        <v>0</v>
      </c>
      <c r="AL2352">
        <v>0</v>
      </c>
      <c r="AM2352">
        <v>0</v>
      </c>
      <c r="AN2352">
        <v>0</v>
      </c>
      <c r="AO2352">
        <v>0</v>
      </c>
      <c r="AP2352">
        <v>1</v>
      </c>
      <c r="AQ2352">
        <v>0</v>
      </c>
      <c r="AR2352">
        <v>0</v>
      </c>
      <c r="AS2352">
        <v>0</v>
      </c>
      <c r="AT2352">
        <v>44285</v>
      </c>
      <c r="AU2352">
        <v>44316</v>
      </c>
      <c r="AV2352">
        <v>1</v>
      </c>
      <c r="AW2352">
        <v>1</v>
      </c>
      <c r="AX2352">
        <v>0</v>
      </c>
      <c r="AY2352">
        <v>2021</v>
      </c>
      <c r="AZ2352">
        <v>3</v>
      </c>
      <c r="BA2352">
        <v>30</v>
      </c>
      <c r="BB2352">
        <v>7</v>
      </c>
      <c r="BF2352">
        <v>2021</v>
      </c>
      <c r="BG2352" t="s">
        <v>73</v>
      </c>
      <c r="BH2352" t="s">
        <v>9822</v>
      </c>
      <c r="BI2352" t="s">
        <v>9782</v>
      </c>
      <c r="BJ2352" t="s">
        <v>9793</v>
      </c>
    </row>
    <row r="2353" spans="1:62" x14ac:dyDescent="0.35">
      <c r="A2353">
        <v>51902597</v>
      </c>
      <c r="B2353" t="s">
        <v>6325</v>
      </c>
      <c r="C2353" t="s">
        <v>61</v>
      </c>
      <c r="D2353" t="s">
        <v>125</v>
      </c>
      <c r="E2353" t="s">
        <v>1989</v>
      </c>
      <c r="F2353">
        <v>41973991</v>
      </c>
      <c r="I2353" s="1">
        <v>44286</v>
      </c>
      <c r="J2353">
        <v>44316.999988425923</v>
      </c>
      <c r="K2353" t="s">
        <v>6326</v>
      </c>
      <c r="L2353" t="s">
        <v>65</v>
      </c>
      <c r="M2353" t="s">
        <v>66</v>
      </c>
      <c r="N2353" t="s">
        <v>67</v>
      </c>
      <c r="O2353" t="s">
        <v>68</v>
      </c>
      <c r="P2353" t="s">
        <v>69</v>
      </c>
      <c r="Q2353" t="s">
        <v>70</v>
      </c>
      <c r="R2353" t="s">
        <v>5604</v>
      </c>
      <c r="S2353" t="s">
        <v>71</v>
      </c>
      <c r="T2353" t="s">
        <v>6327</v>
      </c>
      <c r="U2353">
        <v>0</v>
      </c>
      <c r="V2353">
        <v>1</v>
      </c>
      <c r="W2353">
        <v>1</v>
      </c>
      <c r="X2353">
        <v>1</v>
      </c>
      <c r="Y2353">
        <v>0</v>
      </c>
      <c r="Z2353">
        <v>0</v>
      </c>
      <c r="AA2353">
        <v>0</v>
      </c>
      <c r="AB2353">
        <v>0</v>
      </c>
      <c r="AC2353">
        <v>0</v>
      </c>
      <c r="AD2353">
        <v>0</v>
      </c>
      <c r="AE2353">
        <v>1</v>
      </c>
      <c r="AF2353">
        <v>0</v>
      </c>
      <c r="AG2353">
        <v>0</v>
      </c>
      <c r="AH2353">
        <v>1</v>
      </c>
      <c r="AI2353">
        <v>0</v>
      </c>
      <c r="AJ2353">
        <v>0</v>
      </c>
      <c r="AK2353">
        <v>0</v>
      </c>
      <c r="AL2353">
        <v>0</v>
      </c>
      <c r="AM2353">
        <v>0</v>
      </c>
      <c r="AN2353">
        <v>0</v>
      </c>
      <c r="AO2353">
        <v>0</v>
      </c>
      <c r="AP2353">
        <v>0</v>
      </c>
      <c r="AQ2353">
        <v>0</v>
      </c>
      <c r="AR2353">
        <v>0</v>
      </c>
      <c r="AS2353">
        <v>0</v>
      </c>
      <c r="AT2353">
        <v>44313</v>
      </c>
      <c r="AU2353">
        <v>44316</v>
      </c>
      <c r="AV2353">
        <v>0</v>
      </c>
      <c r="AW2353">
        <v>1</v>
      </c>
      <c r="AX2353">
        <v>0</v>
      </c>
      <c r="AY2353">
        <v>2021</v>
      </c>
      <c r="AZ2353">
        <v>3</v>
      </c>
      <c r="BA2353">
        <v>30</v>
      </c>
      <c r="BB2353">
        <v>5</v>
      </c>
      <c r="BC2353">
        <v>150000</v>
      </c>
      <c r="BD2353">
        <v>200000</v>
      </c>
      <c r="BE2353" t="s">
        <v>90</v>
      </c>
      <c r="BF2353">
        <v>2021</v>
      </c>
      <c r="BG2353" t="s">
        <v>104</v>
      </c>
      <c r="BH2353" t="s">
        <v>59</v>
      </c>
      <c r="BI2353" t="s">
        <v>9782</v>
      </c>
      <c r="BJ2353" t="s">
        <v>9793</v>
      </c>
    </row>
    <row r="2354" spans="1:62" x14ac:dyDescent="0.35">
      <c r="A2354">
        <v>51904186</v>
      </c>
      <c r="B2354" t="s">
        <v>98</v>
      </c>
      <c r="C2354" t="s">
        <v>61</v>
      </c>
      <c r="D2354" t="s">
        <v>125</v>
      </c>
      <c r="E2354" t="s">
        <v>6328</v>
      </c>
      <c r="F2354">
        <v>19337627</v>
      </c>
      <c r="I2354" s="1">
        <v>44286</v>
      </c>
      <c r="J2354">
        <v>44316.999988425923</v>
      </c>
      <c r="K2354" t="s">
        <v>6329</v>
      </c>
      <c r="L2354" t="s">
        <v>65</v>
      </c>
      <c r="M2354" t="s">
        <v>66</v>
      </c>
      <c r="N2354" t="s">
        <v>67</v>
      </c>
      <c r="O2354" t="s">
        <v>68</v>
      </c>
      <c r="P2354" t="s">
        <v>69</v>
      </c>
      <c r="Q2354" t="s">
        <v>70</v>
      </c>
      <c r="S2354" t="s">
        <v>71</v>
      </c>
      <c r="T2354" t="s">
        <v>6330</v>
      </c>
      <c r="U2354">
        <v>1</v>
      </c>
      <c r="V2354">
        <v>1</v>
      </c>
      <c r="W2354">
        <v>1</v>
      </c>
      <c r="X2354">
        <v>1</v>
      </c>
      <c r="Y2354">
        <v>0</v>
      </c>
      <c r="Z2354">
        <v>0</v>
      </c>
      <c r="AA2354">
        <v>0</v>
      </c>
      <c r="AB2354">
        <v>0</v>
      </c>
      <c r="AC2354">
        <v>0</v>
      </c>
      <c r="AD2354">
        <v>0</v>
      </c>
      <c r="AE2354">
        <v>1</v>
      </c>
      <c r="AF2354">
        <v>1</v>
      </c>
      <c r="AG2354">
        <v>0</v>
      </c>
      <c r="AH2354">
        <v>1</v>
      </c>
      <c r="AI2354">
        <v>0</v>
      </c>
      <c r="AJ2354">
        <v>0</v>
      </c>
      <c r="AK2354">
        <v>1</v>
      </c>
      <c r="AL2354">
        <v>0</v>
      </c>
      <c r="AM2354">
        <v>0</v>
      </c>
      <c r="AN2354">
        <v>0</v>
      </c>
      <c r="AO2354">
        <v>0</v>
      </c>
      <c r="AP2354">
        <v>0</v>
      </c>
      <c r="AQ2354">
        <v>0</v>
      </c>
      <c r="AR2354">
        <v>0</v>
      </c>
      <c r="AS2354">
        <v>0</v>
      </c>
      <c r="AT2354">
        <v>44286</v>
      </c>
      <c r="AU2354">
        <v>44316</v>
      </c>
      <c r="AV2354">
        <v>0</v>
      </c>
      <c r="AW2354">
        <v>1</v>
      </c>
      <c r="AX2354">
        <v>0</v>
      </c>
      <c r="AY2354">
        <v>2021</v>
      </c>
      <c r="AZ2354">
        <v>3</v>
      </c>
      <c r="BA2354">
        <v>30</v>
      </c>
      <c r="BB2354">
        <v>8</v>
      </c>
      <c r="BF2354">
        <v>2021</v>
      </c>
      <c r="BG2354" t="s">
        <v>104</v>
      </c>
      <c r="BH2354" t="s">
        <v>9822</v>
      </c>
      <c r="BI2354" t="s">
        <v>9782</v>
      </c>
      <c r="BJ2354" t="s">
        <v>9793</v>
      </c>
    </row>
    <row r="2355" spans="1:62" x14ac:dyDescent="0.35">
      <c r="A2355">
        <v>51906510</v>
      </c>
      <c r="B2355" t="s">
        <v>6319</v>
      </c>
      <c r="C2355" t="s">
        <v>75</v>
      </c>
      <c r="D2355" t="s">
        <v>236</v>
      </c>
      <c r="E2355" t="s">
        <v>118</v>
      </c>
      <c r="F2355">
        <v>45665621</v>
      </c>
      <c r="I2355" s="1">
        <v>44286</v>
      </c>
      <c r="J2355">
        <v>44316.999988425923</v>
      </c>
      <c r="K2355" t="s">
        <v>6320</v>
      </c>
      <c r="L2355" t="s">
        <v>65</v>
      </c>
      <c r="M2355" t="s">
        <v>152</v>
      </c>
      <c r="N2355" t="s">
        <v>153</v>
      </c>
      <c r="O2355" t="s">
        <v>154</v>
      </c>
      <c r="P2355" t="s">
        <v>155</v>
      </c>
      <c r="Q2355" t="s">
        <v>70</v>
      </c>
      <c r="R2355" t="s">
        <v>6321</v>
      </c>
      <c r="S2355" t="s">
        <v>71</v>
      </c>
      <c r="T2355" t="s">
        <v>6331</v>
      </c>
      <c r="U2355">
        <v>0</v>
      </c>
      <c r="V2355">
        <v>1</v>
      </c>
      <c r="W2355">
        <v>0</v>
      </c>
      <c r="X2355">
        <v>1</v>
      </c>
      <c r="Y2355">
        <v>0</v>
      </c>
      <c r="Z2355">
        <v>0</v>
      </c>
      <c r="AA2355">
        <v>0</v>
      </c>
      <c r="AB2355">
        <v>0</v>
      </c>
      <c r="AC2355">
        <v>0</v>
      </c>
      <c r="AD2355">
        <v>0</v>
      </c>
      <c r="AE2355">
        <v>0</v>
      </c>
      <c r="AF2355">
        <v>1</v>
      </c>
      <c r="AG2355">
        <v>0</v>
      </c>
      <c r="AH2355">
        <v>0</v>
      </c>
      <c r="AI2355">
        <v>0</v>
      </c>
      <c r="AJ2355">
        <v>0</v>
      </c>
      <c r="AK2355">
        <v>0</v>
      </c>
      <c r="AL2355">
        <v>0</v>
      </c>
      <c r="AM2355">
        <v>0</v>
      </c>
      <c r="AN2355">
        <v>0</v>
      </c>
      <c r="AO2355">
        <v>0</v>
      </c>
      <c r="AP2355">
        <v>0</v>
      </c>
      <c r="AQ2355">
        <v>1</v>
      </c>
      <c r="AR2355">
        <v>0</v>
      </c>
      <c r="AS2355">
        <v>0</v>
      </c>
      <c r="AT2355">
        <v>44286</v>
      </c>
      <c r="AU2355">
        <v>44316</v>
      </c>
      <c r="AV2355">
        <v>1</v>
      </c>
      <c r="AW2355">
        <v>1</v>
      </c>
      <c r="AX2355">
        <v>0</v>
      </c>
      <c r="AY2355">
        <v>2021</v>
      </c>
      <c r="AZ2355">
        <v>3</v>
      </c>
      <c r="BA2355">
        <v>30</v>
      </c>
      <c r="BB2355">
        <v>4</v>
      </c>
      <c r="BC2355">
        <v>80000</v>
      </c>
      <c r="BD2355">
        <v>120000</v>
      </c>
      <c r="BE2355" t="s">
        <v>90</v>
      </c>
      <c r="BF2355">
        <v>2021</v>
      </c>
      <c r="BG2355" t="s">
        <v>73</v>
      </c>
      <c r="BH2355" t="s">
        <v>59</v>
      </c>
      <c r="BI2355" t="s">
        <v>9782</v>
      </c>
      <c r="BJ2355" t="s">
        <v>9793</v>
      </c>
    </row>
    <row r="2356" spans="1:62" x14ac:dyDescent="0.35">
      <c r="A2356">
        <v>51906587</v>
      </c>
      <c r="B2356" t="s">
        <v>6332</v>
      </c>
      <c r="C2356" t="s">
        <v>75</v>
      </c>
      <c r="D2356" t="s">
        <v>236</v>
      </c>
      <c r="E2356" t="s">
        <v>6333</v>
      </c>
      <c r="F2356">
        <v>27952744</v>
      </c>
      <c r="I2356" s="1">
        <v>44286</v>
      </c>
      <c r="J2356">
        <v>44316.999988425923</v>
      </c>
      <c r="K2356" t="s">
        <v>6334</v>
      </c>
      <c r="L2356" t="s">
        <v>65</v>
      </c>
      <c r="M2356" t="s">
        <v>66</v>
      </c>
      <c r="N2356" t="s">
        <v>67</v>
      </c>
      <c r="O2356" t="s">
        <v>68</v>
      </c>
      <c r="P2356" t="s">
        <v>6335</v>
      </c>
      <c r="Q2356" t="s">
        <v>102</v>
      </c>
      <c r="R2356" t="s">
        <v>6336</v>
      </c>
      <c r="S2356" t="s">
        <v>71</v>
      </c>
      <c r="T2356" t="s">
        <v>6337</v>
      </c>
      <c r="U2356">
        <v>0</v>
      </c>
      <c r="V2356">
        <v>1</v>
      </c>
      <c r="W2356">
        <v>0</v>
      </c>
      <c r="X2356">
        <v>1</v>
      </c>
      <c r="Y2356">
        <v>0</v>
      </c>
      <c r="Z2356">
        <v>0</v>
      </c>
      <c r="AA2356">
        <v>0</v>
      </c>
      <c r="AB2356">
        <v>0</v>
      </c>
      <c r="AC2356">
        <v>0</v>
      </c>
      <c r="AD2356">
        <v>0</v>
      </c>
      <c r="AE2356">
        <v>1</v>
      </c>
      <c r="AF2356">
        <v>1</v>
      </c>
      <c r="AG2356">
        <v>0</v>
      </c>
      <c r="AH2356">
        <v>0</v>
      </c>
      <c r="AI2356">
        <v>0</v>
      </c>
      <c r="AJ2356">
        <v>0</v>
      </c>
      <c r="AK2356">
        <v>0</v>
      </c>
      <c r="AL2356">
        <v>0</v>
      </c>
      <c r="AM2356">
        <v>0</v>
      </c>
      <c r="AN2356">
        <v>0</v>
      </c>
      <c r="AO2356">
        <v>1</v>
      </c>
      <c r="AP2356">
        <v>0</v>
      </c>
      <c r="AQ2356">
        <v>1</v>
      </c>
      <c r="AR2356">
        <v>0</v>
      </c>
      <c r="AS2356">
        <v>0</v>
      </c>
      <c r="AT2356">
        <v>44286</v>
      </c>
      <c r="AU2356">
        <v>44316</v>
      </c>
      <c r="AV2356">
        <v>0</v>
      </c>
      <c r="AW2356">
        <v>1</v>
      </c>
      <c r="AX2356">
        <v>0</v>
      </c>
      <c r="AY2356">
        <v>2021</v>
      </c>
      <c r="AZ2356">
        <v>3</v>
      </c>
      <c r="BA2356">
        <v>30</v>
      </c>
      <c r="BB2356">
        <v>6</v>
      </c>
      <c r="BC2356">
        <v>75000</v>
      </c>
      <c r="BD2356">
        <v>84999</v>
      </c>
      <c r="BE2356" t="s">
        <v>90</v>
      </c>
      <c r="BF2356">
        <v>2021</v>
      </c>
      <c r="BG2356" t="s">
        <v>104</v>
      </c>
      <c r="BH2356" t="s">
        <v>59</v>
      </c>
      <c r="BI2356" t="s">
        <v>9782</v>
      </c>
      <c r="BJ2356" t="s">
        <v>9793</v>
      </c>
    </row>
    <row r="2357" spans="1:62" x14ac:dyDescent="0.35">
      <c r="A2357">
        <v>51908751</v>
      </c>
      <c r="B2357" t="s">
        <v>98</v>
      </c>
      <c r="C2357" t="s">
        <v>61</v>
      </c>
      <c r="D2357" t="s">
        <v>125</v>
      </c>
      <c r="E2357" t="s">
        <v>2058</v>
      </c>
      <c r="F2357">
        <v>561090</v>
      </c>
      <c r="G2357" t="s">
        <v>2058</v>
      </c>
      <c r="H2357">
        <v>3.0952000000000002</v>
      </c>
      <c r="I2357" s="1">
        <v>44286</v>
      </c>
      <c r="J2357">
        <v>44316.999988425923</v>
      </c>
      <c r="K2357" t="s">
        <v>6338</v>
      </c>
      <c r="L2357" t="s">
        <v>65</v>
      </c>
      <c r="M2357" t="s">
        <v>120</v>
      </c>
      <c r="N2357" t="s">
        <v>121</v>
      </c>
      <c r="O2357" t="s">
        <v>168</v>
      </c>
      <c r="P2357" t="s">
        <v>122</v>
      </c>
      <c r="Q2357" t="s">
        <v>102</v>
      </c>
      <c r="S2357" t="s">
        <v>71</v>
      </c>
      <c r="T2357" t="s">
        <v>6339</v>
      </c>
      <c r="U2357">
        <v>1</v>
      </c>
      <c r="V2357">
        <v>1</v>
      </c>
      <c r="W2357">
        <v>1</v>
      </c>
      <c r="X2357">
        <v>1</v>
      </c>
      <c r="Y2357">
        <v>0</v>
      </c>
      <c r="Z2357">
        <v>0</v>
      </c>
      <c r="AA2357">
        <v>0</v>
      </c>
      <c r="AB2357">
        <v>0</v>
      </c>
      <c r="AC2357">
        <v>0</v>
      </c>
      <c r="AD2357">
        <v>0</v>
      </c>
      <c r="AE2357">
        <v>1</v>
      </c>
      <c r="AF2357">
        <v>0</v>
      </c>
      <c r="AG2357">
        <v>0</v>
      </c>
      <c r="AH2357">
        <v>1</v>
      </c>
      <c r="AI2357">
        <v>0</v>
      </c>
      <c r="AJ2357">
        <v>0</v>
      </c>
      <c r="AK2357">
        <v>0</v>
      </c>
      <c r="AL2357">
        <v>0</v>
      </c>
      <c r="AM2357">
        <v>0</v>
      </c>
      <c r="AN2357">
        <v>0</v>
      </c>
      <c r="AO2357">
        <v>0</v>
      </c>
      <c r="AP2357">
        <v>0</v>
      </c>
      <c r="AQ2357">
        <v>0</v>
      </c>
      <c r="AR2357">
        <v>0</v>
      </c>
      <c r="AS2357">
        <v>0</v>
      </c>
      <c r="AT2357">
        <v>44286</v>
      </c>
      <c r="AU2357">
        <v>44316</v>
      </c>
      <c r="AV2357">
        <v>0</v>
      </c>
      <c r="AW2357">
        <v>1</v>
      </c>
      <c r="AX2357">
        <v>0</v>
      </c>
      <c r="AY2357">
        <v>2021</v>
      </c>
      <c r="AZ2357">
        <v>3</v>
      </c>
      <c r="BA2357">
        <v>30</v>
      </c>
      <c r="BB2357">
        <v>6</v>
      </c>
      <c r="BF2357">
        <v>2021</v>
      </c>
      <c r="BG2357" t="s">
        <v>104</v>
      </c>
      <c r="BH2357" t="s">
        <v>9822</v>
      </c>
      <c r="BI2357" t="s">
        <v>9782</v>
      </c>
      <c r="BJ2357" t="s">
        <v>9793</v>
      </c>
    </row>
    <row r="2358" spans="1:62" x14ac:dyDescent="0.35">
      <c r="A2358">
        <v>51909178</v>
      </c>
      <c r="B2358" t="s">
        <v>98</v>
      </c>
      <c r="C2358" t="s">
        <v>75</v>
      </c>
      <c r="D2358" t="s">
        <v>85</v>
      </c>
      <c r="E2358" t="s">
        <v>6340</v>
      </c>
      <c r="F2358">
        <v>36169439</v>
      </c>
      <c r="G2358" t="s">
        <v>6340</v>
      </c>
      <c r="H2358">
        <v>2.8214000000000001</v>
      </c>
      <c r="I2358" s="1">
        <v>44286</v>
      </c>
      <c r="J2358">
        <v>44316.999988425923</v>
      </c>
      <c r="K2358" t="s">
        <v>6341</v>
      </c>
      <c r="L2358" t="s">
        <v>65</v>
      </c>
      <c r="M2358" t="s">
        <v>120</v>
      </c>
      <c r="N2358" t="s">
        <v>121</v>
      </c>
      <c r="O2358" t="s">
        <v>168</v>
      </c>
      <c r="P2358" t="s">
        <v>122</v>
      </c>
      <c r="Q2358" t="s">
        <v>70</v>
      </c>
      <c r="S2358" t="s">
        <v>82</v>
      </c>
      <c r="T2358" t="s">
        <v>6342</v>
      </c>
      <c r="U2358">
        <v>1</v>
      </c>
      <c r="V2358">
        <v>1</v>
      </c>
      <c r="W2358">
        <v>1</v>
      </c>
      <c r="X2358">
        <v>1</v>
      </c>
      <c r="Y2358">
        <v>0</v>
      </c>
      <c r="Z2358">
        <v>0</v>
      </c>
      <c r="AA2358">
        <v>0</v>
      </c>
      <c r="AB2358">
        <v>0</v>
      </c>
      <c r="AC2358">
        <v>0</v>
      </c>
      <c r="AD2358">
        <v>0</v>
      </c>
      <c r="AE2358">
        <v>1</v>
      </c>
      <c r="AF2358">
        <v>0</v>
      </c>
      <c r="AG2358">
        <v>0</v>
      </c>
      <c r="AH2358">
        <v>1</v>
      </c>
      <c r="AI2358">
        <v>0</v>
      </c>
      <c r="AJ2358">
        <v>0</v>
      </c>
      <c r="AK2358">
        <v>0</v>
      </c>
      <c r="AL2358">
        <v>0</v>
      </c>
      <c r="AM2358">
        <v>0</v>
      </c>
      <c r="AN2358">
        <v>0</v>
      </c>
      <c r="AO2358">
        <v>0</v>
      </c>
      <c r="AP2358">
        <v>0</v>
      </c>
      <c r="AQ2358">
        <v>0</v>
      </c>
      <c r="AR2358">
        <v>0</v>
      </c>
      <c r="AS2358">
        <v>0</v>
      </c>
      <c r="AT2358">
        <v>44286</v>
      </c>
      <c r="AU2358">
        <v>44316</v>
      </c>
      <c r="AV2358">
        <v>0</v>
      </c>
      <c r="AW2358">
        <v>1</v>
      </c>
      <c r="AX2358">
        <v>0</v>
      </c>
      <c r="AY2358">
        <v>2021</v>
      </c>
      <c r="AZ2358">
        <v>3</v>
      </c>
      <c r="BA2358">
        <v>30</v>
      </c>
      <c r="BB2358">
        <v>6</v>
      </c>
      <c r="BF2358">
        <v>2021</v>
      </c>
      <c r="BG2358" t="s">
        <v>104</v>
      </c>
      <c r="BH2358" t="s">
        <v>9822</v>
      </c>
      <c r="BI2358" t="s">
        <v>9782</v>
      </c>
      <c r="BJ2358" t="s">
        <v>9793</v>
      </c>
    </row>
    <row r="2359" spans="1:62" x14ac:dyDescent="0.35">
      <c r="A2359">
        <v>51915582</v>
      </c>
      <c r="B2359" t="s">
        <v>2122</v>
      </c>
      <c r="C2359" t="s">
        <v>75</v>
      </c>
      <c r="D2359" t="s">
        <v>117</v>
      </c>
      <c r="E2359" t="s">
        <v>6343</v>
      </c>
      <c r="F2359">
        <v>36305500</v>
      </c>
      <c r="I2359" s="1">
        <v>44287</v>
      </c>
      <c r="J2359">
        <v>44319.036793981482</v>
      </c>
      <c r="K2359" t="s">
        <v>6344</v>
      </c>
      <c r="L2359" t="s">
        <v>65</v>
      </c>
      <c r="M2359" t="s">
        <v>66</v>
      </c>
      <c r="N2359" t="s">
        <v>67</v>
      </c>
      <c r="O2359" t="s">
        <v>68</v>
      </c>
      <c r="P2359" t="s">
        <v>69</v>
      </c>
      <c r="Q2359" t="s">
        <v>70</v>
      </c>
      <c r="S2359" t="s">
        <v>71</v>
      </c>
      <c r="T2359" t="s">
        <v>6345</v>
      </c>
      <c r="U2359">
        <v>1</v>
      </c>
      <c r="V2359">
        <v>1</v>
      </c>
      <c r="W2359">
        <v>1</v>
      </c>
      <c r="X2359">
        <v>1</v>
      </c>
      <c r="Y2359">
        <v>0</v>
      </c>
      <c r="Z2359">
        <v>0</v>
      </c>
      <c r="AA2359">
        <v>0</v>
      </c>
      <c r="AB2359">
        <v>0</v>
      </c>
      <c r="AC2359">
        <v>0</v>
      </c>
      <c r="AD2359">
        <v>0</v>
      </c>
      <c r="AE2359">
        <v>1</v>
      </c>
      <c r="AF2359">
        <v>0</v>
      </c>
      <c r="AG2359">
        <v>0</v>
      </c>
      <c r="AH2359">
        <v>1</v>
      </c>
      <c r="AI2359">
        <v>0</v>
      </c>
      <c r="AJ2359">
        <v>0</v>
      </c>
      <c r="AK2359">
        <v>0</v>
      </c>
      <c r="AL2359">
        <v>0</v>
      </c>
      <c r="AM2359">
        <v>0</v>
      </c>
      <c r="AN2359">
        <v>0</v>
      </c>
      <c r="AO2359">
        <v>0</v>
      </c>
      <c r="AP2359">
        <v>1</v>
      </c>
      <c r="AQ2359">
        <v>0</v>
      </c>
      <c r="AR2359">
        <v>0</v>
      </c>
      <c r="AS2359">
        <v>0</v>
      </c>
      <c r="AT2359">
        <v>44313</v>
      </c>
      <c r="AU2359">
        <v>44315</v>
      </c>
      <c r="AV2359">
        <v>0</v>
      </c>
      <c r="AW2359">
        <v>1</v>
      </c>
      <c r="AX2359">
        <v>0</v>
      </c>
      <c r="AY2359">
        <v>2021</v>
      </c>
      <c r="AZ2359">
        <v>4</v>
      </c>
      <c r="BA2359">
        <v>31</v>
      </c>
      <c r="BB2359">
        <v>7</v>
      </c>
      <c r="BF2359">
        <v>2021</v>
      </c>
      <c r="BG2359" t="s">
        <v>104</v>
      </c>
      <c r="BH2359" t="s">
        <v>9822</v>
      </c>
      <c r="BI2359" t="s">
        <v>9783</v>
      </c>
      <c r="BJ2359" t="s">
        <v>9796</v>
      </c>
    </row>
    <row r="2360" spans="1:62" x14ac:dyDescent="0.35">
      <c r="A2360">
        <v>51919368</v>
      </c>
      <c r="B2360" t="s">
        <v>98</v>
      </c>
      <c r="C2360" t="s">
        <v>75</v>
      </c>
      <c r="D2360" t="s">
        <v>165</v>
      </c>
      <c r="E2360" t="s">
        <v>6346</v>
      </c>
      <c r="F2360">
        <v>46039615</v>
      </c>
      <c r="I2360" s="1">
        <v>44287</v>
      </c>
      <c r="J2360">
        <v>44317.999988425923</v>
      </c>
      <c r="K2360" t="s">
        <v>6347</v>
      </c>
      <c r="L2360" t="s">
        <v>65</v>
      </c>
      <c r="M2360" t="s">
        <v>66</v>
      </c>
      <c r="N2360" t="s">
        <v>67</v>
      </c>
      <c r="O2360" t="s">
        <v>68</v>
      </c>
      <c r="P2360" t="s">
        <v>69</v>
      </c>
      <c r="Q2360" t="s">
        <v>70</v>
      </c>
      <c r="S2360" t="s">
        <v>82</v>
      </c>
      <c r="T2360" t="s">
        <v>6348</v>
      </c>
      <c r="U2360">
        <v>0</v>
      </c>
      <c r="V2360">
        <v>0</v>
      </c>
      <c r="W2360">
        <v>0</v>
      </c>
      <c r="X2360">
        <v>1</v>
      </c>
      <c r="Y2360">
        <v>0</v>
      </c>
      <c r="Z2360">
        <v>0</v>
      </c>
      <c r="AA2360">
        <v>0</v>
      </c>
      <c r="AB2360">
        <v>0</v>
      </c>
      <c r="AC2360">
        <v>0</v>
      </c>
      <c r="AD2360">
        <v>0</v>
      </c>
      <c r="AE2360">
        <v>0</v>
      </c>
      <c r="AF2360">
        <v>0</v>
      </c>
      <c r="AG2360">
        <v>0</v>
      </c>
      <c r="AH2360">
        <v>0</v>
      </c>
      <c r="AI2360">
        <v>0</v>
      </c>
      <c r="AJ2360">
        <v>0</v>
      </c>
      <c r="AK2360">
        <v>0</v>
      </c>
      <c r="AL2360">
        <v>0</v>
      </c>
      <c r="AM2360">
        <v>0</v>
      </c>
      <c r="AN2360">
        <v>0</v>
      </c>
      <c r="AO2360">
        <v>0</v>
      </c>
      <c r="AP2360">
        <v>1</v>
      </c>
      <c r="AQ2360">
        <v>0</v>
      </c>
      <c r="AR2360">
        <v>0</v>
      </c>
      <c r="AS2360">
        <v>0</v>
      </c>
      <c r="AT2360">
        <v>44287</v>
      </c>
      <c r="AU2360">
        <v>44293</v>
      </c>
      <c r="AV2360">
        <v>0</v>
      </c>
      <c r="AW2360">
        <v>1</v>
      </c>
      <c r="AX2360">
        <v>0</v>
      </c>
      <c r="AY2360">
        <v>2021</v>
      </c>
      <c r="AZ2360">
        <v>4</v>
      </c>
      <c r="BA2360">
        <v>30</v>
      </c>
      <c r="BB2360">
        <v>2</v>
      </c>
      <c r="BF2360">
        <v>2021</v>
      </c>
      <c r="BG2360" t="s">
        <v>104</v>
      </c>
      <c r="BH2360" t="s">
        <v>9822</v>
      </c>
      <c r="BI2360" t="s">
        <v>9783</v>
      </c>
      <c r="BJ2360" t="s">
        <v>9796</v>
      </c>
    </row>
    <row r="2361" spans="1:62" x14ac:dyDescent="0.35">
      <c r="A2361">
        <v>51921029</v>
      </c>
      <c r="B2361" t="s">
        <v>98</v>
      </c>
      <c r="C2361" t="s">
        <v>75</v>
      </c>
      <c r="D2361" t="s">
        <v>165</v>
      </c>
      <c r="E2361" t="s">
        <v>6346</v>
      </c>
      <c r="F2361">
        <v>46039615</v>
      </c>
      <c r="I2361" s="1">
        <v>44287</v>
      </c>
      <c r="J2361">
        <v>44317.999988425923</v>
      </c>
      <c r="K2361" t="s">
        <v>6347</v>
      </c>
      <c r="L2361" t="s">
        <v>65</v>
      </c>
      <c r="M2361" t="s">
        <v>120</v>
      </c>
      <c r="N2361" t="s">
        <v>121</v>
      </c>
      <c r="O2361" t="s">
        <v>168</v>
      </c>
      <c r="P2361" t="s">
        <v>122</v>
      </c>
      <c r="Q2361" t="s">
        <v>70</v>
      </c>
      <c r="S2361" t="s">
        <v>82</v>
      </c>
      <c r="T2361" t="s">
        <v>6349</v>
      </c>
      <c r="U2361">
        <v>0</v>
      </c>
      <c r="V2361">
        <v>0</v>
      </c>
      <c r="W2361">
        <v>0</v>
      </c>
      <c r="X2361">
        <v>1</v>
      </c>
      <c r="Y2361">
        <v>0</v>
      </c>
      <c r="Z2361">
        <v>0</v>
      </c>
      <c r="AA2361">
        <v>0</v>
      </c>
      <c r="AB2361">
        <v>0</v>
      </c>
      <c r="AC2361">
        <v>0</v>
      </c>
      <c r="AD2361">
        <v>0</v>
      </c>
      <c r="AE2361">
        <v>0</v>
      </c>
      <c r="AF2361">
        <v>0</v>
      </c>
      <c r="AG2361">
        <v>0</v>
      </c>
      <c r="AH2361">
        <v>0</v>
      </c>
      <c r="AI2361">
        <v>0</v>
      </c>
      <c r="AJ2361">
        <v>0</v>
      </c>
      <c r="AK2361">
        <v>0</v>
      </c>
      <c r="AL2361">
        <v>0</v>
      </c>
      <c r="AM2361">
        <v>0</v>
      </c>
      <c r="AN2361">
        <v>0</v>
      </c>
      <c r="AO2361">
        <v>0</v>
      </c>
      <c r="AP2361">
        <v>1</v>
      </c>
      <c r="AQ2361">
        <v>0</v>
      </c>
      <c r="AR2361">
        <v>0</v>
      </c>
      <c r="AS2361">
        <v>0</v>
      </c>
      <c r="AT2361">
        <v>44287</v>
      </c>
      <c r="AU2361">
        <v>44293</v>
      </c>
      <c r="AV2361">
        <v>0</v>
      </c>
      <c r="AW2361">
        <v>1</v>
      </c>
      <c r="AX2361">
        <v>0</v>
      </c>
      <c r="AY2361">
        <v>2021</v>
      </c>
      <c r="AZ2361">
        <v>4</v>
      </c>
      <c r="BA2361">
        <v>30</v>
      </c>
      <c r="BB2361">
        <v>2</v>
      </c>
      <c r="BF2361">
        <v>2021</v>
      </c>
      <c r="BG2361" t="s">
        <v>104</v>
      </c>
      <c r="BH2361" t="s">
        <v>9822</v>
      </c>
      <c r="BI2361" t="s">
        <v>9783</v>
      </c>
      <c r="BJ2361" t="s">
        <v>9796</v>
      </c>
    </row>
    <row r="2362" spans="1:62" x14ac:dyDescent="0.35">
      <c r="A2362">
        <v>51922503</v>
      </c>
      <c r="B2362" t="s">
        <v>6350</v>
      </c>
      <c r="C2362" t="s">
        <v>75</v>
      </c>
      <c r="D2362" t="s">
        <v>85</v>
      </c>
      <c r="E2362" t="s">
        <v>2321</v>
      </c>
      <c r="F2362">
        <v>35879080</v>
      </c>
      <c r="I2362" s="1">
        <v>44287</v>
      </c>
      <c r="J2362">
        <v>44317.999988425923</v>
      </c>
      <c r="K2362" t="s">
        <v>6351</v>
      </c>
      <c r="L2362" t="s">
        <v>65</v>
      </c>
      <c r="M2362" t="s">
        <v>197</v>
      </c>
      <c r="N2362" t="s">
        <v>198</v>
      </c>
      <c r="O2362" t="s">
        <v>168</v>
      </c>
      <c r="P2362" t="s">
        <v>199</v>
      </c>
      <c r="Q2362" t="s">
        <v>102</v>
      </c>
      <c r="S2362" t="s">
        <v>71</v>
      </c>
      <c r="T2362" t="s">
        <v>6352</v>
      </c>
      <c r="U2362">
        <v>0</v>
      </c>
      <c r="V2362">
        <v>1</v>
      </c>
      <c r="W2362">
        <v>0</v>
      </c>
      <c r="X2362">
        <v>0</v>
      </c>
      <c r="Y2362">
        <v>0</v>
      </c>
      <c r="Z2362">
        <v>0</v>
      </c>
      <c r="AA2362">
        <v>0</v>
      </c>
      <c r="AB2362">
        <v>0</v>
      </c>
      <c r="AC2362">
        <v>0</v>
      </c>
      <c r="AD2362">
        <v>0</v>
      </c>
      <c r="AE2362">
        <v>1</v>
      </c>
      <c r="AF2362">
        <v>0</v>
      </c>
      <c r="AG2362">
        <v>0</v>
      </c>
      <c r="AH2362">
        <v>0</v>
      </c>
      <c r="AI2362">
        <v>0</v>
      </c>
      <c r="AJ2362">
        <v>0</v>
      </c>
      <c r="AK2362">
        <v>0</v>
      </c>
      <c r="AL2362">
        <v>0</v>
      </c>
      <c r="AM2362">
        <v>0</v>
      </c>
      <c r="AN2362">
        <v>0</v>
      </c>
      <c r="AO2362">
        <v>0</v>
      </c>
      <c r="AP2362">
        <v>0</v>
      </c>
      <c r="AQ2362">
        <v>0</v>
      </c>
      <c r="AR2362">
        <v>0</v>
      </c>
      <c r="AS2362">
        <v>0</v>
      </c>
      <c r="AT2362">
        <v>44287</v>
      </c>
      <c r="AU2362">
        <v>44293</v>
      </c>
      <c r="AV2362">
        <v>0</v>
      </c>
      <c r="AW2362">
        <v>1</v>
      </c>
      <c r="AX2362">
        <v>0</v>
      </c>
      <c r="AY2362">
        <v>2021</v>
      </c>
      <c r="AZ2362">
        <v>4</v>
      </c>
      <c r="BA2362">
        <v>30</v>
      </c>
      <c r="BB2362">
        <v>2</v>
      </c>
      <c r="BF2362">
        <v>2021</v>
      </c>
      <c r="BG2362" t="s">
        <v>104</v>
      </c>
      <c r="BH2362" t="s">
        <v>9822</v>
      </c>
      <c r="BI2362" t="s">
        <v>9783</v>
      </c>
      <c r="BJ2362" t="s">
        <v>9796</v>
      </c>
    </row>
    <row r="2363" spans="1:62" x14ac:dyDescent="0.35">
      <c r="A2363">
        <v>51923025</v>
      </c>
      <c r="B2363" t="s">
        <v>98</v>
      </c>
      <c r="C2363" t="s">
        <v>75</v>
      </c>
      <c r="D2363" t="s">
        <v>159</v>
      </c>
      <c r="E2363" t="s">
        <v>6353</v>
      </c>
      <c r="F2363">
        <v>26997194</v>
      </c>
      <c r="I2363" s="1">
        <v>44287</v>
      </c>
      <c r="J2363">
        <v>44317.999988425923</v>
      </c>
      <c r="K2363" t="s">
        <v>6354</v>
      </c>
      <c r="L2363" t="s">
        <v>65</v>
      </c>
      <c r="M2363" t="s">
        <v>66</v>
      </c>
      <c r="N2363" t="s">
        <v>67</v>
      </c>
      <c r="O2363" t="s">
        <v>438</v>
      </c>
      <c r="P2363" t="s">
        <v>497</v>
      </c>
      <c r="Q2363" t="s">
        <v>70</v>
      </c>
      <c r="S2363" t="s">
        <v>71</v>
      </c>
      <c r="T2363" t="s">
        <v>6355</v>
      </c>
      <c r="U2363">
        <v>1</v>
      </c>
      <c r="V2363">
        <v>1</v>
      </c>
      <c r="W2363">
        <v>0</v>
      </c>
      <c r="X2363">
        <v>1</v>
      </c>
      <c r="Y2363">
        <v>0</v>
      </c>
      <c r="Z2363">
        <v>0</v>
      </c>
      <c r="AA2363">
        <v>0</v>
      </c>
      <c r="AB2363">
        <v>0</v>
      </c>
      <c r="AC2363">
        <v>0</v>
      </c>
      <c r="AD2363">
        <v>0</v>
      </c>
      <c r="AE2363">
        <v>1</v>
      </c>
      <c r="AF2363">
        <v>0</v>
      </c>
      <c r="AG2363">
        <v>0</v>
      </c>
      <c r="AH2363">
        <v>0</v>
      </c>
      <c r="AI2363">
        <v>0</v>
      </c>
      <c r="AJ2363">
        <v>0</v>
      </c>
      <c r="AK2363">
        <v>0</v>
      </c>
      <c r="AL2363">
        <v>0</v>
      </c>
      <c r="AM2363">
        <v>0</v>
      </c>
      <c r="AN2363">
        <v>0</v>
      </c>
      <c r="AO2363">
        <v>0</v>
      </c>
      <c r="AP2363">
        <v>0</v>
      </c>
      <c r="AQ2363">
        <v>0</v>
      </c>
      <c r="AR2363">
        <v>0</v>
      </c>
      <c r="AS2363">
        <v>0</v>
      </c>
      <c r="AT2363">
        <v>44287</v>
      </c>
      <c r="AU2363">
        <v>44293</v>
      </c>
      <c r="AV2363">
        <v>0</v>
      </c>
      <c r="AW2363">
        <v>1</v>
      </c>
      <c r="AX2363">
        <v>0</v>
      </c>
      <c r="AY2363">
        <v>2021</v>
      </c>
      <c r="AZ2363">
        <v>4</v>
      </c>
      <c r="BA2363">
        <v>30</v>
      </c>
      <c r="BB2363">
        <v>4</v>
      </c>
      <c r="BF2363">
        <v>2021</v>
      </c>
      <c r="BG2363" t="s">
        <v>104</v>
      </c>
      <c r="BH2363" t="s">
        <v>9822</v>
      </c>
      <c r="BI2363" t="s">
        <v>9783</v>
      </c>
      <c r="BJ2363" t="s">
        <v>9796</v>
      </c>
    </row>
    <row r="2364" spans="1:62" x14ac:dyDescent="0.35">
      <c r="A2364">
        <v>51923026</v>
      </c>
      <c r="B2364" t="s">
        <v>98</v>
      </c>
      <c r="C2364" t="s">
        <v>142</v>
      </c>
      <c r="D2364" t="s">
        <v>477</v>
      </c>
      <c r="E2364" t="s">
        <v>6353</v>
      </c>
      <c r="F2364">
        <v>26997194</v>
      </c>
      <c r="I2364" s="1">
        <v>44287</v>
      </c>
      <c r="J2364">
        <v>44317.999988425923</v>
      </c>
      <c r="K2364" t="s">
        <v>6354</v>
      </c>
      <c r="L2364" t="s">
        <v>65</v>
      </c>
      <c r="M2364" t="s">
        <v>66</v>
      </c>
      <c r="N2364" t="s">
        <v>67</v>
      </c>
      <c r="O2364" t="s">
        <v>438</v>
      </c>
      <c r="P2364" t="s">
        <v>497</v>
      </c>
      <c r="Q2364" t="s">
        <v>70</v>
      </c>
      <c r="S2364" t="s">
        <v>71</v>
      </c>
      <c r="T2364" t="s">
        <v>6356</v>
      </c>
      <c r="U2364">
        <v>1</v>
      </c>
      <c r="V2364">
        <v>1</v>
      </c>
      <c r="W2364">
        <v>0</v>
      </c>
      <c r="X2364">
        <v>1</v>
      </c>
      <c r="Y2364">
        <v>0</v>
      </c>
      <c r="Z2364">
        <v>0</v>
      </c>
      <c r="AA2364">
        <v>0</v>
      </c>
      <c r="AB2364">
        <v>0</v>
      </c>
      <c r="AC2364">
        <v>0</v>
      </c>
      <c r="AD2364">
        <v>0</v>
      </c>
      <c r="AE2364">
        <v>1</v>
      </c>
      <c r="AF2364">
        <v>0</v>
      </c>
      <c r="AG2364">
        <v>0</v>
      </c>
      <c r="AH2364">
        <v>0</v>
      </c>
      <c r="AI2364">
        <v>0</v>
      </c>
      <c r="AJ2364">
        <v>0</v>
      </c>
      <c r="AK2364">
        <v>0</v>
      </c>
      <c r="AL2364">
        <v>0</v>
      </c>
      <c r="AM2364">
        <v>0</v>
      </c>
      <c r="AN2364">
        <v>0</v>
      </c>
      <c r="AO2364">
        <v>0</v>
      </c>
      <c r="AP2364">
        <v>0</v>
      </c>
      <c r="AQ2364">
        <v>0</v>
      </c>
      <c r="AR2364">
        <v>0</v>
      </c>
      <c r="AS2364">
        <v>0</v>
      </c>
      <c r="AT2364">
        <v>44287</v>
      </c>
      <c r="AU2364">
        <v>44293</v>
      </c>
      <c r="AV2364">
        <v>0</v>
      </c>
      <c r="AW2364">
        <v>1</v>
      </c>
      <c r="AX2364">
        <v>1</v>
      </c>
      <c r="AY2364">
        <v>2021</v>
      </c>
      <c r="AZ2364">
        <v>4</v>
      </c>
      <c r="BA2364">
        <v>30</v>
      </c>
      <c r="BB2364">
        <v>4</v>
      </c>
      <c r="BF2364">
        <v>2021</v>
      </c>
      <c r="BG2364" t="s">
        <v>104</v>
      </c>
      <c r="BH2364" t="s">
        <v>9822</v>
      </c>
      <c r="BI2364" t="s">
        <v>9783</v>
      </c>
      <c r="BJ2364" t="s">
        <v>9796</v>
      </c>
    </row>
    <row r="2365" spans="1:62" x14ac:dyDescent="0.35">
      <c r="A2365">
        <v>51923323</v>
      </c>
      <c r="B2365" t="s">
        <v>98</v>
      </c>
      <c r="C2365" t="s">
        <v>61</v>
      </c>
      <c r="D2365" t="s">
        <v>125</v>
      </c>
      <c r="E2365" t="s">
        <v>6357</v>
      </c>
      <c r="F2365">
        <v>46342056</v>
      </c>
      <c r="I2365" s="1">
        <v>44287</v>
      </c>
      <c r="J2365">
        <v>44317.999988425923</v>
      </c>
      <c r="K2365" t="s">
        <v>6358</v>
      </c>
      <c r="L2365" t="s">
        <v>65</v>
      </c>
      <c r="M2365" t="s">
        <v>152</v>
      </c>
      <c r="N2365" t="s">
        <v>153</v>
      </c>
      <c r="O2365" t="s">
        <v>2789</v>
      </c>
      <c r="P2365" t="s">
        <v>6359</v>
      </c>
      <c r="Q2365" t="s">
        <v>70</v>
      </c>
      <c r="S2365" t="s">
        <v>71</v>
      </c>
      <c r="T2365" t="s">
        <v>6360</v>
      </c>
      <c r="U2365">
        <v>0</v>
      </c>
      <c r="V2365">
        <v>1</v>
      </c>
      <c r="W2365">
        <v>1</v>
      </c>
      <c r="X2365">
        <v>1</v>
      </c>
      <c r="Y2365">
        <v>0</v>
      </c>
      <c r="Z2365">
        <v>0</v>
      </c>
      <c r="AA2365">
        <v>0</v>
      </c>
      <c r="AB2365">
        <v>0</v>
      </c>
      <c r="AC2365">
        <v>0</v>
      </c>
      <c r="AD2365">
        <v>0</v>
      </c>
      <c r="AE2365">
        <v>1</v>
      </c>
      <c r="AF2365">
        <v>0</v>
      </c>
      <c r="AG2365">
        <v>0</v>
      </c>
      <c r="AH2365">
        <v>1</v>
      </c>
      <c r="AI2365">
        <v>0</v>
      </c>
      <c r="AJ2365">
        <v>0</v>
      </c>
      <c r="AK2365">
        <v>0</v>
      </c>
      <c r="AL2365">
        <v>0</v>
      </c>
      <c r="AM2365">
        <v>0</v>
      </c>
      <c r="AN2365">
        <v>0</v>
      </c>
      <c r="AO2365">
        <v>0</v>
      </c>
      <c r="AP2365">
        <v>0</v>
      </c>
      <c r="AQ2365">
        <v>0</v>
      </c>
      <c r="AR2365">
        <v>0</v>
      </c>
      <c r="AS2365">
        <v>0</v>
      </c>
      <c r="AT2365">
        <v>44287</v>
      </c>
      <c r="AU2365">
        <v>44317</v>
      </c>
      <c r="AV2365">
        <v>0</v>
      </c>
      <c r="AW2365">
        <v>1</v>
      </c>
      <c r="AX2365">
        <v>0</v>
      </c>
      <c r="AY2365">
        <v>2021</v>
      </c>
      <c r="AZ2365">
        <v>4</v>
      </c>
      <c r="BA2365">
        <v>30</v>
      </c>
      <c r="BB2365">
        <v>5</v>
      </c>
      <c r="BF2365">
        <v>2021</v>
      </c>
      <c r="BG2365" t="s">
        <v>104</v>
      </c>
      <c r="BH2365" t="s">
        <v>9822</v>
      </c>
      <c r="BI2365" t="s">
        <v>9783</v>
      </c>
      <c r="BJ2365" t="s">
        <v>9796</v>
      </c>
    </row>
    <row r="2366" spans="1:62" x14ac:dyDescent="0.35">
      <c r="A2366">
        <v>51924395</v>
      </c>
      <c r="B2366" t="s">
        <v>98</v>
      </c>
      <c r="C2366" t="s">
        <v>75</v>
      </c>
      <c r="D2366" t="s">
        <v>85</v>
      </c>
      <c r="E2366" t="s">
        <v>2915</v>
      </c>
      <c r="F2366">
        <v>29699327</v>
      </c>
      <c r="I2366" s="1">
        <v>44287</v>
      </c>
      <c r="J2366">
        <v>44317.999988425923</v>
      </c>
      <c r="K2366" t="s">
        <v>6361</v>
      </c>
      <c r="L2366" t="s">
        <v>65</v>
      </c>
      <c r="M2366" t="s">
        <v>152</v>
      </c>
      <c r="N2366" t="s">
        <v>153</v>
      </c>
      <c r="O2366" t="s">
        <v>154</v>
      </c>
      <c r="P2366" t="s">
        <v>155</v>
      </c>
      <c r="Q2366" t="s">
        <v>70</v>
      </c>
      <c r="R2366" t="s">
        <v>6362</v>
      </c>
      <c r="S2366" t="s">
        <v>71</v>
      </c>
      <c r="T2366" t="s">
        <v>6363</v>
      </c>
      <c r="U2366">
        <v>1</v>
      </c>
      <c r="V2366">
        <v>1</v>
      </c>
      <c r="W2366">
        <v>1</v>
      </c>
      <c r="X2366">
        <v>1</v>
      </c>
      <c r="Y2366">
        <v>0</v>
      </c>
      <c r="Z2366">
        <v>0</v>
      </c>
      <c r="AA2366">
        <v>0</v>
      </c>
      <c r="AB2366">
        <v>0</v>
      </c>
      <c r="AC2366">
        <v>0</v>
      </c>
      <c r="AD2366">
        <v>0</v>
      </c>
      <c r="AE2366">
        <v>1</v>
      </c>
      <c r="AF2366">
        <v>0</v>
      </c>
      <c r="AG2366">
        <v>1</v>
      </c>
      <c r="AH2366">
        <v>1</v>
      </c>
      <c r="AI2366">
        <v>0</v>
      </c>
      <c r="AJ2366">
        <v>0</v>
      </c>
      <c r="AK2366">
        <v>0</v>
      </c>
      <c r="AL2366">
        <v>0</v>
      </c>
      <c r="AM2366">
        <v>0</v>
      </c>
      <c r="AN2366">
        <v>0</v>
      </c>
      <c r="AO2366">
        <v>0</v>
      </c>
      <c r="AP2366">
        <v>0</v>
      </c>
      <c r="AQ2366">
        <v>0</v>
      </c>
      <c r="AR2366">
        <v>0</v>
      </c>
      <c r="AS2366">
        <v>0</v>
      </c>
      <c r="AT2366">
        <v>44287</v>
      </c>
      <c r="AU2366">
        <v>44317</v>
      </c>
      <c r="AV2366">
        <v>1</v>
      </c>
      <c r="AW2366">
        <v>1</v>
      </c>
      <c r="AX2366">
        <v>0</v>
      </c>
      <c r="AY2366">
        <v>2021</v>
      </c>
      <c r="AZ2366">
        <v>4</v>
      </c>
      <c r="BA2366">
        <v>30</v>
      </c>
      <c r="BB2366">
        <v>7</v>
      </c>
      <c r="BC2366">
        <v>120000</v>
      </c>
      <c r="BD2366">
        <v>150000</v>
      </c>
      <c r="BE2366" t="s">
        <v>90</v>
      </c>
      <c r="BF2366">
        <v>2021</v>
      </c>
      <c r="BG2366" t="s">
        <v>73</v>
      </c>
      <c r="BH2366" t="s">
        <v>59</v>
      </c>
      <c r="BI2366" t="s">
        <v>9783</v>
      </c>
      <c r="BJ2366" t="s">
        <v>9796</v>
      </c>
    </row>
    <row r="2367" spans="1:62" x14ac:dyDescent="0.35">
      <c r="A2367">
        <v>51924860</v>
      </c>
      <c r="B2367" t="s">
        <v>3062</v>
      </c>
      <c r="C2367" t="s">
        <v>61</v>
      </c>
      <c r="D2367" t="s">
        <v>125</v>
      </c>
      <c r="E2367" t="s">
        <v>3917</v>
      </c>
      <c r="F2367">
        <v>33244316</v>
      </c>
      <c r="I2367" s="1">
        <v>44287</v>
      </c>
      <c r="J2367">
        <v>44317.999988425923</v>
      </c>
      <c r="K2367" t="s">
        <v>3918</v>
      </c>
      <c r="L2367" t="s">
        <v>65</v>
      </c>
      <c r="M2367" t="s">
        <v>66</v>
      </c>
      <c r="N2367" t="s">
        <v>67</v>
      </c>
      <c r="O2367" t="s">
        <v>68</v>
      </c>
      <c r="P2367" t="s">
        <v>69</v>
      </c>
      <c r="Q2367" t="s">
        <v>70</v>
      </c>
      <c r="S2367" t="s">
        <v>71</v>
      </c>
      <c r="T2367" t="s">
        <v>6364</v>
      </c>
      <c r="U2367">
        <v>1</v>
      </c>
      <c r="V2367">
        <v>1</v>
      </c>
      <c r="W2367">
        <v>0</v>
      </c>
      <c r="X2367">
        <v>1</v>
      </c>
      <c r="Y2367">
        <v>0</v>
      </c>
      <c r="Z2367">
        <v>0</v>
      </c>
      <c r="AA2367">
        <v>0</v>
      </c>
      <c r="AB2367">
        <v>0</v>
      </c>
      <c r="AC2367">
        <v>0</v>
      </c>
      <c r="AD2367">
        <v>0</v>
      </c>
      <c r="AE2367">
        <v>1</v>
      </c>
      <c r="AF2367">
        <v>0</v>
      </c>
      <c r="AG2367">
        <v>0</v>
      </c>
      <c r="AH2367">
        <v>1</v>
      </c>
      <c r="AI2367">
        <v>0</v>
      </c>
      <c r="AJ2367">
        <v>0</v>
      </c>
      <c r="AK2367">
        <v>0</v>
      </c>
      <c r="AL2367">
        <v>0</v>
      </c>
      <c r="AM2367">
        <v>0</v>
      </c>
      <c r="AN2367">
        <v>0</v>
      </c>
      <c r="AO2367">
        <v>0</v>
      </c>
      <c r="AP2367">
        <v>0</v>
      </c>
      <c r="AQ2367">
        <v>0</v>
      </c>
      <c r="AR2367">
        <v>0</v>
      </c>
      <c r="AS2367">
        <v>0</v>
      </c>
      <c r="AT2367">
        <v>44291</v>
      </c>
      <c r="AU2367">
        <v>44317</v>
      </c>
      <c r="AV2367">
        <v>0</v>
      </c>
      <c r="AW2367">
        <v>1</v>
      </c>
      <c r="AX2367">
        <v>0</v>
      </c>
      <c r="AY2367">
        <v>2021</v>
      </c>
      <c r="AZ2367">
        <v>4</v>
      </c>
      <c r="BA2367">
        <v>30</v>
      </c>
      <c r="BB2367">
        <v>5</v>
      </c>
      <c r="BF2367">
        <v>2021</v>
      </c>
      <c r="BG2367" t="s">
        <v>104</v>
      </c>
      <c r="BH2367" t="s">
        <v>9822</v>
      </c>
      <c r="BI2367" t="s">
        <v>9783</v>
      </c>
      <c r="BJ2367" t="s">
        <v>9796</v>
      </c>
    </row>
    <row r="2368" spans="1:62" x14ac:dyDescent="0.35">
      <c r="A2368">
        <v>51925033</v>
      </c>
      <c r="B2368" t="s">
        <v>6365</v>
      </c>
      <c r="C2368" t="s">
        <v>369</v>
      </c>
      <c r="D2368" t="s">
        <v>388</v>
      </c>
      <c r="E2368" t="s">
        <v>553</v>
      </c>
      <c r="F2368">
        <v>35398774</v>
      </c>
      <c r="I2368" s="1">
        <v>44287</v>
      </c>
      <c r="J2368">
        <v>44317.999988425923</v>
      </c>
      <c r="K2368" t="s">
        <v>1452</v>
      </c>
      <c r="L2368" t="s">
        <v>65</v>
      </c>
      <c r="M2368" t="s">
        <v>66</v>
      </c>
      <c r="N2368" t="s">
        <v>67</v>
      </c>
      <c r="O2368" t="s">
        <v>68</v>
      </c>
      <c r="P2368" t="s">
        <v>69</v>
      </c>
      <c r="Q2368" t="s">
        <v>70</v>
      </c>
      <c r="S2368" t="s">
        <v>71</v>
      </c>
      <c r="T2368" t="s">
        <v>6366</v>
      </c>
      <c r="U2368">
        <v>1</v>
      </c>
      <c r="V2368">
        <v>1</v>
      </c>
      <c r="W2368">
        <v>0</v>
      </c>
      <c r="X2368">
        <v>1</v>
      </c>
      <c r="Y2368">
        <v>0</v>
      </c>
      <c r="Z2368">
        <v>0</v>
      </c>
      <c r="AA2368">
        <v>0</v>
      </c>
      <c r="AB2368">
        <v>0</v>
      </c>
      <c r="AC2368">
        <v>0</v>
      </c>
      <c r="AD2368">
        <v>0</v>
      </c>
      <c r="AE2368">
        <v>1</v>
      </c>
      <c r="AF2368">
        <v>0</v>
      </c>
      <c r="AG2368">
        <v>0</v>
      </c>
      <c r="AH2368">
        <v>1</v>
      </c>
      <c r="AI2368">
        <v>0</v>
      </c>
      <c r="AJ2368">
        <v>0</v>
      </c>
      <c r="AK2368">
        <v>0</v>
      </c>
      <c r="AL2368">
        <v>0</v>
      </c>
      <c r="AM2368">
        <v>0</v>
      </c>
      <c r="AN2368">
        <v>0</v>
      </c>
      <c r="AO2368">
        <v>0</v>
      </c>
      <c r="AP2368">
        <v>0</v>
      </c>
      <c r="AQ2368">
        <v>0</v>
      </c>
      <c r="AR2368">
        <v>0</v>
      </c>
      <c r="AS2368">
        <v>0</v>
      </c>
      <c r="AT2368">
        <v>44287</v>
      </c>
      <c r="AU2368">
        <v>44315</v>
      </c>
      <c r="AV2368">
        <v>1</v>
      </c>
      <c r="AW2368">
        <v>1</v>
      </c>
      <c r="AX2368">
        <v>0</v>
      </c>
      <c r="AY2368">
        <v>2021</v>
      </c>
      <c r="AZ2368">
        <v>4</v>
      </c>
      <c r="BA2368">
        <v>30</v>
      </c>
      <c r="BB2368">
        <v>5</v>
      </c>
      <c r="BF2368">
        <v>2021</v>
      </c>
      <c r="BG2368" t="s">
        <v>73</v>
      </c>
      <c r="BH2368" t="s">
        <v>9822</v>
      </c>
      <c r="BI2368" t="s">
        <v>9783</v>
      </c>
      <c r="BJ2368" t="s">
        <v>9796</v>
      </c>
    </row>
    <row r="2369" spans="1:62" x14ac:dyDescent="0.35">
      <c r="A2369">
        <v>51928864</v>
      </c>
      <c r="B2369" t="s">
        <v>98</v>
      </c>
      <c r="C2369" t="s">
        <v>6367</v>
      </c>
      <c r="D2369" t="s">
        <v>388</v>
      </c>
      <c r="E2369" t="s">
        <v>6368</v>
      </c>
      <c r="F2369">
        <v>21149304</v>
      </c>
      <c r="I2369" s="1">
        <v>44291</v>
      </c>
      <c r="J2369">
        <v>44321.999988425923</v>
      </c>
      <c r="K2369" t="s">
        <v>6369</v>
      </c>
      <c r="L2369" t="s">
        <v>65</v>
      </c>
      <c r="M2369" t="s">
        <v>120</v>
      </c>
      <c r="N2369" t="s">
        <v>121</v>
      </c>
      <c r="O2369" t="s">
        <v>168</v>
      </c>
      <c r="P2369" t="s">
        <v>122</v>
      </c>
      <c r="Q2369" t="s">
        <v>70</v>
      </c>
      <c r="R2369" t="s">
        <v>6370</v>
      </c>
      <c r="S2369" t="s">
        <v>71</v>
      </c>
      <c r="T2369" t="s">
        <v>6371</v>
      </c>
      <c r="U2369">
        <v>0</v>
      </c>
      <c r="V2369">
        <v>1</v>
      </c>
      <c r="W2369">
        <v>1</v>
      </c>
      <c r="X2369">
        <v>1</v>
      </c>
      <c r="Y2369">
        <v>0</v>
      </c>
      <c r="Z2369">
        <v>0</v>
      </c>
      <c r="AA2369">
        <v>0</v>
      </c>
      <c r="AB2369">
        <v>0</v>
      </c>
      <c r="AC2369">
        <v>0</v>
      </c>
      <c r="AD2369">
        <v>0</v>
      </c>
      <c r="AE2369">
        <v>1</v>
      </c>
      <c r="AF2369">
        <v>0</v>
      </c>
      <c r="AG2369">
        <v>0</v>
      </c>
      <c r="AH2369">
        <v>1</v>
      </c>
      <c r="AI2369">
        <v>0</v>
      </c>
      <c r="AJ2369">
        <v>0</v>
      </c>
      <c r="AK2369">
        <v>0</v>
      </c>
      <c r="AL2369">
        <v>0</v>
      </c>
      <c r="AM2369">
        <v>0</v>
      </c>
      <c r="AN2369">
        <v>0</v>
      </c>
      <c r="AO2369">
        <v>0</v>
      </c>
      <c r="AP2369">
        <v>0</v>
      </c>
      <c r="AQ2369">
        <v>0</v>
      </c>
      <c r="AR2369">
        <v>0</v>
      </c>
      <c r="AS2369">
        <v>0</v>
      </c>
      <c r="AT2369">
        <v>44313</v>
      </c>
      <c r="AU2369">
        <v>44321</v>
      </c>
      <c r="AV2369">
        <v>1</v>
      </c>
      <c r="AW2369">
        <v>1</v>
      </c>
      <c r="AX2369">
        <v>0</v>
      </c>
      <c r="AY2369">
        <v>2021</v>
      </c>
      <c r="AZ2369">
        <v>4</v>
      </c>
      <c r="BA2369">
        <v>30</v>
      </c>
      <c r="BB2369">
        <v>5</v>
      </c>
      <c r="BC2369">
        <v>90000</v>
      </c>
      <c r="BD2369">
        <v>100000</v>
      </c>
      <c r="BE2369" t="s">
        <v>90</v>
      </c>
      <c r="BF2369">
        <v>2021</v>
      </c>
      <c r="BG2369" t="s">
        <v>73</v>
      </c>
      <c r="BH2369" t="s">
        <v>59</v>
      </c>
      <c r="BI2369" t="s">
        <v>9783</v>
      </c>
      <c r="BJ2369" t="s">
        <v>9794</v>
      </c>
    </row>
    <row r="2370" spans="1:62" x14ac:dyDescent="0.35">
      <c r="A2370">
        <v>51929754</v>
      </c>
      <c r="B2370" t="s">
        <v>6372</v>
      </c>
      <c r="C2370" t="s">
        <v>75</v>
      </c>
      <c r="D2370" t="s">
        <v>428</v>
      </c>
      <c r="E2370" t="s">
        <v>6373</v>
      </c>
      <c r="F2370">
        <v>40838124</v>
      </c>
      <c r="I2370" s="1">
        <v>44292</v>
      </c>
      <c r="J2370">
        <v>44322.999988425923</v>
      </c>
      <c r="K2370" t="s">
        <v>6374</v>
      </c>
      <c r="L2370" t="s">
        <v>65</v>
      </c>
      <c r="M2370" t="s">
        <v>66</v>
      </c>
      <c r="N2370" t="s">
        <v>67</v>
      </c>
      <c r="O2370" t="s">
        <v>68</v>
      </c>
      <c r="P2370" t="s">
        <v>69</v>
      </c>
      <c r="Q2370" t="s">
        <v>102</v>
      </c>
      <c r="R2370" t="s">
        <v>6375</v>
      </c>
      <c r="S2370" t="s">
        <v>71</v>
      </c>
      <c r="T2370" t="s">
        <v>6376</v>
      </c>
      <c r="U2370">
        <v>1</v>
      </c>
      <c r="V2370">
        <v>1</v>
      </c>
      <c r="W2370">
        <v>0</v>
      </c>
      <c r="X2370">
        <v>1</v>
      </c>
      <c r="Y2370">
        <v>0</v>
      </c>
      <c r="Z2370">
        <v>0</v>
      </c>
      <c r="AA2370">
        <v>0</v>
      </c>
      <c r="AB2370">
        <v>0</v>
      </c>
      <c r="AC2370">
        <v>1</v>
      </c>
      <c r="AD2370">
        <v>1</v>
      </c>
      <c r="AE2370">
        <v>1</v>
      </c>
      <c r="AF2370">
        <v>1</v>
      </c>
      <c r="AG2370">
        <v>1</v>
      </c>
      <c r="AH2370">
        <v>1</v>
      </c>
      <c r="AI2370">
        <v>0</v>
      </c>
      <c r="AJ2370">
        <v>0</v>
      </c>
      <c r="AK2370">
        <v>0</v>
      </c>
      <c r="AL2370">
        <v>0</v>
      </c>
      <c r="AM2370">
        <v>0</v>
      </c>
      <c r="AN2370">
        <v>0</v>
      </c>
      <c r="AO2370">
        <v>0</v>
      </c>
      <c r="AP2370">
        <v>1</v>
      </c>
      <c r="AQ2370">
        <v>0</v>
      </c>
      <c r="AR2370">
        <v>0</v>
      </c>
      <c r="AS2370">
        <v>0</v>
      </c>
      <c r="AT2370">
        <v>44313</v>
      </c>
      <c r="AU2370">
        <v>44322</v>
      </c>
      <c r="AV2370">
        <v>0</v>
      </c>
      <c r="AW2370">
        <v>1</v>
      </c>
      <c r="AX2370">
        <v>0</v>
      </c>
      <c r="AY2370">
        <v>2021</v>
      </c>
      <c r="AZ2370">
        <v>4</v>
      </c>
      <c r="BA2370">
        <v>30</v>
      </c>
      <c r="BB2370">
        <v>10</v>
      </c>
      <c r="BC2370">
        <v>700</v>
      </c>
      <c r="BD2370">
        <v>800</v>
      </c>
      <c r="BE2370" t="s">
        <v>546</v>
      </c>
      <c r="BF2370">
        <v>2021</v>
      </c>
      <c r="BG2370" t="s">
        <v>104</v>
      </c>
      <c r="BH2370" t="s">
        <v>59</v>
      </c>
      <c r="BI2370" t="s">
        <v>9783</v>
      </c>
      <c r="BJ2370" t="s">
        <v>9795</v>
      </c>
    </row>
    <row r="2371" spans="1:62" x14ac:dyDescent="0.35">
      <c r="A2371">
        <v>51932099</v>
      </c>
      <c r="B2371" t="s">
        <v>98</v>
      </c>
      <c r="C2371" t="s">
        <v>75</v>
      </c>
      <c r="D2371" t="s">
        <v>165</v>
      </c>
      <c r="E2371" t="s">
        <v>5626</v>
      </c>
      <c r="F2371">
        <v>25887187</v>
      </c>
      <c r="G2371" t="s">
        <v>5627</v>
      </c>
      <c r="I2371" s="1">
        <v>44292</v>
      </c>
      <c r="J2371">
        <v>44322.999988425923</v>
      </c>
      <c r="K2371" t="s">
        <v>6377</v>
      </c>
      <c r="L2371" t="s">
        <v>65</v>
      </c>
      <c r="M2371" t="s">
        <v>79</v>
      </c>
      <c r="N2371" t="s">
        <v>80</v>
      </c>
      <c r="P2371" t="s">
        <v>189</v>
      </c>
      <c r="Q2371" t="s">
        <v>70</v>
      </c>
      <c r="S2371" t="s">
        <v>71</v>
      </c>
      <c r="T2371" t="s">
        <v>6378</v>
      </c>
      <c r="U2371">
        <v>0</v>
      </c>
      <c r="V2371">
        <v>1</v>
      </c>
      <c r="W2371">
        <v>1</v>
      </c>
      <c r="X2371">
        <v>1</v>
      </c>
      <c r="Y2371">
        <v>0</v>
      </c>
      <c r="Z2371">
        <v>0</v>
      </c>
      <c r="AA2371">
        <v>0</v>
      </c>
      <c r="AB2371">
        <v>0</v>
      </c>
      <c r="AC2371">
        <v>0</v>
      </c>
      <c r="AD2371">
        <v>0</v>
      </c>
      <c r="AE2371">
        <v>1</v>
      </c>
      <c r="AF2371">
        <v>1</v>
      </c>
      <c r="AG2371">
        <v>1</v>
      </c>
      <c r="AH2371">
        <v>1</v>
      </c>
      <c r="AI2371">
        <v>0</v>
      </c>
      <c r="AJ2371">
        <v>0</v>
      </c>
      <c r="AK2371">
        <v>0</v>
      </c>
      <c r="AL2371">
        <v>0</v>
      </c>
      <c r="AM2371">
        <v>0</v>
      </c>
      <c r="AN2371">
        <v>0</v>
      </c>
      <c r="AO2371">
        <v>0</v>
      </c>
      <c r="AP2371">
        <v>1</v>
      </c>
      <c r="AQ2371">
        <v>0</v>
      </c>
      <c r="AR2371">
        <v>0</v>
      </c>
      <c r="AS2371">
        <v>0</v>
      </c>
      <c r="AT2371">
        <v>44292</v>
      </c>
      <c r="AU2371">
        <v>44321</v>
      </c>
      <c r="AV2371">
        <v>0</v>
      </c>
      <c r="AW2371">
        <v>1</v>
      </c>
      <c r="AX2371">
        <v>0</v>
      </c>
      <c r="AY2371">
        <v>2021</v>
      </c>
      <c r="AZ2371">
        <v>4</v>
      </c>
      <c r="BA2371">
        <v>30</v>
      </c>
      <c r="BB2371">
        <v>8</v>
      </c>
      <c r="BF2371">
        <v>2021</v>
      </c>
      <c r="BG2371" t="s">
        <v>104</v>
      </c>
      <c r="BH2371" t="s">
        <v>9822</v>
      </c>
      <c r="BI2371" t="s">
        <v>9783</v>
      </c>
      <c r="BJ2371" t="s">
        <v>9795</v>
      </c>
    </row>
    <row r="2372" spans="1:62" x14ac:dyDescent="0.35">
      <c r="A2372">
        <v>51939272</v>
      </c>
      <c r="B2372" t="s">
        <v>98</v>
      </c>
      <c r="C2372" t="s">
        <v>61</v>
      </c>
      <c r="D2372" t="s">
        <v>125</v>
      </c>
      <c r="E2372" t="s">
        <v>5953</v>
      </c>
      <c r="F2372">
        <v>45194038</v>
      </c>
      <c r="I2372" s="1">
        <v>44292</v>
      </c>
      <c r="J2372">
        <v>44322.999988425923</v>
      </c>
      <c r="K2372" t="s">
        <v>6379</v>
      </c>
      <c r="L2372" t="s">
        <v>65</v>
      </c>
      <c r="M2372" t="s">
        <v>519</v>
      </c>
      <c r="N2372" t="s">
        <v>520</v>
      </c>
      <c r="P2372" t="s">
        <v>6380</v>
      </c>
      <c r="Q2372" t="s">
        <v>70</v>
      </c>
      <c r="S2372" t="s">
        <v>71</v>
      </c>
      <c r="T2372" t="s">
        <v>6381</v>
      </c>
      <c r="U2372">
        <v>1</v>
      </c>
      <c r="V2372">
        <v>1</v>
      </c>
      <c r="W2372">
        <v>1</v>
      </c>
      <c r="X2372">
        <v>1</v>
      </c>
      <c r="Y2372">
        <v>0</v>
      </c>
      <c r="Z2372">
        <v>0</v>
      </c>
      <c r="AA2372">
        <v>0</v>
      </c>
      <c r="AB2372">
        <v>0</v>
      </c>
      <c r="AC2372">
        <v>0</v>
      </c>
      <c r="AD2372">
        <v>0</v>
      </c>
      <c r="AE2372">
        <v>1</v>
      </c>
      <c r="AF2372">
        <v>1</v>
      </c>
      <c r="AG2372">
        <v>1</v>
      </c>
      <c r="AH2372">
        <v>1</v>
      </c>
      <c r="AI2372">
        <v>0</v>
      </c>
      <c r="AJ2372">
        <v>0</v>
      </c>
      <c r="AK2372">
        <v>0</v>
      </c>
      <c r="AL2372">
        <v>0</v>
      </c>
      <c r="AM2372">
        <v>0</v>
      </c>
      <c r="AN2372">
        <v>0</v>
      </c>
      <c r="AO2372">
        <v>0</v>
      </c>
      <c r="AP2372">
        <v>0</v>
      </c>
      <c r="AQ2372">
        <v>0</v>
      </c>
      <c r="AR2372">
        <v>0</v>
      </c>
      <c r="AS2372">
        <v>0</v>
      </c>
      <c r="AT2372">
        <v>44292</v>
      </c>
      <c r="AU2372">
        <v>44322</v>
      </c>
      <c r="AV2372">
        <v>0</v>
      </c>
      <c r="AW2372">
        <v>1</v>
      </c>
      <c r="AX2372">
        <v>0</v>
      </c>
      <c r="AY2372">
        <v>2021</v>
      </c>
      <c r="AZ2372">
        <v>4</v>
      </c>
      <c r="BA2372">
        <v>30</v>
      </c>
      <c r="BB2372">
        <v>8</v>
      </c>
      <c r="BF2372">
        <v>2021</v>
      </c>
      <c r="BG2372" t="s">
        <v>104</v>
      </c>
      <c r="BH2372" t="s">
        <v>9822</v>
      </c>
      <c r="BI2372" t="s">
        <v>9783</v>
      </c>
      <c r="BJ2372" t="s">
        <v>9795</v>
      </c>
    </row>
    <row r="2373" spans="1:62" x14ac:dyDescent="0.35">
      <c r="A2373">
        <v>51940913</v>
      </c>
      <c r="B2373" t="s">
        <v>3976</v>
      </c>
      <c r="C2373" t="s">
        <v>61</v>
      </c>
      <c r="D2373" t="s">
        <v>125</v>
      </c>
      <c r="E2373" t="s">
        <v>6382</v>
      </c>
      <c r="F2373">
        <v>17161449</v>
      </c>
      <c r="G2373" t="s">
        <v>6383</v>
      </c>
      <c r="H2373">
        <v>3.3818000000000001</v>
      </c>
      <c r="I2373" s="1">
        <v>44292</v>
      </c>
      <c r="J2373">
        <v>44322.999988425923</v>
      </c>
      <c r="K2373" t="s">
        <v>6384</v>
      </c>
      <c r="L2373" t="s">
        <v>65</v>
      </c>
      <c r="M2373" t="s">
        <v>120</v>
      </c>
      <c r="N2373" t="s">
        <v>121</v>
      </c>
      <c r="O2373" t="s">
        <v>988</v>
      </c>
      <c r="Q2373" t="s">
        <v>70</v>
      </c>
      <c r="R2373" t="s">
        <v>6385</v>
      </c>
      <c r="S2373" t="s">
        <v>82</v>
      </c>
      <c r="T2373" t="s">
        <v>6386</v>
      </c>
      <c r="U2373">
        <v>0</v>
      </c>
      <c r="V2373">
        <v>1</v>
      </c>
      <c r="W2373">
        <v>0</v>
      </c>
      <c r="X2373">
        <v>1</v>
      </c>
      <c r="Y2373">
        <v>0</v>
      </c>
      <c r="Z2373">
        <v>0</v>
      </c>
      <c r="AA2373">
        <v>0</v>
      </c>
      <c r="AB2373">
        <v>0</v>
      </c>
      <c r="AC2373">
        <v>0</v>
      </c>
      <c r="AD2373">
        <v>0</v>
      </c>
      <c r="AE2373">
        <v>1</v>
      </c>
      <c r="AF2373">
        <v>0</v>
      </c>
      <c r="AG2373">
        <v>1</v>
      </c>
      <c r="AH2373">
        <v>1</v>
      </c>
      <c r="AI2373">
        <v>0</v>
      </c>
      <c r="AJ2373">
        <v>0</v>
      </c>
      <c r="AK2373">
        <v>0</v>
      </c>
      <c r="AL2373">
        <v>0</v>
      </c>
      <c r="AM2373">
        <v>0</v>
      </c>
      <c r="AN2373">
        <v>0</v>
      </c>
      <c r="AO2373">
        <v>0</v>
      </c>
      <c r="AP2373">
        <v>0</v>
      </c>
      <c r="AQ2373">
        <v>0</v>
      </c>
      <c r="AR2373">
        <v>0</v>
      </c>
      <c r="AS2373">
        <v>0</v>
      </c>
      <c r="AT2373">
        <v>44313</v>
      </c>
      <c r="AU2373">
        <v>44320</v>
      </c>
      <c r="AV2373">
        <v>0</v>
      </c>
      <c r="AW2373">
        <v>1</v>
      </c>
      <c r="AX2373">
        <v>0</v>
      </c>
      <c r="AY2373">
        <v>2021</v>
      </c>
      <c r="AZ2373">
        <v>4</v>
      </c>
      <c r="BA2373">
        <v>30</v>
      </c>
      <c r="BB2373">
        <v>5</v>
      </c>
      <c r="BF2373">
        <v>2021</v>
      </c>
      <c r="BG2373" t="s">
        <v>104</v>
      </c>
      <c r="BH2373" t="s">
        <v>59</v>
      </c>
      <c r="BI2373" t="s">
        <v>9783</v>
      </c>
      <c r="BJ2373" t="s">
        <v>9795</v>
      </c>
    </row>
    <row r="2374" spans="1:62" x14ac:dyDescent="0.35">
      <c r="A2374">
        <v>51943241</v>
      </c>
      <c r="B2374" t="s">
        <v>283</v>
      </c>
      <c r="C2374" t="s">
        <v>61</v>
      </c>
      <c r="D2374" t="s">
        <v>1132</v>
      </c>
      <c r="E2374" t="s">
        <v>553</v>
      </c>
      <c r="F2374">
        <v>35398774</v>
      </c>
      <c r="I2374" s="1">
        <v>44293</v>
      </c>
      <c r="J2374">
        <v>44323.999988425923</v>
      </c>
      <c r="K2374" t="s">
        <v>1452</v>
      </c>
      <c r="L2374" t="s">
        <v>65</v>
      </c>
      <c r="M2374" t="s">
        <v>120</v>
      </c>
      <c r="N2374" t="s">
        <v>121</v>
      </c>
      <c r="Q2374" t="s">
        <v>102</v>
      </c>
      <c r="R2374" t="s">
        <v>4959</v>
      </c>
      <c r="S2374" t="s">
        <v>71</v>
      </c>
      <c r="T2374" t="s">
        <v>6387</v>
      </c>
      <c r="U2374">
        <v>1</v>
      </c>
      <c r="V2374">
        <v>1</v>
      </c>
      <c r="W2374">
        <v>1</v>
      </c>
      <c r="X2374">
        <v>1</v>
      </c>
      <c r="Y2374">
        <v>0</v>
      </c>
      <c r="Z2374">
        <v>0</v>
      </c>
      <c r="AA2374">
        <v>0</v>
      </c>
      <c r="AB2374">
        <v>0</v>
      </c>
      <c r="AC2374">
        <v>0</v>
      </c>
      <c r="AD2374">
        <v>1</v>
      </c>
      <c r="AE2374">
        <v>1</v>
      </c>
      <c r="AF2374">
        <v>0</v>
      </c>
      <c r="AG2374">
        <v>1</v>
      </c>
      <c r="AH2374">
        <v>1</v>
      </c>
      <c r="AI2374">
        <v>0</v>
      </c>
      <c r="AJ2374">
        <v>0</v>
      </c>
      <c r="AK2374">
        <v>0</v>
      </c>
      <c r="AL2374">
        <v>0</v>
      </c>
      <c r="AM2374">
        <v>0</v>
      </c>
      <c r="AN2374">
        <v>0</v>
      </c>
      <c r="AO2374">
        <v>0</v>
      </c>
      <c r="AP2374">
        <v>1</v>
      </c>
      <c r="AQ2374">
        <v>0</v>
      </c>
      <c r="AR2374">
        <v>0</v>
      </c>
      <c r="AS2374">
        <v>0</v>
      </c>
      <c r="AT2374">
        <v>44293</v>
      </c>
      <c r="AU2374">
        <v>44320</v>
      </c>
      <c r="AV2374">
        <v>1</v>
      </c>
      <c r="AW2374">
        <v>1</v>
      </c>
      <c r="AX2374">
        <v>0</v>
      </c>
      <c r="AY2374">
        <v>2021</v>
      </c>
      <c r="AZ2374">
        <v>4</v>
      </c>
      <c r="BA2374">
        <v>30</v>
      </c>
      <c r="BB2374">
        <v>9</v>
      </c>
      <c r="BC2374">
        <v>100000</v>
      </c>
      <c r="BD2374">
        <v>100000</v>
      </c>
      <c r="BE2374" t="s">
        <v>90</v>
      </c>
      <c r="BF2374">
        <v>2021</v>
      </c>
      <c r="BG2374" t="s">
        <v>73</v>
      </c>
      <c r="BH2374" t="s">
        <v>59</v>
      </c>
      <c r="BI2374" t="s">
        <v>9783</v>
      </c>
      <c r="BJ2374" t="s">
        <v>9793</v>
      </c>
    </row>
    <row r="2375" spans="1:62" x14ac:dyDescent="0.35">
      <c r="A2375">
        <v>51944403</v>
      </c>
      <c r="B2375" t="s">
        <v>116</v>
      </c>
      <c r="C2375" t="s">
        <v>61</v>
      </c>
      <c r="D2375" t="s">
        <v>125</v>
      </c>
      <c r="E2375" t="s">
        <v>1418</v>
      </c>
      <c r="F2375">
        <v>27372708</v>
      </c>
      <c r="G2375" t="s">
        <v>1419</v>
      </c>
      <c r="H2375">
        <v>4.3773999999999997</v>
      </c>
      <c r="I2375" s="1">
        <v>44293</v>
      </c>
      <c r="J2375">
        <v>44323.999988425923</v>
      </c>
      <c r="K2375" t="s">
        <v>6388</v>
      </c>
      <c r="L2375" t="s">
        <v>65</v>
      </c>
      <c r="M2375" t="s">
        <v>120</v>
      </c>
      <c r="N2375" t="s">
        <v>121</v>
      </c>
      <c r="O2375" t="s">
        <v>168</v>
      </c>
      <c r="P2375" t="s">
        <v>122</v>
      </c>
      <c r="Q2375" t="s">
        <v>70</v>
      </c>
      <c r="R2375" t="s">
        <v>3355</v>
      </c>
      <c r="S2375" t="s">
        <v>71</v>
      </c>
      <c r="T2375" t="s">
        <v>6389</v>
      </c>
      <c r="U2375">
        <v>0</v>
      </c>
      <c r="V2375">
        <v>1</v>
      </c>
      <c r="W2375">
        <v>1</v>
      </c>
      <c r="X2375">
        <v>1</v>
      </c>
      <c r="Y2375">
        <v>0</v>
      </c>
      <c r="Z2375">
        <v>0</v>
      </c>
      <c r="AA2375">
        <v>0</v>
      </c>
      <c r="AB2375">
        <v>0</v>
      </c>
      <c r="AC2375">
        <v>0</v>
      </c>
      <c r="AD2375">
        <v>1</v>
      </c>
      <c r="AE2375">
        <v>1</v>
      </c>
      <c r="AF2375">
        <v>1</v>
      </c>
      <c r="AG2375">
        <v>1</v>
      </c>
      <c r="AH2375">
        <v>1</v>
      </c>
      <c r="AI2375">
        <v>0</v>
      </c>
      <c r="AJ2375">
        <v>0</v>
      </c>
      <c r="AK2375">
        <v>0</v>
      </c>
      <c r="AL2375">
        <v>0</v>
      </c>
      <c r="AM2375">
        <v>0</v>
      </c>
      <c r="AN2375">
        <v>0</v>
      </c>
      <c r="AO2375">
        <v>0</v>
      </c>
      <c r="AP2375">
        <v>1</v>
      </c>
      <c r="AQ2375">
        <v>0</v>
      </c>
      <c r="AR2375">
        <v>0</v>
      </c>
      <c r="AS2375">
        <v>0</v>
      </c>
      <c r="AT2375">
        <v>44293</v>
      </c>
      <c r="AU2375">
        <v>44323</v>
      </c>
      <c r="AV2375">
        <v>0</v>
      </c>
      <c r="AW2375">
        <v>1</v>
      </c>
      <c r="AX2375">
        <v>0</v>
      </c>
      <c r="AY2375">
        <v>2021</v>
      </c>
      <c r="AZ2375">
        <v>4</v>
      </c>
      <c r="BA2375">
        <v>30</v>
      </c>
      <c r="BB2375">
        <v>9</v>
      </c>
      <c r="BF2375">
        <v>2021</v>
      </c>
      <c r="BG2375" t="s">
        <v>104</v>
      </c>
      <c r="BH2375" t="s">
        <v>59</v>
      </c>
      <c r="BI2375" t="s">
        <v>9783</v>
      </c>
      <c r="BJ2375" t="s">
        <v>9793</v>
      </c>
    </row>
    <row r="2376" spans="1:62" x14ac:dyDescent="0.35">
      <c r="A2376">
        <v>51947215</v>
      </c>
      <c r="B2376" t="s">
        <v>6390</v>
      </c>
      <c r="C2376" t="s">
        <v>1004</v>
      </c>
      <c r="D2376" t="s">
        <v>76</v>
      </c>
      <c r="E2376" t="s">
        <v>6391</v>
      </c>
      <c r="F2376">
        <v>29232964</v>
      </c>
      <c r="G2376" t="s">
        <v>6392</v>
      </c>
      <c r="H2376">
        <v>3.4741</v>
      </c>
      <c r="I2376" s="1">
        <v>44293</v>
      </c>
      <c r="J2376">
        <v>44323.999988425923</v>
      </c>
      <c r="K2376" t="s">
        <v>6393</v>
      </c>
      <c r="L2376" t="s">
        <v>65</v>
      </c>
      <c r="M2376" t="s">
        <v>152</v>
      </c>
      <c r="N2376" t="s">
        <v>153</v>
      </c>
      <c r="O2376" t="s">
        <v>154</v>
      </c>
      <c r="P2376" t="s">
        <v>155</v>
      </c>
      <c r="Q2376" t="s">
        <v>70</v>
      </c>
      <c r="S2376" t="s">
        <v>71</v>
      </c>
      <c r="T2376" t="s">
        <v>6394</v>
      </c>
      <c r="U2376">
        <v>1</v>
      </c>
      <c r="V2376">
        <v>1</v>
      </c>
      <c r="W2376">
        <v>0</v>
      </c>
      <c r="X2376">
        <v>0</v>
      </c>
      <c r="Y2376">
        <v>0</v>
      </c>
      <c r="Z2376">
        <v>0</v>
      </c>
      <c r="AA2376">
        <v>0</v>
      </c>
      <c r="AB2376">
        <v>0</v>
      </c>
      <c r="AC2376">
        <v>0</v>
      </c>
      <c r="AD2376">
        <v>0</v>
      </c>
      <c r="AE2376">
        <v>0</v>
      </c>
      <c r="AF2376">
        <v>1</v>
      </c>
      <c r="AG2376">
        <v>0</v>
      </c>
      <c r="AH2376">
        <v>0</v>
      </c>
      <c r="AI2376">
        <v>0</v>
      </c>
      <c r="AJ2376">
        <v>0</v>
      </c>
      <c r="AK2376">
        <v>0</v>
      </c>
      <c r="AL2376">
        <v>0</v>
      </c>
      <c r="AM2376">
        <v>0</v>
      </c>
      <c r="AN2376">
        <v>0</v>
      </c>
      <c r="AO2376">
        <v>0</v>
      </c>
      <c r="AP2376">
        <v>0</v>
      </c>
      <c r="AQ2376">
        <v>0</v>
      </c>
      <c r="AR2376">
        <v>0</v>
      </c>
      <c r="AS2376">
        <v>0</v>
      </c>
      <c r="AT2376">
        <v>44293</v>
      </c>
      <c r="AU2376">
        <v>44293</v>
      </c>
      <c r="AV2376">
        <v>0</v>
      </c>
      <c r="AW2376">
        <v>1</v>
      </c>
      <c r="AX2376">
        <v>0</v>
      </c>
      <c r="AY2376">
        <v>2021</v>
      </c>
      <c r="AZ2376">
        <v>4</v>
      </c>
      <c r="BA2376">
        <v>30</v>
      </c>
      <c r="BB2376">
        <v>3</v>
      </c>
      <c r="BF2376">
        <v>2021</v>
      </c>
      <c r="BG2376" t="s">
        <v>104</v>
      </c>
      <c r="BH2376" t="s">
        <v>9822</v>
      </c>
      <c r="BI2376" t="s">
        <v>9783</v>
      </c>
      <c r="BJ2376" t="s">
        <v>9793</v>
      </c>
    </row>
    <row r="2377" spans="1:62" x14ac:dyDescent="0.35">
      <c r="A2377">
        <v>51948677</v>
      </c>
      <c r="B2377" t="s">
        <v>98</v>
      </c>
      <c r="C2377" t="s">
        <v>1004</v>
      </c>
      <c r="D2377" t="s">
        <v>76</v>
      </c>
      <c r="E2377" t="s">
        <v>495</v>
      </c>
      <c r="F2377">
        <v>45561455</v>
      </c>
      <c r="I2377" s="1">
        <v>44293</v>
      </c>
      <c r="J2377">
        <v>44323.999988425923</v>
      </c>
      <c r="K2377" t="s">
        <v>6395</v>
      </c>
      <c r="L2377" t="s">
        <v>65</v>
      </c>
      <c r="M2377" t="s">
        <v>79</v>
      </c>
      <c r="N2377" t="s">
        <v>80</v>
      </c>
      <c r="P2377" t="s">
        <v>189</v>
      </c>
      <c r="Q2377" t="s">
        <v>102</v>
      </c>
      <c r="S2377" t="s">
        <v>82</v>
      </c>
      <c r="T2377" t="s">
        <v>6396</v>
      </c>
      <c r="U2377">
        <v>0</v>
      </c>
      <c r="V2377">
        <v>1</v>
      </c>
      <c r="W2377">
        <v>1</v>
      </c>
      <c r="X2377">
        <v>1</v>
      </c>
      <c r="Y2377">
        <v>0</v>
      </c>
      <c r="Z2377">
        <v>0</v>
      </c>
      <c r="AA2377">
        <v>0</v>
      </c>
      <c r="AB2377">
        <v>0</v>
      </c>
      <c r="AC2377">
        <v>0</v>
      </c>
      <c r="AD2377">
        <v>0</v>
      </c>
      <c r="AE2377">
        <v>1</v>
      </c>
      <c r="AF2377">
        <v>0</v>
      </c>
      <c r="AG2377">
        <v>1</v>
      </c>
      <c r="AH2377">
        <v>1</v>
      </c>
      <c r="AI2377">
        <v>0</v>
      </c>
      <c r="AJ2377">
        <v>0</v>
      </c>
      <c r="AK2377">
        <v>0</v>
      </c>
      <c r="AL2377">
        <v>0</v>
      </c>
      <c r="AM2377">
        <v>0</v>
      </c>
      <c r="AN2377">
        <v>0</v>
      </c>
      <c r="AO2377">
        <v>0</v>
      </c>
      <c r="AP2377">
        <v>1</v>
      </c>
      <c r="AQ2377">
        <v>0</v>
      </c>
      <c r="AR2377">
        <v>0</v>
      </c>
      <c r="AS2377">
        <v>0</v>
      </c>
      <c r="AT2377">
        <v>44313</v>
      </c>
      <c r="AU2377">
        <v>44323</v>
      </c>
      <c r="AV2377">
        <v>1</v>
      </c>
      <c r="AW2377">
        <v>1</v>
      </c>
      <c r="AX2377">
        <v>0</v>
      </c>
      <c r="AY2377">
        <v>2021</v>
      </c>
      <c r="AZ2377">
        <v>4</v>
      </c>
      <c r="BA2377">
        <v>30</v>
      </c>
      <c r="BB2377">
        <v>7</v>
      </c>
      <c r="BF2377">
        <v>2021</v>
      </c>
      <c r="BG2377" t="s">
        <v>73</v>
      </c>
      <c r="BH2377" t="s">
        <v>9822</v>
      </c>
      <c r="BI2377" t="s">
        <v>9783</v>
      </c>
      <c r="BJ2377" t="s">
        <v>9793</v>
      </c>
    </row>
    <row r="2378" spans="1:62" x14ac:dyDescent="0.35">
      <c r="A2378">
        <v>51949142</v>
      </c>
      <c r="B2378" t="s">
        <v>6397</v>
      </c>
      <c r="C2378" t="s">
        <v>369</v>
      </c>
      <c r="D2378" t="s">
        <v>388</v>
      </c>
      <c r="E2378" t="s">
        <v>6398</v>
      </c>
      <c r="F2378">
        <v>28424101</v>
      </c>
      <c r="I2378" s="1">
        <v>44293</v>
      </c>
      <c r="J2378">
        <v>44323.999988425923</v>
      </c>
      <c r="K2378" t="s">
        <v>6399</v>
      </c>
      <c r="L2378" t="s">
        <v>65</v>
      </c>
      <c r="M2378" t="s">
        <v>197</v>
      </c>
      <c r="N2378" t="s">
        <v>198</v>
      </c>
      <c r="O2378" t="s">
        <v>168</v>
      </c>
      <c r="P2378" t="s">
        <v>1343</v>
      </c>
      <c r="Q2378" t="s">
        <v>70</v>
      </c>
      <c r="S2378" t="s">
        <v>71</v>
      </c>
      <c r="T2378" t="s">
        <v>6400</v>
      </c>
      <c r="U2378">
        <v>1</v>
      </c>
      <c r="V2378">
        <v>1</v>
      </c>
      <c r="W2378">
        <v>0</v>
      </c>
      <c r="X2378">
        <v>1</v>
      </c>
      <c r="Y2378">
        <v>0</v>
      </c>
      <c r="Z2378">
        <v>0</v>
      </c>
      <c r="AA2378">
        <v>0</v>
      </c>
      <c r="AB2378">
        <v>0</v>
      </c>
      <c r="AC2378">
        <v>0</v>
      </c>
      <c r="AD2378">
        <v>0</v>
      </c>
      <c r="AE2378">
        <v>1</v>
      </c>
      <c r="AF2378">
        <v>0</v>
      </c>
      <c r="AG2378">
        <v>0</v>
      </c>
      <c r="AH2378">
        <v>1</v>
      </c>
      <c r="AI2378">
        <v>0</v>
      </c>
      <c r="AJ2378">
        <v>0</v>
      </c>
      <c r="AK2378">
        <v>0</v>
      </c>
      <c r="AL2378">
        <v>0</v>
      </c>
      <c r="AM2378">
        <v>0</v>
      </c>
      <c r="AN2378">
        <v>0</v>
      </c>
      <c r="AO2378">
        <v>0</v>
      </c>
      <c r="AP2378">
        <v>0</v>
      </c>
      <c r="AQ2378">
        <v>0</v>
      </c>
      <c r="AR2378">
        <v>0</v>
      </c>
      <c r="AS2378">
        <v>0</v>
      </c>
      <c r="AT2378">
        <v>44293</v>
      </c>
      <c r="AU2378">
        <v>44323</v>
      </c>
      <c r="AV2378">
        <v>0</v>
      </c>
      <c r="AW2378">
        <v>1</v>
      </c>
      <c r="AX2378">
        <v>0</v>
      </c>
      <c r="AY2378">
        <v>2021</v>
      </c>
      <c r="AZ2378">
        <v>4</v>
      </c>
      <c r="BA2378">
        <v>30</v>
      </c>
      <c r="BB2378">
        <v>5</v>
      </c>
      <c r="BF2378">
        <v>2021</v>
      </c>
      <c r="BG2378" t="s">
        <v>104</v>
      </c>
      <c r="BH2378" t="s">
        <v>9822</v>
      </c>
      <c r="BI2378" t="s">
        <v>9783</v>
      </c>
      <c r="BJ2378" t="s">
        <v>9793</v>
      </c>
    </row>
    <row r="2379" spans="1:62" x14ac:dyDescent="0.35">
      <c r="A2379">
        <v>51951444</v>
      </c>
      <c r="B2379" t="s">
        <v>98</v>
      </c>
      <c r="C2379" t="s">
        <v>61</v>
      </c>
      <c r="D2379" t="s">
        <v>125</v>
      </c>
      <c r="E2379" t="s">
        <v>6401</v>
      </c>
      <c r="F2379">
        <v>14593573</v>
      </c>
      <c r="G2379" t="s">
        <v>6401</v>
      </c>
      <c r="H2379">
        <v>3.92</v>
      </c>
      <c r="I2379" s="1">
        <v>44293</v>
      </c>
      <c r="J2379">
        <v>44323.999988425923</v>
      </c>
      <c r="K2379" t="s">
        <v>6402</v>
      </c>
      <c r="L2379" t="s">
        <v>65</v>
      </c>
      <c r="M2379" t="s">
        <v>197</v>
      </c>
      <c r="N2379" t="s">
        <v>198</v>
      </c>
      <c r="O2379" t="s">
        <v>168</v>
      </c>
      <c r="P2379" t="s">
        <v>5885</v>
      </c>
      <c r="Q2379" t="s">
        <v>70</v>
      </c>
      <c r="R2379" t="s">
        <v>6403</v>
      </c>
      <c r="S2379" t="s">
        <v>82</v>
      </c>
      <c r="T2379" t="s">
        <v>6404</v>
      </c>
      <c r="U2379">
        <v>1</v>
      </c>
      <c r="V2379">
        <v>1</v>
      </c>
      <c r="W2379">
        <v>0</v>
      </c>
      <c r="X2379">
        <v>0</v>
      </c>
      <c r="Y2379">
        <v>0</v>
      </c>
      <c r="Z2379">
        <v>0</v>
      </c>
      <c r="AA2379">
        <v>0</v>
      </c>
      <c r="AB2379">
        <v>0</v>
      </c>
      <c r="AC2379">
        <v>0</v>
      </c>
      <c r="AD2379">
        <v>0</v>
      </c>
      <c r="AE2379">
        <v>0</v>
      </c>
      <c r="AF2379">
        <v>0</v>
      </c>
      <c r="AG2379">
        <v>0</v>
      </c>
      <c r="AH2379">
        <v>0</v>
      </c>
      <c r="AI2379">
        <v>0</v>
      </c>
      <c r="AJ2379">
        <v>0</v>
      </c>
      <c r="AK2379">
        <v>0</v>
      </c>
      <c r="AL2379">
        <v>0</v>
      </c>
      <c r="AM2379">
        <v>0</v>
      </c>
      <c r="AN2379">
        <v>0</v>
      </c>
      <c r="AO2379">
        <v>0</v>
      </c>
      <c r="AP2379">
        <v>0</v>
      </c>
      <c r="AQ2379">
        <v>0</v>
      </c>
      <c r="AR2379">
        <v>0</v>
      </c>
      <c r="AS2379">
        <v>0</v>
      </c>
      <c r="AT2379">
        <v>44293</v>
      </c>
      <c r="AU2379">
        <v>44293</v>
      </c>
      <c r="AV2379">
        <v>0</v>
      </c>
      <c r="AW2379">
        <v>1</v>
      </c>
      <c r="AX2379">
        <v>0</v>
      </c>
      <c r="AY2379">
        <v>2021</v>
      </c>
      <c r="AZ2379">
        <v>4</v>
      </c>
      <c r="BA2379">
        <v>30</v>
      </c>
      <c r="BB2379">
        <v>2</v>
      </c>
      <c r="BF2379">
        <v>2021</v>
      </c>
      <c r="BG2379" t="s">
        <v>104</v>
      </c>
      <c r="BH2379" t="s">
        <v>59</v>
      </c>
      <c r="BI2379" t="s">
        <v>9783</v>
      </c>
      <c r="BJ2379" t="s">
        <v>9793</v>
      </c>
    </row>
    <row r="2380" spans="1:62" x14ac:dyDescent="0.35">
      <c r="A2380">
        <v>51956807</v>
      </c>
      <c r="B2380" t="s">
        <v>98</v>
      </c>
      <c r="C2380" t="s">
        <v>75</v>
      </c>
      <c r="D2380" t="s">
        <v>165</v>
      </c>
      <c r="E2380" t="s">
        <v>6346</v>
      </c>
      <c r="F2380">
        <v>46039615</v>
      </c>
      <c r="I2380" s="1">
        <v>44294</v>
      </c>
      <c r="J2380">
        <v>44324.999988425923</v>
      </c>
      <c r="K2380" t="s">
        <v>6347</v>
      </c>
      <c r="L2380" t="s">
        <v>65</v>
      </c>
      <c r="M2380" t="s">
        <v>120</v>
      </c>
      <c r="N2380" t="s">
        <v>121</v>
      </c>
      <c r="O2380" t="s">
        <v>168</v>
      </c>
      <c r="P2380" t="s">
        <v>122</v>
      </c>
      <c r="Q2380" t="s">
        <v>70</v>
      </c>
      <c r="S2380" t="s">
        <v>82</v>
      </c>
      <c r="T2380" t="s">
        <v>6405</v>
      </c>
      <c r="U2380">
        <v>0</v>
      </c>
      <c r="V2380">
        <v>1</v>
      </c>
      <c r="W2380">
        <v>1</v>
      </c>
      <c r="X2380">
        <v>1</v>
      </c>
      <c r="Y2380">
        <v>0</v>
      </c>
      <c r="Z2380">
        <v>0</v>
      </c>
      <c r="AA2380">
        <v>0</v>
      </c>
      <c r="AB2380">
        <v>0</v>
      </c>
      <c r="AC2380">
        <v>0</v>
      </c>
      <c r="AD2380">
        <v>0</v>
      </c>
      <c r="AE2380">
        <v>1</v>
      </c>
      <c r="AF2380">
        <v>0</v>
      </c>
      <c r="AG2380">
        <v>1</v>
      </c>
      <c r="AH2380">
        <v>1</v>
      </c>
      <c r="AI2380">
        <v>0</v>
      </c>
      <c r="AJ2380">
        <v>0</v>
      </c>
      <c r="AK2380">
        <v>0</v>
      </c>
      <c r="AL2380">
        <v>0</v>
      </c>
      <c r="AM2380">
        <v>0</v>
      </c>
      <c r="AN2380">
        <v>0</v>
      </c>
      <c r="AO2380">
        <v>0</v>
      </c>
      <c r="AP2380">
        <v>1</v>
      </c>
      <c r="AQ2380">
        <v>0</v>
      </c>
      <c r="AR2380">
        <v>0</v>
      </c>
      <c r="AS2380">
        <v>0</v>
      </c>
      <c r="AT2380">
        <v>44313</v>
      </c>
      <c r="AU2380">
        <v>44324</v>
      </c>
      <c r="AV2380">
        <v>0</v>
      </c>
      <c r="AW2380">
        <v>1</v>
      </c>
      <c r="AX2380">
        <v>0</v>
      </c>
      <c r="AY2380">
        <v>2021</v>
      </c>
      <c r="AZ2380">
        <v>4</v>
      </c>
      <c r="BA2380">
        <v>30</v>
      </c>
      <c r="BB2380">
        <v>7</v>
      </c>
      <c r="BF2380">
        <v>2021</v>
      </c>
      <c r="BG2380" t="s">
        <v>104</v>
      </c>
      <c r="BH2380" t="s">
        <v>9822</v>
      </c>
      <c r="BI2380" t="s">
        <v>9783</v>
      </c>
      <c r="BJ2380" t="s">
        <v>9796</v>
      </c>
    </row>
    <row r="2381" spans="1:62" x14ac:dyDescent="0.35">
      <c r="A2381">
        <v>51958807</v>
      </c>
      <c r="B2381" t="s">
        <v>6406</v>
      </c>
      <c r="C2381" t="s">
        <v>75</v>
      </c>
      <c r="D2381" t="s">
        <v>165</v>
      </c>
      <c r="E2381" t="s">
        <v>6407</v>
      </c>
      <c r="F2381">
        <v>47287823</v>
      </c>
      <c r="I2381" s="1">
        <v>44294</v>
      </c>
      <c r="J2381">
        <v>44324.999988425923</v>
      </c>
      <c r="K2381" t="s">
        <v>6408</v>
      </c>
      <c r="L2381" t="s">
        <v>65</v>
      </c>
      <c r="M2381" t="s">
        <v>66</v>
      </c>
      <c r="N2381" t="s">
        <v>67</v>
      </c>
      <c r="O2381" t="s">
        <v>68</v>
      </c>
      <c r="P2381" t="s">
        <v>69</v>
      </c>
      <c r="Q2381" t="s">
        <v>102</v>
      </c>
      <c r="S2381" t="s">
        <v>71</v>
      </c>
      <c r="T2381" t="s">
        <v>6409</v>
      </c>
      <c r="U2381">
        <v>0</v>
      </c>
      <c r="V2381">
        <v>1</v>
      </c>
      <c r="W2381">
        <v>0</v>
      </c>
      <c r="X2381">
        <v>1</v>
      </c>
      <c r="Y2381">
        <v>0</v>
      </c>
      <c r="Z2381">
        <v>0</v>
      </c>
      <c r="AA2381">
        <v>0</v>
      </c>
      <c r="AB2381">
        <v>0</v>
      </c>
      <c r="AC2381">
        <v>0</v>
      </c>
      <c r="AD2381">
        <v>1</v>
      </c>
      <c r="AE2381">
        <v>0</v>
      </c>
      <c r="AF2381">
        <v>1</v>
      </c>
      <c r="AG2381">
        <v>0</v>
      </c>
      <c r="AH2381">
        <v>0</v>
      </c>
      <c r="AI2381">
        <v>0</v>
      </c>
      <c r="AJ2381">
        <v>0</v>
      </c>
      <c r="AK2381">
        <v>0</v>
      </c>
      <c r="AL2381">
        <v>0</v>
      </c>
      <c r="AM2381">
        <v>0</v>
      </c>
      <c r="AN2381">
        <v>0</v>
      </c>
      <c r="AO2381">
        <v>0</v>
      </c>
      <c r="AP2381">
        <v>1</v>
      </c>
      <c r="AQ2381">
        <v>0</v>
      </c>
      <c r="AR2381">
        <v>0</v>
      </c>
      <c r="AS2381">
        <v>0</v>
      </c>
      <c r="AT2381">
        <v>44313</v>
      </c>
      <c r="AU2381">
        <v>44324</v>
      </c>
      <c r="AV2381">
        <v>0</v>
      </c>
      <c r="AW2381">
        <v>1</v>
      </c>
      <c r="AX2381">
        <v>0</v>
      </c>
      <c r="AY2381">
        <v>2021</v>
      </c>
      <c r="AZ2381">
        <v>4</v>
      </c>
      <c r="BA2381">
        <v>30</v>
      </c>
      <c r="BB2381">
        <v>5</v>
      </c>
      <c r="BF2381">
        <v>2021</v>
      </c>
      <c r="BG2381" t="s">
        <v>104</v>
      </c>
      <c r="BH2381" t="s">
        <v>9822</v>
      </c>
      <c r="BI2381" t="s">
        <v>9783</v>
      </c>
      <c r="BJ2381" t="s">
        <v>9796</v>
      </c>
    </row>
    <row r="2382" spans="1:62" x14ac:dyDescent="0.35">
      <c r="A2382">
        <v>51959329</v>
      </c>
      <c r="B2382" t="s">
        <v>98</v>
      </c>
      <c r="C2382" t="s">
        <v>61</v>
      </c>
      <c r="D2382" t="s">
        <v>125</v>
      </c>
      <c r="E2382" t="s">
        <v>596</v>
      </c>
      <c r="F2382">
        <v>22452219</v>
      </c>
      <c r="G2382" t="s">
        <v>597</v>
      </c>
      <c r="H2382">
        <v>3.2570999999999999</v>
      </c>
      <c r="I2382" s="1">
        <v>44294</v>
      </c>
      <c r="J2382">
        <v>44324.999988425923</v>
      </c>
      <c r="K2382" t="s">
        <v>6410</v>
      </c>
      <c r="L2382" t="s">
        <v>65</v>
      </c>
      <c r="M2382" t="s">
        <v>66</v>
      </c>
      <c r="N2382" t="s">
        <v>67</v>
      </c>
      <c r="O2382" t="s">
        <v>68</v>
      </c>
      <c r="P2382" t="s">
        <v>69</v>
      </c>
      <c r="Q2382" t="s">
        <v>70</v>
      </c>
      <c r="S2382" t="s">
        <v>71</v>
      </c>
      <c r="T2382" t="s">
        <v>6411</v>
      </c>
      <c r="U2382">
        <v>1</v>
      </c>
      <c r="V2382">
        <v>1</v>
      </c>
      <c r="W2382">
        <v>1</v>
      </c>
      <c r="X2382">
        <v>1</v>
      </c>
      <c r="Y2382">
        <v>0</v>
      </c>
      <c r="Z2382">
        <v>0</v>
      </c>
      <c r="AA2382">
        <v>0</v>
      </c>
      <c r="AB2382">
        <v>0</v>
      </c>
      <c r="AC2382">
        <v>0</v>
      </c>
      <c r="AD2382">
        <v>1</v>
      </c>
      <c r="AE2382">
        <v>1</v>
      </c>
      <c r="AF2382">
        <v>0</v>
      </c>
      <c r="AG2382">
        <v>1</v>
      </c>
      <c r="AH2382">
        <v>1</v>
      </c>
      <c r="AI2382">
        <v>0</v>
      </c>
      <c r="AJ2382">
        <v>0</v>
      </c>
      <c r="AK2382">
        <v>0</v>
      </c>
      <c r="AL2382">
        <v>0</v>
      </c>
      <c r="AM2382">
        <v>0</v>
      </c>
      <c r="AN2382">
        <v>0</v>
      </c>
      <c r="AO2382">
        <v>0</v>
      </c>
      <c r="AP2382">
        <v>0</v>
      </c>
      <c r="AQ2382">
        <v>0</v>
      </c>
      <c r="AR2382">
        <v>0</v>
      </c>
      <c r="AS2382">
        <v>0</v>
      </c>
      <c r="AT2382">
        <v>44313</v>
      </c>
      <c r="AU2382">
        <v>44324</v>
      </c>
      <c r="AV2382">
        <v>0</v>
      </c>
      <c r="AW2382">
        <v>1</v>
      </c>
      <c r="AX2382">
        <v>0</v>
      </c>
      <c r="AY2382">
        <v>2021</v>
      </c>
      <c r="AZ2382">
        <v>4</v>
      </c>
      <c r="BA2382">
        <v>30</v>
      </c>
      <c r="BB2382">
        <v>8</v>
      </c>
      <c r="BF2382">
        <v>2021</v>
      </c>
      <c r="BG2382" t="s">
        <v>104</v>
      </c>
      <c r="BH2382" t="s">
        <v>9822</v>
      </c>
      <c r="BI2382" t="s">
        <v>9783</v>
      </c>
      <c r="BJ2382" t="s">
        <v>9796</v>
      </c>
    </row>
    <row r="2383" spans="1:62" x14ac:dyDescent="0.35">
      <c r="A2383">
        <v>51968296</v>
      </c>
      <c r="B2383" t="s">
        <v>98</v>
      </c>
      <c r="C2383" t="s">
        <v>75</v>
      </c>
      <c r="D2383" t="s">
        <v>236</v>
      </c>
      <c r="E2383" t="s">
        <v>744</v>
      </c>
      <c r="F2383">
        <v>25886139</v>
      </c>
      <c r="I2383" s="1">
        <v>44295</v>
      </c>
      <c r="J2383">
        <v>44325.999988425923</v>
      </c>
      <c r="K2383" t="s">
        <v>5408</v>
      </c>
      <c r="L2383" t="s">
        <v>65</v>
      </c>
      <c r="M2383" t="s">
        <v>197</v>
      </c>
      <c r="N2383" t="s">
        <v>198</v>
      </c>
      <c r="O2383" t="s">
        <v>168</v>
      </c>
      <c r="P2383" t="s">
        <v>199</v>
      </c>
      <c r="Q2383" t="s">
        <v>102</v>
      </c>
      <c r="S2383" t="s">
        <v>71</v>
      </c>
      <c r="T2383" t="s">
        <v>6412</v>
      </c>
      <c r="U2383">
        <v>1</v>
      </c>
      <c r="V2383">
        <v>1</v>
      </c>
      <c r="W2383">
        <v>1</v>
      </c>
      <c r="X2383">
        <v>1</v>
      </c>
      <c r="Y2383">
        <v>0</v>
      </c>
      <c r="Z2383">
        <v>0</v>
      </c>
      <c r="AA2383">
        <v>0</v>
      </c>
      <c r="AB2383">
        <v>0</v>
      </c>
      <c r="AC2383">
        <v>0</v>
      </c>
      <c r="AD2383">
        <v>0</v>
      </c>
      <c r="AE2383">
        <v>1</v>
      </c>
      <c r="AF2383">
        <v>1</v>
      </c>
      <c r="AG2383">
        <v>0</v>
      </c>
      <c r="AH2383">
        <v>1</v>
      </c>
      <c r="AI2383">
        <v>0</v>
      </c>
      <c r="AJ2383">
        <v>0</v>
      </c>
      <c r="AK2383">
        <v>0</v>
      </c>
      <c r="AL2383">
        <v>0</v>
      </c>
      <c r="AM2383">
        <v>0</v>
      </c>
      <c r="AN2383">
        <v>0</v>
      </c>
      <c r="AO2383">
        <v>0</v>
      </c>
      <c r="AP2383">
        <v>0</v>
      </c>
      <c r="AQ2383">
        <v>0</v>
      </c>
      <c r="AR2383">
        <v>0</v>
      </c>
      <c r="AS2383">
        <v>0</v>
      </c>
      <c r="AT2383">
        <v>44313</v>
      </c>
      <c r="AU2383">
        <v>44325</v>
      </c>
      <c r="AV2383">
        <v>0</v>
      </c>
      <c r="AW2383">
        <v>1</v>
      </c>
      <c r="AX2383">
        <v>0</v>
      </c>
      <c r="AY2383">
        <v>2021</v>
      </c>
      <c r="AZ2383">
        <v>4</v>
      </c>
      <c r="BA2383">
        <v>30</v>
      </c>
      <c r="BB2383">
        <v>7</v>
      </c>
      <c r="BF2383">
        <v>2021</v>
      </c>
      <c r="BG2383" t="s">
        <v>104</v>
      </c>
      <c r="BH2383" t="s">
        <v>9822</v>
      </c>
      <c r="BI2383" t="s">
        <v>9783</v>
      </c>
      <c r="BJ2383" t="s">
        <v>9797</v>
      </c>
    </row>
    <row r="2384" spans="1:62" x14ac:dyDescent="0.35">
      <c r="A2384">
        <v>51976623</v>
      </c>
      <c r="B2384" t="s">
        <v>6413</v>
      </c>
      <c r="C2384" t="s">
        <v>369</v>
      </c>
      <c r="D2384" t="s">
        <v>388</v>
      </c>
      <c r="E2384" t="s">
        <v>6414</v>
      </c>
      <c r="F2384">
        <v>324885</v>
      </c>
      <c r="I2384" s="1">
        <v>44295</v>
      </c>
      <c r="J2384">
        <v>44325.999988425923</v>
      </c>
      <c r="K2384" t="s">
        <v>6415</v>
      </c>
      <c r="L2384" t="s">
        <v>65</v>
      </c>
      <c r="M2384" t="s">
        <v>66</v>
      </c>
      <c r="N2384" t="s">
        <v>67</v>
      </c>
      <c r="O2384" t="s">
        <v>273</v>
      </c>
      <c r="Q2384" t="s">
        <v>102</v>
      </c>
      <c r="S2384" t="s">
        <v>71</v>
      </c>
      <c r="T2384" t="s">
        <v>6416</v>
      </c>
      <c r="U2384">
        <v>0</v>
      </c>
      <c r="V2384">
        <v>0</v>
      </c>
      <c r="W2384">
        <v>0</v>
      </c>
      <c r="X2384">
        <v>1</v>
      </c>
      <c r="Y2384">
        <v>0</v>
      </c>
      <c r="Z2384">
        <v>0</v>
      </c>
      <c r="AA2384">
        <v>0</v>
      </c>
      <c r="AB2384">
        <v>0</v>
      </c>
      <c r="AC2384">
        <v>0</v>
      </c>
      <c r="AD2384">
        <v>0</v>
      </c>
      <c r="AE2384">
        <v>1</v>
      </c>
      <c r="AF2384">
        <v>0</v>
      </c>
      <c r="AG2384">
        <v>0</v>
      </c>
      <c r="AH2384">
        <v>0</v>
      </c>
      <c r="AI2384">
        <v>0</v>
      </c>
      <c r="AJ2384">
        <v>0</v>
      </c>
      <c r="AK2384">
        <v>0</v>
      </c>
      <c r="AL2384">
        <v>0</v>
      </c>
      <c r="AM2384">
        <v>0</v>
      </c>
      <c r="AN2384">
        <v>0</v>
      </c>
      <c r="AO2384">
        <v>0</v>
      </c>
      <c r="AP2384">
        <v>0</v>
      </c>
      <c r="AQ2384">
        <v>0</v>
      </c>
      <c r="AR2384">
        <v>0</v>
      </c>
      <c r="AS2384">
        <v>0</v>
      </c>
      <c r="AT2384">
        <v>44313</v>
      </c>
      <c r="AU2384">
        <v>44323</v>
      </c>
      <c r="AV2384">
        <v>0</v>
      </c>
      <c r="AW2384">
        <v>1</v>
      </c>
      <c r="AX2384">
        <v>0</v>
      </c>
      <c r="AY2384">
        <v>2021</v>
      </c>
      <c r="AZ2384">
        <v>4</v>
      </c>
      <c r="BA2384">
        <v>30</v>
      </c>
      <c r="BB2384">
        <v>2</v>
      </c>
      <c r="BF2384">
        <v>2021</v>
      </c>
      <c r="BG2384" t="s">
        <v>104</v>
      </c>
      <c r="BH2384" t="s">
        <v>9822</v>
      </c>
      <c r="BI2384" t="s">
        <v>9783</v>
      </c>
      <c r="BJ2384" t="s">
        <v>9797</v>
      </c>
    </row>
    <row r="2385" spans="1:62" x14ac:dyDescent="0.35">
      <c r="A2385">
        <v>51984036</v>
      </c>
      <c r="B2385" t="s">
        <v>6417</v>
      </c>
      <c r="C2385" t="s">
        <v>75</v>
      </c>
      <c r="D2385" t="s">
        <v>159</v>
      </c>
      <c r="E2385" t="s">
        <v>6418</v>
      </c>
      <c r="F2385">
        <v>44849641</v>
      </c>
      <c r="I2385" s="1">
        <v>44298</v>
      </c>
      <c r="J2385">
        <v>44328.999988425923</v>
      </c>
      <c r="K2385" t="s">
        <v>6417</v>
      </c>
      <c r="L2385" t="s">
        <v>65</v>
      </c>
      <c r="M2385" t="s">
        <v>66</v>
      </c>
      <c r="N2385" t="s">
        <v>67</v>
      </c>
      <c r="O2385" t="s">
        <v>68</v>
      </c>
      <c r="P2385" t="s">
        <v>69</v>
      </c>
      <c r="Q2385" t="s">
        <v>70</v>
      </c>
      <c r="S2385" t="s">
        <v>71</v>
      </c>
      <c r="T2385" t="s">
        <v>6419</v>
      </c>
      <c r="U2385">
        <v>0</v>
      </c>
      <c r="V2385">
        <v>1</v>
      </c>
      <c r="W2385">
        <v>0</v>
      </c>
      <c r="X2385">
        <v>1</v>
      </c>
      <c r="Y2385">
        <v>0</v>
      </c>
      <c r="Z2385">
        <v>0</v>
      </c>
      <c r="AA2385">
        <v>0</v>
      </c>
      <c r="AB2385">
        <v>0</v>
      </c>
      <c r="AC2385">
        <v>0</v>
      </c>
      <c r="AD2385">
        <v>0</v>
      </c>
      <c r="AE2385">
        <v>1</v>
      </c>
      <c r="AF2385">
        <v>0</v>
      </c>
      <c r="AG2385">
        <v>0</v>
      </c>
      <c r="AH2385">
        <v>1</v>
      </c>
      <c r="AI2385">
        <v>0</v>
      </c>
      <c r="AJ2385">
        <v>0</v>
      </c>
      <c r="AK2385">
        <v>0</v>
      </c>
      <c r="AL2385">
        <v>0</v>
      </c>
      <c r="AM2385">
        <v>0</v>
      </c>
      <c r="AN2385">
        <v>0</v>
      </c>
      <c r="AO2385">
        <v>0</v>
      </c>
      <c r="AP2385">
        <v>0</v>
      </c>
      <c r="AQ2385">
        <v>0</v>
      </c>
      <c r="AR2385">
        <v>0</v>
      </c>
      <c r="AS2385">
        <v>0</v>
      </c>
      <c r="AT2385">
        <v>44313</v>
      </c>
      <c r="AU2385">
        <v>44328</v>
      </c>
      <c r="AV2385">
        <v>0</v>
      </c>
      <c r="AW2385">
        <v>1</v>
      </c>
      <c r="AX2385">
        <v>0</v>
      </c>
      <c r="AY2385">
        <v>2021</v>
      </c>
      <c r="AZ2385">
        <v>4</v>
      </c>
      <c r="BA2385">
        <v>30</v>
      </c>
      <c r="BB2385">
        <v>4</v>
      </c>
      <c r="BF2385">
        <v>2021</v>
      </c>
      <c r="BG2385" t="s">
        <v>104</v>
      </c>
      <c r="BH2385" t="s">
        <v>9822</v>
      </c>
      <c r="BI2385" t="s">
        <v>9783</v>
      </c>
      <c r="BJ2385" t="s">
        <v>9794</v>
      </c>
    </row>
    <row r="2386" spans="1:62" x14ac:dyDescent="0.35">
      <c r="A2386">
        <v>51986400</v>
      </c>
      <c r="B2386" t="s">
        <v>98</v>
      </c>
      <c r="C2386" t="s">
        <v>75</v>
      </c>
      <c r="D2386" t="s">
        <v>85</v>
      </c>
      <c r="E2386" t="s">
        <v>5689</v>
      </c>
      <c r="F2386">
        <v>502236</v>
      </c>
      <c r="G2386" t="s">
        <v>5690</v>
      </c>
      <c r="H2386">
        <v>3.3611</v>
      </c>
      <c r="I2386" s="1">
        <v>44298</v>
      </c>
      <c r="J2386">
        <v>44328.999988425923</v>
      </c>
      <c r="K2386" t="s">
        <v>6420</v>
      </c>
      <c r="L2386" t="s">
        <v>65</v>
      </c>
      <c r="M2386" t="s">
        <v>66</v>
      </c>
      <c r="N2386" t="s">
        <v>67</v>
      </c>
      <c r="O2386" t="s">
        <v>68</v>
      </c>
      <c r="P2386" t="s">
        <v>69</v>
      </c>
      <c r="Q2386" t="s">
        <v>70</v>
      </c>
      <c r="S2386" t="s">
        <v>71</v>
      </c>
      <c r="T2386" t="s">
        <v>6421</v>
      </c>
      <c r="U2386">
        <v>1</v>
      </c>
      <c r="V2386">
        <v>1</v>
      </c>
      <c r="W2386">
        <v>0</v>
      </c>
      <c r="X2386">
        <v>1</v>
      </c>
      <c r="Y2386">
        <v>1</v>
      </c>
      <c r="Z2386">
        <v>0</v>
      </c>
      <c r="AA2386">
        <v>0</v>
      </c>
      <c r="AB2386">
        <v>0</v>
      </c>
      <c r="AC2386">
        <v>0</v>
      </c>
      <c r="AD2386">
        <v>0</v>
      </c>
      <c r="AE2386">
        <v>1</v>
      </c>
      <c r="AF2386">
        <v>1</v>
      </c>
      <c r="AG2386">
        <v>1</v>
      </c>
      <c r="AH2386">
        <v>1</v>
      </c>
      <c r="AI2386">
        <v>0</v>
      </c>
      <c r="AJ2386">
        <v>0</v>
      </c>
      <c r="AK2386">
        <v>0</v>
      </c>
      <c r="AL2386">
        <v>0</v>
      </c>
      <c r="AM2386">
        <v>0</v>
      </c>
      <c r="AN2386">
        <v>0</v>
      </c>
      <c r="AO2386">
        <v>0</v>
      </c>
      <c r="AP2386">
        <v>0</v>
      </c>
      <c r="AQ2386">
        <v>0</v>
      </c>
      <c r="AR2386">
        <v>0</v>
      </c>
      <c r="AS2386">
        <v>0</v>
      </c>
      <c r="AT2386">
        <v>44313</v>
      </c>
      <c r="AU2386">
        <v>44328</v>
      </c>
      <c r="AV2386">
        <v>0</v>
      </c>
      <c r="AW2386">
        <v>1</v>
      </c>
      <c r="AX2386">
        <v>0</v>
      </c>
      <c r="AY2386">
        <v>2021</v>
      </c>
      <c r="AZ2386">
        <v>4</v>
      </c>
      <c r="BA2386">
        <v>30</v>
      </c>
      <c r="BB2386">
        <v>8</v>
      </c>
      <c r="BF2386">
        <v>2021</v>
      </c>
      <c r="BG2386" t="s">
        <v>104</v>
      </c>
      <c r="BH2386" t="s">
        <v>9822</v>
      </c>
      <c r="BI2386" t="s">
        <v>9783</v>
      </c>
      <c r="BJ2386" t="s">
        <v>9794</v>
      </c>
    </row>
    <row r="2387" spans="1:62" x14ac:dyDescent="0.35">
      <c r="A2387">
        <v>51987709</v>
      </c>
      <c r="B2387" t="s">
        <v>98</v>
      </c>
      <c r="C2387" t="s">
        <v>61</v>
      </c>
      <c r="D2387" t="s">
        <v>125</v>
      </c>
      <c r="E2387" t="s">
        <v>495</v>
      </c>
      <c r="F2387">
        <v>45561455</v>
      </c>
      <c r="I2387" s="1">
        <v>44298</v>
      </c>
      <c r="J2387">
        <v>44328.999988425923</v>
      </c>
      <c r="K2387" t="s">
        <v>6422</v>
      </c>
      <c r="L2387" t="s">
        <v>65</v>
      </c>
      <c r="M2387" t="s">
        <v>197</v>
      </c>
      <c r="N2387" t="s">
        <v>198</v>
      </c>
      <c r="Q2387" t="s">
        <v>102</v>
      </c>
      <c r="S2387" t="s">
        <v>71</v>
      </c>
      <c r="T2387" t="s">
        <v>6423</v>
      </c>
      <c r="U2387">
        <v>0</v>
      </c>
      <c r="V2387">
        <v>1</v>
      </c>
      <c r="W2387">
        <v>1</v>
      </c>
      <c r="X2387">
        <v>1</v>
      </c>
      <c r="Y2387">
        <v>0</v>
      </c>
      <c r="Z2387">
        <v>0</v>
      </c>
      <c r="AA2387">
        <v>0</v>
      </c>
      <c r="AB2387">
        <v>0</v>
      </c>
      <c r="AC2387">
        <v>0</v>
      </c>
      <c r="AD2387">
        <v>0</v>
      </c>
      <c r="AE2387">
        <v>1</v>
      </c>
      <c r="AF2387">
        <v>0</v>
      </c>
      <c r="AG2387">
        <v>1</v>
      </c>
      <c r="AH2387">
        <v>1</v>
      </c>
      <c r="AI2387">
        <v>0</v>
      </c>
      <c r="AJ2387">
        <v>0</v>
      </c>
      <c r="AK2387">
        <v>0</v>
      </c>
      <c r="AL2387">
        <v>0</v>
      </c>
      <c r="AM2387">
        <v>0</v>
      </c>
      <c r="AN2387">
        <v>0</v>
      </c>
      <c r="AO2387">
        <v>0</v>
      </c>
      <c r="AP2387">
        <v>0</v>
      </c>
      <c r="AQ2387">
        <v>0</v>
      </c>
      <c r="AR2387">
        <v>0</v>
      </c>
      <c r="AS2387">
        <v>0</v>
      </c>
      <c r="AT2387">
        <v>44313</v>
      </c>
      <c r="AU2387">
        <v>44328</v>
      </c>
      <c r="AV2387">
        <v>1</v>
      </c>
      <c r="AW2387">
        <v>1</v>
      </c>
      <c r="AX2387">
        <v>0</v>
      </c>
      <c r="AY2387">
        <v>2021</v>
      </c>
      <c r="AZ2387">
        <v>4</v>
      </c>
      <c r="BA2387">
        <v>30</v>
      </c>
      <c r="BB2387">
        <v>6</v>
      </c>
      <c r="BF2387">
        <v>2021</v>
      </c>
      <c r="BG2387" t="s">
        <v>73</v>
      </c>
      <c r="BH2387" t="s">
        <v>9822</v>
      </c>
      <c r="BI2387" t="s">
        <v>9783</v>
      </c>
      <c r="BJ2387" t="s">
        <v>9794</v>
      </c>
    </row>
    <row r="2388" spans="1:62" x14ac:dyDescent="0.35">
      <c r="A2388">
        <v>51988018</v>
      </c>
      <c r="B2388" t="s">
        <v>5102</v>
      </c>
      <c r="C2388" t="s">
        <v>75</v>
      </c>
      <c r="D2388" t="s">
        <v>165</v>
      </c>
      <c r="E2388" t="s">
        <v>346</v>
      </c>
      <c r="F2388">
        <v>37079664</v>
      </c>
      <c r="I2388" s="1">
        <v>44298</v>
      </c>
      <c r="J2388">
        <v>44328.999988425923</v>
      </c>
      <c r="K2388" t="s">
        <v>6424</v>
      </c>
      <c r="L2388" t="s">
        <v>65</v>
      </c>
      <c r="M2388" t="s">
        <v>66</v>
      </c>
      <c r="N2388" t="s">
        <v>67</v>
      </c>
      <c r="O2388" t="s">
        <v>68</v>
      </c>
      <c r="P2388" t="s">
        <v>69</v>
      </c>
      <c r="Q2388" t="s">
        <v>102</v>
      </c>
      <c r="S2388" t="s">
        <v>71</v>
      </c>
      <c r="T2388" t="s">
        <v>6425</v>
      </c>
      <c r="U2388">
        <v>0</v>
      </c>
      <c r="V2388">
        <v>1</v>
      </c>
      <c r="W2388">
        <v>1</v>
      </c>
      <c r="X2388">
        <v>1</v>
      </c>
      <c r="Y2388">
        <v>0</v>
      </c>
      <c r="Z2388">
        <v>0</v>
      </c>
      <c r="AA2388">
        <v>0</v>
      </c>
      <c r="AB2388">
        <v>0</v>
      </c>
      <c r="AC2388">
        <v>0</v>
      </c>
      <c r="AD2388">
        <v>0</v>
      </c>
      <c r="AE2388">
        <v>1</v>
      </c>
      <c r="AF2388">
        <v>0</v>
      </c>
      <c r="AG2388">
        <v>0</v>
      </c>
      <c r="AH2388">
        <v>1</v>
      </c>
      <c r="AI2388">
        <v>0</v>
      </c>
      <c r="AJ2388">
        <v>0</v>
      </c>
      <c r="AK2388">
        <v>0</v>
      </c>
      <c r="AL2388">
        <v>0</v>
      </c>
      <c r="AM2388">
        <v>0</v>
      </c>
      <c r="AN2388">
        <v>0</v>
      </c>
      <c r="AO2388">
        <v>0</v>
      </c>
      <c r="AP2388">
        <v>1</v>
      </c>
      <c r="AQ2388">
        <v>0</v>
      </c>
      <c r="AR2388">
        <v>0</v>
      </c>
      <c r="AS2388">
        <v>0</v>
      </c>
      <c r="AT2388">
        <v>44313</v>
      </c>
      <c r="AU2388">
        <v>44326</v>
      </c>
      <c r="AV2388">
        <v>1</v>
      </c>
      <c r="AW2388">
        <v>1</v>
      </c>
      <c r="AX2388">
        <v>0</v>
      </c>
      <c r="AY2388">
        <v>2021</v>
      </c>
      <c r="AZ2388">
        <v>4</v>
      </c>
      <c r="BA2388">
        <v>30</v>
      </c>
      <c r="BB2388">
        <v>6</v>
      </c>
      <c r="BF2388">
        <v>2021</v>
      </c>
      <c r="BG2388" t="s">
        <v>73</v>
      </c>
      <c r="BH2388" t="s">
        <v>9822</v>
      </c>
      <c r="BI2388" t="s">
        <v>9783</v>
      </c>
      <c r="BJ2388" t="s">
        <v>9794</v>
      </c>
    </row>
    <row r="2389" spans="1:62" x14ac:dyDescent="0.35">
      <c r="A2389">
        <v>51989456</v>
      </c>
      <c r="B2389" t="s">
        <v>98</v>
      </c>
      <c r="C2389" t="s">
        <v>61</v>
      </c>
      <c r="D2389" t="s">
        <v>125</v>
      </c>
      <c r="E2389" t="s">
        <v>1542</v>
      </c>
      <c r="F2389">
        <v>19634138</v>
      </c>
      <c r="I2389" s="1">
        <v>44298</v>
      </c>
      <c r="J2389">
        <v>44328.999988425923</v>
      </c>
      <c r="K2389" t="s">
        <v>6426</v>
      </c>
      <c r="L2389" t="s">
        <v>65</v>
      </c>
      <c r="M2389" t="s">
        <v>120</v>
      </c>
      <c r="N2389" t="s">
        <v>121</v>
      </c>
      <c r="O2389" t="s">
        <v>168</v>
      </c>
      <c r="P2389" t="s">
        <v>122</v>
      </c>
      <c r="Q2389" t="s">
        <v>70</v>
      </c>
      <c r="R2389" t="s">
        <v>6427</v>
      </c>
      <c r="S2389" t="s">
        <v>71</v>
      </c>
      <c r="T2389" t="s">
        <v>6428</v>
      </c>
      <c r="U2389">
        <v>1</v>
      </c>
      <c r="V2389">
        <v>1</v>
      </c>
      <c r="W2389">
        <v>1</v>
      </c>
      <c r="X2389">
        <v>1</v>
      </c>
      <c r="Y2389">
        <v>0</v>
      </c>
      <c r="Z2389">
        <v>0</v>
      </c>
      <c r="AA2389">
        <v>0</v>
      </c>
      <c r="AB2389">
        <v>0</v>
      </c>
      <c r="AC2389">
        <v>0</v>
      </c>
      <c r="AD2389">
        <v>0</v>
      </c>
      <c r="AE2389">
        <v>1</v>
      </c>
      <c r="AF2389">
        <v>0</v>
      </c>
      <c r="AG2389">
        <v>0</v>
      </c>
      <c r="AH2389">
        <v>1</v>
      </c>
      <c r="AI2389">
        <v>0</v>
      </c>
      <c r="AJ2389">
        <v>0</v>
      </c>
      <c r="AK2389">
        <v>0</v>
      </c>
      <c r="AL2389">
        <v>0</v>
      </c>
      <c r="AM2389">
        <v>0</v>
      </c>
      <c r="AN2389">
        <v>0</v>
      </c>
      <c r="AO2389">
        <v>0</v>
      </c>
      <c r="AP2389">
        <v>0</v>
      </c>
      <c r="AQ2389">
        <v>0</v>
      </c>
      <c r="AR2389">
        <v>0</v>
      </c>
      <c r="AS2389">
        <v>0</v>
      </c>
      <c r="AT2389">
        <v>44313</v>
      </c>
      <c r="AU2389">
        <v>44328</v>
      </c>
      <c r="AV2389">
        <v>1</v>
      </c>
      <c r="AW2389">
        <v>1</v>
      </c>
      <c r="AX2389">
        <v>0</v>
      </c>
      <c r="AY2389">
        <v>2021</v>
      </c>
      <c r="AZ2389">
        <v>4</v>
      </c>
      <c r="BA2389">
        <v>30</v>
      </c>
      <c r="BB2389">
        <v>6</v>
      </c>
      <c r="BF2389">
        <v>2021</v>
      </c>
      <c r="BG2389" t="s">
        <v>73</v>
      </c>
      <c r="BH2389" t="s">
        <v>59</v>
      </c>
      <c r="BI2389" t="s">
        <v>9783</v>
      </c>
      <c r="BJ2389" t="s">
        <v>9794</v>
      </c>
    </row>
    <row r="2390" spans="1:62" x14ac:dyDescent="0.35">
      <c r="A2390">
        <v>51991120</v>
      </c>
      <c r="B2390" t="s">
        <v>98</v>
      </c>
      <c r="C2390" t="s">
        <v>75</v>
      </c>
      <c r="D2390" t="s">
        <v>236</v>
      </c>
      <c r="E2390" t="s">
        <v>928</v>
      </c>
      <c r="F2390">
        <v>29276064</v>
      </c>
      <c r="I2390" s="1">
        <v>44298</v>
      </c>
      <c r="J2390">
        <v>44328.999988425923</v>
      </c>
      <c r="K2390" t="s">
        <v>6429</v>
      </c>
      <c r="L2390" t="s">
        <v>65</v>
      </c>
      <c r="M2390" t="s">
        <v>152</v>
      </c>
      <c r="N2390" t="s">
        <v>153</v>
      </c>
      <c r="O2390" t="s">
        <v>154</v>
      </c>
      <c r="P2390" t="s">
        <v>155</v>
      </c>
      <c r="Q2390" t="s">
        <v>70</v>
      </c>
      <c r="S2390" t="s">
        <v>71</v>
      </c>
      <c r="T2390" t="s">
        <v>6430</v>
      </c>
      <c r="U2390">
        <v>1</v>
      </c>
      <c r="V2390">
        <v>1</v>
      </c>
      <c r="W2390">
        <v>1</v>
      </c>
      <c r="X2390">
        <v>1</v>
      </c>
      <c r="Y2390">
        <v>0</v>
      </c>
      <c r="Z2390">
        <v>0</v>
      </c>
      <c r="AA2390">
        <v>0</v>
      </c>
      <c r="AB2390">
        <v>0</v>
      </c>
      <c r="AC2390">
        <v>0</v>
      </c>
      <c r="AD2390">
        <v>0</v>
      </c>
      <c r="AE2390">
        <v>1</v>
      </c>
      <c r="AF2390">
        <v>0</v>
      </c>
      <c r="AG2390">
        <v>1</v>
      </c>
      <c r="AH2390">
        <v>1</v>
      </c>
      <c r="AI2390">
        <v>0</v>
      </c>
      <c r="AJ2390">
        <v>0</v>
      </c>
      <c r="AK2390">
        <v>0</v>
      </c>
      <c r="AL2390">
        <v>0</v>
      </c>
      <c r="AM2390">
        <v>0</v>
      </c>
      <c r="AN2390">
        <v>0</v>
      </c>
      <c r="AO2390">
        <v>0</v>
      </c>
      <c r="AP2390">
        <v>1</v>
      </c>
      <c r="AQ2390">
        <v>0</v>
      </c>
      <c r="AR2390">
        <v>0</v>
      </c>
      <c r="AS2390">
        <v>0</v>
      </c>
      <c r="AT2390">
        <v>44313</v>
      </c>
      <c r="AU2390">
        <v>44328</v>
      </c>
      <c r="AV2390">
        <v>1</v>
      </c>
      <c r="AW2390">
        <v>1</v>
      </c>
      <c r="AX2390">
        <v>0</v>
      </c>
      <c r="AY2390">
        <v>2021</v>
      </c>
      <c r="AZ2390">
        <v>4</v>
      </c>
      <c r="BA2390">
        <v>30</v>
      </c>
      <c r="BB2390">
        <v>8</v>
      </c>
      <c r="BF2390">
        <v>2021</v>
      </c>
      <c r="BG2390" t="s">
        <v>73</v>
      </c>
      <c r="BH2390" t="s">
        <v>9822</v>
      </c>
      <c r="BI2390" t="s">
        <v>9783</v>
      </c>
      <c r="BJ2390" t="s">
        <v>9794</v>
      </c>
    </row>
    <row r="2391" spans="1:62" x14ac:dyDescent="0.35">
      <c r="A2391">
        <v>51991405</v>
      </c>
      <c r="B2391" t="s">
        <v>6431</v>
      </c>
      <c r="C2391" t="s">
        <v>75</v>
      </c>
      <c r="D2391" t="s">
        <v>159</v>
      </c>
      <c r="E2391" t="s">
        <v>2994</v>
      </c>
      <c r="F2391">
        <v>21190750</v>
      </c>
      <c r="G2391" t="s">
        <v>2994</v>
      </c>
      <c r="H2391">
        <v>2.5499999999999998</v>
      </c>
      <c r="I2391" s="1">
        <v>44298</v>
      </c>
      <c r="J2391">
        <v>44328.999988425923</v>
      </c>
      <c r="K2391" t="s">
        <v>6432</v>
      </c>
      <c r="L2391" t="s">
        <v>65</v>
      </c>
      <c r="M2391" t="s">
        <v>66</v>
      </c>
      <c r="N2391" t="s">
        <v>67</v>
      </c>
      <c r="Q2391" t="s">
        <v>70</v>
      </c>
      <c r="S2391" t="s">
        <v>71</v>
      </c>
      <c r="T2391" t="s">
        <v>6433</v>
      </c>
      <c r="U2391">
        <v>0</v>
      </c>
      <c r="V2391">
        <v>1</v>
      </c>
      <c r="W2391">
        <v>0</v>
      </c>
      <c r="X2391">
        <v>1</v>
      </c>
      <c r="Y2391">
        <v>0</v>
      </c>
      <c r="Z2391">
        <v>0</v>
      </c>
      <c r="AA2391">
        <v>0</v>
      </c>
      <c r="AB2391">
        <v>0</v>
      </c>
      <c r="AC2391">
        <v>0</v>
      </c>
      <c r="AD2391">
        <v>0</v>
      </c>
      <c r="AE2391">
        <v>1</v>
      </c>
      <c r="AF2391">
        <v>1</v>
      </c>
      <c r="AG2391">
        <v>1</v>
      </c>
      <c r="AH2391">
        <v>1</v>
      </c>
      <c r="AI2391">
        <v>0</v>
      </c>
      <c r="AJ2391">
        <v>0</v>
      </c>
      <c r="AK2391">
        <v>0</v>
      </c>
      <c r="AL2391">
        <v>0</v>
      </c>
      <c r="AM2391">
        <v>0</v>
      </c>
      <c r="AN2391">
        <v>0</v>
      </c>
      <c r="AO2391">
        <v>0</v>
      </c>
      <c r="AP2391">
        <v>0</v>
      </c>
      <c r="AQ2391">
        <v>0</v>
      </c>
      <c r="AR2391">
        <v>0</v>
      </c>
      <c r="AS2391">
        <v>0</v>
      </c>
      <c r="AT2391">
        <v>44313</v>
      </c>
      <c r="AU2391">
        <v>44328</v>
      </c>
      <c r="AV2391">
        <v>0</v>
      </c>
      <c r="AW2391">
        <v>1</v>
      </c>
      <c r="AX2391">
        <v>0</v>
      </c>
      <c r="AY2391">
        <v>2021</v>
      </c>
      <c r="AZ2391">
        <v>4</v>
      </c>
      <c r="BA2391">
        <v>30</v>
      </c>
      <c r="BB2391">
        <v>6</v>
      </c>
      <c r="BF2391">
        <v>2021</v>
      </c>
      <c r="BG2391" t="s">
        <v>104</v>
      </c>
      <c r="BH2391" t="s">
        <v>9822</v>
      </c>
      <c r="BI2391" t="s">
        <v>9783</v>
      </c>
      <c r="BJ2391" t="s">
        <v>9794</v>
      </c>
    </row>
    <row r="2392" spans="1:62" x14ac:dyDescent="0.35">
      <c r="A2392">
        <v>51991480</v>
      </c>
      <c r="B2392" t="s">
        <v>98</v>
      </c>
      <c r="C2392" t="s">
        <v>75</v>
      </c>
      <c r="D2392" t="s">
        <v>236</v>
      </c>
      <c r="E2392" t="s">
        <v>6434</v>
      </c>
      <c r="F2392">
        <v>27069831</v>
      </c>
      <c r="G2392" t="s">
        <v>6435</v>
      </c>
      <c r="H2392">
        <v>3.3721000000000001</v>
      </c>
      <c r="I2392" s="1">
        <v>44298</v>
      </c>
      <c r="J2392">
        <v>44328.999988425923</v>
      </c>
      <c r="K2392" t="s">
        <v>6436</v>
      </c>
      <c r="L2392" t="s">
        <v>65</v>
      </c>
      <c r="M2392" t="s">
        <v>66</v>
      </c>
      <c r="N2392" t="s">
        <v>67</v>
      </c>
      <c r="O2392" t="s">
        <v>68</v>
      </c>
      <c r="P2392" t="s">
        <v>69</v>
      </c>
      <c r="Q2392" t="s">
        <v>70</v>
      </c>
      <c r="S2392" t="s">
        <v>71</v>
      </c>
      <c r="T2392" t="s">
        <v>6437</v>
      </c>
      <c r="U2392">
        <v>1</v>
      </c>
      <c r="V2392">
        <v>1</v>
      </c>
      <c r="W2392">
        <v>1</v>
      </c>
      <c r="X2392">
        <v>1</v>
      </c>
      <c r="Y2392">
        <v>0</v>
      </c>
      <c r="Z2392">
        <v>0</v>
      </c>
      <c r="AA2392">
        <v>0</v>
      </c>
      <c r="AB2392">
        <v>0</v>
      </c>
      <c r="AC2392">
        <v>0</v>
      </c>
      <c r="AD2392">
        <v>0</v>
      </c>
      <c r="AE2392">
        <v>1</v>
      </c>
      <c r="AF2392">
        <v>1</v>
      </c>
      <c r="AG2392">
        <v>1</v>
      </c>
      <c r="AH2392">
        <v>1</v>
      </c>
      <c r="AI2392">
        <v>0</v>
      </c>
      <c r="AJ2392">
        <v>0</v>
      </c>
      <c r="AK2392">
        <v>0</v>
      </c>
      <c r="AL2392">
        <v>0</v>
      </c>
      <c r="AM2392">
        <v>0</v>
      </c>
      <c r="AN2392">
        <v>0</v>
      </c>
      <c r="AO2392">
        <v>0</v>
      </c>
      <c r="AP2392">
        <v>0</v>
      </c>
      <c r="AQ2392">
        <v>0</v>
      </c>
      <c r="AR2392">
        <v>0</v>
      </c>
      <c r="AS2392">
        <v>0</v>
      </c>
      <c r="AT2392">
        <v>44313</v>
      </c>
      <c r="AU2392">
        <v>44328</v>
      </c>
      <c r="AV2392">
        <v>0</v>
      </c>
      <c r="AW2392">
        <v>1</v>
      </c>
      <c r="AX2392">
        <v>0</v>
      </c>
      <c r="AY2392">
        <v>2021</v>
      </c>
      <c r="AZ2392">
        <v>4</v>
      </c>
      <c r="BA2392">
        <v>30</v>
      </c>
      <c r="BB2392">
        <v>8</v>
      </c>
      <c r="BF2392">
        <v>2021</v>
      </c>
      <c r="BG2392" t="s">
        <v>104</v>
      </c>
      <c r="BH2392" t="s">
        <v>9822</v>
      </c>
      <c r="BI2392" t="s">
        <v>9783</v>
      </c>
      <c r="BJ2392" t="s">
        <v>9794</v>
      </c>
    </row>
    <row r="2393" spans="1:62" x14ac:dyDescent="0.35">
      <c r="A2393">
        <v>51992641</v>
      </c>
      <c r="B2393" t="s">
        <v>6438</v>
      </c>
      <c r="C2393" t="s">
        <v>75</v>
      </c>
      <c r="D2393" t="s">
        <v>236</v>
      </c>
      <c r="E2393" t="s">
        <v>6439</v>
      </c>
      <c r="F2393">
        <v>23949520</v>
      </c>
      <c r="I2393" s="1">
        <v>44299</v>
      </c>
      <c r="J2393">
        <v>44329.999988425923</v>
      </c>
      <c r="K2393" t="s">
        <v>6440</v>
      </c>
      <c r="L2393" t="s">
        <v>65</v>
      </c>
      <c r="M2393" t="s">
        <v>120</v>
      </c>
      <c r="N2393" t="s">
        <v>121</v>
      </c>
      <c r="O2393" t="s">
        <v>168</v>
      </c>
      <c r="P2393" t="s">
        <v>122</v>
      </c>
      <c r="Q2393" t="s">
        <v>70</v>
      </c>
      <c r="S2393" t="s">
        <v>82</v>
      </c>
      <c r="T2393" t="s">
        <v>6441</v>
      </c>
      <c r="U2393">
        <v>0</v>
      </c>
      <c r="V2393">
        <v>1</v>
      </c>
      <c r="W2393">
        <v>1</v>
      </c>
      <c r="X2393">
        <v>1</v>
      </c>
      <c r="Y2393">
        <v>0</v>
      </c>
      <c r="Z2393">
        <v>0</v>
      </c>
      <c r="AA2393">
        <v>0</v>
      </c>
      <c r="AB2393">
        <v>0</v>
      </c>
      <c r="AC2393">
        <v>0</v>
      </c>
      <c r="AD2393">
        <v>0</v>
      </c>
      <c r="AE2393">
        <v>1</v>
      </c>
      <c r="AF2393">
        <v>1</v>
      </c>
      <c r="AG2393">
        <v>0</v>
      </c>
      <c r="AH2393">
        <v>1</v>
      </c>
      <c r="AI2393">
        <v>0</v>
      </c>
      <c r="AJ2393">
        <v>0</v>
      </c>
      <c r="AK2393">
        <v>0</v>
      </c>
      <c r="AL2393">
        <v>0</v>
      </c>
      <c r="AM2393">
        <v>0</v>
      </c>
      <c r="AN2393">
        <v>0</v>
      </c>
      <c r="AO2393">
        <v>0</v>
      </c>
      <c r="AP2393">
        <v>0</v>
      </c>
      <c r="AQ2393">
        <v>1</v>
      </c>
      <c r="AR2393">
        <v>0</v>
      </c>
      <c r="AS2393">
        <v>0</v>
      </c>
      <c r="AT2393">
        <v>44313</v>
      </c>
      <c r="AU2393">
        <v>44327</v>
      </c>
      <c r="AV2393">
        <v>0</v>
      </c>
      <c r="AW2393">
        <v>1</v>
      </c>
      <c r="AX2393">
        <v>0</v>
      </c>
      <c r="AY2393">
        <v>2021</v>
      </c>
      <c r="AZ2393">
        <v>4</v>
      </c>
      <c r="BA2393">
        <v>30</v>
      </c>
      <c r="BB2393">
        <v>7</v>
      </c>
      <c r="BF2393">
        <v>2021</v>
      </c>
      <c r="BG2393" t="s">
        <v>104</v>
      </c>
      <c r="BH2393" t="s">
        <v>9822</v>
      </c>
      <c r="BI2393" t="s">
        <v>9783</v>
      </c>
      <c r="BJ2393" t="s">
        <v>9795</v>
      </c>
    </row>
    <row r="2394" spans="1:62" x14ac:dyDescent="0.35">
      <c r="A2394">
        <v>51992642</v>
      </c>
      <c r="B2394" t="s">
        <v>6438</v>
      </c>
      <c r="C2394" t="s">
        <v>75</v>
      </c>
      <c r="D2394" t="s">
        <v>236</v>
      </c>
      <c r="E2394" t="s">
        <v>6439</v>
      </c>
      <c r="F2394">
        <v>23949520</v>
      </c>
      <c r="I2394" s="1">
        <v>44299</v>
      </c>
      <c r="J2394">
        <v>44329.999988425923</v>
      </c>
      <c r="K2394" t="s">
        <v>6440</v>
      </c>
      <c r="L2394" t="s">
        <v>65</v>
      </c>
      <c r="M2394" t="s">
        <v>197</v>
      </c>
      <c r="N2394" t="s">
        <v>198</v>
      </c>
      <c r="O2394" t="s">
        <v>168</v>
      </c>
      <c r="P2394" t="s">
        <v>199</v>
      </c>
      <c r="Q2394" t="s">
        <v>70</v>
      </c>
      <c r="S2394" t="s">
        <v>82</v>
      </c>
      <c r="T2394" t="s">
        <v>6442</v>
      </c>
      <c r="U2394">
        <v>0</v>
      </c>
      <c r="V2394">
        <v>1</v>
      </c>
      <c r="W2394">
        <v>1</v>
      </c>
      <c r="X2394">
        <v>1</v>
      </c>
      <c r="Y2394">
        <v>0</v>
      </c>
      <c r="Z2394">
        <v>0</v>
      </c>
      <c r="AA2394">
        <v>0</v>
      </c>
      <c r="AB2394">
        <v>0</v>
      </c>
      <c r="AC2394">
        <v>0</v>
      </c>
      <c r="AD2394">
        <v>0</v>
      </c>
      <c r="AE2394">
        <v>1</v>
      </c>
      <c r="AF2394">
        <v>1</v>
      </c>
      <c r="AG2394">
        <v>0</v>
      </c>
      <c r="AH2394">
        <v>1</v>
      </c>
      <c r="AI2394">
        <v>0</v>
      </c>
      <c r="AJ2394">
        <v>0</v>
      </c>
      <c r="AK2394">
        <v>0</v>
      </c>
      <c r="AL2394">
        <v>0</v>
      </c>
      <c r="AM2394">
        <v>0</v>
      </c>
      <c r="AN2394">
        <v>0</v>
      </c>
      <c r="AO2394">
        <v>0</v>
      </c>
      <c r="AP2394">
        <v>0</v>
      </c>
      <c r="AQ2394">
        <v>1</v>
      </c>
      <c r="AR2394">
        <v>0</v>
      </c>
      <c r="AS2394">
        <v>0</v>
      </c>
      <c r="AT2394">
        <v>44313</v>
      </c>
      <c r="AU2394">
        <v>44327</v>
      </c>
      <c r="AV2394">
        <v>0</v>
      </c>
      <c r="AW2394">
        <v>1</v>
      </c>
      <c r="AX2394">
        <v>1</v>
      </c>
      <c r="AY2394">
        <v>2021</v>
      </c>
      <c r="AZ2394">
        <v>4</v>
      </c>
      <c r="BA2394">
        <v>30</v>
      </c>
      <c r="BB2394">
        <v>7</v>
      </c>
      <c r="BF2394">
        <v>2021</v>
      </c>
      <c r="BG2394" t="s">
        <v>104</v>
      </c>
      <c r="BH2394" t="s">
        <v>9822</v>
      </c>
      <c r="BI2394" t="s">
        <v>9783</v>
      </c>
      <c r="BJ2394" t="s">
        <v>9795</v>
      </c>
    </row>
    <row r="2395" spans="1:62" x14ac:dyDescent="0.35">
      <c r="A2395">
        <v>51995432</v>
      </c>
      <c r="B2395" t="s">
        <v>98</v>
      </c>
      <c r="C2395" t="s">
        <v>61</v>
      </c>
      <c r="D2395" t="s">
        <v>125</v>
      </c>
      <c r="E2395" t="s">
        <v>6443</v>
      </c>
      <c r="F2395">
        <v>41968434</v>
      </c>
      <c r="I2395" s="1">
        <v>44299</v>
      </c>
      <c r="J2395">
        <v>44329.999988425923</v>
      </c>
      <c r="K2395" t="s">
        <v>6444</v>
      </c>
      <c r="L2395" t="s">
        <v>65</v>
      </c>
      <c r="M2395" t="s">
        <v>66</v>
      </c>
      <c r="N2395" t="s">
        <v>67</v>
      </c>
      <c r="O2395" t="s">
        <v>68</v>
      </c>
      <c r="P2395" t="s">
        <v>69</v>
      </c>
      <c r="Q2395" t="s">
        <v>70</v>
      </c>
      <c r="S2395" t="s">
        <v>71</v>
      </c>
      <c r="T2395" t="s">
        <v>6445</v>
      </c>
      <c r="U2395">
        <v>0</v>
      </c>
      <c r="V2395">
        <v>1</v>
      </c>
      <c r="W2395">
        <v>1</v>
      </c>
      <c r="X2395">
        <v>1</v>
      </c>
      <c r="Y2395">
        <v>0</v>
      </c>
      <c r="Z2395">
        <v>0</v>
      </c>
      <c r="AA2395">
        <v>0</v>
      </c>
      <c r="AB2395">
        <v>0</v>
      </c>
      <c r="AC2395">
        <v>0</v>
      </c>
      <c r="AD2395">
        <v>0</v>
      </c>
      <c r="AE2395">
        <v>1</v>
      </c>
      <c r="AF2395">
        <v>1</v>
      </c>
      <c r="AG2395">
        <v>0</v>
      </c>
      <c r="AH2395">
        <v>1</v>
      </c>
      <c r="AI2395">
        <v>0</v>
      </c>
      <c r="AJ2395">
        <v>0</v>
      </c>
      <c r="AK2395">
        <v>0</v>
      </c>
      <c r="AL2395">
        <v>0</v>
      </c>
      <c r="AM2395">
        <v>0</v>
      </c>
      <c r="AN2395">
        <v>0</v>
      </c>
      <c r="AO2395">
        <v>0</v>
      </c>
      <c r="AP2395">
        <v>0</v>
      </c>
      <c r="AQ2395">
        <v>0</v>
      </c>
      <c r="AR2395">
        <v>0</v>
      </c>
      <c r="AS2395">
        <v>0</v>
      </c>
      <c r="AT2395">
        <v>44313</v>
      </c>
      <c r="AU2395">
        <v>44329</v>
      </c>
      <c r="AV2395">
        <v>0</v>
      </c>
      <c r="AW2395">
        <v>1</v>
      </c>
      <c r="AX2395">
        <v>0</v>
      </c>
      <c r="AY2395">
        <v>2021</v>
      </c>
      <c r="AZ2395">
        <v>4</v>
      </c>
      <c r="BA2395">
        <v>30</v>
      </c>
      <c r="BB2395">
        <v>6</v>
      </c>
      <c r="BF2395">
        <v>2021</v>
      </c>
      <c r="BG2395" t="s">
        <v>104</v>
      </c>
      <c r="BH2395" t="s">
        <v>9822</v>
      </c>
      <c r="BI2395" t="s">
        <v>9783</v>
      </c>
      <c r="BJ2395" t="s">
        <v>9795</v>
      </c>
    </row>
    <row r="2396" spans="1:62" x14ac:dyDescent="0.35">
      <c r="A2396">
        <v>51998365</v>
      </c>
      <c r="B2396" t="s">
        <v>6446</v>
      </c>
      <c r="C2396" t="s">
        <v>75</v>
      </c>
      <c r="D2396" t="s">
        <v>165</v>
      </c>
      <c r="E2396" t="s">
        <v>6447</v>
      </c>
      <c r="F2396">
        <v>30859300</v>
      </c>
      <c r="G2396" t="s">
        <v>6448</v>
      </c>
      <c r="I2396" s="1">
        <v>44299</v>
      </c>
      <c r="J2396">
        <v>44329.999988425923</v>
      </c>
      <c r="K2396" t="s">
        <v>6449</v>
      </c>
      <c r="L2396" t="s">
        <v>65</v>
      </c>
      <c r="M2396" t="s">
        <v>519</v>
      </c>
      <c r="N2396" t="s">
        <v>520</v>
      </c>
      <c r="P2396" t="s">
        <v>861</v>
      </c>
      <c r="Q2396" t="s">
        <v>70</v>
      </c>
      <c r="S2396" t="s">
        <v>71</v>
      </c>
      <c r="T2396" t="s">
        <v>6450</v>
      </c>
      <c r="U2396">
        <v>0</v>
      </c>
      <c r="V2396">
        <v>1</v>
      </c>
      <c r="W2396">
        <v>0</v>
      </c>
      <c r="X2396">
        <v>0</v>
      </c>
      <c r="Y2396">
        <v>0</v>
      </c>
      <c r="Z2396">
        <v>0</v>
      </c>
      <c r="AA2396">
        <v>0</v>
      </c>
      <c r="AB2396">
        <v>0</v>
      </c>
      <c r="AC2396">
        <v>0</v>
      </c>
      <c r="AD2396">
        <v>0</v>
      </c>
      <c r="AE2396">
        <v>0</v>
      </c>
      <c r="AF2396">
        <v>1</v>
      </c>
      <c r="AG2396">
        <v>0</v>
      </c>
      <c r="AH2396">
        <v>0</v>
      </c>
      <c r="AI2396">
        <v>0</v>
      </c>
      <c r="AJ2396">
        <v>0</v>
      </c>
      <c r="AK2396">
        <v>0</v>
      </c>
      <c r="AL2396">
        <v>0</v>
      </c>
      <c r="AM2396">
        <v>0</v>
      </c>
      <c r="AN2396">
        <v>0</v>
      </c>
      <c r="AO2396">
        <v>0</v>
      </c>
      <c r="AP2396">
        <v>0</v>
      </c>
      <c r="AQ2396">
        <v>0</v>
      </c>
      <c r="AR2396">
        <v>0</v>
      </c>
      <c r="AS2396">
        <v>0</v>
      </c>
      <c r="AT2396">
        <v>44313</v>
      </c>
      <c r="AU2396">
        <v>44329</v>
      </c>
      <c r="AV2396">
        <v>0</v>
      </c>
      <c r="AW2396">
        <v>1</v>
      </c>
      <c r="AX2396">
        <v>0</v>
      </c>
      <c r="AY2396">
        <v>2021</v>
      </c>
      <c r="AZ2396">
        <v>4</v>
      </c>
      <c r="BA2396">
        <v>30</v>
      </c>
      <c r="BB2396">
        <v>2</v>
      </c>
      <c r="BF2396">
        <v>2021</v>
      </c>
      <c r="BG2396" t="s">
        <v>104</v>
      </c>
      <c r="BH2396" t="s">
        <v>9822</v>
      </c>
      <c r="BI2396" t="s">
        <v>9783</v>
      </c>
      <c r="BJ2396" t="s">
        <v>9795</v>
      </c>
    </row>
    <row r="2397" spans="1:62" x14ac:dyDescent="0.35">
      <c r="A2397">
        <v>51998390</v>
      </c>
      <c r="B2397" t="s">
        <v>6446</v>
      </c>
      <c r="C2397" t="s">
        <v>75</v>
      </c>
      <c r="D2397" t="s">
        <v>165</v>
      </c>
      <c r="E2397" t="s">
        <v>6447</v>
      </c>
      <c r="F2397">
        <v>30859300</v>
      </c>
      <c r="G2397" t="s">
        <v>6448</v>
      </c>
      <c r="H2397">
        <v>0</v>
      </c>
      <c r="I2397" s="1">
        <v>44299</v>
      </c>
      <c r="J2397">
        <v>44329.999988425923</v>
      </c>
      <c r="K2397" t="s">
        <v>6449</v>
      </c>
      <c r="L2397" t="s">
        <v>65</v>
      </c>
      <c r="M2397" t="s">
        <v>120</v>
      </c>
      <c r="N2397" t="s">
        <v>121</v>
      </c>
      <c r="O2397" t="s">
        <v>168</v>
      </c>
      <c r="P2397" t="s">
        <v>122</v>
      </c>
      <c r="Q2397" t="s">
        <v>70</v>
      </c>
      <c r="S2397" t="s">
        <v>71</v>
      </c>
      <c r="T2397" t="s">
        <v>6451</v>
      </c>
      <c r="U2397">
        <v>0</v>
      </c>
      <c r="V2397">
        <v>1</v>
      </c>
      <c r="W2397">
        <v>0</v>
      </c>
      <c r="X2397">
        <v>0</v>
      </c>
      <c r="Y2397">
        <v>0</v>
      </c>
      <c r="Z2397">
        <v>0</v>
      </c>
      <c r="AA2397">
        <v>0</v>
      </c>
      <c r="AB2397">
        <v>0</v>
      </c>
      <c r="AC2397">
        <v>0</v>
      </c>
      <c r="AD2397">
        <v>0</v>
      </c>
      <c r="AE2397">
        <v>0</v>
      </c>
      <c r="AF2397">
        <v>1</v>
      </c>
      <c r="AG2397">
        <v>0</v>
      </c>
      <c r="AH2397">
        <v>0</v>
      </c>
      <c r="AI2397">
        <v>0</v>
      </c>
      <c r="AJ2397">
        <v>0</v>
      </c>
      <c r="AK2397">
        <v>0</v>
      </c>
      <c r="AL2397">
        <v>0</v>
      </c>
      <c r="AM2397">
        <v>0</v>
      </c>
      <c r="AN2397">
        <v>0</v>
      </c>
      <c r="AO2397">
        <v>0</v>
      </c>
      <c r="AP2397">
        <v>0</v>
      </c>
      <c r="AQ2397">
        <v>0</v>
      </c>
      <c r="AR2397">
        <v>0</v>
      </c>
      <c r="AS2397">
        <v>0</v>
      </c>
      <c r="AT2397">
        <v>44313</v>
      </c>
      <c r="AU2397">
        <v>44329</v>
      </c>
      <c r="AV2397">
        <v>0</v>
      </c>
      <c r="AW2397">
        <v>1</v>
      </c>
      <c r="AX2397">
        <v>0</v>
      </c>
      <c r="AY2397">
        <v>2021</v>
      </c>
      <c r="AZ2397">
        <v>4</v>
      </c>
      <c r="BA2397">
        <v>30</v>
      </c>
      <c r="BB2397">
        <v>2</v>
      </c>
      <c r="BF2397">
        <v>2021</v>
      </c>
      <c r="BG2397" t="s">
        <v>104</v>
      </c>
      <c r="BH2397" t="s">
        <v>9822</v>
      </c>
      <c r="BI2397" t="s">
        <v>9783</v>
      </c>
      <c r="BJ2397" t="s">
        <v>9795</v>
      </c>
    </row>
    <row r="2398" spans="1:62" x14ac:dyDescent="0.35">
      <c r="A2398">
        <v>51998459</v>
      </c>
      <c r="B2398" t="s">
        <v>6452</v>
      </c>
      <c r="C2398" t="s">
        <v>75</v>
      </c>
      <c r="D2398" t="s">
        <v>236</v>
      </c>
      <c r="E2398" t="s">
        <v>6447</v>
      </c>
      <c r="F2398">
        <v>30859300</v>
      </c>
      <c r="G2398" t="s">
        <v>6448</v>
      </c>
      <c r="I2398" s="1">
        <v>44299</v>
      </c>
      <c r="J2398">
        <v>44329.999988425923</v>
      </c>
      <c r="K2398" t="s">
        <v>6453</v>
      </c>
      <c r="L2398" t="s">
        <v>65</v>
      </c>
      <c r="M2398" t="s">
        <v>519</v>
      </c>
      <c r="N2398" t="s">
        <v>520</v>
      </c>
      <c r="P2398" t="s">
        <v>861</v>
      </c>
      <c r="Q2398" t="s">
        <v>70</v>
      </c>
      <c r="S2398" t="s">
        <v>71</v>
      </c>
      <c r="T2398" t="s">
        <v>6454</v>
      </c>
      <c r="U2398">
        <v>0</v>
      </c>
      <c r="V2398">
        <v>0</v>
      </c>
      <c r="W2398">
        <v>0</v>
      </c>
      <c r="X2398">
        <v>0</v>
      </c>
      <c r="Y2398">
        <v>0</v>
      </c>
      <c r="Z2398">
        <v>0</v>
      </c>
      <c r="AA2398">
        <v>0</v>
      </c>
      <c r="AB2398">
        <v>0</v>
      </c>
      <c r="AC2398">
        <v>0</v>
      </c>
      <c r="AD2398">
        <v>0</v>
      </c>
      <c r="AE2398">
        <v>0</v>
      </c>
      <c r="AF2398">
        <v>1</v>
      </c>
      <c r="AG2398">
        <v>0</v>
      </c>
      <c r="AH2398">
        <v>0</v>
      </c>
      <c r="AI2398">
        <v>0</v>
      </c>
      <c r="AJ2398">
        <v>0</v>
      </c>
      <c r="AK2398">
        <v>0</v>
      </c>
      <c r="AL2398">
        <v>0</v>
      </c>
      <c r="AM2398">
        <v>0</v>
      </c>
      <c r="AN2398">
        <v>0</v>
      </c>
      <c r="AO2398">
        <v>0</v>
      </c>
      <c r="AP2398">
        <v>0</v>
      </c>
      <c r="AQ2398">
        <v>1</v>
      </c>
      <c r="AR2398">
        <v>0</v>
      </c>
      <c r="AS2398">
        <v>0</v>
      </c>
      <c r="AT2398">
        <v>44313</v>
      </c>
      <c r="AU2398">
        <v>44329</v>
      </c>
      <c r="AV2398">
        <v>0</v>
      </c>
      <c r="AW2398">
        <v>1</v>
      </c>
      <c r="AX2398">
        <v>0</v>
      </c>
      <c r="AY2398">
        <v>2021</v>
      </c>
      <c r="AZ2398">
        <v>4</v>
      </c>
      <c r="BA2398">
        <v>30</v>
      </c>
      <c r="BB2398">
        <v>2</v>
      </c>
      <c r="BF2398">
        <v>2021</v>
      </c>
      <c r="BG2398" t="s">
        <v>104</v>
      </c>
      <c r="BH2398" t="s">
        <v>9822</v>
      </c>
      <c r="BI2398" t="s">
        <v>9783</v>
      </c>
      <c r="BJ2398" t="s">
        <v>9795</v>
      </c>
    </row>
    <row r="2399" spans="1:62" x14ac:dyDescent="0.35">
      <c r="A2399">
        <v>51998486</v>
      </c>
      <c r="B2399" t="s">
        <v>6452</v>
      </c>
      <c r="C2399" t="s">
        <v>75</v>
      </c>
      <c r="D2399" t="s">
        <v>236</v>
      </c>
      <c r="E2399" t="s">
        <v>6447</v>
      </c>
      <c r="F2399">
        <v>30859300</v>
      </c>
      <c r="G2399" t="s">
        <v>6448</v>
      </c>
      <c r="H2399">
        <v>0</v>
      </c>
      <c r="I2399" s="1">
        <v>44299</v>
      </c>
      <c r="J2399">
        <v>44329.999988425923</v>
      </c>
      <c r="K2399" t="s">
        <v>6453</v>
      </c>
      <c r="L2399" t="s">
        <v>65</v>
      </c>
      <c r="M2399" t="s">
        <v>120</v>
      </c>
      <c r="N2399" t="s">
        <v>121</v>
      </c>
      <c r="O2399" t="s">
        <v>168</v>
      </c>
      <c r="P2399" t="s">
        <v>122</v>
      </c>
      <c r="Q2399" t="s">
        <v>70</v>
      </c>
      <c r="S2399" t="s">
        <v>71</v>
      </c>
      <c r="T2399" t="s">
        <v>6455</v>
      </c>
      <c r="U2399">
        <v>0</v>
      </c>
      <c r="V2399">
        <v>0</v>
      </c>
      <c r="W2399">
        <v>0</v>
      </c>
      <c r="X2399">
        <v>0</v>
      </c>
      <c r="Y2399">
        <v>0</v>
      </c>
      <c r="Z2399">
        <v>0</v>
      </c>
      <c r="AA2399">
        <v>0</v>
      </c>
      <c r="AB2399">
        <v>0</v>
      </c>
      <c r="AC2399">
        <v>0</v>
      </c>
      <c r="AD2399">
        <v>0</v>
      </c>
      <c r="AE2399">
        <v>0</v>
      </c>
      <c r="AF2399">
        <v>1</v>
      </c>
      <c r="AG2399">
        <v>0</v>
      </c>
      <c r="AH2399">
        <v>0</v>
      </c>
      <c r="AI2399">
        <v>0</v>
      </c>
      <c r="AJ2399">
        <v>0</v>
      </c>
      <c r="AK2399">
        <v>0</v>
      </c>
      <c r="AL2399">
        <v>0</v>
      </c>
      <c r="AM2399">
        <v>0</v>
      </c>
      <c r="AN2399">
        <v>0</v>
      </c>
      <c r="AO2399">
        <v>0</v>
      </c>
      <c r="AP2399">
        <v>0</v>
      </c>
      <c r="AQ2399">
        <v>1</v>
      </c>
      <c r="AR2399">
        <v>0</v>
      </c>
      <c r="AS2399">
        <v>0</v>
      </c>
      <c r="AT2399">
        <v>44313</v>
      </c>
      <c r="AU2399">
        <v>44329</v>
      </c>
      <c r="AV2399">
        <v>0</v>
      </c>
      <c r="AW2399">
        <v>1</v>
      </c>
      <c r="AX2399">
        <v>0</v>
      </c>
      <c r="AY2399">
        <v>2021</v>
      </c>
      <c r="AZ2399">
        <v>4</v>
      </c>
      <c r="BA2399">
        <v>30</v>
      </c>
      <c r="BB2399">
        <v>2</v>
      </c>
      <c r="BF2399">
        <v>2021</v>
      </c>
      <c r="BG2399" t="s">
        <v>104</v>
      </c>
      <c r="BH2399" t="s">
        <v>9822</v>
      </c>
      <c r="BI2399" t="s">
        <v>9783</v>
      </c>
      <c r="BJ2399" t="s">
        <v>9795</v>
      </c>
    </row>
    <row r="2400" spans="1:62" x14ac:dyDescent="0.35">
      <c r="A2400">
        <v>52002743</v>
      </c>
      <c r="B2400" t="s">
        <v>98</v>
      </c>
      <c r="C2400" t="s">
        <v>75</v>
      </c>
      <c r="D2400" t="s">
        <v>117</v>
      </c>
      <c r="E2400" t="s">
        <v>4466</v>
      </c>
      <c r="F2400">
        <v>25038674</v>
      </c>
      <c r="G2400" t="s">
        <v>4467</v>
      </c>
      <c r="H2400">
        <v>3.2650999999999999</v>
      </c>
      <c r="I2400" s="1">
        <v>44299</v>
      </c>
      <c r="J2400">
        <v>44329.999988425923</v>
      </c>
      <c r="K2400" t="s">
        <v>6456</v>
      </c>
      <c r="L2400" t="s">
        <v>65</v>
      </c>
      <c r="M2400" t="s">
        <v>66</v>
      </c>
      <c r="N2400" t="s">
        <v>67</v>
      </c>
      <c r="O2400" t="s">
        <v>68</v>
      </c>
      <c r="P2400" t="s">
        <v>69</v>
      </c>
      <c r="Q2400" t="s">
        <v>70</v>
      </c>
      <c r="S2400" t="s">
        <v>71</v>
      </c>
      <c r="T2400" t="s">
        <v>6457</v>
      </c>
      <c r="U2400">
        <v>1</v>
      </c>
      <c r="V2400">
        <v>1</v>
      </c>
      <c r="W2400">
        <v>1</v>
      </c>
      <c r="X2400">
        <v>1</v>
      </c>
      <c r="Y2400">
        <v>0</v>
      </c>
      <c r="Z2400">
        <v>0</v>
      </c>
      <c r="AA2400">
        <v>0</v>
      </c>
      <c r="AB2400">
        <v>0</v>
      </c>
      <c r="AC2400">
        <v>0</v>
      </c>
      <c r="AD2400">
        <v>0</v>
      </c>
      <c r="AE2400">
        <v>1</v>
      </c>
      <c r="AF2400">
        <v>0</v>
      </c>
      <c r="AG2400">
        <v>1</v>
      </c>
      <c r="AH2400">
        <v>1</v>
      </c>
      <c r="AI2400">
        <v>0</v>
      </c>
      <c r="AJ2400">
        <v>0</v>
      </c>
      <c r="AK2400">
        <v>0</v>
      </c>
      <c r="AL2400">
        <v>0</v>
      </c>
      <c r="AM2400">
        <v>0</v>
      </c>
      <c r="AN2400">
        <v>0</v>
      </c>
      <c r="AO2400">
        <v>0</v>
      </c>
      <c r="AP2400">
        <v>1</v>
      </c>
      <c r="AQ2400">
        <v>0</v>
      </c>
      <c r="AR2400">
        <v>0</v>
      </c>
      <c r="AS2400">
        <v>0</v>
      </c>
      <c r="AT2400">
        <v>44313</v>
      </c>
      <c r="AU2400">
        <v>44329</v>
      </c>
      <c r="AV2400">
        <v>0</v>
      </c>
      <c r="AW2400">
        <v>1</v>
      </c>
      <c r="AX2400">
        <v>0</v>
      </c>
      <c r="AY2400">
        <v>2021</v>
      </c>
      <c r="AZ2400">
        <v>4</v>
      </c>
      <c r="BA2400">
        <v>30</v>
      </c>
      <c r="BB2400">
        <v>8</v>
      </c>
      <c r="BF2400">
        <v>2021</v>
      </c>
      <c r="BG2400" t="s">
        <v>104</v>
      </c>
      <c r="BH2400" t="s">
        <v>9822</v>
      </c>
      <c r="BI2400" t="s">
        <v>9783</v>
      </c>
      <c r="BJ2400" t="s">
        <v>9795</v>
      </c>
    </row>
    <row r="2401" spans="1:62" x14ac:dyDescent="0.35">
      <c r="A2401">
        <v>52003293</v>
      </c>
      <c r="B2401" t="s">
        <v>116</v>
      </c>
      <c r="C2401" t="s">
        <v>75</v>
      </c>
      <c r="D2401" t="s">
        <v>165</v>
      </c>
      <c r="E2401" t="s">
        <v>885</v>
      </c>
      <c r="F2401">
        <v>35012648</v>
      </c>
      <c r="I2401" s="1">
        <v>44299</v>
      </c>
      <c r="J2401">
        <v>44329.999988425923</v>
      </c>
      <c r="K2401" t="s">
        <v>886</v>
      </c>
      <c r="L2401" t="s">
        <v>65</v>
      </c>
      <c r="M2401" t="s">
        <v>66</v>
      </c>
      <c r="N2401" t="s">
        <v>67</v>
      </c>
      <c r="O2401" t="s">
        <v>68</v>
      </c>
      <c r="P2401" t="s">
        <v>69</v>
      </c>
      <c r="Q2401" t="s">
        <v>70</v>
      </c>
      <c r="S2401" t="s">
        <v>71</v>
      </c>
      <c r="T2401" t="s">
        <v>6458</v>
      </c>
      <c r="U2401">
        <v>1</v>
      </c>
      <c r="V2401">
        <v>1</v>
      </c>
      <c r="W2401">
        <v>0</v>
      </c>
      <c r="X2401">
        <v>1</v>
      </c>
      <c r="Y2401">
        <v>0</v>
      </c>
      <c r="Z2401">
        <v>0</v>
      </c>
      <c r="AA2401">
        <v>0</v>
      </c>
      <c r="AB2401">
        <v>0</v>
      </c>
      <c r="AC2401">
        <v>0</v>
      </c>
      <c r="AD2401">
        <v>1</v>
      </c>
      <c r="AE2401">
        <v>1</v>
      </c>
      <c r="AF2401">
        <v>1</v>
      </c>
      <c r="AG2401">
        <v>1</v>
      </c>
      <c r="AH2401">
        <v>1</v>
      </c>
      <c r="AI2401">
        <v>0</v>
      </c>
      <c r="AJ2401">
        <v>0</v>
      </c>
      <c r="AK2401">
        <v>0</v>
      </c>
      <c r="AL2401">
        <v>0</v>
      </c>
      <c r="AM2401">
        <v>0</v>
      </c>
      <c r="AN2401">
        <v>0</v>
      </c>
      <c r="AO2401">
        <v>0</v>
      </c>
      <c r="AP2401">
        <v>1</v>
      </c>
      <c r="AQ2401">
        <v>0</v>
      </c>
      <c r="AR2401">
        <v>0</v>
      </c>
      <c r="AS2401">
        <v>0</v>
      </c>
      <c r="AT2401">
        <v>44313</v>
      </c>
      <c r="AU2401">
        <v>44327</v>
      </c>
      <c r="AV2401">
        <v>1</v>
      </c>
      <c r="AW2401">
        <v>1</v>
      </c>
      <c r="AX2401">
        <v>0</v>
      </c>
      <c r="AY2401">
        <v>2021</v>
      </c>
      <c r="AZ2401">
        <v>4</v>
      </c>
      <c r="BA2401">
        <v>30</v>
      </c>
      <c r="BB2401">
        <v>9</v>
      </c>
      <c r="BF2401">
        <v>2021</v>
      </c>
      <c r="BG2401" t="s">
        <v>73</v>
      </c>
      <c r="BH2401" t="s">
        <v>9822</v>
      </c>
      <c r="BI2401" t="s">
        <v>9783</v>
      </c>
      <c r="BJ2401" t="s">
        <v>9795</v>
      </c>
    </row>
    <row r="2402" spans="1:62" x14ac:dyDescent="0.35">
      <c r="A2402">
        <v>52003659</v>
      </c>
      <c r="B2402" t="s">
        <v>6459</v>
      </c>
      <c r="C2402" t="s">
        <v>61</v>
      </c>
      <c r="D2402" t="s">
        <v>321</v>
      </c>
      <c r="E2402" t="s">
        <v>6460</v>
      </c>
      <c r="F2402">
        <v>33167249</v>
      </c>
      <c r="I2402" s="1">
        <v>44299</v>
      </c>
      <c r="J2402">
        <v>44329.999988425923</v>
      </c>
      <c r="K2402" t="s">
        <v>6461</v>
      </c>
      <c r="L2402" t="s">
        <v>65</v>
      </c>
      <c r="M2402" t="s">
        <v>152</v>
      </c>
      <c r="N2402" t="s">
        <v>153</v>
      </c>
      <c r="O2402" t="s">
        <v>154</v>
      </c>
      <c r="P2402" t="s">
        <v>155</v>
      </c>
      <c r="Q2402" t="s">
        <v>70</v>
      </c>
      <c r="S2402" t="s">
        <v>71</v>
      </c>
      <c r="T2402" t="s">
        <v>6462</v>
      </c>
      <c r="U2402">
        <v>1</v>
      </c>
      <c r="V2402">
        <v>1</v>
      </c>
      <c r="W2402">
        <v>0</v>
      </c>
      <c r="X2402">
        <v>1</v>
      </c>
      <c r="Y2402">
        <v>0</v>
      </c>
      <c r="Z2402">
        <v>0</v>
      </c>
      <c r="AA2402">
        <v>0</v>
      </c>
      <c r="AB2402">
        <v>0</v>
      </c>
      <c r="AC2402">
        <v>1</v>
      </c>
      <c r="AD2402">
        <v>0</v>
      </c>
      <c r="AE2402">
        <v>0</v>
      </c>
      <c r="AF2402">
        <v>0</v>
      </c>
      <c r="AG2402">
        <v>0</v>
      </c>
      <c r="AH2402">
        <v>1</v>
      </c>
      <c r="AI2402">
        <v>0</v>
      </c>
      <c r="AJ2402">
        <v>0</v>
      </c>
      <c r="AK2402">
        <v>0</v>
      </c>
      <c r="AL2402">
        <v>0</v>
      </c>
      <c r="AM2402">
        <v>0</v>
      </c>
      <c r="AN2402">
        <v>0</v>
      </c>
      <c r="AO2402">
        <v>0</v>
      </c>
      <c r="AP2402">
        <v>0</v>
      </c>
      <c r="AQ2402">
        <v>0</v>
      </c>
      <c r="AR2402">
        <v>0</v>
      </c>
      <c r="AS2402">
        <v>0</v>
      </c>
      <c r="AT2402">
        <v>44313</v>
      </c>
      <c r="AU2402">
        <v>44329</v>
      </c>
      <c r="AV2402">
        <v>0</v>
      </c>
      <c r="AW2402">
        <v>1</v>
      </c>
      <c r="AX2402">
        <v>0</v>
      </c>
      <c r="AY2402">
        <v>2021</v>
      </c>
      <c r="AZ2402">
        <v>4</v>
      </c>
      <c r="BA2402">
        <v>30</v>
      </c>
      <c r="BB2402">
        <v>5</v>
      </c>
      <c r="BF2402">
        <v>2021</v>
      </c>
      <c r="BG2402" t="s">
        <v>104</v>
      </c>
      <c r="BH2402" t="s">
        <v>9822</v>
      </c>
      <c r="BI2402" t="s">
        <v>9783</v>
      </c>
      <c r="BJ2402" t="s">
        <v>9795</v>
      </c>
    </row>
    <row r="2403" spans="1:62" x14ac:dyDescent="0.35">
      <c r="A2403">
        <v>52010078</v>
      </c>
      <c r="B2403" t="s">
        <v>6463</v>
      </c>
      <c r="C2403" t="s">
        <v>75</v>
      </c>
      <c r="D2403" t="s">
        <v>159</v>
      </c>
      <c r="E2403" t="s">
        <v>2766</v>
      </c>
      <c r="F2403">
        <v>21659343</v>
      </c>
      <c r="G2403" t="s">
        <v>2767</v>
      </c>
      <c r="H2403">
        <v>3.4460999999999999</v>
      </c>
      <c r="I2403" s="1">
        <v>44300</v>
      </c>
      <c r="J2403">
        <v>44330.999988425923</v>
      </c>
      <c r="K2403" t="s">
        <v>6464</v>
      </c>
      <c r="L2403" t="s">
        <v>65</v>
      </c>
      <c r="M2403" t="s">
        <v>152</v>
      </c>
      <c r="N2403" t="s">
        <v>153</v>
      </c>
      <c r="O2403" t="s">
        <v>154</v>
      </c>
      <c r="P2403" t="s">
        <v>155</v>
      </c>
      <c r="Q2403" t="s">
        <v>70</v>
      </c>
      <c r="R2403" t="s">
        <v>6010</v>
      </c>
      <c r="S2403" t="s">
        <v>82</v>
      </c>
      <c r="T2403" t="s">
        <v>6465</v>
      </c>
      <c r="U2403">
        <v>1</v>
      </c>
      <c r="V2403">
        <v>1</v>
      </c>
      <c r="W2403">
        <v>1</v>
      </c>
      <c r="X2403">
        <v>1</v>
      </c>
      <c r="Y2403">
        <v>0</v>
      </c>
      <c r="Z2403">
        <v>0</v>
      </c>
      <c r="AA2403">
        <v>0</v>
      </c>
      <c r="AB2403">
        <v>0</v>
      </c>
      <c r="AC2403">
        <v>0</v>
      </c>
      <c r="AD2403">
        <v>0</v>
      </c>
      <c r="AE2403">
        <v>1</v>
      </c>
      <c r="AF2403">
        <v>0</v>
      </c>
      <c r="AG2403">
        <v>1</v>
      </c>
      <c r="AH2403">
        <v>1</v>
      </c>
      <c r="AI2403">
        <v>0</v>
      </c>
      <c r="AJ2403">
        <v>0</v>
      </c>
      <c r="AK2403">
        <v>0</v>
      </c>
      <c r="AL2403">
        <v>0</v>
      </c>
      <c r="AM2403">
        <v>0</v>
      </c>
      <c r="AN2403">
        <v>0</v>
      </c>
      <c r="AO2403">
        <v>0</v>
      </c>
      <c r="AP2403">
        <v>0</v>
      </c>
      <c r="AQ2403">
        <v>1</v>
      </c>
      <c r="AR2403">
        <v>0</v>
      </c>
      <c r="AS2403">
        <v>0</v>
      </c>
      <c r="AT2403">
        <v>44313</v>
      </c>
      <c r="AU2403">
        <v>44316</v>
      </c>
      <c r="AV2403">
        <v>0</v>
      </c>
      <c r="AW2403">
        <v>1</v>
      </c>
      <c r="AX2403">
        <v>0</v>
      </c>
      <c r="AY2403">
        <v>2021</v>
      </c>
      <c r="AZ2403">
        <v>4</v>
      </c>
      <c r="BA2403">
        <v>30</v>
      </c>
      <c r="BB2403">
        <v>8</v>
      </c>
      <c r="BF2403">
        <v>2021</v>
      </c>
      <c r="BG2403" t="s">
        <v>104</v>
      </c>
      <c r="BH2403" t="s">
        <v>59</v>
      </c>
      <c r="BI2403" t="s">
        <v>9783</v>
      </c>
      <c r="BJ2403" t="s">
        <v>9793</v>
      </c>
    </row>
    <row r="2404" spans="1:62" x14ac:dyDescent="0.35">
      <c r="A2404">
        <v>52015014</v>
      </c>
      <c r="B2404" t="s">
        <v>98</v>
      </c>
      <c r="C2404" t="s">
        <v>75</v>
      </c>
      <c r="D2404" t="s">
        <v>85</v>
      </c>
      <c r="E2404" t="s">
        <v>6466</v>
      </c>
      <c r="F2404">
        <v>45394601</v>
      </c>
      <c r="I2404" s="1">
        <v>44300</v>
      </c>
      <c r="J2404">
        <v>44330.999988425923</v>
      </c>
      <c r="K2404" t="s">
        <v>6467</v>
      </c>
      <c r="L2404" t="s">
        <v>65</v>
      </c>
      <c r="M2404" t="s">
        <v>120</v>
      </c>
      <c r="N2404" t="s">
        <v>121</v>
      </c>
      <c r="O2404" t="s">
        <v>168</v>
      </c>
      <c r="P2404" t="s">
        <v>122</v>
      </c>
      <c r="Q2404" t="s">
        <v>70</v>
      </c>
      <c r="S2404" t="s">
        <v>71</v>
      </c>
      <c r="T2404" t="s">
        <v>6468</v>
      </c>
      <c r="U2404">
        <v>0</v>
      </c>
      <c r="V2404">
        <v>1</v>
      </c>
      <c r="W2404">
        <v>1</v>
      </c>
      <c r="X2404">
        <v>1</v>
      </c>
      <c r="Y2404">
        <v>0</v>
      </c>
      <c r="Z2404">
        <v>0</v>
      </c>
      <c r="AA2404">
        <v>0</v>
      </c>
      <c r="AB2404">
        <v>0</v>
      </c>
      <c r="AC2404">
        <v>0</v>
      </c>
      <c r="AD2404">
        <v>0</v>
      </c>
      <c r="AE2404">
        <v>1</v>
      </c>
      <c r="AF2404">
        <v>1</v>
      </c>
      <c r="AG2404">
        <v>0</v>
      </c>
      <c r="AH2404">
        <v>1</v>
      </c>
      <c r="AI2404">
        <v>0</v>
      </c>
      <c r="AJ2404">
        <v>0</v>
      </c>
      <c r="AK2404">
        <v>0</v>
      </c>
      <c r="AL2404">
        <v>0</v>
      </c>
      <c r="AM2404">
        <v>0</v>
      </c>
      <c r="AN2404">
        <v>0</v>
      </c>
      <c r="AO2404">
        <v>0</v>
      </c>
      <c r="AP2404">
        <v>0</v>
      </c>
      <c r="AQ2404">
        <v>0</v>
      </c>
      <c r="AR2404">
        <v>0</v>
      </c>
      <c r="AS2404">
        <v>0</v>
      </c>
      <c r="AT2404">
        <v>44313</v>
      </c>
      <c r="AU2404">
        <v>44330</v>
      </c>
      <c r="AV2404">
        <v>0</v>
      </c>
      <c r="AW2404">
        <v>1</v>
      </c>
      <c r="AX2404">
        <v>0</v>
      </c>
      <c r="AY2404">
        <v>2021</v>
      </c>
      <c r="AZ2404">
        <v>4</v>
      </c>
      <c r="BA2404">
        <v>30</v>
      </c>
      <c r="BB2404">
        <v>6</v>
      </c>
      <c r="BF2404">
        <v>2021</v>
      </c>
      <c r="BG2404" t="s">
        <v>104</v>
      </c>
      <c r="BH2404" t="s">
        <v>9822</v>
      </c>
      <c r="BI2404" t="s">
        <v>9783</v>
      </c>
      <c r="BJ2404" t="s">
        <v>9793</v>
      </c>
    </row>
    <row r="2405" spans="1:62" x14ac:dyDescent="0.35">
      <c r="A2405">
        <v>52020555</v>
      </c>
      <c r="B2405" t="s">
        <v>6469</v>
      </c>
      <c r="C2405" t="s">
        <v>75</v>
      </c>
      <c r="D2405" t="s">
        <v>165</v>
      </c>
      <c r="E2405" t="s">
        <v>6470</v>
      </c>
      <c r="F2405">
        <v>46592537</v>
      </c>
      <c r="I2405" s="1">
        <v>44301</v>
      </c>
      <c r="J2405">
        <v>44331.999988425923</v>
      </c>
      <c r="K2405" t="s">
        <v>6471</v>
      </c>
      <c r="L2405" t="s">
        <v>65</v>
      </c>
      <c r="M2405" t="s">
        <v>120</v>
      </c>
      <c r="N2405" t="s">
        <v>121</v>
      </c>
      <c r="O2405" t="s">
        <v>168</v>
      </c>
      <c r="P2405" t="s">
        <v>122</v>
      </c>
      <c r="Q2405" t="s">
        <v>70</v>
      </c>
      <c r="S2405" t="s">
        <v>71</v>
      </c>
      <c r="T2405" t="s">
        <v>6472</v>
      </c>
      <c r="U2405">
        <v>1</v>
      </c>
      <c r="V2405">
        <v>1</v>
      </c>
      <c r="W2405">
        <v>0</v>
      </c>
      <c r="X2405">
        <v>1</v>
      </c>
      <c r="Y2405">
        <v>0</v>
      </c>
      <c r="Z2405">
        <v>0</v>
      </c>
      <c r="AA2405">
        <v>0</v>
      </c>
      <c r="AB2405">
        <v>0</v>
      </c>
      <c r="AC2405">
        <v>0</v>
      </c>
      <c r="AD2405">
        <v>1</v>
      </c>
      <c r="AE2405">
        <v>1</v>
      </c>
      <c r="AF2405">
        <v>1</v>
      </c>
      <c r="AG2405">
        <v>1</v>
      </c>
      <c r="AH2405">
        <v>1</v>
      </c>
      <c r="AI2405">
        <v>0</v>
      </c>
      <c r="AJ2405">
        <v>0</v>
      </c>
      <c r="AK2405">
        <v>0</v>
      </c>
      <c r="AL2405">
        <v>0</v>
      </c>
      <c r="AM2405">
        <v>0</v>
      </c>
      <c r="AN2405">
        <v>0</v>
      </c>
      <c r="AO2405">
        <v>0</v>
      </c>
      <c r="AP2405">
        <v>1</v>
      </c>
      <c r="AQ2405">
        <v>1</v>
      </c>
      <c r="AR2405">
        <v>0</v>
      </c>
      <c r="AS2405">
        <v>0</v>
      </c>
      <c r="AT2405">
        <v>44319</v>
      </c>
      <c r="AU2405">
        <v>44329</v>
      </c>
      <c r="AV2405">
        <v>0</v>
      </c>
      <c r="AW2405">
        <v>1</v>
      </c>
      <c r="AX2405">
        <v>0</v>
      </c>
      <c r="AY2405">
        <v>2021</v>
      </c>
      <c r="AZ2405">
        <v>4</v>
      </c>
      <c r="BA2405">
        <v>30</v>
      </c>
      <c r="BB2405">
        <v>10</v>
      </c>
      <c r="BF2405">
        <v>2021</v>
      </c>
      <c r="BG2405" t="s">
        <v>104</v>
      </c>
      <c r="BH2405" t="s">
        <v>9822</v>
      </c>
      <c r="BI2405" t="s">
        <v>9783</v>
      </c>
      <c r="BJ2405" t="s">
        <v>9796</v>
      </c>
    </row>
    <row r="2406" spans="1:62" x14ac:dyDescent="0.35">
      <c r="A2406">
        <v>52021783</v>
      </c>
      <c r="B2406" t="s">
        <v>98</v>
      </c>
      <c r="C2406" t="s">
        <v>75</v>
      </c>
      <c r="D2406" t="s">
        <v>117</v>
      </c>
      <c r="E2406" t="s">
        <v>5097</v>
      </c>
      <c r="F2406">
        <v>22297007</v>
      </c>
      <c r="I2406" s="1">
        <v>44301</v>
      </c>
      <c r="J2406">
        <v>44331.999988425923</v>
      </c>
      <c r="K2406" t="s">
        <v>6473</v>
      </c>
      <c r="L2406" t="s">
        <v>65</v>
      </c>
      <c r="M2406" t="s">
        <v>79</v>
      </c>
      <c r="N2406" t="s">
        <v>80</v>
      </c>
      <c r="Q2406" t="s">
        <v>102</v>
      </c>
      <c r="R2406" t="s">
        <v>6474</v>
      </c>
      <c r="S2406" t="s">
        <v>71</v>
      </c>
      <c r="T2406" t="s">
        <v>6475</v>
      </c>
      <c r="U2406">
        <v>0</v>
      </c>
      <c r="V2406">
        <v>1</v>
      </c>
      <c r="W2406">
        <v>1</v>
      </c>
      <c r="X2406">
        <v>1</v>
      </c>
      <c r="Y2406">
        <v>0</v>
      </c>
      <c r="Z2406">
        <v>0</v>
      </c>
      <c r="AA2406">
        <v>0</v>
      </c>
      <c r="AB2406">
        <v>0</v>
      </c>
      <c r="AC2406">
        <v>0</v>
      </c>
      <c r="AD2406">
        <v>0</v>
      </c>
      <c r="AE2406">
        <v>1</v>
      </c>
      <c r="AF2406">
        <v>0</v>
      </c>
      <c r="AG2406">
        <v>1</v>
      </c>
      <c r="AH2406">
        <v>1</v>
      </c>
      <c r="AI2406">
        <v>0</v>
      </c>
      <c r="AJ2406">
        <v>0</v>
      </c>
      <c r="AK2406">
        <v>0</v>
      </c>
      <c r="AL2406">
        <v>0</v>
      </c>
      <c r="AM2406">
        <v>0</v>
      </c>
      <c r="AN2406">
        <v>0</v>
      </c>
      <c r="AO2406">
        <v>0</v>
      </c>
      <c r="AP2406">
        <v>0</v>
      </c>
      <c r="AQ2406">
        <v>0</v>
      </c>
      <c r="AR2406">
        <v>0</v>
      </c>
      <c r="AS2406">
        <v>0</v>
      </c>
      <c r="AT2406">
        <v>44313</v>
      </c>
      <c r="AU2406">
        <v>44321</v>
      </c>
      <c r="AV2406">
        <v>0</v>
      </c>
      <c r="AW2406">
        <v>1</v>
      </c>
      <c r="AX2406">
        <v>0</v>
      </c>
      <c r="AY2406">
        <v>2021</v>
      </c>
      <c r="AZ2406">
        <v>4</v>
      </c>
      <c r="BA2406">
        <v>30</v>
      </c>
      <c r="BB2406">
        <v>6</v>
      </c>
      <c r="BC2406">
        <v>130</v>
      </c>
      <c r="BD2406">
        <v>150</v>
      </c>
      <c r="BE2406" t="s">
        <v>536</v>
      </c>
      <c r="BF2406">
        <v>2021</v>
      </c>
      <c r="BG2406" t="s">
        <v>104</v>
      </c>
      <c r="BH2406" t="s">
        <v>59</v>
      </c>
      <c r="BI2406" t="s">
        <v>9783</v>
      </c>
      <c r="BJ2406" t="s">
        <v>9796</v>
      </c>
    </row>
    <row r="2407" spans="1:62" x14ac:dyDescent="0.35">
      <c r="A2407">
        <v>52024128</v>
      </c>
      <c r="B2407" t="s">
        <v>98</v>
      </c>
      <c r="C2407" t="s">
        <v>61</v>
      </c>
      <c r="D2407" t="s">
        <v>125</v>
      </c>
      <c r="E2407" t="s">
        <v>6012</v>
      </c>
      <c r="F2407">
        <v>26321574</v>
      </c>
      <c r="I2407" s="1">
        <v>44301</v>
      </c>
      <c r="J2407">
        <v>44331.999988425923</v>
      </c>
      <c r="K2407" t="s">
        <v>6476</v>
      </c>
      <c r="L2407" t="s">
        <v>65</v>
      </c>
      <c r="M2407" t="s">
        <v>66</v>
      </c>
      <c r="N2407" t="s">
        <v>67</v>
      </c>
      <c r="O2407" t="s">
        <v>68</v>
      </c>
      <c r="P2407" t="s">
        <v>69</v>
      </c>
      <c r="Q2407" t="s">
        <v>70</v>
      </c>
      <c r="S2407" t="s">
        <v>71</v>
      </c>
      <c r="T2407" t="s">
        <v>6477</v>
      </c>
      <c r="U2407">
        <v>1</v>
      </c>
      <c r="V2407">
        <v>1</v>
      </c>
      <c r="W2407">
        <v>1</v>
      </c>
      <c r="X2407">
        <v>1</v>
      </c>
      <c r="Y2407">
        <v>0</v>
      </c>
      <c r="Z2407">
        <v>0</v>
      </c>
      <c r="AA2407">
        <v>0</v>
      </c>
      <c r="AB2407">
        <v>0</v>
      </c>
      <c r="AC2407">
        <v>0</v>
      </c>
      <c r="AD2407">
        <v>0</v>
      </c>
      <c r="AE2407">
        <v>1</v>
      </c>
      <c r="AF2407">
        <v>0</v>
      </c>
      <c r="AG2407">
        <v>1</v>
      </c>
      <c r="AH2407">
        <v>1</v>
      </c>
      <c r="AI2407">
        <v>0</v>
      </c>
      <c r="AJ2407">
        <v>0</v>
      </c>
      <c r="AK2407">
        <v>0</v>
      </c>
      <c r="AL2407">
        <v>0</v>
      </c>
      <c r="AM2407">
        <v>0</v>
      </c>
      <c r="AN2407">
        <v>0</v>
      </c>
      <c r="AO2407">
        <v>0</v>
      </c>
      <c r="AP2407">
        <v>1</v>
      </c>
      <c r="AQ2407">
        <v>0</v>
      </c>
      <c r="AR2407">
        <v>0</v>
      </c>
      <c r="AS2407">
        <v>0</v>
      </c>
      <c r="AT2407">
        <v>44313</v>
      </c>
      <c r="AU2407">
        <v>44329</v>
      </c>
      <c r="AV2407">
        <v>0</v>
      </c>
      <c r="AW2407">
        <v>1</v>
      </c>
      <c r="AX2407">
        <v>0</v>
      </c>
      <c r="AY2407">
        <v>2021</v>
      </c>
      <c r="AZ2407">
        <v>4</v>
      </c>
      <c r="BA2407">
        <v>30</v>
      </c>
      <c r="BB2407">
        <v>8</v>
      </c>
      <c r="BF2407">
        <v>2021</v>
      </c>
      <c r="BG2407" t="s">
        <v>104</v>
      </c>
      <c r="BH2407" t="s">
        <v>9822</v>
      </c>
      <c r="BI2407" t="s">
        <v>9783</v>
      </c>
      <c r="BJ2407" t="s">
        <v>9796</v>
      </c>
    </row>
    <row r="2408" spans="1:62" x14ac:dyDescent="0.35">
      <c r="A2408">
        <v>52028874</v>
      </c>
      <c r="B2408" t="s">
        <v>116</v>
      </c>
      <c r="C2408" t="s">
        <v>75</v>
      </c>
      <c r="D2408" t="s">
        <v>76</v>
      </c>
      <c r="E2408" t="s">
        <v>1223</v>
      </c>
      <c r="F2408">
        <v>34201055</v>
      </c>
      <c r="G2408" t="s">
        <v>3893</v>
      </c>
      <c r="H2408">
        <v>2.9683000000000002</v>
      </c>
      <c r="I2408" s="1">
        <v>44302</v>
      </c>
      <c r="J2408">
        <v>44332.999988425923</v>
      </c>
      <c r="K2408" t="s">
        <v>3894</v>
      </c>
      <c r="L2408" t="s">
        <v>65</v>
      </c>
      <c r="M2408" t="s">
        <v>66</v>
      </c>
      <c r="N2408" t="s">
        <v>67</v>
      </c>
      <c r="Q2408" t="s">
        <v>70</v>
      </c>
      <c r="S2408" t="s">
        <v>82</v>
      </c>
      <c r="T2408" t="s">
        <v>6478</v>
      </c>
      <c r="U2408">
        <v>0</v>
      </c>
      <c r="V2408">
        <v>1</v>
      </c>
      <c r="W2408">
        <v>1</v>
      </c>
      <c r="X2408">
        <v>1</v>
      </c>
      <c r="Y2408">
        <v>0</v>
      </c>
      <c r="Z2408">
        <v>0</v>
      </c>
      <c r="AA2408">
        <v>0</v>
      </c>
      <c r="AB2408">
        <v>0</v>
      </c>
      <c r="AC2408">
        <v>0</v>
      </c>
      <c r="AD2408">
        <v>0</v>
      </c>
      <c r="AE2408">
        <v>1</v>
      </c>
      <c r="AF2408">
        <v>0</v>
      </c>
      <c r="AG2408">
        <v>1</v>
      </c>
      <c r="AH2408">
        <v>1</v>
      </c>
      <c r="AI2408">
        <v>0</v>
      </c>
      <c r="AJ2408">
        <v>0</v>
      </c>
      <c r="AK2408">
        <v>0</v>
      </c>
      <c r="AL2408">
        <v>0</v>
      </c>
      <c r="AM2408">
        <v>0</v>
      </c>
      <c r="AN2408">
        <v>0</v>
      </c>
      <c r="AO2408">
        <v>0</v>
      </c>
      <c r="AP2408">
        <v>0</v>
      </c>
      <c r="AQ2408">
        <v>0</v>
      </c>
      <c r="AR2408">
        <v>0</v>
      </c>
      <c r="AS2408">
        <v>0</v>
      </c>
      <c r="AT2408">
        <v>44313</v>
      </c>
      <c r="AU2408">
        <v>44316</v>
      </c>
      <c r="AV2408">
        <v>0</v>
      </c>
      <c r="AW2408">
        <v>1</v>
      </c>
      <c r="AX2408">
        <v>0</v>
      </c>
      <c r="AY2408">
        <v>2021</v>
      </c>
      <c r="AZ2408">
        <v>4</v>
      </c>
      <c r="BA2408">
        <v>30</v>
      </c>
      <c r="BB2408">
        <v>6</v>
      </c>
      <c r="BF2408">
        <v>2021</v>
      </c>
      <c r="BG2408" t="s">
        <v>104</v>
      </c>
      <c r="BH2408" t="s">
        <v>9822</v>
      </c>
      <c r="BI2408" t="s">
        <v>9783</v>
      </c>
      <c r="BJ2408" t="s">
        <v>9797</v>
      </c>
    </row>
    <row r="2409" spans="1:62" x14ac:dyDescent="0.35">
      <c r="A2409">
        <v>52030101</v>
      </c>
      <c r="B2409" t="s">
        <v>524</v>
      </c>
      <c r="C2409" t="s">
        <v>75</v>
      </c>
      <c r="D2409" t="s">
        <v>165</v>
      </c>
      <c r="E2409" t="s">
        <v>5298</v>
      </c>
      <c r="F2409">
        <v>45745332</v>
      </c>
      <c r="I2409" s="1">
        <v>44302</v>
      </c>
      <c r="J2409">
        <v>44332.999988425923</v>
      </c>
      <c r="K2409" t="s">
        <v>6479</v>
      </c>
      <c r="L2409" t="s">
        <v>65</v>
      </c>
      <c r="M2409" t="s">
        <v>120</v>
      </c>
      <c r="N2409" t="s">
        <v>121</v>
      </c>
      <c r="O2409" t="s">
        <v>168</v>
      </c>
      <c r="P2409" t="s">
        <v>2687</v>
      </c>
      <c r="Q2409" t="s">
        <v>70</v>
      </c>
      <c r="S2409" t="s">
        <v>71</v>
      </c>
      <c r="T2409" t="s">
        <v>6480</v>
      </c>
      <c r="U2409">
        <v>0</v>
      </c>
      <c r="V2409">
        <v>1</v>
      </c>
      <c r="W2409">
        <v>0</v>
      </c>
      <c r="X2409">
        <v>1</v>
      </c>
      <c r="Y2409">
        <v>0</v>
      </c>
      <c r="Z2409">
        <v>0</v>
      </c>
      <c r="AA2409">
        <v>0</v>
      </c>
      <c r="AB2409">
        <v>0</v>
      </c>
      <c r="AC2409">
        <v>0</v>
      </c>
      <c r="AD2409">
        <v>1</v>
      </c>
      <c r="AE2409">
        <v>1</v>
      </c>
      <c r="AF2409">
        <v>1</v>
      </c>
      <c r="AG2409">
        <v>1</v>
      </c>
      <c r="AH2409">
        <v>1</v>
      </c>
      <c r="AI2409">
        <v>0</v>
      </c>
      <c r="AJ2409">
        <v>0</v>
      </c>
      <c r="AK2409">
        <v>0</v>
      </c>
      <c r="AL2409">
        <v>0</v>
      </c>
      <c r="AM2409">
        <v>0</v>
      </c>
      <c r="AN2409">
        <v>0</v>
      </c>
      <c r="AO2409">
        <v>0</v>
      </c>
      <c r="AP2409">
        <v>1</v>
      </c>
      <c r="AQ2409">
        <v>0</v>
      </c>
      <c r="AR2409">
        <v>0</v>
      </c>
      <c r="AS2409">
        <v>0</v>
      </c>
      <c r="AT2409">
        <v>44313</v>
      </c>
      <c r="AU2409">
        <v>44332</v>
      </c>
      <c r="AV2409">
        <v>0</v>
      </c>
      <c r="AW2409">
        <v>1</v>
      </c>
      <c r="AX2409">
        <v>0</v>
      </c>
      <c r="AY2409">
        <v>2021</v>
      </c>
      <c r="AZ2409">
        <v>4</v>
      </c>
      <c r="BA2409">
        <v>30</v>
      </c>
      <c r="BB2409">
        <v>8</v>
      </c>
      <c r="BF2409">
        <v>2021</v>
      </c>
      <c r="BG2409" t="s">
        <v>104</v>
      </c>
      <c r="BH2409" t="s">
        <v>9822</v>
      </c>
      <c r="BI2409" t="s">
        <v>9783</v>
      </c>
      <c r="BJ2409" t="s">
        <v>9797</v>
      </c>
    </row>
    <row r="2410" spans="1:62" x14ac:dyDescent="0.35">
      <c r="A2410">
        <v>52036202</v>
      </c>
      <c r="B2410" t="s">
        <v>6481</v>
      </c>
      <c r="C2410" t="s">
        <v>75</v>
      </c>
      <c r="D2410" t="s">
        <v>85</v>
      </c>
      <c r="E2410" t="s">
        <v>6482</v>
      </c>
      <c r="F2410">
        <v>37746021</v>
      </c>
      <c r="I2410" s="1">
        <v>44302</v>
      </c>
      <c r="J2410">
        <v>44332.999988425923</v>
      </c>
      <c r="K2410" t="s">
        <v>6483</v>
      </c>
      <c r="L2410" t="s">
        <v>65</v>
      </c>
      <c r="M2410" t="s">
        <v>66</v>
      </c>
      <c r="N2410" t="s">
        <v>67</v>
      </c>
      <c r="O2410" t="s">
        <v>68</v>
      </c>
      <c r="P2410" t="s">
        <v>69</v>
      </c>
      <c r="Q2410" t="s">
        <v>70</v>
      </c>
      <c r="R2410" t="s">
        <v>6484</v>
      </c>
      <c r="S2410" t="s">
        <v>71</v>
      </c>
      <c r="T2410" t="s">
        <v>6485</v>
      </c>
      <c r="U2410">
        <v>1</v>
      </c>
      <c r="V2410">
        <v>1</v>
      </c>
      <c r="W2410">
        <v>0</v>
      </c>
      <c r="X2410">
        <v>1</v>
      </c>
      <c r="Y2410">
        <v>0</v>
      </c>
      <c r="Z2410">
        <v>0</v>
      </c>
      <c r="AA2410">
        <v>0</v>
      </c>
      <c r="AB2410">
        <v>0</v>
      </c>
      <c r="AC2410">
        <v>0</v>
      </c>
      <c r="AD2410">
        <v>1</v>
      </c>
      <c r="AE2410">
        <v>1</v>
      </c>
      <c r="AF2410">
        <v>1</v>
      </c>
      <c r="AG2410">
        <v>1</v>
      </c>
      <c r="AH2410">
        <v>1</v>
      </c>
      <c r="AI2410">
        <v>0</v>
      </c>
      <c r="AJ2410">
        <v>0</v>
      </c>
      <c r="AK2410">
        <v>0</v>
      </c>
      <c r="AL2410">
        <v>0</v>
      </c>
      <c r="AM2410">
        <v>0</v>
      </c>
      <c r="AN2410">
        <v>0</v>
      </c>
      <c r="AO2410">
        <v>0</v>
      </c>
      <c r="AP2410">
        <v>1</v>
      </c>
      <c r="AQ2410">
        <v>0</v>
      </c>
      <c r="AR2410">
        <v>0</v>
      </c>
      <c r="AS2410">
        <v>0</v>
      </c>
      <c r="AT2410">
        <v>44313</v>
      </c>
      <c r="AU2410">
        <v>44330</v>
      </c>
      <c r="AV2410">
        <v>0</v>
      </c>
      <c r="AW2410">
        <v>1</v>
      </c>
      <c r="AX2410">
        <v>0</v>
      </c>
      <c r="AY2410">
        <v>2021</v>
      </c>
      <c r="AZ2410">
        <v>4</v>
      </c>
      <c r="BA2410">
        <v>30</v>
      </c>
      <c r="BB2410">
        <v>9</v>
      </c>
      <c r="BC2410">
        <v>150000</v>
      </c>
      <c r="BD2410">
        <v>225000</v>
      </c>
      <c r="BE2410" t="s">
        <v>90</v>
      </c>
      <c r="BF2410">
        <v>2021</v>
      </c>
      <c r="BG2410" t="s">
        <v>104</v>
      </c>
      <c r="BH2410" t="s">
        <v>59</v>
      </c>
      <c r="BI2410" t="s">
        <v>9783</v>
      </c>
      <c r="BJ2410" t="s">
        <v>9797</v>
      </c>
    </row>
    <row r="2411" spans="1:62" x14ac:dyDescent="0.35">
      <c r="A2411">
        <v>52037881</v>
      </c>
      <c r="B2411" t="s">
        <v>98</v>
      </c>
      <c r="C2411" t="s">
        <v>75</v>
      </c>
      <c r="D2411" t="s">
        <v>428</v>
      </c>
      <c r="E2411" t="s">
        <v>3095</v>
      </c>
      <c r="F2411">
        <v>25615394</v>
      </c>
      <c r="I2411" s="1">
        <v>44302</v>
      </c>
      <c r="J2411">
        <v>44332.999988425923</v>
      </c>
      <c r="K2411" t="s">
        <v>6486</v>
      </c>
      <c r="L2411" t="s">
        <v>65</v>
      </c>
      <c r="M2411" t="s">
        <v>66</v>
      </c>
      <c r="N2411" t="s">
        <v>67</v>
      </c>
      <c r="Q2411" t="s">
        <v>102</v>
      </c>
      <c r="S2411" t="s">
        <v>71</v>
      </c>
      <c r="T2411" t="s">
        <v>6487</v>
      </c>
      <c r="U2411">
        <v>0</v>
      </c>
      <c r="V2411">
        <v>1</v>
      </c>
      <c r="W2411">
        <v>0</v>
      </c>
      <c r="X2411">
        <v>1</v>
      </c>
      <c r="Y2411">
        <v>0</v>
      </c>
      <c r="Z2411">
        <v>0</v>
      </c>
      <c r="AA2411">
        <v>0</v>
      </c>
      <c r="AB2411">
        <v>0</v>
      </c>
      <c r="AC2411">
        <v>0</v>
      </c>
      <c r="AD2411">
        <v>0</v>
      </c>
      <c r="AE2411">
        <v>1</v>
      </c>
      <c r="AF2411">
        <v>1</v>
      </c>
      <c r="AG2411">
        <v>1</v>
      </c>
      <c r="AH2411">
        <v>1</v>
      </c>
      <c r="AI2411">
        <v>0</v>
      </c>
      <c r="AJ2411">
        <v>0</v>
      </c>
      <c r="AK2411">
        <v>0</v>
      </c>
      <c r="AL2411">
        <v>0</v>
      </c>
      <c r="AM2411">
        <v>0</v>
      </c>
      <c r="AN2411">
        <v>0</v>
      </c>
      <c r="AO2411">
        <v>0</v>
      </c>
      <c r="AP2411">
        <v>0</v>
      </c>
      <c r="AQ2411">
        <v>0</v>
      </c>
      <c r="AR2411">
        <v>0</v>
      </c>
      <c r="AS2411">
        <v>0</v>
      </c>
      <c r="AT2411">
        <v>44313</v>
      </c>
      <c r="AU2411">
        <v>44330</v>
      </c>
      <c r="AV2411">
        <v>1</v>
      </c>
      <c r="AW2411">
        <v>1</v>
      </c>
      <c r="AX2411">
        <v>0</v>
      </c>
      <c r="AY2411">
        <v>2021</v>
      </c>
      <c r="AZ2411">
        <v>4</v>
      </c>
      <c r="BA2411">
        <v>30</v>
      </c>
      <c r="BB2411">
        <v>6</v>
      </c>
      <c r="BF2411">
        <v>2021</v>
      </c>
      <c r="BG2411" t="s">
        <v>73</v>
      </c>
      <c r="BH2411" t="s">
        <v>9822</v>
      </c>
      <c r="BI2411" t="s">
        <v>9783</v>
      </c>
      <c r="BJ2411" t="s">
        <v>9797</v>
      </c>
    </row>
    <row r="2412" spans="1:62" x14ac:dyDescent="0.35">
      <c r="A2412">
        <v>52046945</v>
      </c>
      <c r="B2412" t="s">
        <v>6488</v>
      </c>
      <c r="C2412" t="s">
        <v>61</v>
      </c>
      <c r="D2412" t="s">
        <v>125</v>
      </c>
      <c r="E2412" t="s">
        <v>5742</v>
      </c>
      <c r="F2412">
        <v>41680681</v>
      </c>
      <c r="I2412" s="1">
        <v>44305</v>
      </c>
      <c r="J2412">
        <v>44335.999988425923</v>
      </c>
      <c r="K2412" t="s">
        <v>5235</v>
      </c>
      <c r="L2412" t="s">
        <v>65</v>
      </c>
      <c r="M2412" t="s">
        <v>120</v>
      </c>
      <c r="N2412" t="s">
        <v>121</v>
      </c>
      <c r="O2412" t="s">
        <v>168</v>
      </c>
      <c r="P2412" t="s">
        <v>122</v>
      </c>
      <c r="Q2412" t="s">
        <v>70</v>
      </c>
      <c r="S2412" t="s">
        <v>71</v>
      </c>
      <c r="T2412" t="s">
        <v>6489</v>
      </c>
      <c r="U2412">
        <v>1</v>
      </c>
      <c r="V2412">
        <v>1</v>
      </c>
      <c r="W2412">
        <v>0</v>
      </c>
      <c r="X2412">
        <v>1</v>
      </c>
      <c r="Y2412">
        <v>0</v>
      </c>
      <c r="Z2412">
        <v>0</v>
      </c>
      <c r="AA2412">
        <v>0</v>
      </c>
      <c r="AB2412">
        <v>0</v>
      </c>
      <c r="AC2412">
        <v>0</v>
      </c>
      <c r="AD2412">
        <v>1</v>
      </c>
      <c r="AE2412">
        <v>1</v>
      </c>
      <c r="AF2412">
        <v>0</v>
      </c>
      <c r="AG2412">
        <v>0</v>
      </c>
      <c r="AH2412">
        <v>1</v>
      </c>
      <c r="AI2412">
        <v>0</v>
      </c>
      <c r="AJ2412">
        <v>0</v>
      </c>
      <c r="AK2412">
        <v>0</v>
      </c>
      <c r="AL2412">
        <v>0</v>
      </c>
      <c r="AM2412">
        <v>0</v>
      </c>
      <c r="AN2412">
        <v>0</v>
      </c>
      <c r="AO2412">
        <v>0</v>
      </c>
      <c r="AP2412">
        <v>1</v>
      </c>
      <c r="AQ2412">
        <v>0</v>
      </c>
      <c r="AR2412">
        <v>0</v>
      </c>
      <c r="AS2412">
        <v>0</v>
      </c>
      <c r="AT2412">
        <v>44313</v>
      </c>
      <c r="AU2412">
        <v>44334</v>
      </c>
      <c r="AV2412">
        <v>0</v>
      </c>
      <c r="AW2412">
        <v>1</v>
      </c>
      <c r="AX2412">
        <v>0</v>
      </c>
      <c r="AY2412">
        <v>2021</v>
      </c>
      <c r="AZ2412">
        <v>4</v>
      </c>
      <c r="BA2412">
        <v>30</v>
      </c>
      <c r="BB2412">
        <v>7</v>
      </c>
      <c r="BF2412">
        <v>2021</v>
      </c>
      <c r="BG2412" t="s">
        <v>104</v>
      </c>
      <c r="BH2412" t="s">
        <v>9822</v>
      </c>
      <c r="BI2412" t="s">
        <v>9783</v>
      </c>
      <c r="BJ2412" t="s">
        <v>9794</v>
      </c>
    </row>
    <row r="2413" spans="1:62" x14ac:dyDescent="0.35">
      <c r="A2413">
        <v>52052477</v>
      </c>
      <c r="B2413" t="s">
        <v>98</v>
      </c>
      <c r="C2413" t="s">
        <v>75</v>
      </c>
      <c r="D2413" t="s">
        <v>236</v>
      </c>
      <c r="E2413" t="s">
        <v>928</v>
      </c>
      <c r="F2413">
        <v>29276064</v>
      </c>
      <c r="I2413" s="1">
        <v>44305</v>
      </c>
      <c r="J2413">
        <v>44335.999988425923</v>
      </c>
      <c r="K2413" t="s">
        <v>6490</v>
      </c>
      <c r="L2413" t="s">
        <v>65</v>
      </c>
      <c r="M2413" t="s">
        <v>152</v>
      </c>
      <c r="N2413" t="s">
        <v>153</v>
      </c>
      <c r="O2413" t="s">
        <v>154</v>
      </c>
      <c r="P2413" t="s">
        <v>155</v>
      </c>
      <c r="Q2413" t="s">
        <v>70</v>
      </c>
      <c r="S2413" t="s">
        <v>82</v>
      </c>
      <c r="T2413" t="s">
        <v>6491</v>
      </c>
      <c r="U2413">
        <v>1</v>
      </c>
      <c r="V2413">
        <v>1</v>
      </c>
      <c r="W2413">
        <v>0</v>
      </c>
      <c r="X2413">
        <v>1</v>
      </c>
      <c r="Y2413">
        <v>0</v>
      </c>
      <c r="Z2413">
        <v>0</v>
      </c>
      <c r="AA2413">
        <v>0</v>
      </c>
      <c r="AB2413">
        <v>0</v>
      </c>
      <c r="AC2413">
        <v>0</v>
      </c>
      <c r="AD2413">
        <v>0</v>
      </c>
      <c r="AE2413">
        <v>1</v>
      </c>
      <c r="AF2413">
        <v>0</v>
      </c>
      <c r="AG2413">
        <v>1</v>
      </c>
      <c r="AH2413">
        <v>1</v>
      </c>
      <c r="AI2413">
        <v>0</v>
      </c>
      <c r="AJ2413">
        <v>0</v>
      </c>
      <c r="AK2413">
        <v>0</v>
      </c>
      <c r="AL2413">
        <v>0</v>
      </c>
      <c r="AM2413">
        <v>0</v>
      </c>
      <c r="AN2413">
        <v>0</v>
      </c>
      <c r="AO2413">
        <v>0</v>
      </c>
      <c r="AP2413">
        <v>0</v>
      </c>
      <c r="AQ2413">
        <v>0</v>
      </c>
      <c r="AR2413">
        <v>0</v>
      </c>
      <c r="AS2413">
        <v>0</v>
      </c>
      <c r="AT2413">
        <v>44313</v>
      </c>
      <c r="AU2413">
        <v>44335</v>
      </c>
      <c r="AV2413">
        <v>1</v>
      </c>
      <c r="AW2413">
        <v>1</v>
      </c>
      <c r="AX2413">
        <v>0</v>
      </c>
      <c r="AY2413">
        <v>2021</v>
      </c>
      <c r="AZ2413">
        <v>4</v>
      </c>
      <c r="BA2413">
        <v>30</v>
      </c>
      <c r="BB2413">
        <v>6</v>
      </c>
      <c r="BF2413">
        <v>2021</v>
      </c>
      <c r="BG2413" t="s">
        <v>73</v>
      </c>
      <c r="BH2413" t="s">
        <v>9822</v>
      </c>
      <c r="BI2413" t="s">
        <v>9783</v>
      </c>
      <c r="BJ2413" t="s">
        <v>9794</v>
      </c>
    </row>
    <row r="2414" spans="1:62" x14ac:dyDescent="0.35">
      <c r="A2414">
        <v>52057327</v>
      </c>
      <c r="B2414" t="s">
        <v>6492</v>
      </c>
      <c r="C2414" t="s">
        <v>75</v>
      </c>
      <c r="D2414" t="s">
        <v>236</v>
      </c>
      <c r="E2414" t="s">
        <v>3595</v>
      </c>
      <c r="F2414">
        <v>41507603</v>
      </c>
      <c r="I2414" s="1">
        <v>44306</v>
      </c>
      <c r="J2414">
        <v>44336.999988425923</v>
      </c>
      <c r="K2414" t="s">
        <v>6493</v>
      </c>
      <c r="L2414" t="s">
        <v>65</v>
      </c>
      <c r="M2414" t="s">
        <v>66</v>
      </c>
      <c r="N2414" t="s">
        <v>67</v>
      </c>
      <c r="O2414" t="s">
        <v>68</v>
      </c>
      <c r="P2414" t="s">
        <v>6494</v>
      </c>
      <c r="Q2414" t="s">
        <v>102</v>
      </c>
      <c r="R2414" t="s">
        <v>6495</v>
      </c>
      <c r="S2414" t="s">
        <v>71</v>
      </c>
      <c r="T2414" t="s">
        <v>6496</v>
      </c>
      <c r="U2414">
        <v>0</v>
      </c>
      <c r="V2414">
        <v>1</v>
      </c>
      <c r="W2414">
        <v>0</v>
      </c>
      <c r="X2414">
        <v>1</v>
      </c>
      <c r="Y2414">
        <v>0</v>
      </c>
      <c r="Z2414">
        <v>0</v>
      </c>
      <c r="AA2414">
        <v>0</v>
      </c>
      <c r="AB2414">
        <v>0</v>
      </c>
      <c r="AC2414">
        <v>0</v>
      </c>
      <c r="AD2414">
        <v>0</v>
      </c>
      <c r="AE2414">
        <v>1</v>
      </c>
      <c r="AF2414">
        <v>1</v>
      </c>
      <c r="AG2414">
        <v>0</v>
      </c>
      <c r="AH2414">
        <v>1</v>
      </c>
      <c r="AI2414">
        <v>0</v>
      </c>
      <c r="AJ2414">
        <v>0</v>
      </c>
      <c r="AK2414">
        <v>0</v>
      </c>
      <c r="AL2414">
        <v>0</v>
      </c>
      <c r="AM2414">
        <v>0</v>
      </c>
      <c r="AN2414">
        <v>0</v>
      </c>
      <c r="AO2414">
        <v>0</v>
      </c>
      <c r="AP2414">
        <v>0</v>
      </c>
      <c r="AQ2414">
        <v>0</v>
      </c>
      <c r="AR2414">
        <v>0</v>
      </c>
      <c r="AS2414">
        <v>0</v>
      </c>
      <c r="AT2414">
        <v>44313</v>
      </c>
      <c r="AU2414">
        <v>44328</v>
      </c>
      <c r="AV2414">
        <v>1</v>
      </c>
      <c r="AW2414">
        <v>1</v>
      </c>
      <c r="AX2414">
        <v>0</v>
      </c>
      <c r="AY2414">
        <v>2021</v>
      </c>
      <c r="AZ2414">
        <v>4</v>
      </c>
      <c r="BA2414">
        <v>30</v>
      </c>
      <c r="BB2414">
        <v>5</v>
      </c>
      <c r="BF2414">
        <v>2021</v>
      </c>
      <c r="BG2414" t="s">
        <v>73</v>
      </c>
      <c r="BH2414" t="s">
        <v>59</v>
      </c>
      <c r="BI2414" t="s">
        <v>9783</v>
      </c>
      <c r="BJ2414" t="s">
        <v>9795</v>
      </c>
    </row>
    <row r="2415" spans="1:62" x14ac:dyDescent="0.35">
      <c r="A2415">
        <v>52057921</v>
      </c>
      <c r="B2415" t="s">
        <v>98</v>
      </c>
      <c r="C2415" t="s">
        <v>92</v>
      </c>
      <c r="D2415" t="s">
        <v>107</v>
      </c>
      <c r="E2415" t="s">
        <v>1180</v>
      </c>
      <c r="F2415">
        <v>23577661</v>
      </c>
      <c r="I2415" s="1">
        <v>44306</v>
      </c>
      <c r="J2415">
        <v>44336.999988425923</v>
      </c>
      <c r="K2415" t="s">
        <v>6497</v>
      </c>
      <c r="L2415" t="s">
        <v>65</v>
      </c>
      <c r="M2415" t="s">
        <v>66</v>
      </c>
      <c r="N2415" t="s">
        <v>67</v>
      </c>
      <c r="O2415" t="s">
        <v>68</v>
      </c>
      <c r="P2415" t="s">
        <v>69</v>
      </c>
      <c r="Q2415" t="s">
        <v>70</v>
      </c>
      <c r="S2415" t="s">
        <v>71</v>
      </c>
      <c r="T2415" t="s">
        <v>6498</v>
      </c>
      <c r="U2415">
        <v>1</v>
      </c>
      <c r="V2415">
        <v>1</v>
      </c>
      <c r="W2415">
        <v>0</v>
      </c>
      <c r="X2415">
        <v>1</v>
      </c>
      <c r="Y2415">
        <v>0</v>
      </c>
      <c r="Z2415">
        <v>0</v>
      </c>
      <c r="AA2415">
        <v>0</v>
      </c>
      <c r="AB2415">
        <v>0</v>
      </c>
      <c r="AC2415">
        <v>0</v>
      </c>
      <c r="AD2415">
        <v>0</v>
      </c>
      <c r="AE2415">
        <v>1</v>
      </c>
      <c r="AF2415">
        <v>0</v>
      </c>
      <c r="AG2415">
        <v>1</v>
      </c>
      <c r="AH2415">
        <v>1</v>
      </c>
      <c r="AI2415">
        <v>0</v>
      </c>
      <c r="AJ2415">
        <v>0</v>
      </c>
      <c r="AK2415">
        <v>0</v>
      </c>
      <c r="AL2415">
        <v>0</v>
      </c>
      <c r="AM2415">
        <v>0</v>
      </c>
      <c r="AN2415">
        <v>0</v>
      </c>
      <c r="AO2415">
        <v>0</v>
      </c>
      <c r="AP2415">
        <v>0</v>
      </c>
      <c r="AQ2415">
        <v>0</v>
      </c>
      <c r="AR2415">
        <v>0</v>
      </c>
      <c r="AS2415">
        <v>0</v>
      </c>
      <c r="AT2415">
        <v>44313</v>
      </c>
      <c r="AU2415">
        <v>44334</v>
      </c>
      <c r="AV2415">
        <v>0</v>
      </c>
      <c r="AW2415">
        <v>1</v>
      </c>
      <c r="AX2415">
        <v>0</v>
      </c>
      <c r="AY2415">
        <v>2021</v>
      </c>
      <c r="AZ2415">
        <v>4</v>
      </c>
      <c r="BA2415">
        <v>30</v>
      </c>
      <c r="BB2415">
        <v>6</v>
      </c>
      <c r="BF2415">
        <v>2021</v>
      </c>
      <c r="BG2415" t="s">
        <v>104</v>
      </c>
      <c r="BH2415" t="s">
        <v>9822</v>
      </c>
      <c r="BI2415" t="s">
        <v>9783</v>
      </c>
      <c r="BJ2415" t="s">
        <v>9795</v>
      </c>
    </row>
    <row r="2416" spans="1:62" x14ac:dyDescent="0.35">
      <c r="A2416">
        <v>52063591</v>
      </c>
      <c r="B2416" t="s">
        <v>98</v>
      </c>
      <c r="C2416" t="s">
        <v>75</v>
      </c>
      <c r="D2416" t="s">
        <v>165</v>
      </c>
      <c r="E2416" t="s">
        <v>1337</v>
      </c>
      <c r="F2416">
        <v>20361318</v>
      </c>
      <c r="I2416" s="1">
        <v>44306</v>
      </c>
      <c r="J2416">
        <v>44336.999988425923</v>
      </c>
      <c r="K2416" t="s">
        <v>6499</v>
      </c>
      <c r="L2416" t="s">
        <v>65</v>
      </c>
      <c r="M2416" t="s">
        <v>66</v>
      </c>
      <c r="N2416" t="s">
        <v>67</v>
      </c>
      <c r="O2416" t="s">
        <v>68</v>
      </c>
      <c r="P2416" t="s">
        <v>69</v>
      </c>
      <c r="Q2416" t="s">
        <v>70</v>
      </c>
      <c r="R2416" t="s">
        <v>6500</v>
      </c>
      <c r="S2416" t="s">
        <v>82</v>
      </c>
      <c r="T2416" t="s">
        <v>6501</v>
      </c>
      <c r="U2416">
        <v>1</v>
      </c>
      <c r="V2416">
        <v>1</v>
      </c>
      <c r="W2416">
        <v>0</v>
      </c>
      <c r="X2416">
        <v>1</v>
      </c>
      <c r="Y2416">
        <v>0</v>
      </c>
      <c r="Z2416">
        <v>0</v>
      </c>
      <c r="AA2416">
        <v>0</v>
      </c>
      <c r="AB2416">
        <v>0</v>
      </c>
      <c r="AC2416">
        <v>0</v>
      </c>
      <c r="AD2416">
        <v>0</v>
      </c>
      <c r="AE2416">
        <v>1</v>
      </c>
      <c r="AF2416">
        <v>0</v>
      </c>
      <c r="AG2416">
        <v>1</v>
      </c>
      <c r="AH2416">
        <v>1</v>
      </c>
      <c r="AI2416">
        <v>0</v>
      </c>
      <c r="AJ2416">
        <v>0</v>
      </c>
      <c r="AK2416">
        <v>0</v>
      </c>
      <c r="AL2416">
        <v>0</v>
      </c>
      <c r="AM2416">
        <v>0</v>
      </c>
      <c r="AN2416">
        <v>0</v>
      </c>
      <c r="AO2416">
        <v>0</v>
      </c>
      <c r="AP2416">
        <v>0</v>
      </c>
      <c r="AQ2416">
        <v>0</v>
      </c>
      <c r="AR2416">
        <v>0</v>
      </c>
      <c r="AS2416">
        <v>0</v>
      </c>
      <c r="AT2416">
        <v>44313</v>
      </c>
      <c r="AU2416">
        <v>44336</v>
      </c>
      <c r="AV2416">
        <v>0</v>
      </c>
      <c r="AW2416">
        <v>1</v>
      </c>
      <c r="AX2416">
        <v>0</v>
      </c>
      <c r="AY2416">
        <v>2021</v>
      </c>
      <c r="AZ2416">
        <v>4</v>
      </c>
      <c r="BA2416">
        <v>30</v>
      </c>
      <c r="BB2416">
        <v>6</v>
      </c>
      <c r="BC2416">
        <v>125000</v>
      </c>
      <c r="BD2416">
        <v>140000</v>
      </c>
      <c r="BE2416" t="s">
        <v>90</v>
      </c>
      <c r="BF2416">
        <v>2021</v>
      </c>
      <c r="BG2416" t="s">
        <v>104</v>
      </c>
      <c r="BH2416" t="s">
        <v>59</v>
      </c>
      <c r="BI2416" t="s">
        <v>9783</v>
      </c>
      <c r="BJ2416" t="s">
        <v>9795</v>
      </c>
    </row>
    <row r="2417" spans="1:62" x14ac:dyDescent="0.35">
      <c r="A2417">
        <v>52067440</v>
      </c>
      <c r="B2417" t="s">
        <v>6502</v>
      </c>
      <c r="C2417" t="s">
        <v>75</v>
      </c>
      <c r="D2417" t="s">
        <v>117</v>
      </c>
      <c r="E2417" t="s">
        <v>6503</v>
      </c>
      <c r="F2417">
        <v>39371635</v>
      </c>
      <c r="I2417" s="1">
        <v>44307</v>
      </c>
      <c r="J2417">
        <v>44337.999988425923</v>
      </c>
      <c r="K2417" t="s">
        <v>6504</v>
      </c>
      <c r="L2417" t="s">
        <v>65</v>
      </c>
      <c r="M2417" t="s">
        <v>120</v>
      </c>
      <c r="N2417" t="s">
        <v>121</v>
      </c>
      <c r="O2417" t="s">
        <v>168</v>
      </c>
      <c r="P2417" t="s">
        <v>122</v>
      </c>
      <c r="Q2417" t="s">
        <v>70</v>
      </c>
      <c r="R2417" t="s">
        <v>6505</v>
      </c>
      <c r="S2417" t="s">
        <v>71</v>
      </c>
      <c r="T2417" t="s">
        <v>6506</v>
      </c>
      <c r="U2417">
        <v>0</v>
      </c>
      <c r="V2417">
        <v>1</v>
      </c>
      <c r="W2417">
        <v>0</v>
      </c>
      <c r="X2417">
        <v>1</v>
      </c>
      <c r="Y2417">
        <v>0</v>
      </c>
      <c r="Z2417">
        <v>0</v>
      </c>
      <c r="AA2417">
        <v>0</v>
      </c>
      <c r="AB2417">
        <v>0</v>
      </c>
      <c r="AC2417">
        <v>0</v>
      </c>
      <c r="AD2417">
        <v>0</v>
      </c>
      <c r="AE2417">
        <v>1</v>
      </c>
      <c r="AF2417">
        <v>0</v>
      </c>
      <c r="AG2417">
        <v>0</v>
      </c>
      <c r="AH2417">
        <v>1</v>
      </c>
      <c r="AI2417">
        <v>0</v>
      </c>
      <c r="AJ2417">
        <v>0</v>
      </c>
      <c r="AK2417">
        <v>0</v>
      </c>
      <c r="AL2417">
        <v>0</v>
      </c>
      <c r="AM2417">
        <v>0</v>
      </c>
      <c r="AN2417">
        <v>0</v>
      </c>
      <c r="AO2417">
        <v>0</v>
      </c>
      <c r="AP2417">
        <v>0</v>
      </c>
      <c r="AQ2417">
        <v>0</v>
      </c>
      <c r="AR2417">
        <v>0</v>
      </c>
      <c r="AS2417">
        <v>0</v>
      </c>
      <c r="AT2417">
        <v>44313</v>
      </c>
      <c r="AU2417">
        <v>44337</v>
      </c>
      <c r="AV2417">
        <v>0</v>
      </c>
      <c r="AW2417">
        <v>1</v>
      </c>
      <c r="AX2417">
        <v>0</v>
      </c>
      <c r="AY2417">
        <v>2021</v>
      </c>
      <c r="AZ2417">
        <v>4</v>
      </c>
      <c r="BA2417">
        <v>30</v>
      </c>
      <c r="BB2417">
        <v>4</v>
      </c>
      <c r="BC2417">
        <v>56000</v>
      </c>
      <c r="BD2417">
        <v>59999</v>
      </c>
      <c r="BE2417" t="s">
        <v>90</v>
      </c>
      <c r="BF2417">
        <v>2021</v>
      </c>
      <c r="BG2417" t="s">
        <v>104</v>
      </c>
      <c r="BH2417" t="s">
        <v>59</v>
      </c>
      <c r="BI2417" t="s">
        <v>9783</v>
      </c>
      <c r="BJ2417" t="s">
        <v>9793</v>
      </c>
    </row>
    <row r="2418" spans="1:62" x14ac:dyDescent="0.35">
      <c r="A2418">
        <v>52067499</v>
      </c>
      <c r="B2418" t="s">
        <v>6502</v>
      </c>
      <c r="C2418" t="s">
        <v>75</v>
      </c>
      <c r="D2418" t="s">
        <v>117</v>
      </c>
      <c r="E2418" t="s">
        <v>6503</v>
      </c>
      <c r="F2418">
        <v>39371635</v>
      </c>
      <c r="I2418" s="1">
        <v>44307</v>
      </c>
      <c r="J2418">
        <v>44337.999988425923</v>
      </c>
      <c r="K2418" t="s">
        <v>6504</v>
      </c>
      <c r="L2418" t="s">
        <v>65</v>
      </c>
      <c r="M2418" t="s">
        <v>66</v>
      </c>
      <c r="N2418" t="s">
        <v>67</v>
      </c>
      <c r="O2418" t="s">
        <v>68</v>
      </c>
      <c r="P2418" t="s">
        <v>69</v>
      </c>
      <c r="Q2418" t="s">
        <v>70</v>
      </c>
      <c r="R2418" t="s">
        <v>6505</v>
      </c>
      <c r="S2418" t="s">
        <v>71</v>
      </c>
      <c r="T2418" t="s">
        <v>6507</v>
      </c>
      <c r="U2418">
        <v>0</v>
      </c>
      <c r="V2418">
        <v>1</v>
      </c>
      <c r="W2418">
        <v>0</v>
      </c>
      <c r="X2418">
        <v>1</v>
      </c>
      <c r="Y2418">
        <v>0</v>
      </c>
      <c r="Z2418">
        <v>0</v>
      </c>
      <c r="AA2418">
        <v>0</v>
      </c>
      <c r="AB2418">
        <v>0</v>
      </c>
      <c r="AC2418">
        <v>0</v>
      </c>
      <c r="AD2418">
        <v>0</v>
      </c>
      <c r="AE2418">
        <v>1</v>
      </c>
      <c r="AF2418">
        <v>0</v>
      </c>
      <c r="AG2418">
        <v>0</v>
      </c>
      <c r="AH2418">
        <v>1</v>
      </c>
      <c r="AI2418">
        <v>0</v>
      </c>
      <c r="AJ2418">
        <v>0</v>
      </c>
      <c r="AK2418">
        <v>0</v>
      </c>
      <c r="AL2418">
        <v>0</v>
      </c>
      <c r="AM2418">
        <v>0</v>
      </c>
      <c r="AN2418">
        <v>0</v>
      </c>
      <c r="AO2418">
        <v>0</v>
      </c>
      <c r="AP2418">
        <v>0</v>
      </c>
      <c r="AQ2418">
        <v>0</v>
      </c>
      <c r="AR2418">
        <v>0</v>
      </c>
      <c r="AS2418">
        <v>0</v>
      </c>
      <c r="AT2418">
        <v>44313</v>
      </c>
      <c r="AU2418">
        <v>44337</v>
      </c>
      <c r="AV2418">
        <v>0</v>
      </c>
      <c r="AW2418">
        <v>1</v>
      </c>
      <c r="AX2418">
        <v>0</v>
      </c>
      <c r="AY2418">
        <v>2021</v>
      </c>
      <c r="AZ2418">
        <v>4</v>
      </c>
      <c r="BA2418">
        <v>30</v>
      </c>
      <c r="BB2418">
        <v>4</v>
      </c>
      <c r="BC2418">
        <v>56000</v>
      </c>
      <c r="BD2418">
        <v>59999</v>
      </c>
      <c r="BE2418" t="s">
        <v>90</v>
      </c>
      <c r="BF2418">
        <v>2021</v>
      </c>
      <c r="BG2418" t="s">
        <v>104</v>
      </c>
      <c r="BH2418" t="s">
        <v>59</v>
      </c>
      <c r="BI2418" t="s">
        <v>9783</v>
      </c>
      <c r="BJ2418" t="s">
        <v>9793</v>
      </c>
    </row>
    <row r="2419" spans="1:62" x14ac:dyDescent="0.35">
      <c r="A2419">
        <v>52067548</v>
      </c>
      <c r="B2419" t="s">
        <v>6508</v>
      </c>
      <c r="C2419" t="s">
        <v>369</v>
      </c>
      <c r="D2419" t="s">
        <v>388</v>
      </c>
      <c r="E2419" t="s">
        <v>112</v>
      </c>
      <c r="F2419">
        <v>27705684</v>
      </c>
      <c r="I2419" s="1">
        <v>44307</v>
      </c>
      <c r="J2419">
        <v>44337.999988425923</v>
      </c>
      <c r="K2419" t="s">
        <v>6509</v>
      </c>
      <c r="L2419" t="s">
        <v>65</v>
      </c>
      <c r="M2419" t="s">
        <v>66</v>
      </c>
      <c r="N2419" t="s">
        <v>67</v>
      </c>
      <c r="O2419" t="s">
        <v>68</v>
      </c>
      <c r="P2419" t="s">
        <v>69</v>
      </c>
      <c r="Q2419" t="s">
        <v>70</v>
      </c>
      <c r="R2419" t="s">
        <v>6510</v>
      </c>
      <c r="S2419" t="s">
        <v>82</v>
      </c>
      <c r="T2419" t="s">
        <v>6511</v>
      </c>
      <c r="U2419">
        <v>1</v>
      </c>
      <c r="V2419">
        <v>1</v>
      </c>
      <c r="W2419">
        <v>0</v>
      </c>
      <c r="X2419">
        <v>1</v>
      </c>
      <c r="Y2419">
        <v>0</v>
      </c>
      <c r="Z2419">
        <v>0</v>
      </c>
      <c r="AA2419">
        <v>0</v>
      </c>
      <c r="AB2419">
        <v>0</v>
      </c>
      <c r="AC2419">
        <v>0</v>
      </c>
      <c r="AD2419">
        <v>0</v>
      </c>
      <c r="AE2419">
        <v>1</v>
      </c>
      <c r="AF2419">
        <v>0</v>
      </c>
      <c r="AG2419">
        <v>1</v>
      </c>
      <c r="AH2419">
        <v>1</v>
      </c>
      <c r="AI2419">
        <v>0</v>
      </c>
      <c r="AJ2419">
        <v>0</v>
      </c>
      <c r="AK2419">
        <v>0</v>
      </c>
      <c r="AL2419">
        <v>0</v>
      </c>
      <c r="AM2419">
        <v>0</v>
      </c>
      <c r="AN2419">
        <v>0</v>
      </c>
      <c r="AO2419">
        <v>0</v>
      </c>
      <c r="AP2419">
        <v>0</v>
      </c>
      <c r="AQ2419">
        <v>0</v>
      </c>
      <c r="AR2419">
        <v>0</v>
      </c>
      <c r="AS2419">
        <v>0</v>
      </c>
      <c r="AT2419">
        <v>44313</v>
      </c>
      <c r="AU2419">
        <v>44337</v>
      </c>
      <c r="AV2419">
        <v>1</v>
      </c>
      <c r="AW2419">
        <v>1</v>
      </c>
      <c r="AX2419">
        <v>0</v>
      </c>
      <c r="AY2419">
        <v>2021</v>
      </c>
      <c r="AZ2419">
        <v>4</v>
      </c>
      <c r="BA2419">
        <v>30</v>
      </c>
      <c r="BB2419">
        <v>6</v>
      </c>
      <c r="BC2419">
        <v>130000</v>
      </c>
      <c r="BD2419">
        <v>164250</v>
      </c>
      <c r="BE2419" t="s">
        <v>90</v>
      </c>
      <c r="BF2419">
        <v>2021</v>
      </c>
      <c r="BG2419" t="s">
        <v>73</v>
      </c>
      <c r="BH2419" t="s">
        <v>59</v>
      </c>
      <c r="BI2419" t="s">
        <v>9783</v>
      </c>
      <c r="BJ2419" t="s">
        <v>9793</v>
      </c>
    </row>
    <row r="2420" spans="1:62" x14ac:dyDescent="0.35">
      <c r="A2420">
        <v>52070998</v>
      </c>
      <c r="B2420" t="s">
        <v>98</v>
      </c>
      <c r="C2420" t="s">
        <v>711</v>
      </c>
      <c r="D2420" t="s">
        <v>76</v>
      </c>
      <c r="E2420" t="s">
        <v>6512</v>
      </c>
      <c r="F2420">
        <v>1224437</v>
      </c>
      <c r="G2420" t="s">
        <v>6513</v>
      </c>
      <c r="H2420">
        <v>3.1303999999999998</v>
      </c>
      <c r="I2420" s="1">
        <v>44307</v>
      </c>
      <c r="J2420">
        <v>44337.999988425923</v>
      </c>
      <c r="K2420" t="s">
        <v>6514</v>
      </c>
      <c r="L2420" t="s">
        <v>65</v>
      </c>
      <c r="M2420" t="s">
        <v>66</v>
      </c>
      <c r="N2420" t="s">
        <v>67</v>
      </c>
      <c r="O2420" t="s">
        <v>273</v>
      </c>
      <c r="Q2420" t="s">
        <v>70</v>
      </c>
      <c r="S2420" t="s">
        <v>71</v>
      </c>
      <c r="T2420" t="s">
        <v>6515</v>
      </c>
      <c r="U2420">
        <v>1</v>
      </c>
      <c r="V2420">
        <v>1</v>
      </c>
      <c r="W2420">
        <v>0</v>
      </c>
      <c r="X2420">
        <v>1</v>
      </c>
      <c r="Y2420">
        <v>0</v>
      </c>
      <c r="Z2420">
        <v>0</v>
      </c>
      <c r="AA2420">
        <v>0</v>
      </c>
      <c r="AB2420">
        <v>0</v>
      </c>
      <c r="AC2420">
        <v>0</v>
      </c>
      <c r="AD2420">
        <v>0</v>
      </c>
      <c r="AE2420">
        <v>1</v>
      </c>
      <c r="AF2420">
        <v>0</v>
      </c>
      <c r="AG2420">
        <v>0</v>
      </c>
      <c r="AH2420">
        <v>1</v>
      </c>
      <c r="AI2420">
        <v>0</v>
      </c>
      <c r="AJ2420">
        <v>0</v>
      </c>
      <c r="AK2420">
        <v>0</v>
      </c>
      <c r="AL2420">
        <v>0</v>
      </c>
      <c r="AM2420">
        <v>0</v>
      </c>
      <c r="AN2420">
        <v>0</v>
      </c>
      <c r="AO2420">
        <v>0</v>
      </c>
      <c r="AP2420">
        <v>0</v>
      </c>
      <c r="AQ2420">
        <v>0</v>
      </c>
      <c r="AR2420">
        <v>0</v>
      </c>
      <c r="AS2420">
        <v>0</v>
      </c>
      <c r="AT2420">
        <v>44313</v>
      </c>
      <c r="AU2420">
        <v>44337</v>
      </c>
      <c r="AV2420">
        <v>0</v>
      </c>
      <c r="AW2420">
        <v>1</v>
      </c>
      <c r="AX2420">
        <v>0</v>
      </c>
      <c r="AY2420">
        <v>2021</v>
      </c>
      <c r="AZ2420">
        <v>4</v>
      </c>
      <c r="BA2420">
        <v>30</v>
      </c>
      <c r="BB2420">
        <v>5</v>
      </c>
      <c r="BF2420">
        <v>2021</v>
      </c>
      <c r="BG2420" t="s">
        <v>104</v>
      </c>
      <c r="BH2420" t="s">
        <v>9822</v>
      </c>
      <c r="BI2420" t="s">
        <v>9783</v>
      </c>
      <c r="BJ2420" t="s">
        <v>9793</v>
      </c>
    </row>
    <row r="2421" spans="1:62" x14ac:dyDescent="0.35">
      <c r="A2421">
        <v>52072145</v>
      </c>
      <c r="B2421" t="s">
        <v>5600</v>
      </c>
      <c r="C2421" t="s">
        <v>75</v>
      </c>
      <c r="D2421" t="s">
        <v>85</v>
      </c>
      <c r="E2421" t="s">
        <v>2361</v>
      </c>
      <c r="F2421">
        <v>24712589</v>
      </c>
      <c r="G2421" t="s">
        <v>2361</v>
      </c>
      <c r="H2421">
        <v>3.4674999999999998</v>
      </c>
      <c r="I2421" s="1">
        <v>44307</v>
      </c>
      <c r="J2421">
        <v>44337.999988425923</v>
      </c>
      <c r="K2421" t="s">
        <v>6516</v>
      </c>
      <c r="L2421" t="s">
        <v>65</v>
      </c>
      <c r="M2421" t="s">
        <v>66</v>
      </c>
      <c r="N2421" t="s">
        <v>67</v>
      </c>
      <c r="O2421" t="s">
        <v>68</v>
      </c>
      <c r="P2421" t="s">
        <v>69</v>
      </c>
      <c r="Q2421" t="s">
        <v>70</v>
      </c>
      <c r="S2421" t="s">
        <v>82</v>
      </c>
      <c r="T2421" t="s">
        <v>6517</v>
      </c>
      <c r="U2421">
        <v>1</v>
      </c>
      <c r="V2421">
        <v>1</v>
      </c>
      <c r="W2421">
        <v>0</v>
      </c>
      <c r="X2421">
        <v>1</v>
      </c>
      <c r="Y2421">
        <v>0</v>
      </c>
      <c r="Z2421">
        <v>0</v>
      </c>
      <c r="AA2421">
        <v>0</v>
      </c>
      <c r="AB2421">
        <v>0</v>
      </c>
      <c r="AC2421">
        <v>0</v>
      </c>
      <c r="AD2421">
        <v>0</v>
      </c>
      <c r="AE2421">
        <v>1</v>
      </c>
      <c r="AF2421">
        <v>0</v>
      </c>
      <c r="AG2421">
        <v>1</v>
      </c>
      <c r="AH2421">
        <v>1</v>
      </c>
      <c r="AI2421">
        <v>0</v>
      </c>
      <c r="AJ2421">
        <v>0</v>
      </c>
      <c r="AK2421">
        <v>0</v>
      </c>
      <c r="AL2421">
        <v>0</v>
      </c>
      <c r="AM2421">
        <v>0</v>
      </c>
      <c r="AN2421">
        <v>0</v>
      </c>
      <c r="AO2421">
        <v>0</v>
      </c>
      <c r="AP2421">
        <v>0</v>
      </c>
      <c r="AQ2421">
        <v>0</v>
      </c>
      <c r="AR2421">
        <v>0</v>
      </c>
      <c r="AS2421">
        <v>0</v>
      </c>
      <c r="AT2421">
        <v>44313</v>
      </c>
      <c r="AU2421">
        <v>44321</v>
      </c>
      <c r="AV2421">
        <v>0</v>
      </c>
      <c r="AW2421">
        <v>1</v>
      </c>
      <c r="AX2421">
        <v>0</v>
      </c>
      <c r="AY2421">
        <v>2021</v>
      </c>
      <c r="AZ2421">
        <v>4</v>
      </c>
      <c r="BA2421">
        <v>30</v>
      </c>
      <c r="BB2421">
        <v>6</v>
      </c>
      <c r="BF2421">
        <v>2021</v>
      </c>
      <c r="BG2421" t="s">
        <v>104</v>
      </c>
      <c r="BH2421" t="s">
        <v>9822</v>
      </c>
      <c r="BI2421" t="s">
        <v>9783</v>
      </c>
      <c r="BJ2421" t="s">
        <v>9793</v>
      </c>
    </row>
    <row r="2422" spans="1:62" x14ac:dyDescent="0.35">
      <c r="A2422">
        <v>52072146</v>
      </c>
      <c r="B2422" t="s">
        <v>98</v>
      </c>
      <c r="C2422" t="s">
        <v>75</v>
      </c>
      <c r="D2422" t="s">
        <v>159</v>
      </c>
      <c r="E2422" t="s">
        <v>806</v>
      </c>
      <c r="F2422">
        <v>27843869</v>
      </c>
      <c r="I2422" s="1">
        <v>44307</v>
      </c>
      <c r="J2422">
        <v>44337.999988425923</v>
      </c>
      <c r="K2422" t="s">
        <v>6518</v>
      </c>
      <c r="L2422" t="s">
        <v>65</v>
      </c>
      <c r="M2422" t="s">
        <v>79</v>
      </c>
      <c r="N2422" t="s">
        <v>80</v>
      </c>
      <c r="P2422" t="s">
        <v>189</v>
      </c>
      <c r="Q2422" t="s">
        <v>102</v>
      </c>
      <c r="R2422" t="s">
        <v>6519</v>
      </c>
      <c r="S2422" t="s">
        <v>71</v>
      </c>
      <c r="T2422" t="s">
        <v>6520</v>
      </c>
      <c r="U2422">
        <v>0</v>
      </c>
      <c r="V2422">
        <v>1</v>
      </c>
      <c r="W2422">
        <v>1</v>
      </c>
      <c r="X2422">
        <v>1</v>
      </c>
      <c r="Y2422">
        <v>0</v>
      </c>
      <c r="Z2422">
        <v>0</v>
      </c>
      <c r="AA2422">
        <v>0</v>
      </c>
      <c r="AB2422">
        <v>0</v>
      </c>
      <c r="AC2422">
        <v>0</v>
      </c>
      <c r="AD2422">
        <v>1</v>
      </c>
      <c r="AE2422">
        <v>1</v>
      </c>
      <c r="AF2422">
        <v>1</v>
      </c>
      <c r="AG2422">
        <v>0</v>
      </c>
      <c r="AH2422">
        <v>1</v>
      </c>
      <c r="AI2422">
        <v>0</v>
      </c>
      <c r="AJ2422">
        <v>0</v>
      </c>
      <c r="AK2422">
        <v>0</v>
      </c>
      <c r="AL2422">
        <v>0</v>
      </c>
      <c r="AM2422">
        <v>0</v>
      </c>
      <c r="AN2422">
        <v>0</v>
      </c>
      <c r="AO2422">
        <v>0</v>
      </c>
      <c r="AP2422">
        <v>0</v>
      </c>
      <c r="AQ2422">
        <v>0</v>
      </c>
      <c r="AR2422">
        <v>0</v>
      </c>
      <c r="AS2422">
        <v>0</v>
      </c>
      <c r="AT2422">
        <v>44313</v>
      </c>
      <c r="AU2422">
        <v>44337</v>
      </c>
      <c r="AV2422">
        <v>1</v>
      </c>
      <c r="AW2422">
        <v>1</v>
      </c>
      <c r="AX2422">
        <v>0</v>
      </c>
      <c r="AY2422">
        <v>2021</v>
      </c>
      <c r="AZ2422">
        <v>4</v>
      </c>
      <c r="BA2422">
        <v>30</v>
      </c>
      <c r="BB2422">
        <v>7</v>
      </c>
      <c r="BC2422">
        <v>120</v>
      </c>
      <c r="BD2422">
        <v>150</v>
      </c>
      <c r="BE2422" t="s">
        <v>536</v>
      </c>
      <c r="BF2422">
        <v>2021</v>
      </c>
      <c r="BG2422" t="s">
        <v>73</v>
      </c>
      <c r="BH2422" t="s">
        <v>59</v>
      </c>
      <c r="BI2422" t="s">
        <v>9783</v>
      </c>
      <c r="BJ2422" t="s">
        <v>9793</v>
      </c>
    </row>
    <row r="2423" spans="1:62" x14ac:dyDescent="0.35">
      <c r="A2423">
        <v>52072541</v>
      </c>
      <c r="B2423" t="s">
        <v>98</v>
      </c>
      <c r="C2423" t="s">
        <v>75</v>
      </c>
      <c r="D2423" t="s">
        <v>76</v>
      </c>
      <c r="E2423" t="s">
        <v>658</v>
      </c>
      <c r="F2423">
        <v>26460366</v>
      </c>
      <c r="I2423" s="1">
        <v>44307</v>
      </c>
      <c r="J2423">
        <v>44337.999988425923</v>
      </c>
      <c r="K2423" t="s">
        <v>6521</v>
      </c>
      <c r="L2423" t="s">
        <v>65</v>
      </c>
      <c r="M2423" t="s">
        <v>79</v>
      </c>
      <c r="N2423" t="s">
        <v>80</v>
      </c>
      <c r="P2423" t="s">
        <v>189</v>
      </c>
      <c r="Q2423" t="s">
        <v>102</v>
      </c>
      <c r="S2423" t="s">
        <v>71</v>
      </c>
      <c r="T2423" t="s">
        <v>6522</v>
      </c>
      <c r="U2423">
        <v>0</v>
      </c>
      <c r="V2423">
        <v>1</v>
      </c>
      <c r="W2423">
        <v>1</v>
      </c>
      <c r="X2423">
        <v>1</v>
      </c>
      <c r="Y2423">
        <v>0</v>
      </c>
      <c r="Z2423">
        <v>0</v>
      </c>
      <c r="AA2423">
        <v>0</v>
      </c>
      <c r="AB2423">
        <v>0</v>
      </c>
      <c r="AC2423">
        <v>0</v>
      </c>
      <c r="AD2423">
        <v>0</v>
      </c>
      <c r="AE2423">
        <v>1</v>
      </c>
      <c r="AF2423">
        <v>0</v>
      </c>
      <c r="AG2423">
        <v>0</v>
      </c>
      <c r="AH2423">
        <v>1</v>
      </c>
      <c r="AI2423">
        <v>0</v>
      </c>
      <c r="AJ2423">
        <v>0</v>
      </c>
      <c r="AK2423">
        <v>0</v>
      </c>
      <c r="AL2423">
        <v>0</v>
      </c>
      <c r="AM2423">
        <v>0</v>
      </c>
      <c r="AN2423">
        <v>0</v>
      </c>
      <c r="AO2423">
        <v>0</v>
      </c>
      <c r="AP2423">
        <v>0</v>
      </c>
      <c r="AQ2423">
        <v>0</v>
      </c>
      <c r="AR2423">
        <v>0</v>
      </c>
      <c r="AS2423">
        <v>0</v>
      </c>
      <c r="AT2423">
        <v>44313</v>
      </c>
      <c r="AU2423">
        <v>44337</v>
      </c>
      <c r="AV2423">
        <v>1</v>
      </c>
      <c r="AW2423">
        <v>1</v>
      </c>
      <c r="AX2423">
        <v>0</v>
      </c>
      <c r="AY2423">
        <v>2021</v>
      </c>
      <c r="AZ2423">
        <v>4</v>
      </c>
      <c r="BA2423">
        <v>30</v>
      </c>
      <c r="BB2423">
        <v>5</v>
      </c>
      <c r="BF2423">
        <v>2021</v>
      </c>
      <c r="BG2423" t="s">
        <v>73</v>
      </c>
      <c r="BH2423" t="s">
        <v>9822</v>
      </c>
      <c r="BI2423" t="s">
        <v>9783</v>
      </c>
      <c r="BJ2423" t="s">
        <v>9793</v>
      </c>
    </row>
    <row r="2424" spans="1:62" x14ac:dyDescent="0.35">
      <c r="A2424">
        <v>52072560</v>
      </c>
      <c r="B2424" t="s">
        <v>98</v>
      </c>
      <c r="C2424" t="s">
        <v>75</v>
      </c>
      <c r="D2424" t="s">
        <v>85</v>
      </c>
      <c r="E2424" t="s">
        <v>981</v>
      </c>
      <c r="F2424">
        <v>20369320</v>
      </c>
      <c r="I2424" s="1">
        <v>44307</v>
      </c>
      <c r="J2424">
        <v>44337.999988425923</v>
      </c>
      <c r="K2424" t="s">
        <v>6523</v>
      </c>
      <c r="L2424" t="s">
        <v>65</v>
      </c>
      <c r="M2424" t="s">
        <v>79</v>
      </c>
      <c r="N2424" t="s">
        <v>80</v>
      </c>
      <c r="Q2424" t="s">
        <v>102</v>
      </c>
      <c r="R2424" t="s">
        <v>5156</v>
      </c>
      <c r="S2424" t="s">
        <v>71</v>
      </c>
      <c r="T2424" t="s">
        <v>6524</v>
      </c>
      <c r="U2424">
        <v>0</v>
      </c>
      <c r="V2424">
        <v>1</v>
      </c>
      <c r="W2424">
        <v>1</v>
      </c>
      <c r="X2424">
        <v>1</v>
      </c>
      <c r="Y2424">
        <v>0</v>
      </c>
      <c r="Z2424">
        <v>0</v>
      </c>
      <c r="AA2424">
        <v>0</v>
      </c>
      <c r="AB2424">
        <v>0</v>
      </c>
      <c r="AC2424">
        <v>0</v>
      </c>
      <c r="AD2424">
        <v>0</v>
      </c>
      <c r="AE2424">
        <v>1</v>
      </c>
      <c r="AF2424">
        <v>1</v>
      </c>
      <c r="AG2424">
        <v>0</v>
      </c>
      <c r="AH2424">
        <v>1</v>
      </c>
      <c r="AI2424">
        <v>0</v>
      </c>
      <c r="AJ2424">
        <v>0</v>
      </c>
      <c r="AK2424">
        <v>0</v>
      </c>
      <c r="AL2424">
        <v>0</v>
      </c>
      <c r="AM2424">
        <v>0</v>
      </c>
      <c r="AN2424">
        <v>0</v>
      </c>
      <c r="AO2424">
        <v>0</v>
      </c>
      <c r="AP2424">
        <v>0</v>
      </c>
      <c r="AQ2424">
        <v>0</v>
      </c>
      <c r="AR2424">
        <v>0</v>
      </c>
      <c r="AS2424">
        <v>0</v>
      </c>
      <c r="AT2424">
        <v>44313</v>
      </c>
      <c r="AU2424">
        <v>44337</v>
      </c>
      <c r="AV2424">
        <v>1</v>
      </c>
      <c r="AW2424">
        <v>1</v>
      </c>
      <c r="AX2424">
        <v>0</v>
      </c>
      <c r="AY2424">
        <v>2021</v>
      </c>
      <c r="AZ2424">
        <v>4</v>
      </c>
      <c r="BA2424">
        <v>30</v>
      </c>
      <c r="BB2424">
        <v>6</v>
      </c>
      <c r="BF2424">
        <v>2021</v>
      </c>
      <c r="BG2424" t="s">
        <v>73</v>
      </c>
      <c r="BH2424" t="s">
        <v>59</v>
      </c>
      <c r="BI2424" t="s">
        <v>9783</v>
      </c>
      <c r="BJ2424" t="s">
        <v>9793</v>
      </c>
    </row>
    <row r="2425" spans="1:62" x14ac:dyDescent="0.35">
      <c r="A2425">
        <v>52074579</v>
      </c>
      <c r="B2425" t="s">
        <v>98</v>
      </c>
      <c r="C2425" t="s">
        <v>1127</v>
      </c>
      <c r="D2425" t="s">
        <v>2535</v>
      </c>
      <c r="E2425" t="s">
        <v>112</v>
      </c>
      <c r="F2425">
        <v>27705684</v>
      </c>
      <c r="I2425" s="1">
        <v>44307</v>
      </c>
      <c r="J2425">
        <v>44337.999988425923</v>
      </c>
      <c r="K2425" t="s">
        <v>5702</v>
      </c>
      <c r="L2425" t="s">
        <v>65</v>
      </c>
      <c r="M2425" t="s">
        <v>66</v>
      </c>
      <c r="N2425" t="s">
        <v>67</v>
      </c>
      <c r="O2425" t="s">
        <v>68</v>
      </c>
      <c r="P2425" t="s">
        <v>69</v>
      </c>
      <c r="Q2425" t="s">
        <v>70</v>
      </c>
      <c r="R2425" t="s">
        <v>6525</v>
      </c>
      <c r="S2425" t="s">
        <v>82</v>
      </c>
      <c r="T2425" t="s">
        <v>6526</v>
      </c>
      <c r="U2425">
        <v>1</v>
      </c>
      <c r="V2425">
        <v>1</v>
      </c>
      <c r="W2425">
        <v>1</v>
      </c>
      <c r="X2425">
        <v>1</v>
      </c>
      <c r="Y2425">
        <v>0</v>
      </c>
      <c r="Z2425">
        <v>0</v>
      </c>
      <c r="AA2425">
        <v>0</v>
      </c>
      <c r="AB2425">
        <v>0</v>
      </c>
      <c r="AC2425">
        <v>0</v>
      </c>
      <c r="AD2425">
        <v>0</v>
      </c>
      <c r="AE2425">
        <v>1</v>
      </c>
      <c r="AF2425">
        <v>0</v>
      </c>
      <c r="AG2425">
        <v>0</v>
      </c>
      <c r="AH2425">
        <v>1</v>
      </c>
      <c r="AI2425">
        <v>0</v>
      </c>
      <c r="AJ2425">
        <v>0</v>
      </c>
      <c r="AK2425">
        <v>0</v>
      </c>
      <c r="AL2425">
        <v>0</v>
      </c>
      <c r="AM2425">
        <v>0</v>
      </c>
      <c r="AN2425">
        <v>0</v>
      </c>
      <c r="AO2425">
        <v>0</v>
      </c>
      <c r="AP2425">
        <v>0</v>
      </c>
      <c r="AQ2425">
        <v>0</v>
      </c>
      <c r="AR2425">
        <v>0</v>
      </c>
      <c r="AS2425">
        <v>0</v>
      </c>
      <c r="AT2425">
        <v>44313</v>
      </c>
      <c r="AU2425">
        <v>44337</v>
      </c>
      <c r="AV2425">
        <v>1</v>
      </c>
      <c r="AW2425">
        <v>1</v>
      </c>
      <c r="AX2425">
        <v>0</v>
      </c>
      <c r="AY2425">
        <v>2021</v>
      </c>
      <c r="AZ2425">
        <v>4</v>
      </c>
      <c r="BA2425">
        <v>30</v>
      </c>
      <c r="BB2425">
        <v>6</v>
      </c>
      <c r="BC2425">
        <v>120000</v>
      </c>
      <c r="BD2425">
        <v>130000</v>
      </c>
      <c r="BE2425" t="s">
        <v>90</v>
      </c>
      <c r="BF2425">
        <v>2021</v>
      </c>
      <c r="BG2425" t="s">
        <v>73</v>
      </c>
      <c r="BH2425" t="s">
        <v>59</v>
      </c>
      <c r="BI2425" t="s">
        <v>9783</v>
      </c>
      <c r="BJ2425" t="s">
        <v>9793</v>
      </c>
    </row>
    <row r="2426" spans="1:62" x14ac:dyDescent="0.35">
      <c r="A2426">
        <v>52077097</v>
      </c>
      <c r="B2426" t="s">
        <v>98</v>
      </c>
      <c r="C2426" t="s">
        <v>75</v>
      </c>
      <c r="D2426" t="s">
        <v>117</v>
      </c>
      <c r="E2426" t="s">
        <v>744</v>
      </c>
      <c r="F2426">
        <v>25886139</v>
      </c>
      <c r="I2426" s="1">
        <v>44307</v>
      </c>
      <c r="J2426">
        <v>44337.999988425923</v>
      </c>
      <c r="K2426" t="s">
        <v>6527</v>
      </c>
      <c r="L2426" t="s">
        <v>65</v>
      </c>
      <c r="M2426" t="s">
        <v>79</v>
      </c>
      <c r="N2426" t="s">
        <v>80</v>
      </c>
      <c r="Q2426" t="s">
        <v>102</v>
      </c>
      <c r="R2426" t="s">
        <v>5664</v>
      </c>
      <c r="S2426" t="s">
        <v>71</v>
      </c>
      <c r="T2426" t="s">
        <v>6528</v>
      </c>
      <c r="U2426">
        <v>0</v>
      </c>
      <c r="V2426">
        <v>1</v>
      </c>
      <c r="W2426">
        <v>1</v>
      </c>
      <c r="X2426">
        <v>1</v>
      </c>
      <c r="Y2426">
        <v>0</v>
      </c>
      <c r="Z2426">
        <v>0</v>
      </c>
      <c r="AA2426">
        <v>0</v>
      </c>
      <c r="AB2426">
        <v>0</v>
      </c>
      <c r="AC2426">
        <v>0</v>
      </c>
      <c r="AD2426">
        <v>0</v>
      </c>
      <c r="AE2426">
        <v>1</v>
      </c>
      <c r="AF2426">
        <v>1</v>
      </c>
      <c r="AG2426">
        <v>1</v>
      </c>
      <c r="AH2426">
        <v>1</v>
      </c>
      <c r="AI2426">
        <v>0</v>
      </c>
      <c r="AJ2426">
        <v>0</v>
      </c>
      <c r="AK2426">
        <v>0</v>
      </c>
      <c r="AL2426">
        <v>0</v>
      </c>
      <c r="AM2426">
        <v>0</v>
      </c>
      <c r="AN2426">
        <v>0</v>
      </c>
      <c r="AO2426">
        <v>0</v>
      </c>
      <c r="AP2426">
        <v>0</v>
      </c>
      <c r="AQ2426">
        <v>0</v>
      </c>
      <c r="AR2426">
        <v>0</v>
      </c>
      <c r="AS2426">
        <v>0</v>
      </c>
      <c r="AT2426">
        <v>44313</v>
      </c>
      <c r="AU2426">
        <v>44337</v>
      </c>
      <c r="AV2426">
        <v>0</v>
      </c>
      <c r="AW2426">
        <v>1</v>
      </c>
      <c r="AX2426">
        <v>0</v>
      </c>
      <c r="AY2426">
        <v>2021</v>
      </c>
      <c r="AZ2426">
        <v>4</v>
      </c>
      <c r="BA2426">
        <v>30</v>
      </c>
      <c r="BB2426">
        <v>7</v>
      </c>
      <c r="BF2426">
        <v>2021</v>
      </c>
      <c r="BG2426" t="s">
        <v>104</v>
      </c>
      <c r="BH2426" t="s">
        <v>59</v>
      </c>
      <c r="BI2426" t="s">
        <v>9783</v>
      </c>
      <c r="BJ2426" t="s">
        <v>9793</v>
      </c>
    </row>
    <row r="2427" spans="1:62" x14ac:dyDescent="0.35">
      <c r="A2427">
        <v>52077547</v>
      </c>
      <c r="B2427" t="s">
        <v>116</v>
      </c>
      <c r="C2427" t="s">
        <v>92</v>
      </c>
      <c r="D2427" t="s">
        <v>107</v>
      </c>
      <c r="E2427" t="s">
        <v>112</v>
      </c>
      <c r="F2427">
        <v>27705684</v>
      </c>
      <c r="I2427" s="1">
        <v>44307</v>
      </c>
      <c r="J2427">
        <v>44337.999988425923</v>
      </c>
      <c r="K2427" t="s">
        <v>6529</v>
      </c>
      <c r="L2427" t="s">
        <v>65</v>
      </c>
      <c r="M2427" t="s">
        <v>66</v>
      </c>
      <c r="N2427" t="s">
        <v>67</v>
      </c>
      <c r="O2427" t="s">
        <v>68</v>
      </c>
      <c r="P2427" t="s">
        <v>69</v>
      </c>
      <c r="Q2427" t="s">
        <v>70</v>
      </c>
      <c r="R2427" t="s">
        <v>6530</v>
      </c>
      <c r="S2427" t="s">
        <v>82</v>
      </c>
      <c r="T2427" t="s">
        <v>6531</v>
      </c>
      <c r="U2427">
        <v>1</v>
      </c>
      <c r="V2427">
        <v>1</v>
      </c>
      <c r="W2427">
        <v>1</v>
      </c>
      <c r="X2427">
        <v>1</v>
      </c>
      <c r="Y2427">
        <v>0</v>
      </c>
      <c r="Z2427">
        <v>0</v>
      </c>
      <c r="AA2427">
        <v>0</v>
      </c>
      <c r="AB2427">
        <v>0</v>
      </c>
      <c r="AC2427">
        <v>0</v>
      </c>
      <c r="AD2427">
        <v>0</v>
      </c>
      <c r="AE2427">
        <v>1</v>
      </c>
      <c r="AF2427">
        <v>0</v>
      </c>
      <c r="AG2427">
        <v>1</v>
      </c>
      <c r="AH2427">
        <v>1</v>
      </c>
      <c r="AI2427">
        <v>0</v>
      </c>
      <c r="AJ2427">
        <v>0</v>
      </c>
      <c r="AK2427">
        <v>0</v>
      </c>
      <c r="AL2427">
        <v>0</v>
      </c>
      <c r="AM2427">
        <v>0</v>
      </c>
      <c r="AN2427">
        <v>0</v>
      </c>
      <c r="AO2427">
        <v>0</v>
      </c>
      <c r="AP2427">
        <v>0</v>
      </c>
      <c r="AQ2427">
        <v>0</v>
      </c>
      <c r="AR2427">
        <v>0</v>
      </c>
      <c r="AS2427">
        <v>0</v>
      </c>
      <c r="AT2427">
        <v>44313</v>
      </c>
      <c r="AU2427">
        <v>44337</v>
      </c>
      <c r="AV2427">
        <v>1</v>
      </c>
      <c r="AW2427">
        <v>1</v>
      </c>
      <c r="AX2427">
        <v>0</v>
      </c>
      <c r="AY2427">
        <v>2021</v>
      </c>
      <c r="AZ2427">
        <v>4</v>
      </c>
      <c r="BA2427">
        <v>30</v>
      </c>
      <c r="BB2427">
        <v>7</v>
      </c>
      <c r="BF2427">
        <v>2021</v>
      </c>
      <c r="BG2427" t="s">
        <v>73</v>
      </c>
      <c r="BH2427" t="s">
        <v>59</v>
      </c>
      <c r="BI2427" t="s">
        <v>9783</v>
      </c>
      <c r="BJ2427" t="s">
        <v>9793</v>
      </c>
    </row>
    <row r="2428" spans="1:62" x14ac:dyDescent="0.35">
      <c r="A2428">
        <v>52080142</v>
      </c>
      <c r="B2428" t="s">
        <v>98</v>
      </c>
      <c r="C2428" t="s">
        <v>92</v>
      </c>
      <c r="D2428" t="s">
        <v>107</v>
      </c>
      <c r="E2428" t="s">
        <v>112</v>
      </c>
      <c r="F2428">
        <v>27705684</v>
      </c>
      <c r="I2428" s="1">
        <v>44308</v>
      </c>
      <c r="J2428">
        <v>44338.999988425923</v>
      </c>
      <c r="K2428" t="s">
        <v>6532</v>
      </c>
      <c r="L2428" t="s">
        <v>65</v>
      </c>
      <c r="M2428" t="s">
        <v>66</v>
      </c>
      <c r="N2428" t="s">
        <v>67</v>
      </c>
      <c r="O2428" t="s">
        <v>68</v>
      </c>
      <c r="P2428" t="s">
        <v>69</v>
      </c>
      <c r="Q2428" t="s">
        <v>70</v>
      </c>
      <c r="R2428" t="s">
        <v>6533</v>
      </c>
      <c r="S2428" t="s">
        <v>82</v>
      </c>
      <c r="T2428" t="s">
        <v>6534</v>
      </c>
      <c r="U2428">
        <v>1</v>
      </c>
      <c r="V2428">
        <v>1</v>
      </c>
      <c r="W2428">
        <v>1</v>
      </c>
      <c r="X2428">
        <v>1</v>
      </c>
      <c r="Y2428">
        <v>0</v>
      </c>
      <c r="Z2428">
        <v>0</v>
      </c>
      <c r="AA2428">
        <v>0</v>
      </c>
      <c r="AB2428">
        <v>0</v>
      </c>
      <c r="AC2428">
        <v>0</v>
      </c>
      <c r="AD2428">
        <v>0</v>
      </c>
      <c r="AE2428">
        <v>1</v>
      </c>
      <c r="AF2428">
        <v>0</v>
      </c>
      <c r="AG2428">
        <v>0</v>
      </c>
      <c r="AH2428">
        <v>1</v>
      </c>
      <c r="AI2428">
        <v>0</v>
      </c>
      <c r="AJ2428">
        <v>0</v>
      </c>
      <c r="AK2428">
        <v>0</v>
      </c>
      <c r="AL2428">
        <v>0</v>
      </c>
      <c r="AM2428">
        <v>0</v>
      </c>
      <c r="AN2428">
        <v>0</v>
      </c>
      <c r="AO2428">
        <v>0</v>
      </c>
      <c r="AP2428">
        <v>0</v>
      </c>
      <c r="AQ2428">
        <v>0</v>
      </c>
      <c r="AR2428">
        <v>0</v>
      </c>
      <c r="AS2428">
        <v>0</v>
      </c>
      <c r="AT2428">
        <v>44313</v>
      </c>
      <c r="AU2428">
        <v>44338</v>
      </c>
      <c r="AV2428">
        <v>1</v>
      </c>
      <c r="AW2428">
        <v>1</v>
      </c>
      <c r="AX2428">
        <v>0</v>
      </c>
      <c r="AY2428">
        <v>2021</v>
      </c>
      <c r="AZ2428">
        <v>4</v>
      </c>
      <c r="BA2428">
        <v>30</v>
      </c>
      <c r="BB2428">
        <v>6</v>
      </c>
      <c r="BC2428">
        <v>100000</v>
      </c>
      <c r="BD2428">
        <v>110000</v>
      </c>
      <c r="BE2428" t="s">
        <v>90</v>
      </c>
      <c r="BF2428">
        <v>2021</v>
      </c>
      <c r="BG2428" t="s">
        <v>73</v>
      </c>
      <c r="BH2428" t="s">
        <v>59</v>
      </c>
      <c r="BI2428" t="s">
        <v>9783</v>
      </c>
      <c r="BJ2428" t="s">
        <v>9796</v>
      </c>
    </row>
    <row r="2429" spans="1:62" x14ac:dyDescent="0.35">
      <c r="A2429">
        <v>52080770</v>
      </c>
      <c r="B2429" t="s">
        <v>6535</v>
      </c>
      <c r="C2429" t="s">
        <v>75</v>
      </c>
      <c r="D2429" t="s">
        <v>165</v>
      </c>
      <c r="E2429" t="s">
        <v>5668</v>
      </c>
      <c r="F2429">
        <v>21275800</v>
      </c>
      <c r="I2429" s="1">
        <v>44308</v>
      </c>
      <c r="J2429">
        <v>44338.999988425923</v>
      </c>
      <c r="K2429" t="s">
        <v>6536</v>
      </c>
      <c r="L2429" t="s">
        <v>65</v>
      </c>
      <c r="M2429" t="s">
        <v>79</v>
      </c>
      <c r="N2429" t="s">
        <v>80</v>
      </c>
      <c r="P2429" t="s">
        <v>189</v>
      </c>
      <c r="Q2429" t="s">
        <v>102</v>
      </c>
      <c r="S2429" t="s">
        <v>71</v>
      </c>
      <c r="T2429" t="s">
        <v>6537</v>
      </c>
      <c r="U2429">
        <v>0</v>
      </c>
      <c r="V2429">
        <v>1</v>
      </c>
      <c r="W2429">
        <v>1</v>
      </c>
      <c r="X2429">
        <v>1</v>
      </c>
      <c r="Y2429">
        <v>0</v>
      </c>
      <c r="Z2429">
        <v>0</v>
      </c>
      <c r="AA2429">
        <v>0</v>
      </c>
      <c r="AB2429">
        <v>0</v>
      </c>
      <c r="AC2429">
        <v>1</v>
      </c>
      <c r="AD2429">
        <v>0</v>
      </c>
      <c r="AE2429">
        <v>1</v>
      </c>
      <c r="AF2429">
        <v>1</v>
      </c>
      <c r="AG2429">
        <v>1</v>
      </c>
      <c r="AH2429">
        <v>1</v>
      </c>
      <c r="AI2429">
        <v>0</v>
      </c>
      <c r="AJ2429">
        <v>0</v>
      </c>
      <c r="AK2429">
        <v>0</v>
      </c>
      <c r="AL2429">
        <v>0</v>
      </c>
      <c r="AM2429">
        <v>0</v>
      </c>
      <c r="AN2429">
        <v>0</v>
      </c>
      <c r="AO2429">
        <v>0</v>
      </c>
      <c r="AP2429">
        <v>0</v>
      </c>
      <c r="AQ2429">
        <v>0</v>
      </c>
      <c r="AR2429">
        <v>0</v>
      </c>
      <c r="AS2429">
        <v>0</v>
      </c>
      <c r="AT2429">
        <v>44313</v>
      </c>
      <c r="AU2429">
        <v>44338</v>
      </c>
      <c r="AV2429">
        <v>0</v>
      </c>
      <c r="AW2429">
        <v>1</v>
      </c>
      <c r="AX2429">
        <v>0</v>
      </c>
      <c r="AY2429">
        <v>2021</v>
      </c>
      <c r="AZ2429">
        <v>4</v>
      </c>
      <c r="BA2429">
        <v>30</v>
      </c>
      <c r="BB2429">
        <v>8</v>
      </c>
      <c r="BF2429">
        <v>2021</v>
      </c>
      <c r="BG2429" t="s">
        <v>104</v>
      </c>
      <c r="BH2429" t="s">
        <v>9822</v>
      </c>
      <c r="BI2429" t="s">
        <v>9783</v>
      </c>
      <c r="BJ2429" t="s">
        <v>9796</v>
      </c>
    </row>
    <row r="2430" spans="1:62" x14ac:dyDescent="0.35">
      <c r="A2430">
        <v>52081367</v>
      </c>
      <c r="B2430" t="s">
        <v>98</v>
      </c>
      <c r="C2430" t="s">
        <v>75</v>
      </c>
      <c r="D2430" t="s">
        <v>236</v>
      </c>
      <c r="E2430" t="s">
        <v>6026</v>
      </c>
      <c r="F2430">
        <v>20480845</v>
      </c>
      <c r="G2430" t="s">
        <v>3636</v>
      </c>
      <c r="H2430">
        <v>3.7418999999999998</v>
      </c>
      <c r="I2430" s="1">
        <v>44308</v>
      </c>
      <c r="J2430">
        <v>44338.999988425923</v>
      </c>
      <c r="K2430" t="s">
        <v>6538</v>
      </c>
      <c r="L2430" t="s">
        <v>65</v>
      </c>
      <c r="M2430" t="s">
        <v>197</v>
      </c>
      <c r="N2430" t="s">
        <v>6539</v>
      </c>
      <c r="P2430" t="s">
        <v>6540</v>
      </c>
      <c r="Q2430" t="s">
        <v>102</v>
      </c>
      <c r="R2430" t="s">
        <v>6541</v>
      </c>
      <c r="S2430" t="s">
        <v>71</v>
      </c>
      <c r="T2430" t="s">
        <v>6542</v>
      </c>
      <c r="U2430">
        <v>1</v>
      </c>
      <c r="V2430">
        <v>1</v>
      </c>
      <c r="W2430">
        <v>1</v>
      </c>
      <c r="X2430">
        <v>1</v>
      </c>
      <c r="Y2430">
        <v>0</v>
      </c>
      <c r="Z2430">
        <v>0</v>
      </c>
      <c r="AA2430">
        <v>0</v>
      </c>
      <c r="AB2430">
        <v>0</v>
      </c>
      <c r="AC2430">
        <v>1</v>
      </c>
      <c r="AD2430">
        <v>1</v>
      </c>
      <c r="AE2430">
        <v>1</v>
      </c>
      <c r="AF2430">
        <v>1</v>
      </c>
      <c r="AG2430">
        <v>0</v>
      </c>
      <c r="AH2430">
        <v>1</v>
      </c>
      <c r="AI2430">
        <v>0</v>
      </c>
      <c r="AJ2430">
        <v>0</v>
      </c>
      <c r="AK2430">
        <v>0</v>
      </c>
      <c r="AL2430">
        <v>0</v>
      </c>
      <c r="AM2430">
        <v>0</v>
      </c>
      <c r="AN2430">
        <v>0</v>
      </c>
      <c r="AO2430">
        <v>0</v>
      </c>
      <c r="AP2430">
        <v>0</v>
      </c>
      <c r="AQ2430">
        <v>0</v>
      </c>
      <c r="AR2430">
        <v>0</v>
      </c>
      <c r="AS2430">
        <v>0</v>
      </c>
      <c r="AT2430">
        <v>44313</v>
      </c>
      <c r="AU2430">
        <v>44338</v>
      </c>
      <c r="AV2430">
        <v>0</v>
      </c>
      <c r="AW2430">
        <v>1</v>
      </c>
      <c r="AX2430">
        <v>0</v>
      </c>
      <c r="AY2430">
        <v>2021</v>
      </c>
      <c r="AZ2430">
        <v>4</v>
      </c>
      <c r="BA2430">
        <v>30</v>
      </c>
      <c r="BB2430">
        <v>9</v>
      </c>
      <c r="BF2430">
        <v>2021</v>
      </c>
      <c r="BG2430" t="s">
        <v>104</v>
      </c>
      <c r="BH2430" t="s">
        <v>59</v>
      </c>
      <c r="BI2430" t="s">
        <v>9783</v>
      </c>
      <c r="BJ2430" t="s">
        <v>9796</v>
      </c>
    </row>
    <row r="2431" spans="1:62" x14ac:dyDescent="0.35">
      <c r="A2431">
        <v>52082072</v>
      </c>
      <c r="B2431" t="s">
        <v>98</v>
      </c>
      <c r="C2431" t="s">
        <v>61</v>
      </c>
      <c r="D2431" t="s">
        <v>125</v>
      </c>
      <c r="E2431" t="s">
        <v>1418</v>
      </c>
      <c r="F2431">
        <v>27372708</v>
      </c>
      <c r="G2431" t="s">
        <v>1419</v>
      </c>
      <c r="H2431">
        <v>4.3796999999999997</v>
      </c>
      <c r="I2431" s="1">
        <v>44308</v>
      </c>
      <c r="J2431">
        <v>44338.999988425923</v>
      </c>
      <c r="K2431" t="s">
        <v>6543</v>
      </c>
      <c r="L2431" t="s">
        <v>65</v>
      </c>
      <c r="M2431" t="s">
        <v>120</v>
      </c>
      <c r="N2431" t="s">
        <v>121</v>
      </c>
      <c r="O2431" t="s">
        <v>168</v>
      </c>
      <c r="P2431" t="s">
        <v>122</v>
      </c>
      <c r="Q2431" t="s">
        <v>70</v>
      </c>
      <c r="R2431" t="s">
        <v>3355</v>
      </c>
      <c r="S2431" t="s">
        <v>71</v>
      </c>
      <c r="T2431" t="s">
        <v>6544</v>
      </c>
      <c r="U2431">
        <v>0</v>
      </c>
      <c r="V2431">
        <v>1</v>
      </c>
      <c r="W2431">
        <v>1</v>
      </c>
      <c r="X2431">
        <v>1</v>
      </c>
      <c r="Y2431">
        <v>0</v>
      </c>
      <c r="Z2431">
        <v>0</v>
      </c>
      <c r="AA2431">
        <v>0</v>
      </c>
      <c r="AB2431">
        <v>0</v>
      </c>
      <c r="AC2431">
        <v>0</v>
      </c>
      <c r="AD2431">
        <v>0</v>
      </c>
      <c r="AE2431">
        <v>0</v>
      </c>
      <c r="AF2431">
        <v>0</v>
      </c>
      <c r="AG2431">
        <v>0</v>
      </c>
      <c r="AH2431">
        <v>1</v>
      </c>
      <c r="AI2431">
        <v>0</v>
      </c>
      <c r="AJ2431">
        <v>0</v>
      </c>
      <c r="AK2431">
        <v>0</v>
      </c>
      <c r="AL2431">
        <v>0</v>
      </c>
      <c r="AM2431">
        <v>0</v>
      </c>
      <c r="AN2431">
        <v>0</v>
      </c>
      <c r="AO2431">
        <v>0</v>
      </c>
      <c r="AP2431">
        <v>1</v>
      </c>
      <c r="AQ2431">
        <v>0</v>
      </c>
      <c r="AR2431">
        <v>0</v>
      </c>
      <c r="AS2431">
        <v>0</v>
      </c>
      <c r="AT2431">
        <v>44313</v>
      </c>
      <c r="AU2431">
        <v>44338</v>
      </c>
      <c r="AV2431">
        <v>0</v>
      </c>
      <c r="AW2431">
        <v>1</v>
      </c>
      <c r="AX2431">
        <v>0</v>
      </c>
      <c r="AY2431">
        <v>2021</v>
      </c>
      <c r="AZ2431">
        <v>4</v>
      </c>
      <c r="BA2431">
        <v>30</v>
      </c>
      <c r="BB2431">
        <v>5</v>
      </c>
      <c r="BF2431">
        <v>2021</v>
      </c>
      <c r="BG2431" t="s">
        <v>104</v>
      </c>
      <c r="BH2431" t="s">
        <v>59</v>
      </c>
      <c r="BI2431" t="s">
        <v>9783</v>
      </c>
      <c r="BJ2431" t="s">
        <v>9796</v>
      </c>
    </row>
    <row r="2432" spans="1:62" x14ac:dyDescent="0.35">
      <c r="A2432">
        <v>52082135</v>
      </c>
      <c r="B2432" t="s">
        <v>98</v>
      </c>
      <c r="C2432" t="s">
        <v>75</v>
      </c>
      <c r="D2432" t="s">
        <v>236</v>
      </c>
      <c r="E2432" t="s">
        <v>1725</v>
      </c>
      <c r="F2432">
        <v>355167</v>
      </c>
      <c r="I2432" s="1">
        <v>44308</v>
      </c>
      <c r="J2432">
        <v>44338.999988425923</v>
      </c>
      <c r="K2432" t="s">
        <v>6545</v>
      </c>
      <c r="L2432" t="s">
        <v>65</v>
      </c>
      <c r="M2432" t="s">
        <v>79</v>
      </c>
      <c r="N2432" t="s">
        <v>80</v>
      </c>
      <c r="P2432" t="s">
        <v>189</v>
      </c>
      <c r="Q2432" t="s">
        <v>102</v>
      </c>
      <c r="S2432" t="s">
        <v>82</v>
      </c>
      <c r="T2432" t="s">
        <v>6546</v>
      </c>
      <c r="U2432">
        <v>0</v>
      </c>
      <c r="V2432">
        <v>1</v>
      </c>
      <c r="W2432">
        <v>1</v>
      </c>
      <c r="X2432">
        <v>1</v>
      </c>
      <c r="Y2432">
        <v>0</v>
      </c>
      <c r="Z2432">
        <v>0</v>
      </c>
      <c r="AA2432">
        <v>0</v>
      </c>
      <c r="AB2432">
        <v>0</v>
      </c>
      <c r="AC2432">
        <v>0</v>
      </c>
      <c r="AD2432">
        <v>0</v>
      </c>
      <c r="AE2432">
        <v>1</v>
      </c>
      <c r="AF2432">
        <v>1</v>
      </c>
      <c r="AG2432">
        <v>1</v>
      </c>
      <c r="AH2432">
        <v>1</v>
      </c>
      <c r="AI2432">
        <v>0</v>
      </c>
      <c r="AJ2432">
        <v>0</v>
      </c>
      <c r="AK2432">
        <v>0</v>
      </c>
      <c r="AL2432">
        <v>0</v>
      </c>
      <c r="AM2432">
        <v>0</v>
      </c>
      <c r="AN2432">
        <v>0</v>
      </c>
      <c r="AO2432">
        <v>0</v>
      </c>
      <c r="AP2432">
        <v>0</v>
      </c>
      <c r="AQ2432">
        <v>0</v>
      </c>
      <c r="AR2432">
        <v>0</v>
      </c>
      <c r="AS2432">
        <v>0</v>
      </c>
      <c r="AT2432">
        <v>44313</v>
      </c>
      <c r="AU2432">
        <v>44338</v>
      </c>
      <c r="AV2432">
        <v>1</v>
      </c>
      <c r="AW2432">
        <v>1</v>
      </c>
      <c r="AX2432">
        <v>0</v>
      </c>
      <c r="AY2432">
        <v>2021</v>
      </c>
      <c r="AZ2432">
        <v>4</v>
      </c>
      <c r="BA2432">
        <v>30</v>
      </c>
      <c r="BB2432">
        <v>7</v>
      </c>
      <c r="BF2432">
        <v>2021</v>
      </c>
      <c r="BG2432" t="s">
        <v>73</v>
      </c>
      <c r="BH2432" t="s">
        <v>9822</v>
      </c>
      <c r="BI2432" t="s">
        <v>9783</v>
      </c>
      <c r="BJ2432" t="s">
        <v>9796</v>
      </c>
    </row>
    <row r="2433" spans="1:62" x14ac:dyDescent="0.35">
      <c r="A2433">
        <v>52082560</v>
      </c>
      <c r="B2433" t="s">
        <v>6547</v>
      </c>
      <c r="C2433" t="s">
        <v>61</v>
      </c>
      <c r="D2433" t="s">
        <v>76</v>
      </c>
      <c r="E2433" t="s">
        <v>5263</v>
      </c>
      <c r="F2433">
        <v>3561584</v>
      </c>
      <c r="G2433" t="s">
        <v>5264</v>
      </c>
      <c r="H2433">
        <v>3.9236</v>
      </c>
      <c r="I2433" s="1">
        <v>44308</v>
      </c>
      <c r="J2433">
        <v>44338.999988425923</v>
      </c>
      <c r="K2433" t="s">
        <v>6548</v>
      </c>
      <c r="L2433" t="s">
        <v>65</v>
      </c>
      <c r="M2433" t="s">
        <v>79</v>
      </c>
      <c r="N2433" t="s">
        <v>80</v>
      </c>
      <c r="P2433" t="s">
        <v>189</v>
      </c>
      <c r="Q2433" t="s">
        <v>70</v>
      </c>
      <c r="R2433" t="s">
        <v>6549</v>
      </c>
      <c r="S2433" t="s">
        <v>71</v>
      </c>
      <c r="T2433" t="s">
        <v>6550</v>
      </c>
      <c r="U2433">
        <v>0</v>
      </c>
      <c r="V2433">
        <v>1</v>
      </c>
      <c r="W2433">
        <v>0</v>
      </c>
      <c r="X2433">
        <v>1</v>
      </c>
      <c r="Y2433">
        <v>0</v>
      </c>
      <c r="Z2433">
        <v>0</v>
      </c>
      <c r="AA2433">
        <v>0</v>
      </c>
      <c r="AB2433">
        <v>0</v>
      </c>
      <c r="AC2433">
        <v>0</v>
      </c>
      <c r="AD2433">
        <v>0</v>
      </c>
      <c r="AE2433">
        <v>1</v>
      </c>
      <c r="AF2433">
        <v>0</v>
      </c>
      <c r="AG2433">
        <v>1</v>
      </c>
      <c r="AH2433">
        <v>1</v>
      </c>
      <c r="AI2433">
        <v>0</v>
      </c>
      <c r="AJ2433">
        <v>0</v>
      </c>
      <c r="AK2433">
        <v>0</v>
      </c>
      <c r="AL2433">
        <v>0</v>
      </c>
      <c r="AM2433">
        <v>0</v>
      </c>
      <c r="AN2433">
        <v>0</v>
      </c>
      <c r="AO2433">
        <v>0</v>
      </c>
      <c r="AP2433">
        <v>0</v>
      </c>
      <c r="AQ2433">
        <v>0</v>
      </c>
      <c r="AR2433">
        <v>0</v>
      </c>
      <c r="AS2433">
        <v>0</v>
      </c>
      <c r="AT2433">
        <v>44313</v>
      </c>
      <c r="AU2433">
        <v>44338</v>
      </c>
      <c r="AV2433">
        <v>0</v>
      </c>
      <c r="AW2433">
        <v>1</v>
      </c>
      <c r="AX2433">
        <v>0</v>
      </c>
      <c r="AY2433">
        <v>2021</v>
      </c>
      <c r="AZ2433">
        <v>4</v>
      </c>
      <c r="BA2433">
        <v>30</v>
      </c>
      <c r="BB2433">
        <v>5</v>
      </c>
      <c r="BC2433">
        <v>103994</v>
      </c>
      <c r="BD2433">
        <v>117305</v>
      </c>
      <c r="BE2433" t="s">
        <v>90</v>
      </c>
      <c r="BF2433">
        <v>2021</v>
      </c>
      <c r="BG2433" t="s">
        <v>104</v>
      </c>
      <c r="BH2433" t="s">
        <v>59</v>
      </c>
      <c r="BI2433" t="s">
        <v>9783</v>
      </c>
      <c r="BJ2433" t="s">
        <v>9796</v>
      </c>
    </row>
    <row r="2434" spans="1:62" x14ac:dyDescent="0.35">
      <c r="A2434">
        <v>52082561</v>
      </c>
      <c r="B2434" t="s">
        <v>6547</v>
      </c>
      <c r="C2434" t="s">
        <v>142</v>
      </c>
      <c r="D2434" t="s">
        <v>143</v>
      </c>
      <c r="E2434" t="s">
        <v>5263</v>
      </c>
      <c r="F2434">
        <v>3561584</v>
      </c>
      <c r="G2434" t="s">
        <v>5264</v>
      </c>
      <c r="H2434">
        <v>3.9236</v>
      </c>
      <c r="I2434" s="1">
        <v>44308</v>
      </c>
      <c r="J2434">
        <v>44338.999988425923</v>
      </c>
      <c r="K2434" t="s">
        <v>6548</v>
      </c>
      <c r="L2434" t="s">
        <v>65</v>
      </c>
      <c r="M2434" t="s">
        <v>79</v>
      </c>
      <c r="N2434" t="s">
        <v>80</v>
      </c>
      <c r="P2434" t="s">
        <v>189</v>
      </c>
      <c r="Q2434" t="s">
        <v>70</v>
      </c>
      <c r="R2434" t="s">
        <v>6549</v>
      </c>
      <c r="S2434" t="s">
        <v>71</v>
      </c>
      <c r="T2434" t="s">
        <v>6551</v>
      </c>
      <c r="U2434">
        <v>0</v>
      </c>
      <c r="V2434">
        <v>1</v>
      </c>
      <c r="W2434">
        <v>0</v>
      </c>
      <c r="X2434">
        <v>1</v>
      </c>
      <c r="Y2434">
        <v>0</v>
      </c>
      <c r="Z2434">
        <v>0</v>
      </c>
      <c r="AA2434">
        <v>0</v>
      </c>
      <c r="AB2434">
        <v>0</v>
      </c>
      <c r="AC2434">
        <v>0</v>
      </c>
      <c r="AD2434">
        <v>0</v>
      </c>
      <c r="AE2434">
        <v>1</v>
      </c>
      <c r="AF2434">
        <v>0</v>
      </c>
      <c r="AG2434">
        <v>1</v>
      </c>
      <c r="AH2434">
        <v>1</v>
      </c>
      <c r="AI2434">
        <v>0</v>
      </c>
      <c r="AJ2434">
        <v>0</v>
      </c>
      <c r="AK2434">
        <v>0</v>
      </c>
      <c r="AL2434">
        <v>0</v>
      </c>
      <c r="AM2434">
        <v>0</v>
      </c>
      <c r="AN2434">
        <v>0</v>
      </c>
      <c r="AO2434">
        <v>0</v>
      </c>
      <c r="AP2434">
        <v>0</v>
      </c>
      <c r="AQ2434">
        <v>0</v>
      </c>
      <c r="AR2434">
        <v>0</v>
      </c>
      <c r="AS2434">
        <v>0</v>
      </c>
      <c r="AT2434">
        <v>44313</v>
      </c>
      <c r="AU2434">
        <v>44338</v>
      </c>
      <c r="AV2434">
        <v>0</v>
      </c>
      <c r="AW2434">
        <v>1</v>
      </c>
      <c r="AX2434">
        <v>0</v>
      </c>
      <c r="AY2434">
        <v>2021</v>
      </c>
      <c r="AZ2434">
        <v>4</v>
      </c>
      <c r="BA2434">
        <v>30</v>
      </c>
      <c r="BB2434">
        <v>5</v>
      </c>
      <c r="BC2434">
        <v>103994</v>
      </c>
      <c r="BD2434">
        <v>117305</v>
      </c>
      <c r="BE2434" t="s">
        <v>90</v>
      </c>
      <c r="BF2434">
        <v>2021</v>
      </c>
      <c r="BG2434" t="s">
        <v>104</v>
      </c>
      <c r="BH2434" t="s">
        <v>59</v>
      </c>
      <c r="BI2434" t="s">
        <v>9783</v>
      </c>
      <c r="BJ2434" t="s">
        <v>9796</v>
      </c>
    </row>
    <row r="2435" spans="1:62" x14ac:dyDescent="0.35">
      <c r="A2435">
        <v>52082742</v>
      </c>
      <c r="B2435" t="s">
        <v>6552</v>
      </c>
      <c r="C2435" t="s">
        <v>75</v>
      </c>
      <c r="D2435" t="s">
        <v>117</v>
      </c>
      <c r="E2435" t="s">
        <v>668</v>
      </c>
      <c r="F2435">
        <v>22869919</v>
      </c>
      <c r="I2435" s="1">
        <v>44308</v>
      </c>
      <c r="J2435">
        <v>44338.999988425923</v>
      </c>
      <c r="K2435" t="s">
        <v>6553</v>
      </c>
      <c r="L2435" t="s">
        <v>65</v>
      </c>
      <c r="M2435" t="s">
        <v>79</v>
      </c>
      <c r="N2435" t="s">
        <v>80</v>
      </c>
      <c r="P2435" t="s">
        <v>189</v>
      </c>
      <c r="Q2435" t="s">
        <v>102</v>
      </c>
      <c r="S2435" t="s">
        <v>71</v>
      </c>
      <c r="T2435" t="s">
        <v>6554</v>
      </c>
      <c r="U2435">
        <v>0</v>
      </c>
      <c r="V2435">
        <v>1</v>
      </c>
      <c r="W2435">
        <v>1</v>
      </c>
      <c r="X2435">
        <v>1</v>
      </c>
      <c r="Y2435">
        <v>0</v>
      </c>
      <c r="Z2435">
        <v>0</v>
      </c>
      <c r="AA2435">
        <v>0</v>
      </c>
      <c r="AB2435">
        <v>0</v>
      </c>
      <c r="AC2435">
        <v>0</v>
      </c>
      <c r="AD2435">
        <v>0</v>
      </c>
      <c r="AE2435">
        <v>1</v>
      </c>
      <c r="AF2435">
        <v>0</v>
      </c>
      <c r="AG2435">
        <v>0</v>
      </c>
      <c r="AH2435">
        <v>1</v>
      </c>
      <c r="AI2435">
        <v>0</v>
      </c>
      <c r="AJ2435">
        <v>0</v>
      </c>
      <c r="AK2435">
        <v>0</v>
      </c>
      <c r="AL2435">
        <v>0</v>
      </c>
      <c r="AM2435">
        <v>0</v>
      </c>
      <c r="AN2435">
        <v>0</v>
      </c>
      <c r="AO2435">
        <v>0</v>
      </c>
      <c r="AP2435">
        <v>0</v>
      </c>
      <c r="AQ2435">
        <v>0</v>
      </c>
      <c r="AR2435">
        <v>0</v>
      </c>
      <c r="AS2435">
        <v>0</v>
      </c>
      <c r="AT2435">
        <v>44313</v>
      </c>
      <c r="AU2435">
        <v>44315</v>
      </c>
      <c r="AV2435">
        <v>1</v>
      </c>
      <c r="AW2435">
        <v>1</v>
      </c>
      <c r="AX2435">
        <v>0</v>
      </c>
      <c r="AY2435">
        <v>2021</v>
      </c>
      <c r="AZ2435">
        <v>4</v>
      </c>
      <c r="BA2435">
        <v>30</v>
      </c>
      <c r="BB2435">
        <v>5</v>
      </c>
      <c r="BF2435">
        <v>2021</v>
      </c>
      <c r="BG2435" t="s">
        <v>73</v>
      </c>
      <c r="BH2435" t="s">
        <v>9822</v>
      </c>
      <c r="BI2435" t="s">
        <v>9783</v>
      </c>
      <c r="BJ2435" t="s">
        <v>9796</v>
      </c>
    </row>
    <row r="2436" spans="1:62" x14ac:dyDescent="0.35">
      <c r="A2436">
        <v>52086095</v>
      </c>
      <c r="B2436" t="s">
        <v>116</v>
      </c>
      <c r="C2436" t="s">
        <v>75</v>
      </c>
      <c r="D2436" t="s">
        <v>117</v>
      </c>
      <c r="E2436" t="s">
        <v>1462</v>
      </c>
      <c r="F2436">
        <v>39670986</v>
      </c>
      <c r="I2436" s="1">
        <v>44308</v>
      </c>
      <c r="J2436">
        <v>44338.999988425923</v>
      </c>
      <c r="K2436" t="s">
        <v>6555</v>
      </c>
      <c r="L2436" t="s">
        <v>65</v>
      </c>
      <c r="M2436" t="s">
        <v>66</v>
      </c>
      <c r="N2436" t="s">
        <v>67</v>
      </c>
      <c r="O2436" t="s">
        <v>68</v>
      </c>
      <c r="P2436" t="s">
        <v>69</v>
      </c>
      <c r="Q2436" t="s">
        <v>70</v>
      </c>
      <c r="S2436" t="s">
        <v>71</v>
      </c>
      <c r="T2436" t="s">
        <v>6556</v>
      </c>
      <c r="U2436">
        <v>1</v>
      </c>
      <c r="V2436">
        <v>1</v>
      </c>
      <c r="W2436">
        <v>1</v>
      </c>
      <c r="X2436">
        <v>1</v>
      </c>
      <c r="Y2436">
        <v>0</v>
      </c>
      <c r="Z2436">
        <v>0</v>
      </c>
      <c r="AA2436">
        <v>0</v>
      </c>
      <c r="AB2436">
        <v>0</v>
      </c>
      <c r="AC2436">
        <v>0</v>
      </c>
      <c r="AD2436">
        <v>0</v>
      </c>
      <c r="AE2436">
        <v>1</v>
      </c>
      <c r="AF2436">
        <v>1</v>
      </c>
      <c r="AG2436">
        <v>1</v>
      </c>
      <c r="AH2436">
        <v>1</v>
      </c>
      <c r="AI2436">
        <v>0</v>
      </c>
      <c r="AJ2436">
        <v>0</v>
      </c>
      <c r="AK2436">
        <v>0</v>
      </c>
      <c r="AL2436">
        <v>0</v>
      </c>
      <c r="AM2436">
        <v>0</v>
      </c>
      <c r="AN2436">
        <v>0</v>
      </c>
      <c r="AO2436">
        <v>0</v>
      </c>
      <c r="AP2436">
        <v>0</v>
      </c>
      <c r="AQ2436">
        <v>0</v>
      </c>
      <c r="AR2436">
        <v>0</v>
      </c>
      <c r="AS2436">
        <v>0</v>
      </c>
      <c r="AT2436">
        <v>44313</v>
      </c>
      <c r="AU2436">
        <v>44338</v>
      </c>
      <c r="AV2436">
        <v>0</v>
      </c>
      <c r="AW2436">
        <v>1</v>
      </c>
      <c r="AX2436">
        <v>0</v>
      </c>
      <c r="AY2436">
        <v>2021</v>
      </c>
      <c r="AZ2436">
        <v>4</v>
      </c>
      <c r="BA2436">
        <v>30</v>
      </c>
      <c r="BB2436">
        <v>8</v>
      </c>
      <c r="BF2436">
        <v>2021</v>
      </c>
      <c r="BG2436" t="s">
        <v>104</v>
      </c>
      <c r="BH2436" t="s">
        <v>9822</v>
      </c>
      <c r="BI2436" t="s">
        <v>9783</v>
      </c>
      <c r="BJ2436" t="s">
        <v>9796</v>
      </c>
    </row>
    <row r="2437" spans="1:62" x14ac:dyDescent="0.35">
      <c r="A2437">
        <v>52088405</v>
      </c>
      <c r="B2437" t="s">
        <v>6557</v>
      </c>
      <c r="C2437" t="s">
        <v>75</v>
      </c>
      <c r="D2437" t="s">
        <v>76</v>
      </c>
      <c r="E2437" t="s">
        <v>803</v>
      </c>
      <c r="F2437">
        <v>31127394</v>
      </c>
      <c r="I2437" s="1">
        <v>44308</v>
      </c>
      <c r="J2437">
        <v>44338.999988425923</v>
      </c>
      <c r="K2437" t="s">
        <v>6558</v>
      </c>
      <c r="L2437" t="s">
        <v>65</v>
      </c>
      <c r="M2437" t="s">
        <v>79</v>
      </c>
      <c r="N2437" t="s">
        <v>80</v>
      </c>
      <c r="P2437" t="s">
        <v>189</v>
      </c>
      <c r="Q2437" t="s">
        <v>102</v>
      </c>
      <c r="S2437" t="s">
        <v>82</v>
      </c>
      <c r="T2437" t="s">
        <v>6559</v>
      </c>
      <c r="U2437">
        <v>0</v>
      </c>
      <c r="V2437">
        <v>1</v>
      </c>
      <c r="W2437">
        <v>1</v>
      </c>
      <c r="X2437">
        <v>1</v>
      </c>
      <c r="Y2437">
        <v>0</v>
      </c>
      <c r="Z2437">
        <v>0</v>
      </c>
      <c r="AA2437">
        <v>0</v>
      </c>
      <c r="AB2437">
        <v>0</v>
      </c>
      <c r="AC2437">
        <v>0</v>
      </c>
      <c r="AD2437">
        <v>0</v>
      </c>
      <c r="AE2437">
        <v>1</v>
      </c>
      <c r="AF2437">
        <v>1</v>
      </c>
      <c r="AG2437">
        <v>1</v>
      </c>
      <c r="AH2437">
        <v>1</v>
      </c>
      <c r="AI2437">
        <v>0</v>
      </c>
      <c r="AJ2437">
        <v>0</v>
      </c>
      <c r="AK2437">
        <v>0</v>
      </c>
      <c r="AL2437">
        <v>0</v>
      </c>
      <c r="AM2437">
        <v>0</v>
      </c>
      <c r="AN2437">
        <v>0</v>
      </c>
      <c r="AO2437">
        <v>0</v>
      </c>
      <c r="AP2437">
        <v>0</v>
      </c>
      <c r="AQ2437">
        <v>0</v>
      </c>
      <c r="AR2437">
        <v>0</v>
      </c>
      <c r="AS2437">
        <v>0</v>
      </c>
      <c r="AT2437">
        <v>44313</v>
      </c>
      <c r="AU2437">
        <v>44315</v>
      </c>
      <c r="AV2437">
        <v>1</v>
      </c>
      <c r="AW2437">
        <v>1</v>
      </c>
      <c r="AX2437">
        <v>0</v>
      </c>
      <c r="AY2437">
        <v>2021</v>
      </c>
      <c r="AZ2437">
        <v>4</v>
      </c>
      <c r="BA2437">
        <v>30</v>
      </c>
      <c r="BB2437">
        <v>7</v>
      </c>
      <c r="BF2437">
        <v>2021</v>
      </c>
      <c r="BG2437" t="s">
        <v>73</v>
      </c>
      <c r="BH2437" t="s">
        <v>9822</v>
      </c>
      <c r="BI2437" t="s">
        <v>9783</v>
      </c>
      <c r="BJ2437" t="s">
        <v>9796</v>
      </c>
    </row>
    <row r="2438" spans="1:62" x14ac:dyDescent="0.35">
      <c r="A2438">
        <v>52088807</v>
      </c>
      <c r="B2438" t="s">
        <v>6560</v>
      </c>
      <c r="C2438" t="s">
        <v>704</v>
      </c>
      <c r="D2438" t="s">
        <v>1598</v>
      </c>
      <c r="E2438" t="s">
        <v>1413</v>
      </c>
      <c r="F2438">
        <v>34276930</v>
      </c>
      <c r="I2438" s="1">
        <v>44308</v>
      </c>
      <c r="J2438">
        <v>44338.999988425923</v>
      </c>
      <c r="K2438" t="s">
        <v>1599</v>
      </c>
      <c r="L2438" t="s">
        <v>65</v>
      </c>
      <c r="M2438" t="s">
        <v>66</v>
      </c>
      <c r="N2438" t="s">
        <v>67</v>
      </c>
      <c r="P2438" t="s">
        <v>402</v>
      </c>
      <c r="Q2438" t="s">
        <v>70</v>
      </c>
      <c r="R2438" t="s">
        <v>6561</v>
      </c>
      <c r="S2438" t="s">
        <v>71</v>
      </c>
      <c r="T2438" t="s">
        <v>6562</v>
      </c>
      <c r="U2438">
        <v>0</v>
      </c>
      <c r="V2438">
        <v>1</v>
      </c>
      <c r="W2438">
        <v>0</v>
      </c>
      <c r="X2438">
        <v>0</v>
      </c>
      <c r="Y2438">
        <v>0</v>
      </c>
      <c r="Z2438">
        <v>0</v>
      </c>
      <c r="AA2438">
        <v>0</v>
      </c>
      <c r="AB2438">
        <v>1</v>
      </c>
      <c r="AC2438">
        <v>0</v>
      </c>
      <c r="AD2438">
        <v>1</v>
      </c>
      <c r="AE2438">
        <v>0</v>
      </c>
      <c r="AF2438">
        <v>1</v>
      </c>
      <c r="AG2438">
        <v>0</v>
      </c>
      <c r="AH2438">
        <v>0</v>
      </c>
      <c r="AI2438">
        <v>0</v>
      </c>
      <c r="AJ2438">
        <v>0</v>
      </c>
      <c r="AK2438">
        <v>0</v>
      </c>
      <c r="AL2438">
        <v>0</v>
      </c>
      <c r="AM2438">
        <v>0</v>
      </c>
      <c r="AN2438">
        <v>0</v>
      </c>
      <c r="AO2438">
        <v>1</v>
      </c>
      <c r="AP2438">
        <v>0</v>
      </c>
      <c r="AQ2438">
        <v>1</v>
      </c>
      <c r="AR2438">
        <v>0</v>
      </c>
      <c r="AS2438">
        <v>0</v>
      </c>
      <c r="AT2438">
        <v>44313</v>
      </c>
      <c r="AU2438">
        <v>44336</v>
      </c>
      <c r="AV2438">
        <v>1</v>
      </c>
      <c r="AW2438">
        <v>1</v>
      </c>
      <c r="AX2438">
        <v>0</v>
      </c>
      <c r="AY2438">
        <v>2021</v>
      </c>
      <c r="AZ2438">
        <v>4</v>
      </c>
      <c r="BA2438">
        <v>30</v>
      </c>
      <c r="BB2438">
        <v>6</v>
      </c>
      <c r="BF2438">
        <v>2021</v>
      </c>
      <c r="BG2438" t="s">
        <v>73</v>
      </c>
      <c r="BH2438" t="s">
        <v>59</v>
      </c>
      <c r="BI2438" t="s">
        <v>9783</v>
      </c>
      <c r="BJ2438" t="s">
        <v>9796</v>
      </c>
    </row>
    <row r="2439" spans="1:62" x14ac:dyDescent="0.35">
      <c r="A2439">
        <v>52093855</v>
      </c>
      <c r="B2439" t="s">
        <v>6563</v>
      </c>
      <c r="C2439" t="s">
        <v>61</v>
      </c>
      <c r="D2439" t="s">
        <v>125</v>
      </c>
      <c r="E2439" t="s">
        <v>4431</v>
      </c>
      <c r="F2439">
        <v>20351243</v>
      </c>
      <c r="I2439" s="1">
        <v>44309</v>
      </c>
      <c r="J2439">
        <v>44369.999988425923</v>
      </c>
      <c r="K2439" t="s">
        <v>6564</v>
      </c>
      <c r="L2439" t="s">
        <v>65</v>
      </c>
      <c r="M2439" t="s">
        <v>66</v>
      </c>
      <c r="N2439" t="s">
        <v>67</v>
      </c>
      <c r="O2439" t="s">
        <v>68</v>
      </c>
      <c r="P2439" t="s">
        <v>4433</v>
      </c>
      <c r="Q2439" t="s">
        <v>70</v>
      </c>
      <c r="S2439" t="s">
        <v>71</v>
      </c>
      <c r="T2439" t="s">
        <v>6565</v>
      </c>
      <c r="U2439">
        <v>0</v>
      </c>
      <c r="V2439">
        <v>1</v>
      </c>
      <c r="W2439">
        <v>1</v>
      </c>
      <c r="X2439">
        <v>1</v>
      </c>
      <c r="Y2439">
        <v>0</v>
      </c>
      <c r="Z2439">
        <v>0</v>
      </c>
      <c r="AA2439">
        <v>0</v>
      </c>
      <c r="AB2439">
        <v>0</v>
      </c>
      <c r="AC2439">
        <v>0</v>
      </c>
      <c r="AD2439">
        <v>0</v>
      </c>
      <c r="AE2439">
        <v>1</v>
      </c>
      <c r="AF2439">
        <v>1</v>
      </c>
      <c r="AG2439">
        <v>0</v>
      </c>
      <c r="AH2439">
        <v>1</v>
      </c>
      <c r="AI2439">
        <v>0</v>
      </c>
      <c r="AJ2439">
        <v>0</v>
      </c>
      <c r="AK2439">
        <v>0</v>
      </c>
      <c r="AL2439">
        <v>0</v>
      </c>
      <c r="AM2439">
        <v>0</v>
      </c>
      <c r="AN2439">
        <v>0</v>
      </c>
      <c r="AO2439">
        <v>0</v>
      </c>
      <c r="AP2439">
        <v>0</v>
      </c>
      <c r="AQ2439">
        <v>0</v>
      </c>
      <c r="AR2439">
        <v>0</v>
      </c>
      <c r="AS2439">
        <v>0</v>
      </c>
      <c r="AT2439">
        <v>44313</v>
      </c>
      <c r="AU2439">
        <v>44369</v>
      </c>
      <c r="AV2439">
        <v>0</v>
      </c>
      <c r="AW2439">
        <v>1</v>
      </c>
      <c r="AX2439">
        <v>0</v>
      </c>
      <c r="AY2439">
        <v>2021</v>
      </c>
      <c r="AZ2439">
        <v>4</v>
      </c>
      <c r="BA2439">
        <v>60</v>
      </c>
      <c r="BB2439">
        <v>6</v>
      </c>
      <c r="BF2439">
        <v>2021</v>
      </c>
      <c r="BG2439" t="s">
        <v>104</v>
      </c>
      <c r="BH2439" t="s">
        <v>9822</v>
      </c>
      <c r="BI2439" t="s">
        <v>9783</v>
      </c>
      <c r="BJ2439" t="s">
        <v>9797</v>
      </c>
    </row>
    <row r="2440" spans="1:62" x14ac:dyDescent="0.35">
      <c r="A2440">
        <v>52095180</v>
      </c>
      <c r="B2440" t="s">
        <v>98</v>
      </c>
      <c r="C2440" t="s">
        <v>75</v>
      </c>
      <c r="D2440" t="s">
        <v>236</v>
      </c>
      <c r="E2440" t="s">
        <v>3105</v>
      </c>
      <c r="F2440">
        <v>34308753</v>
      </c>
      <c r="I2440" s="1">
        <v>44309</v>
      </c>
      <c r="J2440">
        <v>44339.999988425923</v>
      </c>
      <c r="K2440" t="s">
        <v>6566</v>
      </c>
      <c r="L2440" t="s">
        <v>65</v>
      </c>
      <c r="M2440" t="s">
        <v>66</v>
      </c>
      <c r="N2440" t="s">
        <v>67</v>
      </c>
      <c r="Q2440" t="s">
        <v>70</v>
      </c>
      <c r="R2440" t="s">
        <v>6567</v>
      </c>
      <c r="S2440" t="s">
        <v>71</v>
      </c>
      <c r="T2440" t="s">
        <v>6568</v>
      </c>
      <c r="U2440">
        <v>0</v>
      </c>
      <c r="V2440">
        <v>1</v>
      </c>
      <c r="W2440">
        <v>0</v>
      </c>
      <c r="X2440">
        <v>1</v>
      </c>
      <c r="Y2440">
        <v>0</v>
      </c>
      <c r="Z2440">
        <v>0</v>
      </c>
      <c r="AA2440">
        <v>0</v>
      </c>
      <c r="AB2440">
        <v>0</v>
      </c>
      <c r="AC2440">
        <v>0</v>
      </c>
      <c r="AD2440">
        <v>0</v>
      </c>
      <c r="AE2440">
        <v>1</v>
      </c>
      <c r="AF2440">
        <v>0</v>
      </c>
      <c r="AG2440">
        <v>1</v>
      </c>
      <c r="AH2440">
        <v>1</v>
      </c>
      <c r="AI2440">
        <v>0</v>
      </c>
      <c r="AJ2440">
        <v>0</v>
      </c>
      <c r="AK2440">
        <v>0</v>
      </c>
      <c r="AL2440">
        <v>0</v>
      </c>
      <c r="AM2440">
        <v>0</v>
      </c>
      <c r="AN2440">
        <v>0</v>
      </c>
      <c r="AO2440">
        <v>0</v>
      </c>
      <c r="AP2440">
        <v>0</v>
      </c>
      <c r="AQ2440">
        <v>0</v>
      </c>
      <c r="AR2440">
        <v>0</v>
      </c>
      <c r="AS2440">
        <v>0</v>
      </c>
      <c r="AT2440">
        <v>44313</v>
      </c>
      <c r="AU2440">
        <v>44335</v>
      </c>
      <c r="AV2440">
        <v>1</v>
      </c>
      <c r="AW2440">
        <v>1</v>
      </c>
      <c r="AX2440">
        <v>0</v>
      </c>
      <c r="AY2440">
        <v>2021</v>
      </c>
      <c r="AZ2440">
        <v>4</v>
      </c>
      <c r="BA2440">
        <v>30</v>
      </c>
      <c r="BB2440">
        <v>5</v>
      </c>
      <c r="BC2440">
        <v>735</v>
      </c>
      <c r="BD2440">
        <v>850</v>
      </c>
      <c r="BE2440" t="s">
        <v>546</v>
      </c>
      <c r="BF2440">
        <v>2021</v>
      </c>
      <c r="BG2440" t="s">
        <v>73</v>
      </c>
      <c r="BH2440" t="s">
        <v>59</v>
      </c>
      <c r="BI2440" t="s">
        <v>9783</v>
      </c>
      <c r="BJ2440" t="s">
        <v>9797</v>
      </c>
    </row>
    <row r="2441" spans="1:62" x14ac:dyDescent="0.35">
      <c r="A2441">
        <v>52096606</v>
      </c>
      <c r="B2441" t="s">
        <v>98</v>
      </c>
      <c r="C2441" t="s">
        <v>61</v>
      </c>
      <c r="D2441" t="s">
        <v>125</v>
      </c>
      <c r="E2441" t="s">
        <v>6466</v>
      </c>
      <c r="F2441">
        <v>45394601</v>
      </c>
      <c r="I2441" s="1">
        <v>44309</v>
      </c>
      <c r="J2441">
        <v>44339.999988425923</v>
      </c>
      <c r="K2441" t="s">
        <v>6467</v>
      </c>
      <c r="L2441" t="s">
        <v>65</v>
      </c>
      <c r="M2441" t="s">
        <v>152</v>
      </c>
      <c r="N2441" t="s">
        <v>153</v>
      </c>
      <c r="O2441" t="s">
        <v>2878</v>
      </c>
      <c r="P2441" t="s">
        <v>6569</v>
      </c>
      <c r="Q2441" t="s">
        <v>70</v>
      </c>
      <c r="S2441" t="s">
        <v>71</v>
      </c>
      <c r="T2441" t="s">
        <v>6570</v>
      </c>
      <c r="U2441">
        <v>0</v>
      </c>
      <c r="V2441">
        <v>1</v>
      </c>
      <c r="W2441">
        <v>1</v>
      </c>
      <c r="X2441">
        <v>1</v>
      </c>
      <c r="Y2441">
        <v>0</v>
      </c>
      <c r="Z2441">
        <v>0</v>
      </c>
      <c r="AA2441">
        <v>0</v>
      </c>
      <c r="AB2441">
        <v>0</v>
      </c>
      <c r="AC2441">
        <v>0</v>
      </c>
      <c r="AD2441">
        <v>0</v>
      </c>
      <c r="AE2441">
        <v>1</v>
      </c>
      <c r="AF2441">
        <v>1</v>
      </c>
      <c r="AG2441">
        <v>0</v>
      </c>
      <c r="AH2441">
        <v>1</v>
      </c>
      <c r="AI2441">
        <v>0</v>
      </c>
      <c r="AJ2441">
        <v>0</v>
      </c>
      <c r="AK2441">
        <v>0</v>
      </c>
      <c r="AL2441">
        <v>0</v>
      </c>
      <c r="AM2441">
        <v>0</v>
      </c>
      <c r="AN2441">
        <v>0</v>
      </c>
      <c r="AO2441">
        <v>0</v>
      </c>
      <c r="AP2441">
        <v>0</v>
      </c>
      <c r="AQ2441">
        <v>0</v>
      </c>
      <c r="AR2441">
        <v>0</v>
      </c>
      <c r="AS2441">
        <v>0</v>
      </c>
      <c r="AT2441">
        <v>44313</v>
      </c>
      <c r="AU2441">
        <v>44336</v>
      </c>
      <c r="AV2441">
        <v>0</v>
      </c>
      <c r="AW2441">
        <v>1</v>
      </c>
      <c r="AX2441">
        <v>0</v>
      </c>
      <c r="AY2441">
        <v>2021</v>
      </c>
      <c r="AZ2441">
        <v>4</v>
      </c>
      <c r="BA2441">
        <v>30</v>
      </c>
      <c r="BB2441">
        <v>6</v>
      </c>
      <c r="BF2441">
        <v>2021</v>
      </c>
      <c r="BG2441" t="s">
        <v>104</v>
      </c>
      <c r="BH2441" t="s">
        <v>9822</v>
      </c>
      <c r="BI2441" t="s">
        <v>9783</v>
      </c>
      <c r="BJ2441" t="s">
        <v>9797</v>
      </c>
    </row>
    <row r="2442" spans="1:62" x14ac:dyDescent="0.35">
      <c r="A2442">
        <v>52097396</v>
      </c>
      <c r="B2442" t="s">
        <v>6571</v>
      </c>
      <c r="C2442" t="s">
        <v>176</v>
      </c>
      <c r="D2442" t="s">
        <v>379</v>
      </c>
      <c r="E2442" t="s">
        <v>6572</v>
      </c>
      <c r="F2442">
        <v>26669673</v>
      </c>
      <c r="I2442" s="1">
        <v>44309</v>
      </c>
      <c r="J2442">
        <v>44339.999988425923</v>
      </c>
      <c r="K2442" t="s">
        <v>6573</v>
      </c>
      <c r="L2442" t="s">
        <v>65</v>
      </c>
      <c r="M2442" t="s">
        <v>66</v>
      </c>
      <c r="N2442" t="s">
        <v>67</v>
      </c>
      <c r="O2442" t="s">
        <v>1415</v>
      </c>
      <c r="Q2442" t="s">
        <v>70</v>
      </c>
      <c r="R2442" t="s">
        <v>6574</v>
      </c>
      <c r="S2442" t="s">
        <v>71</v>
      </c>
      <c r="T2442" t="s">
        <v>6575</v>
      </c>
      <c r="U2442">
        <v>1</v>
      </c>
      <c r="V2442">
        <v>1</v>
      </c>
      <c r="W2442">
        <v>0</v>
      </c>
      <c r="X2442">
        <v>1</v>
      </c>
      <c r="Y2442">
        <v>0</v>
      </c>
      <c r="Z2442">
        <v>0</v>
      </c>
      <c r="AA2442">
        <v>0</v>
      </c>
      <c r="AB2442">
        <v>0</v>
      </c>
      <c r="AC2442">
        <v>0</v>
      </c>
      <c r="AD2442">
        <v>0</v>
      </c>
      <c r="AE2442">
        <v>0</v>
      </c>
      <c r="AF2442">
        <v>0</v>
      </c>
      <c r="AG2442">
        <v>0</v>
      </c>
      <c r="AH2442">
        <v>0</v>
      </c>
      <c r="AI2442">
        <v>0</v>
      </c>
      <c r="AJ2442">
        <v>0</v>
      </c>
      <c r="AK2442">
        <v>0</v>
      </c>
      <c r="AL2442">
        <v>0</v>
      </c>
      <c r="AM2442">
        <v>0</v>
      </c>
      <c r="AN2442">
        <v>0</v>
      </c>
      <c r="AO2442">
        <v>0</v>
      </c>
      <c r="AP2442">
        <v>0</v>
      </c>
      <c r="AQ2442">
        <v>0</v>
      </c>
      <c r="AR2442">
        <v>0</v>
      </c>
      <c r="AS2442">
        <v>0</v>
      </c>
      <c r="AT2442">
        <v>44313</v>
      </c>
      <c r="AU2442">
        <v>44337</v>
      </c>
      <c r="AV2442">
        <v>0</v>
      </c>
      <c r="AW2442">
        <v>1</v>
      </c>
      <c r="AX2442">
        <v>0</v>
      </c>
      <c r="AY2442">
        <v>2021</v>
      </c>
      <c r="AZ2442">
        <v>4</v>
      </c>
      <c r="BA2442">
        <v>30</v>
      </c>
      <c r="BB2442">
        <v>3</v>
      </c>
      <c r="BF2442">
        <v>2021</v>
      </c>
      <c r="BG2442" t="s">
        <v>104</v>
      </c>
      <c r="BH2442" t="s">
        <v>59</v>
      </c>
      <c r="BI2442" t="s">
        <v>9783</v>
      </c>
      <c r="BJ2442" t="s">
        <v>9797</v>
      </c>
    </row>
    <row r="2443" spans="1:62" x14ac:dyDescent="0.35">
      <c r="A2443">
        <v>52098583</v>
      </c>
      <c r="B2443" t="s">
        <v>98</v>
      </c>
      <c r="C2443" t="s">
        <v>75</v>
      </c>
      <c r="D2443" t="s">
        <v>1368</v>
      </c>
      <c r="E2443" t="s">
        <v>99</v>
      </c>
      <c r="F2443">
        <v>45561458</v>
      </c>
      <c r="I2443" s="1">
        <v>44309</v>
      </c>
      <c r="J2443">
        <v>44339.999988425923</v>
      </c>
      <c r="K2443" t="s">
        <v>5684</v>
      </c>
      <c r="L2443" t="s">
        <v>65</v>
      </c>
      <c r="M2443" t="s">
        <v>79</v>
      </c>
      <c r="N2443" t="s">
        <v>80</v>
      </c>
      <c r="P2443" t="s">
        <v>189</v>
      </c>
      <c r="Q2443" t="s">
        <v>102</v>
      </c>
      <c r="S2443" t="s">
        <v>71</v>
      </c>
      <c r="T2443" t="s">
        <v>6576</v>
      </c>
      <c r="U2443">
        <v>0</v>
      </c>
      <c r="V2443">
        <v>1</v>
      </c>
      <c r="W2443">
        <v>0</v>
      </c>
      <c r="X2443">
        <v>1</v>
      </c>
      <c r="Y2443">
        <v>0</v>
      </c>
      <c r="Z2443">
        <v>0</v>
      </c>
      <c r="AA2443">
        <v>0</v>
      </c>
      <c r="AB2443">
        <v>0</v>
      </c>
      <c r="AC2443">
        <v>0</v>
      </c>
      <c r="AD2443">
        <v>0</v>
      </c>
      <c r="AE2443">
        <v>1</v>
      </c>
      <c r="AF2443">
        <v>1</v>
      </c>
      <c r="AG2443">
        <v>1</v>
      </c>
      <c r="AH2443">
        <v>1</v>
      </c>
      <c r="AI2443">
        <v>0</v>
      </c>
      <c r="AJ2443">
        <v>0</v>
      </c>
      <c r="AK2443">
        <v>0</v>
      </c>
      <c r="AL2443">
        <v>0</v>
      </c>
      <c r="AM2443">
        <v>0</v>
      </c>
      <c r="AN2443">
        <v>0</v>
      </c>
      <c r="AO2443">
        <v>0</v>
      </c>
      <c r="AP2443">
        <v>0</v>
      </c>
      <c r="AQ2443">
        <v>0</v>
      </c>
      <c r="AR2443">
        <v>0</v>
      </c>
      <c r="AS2443">
        <v>0</v>
      </c>
      <c r="AT2443">
        <v>44313</v>
      </c>
      <c r="AU2443">
        <v>44339</v>
      </c>
      <c r="AV2443">
        <v>0</v>
      </c>
      <c r="AW2443">
        <v>1</v>
      </c>
      <c r="AX2443">
        <v>0</v>
      </c>
      <c r="AY2443">
        <v>2021</v>
      </c>
      <c r="AZ2443">
        <v>4</v>
      </c>
      <c r="BA2443">
        <v>30</v>
      </c>
      <c r="BB2443">
        <v>6</v>
      </c>
      <c r="BF2443">
        <v>2021</v>
      </c>
      <c r="BG2443" t="s">
        <v>104</v>
      </c>
      <c r="BH2443" t="s">
        <v>9822</v>
      </c>
      <c r="BI2443" t="s">
        <v>9783</v>
      </c>
      <c r="BJ2443" t="s">
        <v>9797</v>
      </c>
    </row>
    <row r="2444" spans="1:62" x14ac:dyDescent="0.35">
      <c r="A2444">
        <v>52099480</v>
      </c>
      <c r="B2444" t="s">
        <v>116</v>
      </c>
      <c r="C2444" t="s">
        <v>61</v>
      </c>
      <c r="D2444" t="s">
        <v>125</v>
      </c>
      <c r="E2444" t="s">
        <v>346</v>
      </c>
      <c r="F2444">
        <v>37079664</v>
      </c>
      <c r="I2444" s="1">
        <v>44309</v>
      </c>
      <c r="J2444">
        <v>44339.999988425923</v>
      </c>
      <c r="K2444" t="s">
        <v>6424</v>
      </c>
      <c r="L2444" t="s">
        <v>65</v>
      </c>
      <c r="M2444" t="s">
        <v>66</v>
      </c>
      <c r="N2444" t="s">
        <v>67</v>
      </c>
      <c r="Q2444" t="s">
        <v>70</v>
      </c>
      <c r="S2444" t="s">
        <v>71</v>
      </c>
      <c r="T2444" t="s">
        <v>6577</v>
      </c>
      <c r="U2444">
        <v>0</v>
      </c>
      <c r="V2444">
        <v>1</v>
      </c>
      <c r="W2444">
        <v>1</v>
      </c>
      <c r="X2444">
        <v>1</v>
      </c>
      <c r="Y2444">
        <v>0</v>
      </c>
      <c r="Z2444">
        <v>0</v>
      </c>
      <c r="AA2444">
        <v>0</v>
      </c>
      <c r="AB2444">
        <v>0</v>
      </c>
      <c r="AC2444">
        <v>0</v>
      </c>
      <c r="AD2444">
        <v>0</v>
      </c>
      <c r="AE2444">
        <v>1</v>
      </c>
      <c r="AF2444">
        <v>0</v>
      </c>
      <c r="AG2444">
        <v>1</v>
      </c>
      <c r="AH2444">
        <v>1</v>
      </c>
      <c r="AI2444">
        <v>0</v>
      </c>
      <c r="AJ2444">
        <v>0</v>
      </c>
      <c r="AK2444">
        <v>0</v>
      </c>
      <c r="AL2444">
        <v>0</v>
      </c>
      <c r="AM2444">
        <v>0</v>
      </c>
      <c r="AN2444">
        <v>0</v>
      </c>
      <c r="AO2444">
        <v>0</v>
      </c>
      <c r="AP2444">
        <v>1</v>
      </c>
      <c r="AQ2444">
        <v>0</v>
      </c>
      <c r="AR2444">
        <v>0</v>
      </c>
      <c r="AS2444">
        <v>0</v>
      </c>
      <c r="AT2444">
        <v>44313</v>
      </c>
      <c r="AU2444">
        <v>44337</v>
      </c>
      <c r="AV2444">
        <v>1</v>
      </c>
      <c r="AW2444">
        <v>1</v>
      </c>
      <c r="AX2444">
        <v>0</v>
      </c>
      <c r="AY2444">
        <v>2021</v>
      </c>
      <c r="AZ2444">
        <v>4</v>
      </c>
      <c r="BA2444">
        <v>30</v>
      </c>
      <c r="BB2444">
        <v>7</v>
      </c>
      <c r="BF2444">
        <v>2021</v>
      </c>
      <c r="BG2444" t="s">
        <v>73</v>
      </c>
      <c r="BH2444" t="s">
        <v>9822</v>
      </c>
      <c r="BI2444" t="s">
        <v>9783</v>
      </c>
      <c r="BJ2444" t="s">
        <v>9797</v>
      </c>
    </row>
    <row r="2445" spans="1:62" x14ac:dyDescent="0.35">
      <c r="A2445">
        <v>52102402</v>
      </c>
      <c r="B2445" t="s">
        <v>6578</v>
      </c>
      <c r="C2445" t="s">
        <v>75</v>
      </c>
      <c r="D2445" t="s">
        <v>165</v>
      </c>
      <c r="E2445" t="s">
        <v>6579</v>
      </c>
      <c r="F2445">
        <v>40149870</v>
      </c>
      <c r="I2445" s="1">
        <v>44310</v>
      </c>
      <c r="J2445">
        <v>44340.999988425923</v>
      </c>
      <c r="K2445" t="s">
        <v>6580</v>
      </c>
      <c r="L2445" t="s">
        <v>65</v>
      </c>
      <c r="M2445" t="s">
        <v>66</v>
      </c>
      <c r="N2445" t="s">
        <v>67</v>
      </c>
      <c r="O2445" t="s">
        <v>68</v>
      </c>
      <c r="P2445" t="s">
        <v>69</v>
      </c>
      <c r="Q2445" t="s">
        <v>70</v>
      </c>
      <c r="S2445" t="s">
        <v>71</v>
      </c>
      <c r="T2445" t="s">
        <v>6581</v>
      </c>
      <c r="U2445">
        <v>0</v>
      </c>
      <c r="V2445">
        <v>1</v>
      </c>
      <c r="W2445">
        <v>0</v>
      </c>
      <c r="X2445">
        <v>1</v>
      </c>
      <c r="Y2445">
        <v>0</v>
      </c>
      <c r="Z2445">
        <v>0</v>
      </c>
      <c r="AA2445">
        <v>0</v>
      </c>
      <c r="AB2445">
        <v>0</v>
      </c>
      <c r="AC2445">
        <v>0</v>
      </c>
      <c r="AD2445">
        <v>1</v>
      </c>
      <c r="AE2445">
        <v>0</v>
      </c>
      <c r="AF2445">
        <v>1</v>
      </c>
      <c r="AG2445">
        <v>1</v>
      </c>
      <c r="AH2445">
        <v>1</v>
      </c>
      <c r="AI2445">
        <v>0</v>
      </c>
      <c r="AJ2445">
        <v>0</v>
      </c>
      <c r="AK2445">
        <v>0</v>
      </c>
      <c r="AL2445">
        <v>0</v>
      </c>
      <c r="AM2445">
        <v>0</v>
      </c>
      <c r="AN2445">
        <v>0</v>
      </c>
      <c r="AO2445">
        <v>0</v>
      </c>
      <c r="AP2445">
        <v>1</v>
      </c>
      <c r="AQ2445">
        <v>0</v>
      </c>
      <c r="AR2445">
        <v>0</v>
      </c>
      <c r="AS2445">
        <v>0</v>
      </c>
      <c r="AT2445">
        <v>44313</v>
      </c>
      <c r="AU2445">
        <v>44327</v>
      </c>
      <c r="AV2445">
        <v>0</v>
      </c>
      <c r="AW2445">
        <v>1</v>
      </c>
      <c r="AX2445">
        <v>0</v>
      </c>
      <c r="AY2445">
        <v>2021</v>
      </c>
      <c r="AZ2445">
        <v>4</v>
      </c>
      <c r="BA2445">
        <v>30</v>
      </c>
      <c r="BB2445">
        <v>7</v>
      </c>
      <c r="BF2445">
        <v>2021</v>
      </c>
      <c r="BG2445" t="s">
        <v>104</v>
      </c>
      <c r="BH2445" t="s">
        <v>9822</v>
      </c>
      <c r="BI2445" t="s">
        <v>9783</v>
      </c>
      <c r="BJ2445" t="s">
        <v>9798</v>
      </c>
    </row>
    <row r="2446" spans="1:62" x14ac:dyDescent="0.35">
      <c r="A2446">
        <v>52105766</v>
      </c>
      <c r="B2446" t="s">
        <v>6582</v>
      </c>
      <c r="C2446" t="s">
        <v>75</v>
      </c>
      <c r="D2446" t="s">
        <v>165</v>
      </c>
      <c r="E2446" t="s">
        <v>6583</v>
      </c>
      <c r="F2446">
        <v>45554206</v>
      </c>
      <c r="I2446" s="1">
        <v>44312</v>
      </c>
      <c r="J2446">
        <v>44342.999988425923</v>
      </c>
      <c r="K2446" t="s">
        <v>6584</v>
      </c>
      <c r="L2446" t="s">
        <v>65</v>
      </c>
      <c r="M2446" t="s">
        <v>120</v>
      </c>
      <c r="N2446" t="s">
        <v>121</v>
      </c>
      <c r="O2446" t="s">
        <v>168</v>
      </c>
      <c r="P2446" t="s">
        <v>122</v>
      </c>
      <c r="Q2446" t="s">
        <v>70</v>
      </c>
      <c r="S2446" t="s">
        <v>71</v>
      </c>
      <c r="T2446" t="s">
        <v>6585</v>
      </c>
      <c r="U2446">
        <v>0</v>
      </c>
      <c r="V2446">
        <v>1</v>
      </c>
      <c r="W2446">
        <v>1</v>
      </c>
      <c r="X2446">
        <v>1</v>
      </c>
      <c r="Y2446">
        <v>0</v>
      </c>
      <c r="Z2446">
        <v>0</v>
      </c>
      <c r="AA2446">
        <v>0</v>
      </c>
      <c r="AB2446">
        <v>0</v>
      </c>
      <c r="AC2446">
        <v>0</v>
      </c>
      <c r="AD2446">
        <v>1</v>
      </c>
      <c r="AE2446">
        <v>0</v>
      </c>
      <c r="AF2446">
        <v>1</v>
      </c>
      <c r="AG2446">
        <v>1</v>
      </c>
      <c r="AH2446">
        <v>0</v>
      </c>
      <c r="AI2446">
        <v>0</v>
      </c>
      <c r="AJ2446">
        <v>0</v>
      </c>
      <c r="AK2446">
        <v>0</v>
      </c>
      <c r="AL2446">
        <v>0</v>
      </c>
      <c r="AM2446">
        <v>0</v>
      </c>
      <c r="AN2446">
        <v>0</v>
      </c>
      <c r="AO2446">
        <v>0</v>
      </c>
      <c r="AP2446">
        <v>1</v>
      </c>
      <c r="AQ2446">
        <v>0</v>
      </c>
      <c r="AR2446">
        <v>0</v>
      </c>
      <c r="AS2446">
        <v>0</v>
      </c>
      <c r="AT2446">
        <v>44313</v>
      </c>
      <c r="AU2446">
        <v>44342</v>
      </c>
      <c r="AV2446">
        <v>0</v>
      </c>
      <c r="AW2446">
        <v>1</v>
      </c>
      <c r="AX2446">
        <v>0</v>
      </c>
      <c r="AY2446">
        <v>2021</v>
      </c>
      <c r="AZ2446">
        <v>4</v>
      </c>
      <c r="BA2446">
        <v>30</v>
      </c>
      <c r="BB2446">
        <v>7</v>
      </c>
      <c r="BF2446">
        <v>2021</v>
      </c>
      <c r="BG2446" t="s">
        <v>104</v>
      </c>
      <c r="BH2446" t="s">
        <v>9822</v>
      </c>
      <c r="BI2446" t="s">
        <v>9783</v>
      </c>
      <c r="BJ2446" t="s">
        <v>9794</v>
      </c>
    </row>
    <row r="2447" spans="1:62" x14ac:dyDescent="0.35">
      <c r="A2447">
        <v>52107070</v>
      </c>
      <c r="B2447" t="s">
        <v>98</v>
      </c>
      <c r="C2447" t="s">
        <v>75</v>
      </c>
      <c r="D2447" t="s">
        <v>85</v>
      </c>
      <c r="E2447" t="s">
        <v>3253</v>
      </c>
      <c r="F2447">
        <v>34665346</v>
      </c>
      <c r="I2447" s="1">
        <v>44312</v>
      </c>
      <c r="J2447">
        <v>44342.999988425923</v>
      </c>
      <c r="K2447" t="s">
        <v>6586</v>
      </c>
      <c r="L2447" t="s">
        <v>65</v>
      </c>
      <c r="M2447" t="s">
        <v>66</v>
      </c>
      <c r="N2447" t="s">
        <v>67</v>
      </c>
      <c r="O2447" t="s">
        <v>68</v>
      </c>
      <c r="P2447" t="s">
        <v>69</v>
      </c>
      <c r="Q2447" t="s">
        <v>70</v>
      </c>
      <c r="S2447" t="s">
        <v>71</v>
      </c>
      <c r="T2447" t="s">
        <v>6587</v>
      </c>
      <c r="U2447">
        <v>0</v>
      </c>
      <c r="V2447">
        <v>1</v>
      </c>
      <c r="W2447">
        <v>1</v>
      </c>
      <c r="X2447">
        <v>1</v>
      </c>
      <c r="Y2447">
        <v>0</v>
      </c>
      <c r="Z2447">
        <v>0</v>
      </c>
      <c r="AA2447">
        <v>0</v>
      </c>
      <c r="AB2447">
        <v>0</v>
      </c>
      <c r="AC2447">
        <v>0</v>
      </c>
      <c r="AD2447">
        <v>0</v>
      </c>
      <c r="AE2447">
        <v>1</v>
      </c>
      <c r="AF2447">
        <v>0</v>
      </c>
      <c r="AG2447">
        <v>0</v>
      </c>
      <c r="AH2447">
        <v>1</v>
      </c>
      <c r="AI2447">
        <v>0</v>
      </c>
      <c r="AJ2447">
        <v>0</v>
      </c>
      <c r="AK2447">
        <v>0</v>
      </c>
      <c r="AL2447">
        <v>0</v>
      </c>
      <c r="AM2447">
        <v>0</v>
      </c>
      <c r="AN2447">
        <v>0</v>
      </c>
      <c r="AO2447">
        <v>1</v>
      </c>
      <c r="AP2447">
        <v>0</v>
      </c>
      <c r="AQ2447">
        <v>0</v>
      </c>
      <c r="AR2447">
        <v>0</v>
      </c>
      <c r="AS2447">
        <v>0</v>
      </c>
      <c r="AT2447">
        <v>44313</v>
      </c>
      <c r="AU2447">
        <v>44342</v>
      </c>
      <c r="AV2447">
        <v>0</v>
      </c>
      <c r="AW2447">
        <v>1</v>
      </c>
      <c r="AX2447">
        <v>0</v>
      </c>
      <c r="AY2447">
        <v>2021</v>
      </c>
      <c r="AZ2447">
        <v>4</v>
      </c>
      <c r="BA2447">
        <v>30</v>
      </c>
      <c r="BB2447">
        <v>6</v>
      </c>
      <c r="BF2447">
        <v>2021</v>
      </c>
      <c r="BG2447" t="s">
        <v>104</v>
      </c>
      <c r="BH2447" t="s">
        <v>9822</v>
      </c>
      <c r="BI2447" t="s">
        <v>9783</v>
      </c>
      <c r="BJ2447" t="s">
        <v>9794</v>
      </c>
    </row>
    <row r="2448" spans="1:62" x14ac:dyDescent="0.35">
      <c r="A2448">
        <v>52108259</v>
      </c>
      <c r="B2448" t="s">
        <v>98</v>
      </c>
      <c r="C2448" t="s">
        <v>61</v>
      </c>
      <c r="D2448" t="s">
        <v>125</v>
      </c>
      <c r="E2448" t="s">
        <v>6588</v>
      </c>
      <c r="F2448">
        <v>31189180</v>
      </c>
      <c r="G2448" t="s">
        <v>6589</v>
      </c>
      <c r="H2448">
        <v>3.2732999999999999</v>
      </c>
      <c r="I2448" s="1">
        <v>44312</v>
      </c>
      <c r="J2448">
        <v>44332.999988425923</v>
      </c>
      <c r="K2448" t="s">
        <v>6590</v>
      </c>
      <c r="L2448" t="s">
        <v>65</v>
      </c>
      <c r="M2448" t="s">
        <v>66</v>
      </c>
      <c r="N2448" t="s">
        <v>67</v>
      </c>
      <c r="O2448" t="s">
        <v>68</v>
      </c>
      <c r="P2448" t="s">
        <v>69</v>
      </c>
      <c r="Q2448" t="s">
        <v>70</v>
      </c>
      <c r="R2448" t="s">
        <v>6591</v>
      </c>
      <c r="S2448" t="s">
        <v>82</v>
      </c>
      <c r="T2448" t="s">
        <v>6592</v>
      </c>
      <c r="U2448">
        <v>0</v>
      </c>
      <c r="V2448">
        <v>1</v>
      </c>
      <c r="W2448">
        <v>1</v>
      </c>
      <c r="X2448">
        <v>1</v>
      </c>
      <c r="Y2448">
        <v>0</v>
      </c>
      <c r="Z2448">
        <v>0</v>
      </c>
      <c r="AA2448">
        <v>0</v>
      </c>
      <c r="AB2448">
        <v>0</v>
      </c>
      <c r="AC2448">
        <v>0</v>
      </c>
      <c r="AD2448">
        <v>0</v>
      </c>
      <c r="AE2448">
        <v>1</v>
      </c>
      <c r="AF2448">
        <v>0</v>
      </c>
      <c r="AG2448">
        <v>0</v>
      </c>
      <c r="AH2448">
        <v>1</v>
      </c>
      <c r="AI2448">
        <v>0</v>
      </c>
      <c r="AJ2448">
        <v>0</v>
      </c>
      <c r="AK2448">
        <v>0</v>
      </c>
      <c r="AL2448">
        <v>0</v>
      </c>
      <c r="AM2448">
        <v>0</v>
      </c>
      <c r="AN2448">
        <v>0</v>
      </c>
      <c r="AO2448">
        <v>0</v>
      </c>
      <c r="AP2448">
        <v>0</v>
      </c>
      <c r="AQ2448">
        <v>0</v>
      </c>
      <c r="AR2448">
        <v>0</v>
      </c>
      <c r="AS2448">
        <v>0</v>
      </c>
      <c r="AT2448">
        <v>44313</v>
      </c>
      <c r="AU2448">
        <v>44332</v>
      </c>
      <c r="AV2448">
        <v>0</v>
      </c>
      <c r="AW2448">
        <v>1</v>
      </c>
      <c r="AX2448">
        <v>0</v>
      </c>
      <c r="AY2448">
        <v>2021</v>
      </c>
      <c r="AZ2448">
        <v>4</v>
      </c>
      <c r="BA2448">
        <v>20</v>
      </c>
      <c r="BB2448">
        <v>5</v>
      </c>
      <c r="BC2448">
        <v>167000</v>
      </c>
      <c r="BD2448">
        <v>167000</v>
      </c>
      <c r="BE2448" t="s">
        <v>90</v>
      </c>
      <c r="BF2448">
        <v>2021</v>
      </c>
      <c r="BG2448" t="s">
        <v>104</v>
      </c>
      <c r="BH2448" t="s">
        <v>59</v>
      </c>
      <c r="BI2448" t="s">
        <v>9783</v>
      </c>
      <c r="BJ2448" t="s">
        <v>9794</v>
      </c>
    </row>
    <row r="2449" spans="1:62" x14ac:dyDescent="0.35">
      <c r="A2449">
        <v>52110561</v>
      </c>
      <c r="B2449" t="s">
        <v>98</v>
      </c>
      <c r="C2449" t="s">
        <v>61</v>
      </c>
      <c r="D2449" t="s">
        <v>125</v>
      </c>
      <c r="E2449" t="s">
        <v>6593</v>
      </c>
      <c r="F2449">
        <v>46509534</v>
      </c>
      <c r="I2449" s="1">
        <v>44312</v>
      </c>
      <c r="J2449">
        <v>44342.999988425923</v>
      </c>
      <c r="K2449" t="s">
        <v>6594</v>
      </c>
      <c r="L2449" t="s">
        <v>65</v>
      </c>
      <c r="M2449" t="s">
        <v>66</v>
      </c>
      <c r="N2449" t="s">
        <v>67</v>
      </c>
      <c r="O2449" t="s">
        <v>68</v>
      </c>
      <c r="P2449" t="s">
        <v>2033</v>
      </c>
      <c r="Q2449" t="s">
        <v>70</v>
      </c>
      <c r="R2449" t="s">
        <v>3886</v>
      </c>
      <c r="S2449" t="s">
        <v>71</v>
      </c>
      <c r="T2449" t="s">
        <v>6595</v>
      </c>
      <c r="U2449">
        <v>0</v>
      </c>
      <c r="V2449">
        <v>1</v>
      </c>
      <c r="W2449">
        <v>1</v>
      </c>
      <c r="X2449">
        <v>1</v>
      </c>
      <c r="Y2449">
        <v>0</v>
      </c>
      <c r="Z2449">
        <v>0</v>
      </c>
      <c r="AA2449">
        <v>0</v>
      </c>
      <c r="AB2449">
        <v>0</v>
      </c>
      <c r="AC2449">
        <v>0</v>
      </c>
      <c r="AD2449">
        <v>0</v>
      </c>
      <c r="AE2449">
        <v>1</v>
      </c>
      <c r="AF2449">
        <v>0</v>
      </c>
      <c r="AG2449">
        <v>0</v>
      </c>
      <c r="AH2449">
        <v>1</v>
      </c>
      <c r="AI2449">
        <v>0</v>
      </c>
      <c r="AJ2449">
        <v>0</v>
      </c>
      <c r="AK2449">
        <v>0</v>
      </c>
      <c r="AL2449">
        <v>0</v>
      </c>
      <c r="AM2449">
        <v>0</v>
      </c>
      <c r="AN2449">
        <v>0</v>
      </c>
      <c r="AO2449">
        <v>0</v>
      </c>
      <c r="AP2449">
        <v>0</v>
      </c>
      <c r="AQ2449">
        <v>0</v>
      </c>
      <c r="AR2449">
        <v>0</v>
      </c>
      <c r="AS2449">
        <v>0</v>
      </c>
      <c r="AT2449">
        <v>44313</v>
      </c>
      <c r="AU2449">
        <v>44323</v>
      </c>
      <c r="AV2449">
        <v>0</v>
      </c>
      <c r="AW2449">
        <v>1</v>
      </c>
      <c r="AX2449">
        <v>0</v>
      </c>
      <c r="AY2449">
        <v>2021</v>
      </c>
      <c r="AZ2449">
        <v>4</v>
      </c>
      <c r="BA2449">
        <v>30</v>
      </c>
      <c r="BB2449">
        <v>5</v>
      </c>
      <c r="BC2449">
        <v>110000</v>
      </c>
      <c r="BD2449">
        <v>139999</v>
      </c>
      <c r="BE2449" t="s">
        <v>90</v>
      </c>
      <c r="BF2449">
        <v>2021</v>
      </c>
      <c r="BG2449" t="s">
        <v>104</v>
      </c>
      <c r="BH2449" t="s">
        <v>59</v>
      </c>
      <c r="BI2449" t="s">
        <v>9783</v>
      </c>
      <c r="BJ2449" t="s">
        <v>9794</v>
      </c>
    </row>
    <row r="2450" spans="1:62" x14ac:dyDescent="0.35">
      <c r="A2450">
        <v>52116660</v>
      </c>
      <c r="B2450" t="s">
        <v>98</v>
      </c>
      <c r="C2450" t="s">
        <v>75</v>
      </c>
      <c r="D2450" t="s">
        <v>236</v>
      </c>
      <c r="E2450" t="s">
        <v>3632</v>
      </c>
      <c r="F2450">
        <v>9163024</v>
      </c>
      <c r="G2450" t="s">
        <v>3632</v>
      </c>
      <c r="H2450">
        <v>2.4489999999999998</v>
      </c>
      <c r="I2450" s="1">
        <v>44313</v>
      </c>
      <c r="J2450">
        <v>44343.999988425923</v>
      </c>
      <c r="K2450" t="s">
        <v>6596</v>
      </c>
      <c r="L2450" t="s">
        <v>65</v>
      </c>
      <c r="M2450" t="s">
        <v>120</v>
      </c>
      <c r="N2450" t="s">
        <v>121</v>
      </c>
      <c r="O2450" t="s">
        <v>168</v>
      </c>
      <c r="P2450" t="s">
        <v>122</v>
      </c>
      <c r="Q2450" t="s">
        <v>70</v>
      </c>
      <c r="R2450" t="s">
        <v>6597</v>
      </c>
      <c r="S2450" t="s">
        <v>71</v>
      </c>
      <c r="T2450" t="s">
        <v>6598</v>
      </c>
      <c r="U2450">
        <v>0</v>
      </c>
      <c r="V2450">
        <v>1</v>
      </c>
      <c r="W2450">
        <v>1</v>
      </c>
      <c r="X2450">
        <v>1</v>
      </c>
      <c r="Y2450">
        <v>0</v>
      </c>
      <c r="Z2450">
        <v>0</v>
      </c>
      <c r="AA2450">
        <v>0</v>
      </c>
      <c r="AB2450">
        <v>0</v>
      </c>
      <c r="AC2450">
        <v>0</v>
      </c>
      <c r="AD2450">
        <v>0</v>
      </c>
      <c r="AE2450">
        <v>1</v>
      </c>
      <c r="AF2450">
        <v>1</v>
      </c>
      <c r="AG2450">
        <v>0</v>
      </c>
      <c r="AH2450">
        <v>1</v>
      </c>
      <c r="AI2450">
        <v>0</v>
      </c>
      <c r="AJ2450">
        <v>0</v>
      </c>
      <c r="AK2450">
        <v>0</v>
      </c>
      <c r="AL2450">
        <v>0</v>
      </c>
      <c r="AM2450">
        <v>0</v>
      </c>
      <c r="AN2450">
        <v>0</v>
      </c>
      <c r="AO2450">
        <v>0</v>
      </c>
      <c r="AP2450">
        <v>0</v>
      </c>
      <c r="AQ2450">
        <v>1</v>
      </c>
      <c r="AR2450">
        <v>0</v>
      </c>
      <c r="AS2450">
        <v>0</v>
      </c>
      <c r="AT2450">
        <v>44313</v>
      </c>
      <c r="AU2450">
        <v>44321</v>
      </c>
      <c r="AV2450">
        <v>0</v>
      </c>
      <c r="AW2450">
        <v>1</v>
      </c>
      <c r="AX2450">
        <v>0</v>
      </c>
      <c r="AY2450">
        <v>2021</v>
      </c>
      <c r="AZ2450">
        <v>4</v>
      </c>
      <c r="BA2450">
        <v>30</v>
      </c>
      <c r="BB2450">
        <v>7</v>
      </c>
      <c r="BC2450">
        <v>60000</v>
      </c>
      <c r="BD2450">
        <v>64999</v>
      </c>
      <c r="BE2450" t="s">
        <v>90</v>
      </c>
      <c r="BF2450">
        <v>2021</v>
      </c>
      <c r="BG2450" t="s">
        <v>104</v>
      </c>
      <c r="BH2450" t="s">
        <v>59</v>
      </c>
      <c r="BI2450" t="s">
        <v>9783</v>
      </c>
      <c r="BJ2450" t="s">
        <v>9795</v>
      </c>
    </row>
    <row r="2451" spans="1:62" x14ac:dyDescent="0.35">
      <c r="A2451">
        <v>52116765</v>
      </c>
      <c r="B2451" t="s">
        <v>98</v>
      </c>
      <c r="C2451" t="s">
        <v>61</v>
      </c>
      <c r="D2451" t="s">
        <v>125</v>
      </c>
      <c r="E2451" t="s">
        <v>6599</v>
      </c>
      <c r="F2451">
        <v>9293887</v>
      </c>
      <c r="G2451" t="s">
        <v>6599</v>
      </c>
      <c r="H2451">
        <v>3.4744999999999999</v>
      </c>
      <c r="I2451" s="1">
        <v>44313</v>
      </c>
      <c r="J2451">
        <v>44343.999988425923</v>
      </c>
      <c r="K2451" t="s">
        <v>6600</v>
      </c>
      <c r="L2451" t="s">
        <v>65</v>
      </c>
      <c r="M2451" t="s">
        <v>120</v>
      </c>
      <c r="N2451" t="s">
        <v>121</v>
      </c>
      <c r="O2451" t="s">
        <v>168</v>
      </c>
      <c r="P2451" t="s">
        <v>122</v>
      </c>
      <c r="Q2451" t="s">
        <v>102</v>
      </c>
      <c r="S2451" t="s">
        <v>71</v>
      </c>
      <c r="T2451" t="s">
        <v>6601</v>
      </c>
      <c r="U2451">
        <v>0</v>
      </c>
      <c r="V2451">
        <v>1</v>
      </c>
      <c r="W2451">
        <v>1</v>
      </c>
      <c r="X2451">
        <v>1</v>
      </c>
      <c r="Y2451">
        <v>0</v>
      </c>
      <c r="Z2451">
        <v>0</v>
      </c>
      <c r="AA2451">
        <v>0</v>
      </c>
      <c r="AB2451">
        <v>0</v>
      </c>
      <c r="AC2451">
        <v>0</v>
      </c>
      <c r="AD2451">
        <v>0</v>
      </c>
      <c r="AE2451">
        <v>1</v>
      </c>
      <c r="AF2451">
        <v>0</v>
      </c>
      <c r="AG2451">
        <v>0</v>
      </c>
      <c r="AH2451">
        <v>1</v>
      </c>
      <c r="AI2451">
        <v>0</v>
      </c>
      <c r="AJ2451">
        <v>0</v>
      </c>
      <c r="AK2451">
        <v>0</v>
      </c>
      <c r="AL2451">
        <v>0</v>
      </c>
      <c r="AM2451">
        <v>0</v>
      </c>
      <c r="AN2451">
        <v>0</v>
      </c>
      <c r="AO2451">
        <v>0</v>
      </c>
      <c r="AP2451">
        <v>0</v>
      </c>
      <c r="AQ2451">
        <v>0</v>
      </c>
      <c r="AR2451">
        <v>0</v>
      </c>
      <c r="AS2451">
        <v>0</v>
      </c>
      <c r="AT2451">
        <v>44313</v>
      </c>
      <c r="AU2451">
        <v>44343</v>
      </c>
      <c r="AV2451">
        <v>0</v>
      </c>
      <c r="AW2451">
        <v>1</v>
      </c>
      <c r="AX2451">
        <v>0</v>
      </c>
      <c r="AY2451">
        <v>2021</v>
      </c>
      <c r="AZ2451">
        <v>4</v>
      </c>
      <c r="BA2451">
        <v>30</v>
      </c>
      <c r="BB2451">
        <v>5</v>
      </c>
      <c r="BF2451">
        <v>2021</v>
      </c>
      <c r="BG2451" t="s">
        <v>104</v>
      </c>
      <c r="BH2451" t="s">
        <v>9822</v>
      </c>
      <c r="BI2451" t="s">
        <v>9783</v>
      </c>
      <c r="BJ2451" t="s">
        <v>9795</v>
      </c>
    </row>
    <row r="2452" spans="1:62" x14ac:dyDescent="0.35">
      <c r="A2452">
        <v>52116766</v>
      </c>
      <c r="B2452" t="s">
        <v>98</v>
      </c>
      <c r="C2452" t="s">
        <v>135</v>
      </c>
      <c r="D2452" t="s">
        <v>76</v>
      </c>
      <c r="E2452" t="s">
        <v>6599</v>
      </c>
      <c r="F2452">
        <v>9293887</v>
      </c>
      <c r="G2452" t="s">
        <v>6599</v>
      </c>
      <c r="I2452" s="1">
        <v>44313</v>
      </c>
      <c r="J2452">
        <v>44343.999988425923</v>
      </c>
      <c r="K2452" t="s">
        <v>6600</v>
      </c>
      <c r="L2452" t="s">
        <v>65</v>
      </c>
      <c r="M2452" t="s">
        <v>120</v>
      </c>
      <c r="N2452" t="s">
        <v>121</v>
      </c>
      <c r="O2452" t="s">
        <v>168</v>
      </c>
      <c r="P2452" t="s">
        <v>122</v>
      </c>
      <c r="Q2452" t="s">
        <v>102</v>
      </c>
      <c r="S2452" t="s">
        <v>71</v>
      </c>
      <c r="T2452" t="s">
        <v>6602</v>
      </c>
      <c r="U2452">
        <v>0</v>
      </c>
      <c r="V2452">
        <v>1</v>
      </c>
      <c r="W2452">
        <v>1</v>
      </c>
      <c r="X2452">
        <v>1</v>
      </c>
      <c r="Y2452">
        <v>0</v>
      </c>
      <c r="Z2452">
        <v>0</v>
      </c>
      <c r="AA2452">
        <v>0</v>
      </c>
      <c r="AB2452">
        <v>0</v>
      </c>
      <c r="AC2452">
        <v>0</v>
      </c>
      <c r="AD2452">
        <v>0</v>
      </c>
      <c r="AE2452">
        <v>1</v>
      </c>
      <c r="AF2452">
        <v>0</v>
      </c>
      <c r="AG2452">
        <v>0</v>
      </c>
      <c r="AH2452">
        <v>1</v>
      </c>
      <c r="AI2452">
        <v>0</v>
      </c>
      <c r="AJ2452">
        <v>0</v>
      </c>
      <c r="AK2452">
        <v>0</v>
      </c>
      <c r="AL2452">
        <v>0</v>
      </c>
      <c r="AM2452">
        <v>0</v>
      </c>
      <c r="AN2452">
        <v>0</v>
      </c>
      <c r="AO2452">
        <v>0</v>
      </c>
      <c r="AP2452">
        <v>0</v>
      </c>
      <c r="AQ2452">
        <v>0</v>
      </c>
      <c r="AR2452">
        <v>0</v>
      </c>
      <c r="AS2452">
        <v>0</v>
      </c>
      <c r="AT2452">
        <v>44313</v>
      </c>
      <c r="AU2452">
        <v>44343</v>
      </c>
      <c r="AV2452">
        <v>0</v>
      </c>
      <c r="AW2452">
        <v>1</v>
      </c>
      <c r="AX2452">
        <v>1</v>
      </c>
      <c r="AY2452">
        <v>2021</v>
      </c>
      <c r="AZ2452">
        <v>4</v>
      </c>
      <c r="BA2452">
        <v>30</v>
      </c>
      <c r="BB2452">
        <v>5</v>
      </c>
      <c r="BF2452">
        <v>2021</v>
      </c>
      <c r="BG2452" t="s">
        <v>104</v>
      </c>
      <c r="BH2452" t="s">
        <v>9822</v>
      </c>
      <c r="BI2452" t="s">
        <v>9783</v>
      </c>
      <c r="BJ2452" t="s">
        <v>9795</v>
      </c>
    </row>
    <row r="2453" spans="1:62" x14ac:dyDescent="0.35">
      <c r="A2453">
        <v>52116988</v>
      </c>
      <c r="B2453" t="s">
        <v>6118</v>
      </c>
      <c r="C2453" t="s">
        <v>75</v>
      </c>
      <c r="D2453" t="s">
        <v>76</v>
      </c>
      <c r="E2453" t="s">
        <v>6119</v>
      </c>
      <c r="F2453">
        <v>24662953</v>
      </c>
      <c r="G2453" t="s">
        <v>6119</v>
      </c>
      <c r="H2453">
        <v>3.8571</v>
      </c>
      <c r="I2453" s="1">
        <v>44313</v>
      </c>
      <c r="J2453">
        <v>44343.999988425923</v>
      </c>
      <c r="K2453" t="s">
        <v>6603</v>
      </c>
      <c r="L2453" t="s">
        <v>65</v>
      </c>
      <c r="M2453" t="s">
        <v>66</v>
      </c>
      <c r="N2453" t="s">
        <v>67</v>
      </c>
      <c r="O2453" t="s">
        <v>68</v>
      </c>
      <c r="P2453" t="s">
        <v>69</v>
      </c>
      <c r="Q2453" t="s">
        <v>70</v>
      </c>
      <c r="S2453" t="s">
        <v>82</v>
      </c>
      <c r="T2453" t="s">
        <v>6604</v>
      </c>
      <c r="U2453">
        <v>0</v>
      </c>
      <c r="V2453">
        <v>1</v>
      </c>
      <c r="W2453">
        <v>0</v>
      </c>
      <c r="X2453">
        <v>1</v>
      </c>
      <c r="Y2453">
        <v>0</v>
      </c>
      <c r="Z2453">
        <v>0</v>
      </c>
      <c r="AA2453">
        <v>0</v>
      </c>
      <c r="AB2453">
        <v>0</v>
      </c>
      <c r="AC2453">
        <v>0</v>
      </c>
      <c r="AD2453">
        <v>0</v>
      </c>
      <c r="AE2453">
        <v>1</v>
      </c>
      <c r="AF2453">
        <v>0</v>
      </c>
      <c r="AG2453">
        <v>0</v>
      </c>
      <c r="AH2453">
        <v>1</v>
      </c>
      <c r="AI2453">
        <v>0</v>
      </c>
      <c r="AJ2453">
        <v>0</v>
      </c>
      <c r="AK2453">
        <v>0</v>
      </c>
      <c r="AL2453">
        <v>0</v>
      </c>
      <c r="AM2453">
        <v>0</v>
      </c>
      <c r="AN2453">
        <v>0</v>
      </c>
      <c r="AO2453">
        <v>0</v>
      </c>
      <c r="AP2453">
        <v>0</v>
      </c>
      <c r="AQ2453">
        <v>0</v>
      </c>
      <c r="AR2453">
        <v>0</v>
      </c>
      <c r="AS2453">
        <v>0</v>
      </c>
      <c r="AT2453">
        <v>44313</v>
      </c>
      <c r="AU2453">
        <v>44343</v>
      </c>
      <c r="AV2453">
        <v>0</v>
      </c>
      <c r="AW2453">
        <v>1</v>
      </c>
      <c r="AX2453">
        <v>0</v>
      </c>
      <c r="AY2453">
        <v>2021</v>
      </c>
      <c r="AZ2453">
        <v>4</v>
      </c>
      <c r="BA2453">
        <v>30</v>
      </c>
      <c r="BB2453">
        <v>4</v>
      </c>
      <c r="BF2453">
        <v>2021</v>
      </c>
      <c r="BG2453" t="s">
        <v>104</v>
      </c>
      <c r="BH2453" t="s">
        <v>9822</v>
      </c>
      <c r="BI2453" t="s">
        <v>9783</v>
      </c>
      <c r="BJ2453" t="s">
        <v>9795</v>
      </c>
    </row>
    <row r="2454" spans="1:62" x14ac:dyDescent="0.35">
      <c r="A2454">
        <v>52118472</v>
      </c>
      <c r="B2454" t="s">
        <v>1433</v>
      </c>
      <c r="C2454" t="s">
        <v>75</v>
      </c>
      <c r="D2454" t="s">
        <v>236</v>
      </c>
      <c r="E2454" t="s">
        <v>6605</v>
      </c>
      <c r="F2454">
        <v>26780213</v>
      </c>
      <c r="I2454" s="1">
        <v>44313</v>
      </c>
      <c r="J2454">
        <v>44343.999988425923</v>
      </c>
      <c r="K2454" t="s">
        <v>6606</v>
      </c>
      <c r="L2454" t="s">
        <v>65</v>
      </c>
      <c r="M2454" t="s">
        <v>120</v>
      </c>
      <c r="N2454" t="s">
        <v>2011</v>
      </c>
      <c r="P2454" t="s">
        <v>2012</v>
      </c>
      <c r="Q2454" t="s">
        <v>70</v>
      </c>
      <c r="S2454" t="s">
        <v>71</v>
      </c>
      <c r="T2454" t="s">
        <v>6607</v>
      </c>
      <c r="U2454">
        <v>1</v>
      </c>
      <c r="V2454">
        <v>1</v>
      </c>
      <c r="W2454">
        <v>0</v>
      </c>
      <c r="X2454">
        <v>1</v>
      </c>
      <c r="Y2454">
        <v>0</v>
      </c>
      <c r="Z2454">
        <v>0</v>
      </c>
      <c r="AA2454">
        <v>0</v>
      </c>
      <c r="AB2454">
        <v>0</v>
      </c>
      <c r="AC2454">
        <v>0</v>
      </c>
      <c r="AD2454">
        <v>0</v>
      </c>
      <c r="AE2454">
        <v>1</v>
      </c>
      <c r="AF2454">
        <v>0</v>
      </c>
      <c r="AG2454">
        <v>0</v>
      </c>
      <c r="AH2454">
        <v>1</v>
      </c>
      <c r="AI2454">
        <v>0</v>
      </c>
      <c r="AJ2454">
        <v>0</v>
      </c>
      <c r="AK2454">
        <v>0</v>
      </c>
      <c r="AL2454">
        <v>0</v>
      </c>
      <c r="AM2454">
        <v>0</v>
      </c>
      <c r="AN2454">
        <v>0</v>
      </c>
      <c r="AO2454">
        <v>0</v>
      </c>
      <c r="AP2454">
        <v>0</v>
      </c>
      <c r="AQ2454">
        <v>0</v>
      </c>
      <c r="AR2454">
        <v>0</v>
      </c>
      <c r="AS2454">
        <v>0</v>
      </c>
      <c r="AT2454">
        <v>44313</v>
      </c>
      <c r="AU2454">
        <v>44343</v>
      </c>
      <c r="AV2454">
        <v>0</v>
      </c>
      <c r="AW2454">
        <v>1</v>
      </c>
      <c r="AX2454">
        <v>0</v>
      </c>
      <c r="AY2454">
        <v>2021</v>
      </c>
      <c r="AZ2454">
        <v>4</v>
      </c>
      <c r="BA2454">
        <v>30</v>
      </c>
      <c r="BB2454">
        <v>5</v>
      </c>
      <c r="BF2454">
        <v>2021</v>
      </c>
      <c r="BG2454" t="s">
        <v>104</v>
      </c>
      <c r="BH2454" t="s">
        <v>9822</v>
      </c>
      <c r="BI2454" t="s">
        <v>9783</v>
      </c>
      <c r="BJ2454" t="s">
        <v>9795</v>
      </c>
    </row>
    <row r="2455" spans="1:62" x14ac:dyDescent="0.35">
      <c r="A2455">
        <v>52121904</v>
      </c>
      <c r="B2455" t="s">
        <v>6608</v>
      </c>
      <c r="C2455" t="s">
        <v>75</v>
      </c>
      <c r="D2455" t="s">
        <v>76</v>
      </c>
      <c r="E2455" t="s">
        <v>3117</v>
      </c>
      <c r="F2455">
        <v>559343</v>
      </c>
      <c r="G2455" t="s">
        <v>3117</v>
      </c>
      <c r="H2455">
        <v>3.7081</v>
      </c>
      <c r="I2455" s="1">
        <v>44313</v>
      </c>
      <c r="J2455">
        <v>44343.999988425923</v>
      </c>
      <c r="K2455" t="s">
        <v>6609</v>
      </c>
      <c r="L2455" t="s">
        <v>65</v>
      </c>
      <c r="M2455" t="s">
        <v>152</v>
      </c>
      <c r="N2455" t="s">
        <v>153</v>
      </c>
      <c r="O2455" t="s">
        <v>2789</v>
      </c>
      <c r="Q2455" t="s">
        <v>70</v>
      </c>
      <c r="S2455" t="s">
        <v>82</v>
      </c>
      <c r="T2455" t="s">
        <v>6610</v>
      </c>
      <c r="U2455">
        <v>0</v>
      </c>
      <c r="V2455">
        <v>1</v>
      </c>
      <c r="W2455">
        <v>0</v>
      </c>
      <c r="X2455">
        <v>1</v>
      </c>
      <c r="Y2455">
        <v>0</v>
      </c>
      <c r="Z2455">
        <v>0</v>
      </c>
      <c r="AA2455">
        <v>0</v>
      </c>
      <c r="AB2455">
        <v>0</v>
      </c>
      <c r="AC2455">
        <v>1</v>
      </c>
      <c r="AD2455">
        <v>0</v>
      </c>
      <c r="AE2455">
        <v>1</v>
      </c>
      <c r="AF2455">
        <v>0</v>
      </c>
      <c r="AG2455">
        <v>0</v>
      </c>
      <c r="AH2455">
        <v>1</v>
      </c>
      <c r="AI2455">
        <v>0</v>
      </c>
      <c r="AJ2455">
        <v>0</v>
      </c>
      <c r="AK2455">
        <v>0</v>
      </c>
      <c r="AL2455">
        <v>0</v>
      </c>
      <c r="AM2455">
        <v>0</v>
      </c>
      <c r="AN2455">
        <v>0</v>
      </c>
      <c r="AO2455">
        <v>0</v>
      </c>
      <c r="AP2455">
        <v>0</v>
      </c>
      <c r="AQ2455">
        <v>0</v>
      </c>
      <c r="AR2455">
        <v>0</v>
      </c>
      <c r="AS2455">
        <v>0</v>
      </c>
      <c r="AT2455">
        <v>44313</v>
      </c>
      <c r="AU2455">
        <v>44328</v>
      </c>
      <c r="AV2455">
        <v>0</v>
      </c>
      <c r="AW2455">
        <v>1</v>
      </c>
      <c r="AX2455">
        <v>0</v>
      </c>
      <c r="AY2455">
        <v>2021</v>
      </c>
      <c r="AZ2455">
        <v>4</v>
      </c>
      <c r="BA2455">
        <v>30</v>
      </c>
      <c r="BB2455">
        <v>5</v>
      </c>
      <c r="BF2455">
        <v>2021</v>
      </c>
      <c r="BG2455" t="s">
        <v>104</v>
      </c>
      <c r="BH2455" t="s">
        <v>9822</v>
      </c>
      <c r="BI2455" t="s">
        <v>9783</v>
      </c>
      <c r="BJ2455" t="s">
        <v>9795</v>
      </c>
    </row>
    <row r="2456" spans="1:62" x14ac:dyDescent="0.35">
      <c r="A2456">
        <v>52121905</v>
      </c>
      <c r="B2456" t="s">
        <v>6608</v>
      </c>
      <c r="C2456" t="s">
        <v>135</v>
      </c>
      <c r="D2456" t="s">
        <v>76</v>
      </c>
      <c r="E2456" t="s">
        <v>3117</v>
      </c>
      <c r="F2456">
        <v>559343</v>
      </c>
      <c r="G2456" t="s">
        <v>3117</v>
      </c>
      <c r="H2456">
        <v>3.7081</v>
      </c>
      <c r="I2456" s="1">
        <v>44313</v>
      </c>
      <c r="J2456">
        <v>44343.999988425923</v>
      </c>
      <c r="K2456" t="s">
        <v>6609</v>
      </c>
      <c r="L2456" t="s">
        <v>65</v>
      </c>
      <c r="M2456" t="s">
        <v>152</v>
      </c>
      <c r="N2456" t="s">
        <v>153</v>
      </c>
      <c r="O2456" t="s">
        <v>2789</v>
      </c>
      <c r="Q2456" t="s">
        <v>70</v>
      </c>
      <c r="S2456" t="s">
        <v>82</v>
      </c>
      <c r="T2456" t="s">
        <v>6611</v>
      </c>
      <c r="U2456">
        <v>0</v>
      </c>
      <c r="V2456">
        <v>1</v>
      </c>
      <c r="W2456">
        <v>0</v>
      </c>
      <c r="X2456">
        <v>1</v>
      </c>
      <c r="Y2456">
        <v>0</v>
      </c>
      <c r="Z2456">
        <v>0</v>
      </c>
      <c r="AA2456">
        <v>0</v>
      </c>
      <c r="AB2456">
        <v>0</v>
      </c>
      <c r="AC2456">
        <v>1</v>
      </c>
      <c r="AD2456">
        <v>0</v>
      </c>
      <c r="AE2456">
        <v>1</v>
      </c>
      <c r="AF2456">
        <v>0</v>
      </c>
      <c r="AG2456">
        <v>0</v>
      </c>
      <c r="AH2456">
        <v>1</v>
      </c>
      <c r="AI2456">
        <v>0</v>
      </c>
      <c r="AJ2456">
        <v>0</v>
      </c>
      <c r="AK2456">
        <v>0</v>
      </c>
      <c r="AL2456">
        <v>0</v>
      </c>
      <c r="AM2456">
        <v>0</v>
      </c>
      <c r="AN2456">
        <v>0</v>
      </c>
      <c r="AO2456">
        <v>0</v>
      </c>
      <c r="AP2456">
        <v>0</v>
      </c>
      <c r="AQ2456">
        <v>0</v>
      </c>
      <c r="AR2456">
        <v>0</v>
      </c>
      <c r="AS2456">
        <v>0</v>
      </c>
      <c r="AT2456">
        <v>44313</v>
      </c>
      <c r="AU2456">
        <v>44328</v>
      </c>
      <c r="AV2456">
        <v>0</v>
      </c>
      <c r="AW2456">
        <v>1</v>
      </c>
      <c r="AX2456">
        <v>1</v>
      </c>
      <c r="AY2456">
        <v>2021</v>
      </c>
      <c r="AZ2456">
        <v>4</v>
      </c>
      <c r="BA2456">
        <v>30</v>
      </c>
      <c r="BB2456">
        <v>5</v>
      </c>
      <c r="BF2456">
        <v>2021</v>
      </c>
      <c r="BG2456" t="s">
        <v>104</v>
      </c>
      <c r="BH2456" t="s">
        <v>9822</v>
      </c>
      <c r="BI2456" t="s">
        <v>9783</v>
      </c>
      <c r="BJ2456" t="s">
        <v>9795</v>
      </c>
    </row>
    <row r="2457" spans="1:62" x14ac:dyDescent="0.35">
      <c r="A2457">
        <v>52121913</v>
      </c>
      <c r="B2457" t="s">
        <v>283</v>
      </c>
      <c r="C2457" t="s">
        <v>61</v>
      </c>
      <c r="D2457" t="s">
        <v>1132</v>
      </c>
      <c r="E2457" t="s">
        <v>553</v>
      </c>
      <c r="F2457">
        <v>35398774</v>
      </c>
      <c r="I2457" s="1">
        <v>44313</v>
      </c>
      <c r="J2457">
        <v>44343.999988425923</v>
      </c>
      <c r="K2457" t="s">
        <v>1452</v>
      </c>
      <c r="L2457" t="s">
        <v>65</v>
      </c>
      <c r="M2457" t="s">
        <v>66</v>
      </c>
      <c r="N2457" t="s">
        <v>67</v>
      </c>
      <c r="O2457" t="s">
        <v>68</v>
      </c>
      <c r="P2457" t="s">
        <v>69</v>
      </c>
      <c r="Q2457" t="s">
        <v>102</v>
      </c>
      <c r="R2457" t="s">
        <v>4959</v>
      </c>
      <c r="S2457" t="s">
        <v>71</v>
      </c>
      <c r="T2457" t="s">
        <v>6612</v>
      </c>
      <c r="U2457">
        <v>1</v>
      </c>
      <c r="V2457">
        <v>1</v>
      </c>
      <c r="W2457">
        <v>1</v>
      </c>
      <c r="X2457">
        <v>1</v>
      </c>
      <c r="Y2457">
        <v>0</v>
      </c>
      <c r="Z2457">
        <v>0</v>
      </c>
      <c r="AA2457">
        <v>0</v>
      </c>
      <c r="AB2457">
        <v>0</v>
      </c>
      <c r="AC2457">
        <v>0</v>
      </c>
      <c r="AD2457">
        <v>1</v>
      </c>
      <c r="AE2457">
        <v>1</v>
      </c>
      <c r="AF2457">
        <v>0</v>
      </c>
      <c r="AG2457">
        <v>1</v>
      </c>
      <c r="AH2457">
        <v>1</v>
      </c>
      <c r="AI2457">
        <v>0</v>
      </c>
      <c r="AJ2457">
        <v>0</v>
      </c>
      <c r="AK2457">
        <v>0</v>
      </c>
      <c r="AL2457">
        <v>0</v>
      </c>
      <c r="AM2457">
        <v>0</v>
      </c>
      <c r="AN2457">
        <v>0</v>
      </c>
      <c r="AO2457">
        <v>0</v>
      </c>
      <c r="AP2457">
        <v>1</v>
      </c>
      <c r="AQ2457">
        <v>0</v>
      </c>
      <c r="AR2457">
        <v>0</v>
      </c>
      <c r="AS2457">
        <v>0</v>
      </c>
      <c r="AT2457">
        <v>44313</v>
      </c>
      <c r="AU2457">
        <v>44341</v>
      </c>
      <c r="AV2457">
        <v>1</v>
      </c>
      <c r="AW2457">
        <v>1</v>
      </c>
      <c r="AX2457">
        <v>0</v>
      </c>
      <c r="AY2457">
        <v>2021</v>
      </c>
      <c r="AZ2457">
        <v>4</v>
      </c>
      <c r="BA2457">
        <v>30</v>
      </c>
      <c r="BB2457">
        <v>9</v>
      </c>
      <c r="BC2457">
        <v>100000</v>
      </c>
      <c r="BD2457">
        <v>100000</v>
      </c>
      <c r="BE2457" t="s">
        <v>90</v>
      </c>
      <c r="BF2457">
        <v>2021</v>
      </c>
      <c r="BG2457" t="s">
        <v>73</v>
      </c>
      <c r="BH2457" t="s">
        <v>59</v>
      </c>
      <c r="BI2457" t="s">
        <v>9783</v>
      </c>
      <c r="BJ2457" t="s">
        <v>9795</v>
      </c>
    </row>
    <row r="2458" spans="1:62" x14ac:dyDescent="0.35">
      <c r="A2458">
        <v>52126507</v>
      </c>
      <c r="B2458" t="s">
        <v>524</v>
      </c>
      <c r="C2458" t="s">
        <v>75</v>
      </c>
      <c r="D2458" t="s">
        <v>165</v>
      </c>
      <c r="E2458" t="s">
        <v>6302</v>
      </c>
      <c r="F2458">
        <v>33657145</v>
      </c>
      <c r="G2458" t="s">
        <v>6302</v>
      </c>
      <c r="H2458">
        <v>2.9167000000000001</v>
      </c>
      <c r="I2458" s="1">
        <v>44314</v>
      </c>
      <c r="J2458">
        <v>44344.460474537038</v>
      </c>
      <c r="K2458" t="s">
        <v>6303</v>
      </c>
      <c r="L2458" t="s">
        <v>65</v>
      </c>
      <c r="M2458" t="s">
        <v>66</v>
      </c>
      <c r="N2458" t="s">
        <v>67</v>
      </c>
      <c r="O2458" t="s">
        <v>101</v>
      </c>
      <c r="P2458" t="s">
        <v>1219</v>
      </c>
      <c r="Q2458" t="s">
        <v>70</v>
      </c>
      <c r="S2458" t="s">
        <v>71</v>
      </c>
      <c r="T2458" t="s">
        <v>6613</v>
      </c>
      <c r="U2458">
        <v>0</v>
      </c>
      <c r="V2458">
        <v>1</v>
      </c>
      <c r="W2458">
        <v>0</v>
      </c>
      <c r="X2458">
        <v>1</v>
      </c>
      <c r="Y2458">
        <v>0</v>
      </c>
      <c r="Z2458">
        <v>0</v>
      </c>
      <c r="AA2458">
        <v>0</v>
      </c>
      <c r="AB2458">
        <v>0</v>
      </c>
      <c r="AC2458">
        <v>0</v>
      </c>
      <c r="AD2458">
        <v>1</v>
      </c>
      <c r="AE2458">
        <v>1</v>
      </c>
      <c r="AF2458">
        <v>1</v>
      </c>
      <c r="AG2458">
        <v>1</v>
      </c>
      <c r="AH2458">
        <v>0</v>
      </c>
      <c r="AI2458">
        <v>0</v>
      </c>
      <c r="AJ2458">
        <v>0</v>
      </c>
      <c r="AK2458">
        <v>0</v>
      </c>
      <c r="AL2458">
        <v>0</v>
      </c>
      <c r="AM2458">
        <v>0</v>
      </c>
      <c r="AN2458">
        <v>0</v>
      </c>
      <c r="AO2458">
        <v>0</v>
      </c>
      <c r="AP2458">
        <v>1</v>
      </c>
      <c r="AQ2458">
        <v>0</v>
      </c>
      <c r="AR2458">
        <v>0</v>
      </c>
      <c r="AS2458">
        <v>0</v>
      </c>
      <c r="AT2458">
        <v>44314</v>
      </c>
      <c r="AU2458">
        <v>44316</v>
      </c>
      <c r="AV2458">
        <v>0</v>
      </c>
      <c r="AW2458">
        <v>1</v>
      </c>
      <c r="AX2458">
        <v>0</v>
      </c>
      <c r="AY2458">
        <v>2021</v>
      </c>
      <c r="AZ2458">
        <v>4</v>
      </c>
      <c r="BA2458">
        <v>29</v>
      </c>
      <c r="BB2458">
        <v>7</v>
      </c>
      <c r="BF2458">
        <v>2021</v>
      </c>
      <c r="BG2458" t="s">
        <v>104</v>
      </c>
      <c r="BH2458" t="s">
        <v>9822</v>
      </c>
      <c r="BI2458" t="s">
        <v>9783</v>
      </c>
      <c r="BJ2458" t="s">
        <v>9793</v>
      </c>
    </row>
    <row r="2459" spans="1:62" x14ac:dyDescent="0.35">
      <c r="A2459">
        <v>52128039</v>
      </c>
      <c r="B2459" t="s">
        <v>6614</v>
      </c>
      <c r="C2459" t="s">
        <v>192</v>
      </c>
      <c r="D2459" t="s">
        <v>76</v>
      </c>
      <c r="E2459" t="s">
        <v>6615</v>
      </c>
      <c r="F2459">
        <v>13625315</v>
      </c>
      <c r="G2459" t="s">
        <v>6616</v>
      </c>
      <c r="I2459" s="1">
        <v>44314</v>
      </c>
      <c r="J2459">
        <v>44344.999988425923</v>
      </c>
      <c r="K2459" t="s">
        <v>6617</v>
      </c>
      <c r="L2459" t="s">
        <v>65</v>
      </c>
      <c r="M2459" t="s">
        <v>66</v>
      </c>
      <c r="N2459" t="s">
        <v>716</v>
      </c>
      <c r="P2459" t="s">
        <v>6618</v>
      </c>
      <c r="Q2459" t="s">
        <v>70</v>
      </c>
      <c r="S2459" t="s">
        <v>82</v>
      </c>
      <c r="T2459" t="s">
        <v>6619</v>
      </c>
      <c r="U2459">
        <v>0</v>
      </c>
      <c r="V2459">
        <v>1</v>
      </c>
      <c r="W2459">
        <v>0</v>
      </c>
      <c r="X2459">
        <v>1</v>
      </c>
      <c r="Y2459">
        <v>0</v>
      </c>
      <c r="Z2459">
        <v>0</v>
      </c>
      <c r="AA2459">
        <v>0</v>
      </c>
      <c r="AB2459">
        <v>0</v>
      </c>
      <c r="AC2459">
        <v>0</v>
      </c>
      <c r="AD2459">
        <v>0</v>
      </c>
      <c r="AE2459">
        <v>1</v>
      </c>
      <c r="AF2459">
        <v>0</v>
      </c>
      <c r="AG2459">
        <v>0</v>
      </c>
      <c r="AH2459">
        <v>1</v>
      </c>
      <c r="AI2459">
        <v>0</v>
      </c>
      <c r="AJ2459">
        <v>0</v>
      </c>
      <c r="AK2459">
        <v>0</v>
      </c>
      <c r="AL2459">
        <v>0</v>
      </c>
      <c r="AM2459">
        <v>0</v>
      </c>
      <c r="AN2459">
        <v>0</v>
      </c>
      <c r="AO2459">
        <v>0</v>
      </c>
      <c r="AP2459">
        <v>0</v>
      </c>
      <c r="AQ2459">
        <v>0</v>
      </c>
      <c r="AR2459">
        <v>0</v>
      </c>
      <c r="AS2459">
        <v>0</v>
      </c>
      <c r="AT2459">
        <v>44314</v>
      </c>
      <c r="AU2459">
        <v>44327</v>
      </c>
      <c r="AV2459">
        <v>0</v>
      </c>
      <c r="AW2459">
        <v>1</v>
      </c>
      <c r="AX2459">
        <v>0</v>
      </c>
      <c r="AY2459">
        <v>2021</v>
      </c>
      <c r="AZ2459">
        <v>4</v>
      </c>
      <c r="BA2459">
        <v>30</v>
      </c>
      <c r="BB2459">
        <v>4</v>
      </c>
      <c r="BF2459">
        <v>2021</v>
      </c>
      <c r="BG2459" t="s">
        <v>104</v>
      </c>
      <c r="BH2459" t="s">
        <v>9822</v>
      </c>
      <c r="BI2459" t="s">
        <v>9783</v>
      </c>
      <c r="BJ2459" t="s">
        <v>9793</v>
      </c>
    </row>
    <row r="2460" spans="1:62" x14ac:dyDescent="0.35">
      <c r="A2460">
        <v>52129157</v>
      </c>
      <c r="B2460" t="s">
        <v>6620</v>
      </c>
      <c r="C2460" t="s">
        <v>1004</v>
      </c>
      <c r="D2460" t="s">
        <v>2586</v>
      </c>
      <c r="E2460" t="s">
        <v>6621</v>
      </c>
      <c r="F2460">
        <v>24914338</v>
      </c>
      <c r="G2460" t="s">
        <v>6622</v>
      </c>
      <c r="H2460">
        <v>3.9411999999999998</v>
      </c>
      <c r="I2460" s="1">
        <v>44314</v>
      </c>
      <c r="J2460">
        <v>44344.999988425923</v>
      </c>
      <c r="K2460" t="s">
        <v>6623</v>
      </c>
      <c r="L2460" t="s">
        <v>65</v>
      </c>
      <c r="M2460" t="s">
        <v>519</v>
      </c>
      <c r="N2460" t="s">
        <v>520</v>
      </c>
      <c r="Q2460" t="s">
        <v>70</v>
      </c>
      <c r="S2460" t="s">
        <v>82</v>
      </c>
      <c r="T2460" t="s">
        <v>6624</v>
      </c>
      <c r="U2460">
        <v>1</v>
      </c>
      <c r="V2460">
        <v>1</v>
      </c>
      <c r="W2460">
        <v>0</v>
      </c>
      <c r="X2460">
        <v>1</v>
      </c>
      <c r="Y2460">
        <v>0</v>
      </c>
      <c r="Z2460">
        <v>0</v>
      </c>
      <c r="AA2460">
        <v>0</v>
      </c>
      <c r="AB2460">
        <v>0</v>
      </c>
      <c r="AC2460">
        <v>0</v>
      </c>
      <c r="AD2460">
        <v>1</v>
      </c>
      <c r="AE2460">
        <v>1</v>
      </c>
      <c r="AF2460">
        <v>1</v>
      </c>
      <c r="AG2460">
        <v>1</v>
      </c>
      <c r="AH2460">
        <v>0</v>
      </c>
      <c r="AI2460">
        <v>0</v>
      </c>
      <c r="AJ2460">
        <v>0</v>
      </c>
      <c r="AK2460">
        <v>0</v>
      </c>
      <c r="AL2460">
        <v>0</v>
      </c>
      <c r="AM2460">
        <v>0</v>
      </c>
      <c r="AN2460">
        <v>0</v>
      </c>
      <c r="AO2460">
        <v>0</v>
      </c>
      <c r="AP2460">
        <v>1</v>
      </c>
      <c r="AQ2460">
        <v>0</v>
      </c>
      <c r="AR2460">
        <v>0</v>
      </c>
      <c r="AS2460">
        <v>0</v>
      </c>
      <c r="AT2460">
        <v>44314</v>
      </c>
      <c r="AU2460">
        <v>44328</v>
      </c>
      <c r="AV2460">
        <v>0</v>
      </c>
      <c r="AW2460">
        <v>1</v>
      </c>
      <c r="AX2460">
        <v>0</v>
      </c>
      <c r="AY2460">
        <v>2021</v>
      </c>
      <c r="AZ2460">
        <v>4</v>
      </c>
      <c r="BA2460">
        <v>30</v>
      </c>
      <c r="BB2460">
        <v>8</v>
      </c>
      <c r="BF2460">
        <v>2021</v>
      </c>
      <c r="BG2460" t="s">
        <v>104</v>
      </c>
      <c r="BH2460" t="s">
        <v>9822</v>
      </c>
      <c r="BI2460" t="s">
        <v>9783</v>
      </c>
      <c r="BJ2460" t="s">
        <v>9793</v>
      </c>
    </row>
    <row r="2461" spans="1:62" x14ac:dyDescent="0.35">
      <c r="A2461">
        <v>52131982</v>
      </c>
      <c r="B2461" t="s">
        <v>98</v>
      </c>
      <c r="C2461" t="s">
        <v>176</v>
      </c>
      <c r="D2461" t="s">
        <v>6625</v>
      </c>
      <c r="E2461" t="s">
        <v>6626</v>
      </c>
      <c r="F2461">
        <v>35962368</v>
      </c>
      <c r="I2461" s="1">
        <v>44314</v>
      </c>
      <c r="J2461">
        <v>44344.999988425923</v>
      </c>
      <c r="K2461" t="s">
        <v>6627</v>
      </c>
      <c r="L2461" t="s">
        <v>65</v>
      </c>
      <c r="M2461" t="s">
        <v>120</v>
      </c>
      <c r="N2461" t="s">
        <v>121</v>
      </c>
      <c r="O2461" t="s">
        <v>465</v>
      </c>
      <c r="Q2461" t="s">
        <v>70</v>
      </c>
      <c r="S2461" t="s">
        <v>82</v>
      </c>
      <c r="T2461" t="s">
        <v>6628</v>
      </c>
      <c r="U2461">
        <v>1</v>
      </c>
      <c r="V2461">
        <v>1</v>
      </c>
      <c r="W2461">
        <v>1</v>
      </c>
      <c r="X2461">
        <v>1</v>
      </c>
      <c r="Y2461">
        <v>0</v>
      </c>
      <c r="Z2461">
        <v>0</v>
      </c>
      <c r="AA2461">
        <v>0</v>
      </c>
      <c r="AB2461">
        <v>0</v>
      </c>
      <c r="AC2461">
        <v>0</v>
      </c>
      <c r="AD2461">
        <v>0</v>
      </c>
      <c r="AE2461">
        <v>1</v>
      </c>
      <c r="AF2461">
        <v>0</v>
      </c>
      <c r="AG2461">
        <v>0</v>
      </c>
      <c r="AH2461">
        <v>1</v>
      </c>
      <c r="AI2461">
        <v>0</v>
      </c>
      <c r="AJ2461">
        <v>0</v>
      </c>
      <c r="AK2461">
        <v>0</v>
      </c>
      <c r="AL2461">
        <v>0</v>
      </c>
      <c r="AM2461">
        <v>0</v>
      </c>
      <c r="AN2461">
        <v>0</v>
      </c>
      <c r="AO2461">
        <v>0</v>
      </c>
      <c r="AP2461">
        <v>0</v>
      </c>
      <c r="AQ2461">
        <v>0</v>
      </c>
      <c r="AR2461">
        <v>0</v>
      </c>
      <c r="AS2461">
        <v>0</v>
      </c>
      <c r="AT2461">
        <v>44314</v>
      </c>
      <c r="AU2461">
        <v>44318</v>
      </c>
      <c r="AV2461">
        <v>0</v>
      </c>
      <c r="AW2461">
        <v>1</v>
      </c>
      <c r="AX2461">
        <v>0</v>
      </c>
      <c r="AY2461">
        <v>2021</v>
      </c>
      <c r="AZ2461">
        <v>4</v>
      </c>
      <c r="BA2461">
        <v>30</v>
      </c>
      <c r="BB2461">
        <v>6</v>
      </c>
      <c r="BF2461">
        <v>2021</v>
      </c>
      <c r="BG2461" t="s">
        <v>104</v>
      </c>
      <c r="BH2461" t="s">
        <v>9822</v>
      </c>
      <c r="BI2461" t="s">
        <v>9783</v>
      </c>
      <c r="BJ2461" t="s">
        <v>9793</v>
      </c>
    </row>
    <row r="2462" spans="1:62" x14ac:dyDescent="0.35">
      <c r="A2462">
        <v>52133390</v>
      </c>
      <c r="B2462" t="s">
        <v>6629</v>
      </c>
      <c r="C2462" t="s">
        <v>75</v>
      </c>
      <c r="D2462" t="s">
        <v>76</v>
      </c>
      <c r="E2462" t="s">
        <v>661</v>
      </c>
      <c r="F2462">
        <v>2684</v>
      </c>
      <c r="I2462" s="1">
        <v>44314</v>
      </c>
      <c r="J2462">
        <v>44344.718958333331</v>
      </c>
      <c r="K2462" t="s">
        <v>6630</v>
      </c>
      <c r="L2462" t="s">
        <v>65</v>
      </c>
      <c r="M2462" t="s">
        <v>66</v>
      </c>
      <c r="N2462" t="s">
        <v>67</v>
      </c>
      <c r="P2462" t="s">
        <v>69</v>
      </c>
      <c r="Q2462" t="s">
        <v>102</v>
      </c>
      <c r="R2462" t="s">
        <v>6631</v>
      </c>
      <c r="S2462" t="s">
        <v>71</v>
      </c>
      <c r="T2462" t="s">
        <v>6632</v>
      </c>
      <c r="U2462">
        <v>1</v>
      </c>
      <c r="V2462">
        <v>1</v>
      </c>
      <c r="W2462">
        <v>0</v>
      </c>
      <c r="X2462">
        <v>1</v>
      </c>
      <c r="Y2462">
        <v>0</v>
      </c>
      <c r="Z2462">
        <v>0</v>
      </c>
      <c r="AA2462">
        <v>0</v>
      </c>
      <c r="AB2462">
        <v>0</v>
      </c>
      <c r="AC2462">
        <v>0</v>
      </c>
      <c r="AD2462">
        <v>0</v>
      </c>
      <c r="AE2462">
        <v>1</v>
      </c>
      <c r="AF2462">
        <v>1</v>
      </c>
      <c r="AG2462">
        <v>1</v>
      </c>
      <c r="AH2462">
        <v>1</v>
      </c>
      <c r="AI2462">
        <v>0</v>
      </c>
      <c r="AJ2462">
        <v>0</v>
      </c>
      <c r="AK2462">
        <v>0</v>
      </c>
      <c r="AL2462">
        <v>0</v>
      </c>
      <c r="AM2462">
        <v>0</v>
      </c>
      <c r="AN2462">
        <v>0</v>
      </c>
      <c r="AO2462">
        <v>0</v>
      </c>
      <c r="AP2462">
        <v>0</v>
      </c>
      <c r="AQ2462">
        <v>0</v>
      </c>
      <c r="AR2462">
        <v>0</v>
      </c>
      <c r="AS2462">
        <v>0</v>
      </c>
      <c r="AT2462">
        <v>44314</v>
      </c>
      <c r="AU2462">
        <v>44344</v>
      </c>
      <c r="AV2462">
        <v>0</v>
      </c>
      <c r="AW2462">
        <v>1</v>
      </c>
      <c r="AX2462">
        <v>0</v>
      </c>
      <c r="AY2462">
        <v>2021</v>
      </c>
      <c r="AZ2462">
        <v>4</v>
      </c>
      <c r="BA2462">
        <v>29</v>
      </c>
      <c r="BB2462">
        <v>7</v>
      </c>
      <c r="BF2462">
        <v>2021</v>
      </c>
      <c r="BG2462" t="s">
        <v>104</v>
      </c>
      <c r="BH2462" t="s">
        <v>59</v>
      </c>
      <c r="BI2462" t="s">
        <v>9783</v>
      </c>
      <c r="BJ2462" t="s">
        <v>9793</v>
      </c>
    </row>
    <row r="2463" spans="1:62" x14ac:dyDescent="0.35">
      <c r="A2463">
        <v>52134776</v>
      </c>
      <c r="B2463" t="s">
        <v>6633</v>
      </c>
      <c r="C2463" t="s">
        <v>369</v>
      </c>
      <c r="D2463" t="s">
        <v>3708</v>
      </c>
      <c r="E2463" t="s">
        <v>360</v>
      </c>
      <c r="F2463">
        <v>14025083</v>
      </c>
      <c r="G2463" t="s">
        <v>361</v>
      </c>
      <c r="I2463" s="1">
        <v>44314</v>
      </c>
      <c r="J2463">
        <v>44344.999988425923</v>
      </c>
      <c r="K2463" t="s">
        <v>6286</v>
      </c>
      <c r="L2463" t="s">
        <v>65</v>
      </c>
      <c r="M2463" t="s">
        <v>120</v>
      </c>
      <c r="N2463" t="s">
        <v>121</v>
      </c>
      <c r="Q2463" t="s">
        <v>70</v>
      </c>
      <c r="S2463" t="s">
        <v>71</v>
      </c>
      <c r="T2463" t="s">
        <v>6634</v>
      </c>
      <c r="U2463">
        <v>1</v>
      </c>
      <c r="V2463">
        <v>1</v>
      </c>
      <c r="W2463">
        <v>1</v>
      </c>
      <c r="X2463">
        <v>1</v>
      </c>
      <c r="Y2463">
        <v>0</v>
      </c>
      <c r="Z2463">
        <v>0</v>
      </c>
      <c r="AA2463">
        <v>0</v>
      </c>
      <c r="AB2463">
        <v>0</v>
      </c>
      <c r="AC2463">
        <v>1</v>
      </c>
      <c r="AD2463">
        <v>0</v>
      </c>
      <c r="AE2463">
        <v>1</v>
      </c>
      <c r="AF2463">
        <v>1</v>
      </c>
      <c r="AG2463">
        <v>1</v>
      </c>
      <c r="AH2463">
        <v>1</v>
      </c>
      <c r="AI2463">
        <v>0</v>
      </c>
      <c r="AJ2463">
        <v>0</v>
      </c>
      <c r="AK2463">
        <v>0</v>
      </c>
      <c r="AL2463">
        <v>0</v>
      </c>
      <c r="AM2463">
        <v>0</v>
      </c>
      <c r="AN2463">
        <v>0</v>
      </c>
      <c r="AO2463">
        <v>0</v>
      </c>
      <c r="AP2463">
        <v>0</v>
      </c>
      <c r="AQ2463">
        <v>0</v>
      </c>
      <c r="AR2463">
        <v>0</v>
      </c>
      <c r="AS2463">
        <v>0</v>
      </c>
      <c r="AT2463">
        <v>44314</v>
      </c>
      <c r="AU2463">
        <v>44344</v>
      </c>
      <c r="AV2463">
        <v>0</v>
      </c>
      <c r="AW2463">
        <v>1</v>
      </c>
      <c r="AX2463">
        <v>0</v>
      </c>
      <c r="AY2463">
        <v>2021</v>
      </c>
      <c r="AZ2463">
        <v>4</v>
      </c>
      <c r="BA2463">
        <v>30</v>
      </c>
      <c r="BB2463">
        <v>9</v>
      </c>
      <c r="BF2463">
        <v>2021</v>
      </c>
      <c r="BG2463" t="s">
        <v>104</v>
      </c>
      <c r="BH2463" t="s">
        <v>9822</v>
      </c>
      <c r="BI2463" t="s">
        <v>9783</v>
      </c>
      <c r="BJ2463" t="s">
        <v>9793</v>
      </c>
    </row>
    <row r="2464" spans="1:62" x14ac:dyDescent="0.35">
      <c r="A2464">
        <v>52138165</v>
      </c>
      <c r="B2464" t="s">
        <v>6635</v>
      </c>
      <c r="C2464" t="s">
        <v>75</v>
      </c>
      <c r="D2464" t="s">
        <v>2384</v>
      </c>
      <c r="E2464" t="s">
        <v>1083</v>
      </c>
      <c r="F2464">
        <v>39892149</v>
      </c>
      <c r="I2464" s="1">
        <v>44315</v>
      </c>
      <c r="J2464">
        <v>44345.457476851851</v>
      </c>
      <c r="K2464" t="s">
        <v>6636</v>
      </c>
      <c r="L2464" t="s">
        <v>65</v>
      </c>
      <c r="M2464" t="s">
        <v>79</v>
      </c>
      <c r="N2464" t="s">
        <v>80</v>
      </c>
      <c r="P2464" t="s">
        <v>189</v>
      </c>
      <c r="Q2464" t="s">
        <v>102</v>
      </c>
      <c r="S2464" t="s">
        <v>71</v>
      </c>
      <c r="T2464" t="s">
        <v>6637</v>
      </c>
      <c r="U2464">
        <v>1</v>
      </c>
      <c r="V2464">
        <v>1</v>
      </c>
      <c r="W2464">
        <v>0</v>
      </c>
      <c r="X2464">
        <v>1</v>
      </c>
      <c r="Y2464">
        <v>0</v>
      </c>
      <c r="Z2464">
        <v>0</v>
      </c>
      <c r="AA2464">
        <v>0</v>
      </c>
      <c r="AB2464">
        <v>0</v>
      </c>
      <c r="AC2464">
        <v>0</v>
      </c>
      <c r="AD2464">
        <v>0</v>
      </c>
      <c r="AE2464">
        <v>1</v>
      </c>
      <c r="AF2464">
        <v>0</v>
      </c>
      <c r="AG2464">
        <v>0</v>
      </c>
      <c r="AH2464">
        <v>1</v>
      </c>
      <c r="AI2464">
        <v>0</v>
      </c>
      <c r="AJ2464">
        <v>0</v>
      </c>
      <c r="AK2464">
        <v>0</v>
      </c>
      <c r="AL2464">
        <v>0</v>
      </c>
      <c r="AM2464">
        <v>0</v>
      </c>
      <c r="AN2464">
        <v>0</v>
      </c>
      <c r="AO2464">
        <v>0</v>
      </c>
      <c r="AP2464">
        <v>0</v>
      </c>
      <c r="AQ2464">
        <v>0</v>
      </c>
      <c r="AR2464">
        <v>0</v>
      </c>
      <c r="AS2464">
        <v>0</v>
      </c>
      <c r="AT2464">
        <v>44315</v>
      </c>
      <c r="AU2464">
        <v>44345</v>
      </c>
      <c r="AV2464">
        <v>0</v>
      </c>
      <c r="AW2464">
        <v>1</v>
      </c>
      <c r="AX2464">
        <v>0</v>
      </c>
      <c r="AY2464">
        <v>2021</v>
      </c>
      <c r="AZ2464">
        <v>4</v>
      </c>
      <c r="BA2464">
        <v>29</v>
      </c>
      <c r="BB2464">
        <v>5</v>
      </c>
      <c r="BF2464">
        <v>2021</v>
      </c>
      <c r="BG2464" t="s">
        <v>104</v>
      </c>
      <c r="BH2464" t="s">
        <v>9822</v>
      </c>
      <c r="BI2464" t="s">
        <v>9783</v>
      </c>
      <c r="BJ2464" t="s">
        <v>9796</v>
      </c>
    </row>
    <row r="2465" spans="1:62" x14ac:dyDescent="0.35">
      <c r="A2465">
        <v>52138680</v>
      </c>
      <c r="B2465" t="s">
        <v>6638</v>
      </c>
      <c r="C2465" t="s">
        <v>142</v>
      </c>
      <c r="D2465" t="s">
        <v>143</v>
      </c>
      <c r="E2465" t="s">
        <v>6639</v>
      </c>
      <c r="F2465">
        <v>46648913</v>
      </c>
      <c r="I2465" s="1">
        <v>44315</v>
      </c>
      <c r="J2465">
        <v>44345.476064814808</v>
      </c>
      <c r="K2465" t="s">
        <v>6640</v>
      </c>
      <c r="L2465" t="s">
        <v>65</v>
      </c>
      <c r="M2465" t="s">
        <v>79</v>
      </c>
      <c r="N2465" t="s">
        <v>80</v>
      </c>
      <c r="P2465" t="s">
        <v>189</v>
      </c>
      <c r="Q2465" t="s">
        <v>102</v>
      </c>
      <c r="R2465" t="s">
        <v>6641</v>
      </c>
      <c r="S2465" t="s">
        <v>71</v>
      </c>
      <c r="T2465" t="s">
        <v>6642</v>
      </c>
      <c r="U2465">
        <v>1</v>
      </c>
      <c r="V2465">
        <v>1</v>
      </c>
      <c r="W2465">
        <v>0</v>
      </c>
      <c r="X2465">
        <v>1</v>
      </c>
      <c r="Y2465">
        <v>0</v>
      </c>
      <c r="Z2465">
        <v>0</v>
      </c>
      <c r="AA2465">
        <v>0</v>
      </c>
      <c r="AB2465">
        <v>0</v>
      </c>
      <c r="AC2465">
        <v>0</v>
      </c>
      <c r="AD2465">
        <v>0</v>
      </c>
      <c r="AE2465">
        <v>1</v>
      </c>
      <c r="AF2465">
        <v>0</v>
      </c>
      <c r="AG2465">
        <v>0</v>
      </c>
      <c r="AH2465">
        <v>1</v>
      </c>
      <c r="AI2465">
        <v>0</v>
      </c>
      <c r="AJ2465">
        <v>0</v>
      </c>
      <c r="AK2465">
        <v>0</v>
      </c>
      <c r="AL2465">
        <v>0</v>
      </c>
      <c r="AM2465">
        <v>0</v>
      </c>
      <c r="AN2465">
        <v>0</v>
      </c>
      <c r="AO2465">
        <v>0</v>
      </c>
      <c r="AP2465">
        <v>0</v>
      </c>
      <c r="AQ2465">
        <v>0</v>
      </c>
      <c r="AR2465">
        <v>0</v>
      </c>
      <c r="AS2465">
        <v>0</v>
      </c>
      <c r="AT2465">
        <v>44315</v>
      </c>
      <c r="AU2465">
        <v>44345</v>
      </c>
      <c r="AV2465">
        <v>1</v>
      </c>
      <c r="AW2465">
        <v>1</v>
      </c>
      <c r="AX2465">
        <v>0</v>
      </c>
      <c r="AY2465">
        <v>2021</v>
      </c>
      <c r="AZ2465">
        <v>4</v>
      </c>
      <c r="BA2465">
        <v>29</v>
      </c>
      <c r="BB2465">
        <v>5</v>
      </c>
      <c r="BF2465">
        <v>2021</v>
      </c>
      <c r="BG2465" t="s">
        <v>73</v>
      </c>
      <c r="BH2465" t="s">
        <v>59</v>
      </c>
      <c r="BI2465" t="s">
        <v>9783</v>
      </c>
      <c r="BJ2465" t="s">
        <v>9796</v>
      </c>
    </row>
    <row r="2466" spans="1:62" x14ac:dyDescent="0.35">
      <c r="A2466">
        <v>52142611</v>
      </c>
      <c r="B2466" t="s">
        <v>98</v>
      </c>
      <c r="C2466" t="s">
        <v>61</v>
      </c>
      <c r="D2466" t="s">
        <v>125</v>
      </c>
      <c r="E2466" t="s">
        <v>6643</v>
      </c>
      <c r="F2466">
        <v>28681558</v>
      </c>
      <c r="G2466" t="s">
        <v>6644</v>
      </c>
      <c r="H2466">
        <v>3.4863</v>
      </c>
      <c r="I2466" s="1">
        <v>44315</v>
      </c>
      <c r="J2466">
        <v>44345.999988425923</v>
      </c>
      <c r="K2466" t="s">
        <v>6645</v>
      </c>
      <c r="L2466" t="s">
        <v>65</v>
      </c>
      <c r="M2466" t="s">
        <v>66</v>
      </c>
      <c r="N2466" t="s">
        <v>67</v>
      </c>
      <c r="P2466" t="s">
        <v>459</v>
      </c>
      <c r="Q2466" t="s">
        <v>70</v>
      </c>
      <c r="S2466" t="s">
        <v>82</v>
      </c>
      <c r="T2466" t="s">
        <v>6646</v>
      </c>
      <c r="U2466">
        <v>0</v>
      </c>
      <c r="V2466">
        <v>1</v>
      </c>
      <c r="W2466">
        <v>1</v>
      </c>
      <c r="X2466">
        <v>1</v>
      </c>
      <c r="Y2466">
        <v>0</v>
      </c>
      <c r="Z2466">
        <v>0</v>
      </c>
      <c r="AA2466">
        <v>0</v>
      </c>
      <c r="AB2466">
        <v>0</v>
      </c>
      <c r="AC2466">
        <v>0</v>
      </c>
      <c r="AD2466">
        <v>0</v>
      </c>
      <c r="AE2466">
        <v>1</v>
      </c>
      <c r="AF2466">
        <v>0</v>
      </c>
      <c r="AG2466">
        <v>0</v>
      </c>
      <c r="AH2466">
        <v>1</v>
      </c>
      <c r="AI2466">
        <v>0</v>
      </c>
      <c r="AJ2466">
        <v>0</v>
      </c>
      <c r="AK2466">
        <v>0</v>
      </c>
      <c r="AL2466">
        <v>0</v>
      </c>
      <c r="AM2466">
        <v>0</v>
      </c>
      <c r="AN2466">
        <v>0</v>
      </c>
      <c r="AO2466">
        <v>0</v>
      </c>
      <c r="AP2466">
        <v>0</v>
      </c>
      <c r="AQ2466">
        <v>0</v>
      </c>
      <c r="AR2466">
        <v>0</v>
      </c>
      <c r="AS2466">
        <v>0</v>
      </c>
      <c r="AT2466">
        <v>44315</v>
      </c>
      <c r="AU2466">
        <v>44344</v>
      </c>
      <c r="AV2466">
        <v>0</v>
      </c>
      <c r="AW2466">
        <v>1</v>
      </c>
      <c r="AX2466">
        <v>0</v>
      </c>
      <c r="AY2466">
        <v>2021</v>
      </c>
      <c r="AZ2466">
        <v>4</v>
      </c>
      <c r="BA2466">
        <v>30</v>
      </c>
      <c r="BB2466">
        <v>5</v>
      </c>
      <c r="BF2466">
        <v>2021</v>
      </c>
      <c r="BG2466" t="s">
        <v>104</v>
      </c>
      <c r="BH2466" t="s">
        <v>9822</v>
      </c>
      <c r="BI2466" t="s">
        <v>9783</v>
      </c>
      <c r="BJ2466" t="s">
        <v>9796</v>
      </c>
    </row>
    <row r="2467" spans="1:62" x14ac:dyDescent="0.35">
      <c r="A2467">
        <v>52148039</v>
      </c>
      <c r="B2467" t="s">
        <v>225</v>
      </c>
      <c r="C2467" t="s">
        <v>75</v>
      </c>
      <c r="D2467" t="s">
        <v>159</v>
      </c>
      <c r="E2467" t="s">
        <v>4847</v>
      </c>
      <c r="F2467">
        <v>26508019</v>
      </c>
      <c r="G2467" t="s">
        <v>4847</v>
      </c>
      <c r="H2467">
        <v>2.7437999999999998</v>
      </c>
      <c r="I2467" s="1">
        <v>44316</v>
      </c>
      <c r="J2467">
        <v>44346.999988425923</v>
      </c>
      <c r="K2467" t="s">
        <v>6647</v>
      </c>
      <c r="L2467" t="s">
        <v>65</v>
      </c>
      <c r="M2467" t="s">
        <v>519</v>
      </c>
      <c r="N2467" t="s">
        <v>520</v>
      </c>
      <c r="Q2467" t="s">
        <v>70</v>
      </c>
      <c r="S2467" t="s">
        <v>71</v>
      </c>
      <c r="T2467" t="s">
        <v>6648</v>
      </c>
      <c r="U2467">
        <v>1</v>
      </c>
      <c r="V2467">
        <v>1</v>
      </c>
      <c r="W2467">
        <v>0</v>
      </c>
      <c r="X2467">
        <v>1</v>
      </c>
      <c r="Y2467">
        <v>0</v>
      </c>
      <c r="Z2467">
        <v>0</v>
      </c>
      <c r="AA2467">
        <v>0</v>
      </c>
      <c r="AB2467">
        <v>0</v>
      </c>
      <c r="AC2467">
        <v>0</v>
      </c>
      <c r="AD2467">
        <v>0</v>
      </c>
      <c r="AE2467">
        <v>1</v>
      </c>
      <c r="AF2467">
        <v>0</v>
      </c>
      <c r="AG2467">
        <v>0</v>
      </c>
      <c r="AH2467">
        <v>1</v>
      </c>
      <c r="AI2467">
        <v>0</v>
      </c>
      <c r="AJ2467">
        <v>0</v>
      </c>
      <c r="AK2467">
        <v>0</v>
      </c>
      <c r="AL2467">
        <v>0</v>
      </c>
      <c r="AM2467">
        <v>0</v>
      </c>
      <c r="AN2467">
        <v>0</v>
      </c>
      <c r="AO2467">
        <v>0</v>
      </c>
      <c r="AP2467">
        <v>0</v>
      </c>
      <c r="AQ2467">
        <v>0</v>
      </c>
      <c r="AR2467">
        <v>0</v>
      </c>
      <c r="AS2467">
        <v>0</v>
      </c>
      <c r="AT2467">
        <v>44315</v>
      </c>
      <c r="AU2467">
        <v>44329</v>
      </c>
      <c r="AV2467">
        <v>0</v>
      </c>
      <c r="AW2467">
        <v>1</v>
      </c>
      <c r="AX2467">
        <v>0</v>
      </c>
      <c r="AY2467">
        <v>2021</v>
      </c>
      <c r="AZ2467">
        <v>4</v>
      </c>
      <c r="BA2467">
        <v>30</v>
      </c>
      <c r="BB2467">
        <v>5</v>
      </c>
      <c r="BF2467">
        <v>2021</v>
      </c>
      <c r="BG2467" t="s">
        <v>104</v>
      </c>
      <c r="BH2467" t="s">
        <v>9822</v>
      </c>
      <c r="BI2467" t="s">
        <v>9783</v>
      </c>
      <c r="BJ2467" t="s">
        <v>9797</v>
      </c>
    </row>
    <row r="2468" spans="1:62" x14ac:dyDescent="0.35">
      <c r="A2468">
        <v>52148040</v>
      </c>
      <c r="B2468" t="s">
        <v>225</v>
      </c>
      <c r="C2468" t="s">
        <v>75</v>
      </c>
      <c r="D2468" t="s">
        <v>159</v>
      </c>
      <c r="E2468" t="s">
        <v>4847</v>
      </c>
      <c r="F2468">
        <v>26508019</v>
      </c>
      <c r="G2468" t="s">
        <v>4847</v>
      </c>
      <c r="H2468">
        <v>2.7437999999999998</v>
      </c>
      <c r="I2468" s="1">
        <v>44316</v>
      </c>
      <c r="J2468">
        <v>44346.999988425923</v>
      </c>
      <c r="K2468" t="s">
        <v>6647</v>
      </c>
      <c r="L2468" t="s">
        <v>65</v>
      </c>
      <c r="M2468" t="s">
        <v>66</v>
      </c>
      <c r="N2468" t="s">
        <v>67</v>
      </c>
      <c r="O2468" t="s">
        <v>273</v>
      </c>
      <c r="Q2468" t="s">
        <v>70</v>
      </c>
      <c r="S2468" t="s">
        <v>71</v>
      </c>
      <c r="T2468" t="s">
        <v>6649</v>
      </c>
      <c r="U2468">
        <v>1</v>
      </c>
      <c r="V2468">
        <v>1</v>
      </c>
      <c r="W2468">
        <v>0</v>
      </c>
      <c r="X2468">
        <v>1</v>
      </c>
      <c r="Y2468">
        <v>0</v>
      </c>
      <c r="Z2468">
        <v>0</v>
      </c>
      <c r="AA2468">
        <v>0</v>
      </c>
      <c r="AB2468">
        <v>0</v>
      </c>
      <c r="AC2468">
        <v>0</v>
      </c>
      <c r="AD2468">
        <v>0</v>
      </c>
      <c r="AE2468">
        <v>1</v>
      </c>
      <c r="AF2468">
        <v>0</v>
      </c>
      <c r="AG2468">
        <v>0</v>
      </c>
      <c r="AH2468">
        <v>1</v>
      </c>
      <c r="AI2468">
        <v>0</v>
      </c>
      <c r="AJ2468">
        <v>0</v>
      </c>
      <c r="AK2468">
        <v>0</v>
      </c>
      <c r="AL2468">
        <v>0</v>
      </c>
      <c r="AM2468">
        <v>0</v>
      </c>
      <c r="AN2468">
        <v>0</v>
      </c>
      <c r="AO2468">
        <v>0</v>
      </c>
      <c r="AP2468">
        <v>0</v>
      </c>
      <c r="AQ2468">
        <v>0</v>
      </c>
      <c r="AR2468">
        <v>0</v>
      </c>
      <c r="AS2468">
        <v>0</v>
      </c>
      <c r="AT2468">
        <v>44315</v>
      </c>
      <c r="AU2468">
        <v>44329</v>
      </c>
      <c r="AV2468">
        <v>0</v>
      </c>
      <c r="AW2468">
        <v>1</v>
      </c>
      <c r="AX2468">
        <v>1</v>
      </c>
      <c r="AY2468">
        <v>2021</v>
      </c>
      <c r="AZ2468">
        <v>4</v>
      </c>
      <c r="BA2468">
        <v>30</v>
      </c>
      <c r="BB2468">
        <v>5</v>
      </c>
      <c r="BF2468">
        <v>2021</v>
      </c>
      <c r="BG2468" t="s">
        <v>104</v>
      </c>
      <c r="BH2468" t="s">
        <v>9822</v>
      </c>
      <c r="BI2468" t="s">
        <v>9783</v>
      </c>
      <c r="BJ2468" t="s">
        <v>9797</v>
      </c>
    </row>
    <row r="2469" spans="1:62" x14ac:dyDescent="0.35">
      <c r="A2469">
        <v>52150442</v>
      </c>
      <c r="B2469" t="s">
        <v>6650</v>
      </c>
      <c r="C2469" t="s">
        <v>61</v>
      </c>
      <c r="D2469" t="s">
        <v>6651</v>
      </c>
      <c r="E2469" t="s">
        <v>697</v>
      </c>
      <c r="F2469">
        <v>20810403</v>
      </c>
      <c r="G2469" t="s">
        <v>698</v>
      </c>
      <c r="H2469">
        <v>3.2856999999999998</v>
      </c>
      <c r="I2469" s="1">
        <v>44316</v>
      </c>
      <c r="J2469">
        <v>44332.999988425923</v>
      </c>
      <c r="K2469" t="s">
        <v>6652</v>
      </c>
      <c r="L2469" t="s">
        <v>65</v>
      </c>
      <c r="M2469" t="s">
        <v>120</v>
      </c>
      <c r="N2469" t="s">
        <v>121</v>
      </c>
      <c r="O2469" t="s">
        <v>168</v>
      </c>
      <c r="P2469" t="s">
        <v>122</v>
      </c>
      <c r="Q2469" t="s">
        <v>70</v>
      </c>
      <c r="R2469" t="s">
        <v>6653</v>
      </c>
      <c r="S2469" t="s">
        <v>71</v>
      </c>
      <c r="T2469" t="s">
        <v>6654</v>
      </c>
      <c r="U2469">
        <v>0</v>
      </c>
      <c r="V2469">
        <v>1</v>
      </c>
      <c r="W2469">
        <v>0</v>
      </c>
      <c r="X2469">
        <v>1</v>
      </c>
      <c r="Y2469">
        <v>0</v>
      </c>
      <c r="Z2469">
        <v>0</v>
      </c>
      <c r="AA2469">
        <v>0</v>
      </c>
      <c r="AB2469">
        <v>0</v>
      </c>
      <c r="AC2469">
        <v>0</v>
      </c>
      <c r="AD2469">
        <v>0</v>
      </c>
      <c r="AE2469">
        <v>1</v>
      </c>
      <c r="AF2469">
        <v>0</v>
      </c>
      <c r="AG2469">
        <v>0</v>
      </c>
      <c r="AH2469">
        <v>1</v>
      </c>
      <c r="AI2469">
        <v>0</v>
      </c>
      <c r="AJ2469">
        <v>0</v>
      </c>
      <c r="AK2469">
        <v>0</v>
      </c>
      <c r="AL2469">
        <v>0</v>
      </c>
      <c r="AM2469">
        <v>0</v>
      </c>
      <c r="AN2469">
        <v>0</v>
      </c>
      <c r="AO2469">
        <v>0</v>
      </c>
      <c r="AP2469">
        <v>0</v>
      </c>
      <c r="AQ2469">
        <v>0</v>
      </c>
      <c r="AR2469">
        <v>0</v>
      </c>
      <c r="AS2469">
        <v>0</v>
      </c>
      <c r="AT2469">
        <v>44316</v>
      </c>
      <c r="AU2469">
        <v>44332</v>
      </c>
      <c r="AV2469">
        <v>0</v>
      </c>
      <c r="AW2469">
        <v>1</v>
      </c>
      <c r="AX2469">
        <v>0</v>
      </c>
      <c r="AY2469">
        <v>2021</v>
      </c>
      <c r="AZ2469">
        <v>4</v>
      </c>
      <c r="BA2469">
        <v>16</v>
      </c>
      <c r="BB2469">
        <v>4</v>
      </c>
      <c r="BC2469">
        <v>80665</v>
      </c>
      <c r="BD2469">
        <v>91713</v>
      </c>
      <c r="BE2469" t="s">
        <v>90</v>
      </c>
      <c r="BF2469">
        <v>2021</v>
      </c>
      <c r="BG2469" t="s">
        <v>104</v>
      </c>
      <c r="BH2469" t="s">
        <v>59</v>
      </c>
      <c r="BI2469" t="s">
        <v>9783</v>
      </c>
      <c r="BJ2469" t="s">
        <v>9797</v>
      </c>
    </row>
    <row r="2470" spans="1:62" x14ac:dyDescent="0.35">
      <c r="A2470">
        <v>52150443</v>
      </c>
      <c r="B2470" t="s">
        <v>6650</v>
      </c>
      <c r="C2470" t="s">
        <v>142</v>
      </c>
      <c r="D2470" t="s">
        <v>143</v>
      </c>
      <c r="E2470" t="s">
        <v>697</v>
      </c>
      <c r="F2470">
        <v>20810403</v>
      </c>
      <c r="G2470" t="s">
        <v>698</v>
      </c>
      <c r="I2470" s="1">
        <v>44316</v>
      </c>
      <c r="J2470">
        <v>44332.999988425923</v>
      </c>
      <c r="K2470" t="s">
        <v>6652</v>
      </c>
      <c r="L2470" t="s">
        <v>65</v>
      </c>
      <c r="M2470" t="s">
        <v>120</v>
      </c>
      <c r="N2470" t="s">
        <v>121</v>
      </c>
      <c r="O2470" t="s">
        <v>168</v>
      </c>
      <c r="P2470" t="s">
        <v>122</v>
      </c>
      <c r="Q2470" t="s">
        <v>70</v>
      </c>
      <c r="R2470" t="s">
        <v>6653</v>
      </c>
      <c r="S2470" t="s">
        <v>71</v>
      </c>
      <c r="T2470" t="s">
        <v>6655</v>
      </c>
      <c r="U2470">
        <v>0</v>
      </c>
      <c r="V2470">
        <v>1</v>
      </c>
      <c r="W2470">
        <v>0</v>
      </c>
      <c r="X2470">
        <v>1</v>
      </c>
      <c r="Y2470">
        <v>0</v>
      </c>
      <c r="Z2470">
        <v>0</v>
      </c>
      <c r="AA2470">
        <v>0</v>
      </c>
      <c r="AB2470">
        <v>0</v>
      </c>
      <c r="AC2470">
        <v>0</v>
      </c>
      <c r="AD2470">
        <v>0</v>
      </c>
      <c r="AE2470">
        <v>1</v>
      </c>
      <c r="AF2470">
        <v>0</v>
      </c>
      <c r="AG2470">
        <v>0</v>
      </c>
      <c r="AH2470">
        <v>1</v>
      </c>
      <c r="AI2470">
        <v>0</v>
      </c>
      <c r="AJ2470">
        <v>0</v>
      </c>
      <c r="AK2470">
        <v>0</v>
      </c>
      <c r="AL2470">
        <v>0</v>
      </c>
      <c r="AM2470">
        <v>0</v>
      </c>
      <c r="AN2470">
        <v>0</v>
      </c>
      <c r="AO2470">
        <v>0</v>
      </c>
      <c r="AP2470">
        <v>0</v>
      </c>
      <c r="AQ2470">
        <v>0</v>
      </c>
      <c r="AR2470">
        <v>0</v>
      </c>
      <c r="AS2470">
        <v>0</v>
      </c>
      <c r="AT2470">
        <v>44316</v>
      </c>
      <c r="AU2470">
        <v>44332</v>
      </c>
      <c r="AV2470">
        <v>0</v>
      </c>
      <c r="AW2470">
        <v>1</v>
      </c>
      <c r="AX2470">
        <v>0</v>
      </c>
      <c r="AY2470">
        <v>2021</v>
      </c>
      <c r="AZ2470">
        <v>4</v>
      </c>
      <c r="BA2470">
        <v>16</v>
      </c>
      <c r="BB2470">
        <v>4</v>
      </c>
      <c r="BC2470">
        <v>80665</v>
      </c>
      <c r="BD2470">
        <v>91713</v>
      </c>
      <c r="BE2470" t="s">
        <v>90</v>
      </c>
      <c r="BF2470">
        <v>2021</v>
      </c>
      <c r="BG2470" t="s">
        <v>104</v>
      </c>
      <c r="BH2470" t="s">
        <v>59</v>
      </c>
      <c r="BI2470" t="s">
        <v>9783</v>
      </c>
      <c r="BJ2470" t="s">
        <v>9797</v>
      </c>
    </row>
    <row r="2471" spans="1:62" x14ac:dyDescent="0.35">
      <c r="A2471">
        <v>52153271</v>
      </c>
      <c r="B2471" t="s">
        <v>6656</v>
      </c>
      <c r="C2471" t="s">
        <v>61</v>
      </c>
      <c r="D2471" t="s">
        <v>125</v>
      </c>
      <c r="E2471" t="s">
        <v>5841</v>
      </c>
      <c r="F2471">
        <v>586471</v>
      </c>
      <c r="G2471" t="s">
        <v>5841</v>
      </c>
      <c r="H2471">
        <v>4.3155000000000001</v>
      </c>
      <c r="I2471" s="1">
        <v>44316</v>
      </c>
      <c r="J2471">
        <v>44328.999988425923</v>
      </c>
      <c r="K2471" t="s">
        <v>6657</v>
      </c>
      <c r="L2471" t="s">
        <v>65</v>
      </c>
      <c r="M2471" t="s">
        <v>519</v>
      </c>
      <c r="N2471" t="s">
        <v>520</v>
      </c>
      <c r="P2471" t="s">
        <v>861</v>
      </c>
      <c r="Q2471" t="s">
        <v>567</v>
      </c>
      <c r="R2471" t="s">
        <v>6658</v>
      </c>
      <c r="S2471" t="s">
        <v>71</v>
      </c>
      <c r="T2471" t="s">
        <v>6659</v>
      </c>
      <c r="U2471">
        <v>0</v>
      </c>
      <c r="V2471">
        <v>1</v>
      </c>
      <c r="W2471">
        <v>1</v>
      </c>
      <c r="X2471">
        <v>1</v>
      </c>
      <c r="Y2471">
        <v>0</v>
      </c>
      <c r="Z2471">
        <v>0</v>
      </c>
      <c r="AA2471">
        <v>0</v>
      </c>
      <c r="AB2471">
        <v>0</v>
      </c>
      <c r="AC2471">
        <v>0</v>
      </c>
      <c r="AD2471">
        <v>0</v>
      </c>
      <c r="AE2471">
        <v>0</v>
      </c>
      <c r="AF2471">
        <v>0</v>
      </c>
      <c r="AG2471">
        <v>0</v>
      </c>
      <c r="AH2471">
        <v>1</v>
      </c>
      <c r="AI2471">
        <v>0</v>
      </c>
      <c r="AJ2471">
        <v>0</v>
      </c>
      <c r="AK2471">
        <v>0</v>
      </c>
      <c r="AL2471">
        <v>0</v>
      </c>
      <c r="AM2471">
        <v>0</v>
      </c>
      <c r="AN2471">
        <v>0</v>
      </c>
      <c r="AO2471">
        <v>0</v>
      </c>
      <c r="AP2471">
        <v>0</v>
      </c>
      <c r="AQ2471">
        <v>0</v>
      </c>
      <c r="AR2471">
        <v>0</v>
      </c>
      <c r="AS2471">
        <v>0</v>
      </c>
      <c r="AT2471">
        <v>44316</v>
      </c>
      <c r="AU2471">
        <v>44328</v>
      </c>
      <c r="AV2471">
        <v>0</v>
      </c>
      <c r="AW2471">
        <v>1</v>
      </c>
      <c r="AX2471">
        <v>0</v>
      </c>
      <c r="AY2471">
        <v>2021</v>
      </c>
      <c r="AZ2471">
        <v>4</v>
      </c>
      <c r="BA2471">
        <v>12</v>
      </c>
      <c r="BB2471">
        <v>4</v>
      </c>
      <c r="BC2471">
        <v>73725</v>
      </c>
      <c r="BD2471">
        <v>82812</v>
      </c>
      <c r="BE2471" t="s">
        <v>90</v>
      </c>
      <c r="BF2471">
        <v>2021</v>
      </c>
      <c r="BG2471" t="s">
        <v>104</v>
      </c>
      <c r="BH2471" t="s">
        <v>59</v>
      </c>
      <c r="BI2471" t="s">
        <v>9783</v>
      </c>
      <c r="BJ2471" t="s">
        <v>9797</v>
      </c>
    </row>
    <row r="2472" spans="1:62" x14ac:dyDescent="0.35">
      <c r="A2472">
        <v>52153272</v>
      </c>
      <c r="B2472" t="s">
        <v>6656</v>
      </c>
      <c r="C2472" t="s">
        <v>142</v>
      </c>
      <c r="D2472" t="s">
        <v>143</v>
      </c>
      <c r="E2472" t="s">
        <v>5841</v>
      </c>
      <c r="F2472">
        <v>586471</v>
      </c>
      <c r="G2472" t="s">
        <v>5841</v>
      </c>
      <c r="I2472" s="1">
        <v>44316</v>
      </c>
      <c r="J2472">
        <v>44328.999988425923</v>
      </c>
      <c r="K2472" t="s">
        <v>6657</v>
      </c>
      <c r="L2472" t="s">
        <v>65</v>
      </c>
      <c r="M2472" t="s">
        <v>519</v>
      </c>
      <c r="N2472" t="s">
        <v>520</v>
      </c>
      <c r="P2472" t="s">
        <v>861</v>
      </c>
      <c r="Q2472" t="s">
        <v>567</v>
      </c>
      <c r="R2472" t="s">
        <v>6658</v>
      </c>
      <c r="S2472" t="s">
        <v>71</v>
      </c>
      <c r="T2472" t="s">
        <v>6660</v>
      </c>
      <c r="U2472">
        <v>0</v>
      </c>
      <c r="V2472">
        <v>1</v>
      </c>
      <c r="W2472">
        <v>1</v>
      </c>
      <c r="X2472">
        <v>1</v>
      </c>
      <c r="Y2472">
        <v>0</v>
      </c>
      <c r="Z2472">
        <v>0</v>
      </c>
      <c r="AA2472">
        <v>0</v>
      </c>
      <c r="AB2472">
        <v>0</v>
      </c>
      <c r="AC2472">
        <v>0</v>
      </c>
      <c r="AD2472">
        <v>0</v>
      </c>
      <c r="AE2472">
        <v>0</v>
      </c>
      <c r="AF2472">
        <v>0</v>
      </c>
      <c r="AG2472">
        <v>0</v>
      </c>
      <c r="AH2472">
        <v>1</v>
      </c>
      <c r="AI2472">
        <v>0</v>
      </c>
      <c r="AJ2472">
        <v>0</v>
      </c>
      <c r="AK2472">
        <v>0</v>
      </c>
      <c r="AL2472">
        <v>0</v>
      </c>
      <c r="AM2472">
        <v>0</v>
      </c>
      <c r="AN2472">
        <v>0</v>
      </c>
      <c r="AO2472">
        <v>0</v>
      </c>
      <c r="AP2472">
        <v>0</v>
      </c>
      <c r="AQ2472">
        <v>0</v>
      </c>
      <c r="AR2472">
        <v>0</v>
      </c>
      <c r="AS2472">
        <v>0</v>
      </c>
      <c r="AT2472">
        <v>44316</v>
      </c>
      <c r="AU2472">
        <v>44328</v>
      </c>
      <c r="AV2472">
        <v>0</v>
      </c>
      <c r="AW2472">
        <v>1</v>
      </c>
      <c r="AX2472">
        <v>1</v>
      </c>
      <c r="AY2472">
        <v>2021</v>
      </c>
      <c r="AZ2472">
        <v>4</v>
      </c>
      <c r="BA2472">
        <v>12</v>
      </c>
      <c r="BB2472">
        <v>4</v>
      </c>
      <c r="BC2472">
        <v>73725</v>
      </c>
      <c r="BD2472">
        <v>82812</v>
      </c>
      <c r="BE2472" t="s">
        <v>90</v>
      </c>
      <c r="BF2472">
        <v>2021</v>
      </c>
      <c r="BG2472" t="s">
        <v>104</v>
      </c>
      <c r="BH2472" t="s">
        <v>59</v>
      </c>
      <c r="BI2472" t="s">
        <v>9783</v>
      </c>
      <c r="BJ2472" t="s">
        <v>9797</v>
      </c>
    </row>
    <row r="2473" spans="1:62" x14ac:dyDescent="0.35">
      <c r="A2473">
        <v>52153344</v>
      </c>
      <c r="B2473" t="s">
        <v>6656</v>
      </c>
      <c r="C2473" t="s">
        <v>61</v>
      </c>
      <c r="D2473" t="s">
        <v>125</v>
      </c>
      <c r="E2473" t="s">
        <v>5841</v>
      </c>
      <c r="F2473">
        <v>586471</v>
      </c>
      <c r="G2473" t="s">
        <v>5841</v>
      </c>
      <c r="H2473">
        <v>4.3155000000000001</v>
      </c>
      <c r="I2473" s="1">
        <v>44316</v>
      </c>
      <c r="J2473">
        <v>44328.999988425923</v>
      </c>
      <c r="K2473" t="s">
        <v>6657</v>
      </c>
      <c r="L2473" t="s">
        <v>65</v>
      </c>
      <c r="M2473" t="s">
        <v>197</v>
      </c>
      <c r="N2473" t="s">
        <v>198</v>
      </c>
      <c r="O2473" t="s">
        <v>168</v>
      </c>
      <c r="P2473" t="s">
        <v>199</v>
      </c>
      <c r="Q2473" t="s">
        <v>567</v>
      </c>
      <c r="R2473" t="s">
        <v>6658</v>
      </c>
      <c r="S2473" t="s">
        <v>71</v>
      </c>
      <c r="T2473" t="s">
        <v>6661</v>
      </c>
      <c r="U2473">
        <v>0</v>
      </c>
      <c r="V2473">
        <v>1</v>
      </c>
      <c r="W2473">
        <v>1</v>
      </c>
      <c r="X2473">
        <v>1</v>
      </c>
      <c r="Y2473">
        <v>0</v>
      </c>
      <c r="Z2473">
        <v>0</v>
      </c>
      <c r="AA2473">
        <v>0</v>
      </c>
      <c r="AB2473">
        <v>0</v>
      </c>
      <c r="AC2473">
        <v>0</v>
      </c>
      <c r="AD2473">
        <v>0</v>
      </c>
      <c r="AE2473">
        <v>0</v>
      </c>
      <c r="AF2473">
        <v>0</v>
      </c>
      <c r="AG2473">
        <v>0</v>
      </c>
      <c r="AH2473">
        <v>1</v>
      </c>
      <c r="AI2473">
        <v>0</v>
      </c>
      <c r="AJ2473">
        <v>0</v>
      </c>
      <c r="AK2473">
        <v>0</v>
      </c>
      <c r="AL2473">
        <v>0</v>
      </c>
      <c r="AM2473">
        <v>0</v>
      </c>
      <c r="AN2473">
        <v>0</v>
      </c>
      <c r="AO2473">
        <v>0</v>
      </c>
      <c r="AP2473">
        <v>0</v>
      </c>
      <c r="AQ2473">
        <v>0</v>
      </c>
      <c r="AR2473">
        <v>0</v>
      </c>
      <c r="AS2473">
        <v>0</v>
      </c>
      <c r="AT2473">
        <v>44316</v>
      </c>
      <c r="AU2473">
        <v>44328</v>
      </c>
      <c r="AV2473">
        <v>0</v>
      </c>
      <c r="AW2473">
        <v>1</v>
      </c>
      <c r="AX2473">
        <v>0</v>
      </c>
      <c r="AY2473">
        <v>2021</v>
      </c>
      <c r="AZ2473">
        <v>4</v>
      </c>
      <c r="BA2473">
        <v>12</v>
      </c>
      <c r="BB2473">
        <v>4</v>
      </c>
      <c r="BC2473">
        <v>73725</v>
      </c>
      <c r="BD2473">
        <v>82812</v>
      </c>
      <c r="BE2473" t="s">
        <v>90</v>
      </c>
      <c r="BF2473">
        <v>2021</v>
      </c>
      <c r="BG2473" t="s">
        <v>104</v>
      </c>
      <c r="BH2473" t="s">
        <v>59</v>
      </c>
      <c r="BI2473" t="s">
        <v>9783</v>
      </c>
      <c r="BJ2473" t="s">
        <v>9797</v>
      </c>
    </row>
    <row r="2474" spans="1:62" x14ac:dyDescent="0.35">
      <c r="A2474">
        <v>52153345</v>
      </c>
      <c r="B2474" t="s">
        <v>6656</v>
      </c>
      <c r="C2474" t="s">
        <v>142</v>
      </c>
      <c r="D2474" t="s">
        <v>143</v>
      </c>
      <c r="E2474" t="s">
        <v>5841</v>
      </c>
      <c r="F2474">
        <v>586471</v>
      </c>
      <c r="G2474" t="s">
        <v>5841</v>
      </c>
      <c r="H2474">
        <v>4.3155000000000001</v>
      </c>
      <c r="I2474" s="1">
        <v>44316</v>
      </c>
      <c r="J2474">
        <v>44328.999988425923</v>
      </c>
      <c r="K2474" t="s">
        <v>6657</v>
      </c>
      <c r="L2474" t="s">
        <v>65</v>
      </c>
      <c r="M2474" t="s">
        <v>197</v>
      </c>
      <c r="N2474" t="s">
        <v>198</v>
      </c>
      <c r="O2474" t="s">
        <v>168</v>
      </c>
      <c r="P2474" t="s">
        <v>199</v>
      </c>
      <c r="Q2474" t="s">
        <v>567</v>
      </c>
      <c r="R2474" t="s">
        <v>6658</v>
      </c>
      <c r="S2474" t="s">
        <v>71</v>
      </c>
      <c r="T2474" t="s">
        <v>6662</v>
      </c>
      <c r="U2474">
        <v>0</v>
      </c>
      <c r="V2474">
        <v>1</v>
      </c>
      <c r="W2474">
        <v>1</v>
      </c>
      <c r="X2474">
        <v>1</v>
      </c>
      <c r="Y2474">
        <v>0</v>
      </c>
      <c r="Z2474">
        <v>0</v>
      </c>
      <c r="AA2474">
        <v>0</v>
      </c>
      <c r="AB2474">
        <v>0</v>
      </c>
      <c r="AC2474">
        <v>0</v>
      </c>
      <c r="AD2474">
        <v>0</v>
      </c>
      <c r="AE2474">
        <v>0</v>
      </c>
      <c r="AF2474">
        <v>0</v>
      </c>
      <c r="AG2474">
        <v>0</v>
      </c>
      <c r="AH2474">
        <v>1</v>
      </c>
      <c r="AI2474">
        <v>0</v>
      </c>
      <c r="AJ2474">
        <v>0</v>
      </c>
      <c r="AK2474">
        <v>0</v>
      </c>
      <c r="AL2474">
        <v>0</v>
      </c>
      <c r="AM2474">
        <v>0</v>
      </c>
      <c r="AN2474">
        <v>0</v>
      </c>
      <c r="AO2474">
        <v>0</v>
      </c>
      <c r="AP2474">
        <v>0</v>
      </c>
      <c r="AQ2474">
        <v>0</v>
      </c>
      <c r="AR2474">
        <v>0</v>
      </c>
      <c r="AS2474">
        <v>0</v>
      </c>
      <c r="AT2474">
        <v>44316</v>
      </c>
      <c r="AU2474">
        <v>44328</v>
      </c>
      <c r="AV2474">
        <v>0</v>
      </c>
      <c r="AW2474">
        <v>1</v>
      </c>
      <c r="AX2474">
        <v>1</v>
      </c>
      <c r="AY2474">
        <v>2021</v>
      </c>
      <c r="AZ2474">
        <v>4</v>
      </c>
      <c r="BA2474">
        <v>12</v>
      </c>
      <c r="BB2474">
        <v>4</v>
      </c>
      <c r="BC2474">
        <v>73725</v>
      </c>
      <c r="BD2474">
        <v>82812</v>
      </c>
      <c r="BE2474" t="s">
        <v>90</v>
      </c>
      <c r="BF2474">
        <v>2021</v>
      </c>
      <c r="BG2474" t="s">
        <v>104</v>
      </c>
      <c r="BH2474" t="s">
        <v>59</v>
      </c>
      <c r="BI2474" t="s">
        <v>9783</v>
      </c>
      <c r="BJ2474" t="s">
        <v>9797</v>
      </c>
    </row>
    <row r="2475" spans="1:62" x14ac:dyDescent="0.35">
      <c r="A2475">
        <v>52153369</v>
      </c>
      <c r="B2475" t="s">
        <v>6656</v>
      </c>
      <c r="C2475" t="s">
        <v>61</v>
      </c>
      <c r="D2475" t="s">
        <v>125</v>
      </c>
      <c r="E2475" t="s">
        <v>5841</v>
      </c>
      <c r="F2475">
        <v>586471</v>
      </c>
      <c r="G2475" t="s">
        <v>5841</v>
      </c>
      <c r="I2475" s="1">
        <v>44316</v>
      </c>
      <c r="J2475">
        <v>44328.999988425923</v>
      </c>
      <c r="K2475" t="s">
        <v>6657</v>
      </c>
      <c r="L2475" t="s">
        <v>65</v>
      </c>
      <c r="M2475" t="s">
        <v>120</v>
      </c>
      <c r="N2475" t="s">
        <v>964</v>
      </c>
      <c r="P2475" t="s">
        <v>965</v>
      </c>
      <c r="Q2475" t="s">
        <v>567</v>
      </c>
      <c r="R2475" t="s">
        <v>6658</v>
      </c>
      <c r="S2475" t="s">
        <v>71</v>
      </c>
      <c r="T2475" t="s">
        <v>6663</v>
      </c>
      <c r="U2475">
        <v>0</v>
      </c>
      <c r="V2475">
        <v>1</v>
      </c>
      <c r="W2475">
        <v>1</v>
      </c>
      <c r="X2475">
        <v>0</v>
      </c>
      <c r="Y2475">
        <v>0</v>
      </c>
      <c r="Z2475">
        <v>0</v>
      </c>
      <c r="AA2475">
        <v>0</v>
      </c>
      <c r="AB2475">
        <v>0</v>
      </c>
      <c r="AC2475">
        <v>0</v>
      </c>
      <c r="AD2475">
        <v>0</v>
      </c>
      <c r="AE2475">
        <v>0</v>
      </c>
      <c r="AF2475">
        <v>0</v>
      </c>
      <c r="AG2475">
        <v>0</v>
      </c>
      <c r="AH2475">
        <v>0</v>
      </c>
      <c r="AI2475">
        <v>0</v>
      </c>
      <c r="AJ2475">
        <v>0</v>
      </c>
      <c r="AK2475">
        <v>0</v>
      </c>
      <c r="AL2475">
        <v>0</v>
      </c>
      <c r="AM2475">
        <v>0</v>
      </c>
      <c r="AN2475">
        <v>0</v>
      </c>
      <c r="AO2475">
        <v>0</v>
      </c>
      <c r="AP2475">
        <v>0</v>
      </c>
      <c r="AQ2475">
        <v>0</v>
      </c>
      <c r="AR2475">
        <v>0</v>
      </c>
      <c r="AS2475">
        <v>0</v>
      </c>
      <c r="AT2475">
        <v>44316</v>
      </c>
      <c r="AU2475">
        <v>44328</v>
      </c>
      <c r="AV2475">
        <v>0</v>
      </c>
      <c r="AW2475">
        <v>1</v>
      </c>
      <c r="AX2475">
        <v>0</v>
      </c>
      <c r="AY2475">
        <v>2021</v>
      </c>
      <c r="AZ2475">
        <v>4</v>
      </c>
      <c r="BA2475">
        <v>12</v>
      </c>
      <c r="BB2475">
        <v>2</v>
      </c>
      <c r="BC2475">
        <v>73725</v>
      </c>
      <c r="BD2475">
        <v>82812</v>
      </c>
      <c r="BE2475" t="s">
        <v>90</v>
      </c>
      <c r="BF2475">
        <v>2021</v>
      </c>
      <c r="BG2475" t="s">
        <v>104</v>
      </c>
      <c r="BH2475" t="s">
        <v>59</v>
      </c>
      <c r="BI2475" t="s">
        <v>9783</v>
      </c>
      <c r="BJ2475" t="s">
        <v>9797</v>
      </c>
    </row>
    <row r="2476" spans="1:62" x14ac:dyDescent="0.35">
      <c r="A2476">
        <v>52153370</v>
      </c>
      <c r="B2476" t="s">
        <v>6656</v>
      </c>
      <c r="C2476" t="s">
        <v>142</v>
      </c>
      <c r="D2476" t="s">
        <v>143</v>
      </c>
      <c r="E2476" t="s">
        <v>5841</v>
      </c>
      <c r="F2476">
        <v>586471</v>
      </c>
      <c r="G2476" t="s">
        <v>5841</v>
      </c>
      <c r="H2476">
        <v>4.3155000000000001</v>
      </c>
      <c r="I2476" s="1">
        <v>44316</v>
      </c>
      <c r="J2476">
        <v>44328.999988425923</v>
      </c>
      <c r="K2476" t="s">
        <v>6657</v>
      </c>
      <c r="L2476" t="s">
        <v>65</v>
      </c>
      <c r="M2476" t="s">
        <v>120</v>
      </c>
      <c r="N2476" t="s">
        <v>964</v>
      </c>
      <c r="P2476" t="s">
        <v>965</v>
      </c>
      <c r="Q2476" t="s">
        <v>567</v>
      </c>
      <c r="R2476" t="s">
        <v>6658</v>
      </c>
      <c r="S2476" t="s">
        <v>71</v>
      </c>
      <c r="T2476" t="s">
        <v>6664</v>
      </c>
      <c r="U2476">
        <v>0</v>
      </c>
      <c r="V2476">
        <v>1</v>
      </c>
      <c r="W2476">
        <v>1</v>
      </c>
      <c r="X2476">
        <v>0</v>
      </c>
      <c r="Y2476">
        <v>0</v>
      </c>
      <c r="Z2476">
        <v>0</v>
      </c>
      <c r="AA2476">
        <v>0</v>
      </c>
      <c r="AB2476">
        <v>0</v>
      </c>
      <c r="AC2476">
        <v>0</v>
      </c>
      <c r="AD2476">
        <v>0</v>
      </c>
      <c r="AE2476">
        <v>0</v>
      </c>
      <c r="AF2476">
        <v>0</v>
      </c>
      <c r="AG2476">
        <v>0</v>
      </c>
      <c r="AH2476">
        <v>0</v>
      </c>
      <c r="AI2476">
        <v>0</v>
      </c>
      <c r="AJ2476">
        <v>0</v>
      </c>
      <c r="AK2476">
        <v>0</v>
      </c>
      <c r="AL2476">
        <v>0</v>
      </c>
      <c r="AM2476">
        <v>0</v>
      </c>
      <c r="AN2476">
        <v>0</v>
      </c>
      <c r="AO2476">
        <v>0</v>
      </c>
      <c r="AP2476">
        <v>0</v>
      </c>
      <c r="AQ2476">
        <v>0</v>
      </c>
      <c r="AR2476">
        <v>0</v>
      </c>
      <c r="AS2476">
        <v>0</v>
      </c>
      <c r="AT2476">
        <v>44316</v>
      </c>
      <c r="AU2476">
        <v>44328</v>
      </c>
      <c r="AV2476">
        <v>0</v>
      </c>
      <c r="AW2476">
        <v>1</v>
      </c>
      <c r="AX2476">
        <v>1</v>
      </c>
      <c r="AY2476">
        <v>2021</v>
      </c>
      <c r="AZ2476">
        <v>4</v>
      </c>
      <c r="BA2476">
        <v>12</v>
      </c>
      <c r="BB2476">
        <v>2</v>
      </c>
      <c r="BC2476">
        <v>73725</v>
      </c>
      <c r="BD2476">
        <v>82812</v>
      </c>
      <c r="BE2476" t="s">
        <v>90</v>
      </c>
      <c r="BF2476">
        <v>2021</v>
      </c>
      <c r="BG2476" t="s">
        <v>104</v>
      </c>
      <c r="BH2476" t="s">
        <v>59</v>
      </c>
      <c r="BI2476" t="s">
        <v>9783</v>
      </c>
      <c r="BJ2476" t="s">
        <v>9797</v>
      </c>
    </row>
    <row r="2477" spans="1:62" x14ac:dyDescent="0.35">
      <c r="A2477">
        <v>52153372</v>
      </c>
      <c r="B2477" t="s">
        <v>6656</v>
      </c>
      <c r="C2477" t="s">
        <v>61</v>
      </c>
      <c r="D2477" t="s">
        <v>125</v>
      </c>
      <c r="E2477" t="s">
        <v>5841</v>
      </c>
      <c r="F2477">
        <v>586471</v>
      </c>
      <c r="G2477" t="s">
        <v>5841</v>
      </c>
      <c r="H2477">
        <v>4.3155000000000001</v>
      </c>
      <c r="I2477" s="1">
        <v>44316</v>
      </c>
      <c r="J2477">
        <v>44328.999988425923</v>
      </c>
      <c r="K2477" t="s">
        <v>6657</v>
      </c>
      <c r="L2477" t="s">
        <v>65</v>
      </c>
      <c r="M2477" t="s">
        <v>79</v>
      </c>
      <c r="N2477" t="s">
        <v>80</v>
      </c>
      <c r="P2477" t="s">
        <v>189</v>
      </c>
      <c r="Q2477" t="s">
        <v>567</v>
      </c>
      <c r="R2477" t="s">
        <v>6658</v>
      </c>
      <c r="S2477" t="s">
        <v>71</v>
      </c>
      <c r="T2477" t="s">
        <v>6665</v>
      </c>
      <c r="U2477">
        <v>0</v>
      </c>
      <c r="V2477">
        <v>1</v>
      </c>
      <c r="W2477">
        <v>1</v>
      </c>
      <c r="X2477">
        <v>1</v>
      </c>
      <c r="Y2477">
        <v>0</v>
      </c>
      <c r="Z2477">
        <v>0</v>
      </c>
      <c r="AA2477">
        <v>0</v>
      </c>
      <c r="AB2477">
        <v>0</v>
      </c>
      <c r="AC2477">
        <v>0</v>
      </c>
      <c r="AD2477">
        <v>0</v>
      </c>
      <c r="AE2477">
        <v>0</v>
      </c>
      <c r="AF2477">
        <v>0</v>
      </c>
      <c r="AG2477">
        <v>0</v>
      </c>
      <c r="AH2477">
        <v>1</v>
      </c>
      <c r="AI2477">
        <v>0</v>
      </c>
      <c r="AJ2477">
        <v>0</v>
      </c>
      <c r="AK2477">
        <v>0</v>
      </c>
      <c r="AL2477">
        <v>0</v>
      </c>
      <c r="AM2477">
        <v>0</v>
      </c>
      <c r="AN2477">
        <v>0</v>
      </c>
      <c r="AO2477">
        <v>0</v>
      </c>
      <c r="AP2477">
        <v>0</v>
      </c>
      <c r="AQ2477">
        <v>0</v>
      </c>
      <c r="AR2477">
        <v>0</v>
      </c>
      <c r="AS2477">
        <v>0</v>
      </c>
      <c r="AT2477">
        <v>44316</v>
      </c>
      <c r="AU2477">
        <v>44328</v>
      </c>
      <c r="AV2477">
        <v>0</v>
      </c>
      <c r="AW2477">
        <v>1</v>
      </c>
      <c r="AX2477">
        <v>0</v>
      </c>
      <c r="AY2477">
        <v>2021</v>
      </c>
      <c r="AZ2477">
        <v>4</v>
      </c>
      <c r="BA2477">
        <v>12</v>
      </c>
      <c r="BB2477">
        <v>4</v>
      </c>
      <c r="BC2477">
        <v>73725</v>
      </c>
      <c r="BD2477">
        <v>82812</v>
      </c>
      <c r="BE2477" t="s">
        <v>90</v>
      </c>
      <c r="BF2477">
        <v>2021</v>
      </c>
      <c r="BG2477" t="s">
        <v>104</v>
      </c>
      <c r="BH2477" t="s">
        <v>59</v>
      </c>
      <c r="BI2477" t="s">
        <v>9783</v>
      </c>
      <c r="BJ2477" t="s">
        <v>9797</v>
      </c>
    </row>
    <row r="2478" spans="1:62" x14ac:dyDescent="0.35">
      <c r="A2478">
        <v>52153373</v>
      </c>
      <c r="B2478" t="s">
        <v>6656</v>
      </c>
      <c r="C2478" t="s">
        <v>142</v>
      </c>
      <c r="D2478" t="s">
        <v>143</v>
      </c>
      <c r="E2478" t="s">
        <v>5841</v>
      </c>
      <c r="F2478">
        <v>586471</v>
      </c>
      <c r="G2478" t="s">
        <v>5841</v>
      </c>
      <c r="H2478">
        <v>4.3155000000000001</v>
      </c>
      <c r="I2478" s="1">
        <v>44316</v>
      </c>
      <c r="J2478">
        <v>44328.999988425923</v>
      </c>
      <c r="K2478" t="s">
        <v>6657</v>
      </c>
      <c r="L2478" t="s">
        <v>65</v>
      </c>
      <c r="M2478" t="s">
        <v>79</v>
      </c>
      <c r="N2478" t="s">
        <v>80</v>
      </c>
      <c r="P2478" t="s">
        <v>189</v>
      </c>
      <c r="Q2478" t="s">
        <v>567</v>
      </c>
      <c r="R2478" t="s">
        <v>6658</v>
      </c>
      <c r="S2478" t="s">
        <v>71</v>
      </c>
      <c r="T2478" t="s">
        <v>6666</v>
      </c>
      <c r="U2478">
        <v>0</v>
      </c>
      <c r="V2478">
        <v>1</v>
      </c>
      <c r="W2478">
        <v>1</v>
      </c>
      <c r="X2478">
        <v>1</v>
      </c>
      <c r="Y2478">
        <v>0</v>
      </c>
      <c r="Z2478">
        <v>0</v>
      </c>
      <c r="AA2478">
        <v>0</v>
      </c>
      <c r="AB2478">
        <v>0</v>
      </c>
      <c r="AC2478">
        <v>0</v>
      </c>
      <c r="AD2478">
        <v>0</v>
      </c>
      <c r="AE2478">
        <v>0</v>
      </c>
      <c r="AF2478">
        <v>0</v>
      </c>
      <c r="AG2478">
        <v>0</v>
      </c>
      <c r="AH2478">
        <v>1</v>
      </c>
      <c r="AI2478">
        <v>0</v>
      </c>
      <c r="AJ2478">
        <v>0</v>
      </c>
      <c r="AK2478">
        <v>0</v>
      </c>
      <c r="AL2478">
        <v>0</v>
      </c>
      <c r="AM2478">
        <v>0</v>
      </c>
      <c r="AN2478">
        <v>0</v>
      </c>
      <c r="AO2478">
        <v>0</v>
      </c>
      <c r="AP2478">
        <v>0</v>
      </c>
      <c r="AQ2478">
        <v>0</v>
      </c>
      <c r="AR2478">
        <v>0</v>
      </c>
      <c r="AS2478">
        <v>0</v>
      </c>
      <c r="AT2478">
        <v>44316</v>
      </c>
      <c r="AU2478">
        <v>44328</v>
      </c>
      <c r="AV2478">
        <v>0</v>
      </c>
      <c r="AW2478">
        <v>1</v>
      </c>
      <c r="AX2478">
        <v>1</v>
      </c>
      <c r="AY2478">
        <v>2021</v>
      </c>
      <c r="AZ2478">
        <v>4</v>
      </c>
      <c r="BA2478">
        <v>12</v>
      </c>
      <c r="BB2478">
        <v>4</v>
      </c>
      <c r="BC2478">
        <v>73725</v>
      </c>
      <c r="BD2478">
        <v>82812</v>
      </c>
      <c r="BE2478" t="s">
        <v>90</v>
      </c>
      <c r="BF2478">
        <v>2021</v>
      </c>
      <c r="BG2478" t="s">
        <v>104</v>
      </c>
      <c r="BH2478" t="s">
        <v>59</v>
      </c>
      <c r="BI2478" t="s">
        <v>9783</v>
      </c>
      <c r="BJ2478" t="s">
        <v>9797</v>
      </c>
    </row>
    <row r="2479" spans="1:62" x14ac:dyDescent="0.35">
      <c r="A2479">
        <v>52153377</v>
      </c>
      <c r="B2479" t="s">
        <v>6656</v>
      </c>
      <c r="C2479" t="s">
        <v>61</v>
      </c>
      <c r="D2479" t="s">
        <v>125</v>
      </c>
      <c r="E2479" t="s">
        <v>5841</v>
      </c>
      <c r="F2479">
        <v>586471</v>
      </c>
      <c r="G2479" t="s">
        <v>5841</v>
      </c>
      <c r="I2479" s="1">
        <v>44316</v>
      </c>
      <c r="J2479">
        <v>44328.999988425923</v>
      </c>
      <c r="K2479" t="s">
        <v>6657</v>
      </c>
      <c r="L2479" t="s">
        <v>65</v>
      </c>
      <c r="M2479" t="s">
        <v>120</v>
      </c>
      <c r="N2479" t="s">
        <v>121</v>
      </c>
      <c r="O2479" t="s">
        <v>168</v>
      </c>
      <c r="P2479" t="s">
        <v>122</v>
      </c>
      <c r="Q2479" t="s">
        <v>567</v>
      </c>
      <c r="R2479" t="s">
        <v>6658</v>
      </c>
      <c r="S2479" t="s">
        <v>71</v>
      </c>
      <c r="T2479" t="s">
        <v>6667</v>
      </c>
      <c r="U2479">
        <v>0</v>
      </c>
      <c r="V2479">
        <v>1</v>
      </c>
      <c r="W2479">
        <v>1</v>
      </c>
      <c r="X2479">
        <v>1</v>
      </c>
      <c r="Y2479">
        <v>0</v>
      </c>
      <c r="Z2479">
        <v>0</v>
      </c>
      <c r="AA2479">
        <v>0</v>
      </c>
      <c r="AB2479">
        <v>0</v>
      </c>
      <c r="AC2479">
        <v>0</v>
      </c>
      <c r="AD2479">
        <v>0</v>
      </c>
      <c r="AE2479">
        <v>0</v>
      </c>
      <c r="AF2479">
        <v>0</v>
      </c>
      <c r="AG2479">
        <v>0</v>
      </c>
      <c r="AH2479">
        <v>1</v>
      </c>
      <c r="AI2479">
        <v>0</v>
      </c>
      <c r="AJ2479">
        <v>0</v>
      </c>
      <c r="AK2479">
        <v>0</v>
      </c>
      <c r="AL2479">
        <v>0</v>
      </c>
      <c r="AM2479">
        <v>0</v>
      </c>
      <c r="AN2479">
        <v>0</v>
      </c>
      <c r="AO2479">
        <v>0</v>
      </c>
      <c r="AP2479">
        <v>0</v>
      </c>
      <c r="AQ2479">
        <v>0</v>
      </c>
      <c r="AR2479">
        <v>0</v>
      </c>
      <c r="AS2479">
        <v>0</v>
      </c>
      <c r="AT2479">
        <v>44316</v>
      </c>
      <c r="AU2479">
        <v>44328</v>
      </c>
      <c r="AV2479">
        <v>0</v>
      </c>
      <c r="AW2479">
        <v>1</v>
      </c>
      <c r="AX2479">
        <v>0</v>
      </c>
      <c r="AY2479">
        <v>2021</v>
      </c>
      <c r="AZ2479">
        <v>4</v>
      </c>
      <c r="BA2479">
        <v>12</v>
      </c>
      <c r="BB2479">
        <v>4</v>
      </c>
      <c r="BC2479">
        <v>73725</v>
      </c>
      <c r="BD2479">
        <v>82812</v>
      </c>
      <c r="BE2479" t="s">
        <v>90</v>
      </c>
      <c r="BF2479">
        <v>2021</v>
      </c>
      <c r="BG2479" t="s">
        <v>104</v>
      </c>
      <c r="BH2479" t="s">
        <v>59</v>
      </c>
      <c r="BI2479" t="s">
        <v>9783</v>
      </c>
      <c r="BJ2479" t="s">
        <v>9797</v>
      </c>
    </row>
    <row r="2480" spans="1:62" x14ac:dyDescent="0.35">
      <c r="A2480">
        <v>52153378</v>
      </c>
      <c r="B2480" t="s">
        <v>6656</v>
      </c>
      <c r="C2480" t="s">
        <v>142</v>
      </c>
      <c r="D2480" t="s">
        <v>143</v>
      </c>
      <c r="E2480" t="s">
        <v>5841</v>
      </c>
      <c r="F2480">
        <v>586471</v>
      </c>
      <c r="G2480" t="s">
        <v>5841</v>
      </c>
      <c r="H2480">
        <v>4.3155000000000001</v>
      </c>
      <c r="I2480" s="1">
        <v>44316</v>
      </c>
      <c r="J2480">
        <v>44328.999988425923</v>
      </c>
      <c r="K2480" t="s">
        <v>6657</v>
      </c>
      <c r="L2480" t="s">
        <v>65</v>
      </c>
      <c r="M2480" t="s">
        <v>120</v>
      </c>
      <c r="N2480" t="s">
        <v>121</v>
      </c>
      <c r="O2480" t="s">
        <v>168</v>
      </c>
      <c r="P2480" t="s">
        <v>122</v>
      </c>
      <c r="Q2480" t="s">
        <v>567</v>
      </c>
      <c r="R2480" t="s">
        <v>6658</v>
      </c>
      <c r="S2480" t="s">
        <v>71</v>
      </c>
      <c r="T2480" t="s">
        <v>6668</v>
      </c>
      <c r="U2480">
        <v>0</v>
      </c>
      <c r="V2480">
        <v>1</v>
      </c>
      <c r="W2480">
        <v>1</v>
      </c>
      <c r="X2480">
        <v>1</v>
      </c>
      <c r="Y2480">
        <v>0</v>
      </c>
      <c r="Z2480">
        <v>0</v>
      </c>
      <c r="AA2480">
        <v>0</v>
      </c>
      <c r="AB2480">
        <v>0</v>
      </c>
      <c r="AC2480">
        <v>0</v>
      </c>
      <c r="AD2480">
        <v>0</v>
      </c>
      <c r="AE2480">
        <v>0</v>
      </c>
      <c r="AF2480">
        <v>0</v>
      </c>
      <c r="AG2480">
        <v>0</v>
      </c>
      <c r="AH2480">
        <v>1</v>
      </c>
      <c r="AI2480">
        <v>0</v>
      </c>
      <c r="AJ2480">
        <v>0</v>
      </c>
      <c r="AK2480">
        <v>0</v>
      </c>
      <c r="AL2480">
        <v>0</v>
      </c>
      <c r="AM2480">
        <v>0</v>
      </c>
      <c r="AN2480">
        <v>0</v>
      </c>
      <c r="AO2480">
        <v>0</v>
      </c>
      <c r="AP2480">
        <v>0</v>
      </c>
      <c r="AQ2480">
        <v>0</v>
      </c>
      <c r="AR2480">
        <v>0</v>
      </c>
      <c r="AS2480">
        <v>0</v>
      </c>
      <c r="AT2480">
        <v>44316</v>
      </c>
      <c r="AU2480">
        <v>44328</v>
      </c>
      <c r="AV2480">
        <v>0</v>
      </c>
      <c r="AW2480">
        <v>1</v>
      </c>
      <c r="AX2480">
        <v>1</v>
      </c>
      <c r="AY2480">
        <v>2021</v>
      </c>
      <c r="AZ2480">
        <v>4</v>
      </c>
      <c r="BA2480">
        <v>12</v>
      </c>
      <c r="BB2480">
        <v>4</v>
      </c>
      <c r="BC2480">
        <v>73725</v>
      </c>
      <c r="BD2480">
        <v>82812</v>
      </c>
      <c r="BE2480" t="s">
        <v>90</v>
      </c>
      <c r="BF2480">
        <v>2021</v>
      </c>
      <c r="BG2480" t="s">
        <v>104</v>
      </c>
      <c r="BH2480" t="s">
        <v>59</v>
      </c>
      <c r="BI2480" t="s">
        <v>9783</v>
      </c>
      <c r="BJ2480" t="s">
        <v>9797</v>
      </c>
    </row>
    <row r="2481" spans="1:62" x14ac:dyDescent="0.35">
      <c r="A2481">
        <v>52153379</v>
      </c>
      <c r="B2481" t="s">
        <v>6656</v>
      </c>
      <c r="C2481" t="s">
        <v>61</v>
      </c>
      <c r="D2481" t="s">
        <v>125</v>
      </c>
      <c r="E2481" t="s">
        <v>5841</v>
      </c>
      <c r="F2481">
        <v>586471</v>
      </c>
      <c r="G2481" t="s">
        <v>5841</v>
      </c>
      <c r="H2481">
        <v>4.3155000000000001</v>
      </c>
      <c r="I2481" s="1">
        <v>44316</v>
      </c>
      <c r="J2481">
        <v>44328.999988425923</v>
      </c>
      <c r="K2481" t="s">
        <v>6657</v>
      </c>
      <c r="L2481" t="s">
        <v>65</v>
      </c>
      <c r="M2481" t="s">
        <v>152</v>
      </c>
      <c r="N2481" t="s">
        <v>153</v>
      </c>
      <c r="O2481" t="s">
        <v>154</v>
      </c>
      <c r="P2481" t="s">
        <v>155</v>
      </c>
      <c r="Q2481" t="s">
        <v>567</v>
      </c>
      <c r="R2481" t="s">
        <v>6658</v>
      </c>
      <c r="S2481" t="s">
        <v>71</v>
      </c>
      <c r="T2481" t="s">
        <v>6669</v>
      </c>
      <c r="U2481">
        <v>0</v>
      </c>
      <c r="V2481">
        <v>1</v>
      </c>
      <c r="W2481">
        <v>1</v>
      </c>
      <c r="X2481">
        <v>1</v>
      </c>
      <c r="Y2481">
        <v>0</v>
      </c>
      <c r="Z2481">
        <v>0</v>
      </c>
      <c r="AA2481">
        <v>0</v>
      </c>
      <c r="AB2481">
        <v>0</v>
      </c>
      <c r="AC2481">
        <v>0</v>
      </c>
      <c r="AD2481">
        <v>0</v>
      </c>
      <c r="AE2481">
        <v>0</v>
      </c>
      <c r="AF2481">
        <v>0</v>
      </c>
      <c r="AG2481">
        <v>0</v>
      </c>
      <c r="AH2481">
        <v>1</v>
      </c>
      <c r="AI2481">
        <v>0</v>
      </c>
      <c r="AJ2481">
        <v>0</v>
      </c>
      <c r="AK2481">
        <v>0</v>
      </c>
      <c r="AL2481">
        <v>0</v>
      </c>
      <c r="AM2481">
        <v>0</v>
      </c>
      <c r="AN2481">
        <v>0</v>
      </c>
      <c r="AO2481">
        <v>0</v>
      </c>
      <c r="AP2481">
        <v>0</v>
      </c>
      <c r="AQ2481">
        <v>0</v>
      </c>
      <c r="AR2481">
        <v>0</v>
      </c>
      <c r="AS2481">
        <v>0</v>
      </c>
      <c r="AT2481">
        <v>44316</v>
      </c>
      <c r="AU2481">
        <v>44328</v>
      </c>
      <c r="AV2481">
        <v>0</v>
      </c>
      <c r="AW2481">
        <v>1</v>
      </c>
      <c r="AX2481">
        <v>0</v>
      </c>
      <c r="AY2481">
        <v>2021</v>
      </c>
      <c r="AZ2481">
        <v>4</v>
      </c>
      <c r="BA2481">
        <v>12</v>
      </c>
      <c r="BB2481">
        <v>4</v>
      </c>
      <c r="BC2481">
        <v>73725</v>
      </c>
      <c r="BD2481">
        <v>82812</v>
      </c>
      <c r="BE2481" t="s">
        <v>90</v>
      </c>
      <c r="BF2481">
        <v>2021</v>
      </c>
      <c r="BG2481" t="s">
        <v>104</v>
      </c>
      <c r="BH2481" t="s">
        <v>59</v>
      </c>
      <c r="BI2481" t="s">
        <v>9783</v>
      </c>
      <c r="BJ2481" t="s">
        <v>9797</v>
      </c>
    </row>
    <row r="2482" spans="1:62" x14ac:dyDescent="0.35">
      <c r="A2482">
        <v>52153380</v>
      </c>
      <c r="B2482" t="s">
        <v>6656</v>
      </c>
      <c r="C2482" t="s">
        <v>142</v>
      </c>
      <c r="D2482" t="s">
        <v>143</v>
      </c>
      <c r="E2482" t="s">
        <v>5841</v>
      </c>
      <c r="F2482">
        <v>586471</v>
      </c>
      <c r="G2482" t="s">
        <v>5841</v>
      </c>
      <c r="I2482" s="1">
        <v>44316</v>
      </c>
      <c r="J2482">
        <v>44328.999988425923</v>
      </c>
      <c r="K2482" t="s">
        <v>6657</v>
      </c>
      <c r="L2482" t="s">
        <v>65</v>
      </c>
      <c r="M2482" t="s">
        <v>152</v>
      </c>
      <c r="N2482" t="s">
        <v>153</v>
      </c>
      <c r="O2482" t="s">
        <v>154</v>
      </c>
      <c r="P2482" t="s">
        <v>155</v>
      </c>
      <c r="Q2482" t="s">
        <v>567</v>
      </c>
      <c r="R2482" t="s">
        <v>6658</v>
      </c>
      <c r="S2482" t="s">
        <v>71</v>
      </c>
      <c r="T2482" t="s">
        <v>6670</v>
      </c>
      <c r="U2482">
        <v>0</v>
      </c>
      <c r="V2482">
        <v>1</v>
      </c>
      <c r="W2482">
        <v>1</v>
      </c>
      <c r="X2482">
        <v>1</v>
      </c>
      <c r="Y2482">
        <v>0</v>
      </c>
      <c r="Z2482">
        <v>0</v>
      </c>
      <c r="AA2482">
        <v>0</v>
      </c>
      <c r="AB2482">
        <v>0</v>
      </c>
      <c r="AC2482">
        <v>0</v>
      </c>
      <c r="AD2482">
        <v>0</v>
      </c>
      <c r="AE2482">
        <v>0</v>
      </c>
      <c r="AF2482">
        <v>0</v>
      </c>
      <c r="AG2482">
        <v>0</v>
      </c>
      <c r="AH2482">
        <v>1</v>
      </c>
      <c r="AI2482">
        <v>0</v>
      </c>
      <c r="AJ2482">
        <v>0</v>
      </c>
      <c r="AK2482">
        <v>0</v>
      </c>
      <c r="AL2482">
        <v>0</v>
      </c>
      <c r="AM2482">
        <v>0</v>
      </c>
      <c r="AN2482">
        <v>0</v>
      </c>
      <c r="AO2482">
        <v>0</v>
      </c>
      <c r="AP2482">
        <v>0</v>
      </c>
      <c r="AQ2482">
        <v>0</v>
      </c>
      <c r="AR2482">
        <v>0</v>
      </c>
      <c r="AS2482">
        <v>0</v>
      </c>
      <c r="AT2482">
        <v>44316</v>
      </c>
      <c r="AU2482">
        <v>44328</v>
      </c>
      <c r="AV2482">
        <v>0</v>
      </c>
      <c r="AW2482">
        <v>1</v>
      </c>
      <c r="AX2482">
        <v>1</v>
      </c>
      <c r="AY2482">
        <v>2021</v>
      </c>
      <c r="AZ2482">
        <v>4</v>
      </c>
      <c r="BA2482">
        <v>12</v>
      </c>
      <c r="BB2482">
        <v>4</v>
      </c>
      <c r="BC2482">
        <v>73725</v>
      </c>
      <c r="BD2482">
        <v>82812</v>
      </c>
      <c r="BE2482" t="s">
        <v>90</v>
      </c>
      <c r="BF2482">
        <v>2021</v>
      </c>
      <c r="BG2482" t="s">
        <v>104</v>
      </c>
      <c r="BH2482" t="s">
        <v>59</v>
      </c>
      <c r="BI2482" t="s">
        <v>9783</v>
      </c>
      <c r="BJ2482" t="s">
        <v>9797</v>
      </c>
    </row>
    <row r="2483" spans="1:62" x14ac:dyDescent="0.35">
      <c r="A2483">
        <v>52153381</v>
      </c>
      <c r="B2483" t="s">
        <v>6656</v>
      </c>
      <c r="C2483" t="s">
        <v>61</v>
      </c>
      <c r="D2483" t="s">
        <v>125</v>
      </c>
      <c r="E2483" t="s">
        <v>5841</v>
      </c>
      <c r="F2483">
        <v>586471</v>
      </c>
      <c r="G2483" t="s">
        <v>5841</v>
      </c>
      <c r="H2483">
        <v>4.3155000000000001</v>
      </c>
      <c r="I2483" s="1">
        <v>44316</v>
      </c>
      <c r="J2483">
        <v>44328.999988425923</v>
      </c>
      <c r="K2483" t="s">
        <v>6657</v>
      </c>
      <c r="L2483" t="s">
        <v>65</v>
      </c>
      <c r="M2483" t="s">
        <v>66</v>
      </c>
      <c r="N2483" t="s">
        <v>67</v>
      </c>
      <c r="O2483" t="s">
        <v>68</v>
      </c>
      <c r="P2483" t="s">
        <v>69</v>
      </c>
      <c r="Q2483" t="s">
        <v>567</v>
      </c>
      <c r="R2483" t="s">
        <v>6658</v>
      </c>
      <c r="S2483" t="s">
        <v>71</v>
      </c>
      <c r="T2483" t="s">
        <v>6671</v>
      </c>
      <c r="U2483">
        <v>0</v>
      </c>
      <c r="V2483">
        <v>1</v>
      </c>
      <c r="W2483">
        <v>1</v>
      </c>
      <c r="X2483">
        <v>1</v>
      </c>
      <c r="Y2483">
        <v>0</v>
      </c>
      <c r="Z2483">
        <v>0</v>
      </c>
      <c r="AA2483">
        <v>0</v>
      </c>
      <c r="AB2483">
        <v>0</v>
      </c>
      <c r="AC2483">
        <v>0</v>
      </c>
      <c r="AD2483">
        <v>0</v>
      </c>
      <c r="AE2483">
        <v>1</v>
      </c>
      <c r="AF2483">
        <v>0</v>
      </c>
      <c r="AG2483">
        <v>0</v>
      </c>
      <c r="AH2483">
        <v>1</v>
      </c>
      <c r="AI2483">
        <v>0</v>
      </c>
      <c r="AJ2483">
        <v>0</v>
      </c>
      <c r="AK2483">
        <v>0</v>
      </c>
      <c r="AL2483">
        <v>0</v>
      </c>
      <c r="AM2483">
        <v>0</v>
      </c>
      <c r="AN2483">
        <v>0</v>
      </c>
      <c r="AO2483">
        <v>0</v>
      </c>
      <c r="AP2483">
        <v>0</v>
      </c>
      <c r="AQ2483">
        <v>0</v>
      </c>
      <c r="AR2483">
        <v>0</v>
      </c>
      <c r="AS2483">
        <v>0</v>
      </c>
      <c r="AT2483">
        <v>44316</v>
      </c>
      <c r="AU2483">
        <v>44328</v>
      </c>
      <c r="AV2483">
        <v>0</v>
      </c>
      <c r="AW2483">
        <v>1</v>
      </c>
      <c r="AX2483">
        <v>1</v>
      </c>
      <c r="AY2483">
        <v>2021</v>
      </c>
      <c r="AZ2483">
        <v>4</v>
      </c>
      <c r="BA2483">
        <v>12</v>
      </c>
      <c r="BB2483">
        <v>5</v>
      </c>
      <c r="BC2483">
        <v>73725</v>
      </c>
      <c r="BD2483">
        <v>82812</v>
      </c>
      <c r="BE2483" t="s">
        <v>90</v>
      </c>
      <c r="BF2483">
        <v>2021</v>
      </c>
      <c r="BG2483" t="s">
        <v>104</v>
      </c>
      <c r="BH2483" t="s">
        <v>59</v>
      </c>
      <c r="BI2483" t="s">
        <v>9783</v>
      </c>
      <c r="BJ2483" t="s">
        <v>9797</v>
      </c>
    </row>
    <row r="2484" spans="1:62" x14ac:dyDescent="0.35">
      <c r="A2484">
        <v>52153382</v>
      </c>
      <c r="B2484" t="s">
        <v>6656</v>
      </c>
      <c r="C2484" t="s">
        <v>142</v>
      </c>
      <c r="D2484" t="s">
        <v>143</v>
      </c>
      <c r="E2484" t="s">
        <v>5841</v>
      </c>
      <c r="F2484">
        <v>586471</v>
      </c>
      <c r="G2484" t="s">
        <v>5841</v>
      </c>
      <c r="I2484" s="1">
        <v>44316</v>
      </c>
      <c r="J2484">
        <v>44328.999988425923</v>
      </c>
      <c r="K2484" t="s">
        <v>6657</v>
      </c>
      <c r="L2484" t="s">
        <v>65</v>
      </c>
      <c r="M2484" t="s">
        <v>66</v>
      </c>
      <c r="N2484" t="s">
        <v>67</v>
      </c>
      <c r="O2484" t="s">
        <v>68</v>
      </c>
      <c r="P2484" t="s">
        <v>69</v>
      </c>
      <c r="Q2484" t="s">
        <v>567</v>
      </c>
      <c r="R2484" t="s">
        <v>6658</v>
      </c>
      <c r="S2484" t="s">
        <v>71</v>
      </c>
      <c r="T2484" t="s">
        <v>6672</v>
      </c>
      <c r="U2484">
        <v>0</v>
      </c>
      <c r="V2484">
        <v>1</v>
      </c>
      <c r="W2484">
        <v>1</v>
      </c>
      <c r="X2484">
        <v>1</v>
      </c>
      <c r="Y2484">
        <v>0</v>
      </c>
      <c r="Z2484">
        <v>0</v>
      </c>
      <c r="AA2484">
        <v>0</v>
      </c>
      <c r="AB2484">
        <v>0</v>
      </c>
      <c r="AC2484">
        <v>0</v>
      </c>
      <c r="AD2484">
        <v>0</v>
      </c>
      <c r="AE2484">
        <v>1</v>
      </c>
      <c r="AF2484">
        <v>0</v>
      </c>
      <c r="AG2484">
        <v>0</v>
      </c>
      <c r="AH2484">
        <v>1</v>
      </c>
      <c r="AI2484">
        <v>0</v>
      </c>
      <c r="AJ2484">
        <v>0</v>
      </c>
      <c r="AK2484">
        <v>0</v>
      </c>
      <c r="AL2484">
        <v>0</v>
      </c>
      <c r="AM2484">
        <v>0</v>
      </c>
      <c r="AN2484">
        <v>0</v>
      </c>
      <c r="AO2484">
        <v>0</v>
      </c>
      <c r="AP2484">
        <v>0</v>
      </c>
      <c r="AQ2484">
        <v>0</v>
      </c>
      <c r="AR2484">
        <v>0</v>
      </c>
      <c r="AS2484">
        <v>0</v>
      </c>
      <c r="AT2484">
        <v>44316</v>
      </c>
      <c r="AU2484">
        <v>44328</v>
      </c>
      <c r="AV2484">
        <v>0</v>
      </c>
      <c r="AW2484">
        <v>1</v>
      </c>
      <c r="AX2484">
        <v>0</v>
      </c>
      <c r="AY2484">
        <v>2021</v>
      </c>
      <c r="AZ2484">
        <v>4</v>
      </c>
      <c r="BA2484">
        <v>12</v>
      </c>
      <c r="BB2484">
        <v>5</v>
      </c>
      <c r="BC2484">
        <v>73725</v>
      </c>
      <c r="BD2484">
        <v>82812</v>
      </c>
      <c r="BE2484" t="s">
        <v>90</v>
      </c>
      <c r="BF2484">
        <v>2021</v>
      </c>
      <c r="BG2484" t="s">
        <v>104</v>
      </c>
      <c r="BH2484" t="s">
        <v>59</v>
      </c>
      <c r="BI2484" t="s">
        <v>9783</v>
      </c>
      <c r="BJ2484" t="s">
        <v>9797</v>
      </c>
    </row>
    <row r="2485" spans="1:62" x14ac:dyDescent="0.35">
      <c r="A2485">
        <v>52154541</v>
      </c>
      <c r="B2485" t="s">
        <v>6673</v>
      </c>
      <c r="C2485" t="s">
        <v>61</v>
      </c>
      <c r="D2485" t="s">
        <v>1132</v>
      </c>
      <c r="E2485" t="s">
        <v>4333</v>
      </c>
      <c r="F2485">
        <v>332603</v>
      </c>
      <c r="I2485" s="1">
        <v>44316</v>
      </c>
      <c r="J2485">
        <v>44346.624432870369</v>
      </c>
      <c r="K2485" t="s">
        <v>6674</v>
      </c>
      <c r="L2485" t="s">
        <v>65</v>
      </c>
      <c r="M2485" t="s">
        <v>79</v>
      </c>
      <c r="N2485" t="s">
        <v>80</v>
      </c>
      <c r="P2485" t="s">
        <v>189</v>
      </c>
      <c r="Q2485" t="s">
        <v>102</v>
      </c>
      <c r="S2485" t="s">
        <v>71</v>
      </c>
      <c r="T2485" t="s">
        <v>6675</v>
      </c>
      <c r="U2485">
        <v>1</v>
      </c>
      <c r="V2485">
        <v>1</v>
      </c>
      <c r="W2485">
        <v>0</v>
      </c>
      <c r="X2485">
        <v>1</v>
      </c>
      <c r="Y2485">
        <v>0</v>
      </c>
      <c r="Z2485">
        <v>0</v>
      </c>
      <c r="AA2485">
        <v>0</v>
      </c>
      <c r="AB2485">
        <v>0</v>
      </c>
      <c r="AC2485">
        <v>0</v>
      </c>
      <c r="AD2485">
        <v>0</v>
      </c>
      <c r="AE2485">
        <v>0</v>
      </c>
      <c r="AF2485">
        <v>0</v>
      </c>
      <c r="AG2485">
        <v>0</v>
      </c>
      <c r="AH2485">
        <v>1</v>
      </c>
      <c r="AI2485">
        <v>0</v>
      </c>
      <c r="AJ2485">
        <v>0</v>
      </c>
      <c r="AK2485">
        <v>0</v>
      </c>
      <c r="AL2485">
        <v>0</v>
      </c>
      <c r="AM2485">
        <v>0</v>
      </c>
      <c r="AN2485">
        <v>0</v>
      </c>
      <c r="AO2485">
        <v>0</v>
      </c>
      <c r="AP2485">
        <v>0</v>
      </c>
      <c r="AQ2485">
        <v>0</v>
      </c>
      <c r="AR2485">
        <v>0</v>
      </c>
      <c r="AS2485">
        <v>0</v>
      </c>
      <c r="AT2485">
        <v>44316</v>
      </c>
      <c r="AU2485">
        <v>44346</v>
      </c>
      <c r="AV2485">
        <v>1</v>
      </c>
      <c r="AW2485">
        <v>1</v>
      </c>
      <c r="AX2485">
        <v>0</v>
      </c>
      <c r="AY2485">
        <v>2021</v>
      </c>
      <c r="AZ2485">
        <v>4</v>
      </c>
      <c r="BA2485">
        <v>29</v>
      </c>
      <c r="BB2485">
        <v>4</v>
      </c>
      <c r="BF2485">
        <v>2021</v>
      </c>
      <c r="BG2485" t="s">
        <v>73</v>
      </c>
      <c r="BH2485" t="s">
        <v>9822</v>
      </c>
      <c r="BI2485" t="s">
        <v>9783</v>
      </c>
      <c r="BJ2485" t="s">
        <v>9797</v>
      </c>
    </row>
    <row r="2486" spans="1:62" x14ac:dyDescent="0.35">
      <c r="A2486">
        <v>52156709</v>
      </c>
      <c r="B2486" t="s">
        <v>225</v>
      </c>
      <c r="C2486" t="s">
        <v>75</v>
      </c>
      <c r="D2486" t="s">
        <v>159</v>
      </c>
      <c r="E2486" t="s">
        <v>6676</v>
      </c>
      <c r="F2486">
        <v>41727900</v>
      </c>
      <c r="I2486" s="1">
        <v>44316</v>
      </c>
      <c r="J2486">
        <v>44346.999988425923</v>
      </c>
      <c r="K2486" t="s">
        <v>6677</v>
      </c>
      <c r="L2486" t="s">
        <v>65</v>
      </c>
      <c r="M2486" t="s">
        <v>152</v>
      </c>
      <c r="N2486" t="s">
        <v>153</v>
      </c>
      <c r="O2486" t="s">
        <v>465</v>
      </c>
      <c r="P2486" t="s">
        <v>6678</v>
      </c>
      <c r="Q2486" t="s">
        <v>70</v>
      </c>
      <c r="R2486" t="s">
        <v>6679</v>
      </c>
      <c r="S2486" t="s">
        <v>71</v>
      </c>
      <c r="T2486" t="s">
        <v>6680</v>
      </c>
      <c r="U2486">
        <v>0</v>
      </c>
      <c r="V2486">
        <v>1</v>
      </c>
      <c r="W2486">
        <v>0</v>
      </c>
      <c r="X2486">
        <v>1</v>
      </c>
      <c r="Y2486">
        <v>0</v>
      </c>
      <c r="Z2486">
        <v>0</v>
      </c>
      <c r="AA2486">
        <v>0</v>
      </c>
      <c r="AB2486">
        <v>0</v>
      </c>
      <c r="AC2486">
        <v>0</v>
      </c>
      <c r="AD2486">
        <v>0</v>
      </c>
      <c r="AE2486">
        <v>1</v>
      </c>
      <c r="AF2486">
        <v>0</v>
      </c>
      <c r="AG2486">
        <v>0</v>
      </c>
      <c r="AH2486">
        <v>1</v>
      </c>
      <c r="AI2486">
        <v>0</v>
      </c>
      <c r="AJ2486">
        <v>0</v>
      </c>
      <c r="AK2486">
        <v>0</v>
      </c>
      <c r="AL2486">
        <v>0</v>
      </c>
      <c r="AM2486">
        <v>0</v>
      </c>
      <c r="AN2486">
        <v>0</v>
      </c>
      <c r="AO2486">
        <v>0</v>
      </c>
      <c r="AP2486">
        <v>0</v>
      </c>
      <c r="AQ2486">
        <v>0</v>
      </c>
      <c r="AR2486">
        <v>0</v>
      </c>
      <c r="AS2486">
        <v>0</v>
      </c>
      <c r="AT2486">
        <v>44316</v>
      </c>
      <c r="AU2486">
        <v>44346</v>
      </c>
      <c r="AV2486">
        <v>0</v>
      </c>
      <c r="AW2486">
        <v>1</v>
      </c>
      <c r="AX2486">
        <v>0</v>
      </c>
      <c r="AY2486">
        <v>2021</v>
      </c>
      <c r="AZ2486">
        <v>4</v>
      </c>
      <c r="BA2486">
        <v>30</v>
      </c>
      <c r="BB2486">
        <v>4</v>
      </c>
      <c r="BC2486">
        <v>100000</v>
      </c>
      <c r="BD2486">
        <v>119999</v>
      </c>
      <c r="BE2486" t="s">
        <v>90</v>
      </c>
      <c r="BF2486">
        <v>2021</v>
      </c>
      <c r="BG2486" t="s">
        <v>104</v>
      </c>
      <c r="BH2486" t="s">
        <v>59</v>
      </c>
      <c r="BI2486" t="s">
        <v>9783</v>
      </c>
      <c r="BJ2486" t="s">
        <v>9797</v>
      </c>
    </row>
    <row r="2487" spans="1:62" x14ac:dyDescent="0.35">
      <c r="A2487">
        <v>52157477</v>
      </c>
      <c r="B2487" t="s">
        <v>98</v>
      </c>
      <c r="C2487" t="s">
        <v>75</v>
      </c>
      <c r="D2487" t="s">
        <v>85</v>
      </c>
      <c r="E2487" t="s">
        <v>4450</v>
      </c>
      <c r="F2487">
        <v>41306022</v>
      </c>
      <c r="I2487" s="1">
        <v>44316</v>
      </c>
      <c r="J2487">
        <v>44346.716631944437</v>
      </c>
      <c r="K2487" t="s">
        <v>6681</v>
      </c>
      <c r="L2487" t="s">
        <v>65</v>
      </c>
      <c r="M2487" t="s">
        <v>79</v>
      </c>
      <c r="N2487" t="s">
        <v>80</v>
      </c>
      <c r="P2487" t="s">
        <v>189</v>
      </c>
      <c r="Q2487" t="s">
        <v>102</v>
      </c>
      <c r="S2487" t="s">
        <v>71</v>
      </c>
      <c r="T2487" t="s">
        <v>6682</v>
      </c>
      <c r="U2487">
        <v>1</v>
      </c>
      <c r="V2487">
        <v>1</v>
      </c>
      <c r="W2487">
        <v>1</v>
      </c>
      <c r="X2487">
        <v>1</v>
      </c>
      <c r="Y2487">
        <v>0</v>
      </c>
      <c r="Z2487">
        <v>0</v>
      </c>
      <c r="AA2487">
        <v>0</v>
      </c>
      <c r="AB2487">
        <v>0</v>
      </c>
      <c r="AC2487">
        <v>0</v>
      </c>
      <c r="AD2487">
        <v>0</v>
      </c>
      <c r="AE2487">
        <v>1</v>
      </c>
      <c r="AF2487">
        <v>1</v>
      </c>
      <c r="AG2487">
        <v>0</v>
      </c>
      <c r="AH2487">
        <v>1</v>
      </c>
      <c r="AI2487">
        <v>0</v>
      </c>
      <c r="AJ2487">
        <v>0</v>
      </c>
      <c r="AK2487">
        <v>0</v>
      </c>
      <c r="AL2487">
        <v>0</v>
      </c>
      <c r="AM2487">
        <v>0</v>
      </c>
      <c r="AN2487">
        <v>0</v>
      </c>
      <c r="AO2487">
        <v>0</v>
      </c>
      <c r="AP2487">
        <v>0</v>
      </c>
      <c r="AQ2487">
        <v>0</v>
      </c>
      <c r="AR2487">
        <v>0</v>
      </c>
      <c r="AS2487">
        <v>0</v>
      </c>
      <c r="AT2487">
        <v>44316</v>
      </c>
      <c r="AU2487">
        <v>44340</v>
      </c>
      <c r="AV2487">
        <v>0</v>
      </c>
      <c r="AW2487">
        <v>1</v>
      </c>
      <c r="AX2487">
        <v>0</v>
      </c>
      <c r="AY2487">
        <v>2021</v>
      </c>
      <c r="AZ2487">
        <v>4</v>
      </c>
      <c r="BA2487">
        <v>29</v>
      </c>
      <c r="BB2487">
        <v>7</v>
      </c>
      <c r="BF2487">
        <v>2021</v>
      </c>
      <c r="BG2487" t="s">
        <v>104</v>
      </c>
      <c r="BH2487" t="s">
        <v>9822</v>
      </c>
      <c r="BI2487" t="s">
        <v>9783</v>
      </c>
      <c r="BJ2487" t="s">
        <v>9797</v>
      </c>
    </row>
    <row r="2488" spans="1:62" x14ac:dyDescent="0.35">
      <c r="A2488">
        <v>52157767</v>
      </c>
      <c r="B2488" t="s">
        <v>98</v>
      </c>
      <c r="C2488" t="s">
        <v>61</v>
      </c>
      <c r="D2488" t="s">
        <v>125</v>
      </c>
      <c r="E2488" t="s">
        <v>1458</v>
      </c>
      <c r="F2488">
        <v>26878441</v>
      </c>
      <c r="G2488" t="s">
        <v>6683</v>
      </c>
      <c r="H2488">
        <v>3.1008</v>
      </c>
      <c r="I2488" s="1">
        <v>44316</v>
      </c>
      <c r="J2488">
        <v>44346.999988425923</v>
      </c>
      <c r="K2488" t="s">
        <v>6684</v>
      </c>
      <c r="L2488" t="s">
        <v>65</v>
      </c>
      <c r="M2488" t="s">
        <v>66</v>
      </c>
      <c r="N2488" t="s">
        <v>67</v>
      </c>
      <c r="O2488" t="s">
        <v>68</v>
      </c>
      <c r="P2488" t="s">
        <v>69</v>
      </c>
      <c r="Q2488" t="s">
        <v>70</v>
      </c>
      <c r="S2488" t="s">
        <v>82</v>
      </c>
      <c r="T2488" t="s">
        <v>6685</v>
      </c>
      <c r="U2488">
        <v>1</v>
      </c>
      <c r="V2488">
        <v>1</v>
      </c>
      <c r="W2488">
        <v>1</v>
      </c>
      <c r="X2488">
        <v>1</v>
      </c>
      <c r="Y2488">
        <v>0</v>
      </c>
      <c r="Z2488">
        <v>0</v>
      </c>
      <c r="AA2488">
        <v>0</v>
      </c>
      <c r="AB2488">
        <v>0</v>
      </c>
      <c r="AC2488">
        <v>0</v>
      </c>
      <c r="AD2488">
        <v>0</v>
      </c>
      <c r="AE2488">
        <v>1</v>
      </c>
      <c r="AF2488">
        <v>0</v>
      </c>
      <c r="AG2488">
        <v>1</v>
      </c>
      <c r="AH2488">
        <v>1</v>
      </c>
      <c r="AI2488">
        <v>0</v>
      </c>
      <c r="AJ2488">
        <v>0</v>
      </c>
      <c r="AK2488">
        <v>0</v>
      </c>
      <c r="AL2488">
        <v>0</v>
      </c>
      <c r="AM2488">
        <v>0</v>
      </c>
      <c r="AN2488">
        <v>0</v>
      </c>
      <c r="AO2488">
        <v>0</v>
      </c>
      <c r="AP2488">
        <v>0</v>
      </c>
      <c r="AQ2488">
        <v>0</v>
      </c>
      <c r="AR2488">
        <v>0</v>
      </c>
      <c r="AS2488">
        <v>0</v>
      </c>
      <c r="AT2488">
        <v>44316</v>
      </c>
      <c r="AU2488">
        <v>44344</v>
      </c>
      <c r="AV2488">
        <v>0</v>
      </c>
      <c r="AW2488">
        <v>1</v>
      </c>
      <c r="AX2488">
        <v>0</v>
      </c>
      <c r="AY2488">
        <v>2021</v>
      </c>
      <c r="AZ2488">
        <v>4</v>
      </c>
      <c r="BA2488">
        <v>30</v>
      </c>
      <c r="BB2488">
        <v>7</v>
      </c>
      <c r="BF2488">
        <v>2021</v>
      </c>
      <c r="BG2488" t="s">
        <v>104</v>
      </c>
      <c r="BH2488" t="s">
        <v>9822</v>
      </c>
      <c r="BI2488" t="s">
        <v>9783</v>
      </c>
      <c r="BJ2488" t="s">
        <v>9797</v>
      </c>
    </row>
    <row r="2489" spans="1:62" x14ac:dyDescent="0.35">
      <c r="A2489">
        <v>52159611</v>
      </c>
      <c r="B2489" t="s">
        <v>6686</v>
      </c>
      <c r="C2489" t="s">
        <v>75</v>
      </c>
      <c r="D2489" t="s">
        <v>85</v>
      </c>
      <c r="E2489" t="s">
        <v>661</v>
      </c>
      <c r="F2489">
        <v>2684</v>
      </c>
      <c r="I2489" s="1">
        <v>44317</v>
      </c>
      <c r="J2489">
        <v>44347.403564814813</v>
      </c>
      <c r="K2489" t="s">
        <v>6687</v>
      </c>
      <c r="L2489" t="s">
        <v>65</v>
      </c>
      <c r="M2489" t="s">
        <v>66</v>
      </c>
      <c r="N2489" t="s">
        <v>67</v>
      </c>
      <c r="Q2489" t="s">
        <v>102</v>
      </c>
      <c r="S2489" t="s">
        <v>71</v>
      </c>
      <c r="T2489" t="s">
        <v>6688</v>
      </c>
      <c r="U2489">
        <v>0</v>
      </c>
      <c r="V2489">
        <v>1</v>
      </c>
      <c r="W2489">
        <v>0</v>
      </c>
      <c r="X2489">
        <v>1</v>
      </c>
      <c r="Y2489">
        <v>0</v>
      </c>
      <c r="Z2489">
        <v>0</v>
      </c>
      <c r="AA2489">
        <v>0</v>
      </c>
      <c r="AB2489">
        <v>0</v>
      </c>
      <c r="AC2489">
        <v>0</v>
      </c>
      <c r="AD2489">
        <v>0</v>
      </c>
      <c r="AE2489">
        <v>1</v>
      </c>
      <c r="AF2489">
        <v>0</v>
      </c>
      <c r="AG2489">
        <v>0</v>
      </c>
      <c r="AH2489">
        <v>1</v>
      </c>
      <c r="AI2489">
        <v>0</v>
      </c>
      <c r="AJ2489">
        <v>0</v>
      </c>
      <c r="AK2489">
        <v>0</v>
      </c>
      <c r="AL2489">
        <v>0</v>
      </c>
      <c r="AM2489">
        <v>0</v>
      </c>
      <c r="AN2489">
        <v>0</v>
      </c>
      <c r="AO2489">
        <v>0</v>
      </c>
      <c r="AP2489">
        <v>0</v>
      </c>
      <c r="AQ2489">
        <v>0</v>
      </c>
      <c r="AR2489">
        <v>0</v>
      </c>
      <c r="AS2489">
        <v>0</v>
      </c>
      <c r="AT2489">
        <v>44316</v>
      </c>
      <c r="AU2489">
        <v>44346</v>
      </c>
      <c r="AV2489">
        <v>0</v>
      </c>
      <c r="AW2489">
        <v>1</v>
      </c>
      <c r="AX2489">
        <v>0</v>
      </c>
      <c r="AY2489">
        <v>2021</v>
      </c>
      <c r="AZ2489">
        <v>5</v>
      </c>
      <c r="BA2489">
        <v>29</v>
      </c>
      <c r="BB2489">
        <v>4</v>
      </c>
      <c r="BF2489">
        <v>2021</v>
      </c>
      <c r="BG2489" t="s">
        <v>104</v>
      </c>
      <c r="BH2489" t="s">
        <v>9822</v>
      </c>
      <c r="BI2489" t="s">
        <v>9784</v>
      </c>
      <c r="BJ2489" t="s">
        <v>9798</v>
      </c>
    </row>
    <row r="2490" spans="1:62" x14ac:dyDescent="0.35">
      <c r="A2490">
        <v>52159614</v>
      </c>
      <c r="B2490" t="s">
        <v>6686</v>
      </c>
      <c r="C2490" t="s">
        <v>75</v>
      </c>
      <c r="D2490" t="s">
        <v>85</v>
      </c>
      <c r="E2490" t="s">
        <v>661</v>
      </c>
      <c r="F2490">
        <v>2684</v>
      </c>
      <c r="I2490" s="1">
        <v>44317</v>
      </c>
      <c r="J2490">
        <v>44347.404444444437</v>
      </c>
      <c r="K2490" t="s">
        <v>6687</v>
      </c>
      <c r="L2490" t="s">
        <v>65</v>
      </c>
      <c r="M2490" t="s">
        <v>120</v>
      </c>
      <c r="N2490" t="s">
        <v>121</v>
      </c>
      <c r="Q2490" t="s">
        <v>102</v>
      </c>
      <c r="S2490" t="s">
        <v>71</v>
      </c>
      <c r="T2490" t="s">
        <v>6689</v>
      </c>
      <c r="U2490">
        <v>0</v>
      </c>
      <c r="V2490">
        <v>1</v>
      </c>
      <c r="W2490">
        <v>0</v>
      </c>
      <c r="X2490">
        <v>1</v>
      </c>
      <c r="Y2490">
        <v>0</v>
      </c>
      <c r="Z2490">
        <v>0</v>
      </c>
      <c r="AA2490">
        <v>0</v>
      </c>
      <c r="AB2490">
        <v>0</v>
      </c>
      <c r="AC2490">
        <v>0</v>
      </c>
      <c r="AD2490">
        <v>0</v>
      </c>
      <c r="AE2490">
        <v>1</v>
      </c>
      <c r="AF2490">
        <v>0</v>
      </c>
      <c r="AG2490">
        <v>0</v>
      </c>
      <c r="AH2490">
        <v>1</v>
      </c>
      <c r="AI2490">
        <v>0</v>
      </c>
      <c r="AJ2490">
        <v>0</v>
      </c>
      <c r="AK2490">
        <v>0</v>
      </c>
      <c r="AL2490">
        <v>0</v>
      </c>
      <c r="AM2490">
        <v>0</v>
      </c>
      <c r="AN2490">
        <v>0</v>
      </c>
      <c r="AO2490">
        <v>0</v>
      </c>
      <c r="AP2490">
        <v>0</v>
      </c>
      <c r="AQ2490">
        <v>0</v>
      </c>
      <c r="AR2490">
        <v>0</v>
      </c>
      <c r="AS2490">
        <v>0</v>
      </c>
      <c r="AT2490">
        <v>44316</v>
      </c>
      <c r="AU2490">
        <v>44346</v>
      </c>
      <c r="AV2490">
        <v>0</v>
      </c>
      <c r="AW2490">
        <v>1</v>
      </c>
      <c r="AX2490">
        <v>0</v>
      </c>
      <c r="AY2490">
        <v>2021</v>
      </c>
      <c r="AZ2490">
        <v>5</v>
      </c>
      <c r="BA2490">
        <v>29</v>
      </c>
      <c r="BB2490">
        <v>4</v>
      </c>
      <c r="BF2490">
        <v>2021</v>
      </c>
      <c r="BG2490" t="s">
        <v>104</v>
      </c>
      <c r="BH2490" t="s">
        <v>9822</v>
      </c>
      <c r="BI2490" t="s">
        <v>9784</v>
      </c>
      <c r="BJ2490" t="s">
        <v>9798</v>
      </c>
    </row>
    <row r="2491" spans="1:62" x14ac:dyDescent="0.35">
      <c r="A2491">
        <v>52160308</v>
      </c>
      <c r="B2491" t="s">
        <v>6690</v>
      </c>
      <c r="C2491" t="s">
        <v>75</v>
      </c>
      <c r="D2491" t="s">
        <v>117</v>
      </c>
      <c r="E2491" t="s">
        <v>1462</v>
      </c>
      <c r="F2491">
        <v>39670986</v>
      </c>
      <c r="I2491" s="1">
        <v>44317</v>
      </c>
      <c r="J2491">
        <v>44347.999988425923</v>
      </c>
      <c r="K2491" t="s">
        <v>6691</v>
      </c>
      <c r="L2491" t="s">
        <v>65</v>
      </c>
      <c r="M2491" t="s">
        <v>66</v>
      </c>
      <c r="N2491" t="s">
        <v>67</v>
      </c>
      <c r="O2491" t="s">
        <v>68</v>
      </c>
      <c r="P2491" t="s">
        <v>69</v>
      </c>
      <c r="Q2491" t="s">
        <v>70</v>
      </c>
      <c r="S2491" t="s">
        <v>71</v>
      </c>
      <c r="T2491" t="s">
        <v>6692</v>
      </c>
      <c r="U2491">
        <v>0</v>
      </c>
      <c r="V2491">
        <v>1</v>
      </c>
      <c r="W2491">
        <v>1</v>
      </c>
      <c r="X2491">
        <v>1</v>
      </c>
      <c r="Y2491">
        <v>0</v>
      </c>
      <c r="Z2491">
        <v>0</v>
      </c>
      <c r="AA2491">
        <v>0</v>
      </c>
      <c r="AB2491">
        <v>0</v>
      </c>
      <c r="AC2491">
        <v>0</v>
      </c>
      <c r="AD2491">
        <v>0</v>
      </c>
      <c r="AE2491">
        <v>1</v>
      </c>
      <c r="AF2491">
        <v>1</v>
      </c>
      <c r="AG2491">
        <v>1</v>
      </c>
      <c r="AH2491">
        <v>1</v>
      </c>
      <c r="AI2491">
        <v>0</v>
      </c>
      <c r="AJ2491">
        <v>0</v>
      </c>
      <c r="AK2491">
        <v>0</v>
      </c>
      <c r="AL2491">
        <v>0</v>
      </c>
      <c r="AM2491">
        <v>0</v>
      </c>
      <c r="AN2491">
        <v>0</v>
      </c>
      <c r="AO2491">
        <v>0</v>
      </c>
      <c r="AP2491">
        <v>0</v>
      </c>
      <c r="AQ2491">
        <v>0</v>
      </c>
      <c r="AR2491">
        <v>0</v>
      </c>
      <c r="AS2491">
        <v>0</v>
      </c>
      <c r="AT2491">
        <v>44317</v>
      </c>
      <c r="AU2491">
        <v>44347</v>
      </c>
      <c r="AV2491">
        <v>0</v>
      </c>
      <c r="AW2491">
        <v>1</v>
      </c>
      <c r="AX2491">
        <v>0</v>
      </c>
      <c r="AY2491">
        <v>2021</v>
      </c>
      <c r="AZ2491">
        <v>5</v>
      </c>
      <c r="BA2491">
        <v>30</v>
      </c>
      <c r="BB2491">
        <v>7</v>
      </c>
      <c r="BF2491">
        <v>2021</v>
      </c>
      <c r="BG2491" t="s">
        <v>104</v>
      </c>
      <c r="BH2491" t="s">
        <v>9822</v>
      </c>
      <c r="BI2491" t="s">
        <v>9784</v>
      </c>
      <c r="BJ2491" t="s">
        <v>9798</v>
      </c>
    </row>
    <row r="2492" spans="1:62" x14ac:dyDescent="0.35">
      <c r="A2492">
        <v>52160821</v>
      </c>
      <c r="B2492" t="s">
        <v>6693</v>
      </c>
      <c r="C2492" t="s">
        <v>75</v>
      </c>
      <c r="D2492" t="s">
        <v>236</v>
      </c>
      <c r="E2492" t="s">
        <v>6694</v>
      </c>
      <c r="F2492">
        <v>35592476</v>
      </c>
      <c r="I2492" s="1">
        <v>44318</v>
      </c>
      <c r="J2492">
        <v>44348.999988425923</v>
      </c>
      <c r="K2492" t="s">
        <v>6695</v>
      </c>
      <c r="L2492" t="s">
        <v>65</v>
      </c>
      <c r="M2492" t="s">
        <v>120</v>
      </c>
      <c r="N2492" t="s">
        <v>121</v>
      </c>
      <c r="O2492" t="s">
        <v>168</v>
      </c>
      <c r="P2492" t="s">
        <v>122</v>
      </c>
      <c r="Q2492" t="s">
        <v>70</v>
      </c>
      <c r="S2492" t="s">
        <v>71</v>
      </c>
      <c r="T2492" t="s">
        <v>6696</v>
      </c>
      <c r="U2492">
        <v>0</v>
      </c>
      <c r="V2492">
        <v>0</v>
      </c>
      <c r="W2492">
        <v>0</v>
      </c>
      <c r="X2492">
        <v>0</v>
      </c>
      <c r="Y2492">
        <v>0</v>
      </c>
      <c r="Z2492">
        <v>0</v>
      </c>
      <c r="AA2492">
        <v>0</v>
      </c>
      <c r="AB2492">
        <v>0</v>
      </c>
      <c r="AC2492">
        <v>0</v>
      </c>
      <c r="AD2492">
        <v>0</v>
      </c>
      <c r="AE2492">
        <v>0</v>
      </c>
      <c r="AF2492">
        <v>1</v>
      </c>
      <c r="AG2492">
        <v>0</v>
      </c>
      <c r="AH2492">
        <v>0</v>
      </c>
      <c r="AI2492">
        <v>0</v>
      </c>
      <c r="AJ2492">
        <v>0</v>
      </c>
      <c r="AK2492">
        <v>0</v>
      </c>
      <c r="AL2492">
        <v>0</v>
      </c>
      <c r="AM2492">
        <v>0</v>
      </c>
      <c r="AN2492">
        <v>0</v>
      </c>
      <c r="AO2492">
        <v>0</v>
      </c>
      <c r="AP2492">
        <v>0</v>
      </c>
      <c r="AQ2492">
        <v>1</v>
      </c>
      <c r="AR2492">
        <v>0</v>
      </c>
      <c r="AS2492">
        <v>0</v>
      </c>
      <c r="AT2492">
        <v>44336</v>
      </c>
      <c r="AU2492">
        <v>44343</v>
      </c>
      <c r="AV2492">
        <v>0</v>
      </c>
      <c r="AW2492">
        <v>1</v>
      </c>
      <c r="AX2492">
        <v>0</v>
      </c>
      <c r="AY2492">
        <v>2021</v>
      </c>
      <c r="AZ2492">
        <v>5</v>
      </c>
      <c r="BA2492">
        <v>30</v>
      </c>
      <c r="BB2492">
        <v>2</v>
      </c>
      <c r="BF2492">
        <v>2021</v>
      </c>
      <c r="BG2492" t="s">
        <v>104</v>
      </c>
      <c r="BH2492" t="s">
        <v>9822</v>
      </c>
      <c r="BI2492" t="s">
        <v>9784</v>
      </c>
      <c r="BJ2492" t="s">
        <v>9799</v>
      </c>
    </row>
    <row r="2493" spans="1:62" x14ac:dyDescent="0.35">
      <c r="A2493">
        <v>52164095</v>
      </c>
      <c r="B2493" t="s">
        <v>98</v>
      </c>
      <c r="C2493" t="s">
        <v>176</v>
      </c>
      <c r="D2493" t="s">
        <v>6625</v>
      </c>
      <c r="E2493" t="s">
        <v>6626</v>
      </c>
      <c r="F2493">
        <v>35962368</v>
      </c>
      <c r="I2493" s="1">
        <v>44319</v>
      </c>
      <c r="J2493">
        <v>44349.999988425923</v>
      </c>
      <c r="K2493" t="s">
        <v>6627</v>
      </c>
      <c r="L2493" t="s">
        <v>65</v>
      </c>
      <c r="M2493" t="s">
        <v>120</v>
      </c>
      <c r="N2493" t="s">
        <v>121</v>
      </c>
      <c r="O2493" t="s">
        <v>465</v>
      </c>
      <c r="Q2493" t="s">
        <v>70</v>
      </c>
      <c r="S2493" t="s">
        <v>82</v>
      </c>
      <c r="T2493" t="s">
        <v>6697</v>
      </c>
      <c r="U2493">
        <v>1</v>
      </c>
      <c r="V2493">
        <v>1</v>
      </c>
      <c r="W2493">
        <v>1</v>
      </c>
      <c r="X2493">
        <v>1</v>
      </c>
      <c r="Y2493">
        <v>0</v>
      </c>
      <c r="Z2493">
        <v>0</v>
      </c>
      <c r="AA2493">
        <v>0</v>
      </c>
      <c r="AB2493">
        <v>0</v>
      </c>
      <c r="AC2493">
        <v>0</v>
      </c>
      <c r="AD2493">
        <v>0</v>
      </c>
      <c r="AE2493">
        <v>1</v>
      </c>
      <c r="AF2493">
        <v>0</v>
      </c>
      <c r="AG2493">
        <v>0</v>
      </c>
      <c r="AH2493">
        <v>1</v>
      </c>
      <c r="AI2493">
        <v>0</v>
      </c>
      <c r="AJ2493">
        <v>0</v>
      </c>
      <c r="AK2493">
        <v>0</v>
      </c>
      <c r="AL2493">
        <v>0</v>
      </c>
      <c r="AM2493">
        <v>0</v>
      </c>
      <c r="AN2493">
        <v>0</v>
      </c>
      <c r="AO2493">
        <v>0</v>
      </c>
      <c r="AP2493">
        <v>0</v>
      </c>
      <c r="AQ2493">
        <v>0</v>
      </c>
      <c r="AR2493">
        <v>0</v>
      </c>
      <c r="AS2493">
        <v>0</v>
      </c>
      <c r="AT2493">
        <v>44319</v>
      </c>
      <c r="AU2493">
        <v>44325</v>
      </c>
      <c r="AV2493">
        <v>0</v>
      </c>
      <c r="AW2493">
        <v>1</v>
      </c>
      <c r="AX2493">
        <v>0</v>
      </c>
      <c r="AY2493">
        <v>2021</v>
      </c>
      <c r="AZ2493">
        <v>5</v>
      </c>
      <c r="BA2493">
        <v>30</v>
      </c>
      <c r="BB2493">
        <v>6</v>
      </c>
      <c r="BF2493">
        <v>2021</v>
      </c>
      <c r="BG2493" t="s">
        <v>104</v>
      </c>
      <c r="BH2493" t="s">
        <v>9822</v>
      </c>
      <c r="BI2493" t="s">
        <v>9784</v>
      </c>
      <c r="BJ2493" t="s">
        <v>9794</v>
      </c>
    </row>
    <row r="2494" spans="1:62" x14ac:dyDescent="0.35">
      <c r="A2494">
        <v>52170971</v>
      </c>
      <c r="B2494" t="s">
        <v>98</v>
      </c>
      <c r="C2494" t="s">
        <v>75</v>
      </c>
      <c r="D2494" t="s">
        <v>76</v>
      </c>
      <c r="E2494" t="s">
        <v>5769</v>
      </c>
      <c r="F2494">
        <v>23607543</v>
      </c>
      <c r="I2494" s="1">
        <v>44319</v>
      </c>
      <c r="J2494">
        <v>44349.999988425923</v>
      </c>
      <c r="K2494" t="s">
        <v>6698</v>
      </c>
      <c r="L2494" t="s">
        <v>65</v>
      </c>
      <c r="M2494" t="s">
        <v>120</v>
      </c>
      <c r="N2494" t="s">
        <v>121</v>
      </c>
      <c r="O2494" t="s">
        <v>465</v>
      </c>
      <c r="P2494" t="s">
        <v>2219</v>
      </c>
      <c r="Q2494" t="s">
        <v>102</v>
      </c>
      <c r="S2494" t="s">
        <v>71</v>
      </c>
      <c r="T2494" t="s">
        <v>6699</v>
      </c>
      <c r="U2494">
        <v>1</v>
      </c>
      <c r="V2494">
        <v>1</v>
      </c>
      <c r="W2494">
        <v>1</v>
      </c>
      <c r="X2494">
        <v>1</v>
      </c>
      <c r="Y2494">
        <v>0</v>
      </c>
      <c r="Z2494">
        <v>0</v>
      </c>
      <c r="AA2494">
        <v>0</v>
      </c>
      <c r="AB2494">
        <v>0</v>
      </c>
      <c r="AC2494">
        <v>0</v>
      </c>
      <c r="AD2494">
        <v>0</v>
      </c>
      <c r="AE2494">
        <v>1</v>
      </c>
      <c r="AF2494">
        <v>0</v>
      </c>
      <c r="AG2494">
        <v>1</v>
      </c>
      <c r="AH2494">
        <v>1</v>
      </c>
      <c r="AI2494">
        <v>0</v>
      </c>
      <c r="AJ2494">
        <v>0</v>
      </c>
      <c r="AK2494">
        <v>0</v>
      </c>
      <c r="AL2494">
        <v>0</v>
      </c>
      <c r="AM2494">
        <v>0</v>
      </c>
      <c r="AN2494">
        <v>0</v>
      </c>
      <c r="AO2494">
        <v>0</v>
      </c>
      <c r="AP2494">
        <v>1</v>
      </c>
      <c r="AQ2494">
        <v>0</v>
      </c>
      <c r="AR2494">
        <v>0</v>
      </c>
      <c r="AS2494">
        <v>0</v>
      </c>
      <c r="AT2494">
        <v>44319</v>
      </c>
      <c r="AU2494">
        <v>44320</v>
      </c>
      <c r="AV2494">
        <v>1</v>
      </c>
      <c r="AW2494">
        <v>1</v>
      </c>
      <c r="AX2494">
        <v>0</v>
      </c>
      <c r="AY2494">
        <v>2021</v>
      </c>
      <c r="AZ2494">
        <v>5</v>
      </c>
      <c r="BA2494">
        <v>30</v>
      </c>
      <c r="BB2494">
        <v>8</v>
      </c>
      <c r="BF2494">
        <v>2021</v>
      </c>
      <c r="BG2494" t="s">
        <v>73</v>
      </c>
      <c r="BH2494" t="s">
        <v>9822</v>
      </c>
      <c r="BI2494" t="s">
        <v>9784</v>
      </c>
      <c r="BJ2494" t="s">
        <v>9794</v>
      </c>
    </row>
    <row r="2495" spans="1:62" x14ac:dyDescent="0.35">
      <c r="A2495">
        <v>52175198</v>
      </c>
      <c r="B2495" t="s">
        <v>3062</v>
      </c>
      <c r="C2495" t="s">
        <v>61</v>
      </c>
      <c r="D2495" t="s">
        <v>125</v>
      </c>
      <c r="E2495" t="s">
        <v>3917</v>
      </c>
      <c r="F2495">
        <v>33244316</v>
      </c>
      <c r="I2495" s="1">
        <v>44320</v>
      </c>
      <c r="J2495">
        <v>44350.999988425923</v>
      </c>
      <c r="K2495" t="s">
        <v>3918</v>
      </c>
      <c r="L2495" t="s">
        <v>65</v>
      </c>
      <c r="M2495" t="s">
        <v>66</v>
      </c>
      <c r="N2495" t="s">
        <v>67</v>
      </c>
      <c r="O2495" t="s">
        <v>68</v>
      </c>
      <c r="P2495" t="s">
        <v>69</v>
      </c>
      <c r="Q2495" t="s">
        <v>70</v>
      </c>
      <c r="S2495" t="s">
        <v>71</v>
      </c>
      <c r="T2495" t="s">
        <v>6700</v>
      </c>
      <c r="U2495">
        <v>1</v>
      </c>
      <c r="V2495">
        <v>1</v>
      </c>
      <c r="W2495">
        <v>0</v>
      </c>
      <c r="X2495">
        <v>1</v>
      </c>
      <c r="Y2495">
        <v>0</v>
      </c>
      <c r="Z2495">
        <v>0</v>
      </c>
      <c r="AA2495">
        <v>0</v>
      </c>
      <c r="AB2495">
        <v>0</v>
      </c>
      <c r="AC2495">
        <v>0</v>
      </c>
      <c r="AD2495">
        <v>0</v>
      </c>
      <c r="AE2495">
        <v>1</v>
      </c>
      <c r="AF2495">
        <v>0</v>
      </c>
      <c r="AG2495">
        <v>0</v>
      </c>
      <c r="AH2495">
        <v>1</v>
      </c>
      <c r="AI2495">
        <v>0</v>
      </c>
      <c r="AJ2495">
        <v>0</v>
      </c>
      <c r="AK2495">
        <v>0</v>
      </c>
      <c r="AL2495">
        <v>0</v>
      </c>
      <c r="AM2495">
        <v>0</v>
      </c>
      <c r="AN2495">
        <v>0</v>
      </c>
      <c r="AO2495">
        <v>0</v>
      </c>
      <c r="AP2495">
        <v>0</v>
      </c>
      <c r="AQ2495">
        <v>0</v>
      </c>
      <c r="AR2495">
        <v>0</v>
      </c>
      <c r="AS2495">
        <v>0</v>
      </c>
      <c r="AT2495">
        <v>44320</v>
      </c>
      <c r="AU2495">
        <v>44350</v>
      </c>
      <c r="AV2495">
        <v>0</v>
      </c>
      <c r="AW2495">
        <v>1</v>
      </c>
      <c r="AX2495">
        <v>0</v>
      </c>
      <c r="AY2495">
        <v>2021</v>
      </c>
      <c r="AZ2495">
        <v>5</v>
      </c>
      <c r="BA2495">
        <v>30</v>
      </c>
      <c r="BB2495">
        <v>5</v>
      </c>
      <c r="BF2495">
        <v>2021</v>
      </c>
      <c r="BG2495" t="s">
        <v>104</v>
      </c>
      <c r="BH2495" t="s">
        <v>9822</v>
      </c>
      <c r="BI2495" t="s">
        <v>9784</v>
      </c>
      <c r="BJ2495" t="s">
        <v>9795</v>
      </c>
    </row>
    <row r="2496" spans="1:62" x14ac:dyDescent="0.35">
      <c r="A2496">
        <v>52176388</v>
      </c>
      <c r="B2496" t="s">
        <v>98</v>
      </c>
      <c r="C2496" t="s">
        <v>75</v>
      </c>
      <c r="D2496" t="s">
        <v>76</v>
      </c>
      <c r="E2496" t="s">
        <v>661</v>
      </c>
      <c r="F2496">
        <v>2684</v>
      </c>
      <c r="I2496" s="1">
        <v>44320</v>
      </c>
      <c r="J2496">
        <v>44350.482222222221</v>
      </c>
      <c r="K2496" t="s">
        <v>6701</v>
      </c>
      <c r="L2496" t="s">
        <v>65</v>
      </c>
      <c r="M2496" t="s">
        <v>66</v>
      </c>
      <c r="N2496" t="s">
        <v>67</v>
      </c>
      <c r="O2496" t="s">
        <v>68</v>
      </c>
      <c r="P2496" t="s">
        <v>69</v>
      </c>
      <c r="Q2496" t="s">
        <v>70</v>
      </c>
      <c r="S2496" t="s">
        <v>71</v>
      </c>
      <c r="T2496" t="s">
        <v>6702</v>
      </c>
      <c r="U2496">
        <v>0</v>
      </c>
      <c r="V2496">
        <v>1</v>
      </c>
      <c r="W2496">
        <v>1</v>
      </c>
      <c r="X2496">
        <v>1</v>
      </c>
      <c r="Y2496">
        <v>0</v>
      </c>
      <c r="Z2496">
        <v>0</v>
      </c>
      <c r="AA2496">
        <v>0</v>
      </c>
      <c r="AB2496">
        <v>0</v>
      </c>
      <c r="AC2496">
        <v>0</v>
      </c>
      <c r="AD2496">
        <v>0</v>
      </c>
      <c r="AE2496">
        <v>1</v>
      </c>
      <c r="AF2496">
        <v>1</v>
      </c>
      <c r="AG2496">
        <v>1</v>
      </c>
      <c r="AH2496">
        <v>1</v>
      </c>
      <c r="AI2496">
        <v>0</v>
      </c>
      <c r="AJ2496">
        <v>0</v>
      </c>
      <c r="AK2496">
        <v>0</v>
      </c>
      <c r="AL2496">
        <v>0</v>
      </c>
      <c r="AM2496">
        <v>0</v>
      </c>
      <c r="AN2496">
        <v>0</v>
      </c>
      <c r="AO2496">
        <v>0</v>
      </c>
      <c r="AP2496">
        <v>1</v>
      </c>
      <c r="AQ2496">
        <v>1</v>
      </c>
      <c r="AR2496">
        <v>0</v>
      </c>
      <c r="AS2496">
        <v>0</v>
      </c>
      <c r="AT2496">
        <v>44320</v>
      </c>
      <c r="AU2496">
        <v>44350</v>
      </c>
      <c r="AV2496">
        <v>0</v>
      </c>
      <c r="AW2496">
        <v>1</v>
      </c>
      <c r="AX2496">
        <v>0</v>
      </c>
      <c r="AY2496">
        <v>2021</v>
      </c>
      <c r="AZ2496">
        <v>5</v>
      </c>
      <c r="BA2496">
        <v>29</v>
      </c>
      <c r="BB2496">
        <v>9</v>
      </c>
      <c r="BF2496">
        <v>2021</v>
      </c>
      <c r="BG2496" t="s">
        <v>104</v>
      </c>
      <c r="BH2496" t="s">
        <v>9822</v>
      </c>
      <c r="BI2496" t="s">
        <v>9784</v>
      </c>
      <c r="BJ2496" t="s">
        <v>9795</v>
      </c>
    </row>
    <row r="2497" spans="1:62" x14ac:dyDescent="0.35">
      <c r="A2497">
        <v>52177524</v>
      </c>
      <c r="B2497" t="s">
        <v>383</v>
      </c>
      <c r="C2497" t="s">
        <v>75</v>
      </c>
      <c r="D2497" t="s">
        <v>76</v>
      </c>
      <c r="E2497" t="s">
        <v>3117</v>
      </c>
      <c r="F2497">
        <v>559343</v>
      </c>
      <c r="G2497" t="s">
        <v>3117</v>
      </c>
      <c r="I2497" s="1">
        <v>44320</v>
      </c>
      <c r="J2497">
        <v>44350.999988425923</v>
      </c>
      <c r="K2497" t="s">
        <v>6609</v>
      </c>
      <c r="L2497" t="s">
        <v>65</v>
      </c>
      <c r="M2497" t="s">
        <v>152</v>
      </c>
      <c r="N2497" t="s">
        <v>153</v>
      </c>
      <c r="O2497" t="s">
        <v>2789</v>
      </c>
      <c r="Q2497" t="s">
        <v>70</v>
      </c>
      <c r="S2497" t="s">
        <v>82</v>
      </c>
      <c r="T2497" t="s">
        <v>6703</v>
      </c>
      <c r="U2497">
        <v>1</v>
      </c>
      <c r="V2497">
        <v>1</v>
      </c>
      <c r="W2497">
        <v>0</v>
      </c>
      <c r="X2497">
        <v>1</v>
      </c>
      <c r="Y2497">
        <v>0</v>
      </c>
      <c r="Z2497">
        <v>0</v>
      </c>
      <c r="AA2497">
        <v>0</v>
      </c>
      <c r="AB2497">
        <v>0</v>
      </c>
      <c r="AC2497">
        <v>1</v>
      </c>
      <c r="AD2497">
        <v>0</v>
      </c>
      <c r="AE2497">
        <v>1</v>
      </c>
      <c r="AF2497">
        <v>0</v>
      </c>
      <c r="AG2497">
        <v>0</v>
      </c>
      <c r="AH2497">
        <v>1</v>
      </c>
      <c r="AI2497">
        <v>0</v>
      </c>
      <c r="AJ2497">
        <v>0</v>
      </c>
      <c r="AK2497">
        <v>0</v>
      </c>
      <c r="AL2497">
        <v>0</v>
      </c>
      <c r="AM2497">
        <v>0</v>
      </c>
      <c r="AN2497">
        <v>0</v>
      </c>
      <c r="AO2497">
        <v>0</v>
      </c>
      <c r="AP2497">
        <v>0</v>
      </c>
      <c r="AQ2497">
        <v>0</v>
      </c>
      <c r="AR2497">
        <v>0</v>
      </c>
      <c r="AS2497">
        <v>0</v>
      </c>
      <c r="AT2497">
        <v>44320</v>
      </c>
      <c r="AU2497">
        <v>44334</v>
      </c>
      <c r="AV2497">
        <v>0</v>
      </c>
      <c r="AW2497">
        <v>1</v>
      </c>
      <c r="AX2497">
        <v>0</v>
      </c>
      <c r="AY2497">
        <v>2021</v>
      </c>
      <c r="AZ2497">
        <v>5</v>
      </c>
      <c r="BA2497">
        <v>30</v>
      </c>
      <c r="BB2497">
        <v>6</v>
      </c>
      <c r="BF2497">
        <v>2021</v>
      </c>
      <c r="BG2497" t="s">
        <v>104</v>
      </c>
      <c r="BH2497" t="s">
        <v>9822</v>
      </c>
      <c r="BI2497" t="s">
        <v>9784</v>
      </c>
      <c r="BJ2497" t="s">
        <v>9795</v>
      </c>
    </row>
    <row r="2498" spans="1:62" x14ac:dyDescent="0.35">
      <c r="A2498">
        <v>52177525</v>
      </c>
      <c r="B2498" t="s">
        <v>383</v>
      </c>
      <c r="C2498" t="s">
        <v>135</v>
      </c>
      <c r="D2498" t="s">
        <v>76</v>
      </c>
      <c r="E2498" t="s">
        <v>3117</v>
      </c>
      <c r="F2498">
        <v>559343</v>
      </c>
      <c r="G2498" t="s">
        <v>3117</v>
      </c>
      <c r="H2498">
        <v>3.7081</v>
      </c>
      <c r="I2498" s="1">
        <v>44320</v>
      </c>
      <c r="J2498">
        <v>44350.999988425923</v>
      </c>
      <c r="K2498" t="s">
        <v>6609</v>
      </c>
      <c r="L2498" t="s">
        <v>65</v>
      </c>
      <c r="M2498" t="s">
        <v>152</v>
      </c>
      <c r="N2498" t="s">
        <v>153</v>
      </c>
      <c r="O2498" t="s">
        <v>2789</v>
      </c>
      <c r="Q2498" t="s">
        <v>70</v>
      </c>
      <c r="S2498" t="s">
        <v>82</v>
      </c>
      <c r="T2498" t="s">
        <v>6704</v>
      </c>
      <c r="U2498">
        <v>1</v>
      </c>
      <c r="V2498">
        <v>1</v>
      </c>
      <c r="W2498">
        <v>0</v>
      </c>
      <c r="X2498">
        <v>1</v>
      </c>
      <c r="Y2498">
        <v>0</v>
      </c>
      <c r="Z2498">
        <v>0</v>
      </c>
      <c r="AA2498">
        <v>0</v>
      </c>
      <c r="AB2498">
        <v>0</v>
      </c>
      <c r="AC2498">
        <v>1</v>
      </c>
      <c r="AD2498">
        <v>0</v>
      </c>
      <c r="AE2498">
        <v>1</v>
      </c>
      <c r="AF2498">
        <v>0</v>
      </c>
      <c r="AG2498">
        <v>0</v>
      </c>
      <c r="AH2498">
        <v>1</v>
      </c>
      <c r="AI2498">
        <v>0</v>
      </c>
      <c r="AJ2498">
        <v>0</v>
      </c>
      <c r="AK2498">
        <v>0</v>
      </c>
      <c r="AL2498">
        <v>0</v>
      </c>
      <c r="AM2498">
        <v>0</v>
      </c>
      <c r="AN2498">
        <v>0</v>
      </c>
      <c r="AO2498">
        <v>0</v>
      </c>
      <c r="AP2498">
        <v>0</v>
      </c>
      <c r="AQ2498">
        <v>0</v>
      </c>
      <c r="AR2498">
        <v>0</v>
      </c>
      <c r="AS2498">
        <v>0</v>
      </c>
      <c r="AT2498">
        <v>44320</v>
      </c>
      <c r="AU2498">
        <v>44334</v>
      </c>
      <c r="AV2498">
        <v>0</v>
      </c>
      <c r="AW2498">
        <v>1</v>
      </c>
      <c r="AX2498">
        <v>1</v>
      </c>
      <c r="AY2498">
        <v>2021</v>
      </c>
      <c r="AZ2498">
        <v>5</v>
      </c>
      <c r="BA2498">
        <v>30</v>
      </c>
      <c r="BB2498">
        <v>6</v>
      </c>
      <c r="BF2498">
        <v>2021</v>
      </c>
      <c r="BG2498" t="s">
        <v>104</v>
      </c>
      <c r="BH2498" t="s">
        <v>9822</v>
      </c>
      <c r="BI2498" t="s">
        <v>9784</v>
      </c>
      <c r="BJ2498" t="s">
        <v>9795</v>
      </c>
    </row>
    <row r="2499" spans="1:62" x14ac:dyDescent="0.35">
      <c r="A2499">
        <v>52182719</v>
      </c>
      <c r="B2499" t="s">
        <v>3048</v>
      </c>
      <c r="C2499" t="s">
        <v>75</v>
      </c>
      <c r="D2499" t="s">
        <v>165</v>
      </c>
      <c r="E2499" t="s">
        <v>2654</v>
      </c>
      <c r="F2499">
        <v>39688458</v>
      </c>
      <c r="I2499" s="1">
        <v>44320</v>
      </c>
      <c r="J2499">
        <v>44350.999988425923</v>
      </c>
      <c r="K2499" t="s">
        <v>3049</v>
      </c>
      <c r="L2499" t="s">
        <v>65</v>
      </c>
      <c r="M2499" t="s">
        <v>197</v>
      </c>
      <c r="N2499" t="s">
        <v>198</v>
      </c>
      <c r="Q2499" t="s">
        <v>70</v>
      </c>
      <c r="R2499" t="s">
        <v>6705</v>
      </c>
      <c r="S2499" t="s">
        <v>71</v>
      </c>
      <c r="T2499" t="s">
        <v>6706</v>
      </c>
      <c r="U2499">
        <v>1</v>
      </c>
      <c r="V2499">
        <v>1</v>
      </c>
      <c r="W2499">
        <v>1</v>
      </c>
      <c r="X2499">
        <v>1</v>
      </c>
      <c r="Y2499">
        <v>0</v>
      </c>
      <c r="Z2499">
        <v>0</v>
      </c>
      <c r="AA2499">
        <v>0</v>
      </c>
      <c r="AB2499">
        <v>0</v>
      </c>
      <c r="AC2499">
        <v>0</v>
      </c>
      <c r="AD2499">
        <v>0</v>
      </c>
      <c r="AE2499">
        <v>1</v>
      </c>
      <c r="AF2499">
        <v>1</v>
      </c>
      <c r="AG2499">
        <v>0</v>
      </c>
      <c r="AH2499">
        <v>1</v>
      </c>
      <c r="AI2499">
        <v>1</v>
      </c>
      <c r="AJ2499">
        <v>0</v>
      </c>
      <c r="AK2499">
        <v>0</v>
      </c>
      <c r="AL2499">
        <v>0</v>
      </c>
      <c r="AM2499">
        <v>0</v>
      </c>
      <c r="AN2499">
        <v>0</v>
      </c>
      <c r="AO2499">
        <v>0</v>
      </c>
      <c r="AP2499">
        <v>0</v>
      </c>
      <c r="AQ2499">
        <v>0</v>
      </c>
      <c r="AR2499">
        <v>0</v>
      </c>
      <c r="AS2499">
        <v>0</v>
      </c>
      <c r="AT2499">
        <v>44320</v>
      </c>
      <c r="AU2499">
        <v>44322</v>
      </c>
      <c r="AV2499">
        <v>0</v>
      </c>
      <c r="AW2499">
        <v>1</v>
      </c>
      <c r="AX2499">
        <v>0</v>
      </c>
      <c r="AY2499">
        <v>2021</v>
      </c>
      <c r="AZ2499">
        <v>5</v>
      </c>
      <c r="BA2499">
        <v>30</v>
      </c>
      <c r="BB2499">
        <v>8</v>
      </c>
      <c r="BC2499">
        <v>130000</v>
      </c>
      <c r="BD2499">
        <v>130000</v>
      </c>
      <c r="BE2499" t="s">
        <v>90</v>
      </c>
      <c r="BF2499">
        <v>2021</v>
      </c>
      <c r="BG2499" t="s">
        <v>104</v>
      </c>
      <c r="BH2499" t="s">
        <v>59</v>
      </c>
      <c r="BI2499" t="s">
        <v>9784</v>
      </c>
      <c r="BJ2499" t="s">
        <v>9795</v>
      </c>
    </row>
    <row r="2500" spans="1:62" x14ac:dyDescent="0.35">
      <c r="A2500">
        <v>52184011</v>
      </c>
      <c r="B2500" t="s">
        <v>5894</v>
      </c>
      <c r="C2500" t="s">
        <v>75</v>
      </c>
      <c r="D2500" t="s">
        <v>165</v>
      </c>
      <c r="E2500" t="s">
        <v>5895</v>
      </c>
      <c r="F2500">
        <v>42032524</v>
      </c>
      <c r="I2500" s="1">
        <v>44320</v>
      </c>
      <c r="J2500">
        <v>44350.999988425923</v>
      </c>
      <c r="K2500" t="s">
        <v>5896</v>
      </c>
      <c r="L2500" t="s">
        <v>65</v>
      </c>
      <c r="M2500" t="s">
        <v>120</v>
      </c>
      <c r="N2500" t="s">
        <v>121</v>
      </c>
      <c r="O2500" t="s">
        <v>168</v>
      </c>
      <c r="P2500" t="s">
        <v>122</v>
      </c>
      <c r="Q2500" t="s">
        <v>70</v>
      </c>
      <c r="R2500" t="s">
        <v>5897</v>
      </c>
      <c r="S2500" t="s">
        <v>71</v>
      </c>
      <c r="T2500" t="s">
        <v>6707</v>
      </c>
      <c r="U2500">
        <v>0</v>
      </c>
      <c r="V2500">
        <v>1</v>
      </c>
      <c r="W2500">
        <v>0</v>
      </c>
      <c r="X2500">
        <v>1</v>
      </c>
      <c r="Y2500">
        <v>0</v>
      </c>
      <c r="Z2500">
        <v>0</v>
      </c>
      <c r="AA2500">
        <v>0</v>
      </c>
      <c r="AB2500">
        <v>0</v>
      </c>
      <c r="AC2500">
        <v>0</v>
      </c>
      <c r="AD2500">
        <v>1</v>
      </c>
      <c r="AE2500">
        <v>0</v>
      </c>
      <c r="AF2500">
        <v>1</v>
      </c>
      <c r="AG2500">
        <v>0</v>
      </c>
      <c r="AH2500">
        <v>0</v>
      </c>
      <c r="AI2500">
        <v>0</v>
      </c>
      <c r="AJ2500">
        <v>0</v>
      </c>
      <c r="AK2500">
        <v>0</v>
      </c>
      <c r="AL2500">
        <v>0</v>
      </c>
      <c r="AM2500">
        <v>0</v>
      </c>
      <c r="AN2500">
        <v>0</v>
      </c>
      <c r="AO2500">
        <v>0</v>
      </c>
      <c r="AP2500">
        <v>0</v>
      </c>
      <c r="AQ2500">
        <v>1</v>
      </c>
      <c r="AR2500">
        <v>0</v>
      </c>
      <c r="AS2500">
        <v>0</v>
      </c>
      <c r="AT2500">
        <v>44320</v>
      </c>
      <c r="AU2500">
        <v>44350</v>
      </c>
      <c r="AV2500">
        <v>0</v>
      </c>
      <c r="AW2500">
        <v>1</v>
      </c>
      <c r="AX2500">
        <v>0</v>
      </c>
      <c r="AY2500">
        <v>2021</v>
      </c>
      <c r="AZ2500">
        <v>5</v>
      </c>
      <c r="BA2500">
        <v>30</v>
      </c>
      <c r="BB2500">
        <v>5</v>
      </c>
      <c r="BC2500">
        <v>140000</v>
      </c>
      <c r="BD2500">
        <v>159999</v>
      </c>
      <c r="BE2500" t="s">
        <v>90</v>
      </c>
      <c r="BF2500">
        <v>2021</v>
      </c>
      <c r="BG2500" t="s">
        <v>104</v>
      </c>
      <c r="BH2500" t="s">
        <v>59</v>
      </c>
      <c r="BI2500" t="s">
        <v>9784</v>
      </c>
      <c r="BJ2500" t="s">
        <v>9795</v>
      </c>
    </row>
    <row r="2501" spans="1:62" x14ac:dyDescent="0.35">
      <c r="A2501">
        <v>52184778</v>
      </c>
      <c r="B2501" t="s">
        <v>3976</v>
      </c>
      <c r="C2501" t="s">
        <v>61</v>
      </c>
      <c r="D2501" t="s">
        <v>125</v>
      </c>
      <c r="E2501" t="s">
        <v>6382</v>
      </c>
      <c r="F2501">
        <v>17161449</v>
      </c>
      <c r="G2501" t="s">
        <v>6383</v>
      </c>
      <c r="H2501">
        <v>3.3818000000000001</v>
      </c>
      <c r="I2501" s="1">
        <v>44320</v>
      </c>
      <c r="J2501">
        <v>44350.999988425923</v>
      </c>
      <c r="K2501" t="s">
        <v>6384</v>
      </c>
      <c r="L2501" t="s">
        <v>65</v>
      </c>
      <c r="M2501" t="s">
        <v>120</v>
      </c>
      <c r="N2501" t="s">
        <v>121</v>
      </c>
      <c r="O2501" t="s">
        <v>988</v>
      </c>
      <c r="Q2501" t="s">
        <v>70</v>
      </c>
      <c r="R2501" t="s">
        <v>6385</v>
      </c>
      <c r="S2501" t="s">
        <v>82</v>
      </c>
      <c r="T2501" t="s">
        <v>6708</v>
      </c>
      <c r="U2501">
        <v>0</v>
      </c>
      <c r="V2501">
        <v>1</v>
      </c>
      <c r="W2501">
        <v>0</v>
      </c>
      <c r="X2501">
        <v>1</v>
      </c>
      <c r="Y2501">
        <v>0</v>
      </c>
      <c r="Z2501">
        <v>0</v>
      </c>
      <c r="AA2501">
        <v>0</v>
      </c>
      <c r="AB2501">
        <v>0</v>
      </c>
      <c r="AC2501">
        <v>0</v>
      </c>
      <c r="AD2501">
        <v>0</v>
      </c>
      <c r="AE2501">
        <v>1</v>
      </c>
      <c r="AF2501">
        <v>0</v>
      </c>
      <c r="AG2501">
        <v>1</v>
      </c>
      <c r="AH2501">
        <v>1</v>
      </c>
      <c r="AI2501">
        <v>0</v>
      </c>
      <c r="AJ2501">
        <v>0</v>
      </c>
      <c r="AK2501">
        <v>0</v>
      </c>
      <c r="AL2501">
        <v>0</v>
      </c>
      <c r="AM2501">
        <v>0</v>
      </c>
      <c r="AN2501">
        <v>0</v>
      </c>
      <c r="AO2501">
        <v>0</v>
      </c>
      <c r="AP2501">
        <v>0</v>
      </c>
      <c r="AQ2501">
        <v>0</v>
      </c>
      <c r="AR2501">
        <v>0</v>
      </c>
      <c r="AS2501">
        <v>0</v>
      </c>
      <c r="AT2501">
        <v>44320</v>
      </c>
      <c r="AU2501">
        <v>44350</v>
      </c>
      <c r="AV2501">
        <v>0</v>
      </c>
      <c r="AW2501">
        <v>1</v>
      </c>
      <c r="AX2501">
        <v>0</v>
      </c>
      <c r="AY2501">
        <v>2021</v>
      </c>
      <c r="AZ2501">
        <v>5</v>
      </c>
      <c r="BA2501">
        <v>30</v>
      </c>
      <c r="BB2501">
        <v>5</v>
      </c>
      <c r="BF2501">
        <v>2021</v>
      </c>
      <c r="BG2501" t="s">
        <v>104</v>
      </c>
      <c r="BH2501" t="s">
        <v>59</v>
      </c>
      <c r="BI2501" t="s">
        <v>9784</v>
      </c>
      <c r="BJ2501" t="s">
        <v>9795</v>
      </c>
    </row>
    <row r="2502" spans="1:62" x14ac:dyDescent="0.35">
      <c r="A2502">
        <v>52186734</v>
      </c>
      <c r="B2502" t="s">
        <v>6709</v>
      </c>
      <c r="C2502" t="s">
        <v>75</v>
      </c>
      <c r="D2502" t="s">
        <v>85</v>
      </c>
      <c r="E2502" t="s">
        <v>6710</v>
      </c>
      <c r="F2502">
        <v>26440737</v>
      </c>
      <c r="I2502" s="1">
        <v>44321</v>
      </c>
      <c r="J2502">
        <v>44351.999988425923</v>
      </c>
      <c r="K2502" t="s">
        <v>6711</v>
      </c>
      <c r="L2502" t="s">
        <v>65</v>
      </c>
      <c r="M2502" t="s">
        <v>120</v>
      </c>
      <c r="N2502" t="s">
        <v>121</v>
      </c>
      <c r="O2502" t="s">
        <v>168</v>
      </c>
      <c r="P2502" t="s">
        <v>122</v>
      </c>
      <c r="Q2502" t="s">
        <v>70</v>
      </c>
      <c r="S2502" t="s">
        <v>71</v>
      </c>
      <c r="T2502" t="s">
        <v>6712</v>
      </c>
      <c r="U2502">
        <v>1</v>
      </c>
      <c r="V2502">
        <v>1</v>
      </c>
      <c r="W2502">
        <v>1</v>
      </c>
      <c r="X2502">
        <v>1</v>
      </c>
      <c r="Y2502">
        <v>0</v>
      </c>
      <c r="Z2502">
        <v>0</v>
      </c>
      <c r="AA2502">
        <v>0</v>
      </c>
      <c r="AB2502">
        <v>0</v>
      </c>
      <c r="AC2502">
        <v>0</v>
      </c>
      <c r="AD2502">
        <v>0</v>
      </c>
      <c r="AE2502">
        <v>1</v>
      </c>
      <c r="AF2502">
        <v>1</v>
      </c>
      <c r="AG2502">
        <v>1</v>
      </c>
      <c r="AH2502">
        <v>1</v>
      </c>
      <c r="AI2502">
        <v>0</v>
      </c>
      <c r="AJ2502">
        <v>0</v>
      </c>
      <c r="AK2502">
        <v>0</v>
      </c>
      <c r="AL2502">
        <v>0</v>
      </c>
      <c r="AM2502">
        <v>0</v>
      </c>
      <c r="AN2502">
        <v>0</v>
      </c>
      <c r="AO2502">
        <v>0</v>
      </c>
      <c r="AP2502">
        <v>0</v>
      </c>
      <c r="AQ2502">
        <v>0</v>
      </c>
      <c r="AR2502">
        <v>0</v>
      </c>
      <c r="AS2502">
        <v>0</v>
      </c>
      <c r="AT2502">
        <v>44320</v>
      </c>
      <c r="AU2502">
        <v>44351</v>
      </c>
      <c r="AV2502">
        <v>0</v>
      </c>
      <c r="AW2502">
        <v>1</v>
      </c>
      <c r="AX2502">
        <v>0</v>
      </c>
      <c r="AY2502">
        <v>2021</v>
      </c>
      <c r="AZ2502">
        <v>5</v>
      </c>
      <c r="BA2502">
        <v>30</v>
      </c>
      <c r="BB2502">
        <v>8</v>
      </c>
      <c r="BF2502">
        <v>2021</v>
      </c>
      <c r="BG2502" t="s">
        <v>104</v>
      </c>
      <c r="BH2502" t="s">
        <v>9822</v>
      </c>
      <c r="BI2502" t="s">
        <v>9784</v>
      </c>
      <c r="BJ2502" t="s">
        <v>9793</v>
      </c>
    </row>
    <row r="2503" spans="1:62" x14ac:dyDescent="0.35">
      <c r="A2503">
        <v>52189484</v>
      </c>
      <c r="B2503" t="s">
        <v>6713</v>
      </c>
      <c r="C2503" t="s">
        <v>61</v>
      </c>
      <c r="D2503" t="s">
        <v>321</v>
      </c>
      <c r="E2503" t="s">
        <v>6714</v>
      </c>
      <c r="F2503">
        <v>23918311</v>
      </c>
      <c r="G2503" t="s">
        <v>6714</v>
      </c>
      <c r="H2503">
        <v>3.2092999999999998</v>
      </c>
      <c r="I2503" s="1">
        <v>44321</v>
      </c>
      <c r="J2503">
        <v>44342.999988425923</v>
      </c>
      <c r="K2503" t="s">
        <v>6715</v>
      </c>
      <c r="L2503" t="s">
        <v>65</v>
      </c>
      <c r="M2503" t="s">
        <v>152</v>
      </c>
      <c r="N2503" t="s">
        <v>153</v>
      </c>
      <c r="O2503" t="s">
        <v>2789</v>
      </c>
      <c r="P2503" t="s">
        <v>6716</v>
      </c>
      <c r="Q2503" t="s">
        <v>102</v>
      </c>
      <c r="R2503" t="s">
        <v>6717</v>
      </c>
      <c r="S2503" t="s">
        <v>71</v>
      </c>
      <c r="T2503" t="s">
        <v>6718</v>
      </c>
      <c r="U2503">
        <v>0</v>
      </c>
      <c r="V2503">
        <v>1</v>
      </c>
      <c r="W2503">
        <v>0</v>
      </c>
      <c r="X2503">
        <v>0</v>
      </c>
      <c r="Y2503">
        <v>0</v>
      </c>
      <c r="Z2503">
        <v>0</v>
      </c>
      <c r="AA2503">
        <v>0</v>
      </c>
      <c r="AB2503">
        <v>0</v>
      </c>
      <c r="AC2503">
        <v>0</v>
      </c>
      <c r="AD2503">
        <v>0</v>
      </c>
      <c r="AE2503">
        <v>0</v>
      </c>
      <c r="AF2503">
        <v>0</v>
      </c>
      <c r="AG2503">
        <v>0</v>
      </c>
      <c r="AH2503">
        <v>0</v>
      </c>
      <c r="AI2503">
        <v>0</v>
      </c>
      <c r="AJ2503">
        <v>0</v>
      </c>
      <c r="AK2503">
        <v>0</v>
      </c>
      <c r="AL2503">
        <v>0</v>
      </c>
      <c r="AM2503">
        <v>0</v>
      </c>
      <c r="AN2503">
        <v>0</v>
      </c>
      <c r="AO2503">
        <v>0</v>
      </c>
      <c r="AP2503">
        <v>0</v>
      </c>
      <c r="AQ2503">
        <v>0</v>
      </c>
      <c r="AR2503">
        <v>0</v>
      </c>
      <c r="AS2503">
        <v>0</v>
      </c>
      <c r="AT2503">
        <v>44321</v>
      </c>
      <c r="AU2503">
        <v>44342</v>
      </c>
      <c r="AV2503">
        <v>0</v>
      </c>
      <c r="AW2503">
        <v>1</v>
      </c>
      <c r="AX2503">
        <v>0</v>
      </c>
      <c r="AY2503">
        <v>2021</v>
      </c>
      <c r="AZ2503">
        <v>5</v>
      </c>
      <c r="BA2503">
        <v>21</v>
      </c>
      <c r="BB2503">
        <v>1</v>
      </c>
      <c r="BC2503">
        <v>90000</v>
      </c>
      <c r="BD2503">
        <v>94999</v>
      </c>
      <c r="BE2503" t="s">
        <v>90</v>
      </c>
      <c r="BF2503">
        <v>2021</v>
      </c>
      <c r="BG2503" t="s">
        <v>104</v>
      </c>
      <c r="BH2503" t="s">
        <v>59</v>
      </c>
      <c r="BI2503" t="s">
        <v>9784</v>
      </c>
      <c r="BJ2503" t="s">
        <v>9793</v>
      </c>
    </row>
    <row r="2504" spans="1:62" x14ac:dyDescent="0.35">
      <c r="A2504">
        <v>52189485</v>
      </c>
      <c r="B2504" t="s">
        <v>6713</v>
      </c>
      <c r="C2504" t="s">
        <v>135</v>
      </c>
      <c r="D2504" t="s">
        <v>76</v>
      </c>
      <c r="E2504" t="s">
        <v>6714</v>
      </c>
      <c r="F2504">
        <v>23918311</v>
      </c>
      <c r="G2504" t="s">
        <v>6714</v>
      </c>
      <c r="H2504">
        <v>3.2092999999999998</v>
      </c>
      <c r="I2504" s="1">
        <v>44321</v>
      </c>
      <c r="J2504">
        <v>44342.999988425923</v>
      </c>
      <c r="K2504" t="s">
        <v>6715</v>
      </c>
      <c r="L2504" t="s">
        <v>65</v>
      </c>
      <c r="M2504" t="s">
        <v>152</v>
      </c>
      <c r="N2504" t="s">
        <v>153</v>
      </c>
      <c r="O2504" t="s">
        <v>2789</v>
      </c>
      <c r="P2504" t="s">
        <v>6716</v>
      </c>
      <c r="Q2504" t="s">
        <v>102</v>
      </c>
      <c r="R2504" t="s">
        <v>6717</v>
      </c>
      <c r="S2504" t="s">
        <v>71</v>
      </c>
      <c r="T2504" t="s">
        <v>6719</v>
      </c>
      <c r="U2504">
        <v>0</v>
      </c>
      <c r="V2504">
        <v>1</v>
      </c>
      <c r="W2504">
        <v>0</v>
      </c>
      <c r="X2504">
        <v>0</v>
      </c>
      <c r="Y2504">
        <v>0</v>
      </c>
      <c r="Z2504">
        <v>0</v>
      </c>
      <c r="AA2504">
        <v>0</v>
      </c>
      <c r="AB2504">
        <v>0</v>
      </c>
      <c r="AC2504">
        <v>0</v>
      </c>
      <c r="AD2504">
        <v>0</v>
      </c>
      <c r="AE2504">
        <v>0</v>
      </c>
      <c r="AF2504">
        <v>0</v>
      </c>
      <c r="AG2504">
        <v>0</v>
      </c>
      <c r="AH2504">
        <v>0</v>
      </c>
      <c r="AI2504">
        <v>0</v>
      </c>
      <c r="AJ2504">
        <v>0</v>
      </c>
      <c r="AK2504">
        <v>0</v>
      </c>
      <c r="AL2504">
        <v>0</v>
      </c>
      <c r="AM2504">
        <v>0</v>
      </c>
      <c r="AN2504">
        <v>0</v>
      </c>
      <c r="AO2504">
        <v>0</v>
      </c>
      <c r="AP2504">
        <v>0</v>
      </c>
      <c r="AQ2504">
        <v>0</v>
      </c>
      <c r="AR2504">
        <v>0</v>
      </c>
      <c r="AS2504">
        <v>0</v>
      </c>
      <c r="AT2504">
        <v>44321</v>
      </c>
      <c r="AU2504">
        <v>44342</v>
      </c>
      <c r="AV2504">
        <v>0</v>
      </c>
      <c r="AW2504">
        <v>1</v>
      </c>
      <c r="AX2504">
        <v>1</v>
      </c>
      <c r="AY2504">
        <v>2021</v>
      </c>
      <c r="AZ2504">
        <v>5</v>
      </c>
      <c r="BA2504">
        <v>21</v>
      </c>
      <c r="BB2504">
        <v>1</v>
      </c>
      <c r="BC2504">
        <v>90000</v>
      </c>
      <c r="BD2504">
        <v>94999</v>
      </c>
      <c r="BE2504" t="s">
        <v>90</v>
      </c>
      <c r="BF2504">
        <v>2021</v>
      </c>
      <c r="BG2504" t="s">
        <v>104</v>
      </c>
      <c r="BH2504" t="s">
        <v>59</v>
      </c>
      <c r="BI2504" t="s">
        <v>9784</v>
      </c>
      <c r="BJ2504" t="s">
        <v>9793</v>
      </c>
    </row>
    <row r="2505" spans="1:62" x14ac:dyDescent="0.35">
      <c r="A2505">
        <v>52189547</v>
      </c>
      <c r="B2505" t="s">
        <v>6720</v>
      </c>
      <c r="C2505" t="s">
        <v>61</v>
      </c>
      <c r="D2505" t="s">
        <v>125</v>
      </c>
      <c r="E2505" t="s">
        <v>6721</v>
      </c>
      <c r="F2505">
        <v>26888191</v>
      </c>
      <c r="I2505" s="1">
        <v>44321</v>
      </c>
      <c r="J2505">
        <v>44351.999988425923</v>
      </c>
      <c r="K2505" t="s">
        <v>6722</v>
      </c>
      <c r="L2505" t="s">
        <v>65</v>
      </c>
      <c r="M2505" t="s">
        <v>120</v>
      </c>
      <c r="N2505" t="s">
        <v>121</v>
      </c>
      <c r="O2505" t="s">
        <v>168</v>
      </c>
      <c r="P2505" t="s">
        <v>6723</v>
      </c>
      <c r="Q2505" t="s">
        <v>70</v>
      </c>
      <c r="S2505" t="s">
        <v>71</v>
      </c>
      <c r="T2505" t="s">
        <v>6724</v>
      </c>
      <c r="U2505">
        <v>0</v>
      </c>
      <c r="V2505">
        <v>1</v>
      </c>
      <c r="W2505">
        <v>1</v>
      </c>
      <c r="X2505">
        <v>1</v>
      </c>
      <c r="Y2505">
        <v>0</v>
      </c>
      <c r="Z2505">
        <v>0</v>
      </c>
      <c r="AA2505">
        <v>0</v>
      </c>
      <c r="AB2505">
        <v>1</v>
      </c>
      <c r="AC2505">
        <v>0</v>
      </c>
      <c r="AD2505">
        <v>1</v>
      </c>
      <c r="AE2505">
        <v>1</v>
      </c>
      <c r="AF2505">
        <v>0</v>
      </c>
      <c r="AG2505">
        <v>1</v>
      </c>
      <c r="AH2505">
        <v>1</v>
      </c>
      <c r="AI2505">
        <v>0</v>
      </c>
      <c r="AJ2505">
        <v>0</v>
      </c>
      <c r="AK2505">
        <v>0</v>
      </c>
      <c r="AL2505">
        <v>0</v>
      </c>
      <c r="AM2505">
        <v>0</v>
      </c>
      <c r="AN2505">
        <v>0</v>
      </c>
      <c r="AO2505">
        <v>0</v>
      </c>
      <c r="AP2505">
        <v>1</v>
      </c>
      <c r="AQ2505">
        <v>0</v>
      </c>
      <c r="AR2505">
        <v>0</v>
      </c>
      <c r="AS2505">
        <v>0</v>
      </c>
      <c r="AT2505">
        <v>44321</v>
      </c>
      <c r="AU2505">
        <v>44351</v>
      </c>
      <c r="AV2505">
        <v>0</v>
      </c>
      <c r="AW2505">
        <v>1</v>
      </c>
      <c r="AX2505">
        <v>0</v>
      </c>
      <c r="AY2505">
        <v>2021</v>
      </c>
      <c r="AZ2505">
        <v>5</v>
      </c>
      <c r="BA2505">
        <v>30</v>
      </c>
      <c r="BB2505">
        <v>9</v>
      </c>
      <c r="BF2505">
        <v>2021</v>
      </c>
      <c r="BG2505" t="s">
        <v>104</v>
      </c>
      <c r="BH2505" t="s">
        <v>9822</v>
      </c>
      <c r="BI2505" t="s">
        <v>9784</v>
      </c>
      <c r="BJ2505" t="s">
        <v>9793</v>
      </c>
    </row>
    <row r="2506" spans="1:62" x14ac:dyDescent="0.35">
      <c r="A2506">
        <v>52191971</v>
      </c>
      <c r="B2506" t="s">
        <v>6725</v>
      </c>
      <c r="C2506" t="s">
        <v>75</v>
      </c>
      <c r="D2506" t="s">
        <v>159</v>
      </c>
      <c r="E2506" t="s">
        <v>5769</v>
      </c>
      <c r="F2506">
        <v>23607467</v>
      </c>
      <c r="I2506" s="1">
        <v>44321</v>
      </c>
      <c r="J2506">
        <v>44351.999988425923</v>
      </c>
      <c r="K2506" t="s">
        <v>6726</v>
      </c>
      <c r="L2506" t="s">
        <v>65</v>
      </c>
      <c r="M2506" t="s">
        <v>197</v>
      </c>
      <c r="N2506" t="s">
        <v>198</v>
      </c>
      <c r="Q2506" t="s">
        <v>102</v>
      </c>
      <c r="S2506" t="s">
        <v>71</v>
      </c>
      <c r="T2506" t="s">
        <v>6727</v>
      </c>
      <c r="U2506">
        <v>0</v>
      </c>
      <c r="V2506">
        <v>0</v>
      </c>
      <c r="W2506">
        <v>0</v>
      </c>
      <c r="X2506">
        <v>1</v>
      </c>
      <c r="Y2506">
        <v>0</v>
      </c>
      <c r="Z2506">
        <v>0</v>
      </c>
      <c r="AA2506">
        <v>0</v>
      </c>
      <c r="AB2506">
        <v>0</v>
      </c>
      <c r="AC2506">
        <v>0</v>
      </c>
      <c r="AD2506">
        <v>0</v>
      </c>
      <c r="AE2506">
        <v>1</v>
      </c>
      <c r="AF2506">
        <v>0</v>
      </c>
      <c r="AG2506">
        <v>0</v>
      </c>
      <c r="AH2506">
        <v>0</v>
      </c>
      <c r="AI2506">
        <v>0</v>
      </c>
      <c r="AJ2506">
        <v>0</v>
      </c>
      <c r="AK2506">
        <v>0</v>
      </c>
      <c r="AL2506">
        <v>0</v>
      </c>
      <c r="AM2506">
        <v>0</v>
      </c>
      <c r="AN2506">
        <v>0</v>
      </c>
      <c r="AO2506">
        <v>0</v>
      </c>
      <c r="AP2506">
        <v>0</v>
      </c>
      <c r="AQ2506">
        <v>0</v>
      </c>
      <c r="AR2506">
        <v>0</v>
      </c>
      <c r="AS2506">
        <v>0</v>
      </c>
      <c r="AT2506">
        <v>44321</v>
      </c>
      <c r="AU2506">
        <v>44351</v>
      </c>
      <c r="AV2506">
        <v>1</v>
      </c>
      <c r="AW2506">
        <v>1</v>
      </c>
      <c r="AX2506">
        <v>0</v>
      </c>
      <c r="AY2506">
        <v>2021</v>
      </c>
      <c r="AZ2506">
        <v>5</v>
      </c>
      <c r="BA2506">
        <v>30</v>
      </c>
      <c r="BB2506">
        <v>2</v>
      </c>
      <c r="BF2506">
        <v>2021</v>
      </c>
      <c r="BG2506" t="s">
        <v>73</v>
      </c>
      <c r="BH2506" t="s">
        <v>9822</v>
      </c>
      <c r="BI2506" t="s">
        <v>9784</v>
      </c>
      <c r="BJ2506" t="s">
        <v>9793</v>
      </c>
    </row>
    <row r="2507" spans="1:62" x14ac:dyDescent="0.35">
      <c r="A2507">
        <v>52192892</v>
      </c>
      <c r="B2507" t="s">
        <v>98</v>
      </c>
      <c r="C2507" t="s">
        <v>75</v>
      </c>
      <c r="D2507" t="s">
        <v>76</v>
      </c>
      <c r="E2507" t="s">
        <v>6130</v>
      </c>
      <c r="F2507">
        <v>26114675</v>
      </c>
      <c r="I2507" s="1">
        <v>44321</v>
      </c>
      <c r="J2507">
        <v>44351.999988425923</v>
      </c>
      <c r="K2507" t="s">
        <v>6131</v>
      </c>
      <c r="L2507" t="s">
        <v>65</v>
      </c>
      <c r="M2507" t="s">
        <v>120</v>
      </c>
      <c r="N2507" t="s">
        <v>121</v>
      </c>
      <c r="Q2507" t="s">
        <v>70</v>
      </c>
      <c r="S2507" t="s">
        <v>71</v>
      </c>
      <c r="T2507" t="s">
        <v>6728</v>
      </c>
      <c r="U2507">
        <v>1</v>
      </c>
      <c r="V2507">
        <v>1</v>
      </c>
      <c r="W2507">
        <v>1</v>
      </c>
      <c r="X2507">
        <v>1</v>
      </c>
      <c r="Y2507">
        <v>0</v>
      </c>
      <c r="Z2507">
        <v>0</v>
      </c>
      <c r="AA2507">
        <v>0</v>
      </c>
      <c r="AB2507">
        <v>0</v>
      </c>
      <c r="AC2507">
        <v>0</v>
      </c>
      <c r="AD2507">
        <v>0</v>
      </c>
      <c r="AE2507">
        <v>1</v>
      </c>
      <c r="AF2507">
        <v>0</v>
      </c>
      <c r="AG2507">
        <v>0</v>
      </c>
      <c r="AH2507">
        <v>1</v>
      </c>
      <c r="AI2507">
        <v>0</v>
      </c>
      <c r="AJ2507">
        <v>0</v>
      </c>
      <c r="AK2507">
        <v>0</v>
      </c>
      <c r="AL2507">
        <v>0</v>
      </c>
      <c r="AM2507">
        <v>0</v>
      </c>
      <c r="AN2507">
        <v>0</v>
      </c>
      <c r="AO2507">
        <v>0</v>
      </c>
      <c r="AP2507">
        <v>0</v>
      </c>
      <c r="AQ2507">
        <v>0</v>
      </c>
      <c r="AR2507">
        <v>0</v>
      </c>
      <c r="AS2507">
        <v>0</v>
      </c>
      <c r="AT2507">
        <v>44321</v>
      </c>
      <c r="AU2507">
        <v>44349</v>
      </c>
      <c r="AV2507">
        <v>0</v>
      </c>
      <c r="AW2507">
        <v>1</v>
      </c>
      <c r="AX2507">
        <v>0</v>
      </c>
      <c r="AY2507">
        <v>2021</v>
      </c>
      <c r="AZ2507">
        <v>5</v>
      </c>
      <c r="BA2507">
        <v>30</v>
      </c>
      <c r="BB2507">
        <v>6</v>
      </c>
      <c r="BF2507">
        <v>2021</v>
      </c>
      <c r="BG2507" t="s">
        <v>104</v>
      </c>
      <c r="BH2507" t="s">
        <v>9822</v>
      </c>
      <c r="BI2507" t="s">
        <v>9784</v>
      </c>
      <c r="BJ2507" t="s">
        <v>9793</v>
      </c>
    </row>
    <row r="2508" spans="1:62" x14ac:dyDescent="0.35">
      <c r="A2508">
        <v>52192946</v>
      </c>
      <c r="B2508" t="s">
        <v>98</v>
      </c>
      <c r="C2508" t="s">
        <v>75</v>
      </c>
      <c r="D2508" t="s">
        <v>76</v>
      </c>
      <c r="E2508" t="s">
        <v>5763</v>
      </c>
      <c r="F2508">
        <v>46282724</v>
      </c>
      <c r="I2508" s="1">
        <v>44321</v>
      </c>
      <c r="J2508">
        <v>44351.626064814824</v>
      </c>
      <c r="K2508" t="s">
        <v>6729</v>
      </c>
      <c r="L2508" t="s">
        <v>65</v>
      </c>
      <c r="M2508" t="s">
        <v>66</v>
      </c>
      <c r="N2508" t="s">
        <v>67</v>
      </c>
      <c r="O2508" t="s">
        <v>68</v>
      </c>
      <c r="P2508" t="s">
        <v>402</v>
      </c>
      <c r="Q2508" t="s">
        <v>102</v>
      </c>
      <c r="S2508" t="s">
        <v>71</v>
      </c>
      <c r="T2508" t="s">
        <v>6730</v>
      </c>
      <c r="U2508">
        <v>1</v>
      </c>
      <c r="V2508">
        <v>1</v>
      </c>
      <c r="W2508">
        <v>1</v>
      </c>
      <c r="X2508">
        <v>1</v>
      </c>
      <c r="Y2508">
        <v>0</v>
      </c>
      <c r="Z2508">
        <v>0</v>
      </c>
      <c r="AA2508">
        <v>0</v>
      </c>
      <c r="AB2508">
        <v>0</v>
      </c>
      <c r="AC2508">
        <v>0</v>
      </c>
      <c r="AD2508">
        <v>0</v>
      </c>
      <c r="AE2508">
        <v>1</v>
      </c>
      <c r="AF2508">
        <v>1</v>
      </c>
      <c r="AG2508">
        <v>1</v>
      </c>
      <c r="AH2508">
        <v>1</v>
      </c>
      <c r="AI2508">
        <v>0</v>
      </c>
      <c r="AJ2508">
        <v>0</v>
      </c>
      <c r="AK2508">
        <v>0</v>
      </c>
      <c r="AL2508">
        <v>0</v>
      </c>
      <c r="AM2508">
        <v>0</v>
      </c>
      <c r="AN2508">
        <v>0</v>
      </c>
      <c r="AO2508">
        <v>0</v>
      </c>
      <c r="AP2508">
        <v>1</v>
      </c>
      <c r="AQ2508">
        <v>0</v>
      </c>
      <c r="AR2508">
        <v>0</v>
      </c>
      <c r="AS2508">
        <v>0</v>
      </c>
      <c r="AT2508">
        <v>44321</v>
      </c>
      <c r="AU2508">
        <v>44351</v>
      </c>
      <c r="AV2508">
        <v>0</v>
      </c>
      <c r="AW2508">
        <v>1</v>
      </c>
      <c r="AX2508">
        <v>0</v>
      </c>
      <c r="AY2508">
        <v>2021</v>
      </c>
      <c r="AZ2508">
        <v>5</v>
      </c>
      <c r="BA2508">
        <v>29</v>
      </c>
      <c r="BB2508">
        <v>9</v>
      </c>
      <c r="BF2508">
        <v>2021</v>
      </c>
      <c r="BG2508" t="s">
        <v>104</v>
      </c>
      <c r="BH2508" t="s">
        <v>9822</v>
      </c>
      <c r="BI2508" t="s">
        <v>9784</v>
      </c>
      <c r="BJ2508" t="s">
        <v>9793</v>
      </c>
    </row>
    <row r="2509" spans="1:62" x14ac:dyDescent="0.35">
      <c r="A2509">
        <v>52196642</v>
      </c>
      <c r="B2509" t="s">
        <v>654</v>
      </c>
      <c r="C2509" t="s">
        <v>75</v>
      </c>
      <c r="D2509" t="s">
        <v>236</v>
      </c>
      <c r="E2509" t="s">
        <v>6731</v>
      </c>
      <c r="F2509">
        <v>20979240</v>
      </c>
      <c r="G2509" t="s">
        <v>6732</v>
      </c>
      <c r="H2509">
        <v>3.0667</v>
      </c>
      <c r="I2509" s="1">
        <v>44321</v>
      </c>
      <c r="J2509">
        <v>44351.999988425923</v>
      </c>
      <c r="K2509" t="s">
        <v>6733</v>
      </c>
      <c r="L2509" t="s">
        <v>65</v>
      </c>
      <c r="M2509" t="s">
        <v>197</v>
      </c>
      <c r="N2509" t="s">
        <v>198</v>
      </c>
      <c r="O2509" t="s">
        <v>3082</v>
      </c>
      <c r="P2509" t="s">
        <v>6734</v>
      </c>
      <c r="Q2509" t="s">
        <v>70</v>
      </c>
      <c r="S2509" t="s">
        <v>71</v>
      </c>
      <c r="T2509" t="s">
        <v>6735</v>
      </c>
      <c r="U2509">
        <v>0</v>
      </c>
      <c r="V2509">
        <v>1</v>
      </c>
      <c r="W2509">
        <v>1</v>
      </c>
      <c r="X2509">
        <v>1</v>
      </c>
      <c r="Y2509">
        <v>0</v>
      </c>
      <c r="Z2509">
        <v>0</v>
      </c>
      <c r="AA2509">
        <v>0</v>
      </c>
      <c r="AB2509">
        <v>0</v>
      </c>
      <c r="AC2509">
        <v>0</v>
      </c>
      <c r="AD2509">
        <v>0</v>
      </c>
      <c r="AE2509">
        <v>1</v>
      </c>
      <c r="AF2509">
        <v>0</v>
      </c>
      <c r="AG2509">
        <v>1</v>
      </c>
      <c r="AH2509">
        <v>1</v>
      </c>
      <c r="AI2509">
        <v>0</v>
      </c>
      <c r="AJ2509">
        <v>0</v>
      </c>
      <c r="AK2509">
        <v>0</v>
      </c>
      <c r="AL2509">
        <v>0</v>
      </c>
      <c r="AM2509">
        <v>0</v>
      </c>
      <c r="AN2509">
        <v>0</v>
      </c>
      <c r="AO2509">
        <v>0</v>
      </c>
      <c r="AP2509">
        <v>0</v>
      </c>
      <c r="AQ2509">
        <v>0</v>
      </c>
      <c r="AR2509">
        <v>0</v>
      </c>
      <c r="AS2509">
        <v>0</v>
      </c>
      <c r="AT2509">
        <v>44321</v>
      </c>
      <c r="AU2509">
        <v>44325</v>
      </c>
      <c r="AV2509">
        <v>0</v>
      </c>
      <c r="AW2509">
        <v>1</v>
      </c>
      <c r="AX2509">
        <v>0</v>
      </c>
      <c r="AY2509">
        <v>2021</v>
      </c>
      <c r="AZ2509">
        <v>5</v>
      </c>
      <c r="BA2509">
        <v>30</v>
      </c>
      <c r="BB2509">
        <v>6</v>
      </c>
      <c r="BF2509">
        <v>2021</v>
      </c>
      <c r="BG2509" t="s">
        <v>104</v>
      </c>
      <c r="BH2509" t="s">
        <v>9822</v>
      </c>
      <c r="BI2509" t="s">
        <v>9784</v>
      </c>
      <c r="BJ2509" t="s">
        <v>9793</v>
      </c>
    </row>
    <row r="2510" spans="1:62" x14ac:dyDescent="0.35">
      <c r="A2510">
        <v>52198966</v>
      </c>
      <c r="B2510" t="s">
        <v>98</v>
      </c>
      <c r="C2510" t="s">
        <v>61</v>
      </c>
      <c r="D2510" t="s">
        <v>125</v>
      </c>
      <c r="E2510" t="s">
        <v>6108</v>
      </c>
      <c r="F2510">
        <v>33588671</v>
      </c>
      <c r="I2510" s="1">
        <v>44322</v>
      </c>
      <c r="J2510">
        <v>44352.999988425923</v>
      </c>
      <c r="K2510" t="s">
        <v>6736</v>
      </c>
      <c r="L2510" t="s">
        <v>65</v>
      </c>
      <c r="M2510" t="s">
        <v>66</v>
      </c>
      <c r="N2510" t="s">
        <v>67</v>
      </c>
      <c r="O2510" t="s">
        <v>438</v>
      </c>
      <c r="P2510" t="s">
        <v>6110</v>
      </c>
      <c r="Q2510" t="s">
        <v>70</v>
      </c>
      <c r="R2510" t="s">
        <v>6737</v>
      </c>
      <c r="S2510" t="s">
        <v>71</v>
      </c>
      <c r="T2510" t="s">
        <v>6738</v>
      </c>
      <c r="U2510">
        <v>1</v>
      </c>
      <c r="V2510">
        <v>1</v>
      </c>
      <c r="W2510">
        <v>1</v>
      </c>
      <c r="X2510">
        <v>1</v>
      </c>
      <c r="Y2510">
        <v>0</v>
      </c>
      <c r="Z2510">
        <v>0</v>
      </c>
      <c r="AA2510">
        <v>0</v>
      </c>
      <c r="AB2510">
        <v>0</v>
      </c>
      <c r="AC2510">
        <v>0</v>
      </c>
      <c r="AD2510">
        <v>0</v>
      </c>
      <c r="AE2510">
        <v>1</v>
      </c>
      <c r="AF2510">
        <v>1</v>
      </c>
      <c r="AG2510">
        <v>0</v>
      </c>
      <c r="AH2510">
        <v>1</v>
      </c>
      <c r="AI2510">
        <v>0</v>
      </c>
      <c r="AJ2510">
        <v>0</v>
      </c>
      <c r="AK2510">
        <v>0</v>
      </c>
      <c r="AL2510">
        <v>0</v>
      </c>
      <c r="AM2510">
        <v>0</v>
      </c>
      <c r="AN2510">
        <v>0</v>
      </c>
      <c r="AO2510">
        <v>0</v>
      </c>
      <c r="AP2510">
        <v>0</v>
      </c>
      <c r="AQ2510">
        <v>0</v>
      </c>
      <c r="AR2510">
        <v>0</v>
      </c>
      <c r="AS2510">
        <v>0</v>
      </c>
      <c r="AT2510">
        <v>44321</v>
      </c>
      <c r="AU2510">
        <v>44352</v>
      </c>
      <c r="AV2510">
        <v>0</v>
      </c>
      <c r="AW2510">
        <v>1</v>
      </c>
      <c r="AX2510">
        <v>0</v>
      </c>
      <c r="AY2510">
        <v>2021</v>
      </c>
      <c r="AZ2510">
        <v>5</v>
      </c>
      <c r="BA2510">
        <v>30</v>
      </c>
      <c r="BB2510">
        <v>7</v>
      </c>
      <c r="BC2510">
        <v>95000</v>
      </c>
      <c r="BD2510">
        <v>119999</v>
      </c>
      <c r="BE2510" t="s">
        <v>90</v>
      </c>
      <c r="BF2510">
        <v>2021</v>
      </c>
      <c r="BG2510" t="s">
        <v>104</v>
      </c>
      <c r="BH2510" t="s">
        <v>59</v>
      </c>
      <c r="BI2510" t="s">
        <v>9784</v>
      </c>
      <c r="BJ2510" t="s">
        <v>9796</v>
      </c>
    </row>
    <row r="2511" spans="1:62" x14ac:dyDescent="0.35">
      <c r="A2511">
        <v>52201413</v>
      </c>
      <c r="B2511" t="s">
        <v>116</v>
      </c>
      <c r="C2511" t="s">
        <v>61</v>
      </c>
      <c r="D2511" t="s">
        <v>1132</v>
      </c>
      <c r="E2511" t="s">
        <v>5545</v>
      </c>
      <c r="F2511">
        <v>24680132</v>
      </c>
      <c r="G2511" t="s">
        <v>5545</v>
      </c>
      <c r="H2511">
        <v>3.4658000000000002</v>
      </c>
      <c r="I2511" s="1">
        <v>44322</v>
      </c>
      <c r="J2511">
        <v>44352.999988425923</v>
      </c>
      <c r="K2511" t="s">
        <v>6739</v>
      </c>
      <c r="L2511" t="s">
        <v>65</v>
      </c>
      <c r="M2511" t="s">
        <v>120</v>
      </c>
      <c r="N2511" t="s">
        <v>121</v>
      </c>
      <c r="O2511" t="s">
        <v>168</v>
      </c>
      <c r="P2511" t="s">
        <v>122</v>
      </c>
      <c r="Q2511" t="s">
        <v>70</v>
      </c>
      <c r="S2511" t="s">
        <v>71</v>
      </c>
      <c r="T2511" t="s">
        <v>6740</v>
      </c>
      <c r="U2511">
        <v>1</v>
      </c>
      <c r="V2511">
        <v>1</v>
      </c>
      <c r="W2511">
        <v>0</v>
      </c>
      <c r="X2511">
        <v>1</v>
      </c>
      <c r="Y2511">
        <v>0</v>
      </c>
      <c r="Z2511">
        <v>0</v>
      </c>
      <c r="AA2511">
        <v>0</v>
      </c>
      <c r="AB2511">
        <v>0</v>
      </c>
      <c r="AC2511">
        <v>0</v>
      </c>
      <c r="AD2511">
        <v>0</v>
      </c>
      <c r="AE2511">
        <v>1</v>
      </c>
      <c r="AF2511">
        <v>0</v>
      </c>
      <c r="AG2511">
        <v>0</v>
      </c>
      <c r="AH2511">
        <v>1</v>
      </c>
      <c r="AI2511">
        <v>0</v>
      </c>
      <c r="AJ2511">
        <v>0</v>
      </c>
      <c r="AK2511">
        <v>0</v>
      </c>
      <c r="AL2511">
        <v>0</v>
      </c>
      <c r="AM2511">
        <v>0</v>
      </c>
      <c r="AN2511">
        <v>0</v>
      </c>
      <c r="AO2511">
        <v>0</v>
      </c>
      <c r="AP2511">
        <v>0</v>
      </c>
      <c r="AQ2511">
        <v>0</v>
      </c>
      <c r="AR2511">
        <v>0</v>
      </c>
      <c r="AS2511">
        <v>0</v>
      </c>
      <c r="AT2511">
        <v>44322</v>
      </c>
      <c r="AU2511">
        <v>44336</v>
      </c>
      <c r="AV2511">
        <v>0</v>
      </c>
      <c r="AW2511">
        <v>1</v>
      </c>
      <c r="AX2511">
        <v>0</v>
      </c>
      <c r="AY2511">
        <v>2021</v>
      </c>
      <c r="AZ2511">
        <v>5</v>
      </c>
      <c r="BA2511">
        <v>30</v>
      </c>
      <c r="BB2511">
        <v>5</v>
      </c>
      <c r="BF2511">
        <v>2021</v>
      </c>
      <c r="BG2511" t="s">
        <v>104</v>
      </c>
      <c r="BH2511" t="s">
        <v>9822</v>
      </c>
      <c r="BI2511" t="s">
        <v>9784</v>
      </c>
      <c r="BJ2511" t="s">
        <v>9796</v>
      </c>
    </row>
    <row r="2512" spans="1:62" x14ac:dyDescent="0.35">
      <c r="A2512">
        <v>52201414</v>
      </c>
      <c r="B2512" t="s">
        <v>116</v>
      </c>
      <c r="C2512" t="s">
        <v>142</v>
      </c>
      <c r="D2512" t="s">
        <v>143</v>
      </c>
      <c r="E2512" t="s">
        <v>5545</v>
      </c>
      <c r="F2512">
        <v>24680132</v>
      </c>
      <c r="G2512" t="s">
        <v>5545</v>
      </c>
      <c r="H2512">
        <v>3.4658000000000002</v>
      </c>
      <c r="I2512" s="1">
        <v>44322</v>
      </c>
      <c r="J2512">
        <v>44352.999988425923</v>
      </c>
      <c r="K2512" t="s">
        <v>6739</v>
      </c>
      <c r="L2512" t="s">
        <v>65</v>
      </c>
      <c r="M2512" t="s">
        <v>120</v>
      </c>
      <c r="N2512" t="s">
        <v>121</v>
      </c>
      <c r="O2512" t="s">
        <v>168</v>
      </c>
      <c r="P2512" t="s">
        <v>122</v>
      </c>
      <c r="Q2512" t="s">
        <v>70</v>
      </c>
      <c r="S2512" t="s">
        <v>71</v>
      </c>
      <c r="T2512" t="s">
        <v>6741</v>
      </c>
      <c r="U2512">
        <v>1</v>
      </c>
      <c r="V2512">
        <v>1</v>
      </c>
      <c r="W2512">
        <v>0</v>
      </c>
      <c r="X2512">
        <v>1</v>
      </c>
      <c r="Y2512">
        <v>0</v>
      </c>
      <c r="Z2512">
        <v>0</v>
      </c>
      <c r="AA2512">
        <v>0</v>
      </c>
      <c r="AB2512">
        <v>0</v>
      </c>
      <c r="AC2512">
        <v>0</v>
      </c>
      <c r="AD2512">
        <v>0</v>
      </c>
      <c r="AE2512">
        <v>1</v>
      </c>
      <c r="AF2512">
        <v>0</v>
      </c>
      <c r="AG2512">
        <v>0</v>
      </c>
      <c r="AH2512">
        <v>1</v>
      </c>
      <c r="AI2512">
        <v>0</v>
      </c>
      <c r="AJ2512">
        <v>0</v>
      </c>
      <c r="AK2512">
        <v>0</v>
      </c>
      <c r="AL2512">
        <v>0</v>
      </c>
      <c r="AM2512">
        <v>0</v>
      </c>
      <c r="AN2512">
        <v>0</v>
      </c>
      <c r="AO2512">
        <v>0</v>
      </c>
      <c r="AP2512">
        <v>0</v>
      </c>
      <c r="AQ2512">
        <v>0</v>
      </c>
      <c r="AR2512">
        <v>0</v>
      </c>
      <c r="AS2512">
        <v>0</v>
      </c>
      <c r="AT2512">
        <v>44322</v>
      </c>
      <c r="AU2512">
        <v>44336</v>
      </c>
      <c r="AV2512">
        <v>0</v>
      </c>
      <c r="AW2512">
        <v>1</v>
      </c>
      <c r="AX2512">
        <v>1</v>
      </c>
      <c r="AY2512">
        <v>2021</v>
      </c>
      <c r="AZ2512">
        <v>5</v>
      </c>
      <c r="BA2512">
        <v>30</v>
      </c>
      <c r="BB2512">
        <v>5</v>
      </c>
      <c r="BF2512">
        <v>2021</v>
      </c>
      <c r="BG2512" t="s">
        <v>104</v>
      </c>
      <c r="BH2512" t="s">
        <v>9822</v>
      </c>
      <c r="BI2512" t="s">
        <v>9784</v>
      </c>
      <c r="BJ2512" t="s">
        <v>9796</v>
      </c>
    </row>
    <row r="2513" spans="1:62" x14ac:dyDescent="0.35">
      <c r="A2513">
        <v>52203637</v>
      </c>
      <c r="B2513" t="s">
        <v>98</v>
      </c>
      <c r="C2513" t="s">
        <v>75</v>
      </c>
      <c r="D2513" t="s">
        <v>159</v>
      </c>
      <c r="E2513" t="s">
        <v>6183</v>
      </c>
      <c r="F2513">
        <v>35624096</v>
      </c>
      <c r="I2513" s="1">
        <v>44322</v>
      </c>
      <c r="J2513">
        <v>44352.999988425923</v>
      </c>
      <c r="K2513" t="s">
        <v>6184</v>
      </c>
      <c r="L2513" t="s">
        <v>65</v>
      </c>
      <c r="M2513" t="s">
        <v>120</v>
      </c>
      <c r="N2513" t="s">
        <v>121</v>
      </c>
      <c r="O2513" t="s">
        <v>583</v>
      </c>
      <c r="P2513" t="s">
        <v>6185</v>
      </c>
      <c r="Q2513" t="s">
        <v>70</v>
      </c>
      <c r="R2513" t="s">
        <v>6186</v>
      </c>
      <c r="S2513" t="s">
        <v>71</v>
      </c>
      <c r="T2513" t="s">
        <v>6742</v>
      </c>
      <c r="U2513">
        <v>0</v>
      </c>
      <c r="V2513">
        <v>1</v>
      </c>
      <c r="W2513">
        <v>1</v>
      </c>
      <c r="X2513">
        <v>1</v>
      </c>
      <c r="Y2513">
        <v>0</v>
      </c>
      <c r="Z2513">
        <v>0</v>
      </c>
      <c r="AA2513">
        <v>0</v>
      </c>
      <c r="AB2513">
        <v>0</v>
      </c>
      <c r="AC2513">
        <v>0</v>
      </c>
      <c r="AD2513">
        <v>0</v>
      </c>
      <c r="AE2513">
        <v>1</v>
      </c>
      <c r="AF2513">
        <v>0</v>
      </c>
      <c r="AG2513">
        <v>0</v>
      </c>
      <c r="AH2513">
        <v>1</v>
      </c>
      <c r="AI2513">
        <v>0</v>
      </c>
      <c r="AJ2513">
        <v>0</v>
      </c>
      <c r="AK2513">
        <v>0</v>
      </c>
      <c r="AL2513">
        <v>0</v>
      </c>
      <c r="AM2513">
        <v>0</v>
      </c>
      <c r="AN2513">
        <v>0</v>
      </c>
      <c r="AO2513">
        <v>0</v>
      </c>
      <c r="AP2513">
        <v>0</v>
      </c>
      <c r="AQ2513">
        <v>0</v>
      </c>
      <c r="AR2513">
        <v>0</v>
      </c>
      <c r="AS2513">
        <v>0</v>
      </c>
      <c r="AT2513">
        <v>44322</v>
      </c>
      <c r="AU2513">
        <v>44352</v>
      </c>
      <c r="AV2513">
        <v>0</v>
      </c>
      <c r="AW2513">
        <v>1</v>
      </c>
      <c r="AX2513">
        <v>0</v>
      </c>
      <c r="AY2513">
        <v>2021</v>
      </c>
      <c r="AZ2513">
        <v>5</v>
      </c>
      <c r="BA2513">
        <v>30</v>
      </c>
      <c r="BB2513">
        <v>5</v>
      </c>
      <c r="BF2513">
        <v>2021</v>
      </c>
      <c r="BG2513" t="s">
        <v>104</v>
      </c>
      <c r="BH2513" t="s">
        <v>59</v>
      </c>
      <c r="BI2513" t="s">
        <v>9784</v>
      </c>
      <c r="BJ2513" t="s">
        <v>9796</v>
      </c>
    </row>
    <row r="2514" spans="1:62" x14ac:dyDescent="0.35">
      <c r="A2514">
        <v>52211129</v>
      </c>
      <c r="B2514" t="s">
        <v>6365</v>
      </c>
      <c r="C2514" t="s">
        <v>369</v>
      </c>
      <c r="D2514" t="s">
        <v>388</v>
      </c>
      <c r="E2514" t="s">
        <v>553</v>
      </c>
      <c r="F2514">
        <v>35398774</v>
      </c>
      <c r="I2514" s="1">
        <v>44323</v>
      </c>
      <c r="J2514">
        <v>44353.999988425923</v>
      </c>
      <c r="K2514" t="s">
        <v>1452</v>
      </c>
      <c r="L2514" t="s">
        <v>65</v>
      </c>
      <c r="M2514" t="s">
        <v>66</v>
      </c>
      <c r="N2514" t="s">
        <v>67</v>
      </c>
      <c r="O2514" t="s">
        <v>68</v>
      </c>
      <c r="P2514" t="s">
        <v>69</v>
      </c>
      <c r="Q2514" t="s">
        <v>70</v>
      </c>
      <c r="S2514" t="s">
        <v>71</v>
      </c>
      <c r="T2514" t="s">
        <v>6743</v>
      </c>
      <c r="U2514">
        <v>1</v>
      </c>
      <c r="V2514">
        <v>1</v>
      </c>
      <c r="W2514">
        <v>0</v>
      </c>
      <c r="X2514">
        <v>1</v>
      </c>
      <c r="Y2514">
        <v>0</v>
      </c>
      <c r="Z2514">
        <v>0</v>
      </c>
      <c r="AA2514">
        <v>0</v>
      </c>
      <c r="AB2514">
        <v>0</v>
      </c>
      <c r="AC2514">
        <v>0</v>
      </c>
      <c r="AD2514">
        <v>0</v>
      </c>
      <c r="AE2514">
        <v>1</v>
      </c>
      <c r="AF2514">
        <v>0</v>
      </c>
      <c r="AG2514">
        <v>0</v>
      </c>
      <c r="AH2514">
        <v>1</v>
      </c>
      <c r="AI2514">
        <v>0</v>
      </c>
      <c r="AJ2514">
        <v>0</v>
      </c>
      <c r="AK2514">
        <v>0</v>
      </c>
      <c r="AL2514">
        <v>0</v>
      </c>
      <c r="AM2514">
        <v>0</v>
      </c>
      <c r="AN2514">
        <v>0</v>
      </c>
      <c r="AO2514">
        <v>0</v>
      </c>
      <c r="AP2514">
        <v>0</v>
      </c>
      <c r="AQ2514">
        <v>0</v>
      </c>
      <c r="AR2514">
        <v>0</v>
      </c>
      <c r="AS2514">
        <v>0</v>
      </c>
      <c r="AT2514">
        <v>44323</v>
      </c>
      <c r="AU2514">
        <v>44351</v>
      </c>
      <c r="AV2514">
        <v>1</v>
      </c>
      <c r="AW2514">
        <v>1</v>
      </c>
      <c r="AX2514">
        <v>0</v>
      </c>
      <c r="AY2514">
        <v>2021</v>
      </c>
      <c r="AZ2514">
        <v>5</v>
      </c>
      <c r="BA2514">
        <v>30</v>
      </c>
      <c r="BB2514">
        <v>5</v>
      </c>
      <c r="BF2514">
        <v>2021</v>
      </c>
      <c r="BG2514" t="s">
        <v>73</v>
      </c>
      <c r="BH2514" t="s">
        <v>9822</v>
      </c>
      <c r="BI2514" t="s">
        <v>9784</v>
      </c>
      <c r="BJ2514" t="s">
        <v>9797</v>
      </c>
    </row>
    <row r="2515" spans="1:62" x14ac:dyDescent="0.35">
      <c r="A2515">
        <v>52215813</v>
      </c>
      <c r="B2515" t="s">
        <v>6744</v>
      </c>
      <c r="C2515" t="s">
        <v>61</v>
      </c>
      <c r="D2515" t="s">
        <v>76</v>
      </c>
      <c r="E2515" t="s">
        <v>4929</v>
      </c>
      <c r="F2515">
        <v>26331750</v>
      </c>
      <c r="G2515" t="s">
        <v>4929</v>
      </c>
      <c r="H2515">
        <v>3.9180000000000001</v>
      </c>
      <c r="I2515" s="1">
        <v>44323</v>
      </c>
      <c r="J2515">
        <v>44353.999988425923</v>
      </c>
      <c r="K2515" t="s">
        <v>6745</v>
      </c>
      <c r="L2515" t="s">
        <v>65</v>
      </c>
      <c r="M2515" t="s">
        <v>197</v>
      </c>
      <c r="N2515" t="s">
        <v>198</v>
      </c>
      <c r="P2515" t="s">
        <v>6746</v>
      </c>
      <c r="Q2515" t="s">
        <v>70</v>
      </c>
      <c r="R2515" t="s">
        <v>6747</v>
      </c>
      <c r="S2515" t="s">
        <v>82</v>
      </c>
      <c r="T2515" t="s">
        <v>6748</v>
      </c>
      <c r="U2515">
        <v>1</v>
      </c>
      <c r="V2515">
        <v>1</v>
      </c>
      <c r="W2515">
        <v>1</v>
      </c>
      <c r="X2515">
        <v>1</v>
      </c>
      <c r="Y2515">
        <v>0</v>
      </c>
      <c r="Z2515">
        <v>0</v>
      </c>
      <c r="AA2515">
        <v>0</v>
      </c>
      <c r="AB2515">
        <v>0</v>
      </c>
      <c r="AC2515">
        <v>0</v>
      </c>
      <c r="AD2515">
        <v>0</v>
      </c>
      <c r="AE2515">
        <v>0</v>
      </c>
      <c r="AF2515">
        <v>0</v>
      </c>
      <c r="AG2515">
        <v>0</v>
      </c>
      <c r="AH2515">
        <v>1</v>
      </c>
      <c r="AI2515">
        <v>0</v>
      </c>
      <c r="AJ2515">
        <v>0</v>
      </c>
      <c r="AK2515">
        <v>0</v>
      </c>
      <c r="AL2515">
        <v>0</v>
      </c>
      <c r="AM2515">
        <v>0</v>
      </c>
      <c r="AN2515">
        <v>0</v>
      </c>
      <c r="AO2515">
        <v>0</v>
      </c>
      <c r="AP2515">
        <v>0</v>
      </c>
      <c r="AQ2515">
        <v>0</v>
      </c>
      <c r="AR2515">
        <v>0</v>
      </c>
      <c r="AS2515">
        <v>0</v>
      </c>
      <c r="AT2515">
        <v>44323</v>
      </c>
      <c r="AU2515">
        <v>44344</v>
      </c>
      <c r="AV2515">
        <v>0</v>
      </c>
      <c r="AW2515">
        <v>1</v>
      </c>
      <c r="AX2515">
        <v>0</v>
      </c>
      <c r="AY2515">
        <v>2021</v>
      </c>
      <c r="AZ2515">
        <v>5</v>
      </c>
      <c r="BA2515">
        <v>30</v>
      </c>
      <c r="BB2515">
        <v>5</v>
      </c>
      <c r="BC2515">
        <v>70000</v>
      </c>
      <c r="BD2515">
        <v>118000</v>
      </c>
      <c r="BE2515" t="s">
        <v>90</v>
      </c>
      <c r="BF2515">
        <v>2021</v>
      </c>
      <c r="BG2515" t="s">
        <v>104</v>
      </c>
      <c r="BH2515" t="s">
        <v>59</v>
      </c>
      <c r="BI2515" t="s">
        <v>9784</v>
      </c>
      <c r="BJ2515" t="s">
        <v>9797</v>
      </c>
    </row>
    <row r="2516" spans="1:62" x14ac:dyDescent="0.35">
      <c r="A2516">
        <v>52215814</v>
      </c>
      <c r="B2516" t="s">
        <v>6744</v>
      </c>
      <c r="C2516" t="s">
        <v>135</v>
      </c>
      <c r="D2516" t="s">
        <v>76</v>
      </c>
      <c r="E2516" t="s">
        <v>4929</v>
      </c>
      <c r="F2516">
        <v>26331750</v>
      </c>
      <c r="G2516" t="s">
        <v>4929</v>
      </c>
      <c r="H2516">
        <v>3.9180000000000001</v>
      </c>
      <c r="I2516" s="1">
        <v>44323</v>
      </c>
      <c r="J2516">
        <v>44353.999988425923</v>
      </c>
      <c r="K2516" t="s">
        <v>6745</v>
      </c>
      <c r="L2516" t="s">
        <v>65</v>
      </c>
      <c r="M2516" t="s">
        <v>197</v>
      </c>
      <c r="N2516" t="s">
        <v>198</v>
      </c>
      <c r="P2516" t="s">
        <v>6746</v>
      </c>
      <c r="Q2516" t="s">
        <v>70</v>
      </c>
      <c r="R2516" t="s">
        <v>6747</v>
      </c>
      <c r="S2516" t="s">
        <v>82</v>
      </c>
      <c r="T2516" t="s">
        <v>6749</v>
      </c>
      <c r="U2516">
        <v>1</v>
      </c>
      <c r="V2516">
        <v>1</v>
      </c>
      <c r="W2516">
        <v>1</v>
      </c>
      <c r="X2516">
        <v>1</v>
      </c>
      <c r="Y2516">
        <v>0</v>
      </c>
      <c r="Z2516">
        <v>0</v>
      </c>
      <c r="AA2516">
        <v>0</v>
      </c>
      <c r="AB2516">
        <v>0</v>
      </c>
      <c r="AC2516">
        <v>0</v>
      </c>
      <c r="AD2516">
        <v>0</v>
      </c>
      <c r="AE2516">
        <v>0</v>
      </c>
      <c r="AF2516">
        <v>0</v>
      </c>
      <c r="AG2516">
        <v>0</v>
      </c>
      <c r="AH2516">
        <v>1</v>
      </c>
      <c r="AI2516">
        <v>0</v>
      </c>
      <c r="AJ2516">
        <v>0</v>
      </c>
      <c r="AK2516">
        <v>0</v>
      </c>
      <c r="AL2516">
        <v>0</v>
      </c>
      <c r="AM2516">
        <v>0</v>
      </c>
      <c r="AN2516">
        <v>0</v>
      </c>
      <c r="AO2516">
        <v>0</v>
      </c>
      <c r="AP2516">
        <v>0</v>
      </c>
      <c r="AQ2516">
        <v>0</v>
      </c>
      <c r="AR2516">
        <v>0</v>
      </c>
      <c r="AS2516">
        <v>0</v>
      </c>
      <c r="AT2516">
        <v>44323</v>
      </c>
      <c r="AU2516">
        <v>44344</v>
      </c>
      <c r="AV2516">
        <v>0</v>
      </c>
      <c r="AW2516">
        <v>1</v>
      </c>
      <c r="AX2516">
        <v>1</v>
      </c>
      <c r="AY2516">
        <v>2021</v>
      </c>
      <c r="AZ2516">
        <v>5</v>
      </c>
      <c r="BA2516">
        <v>30</v>
      </c>
      <c r="BB2516">
        <v>5</v>
      </c>
      <c r="BC2516">
        <v>70000</v>
      </c>
      <c r="BD2516">
        <v>118000</v>
      </c>
      <c r="BE2516" t="s">
        <v>90</v>
      </c>
      <c r="BF2516">
        <v>2021</v>
      </c>
      <c r="BG2516" t="s">
        <v>104</v>
      </c>
      <c r="BH2516" t="s">
        <v>59</v>
      </c>
      <c r="BI2516" t="s">
        <v>9784</v>
      </c>
      <c r="BJ2516" t="s">
        <v>9797</v>
      </c>
    </row>
    <row r="2517" spans="1:62" x14ac:dyDescent="0.35">
      <c r="A2517">
        <v>52216549</v>
      </c>
      <c r="B2517" t="s">
        <v>6750</v>
      </c>
      <c r="C2517" t="s">
        <v>61</v>
      </c>
      <c r="D2517" t="s">
        <v>125</v>
      </c>
      <c r="E2517" t="s">
        <v>5841</v>
      </c>
      <c r="F2517">
        <v>586471</v>
      </c>
      <c r="G2517" t="s">
        <v>5841</v>
      </c>
      <c r="H2517">
        <v>4.3155000000000001</v>
      </c>
      <c r="I2517" s="1">
        <v>44323</v>
      </c>
      <c r="J2517">
        <v>44335.999988425923</v>
      </c>
      <c r="K2517" t="s">
        <v>6751</v>
      </c>
      <c r="L2517" t="s">
        <v>65</v>
      </c>
      <c r="M2517" t="s">
        <v>519</v>
      </c>
      <c r="N2517" t="s">
        <v>520</v>
      </c>
      <c r="P2517" t="s">
        <v>861</v>
      </c>
      <c r="Q2517" t="s">
        <v>70</v>
      </c>
      <c r="R2517" t="s">
        <v>6752</v>
      </c>
      <c r="S2517" t="s">
        <v>71</v>
      </c>
      <c r="T2517" t="s">
        <v>6753</v>
      </c>
      <c r="U2517">
        <v>0</v>
      </c>
      <c r="V2517">
        <v>1</v>
      </c>
      <c r="W2517">
        <v>0</v>
      </c>
      <c r="X2517">
        <v>1</v>
      </c>
      <c r="Y2517">
        <v>0</v>
      </c>
      <c r="Z2517">
        <v>0</v>
      </c>
      <c r="AA2517">
        <v>0</v>
      </c>
      <c r="AB2517">
        <v>0</v>
      </c>
      <c r="AC2517">
        <v>0</v>
      </c>
      <c r="AD2517">
        <v>0</v>
      </c>
      <c r="AE2517">
        <v>0</v>
      </c>
      <c r="AF2517">
        <v>1</v>
      </c>
      <c r="AG2517">
        <v>0</v>
      </c>
      <c r="AH2517">
        <v>1</v>
      </c>
      <c r="AI2517">
        <v>0</v>
      </c>
      <c r="AJ2517">
        <v>0</v>
      </c>
      <c r="AK2517">
        <v>0</v>
      </c>
      <c r="AL2517">
        <v>0</v>
      </c>
      <c r="AM2517">
        <v>0</v>
      </c>
      <c r="AN2517">
        <v>0</v>
      </c>
      <c r="AO2517">
        <v>0</v>
      </c>
      <c r="AP2517">
        <v>0</v>
      </c>
      <c r="AQ2517">
        <v>0</v>
      </c>
      <c r="AR2517">
        <v>0</v>
      </c>
      <c r="AS2517">
        <v>0</v>
      </c>
      <c r="AT2517">
        <v>44323</v>
      </c>
      <c r="AU2517">
        <v>44335</v>
      </c>
      <c r="AV2517">
        <v>0</v>
      </c>
      <c r="AW2517">
        <v>1</v>
      </c>
      <c r="AX2517">
        <v>0</v>
      </c>
      <c r="AY2517">
        <v>2021</v>
      </c>
      <c r="AZ2517">
        <v>5</v>
      </c>
      <c r="BA2517">
        <v>12</v>
      </c>
      <c r="BB2517">
        <v>4</v>
      </c>
      <c r="BC2517">
        <v>101751</v>
      </c>
      <c r="BD2517">
        <v>117622</v>
      </c>
      <c r="BE2517" t="s">
        <v>90</v>
      </c>
      <c r="BF2517">
        <v>2021</v>
      </c>
      <c r="BG2517" t="s">
        <v>104</v>
      </c>
      <c r="BH2517" t="s">
        <v>59</v>
      </c>
      <c r="BI2517" t="s">
        <v>9784</v>
      </c>
      <c r="BJ2517" t="s">
        <v>9797</v>
      </c>
    </row>
    <row r="2518" spans="1:62" x14ac:dyDescent="0.35">
      <c r="A2518">
        <v>52216550</v>
      </c>
      <c r="B2518" t="s">
        <v>6750</v>
      </c>
      <c r="C2518" t="s">
        <v>142</v>
      </c>
      <c r="D2518" t="s">
        <v>143</v>
      </c>
      <c r="E2518" t="s">
        <v>5841</v>
      </c>
      <c r="F2518">
        <v>586471</v>
      </c>
      <c r="G2518" t="s">
        <v>5841</v>
      </c>
      <c r="H2518">
        <v>4.3155000000000001</v>
      </c>
      <c r="I2518" s="1">
        <v>44323</v>
      </c>
      <c r="J2518">
        <v>44335.999988425923</v>
      </c>
      <c r="K2518" t="s">
        <v>6751</v>
      </c>
      <c r="L2518" t="s">
        <v>65</v>
      </c>
      <c r="M2518" t="s">
        <v>519</v>
      </c>
      <c r="N2518" t="s">
        <v>520</v>
      </c>
      <c r="P2518" t="s">
        <v>861</v>
      </c>
      <c r="Q2518" t="s">
        <v>70</v>
      </c>
      <c r="R2518" t="s">
        <v>6752</v>
      </c>
      <c r="S2518" t="s">
        <v>71</v>
      </c>
      <c r="T2518" t="s">
        <v>6754</v>
      </c>
      <c r="U2518">
        <v>0</v>
      </c>
      <c r="V2518">
        <v>1</v>
      </c>
      <c r="W2518">
        <v>0</v>
      </c>
      <c r="X2518">
        <v>1</v>
      </c>
      <c r="Y2518">
        <v>0</v>
      </c>
      <c r="Z2518">
        <v>0</v>
      </c>
      <c r="AA2518">
        <v>0</v>
      </c>
      <c r="AB2518">
        <v>0</v>
      </c>
      <c r="AC2518">
        <v>0</v>
      </c>
      <c r="AD2518">
        <v>0</v>
      </c>
      <c r="AE2518">
        <v>0</v>
      </c>
      <c r="AF2518">
        <v>1</v>
      </c>
      <c r="AG2518">
        <v>0</v>
      </c>
      <c r="AH2518">
        <v>1</v>
      </c>
      <c r="AI2518">
        <v>0</v>
      </c>
      <c r="AJ2518">
        <v>0</v>
      </c>
      <c r="AK2518">
        <v>0</v>
      </c>
      <c r="AL2518">
        <v>0</v>
      </c>
      <c r="AM2518">
        <v>0</v>
      </c>
      <c r="AN2518">
        <v>0</v>
      </c>
      <c r="AO2518">
        <v>0</v>
      </c>
      <c r="AP2518">
        <v>0</v>
      </c>
      <c r="AQ2518">
        <v>0</v>
      </c>
      <c r="AR2518">
        <v>0</v>
      </c>
      <c r="AS2518">
        <v>0</v>
      </c>
      <c r="AT2518">
        <v>44323</v>
      </c>
      <c r="AU2518">
        <v>44335</v>
      </c>
      <c r="AV2518">
        <v>0</v>
      </c>
      <c r="AW2518">
        <v>1</v>
      </c>
      <c r="AX2518">
        <v>1</v>
      </c>
      <c r="AY2518">
        <v>2021</v>
      </c>
      <c r="AZ2518">
        <v>5</v>
      </c>
      <c r="BA2518">
        <v>12</v>
      </c>
      <c r="BB2518">
        <v>4</v>
      </c>
      <c r="BC2518">
        <v>101751</v>
      </c>
      <c r="BD2518">
        <v>117622</v>
      </c>
      <c r="BE2518" t="s">
        <v>90</v>
      </c>
      <c r="BF2518">
        <v>2021</v>
      </c>
      <c r="BG2518" t="s">
        <v>104</v>
      </c>
      <c r="BH2518" t="s">
        <v>59</v>
      </c>
      <c r="BI2518" t="s">
        <v>9784</v>
      </c>
      <c r="BJ2518" t="s">
        <v>9797</v>
      </c>
    </row>
    <row r="2519" spans="1:62" x14ac:dyDescent="0.35">
      <c r="A2519">
        <v>52216607</v>
      </c>
      <c r="B2519" t="s">
        <v>6750</v>
      </c>
      <c r="C2519" t="s">
        <v>61</v>
      </c>
      <c r="D2519" t="s">
        <v>125</v>
      </c>
      <c r="E2519" t="s">
        <v>5841</v>
      </c>
      <c r="F2519">
        <v>586471</v>
      </c>
      <c r="G2519" t="s">
        <v>5841</v>
      </c>
      <c r="H2519">
        <v>4.3155000000000001</v>
      </c>
      <c r="I2519" s="1">
        <v>44323</v>
      </c>
      <c r="J2519">
        <v>44335.999988425923</v>
      </c>
      <c r="K2519" t="s">
        <v>6751</v>
      </c>
      <c r="L2519" t="s">
        <v>65</v>
      </c>
      <c r="M2519" t="s">
        <v>197</v>
      </c>
      <c r="N2519" t="s">
        <v>198</v>
      </c>
      <c r="O2519" t="s">
        <v>168</v>
      </c>
      <c r="P2519" t="s">
        <v>199</v>
      </c>
      <c r="Q2519" t="s">
        <v>70</v>
      </c>
      <c r="R2519" t="s">
        <v>6752</v>
      </c>
      <c r="S2519" t="s">
        <v>71</v>
      </c>
      <c r="T2519" t="s">
        <v>6755</v>
      </c>
      <c r="U2519">
        <v>0</v>
      </c>
      <c r="V2519">
        <v>1</v>
      </c>
      <c r="W2519">
        <v>0</v>
      </c>
      <c r="X2519">
        <v>1</v>
      </c>
      <c r="Y2519">
        <v>0</v>
      </c>
      <c r="Z2519">
        <v>0</v>
      </c>
      <c r="AA2519">
        <v>0</v>
      </c>
      <c r="AB2519">
        <v>0</v>
      </c>
      <c r="AC2519">
        <v>0</v>
      </c>
      <c r="AD2519">
        <v>0</v>
      </c>
      <c r="AE2519">
        <v>1</v>
      </c>
      <c r="AF2519">
        <v>0</v>
      </c>
      <c r="AG2519">
        <v>1</v>
      </c>
      <c r="AH2519">
        <v>1</v>
      </c>
      <c r="AI2519">
        <v>0</v>
      </c>
      <c r="AJ2519">
        <v>0</v>
      </c>
      <c r="AK2519">
        <v>0</v>
      </c>
      <c r="AL2519">
        <v>0</v>
      </c>
      <c r="AM2519">
        <v>0</v>
      </c>
      <c r="AN2519">
        <v>0</v>
      </c>
      <c r="AO2519">
        <v>0</v>
      </c>
      <c r="AP2519">
        <v>0</v>
      </c>
      <c r="AQ2519">
        <v>0</v>
      </c>
      <c r="AR2519">
        <v>0</v>
      </c>
      <c r="AS2519">
        <v>0</v>
      </c>
      <c r="AT2519">
        <v>44323</v>
      </c>
      <c r="AU2519">
        <v>44335</v>
      </c>
      <c r="AV2519">
        <v>0</v>
      </c>
      <c r="AW2519">
        <v>1</v>
      </c>
      <c r="AX2519">
        <v>0</v>
      </c>
      <c r="AY2519">
        <v>2021</v>
      </c>
      <c r="AZ2519">
        <v>5</v>
      </c>
      <c r="BA2519">
        <v>12</v>
      </c>
      <c r="BB2519">
        <v>5</v>
      </c>
      <c r="BC2519">
        <v>101751</v>
      </c>
      <c r="BD2519">
        <v>117622</v>
      </c>
      <c r="BE2519" t="s">
        <v>90</v>
      </c>
      <c r="BF2519">
        <v>2021</v>
      </c>
      <c r="BG2519" t="s">
        <v>104</v>
      </c>
      <c r="BH2519" t="s">
        <v>59</v>
      </c>
      <c r="BI2519" t="s">
        <v>9784</v>
      </c>
      <c r="BJ2519" t="s">
        <v>9797</v>
      </c>
    </row>
    <row r="2520" spans="1:62" x14ac:dyDescent="0.35">
      <c r="A2520">
        <v>52216608</v>
      </c>
      <c r="B2520" t="s">
        <v>6750</v>
      </c>
      <c r="C2520" t="s">
        <v>142</v>
      </c>
      <c r="D2520" t="s">
        <v>143</v>
      </c>
      <c r="E2520" t="s">
        <v>5841</v>
      </c>
      <c r="F2520">
        <v>586471</v>
      </c>
      <c r="G2520" t="s">
        <v>5841</v>
      </c>
      <c r="H2520">
        <v>4.3155000000000001</v>
      </c>
      <c r="I2520" s="1">
        <v>44323</v>
      </c>
      <c r="J2520">
        <v>44335.999988425923</v>
      </c>
      <c r="K2520" t="s">
        <v>6751</v>
      </c>
      <c r="L2520" t="s">
        <v>65</v>
      </c>
      <c r="M2520" t="s">
        <v>197</v>
      </c>
      <c r="N2520" t="s">
        <v>198</v>
      </c>
      <c r="O2520" t="s">
        <v>168</v>
      </c>
      <c r="P2520" t="s">
        <v>199</v>
      </c>
      <c r="Q2520" t="s">
        <v>70</v>
      </c>
      <c r="R2520" t="s">
        <v>6752</v>
      </c>
      <c r="S2520" t="s">
        <v>71</v>
      </c>
      <c r="T2520" t="s">
        <v>6756</v>
      </c>
      <c r="U2520">
        <v>0</v>
      </c>
      <c r="V2520">
        <v>1</v>
      </c>
      <c r="W2520">
        <v>0</v>
      </c>
      <c r="X2520">
        <v>1</v>
      </c>
      <c r="Y2520">
        <v>0</v>
      </c>
      <c r="Z2520">
        <v>0</v>
      </c>
      <c r="AA2520">
        <v>0</v>
      </c>
      <c r="AB2520">
        <v>0</v>
      </c>
      <c r="AC2520">
        <v>0</v>
      </c>
      <c r="AD2520">
        <v>0</v>
      </c>
      <c r="AE2520">
        <v>1</v>
      </c>
      <c r="AF2520">
        <v>0</v>
      </c>
      <c r="AG2520">
        <v>1</v>
      </c>
      <c r="AH2520">
        <v>1</v>
      </c>
      <c r="AI2520">
        <v>0</v>
      </c>
      <c r="AJ2520">
        <v>0</v>
      </c>
      <c r="AK2520">
        <v>0</v>
      </c>
      <c r="AL2520">
        <v>0</v>
      </c>
      <c r="AM2520">
        <v>0</v>
      </c>
      <c r="AN2520">
        <v>0</v>
      </c>
      <c r="AO2520">
        <v>0</v>
      </c>
      <c r="AP2520">
        <v>0</v>
      </c>
      <c r="AQ2520">
        <v>0</v>
      </c>
      <c r="AR2520">
        <v>0</v>
      </c>
      <c r="AS2520">
        <v>0</v>
      </c>
      <c r="AT2520">
        <v>44323</v>
      </c>
      <c r="AU2520">
        <v>44335</v>
      </c>
      <c r="AV2520">
        <v>0</v>
      </c>
      <c r="AW2520">
        <v>1</v>
      </c>
      <c r="AX2520">
        <v>1</v>
      </c>
      <c r="AY2520">
        <v>2021</v>
      </c>
      <c r="AZ2520">
        <v>5</v>
      </c>
      <c r="BA2520">
        <v>12</v>
      </c>
      <c r="BB2520">
        <v>5</v>
      </c>
      <c r="BC2520">
        <v>101751</v>
      </c>
      <c r="BD2520">
        <v>117622</v>
      </c>
      <c r="BE2520" t="s">
        <v>90</v>
      </c>
      <c r="BF2520">
        <v>2021</v>
      </c>
      <c r="BG2520" t="s">
        <v>104</v>
      </c>
      <c r="BH2520" t="s">
        <v>59</v>
      </c>
      <c r="BI2520" t="s">
        <v>9784</v>
      </c>
      <c r="BJ2520" t="s">
        <v>9797</v>
      </c>
    </row>
    <row r="2521" spans="1:62" x14ac:dyDescent="0.35">
      <c r="A2521">
        <v>52216609</v>
      </c>
      <c r="B2521" t="s">
        <v>6750</v>
      </c>
      <c r="C2521" t="s">
        <v>61</v>
      </c>
      <c r="D2521" t="s">
        <v>125</v>
      </c>
      <c r="E2521" t="s">
        <v>5841</v>
      </c>
      <c r="F2521">
        <v>586471</v>
      </c>
      <c r="G2521" t="s">
        <v>5841</v>
      </c>
      <c r="H2521">
        <v>4.3155000000000001</v>
      </c>
      <c r="I2521" s="1">
        <v>44323</v>
      </c>
      <c r="J2521">
        <v>44335.999988425923</v>
      </c>
      <c r="K2521" t="s">
        <v>6751</v>
      </c>
      <c r="L2521" t="s">
        <v>65</v>
      </c>
      <c r="M2521" t="s">
        <v>79</v>
      </c>
      <c r="N2521" t="s">
        <v>80</v>
      </c>
      <c r="P2521" t="s">
        <v>189</v>
      </c>
      <c r="Q2521" t="s">
        <v>70</v>
      </c>
      <c r="R2521" t="s">
        <v>6752</v>
      </c>
      <c r="S2521" t="s">
        <v>71</v>
      </c>
      <c r="T2521" t="s">
        <v>6757</v>
      </c>
      <c r="U2521">
        <v>0</v>
      </c>
      <c r="V2521">
        <v>1</v>
      </c>
      <c r="W2521">
        <v>0</v>
      </c>
      <c r="X2521">
        <v>1</v>
      </c>
      <c r="Y2521">
        <v>0</v>
      </c>
      <c r="Z2521">
        <v>0</v>
      </c>
      <c r="AA2521">
        <v>0</v>
      </c>
      <c r="AB2521">
        <v>0</v>
      </c>
      <c r="AC2521">
        <v>0</v>
      </c>
      <c r="AD2521">
        <v>0</v>
      </c>
      <c r="AE2521">
        <v>1</v>
      </c>
      <c r="AF2521">
        <v>1</v>
      </c>
      <c r="AG2521">
        <v>0</v>
      </c>
      <c r="AH2521">
        <v>1</v>
      </c>
      <c r="AI2521">
        <v>0</v>
      </c>
      <c r="AJ2521">
        <v>0</v>
      </c>
      <c r="AK2521">
        <v>0</v>
      </c>
      <c r="AL2521">
        <v>0</v>
      </c>
      <c r="AM2521">
        <v>0</v>
      </c>
      <c r="AN2521">
        <v>0</v>
      </c>
      <c r="AO2521">
        <v>0</v>
      </c>
      <c r="AP2521">
        <v>0</v>
      </c>
      <c r="AQ2521">
        <v>0</v>
      </c>
      <c r="AR2521">
        <v>0</v>
      </c>
      <c r="AS2521">
        <v>0</v>
      </c>
      <c r="AT2521">
        <v>44323</v>
      </c>
      <c r="AU2521">
        <v>44335</v>
      </c>
      <c r="AV2521">
        <v>0</v>
      </c>
      <c r="AW2521">
        <v>1</v>
      </c>
      <c r="AX2521">
        <v>0</v>
      </c>
      <c r="AY2521">
        <v>2021</v>
      </c>
      <c r="AZ2521">
        <v>5</v>
      </c>
      <c r="BA2521">
        <v>12</v>
      </c>
      <c r="BB2521">
        <v>5</v>
      </c>
      <c r="BC2521">
        <v>101751</v>
      </c>
      <c r="BD2521">
        <v>117622</v>
      </c>
      <c r="BE2521" t="s">
        <v>90</v>
      </c>
      <c r="BF2521">
        <v>2021</v>
      </c>
      <c r="BG2521" t="s">
        <v>104</v>
      </c>
      <c r="BH2521" t="s">
        <v>59</v>
      </c>
      <c r="BI2521" t="s">
        <v>9784</v>
      </c>
      <c r="BJ2521" t="s">
        <v>9797</v>
      </c>
    </row>
    <row r="2522" spans="1:62" x14ac:dyDescent="0.35">
      <c r="A2522">
        <v>52216611</v>
      </c>
      <c r="B2522" t="s">
        <v>6750</v>
      </c>
      <c r="C2522" t="s">
        <v>142</v>
      </c>
      <c r="D2522" t="s">
        <v>143</v>
      </c>
      <c r="E2522" t="s">
        <v>5841</v>
      </c>
      <c r="F2522">
        <v>586471</v>
      </c>
      <c r="G2522" t="s">
        <v>5841</v>
      </c>
      <c r="H2522">
        <v>4.3155000000000001</v>
      </c>
      <c r="I2522" s="1">
        <v>44323</v>
      </c>
      <c r="J2522">
        <v>44335.999988425923</v>
      </c>
      <c r="K2522" t="s">
        <v>6751</v>
      </c>
      <c r="L2522" t="s">
        <v>65</v>
      </c>
      <c r="M2522" t="s">
        <v>79</v>
      </c>
      <c r="N2522" t="s">
        <v>80</v>
      </c>
      <c r="P2522" t="s">
        <v>189</v>
      </c>
      <c r="Q2522" t="s">
        <v>70</v>
      </c>
      <c r="R2522" t="s">
        <v>6752</v>
      </c>
      <c r="S2522" t="s">
        <v>71</v>
      </c>
      <c r="T2522" t="s">
        <v>6758</v>
      </c>
      <c r="U2522">
        <v>0</v>
      </c>
      <c r="V2522">
        <v>1</v>
      </c>
      <c r="W2522">
        <v>0</v>
      </c>
      <c r="X2522">
        <v>1</v>
      </c>
      <c r="Y2522">
        <v>0</v>
      </c>
      <c r="Z2522">
        <v>0</v>
      </c>
      <c r="AA2522">
        <v>0</v>
      </c>
      <c r="AB2522">
        <v>0</v>
      </c>
      <c r="AC2522">
        <v>0</v>
      </c>
      <c r="AD2522">
        <v>0</v>
      </c>
      <c r="AE2522">
        <v>1</v>
      </c>
      <c r="AF2522">
        <v>1</v>
      </c>
      <c r="AG2522">
        <v>0</v>
      </c>
      <c r="AH2522">
        <v>1</v>
      </c>
      <c r="AI2522">
        <v>0</v>
      </c>
      <c r="AJ2522">
        <v>0</v>
      </c>
      <c r="AK2522">
        <v>0</v>
      </c>
      <c r="AL2522">
        <v>0</v>
      </c>
      <c r="AM2522">
        <v>0</v>
      </c>
      <c r="AN2522">
        <v>0</v>
      </c>
      <c r="AO2522">
        <v>0</v>
      </c>
      <c r="AP2522">
        <v>0</v>
      </c>
      <c r="AQ2522">
        <v>0</v>
      </c>
      <c r="AR2522">
        <v>0</v>
      </c>
      <c r="AS2522">
        <v>0</v>
      </c>
      <c r="AT2522">
        <v>44323</v>
      </c>
      <c r="AU2522">
        <v>44335</v>
      </c>
      <c r="AV2522">
        <v>0</v>
      </c>
      <c r="AW2522">
        <v>1</v>
      </c>
      <c r="AX2522">
        <v>1</v>
      </c>
      <c r="AY2522">
        <v>2021</v>
      </c>
      <c r="AZ2522">
        <v>5</v>
      </c>
      <c r="BA2522">
        <v>12</v>
      </c>
      <c r="BB2522">
        <v>5</v>
      </c>
      <c r="BC2522">
        <v>101751</v>
      </c>
      <c r="BD2522">
        <v>117622</v>
      </c>
      <c r="BE2522" t="s">
        <v>90</v>
      </c>
      <c r="BF2522">
        <v>2021</v>
      </c>
      <c r="BG2522" t="s">
        <v>104</v>
      </c>
      <c r="BH2522" t="s">
        <v>59</v>
      </c>
      <c r="BI2522" t="s">
        <v>9784</v>
      </c>
      <c r="BJ2522" t="s">
        <v>9797</v>
      </c>
    </row>
    <row r="2523" spans="1:62" x14ac:dyDescent="0.35">
      <c r="A2523">
        <v>52216612</v>
      </c>
      <c r="B2523" t="s">
        <v>6750</v>
      </c>
      <c r="C2523" t="s">
        <v>61</v>
      </c>
      <c r="D2523" t="s">
        <v>125</v>
      </c>
      <c r="E2523" t="s">
        <v>5841</v>
      </c>
      <c r="F2523">
        <v>586471</v>
      </c>
      <c r="G2523" t="s">
        <v>5841</v>
      </c>
      <c r="H2523">
        <v>4.3155000000000001</v>
      </c>
      <c r="I2523" s="1">
        <v>44323</v>
      </c>
      <c r="J2523">
        <v>44335.999988425923</v>
      </c>
      <c r="K2523" t="s">
        <v>6751</v>
      </c>
      <c r="L2523" t="s">
        <v>65</v>
      </c>
      <c r="M2523" t="s">
        <v>120</v>
      </c>
      <c r="N2523" t="s">
        <v>121</v>
      </c>
      <c r="O2523" t="s">
        <v>168</v>
      </c>
      <c r="P2523" t="s">
        <v>122</v>
      </c>
      <c r="Q2523" t="s">
        <v>70</v>
      </c>
      <c r="R2523" t="s">
        <v>6752</v>
      </c>
      <c r="S2523" t="s">
        <v>71</v>
      </c>
      <c r="T2523" t="s">
        <v>6759</v>
      </c>
      <c r="U2523">
        <v>0</v>
      </c>
      <c r="V2523">
        <v>1</v>
      </c>
      <c r="W2523">
        <v>0</v>
      </c>
      <c r="X2523">
        <v>1</v>
      </c>
      <c r="Y2523">
        <v>0</v>
      </c>
      <c r="Z2523">
        <v>0</v>
      </c>
      <c r="AA2523">
        <v>0</v>
      </c>
      <c r="AB2523">
        <v>0</v>
      </c>
      <c r="AC2523">
        <v>0</v>
      </c>
      <c r="AD2523">
        <v>0</v>
      </c>
      <c r="AE2523">
        <v>0</v>
      </c>
      <c r="AF2523">
        <v>0</v>
      </c>
      <c r="AG2523">
        <v>1</v>
      </c>
      <c r="AH2523">
        <v>1</v>
      </c>
      <c r="AI2523">
        <v>0</v>
      </c>
      <c r="AJ2523">
        <v>0</v>
      </c>
      <c r="AK2523">
        <v>0</v>
      </c>
      <c r="AL2523">
        <v>0</v>
      </c>
      <c r="AM2523">
        <v>0</v>
      </c>
      <c r="AN2523">
        <v>0</v>
      </c>
      <c r="AO2523">
        <v>0</v>
      </c>
      <c r="AP2523">
        <v>0</v>
      </c>
      <c r="AQ2523">
        <v>0</v>
      </c>
      <c r="AR2523">
        <v>0</v>
      </c>
      <c r="AS2523">
        <v>0</v>
      </c>
      <c r="AT2523">
        <v>44323</v>
      </c>
      <c r="AU2523">
        <v>44335</v>
      </c>
      <c r="AV2523">
        <v>0</v>
      </c>
      <c r="AW2523">
        <v>1</v>
      </c>
      <c r="AX2523">
        <v>0</v>
      </c>
      <c r="AY2523">
        <v>2021</v>
      </c>
      <c r="AZ2523">
        <v>5</v>
      </c>
      <c r="BA2523">
        <v>12</v>
      </c>
      <c r="BB2523">
        <v>4</v>
      </c>
      <c r="BC2523">
        <v>101751</v>
      </c>
      <c r="BD2523">
        <v>117622</v>
      </c>
      <c r="BE2523" t="s">
        <v>90</v>
      </c>
      <c r="BF2523">
        <v>2021</v>
      </c>
      <c r="BG2523" t="s">
        <v>104</v>
      </c>
      <c r="BH2523" t="s">
        <v>59</v>
      </c>
      <c r="BI2523" t="s">
        <v>9784</v>
      </c>
      <c r="BJ2523" t="s">
        <v>9797</v>
      </c>
    </row>
    <row r="2524" spans="1:62" x14ac:dyDescent="0.35">
      <c r="A2524">
        <v>52216613</v>
      </c>
      <c r="B2524" t="s">
        <v>6750</v>
      </c>
      <c r="C2524" t="s">
        <v>142</v>
      </c>
      <c r="D2524" t="s">
        <v>143</v>
      </c>
      <c r="E2524" t="s">
        <v>5841</v>
      </c>
      <c r="F2524">
        <v>586471</v>
      </c>
      <c r="G2524" t="s">
        <v>5841</v>
      </c>
      <c r="H2524">
        <v>4.3155000000000001</v>
      </c>
      <c r="I2524" s="1">
        <v>44323</v>
      </c>
      <c r="J2524">
        <v>44335.999988425923</v>
      </c>
      <c r="K2524" t="s">
        <v>6751</v>
      </c>
      <c r="L2524" t="s">
        <v>65</v>
      </c>
      <c r="M2524" t="s">
        <v>120</v>
      </c>
      <c r="N2524" t="s">
        <v>121</v>
      </c>
      <c r="O2524" t="s">
        <v>168</v>
      </c>
      <c r="P2524" t="s">
        <v>122</v>
      </c>
      <c r="Q2524" t="s">
        <v>70</v>
      </c>
      <c r="R2524" t="s">
        <v>6752</v>
      </c>
      <c r="S2524" t="s">
        <v>71</v>
      </c>
      <c r="T2524" t="s">
        <v>6760</v>
      </c>
      <c r="U2524">
        <v>0</v>
      </c>
      <c r="V2524">
        <v>1</v>
      </c>
      <c r="W2524">
        <v>0</v>
      </c>
      <c r="X2524">
        <v>1</v>
      </c>
      <c r="Y2524">
        <v>0</v>
      </c>
      <c r="Z2524">
        <v>0</v>
      </c>
      <c r="AA2524">
        <v>0</v>
      </c>
      <c r="AB2524">
        <v>0</v>
      </c>
      <c r="AC2524">
        <v>0</v>
      </c>
      <c r="AD2524">
        <v>0</v>
      </c>
      <c r="AE2524">
        <v>0</v>
      </c>
      <c r="AF2524">
        <v>0</v>
      </c>
      <c r="AG2524">
        <v>1</v>
      </c>
      <c r="AH2524">
        <v>1</v>
      </c>
      <c r="AI2524">
        <v>0</v>
      </c>
      <c r="AJ2524">
        <v>0</v>
      </c>
      <c r="AK2524">
        <v>0</v>
      </c>
      <c r="AL2524">
        <v>0</v>
      </c>
      <c r="AM2524">
        <v>0</v>
      </c>
      <c r="AN2524">
        <v>0</v>
      </c>
      <c r="AO2524">
        <v>0</v>
      </c>
      <c r="AP2524">
        <v>0</v>
      </c>
      <c r="AQ2524">
        <v>0</v>
      </c>
      <c r="AR2524">
        <v>0</v>
      </c>
      <c r="AS2524">
        <v>0</v>
      </c>
      <c r="AT2524">
        <v>44323</v>
      </c>
      <c r="AU2524">
        <v>44335</v>
      </c>
      <c r="AV2524">
        <v>0</v>
      </c>
      <c r="AW2524">
        <v>1</v>
      </c>
      <c r="AX2524">
        <v>1</v>
      </c>
      <c r="AY2524">
        <v>2021</v>
      </c>
      <c r="AZ2524">
        <v>5</v>
      </c>
      <c r="BA2524">
        <v>12</v>
      </c>
      <c r="BB2524">
        <v>4</v>
      </c>
      <c r="BC2524">
        <v>101751</v>
      </c>
      <c r="BD2524">
        <v>117622</v>
      </c>
      <c r="BE2524" t="s">
        <v>90</v>
      </c>
      <c r="BF2524">
        <v>2021</v>
      </c>
      <c r="BG2524" t="s">
        <v>104</v>
      </c>
      <c r="BH2524" t="s">
        <v>59</v>
      </c>
      <c r="BI2524" t="s">
        <v>9784</v>
      </c>
      <c r="BJ2524" t="s">
        <v>9797</v>
      </c>
    </row>
    <row r="2525" spans="1:62" x14ac:dyDescent="0.35">
      <c r="A2525">
        <v>52216615</v>
      </c>
      <c r="B2525" t="s">
        <v>6750</v>
      </c>
      <c r="C2525" t="s">
        <v>61</v>
      </c>
      <c r="D2525" t="s">
        <v>125</v>
      </c>
      <c r="E2525" t="s">
        <v>5841</v>
      </c>
      <c r="F2525">
        <v>586471</v>
      </c>
      <c r="G2525" t="s">
        <v>5841</v>
      </c>
      <c r="H2525">
        <v>4.3155000000000001</v>
      </c>
      <c r="I2525" s="1">
        <v>44323</v>
      </c>
      <c r="J2525">
        <v>44335.999988425923</v>
      </c>
      <c r="K2525" t="s">
        <v>6751</v>
      </c>
      <c r="L2525" t="s">
        <v>65</v>
      </c>
      <c r="M2525" t="s">
        <v>120</v>
      </c>
      <c r="N2525" t="s">
        <v>964</v>
      </c>
      <c r="P2525" t="s">
        <v>965</v>
      </c>
      <c r="Q2525" t="s">
        <v>70</v>
      </c>
      <c r="R2525" t="s">
        <v>6752</v>
      </c>
      <c r="S2525" t="s">
        <v>71</v>
      </c>
      <c r="T2525" t="s">
        <v>6761</v>
      </c>
      <c r="U2525">
        <v>0</v>
      </c>
      <c r="V2525">
        <v>1</v>
      </c>
      <c r="W2525">
        <v>0</v>
      </c>
      <c r="X2525">
        <v>1</v>
      </c>
      <c r="Y2525">
        <v>0</v>
      </c>
      <c r="Z2525">
        <v>0</v>
      </c>
      <c r="AA2525">
        <v>0</v>
      </c>
      <c r="AB2525">
        <v>0</v>
      </c>
      <c r="AC2525">
        <v>0</v>
      </c>
      <c r="AD2525">
        <v>0</v>
      </c>
      <c r="AE2525">
        <v>0</v>
      </c>
      <c r="AF2525">
        <v>1</v>
      </c>
      <c r="AG2525">
        <v>0</v>
      </c>
      <c r="AH2525">
        <v>0</v>
      </c>
      <c r="AI2525">
        <v>0</v>
      </c>
      <c r="AJ2525">
        <v>0</v>
      </c>
      <c r="AK2525">
        <v>0</v>
      </c>
      <c r="AL2525">
        <v>0</v>
      </c>
      <c r="AM2525">
        <v>0</v>
      </c>
      <c r="AN2525">
        <v>0</v>
      </c>
      <c r="AO2525">
        <v>0</v>
      </c>
      <c r="AP2525">
        <v>0</v>
      </c>
      <c r="AQ2525">
        <v>0</v>
      </c>
      <c r="AR2525">
        <v>0</v>
      </c>
      <c r="AS2525">
        <v>0</v>
      </c>
      <c r="AT2525">
        <v>44323</v>
      </c>
      <c r="AU2525">
        <v>44335</v>
      </c>
      <c r="AV2525">
        <v>0</v>
      </c>
      <c r="AW2525">
        <v>1</v>
      </c>
      <c r="AX2525">
        <v>0</v>
      </c>
      <c r="AY2525">
        <v>2021</v>
      </c>
      <c r="AZ2525">
        <v>5</v>
      </c>
      <c r="BA2525">
        <v>12</v>
      </c>
      <c r="BB2525">
        <v>3</v>
      </c>
      <c r="BC2525">
        <v>101751</v>
      </c>
      <c r="BD2525">
        <v>117622</v>
      </c>
      <c r="BE2525" t="s">
        <v>90</v>
      </c>
      <c r="BF2525">
        <v>2021</v>
      </c>
      <c r="BG2525" t="s">
        <v>104</v>
      </c>
      <c r="BH2525" t="s">
        <v>59</v>
      </c>
      <c r="BI2525" t="s">
        <v>9784</v>
      </c>
      <c r="BJ2525" t="s">
        <v>9797</v>
      </c>
    </row>
    <row r="2526" spans="1:62" x14ac:dyDescent="0.35">
      <c r="A2526">
        <v>52216616</v>
      </c>
      <c r="B2526" t="s">
        <v>6750</v>
      </c>
      <c r="C2526" t="s">
        <v>142</v>
      </c>
      <c r="D2526" t="s">
        <v>143</v>
      </c>
      <c r="E2526" t="s">
        <v>5841</v>
      </c>
      <c r="F2526">
        <v>586471</v>
      </c>
      <c r="G2526" t="s">
        <v>5841</v>
      </c>
      <c r="H2526">
        <v>4.3155000000000001</v>
      </c>
      <c r="I2526" s="1">
        <v>44323</v>
      </c>
      <c r="J2526">
        <v>44335.999988425923</v>
      </c>
      <c r="K2526" t="s">
        <v>6751</v>
      </c>
      <c r="L2526" t="s">
        <v>65</v>
      </c>
      <c r="M2526" t="s">
        <v>120</v>
      </c>
      <c r="N2526" t="s">
        <v>964</v>
      </c>
      <c r="P2526" t="s">
        <v>965</v>
      </c>
      <c r="Q2526" t="s">
        <v>70</v>
      </c>
      <c r="R2526" t="s">
        <v>6752</v>
      </c>
      <c r="S2526" t="s">
        <v>71</v>
      </c>
      <c r="T2526" t="s">
        <v>6762</v>
      </c>
      <c r="U2526">
        <v>0</v>
      </c>
      <c r="V2526">
        <v>1</v>
      </c>
      <c r="W2526">
        <v>0</v>
      </c>
      <c r="X2526">
        <v>1</v>
      </c>
      <c r="Y2526">
        <v>0</v>
      </c>
      <c r="Z2526">
        <v>0</v>
      </c>
      <c r="AA2526">
        <v>0</v>
      </c>
      <c r="AB2526">
        <v>0</v>
      </c>
      <c r="AC2526">
        <v>0</v>
      </c>
      <c r="AD2526">
        <v>0</v>
      </c>
      <c r="AE2526">
        <v>0</v>
      </c>
      <c r="AF2526">
        <v>1</v>
      </c>
      <c r="AG2526">
        <v>0</v>
      </c>
      <c r="AH2526">
        <v>0</v>
      </c>
      <c r="AI2526">
        <v>0</v>
      </c>
      <c r="AJ2526">
        <v>0</v>
      </c>
      <c r="AK2526">
        <v>0</v>
      </c>
      <c r="AL2526">
        <v>0</v>
      </c>
      <c r="AM2526">
        <v>0</v>
      </c>
      <c r="AN2526">
        <v>0</v>
      </c>
      <c r="AO2526">
        <v>0</v>
      </c>
      <c r="AP2526">
        <v>0</v>
      </c>
      <c r="AQ2526">
        <v>0</v>
      </c>
      <c r="AR2526">
        <v>0</v>
      </c>
      <c r="AS2526">
        <v>0</v>
      </c>
      <c r="AT2526">
        <v>44323</v>
      </c>
      <c r="AU2526">
        <v>44335</v>
      </c>
      <c r="AV2526">
        <v>0</v>
      </c>
      <c r="AW2526">
        <v>1</v>
      </c>
      <c r="AX2526">
        <v>1</v>
      </c>
      <c r="AY2526">
        <v>2021</v>
      </c>
      <c r="AZ2526">
        <v>5</v>
      </c>
      <c r="BA2526">
        <v>12</v>
      </c>
      <c r="BB2526">
        <v>3</v>
      </c>
      <c r="BC2526">
        <v>101751</v>
      </c>
      <c r="BD2526">
        <v>117622</v>
      </c>
      <c r="BE2526" t="s">
        <v>90</v>
      </c>
      <c r="BF2526">
        <v>2021</v>
      </c>
      <c r="BG2526" t="s">
        <v>104</v>
      </c>
      <c r="BH2526" t="s">
        <v>59</v>
      </c>
      <c r="BI2526" t="s">
        <v>9784</v>
      </c>
      <c r="BJ2526" t="s">
        <v>9797</v>
      </c>
    </row>
    <row r="2527" spans="1:62" x14ac:dyDescent="0.35">
      <c r="A2527">
        <v>52216621</v>
      </c>
      <c r="B2527" t="s">
        <v>6750</v>
      </c>
      <c r="C2527" t="s">
        <v>61</v>
      </c>
      <c r="D2527" t="s">
        <v>125</v>
      </c>
      <c r="E2527" t="s">
        <v>5841</v>
      </c>
      <c r="F2527">
        <v>586471</v>
      </c>
      <c r="G2527" t="s">
        <v>5841</v>
      </c>
      <c r="H2527">
        <v>4.3155000000000001</v>
      </c>
      <c r="I2527" s="1">
        <v>44323</v>
      </c>
      <c r="J2527">
        <v>44335.999988425923</v>
      </c>
      <c r="K2527" t="s">
        <v>6751</v>
      </c>
      <c r="L2527" t="s">
        <v>65</v>
      </c>
      <c r="M2527" t="s">
        <v>152</v>
      </c>
      <c r="N2527" t="s">
        <v>153</v>
      </c>
      <c r="O2527" t="s">
        <v>154</v>
      </c>
      <c r="P2527" t="s">
        <v>155</v>
      </c>
      <c r="Q2527" t="s">
        <v>70</v>
      </c>
      <c r="R2527" t="s">
        <v>6752</v>
      </c>
      <c r="S2527" t="s">
        <v>71</v>
      </c>
      <c r="T2527" t="s">
        <v>6763</v>
      </c>
      <c r="U2527">
        <v>0</v>
      </c>
      <c r="V2527">
        <v>1</v>
      </c>
      <c r="W2527">
        <v>0</v>
      </c>
      <c r="X2527">
        <v>1</v>
      </c>
      <c r="Y2527">
        <v>0</v>
      </c>
      <c r="Z2527">
        <v>0</v>
      </c>
      <c r="AA2527">
        <v>0</v>
      </c>
      <c r="AB2527">
        <v>0</v>
      </c>
      <c r="AC2527">
        <v>0</v>
      </c>
      <c r="AD2527">
        <v>0</v>
      </c>
      <c r="AE2527">
        <v>0</v>
      </c>
      <c r="AF2527">
        <v>1</v>
      </c>
      <c r="AG2527">
        <v>0</v>
      </c>
      <c r="AH2527">
        <v>1</v>
      </c>
      <c r="AI2527">
        <v>0</v>
      </c>
      <c r="AJ2527">
        <v>0</v>
      </c>
      <c r="AK2527">
        <v>0</v>
      </c>
      <c r="AL2527">
        <v>0</v>
      </c>
      <c r="AM2527">
        <v>0</v>
      </c>
      <c r="AN2527">
        <v>0</v>
      </c>
      <c r="AO2527">
        <v>0</v>
      </c>
      <c r="AP2527">
        <v>0</v>
      </c>
      <c r="AQ2527">
        <v>0</v>
      </c>
      <c r="AR2527">
        <v>0</v>
      </c>
      <c r="AS2527">
        <v>0</v>
      </c>
      <c r="AT2527">
        <v>44323</v>
      </c>
      <c r="AU2527">
        <v>44335</v>
      </c>
      <c r="AV2527">
        <v>0</v>
      </c>
      <c r="AW2527">
        <v>1</v>
      </c>
      <c r="AX2527">
        <v>0</v>
      </c>
      <c r="AY2527">
        <v>2021</v>
      </c>
      <c r="AZ2527">
        <v>5</v>
      </c>
      <c r="BA2527">
        <v>12</v>
      </c>
      <c r="BB2527">
        <v>4</v>
      </c>
      <c r="BC2527">
        <v>101751</v>
      </c>
      <c r="BD2527">
        <v>117622</v>
      </c>
      <c r="BE2527" t="s">
        <v>90</v>
      </c>
      <c r="BF2527">
        <v>2021</v>
      </c>
      <c r="BG2527" t="s">
        <v>104</v>
      </c>
      <c r="BH2527" t="s">
        <v>59</v>
      </c>
      <c r="BI2527" t="s">
        <v>9784</v>
      </c>
      <c r="BJ2527" t="s">
        <v>9797</v>
      </c>
    </row>
    <row r="2528" spans="1:62" x14ac:dyDescent="0.35">
      <c r="A2528">
        <v>52216622</v>
      </c>
      <c r="B2528" t="s">
        <v>6750</v>
      </c>
      <c r="C2528" t="s">
        <v>142</v>
      </c>
      <c r="D2528" t="s">
        <v>143</v>
      </c>
      <c r="E2528" t="s">
        <v>5841</v>
      </c>
      <c r="F2528">
        <v>586471</v>
      </c>
      <c r="G2528" t="s">
        <v>5841</v>
      </c>
      <c r="H2528">
        <v>4.3155000000000001</v>
      </c>
      <c r="I2528" s="1">
        <v>44323</v>
      </c>
      <c r="J2528">
        <v>44335.999988425923</v>
      </c>
      <c r="K2528" t="s">
        <v>6751</v>
      </c>
      <c r="L2528" t="s">
        <v>65</v>
      </c>
      <c r="M2528" t="s">
        <v>152</v>
      </c>
      <c r="N2528" t="s">
        <v>153</v>
      </c>
      <c r="O2528" t="s">
        <v>154</v>
      </c>
      <c r="P2528" t="s">
        <v>155</v>
      </c>
      <c r="Q2528" t="s">
        <v>70</v>
      </c>
      <c r="R2528" t="s">
        <v>6752</v>
      </c>
      <c r="S2528" t="s">
        <v>71</v>
      </c>
      <c r="T2528" t="s">
        <v>6764</v>
      </c>
      <c r="U2528">
        <v>0</v>
      </c>
      <c r="V2528">
        <v>1</v>
      </c>
      <c r="W2528">
        <v>0</v>
      </c>
      <c r="X2528">
        <v>1</v>
      </c>
      <c r="Y2528">
        <v>0</v>
      </c>
      <c r="Z2528">
        <v>0</v>
      </c>
      <c r="AA2528">
        <v>0</v>
      </c>
      <c r="AB2528">
        <v>0</v>
      </c>
      <c r="AC2528">
        <v>0</v>
      </c>
      <c r="AD2528">
        <v>0</v>
      </c>
      <c r="AE2528">
        <v>0</v>
      </c>
      <c r="AF2528">
        <v>1</v>
      </c>
      <c r="AG2528">
        <v>0</v>
      </c>
      <c r="AH2528">
        <v>1</v>
      </c>
      <c r="AI2528">
        <v>0</v>
      </c>
      <c r="AJ2528">
        <v>0</v>
      </c>
      <c r="AK2528">
        <v>0</v>
      </c>
      <c r="AL2528">
        <v>0</v>
      </c>
      <c r="AM2528">
        <v>0</v>
      </c>
      <c r="AN2528">
        <v>0</v>
      </c>
      <c r="AO2528">
        <v>0</v>
      </c>
      <c r="AP2528">
        <v>0</v>
      </c>
      <c r="AQ2528">
        <v>0</v>
      </c>
      <c r="AR2528">
        <v>0</v>
      </c>
      <c r="AS2528">
        <v>0</v>
      </c>
      <c r="AT2528">
        <v>44323</v>
      </c>
      <c r="AU2528">
        <v>44335</v>
      </c>
      <c r="AV2528">
        <v>0</v>
      </c>
      <c r="AW2528">
        <v>1</v>
      </c>
      <c r="AX2528">
        <v>1</v>
      </c>
      <c r="AY2528">
        <v>2021</v>
      </c>
      <c r="AZ2528">
        <v>5</v>
      </c>
      <c r="BA2528">
        <v>12</v>
      </c>
      <c r="BB2528">
        <v>4</v>
      </c>
      <c r="BC2528">
        <v>101751</v>
      </c>
      <c r="BD2528">
        <v>117622</v>
      </c>
      <c r="BE2528" t="s">
        <v>90</v>
      </c>
      <c r="BF2528">
        <v>2021</v>
      </c>
      <c r="BG2528" t="s">
        <v>104</v>
      </c>
      <c r="BH2528" t="s">
        <v>59</v>
      </c>
      <c r="BI2528" t="s">
        <v>9784</v>
      </c>
      <c r="BJ2528" t="s">
        <v>9797</v>
      </c>
    </row>
    <row r="2529" spans="1:62" x14ac:dyDescent="0.35">
      <c r="A2529">
        <v>52216624</v>
      </c>
      <c r="B2529" t="s">
        <v>6750</v>
      </c>
      <c r="C2529" t="s">
        <v>61</v>
      </c>
      <c r="D2529" t="s">
        <v>125</v>
      </c>
      <c r="E2529" t="s">
        <v>5841</v>
      </c>
      <c r="F2529">
        <v>586471</v>
      </c>
      <c r="G2529" t="s">
        <v>5841</v>
      </c>
      <c r="H2529">
        <v>4.3155000000000001</v>
      </c>
      <c r="I2529" s="1">
        <v>44323</v>
      </c>
      <c r="J2529">
        <v>44335.999988425923</v>
      </c>
      <c r="K2529" t="s">
        <v>6751</v>
      </c>
      <c r="L2529" t="s">
        <v>65</v>
      </c>
      <c r="M2529" t="s">
        <v>66</v>
      </c>
      <c r="N2529" t="s">
        <v>67</v>
      </c>
      <c r="O2529" t="s">
        <v>68</v>
      </c>
      <c r="P2529" t="s">
        <v>69</v>
      </c>
      <c r="Q2529" t="s">
        <v>70</v>
      </c>
      <c r="R2529" t="s">
        <v>6752</v>
      </c>
      <c r="S2529" t="s">
        <v>71</v>
      </c>
      <c r="T2529" t="s">
        <v>6765</v>
      </c>
      <c r="U2529">
        <v>0</v>
      </c>
      <c r="V2529">
        <v>1</v>
      </c>
      <c r="W2529">
        <v>0</v>
      </c>
      <c r="X2529">
        <v>1</v>
      </c>
      <c r="Y2529">
        <v>0</v>
      </c>
      <c r="Z2529">
        <v>0</v>
      </c>
      <c r="AA2529">
        <v>0</v>
      </c>
      <c r="AB2529">
        <v>0</v>
      </c>
      <c r="AC2529">
        <v>0</v>
      </c>
      <c r="AD2529">
        <v>0</v>
      </c>
      <c r="AE2529">
        <v>0</v>
      </c>
      <c r="AF2529">
        <v>1</v>
      </c>
      <c r="AG2529">
        <v>1</v>
      </c>
      <c r="AH2529">
        <v>1</v>
      </c>
      <c r="AI2529">
        <v>0</v>
      </c>
      <c r="AJ2529">
        <v>0</v>
      </c>
      <c r="AK2529">
        <v>0</v>
      </c>
      <c r="AL2529">
        <v>0</v>
      </c>
      <c r="AM2529">
        <v>0</v>
      </c>
      <c r="AN2529">
        <v>0</v>
      </c>
      <c r="AO2529">
        <v>0</v>
      </c>
      <c r="AP2529">
        <v>0</v>
      </c>
      <c r="AQ2529">
        <v>0</v>
      </c>
      <c r="AR2529">
        <v>0</v>
      </c>
      <c r="AS2529">
        <v>0</v>
      </c>
      <c r="AT2529">
        <v>44323</v>
      </c>
      <c r="AU2529">
        <v>44335</v>
      </c>
      <c r="AV2529">
        <v>0</v>
      </c>
      <c r="AW2529">
        <v>1</v>
      </c>
      <c r="AX2529">
        <v>0</v>
      </c>
      <c r="AY2529">
        <v>2021</v>
      </c>
      <c r="AZ2529">
        <v>5</v>
      </c>
      <c r="BA2529">
        <v>12</v>
      </c>
      <c r="BB2529">
        <v>5</v>
      </c>
      <c r="BC2529">
        <v>101751</v>
      </c>
      <c r="BD2529">
        <v>117622</v>
      </c>
      <c r="BE2529" t="s">
        <v>90</v>
      </c>
      <c r="BF2529">
        <v>2021</v>
      </c>
      <c r="BG2529" t="s">
        <v>104</v>
      </c>
      <c r="BH2529" t="s">
        <v>59</v>
      </c>
      <c r="BI2529" t="s">
        <v>9784</v>
      </c>
      <c r="BJ2529" t="s">
        <v>9797</v>
      </c>
    </row>
    <row r="2530" spans="1:62" x14ac:dyDescent="0.35">
      <c r="A2530">
        <v>52216625</v>
      </c>
      <c r="B2530" t="s">
        <v>6750</v>
      </c>
      <c r="C2530" t="s">
        <v>142</v>
      </c>
      <c r="D2530" t="s">
        <v>143</v>
      </c>
      <c r="E2530" t="s">
        <v>5841</v>
      </c>
      <c r="F2530">
        <v>586471</v>
      </c>
      <c r="G2530" t="s">
        <v>5841</v>
      </c>
      <c r="H2530">
        <v>4.3155000000000001</v>
      </c>
      <c r="I2530" s="1">
        <v>44323</v>
      </c>
      <c r="J2530">
        <v>44335.999988425923</v>
      </c>
      <c r="K2530" t="s">
        <v>6751</v>
      </c>
      <c r="L2530" t="s">
        <v>65</v>
      </c>
      <c r="M2530" t="s">
        <v>66</v>
      </c>
      <c r="N2530" t="s">
        <v>67</v>
      </c>
      <c r="O2530" t="s">
        <v>68</v>
      </c>
      <c r="P2530" t="s">
        <v>69</v>
      </c>
      <c r="Q2530" t="s">
        <v>70</v>
      </c>
      <c r="R2530" t="s">
        <v>6752</v>
      </c>
      <c r="S2530" t="s">
        <v>71</v>
      </c>
      <c r="T2530" t="s">
        <v>6766</v>
      </c>
      <c r="U2530">
        <v>0</v>
      </c>
      <c r="V2530">
        <v>1</v>
      </c>
      <c r="W2530">
        <v>0</v>
      </c>
      <c r="X2530">
        <v>1</v>
      </c>
      <c r="Y2530">
        <v>0</v>
      </c>
      <c r="Z2530">
        <v>0</v>
      </c>
      <c r="AA2530">
        <v>0</v>
      </c>
      <c r="AB2530">
        <v>0</v>
      </c>
      <c r="AC2530">
        <v>0</v>
      </c>
      <c r="AD2530">
        <v>0</v>
      </c>
      <c r="AE2530">
        <v>0</v>
      </c>
      <c r="AF2530">
        <v>1</v>
      </c>
      <c r="AG2530">
        <v>1</v>
      </c>
      <c r="AH2530">
        <v>1</v>
      </c>
      <c r="AI2530">
        <v>0</v>
      </c>
      <c r="AJ2530">
        <v>0</v>
      </c>
      <c r="AK2530">
        <v>0</v>
      </c>
      <c r="AL2530">
        <v>0</v>
      </c>
      <c r="AM2530">
        <v>0</v>
      </c>
      <c r="AN2530">
        <v>0</v>
      </c>
      <c r="AO2530">
        <v>0</v>
      </c>
      <c r="AP2530">
        <v>0</v>
      </c>
      <c r="AQ2530">
        <v>0</v>
      </c>
      <c r="AR2530">
        <v>0</v>
      </c>
      <c r="AS2530">
        <v>0</v>
      </c>
      <c r="AT2530">
        <v>44323</v>
      </c>
      <c r="AU2530">
        <v>44335</v>
      </c>
      <c r="AV2530">
        <v>0</v>
      </c>
      <c r="AW2530">
        <v>1</v>
      </c>
      <c r="AX2530">
        <v>0</v>
      </c>
      <c r="AY2530">
        <v>2021</v>
      </c>
      <c r="AZ2530">
        <v>5</v>
      </c>
      <c r="BA2530">
        <v>12</v>
      </c>
      <c r="BB2530">
        <v>5</v>
      </c>
      <c r="BC2530">
        <v>101751</v>
      </c>
      <c r="BD2530">
        <v>117622</v>
      </c>
      <c r="BE2530" t="s">
        <v>90</v>
      </c>
      <c r="BF2530">
        <v>2021</v>
      </c>
      <c r="BG2530" t="s">
        <v>104</v>
      </c>
      <c r="BH2530" t="s">
        <v>59</v>
      </c>
      <c r="BI2530" t="s">
        <v>9784</v>
      </c>
      <c r="BJ2530" t="s">
        <v>9797</v>
      </c>
    </row>
    <row r="2531" spans="1:62" x14ac:dyDescent="0.35">
      <c r="A2531">
        <v>52216861</v>
      </c>
      <c r="B2531" t="s">
        <v>1308</v>
      </c>
      <c r="C2531" t="s">
        <v>61</v>
      </c>
      <c r="D2531" t="s">
        <v>125</v>
      </c>
      <c r="E2531" t="s">
        <v>1210</v>
      </c>
      <c r="F2531">
        <v>21889915</v>
      </c>
      <c r="G2531" t="s">
        <v>1210</v>
      </c>
      <c r="H2531">
        <v>4.3333000000000004</v>
      </c>
      <c r="I2531" s="1">
        <v>44323</v>
      </c>
      <c r="J2531">
        <v>44383.999988425923</v>
      </c>
      <c r="K2531" t="s">
        <v>1309</v>
      </c>
      <c r="L2531" t="s">
        <v>65</v>
      </c>
      <c r="M2531" t="s">
        <v>66</v>
      </c>
      <c r="N2531" t="s">
        <v>67</v>
      </c>
      <c r="O2531" t="s">
        <v>438</v>
      </c>
      <c r="P2531" t="s">
        <v>739</v>
      </c>
      <c r="Q2531" t="s">
        <v>70</v>
      </c>
      <c r="S2531" t="s">
        <v>71</v>
      </c>
      <c r="T2531" t="s">
        <v>6767</v>
      </c>
      <c r="U2531">
        <v>1</v>
      </c>
      <c r="V2531">
        <v>1</v>
      </c>
      <c r="W2531">
        <v>1</v>
      </c>
      <c r="X2531">
        <v>1</v>
      </c>
      <c r="Y2531">
        <v>1</v>
      </c>
      <c r="Z2531">
        <v>0</v>
      </c>
      <c r="AA2531">
        <v>0</v>
      </c>
      <c r="AB2531">
        <v>0</v>
      </c>
      <c r="AC2531">
        <v>0</v>
      </c>
      <c r="AD2531">
        <v>0</v>
      </c>
      <c r="AE2531">
        <v>1</v>
      </c>
      <c r="AF2531">
        <v>0</v>
      </c>
      <c r="AG2531">
        <v>0</v>
      </c>
      <c r="AH2531">
        <v>1</v>
      </c>
      <c r="AI2531">
        <v>0</v>
      </c>
      <c r="AJ2531">
        <v>0</v>
      </c>
      <c r="AK2531">
        <v>0</v>
      </c>
      <c r="AL2531">
        <v>0</v>
      </c>
      <c r="AM2531">
        <v>0</v>
      </c>
      <c r="AN2531">
        <v>0</v>
      </c>
      <c r="AO2531">
        <v>0</v>
      </c>
      <c r="AP2531">
        <v>0</v>
      </c>
      <c r="AQ2531">
        <v>0</v>
      </c>
      <c r="AR2531">
        <v>0</v>
      </c>
      <c r="AS2531">
        <v>0</v>
      </c>
      <c r="AT2531">
        <v>44323</v>
      </c>
      <c r="AU2531">
        <v>44375</v>
      </c>
      <c r="AV2531">
        <v>0</v>
      </c>
      <c r="AW2531">
        <v>1</v>
      </c>
      <c r="AX2531">
        <v>0</v>
      </c>
      <c r="AY2531">
        <v>2021</v>
      </c>
      <c r="AZ2531">
        <v>5</v>
      </c>
      <c r="BA2531">
        <v>60</v>
      </c>
      <c r="BB2531">
        <v>7</v>
      </c>
      <c r="BF2531">
        <v>2021</v>
      </c>
      <c r="BG2531" t="s">
        <v>104</v>
      </c>
      <c r="BH2531" t="s">
        <v>9822</v>
      </c>
      <c r="BI2531" t="s">
        <v>9784</v>
      </c>
      <c r="BJ2531" t="s">
        <v>9797</v>
      </c>
    </row>
    <row r="2532" spans="1:62" x14ac:dyDescent="0.35">
      <c r="A2532">
        <v>52219256</v>
      </c>
      <c r="B2532" t="s">
        <v>6768</v>
      </c>
      <c r="C2532" t="s">
        <v>1127</v>
      </c>
      <c r="D2532" t="s">
        <v>93</v>
      </c>
      <c r="E2532" t="s">
        <v>6769</v>
      </c>
      <c r="F2532">
        <v>36143341</v>
      </c>
      <c r="G2532" t="s">
        <v>925</v>
      </c>
      <c r="I2532" s="1">
        <v>44323</v>
      </c>
      <c r="J2532">
        <v>44353.690104166657</v>
      </c>
      <c r="K2532" t="s">
        <v>6770</v>
      </c>
      <c r="L2532" t="s">
        <v>65</v>
      </c>
      <c r="M2532" t="s">
        <v>66</v>
      </c>
      <c r="N2532" t="s">
        <v>67</v>
      </c>
      <c r="Q2532" t="s">
        <v>70</v>
      </c>
      <c r="S2532" t="s">
        <v>71</v>
      </c>
      <c r="T2532" t="s">
        <v>6771</v>
      </c>
      <c r="U2532">
        <v>0</v>
      </c>
      <c r="V2532">
        <v>1</v>
      </c>
      <c r="W2532">
        <v>0</v>
      </c>
      <c r="X2532">
        <v>1</v>
      </c>
      <c r="Y2532">
        <v>0</v>
      </c>
      <c r="Z2532">
        <v>0</v>
      </c>
      <c r="AA2532">
        <v>0</v>
      </c>
      <c r="AB2532">
        <v>0</v>
      </c>
      <c r="AC2532">
        <v>0</v>
      </c>
      <c r="AD2532">
        <v>0</v>
      </c>
      <c r="AE2532">
        <v>1</v>
      </c>
      <c r="AF2532">
        <v>0</v>
      </c>
      <c r="AG2532">
        <v>0</v>
      </c>
      <c r="AH2532">
        <v>1</v>
      </c>
      <c r="AI2532">
        <v>0</v>
      </c>
      <c r="AJ2532">
        <v>0</v>
      </c>
      <c r="AK2532">
        <v>0</v>
      </c>
      <c r="AL2532">
        <v>0</v>
      </c>
      <c r="AM2532">
        <v>0</v>
      </c>
      <c r="AN2532">
        <v>0</v>
      </c>
      <c r="AO2532">
        <v>0</v>
      </c>
      <c r="AP2532">
        <v>0</v>
      </c>
      <c r="AQ2532">
        <v>0</v>
      </c>
      <c r="AR2532">
        <v>0</v>
      </c>
      <c r="AS2532">
        <v>0</v>
      </c>
      <c r="AT2532">
        <v>44323</v>
      </c>
      <c r="AU2532">
        <v>44333</v>
      </c>
      <c r="AV2532">
        <v>0</v>
      </c>
      <c r="AW2532">
        <v>1</v>
      </c>
      <c r="AX2532">
        <v>0</v>
      </c>
      <c r="AY2532">
        <v>2021</v>
      </c>
      <c r="AZ2532">
        <v>5</v>
      </c>
      <c r="BA2532">
        <v>29</v>
      </c>
      <c r="BB2532">
        <v>4</v>
      </c>
      <c r="BF2532">
        <v>2021</v>
      </c>
      <c r="BG2532" t="s">
        <v>104</v>
      </c>
      <c r="BH2532" t="s">
        <v>9822</v>
      </c>
      <c r="BI2532" t="s">
        <v>9784</v>
      </c>
      <c r="BJ2532" t="s">
        <v>9797</v>
      </c>
    </row>
    <row r="2533" spans="1:62" x14ac:dyDescent="0.35">
      <c r="A2533">
        <v>52221752</v>
      </c>
      <c r="B2533" t="s">
        <v>6772</v>
      </c>
      <c r="C2533" t="s">
        <v>75</v>
      </c>
      <c r="D2533" t="s">
        <v>117</v>
      </c>
      <c r="E2533" t="s">
        <v>6773</v>
      </c>
      <c r="F2533">
        <v>36182037</v>
      </c>
      <c r="I2533" s="1">
        <v>44324</v>
      </c>
      <c r="J2533">
        <v>44354.999988425923</v>
      </c>
      <c r="K2533" t="s">
        <v>6774</v>
      </c>
      <c r="L2533" t="s">
        <v>65</v>
      </c>
      <c r="M2533" t="s">
        <v>120</v>
      </c>
      <c r="N2533" t="s">
        <v>121</v>
      </c>
      <c r="O2533" t="s">
        <v>168</v>
      </c>
      <c r="P2533" t="s">
        <v>122</v>
      </c>
      <c r="Q2533" t="s">
        <v>70</v>
      </c>
      <c r="R2533" t="s">
        <v>6775</v>
      </c>
      <c r="S2533" t="s">
        <v>71</v>
      </c>
      <c r="T2533" t="s">
        <v>6776</v>
      </c>
      <c r="U2533">
        <v>1</v>
      </c>
      <c r="V2533">
        <v>1</v>
      </c>
      <c r="W2533">
        <v>0</v>
      </c>
      <c r="X2533">
        <v>1</v>
      </c>
      <c r="Y2533">
        <v>0</v>
      </c>
      <c r="Z2533">
        <v>0</v>
      </c>
      <c r="AA2533">
        <v>1</v>
      </c>
      <c r="AB2533">
        <v>0</v>
      </c>
      <c r="AC2533">
        <v>0</v>
      </c>
      <c r="AD2533">
        <v>0</v>
      </c>
      <c r="AE2533">
        <v>1</v>
      </c>
      <c r="AF2533">
        <v>0</v>
      </c>
      <c r="AG2533">
        <v>0</v>
      </c>
      <c r="AH2533">
        <v>1</v>
      </c>
      <c r="AI2533">
        <v>0</v>
      </c>
      <c r="AJ2533">
        <v>0</v>
      </c>
      <c r="AK2533">
        <v>0</v>
      </c>
      <c r="AL2533">
        <v>0</v>
      </c>
      <c r="AM2533">
        <v>0</v>
      </c>
      <c r="AN2533">
        <v>0</v>
      </c>
      <c r="AO2533">
        <v>0</v>
      </c>
      <c r="AP2533">
        <v>0</v>
      </c>
      <c r="AQ2533">
        <v>0</v>
      </c>
      <c r="AR2533">
        <v>0</v>
      </c>
      <c r="AS2533">
        <v>0</v>
      </c>
      <c r="AT2533">
        <v>44338</v>
      </c>
      <c r="AU2533">
        <v>44340</v>
      </c>
      <c r="AV2533">
        <v>1</v>
      </c>
      <c r="AW2533">
        <v>1</v>
      </c>
      <c r="AX2533">
        <v>0</v>
      </c>
      <c r="AY2533">
        <v>2021</v>
      </c>
      <c r="AZ2533">
        <v>5</v>
      </c>
      <c r="BA2533">
        <v>30</v>
      </c>
      <c r="BB2533">
        <v>6</v>
      </c>
      <c r="BC2533">
        <v>190000</v>
      </c>
      <c r="BD2533">
        <v>200000</v>
      </c>
      <c r="BE2533" t="s">
        <v>90</v>
      </c>
      <c r="BF2533">
        <v>2021</v>
      </c>
      <c r="BG2533" t="s">
        <v>73</v>
      </c>
      <c r="BH2533" t="s">
        <v>59</v>
      </c>
      <c r="BI2533" t="s">
        <v>9784</v>
      </c>
      <c r="BJ2533" t="s">
        <v>9798</v>
      </c>
    </row>
    <row r="2534" spans="1:62" x14ac:dyDescent="0.35">
      <c r="A2534">
        <v>52228204</v>
      </c>
      <c r="B2534" t="s">
        <v>654</v>
      </c>
      <c r="C2534" t="s">
        <v>75</v>
      </c>
      <c r="D2534" t="s">
        <v>159</v>
      </c>
      <c r="E2534" t="s">
        <v>6731</v>
      </c>
      <c r="F2534">
        <v>20979240</v>
      </c>
      <c r="G2534" t="s">
        <v>6732</v>
      </c>
      <c r="H2534">
        <v>3.0667</v>
      </c>
      <c r="I2534" s="1">
        <v>44326</v>
      </c>
      <c r="J2534">
        <v>44356.999988425923</v>
      </c>
      <c r="K2534" t="s">
        <v>6777</v>
      </c>
      <c r="L2534" t="s">
        <v>65</v>
      </c>
      <c r="M2534" t="s">
        <v>197</v>
      </c>
      <c r="N2534" t="s">
        <v>6778</v>
      </c>
      <c r="Q2534" t="s">
        <v>70</v>
      </c>
      <c r="S2534" t="s">
        <v>82</v>
      </c>
      <c r="T2534" t="s">
        <v>6779</v>
      </c>
      <c r="U2534">
        <v>0</v>
      </c>
      <c r="V2534">
        <v>1</v>
      </c>
      <c r="W2534">
        <v>1</v>
      </c>
      <c r="X2534">
        <v>1</v>
      </c>
      <c r="Y2534">
        <v>0</v>
      </c>
      <c r="Z2534">
        <v>0</v>
      </c>
      <c r="AA2534">
        <v>0</v>
      </c>
      <c r="AB2534">
        <v>0</v>
      </c>
      <c r="AC2534">
        <v>0</v>
      </c>
      <c r="AD2534">
        <v>0</v>
      </c>
      <c r="AE2534">
        <v>1</v>
      </c>
      <c r="AF2534">
        <v>0</v>
      </c>
      <c r="AG2534">
        <v>0</v>
      </c>
      <c r="AH2534">
        <v>1</v>
      </c>
      <c r="AI2534">
        <v>0</v>
      </c>
      <c r="AJ2534">
        <v>0</v>
      </c>
      <c r="AK2534">
        <v>0</v>
      </c>
      <c r="AL2534">
        <v>0</v>
      </c>
      <c r="AM2534">
        <v>0</v>
      </c>
      <c r="AN2534">
        <v>0</v>
      </c>
      <c r="AO2534">
        <v>0</v>
      </c>
      <c r="AP2534">
        <v>0</v>
      </c>
      <c r="AQ2534">
        <v>0</v>
      </c>
      <c r="AR2534">
        <v>0</v>
      </c>
      <c r="AS2534">
        <v>0</v>
      </c>
      <c r="AT2534">
        <v>44326</v>
      </c>
      <c r="AU2534">
        <v>44335</v>
      </c>
      <c r="AV2534">
        <v>0</v>
      </c>
      <c r="AW2534">
        <v>1</v>
      </c>
      <c r="AX2534">
        <v>0</v>
      </c>
      <c r="AY2534">
        <v>2021</v>
      </c>
      <c r="AZ2534">
        <v>5</v>
      </c>
      <c r="BA2534">
        <v>30</v>
      </c>
      <c r="BB2534">
        <v>5</v>
      </c>
      <c r="BF2534">
        <v>2021</v>
      </c>
      <c r="BG2534" t="s">
        <v>104</v>
      </c>
      <c r="BH2534" t="s">
        <v>9822</v>
      </c>
      <c r="BI2534" t="s">
        <v>9784</v>
      </c>
      <c r="BJ2534" t="s">
        <v>9794</v>
      </c>
    </row>
    <row r="2535" spans="1:62" x14ac:dyDescent="0.35">
      <c r="A2535">
        <v>52228235</v>
      </c>
      <c r="B2535" t="s">
        <v>1216</v>
      </c>
      <c r="C2535" t="s">
        <v>61</v>
      </c>
      <c r="D2535" t="s">
        <v>125</v>
      </c>
      <c r="E2535" t="s">
        <v>6780</v>
      </c>
      <c r="F2535">
        <v>39087537</v>
      </c>
      <c r="G2535" t="s">
        <v>1217</v>
      </c>
      <c r="H2535">
        <v>2.931</v>
      </c>
      <c r="I2535" s="1">
        <v>44326</v>
      </c>
      <c r="J2535">
        <v>44356.999988425923</v>
      </c>
      <c r="K2535" t="s">
        <v>6781</v>
      </c>
      <c r="L2535" t="s">
        <v>65</v>
      </c>
      <c r="M2535" t="s">
        <v>66</v>
      </c>
      <c r="N2535" t="s">
        <v>67</v>
      </c>
      <c r="O2535" t="s">
        <v>101</v>
      </c>
      <c r="P2535" t="s">
        <v>1219</v>
      </c>
      <c r="Q2535" t="s">
        <v>102</v>
      </c>
      <c r="S2535" t="s">
        <v>71</v>
      </c>
      <c r="T2535" t="s">
        <v>6782</v>
      </c>
      <c r="U2535">
        <v>1</v>
      </c>
      <c r="V2535">
        <v>1</v>
      </c>
      <c r="W2535">
        <v>1</v>
      </c>
      <c r="X2535">
        <v>1</v>
      </c>
      <c r="Y2535">
        <v>0</v>
      </c>
      <c r="Z2535">
        <v>0</v>
      </c>
      <c r="AA2535">
        <v>0</v>
      </c>
      <c r="AB2535">
        <v>0</v>
      </c>
      <c r="AC2535">
        <v>0</v>
      </c>
      <c r="AD2535">
        <v>0</v>
      </c>
      <c r="AE2535">
        <v>1</v>
      </c>
      <c r="AF2535">
        <v>0</v>
      </c>
      <c r="AG2535">
        <v>0</v>
      </c>
      <c r="AH2535">
        <v>1</v>
      </c>
      <c r="AI2535">
        <v>0</v>
      </c>
      <c r="AJ2535">
        <v>0</v>
      </c>
      <c r="AK2535">
        <v>0</v>
      </c>
      <c r="AL2535">
        <v>0</v>
      </c>
      <c r="AM2535">
        <v>0</v>
      </c>
      <c r="AN2535">
        <v>0</v>
      </c>
      <c r="AO2535">
        <v>0</v>
      </c>
      <c r="AP2535">
        <v>0</v>
      </c>
      <c r="AQ2535">
        <v>0</v>
      </c>
      <c r="AR2535">
        <v>0</v>
      </c>
      <c r="AS2535">
        <v>0</v>
      </c>
      <c r="AT2535">
        <v>44326</v>
      </c>
      <c r="AU2535">
        <v>44354</v>
      </c>
      <c r="AV2535">
        <v>0</v>
      </c>
      <c r="AW2535">
        <v>1</v>
      </c>
      <c r="AX2535">
        <v>0</v>
      </c>
      <c r="AY2535">
        <v>2021</v>
      </c>
      <c r="AZ2535">
        <v>5</v>
      </c>
      <c r="BA2535">
        <v>30</v>
      </c>
      <c r="BB2535">
        <v>6</v>
      </c>
      <c r="BF2535">
        <v>2021</v>
      </c>
      <c r="BG2535" t="s">
        <v>104</v>
      </c>
      <c r="BH2535" t="s">
        <v>9822</v>
      </c>
      <c r="BI2535" t="s">
        <v>9784</v>
      </c>
      <c r="BJ2535" t="s">
        <v>9794</v>
      </c>
    </row>
    <row r="2536" spans="1:62" x14ac:dyDescent="0.35">
      <c r="A2536">
        <v>52231596</v>
      </c>
      <c r="B2536" t="s">
        <v>6783</v>
      </c>
      <c r="C2536" t="s">
        <v>75</v>
      </c>
      <c r="D2536" t="s">
        <v>236</v>
      </c>
      <c r="E2536" t="s">
        <v>346</v>
      </c>
      <c r="F2536">
        <v>37079664</v>
      </c>
      <c r="I2536" s="1">
        <v>44326</v>
      </c>
      <c r="J2536">
        <v>44356.999988425923</v>
      </c>
      <c r="K2536" t="s">
        <v>6784</v>
      </c>
      <c r="L2536" t="s">
        <v>65</v>
      </c>
      <c r="M2536" t="s">
        <v>66</v>
      </c>
      <c r="N2536" t="s">
        <v>67</v>
      </c>
      <c r="O2536" t="s">
        <v>68</v>
      </c>
      <c r="P2536" t="s">
        <v>69</v>
      </c>
      <c r="Q2536" t="s">
        <v>70</v>
      </c>
      <c r="S2536" t="s">
        <v>71</v>
      </c>
      <c r="T2536" t="s">
        <v>6785</v>
      </c>
      <c r="U2536">
        <v>0</v>
      </c>
      <c r="V2536">
        <v>1</v>
      </c>
      <c r="W2536">
        <v>1</v>
      </c>
      <c r="X2536">
        <v>1</v>
      </c>
      <c r="Y2536">
        <v>0</v>
      </c>
      <c r="Z2536">
        <v>0</v>
      </c>
      <c r="AA2536">
        <v>0</v>
      </c>
      <c r="AB2536">
        <v>0</v>
      </c>
      <c r="AC2536">
        <v>0</v>
      </c>
      <c r="AD2536">
        <v>1</v>
      </c>
      <c r="AE2536">
        <v>0</v>
      </c>
      <c r="AF2536">
        <v>1</v>
      </c>
      <c r="AG2536">
        <v>1</v>
      </c>
      <c r="AH2536">
        <v>0</v>
      </c>
      <c r="AI2536">
        <v>0</v>
      </c>
      <c r="AJ2536">
        <v>0</v>
      </c>
      <c r="AK2536">
        <v>0</v>
      </c>
      <c r="AL2536">
        <v>0</v>
      </c>
      <c r="AM2536">
        <v>0</v>
      </c>
      <c r="AN2536">
        <v>0</v>
      </c>
      <c r="AO2536">
        <v>0</v>
      </c>
      <c r="AP2536">
        <v>1</v>
      </c>
      <c r="AQ2536">
        <v>0</v>
      </c>
      <c r="AR2536">
        <v>0</v>
      </c>
      <c r="AS2536">
        <v>0</v>
      </c>
      <c r="AT2536">
        <v>44326</v>
      </c>
      <c r="AU2536">
        <v>44354</v>
      </c>
      <c r="AV2536">
        <v>1</v>
      </c>
      <c r="AW2536">
        <v>1</v>
      </c>
      <c r="AX2536">
        <v>0</v>
      </c>
      <c r="AY2536">
        <v>2021</v>
      </c>
      <c r="AZ2536">
        <v>5</v>
      </c>
      <c r="BA2536">
        <v>30</v>
      </c>
      <c r="BB2536">
        <v>7</v>
      </c>
      <c r="BF2536">
        <v>2021</v>
      </c>
      <c r="BG2536" t="s">
        <v>73</v>
      </c>
      <c r="BH2536" t="s">
        <v>9822</v>
      </c>
      <c r="BI2536" t="s">
        <v>9784</v>
      </c>
      <c r="BJ2536" t="s">
        <v>9794</v>
      </c>
    </row>
    <row r="2537" spans="1:62" x14ac:dyDescent="0.35">
      <c r="A2537">
        <v>52232125</v>
      </c>
      <c r="B2537" t="s">
        <v>98</v>
      </c>
      <c r="C2537" t="s">
        <v>61</v>
      </c>
      <c r="D2537" t="s">
        <v>125</v>
      </c>
      <c r="E2537" t="s">
        <v>330</v>
      </c>
      <c r="F2537">
        <v>25851365</v>
      </c>
      <c r="I2537" s="1">
        <v>44326</v>
      </c>
      <c r="J2537">
        <v>44356.61377314815</v>
      </c>
      <c r="K2537" t="s">
        <v>6786</v>
      </c>
      <c r="L2537" t="s">
        <v>65</v>
      </c>
      <c r="M2537" t="s">
        <v>66</v>
      </c>
      <c r="N2537" t="s">
        <v>67</v>
      </c>
      <c r="O2537" t="s">
        <v>68</v>
      </c>
      <c r="P2537" t="s">
        <v>69</v>
      </c>
      <c r="Q2537" t="s">
        <v>70</v>
      </c>
      <c r="R2537" t="s">
        <v>6787</v>
      </c>
      <c r="S2537" t="s">
        <v>71</v>
      </c>
      <c r="T2537" t="s">
        <v>6788</v>
      </c>
      <c r="U2537">
        <v>1</v>
      </c>
      <c r="V2537">
        <v>1</v>
      </c>
      <c r="W2537">
        <v>1</v>
      </c>
      <c r="X2537">
        <v>1</v>
      </c>
      <c r="Y2537">
        <v>0</v>
      </c>
      <c r="Z2537">
        <v>0</v>
      </c>
      <c r="AA2537">
        <v>0</v>
      </c>
      <c r="AB2537">
        <v>0</v>
      </c>
      <c r="AC2537">
        <v>0</v>
      </c>
      <c r="AD2537">
        <v>0</v>
      </c>
      <c r="AE2537">
        <v>1</v>
      </c>
      <c r="AF2537">
        <v>0</v>
      </c>
      <c r="AG2537">
        <v>1</v>
      </c>
      <c r="AH2537">
        <v>1</v>
      </c>
      <c r="AI2537">
        <v>0</v>
      </c>
      <c r="AJ2537">
        <v>0</v>
      </c>
      <c r="AK2537">
        <v>0</v>
      </c>
      <c r="AL2537">
        <v>0</v>
      </c>
      <c r="AM2537">
        <v>0</v>
      </c>
      <c r="AN2537">
        <v>0</v>
      </c>
      <c r="AO2537">
        <v>0</v>
      </c>
      <c r="AP2537">
        <v>0</v>
      </c>
      <c r="AQ2537">
        <v>0</v>
      </c>
      <c r="AR2537">
        <v>0</v>
      </c>
      <c r="AS2537">
        <v>0</v>
      </c>
      <c r="AT2537">
        <v>44326</v>
      </c>
      <c r="AU2537">
        <v>44356</v>
      </c>
      <c r="AV2537">
        <v>1</v>
      </c>
      <c r="AW2537">
        <v>1</v>
      </c>
      <c r="AX2537">
        <v>0</v>
      </c>
      <c r="AY2537">
        <v>2021</v>
      </c>
      <c r="AZ2537">
        <v>5</v>
      </c>
      <c r="BA2537">
        <v>29</v>
      </c>
      <c r="BB2537">
        <v>7</v>
      </c>
      <c r="BC2537">
        <v>100000</v>
      </c>
      <c r="BD2537">
        <v>150000</v>
      </c>
      <c r="BE2537" t="s">
        <v>90</v>
      </c>
      <c r="BF2537">
        <v>2021</v>
      </c>
      <c r="BG2537" t="s">
        <v>73</v>
      </c>
      <c r="BH2537" t="s">
        <v>59</v>
      </c>
      <c r="BI2537" t="s">
        <v>9784</v>
      </c>
      <c r="BJ2537" t="s">
        <v>9794</v>
      </c>
    </row>
    <row r="2538" spans="1:62" x14ac:dyDescent="0.35">
      <c r="A2538">
        <v>52233370</v>
      </c>
      <c r="B2538" t="s">
        <v>6789</v>
      </c>
      <c r="C2538" t="s">
        <v>75</v>
      </c>
      <c r="D2538" t="s">
        <v>165</v>
      </c>
      <c r="E2538" t="s">
        <v>3253</v>
      </c>
      <c r="F2538">
        <v>34665346</v>
      </c>
      <c r="I2538" s="1">
        <v>44326</v>
      </c>
      <c r="J2538">
        <v>44356.999988425923</v>
      </c>
      <c r="K2538" t="s">
        <v>6586</v>
      </c>
      <c r="L2538" t="s">
        <v>65</v>
      </c>
      <c r="M2538" t="s">
        <v>66</v>
      </c>
      <c r="N2538" t="s">
        <v>67</v>
      </c>
      <c r="O2538" t="s">
        <v>68</v>
      </c>
      <c r="P2538" t="s">
        <v>69</v>
      </c>
      <c r="Q2538" t="s">
        <v>70</v>
      </c>
      <c r="S2538" t="s">
        <v>71</v>
      </c>
      <c r="T2538" t="s">
        <v>6790</v>
      </c>
      <c r="U2538">
        <v>0</v>
      </c>
      <c r="V2538">
        <v>1</v>
      </c>
      <c r="W2538">
        <v>0</v>
      </c>
      <c r="X2538">
        <v>1</v>
      </c>
      <c r="Y2538">
        <v>0</v>
      </c>
      <c r="Z2538">
        <v>0</v>
      </c>
      <c r="AA2538">
        <v>0</v>
      </c>
      <c r="AB2538">
        <v>0</v>
      </c>
      <c r="AC2538">
        <v>0</v>
      </c>
      <c r="AD2538">
        <v>0</v>
      </c>
      <c r="AE2538">
        <v>0</v>
      </c>
      <c r="AF2538">
        <v>1</v>
      </c>
      <c r="AG2538">
        <v>0</v>
      </c>
      <c r="AH2538">
        <v>0</v>
      </c>
      <c r="AI2538">
        <v>0</v>
      </c>
      <c r="AJ2538">
        <v>0</v>
      </c>
      <c r="AK2538">
        <v>0</v>
      </c>
      <c r="AL2538">
        <v>0</v>
      </c>
      <c r="AM2538">
        <v>0</v>
      </c>
      <c r="AN2538">
        <v>0</v>
      </c>
      <c r="AO2538">
        <v>1</v>
      </c>
      <c r="AP2538">
        <v>0</v>
      </c>
      <c r="AQ2538">
        <v>1</v>
      </c>
      <c r="AR2538">
        <v>0</v>
      </c>
      <c r="AS2538">
        <v>0</v>
      </c>
      <c r="AT2538">
        <v>44326</v>
      </c>
      <c r="AU2538">
        <v>44356</v>
      </c>
      <c r="AV2538">
        <v>0</v>
      </c>
      <c r="AW2538">
        <v>1</v>
      </c>
      <c r="AX2538">
        <v>0</v>
      </c>
      <c r="AY2538">
        <v>2021</v>
      </c>
      <c r="AZ2538">
        <v>5</v>
      </c>
      <c r="BA2538">
        <v>30</v>
      </c>
      <c r="BB2538">
        <v>5</v>
      </c>
      <c r="BF2538">
        <v>2021</v>
      </c>
      <c r="BG2538" t="s">
        <v>104</v>
      </c>
      <c r="BH2538" t="s">
        <v>9822</v>
      </c>
      <c r="BI2538" t="s">
        <v>9784</v>
      </c>
      <c r="BJ2538" t="s">
        <v>9794</v>
      </c>
    </row>
    <row r="2539" spans="1:62" x14ac:dyDescent="0.35">
      <c r="A2539">
        <v>52235593</v>
      </c>
      <c r="B2539" t="s">
        <v>6791</v>
      </c>
      <c r="C2539" t="s">
        <v>922</v>
      </c>
      <c r="D2539" t="s">
        <v>923</v>
      </c>
      <c r="E2539" t="s">
        <v>4546</v>
      </c>
      <c r="F2539">
        <v>16630032</v>
      </c>
      <c r="G2539" t="s">
        <v>4547</v>
      </c>
      <c r="H2539">
        <v>2.9129999999999998</v>
      </c>
      <c r="I2539" s="1">
        <v>44326</v>
      </c>
      <c r="J2539">
        <v>44356.999988425923</v>
      </c>
      <c r="K2539" t="s">
        <v>6792</v>
      </c>
      <c r="L2539" t="s">
        <v>65</v>
      </c>
      <c r="M2539" t="s">
        <v>152</v>
      </c>
      <c r="N2539" t="s">
        <v>153</v>
      </c>
      <c r="O2539" t="s">
        <v>154</v>
      </c>
      <c r="P2539" t="s">
        <v>155</v>
      </c>
      <c r="Q2539" t="s">
        <v>70</v>
      </c>
      <c r="R2539" t="s">
        <v>6793</v>
      </c>
      <c r="S2539" t="s">
        <v>71</v>
      </c>
      <c r="T2539" t="s">
        <v>6794</v>
      </c>
      <c r="U2539">
        <v>1</v>
      </c>
      <c r="V2539">
        <v>1</v>
      </c>
      <c r="W2539">
        <v>0</v>
      </c>
      <c r="X2539">
        <v>1</v>
      </c>
      <c r="Y2539">
        <v>0</v>
      </c>
      <c r="Z2539">
        <v>0</v>
      </c>
      <c r="AA2539">
        <v>0</v>
      </c>
      <c r="AB2539">
        <v>0</v>
      </c>
      <c r="AC2539">
        <v>0</v>
      </c>
      <c r="AD2539">
        <v>0</v>
      </c>
      <c r="AE2539">
        <v>0</v>
      </c>
      <c r="AF2539">
        <v>0</v>
      </c>
      <c r="AG2539">
        <v>0</v>
      </c>
      <c r="AH2539">
        <v>1</v>
      </c>
      <c r="AI2539">
        <v>0</v>
      </c>
      <c r="AJ2539">
        <v>0</v>
      </c>
      <c r="AK2539">
        <v>0</v>
      </c>
      <c r="AL2539">
        <v>0</v>
      </c>
      <c r="AM2539">
        <v>0</v>
      </c>
      <c r="AN2539">
        <v>0</v>
      </c>
      <c r="AO2539">
        <v>0</v>
      </c>
      <c r="AP2539">
        <v>0</v>
      </c>
      <c r="AQ2539">
        <v>0</v>
      </c>
      <c r="AR2539">
        <v>0</v>
      </c>
      <c r="AS2539">
        <v>0</v>
      </c>
      <c r="AT2539">
        <v>44326</v>
      </c>
      <c r="AU2539">
        <v>44346</v>
      </c>
      <c r="AV2539">
        <v>0</v>
      </c>
      <c r="AW2539">
        <v>1</v>
      </c>
      <c r="AX2539">
        <v>0</v>
      </c>
      <c r="AY2539">
        <v>2021</v>
      </c>
      <c r="AZ2539">
        <v>5</v>
      </c>
      <c r="BA2539">
        <v>30</v>
      </c>
      <c r="BB2539">
        <v>4</v>
      </c>
      <c r="BF2539">
        <v>2021</v>
      </c>
      <c r="BG2539" t="s">
        <v>104</v>
      </c>
      <c r="BH2539" t="s">
        <v>59</v>
      </c>
      <c r="BI2539" t="s">
        <v>9784</v>
      </c>
      <c r="BJ2539" t="s">
        <v>9794</v>
      </c>
    </row>
    <row r="2540" spans="1:62" x14ac:dyDescent="0.35">
      <c r="A2540">
        <v>52235795</v>
      </c>
      <c r="B2540" t="s">
        <v>6795</v>
      </c>
      <c r="C2540" t="s">
        <v>75</v>
      </c>
      <c r="D2540" t="s">
        <v>165</v>
      </c>
      <c r="E2540" t="s">
        <v>4832</v>
      </c>
      <c r="F2540">
        <v>45145625</v>
      </c>
      <c r="G2540" t="s">
        <v>4832</v>
      </c>
      <c r="H2540">
        <v>2.9586000000000001</v>
      </c>
      <c r="I2540" s="1">
        <v>44326</v>
      </c>
      <c r="J2540">
        <v>44356.999988425923</v>
      </c>
      <c r="K2540" t="s">
        <v>6796</v>
      </c>
      <c r="L2540" t="s">
        <v>65</v>
      </c>
      <c r="M2540" t="s">
        <v>152</v>
      </c>
      <c r="N2540" t="s">
        <v>153</v>
      </c>
      <c r="O2540" t="s">
        <v>465</v>
      </c>
      <c r="Q2540" t="s">
        <v>102</v>
      </c>
      <c r="S2540" t="s">
        <v>82</v>
      </c>
      <c r="T2540" t="s">
        <v>6797</v>
      </c>
      <c r="U2540">
        <v>1</v>
      </c>
      <c r="V2540">
        <v>1</v>
      </c>
      <c r="W2540">
        <v>0</v>
      </c>
      <c r="X2540">
        <v>1</v>
      </c>
      <c r="Y2540">
        <v>0</v>
      </c>
      <c r="Z2540">
        <v>0</v>
      </c>
      <c r="AA2540">
        <v>0</v>
      </c>
      <c r="AB2540">
        <v>0</v>
      </c>
      <c r="AC2540">
        <v>0</v>
      </c>
      <c r="AD2540">
        <v>1</v>
      </c>
      <c r="AE2540">
        <v>1</v>
      </c>
      <c r="AF2540">
        <v>1</v>
      </c>
      <c r="AG2540">
        <v>1</v>
      </c>
      <c r="AH2540">
        <v>1</v>
      </c>
      <c r="AI2540">
        <v>0</v>
      </c>
      <c r="AJ2540">
        <v>0</v>
      </c>
      <c r="AK2540">
        <v>0</v>
      </c>
      <c r="AL2540">
        <v>0</v>
      </c>
      <c r="AM2540">
        <v>0</v>
      </c>
      <c r="AN2540">
        <v>0</v>
      </c>
      <c r="AO2540">
        <v>0</v>
      </c>
      <c r="AP2540">
        <v>1</v>
      </c>
      <c r="AQ2540">
        <v>0</v>
      </c>
      <c r="AR2540">
        <v>0</v>
      </c>
      <c r="AS2540">
        <v>0</v>
      </c>
      <c r="AT2540">
        <v>44326</v>
      </c>
      <c r="AU2540">
        <v>44340</v>
      </c>
      <c r="AV2540">
        <v>0</v>
      </c>
      <c r="AW2540">
        <v>1</v>
      </c>
      <c r="AX2540">
        <v>0</v>
      </c>
      <c r="AY2540">
        <v>2021</v>
      </c>
      <c r="AZ2540">
        <v>5</v>
      </c>
      <c r="BA2540">
        <v>30</v>
      </c>
      <c r="BB2540">
        <v>9</v>
      </c>
      <c r="BF2540">
        <v>2021</v>
      </c>
      <c r="BG2540" t="s">
        <v>104</v>
      </c>
      <c r="BH2540" t="s">
        <v>9822</v>
      </c>
      <c r="BI2540" t="s">
        <v>9784</v>
      </c>
      <c r="BJ2540" t="s">
        <v>9794</v>
      </c>
    </row>
    <row r="2541" spans="1:62" x14ac:dyDescent="0.35">
      <c r="A2541">
        <v>52237417</v>
      </c>
      <c r="B2541" t="s">
        <v>6798</v>
      </c>
      <c r="C2541" t="s">
        <v>176</v>
      </c>
      <c r="D2541" t="s">
        <v>379</v>
      </c>
      <c r="E2541" t="s">
        <v>6799</v>
      </c>
      <c r="F2541">
        <v>15104525</v>
      </c>
      <c r="I2541" s="1">
        <v>44327</v>
      </c>
      <c r="J2541">
        <v>44357.999988425923</v>
      </c>
      <c r="K2541" t="s">
        <v>6800</v>
      </c>
      <c r="L2541" t="s">
        <v>65</v>
      </c>
      <c r="M2541" t="s">
        <v>66</v>
      </c>
      <c r="N2541" t="s">
        <v>67</v>
      </c>
      <c r="O2541" t="s">
        <v>68</v>
      </c>
      <c r="P2541" t="s">
        <v>69</v>
      </c>
      <c r="Q2541" t="s">
        <v>70</v>
      </c>
      <c r="S2541" t="s">
        <v>71</v>
      </c>
      <c r="T2541" t="s">
        <v>6801</v>
      </c>
      <c r="U2541">
        <v>0</v>
      </c>
      <c r="V2541">
        <v>0</v>
      </c>
      <c r="W2541">
        <v>0</v>
      </c>
      <c r="X2541">
        <v>0</v>
      </c>
      <c r="Y2541">
        <v>0</v>
      </c>
      <c r="Z2541">
        <v>0</v>
      </c>
      <c r="AA2541">
        <v>1</v>
      </c>
      <c r="AB2541">
        <v>0</v>
      </c>
      <c r="AC2541">
        <v>1</v>
      </c>
      <c r="AD2541">
        <v>0</v>
      </c>
      <c r="AE2541">
        <v>1</v>
      </c>
      <c r="AF2541">
        <v>0</v>
      </c>
      <c r="AG2541">
        <v>0</v>
      </c>
      <c r="AH2541">
        <v>0</v>
      </c>
      <c r="AI2541">
        <v>0</v>
      </c>
      <c r="AJ2541">
        <v>0</v>
      </c>
      <c r="AK2541">
        <v>0</v>
      </c>
      <c r="AL2541">
        <v>0</v>
      </c>
      <c r="AM2541">
        <v>0</v>
      </c>
      <c r="AN2541">
        <v>0</v>
      </c>
      <c r="AO2541">
        <v>0</v>
      </c>
      <c r="AP2541">
        <v>0</v>
      </c>
      <c r="AQ2541">
        <v>0</v>
      </c>
      <c r="AR2541">
        <v>0</v>
      </c>
      <c r="AS2541">
        <v>0</v>
      </c>
      <c r="AT2541">
        <v>44326</v>
      </c>
      <c r="AU2541">
        <v>44348</v>
      </c>
      <c r="AV2541">
        <v>0</v>
      </c>
      <c r="AW2541">
        <v>1</v>
      </c>
      <c r="AX2541">
        <v>0</v>
      </c>
      <c r="AY2541">
        <v>2021</v>
      </c>
      <c r="AZ2541">
        <v>5</v>
      </c>
      <c r="BA2541">
        <v>30</v>
      </c>
      <c r="BB2541">
        <v>3</v>
      </c>
      <c r="BF2541">
        <v>2021</v>
      </c>
      <c r="BG2541" t="s">
        <v>104</v>
      </c>
      <c r="BH2541" t="s">
        <v>9822</v>
      </c>
      <c r="BI2541" t="s">
        <v>9784</v>
      </c>
      <c r="BJ2541" t="s">
        <v>9795</v>
      </c>
    </row>
    <row r="2542" spans="1:62" x14ac:dyDescent="0.35">
      <c r="A2542">
        <v>52237418</v>
      </c>
      <c r="B2542" t="s">
        <v>6798</v>
      </c>
      <c r="C2542" t="s">
        <v>142</v>
      </c>
      <c r="D2542" t="s">
        <v>6802</v>
      </c>
      <c r="E2542" t="s">
        <v>6799</v>
      </c>
      <c r="F2542">
        <v>15104525</v>
      </c>
      <c r="I2542" s="1">
        <v>44327</v>
      </c>
      <c r="J2542">
        <v>44357.999988425923</v>
      </c>
      <c r="K2542" t="s">
        <v>6800</v>
      </c>
      <c r="L2542" t="s">
        <v>65</v>
      </c>
      <c r="M2542" t="s">
        <v>66</v>
      </c>
      <c r="N2542" t="s">
        <v>67</v>
      </c>
      <c r="O2542" t="s">
        <v>68</v>
      </c>
      <c r="P2542" t="s">
        <v>69</v>
      </c>
      <c r="Q2542" t="s">
        <v>70</v>
      </c>
      <c r="S2542" t="s">
        <v>71</v>
      </c>
      <c r="T2542" t="s">
        <v>6803</v>
      </c>
      <c r="U2542">
        <v>0</v>
      </c>
      <c r="V2542">
        <v>0</v>
      </c>
      <c r="W2542">
        <v>0</v>
      </c>
      <c r="X2542">
        <v>0</v>
      </c>
      <c r="Y2542">
        <v>0</v>
      </c>
      <c r="Z2542">
        <v>0</v>
      </c>
      <c r="AA2542">
        <v>1</v>
      </c>
      <c r="AB2542">
        <v>0</v>
      </c>
      <c r="AC2542">
        <v>1</v>
      </c>
      <c r="AD2542">
        <v>0</v>
      </c>
      <c r="AE2542">
        <v>1</v>
      </c>
      <c r="AF2542">
        <v>0</v>
      </c>
      <c r="AG2542">
        <v>0</v>
      </c>
      <c r="AH2542">
        <v>0</v>
      </c>
      <c r="AI2542">
        <v>0</v>
      </c>
      <c r="AJ2542">
        <v>0</v>
      </c>
      <c r="AK2542">
        <v>0</v>
      </c>
      <c r="AL2542">
        <v>0</v>
      </c>
      <c r="AM2542">
        <v>0</v>
      </c>
      <c r="AN2542">
        <v>0</v>
      </c>
      <c r="AO2542">
        <v>0</v>
      </c>
      <c r="AP2542">
        <v>0</v>
      </c>
      <c r="AQ2542">
        <v>0</v>
      </c>
      <c r="AR2542">
        <v>0</v>
      </c>
      <c r="AS2542">
        <v>0</v>
      </c>
      <c r="AT2542">
        <v>44326</v>
      </c>
      <c r="AU2542">
        <v>44348</v>
      </c>
      <c r="AV2542">
        <v>0</v>
      </c>
      <c r="AW2542">
        <v>1</v>
      </c>
      <c r="AX2542">
        <v>1</v>
      </c>
      <c r="AY2542">
        <v>2021</v>
      </c>
      <c r="AZ2542">
        <v>5</v>
      </c>
      <c r="BA2542">
        <v>30</v>
      </c>
      <c r="BB2542">
        <v>3</v>
      </c>
      <c r="BF2542">
        <v>2021</v>
      </c>
      <c r="BG2542" t="s">
        <v>104</v>
      </c>
      <c r="BH2542" t="s">
        <v>9822</v>
      </c>
      <c r="BI2542" t="s">
        <v>9784</v>
      </c>
      <c r="BJ2542" t="s">
        <v>9795</v>
      </c>
    </row>
    <row r="2543" spans="1:62" x14ac:dyDescent="0.35">
      <c r="A2543">
        <v>52237567</v>
      </c>
      <c r="B2543" t="s">
        <v>6768</v>
      </c>
      <c r="C2543" t="s">
        <v>92</v>
      </c>
      <c r="D2543" t="s">
        <v>3081</v>
      </c>
      <c r="E2543" t="s">
        <v>6804</v>
      </c>
      <c r="F2543">
        <v>36143331</v>
      </c>
      <c r="G2543" t="s">
        <v>925</v>
      </c>
      <c r="H2543">
        <v>3.5032999999999999</v>
      </c>
      <c r="I2543" s="1">
        <v>44327</v>
      </c>
      <c r="J2543">
        <v>44357.348622685182</v>
      </c>
      <c r="K2543" t="s">
        <v>6770</v>
      </c>
      <c r="L2543" t="s">
        <v>65</v>
      </c>
      <c r="M2543" t="s">
        <v>120</v>
      </c>
      <c r="N2543" t="s">
        <v>121</v>
      </c>
      <c r="O2543" t="s">
        <v>168</v>
      </c>
      <c r="P2543" t="s">
        <v>901</v>
      </c>
      <c r="Q2543" t="s">
        <v>70</v>
      </c>
      <c r="S2543" t="s">
        <v>71</v>
      </c>
      <c r="T2543" t="s">
        <v>6805</v>
      </c>
      <c r="U2543">
        <v>0</v>
      </c>
      <c r="V2543">
        <v>1</v>
      </c>
      <c r="W2543">
        <v>0</v>
      </c>
      <c r="X2543">
        <v>1</v>
      </c>
      <c r="Y2543">
        <v>0</v>
      </c>
      <c r="Z2543">
        <v>0</v>
      </c>
      <c r="AA2543">
        <v>0</v>
      </c>
      <c r="AB2543">
        <v>0</v>
      </c>
      <c r="AC2543">
        <v>0</v>
      </c>
      <c r="AD2543">
        <v>0</v>
      </c>
      <c r="AE2543">
        <v>1</v>
      </c>
      <c r="AF2543">
        <v>0</v>
      </c>
      <c r="AG2543">
        <v>0</v>
      </c>
      <c r="AH2543">
        <v>1</v>
      </c>
      <c r="AI2543">
        <v>0</v>
      </c>
      <c r="AJ2543">
        <v>0</v>
      </c>
      <c r="AK2543">
        <v>0</v>
      </c>
      <c r="AL2543">
        <v>0</v>
      </c>
      <c r="AM2543">
        <v>0</v>
      </c>
      <c r="AN2543">
        <v>0</v>
      </c>
      <c r="AO2543">
        <v>0</v>
      </c>
      <c r="AP2543">
        <v>0</v>
      </c>
      <c r="AQ2543">
        <v>0</v>
      </c>
      <c r="AR2543">
        <v>0</v>
      </c>
      <c r="AS2543">
        <v>0</v>
      </c>
      <c r="AT2543">
        <v>44326</v>
      </c>
      <c r="AU2543">
        <v>44332</v>
      </c>
      <c r="AV2543">
        <v>0</v>
      </c>
      <c r="AW2543">
        <v>1</v>
      </c>
      <c r="AX2543">
        <v>0</v>
      </c>
      <c r="AY2543">
        <v>2021</v>
      </c>
      <c r="AZ2543">
        <v>5</v>
      </c>
      <c r="BA2543">
        <v>29</v>
      </c>
      <c r="BB2543">
        <v>4</v>
      </c>
      <c r="BF2543">
        <v>2021</v>
      </c>
      <c r="BG2543" t="s">
        <v>104</v>
      </c>
      <c r="BH2543" t="s">
        <v>9822</v>
      </c>
      <c r="BI2543" t="s">
        <v>9784</v>
      </c>
      <c r="BJ2543" t="s">
        <v>9795</v>
      </c>
    </row>
    <row r="2544" spans="1:62" x14ac:dyDescent="0.35">
      <c r="A2544">
        <v>52238651</v>
      </c>
      <c r="B2544" t="s">
        <v>98</v>
      </c>
      <c r="C2544" t="s">
        <v>176</v>
      </c>
      <c r="D2544" t="s">
        <v>6625</v>
      </c>
      <c r="E2544" t="s">
        <v>6626</v>
      </c>
      <c r="F2544">
        <v>35962368</v>
      </c>
      <c r="I2544" s="1">
        <v>44327</v>
      </c>
      <c r="J2544">
        <v>44357.999988425923</v>
      </c>
      <c r="K2544" t="s">
        <v>6627</v>
      </c>
      <c r="L2544" t="s">
        <v>65</v>
      </c>
      <c r="M2544" t="s">
        <v>120</v>
      </c>
      <c r="N2544" t="s">
        <v>121</v>
      </c>
      <c r="O2544" t="s">
        <v>465</v>
      </c>
      <c r="Q2544" t="s">
        <v>70</v>
      </c>
      <c r="S2544" t="s">
        <v>82</v>
      </c>
      <c r="T2544" t="s">
        <v>6806</v>
      </c>
      <c r="U2544">
        <v>1</v>
      </c>
      <c r="V2544">
        <v>1</v>
      </c>
      <c r="W2544">
        <v>1</v>
      </c>
      <c r="X2544">
        <v>1</v>
      </c>
      <c r="Y2544">
        <v>0</v>
      </c>
      <c r="Z2544">
        <v>0</v>
      </c>
      <c r="AA2544">
        <v>0</v>
      </c>
      <c r="AB2544">
        <v>0</v>
      </c>
      <c r="AC2544">
        <v>0</v>
      </c>
      <c r="AD2544">
        <v>0</v>
      </c>
      <c r="AE2544">
        <v>1</v>
      </c>
      <c r="AF2544">
        <v>0</v>
      </c>
      <c r="AG2544">
        <v>0</v>
      </c>
      <c r="AH2544">
        <v>1</v>
      </c>
      <c r="AI2544">
        <v>0</v>
      </c>
      <c r="AJ2544">
        <v>0</v>
      </c>
      <c r="AK2544">
        <v>0</v>
      </c>
      <c r="AL2544">
        <v>0</v>
      </c>
      <c r="AM2544">
        <v>0</v>
      </c>
      <c r="AN2544">
        <v>0</v>
      </c>
      <c r="AO2544">
        <v>0</v>
      </c>
      <c r="AP2544">
        <v>0</v>
      </c>
      <c r="AQ2544">
        <v>0</v>
      </c>
      <c r="AR2544">
        <v>0</v>
      </c>
      <c r="AS2544">
        <v>0</v>
      </c>
      <c r="AT2544">
        <v>44326</v>
      </c>
      <c r="AU2544">
        <v>44338</v>
      </c>
      <c r="AV2544">
        <v>0</v>
      </c>
      <c r="AW2544">
        <v>1</v>
      </c>
      <c r="AX2544">
        <v>0</v>
      </c>
      <c r="AY2544">
        <v>2021</v>
      </c>
      <c r="AZ2544">
        <v>5</v>
      </c>
      <c r="BA2544">
        <v>30</v>
      </c>
      <c r="BB2544">
        <v>6</v>
      </c>
      <c r="BF2544">
        <v>2021</v>
      </c>
      <c r="BG2544" t="s">
        <v>104</v>
      </c>
      <c r="BH2544" t="s">
        <v>9822</v>
      </c>
      <c r="BI2544" t="s">
        <v>9784</v>
      </c>
      <c r="BJ2544" t="s">
        <v>9795</v>
      </c>
    </row>
    <row r="2545" spans="1:62" x14ac:dyDescent="0.35">
      <c r="A2545">
        <v>52242472</v>
      </c>
      <c r="B2545" t="s">
        <v>116</v>
      </c>
      <c r="C2545" t="s">
        <v>75</v>
      </c>
      <c r="D2545" t="s">
        <v>76</v>
      </c>
      <c r="E2545" t="s">
        <v>3669</v>
      </c>
      <c r="F2545">
        <v>21673808</v>
      </c>
      <c r="G2545" t="s">
        <v>3669</v>
      </c>
      <c r="H2545">
        <v>3.8208000000000002</v>
      </c>
      <c r="I2545" s="1">
        <v>44327</v>
      </c>
      <c r="J2545">
        <v>44357.999988425923</v>
      </c>
      <c r="K2545" t="s">
        <v>3670</v>
      </c>
      <c r="L2545" t="s">
        <v>65</v>
      </c>
      <c r="M2545" t="s">
        <v>152</v>
      </c>
      <c r="N2545" t="s">
        <v>153</v>
      </c>
      <c r="O2545" t="s">
        <v>2789</v>
      </c>
      <c r="P2545" t="s">
        <v>3671</v>
      </c>
      <c r="Q2545" t="s">
        <v>70</v>
      </c>
      <c r="R2545" t="s">
        <v>6807</v>
      </c>
      <c r="S2545" t="s">
        <v>71</v>
      </c>
      <c r="T2545" t="s">
        <v>6808</v>
      </c>
      <c r="U2545">
        <v>1</v>
      </c>
      <c r="V2545">
        <v>1</v>
      </c>
      <c r="W2545">
        <v>1</v>
      </c>
      <c r="X2545">
        <v>1</v>
      </c>
      <c r="Y2545">
        <v>0</v>
      </c>
      <c r="Z2545">
        <v>0</v>
      </c>
      <c r="AA2545">
        <v>0</v>
      </c>
      <c r="AB2545">
        <v>0</v>
      </c>
      <c r="AC2545">
        <v>0</v>
      </c>
      <c r="AD2545">
        <v>0</v>
      </c>
      <c r="AE2545">
        <v>1</v>
      </c>
      <c r="AF2545">
        <v>0</v>
      </c>
      <c r="AG2545">
        <v>0</v>
      </c>
      <c r="AH2545">
        <v>1</v>
      </c>
      <c r="AI2545">
        <v>0</v>
      </c>
      <c r="AJ2545">
        <v>0</v>
      </c>
      <c r="AK2545">
        <v>0</v>
      </c>
      <c r="AL2545">
        <v>0</v>
      </c>
      <c r="AM2545">
        <v>0</v>
      </c>
      <c r="AN2545">
        <v>0</v>
      </c>
      <c r="AO2545">
        <v>0</v>
      </c>
      <c r="AP2545">
        <v>0</v>
      </c>
      <c r="AQ2545">
        <v>1</v>
      </c>
      <c r="AR2545">
        <v>0</v>
      </c>
      <c r="AS2545">
        <v>0</v>
      </c>
      <c r="AT2545">
        <v>44327</v>
      </c>
      <c r="AU2545">
        <v>44354</v>
      </c>
      <c r="AV2545">
        <v>0</v>
      </c>
      <c r="AW2545">
        <v>1</v>
      </c>
      <c r="AX2545">
        <v>0</v>
      </c>
      <c r="AY2545">
        <v>2021</v>
      </c>
      <c r="AZ2545">
        <v>5</v>
      </c>
      <c r="BA2545">
        <v>30</v>
      </c>
      <c r="BB2545">
        <v>7</v>
      </c>
      <c r="BF2545">
        <v>2021</v>
      </c>
      <c r="BG2545" t="s">
        <v>104</v>
      </c>
      <c r="BH2545" t="s">
        <v>59</v>
      </c>
      <c r="BI2545" t="s">
        <v>9784</v>
      </c>
      <c r="BJ2545" t="s">
        <v>9795</v>
      </c>
    </row>
    <row r="2546" spans="1:62" x14ac:dyDescent="0.35">
      <c r="A2546">
        <v>52247102</v>
      </c>
      <c r="B2546" t="s">
        <v>98</v>
      </c>
      <c r="C2546" t="s">
        <v>75</v>
      </c>
      <c r="D2546" t="s">
        <v>76</v>
      </c>
      <c r="E2546" t="s">
        <v>5763</v>
      </c>
      <c r="F2546">
        <v>46282724</v>
      </c>
      <c r="I2546" s="1">
        <v>44327</v>
      </c>
      <c r="J2546">
        <v>44357.686481481483</v>
      </c>
      <c r="K2546" t="s">
        <v>6809</v>
      </c>
      <c r="L2546" t="s">
        <v>65</v>
      </c>
      <c r="M2546" t="s">
        <v>66</v>
      </c>
      <c r="N2546" t="s">
        <v>67</v>
      </c>
      <c r="O2546" t="s">
        <v>68</v>
      </c>
      <c r="P2546" t="s">
        <v>402</v>
      </c>
      <c r="Q2546" t="s">
        <v>102</v>
      </c>
      <c r="S2546" t="s">
        <v>71</v>
      </c>
      <c r="T2546" t="s">
        <v>6810</v>
      </c>
      <c r="U2546">
        <v>0</v>
      </c>
      <c r="V2546">
        <v>1</v>
      </c>
      <c r="W2546">
        <v>1</v>
      </c>
      <c r="X2546">
        <v>1</v>
      </c>
      <c r="Y2546">
        <v>0</v>
      </c>
      <c r="Z2546">
        <v>0</v>
      </c>
      <c r="AA2546">
        <v>0</v>
      </c>
      <c r="AB2546">
        <v>0</v>
      </c>
      <c r="AC2546">
        <v>0</v>
      </c>
      <c r="AD2546">
        <v>0</v>
      </c>
      <c r="AE2546">
        <v>1</v>
      </c>
      <c r="AF2546">
        <v>0</v>
      </c>
      <c r="AG2546">
        <v>1</v>
      </c>
      <c r="AH2546">
        <v>1</v>
      </c>
      <c r="AI2546">
        <v>0</v>
      </c>
      <c r="AJ2546">
        <v>0</v>
      </c>
      <c r="AK2546">
        <v>0</v>
      </c>
      <c r="AL2546">
        <v>0</v>
      </c>
      <c r="AM2546">
        <v>0</v>
      </c>
      <c r="AN2546">
        <v>0</v>
      </c>
      <c r="AO2546">
        <v>0</v>
      </c>
      <c r="AP2546">
        <v>1</v>
      </c>
      <c r="AQ2546">
        <v>0</v>
      </c>
      <c r="AR2546">
        <v>0</v>
      </c>
      <c r="AS2546">
        <v>0</v>
      </c>
      <c r="AT2546">
        <v>44327</v>
      </c>
      <c r="AU2546">
        <v>44357</v>
      </c>
      <c r="AV2546">
        <v>0</v>
      </c>
      <c r="AW2546">
        <v>1</v>
      </c>
      <c r="AX2546">
        <v>0</v>
      </c>
      <c r="AY2546">
        <v>2021</v>
      </c>
      <c r="AZ2546">
        <v>5</v>
      </c>
      <c r="BA2546">
        <v>29</v>
      </c>
      <c r="BB2546">
        <v>7</v>
      </c>
      <c r="BF2546">
        <v>2021</v>
      </c>
      <c r="BG2546" t="s">
        <v>104</v>
      </c>
      <c r="BH2546" t="s">
        <v>9822</v>
      </c>
      <c r="BI2546" t="s">
        <v>9784</v>
      </c>
      <c r="BJ2546" t="s">
        <v>9795</v>
      </c>
    </row>
    <row r="2547" spans="1:62" x14ac:dyDescent="0.35">
      <c r="A2547">
        <v>52248923</v>
      </c>
      <c r="B2547" t="s">
        <v>98</v>
      </c>
      <c r="C2547" t="s">
        <v>61</v>
      </c>
      <c r="D2547" t="s">
        <v>125</v>
      </c>
      <c r="E2547" t="s">
        <v>3473</v>
      </c>
      <c r="F2547">
        <v>19950640</v>
      </c>
      <c r="G2547" t="s">
        <v>3473</v>
      </c>
      <c r="H2547">
        <v>3.25</v>
      </c>
      <c r="I2547" s="1">
        <v>44327</v>
      </c>
      <c r="J2547">
        <v>44357.999988425923</v>
      </c>
      <c r="K2547" t="s">
        <v>6811</v>
      </c>
      <c r="L2547" t="s">
        <v>65</v>
      </c>
      <c r="M2547" t="s">
        <v>152</v>
      </c>
      <c r="N2547" t="s">
        <v>153</v>
      </c>
      <c r="O2547" t="s">
        <v>154</v>
      </c>
      <c r="P2547" t="s">
        <v>6812</v>
      </c>
      <c r="Q2547" t="s">
        <v>70</v>
      </c>
      <c r="S2547" t="s">
        <v>71</v>
      </c>
      <c r="T2547" t="s">
        <v>6813</v>
      </c>
      <c r="U2547">
        <v>1</v>
      </c>
      <c r="V2547">
        <v>1</v>
      </c>
      <c r="W2547">
        <v>1</v>
      </c>
      <c r="X2547">
        <v>1</v>
      </c>
      <c r="Y2547">
        <v>0</v>
      </c>
      <c r="Z2547">
        <v>0</v>
      </c>
      <c r="AA2547">
        <v>0</v>
      </c>
      <c r="AB2547">
        <v>0</v>
      </c>
      <c r="AC2547">
        <v>0</v>
      </c>
      <c r="AD2547">
        <v>1</v>
      </c>
      <c r="AE2547">
        <v>1</v>
      </c>
      <c r="AF2547">
        <v>1</v>
      </c>
      <c r="AG2547">
        <v>0</v>
      </c>
      <c r="AH2547">
        <v>1</v>
      </c>
      <c r="AI2547">
        <v>0</v>
      </c>
      <c r="AJ2547">
        <v>0</v>
      </c>
      <c r="AK2547">
        <v>0</v>
      </c>
      <c r="AL2547">
        <v>0</v>
      </c>
      <c r="AM2547">
        <v>0</v>
      </c>
      <c r="AN2547">
        <v>0</v>
      </c>
      <c r="AO2547">
        <v>0</v>
      </c>
      <c r="AP2547">
        <v>0</v>
      </c>
      <c r="AQ2547">
        <v>1</v>
      </c>
      <c r="AR2547">
        <v>0</v>
      </c>
      <c r="AS2547">
        <v>0</v>
      </c>
      <c r="AT2547">
        <v>44327</v>
      </c>
      <c r="AU2547">
        <v>44357</v>
      </c>
      <c r="AV2547">
        <v>0</v>
      </c>
      <c r="AW2547">
        <v>1</v>
      </c>
      <c r="AX2547">
        <v>0</v>
      </c>
      <c r="AY2547">
        <v>2021</v>
      </c>
      <c r="AZ2547">
        <v>5</v>
      </c>
      <c r="BA2547">
        <v>30</v>
      </c>
      <c r="BB2547">
        <v>9</v>
      </c>
      <c r="BF2547">
        <v>2021</v>
      </c>
      <c r="BG2547" t="s">
        <v>104</v>
      </c>
      <c r="BH2547" t="s">
        <v>9822</v>
      </c>
      <c r="BI2547" t="s">
        <v>9784</v>
      </c>
      <c r="BJ2547" t="s">
        <v>9795</v>
      </c>
    </row>
    <row r="2548" spans="1:62" x14ac:dyDescent="0.35">
      <c r="A2548">
        <v>52249749</v>
      </c>
      <c r="B2548" t="s">
        <v>1303</v>
      </c>
      <c r="C2548" t="s">
        <v>2518</v>
      </c>
      <c r="D2548" t="s">
        <v>76</v>
      </c>
      <c r="E2548" t="s">
        <v>6814</v>
      </c>
      <c r="F2548">
        <v>22520653</v>
      </c>
      <c r="G2548" t="s">
        <v>6815</v>
      </c>
      <c r="H2548">
        <v>3.1240000000000001</v>
      </c>
      <c r="I2548" s="1">
        <v>44328</v>
      </c>
      <c r="J2548">
        <v>44358.999988425923</v>
      </c>
      <c r="K2548" t="s">
        <v>6816</v>
      </c>
      <c r="L2548" t="s">
        <v>65</v>
      </c>
      <c r="M2548" t="s">
        <v>519</v>
      </c>
      <c r="N2548" t="s">
        <v>520</v>
      </c>
      <c r="Q2548" t="s">
        <v>70</v>
      </c>
      <c r="S2548" t="s">
        <v>71</v>
      </c>
      <c r="T2548" t="s">
        <v>6817</v>
      </c>
      <c r="U2548">
        <v>0</v>
      </c>
      <c r="V2548">
        <v>1</v>
      </c>
      <c r="W2548">
        <v>1</v>
      </c>
      <c r="X2548">
        <v>1</v>
      </c>
      <c r="Y2548">
        <v>0</v>
      </c>
      <c r="Z2548">
        <v>0</v>
      </c>
      <c r="AA2548">
        <v>0</v>
      </c>
      <c r="AB2548">
        <v>0</v>
      </c>
      <c r="AC2548">
        <v>0</v>
      </c>
      <c r="AD2548">
        <v>0</v>
      </c>
      <c r="AE2548">
        <v>1</v>
      </c>
      <c r="AF2548">
        <v>0</v>
      </c>
      <c r="AG2548">
        <v>0</v>
      </c>
      <c r="AH2548">
        <v>1</v>
      </c>
      <c r="AI2548">
        <v>0</v>
      </c>
      <c r="AJ2548">
        <v>0</v>
      </c>
      <c r="AK2548">
        <v>0</v>
      </c>
      <c r="AL2548">
        <v>0</v>
      </c>
      <c r="AM2548">
        <v>0</v>
      </c>
      <c r="AN2548">
        <v>0</v>
      </c>
      <c r="AO2548">
        <v>0</v>
      </c>
      <c r="AP2548">
        <v>0</v>
      </c>
      <c r="AQ2548">
        <v>0</v>
      </c>
      <c r="AR2548">
        <v>0</v>
      </c>
      <c r="AS2548">
        <v>0</v>
      </c>
      <c r="AT2548">
        <v>44327</v>
      </c>
      <c r="AU2548">
        <v>44342</v>
      </c>
      <c r="AV2548">
        <v>0</v>
      </c>
      <c r="AW2548">
        <v>1</v>
      </c>
      <c r="AX2548">
        <v>0</v>
      </c>
      <c r="AY2548">
        <v>2021</v>
      </c>
      <c r="AZ2548">
        <v>5</v>
      </c>
      <c r="BA2548">
        <v>30</v>
      </c>
      <c r="BB2548">
        <v>5</v>
      </c>
      <c r="BF2548">
        <v>2021</v>
      </c>
      <c r="BG2548" t="s">
        <v>104</v>
      </c>
      <c r="BH2548" t="s">
        <v>9822</v>
      </c>
      <c r="BI2548" t="s">
        <v>9784</v>
      </c>
      <c r="BJ2548" t="s">
        <v>9793</v>
      </c>
    </row>
    <row r="2549" spans="1:62" x14ac:dyDescent="0.35">
      <c r="A2549">
        <v>52249751</v>
      </c>
      <c r="B2549" t="s">
        <v>1303</v>
      </c>
      <c r="C2549" t="s">
        <v>142</v>
      </c>
      <c r="D2549" t="s">
        <v>477</v>
      </c>
      <c r="E2549" t="s">
        <v>6814</v>
      </c>
      <c r="F2549">
        <v>22520653</v>
      </c>
      <c r="G2549" t="s">
        <v>6815</v>
      </c>
      <c r="I2549" s="1">
        <v>44328</v>
      </c>
      <c r="J2549">
        <v>44358.999988425923</v>
      </c>
      <c r="K2549" t="s">
        <v>6816</v>
      </c>
      <c r="L2549" t="s">
        <v>65</v>
      </c>
      <c r="M2549" t="s">
        <v>519</v>
      </c>
      <c r="N2549" t="s">
        <v>520</v>
      </c>
      <c r="Q2549" t="s">
        <v>70</v>
      </c>
      <c r="S2549" t="s">
        <v>71</v>
      </c>
      <c r="T2549" t="s">
        <v>6818</v>
      </c>
      <c r="U2549">
        <v>0</v>
      </c>
      <c r="V2549">
        <v>1</v>
      </c>
      <c r="W2549">
        <v>1</v>
      </c>
      <c r="X2549">
        <v>1</v>
      </c>
      <c r="Y2549">
        <v>0</v>
      </c>
      <c r="Z2549">
        <v>0</v>
      </c>
      <c r="AA2549">
        <v>0</v>
      </c>
      <c r="AB2549">
        <v>0</v>
      </c>
      <c r="AC2549">
        <v>0</v>
      </c>
      <c r="AD2549">
        <v>0</v>
      </c>
      <c r="AE2549">
        <v>1</v>
      </c>
      <c r="AF2549">
        <v>0</v>
      </c>
      <c r="AG2549">
        <v>0</v>
      </c>
      <c r="AH2549">
        <v>1</v>
      </c>
      <c r="AI2549">
        <v>0</v>
      </c>
      <c r="AJ2549">
        <v>0</v>
      </c>
      <c r="AK2549">
        <v>0</v>
      </c>
      <c r="AL2549">
        <v>0</v>
      </c>
      <c r="AM2549">
        <v>0</v>
      </c>
      <c r="AN2549">
        <v>0</v>
      </c>
      <c r="AO2549">
        <v>0</v>
      </c>
      <c r="AP2549">
        <v>0</v>
      </c>
      <c r="AQ2549">
        <v>0</v>
      </c>
      <c r="AR2549">
        <v>0</v>
      </c>
      <c r="AS2549">
        <v>0</v>
      </c>
      <c r="AT2549">
        <v>44327</v>
      </c>
      <c r="AU2549">
        <v>44342</v>
      </c>
      <c r="AV2549">
        <v>0</v>
      </c>
      <c r="AW2549">
        <v>1</v>
      </c>
      <c r="AX2549">
        <v>1</v>
      </c>
      <c r="AY2549">
        <v>2021</v>
      </c>
      <c r="AZ2549">
        <v>5</v>
      </c>
      <c r="BA2549">
        <v>30</v>
      </c>
      <c r="BB2549">
        <v>5</v>
      </c>
      <c r="BF2549">
        <v>2021</v>
      </c>
      <c r="BG2549" t="s">
        <v>104</v>
      </c>
      <c r="BH2549" t="s">
        <v>9822</v>
      </c>
      <c r="BI2549" t="s">
        <v>9784</v>
      </c>
      <c r="BJ2549" t="s">
        <v>9793</v>
      </c>
    </row>
    <row r="2550" spans="1:62" x14ac:dyDescent="0.35">
      <c r="A2550">
        <v>52251305</v>
      </c>
      <c r="B2550" t="s">
        <v>383</v>
      </c>
      <c r="C2550" t="s">
        <v>75</v>
      </c>
      <c r="D2550" t="s">
        <v>159</v>
      </c>
      <c r="E2550" t="s">
        <v>6819</v>
      </c>
      <c r="F2550">
        <v>46082447</v>
      </c>
      <c r="G2550" t="s">
        <v>1245</v>
      </c>
      <c r="H2550">
        <v>3.5573999999999999</v>
      </c>
      <c r="I2550" s="1">
        <v>44328</v>
      </c>
      <c r="J2550">
        <v>44358.999988425923</v>
      </c>
      <c r="K2550" t="s">
        <v>6820</v>
      </c>
      <c r="L2550" t="s">
        <v>65</v>
      </c>
      <c r="M2550" t="s">
        <v>66</v>
      </c>
      <c r="N2550" t="s">
        <v>67</v>
      </c>
      <c r="Q2550" t="s">
        <v>70</v>
      </c>
      <c r="R2550" t="s">
        <v>6821</v>
      </c>
      <c r="S2550" t="s">
        <v>82</v>
      </c>
      <c r="T2550" t="s">
        <v>6822</v>
      </c>
      <c r="U2550">
        <v>1</v>
      </c>
      <c r="V2550">
        <v>1</v>
      </c>
      <c r="W2550">
        <v>1</v>
      </c>
      <c r="X2550">
        <v>1</v>
      </c>
      <c r="Y2550">
        <v>0</v>
      </c>
      <c r="Z2550">
        <v>0</v>
      </c>
      <c r="AA2550">
        <v>0</v>
      </c>
      <c r="AB2550">
        <v>0</v>
      </c>
      <c r="AC2550">
        <v>0</v>
      </c>
      <c r="AD2550">
        <v>0</v>
      </c>
      <c r="AE2550">
        <v>1</v>
      </c>
      <c r="AF2550">
        <v>0</v>
      </c>
      <c r="AG2550">
        <v>1</v>
      </c>
      <c r="AH2550">
        <v>1</v>
      </c>
      <c r="AI2550">
        <v>0</v>
      </c>
      <c r="AJ2550">
        <v>0</v>
      </c>
      <c r="AK2550">
        <v>0</v>
      </c>
      <c r="AL2550">
        <v>0</v>
      </c>
      <c r="AM2550">
        <v>0</v>
      </c>
      <c r="AN2550">
        <v>0</v>
      </c>
      <c r="AO2550">
        <v>0</v>
      </c>
      <c r="AP2550">
        <v>0</v>
      </c>
      <c r="AQ2550">
        <v>0</v>
      </c>
      <c r="AR2550">
        <v>0</v>
      </c>
      <c r="AS2550">
        <v>0</v>
      </c>
      <c r="AT2550">
        <v>44328</v>
      </c>
      <c r="AU2550">
        <v>44358</v>
      </c>
      <c r="AV2550">
        <v>0</v>
      </c>
      <c r="AW2550">
        <v>1</v>
      </c>
      <c r="AX2550">
        <v>0</v>
      </c>
      <c r="AY2550">
        <v>2021</v>
      </c>
      <c r="AZ2550">
        <v>5</v>
      </c>
      <c r="BA2550">
        <v>30</v>
      </c>
      <c r="BB2550">
        <v>7</v>
      </c>
      <c r="BF2550">
        <v>2021</v>
      </c>
      <c r="BG2550" t="s">
        <v>104</v>
      </c>
      <c r="BH2550" t="s">
        <v>59</v>
      </c>
      <c r="BI2550" t="s">
        <v>9784</v>
      </c>
      <c r="BJ2550" t="s">
        <v>9793</v>
      </c>
    </row>
    <row r="2551" spans="1:62" x14ac:dyDescent="0.35">
      <c r="A2551">
        <v>52251568</v>
      </c>
      <c r="B2551" t="s">
        <v>6823</v>
      </c>
      <c r="C2551" t="s">
        <v>75</v>
      </c>
      <c r="D2551" t="s">
        <v>236</v>
      </c>
      <c r="E2551" t="s">
        <v>112</v>
      </c>
      <c r="F2551">
        <v>27705684</v>
      </c>
      <c r="I2551" s="1">
        <v>44328</v>
      </c>
      <c r="J2551">
        <v>44358.412824074083</v>
      </c>
      <c r="K2551" t="s">
        <v>6824</v>
      </c>
      <c r="L2551" t="s">
        <v>65</v>
      </c>
      <c r="M2551" t="s">
        <v>66</v>
      </c>
      <c r="N2551" t="s">
        <v>67</v>
      </c>
      <c r="P2551" t="s">
        <v>69</v>
      </c>
      <c r="Q2551" t="s">
        <v>102</v>
      </c>
      <c r="R2551" t="s">
        <v>6825</v>
      </c>
      <c r="S2551" t="s">
        <v>71</v>
      </c>
      <c r="T2551" t="s">
        <v>6826</v>
      </c>
      <c r="U2551">
        <v>0</v>
      </c>
      <c r="V2551">
        <v>1</v>
      </c>
      <c r="W2551">
        <v>0</v>
      </c>
      <c r="X2551">
        <v>1</v>
      </c>
      <c r="Y2551">
        <v>0</v>
      </c>
      <c r="Z2551">
        <v>0</v>
      </c>
      <c r="AA2551">
        <v>0</v>
      </c>
      <c r="AB2551">
        <v>0</v>
      </c>
      <c r="AC2551">
        <v>0</v>
      </c>
      <c r="AD2551">
        <v>1</v>
      </c>
      <c r="AE2551">
        <v>1</v>
      </c>
      <c r="AF2551">
        <v>1</v>
      </c>
      <c r="AG2551">
        <v>1</v>
      </c>
      <c r="AH2551">
        <v>0</v>
      </c>
      <c r="AI2551">
        <v>0</v>
      </c>
      <c r="AJ2551">
        <v>0</v>
      </c>
      <c r="AK2551">
        <v>0</v>
      </c>
      <c r="AL2551">
        <v>0</v>
      </c>
      <c r="AM2551">
        <v>0</v>
      </c>
      <c r="AN2551">
        <v>0</v>
      </c>
      <c r="AO2551">
        <v>0</v>
      </c>
      <c r="AP2551">
        <v>1</v>
      </c>
      <c r="AQ2551">
        <v>0</v>
      </c>
      <c r="AR2551">
        <v>0</v>
      </c>
      <c r="AS2551">
        <v>0</v>
      </c>
      <c r="AT2551">
        <v>44328</v>
      </c>
      <c r="AU2551">
        <v>44357</v>
      </c>
      <c r="AV2551">
        <v>1</v>
      </c>
      <c r="AW2551">
        <v>1</v>
      </c>
      <c r="AX2551">
        <v>0</v>
      </c>
      <c r="AY2551">
        <v>2021</v>
      </c>
      <c r="AZ2551">
        <v>5</v>
      </c>
      <c r="BA2551">
        <v>29</v>
      </c>
      <c r="BB2551">
        <v>7</v>
      </c>
      <c r="BF2551">
        <v>2021</v>
      </c>
      <c r="BG2551" t="s">
        <v>73</v>
      </c>
      <c r="BH2551" t="s">
        <v>59</v>
      </c>
      <c r="BI2551" t="s">
        <v>9784</v>
      </c>
      <c r="BJ2551" t="s">
        <v>9793</v>
      </c>
    </row>
    <row r="2552" spans="1:62" x14ac:dyDescent="0.35">
      <c r="A2552">
        <v>52251851</v>
      </c>
      <c r="B2552" t="s">
        <v>116</v>
      </c>
      <c r="C2552" t="s">
        <v>75</v>
      </c>
      <c r="D2552" t="s">
        <v>159</v>
      </c>
      <c r="E2552" t="s">
        <v>6819</v>
      </c>
      <c r="F2552">
        <v>46082447</v>
      </c>
      <c r="G2552" t="s">
        <v>1245</v>
      </c>
      <c r="H2552">
        <v>3.5573999999999999</v>
      </c>
      <c r="I2552" s="1">
        <v>44328</v>
      </c>
      <c r="J2552">
        <v>44358.999988425923</v>
      </c>
      <c r="K2552" t="s">
        <v>6827</v>
      </c>
      <c r="L2552" t="s">
        <v>65</v>
      </c>
      <c r="M2552" t="s">
        <v>66</v>
      </c>
      <c r="N2552" t="s">
        <v>67</v>
      </c>
      <c r="Q2552" t="s">
        <v>70</v>
      </c>
      <c r="R2552" t="s">
        <v>6821</v>
      </c>
      <c r="S2552" t="s">
        <v>82</v>
      </c>
      <c r="T2552" t="s">
        <v>6828</v>
      </c>
      <c r="U2552">
        <v>1</v>
      </c>
      <c r="V2552">
        <v>1</v>
      </c>
      <c r="W2552">
        <v>1</v>
      </c>
      <c r="X2552">
        <v>1</v>
      </c>
      <c r="Y2552">
        <v>0</v>
      </c>
      <c r="Z2552">
        <v>0</v>
      </c>
      <c r="AA2552">
        <v>0</v>
      </c>
      <c r="AB2552">
        <v>0</v>
      </c>
      <c r="AC2552">
        <v>0</v>
      </c>
      <c r="AD2552">
        <v>1</v>
      </c>
      <c r="AE2552">
        <v>1</v>
      </c>
      <c r="AF2552">
        <v>1</v>
      </c>
      <c r="AG2552">
        <v>1</v>
      </c>
      <c r="AH2552">
        <v>1</v>
      </c>
      <c r="AI2552">
        <v>0</v>
      </c>
      <c r="AJ2552">
        <v>0</v>
      </c>
      <c r="AK2552">
        <v>0</v>
      </c>
      <c r="AL2552">
        <v>0</v>
      </c>
      <c r="AM2552">
        <v>0</v>
      </c>
      <c r="AN2552">
        <v>0</v>
      </c>
      <c r="AO2552">
        <v>0</v>
      </c>
      <c r="AP2552">
        <v>0</v>
      </c>
      <c r="AQ2552">
        <v>0</v>
      </c>
      <c r="AR2552">
        <v>0</v>
      </c>
      <c r="AS2552">
        <v>0</v>
      </c>
      <c r="AT2552">
        <v>44328</v>
      </c>
      <c r="AU2552">
        <v>44358</v>
      </c>
      <c r="AV2552">
        <v>0</v>
      </c>
      <c r="AW2552">
        <v>1</v>
      </c>
      <c r="AX2552">
        <v>0</v>
      </c>
      <c r="AY2552">
        <v>2021</v>
      </c>
      <c r="AZ2552">
        <v>5</v>
      </c>
      <c r="BA2552">
        <v>30</v>
      </c>
      <c r="BB2552">
        <v>9</v>
      </c>
      <c r="BF2552">
        <v>2021</v>
      </c>
      <c r="BG2552" t="s">
        <v>104</v>
      </c>
      <c r="BH2552" t="s">
        <v>59</v>
      </c>
      <c r="BI2552" t="s">
        <v>9784</v>
      </c>
      <c r="BJ2552" t="s">
        <v>9793</v>
      </c>
    </row>
    <row r="2553" spans="1:62" x14ac:dyDescent="0.35">
      <c r="A2553">
        <v>52253182</v>
      </c>
      <c r="B2553" t="s">
        <v>116</v>
      </c>
      <c r="C2553" t="s">
        <v>75</v>
      </c>
      <c r="D2553" t="s">
        <v>85</v>
      </c>
      <c r="E2553" t="s">
        <v>3105</v>
      </c>
      <c r="F2553">
        <v>34308753</v>
      </c>
      <c r="I2553" s="1">
        <v>44328</v>
      </c>
      <c r="J2553">
        <v>44358.999988425923</v>
      </c>
      <c r="K2553" t="s">
        <v>6829</v>
      </c>
      <c r="L2553" t="s">
        <v>65</v>
      </c>
      <c r="M2553" t="s">
        <v>66</v>
      </c>
      <c r="N2553" t="s">
        <v>67</v>
      </c>
      <c r="Q2553" t="s">
        <v>70</v>
      </c>
      <c r="R2553" t="s">
        <v>6830</v>
      </c>
      <c r="S2553" t="s">
        <v>71</v>
      </c>
      <c r="T2553" t="s">
        <v>6831</v>
      </c>
      <c r="U2553">
        <v>0</v>
      </c>
      <c r="V2553">
        <v>1</v>
      </c>
      <c r="W2553">
        <v>1</v>
      </c>
      <c r="X2553">
        <v>1</v>
      </c>
      <c r="Y2553">
        <v>0</v>
      </c>
      <c r="Z2553">
        <v>0</v>
      </c>
      <c r="AA2553">
        <v>0</v>
      </c>
      <c r="AB2553">
        <v>0</v>
      </c>
      <c r="AC2553">
        <v>0</v>
      </c>
      <c r="AD2553">
        <v>1</v>
      </c>
      <c r="AE2553">
        <v>1</v>
      </c>
      <c r="AF2553">
        <v>1</v>
      </c>
      <c r="AG2553">
        <v>1</v>
      </c>
      <c r="AH2553">
        <v>1</v>
      </c>
      <c r="AI2553">
        <v>0</v>
      </c>
      <c r="AJ2553">
        <v>0</v>
      </c>
      <c r="AK2553">
        <v>0</v>
      </c>
      <c r="AL2553">
        <v>0</v>
      </c>
      <c r="AM2553">
        <v>0</v>
      </c>
      <c r="AN2553">
        <v>0</v>
      </c>
      <c r="AO2553">
        <v>0</v>
      </c>
      <c r="AP2553">
        <v>0</v>
      </c>
      <c r="AQ2553">
        <v>0</v>
      </c>
      <c r="AR2553">
        <v>0</v>
      </c>
      <c r="AS2553">
        <v>0</v>
      </c>
      <c r="AT2553">
        <v>44328</v>
      </c>
      <c r="AU2553">
        <v>44357</v>
      </c>
      <c r="AV2553">
        <v>1</v>
      </c>
      <c r="AW2553">
        <v>1</v>
      </c>
      <c r="AX2553">
        <v>0</v>
      </c>
      <c r="AY2553">
        <v>2021</v>
      </c>
      <c r="AZ2553">
        <v>5</v>
      </c>
      <c r="BA2553">
        <v>30</v>
      </c>
      <c r="BB2553">
        <v>8</v>
      </c>
      <c r="BF2553">
        <v>2021</v>
      </c>
      <c r="BG2553" t="s">
        <v>73</v>
      </c>
      <c r="BH2553" t="s">
        <v>59</v>
      </c>
      <c r="BI2553" t="s">
        <v>9784</v>
      </c>
      <c r="BJ2553" t="s">
        <v>9793</v>
      </c>
    </row>
    <row r="2554" spans="1:62" x14ac:dyDescent="0.35">
      <c r="A2554">
        <v>52254492</v>
      </c>
      <c r="B2554" t="s">
        <v>6832</v>
      </c>
      <c r="C2554" t="s">
        <v>704</v>
      </c>
      <c r="D2554" t="s">
        <v>6833</v>
      </c>
      <c r="E2554" t="s">
        <v>6834</v>
      </c>
      <c r="F2554">
        <v>46032417</v>
      </c>
      <c r="I2554" s="1">
        <v>44328</v>
      </c>
      <c r="J2554">
        <v>44358.999988425923</v>
      </c>
      <c r="K2554" t="s">
        <v>6835</v>
      </c>
      <c r="L2554" t="s">
        <v>65</v>
      </c>
      <c r="M2554" t="s">
        <v>66</v>
      </c>
      <c r="N2554" t="s">
        <v>67</v>
      </c>
      <c r="O2554" t="s">
        <v>68</v>
      </c>
      <c r="P2554" t="s">
        <v>69</v>
      </c>
      <c r="Q2554" t="s">
        <v>70</v>
      </c>
      <c r="S2554" t="s">
        <v>71</v>
      </c>
      <c r="T2554" t="s">
        <v>6836</v>
      </c>
      <c r="U2554">
        <v>0</v>
      </c>
      <c r="V2554">
        <v>0</v>
      </c>
      <c r="W2554">
        <v>0</v>
      </c>
      <c r="X2554">
        <v>0</v>
      </c>
      <c r="Y2554">
        <v>0</v>
      </c>
      <c r="Z2554">
        <v>0</v>
      </c>
      <c r="AA2554">
        <v>0</v>
      </c>
      <c r="AB2554">
        <v>0</v>
      </c>
      <c r="AC2554">
        <v>1</v>
      </c>
      <c r="AD2554">
        <v>0</v>
      </c>
      <c r="AE2554">
        <v>0</v>
      </c>
      <c r="AF2554">
        <v>0</v>
      </c>
      <c r="AG2554">
        <v>0</v>
      </c>
      <c r="AH2554">
        <v>0</v>
      </c>
      <c r="AI2554">
        <v>0</v>
      </c>
      <c r="AJ2554">
        <v>0</v>
      </c>
      <c r="AK2554">
        <v>0</v>
      </c>
      <c r="AL2554">
        <v>0</v>
      </c>
      <c r="AM2554">
        <v>0</v>
      </c>
      <c r="AN2554">
        <v>0</v>
      </c>
      <c r="AO2554">
        <v>0</v>
      </c>
      <c r="AP2554">
        <v>0</v>
      </c>
      <c r="AQ2554">
        <v>0</v>
      </c>
      <c r="AR2554">
        <v>0</v>
      </c>
      <c r="AS2554">
        <v>0</v>
      </c>
      <c r="AT2554">
        <v>44328</v>
      </c>
      <c r="AU2554">
        <v>44358</v>
      </c>
      <c r="AV2554">
        <v>0</v>
      </c>
      <c r="AW2554">
        <v>1</v>
      </c>
      <c r="AX2554">
        <v>0</v>
      </c>
      <c r="AY2554">
        <v>2021</v>
      </c>
      <c r="AZ2554">
        <v>5</v>
      </c>
      <c r="BA2554">
        <v>30</v>
      </c>
      <c r="BB2554">
        <v>1</v>
      </c>
      <c r="BF2554">
        <v>2021</v>
      </c>
      <c r="BG2554" t="s">
        <v>104</v>
      </c>
      <c r="BH2554" t="s">
        <v>9822</v>
      </c>
      <c r="BI2554" t="s">
        <v>9784</v>
      </c>
      <c r="BJ2554" t="s">
        <v>9793</v>
      </c>
    </row>
    <row r="2555" spans="1:62" x14ac:dyDescent="0.35">
      <c r="A2555">
        <v>52258055</v>
      </c>
      <c r="B2555" t="s">
        <v>98</v>
      </c>
      <c r="C2555" t="s">
        <v>61</v>
      </c>
      <c r="D2555" t="s">
        <v>125</v>
      </c>
      <c r="E2555" t="s">
        <v>337</v>
      </c>
      <c r="F2555">
        <v>38197469</v>
      </c>
      <c r="I2555" s="1">
        <v>44328</v>
      </c>
      <c r="J2555">
        <v>44358.999988425923</v>
      </c>
      <c r="K2555" t="s">
        <v>4587</v>
      </c>
      <c r="L2555" t="s">
        <v>65</v>
      </c>
      <c r="M2555" t="s">
        <v>66</v>
      </c>
      <c r="N2555" t="s">
        <v>67</v>
      </c>
      <c r="O2555" t="s">
        <v>68</v>
      </c>
      <c r="P2555" t="s">
        <v>69</v>
      </c>
      <c r="Q2555" t="s">
        <v>70</v>
      </c>
      <c r="S2555" t="s">
        <v>71</v>
      </c>
      <c r="T2555" t="s">
        <v>6837</v>
      </c>
      <c r="U2555">
        <v>1</v>
      </c>
      <c r="V2555">
        <v>1</v>
      </c>
      <c r="W2555">
        <v>1</v>
      </c>
      <c r="X2555">
        <v>1</v>
      </c>
      <c r="Y2555">
        <v>0</v>
      </c>
      <c r="Z2555">
        <v>0</v>
      </c>
      <c r="AA2555">
        <v>0</v>
      </c>
      <c r="AB2555">
        <v>0</v>
      </c>
      <c r="AC2555">
        <v>0</v>
      </c>
      <c r="AD2555">
        <v>1</v>
      </c>
      <c r="AE2555">
        <v>1</v>
      </c>
      <c r="AF2555">
        <v>1</v>
      </c>
      <c r="AG2555">
        <v>0</v>
      </c>
      <c r="AH2555">
        <v>1</v>
      </c>
      <c r="AI2555">
        <v>0</v>
      </c>
      <c r="AJ2555">
        <v>0</v>
      </c>
      <c r="AK2555">
        <v>0</v>
      </c>
      <c r="AL2555">
        <v>0</v>
      </c>
      <c r="AM2555">
        <v>0</v>
      </c>
      <c r="AN2555">
        <v>0</v>
      </c>
      <c r="AO2555">
        <v>0</v>
      </c>
      <c r="AP2555">
        <v>1</v>
      </c>
      <c r="AQ2555">
        <v>0</v>
      </c>
      <c r="AR2555">
        <v>0</v>
      </c>
      <c r="AS2555">
        <v>0</v>
      </c>
      <c r="AT2555">
        <v>44328</v>
      </c>
      <c r="AU2555">
        <v>44358</v>
      </c>
      <c r="AV2555">
        <v>0</v>
      </c>
      <c r="AW2555">
        <v>1</v>
      </c>
      <c r="AX2555">
        <v>0</v>
      </c>
      <c r="AY2555">
        <v>2021</v>
      </c>
      <c r="AZ2555">
        <v>5</v>
      </c>
      <c r="BA2555">
        <v>30</v>
      </c>
      <c r="BB2555">
        <v>9</v>
      </c>
      <c r="BF2555">
        <v>2021</v>
      </c>
      <c r="BG2555" t="s">
        <v>104</v>
      </c>
      <c r="BH2555" t="s">
        <v>9822</v>
      </c>
      <c r="BI2555" t="s">
        <v>9784</v>
      </c>
      <c r="BJ2555" t="s">
        <v>9793</v>
      </c>
    </row>
    <row r="2556" spans="1:62" x14ac:dyDescent="0.35">
      <c r="A2556">
        <v>52258094</v>
      </c>
      <c r="B2556" t="s">
        <v>116</v>
      </c>
      <c r="C2556" t="s">
        <v>61</v>
      </c>
      <c r="D2556" t="s">
        <v>125</v>
      </c>
      <c r="E2556" t="s">
        <v>337</v>
      </c>
      <c r="F2556">
        <v>38197469</v>
      </c>
      <c r="I2556" s="1">
        <v>44328</v>
      </c>
      <c r="J2556">
        <v>44358.999988425923</v>
      </c>
      <c r="K2556" t="s">
        <v>4587</v>
      </c>
      <c r="L2556" t="s">
        <v>65</v>
      </c>
      <c r="M2556" t="s">
        <v>66</v>
      </c>
      <c r="N2556" t="s">
        <v>67</v>
      </c>
      <c r="O2556" t="s">
        <v>68</v>
      </c>
      <c r="P2556" t="s">
        <v>69</v>
      </c>
      <c r="Q2556" t="s">
        <v>70</v>
      </c>
      <c r="S2556" t="s">
        <v>71</v>
      </c>
      <c r="T2556" t="s">
        <v>6838</v>
      </c>
      <c r="U2556">
        <v>1</v>
      </c>
      <c r="V2556">
        <v>1</v>
      </c>
      <c r="W2556">
        <v>1</v>
      </c>
      <c r="X2556">
        <v>1</v>
      </c>
      <c r="Y2556">
        <v>0</v>
      </c>
      <c r="Z2556">
        <v>0</v>
      </c>
      <c r="AA2556">
        <v>0</v>
      </c>
      <c r="AB2556">
        <v>0</v>
      </c>
      <c r="AC2556">
        <v>0</v>
      </c>
      <c r="AD2556">
        <v>1</v>
      </c>
      <c r="AE2556">
        <v>1</v>
      </c>
      <c r="AF2556">
        <v>1</v>
      </c>
      <c r="AG2556">
        <v>1</v>
      </c>
      <c r="AH2556">
        <v>1</v>
      </c>
      <c r="AI2556">
        <v>0</v>
      </c>
      <c r="AJ2556">
        <v>0</v>
      </c>
      <c r="AK2556">
        <v>0</v>
      </c>
      <c r="AL2556">
        <v>0</v>
      </c>
      <c r="AM2556">
        <v>0</v>
      </c>
      <c r="AN2556">
        <v>0</v>
      </c>
      <c r="AO2556">
        <v>0</v>
      </c>
      <c r="AP2556">
        <v>1</v>
      </c>
      <c r="AQ2556">
        <v>0</v>
      </c>
      <c r="AR2556">
        <v>0</v>
      </c>
      <c r="AS2556">
        <v>0</v>
      </c>
      <c r="AT2556">
        <v>44328</v>
      </c>
      <c r="AU2556">
        <v>44358</v>
      </c>
      <c r="AV2556">
        <v>0</v>
      </c>
      <c r="AW2556">
        <v>1</v>
      </c>
      <c r="AX2556">
        <v>0</v>
      </c>
      <c r="AY2556">
        <v>2021</v>
      </c>
      <c r="AZ2556">
        <v>5</v>
      </c>
      <c r="BA2556">
        <v>30</v>
      </c>
      <c r="BB2556">
        <v>10</v>
      </c>
      <c r="BF2556">
        <v>2021</v>
      </c>
      <c r="BG2556" t="s">
        <v>104</v>
      </c>
      <c r="BH2556" t="s">
        <v>9822</v>
      </c>
      <c r="BI2556" t="s">
        <v>9784</v>
      </c>
      <c r="BJ2556" t="s">
        <v>9793</v>
      </c>
    </row>
    <row r="2557" spans="1:62" x14ac:dyDescent="0.35">
      <c r="A2557">
        <v>52258825</v>
      </c>
      <c r="B2557" t="s">
        <v>98</v>
      </c>
      <c r="C2557" t="s">
        <v>75</v>
      </c>
      <c r="D2557" t="s">
        <v>76</v>
      </c>
      <c r="E2557" t="s">
        <v>935</v>
      </c>
      <c r="F2557">
        <v>28245416</v>
      </c>
      <c r="G2557" t="s">
        <v>936</v>
      </c>
      <c r="H2557">
        <v>3.2698</v>
      </c>
      <c r="I2557" s="1">
        <v>44328</v>
      </c>
      <c r="J2557">
        <v>44358.999988425923</v>
      </c>
      <c r="K2557" t="s">
        <v>6839</v>
      </c>
      <c r="L2557" t="s">
        <v>65</v>
      </c>
      <c r="M2557" t="s">
        <v>152</v>
      </c>
      <c r="N2557" t="s">
        <v>153</v>
      </c>
      <c r="O2557" t="s">
        <v>154</v>
      </c>
      <c r="P2557" t="s">
        <v>155</v>
      </c>
      <c r="Q2557" t="s">
        <v>70</v>
      </c>
      <c r="S2557" t="s">
        <v>71</v>
      </c>
      <c r="T2557" t="s">
        <v>6840</v>
      </c>
      <c r="U2557">
        <v>0</v>
      </c>
      <c r="V2557">
        <v>1</v>
      </c>
      <c r="W2557">
        <v>1</v>
      </c>
      <c r="X2557">
        <v>1</v>
      </c>
      <c r="Y2557">
        <v>0</v>
      </c>
      <c r="Z2557">
        <v>0</v>
      </c>
      <c r="AA2557">
        <v>0</v>
      </c>
      <c r="AB2557">
        <v>0</v>
      </c>
      <c r="AC2557">
        <v>0</v>
      </c>
      <c r="AD2557">
        <v>0</v>
      </c>
      <c r="AE2557">
        <v>1</v>
      </c>
      <c r="AF2557">
        <v>1</v>
      </c>
      <c r="AG2557">
        <v>1</v>
      </c>
      <c r="AH2557">
        <v>1</v>
      </c>
      <c r="AI2557">
        <v>0</v>
      </c>
      <c r="AJ2557">
        <v>0</v>
      </c>
      <c r="AK2557">
        <v>0</v>
      </c>
      <c r="AL2557">
        <v>0</v>
      </c>
      <c r="AM2557">
        <v>0</v>
      </c>
      <c r="AN2557">
        <v>0</v>
      </c>
      <c r="AO2557">
        <v>0</v>
      </c>
      <c r="AP2557">
        <v>0</v>
      </c>
      <c r="AQ2557">
        <v>0</v>
      </c>
      <c r="AR2557">
        <v>0</v>
      </c>
      <c r="AS2557">
        <v>0</v>
      </c>
      <c r="AT2557">
        <v>44328</v>
      </c>
      <c r="AU2557">
        <v>44358</v>
      </c>
      <c r="AV2557">
        <v>0</v>
      </c>
      <c r="AW2557">
        <v>1</v>
      </c>
      <c r="AX2557">
        <v>0</v>
      </c>
      <c r="AY2557">
        <v>2021</v>
      </c>
      <c r="AZ2557">
        <v>5</v>
      </c>
      <c r="BA2557">
        <v>30</v>
      </c>
      <c r="BB2557">
        <v>7</v>
      </c>
      <c r="BF2557">
        <v>2021</v>
      </c>
      <c r="BG2557" t="s">
        <v>104</v>
      </c>
      <c r="BH2557" t="s">
        <v>9822</v>
      </c>
      <c r="BI2557" t="s">
        <v>9784</v>
      </c>
      <c r="BJ2557" t="s">
        <v>9793</v>
      </c>
    </row>
    <row r="2558" spans="1:62" x14ac:dyDescent="0.35">
      <c r="A2558">
        <v>52259065</v>
      </c>
      <c r="B2558" t="s">
        <v>2078</v>
      </c>
      <c r="C2558" t="s">
        <v>75</v>
      </c>
      <c r="D2558" t="s">
        <v>159</v>
      </c>
      <c r="E2558" t="s">
        <v>5067</v>
      </c>
      <c r="F2558">
        <v>10189109</v>
      </c>
      <c r="G2558" t="s">
        <v>5067</v>
      </c>
      <c r="H2558">
        <v>2.6667000000000001</v>
      </c>
      <c r="I2558" s="1">
        <v>44328</v>
      </c>
      <c r="J2558">
        <v>44358.999988425923</v>
      </c>
      <c r="K2558" t="s">
        <v>6841</v>
      </c>
      <c r="L2558" t="s">
        <v>65</v>
      </c>
      <c r="M2558" t="s">
        <v>120</v>
      </c>
      <c r="N2558" t="s">
        <v>121</v>
      </c>
      <c r="O2558" t="s">
        <v>168</v>
      </c>
      <c r="P2558" t="s">
        <v>122</v>
      </c>
      <c r="Q2558" t="s">
        <v>70</v>
      </c>
      <c r="S2558" t="s">
        <v>71</v>
      </c>
      <c r="T2558" t="s">
        <v>6842</v>
      </c>
      <c r="U2558">
        <v>1</v>
      </c>
      <c r="V2558">
        <v>1</v>
      </c>
      <c r="W2558">
        <v>0</v>
      </c>
      <c r="X2558">
        <v>1</v>
      </c>
      <c r="Y2558">
        <v>0</v>
      </c>
      <c r="Z2558">
        <v>0</v>
      </c>
      <c r="AA2558">
        <v>1</v>
      </c>
      <c r="AB2558">
        <v>0</v>
      </c>
      <c r="AC2558">
        <v>0</v>
      </c>
      <c r="AD2558">
        <v>0</v>
      </c>
      <c r="AE2558">
        <v>1</v>
      </c>
      <c r="AF2558">
        <v>0</v>
      </c>
      <c r="AG2558">
        <v>0</v>
      </c>
      <c r="AH2558">
        <v>1</v>
      </c>
      <c r="AI2558">
        <v>0</v>
      </c>
      <c r="AJ2558">
        <v>0</v>
      </c>
      <c r="AK2558">
        <v>0</v>
      </c>
      <c r="AL2558">
        <v>0</v>
      </c>
      <c r="AM2558">
        <v>0</v>
      </c>
      <c r="AN2558">
        <v>0</v>
      </c>
      <c r="AO2558">
        <v>0</v>
      </c>
      <c r="AP2558">
        <v>0</v>
      </c>
      <c r="AQ2558">
        <v>1</v>
      </c>
      <c r="AR2558">
        <v>0</v>
      </c>
      <c r="AS2558">
        <v>0</v>
      </c>
      <c r="AT2558">
        <v>44328</v>
      </c>
      <c r="AU2558">
        <v>44358</v>
      </c>
      <c r="AV2558">
        <v>0</v>
      </c>
      <c r="AW2558">
        <v>1</v>
      </c>
      <c r="AX2558">
        <v>0</v>
      </c>
      <c r="AY2558">
        <v>2021</v>
      </c>
      <c r="AZ2558">
        <v>5</v>
      </c>
      <c r="BA2558">
        <v>30</v>
      </c>
      <c r="BB2558">
        <v>7</v>
      </c>
      <c r="BF2558">
        <v>2021</v>
      </c>
      <c r="BG2558" t="s">
        <v>104</v>
      </c>
      <c r="BH2558" t="s">
        <v>9822</v>
      </c>
      <c r="BI2558" t="s">
        <v>9784</v>
      </c>
      <c r="BJ2558" t="s">
        <v>9793</v>
      </c>
    </row>
    <row r="2559" spans="1:62" x14ac:dyDescent="0.35">
      <c r="A2559">
        <v>52262284</v>
      </c>
      <c r="B2559" t="s">
        <v>116</v>
      </c>
      <c r="C2559" t="s">
        <v>61</v>
      </c>
      <c r="D2559" t="s">
        <v>125</v>
      </c>
      <c r="E2559" t="s">
        <v>6843</v>
      </c>
      <c r="F2559">
        <v>22081402</v>
      </c>
      <c r="G2559" t="s">
        <v>6843</v>
      </c>
      <c r="H2559">
        <v>4.1052999999999997</v>
      </c>
      <c r="I2559" s="1">
        <v>44329</v>
      </c>
      <c r="J2559">
        <v>44359.999988425923</v>
      </c>
      <c r="K2559" t="s">
        <v>6844</v>
      </c>
      <c r="L2559" t="s">
        <v>65</v>
      </c>
      <c r="M2559" t="s">
        <v>197</v>
      </c>
      <c r="N2559" t="s">
        <v>198</v>
      </c>
      <c r="O2559" t="s">
        <v>168</v>
      </c>
      <c r="P2559" t="s">
        <v>199</v>
      </c>
      <c r="Q2559" t="s">
        <v>70</v>
      </c>
      <c r="S2559" t="s">
        <v>71</v>
      </c>
      <c r="T2559" t="s">
        <v>6845</v>
      </c>
      <c r="U2559">
        <v>0</v>
      </c>
      <c r="V2559">
        <v>1</v>
      </c>
      <c r="W2559">
        <v>1</v>
      </c>
      <c r="X2559">
        <v>1</v>
      </c>
      <c r="Y2559">
        <v>0</v>
      </c>
      <c r="Z2559">
        <v>0</v>
      </c>
      <c r="AA2559">
        <v>0</v>
      </c>
      <c r="AB2559">
        <v>0</v>
      </c>
      <c r="AC2559">
        <v>0</v>
      </c>
      <c r="AD2559">
        <v>0</v>
      </c>
      <c r="AE2559">
        <v>1</v>
      </c>
      <c r="AF2559">
        <v>1</v>
      </c>
      <c r="AG2559">
        <v>1</v>
      </c>
      <c r="AH2559">
        <v>1</v>
      </c>
      <c r="AI2559">
        <v>0</v>
      </c>
      <c r="AJ2559">
        <v>0</v>
      </c>
      <c r="AK2559">
        <v>0</v>
      </c>
      <c r="AL2559">
        <v>0</v>
      </c>
      <c r="AM2559">
        <v>0</v>
      </c>
      <c r="AN2559">
        <v>0</v>
      </c>
      <c r="AO2559">
        <v>0</v>
      </c>
      <c r="AP2559">
        <v>0</v>
      </c>
      <c r="AQ2559">
        <v>0</v>
      </c>
      <c r="AR2559">
        <v>0</v>
      </c>
      <c r="AS2559">
        <v>0</v>
      </c>
      <c r="AT2559">
        <v>44328</v>
      </c>
      <c r="AU2559">
        <v>44359</v>
      </c>
      <c r="AV2559">
        <v>0</v>
      </c>
      <c r="AW2559">
        <v>1</v>
      </c>
      <c r="AX2559">
        <v>0</v>
      </c>
      <c r="AY2559">
        <v>2021</v>
      </c>
      <c r="AZ2559">
        <v>5</v>
      </c>
      <c r="BA2559">
        <v>30</v>
      </c>
      <c r="BB2559">
        <v>7</v>
      </c>
      <c r="BF2559">
        <v>2021</v>
      </c>
      <c r="BG2559" t="s">
        <v>104</v>
      </c>
      <c r="BH2559" t="s">
        <v>9822</v>
      </c>
      <c r="BI2559" t="s">
        <v>9784</v>
      </c>
      <c r="BJ2559" t="s">
        <v>9796</v>
      </c>
    </row>
    <row r="2560" spans="1:62" x14ac:dyDescent="0.35">
      <c r="A2560">
        <v>52264475</v>
      </c>
      <c r="B2560" t="s">
        <v>6846</v>
      </c>
      <c r="C2560" t="s">
        <v>75</v>
      </c>
      <c r="D2560" t="s">
        <v>159</v>
      </c>
      <c r="E2560" t="s">
        <v>6847</v>
      </c>
      <c r="F2560">
        <v>20364005</v>
      </c>
      <c r="G2560" t="s">
        <v>6847</v>
      </c>
      <c r="H2560">
        <v>3.04</v>
      </c>
      <c r="I2560" s="1">
        <v>44329</v>
      </c>
      <c r="J2560">
        <v>44359.999988425923</v>
      </c>
      <c r="K2560" t="s">
        <v>6848</v>
      </c>
      <c r="L2560" t="s">
        <v>65</v>
      </c>
      <c r="M2560" t="s">
        <v>120</v>
      </c>
      <c r="N2560" t="s">
        <v>121</v>
      </c>
      <c r="O2560" t="s">
        <v>168</v>
      </c>
      <c r="P2560" t="s">
        <v>122</v>
      </c>
      <c r="Q2560" t="s">
        <v>70</v>
      </c>
      <c r="S2560" t="s">
        <v>71</v>
      </c>
      <c r="T2560" t="s">
        <v>6849</v>
      </c>
      <c r="U2560">
        <v>0</v>
      </c>
      <c r="V2560">
        <v>1</v>
      </c>
      <c r="W2560">
        <v>0</v>
      </c>
      <c r="X2560">
        <v>1</v>
      </c>
      <c r="Y2560">
        <v>0</v>
      </c>
      <c r="Z2560">
        <v>0</v>
      </c>
      <c r="AA2560">
        <v>0</v>
      </c>
      <c r="AB2560">
        <v>0</v>
      </c>
      <c r="AC2560">
        <v>0</v>
      </c>
      <c r="AD2560">
        <v>0</v>
      </c>
      <c r="AE2560">
        <v>1</v>
      </c>
      <c r="AF2560">
        <v>0</v>
      </c>
      <c r="AG2560">
        <v>0</v>
      </c>
      <c r="AH2560">
        <v>1</v>
      </c>
      <c r="AI2560">
        <v>0</v>
      </c>
      <c r="AJ2560">
        <v>0</v>
      </c>
      <c r="AK2560">
        <v>0</v>
      </c>
      <c r="AL2560">
        <v>0</v>
      </c>
      <c r="AM2560">
        <v>0</v>
      </c>
      <c r="AN2560">
        <v>0</v>
      </c>
      <c r="AO2560">
        <v>0</v>
      </c>
      <c r="AP2560">
        <v>0</v>
      </c>
      <c r="AQ2560">
        <v>0</v>
      </c>
      <c r="AR2560">
        <v>0</v>
      </c>
      <c r="AS2560">
        <v>0</v>
      </c>
      <c r="AT2560">
        <v>44329</v>
      </c>
      <c r="AU2560">
        <v>44359</v>
      </c>
      <c r="AV2560">
        <v>0</v>
      </c>
      <c r="AW2560">
        <v>1</v>
      </c>
      <c r="AX2560">
        <v>0</v>
      </c>
      <c r="AY2560">
        <v>2021</v>
      </c>
      <c r="AZ2560">
        <v>5</v>
      </c>
      <c r="BA2560">
        <v>30</v>
      </c>
      <c r="BB2560">
        <v>4</v>
      </c>
      <c r="BF2560">
        <v>2021</v>
      </c>
      <c r="BG2560" t="s">
        <v>104</v>
      </c>
      <c r="BH2560" t="s">
        <v>9822</v>
      </c>
      <c r="BI2560" t="s">
        <v>9784</v>
      </c>
      <c r="BJ2560" t="s">
        <v>9796</v>
      </c>
    </row>
    <row r="2561" spans="1:62" x14ac:dyDescent="0.35">
      <c r="A2561">
        <v>52265207</v>
      </c>
      <c r="B2561" t="s">
        <v>6850</v>
      </c>
      <c r="C2561" t="s">
        <v>61</v>
      </c>
      <c r="D2561" t="s">
        <v>125</v>
      </c>
      <c r="E2561" t="s">
        <v>2539</v>
      </c>
      <c r="F2561">
        <v>21211891</v>
      </c>
      <c r="G2561" t="s">
        <v>2540</v>
      </c>
      <c r="H2561">
        <v>3.2336999999999998</v>
      </c>
      <c r="I2561" s="1">
        <v>44329</v>
      </c>
      <c r="J2561">
        <v>44359.999988425923</v>
      </c>
      <c r="K2561" t="s">
        <v>6851</v>
      </c>
      <c r="L2561" t="s">
        <v>65</v>
      </c>
      <c r="M2561" t="s">
        <v>120</v>
      </c>
      <c r="N2561" t="s">
        <v>121</v>
      </c>
      <c r="O2561" t="s">
        <v>168</v>
      </c>
      <c r="P2561" t="s">
        <v>2542</v>
      </c>
      <c r="Q2561" t="s">
        <v>70</v>
      </c>
      <c r="S2561" t="s">
        <v>71</v>
      </c>
      <c r="T2561" t="s">
        <v>6852</v>
      </c>
      <c r="U2561">
        <v>1</v>
      </c>
      <c r="V2561">
        <v>1</v>
      </c>
      <c r="W2561">
        <v>1</v>
      </c>
      <c r="X2561">
        <v>1</v>
      </c>
      <c r="Y2561">
        <v>0</v>
      </c>
      <c r="Z2561">
        <v>0</v>
      </c>
      <c r="AA2561">
        <v>0</v>
      </c>
      <c r="AB2561">
        <v>0</v>
      </c>
      <c r="AC2561">
        <v>0</v>
      </c>
      <c r="AD2561">
        <v>0</v>
      </c>
      <c r="AE2561">
        <v>1</v>
      </c>
      <c r="AF2561">
        <v>0</v>
      </c>
      <c r="AG2561">
        <v>0</v>
      </c>
      <c r="AH2561">
        <v>1</v>
      </c>
      <c r="AI2561">
        <v>0</v>
      </c>
      <c r="AJ2561">
        <v>0</v>
      </c>
      <c r="AK2561">
        <v>0</v>
      </c>
      <c r="AL2561">
        <v>0</v>
      </c>
      <c r="AM2561">
        <v>0</v>
      </c>
      <c r="AN2561">
        <v>0</v>
      </c>
      <c r="AO2561">
        <v>0</v>
      </c>
      <c r="AP2561">
        <v>0</v>
      </c>
      <c r="AQ2561">
        <v>0</v>
      </c>
      <c r="AR2561">
        <v>0</v>
      </c>
      <c r="AS2561">
        <v>0</v>
      </c>
      <c r="AT2561">
        <v>44329</v>
      </c>
      <c r="AU2561">
        <v>44359</v>
      </c>
      <c r="AV2561">
        <v>0</v>
      </c>
      <c r="AW2561">
        <v>1</v>
      </c>
      <c r="AX2561">
        <v>0</v>
      </c>
      <c r="AY2561">
        <v>2021</v>
      </c>
      <c r="AZ2561">
        <v>5</v>
      </c>
      <c r="BA2561">
        <v>30</v>
      </c>
      <c r="BB2561">
        <v>6</v>
      </c>
      <c r="BF2561">
        <v>2021</v>
      </c>
      <c r="BG2561" t="s">
        <v>104</v>
      </c>
      <c r="BH2561" t="s">
        <v>9822</v>
      </c>
      <c r="BI2561" t="s">
        <v>9784</v>
      </c>
      <c r="BJ2561" t="s">
        <v>9796</v>
      </c>
    </row>
    <row r="2562" spans="1:62" x14ac:dyDescent="0.35">
      <c r="A2562">
        <v>52265278</v>
      </c>
      <c r="B2562" t="s">
        <v>6853</v>
      </c>
      <c r="C2562" t="s">
        <v>75</v>
      </c>
      <c r="D2562" t="s">
        <v>236</v>
      </c>
      <c r="E2562" t="s">
        <v>2748</v>
      </c>
      <c r="F2562">
        <v>25889059</v>
      </c>
      <c r="I2562" s="1">
        <v>44329</v>
      </c>
      <c r="J2562">
        <v>44359.48542824074</v>
      </c>
      <c r="K2562" t="s">
        <v>6854</v>
      </c>
      <c r="L2562" t="s">
        <v>65</v>
      </c>
      <c r="M2562" t="s">
        <v>66</v>
      </c>
      <c r="N2562" t="s">
        <v>67</v>
      </c>
      <c r="O2562" t="s">
        <v>68</v>
      </c>
      <c r="P2562" t="s">
        <v>69</v>
      </c>
      <c r="Q2562" t="s">
        <v>102</v>
      </c>
      <c r="S2562" t="s">
        <v>71</v>
      </c>
      <c r="T2562" t="s">
        <v>6855</v>
      </c>
      <c r="U2562">
        <v>0</v>
      </c>
      <c r="V2562">
        <v>1</v>
      </c>
      <c r="W2562">
        <v>1</v>
      </c>
      <c r="X2562">
        <v>1</v>
      </c>
      <c r="Y2562">
        <v>0</v>
      </c>
      <c r="Z2562">
        <v>0</v>
      </c>
      <c r="AA2562">
        <v>0</v>
      </c>
      <c r="AB2562">
        <v>0</v>
      </c>
      <c r="AC2562">
        <v>0</v>
      </c>
      <c r="AD2562">
        <v>1</v>
      </c>
      <c r="AE2562">
        <v>1</v>
      </c>
      <c r="AF2562">
        <v>1</v>
      </c>
      <c r="AG2562">
        <v>1</v>
      </c>
      <c r="AH2562">
        <v>1</v>
      </c>
      <c r="AI2562">
        <v>0</v>
      </c>
      <c r="AJ2562">
        <v>0</v>
      </c>
      <c r="AK2562">
        <v>0</v>
      </c>
      <c r="AL2562">
        <v>0</v>
      </c>
      <c r="AM2562">
        <v>0</v>
      </c>
      <c r="AN2562">
        <v>0</v>
      </c>
      <c r="AO2562">
        <v>0</v>
      </c>
      <c r="AP2562">
        <v>1</v>
      </c>
      <c r="AQ2562">
        <v>1</v>
      </c>
      <c r="AR2562">
        <v>0</v>
      </c>
      <c r="AS2562">
        <v>0</v>
      </c>
      <c r="AT2562">
        <v>44329</v>
      </c>
      <c r="AU2562">
        <v>44359</v>
      </c>
      <c r="AV2562">
        <v>1</v>
      </c>
      <c r="AW2562">
        <v>1</v>
      </c>
      <c r="AX2562">
        <v>0</v>
      </c>
      <c r="AY2562">
        <v>2021</v>
      </c>
      <c r="AZ2562">
        <v>5</v>
      </c>
      <c r="BA2562">
        <v>29</v>
      </c>
      <c r="BB2562">
        <v>10</v>
      </c>
      <c r="BF2562">
        <v>2021</v>
      </c>
      <c r="BG2562" t="s">
        <v>73</v>
      </c>
      <c r="BH2562" t="s">
        <v>9822</v>
      </c>
      <c r="BI2562" t="s">
        <v>9784</v>
      </c>
      <c r="BJ2562" t="s">
        <v>9796</v>
      </c>
    </row>
    <row r="2563" spans="1:62" x14ac:dyDescent="0.35">
      <c r="A2563">
        <v>52265416</v>
      </c>
      <c r="B2563" t="s">
        <v>283</v>
      </c>
      <c r="C2563" t="s">
        <v>75</v>
      </c>
      <c r="D2563" t="s">
        <v>236</v>
      </c>
      <c r="E2563" t="s">
        <v>2748</v>
      </c>
      <c r="F2563">
        <v>25889059</v>
      </c>
      <c r="I2563" s="1">
        <v>44329</v>
      </c>
      <c r="J2563">
        <v>44359.489942129629</v>
      </c>
      <c r="K2563" t="s">
        <v>6856</v>
      </c>
      <c r="L2563" t="s">
        <v>65</v>
      </c>
      <c r="M2563" t="s">
        <v>79</v>
      </c>
      <c r="N2563" t="s">
        <v>80</v>
      </c>
      <c r="P2563" t="s">
        <v>189</v>
      </c>
      <c r="Q2563" t="s">
        <v>70</v>
      </c>
      <c r="R2563" t="s">
        <v>6857</v>
      </c>
      <c r="S2563" t="s">
        <v>71</v>
      </c>
      <c r="T2563" t="s">
        <v>6858</v>
      </c>
      <c r="U2563">
        <v>0</v>
      </c>
      <c r="V2563">
        <v>1</v>
      </c>
      <c r="W2563">
        <v>1</v>
      </c>
      <c r="X2563">
        <v>1</v>
      </c>
      <c r="Y2563">
        <v>0</v>
      </c>
      <c r="Z2563">
        <v>0</v>
      </c>
      <c r="AA2563">
        <v>0</v>
      </c>
      <c r="AB2563">
        <v>0</v>
      </c>
      <c r="AC2563">
        <v>0</v>
      </c>
      <c r="AD2563">
        <v>0</v>
      </c>
      <c r="AE2563">
        <v>1</v>
      </c>
      <c r="AF2563">
        <v>1</v>
      </c>
      <c r="AG2563">
        <v>0</v>
      </c>
      <c r="AH2563">
        <v>1</v>
      </c>
      <c r="AI2563">
        <v>0</v>
      </c>
      <c r="AJ2563">
        <v>0</v>
      </c>
      <c r="AK2563">
        <v>0</v>
      </c>
      <c r="AL2563">
        <v>0</v>
      </c>
      <c r="AM2563">
        <v>0</v>
      </c>
      <c r="AN2563">
        <v>0</v>
      </c>
      <c r="AO2563">
        <v>0</v>
      </c>
      <c r="AP2563">
        <v>0</v>
      </c>
      <c r="AQ2563">
        <v>1</v>
      </c>
      <c r="AR2563">
        <v>0</v>
      </c>
      <c r="AS2563">
        <v>0</v>
      </c>
      <c r="AT2563">
        <v>44329</v>
      </c>
      <c r="AU2563">
        <v>44359</v>
      </c>
      <c r="AV2563">
        <v>1</v>
      </c>
      <c r="AW2563">
        <v>1</v>
      </c>
      <c r="AX2563">
        <v>0</v>
      </c>
      <c r="AY2563">
        <v>2021</v>
      </c>
      <c r="AZ2563">
        <v>5</v>
      </c>
      <c r="BA2563">
        <v>29</v>
      </c>
      <c r="BB2563">
        <v>7</v>
      </c>
      <c r="BF2563">
        <v>2021</v>
      </c>
      <c r="BG2563" t="s">
        <v>73</v>
      </c>
      <c r="BH2563" t="s">
        <v>59</v>
      </c>
      <c r="BI2563" t="s">
        <v>9784</v>
      </c>
      <c r="BJ2563" t="s">
        <v>9796</v>
      </c>
    </row>
    <row r="2564" spans="1:62" x14ac:dyDescent="0.35">
      <c r="A2564">
        <v>52267337</v>
      </c>
      <c r="B2564" t="s">
        <v>116</v>
      </c>
      <c r="C2564" t="s">
        <v>75</v>
      </c>
      <c r="D2564" t="s">
        <v>165</v>
      </c>
      <c r="E2564" t="s">
        <v>3426</v>
      </c>
      <c r="F2564">
        <v>29387504</v>
      </c>
      <c r="I2564" s="1">
        <v>44329</v>
      </c>
      <c r="J2564">
        <v>44359.999988425923</v>
      </c>
      <c r="K2564" t="s">
        <v>6859</v>
      </c>
      <c r="L2564" t="s">
        <v>65</v>
      </c>
      <c r="M2564" t="s">
        <v>66</v>
      </c>
      <c r="N2564" t="s">
        <v>67</v>
      </c>
      <c r="O2564" t="s">
        <v>68</v>
      </c>
      <c r="P2564" t="s">
        <v>69</v>
      </c>
      <c r="Q2564" t="s">
        <v>70</v>
      </c>
      <c r="R2564" t="s">
        <v>6860</v>
      </c>
      <c r="S2564" t="s">
        <v>71</v>
      </c>
      <c r="T2564" t="s">
        <v>6861</v>
      </c>
      <c r="U2564">
        <v>0</v>
      </c>
      <c r="V2564">
        <v>1</v>
      </c>
      <c r="W2564">
        <v>1</v>
      </c>
      <c r="X2564">
        <v>1</v>
      </c>
      <c r="Y2564">
        <v>0</v>
      </c>
      <c r="Z2564">
        <v>0</v>
      </c>
      <c r="AA2564">
        <v>0</v>
      </c>
      <c r="AB2564">
        <v>0</v>
      </c>
      <c r="AC2564">
        <v>0</v>
      </c>
      <c r="AD2564">
        <v>0</v>
      </c>
      <c r="AE2564">
        <v>1</v>
      </c>
      <c r="AF2564">
        <v>0</v>
      </c>
      <c r="AG2564">
        <v>1</v>
      </c>
      <c r="AH2564">
        <v>1</v>
      </c>
      <c r="AI2564">
        <v>0</v>
      </c>
      <c r="AJ2564">
        <v>0</v>
      </c>
      <c r="AK2564">
        <v>0</v>
      </c>
      <c r="AL2564">
        <v>0</v>
      </c>
      <c r="AM2564">
        <v>0</v>
      </c>
      <c r="AN2564">
        <v>0</v>
      </c>
      <c r="AO2564">
        <v>0</v>
      </c>
      <c r="AP2564">
        <v>0</v>
      </c>
      <c r="AQ2564">
        <v>0</v>
      </c>
      <c r="AR2564">
        <v>0</v>
      </c>
      <c r="AS2564">
        <v>0</v>
      </c>
      <c r="AT2564">
        <v>44329</v>
      </c>
      <c r="AU2564">
        <v>44357</v>
      </c>
      <c r="AV2564">
        <v>1</v>
      </c>
      <c r="AW2564">
        <v>1</v>
      </c>
      <c r="AX2564">
        <v>0</v>
      </c>
      <c r="AY2564">
        <v>2021</v>
      </c>
      <c r="AZ2564">
        <v>5</v>
      </c>
      <c r="BA2564">
        <v>30</v>
      </c>
      <c r="BB2564">
        <v>6</v>
      </c>
      <c r="BC2564">
        <v>140000</v>
      </c>
      <c r="BD2564">
        <v>140000</v>
      </c>
      <c r="BE2564" t="s">
        <v>90</v>
      </c>
      <c r="BF2564">
        <v>2021</v>
      </c>
      <c r="BG2564" t="s">
        <v>73</v>
      </c>
      <c r="BH2564" t="s">
        <v>59</v>
      </c>
      <c r="BI2564" t="s">
        <v>9784</v>
      </c>
      <c r="BJ2564" t="s">
        <v>9796</v>
      </c>
    </row>
    <row r="2565" spans="1:62" x14ac:dyDescent="0.35">
      <c r="A2565">
        <v>52267734</v>
      </c>
      <c r="B2565" t="s">
        <v>6862</v>
      </c>
      <c r="C2565" t="s">
        <v>369</v>
      </c>
      <c r="D2565" t="s">
        <v>388</v>
      </c>
      <c r="E2565" t="s">
        <v>6863</v>
      </c>
      <c r="F2565">
        <v>25039170</v>
      </c>
      <c r="G2565" t="s">
        <v>6864</v>
      </c>
      <c r="H2565">
        <v>2.9689999999999999</v>
      </c>
      <c r="I2565" s="1">
        <v>44329</v>
      </c>
      <c r="J2565">
        <v>44359.999988425923</v>
      </c>
      <c r="K2565" t="s">
        <v>6865</v>
      </c>
      <c r="L2565" t="s">
        <v>65</v>
      </c>
      <c r="M2565" t="s">
        <v>120</v>
      </c>
      <c r="N2565" t="s">
        <v>121</v>
      </c>
      <c r="O2565" t="s">
        <v>168</v>
      </c>
      <c r="P2565" t="s">
        <v>122</v>
      </c>
      <c r="Q2565" t="s">
        <v>70</v>
      </c>
      <c r="S2565" t="s">
        <v>82</v>
      </c>
      <c r="T2565" t="s">
        <v>6866</v>
      </c>
      <c r="U2565">
        <v>1</v>
      </c>
      <c r="V2565">
        <v>1</v>
      </c>
      <c r="W2565">
        <v>1</v>
      </c>
      <c r="X2565">
        <v>1</v>
      </c>
      <c r="Y2565">
        <v>0</v>
      </c>
      <c r="Z2565">
        <v>0</v>
      </c>
      <c r="AA2565">
        <v>0</v>
      </c>
      <c r="AB2565">
        <v>0</v>
      </c>
      <c r="AC2565">
        <v>0</v>
      </c>
      <c r="AD2565">
        <v>0</v>
      </c>
      <c r="AE2565">
        <v>1</v>
      </c>
      <c r="AF2565">
        <v>0</v>
      </c>
      <c r="AG2565">
        <v>1</v>
      </c>
      <c r="AH2565">
        <v>1</v>
      </c>
      <c r="AI2565">
        <v>0</v>
      </c>
      <c r="AJ2565">
        <v>0</v>
      </c>
      <c r="AK2565">
        <v>0</v>
      </c>
      <c r="AL2565">
        <v>0</v>
      </c>
      <c r="AM2565">
        <v>0</v>
      </c>
      <c r="AN2565">
        <v>0</v>
      </c>
      <c r="AO2565">
        <v>0</v>
      </c>
      <c r="AP2565">
        <v>0</v>
      </c>
      <c r="AQ2565">
        <v>0</v>
      </c>
      <c r="AR2565">
        <v>0</v>
      </c>
      <c r="AS2565">
        <v>0</v>
      </c>
      <c r="AT2565">
        <v>44329</v>
      </c>
      <c r="AU2565">
        <v>44341</v>
      </c>
      <c r="AV2565">
        <v>0</v>
      </c>
      <c r="AW2565">
        <v>1</v>
      </c>
      <c r="AX2565">
        <v>0</v>
      </c>
      <c r="AY2565">
        <v>2021</v>
      </c>
      <c r="AZ2565">
        <v>5</v>
      </c>
      <c r="BA2565">
        <v>30</v>
      </c>
      <c r="BB2565">
        <v>7</v>
      </c>
      <c r="BF2565">
        <v>2021</v>
      </c>
      <c r="BG2565" t="s">
        <v>104</v>
      </c>
      <c r="BH2565" t="s">
        <v>9822</v>
      </c>
      <c r="BI2565" t="s">
        <v>9784</v>
      </c>
      <c r="BJ2565" t="s">
        <v>9796</v>
      </c>
    </row>
    <row r="2566" spans="1:62" x14ac:dyDescent="0.35">
      <c r="A2566">
        <v>52267735</v>
      </c>
      <c r="B2566" t="s">
        <v>6862</v>
      </c>
      <c r="C2566" t="s">
        <v>61</v>
      </c>
      <c r="D2566" t="s">
        <v>125</v>
      </c>
      <c r="E2566" t="s">
        <v>6863</v>
      </c>
      <c r="F2566">
        <v>25039170</v>
      </c>
      <c r="G2566" t="s">
        <v>6864</v>
      </c>
      <c r="H2566">
        <v>2.9689999999999999</v>
      </c>
      <c r="I2566" s="1">
        <v>44329</v>
      </c>
      <c r="J2566">
        <v>44359.999988425923</v>
      </c>
      <c r="K2566" t="s">
        <v>6865</v>
      </c>
      <c r="L2566" t="s">
        <v>65</v>
      </c>
      <c r="M2566" t="s">
        <v>120</v>
      </c>
      <c r="N2566" t="s">
        <v>121</v>
      </c>
      <c r="O2566" t="s">
        <v>168</v>
      </c>
      <c r="P2566" t="s">
        <v>122</v>
      </c>
      <c r="Q2566" t="s">
        <v>70</v>
      </c>
      <c r="S2566" t="s">
        <v>82</v>
      </c>
      <c r="T2566" t="s">
        <v>6867</v>
      </c>
      <c r="U2566">
        <v>1</v>
      </c>
      <c r="V2566">
        <v>1</v>
      </c>
      <c r="W2566">
        <v>1</v>
      </c>
      <c r="X2566">
        <v>1</v>
      </c>
      <c r="Y2566">
        <v>0</v>
      </c>
      <c r="Z2566">
        <v>0</v>
      </c>
      <c r="AA2566">
        <v>0</v>
      </c>
      <c r="AB2566">
        <v>0</v>
      </c>
      <c r="AC2566">
        <v>0</v>
      </c>
      <c r="AD2566">
        <v>0</v>
      </c>
      <c r="AE2566">
        <v>1</v>
      </c>
      <c r="AF2566">
        <v>0</v>
      </c>
      <c r="AG2566">
        <v>1</v>
      </c>
      <c r="AH2566">
        <v>1</v>
      </c>
      <c r="AI2566">
        <v>0</v>
      </c>
      <c r="AJ2566">
        <v>0</v>
      </c>
      <c r="AK2566">
        <v>0</v>
      </c>
      <c r="AL2566">
        <v>0</v>
      </c>
      <c r="AM2566">
        <v>0</v>
      </c>
      <c r="AN2566">
        <v>0</v>
      </c>
      <c r="AO2566">
        <v>0</v>
      </c>
      <c r="AP2566">
        <v>0</v>
      </c>
      <c r="AQ2566">
        <v>0</v>
      </c>
      <c r="AR2566">
        <v>0</v>
      </c>
      <c r="AS2566">
        <v>0</v>
      </c>
      <c r="AT2566">
        <v>44329</v>
      </c>
      <c r="AU2566">
        <v>44341</v>
      </c>
      <c r="AV2566">
        <v>0</v>
      </c>
      <c r="AW2566">
        <v>1</v>
      </c>
      <c r="AX2566">
        <v>1</v>
      </c>
      <c r="AY2566">
        <v>2021</v>
      </c>
      <c r="AZ2566">
        <v>5</v>
      </c>
      <c r="BA2566">
        <v>30</v>
      </c>
      <c r="BB2566">
        <v>7</v>
      </c>
      <c r="BF2566">
        <v>2021</v>
      </c>
      <c r="BG2566" t="s">
        <v>104</v>
      </c>
      <c r="BH2566" t="s">
        <v>9822</v>
      </c>
      <c r="BI2566" t="s">
        <v>9784</v>
      </c>
      <c r="BJ2566" t="s">
        <v>9796</v>
      </c>
    </row>
    <row r="2567" spans="1:62" x14ac:dyDescent="0.35">
      <c r="A2567">
        <v>52267736</v>
      </c>
      <c r="B2567" t="s">
        <v>6862</v>
      </c>
      <c r="C2567" t="s">
        <v>75</v>
      </c>
      <c r="D2567" t="s">
        <v>76</v>
      </c>
      <c r="E2567" t="s">
        <v>6863</v>
      </c>
      <c r="F2567">
        <v>25039170</v>
      </c>
      <c r="G2567" t="s">
        <v>6864</v>
      </c>
      <c r="H2567">
        <v>2.9689999999999999</v>
      </c>
      <c r="I2567" s="1">
        <v>44329</v>
      </c>
      <c r="J2567">
        <v>44359.999988425923</v>
      </c>
      <c r="K2567" t="s">
        <v>6865</v>
      </c>
      <c r="L2567" t="s">
        <v>65</v>
      </c>
      <c r="M2567" t="s">
        <v>120</v>
      </c>
      <c r="N2567" t="s">
        <v>121</v>
      </c>
      <c r="O2567" t="s">
        <v>168</v>
      </c>
      <c r="P2567" t="s">
        <v>122</v>
      </c>
      <c r="Q2567" t="s">
        <v>70</v>
      </c>
      <c r="S2567" t="s">
        <v>82</v>
      </c>
      <c r="T2567" t="s">
        <v>6868</v>
      </c>
      <c r="U2567">
        <v>1</v>
      </c>
      <c r="V2567">
        <v>1</v>
      </c>
      <c r="W2567">
        <v>1</v>
      </c>
      <c r="X2567">
        <v>1</v>
      </c>
      <c r="Y2567">
        <v>0</v>
      </c>
      <c r="Z2567">
        <v>0</v>
      </c>
      <c r="AA2567">
        <v>0</v>
      </c>
      <c r="AB2567">
        <v>0</v>
      </c>
      <c r="AC2567">
        <v>0</v>
      </c>
      <c r="AD2567">
        <v>0</v>
      </c>
      <c r="AE2567">
        <v>1</v>
      </c>
      <c r="AF2567">
        <v>0</v>
      </c>
      <c r="AG2567">
        <v>1</v>
      </c>
      <c r="AH2567">
        <v>1</v>
      </c>
      <c r="AI2567">
        <v>0</v>
      </c>
      <c r="AJ2567">
        <v>0</v>
      </c>
      <c r="AK2567">
        <v>0</v>
      </c>
      <c r="AL2567">
        <v>0</v>
      </c>
      <c r="AM2567">
        <v>0</v>
      </c>
      <c r="AN2567">
        <v>0</v>
      </c>
      <c r="AO2567">
        <v>0</v>
      </c>
      <c r="AP2567">
        <v>0</v>
      </c>
      <c r="AQ2567">
        <v>0</v>
      </c>
      <c r="AR2567">
        <v>0</v>
      </c>
      <c r="AS2567">
        <v>0</v>
      </c>
      <c r="AT2567">
        <v>44329</v>
      </c>
      <c r="AU2567">
        <v>44341</v>
      </c>
      <c r="AV2567">
        <v>0</v>
      </c>
      <c r="AW2567">
        <v>1</v>
      </c>
      <c r="AX2567">
        <v>1</v>
      </c>
      <c r="AY2567">
        <v>2021</v>
      </c>
      <c r="AZ2567">
        <v>5</v>
      </c>
      <c r="BA2567">
        <v>30</v>
      </c>
      <c r="BB2567">
        <v>7</v>
      </c>
      <c r="BF2567">
        <v>2021</v>
      </c>
      <c r="BG2567" t="s">
        <v>104</v>
      </c>
      <c r="BH2567" t="s">
        <v>9822</v>
      </c>
      <c r="BI2567" t="s">
        <v>9784</v>
      </c>
      <c r="BJ2567" t="s">
        <v>9796</v>
      </c>
    </row>
    <row r="2568" spans="1:62" x14ac:dyDescent="0.35">
      <c r="A2568">
        <v>52269085</v>
      </c>
      <c r="B2568" t="s">
        <v>6869</v>
      </c>
      <c r="C2568" t="s">
        <v>142</v>
      </c>
      <c r="D2568" t="s">
        <v>143</v>
      </c>
      <c r="E2568" t="s">
        <v>6870</v>
      </c>
      <c r="F2568">
        <v>21078936</v>
      </c>
      <c r="I2568" s="1">
        <v>44329</v>
      </c>
      <c r="J2568">
        <v>44343.999988425923</v>
      </c>
      <c r="K2568" t="s">
        <v>6871</v>
      </c>
      <c r="L2568" t="s">
        <v>65</v>
      </c>
      <c r="M2568" t="s">
        <v>79</v>
      </c>
      <c r="N2568" t="s">
        <v>80</v>
      </c>
      <c r="P2568" t="s">
        <v>189</v>
      </c>
      <c r="Q2568" t="s">
        <v>70</v>
      </c>
      <c r="R2568" t="s">
        <v>6872</v>
      </c>
      <c r="S2568" t="s">
        <v>71</v>
      </c>
      <c r="T2568" t="s">
        <v>6873</v>
      </c>
      <c r="U2568">
        <v>1</v>
      </c>
      <c r="V2568">
        <v>1</v>
      </c>
      <c r="W2568">
        <v>1</v>
      </c>
      <c r="X2568">
        <v>1</v>
      </c>
      <c r="Y2568">
        <v>0</v>
      </c>
      <c r="Z2568">
        <v>0</v>
      </c>
      <c r="AA2568">
        <v>0</v>
      </c>
      <c r="AB2568">
        <v>0</v>
      </c>
      <c r="AC2568">
        <v>1</v>
      </c>
      <c r="AD2568">
        <v>0</v>
      </c>
      <c r="AE2568">
        <v>1</v>
      </c>
      <c r="AF2568">
        <v>0</v>
      </c>
      <c r="AG2568">
        <v>0</v>
      </c>
      <c r="AH2568">
        <v>1</v>
      </c>
      <c r="AI2568">
        <v>0</v>
      </c>
      <c r="AJ2568">
        <v>0</v>
      </c>
      <c r="AK2568">
        <v>0</v>
      </c>
      <c r="AL2568">
        <v>0</v>
      </c>
      <c r="AM2568">
        <v>0</v>
      </c>
      <c r="AN2568">
        <v>0</v>
      </c>
      <c r="AO2568">
        <v>0</v>
      </c>
      <c r="AP2568">
        <v>0</v>
      </c>
      <c r="AQ2568">
        <v>0</v>
      </c>
      <c r="AR2568">
        <v>0</v>
      </c>
      <c r="AS2568">
        <v>0</v>
      </c>
      <c r="AT2568">
        <v>44329</v>
      </c>
      <c r="AU2568">
        <v>44343</v>
      </c>
      <c r="AV2568">
        <v>0</v>
      </c>
      <c r="AW2568">
        <v>1</v>
      </c>
      <c r="AX2568">
        <v>0</v>
      </c>
      <c r="AY2568">
        <v>2021</v>
      </c>
      <c r="AZ2568">
        <v>5</v>
      </c>
      <c r="BA2568">
        <v>14</v>
      </c>
      <c r="BB2568">
        <v>7</v>
      </c>
      <c r="BC2568">
        <v>77139</v>
      </c>
      <c r="BD2568">
        <v>95880</v>
      </c>
      <c r="BE2568" t="s">
        <v>90</v>
      </c>
      <c r="BF2568">
        <v>2021</v>
      </c>
      <c r="BG2568" t="s">
        <v>104</v>
      </c>
      <c r="BH2568" t="s">
        <v>59</v>
      </c>
      <c r="BI2568" t="s">
        <v>9784</v>
      </c>
      <c r="BJ2568" t="s">
        <v>9796</v>
      </c>
    </row>
    <row r="2569" spans="1:62" x14ac:dyDescent="0.35">
      <c r="A2569">
        <v>52270058</v>
      </c>
      <c r="B2569" t="s">
        <v>524</v>
      </c>
      <c r="C2569" t="s">
        <v>75</v>
      </c>
      <c r="D2569" t="s">
        <v>159</v>
      </c>
      <c r="E2569" t="s">
        <v>6874</v>
      </c>
      <c r="F2569">
        <v>359805</v>
      </c>
      <c r="G2569" t="s">
        <v>6875</v>
      </c>
      <c r="H2569">
        <v>2.7618999999999998</v>
      </c>
      <c r="I2569" s="1">
        <v>44329</v>
      </c>
      <c r="J2569">
        <v>44359.999988425923</v>
      </c>
      <c r="K2569" t="s">
        <v>6876</v>
      </c>
      <c r="L2569" t="s">
        <v>65</v>
      </c>
      <c r="M2569" t="s">
        <v>66</v>
      </c>
      <c r="N2569" t="s">
        <v>67</v>
      </c>
      <c r="P2569" t="s">
        <v>4376</v>
      </c>
      <c r="Q2569" t="s">
        <v>70</v>
      </c>
      <c r="S2569" t="s">
        <v>82</v>
      </c>
      <c r="T2569" t="s">
        <v>6877</v>
      </c>
      <c r="U2569">
        <v>0</v>
      </c>
      <c r="V2569">
        <v>1</v>
      </c>
      <c r="W2569">
        <v>0</v>
      </c>
      <c r="X2569">
        <v>1</v>
      </c>
      <c r="Y2569">
        <v>0</v>
      </c>
      <c r="Z2569">
        <v>0</v>
      </c>
      <c r="AA2569">
        <v>0</v>
      </c>
      <c r="AB2569">
        <v>0</v>
      </c>
      <c r="AC2569">
        <v>0</v>
      </c>
      <c r="AD2569">
        <v>1</v>
      </c>
      <c r="AE2569">
        <v>1</v>
      </c>
      <c r="AF2569">
        <v>1</v>
      </c>
      <c r="AG2569">
        <v>1</v>
      </c>
      <c r="AH2569">
        <v>0</v>
      </c>
      <c r="AI2569">
        <v>0</v>
      </c>
      <c r="AJ2569">
        <v>0</v>
      </c>
      <c r="AK2569">
        <v>0</v>
      </c>
      <c r="AL2569">
        <v>0</v>
      </c>
      <c r="AM2569">
        <v>0</v>
      </c>
      <c r="AN2569">
        <v>0</v>
      </c>
      <c r="AO2569">
        <v>0</v>
      </c>
      <c r="AP2569">
        <v>1</v>
      </c>
      <c r="AQ2569">
        <v>0</v>
      </c>
      <c r="AR2569">
        <v>0</v>
      </c>
      <c r="AS2569">
        <v>0</v>
      </c>
      <c r="AT2569">
        <v>44329</v>
      </c>
      <c r="AU2569">
        <v>44353</v>
      </c>
      <c r="AV2569">
        <v>0</v>
      </c>
      <c r="AW2569">
        <v>1</v>
      </c>
      <c r="AX2569">
        <v>0</v>
      </c>
      <c r="AY2569">
        <v>2021</v>
      </c>
      <c r="AZ2569">
        <v>5</v>
      </c>
      <c r="BA2569">
        <v>30</v>
      </c>
      <c r="BB2569">
        <v>7</v>
      </c>
      <c r="BF2569">
        <v>2021</v>
      </c>
      <c r="BG2569" t="s">
        <v>104</v>
      </c>
      <c r="BH2569" t="s">
        <v>9822</v>
      </c>
      <c r="BI2569" t="s">
        <v>9784</v>
      </c>
      <c r="BJ2569" t="s">
        <v>9796</v>
      </c>
    </row>
    <row r="2570" spans="1:62" x14ac:dyDescent="0.35">
      <c r="A2570">
        <v>52270135</v>
      </c>
      <c r="B2570" t="s">
        <v>98</v>
      </c>
      <c r="C2570" t="s">
        <v>61</v>
      </c>
      <c r="D2570" t="s">
        <v>125</v>
      </c>
      <c r="E2570" t="s">
        <v>6878</v>
      </c>
      <c r="F2570">
        <v>47538457</v>
      </c>
      <c r="I2570" s="1">
        <v>44332</v>
      </c>
      <c r="J2570">
        <v>44362.999988425923</v>
      </c>
      <c r="K2570" t="s">
        <v>6879</v>
      </c>
      <c r="L2570" t="s">
        <v>65</v>
      </c>
      <c r="M2570" t="s">
        <v>152</v>
      </c>
      <c r="N2570" t="s">
        <v>153</v>
      </c>
      <c r="O2570" t="s">
        <v>154</v>
      </c>
      <c r="P2570" t="s">
        <v>6880</v>
      </c>
      <c r="Q2570" t="s">
        <v>70</v>
      </c>
      <c r="S2570" t="s">
        <v>71</v>
      </c>
      <c r="T2570" t="s">
        <v>6881</v>
      </c>
      <c r="U2570">
        <v>1</v>
      </c>
      <c r="V2570">
        <v>1</v>
      </c>
      <c r="W2570">
        <v>1</v>
      </c>
      <c r="X2570">
        <v>1</v>
      </c>
      <c r="Y2570">
        <v>0</v>
      </c>
      <c r="Z2570">
        <v>0</v>
      </c>
      <c r="AA2570">
        <v>0</v>
      </c>
      <c r="AB2570">
        <v>0</v>
      </c>
      <c r="AC2570">
        <v>0</v>
      </c>
      <c r="AD2570">
        <v>0</v>
      </c>
      <c r="AE2570">
        <v>1</v>
      </c>
      <c r="AF2570">
        <v>1</v>
      </c>
      <c r="AG2570">
        <v>0</v>
      </c>
      <c r="AH2570">
        <v>1</v>
      </c>
      <c r="AI2570">
        <v>0</v>
      </c>
      <c r="AJ2570">
        <v>0</v>
      </c>
      <c r="AK2570">
        <v>0</v>
      </c>
      <c r="AL2570">
        <v>0</v>
      </c>
      <c r="AM2570">
        <v>0</v>
      </c>
      <c r="AN2570">
        <v>0</v>
      </c>
      <c r="AO2570">
        <v>0</v>
      </c>
      <c r="AP2570">
        <v>0</v>
      </c>
      <c r="AQ2570">
        <v>0</v>
      </c>
      <c r="AR2570">
        <v>0</v>
      </c>
      <c r="AS2570">
        <v>0</v>
      </c>
      <c r="AT2570">
        <v>44331</v>
      </c>
      <c r="AU2570">
        <v>44362</v>
      </c>
      <c r="AV2570">
        <v>0</v>
      </c>
      <c r="AW2570">
        <v>1</v>
      </c>
      <c r="AX2570">
        <v>0</v>
      </c>
      <c r="AY2570">
        <v>2021</v>
      </c>
      <c r="AZ2570">
        <v>5</v>
      </c>
      <c r="BA2570">
        <v>30</v>
      </c>
      <c r="BB2570">
        <v>7</v>
      </c>
      <c r="BF2570">
        <v>2021</v>
      </c>
      <c r="BG2570" t="s">
        <v>104</v>
      </c>
      <c r="BH2570" t="s">
        <v>9822</v>
      </c>
      <c r="BI2570" t="s">
        <v>9784</v>
      </c>
      <c r="BJ2570" t="s">
        <v>9799</v>
      </c>
    </row>
    <row r="2571" spans="1:62" x14ac:dyDescent="0.35">
      <c r="A2571">
        <v>52272209</v>
      </c>
      <c r="B2571" t="s">
        <v>6882</v>
      </c>
      <c r="C2571" t="s">
        <v>75</v>
      </c>
      <c r="D2571" t="s">
        <v>236</v>
      </c>
      <c r="E2571" t="s">
        <v>5050</v>
      </c>
      <c r="F2571">
        <v>39118171</v>
      </c>
      <c r="I2571" s="1">
        <v>44329</v>
      </c>
      <c r="J2571">
        <v>44359.999988425923</v>
      </c>
      <c r="K2571" t="s">
        <v>6883</v>
      </c>
      <c r="L2571" t="s">
        <v>65</v>
      </c>
      <c r="M2571" t="s">
        <v>66</v>
      </c>
      <c r="N2571" t="s">
        <v>67</v>
      </c>
      <c r="O2571" t="s">
        <v>101</v>
      </c>
      <c r="P2571" t="s">
        <v>204</v>
      </c>
      <c r="Q2571" t="s">
        <v>70</v>
      </c>
      <c r="R2571" t="s">
        <v>6884</v>
      </c>
      <c r="S2571" t="s">
        <v>71</v>
      </c>
      <c r="T2571" t="s">
        <v>6885</v>
      </c>
      <c r="U2571">
        <v>0</v>
      </c>
      <c r="V2571">
        <v>1</v>
      </c>
      <c r="W2571">
        <v>0</v>
      </c>
      <c r="X2571">
        <v>1</v>
      </c>
      <c r="Y2571">
        <v>0</v>
      </c>
      <c r="Z2571">
        <v>0</v>
      </c>
      <c r="AA2571">
        <v>0</v>
      </c>
      <c r="AB2571">
        <v>0</v>
      </c>
      <c r="AC2571">
        <v>0</v>
      </c>
      <c r="AD2571">
        <v>0</v>
      </c>
      <c r="AE2571">
        <v>0</v>
      </c>
      <c r="AF2571">
        <v>1</v>
      </c>
      <c r="AG2571">
        <v>1</v>
      </c>
      <c r="AH2571">
        <v>0</v>
      </c>
      <c r="AI2571">
        <v>0</v>
      </c>
      <c r="AJ2571">
        <v>0</v>
      </c>
      <c r="AK2571">
        <v>0</v>
      </c>
      <c r="AL2571">
        <v>0</v>
      </c>
      <c r="AM2571">
        <v>0</v>
      </c>
      <c r="AN2571">
        <v>0</v>
      </c>
      <c r="AO2571">
        <v>1</v>
      </c>
      <c r="AP2571">
        <v>0</v>
      </c>
      <c r="AQ2571">
        <v>1</v>
      </c>
      <c r="AR2571">
        <v>0</v>
      </c>
      <c r="AS2571">
        <v>0</v>
      </c>
      <c r="AT2571">
        <v>44329</v>
      </c>
      <c r="AU2571">
        <v>44359</v>
      </c>
      <c r="AV2571">
        <v>0</v>
      </c>
      <c r="AW2571">
        <v>1</v>
      </c>
      <c r="AX2571">
        <v>0</v>
      </c>
      <c r="AY2571">
        <v>2021</v>
      </c>
      <c r="AZ2571">
        <v>5</v>
      </c>
      <c r="BA2571">
        <v>30</v>
      </c>
      <c r="BB2571">
        <v>6</v>
      </c>
      <c r="BC2571">
        <v>100000</v>
      </c>
      <c r="BD2571">
        <v>139999</v>
      </c>
      <c r="BE2571" t="s">
        <v>90</v>
      </c>
      <c r="BF2571">
        <v>2021</v>
      </c>
      <c r="BG2571" t="s">
        <v>104</v>
      </c>
      <c r="BH2571" t="s">
        <v>59</v>
      </c>
      <c r="BI2571" t="s">
        <v>9784</v>
      </c>
      <c r="BJ2571" t="s">
        <v>9796</v>
      </c>
    </row>
    <row r="2572" spans="1:62" x14ac:dyDescent="0.35">
      <c r="A2572">
        <v>52274507</v>
      </c>
      <c r="B2572" t="s">
        <v>283</v>
      </c>
      <c r="C2572" t="s">
        <v>61</v>
      </c>
      <c r="D2572" t="s">
        <v>1132</v>
      </c>
      <c r="E2572" t="s">
        <v>553</v>
      </c>
      <c r="F2572">
        <v>35398774</v>
      </c>
      <c r="I2572" s="1">
        <v>44330</v>
      </c>
      <c r="J2572">
        <v>44360.999988425923</v>
      </c>
      <c r="K2572" t="s">
        <v>6886</v>
      </c>
      <c r="L2572" t="s">
        <v>65</v>
      </c>
      <c r="M2572" t="s">
        <v>120</v>
      </c>
      <c r="N2572" t="s">
        <v>121</v>
      </c>
      <c r="Q2572" t="s">
        <v>102</v>
      </c>
      <c r="R2572" t="s">
        <v>4959</v>
      </c>
      <c r="S2572" t="s">
        <v>71</v>
      </c>
      <c r="T2572" t="s">
        <v>6887</v>
      </c>
      <c r="U2572">
        <v>1</v>
      </c>
      <c r="V2572">
        <v>1</v>
      </c>
      <c r="W2572">
        <v>1</v>
      </c>
      <c r="X2572">
        <v>1</v>
      </c>
      <c r="Y2572">
        <v>0</v>
      </c>
      <c r="Z2572">
        <v>0</v>
      </c>
      <c r="AA2572">
        <v>0</v>
      </c>
      <c r="AB2572">
        <v>0</v>
      </c>
      <c r="AC2572">
        <v>0</v>
      </c>
      <c r="AD2572">
        <v>1</v>
      </c>
      <c r="AE2572">
        <v>1</v>
      </c>
      <c r="AF2572">
        <v>0</v>
      </c>
      <c r="AG2572">
        <v>1</v>
      </c>
      <c r="AH2572">
        <v>1</v>
      </c>
      <c r="AI2572">
        <v>0</v>
      </c>
      <c r="AJ2572">
        <v>0</v>
      </c>
      <c r="AK2572">
        <v>0</v>
      </c>
      <c r="AL2572">
        <v>0</v>
      </c>
      <c r="AM2572">
        <v>0</v>
      </c>
      <c r="AN2572">
        <v>0</v>
      </c>
      <c r="AO2572">
        <v>0</v>
      </c>
      <c r="AP2572">
        <v>1</v>
      </c>
      <c r="AQ2572">
        <v>0</v>
      </c>
      <c r="AR2572">
        <v>0</v>
      </c>
      <c r="AS2572">
        <v>0</v>
      </c>
      <c r="AT2572">
        <v>44329</v>
      </c>
      <c r="AU2572">
        <v>44357</v>
      </c>
      <c r="AV2572">
        <v>1</v>
      </c>
      <c r="AW2572">
        <v>1</v>
      </c>
      <c r="AX2572">
        <v>0</v>
      </c>
      <c r="AY2572">
        <v>2021</v>
      </c>
      <c r="AZ2572">
        <v>5</v>
      </c>
      <c r="BA2572">
        <v>30</v>
      </c>
      <c r="BB2572">
        <v>9</v>
      </c>
      <c r="BC2572">
        <v>100000</v>
      </c>
      <c r="BD2572">
        <v>100000</v>
      </c>
      <c r="BE2572" t="s">
        <v>90</v>
      </c>
      <c r="BF2572">
        <v>2021</v>
      </c>
      <c r="BG2572" t="s">
        <v>73</v>
      </c>
      <c r="BH2572" t="s">
        <v>59</v>
      </c>
      <c r="BI2572" t="s">
        <v>9784</v>
      </c>
      <c r="BJ2572" t="s">
        <v>9797</v>
      </c>
    </row>
    <row r="2573" spans="1:62" x14ac:dyDescent="0.35">
      <c r="A2573">
        <v>52279802</v>
      </c>
      <c r="B2573" t="s">
        <v>98</v>
      </c>
      <c r="C2573" t="s">
        <v>61</v>
      </c>
      <c r="D2573" t="s">
        <v>1132</v>
      </c>
      <c r="E2573" t="s">
        <v>3032</v>
      </c>
      <c r="F2573">
        <v>25719487</v>
      </c>
      <c r="I2573" s="1">
        <v>44330</v>
      </c>
      <c r="J2573">
        <v>44360.999988425923</v>
      </c>
      <c r="K2573" t="s">
        <v>6888</v>
      </c>
      <c r="L2573" t="s">
        <v>65</v>
      </c>
      <c r="M2573" t="s">
        <v>120</v>
      </c>
      <c r="N2573" t="s">
        <v>121</v>
      </c>
      <c r="O2573" t="s">
        <v>168</v>
      </c>
      <c r="P2573" t="s">
        <v>122</v>
      </c>
      <c r="Q2573" t="s">
        <v>70</v>
      </c>
      <c r="S2573" t="s">
        <v>82</v>
      </c>
      <c r="T2573" t="s">
        <v>6889</v>
      </c>
      <c r="U2573">
        <v>1</v>
      </c>
      <c r="V2573">
        <v>1</v>
      </c>
      <c r="W2573">
        <v>1</v>
      </c>
      <c r="X2573">
        <v>1</v>
      </c>
      <c r="Y2573">
        <v>0</v>
      </c>
      <c r="Z2573">
        <v>0</v>
      </c>
      <c r="AA2573">
        <v>0</v>
      </c>
      <c r="AB2573">
        <v>0</v>
      </c>
      <c r="AC2573">
        <v>0</v>
      </c>
      <c r="AD2573">
        <v>0</v>
      </c>
      <c r="AE2573">
        <v>1</v>
      </c>
      <c r="AF2573">
        <v>0</v>
      </c>
      <c r="AG2573">
        <v>0</v>
      </c>
      <c r="AH2573">
        <v>1</v>
      </c>
      <c r="AI2573">
        <v>0</v>
      </c>
      <c r="AJ2573">
        <v>0</v>
      </c>
      <c r="AK2573">
        <v>0</v>
      </c>
      <c r="AL2573">
        <v>0</v>
      </c>
      <c r="AM2573">
        <v>0</v>
      </c>
      <c r="AN2573">
        <v>0</v>
      </c>
      <c r="AO2573">
        <v>0</v>
      </c>
      <c r="AP2573">
        <v>0</v>
      </c>
      <c r="AQ2573">
        <v>0</v>
      </c>
      <c r="AR2573">
        <v>0</v>
      </c>
      <c r="AS2573">
        <v>0</v>
      </c>
      <c r="AT2573">
        <v>44330</v>
      </c>
      <c r="AU2573">
        <v>44358</v>
      </c>
      <c r="AV2573">
        <v>1</v>
      </c>
      <c r="AW2573">
        <v>1</v>
      </c>
      <c r="AX2573">
        <v>0</v>
      </c>
      <c r="AY2573">
        <v>2021</v>
      </c>
      <c r="AZ2573">
        <v>5</v>
      </c>
      <c r="BA2573">
        <v>30</v>
      </c>
      <c r="BB2573">
        <v>6</v>
      </c>
      <c r="BF2573">
        <v>2021</v>
      </c>
      <c r="BG2573" t="s">
        <v>73</v>
      </c>
      <c r="BH2573" t="s">
        <v>9822</v>
      </c>
      <c r="BI2573" t="s">
        <v>9784</v>
      </c>
      <c r="BJ2573" t="s">
        <v>9797</v>
      </c>
    </row>
    <row r="2574" spans="1:62" x14ac:dyDescent="0.35">
      <c r="A2574">
        <v>52280354</v>
      </c>
      <c r="B2574" t="s">
        <v>6890</v>
      </c>
      <c r="C2574" t="s">
        <v>135</v>
      </c>
      <c r="D2574" t="s">
        <v>76</v>
      </c>
      <c r="E2574" t="s">
        <v>6891</v>
      </c>
      <c r="F2574">
        <v>21627677</v>
      </c>
      <c r="G2574" t="s">
        <v>6892</v>
      </c>
      <c r="H2574">
        <v>3.4285999999999999</v>
      </c>
      <c r="I2574" s="1">
        <v>44330</v>
      </c>
      <c r="J2574">
        <v>44360.999988425923</v>
      </c>
      <c r="K2574" t="s">
        <v>6893</v>
      </c>
      <c r="L2574" t="s">
        <v>65</v>
      </c>
      <c r="M2574" t="s">
        <v>66</v>
      </c>
      <c r="N2574" t="s">
        <v>67</v>
      </c>
      <c r="O2574" t="s">
        <v>438</v>
      </c>
      <c r="P2574" t="s">
        <v>497</v>
      </c>
      <c r="Q2574" t="s">
        <v>70</v>
      </c>
      <c r="S2574" t="s">
        <v>71</v>
      </c>
      <c r="T2574" t="s">
        <v>6894</v>
      </c>
      <c r="U2574">
        <v>1</v>
      </c>
      <c r="V2574">
        <v>1</v>
      </c>
      <c r="W2574">
        <v>0</v>
      </c>
      <c r="X2574">
        <v>1</v>
      </c>
      <c r="Y2574">
        <v>0</v>
      </c>
      <c r="Z2574">
        <v>0</v>
      </c>
      <c r="AA2574">
        <v>0</v>
      </c>
      <c r="AB2574">
        <v>0</v>
      </c>
      <c r="AC2574">
        <v>0</v>
      </c>
      <c r="AD2574">
        <v>0</v>
      </c>
      <c r="AE2574">
        <v>1</v>
      </c>
      <c r="AF2574">
        <v>0</v>
      </c>
      <c r="AG2574">
        <v>0</v>
      </c>
      <c r="AH2574">
        <v>1</v>
      </c>
      <c r="AI2574">
        <v>0</v>
      </c>
      <c r="AJ2574">
        <v>0</v>
      </c>
      <c r="AK2574">
        <v>0</v>
      </c>
      <c r="AL2574">
        <v>0</v>
      </c>
      <c r="AM2574">
        <v>0</v>
      </c>
      <c r="AN2574">
        <v>0</v>
      </c>
      <c r="AO2574">
        <v>0</v>
      </c>
      <c r="AP2574">
        <v>0</v>
      </c>
      <c r="AQ2574">
        <v>0</v>
      </c>
      <c r="AR2574">
        <v>0</v>
      </c>
      <c r="AS2574">
        <v>0</v>
      </c>
      <c r="AT2574">
        <v>44330</v>
      </c>
      <c r="AU2574">
        <v>44346</v>
      </c>
      <c r="AV2574">
        <v>0</v>
      </c>
      <c r="AW2574">
        <v>1</v>
      </c>
      <c r="AX2574">
        <v>0</v>
      </c>
      <c r="AY2574">
        <v>2021</v>
      </c>
      <c r="AZ2574">
        <v>5</v>
      </c>
      <c r="BA2574">
        <v>30</v>
      </c>
      <c r="BB2574">
        <v>5</v>
      </c>
      <c r="BF2574">
        <v>2021</v>
      </c>
      <c r="BG2574" t="s">
        <v>104</v>
      </c>
      <c r="BH2574" t="s">
        <v>9822</v>
      </c>
      <c r="BI2574" t="s">
        <v>9784</v>
      </c>
      <c r="BJ2574" t="s">
        <v>9797</v>
      </c>
    </row>
    <row r="2575" spans="1:62" x14ac:dyDescent="0.35">
      <c r="A2575">
        <v>52280355</v>
      </c>
      <c r="B2575" t="s">
        <v>6890</v>
      </c>
      <c r="C2575" t="s">
        <v>142</v>
      </c>
      <c r="D2575" t="s">
        <v>477</v>
      </c>
      <c r="E2575" t="s">
        <v>6891</v>
      </c>
      <c r="F2575">
        <v>21627677</v>
      </c>
      <c r="G2575" t="s">
        <v>6892</v>
      </c>
      <c r="H2575">
        <v>3.4285999999999999</v>
      </c>
      <c r="I2575" s="1">
        <v>44330</v>
      </c>
      <c r="J2575">
        <v>44360.999988425923</v>
      </c>
      <c r="K2575" t="s">
        <v>6893</v>
      </c>
      <c r="L2575" t="s">
        <v>65</v>
      </c>
      <c r="M2575" t="s">
        <v>66</v>
      </c>
      <c r="N2575" t="s">
        <v>67</v>
      </c>
      <c r="O2575" t="s">
        <v>438</v>
      </c>
      <c r="P2575" t="s">
        <v>497</v>
      </c>
      <c r="Q2575" t="s">
        <v>70</v>
      </c>
      <c r="S2575" t="s">
        <v>71</v>
      </c>
      <c r="T2575" t="s">
        <v>6895</v>
      </c>
      <c r="U2575">
        <v>1</v>
      </c>
      <c r="V2575">
        <v>1</v>
      </c>
      <c r="W2575">
        <v>0</v>
      </c>
      <c r="X2575">
        <v>1</v>
      </c>
      <c r="Y2575">
        <v>0</v>
      </c>
      <c r="Z2575">
        <v>0</v>
      </c>
      <c r="AA2575">
        <v>0</v>
      </c>
      <c r="AB2575">
        <v>0</v>
      </c>
      <c r="AC2575">
        <v>0</v>
      </c>
      <c r="AD2575">
        <v>0</v>
      </c>
      <c r="AE2575">
        <v>1</v>
      </c>
      <c r="AF2575">
        <v>0</v>
      </c>
      <c r="AG2575">
        <v>0</v>
      </c>
      <c r="AH2575">
        <v>1</v>
      </c>
      <c r="AI2575">
        <v>0</v>
      </c>
      <c r="AJ2575">
        <v>0</v>
      </c>
      <c r="AK2575">
        <v>0</v>
      </c>
      <c r="AL2575">
        <v>0</v>
      </c>
      <c r="AM2575">
        <v>0</v>
      </c>
      <c r="AN2575">
        <v>0</v>
      </c>
      <c r="AO2575">
        <v>0</v>
      </c>
      <c r="AP2575">
        <v>0</v>
      </c>
      <c r="AQ2575">
        <v>0</v>
      </c>
      <c r="AR2575">
        <v>0</v>
      </c>
      <c r="AS2575">
        <v>0</v>
      </c>
      <c r="AT2575">
        <v>44330</v>
      </c>
      <c r="AU2575">
        <v>44346</v>
      </c>
      <c r="AV2575">
        <v>0</v>
      </c>
      <c r="AW2575">
        <v>1</v>
      </c>
      <c r="AX2575">
        <v>1</v>
      </c>
      <c r="AY2575">
        <v>2021</v>
      </c>
      <c r="AZ2575">
        <v>5</v>
      </c>
      <c r="BA2575">
        <v>30</v>
      </c>
      <c r="BB2575">
        <v>5</v>
      </c>
      <c r="BF2575">
        <v>2021</v>
      </c>
      <c r="BG2575" t="s">
        <v>104</v>
      </c>
      <c r="BH2575" t="s">
        <v>9822</v>
      </c>
      <c r="BI2575" t="s">
        <v>9784</v>
      </c>
      <c r="BJ2575" t="s">
        <v>9797</v>
      </c>
    </row>
    <row r="2576" spans="1:62" x14ac:dyDescent="0.35">
      <c r="A2576">
        <v>52282382</v>
      </c>
      <c r="B2576" t="s">
        <v>6896</v>
      </c>
      <c r="C2576" t="s">
        <v>75</v>
      </c>
      <c r="D2576" t="s">
        <v>76</v>
      </c>
      <c r="E2576" t="s">
        <v>6897</v>
      </c>
      <c r="F2576">
        <v>36830665</v>
      </c>
      <c r="I2576" s="1">
        <v>44330</v>
      </c>
      <c r="J2576">
        <v>44360.999988425923</v>
      </c>
      <c r="K2576" t="s">
        <v>6898</v>
      </c>
      <c r="L2576" t="s">
        <v>65</v>
      </c>
      <c r="M2576" t="s">
        <v>66</v>
      </c>
      <c r="N2576" t="s">
        <v>67</v>
      </c>
      <c r="O2576" t="s">
        <v>68</v>
      </c>
      <c r="P2576" t="s">
        <v>69</v>
      </c>
      <c r="Q2576" t="s">
        <v>70</v>
      </c>
      <c r="R2576" t="s">
        <v>3886</v>
      </c>
      <c r="S2576" t="s">
        <v>71</v>
      </c>
      <c r="T2576" t="s">
        <v>6899</v>
      </c>
      <c r="U2576">
        <v>1</v>
      </c>
      <c r="V2576">
        <v>1</v>
      </c>
      <c r="W2576">
        <v>0</v>
      </c>
      <c r="X2576">
        <v>1</v>
      </c>
      <c r="Y2576">
        <v>0</v>
      </c>
      <c r="Z2576">
        <v>0</v>
      </c>
      <c r="AA2576">
        <v>0</v>
      </c>
      <c r="AB2576">
        <v>0</v>
      </c>
      <c r="AC2576">
        <v>0</v>
      </c>
      <c r="AD2576">
        <v>1</v>
      </c>
      <c r="AE2576">
        <v>1</v>
      </c>
      <c r="AF2576">
        <v>1</v>
      </c>
      <c r="AG2576">
        <v>1</v>
      </c>
      <c r="AH2576">
        <v>1</v>
      </c>
      <c r="AI2576">
        <v>0</v>
      </c>
      <c r="AJ2576">
        <v>0</v>
      </c>
      <c r="AK2576">
        <v>0</v>
      </c>
      <c r="AL2576">
        <v>0</v>
      </c>
      <c r="AM2576">
        <v>0</v>
      </c>
      <c r="AN2576">
        <v>0</v>
      </c>
      <c r="AO2576">
        <v>0</v>
      </c>
      <c r="AP2576">
        <v>1</v>
      </c>
      <c r="AQ2576">
        <v>0</v>
      </c>
      <c r="AR2576">
        <v>0</v>
      </c>
      <c r="AS2576">
        <v>0</v>
      </c>
      <c r="AT2576">
        <v>44330</v>
      </c>
      <c r="AU2576">
        <v>44346</v>
      </c>
      <c r="AV2576">
        <v>0</v>
      </c>
      <c r="AW2576">
        <v>1</v>
      </c>
      <c r="AX2576">
        <v>0</v>
      </c>
      <c r="AY2576">
        <v>2021</v>
      </c>
      <c r="AZ2576">
        <v>5</v>
      </c>
      <c r="BA2576">
        <v>30</v>
      </c>
      <c r="BB2576">
        <v>9</v>
      </c>
      <c r="BC2576">
        <v>110000</v>
      </c>
      <c r="BD2576">
        <v>139999</v>
      </c>
      <c r="BE2576" t="s">
        <v>90</v>
      </c>
      <c r="BF2576">
        <v>2021</v>
      </c>
      <c r="BG2576" t="s">
        <v>104</v>
      </c>
      <c r="BH2576" t="s">
        <v>59</v>
      </c>
      <c r="BI2576" t="s">
        <v>9784</v>
      </c>
      <c r="BJ2576" t="s">
        <v>9797</v>
      </c>
    </row>
    <row r="2577" spans="1:62" x14ac:dyDescent="0.35">
      <c r="A2577">
        <v>52283013</v>
      </c>
      <c r="B2577" t="s">
        <v>6896</v>
      </c>
      <c r="C2577" t="s">
        <v>75</v>
      </c>
      <c r="D2577" t="s">
        <v>76</v>
      </c>
      <c r="E2577" t="s">
        <v>6897</v>
      </c>
      <c r="F2577">
        <v>36830665</v>
      </c>
      <c r="I2577" s="1">
        <v>44330</v>
      </c>
      <c r="J2577">
        <v>44360.999988425923</v>
      </c>
      <c r="K2577" t="s">
        <v>6898</v>
      </c>
      <c r="L2577" t="s">
        <v>65</v>
      </c>
      <c r="M2577" t="s">
        <v>197</v>
      </c>
      <c r="N2577" t="s">
        <v>198</v>
      </c>
      <c r="O2577" t="s">
        <v>168</v>
      </c>
      <c r="P2577" t="s">
        <v>199</v>
      </c>
      <c r="Q2577" t="s">
        <v>70</v>
      </c>
      <c r="R2577" t="s">
        <v>3886</v>
      </c>
      <c r="S2577" t="s">
        <v>71</v>
      </c>
      <c r="T2577" t="s">
        <v>6900</v>
      </c>
      <c r="U2577">
        <v>1</v>
      </c>
      <c r="V2577">
        <v>1</v>
      </c>
      <c r="W2577">
        <v>1</v>
      </c>
      <c r="X2577">
        <v>1</v>
      </c>
      <c r="Y2577">
        <v>0</v>
      </c>
      <c r="Z2577">
        <v>0</v>
      </c>
      <c r="AA2577">
        <v>0</v>
      </c>
      <c r="AB2577">
        <v>0</v>
      </c>
      <c r="AC2577">
        <v>0</v>
      </c>
      <c r="AD2577">
        <v>1</v>
      </c>
      <c r="AE2577">
        <v>1</v>
      </c>
      <c r="AF2577">
        <v>1</v>
      </c>
      <c r="AG2577">
        <v>1</v>
      </c>
      <c r="AH2577">
        <v>1</v>
      </c>
      <c r="AI2577">
        <v>0</v>
      </c>
      <c r="AJ2577">
        <v>0</v>
      </c>
      <c r="AK2577">
        <v>0</v>
      </c>
      <c r="AL2577">
        <v>0</v>
      </c>
      <c r="AM2577">
        <v>0</v>
      </c>
      <c r="AN2577">
        <v>0</v>
      </c>
      <c r="AO2577">
        <v>0</v>
      </c>
      <c r="AP2577">
        <v>1</v>
      </c>
      <c r="AQ2577">
        <v>0</v>
      </c>
      <c r="AR2577">
        <v>0</v>
      </c>
      <c r="AS2577">
        <v>0</v>
      </c>
      <c r="AT2577">
        <v>44330</v>
      </c>
      <c r="AU2577">
        <v>44346</v>
      </c>
      <c r="AV2577">
        <v>0</v>
      </c>
      <c r="AW2577">
        <v>1</v>
      </c>
      <c r="AX2577">
        <v>0</v>
      </c>
      <c r="AY2577">
        <v>2021</v>
      </c>
      <c r="AZ2577">
        <v>5</v>
      </c>
      <c r="BA2577">
        <v>30</v>
      </c>
      <c r="BB2577">
        <v>10</v>
      </c>
      <c r="BC2577">
        <v>110000</v>
      </c>
      <c r="BD2577">
        <v>139999</v>
      </c>
      <c r="BE2577" t="s">
        <v>90</v>
      </c>
      <c r="BF2577">
        <v>2021</v>
      </c>
      <c r="BG2577" t="s">
        <v>104</v>
      </c>
      <c r="BH2577" t="s">
        <v>59</v>
      </c>
      <c r="BI2577" t="s">
        <v>9784</v>
      </c>
      <c r="BJ2577" t="s">
        <v>9797</v>
      </c>
    </row>
    <row r="2578" spans="1:62" x14ac:dyDescent="0.35">
      <c r="A2578">
        <v>52285908</v>
      </c>
      <c r="B2578" t="s">
        <v>6853</v>
      </c>
      <c r="C2578" t="s">
        <v>142</v>
      </c>
      <c r="D2578" t="s">
        <v>76</v>
      </c>
      <c r="E2578" t="s">
        <v>6901</v>
      </c>
      <c r="F2578">
        <v>36354930</v>
      </c>
      <c r="I2578" s="1">
        <v>44331</v>
      </c>
      <c r="J2578">
        <v>44361.999988425923</v>
      </c>
      <c r="K2578" t="s">
        <v>6902</v>
      </c>
      <c r="L2578" t="s">
        <v>65</v>
      </c>
      <c r="M2578" t="s">
        <v>79</v>
      </c>
      <c r="N2578" t="s">
        <v>80</v>
      </c>
      <c r="Q2578" t="s">
        <v>102</v>
      </c>
      <c r="S2578" t="s">
        <v>71</v>
      </c>
      <c r="T2578" t="s">
        <v>6903</v>
      </c>
      <c r="U2578">
        <v>0</v>
      </c>
      <c r="V2578">
        <v>1</v>
      </c>
      <c r="W2578">
        <v>1</v>
      </c>
      <c r="X2578">
        <v>1</v>
      </c>
      <c r="Y2578">
        <v>0</v>
      </c>
      <c r="Z2578">
        <v>0</v>
      </c>
      <c r="AA2578">
        <v>0</v>
      </c>
      <c r="AB2578">
        <v>0</v>
      </c>
      <c r="AC2578">
        <v>0</v>
      </c>
      <c r="AD2578">
        <v>1</v>
      </c>
      <c r="AE2578">
        <v>1</v>
      </c>
      <c r="AF2578">
        <v>1</v>
      </c>
      <c r="AG2578">
        <v>1</v>
      </c>
      <c r="AH2578">
        <v>1</v>
      </c>
      <c r="AI2578">
        <v>0</v>
      </c>
      <c r="AJ2578">
        <v>0</v>
      </c>
      <c r="AK2578">
        <v>0</v>
      </c>
      <c r="AL2578">
        <v>0</v>
      </c>
      <c r="AM2578">
        <v>0</v>
      </c>
      <c r="AN2578">
        <v>0</v>
      </c>
      <c r="AO2578">
        <v>0</v>
      </c>
      <c r="AP2578">
        <v>1</v>
      </c>
      <c r="AQ2578">
        <v>1</v>
      </c>
      <c r="AR2578">
        <v>0</v>
      </c>
      <c r="AS2578">
        <v>0</v>
      </c>
      <c r="AT2578">
        <v>44330</v>
      </c>
      <c r="AU2578">
        <v>44358</v>
      </c>
      <c r="AV2578">
        <v>0</v>
      </c>
      <c r="AW2578">
        <v>1</v>
      </c>
      <c r="AX2578">
        <v>0</v>
      </c>
      <c r="AY2578">
        <v>2021</v>
      </c>
      <c r="AZ2578">
        <v>5</v>
      </c>
      <c r="BA2578">
        <v>30</v>
      </c>
      <c r="BB2578">
        <v>10</v>
      </c>
      <c r="BF2578">
        <v>2021</v>
      </c>
      <c r="BG2578" t="s">
        <v>104</v>
      </c>
      <c r="BH2578" t="s">
        <v>9822</v>
      </c>
      <c r="BI2578" t="s">
        <v>9784</v>
      </c>
      <c r="BJ2578" t="s">
        <v>9798</v>
      </c>
    </row>
    <row r="2579" spans="1:62" x14ac:dyDescent="0.35">
      <c r="A2579">
        <v>52286200</v>
      </c>
      <c r="B2579" t="s">
        <v>98</v>
      </c>
      <c r="C2579" t="s">
        <v>75</v>
      </c>
      <c r="D2579" t="s">
        <v>76</v>
      </c>
      <c r="E2579" t="s">
        <v>5763</v>
      </c>
      <c r="F2579">
        <v>46282724</v>
      </c>
      <c r="I2579" s="1">
        <v>44331</v>
      </c>
      <c r="J2579">
        <v>44361.397106481483</v>
      </c>
      <c r="K2579" t="s">
        <v>6904</v>
      </c>
      <c r="L2579" t="s">
        <v>65</v>
      </c>
      <c r="M2579" t="s">
        <v>66</v>
      </c>
      <c r="N2579" t="s">
        <v>67</v>
      </c>
      <c r="O2579" t="s">
        <v>68</v>
      </c>
      <c r="P2579" t="s">
        <v>402</v>
      </c>
      <c r="Q2579" t="s">
        <v>102</v>
      </c>
      <c r="S2579" t="s">
        <v>71</v>
      </c>
      <c r="T2579" t="s">
        <v>6905</v>
      </c>
      <c r="U2579">
        <v>1</v>
      </c>
      <c r="V2579">
        <v>1</v>
      </c>
      <c r="W2579">
        <v>1</v>
      </c>
      <c r="X2579">
        <v>1</v>
      </c>
      <c r="Y2579">
        <v>0</v>
      </c>
      <c r="Z2579">
        <v>0</v>
      </c>
      <c r="AA2579">
        <v>0</v>
      </c>
      <c r="AB2579">
        <v>0</v>
      </c>
      <c r="AC2579">
        <v>0</v>
      </c>
      <c r="AD2579">
        <v>0</v>
      </c>
      <c r="AE2579">
        <v>1</v>
      </c>
      <c r="AF2579">
        <v>1</v>
      </c>
      <c r="AG2579">
        <v>1</v>
      </c>
      <c r="AH2579">
        <v>1</v>
      </c>
      <c r="AI2579">
        <v>0</v>
      </c>
      <c r="AJ2579">
        <v>0</v>
      </c>
      <c r="AK2579">
        <v>0</v>
      </c>
      <c r="AL2579">
        <v>0</v>
      </c>
      <c r="AM2579">
        <v>0</v>
      </c>
      <c r="AN2579">
        <v>0</v>
      </c>
      <c r="AO2579">
        <v>0</v>
      </c>
      <c r="AP2579">
        <v>1</v>
      </c>
      <c r="AQ2579">
        <v>0</v>
      </c>
      <c r="AR2579">
        <v>0</v>
      </c>
      <c r="AS2579">
        <v>0</v>
      </c>
      <c r="AT2579">
        <v>44331</v>
      </c>
      <c r="AU2579">
        <v>44360</v>
      </c>
      <c r="AV2579">
        <v>0</v>
      </c>
      <c r="AW2579">
        <v>1</v>
      </c>
      <c r="AX2579">
        <v>0</v>
      </c>
      <c r="AY2579">
        <v>2021</v>
      </c>
      <c r="AZ2579">
        <v>5</v>
      </c>
      <c r="BA2579">
        <v>29</v>
      </c>
      <c r="BB2579">
        <v>9</v>
      </c>
      <c r="BF2579">
        <v>2021</v>
      </c>
      <c r="BG2579" t="s">
        <v>104</v>
      </c>
      <c r="BH2579" t="s">
        <v>9822</v>
      </c>
      <c r="BI2579" t="s">
        <v>9784</v>
      </c>
      <c r="BJ2579" t="s">
        <v>9798</v>
      </c>
    </row>
    <row r="2580" spans="1:62" x14ac:dyDescent="0.35">
      <c r="A2580">
        <v>52294511</v>
      </c>
      <c r="B2580" t="s">
        <v>6798</v>
      </c>
      <c r="C2580" t="s">
        <v>176</v>
      </c>
      <c r="D2580" t="s">
        <v>379</v>
      </c>
      <c r="E2580" t="s">
        <v>6799</v>
      </c>
      <c r="F2580">
        <v>15104525</v>
      </c>
      <c r="I2580" s="1">
        <v>44333</v>
      </c>
      <c r="J2580">
        <v>44363.999988425923</v>
      </c>
      <c r="K2580" t="s">
        <v>6800</v>
      </c>
      <c r="L2580" t="s">
        <v>65</v>
      </c>
      <c r="M2580" t="s">
        <v>120</v>
      </c>
      <c r="N2580" t="s">
        <v>121</v>
      </c>
      <c r="O2580" t="s">
        <v>168</v>
      </c>
      <c r="P2580" t="s">
        <v>122</v>
      </c>
      <c r="Q2580" t="s">
        <v>70</v>
      </c>
      <c r="S2580" t="s">
        <v>71</v>
      </c>
      <c r="T2580" t="s">
        <v>6906</v>
      </c>
      <c r="U2580">
        <v>0</v>
      </c>
      <c r="V2580">
        <v>0</v>
      </c>
      <c r="W2580">
        <v>0</v>
      </c>
      <c r="X2580">
        <v>0</v>
      </c>
      <c r="Y2580">
        <v>0</v>
      </c>
      <c r="Z2580">
        <v>0</v>
      </c>
      <c r="AA2580">
        <v>1</v>
      </c>
      <c r="AB2580">
        <v>0</v>
      </c>
      <c r="AC2580">
        <v>1</v>
      </c>
      <c r="AD2580">
        <v>0</v>
      </c>
      <c r="AE2580">
        <v>1</v>
      </c>
      <c r="AF2580">
        <v>0</v>
      </c>
      <c r="AG2580">
        <v>0</v>
      </c>
      <c r="AH2580">
        <v>0</v>
      </c>
      <c r="AI2580">
        <v>0</v>
      </c>
      <c r="AJ2580">
        <v>0</v>
      </c>
      <c r="AK2580">
        <v>0</v>
      </c>
      <c r="AL2580">
        <v>0</v>
      </c>
      <c r="AM2580">
        <v>0</v>
      </c>
      <c r="AN2580">
        <v>0</v>
      </c>
      <c r="AO2580">
        <v>0</v>
      </c>
      <c r="AP2580">
        <v>0</v>
      </c>
      <c r="AQ2580">
        <v>0</v>
      </c>
      <c r="AR2580">
        <v>0</v>
      </c>
      <c r="AS2580">
        <v>0</v>
      </c>
      <c r="AT2580">
        <v>44333</v>
      </c>
      <c r="AU2580">
        <v>44348</v>
      </c>
      <c r="AV2580">
        <v>0</v>
      </c>
      <c r="AW2580">
        <v>1</v>
      </c>
      <c r="AX2580">
        <v>0</v>
      </c>
      <c r="AY2580">
        <v>2021</v>
      </c>
      <c r="AZ2580">
        <v>5</v>
      </c>
      <c r="BA2580">
        <v>30</v>
      </c>
      <c r="BB2580">
        <v>3</v>
      </c>
      <c r="BF2580">
        <v>2021</v>
      </c>
      <c r="BG2580" t="s">
        <v>104</v>
      </c>
      <c r="BH2580" t="s">
        <v>9822</v>
      </c>
      <c r="BI2580" t="s">
        <v>9784</v>
      </c>
      <c r="BJ2580" t="s">
        <v>9794</v>
      </c>
    </row>
    <row r="2581" spans="1:62" x14ac:dyDescent="0.35">
      <c r="A2581">
        <v>52294512</v>
      </c>
      <c r="B2581" t="s">
        <v>6798</v>
      </c>
      <c r="C2581" t="s">
        <v>142</v>
      </c>
      <c r="D2581" t="s">
        <v>6802</v>
      </c>
      <c r="E2581" t="s">
        <v>6799</v>
      </c>
      <c r="F2581">
        <v>15104525</v>
      </c>
      <c r="I2581" s="1">
        <v>44333</v>
      </c>
      <c r="J2581">
        <v>44363.999988425923</v>
      </c>
      <c r="K2581" t="s">
        <v>6800</v>
      </c>
      <c r="L2581" t="s">
        <v>65</v>
      </c>
      <c r="M2581" t="s">
        <v>120</v>
      </c>
      <c r="N2581" t="s">
        <v>121</v>
      </c>
      <c r="O2581" t="s">
        <v>168</v>
      </c>
      <c r="P2581" t="s">
        <v>122</v>
      </c>
      <c r="Q2581" t="s">
        <v>70</v>
      </c>
      <c r="S2581" t="s">
        <v>71</v>
      </c>
      <c r="T2581" t="s">
        <v>6907</v>
      </c>
      <c r="U2581">
        <v>0</v>
      </c>
      <c r="V2581">
        <v>0</v>
      </c>
      <c r="W2581">
        <v>0</v>
      </c>
      <c r="X2581">
        <v>0</v>
      </c>
      <c r="Y2581">
        <v>0</v>
      </c>
      <c r="Z2581">
        <v>0</v>
      </c>
      <c r="AA2581">
        <v>1</v>
      </c>
      <c r="AB2581">
        <v>0</v>
      </c>
      <c r="AC2581">
        <v>1</v>
      </c>
      <c r="AD2581">
        <v>0</v>
      </c>
      <c r="AE2581">
        <v>1</v>
      </c>
      <c r="AF2581">
        <v>0</v>
      </c>
      <c r="AG2581">
        <v>0</v>
      </c>
      <c r="AH2581">
        <v>0</v>
      </c>
      <c r="AI2581">
        <v>0</v>
      </c>
      <c r="AJ2581">
        <v>0</v>
      </c>
      <c r="AK2581">
        <v>0</v>
      </c>
      <c r="AL2581">
        <v>0</v>
      </c>
      <c r="AM2581">
        <v>0</v>
      </c>
      <c r="AN2581">
        <v>0</v>
      </c>
      <c r="AO2581">
        <v>0</v>
      </c>
      <c r="AP2581">
        <v>0</v>
      </c>
      <c r="AQ2581">
        <v>0</v>
      </c>
      <c r="AR2581">
        <v>0</v>
      </c>
      <c r="AS2581">
        <v>0</v>
      </c>
      <c r="AT2581">
        <v>44333</v>
      </c>
      <c r="AU2581">
        <v>44348</v>
      </c>
      <c r="AV2581">
        <v>0</v>
      </c>
      <c r="AW2581">
        <v>1</v>
      </c>
      <c r="AX2581">
        <v>1</v>
      </c>
      <c r="AY2581">
        <v>2021</v>
      </c>
      <c r="AZ2581">
        <v>5</v>
      </c>
      <c r="BA2581">
        <v>30</v>
      </c>
      <c r="BB2581">
        <v>3</v>
      </c>
      <c r="BF2581">
        <v>2021</v>
      </c>
      <c r="BG2581" t="s">
        <v>104</v>
      </c>
      <c r="BH2581" t="s">
        <v>9822</v>
      </c>
      <c r="BI2581" t="s">
        <v>9784</v>
      </c>
      <c r="BJ2581" t="s">
        <v>9794</v>
      </c>
    </row>
    <row r="2582" spans="1:62" x14ac:dyDescent="0.35">
      <c r="A2582">
        <v>52298520</v>
      </c>
      <c r="B2582" t="s">
        <v>6908</v>
      </c>
      <c r="C2582" t="s">
        <v>75</v>
      </c>
      <c r="D2582" t="s">
        <v>76</v>
      </c>
      <c r="E2582" t="s">
        <v>6909</v>
      </c>
      <c r="F2582">
        <v>27981307</v>
      </c>
      <c r="I2582" s="1">
        <v>44333</v>
      </c>
      <c r="J2582">
        <v>44363.999988425923</v>
      </c>
      <c r="K2582" t="s">
        <v>6910</v>
      </c>
      <c r="L2582" t="s">
        <v>65</v>
      </c>
      <c r="M2582" t="s">
        <v>66</v>
      </c>
      <c r="N2582" t="s">
        <v>67</v>
      </c>
      <c r="O2582" t="s">
        <v>68</v>
      </c>
      <c r="P2582" t="s">
        <v>69</v>
      </c>
      <c r="Q2582" t="s">
        <v>70</v>
      </c>
      <c r="S2582" t="s">
        <v>71</v>
      </c>
      <c r="T2582" t="s">
        <v>6911</v>
      </c>
      <c r="U2582">
        <v>1</v>
      </c>
      <c r="V2582">
        <v>1</v>
      </c>
      <c r="W2582">
        <v>1</v>
      </c>
      <c r="X2582">
        <v>1</v>
      </c>
      <c r="Y2582">
        <v>0</v>
      </c>
      <c r="Z2582">
        <v>0</v>
      </c>
      <c r="AA2582">
        <v>0</v>
      </c>
      <c r="AB2582">
        <v>0</v>
      </c>
      <c r="AC2582">
        <v>0</v>
      </c>
      <c r="AD2582">
        <v>1</v>
      </c>
      <c r="AE2582">
        <v>1</v>
      </c>
      <c r="AF2582">
        <v>1</v>
      </c>
      <c r="AG2582">
        <v>1</v>
      </c>
      <c r="AH2582">
        <v>1</v>
      </c>
      <c r="AI2582">
        <v>0</v>
      </c>
      <c r="AJ2582">
        <v>0</v>
      </c>
      <c r="AK2582">
        <v>0</v>
      </c>
      <c r="AL2582">
        <v>0</v>
      </c>
      <c r="AM2582">
        <v>0</v>
      </c>
      <c r="AN2582">
        <v>0</v>
      </c>
      <c r="AO2582">
        <v>0</v>
      </c>
      <c r="AP2582">
        <v>1</v>
      </c>
      <c r="AQ2582">
        <v>0</v>
      </c>
      <c r="AR2582">
        <v>0</v>
      </c>
      <c r="AS2582">
        <v>0</v>
      </c>
      <c r="AT2582">
        <v>44333</v>
      </c>
      <c r="AU2582">
        <v>44361</v>
      </c>
      <c r="AV2582">
        <v>0</v>
      </c>
      <c r="AW2582">
        <v>1</v>
      </c>
      <c r="AX2582">
        <v>0</v>
      </c>
      <c r="AY2582">
        <v>2021</v>
      </c>
      <c r="AZ2582">
        <v>5</v>
      </c>
      <c r="BA2582">
        <v>30</v>
      </c>
      <c r="BB2582">
        <v>10</v>
      </c>
      <c r="BF2582">
        <v>2021</v>
      </c>
      <c r="BG2582" t="s">
        <v>104</v>
      </c>
      <c r="BH2582" t="s">
        <v>9822</v>
      </c>
      <c r="BI2582" t="s">
        <v>9784</v>
      </c>
      <c r="BJ2582" t="s">
        <v>9794</v>
      </c>
    </row>
    <row r="2583" spans="1:62" x14ac:dyDescent="0.35">
      <c r="A2583">
        <v>52299811</v>
      </c>
      <c r="B2583" t="s">
        <v>98</v>
      </c>
      <c r="C2583" t="s">
        <v>75</v>
      </c>
      <c r="D2583" t="s">
        <v>165</v>
      </c>
      <c r="E2583" t="s">
        <v>6912</v>
      </c>
      <c r="F2583">
        <v>36487802</v>
      </c>
      <c r="I2583" s="1">
        <v>44333</v>
      </c>
      <c r="J2583">
        <v>44363.999988425923</v>
      </c>
      <c r="K2583" t="s">
        <v>6913</v>
      </c>
      <c r="L2583" t="s">
        <v>65</v>
      </c>
      <c r="M2583" t="s">
        <v>152</v>
      </c>
      <c r="N2583" t="s">
        <v>153</v>
      </c>
      <c r="O2583" t="s">
        <v>154</v>
      </c>
      <c r="P2583" t="s">
        <v>155</v>
      </c>
      <c r="Q2583" t="s">
        <v>70</v>
      </c>
      <c r="R2583" t="s">
        <v>5890</v>
      </c>
      <c r="S2583" t="s">
        <v>71</v>
      </c>
      <c r="T2583" t="s">
        <v>6914</v>
      </c>
      <c r="U2583">
        <v>0</v>
      </c>
      <c r="V2583">
        <v>1</v>
      </c>
      <c r="W2583">
        <v>1</v>
      </c>
      <c r="X2583">
        <v>1</v>
      </c>
      <c r="Y2583">
        <v>0</v>
      </c>
      <c r="Z2583">
        <v>0</v>
      </c>
      <c r="AA2583">
        <v>0</v>
      </c>
      <c r="AB2583">
        <v>0</v>
      </c>
      <c r="AC2583">
        <v>1</v>
      </c>
      <c r="AD2583">
        <v>0</v>
      </c>
      <c r="AE2583">
        <v>1</v>
      </c>
      <c r="AF2583">
        <v>1</v>
      </c>
      <c r="AG2583">
        <v>1</v>
      </c>
      <c r="AH2583">
        <v>1</v>
      </c>
      <c r="AI2583">
        <v>0</v>
      </c>
      <c r="AJ2583">
        <v>0</v>
      </c>
      <c r="AK2583">
        <v>0</v>
      </c>
      <c r="AL2583">
        <v>0</v>
      </c>
      <c r="AM2583">
        <v>0</v>
      </c>
      <c r="AN2583">
        <v>0</v>
      </c>
      <c r="AO2583">
        <v>0</v>
      </c>
      <c r="AP2583">
        <v>0</v>
      </c>
      <c r="AQ2583">
        <v>0</v>
      </c>
      <c r="AR2583">
        <v>0</v>
      </c>
      <c r="AS2583">
        <v>0</v>
      </c>
      <c r="AT2583">
        <v>44333</v>
      </c>
      <c r="AU2583">
        <v>44363</v>
      </c>
      <c r="AV2583">
        <v>0</v>
      </c>
      <c r="AW2583">
        <v>1</v>
      </c>
      <c r="AX2583">
        <v>0</v>
      </c>
      <c r="AY2583">
        <v>2021</v>
      </c>
      <c r="AZ2583">
        <v>5</v>
      </c>
      <c r="BA2583">
        <v>30</v>
      </c>
      <c r="BB2583">
        <v>8</v>
      </c>
      <c r="BC2583">
        <v>130000</v>
      </c>
      <c r="BD2583">
        <v>159999</v>
      </c>
      <c r="BE2583" t="s">
        <v>90</v>
      </c>
      <c r="BF2583">
        <v>2021</v>
      </c>
      <c r="BG2583" t="s">
        <v>104</v>
      </c>
      <c r="BH2583" t="s">
        <v>59</v>
      </c>
      <c r="BI2583" t="s">
        <v>9784</v>
      </c>
      <c r="BJ2583" t="s">
        <v>9794</v>
      </c>
    </row>
    <row r="2584" spans="1:62" x14ac:dyDescent="0.35">
      <c r="A2584">
        <v>52305419</v>
      </c>
      <c r="B2584" t="s">
        <v>98</v>
      </c>
      <c r="C2584" t="s">
        <v>75</v>
      </c>
      <c r="D2584" t="s">
        <v>76</v>
      </c>
      <c r="E2584" t="s">
        <v>118</v>
      </c>
      <c r="F2584">
        <v>45665646</v>
      </c>
      <c r="I2584" s="1">
        <v>44334</v>
      </c>
      <c r="J2584">
        <v>44364.491736111107</v>
      </c>
      <c r="K2584" t="s">
        <v>6915</v>
      </c>
      <c r="L2584" t="s">
        <v>65</v>
      </c>
      <c r="M2584" t="s">
        <v>152</v>
      </c>
      <c r="N2584" t="s">
        <v>153</v>
      </c>
      <c r="Q2584" t="s">
        <v>70</v>
      </c>
      <c r="S2584" t="s">
        <v>71</v>
      </c>
      <c r="T2584" t="s">
        <v>6916</v>
      </c>
      <c r="U2584">
        <v>0</v>
      </c>
      <c r="V2584">
        <v>1</v>
      </c>
      <c r="W2584">
        <v>1</v>
      </c>
      <c r="X2584">
        <v>1</v>
      </c>
      <c r="Y2584">
        <v>0</v>
      </c>
      <c r="Z2584">
        <v>0</v>
      </c>
      <c r="AA2584">
        <v>0</v>
      </c>
      <c r="AB2584">
        <v>0</v>
      </c>
      <c r="AC2584">
        <v>0</v>
      </c>
      <c r="AD2584">
        <v>0</v>
      </c>
      <c r="AE2584">
        <v>1</v>
      </c>
      <c r="AF2584">
        <v>0</v>
      </c>
      <c r="AG2584">
        <v>1</v>
      </c>
      <c r="AH2584">
        <v>1</v>
      </c>
      <c r="AI2584">
        <v>0</v>
      </c>
      <c r="AJ2584">
        <v>0</v>
      </c>
      <c r="AK2584">
        <v>0</v>
      </c>
      <c r="AL2584">
        <v>0</v>
      </c>
      <c r="AM2584">
        <v>0</v>
      </c>
      <c r="AN2584">
        <v>0</v>
      </c>
      <c r="AO2584">
        <v>0</v>
      </c>
      <c r="AP2584">
        <v>0</v>
      </c>
      <c r="AQ2584">
        <v>0</v>
      </c>
      <c r="AR2584">
        <v>0</v>
      </c>
      <c r="AS2584">
        <v>0</v>
      </c>
      <c r="AT2584">
        <v>44334</v>
      </c>
      <c r="AU2584">
        <v>44364</v>
      </c>
      <c r="AV2584">
        <v>1</v>
      </c>
      <c r="AW2584">
        <v>1</v>
      </c>
      <c r="AX2584">
        <v>0</v>
      </c>
      <c r="AY2584">
        <v>2021</v>
      </c>
      <c r="AZ2584">
        <v>5</v>
      </c>
      <c r="BA2584">
        <v>29</v>
      </c>
      <c r="BB2584">
        <v>6</v>
      </c>
      <c r="BF2584">
        <v>2021</v>
      </c>
      <c r="BG2584" t="s">
        <v>73</v>
      </c>
      <c r="BH2584" t="s">
        <v>9822</v>
      </c>
      <c r="BI2584" t="s">
        <v>9784</v>
      </c>
      <c r="BJ2584" t="s">
        <v>9795</v>
      </c>
    </row>
    <row r="2585" spans="1:62" x14ac:dyDescent="0.35">
      <c r="A2585">
        <v>52305730</v>
      </c>
      <c r="B2585" t="s">
        <v>98</v>
      </c>
      <c r="C2585" t="s">
        <v>61</v>
      </c>
      <c r="D2585" t="s">
        <v>125</v>
      </c>
      <c r="E2585" t="s">
        <v>2058</v>
      </c>
      <c r="F2585">
        <v>561090</v>
      </c>
      <c r="G2585" t="s">
        <v>2058</v>
      </c>
      <c r="H2585">
        <v>3.0952000000000002</v>
      </c>
      <c r="I2585" s="1">
        <v>44334</v>
      </c>
      <c r="J2585">
        <v>44364.999988425923</v>
      </c>
      <c r="K2585" t="s">
        <v>6338</v>
      </c>
      <c r="L2585" t="s">
        <v>65</v>
      </c>
      <c r="M2585" t="s">
        <v>120</v>
      </c>
      <c r="N2585" t="s">
        <v>121</v>
      </c>
      <c r="O2585" t="s">
        <v>168</v>
      </c>
      <c r="P2585" t="s">
        <v>122</v>
      </c>
      <c r="Q2585" t="s">
        <v>102</v>
      </c>
      <c r="S2585" t="s">
        <v>71</v>
      </c>
      <c r="T2585" t="s">
        <v>6917</v>
      </c>
      <c r="U2585">
        <v>1</v>
      </c>
      <c r="V2585">
        <v>1</v>
      </c>
      <c r="W2585">
        <v>1</v>
      </c>
      <c r="X2585">
        <v>1</v>
      </c>
      <c r="Y2585">
        <v>0</v>
      </c>
      <c r="Z2585">
        <v>0</v>
      </c>
      <c r="AA2585">
        <v>0</v>
      </c>
      <c r="AB2585">
        <v>0</v>
      </c>
      <c r="AC2585">
        <v>0</v>
      </c>
      <c r="AD2585">
        <v>0</v>
      </c>
      <c r="AE2585">
        <v>1</v>
      </c>
      <c r="AF2585">
        <v>1</v>
      </c>
      <c r="AG2585">
        <v>0</v>
      </c>
      <c r="AH2585">
        <v>1</v>
      </c>
      <c r="AI2585">
        <v>0</v>
      </c>
      <c r="AJ2585">
        <v>0</v>
      </c>
      <c r="AK2585">
        <v>0</v>
      </c>
      <c r="AL2585">
        <v>0</v>
      </c>
      <c r="AM2585">
        <v>0</v>
      </c>
      <c r="AN2585">
        <v>0</v>
      </c>
      <c r="AO2585">
        <v>0</v>
      </c>
      <c r="AP2585">
        <v>0</v>
      </c>
      <c r="AQ2585">
        <v>0</v>
      </c>
      <c r="AR2585">
        <v>0</v>
      </c>
      <c r="AS2585">
        <v>0</v>
      </c>
      <c r="AT2585">
        <v>44334</v>
      </c>
      <c r="AU2585">
        <v>44364</v>
      </c>
      <c r="AV2585">
        <v>0</v>
      </c>
      <c r="AW2585">
        <v>1</v>
      </c>
      <c r="AX2585">
        <v>0</v>
      </c>
      <c r="AY2585">
        <v>2021</v>
      </c>
      <c r="AZ2585">
        <v>5</v>
      </c>
      <c r="BA2585">
        <v>30</v>
      </c>
      <c r="BB2585">
        <v>7</v>
      </c>
      <c r="BF2585">
        <v>2021</v>
      </c>
      <c r="BG2585" t="s">
        <v>104</v>
      </c>
      <c r="BH2585" t="s">
        <v>9822</v>
      </c>
      <c r="BI2585" t="s">
        <v>9784</v>
      </c>
      <c r="BJ2585" t="s">
        <v>9795</v>
      </c>
    </row>
    <row r="2586" spans="1:62" x14ac:dyDescent="0.35">
      <c r="A2586">
        <v>52309090</v>
      </c>
      <c r="B2586" t="s">
        <v>6918</v>
      </c>
      <c r="C2586" t="s">
        <v>61</v>
      </c>
      <c r="D2586" t="s">
        <v>125</v>
      </c>
      <c r="E2586" t="s">
        <v>3010</v>
      </c>
      <c r="F2586">
        <v>20522766</v>
      </c>
      <c r="G2586" t="s">
        <v>3010</v>
      </c>
      <c r="H2586">
        <v>3.1456</v>
      </c>
      <c r="I2586" s="1">
        <v>44334</v>
      </c>
      <c r="J2586">
        <v>44364.999988425923</v>
      </c>
      <c r="K2586" t="s">
        <v>6919</v>
      </c>
      <c r="L2586" t="s">
        <v>65</v>
      </c>
      <c r="M2586" t="s">
        <v>120</v>
      </c>
      <c r="N2586" t="s">
        <v>121</v>
      </c>
      <c r="O2586" t="s">
        <v>988</v>
      </c>
      <c r="P2586" t="s">
        <v>3012</v>
      </c>
      <c r="Q2586" t="s">
        <v>70</v>
      </c>
      <c r="S2586" t="s">
        <v>71</v>
      </c>
      <c r="T2586" t="s">
        <v>6920</v>
      </c>
      <c r="U2586">
        <v>0</v>
      </c>
      <c r="V2586">
        <v>1</v>
      </c>
      <c r="W2586">
        <v>1</v>
      </c>
      <c r="X2586">
        <v>1</v>
      </c>
      <c r="Y2586">
        <v>0</v>
      </c>
      <c r="Z2586">
        <v>0</v>
      </c>
      <c r="AA2586">
        <v>0</v>
      </c>
      <c r="AB2586">
        <v>0</v>
      </c>
      <c r="AC2586">
        <v>0</v>
      </c>
      <c r="AD2586">
        <v>1</v>
      </c>
      <c r="AE2586">
        <v>1</v>
      </c>
      <c r="AF2586">
        <v>1</v>
      </c>
      <c r="AG2586">
        <v>1</v>
      </c>
      <c r="AH2586">
        <v>1</v>
      </c>
      <c r="AI2586">
        <v>0</v>
      </c>
      <c r="AJ2586">
        <v>0</v>
      </c>
      <c r="AK2586">
        <v>0</v>
      </c>
      <c r="AL2586">
        <v>0</v>
      </c>
      <c r="AM2586">
        <v>0</v>
      </c>
      <c r="AN2586">
        <v>0</v>
      </c>
      <c r="AO2586">
        <v>0</v>
      </c>
      <c r="AP2586">
        <v>1</v>
      </c>
      <c r="AQ2586">
        <v>0</v>
      </c>
      <c r="AR2586">
        <v>0</v>
      </c>
      <c r="AS2586">
        <v>0</v>
      </c>
      <c r="AT2586">
        <v>44334</v>
      </c>
      <c r="AU2586">
        <v>44348</v>
      </c>
      <c r="AV2586">
        <v>0</v>
      </c>
      <c r="AW2586">
        <v>1</v>
      </c>
      <c r="AX2586">
        <v>0</v>
      </c>
      <c r="AY2586">
        <v>2021</v>
      </c>
      <c r="AZ2586">
        <v>5</v>
      </c>
      <c r="BA2586">
        <v>30</v>
      </c>
      <c r="BB2586">
        <v>9</v>
      </c>
      <c r="BF2586">
        <v>2021</v>
      </c>
      <c r="BG2586" t="s">
        <v>104</v>
      </c>
      <c r="BH2586" t="s">
        <v>9822</v>
      </c>
      <c r="BI2586" t="s">
        <v>9784</v>
      </c>
      <c r="BJ2586" t="s">
        <v>9795</v>
      </c>
    </row>
    <row r="2587" spans="1:62" x14ac:dyDescent="0.35">
      <c r="A2587">
        <v>52309091</v>
      </c>
      <c r="B2587" t="s">
        <v>6918</v>
      </c>
      <c r="C2587" t="s">
        <v>135</v>
      </c>
      <c r="D2587" t="s">
        <v>76</v>
      </c>
      <c r="E2587" t="s">
        <v>3010</v>
      </c>
      <c r="F2587">
        <v>20522766</v>
      </c>
      <c r="G2587" t="s">
        <v>3010</v>
      </c>
      <c r="H2587">
        <v>3.1456</v>
      </c>
      <c r="I2587" s="1">
        <v>44334</v>
      </c>
      <c r="J2587">
        <v>44364.999988425923</v>
      </c>
      <c r="K2587" t="s">
        <v>6919</v>
      </c>
      <c r="L2587" t="s">
        <v>65</v>
      </c>
      <c r="M2587" t="s">
        <v>120</v>
      </c>
      <c r="N2587" t="s">
        <v>121</v>
      </c>
      <c r="O2587" t="s">
        <v>988</v>
      </c>
      <c r="P2587" t="s">
        <v>3012</v>
      </c>
      <c r="Q2587" t="s">
        <v>70</v>
      </c>
      <c r="S2587" t="s">
        <v>71</v>
      </c>
      <c r="T2587" t="s">
        <v>6921</v>
      </c>
      <c r="U2587">
        <v>0</v>
      </c>
      <c r="V2587">
        <v>1</v>
      </c>
      <c r="W2587">
        <v>1</v>
      </c>
      <c r="X2587">
        <v>1</v>
      </c>
      <c r="Y2587">
        <v>0</v>
      </c>
      <c r="Z2587">
        <v>0</v>
      </c>
      <c r="AA2587">
        <v>0</v>
      </c>
      <c r="AB2587">
        <v>0</v>
      </c>
      <c r="AC2587">
        <v>0</v>
      </c>
      <c r="AD2587">
        <v>1</v>
      </c>
      <c r="AE2587">
        <v>1</v>
      </c>
      <c r="AF2587">
        <v>1</v>
      </c>
      <c r="AG2587">
        <v>1</v>
      </c>
      <c r="AH2587">
        <v>1</v>
      </c>
      <c r="AI2587">
        <v>0</v>
      </c>
      <c r="AJ2587">
        <v>0</v>
      </c>
      <c r="AK2587">
        <v>0</v>
      </c>
      <c r="AL2587">
        <v>0</v>
      </c>
      <c r="AM2587">
        <v>0</v>
      </c>
      <c r="AN2587">
        <v>0</v>
      </c>
      <c r="AO2587">
        <v>0</v>
      </c>
      <c r="AP2587">
        <v>1</v>
      </c>
      <c r="AQ2587">
        <v>0</v>
      </c>
      <c r="AR2587">
        <v>0</v>
      </c>
      <c r="AS2587">
        <v>0</v>
      </c>
      <c r="AT2587">
        <v>44334</v>
      </c>
      <c r="AU2587">
        <v>44348</v>
      </c>
      <c r="AV2587">
        <v>0</v>
      </c>
      <c r="AW2587">
        <v>1</v>
      </c>
      <c r="AX2587">
        <v>1</v>
      </c>
      <c r="AY2587">
        <v>2021</v>
      </c>
      <c r="AZ2587">
        <v>5</v>
      </c>
      <c r="BA2587">
        <v>30</v>
      </c>
      <c r="BB2587">
        <v>9</v>
      </c>
      <c r="BF2587">
        <v>2021</v>
      </c>
      <c r="BG2587" t="s">
        <v>104</v>
      </c>
      <c r="BH2587" t="s">
        <v>9822</v>
      </c>
      <c r="BI2587" t="s">
        <v>9784</v>
      </c>
      <c r="BJ2587" t="s">
        <v>9795</v>
      </c>
    </row>
    <row r="2588" spans="1:62" x14ac:dyDescent="0.35">
      <c r="A2588">
        <v>52311199</v>
      </c>
      <c r="B2588" t="s">
        <v>283</v>
      </c>
      <c r="C2588" t="s">
        <v>75</v>
      </c>
      <c r="D2588" t="s">
        <v>85</v>
      </c>
      <c r="E2588" t="s">
        <v>5753</v>
      </c>
      <c r="F2588">
        <v>31018106</v>
      </c>
      <c r="I2588" s="1">
        <v>44334</v>
      </c>
      <c r="J2588">
        <v>44364.999988425923</v>
      </c>
      <c r="K2588" t="s">
        <v>6922</v>
      </c>
      <c r="L2588" t="s">
        <v>65</v>
      </c>
      <c r="M2588" t="s">
        <v>79</v>
      </c>
      <c r="N2588" t="s">
        <v>80</v>
      </c>
      <c r="P2588" t="s">
        <v>189</v>
      </c>
      <c r="Q2588" t="s">
        <v>102</v>
      </c>
      <c r="S2588" t="s">
        <v>71</v>
      </c>
      <c r="T2588" t="s">
        <v>6923</v>
      </c>
      <c r="U2588">
        <v>0</v>
      </c>
      <c r="V2588">
        <v>1</v>
      </c>
      <c r="W2588">
        <v>1</v>
      </c>
      <c r="X2588">
        <v>1</v>
      </c>
      <c r="Y2588">
        <v>0</v>
      </c>
      <c r="Z2588">
        <v>0</v>
      </c>
      <c r="AA2588">
        <v>0</v>
      </c>
      <c r="AB2588">
        <v>0</v>
      </c>
      <c r="AC2588">
        <v>0</v>
      </c>
      <c r="AD2588">
        <v>0</v>
      </c>
      <c r="AE2588">
        <v>1</v>
      </c>
      <c r="AF2588">
        <v>0</v>
      </c>
      <c r="AG2588">
        <v>0</v>
      </c>
      <c r="AH2588">
        <v>1</v>
      </c>
      <c r="AI2588">
        <v>0</v>
      </c>
      <c r="AJ2588">
        <v>0</v>
      </c>
      <c r="AK2588">
        <v>0</v>
      </c>
      <c r="AL2588">
        <v>0</v>
      </c>
      <c r="AM2588">
        <v>0</v>
      </c>
      <c r="AN2588">
        <v>0</v>
      </c>
      <c r="AO2588">
        <v>0</v>
      </c>
      <c r="AP2588">
        <v>0</v>
      </c>
      <c r="AQ2588">
        <v>0</v>
      </c>
      <c r="AR2588">
        <v>0</v>
      </c>
      <c r="AS2588">
        <v>0</v>
      </c>
      <c r="AT2588">
        <v>44334</v>
      </c>
      <c r="AU2588">
        <v>44362</v>
      </c>
      <c r="AV2588">
        <v>0</v>
      </c>
      <c r="AW2588">
        <v>1</v>
      </c>
      <c r="AX2588">
        <v>0</v>
      </c>
      <c r="AY2588">
        <v>2021</v>
      </c>
      <c r="AZ2588">
        <v>5</v>
      </c>
      <c r="BA2588">
        <v>30</v>
      </c>
      <c r="BB2588">
        <v>5</v>
      </c>
      <c r="BF2588">
        <v>2021</v>
      </c>
      <c r="BG2588" t="s">
        <v>104</v>
      </c>
      <c r="BH2588" t="s">
        <v>9822</v>
      </c>
      <c r="BI2588" t="s">
        <v>9784</v>
      </c>
      <c r="BJ2588" t="s">
        <v>9795</v>
      </c>
    </row>
    <row r="2589" spans="1:62" x14ac:dyDescent="0.35">
      <c r="A2589">
        <v>52312136</v>
      </c>
      <c r="B2589" t="s">
        <v>5237</v>
      </c>
      <c r="C2589" t="s">
        <v>75</v>
      </c>
      <c r="D2589" t="s">
        <v>76</v>
      </c>
      <c r="E2589" t="s">
        <v>2377</v>
      </c>
      <c r="F2589">
        <v>26180752</v>
      </c>
      <c r="G2589" t="s">
        <v>2377</v>
      </c>
      <c r="I2589" s="1">
        <v>44334</v>
      </c>
      <c r="J2589">
        <v>44364.999988425923</v>
      </c>
      <c r="K2589" t="s">
        <v>5238</v>
      </c>
      <c r="L2589" t="s">
        <v>65</v>
      </c>
      <c r="M2589" t="s">
        <v>66</v>
      </c>
      <c r="N2589" t="s">
        <v>67</v>
      </c>
      <c r="Q2589" t="s">
        <v>102</v>
      </c>
      <c r="S2589" t="s">
        <v>71</v>
      </c>
      <c r="T2589" t="s">
        <v>6924</v>
      </c>
      <c r="U2589">
        <v>1</v>
      </c>
      <c r="V2589">
        <v>1</v>
      </c>
      <c r="W2589">
        <v>1</v>
      </c>
      <c r="X2589">
        <v>1</v>
      </c>
      <c r="Y2589">
        <v>0</v>
      </c>
      <c r="Z2589">
        <v>0</v>
      </c>
      <c r="AA2589">
        <v>0</v>
      </c>
      <c r="AB2589">
        <v>0</v>
      </c>
      <c r="AC2589">
        <v>0</v>
      </c>
      <c r="AD2589">
        <v>1</v>
      </c>
      <c r="AE2589">
        <v>1</v>
      </c>
      <c r="AF2589">
        <v>1</v>
      </c>
      <c r="AG2589">
        <v>1</v>
      </c>
      <c r="AH2589">
        <v>1</v>
      </c>
      <c r="AI2589">
        <v>0</v>
      </c>
      <c r="AJ2589">
        <v>0</v>
      </c>
      <c r="AK2589">
        <v>0</v>
      </c>
      <c r="AL2589">
        <v>0</v>
      </c>
      <c r="AM2589">
        <v>0</v>
      </c>
      <c r="AN2589">
        <v>0</v>
      </c>
      <c r="AO2589">
        <v>0</v>
      </c>
      <c r="AP2589">
        <v>0</v>
      </c>
      <c r="AQ2589">
        <v>0</v>
      </c>
      <c r="AR2589">
        <v>0</v>
      </c>
      <c r="AS2589">
        <v>0</v>
      </c>
      <c r="AT2589">
        <v>44334</v>
      </c>
      <c r="AU2589">
        <v>44362</v>
      </c>
      <c r="AV2589">
        <v>0</v>
      </c>
      <c r="AW2589">
        <v>1</v>
      </c>
      <c r="AX2589">
        <v>0</v>
      </c>
      <c r="AY2589">
        <v>2021</v>
      </c>
      <c r="AZ2589">
        <v>5</v>
      </c>
      <c r="BA2589">
        <v>30</v>
      </c>
      <c r="BB2589">
        <v>9</v>
      </c>
      <c r="BF2589">
        <v>2021</v>
      </c>
      <c r="BG2589" t="s">
        <v>104</v>
      </c>
      <c r="BH2589" t="s">
        <v>9822</v>
      </c>
      <c r="BI2589" t="s">
        <v>9784</v>
      </c>
      <c r="BJ2589" t="s">
        <v>9795</v>
      </c>
    </row>
    <row r="2590" spans="1:62" x14ac:dyDescent="0.35">
      <c r="A2590">
        <v>52313622</v>
      </c>
      <c r="B2590" t="s">
        <v>6925</v>
      </c>
      <c r="C2590" t="s">
        <v>75</v>
      </c>
      <c r="D2590" t="s">
        <v>1388</v>
      </c>
      <c r="E2590" t="s">
        <v>1586</v>
      </c>
      <c r="F2590">
        <v>3432</v>
      </c>
      <c r="G2590" t="s">
        <v>1586</v>
      </c>
      <c r="I2590" s="1">
        <v>44335</v>
      </c>
      <c r="J2590">
        <v>44365.999988425923</v>
      </c>
      <c r="K2590" t="s">
        <v>6926</v>
      </c>
      <c r="L2590" t="s">
        <v>65</v>
      </c>
      <c r="M2590" t="s">
        <v>66</v>
      </c>
      <c r="N2590" t="s">
        <v>67</v>
      </c>
      <c r="O2590" t="s">
        <v>273</v>
      </c>
      <c r="Q2590" t="s">
        <v>70</v>
      </c>
      <c r="S2590" t="s">
        <v>82</v>
      </c>
      <c r="T2590" t="s">
        <v>6927</v>
      </c>
      <c r="U2590">
        <v>0</v>
      </c>
      <c r="V2590">
        <v>1</v>
      </c>
      <c r="W2590">
        <v>0</v>
      </c>
      <c r="X2590">
        <v>1</v>
      </c>
      <c r="Y2590">
        <v>0</v>
      </c>
      <c r="Z2590">
        <v>0</v>
      </c>
      <c r="AA2590">
        <v>0</v>
      </c>
      <c r="AB2590">
        <v>0</v>
      </c>
      <c r="AC2590">
        <v>0</v>
      </c>
      <c r="AD2590">
        <v>0</v>
      </c>
      <c r="AE2590">
        <v>1</v>
      </c>
      <c r="AF2590">
        <v>0</v>
      </c>
      <c r="AG2590">
        <v>0</v>
      </c>
      <c r="AH2590">
        <v>1</v>
      </c>
      <c r="AI2590">
        <v>0</v>
      </c>
      <c r="AJ2590">
        <v>0</v>
      </c>
      <c r="AK2590">
        <v>0</v>
      </c>
      <c r="AL2590">
        <v>0</v>
      </c>
      <c r="AM2590">
        <v>0</v>
      </c>
      <c r="AN2590">
        <v>0</v>
      </c>
      <c r="AO2590">
        <v>0</v>
      </c>
      <c r="AP2590">
        <v>0</v>
      </c>
      <c r="AQ2590">
        <v>0</v>
      </c>
      <c r="AR2590">
        <v>0</v>
      </c>
      <c r="AS2590">
        <v>0</v>
      </c>
      <c r="AT2590">
        <v>44334</v>
      </c>
      <c r="AU2590">
        <v>44364</v>
      </c>
      <c r="AV2590">
        <v>0</v>
      </c>
      <c r="AW2590">
        <v>1</v>
      </c>
      <c r="AX2590">
        <v>0</v>
      </c>
      <c r="AY2590">
        <v>2021</v>
      </c>
      <c r="AZ2590">
        <v>5</v>
      </c>
      <c r="BA2590">
        <v>30</v>
      </c>
      <c r="BB2590">
        <v>4</v>
      </c>
      <c r="BF2590">
        <v>2021</v>
      </c>
      <c r="BG2590" t="s">
        <v>104</v>
      </c>
      <c r="BH2590" t="s">
        <v>9822</v>
      </c>
      <c r="BI2590" t="s">
        <v>9784</v>
      </c>
      <c r="BJ2590" t="s">
        <v>9793</v>
      </c>
    </row>
    <row r="2591" spans="1:62" x14ac:dyDescent="0.35">
      <c r="A2591">
        <v>52315000</v>
      </c>
      <c r="B2591" t="s">
        <v>6928</v>
      </c>
      <c r="C2591" t="s">
        <v>369</v>
      </c>
      <c r="D2591" t="s">
        <v>388</v>
      </c>
      <c r="E2591" t="s">
        <v>553</v>
      </c>
      <c r="F2591">
        <v>35398774</v>
      </c>
      <c r="I2591" s="1">
        <v>44335</v>
      </c>
      <c r="J2591">
        <v>44365.999988425923</v>
      </c>
      <c r="K2591" t="s">
        <v>1452</v>
      </c>
      <c r="L2591" t="s">
        <v>65</v>
      </c>
      <c r="M2591" t="s">
        <v>120</v>
      </c>
      <c r="N2591" t="s">
        <v>121</v>
      </c>
      <c r="O2591" t="s">
        <v>168</v>
      </c>
      <c r="P2591" t="s">
        <v>122</v>
      </c>
      <c r="Q2591" t="s">
        <v>102</v>
      </c>
      <c r="R2591" t="s">
        <v>4641</v>
      </c>
      <c r="S2591" t="s">
        <v>71</v>
      </c>
      <c r="T2591" t="s">
        <v>6929</v>
      </c>
      <c r="U2591">
        <v>1</v>
      </c>
      <c r="V2591">
        <v>1</v>
      </c>
      <c r="W2591">
        <v>1</v>
      </c>
      <c r="X2591">
        <v>1</v>
      </c>
      <c r="Y2591">
        <v>0</v>
      </c>
      <c r="Z2591">
        <v>0</v>
      </c>
      <c r="AA2591">
        <v>0</v>
      </c>
      <c r="AB2591">
        <v>0</v>
      </c>
      <c r="AC2591">
        <v>0</v>
      </c>
      <c r="AD2591">
        <v>0</v>
      </c>
      <c r="AE2591">
        <v>1</v>
      </c>
      <c r="AF2591">
        <v>1</v>
      </c>
      <c r="AG2591">
        <v>0</v>
      </c>
      <c r="AH2591">
        <v>1</v>
      </c>
      <c r="AI2591">
        <v>0</v>
      </c>
      <c r="AJ2591">
        <v>0</v>
      </c>
      <c r="AK2591">
        <v>0</v>
      </c>
      <c r="AL2591">
        <v>0</v>
      </c>
      <c r="AM2591">
        <v>0</v>
      </c>
      <c r="AN2591">
        <v>0</v>
      </c>
      <c r="AO2591">
        <v>0</v>
      </c>
      <c r="AP2591">
        <v>0</v>
      </c>
      <c r="AQ2591">
        <v>0</v>
      </c>
      <c r="AR2591">
        <v>0</v>
      </c>
      <c r="AS2591">
        <v>0</v>
      </c>
      <c r="AT2591">
        <v>44335</v>
      </c>
      <c r="AU2591">
        <v>44362</v>
      </c>
      <c r="AV2591">
        <v>1</v>
      </c>
      <c r="AW2591">
        <v>1</v>
      </c>
      <c r="AX2591">
        <v>0</v>
      </c>
      <c r="AY2591">
        <v>2021</v>
      </c>
      <c r="AZ2591">
        <v>5</v>
      </c>
      <c r="BA2591">
        <v>30</v>
      </c>
      <c r="BB2591">
        <v>7</v>
      </c>
      <c r="BC2591">
        <v>700</v>
      </c>
      <c r="BD2591">
        <v>800</v>
      </c>
      <c r="BE2591" t="s">
        <v>546</v>
      </c>
      <c r="BF2591">
        <v>2021</v>
      </c>
      <c r="BG2591" t="s">
        <v>73</v>
      </c>
      <c r="BH2591" t="s">
        <v>59</v>
      </c>
      <c r="BI2591" t="s">
        <v>9784</v>
      </c>
      <c r="BJ2591" t="s">
        <v>9793</v>
      </c>
    </row>
    <row r="2592" spans="1:62" x14ac:dyDescent="0.35">
      <c r="A2592">
        <v>52317717</v>
      </c>
      <c r="B2592" t="s">
        <v>98</v>
      </c>
      <c r="C2592" t="s">
        <v>61</v>
      </c>
      <c r="D2592" t="s">
        <v>125</v>
      </c>
      <c r="E2592" t="s">
        <v>5983</v>
      </c>
      <c r="F2592">
        <v>2712256</v>
      </c>
      <c r="I2592" s="1">
        <v>44335</v>
      </c>
      <c r="J2592">
        <v>44365.999988425923</v>
      </c>
      <c r="K2592" t="s">
        <v>6930</v>
      </c>
      <c r="L2592" t="s">
        <v>65</v>
      </c>
      <c r="M2592" t="s">
        <v>66</v>
      </c>
      <c r="N2592" t="s">
        <v>67</v>
      </c>
      <c r="O2592" t="s">
        <v>68</v>
      </c>
      <c r="P2592" t="s">
        <v>2363</v>
      </c>
      <c r="Q2592" t="s">
        <v>70</v>
      </c>
      <c r="R2592" t="s">
        <v>6931</v>
      </c>
      <c r="S2592" t="s">
        <v>71</v>
      </c>
      <c r="T2592" t="s">
        <v>6932</v>
      </c>
      <c r="U2592">
        <v>1</v>
      </c>
      <c r="V2592">
        <v>1</v>
      </c>
      <c r="W2592">
        <v>1</v>
      </c>
      <c r="X2592">
        <v>1</v>
      </c>
      <c r="Y2592">
        <v>0</v>
      </c>
      <c r="Z2592">
        <v>0</v>
      </c>
      <c r="AA2592">
        <v>0</v>
      </c>
      <c r="AB2592">
        <v>0</v>
      </c>
      <c r="AC2592">
        <v>0</v>
      </c>
      <c r="AD2592">
        <v>1</v>
      </c>
      <c r="AE2592">
        <v>1</v>
      </c>
      <c r="AF2592">
        <v>1</v>
      </c>
      <c r="AG2592">
        <v>1</v>
      </c>
      <c r="AH2592">
        <v>1</v>
      </c>
      <c r="AI2592">
        <v>0</v>
      </c>
      <c r="AJ2592">
        <v>0</v>
      </c>
      <c r="AK2592">
        <v>0</v>
      </c>
      <c r="AL2592">
        <v>0</v>
      </c>
      <c r="AM2592">
        <v>0</v>
      </c>
      <c r="AN2592">
        <v>0</v>
      </c>
      <c r="AO2592">
        <v>0</v>
      </c>
      <c r="AP2592">
        <v>1</v>
      </c>
      <c r="AQ2592">
        <v>0</v>
      </c>
      <c r="AR2592">
        <v>0</v>
      </c>
      <c r="AS2592">
        <v>0</v>
      </c>
      <c r="AT2592">
        <v>44335</v>
      </c>
      <c r="AU2592">
        <v>44365</v>
      </c>
      <c r="AV2592">
        <v>0</v>
      </c>
      <c r="AW2592">
        <v>1</v>
      </c>
      <c r="AX2592">
        <v>0</v>
      </c>
      <c r="AY2592">
        <v>2021</v>
      </c>
      <c r="AZ2592">
        <v>5</v>
      </c>
      <c r="BA2592">
        <v>30</v>
      </c>
      <c r="BB2592">
        <v>10</v>
      </c>
      <c r="BC2592">
        <v>70000</v>
      </c>
      <c r="BD2592">
        <v>89999</v>
      </c>
      <c r="BE2592" t="s">
        <v>90</v>
      </c>
      <c r="BF2592">
        <v>2021</v>
      </c>
      <c r="BG2592" t="s">
        <v>104</v>
      </c>
      <c r="BH2592" t="s">
        <v>59</v>
      </c>
      <c r="BI2592" t="s">
        <v>9784</v>
      </c>
      <c r="BJ2592" t="s">
        <v>9793</v>
      </c>
    </row>
    <row r="2593" spans="1:62" x14ac:dyDescent="0.35">
      <c r="A2593">
        <v>52321790</v>
      </c>
      <c r="B2593" t="s">
        <v>3200</v>
      </c>
      <c r="C2593" t="s">
        <v>75</v>
      </c>
      <c r="D2593" t="s">
        <v>85</v>
      </c>
      <c r="E2593" t="s">
        <v>3074</v>
      </c>
      <c r="F2593">
        <v>36543727</v>
      </c>
      <c r="I2593" s="1">
        <v>44335</v>
      </c>
      <c r="J2593">
        <v>44365.999988425923</v>
      </c>
      <c r="K2593" t="s">
        <v>3201</v>
      </c>
      <c r="L2593" t="s">
        <v>65</v>
      </c>
      <c r="M2593" t="s">
        <v>197</v>
      </c>
      <c r="N2593" t="s">
        <v>198</v>
      </c>
      <c r="O2593" t="s">
        <v>168</v>
      </c>
      <c r="P2593" t="s">
        <v>199</v>
      </c>
      <c r="Q2593" t="s">
        <v>102</v>
      </c>
      <c r="R2593" t="s">
        <v>4706</v>
      </c>
      <c r="S2593" t="s">
        <v>71</v>
      </c>
      <c r="T2593" t="s">
        <v>6933</v>
      </c>
      <c r="U2593">
        <v>1</v>
      </c>
      <c r="V2593">
        <v>1</v>
      </c>
      <c r="W2593">
        <v>1</v>
      </c>
      <c r="X2593">
        <v>1</v>
      </c>
      <c r="Y2593">
        <v>0</v>
      </c>
      <c r="Z2593">
        <v>0</v>
      </c>
      <c r="AA2593">
        <v>0</v>
      </c>
      <c r="AB2593">
        <v>0</v>
      </c>
      <c r="AC2593">
        <v>0</v>
      </c>
      <c r="AD2593">
        <v>1</v>
      </c>
      <c r="AE2593">
        <v>1</v>
      </c>
      <c r="AF2593">
        <v>1</v>
      </c>
      <c r="AG2593">
        <v>1</v>
      </c>
      <c r="AH2593">
        <v>1</v>
      </c>
      <c r="AI2593">
        <v>0</v>
      </c>
      <c r="AJ2593">
        <v>0</v>
      </c>
      <c r="AK2593">
        <v>0</v>
      </c>
      <c r="AL2593">
        <v>0</v>
      </c>
      <c r="AM2593">
        <v>0</v>
      </c>
      <c r="AN2593">
        <v>0</v>
      </c>
      <c r="AO2593">
        <v>0</v>
      </c>
      <c r="AP2593">
        <v>1</v>
      </c>
      <c r="AQ2593">
        <v>0</v>
      </c>
      <c r="AR2593">
        <v>0</v>
      </c>
      <c r="AS2593">
        <v>0</v>
      </c>
      <c r="AT2593">
        <v>44335</v>
      </c>
      <c r="AU2593">
        <v>44363</v>
      </c>
      <c r="AV2593">
        <v>1</v>
      </c>
      <c r="AW2593">
        <v>1</v>
      </c>
      <c r="AX2593">
        <v>0</v>
      </c>
      <c r="AY2593">
        <v>2021</v>
      </c>
      <c r="AZ2593">
        <v>5</v>
      </c>
      <c r="BA2593">
        <v>30</v>
      </c>
      <c r="BB2593">
        <v>10</v>
      </c>
      <c r="BF2593">
        <v>2021</v>
      </c>
      <c r="BG2593" t="s">
        <v>73</v>
      </c>
      <c r="BH2593" t="s">
        <v>59</v>
      </c>
      <c r="BI2593" t="s">
        <v>9784</v>
      </c>
      <c r="BJ2593" t="s">
        <v>9793</v>
      </c>
    </row>
    <row r="2594" spans="1:62" x14ac:dyDescent="0.35">
      <c r="A2594">
        <v>52323207</v>
      </c>
      <c r="B2594" t="s">
        <v>116</v>
      </c>
      <c r="C2594" t="s">
        <v>75</v>
      </c>
      <c r="D2594" t="s">
        <v>76</v>
      </c>
      <c r="E2594" t="s">
        <v>655</v>
      </c>
      <c r="F2594">
        <v>34785187</v>
      </c>
      <c r="G2594" t="s">
        <v>655</v>
      </c>
      <c r="H2594">
        <v>5</v>
      </c>
      <c r="I2594" s="1">
        <v>44335</v>
      </c>
      <c r="J2594">
        <v>44365.999988425923</v>
      </c>
      <c r="K2594" t="s">
        <v>6934</v>
      </c>
      <c r="L2594" t="s">
        <v>65</v>
      </c>
      <c r="M2594" t="s">
        <v>79</v>
      </c>
      <c r="N2594" t="s">
        <v>80</v>
      </c>
      <c r="Q2594" t="s">
        <v>102</v>
      </c>
      <c r="S2594" t="s">
        <v>71</v>
      </c>
      <c r="T2594" t="s">
        <v>6935</v>
      </c>
      <c r="U2594">
        <v>0</v>
      </c>
      <c r="V2594">
        <v>1</v>
      </c>
      <c r="W2594">
        <v>1</v>
      </c>
      <c r="X2594">
        <v>1</v>
      </c>
      <c r="Y2594">
        <v>0</v>
      </c>
      <c r="Z2594">
        <v>0</v>
      </c>
      <c r="AA2594">
        <v>0</v>
      </c>
      <c r="AB2594">
        <v>0</v>
      </c>
      <c r="AC2594">
        <v>0</v>
      </c>
      <c r="AD2594">
        <v>0</v>
      </c>
      <c r="AE2594">
        <v>1</v>
      </c>
      <c r="AF2594">
        <v>0</v>
      </c>
      <c r="AG2594">
        <v>1</v>
      </c>
      <c r="AH2594">
        <v>1</v>
      </c>
      <c r="AI2594">
        <v>0</v>
      </c>
      <c r="AJ2594">
        <v>0</v>
      </c>
      <c r="AK2594">
        <v>0</v>
      </c>
      <c r="AL2594">
        <v>0</v>
      </c>
      <c r="AM2594">
        <v>0</v>
      </c>
      <c r="AN2594">
        <v>0</v>
      </c>
      <c r="AO2594">
        <v>0</v>
      </c>
      <c r="AP2594">
        <v>0</v>
      </c>
      <c r="AQ2594">
        <v>0</v>
      </c>
      <c r="AR2594">
        <v>0</v>
      </c>
      <c r="AS2594">
        <v>0</v>
      </c>
      <c r="AT2594">
        <v>44335</v>
      </c>
      <c r="AU2594">
        <v>44363</v>
      </c>
      <c r="AV2594">
        <v>0</v>
      </c>
      <c r="AW2594">
        <v>1</v>
      </c>
      <c r="AX2594">
        <v>0</v>
      </c>
      <c r="AY2594">
        <v>2021</v>
      </c>
      <c r="AZ2594">
        <v>5</v>
      </c>
      <c r="BA2594">
        <v>30</v>
      </c>
      <c r="BB2594">
        <v>6</v>
      </c>
      <c r="BF2594">
        <v>2021</v>
      </c>
      <c r="BG2594" t="s">
        <v>104</v>
      </c>
      <c r="BH2594" t="s">
        <v>9822</v>
      </c>
      <c r="BI2594" t="s">
        <v>9784</v>
      </c>
      <c r="BJ2594" t="s">
        <v>9793</v>
      </c>
    </row>
    <row r="2595" spans="1:62" x14ac:dyDescent="0.35">
      <c r="A2595">
        <v>52323622</v>
      </c>
      <c r="B2595" t="s">
        <v>6936</v>
      </c>
      <c r="C2595" t="s">
        <v>75</v>
      </c>
      <c r="D2595" t="s">
        <v>76</v>
      </c>
      <c r="E2595" t="s">
        <v>6937</v>
      </c>
      <c r="F2595">
        <v>41355415</v>
      </c>
      <c r="G2595" t="s">
        <v>6938</v>
      </c>
      <c r="H2595">
        <v>2.7353000000000001</v>
      </c>
      <c r="I2595" s="1">
        <v>44335</v>
      </c>
      <c r="J2595">
        <v>44365.693159722221</v>
      </c>
      <c r="K2595" t="s">
        <v>6939</v>
      </c>
      <c r="L2595" t="s">
        <v>65</v>
      </c>
      <c r="M2595" t="s">
        <v>66</v>
      </c>
      <c r="N2595" t="s">
        <v>67</v>
      </c>
      <c r="O2595" t="s">
        <v>438</v>
      </c>
      <c r="P2595" t="s">
        <v>497</v>
      </c>
      <c r="Q2595" t="s">
        <v>70</v>
      </c>
      <c r="S2595" t="s">
        <v>71</v>
      </c>
      <c r="T2595" t="s">
        <v>6940</v>
      </c>
      <c r="U2595">
        <v>1</v>
      </c>
      <c r="V2595">
        <v>0</v>
      </c>
      <c r="W2595">
        <v>0</v>
      </c>
      <c r="X2595">
        <v>1</v>
      </c>
      <c r="Y2595">
        <v>0</v>
      </c>
      <c r="Z2595">
        <v>0</v>
      </c>
      <c r="AA2595">
        <v>1</v>
      </c>
      <c r="AB2595">
        <v>0</v>
      </c>
      <c r="AC2595">
        <v>0</v>
      </c>
      <c r="AD2595">
        <v>0</v>
      </c>
      <c r="AE2595">
        <v>1</v>
      </c>
      <c r="AF2595">
        <v>0</v>
      </c>
      <c r="AG2595">
        <v>0</v>
      </c>
      <c r="AH2595">
        <v>1</v>
      </c>
      <c r="AI2595">
        <v>0</v>
      </c>
      <c r="AJ2595">
        <v>1</v>
      </c>
      <c r="AK2595">
        <v>0</v>
      </c>
      <c r="AL2595">
        <v>0</v>
      </c>
      <c r="AM2595">
        <v>0</v>
      </c>
      <c r="AN2595">
        <v>0</v>
      </c>
      <c r="AO2595">
        <v>0</v>
      </c>
      <c r="AP2595">
        <v>0</v>
      </c>
      <c r="AQ2595">
        <v>0</v>
      </c>
      <c r="AR2595">
        <v>0</v>
      </c>
      <c r="AS2595">
        <v>0</v>
      </c>
      <c r="AT2595">
        <v>44335</v>
      </c>
      <c r="AU2595">
        <v>44342</v>
      </c>
      <c r="AV2595">
        <v>0</v>
      </c>
      <c r="AW2595">
        <v>1</v>
      </c>
      <c r="AX2595">
        <v>0</v>
      </c>
      <c r="AY2595">
        <v>2021</v>
      </c>
      <c r="AZ2595">
        <v>5</v>
      </c>
      <c r="BA2595">
        <v>29</v>
      </c>
      <c r="BB2595">
        <v>6</v>
      </c>
      <c r="BF2595">
        <v>2021</v>
      </c>
      <c r="BG2595" t="s">
        <v>104</v>
      </c>
      <c r="BH2595" t="s">
        <v>9822</v>
      </c>
      <c r="BI2595" t="s">
        <v>9784</v>
      </c>
      <c r="BJ2595" t="s">
        <v>9793</v>
      </c>
    </row>
    <row r="2596" spans="1:62" x14ac:dyDescent="0.35">
      <c r="A2596">
        <v>52323701</v>
      </c>
      <c r="B2596" t="s">
        <v>6941</v>
      </c>
      <c r="C2596" t="s">
        <v>75</v>
      </c>
      <c r="D2596" t="s">
        <v>428</v>
      </c>
      <c r="E2596" t="s">
        <v>3305</v>
      </c>
      <c r="F2596">
        <v>25421433</v>
      </c>
      <c r="I2596" s="1">
        <v>44335</v>
      </c>
      <c r="J2596">
        <v>44365.697164351863</v>
      </c>
      <c r="K2596" t="s">
        <v>6942</v>
      </c>
      <c r="L2596" t="s">
        <v>65</v>
      </c>
      <c r="M2596" t="s">
        <v>197</v>
      </c>
      <c r="N2596" t="s">
        <v>198</v>
      </c>
      <c r="Q2596" t="s">
        <v>70</v>
      </c>
      <c r="R2596" t="s">
        <v>6943</v>
      </c>
      <c r="S2596" t="s">
        <v>71</v>
      </c>
      <c r="T2596" t="s">
        <v>6944</v>
      </c>
      <c r="U2596">
        <v>0</v>
      </c>
      <c r="V2596">
        <v>1</v>
      </c>
      <c r="W2596">
        <v>0</v>
      </c>
      <c r="X2596">
        <v>1</v>
      </c>
      <c r="Y2596">
        <v>0</v>
      </c>
      <c r="Z2596">
        <v>0</v>
      </c>
      <c r="AA2596">
        <v>0</v>
      </c>
      <c r="AB2596">
        <v>0</v>
      </c>
      <c r="AC2596">
        <v>0</v>
      </c>
      <c r="AD2596">
        <v>0</v>
      </c>
      <c r="AE2596">
        <v>1</v>
      </c>
      <c r="AF2596">
        <v>0</v>
      </c>
      <c r="AG2596">
        <v>1</v>
      </c>
      <c r="AH2596">
        <v>1</v>
      </c>
      <c r="AI2596">
        <v>0</v>
      </c>
      <c r="AJ2596">
        <v>0</v>
      </c>
      <c r="AK2596">
        <v>0</v>
      </c>
      <c r="AL2596">
        <v>0</v>
      </c>
      <c r="AM2596">
        <v>0</v>
      </c>
      <c r="AN2596">
        <v>0</v>
      </c>
      <c r="AO2596">
        <v>0</v>
      </c>
      <c r="AP2596">
        <v>1</v>
      </c>
      <c r="AQ2596">
        <v>0</v>
      </c>
      <c r="AR2596">
        <v>0</v>
      </c>
      <c r="AS2596">
        <v>0</v>
      </c>
      <c r="AT2596">
        <v>44335</v>
      </c>
      <c r="AU2596">
        <v>44365</v>
      </c>
      <c r="AV2596">
        <v>1</v>
      </c>
      <c r="AW2596">
        <v>1</v>
      </c>
      <c r="AX2596">
        <v>0</v>
      </c>
      <c r="AY2596">
        <v>2021</v>
      </c>
      <c r="AZ2596">
        <v>5</v>
      </c>
      <c r="BA2596">
        <v>29</v>
      </c>
      <c r="BB2596">
        <v>6</v>
      </c>
      <c r="BF2596">
        <v>2021</v>
      </c>
      <c r="BG2596" t="s">
        <v>73</v>
      </c>
      <c r="BH2596" t="s">
        <v>59</v>
      </c>
      <c r="BI2596" t="s">
        <v>9784</v>
      </c>
      <c r="BJ2596" t="s">
        <v>9793</v>
      </c>
    </row>
    <row r="2597" spans="1:62" x14ac:dyDescent="0.35">
      <c r="A2597">
        <v>52323963</v>
      </c>
      <c r="B2597" t="s">
        <v>6945</v>
      </c>
      <c r="C2597" t="s">
        <v>75</v>
      </c>
      <c r="D2597" t="s">
        <v>76</v>
      </c>
      <c r="E2597" t="s">
        <v>2065</v>
      </c>
      <c r="F2597">
        <v>2456535</v>
      </c>
      <c r="G2597" t="s">
        <v>2065</v>
      </c>
      <c r="H2597">
        <v>3.5891000000000002</v>
      </c>
      <c r="I2597" s="1">
        <v>44335</v>
      </c>
      <c r="J2597">
        <v>44365.999988425923</v>
      </c>
      <c r="K2597" t="s">
        <v>6946</v>
      </c>
      <c r="L2597" t="s">
        <v>65</v>
      </c>
      <c r="M2597" t="s">
        <v>152</v>
      </c>
      <c r="N2597" t="s">
        <v>153</v>
      </c>
      <c r="O2597" t="s">
        <v>154</v>
      </c>
      <c r="P2597" t="s">
        <v>155</v>
      </c>
      <c r="Q2597" t="s">
        <v>70</v>
      </c>
      <c r="S2597" t="s">
        <v>82</v>
      </c>
      <c r="T2597" t="s">
        <v>6947</v>
      </c>
      <c r="U2597">
        <v>0</v>
      </c>
      <c r="V2597">
        <v>1</v>
      </c>
      <c r="W2597">
        <v>0</v>
      </c>
      <c r="X2597">
        <v>1</v>
      </c>
      <c r="Y2597">
        <v>0</v>
      </c>
      <c r="Z2597">
        <v>0</v>
      </c>
      <c r="AA2597">
        <v>0</v>
      </c>
      <c r="AB2597">
        <v>0</v>
      </c>
      <c r="AC2597">
        <v>0</v>
      </c>
      <c r="AD2597">
        <v>0</v>
      </c>
      <c r="AE2597">
        <v>1</v>
      </c>
      <c r="AF2597">
        <v>0</v>
      </c>
      <c r="AG2597">
        <v>0</v>
      </c>
      <c r="AH2597">
        <v>1</v>
      </c>
      <c r="AI2597">
        <v>0</v>
      </c>
      <c r="AJ2597">
        <v>0</v>
      </c>
      <c r="AK2597">
        <v>0</v>
      </c>
      <c r="AL2597">
        <v>0</v>
      </c>
      <c r="AM2597">
        <v>0</v>
      </c>
      <c r="AN2597">
        <v>0</v>
      </c>
      <c r="AO2597">
        <v>0</v>
      </c>
      <c r="AP2597">
        <v>0</v>
      </c>
      <c r="AQ2597">
        <v>0</v>
      </c>
      <c r="AR2597">
        <v>0</v>
      </c>
      <c r="AS2597">
        <v>0</v>
      </c>
      <c r="AT2597">
        <v>44335</v>
      </c>
      <c r="AU2597">
        <v>44349</v>
      </c>
      <c r="AV2597">
        <v>0</v>
      </c>
      <c r="AW2597">
        <v>1</v>
      </c>
      <c r="AX2597">
        <v>0</v>
      </c>
      <c r="AY2597">
        <v>2021</v>
      </c>
      <c r="AZ2597">
        <v>5</v>
      </c>
      <c r="BA2597">
        <v>30</v>
      </c>
      <c r="BB2597">
        <v>4</v>
      </c>
      <c r="BF2597">
        <v>2021</v>
      </c>
      <c r="BG2597" t="s">
        <v>104</v>
      </c>
      <c r="BH2597" t="s">
        <v>9822</v>
      </c>
      <c r="BI2597" t="s">
        <v>9784</v>
      </c>
      <c r="BJ2597" t="s">
        <v>9793</v>
      </c>
    </row>
    <row r="2598" spans="1:62" x14ac:dyDescent="0.35">
      <c r="A2598">
        <v>52324108</v>
      </c>
      <c r="B2598" t="s">
        <v>6948</v>
      </c>
      <c r="C2598" t="s">
        <v>75</v>
      </c>
      <c r="D2598" t="s">
        <v>236</v>
      </c>
      <c r="E2598" t="s">
        <v>6694</v>
      </c>
      <c r="F2598">
        <v>35592476</v>
      </c>
      <c r="I2598" s="1">
        <v>44335</v>
      </c>
      <c r="J2598">
        <v>44365.999988425923</v>
      </c>
      <c r="K2598" t="s">
        <v>6949</v>
      </c>
      <c r="L2598" t="s">
        <v>65</v>
      </c>
      <c r="M2598" t="s">
        <v>519</v>
      </c>
      <c r="N2598" t="s">
        <v>520</v>
      </c>
      <c r="Q2598" t="s">
        <v>70</v>
      </c>
      <c r="S2598" t="s">
        <v>71</v>
      </c>
      <c r="T2598" t="s">
        <v>6950</v>
      </c>
      <c r="U2598">
        <v>0</v>
      </c>
      <c r="V2598">
        <v>0</v>
      </c>
      <c r="W2598">
        <v>0</v>
      </c>
      <c r="X2598">
        <v>0</v>
      </c>
      <c r="Y2598">
        <v>0</v>
      </c>
      <c r="Z2598">
        <v>0</v>
      </c>
      <c r="AA2598">
        <v>0</v>
      </c>
      <c r="AB2598">
        <v>0</v>
      </c>
      <c r="AC2598">
        <v>0</v>
      </c>
      <c r="AD2598">
        <v>0</v>
      </c>
      <c r="AE2598">
        <v>0</v>
      </c>
      <c r="AF2598">
        <v>1</v>
      </c>
      <c r="AG2598">
        <v>0</v>
      </c>
      <c r="AH2598">
        <v>0</v>
      </c>
      <c r="AI2598">
        <v>0</v>
      </c>
      <c r="AJ2598">
        <v>0</v>
      </c>
      <c r="AK2598">
        <v>0</v>
      </c>
      <c r="AL2598">
        <v>0</v>
      </c>
      <c r="AM2598">
        <v>0</v>
      </c>
      <c r="AN2598">
        <v>0</v>
      </c>
      <c r="AO2598">
        <v>0</v>
      </c>
      <c r="AP2598">
        <v>0</v>
      </c>
      <c r="AQ2598">
        <v>1</v>
      </c>
      <c r="AR2598">
        <v>0</v>
      </c>
      <c r="AS2598">
        <v>0</v>
      </c>
      <c r="AT2598">
        <v>44336</v>
      </c>
      <c r="AU2598">
        <v>44343</v>
      </c>
      <c r="AV2598">
        <v>0</v>
      </c>
      <c r="AW2598">
        <v>1</v>
      </c>
      <c r="AX2598">
        <v>0</v>
      </c>
      <c r="AY2598">
        <v>2021</v>
      </c>
      <c r="AZ2598">
        <v>5</v>
      </c>
      <c r="BA2598">
        <v>30</v>
      </c>
      <c r="BB2598">
        <v>2</v>
      </c>
      <c r="BF2598">
        <v>2021</v>
      </c>
      <c r="BG2598" t="s">
        <v>104</v>
      </c>
      <c r="BH2598" t="s">
        <v>9822</v>
      </c>
      <c r="BI2598" t="s">
        <v>9784</v>
      </c>
      <c r="BJ2598" t="s">
        <v>9793</v>
      </c>
    </row>
    <row r="2599" spans="1:62" x14ac:dyDescent="0.35">
      <c r="A2599">
        <v>52328448</v>
      </c>
      <c r="B2599" t="s">
        <v>6951</v>
      </c>
      <c r="C2599" t="s">
        <v>75</v>
      </c>
      <c r="D2599" t="s">
        <v>165</v>
      </c>
      <c r="E2599" t="s">
        <v>137</v>
      </c>
      <c r="F2599">
        <v>47370483</v>
      </c>
      <c r="G2599" t="s">
        <v>137</v>
      </c>
      <c r="H2599">
        <v>3.7816999999999998</v>
      </c>
      <c r="I2599" s="1">
        <v>44336</v>
      </c>
      <c r="J2599">
        <v>44366.999988425923</v>
      </c>
      <c r="K2599" t="s">
        <v>6952</v>
      </c>
      <c r="L2599" t="s">
        <v>65</v>
      </c>
      <c r="M2599" t="s">
        <v>66</v>
      </c>
      <c r="N2599" t="s">
        <v>833</v>
      </c>
      <c r="P2599" t="s">
        <v>834</v>
      </c>
      <c r="Q2599" t="s">
        <v>102</v>
      </c>
      <c r="R2599" t="s">
        <v>6953</v>
      </c>
      <c r="S2599" t="s">
        <v>82</v>
      </c>
      <c r="T2599" t="s">
        <v>6954</v>
      </c>
      <c r="U2599">
        <v>1</v>
      </c>
      <c r="V2599">
        <v>1</v>
      </c>
      <c r="W2599">
        <v>1</v>
      </c>
      <c r="X2599">
        <v>1</v>
      </c>
      <c r="Y2599">
        <v>0</v>
      </c>
      <c r="Z2599">
        <v>0</v>
      </c>
      <c r="AA2599">
        <v>0</v>
      </c>
      <c r="AB2599">
        <v>0</v>
      </c>
      <c r="AC2599">
        <v>0</v>
      </c>
      <c r="AD2599">
        <v>0</v>
      </c>
      <c r="AE2599">
        <v>1</v>
      </c>
      <c r="AF2599">
        <v>0</v>
      </c>
      <c r="AG2599">
        <v>1</v>
      </c>
      <c r="AH2599">
        <v>1</v>
      </c>
      <c r="AI2599">
        <v>0</v>
      </c>
      <c r="AJ2599">
        <v>0</v>
      </c>
      <c r="AK2599">
        <v>0</v>
      </c>
      <c r="AL2599">
        <v>0</v>
      </c>
      <c r="AM2599">
        <v>0</v>
      </c>
      <c r="AN2599">
        <v>0</v>
      </c>
      <c r="AO2599">
        <v>0</v>
      </c>
      <c r="AP2599">
        <v>1</v>
      </c>
      <c r="AQ2599">
        <v>0</v>
      </c>
      <c r="AR2599">
        <v>0</v>
      </c>
      <c r="AS2599">
        <v>0</v>
      </c>
      <c r="AT2599">
        <v>44336</v>
      </c>
      <c r="AU2599">
        <v>44353</v>
      </c>
      <c r="AV2599">
        <v>0</v>
      </c>
      <c r="AW2599">
        <v>1</v>
      </c>
      <c r="AX2599">
        <v>0</v>
      </c>
      <c r="AY2599">
        <v>2021</v>
      </c>
      <c r="AZ2599">
        <v>5</v>
      </c>
      <c r="BA2599">
        <v>30</v>
      </c>
      <c r="BB2599">
        <v>8</v>
      </c>
      <c r="BC2599">
        <v>85000</v>
      </c>
      <c r="BD2599">
        <v>96000</v>
      </c>
      <c r="BE2599" t="s">
        <v>90</v>
      </c>
      <c r="BF2599">
        <v>2021</v>
      </c>
      <c r="BG2599" t="s">
        <v>104</v>
      </c>
      <c r="BH2599" t="s">
        <v>59</v>
      </c>
      <c r="BI2599" t="s">
        <v>9784</v>
      </c>
      <c r="BJ2599" t="s">
        <v>9796</v>
      </c>
    </row>
    <row r="2600" spans="1:62" x14ac:dyDescent="0.35">
      <c r="A2600">
        <v>52329680</v>
      </c>
      <c r="B2600" t="s">
        <v>283</v>
      </c>
      <c r="C2600" t="s">
        <v>75</v>
      </c>
      <c r="D2600" t="s">
        <v>85</v>
      </c>
      <c r="E2600" t="s">
        <v>6901</v>
      </c>
      <c r="F2600">
        <v>36354930</v>
      </c>
      <c r="I2600" s="1">
        <v>44336</v>
      </c>
      <c r="J2600">
        <v>44366.999988425923</v>
      </c>
      <c r="K2600" t="s">
        <v>6955</v>
      </c>
      <c r="L2600" t="s">
        <v>65</v>
      </c>
      <c r="M2600" t="s">
        <v>79</v>
      </c>
      <c r="N2600" t="s">
        <v>80</v>
      </c>
      <c r="Q2600" t="s">
        <v>102</v>
      </c>
      <c r="S2600" t="s">
        <v>71</v>
      </c>
      <c r="T2600" t="s">
        <v>6956</v>
      </c>
      <c r="U2600">
        <v>0</v>
      </c>
      <c r="V2600">
        <v>1</v>
      </c>
      <c r="W2600">
        <v>1</v>
      </c>
      <c r="X2600">
        <v>1</v>
      </c>
      <c r="Y2600">
        <v>0</v>
      </c>
      <c r="Z2600">
        <v>0</v>
      </c>
      <c r="AA2600">
        <v>0</v>
      </c>
      <c r="AB2600">
        <v>0</v>
      </c>
      <c r="AC2600">
        <v>0</v>
      </c>
      <c r="AD2600">
        <v>0</v>
      </c>
      <c r="AE2600">
        <v>1</v>
      </c>
      <c r="AF2600">
        <v>0</v>
      </c>
      <c r="AG2600">
        <v>0</v>
      </c>
      <c r="AH2600">
        <v>1</v>
      </c>
      <c r="AI2600">
        <v>0</v>
      </c>
      <c r="AJ2600">
        <v>0</v>
      </c>
      <c r="AK2600">
        <v>0</v>
      </c>
      <c r="AL2600">
        <v>0</v>
      </c>
      <c r="AM2600">
        <v>0</v>
      </c>
      <c r="AN2600">
        <v>0</v>
      </c>
      <c r="AO2600">
        <v>0</v>
      </c>
      <c r="AP2600">
        <v>0</v>
      </c>
      <c r="AQ2600">
        <v>0</v>
      </c>
      <c r="AR2600">
        <v>0</v>
      </c>
      <c r="AS2600">
        <v>0</v>
      </c>
      <c r="AT2600">
        <v>44336</v>
      </c>
      <c r="AU2600">
        <v>44364</v>
      </c>
      <c r="AV2600">
        <v>0</v>
      </c>
      <c r="AW2600">
        <v>1</v>
      </c>
      <c r="AX2600">
        <v>0</v>
      </c>
      <c r="AY2600">
        <v>2021</v>
      </c>
      <c r="AZ2600">
        <v>5</v>
      </c>
      <c r="BA2600">
        <v>30</v>
      </c>
      <c r="BB2600">
        <v>5</v>
      </c>
      <c r="BF2600">
        <v>2021</v>
      </c>
      <c r="BG2600" t="s">
        <v>104</v>
      </c>
      <c r="BH2600" t="s">
        <v>9822</v>
      </c>
      <c r="BI2600" t="s">
        <v>9784</v>
      </c>
      <c r="BJ2600" t="s">
        <v>9796</v>
      </c>
    </row>
    <row r="2601" spans="1:62" x14ac:dyDescent="0.35">
      <c r="A2601">
        <v>52329695</v>
      </c>
      <c r="B2601" t="s">
        <v>6951</v>
      </c>
      <c r="C2601" t="s">
        <v>75</v>
      </c>
      <c r="D2601" t="s">
        <v>165</v>
      </c>
      <c r="E2601" t="s">
        <v>137</v>
      </c>
      <c r="F2601">
        <v>47370483</v>
      </c>
      <c r="G2601" t="s">
        <v>137</v>
      </c>
      <c r="H2601">
        <v>3.7816999999999998</v>
      </c>
      <c r="I2601" s="1">
        <v>44336</v>
      </c>
      <c r="J2601">
        <v>44366.999988425923</v>
      </c>
      <c r="K2601" t="s">
        <v>6952</v>
      </c>
      <c r="L2601" t="s">
        <v>65</v>
      </c>
      <c r="M2601" t="s">
        <v>120</v>
      </c>
      <c r="N2601" t="s">
        <v>121</v>
      </c>
      <c r="O2601" t="s">
        <v>465</v>
      </c>
      <c r="P2601" t="s">
        <v>466</v>
      </c>
      <c r="Q2601" t="s">
        <v>102</v>
      </c>
      <c r="R2601" t="s">
        <v>6953</v>
      </c>
      <c r="S2601" t="s">
        <v>82</v>
      </c>
      <c r="T2601" t="s">
        <v>6957</v>
      </c>
      <c r="U2601">
        <v>1</v>
      </c>
      <c r="V2601">
        <v>1</v>
      </c>
      <c r="W2601">
        <v>1</v>
      </c>
      <c r="X2601">
        <v>1</v>
      </c>
      <c r="Y2601">
        <v>0</v>
      </c>
      <c r="Z2601">
        <v>0</v>
      </c>
      <c r="AA2601">
        <v>0</v>
      </c>
      <c r="AB2601">
        <v>0</v>
      </c>
      <c r="AC2601">
        <v>0</v>
      </c>
      <c r="AD2601">
        <v>0</v>
      </c>
      <c r="AE2601">
        <v>1</v>
      </c>
      <c r="AF2601">
        <v>0</v>
      </c>
      <c r="AG2601">
        <v>1</v>
      </c>
      <c r="AH2601">
        <v>1</v>
      </c>
      <c r="AI2601">
        <v>0</v>
      </c>
      <c r="AJ2601">
        <v>0</v>
      </c>
      <c r="AK2601">
        <v>0</v>
      </c>
      <c r="AL2601">
        <v>0</v>
      </c>
      <c r="AM2601">
        <v>0</v>
      </c>
      <c r="AN2601">
        <v>0</v>
      </c>
      <c r="AO2601">
        <v>0</v>
      </c>
      <c r="AP2601">
        <v>1</v>
      </c>
      <c r="AQ2601">
        <v>0</v>
      </c>
      <c r="AR2601">
        <v>0</v>
      </c>
      <c r="AS2601">
        <v>0</v>
      </c>
      <c r="AT2601">
        <v>44336</v>
      </c>
      <c r="AU2601">
        <v>44366</v>
      </c>
      <c r="AV2601">
        <v>0</v>
      </c>
      <c r="AW2601">
        <v>1</v>
      </c>
      <c r="AX2601">
        <v>0</v>
      </c>
      <c r="AY2601">
        <v>2021</v>
      </c>
      <c r="AZ2601">
        <v>5</v>
      </c>
      <c r="BA2601">
        <v>30</v>
      </c>
      <c r="BB2601">
        <v>8</v>
      </c>
      <c r="BC2601">
        <v>85000</v>
      </c>
      <c r="BD2601">
        <v>96000</v>
      </c>
      <c r="BE2601" t="s">
        <v>90</v>
      </c>
      <c r="BF2601">
        <v>2021</v>
      </c>
      <c r="BG2601" t="s">
        <v>104</v>
      </c>
      <c r="BH2601" t="s">
        <v>59</v>
      </c>
      <c r="BI2601" t="s">
        <v>9784</v>
      </c>
      <c r="BJ2601" t="s">
        <v>9796</v>
      </c>
    </row>
    <row r="2602" spans="1:62" x14ac:dyDescent="0.35">
      <c r="A2602">
        <v>52330689</v>
      </c>
      <c r="B2602" t="s">
        <v>116</v>
      </c>
      <c r="C2602" t="s">
        <v>75</v>
      </c>
      <c r="D2602" t="s">
        <v>85</v>
      </c>
      <c r="E2602" t="s">
        <v>3055</v>
      </c>
      <c r="F2602">
        <v>43028454</v>
      </c>
      <c r="I2602" s="1">
        <v>44336</v>
      </c>
      <c r="J2602">
        <v>44366.999988425923</v>
      </c>
      <c r="K2602" t="s">
        <v>6958</v>
      </c>
      <c r="L2602" t="s">
        <v>65</v>
      </c>
      <c r="M2602" t="s">
        <v>66</v>
      </c>
      <c r="N2602" t="s">
        <v>67</v>
      </c>
      <c r="O2602" t="s">
        <v>68</v>
      </c>
      <c r="P2602" t="s">
        <v>69</v>
      </c>
      <c r="Q2602" t="s">
        <v>70</v>
      </c>
      <c r="R2602" t="s">
        <v>6959</v>
      </c>
      <c r="S2602" t="s">
        <v>71</v>
      </c>
      <c r="T2602" t="s">
        <v>6960</v>
      </c>
      <c r="U2602">
        <v>1</v>
      </c>
      <c r="V2602">
        <v>1</v>
      </c>
      <c r="W2602">
        <v>1</v>
      </c>
      <c r="X2602">
        <v>1</v>
      </c>
      <c r="Y2602">
        <v>0</v>
      </c>
      <c r="Z2602">
        <v>0</v>
      </c>
      <c r="AA2602">
        <v>0</v>
      </c>
      <c r="AB2602">
        <v>0</v>
      </c>
      <c r="AC2602">
        <v>0</v>
      </c>
      <c r="AD2602">
        <v>0</v>
      </c>
      <c r="AE2602">
        <v>1</v>
      </c>
      <c r="AF2602">
        <v>1</v>
      </c>
      <c r="AG2602">
        <v>0</v>
      </c>
      <c r="AH2602">
        <v>1</v>
      </c>
      <c r="AI2602">
        <v>0</v>
      </c>
      <c r="AJ2602">
        <v>0</v>
      </c>
      <c r="AK2602">
        <v>0</v>
      </c>
      <c r="AL2602">
        <v>0</v>
      </c>
      <c r="AM2602">
        <v>0</v>
      </c>
      <c r="AN2602">
        <v>0</v>
      </c>
      <c r="AO2602">
        <v>0</v>
      </c>
      <c r="AP2602">
        <v>0</v>
      </c>
      <c r="AQ2602">
        <v>0</v>
      </c>
      <c r="AR2602">
        <v>0</v>
      </c>
      <c r="AS2602">
        <v>0</v>
      </c>
      <c r="AT2602">
        <v>44336</v>
      </c>
      <c r="AU2602">
        <v>44339</v>
      </c>
      <c r="AV2602">
        <v>1</v>
      </c>
      <c r="AW2602">
        <v>1</v>
      </c>
      <c r="AX2602">
        <v>0</v>
      </c>
      <c r="AY2602">
        <v>2021</v>
      </c>
      <c r="AZ2602">
        <v>5</v>
      </c>
      <c r="BA2602">
        <v>30</v>
      </c>
      <c r="BB2602">
        <v>7</v>
      </c>
      <c r="BF2602">
        <v>2021</v>
      </c>
      <c r="BG2602" t="s">
        <v>73</v>
      </c>
      <c r="BH2602" t="s">
        <v>59</v>
      </c>
      <c r="BI2602" t="s">
        <v>9784</v>
      </c>
      <c r="BJ2602" t="s">
        <v>9796</v>
      </c>
    </row>
    <row r="2603" spans="1:62" x14ac:dyDescent="0.35">
      <c r="A2603">
        <v>52331176</v>
      </c>
      <c r="B2603" t="s">
        <v>98</v>
      </c>
      <c r="C2603" t="s">
        <v>75</v>
      </c>
      <c r="D2603" t="s">
        <v>85</v>
      </c>
      <c r="E2603" t="s">
        <v>6466</v>
      </c>
      <c r="F2603">
        <v>45394601</v>
      </c>
      <c r="I2603" s="1">
        <v>44336</v>
      </c>
      <c r="J2603">
        <v>44366.999988425923</v>
      </c>
      <c r="K2603" t="s">
        <v>6467</v>
      </c>
      <c r="L2603" t="s">
        <v>65</v>
      </c>
      <c r="M2603" t="s">
        <v>120</v>
      </c>
      <c r="N2603" t="s">
        <v>121</v>
      </c>
      <c r="O2603" t="s">
        <v>168</v>
      </c>
      <c r="P2603" t="s">
        <v>122</v>
      </c>
      <c r="Q2603" t="s">
        <v>70</v>
      </c>
      <c r="S2603" t="s">
        <v>71</v>
      </c>
      <c r="T2603" t="s">
        <v>6961</v>
      </c>
      <c r="U2603">
        <v>0</v>
      </c>
      <c r="V2603">
        <v>1</v>
      </c>
      <c r="W2603">
        <v>1</v>
      </c>
      <c r="X2603">
        <v>1</v>
      </c>
      <c r="Y2603">
        <v>0</v>
      </c>
      <c r="Z2603">
        <v>0</v>
      </c>
      <c r="AA2603">
        <v>0</v>
      </c>
      <c r="AB2603">
        <v>0</v>
      </c>
      <c r="AC2603">
        <v>0</v>
      </c>
      <c r="AD2603">
        <v>0</v>
      </c>
      <c r="AE2603">
        <v>1</v>
      </c>
      <c r="AF2603">
        <v>1</v>
      </c>
      <c r="AG2603">
        <v>0</v>
      </c>
      <c r="AH2603">
        <v>1</v>
      </c>
      <c r="AI2603">
        <v>0</v>
      </c>
      <c r="AJ2603">
        <v>0</v>
      </c>
      <c r="AK2603">
        <v>0</v>
      </c>
      <c r="AL2603">
        <v>0</v>
      </c>
      <c r="AM2603">
        <v>0</v>
      </c>
      <c r="AN2603">
        <v>0</v>
      </c>
      <c r="AO2603">
        <v>0</v>
      </c>
      <c r="AP2603">
        <v>0</v>
      </c>
      <c r="AQ2603">
        <v>0</v>
      </c>
      <c r="AR2603">
        <v>0</v>
      </c>
      <c r="AS2603">
        <v>0</v>
      </c>
      <c r="AT2603">
        <v>44336</v>
      </c>
      <c r="AU2603">
        <v>44336</v>
      </c>
      <c r="AV2603">
        <v>0</v>
      </c>
      <c r="AW2603">
        <v>1</v>
      </c>
      <c r="AX2603">
        <v>0</v>
      </c>
      <c r="AY2603">
        <v>2021</v>
      </c>
      <c r="AZ2603">
        <v>5</v>
      </c>
      <c r="BA2603">
        <v>30</v>
      </c>
      <c r="BB2603">
        <v>6</v>
      </c>
      <c r="BF2603">
        <v>2021</v>
      </c>
      <c r="BG2603" t="s">
        <v>104</v>
      </c>
      <c r="BH2603" t="s">
        <v>9822</v>
      </c>
      <c r="BI2603" t="s">
        <v>9784</v>
      </c>
      <c r="BJ2603" t="s">
        <v>9796</v>
      </c>
    </row>
    <row r="2604" spans="1:62" x14ac:dyDescent="0.35">
      <c r="A2604">
        <v>52333277</v>
      </c>
      <c r="B2604" t="s">
        <v>6431</v>
      </c>
      <c r="C2604" t="s">
        <v>75</v>
      </c>
      <c r="D2604" t="s">
        <v>85</v>
      </c>
      <c r="E2604" t="s">
        <v>2994</v>
      </c>
      <c r="F2604">
        <v>21190750</v>
      </c>
      <c r="G2604" t="s">
        <v>2994</v>
      </c>
      <c r="H2604">
        <v>2.5499999999999998</v>
      </c>
      <c r="I2604" s="1">
        <v>44336</v>
      </c>
      <c r="J2604">
        <v>44366.60769675926</v>
      </c>
      <c r="K2604" t="s">
        <v>6962</v>
      </c>
      <c r="L2604" t="s">
        <v>65</v>
      </c>
      <c r="M2604" t="s">
        <v>66</v>
      </c>
      <c r="N2604" t="s">
        <v>67</v>
      </c>
      <c r="Q2604" t="s">
        <v>70</v>
      </c>
      <c r="S2604" t="s">
        <v>71</v>
      </c>
      <c r="T2604" t="s">
        <v>6963</v>
      </c>
      <c r="U2604">
        <v>0</v>
      </c>
      <c r="V2604">
        <v>1</v>
      </c>
      <c r="W2604">
        <v>1</v>
      </c>
      <c r="X2604">
        <v>1</v>
      </c>
      <c r="Y2604">
        <v>0</v>
      </c>
      <c r="Z2604">
        <v>0</v>
      </c>
      <c r="AA2604">
        <v>0</v>
      </c>
      <c r="AB2604">
        <v>0</v>
      </c>
      <c r="AC2604">
        <v>0</v>
      </c>
      <c r="AD2604">
        <v>0</v>
      </c>
      <c r="AE2604">
        <v>1</v>
      </c>
      <c r="AF2604">
        <v>1</v>
      </c>
      <c r="AG2604">
        <v>1</v>
      </c>
      <c r="AH2604">
        <v>1</v>
      </c>
      <c r="AI2604">
        <v>0</v>
      </c>
      <c r="AJ2604">
        <v>0</v>
      </c>
      <c r="AK2604">
        <v>0</v>
      </c>
      <c r="AL2604">
        <v>0</v>
      </c>
      <c r="AM2604">
        <v>0</v>
      </c>
      <c r="AN2604">
        <v>0</v>
      </c>
      <c r="AO2604">
        <v>0</v>
      </c>
      <c r="AP2604">
        <v>0</v>
      </c>
      <c r="AQ2604">
        <v>0</v>
      </c>
      <c r="AR2604">
        <v>0</v>
      </c>
      <c r="AS2604">
        <v>0</v>
      </c>
      <c r="AT2604">
        <v>44336</v>
      </c>
      <c r="AU2604">
        <v>44366</v>
      </c>
      <c r="AV2604">
        <v>0</v>
      </c>
      <c r="AW2604">
        <v>1</v>
      </c>
      <c r="AX2604">
        <v>0</v>
      </c>
      <c r="AY2604">
        <v>2021</v>
      </c>
      <c r="AZ2604">
        <v>5</v>
      </c>
      <c r="BA2604">
        <v>29</v>
      </c>
      <c r="BB2604">
        <v>7</v>
      </c>
      <c r="BF2604">
        <v>2021</v>
      </c>
      <c r="BG2604" t="s">
        <v>104</v>
      </c>
      <c r="BH2604" t="s">
        <v>9822</v>
      </c>
      <c r="BI2604" t="s">
        <v>9784</v>
      </c>
      <c r="BJ2604" t="s">
        <v>9796</v>
      </c>
    </row>
    <row r="2605" spans="1:62" x14ac:dyDescent="0.35">
      <c r="A2605">
        <v>52335343</v>
      </c>
      <c r="B2605" t="s">
        <v>6964</v>
      </c>
      <c r="C2605" t="s">
        <v>92</v>
      </c>
      <c r="D2605" t="s">
        <v>107</v>
      </c>
      <c r="E2605" t="s">
        <v>112</v>
      </c>
      <c r="F2605">
        <v>27705684</v>
      </c>
      <c r="I2605" s="1">
        <v>44336</v>
      </c>
      <c r="J2605">
        <v>44366.683877314812</v>
      </c>
      <c r="K2605" t="s">
        <v>6965</v>
      </c>
      <c r="L2605" t="s">
        <v>65</v>
      </c>
      <c r="M2605" t="s">
        <v>66</v>
      </c>
      <c r="N2605" t="s">
        <v>67</v>
      </c>
      <c r="O2605" t="s">
        <v>68</v>
      </c>
      <c r="P2605" t="s">
        <v>69</v>
      </c>
      <c r="Q2605" t="s">
        <v>70</v>
      </c>
      <c r="R2605" t="s">
        <v>6966</v>
      </c>
      <c r="S2605" t="s">
        <v>71</v>
      </c>
      <c r="T2605" t="s">
        <v>6967</v>
      </c>
      <c r="U2605">
        <v>1</v>
      </c>
      <c r="V2605">
        <v>1</v>
      </c>
      <c r="W2605">
        <v>1</v>
      </c>
      <c r="X2605">
        <v>1</v>
      </c>
      <c r="Y2605">
        <v>0</v>
      </c>
      <c r="Z2605">
        <v>0</v>
      </c>
      <c r="AA2605">
        <v>0</v>
      </c>
      <c r="AB2605">
        <v>0</v>
      </c>
      <c r="AC2605">
        <v>0</v>
      </c>
      <c r="AD2605">
        <v>0</v>
      </c>
      <c r="AE2605">
        <v>1</v>
      </c>
      <c r="AF2605">
        <v>1</v>
      </c>
      <c r="AG2605">
        <v>1</v>
      </c>
      <c r="AH2605">
        <v>1</v>
      </c>
      <c r="AI2605">
        <v>0</v>
      </c>
      <c r="AJ2605">
        <v>0</v>
      </c>
      <c r="AK2605">
        <v>0</v>
      </c>
      <c r="AL2605">
        <v>0</v>
      </c>
      <c r="AM2605">
        <v>0</v>
      </c>
      <c r="AN2605">
        <v>0</v>
      </c>
      <c r="AO2605">
        <v>0</v>
      </c>
      <c r="AP2605">
        <v>1</v>
      </c>
      <c r="AQ2605">
        <v>0</v>
      </c>
      <c r="AR2605">
        <v>0</v>
      </c>
      <c r="AS2605">
        <v>0</v>
      </c>
      <c r="AT2605">
        <v>44336</v>
      </c>
      <c r="AU2605">
        <v>44366</v>
      </c>
      <c r="AV2605">
        <v>1</v>
      </c>
      <c r="AW2605">
        <v>1</v>
      </c>
      <c r="AX2605">
        <v>0</v>
      </c>
      <c r="AY2605">
        <v>2021</v>
      </c>
      <c r="AZ2605">
        <v>5</v>
      </c>
      <c r="BA2605">
        <v>29</v>
      </c>
      <c r="BB2605">
        <v>9</v>
      </c>
      <c r="BF2605">
        <v>2021</v>
      </c>
      <c r="BG2605" t="s">
        <v>73</v>
      </c>
      <c r="BH2605" t="s">
        <v>59</v>
      </c>
      <c r="BI2605" t="s">
        <v>9784</v>
      </c>
      <c r="BJ2605" t="s">
        <v>9796</v>
      </c>
    </row>
    <row r="2606" spans="1:62" x14ac:dyDescent="0.35">
      <c r="A2606">
        <v>52335983</v>
      </c>
      <c r="B2606" t="s">
        <v>6968</v>
      </c>
      <c r="C2606" t="s">
        <v>75</v>
      </c>
      <c r="D2606" t="s">
        <v>76</v>
      </c>
      <c r="E2606" t="s">
        <v>1586</v>
      </c>
      <c r="F2606">
        <v>3432</v>
      </c>
      <c r="G2606" t="s">
        <v>1586</v>
      </c>
      <c r="H2606">
        <v>3.4855</v>
      </c>
      <c r="I2606" s="1">
        <v>44336</v>
      </c>
      <c r="J2606">
        <v>44366.999988425923</v>
      </c>
      <c r="K2606" t="s">
        <v>6969</v>
      </c>
      <c r="L2606" t="s">
        <v>65</v>
      </c>
      <c r="M2606" t="s">
        <v>66</v>
      </c>
      <c r="N2606" t="s">
        <v>67</v>
      </c>
      <c r="O2606" t="s">
        <v>273</v>
      </c>
      <c r="P2606" t="s">
        <v>6970</v>
      </c>
      <c r="Q2606" t="s">
        <v>102</v>
      </c>
      <c r="S2606" t="s">
        <v>71</v>
      </c>
      <c r="T2606" t="s">
        <v>6971</v>
      </c>
      <c r="U2606">
        <v>1</v>
      </c>
      <c r="V2606">
        <v>1</v>
      </c>
      <c r="W2606">
        <v>1</v>
      </c>
      <c r="X2606">
        <v>1</v>
      </c>
      <c r="Y2606">
        <v>0</v>
      </c>
      <c r="Z2606">
        <v>0</v>
      </c>
      <c r="AA2606">
        <v>0</v>
      </c>
      <c r="AB2606">
        <v>0</v>
      </c>
      <c r="AC2606">
        <v>0</v>
      </c>
      <c r="AD2606">
        <v>1</v>
      </c>
      <c r="AE2606">
        <v>1</v>
      </c>
      <c r="AF2606">
        <v>1</v>
      </c>
      <c r="AG2606">
        <v>1</v>
      </c>
      <c r="AH2606">
        <v>1</v>
      </c>
      <c r="AI2606">
        <v>0</v>
      </c>
      <c r="AJ2606">
        <v>0</v>
      </c>
      <c r="AK2606">
        <v>0</v>
      </c>
      <c r="AL2606">
        <v>0</v>
      </c>
      <c r="AM2606">
        <v>0</v>
      </c>
      <c r="AN2606">
        <v>0</v>
      </c>
      <c r="AO2606">
        <v>0</v>
      </c>
      <c r="AP2606">
        <v>0</v>
      </c>
      <c r="AQ2606">
        <v>0</v>
      </c>
      <c r="AR2606">
        <v>0</v>
      </c>
      <c r="AS2606">
        <v>0</v>
      </c>
      <c r="AT2606">
        <v>44336</v>
      </c>
      <c r="AU2606">
        <v>44366</v>
      </c>
      <c r="AV2606">
        <v>0</v>
      </c>
      <c r="AW2606">
        <v>1</v>
      </c>
      <c r="AX2606">
        <v>0</v>
      </c>
      <c r="AY2606">
        <v>2021</v>
      </c>
      <c r="AZ2606">
        <v>5</v>
      </c>
      <c r="BA2606">
        <v>30</v>
      </c>
      <c r="BB2606">
        <v>9</v>
      </c>
      <c r="BF2606">
        <v>2021</v>
      </c>
      <c r="BG2606" t="s">
        <v>104</v>
      </c>
      <c r="BH2606" t="s">
        <v>9822</v>
      </c>
      <c r="BI2606" t="s">
        <v>9784</v>
      </c>
      <c r="BJ2606" t="s">
        <v>9796</v>
      </c>
    </row>
    <row r="2607" spans="1:62" x14ac:dyDescent="0.35">
      <c r="A2607">
        <v>52336529</v>
      </c>
      <c r="B2607" t="s">
        <v>98</v>
      </c>
      <c r="C2607" t="s">
        <v>75</v>
      </c>
      <c r="D2607" t="s">
        <v>85</v>
      </c>
      <c r="E2607" t="s">
        <v>1341</v>
      </c>
      <c r="F2607">
        <v>25143305</v>
      </c>
      <c r="I2607" s="1">
        <v>44336</v>
      </c>
      <c r="J2607">
        <v>44366.999988425923</v>
      </c>
      <c r="K2607" t="s">
        <v>3024</v>
      </c>
      <c r="L2607" t="s">
        <v>65</v>
      </c>
      <c r="M2607" t="s">
        <v>197</v>
      </c>
      <c r="N2607" t="s">
        <v>198</v>
      </c>
      <c r="O2607" t="s">
        <v>168</v>
      </c>
      <c r="P2607" t="s">
        <v>1343</v>
      </c>
      <c r="Q2607" t="s">
        <v>70</v>
      </c>
      <c r="S2607" t="s">
        <v>71</v>
      </c>
      <c r="T2607" t="s">
        <v>6972</v>
      </c>
      <c r="U2607">
        <v>1</v>
      </c>
      <c r="V2607">
        <v>1</v>
      </c>
      <c r="W2607">
        <v>1</v>
      </c>
      <c r="X2607">
        <v>1</v>
      </c>
      <c r="Y2607">
        <v>0</v>
      </c>
      <c r="Z2607">
        <v>0</v>
      </c>
      <c r="AA2607">
        <v>0</v>
      </c>
      <c r="AB2607">
        <v>0</v>
      </c>
      <c r="AC2607">
        <v>0</v>
      </c>
      <c r="AD2607">
        <v>1</v>
      </c>
      <c r="AE2607">
        <v>1</v>
      </c>
      <c r="AF2607">
        <v>1</v>
      </c>
      <c r="AG2607">
        <v>1</v>
      </c>
      <c r="AH2607">
        <v>1</v>
      </c>
      <c r="AI2607">
        <v>1</v>
      </c>
      <c r="AJ2607">
        <v>0</v>
      </c>
      <c r="AK2607">
        <v>0</v>
      </c>
      <c r="AL2607">
        <v>0</v>
      </c>
      <c r="AM2607">
        <v>0</v>
      </c>
      <c r="AN2607">
        <v>0</v>
      </c>
      <c r="AO2607">
        <v>0</v>
      </c>
      <c r="AP2607">
        <v>0</v>
      </c>
      <c r="AQ2607">
        <v>1</v>
      </c>
      <c r="AR2607">
        <v>0</v>
      </c>
      <c r="AS2607">
        <v>0</v>
      </c>
      <c r="AT2607">
        <v>44336</v>
      </c>
      <c r="AU2607">
        <v>44366</v>
      </c>
      <c r="AV2607">
        <v>0</v>
      </c>
      <c r="AW2607">
        <v>1</v>
      </c>
      <c r="AX2607">
        <v>0</v>
      </c>
      <c r="AY2607">
        <v>2021</v>
      </c>
      <c r="AZ2607">
        <v>5</v>
      </c>
      <c r="BA2607">
        <v>30</v>
      </c>
      <c r="BB2607">
        <v>11</v>
      </c>
      <c r="BF2607">
        <v>2021</v>
      </c>
      <c r="BG2607" t="s">
        <v>104</v>
      </c>
      <c r="BH2607" t="s">
        <v>9822</v>
      </c>
      <c r="BI2607" t="s">
        <v>9784</v>
      </c>
      <c r="BJ2607" t="s">
        <v>9796</v>
      </c>
    </row>
    <row r="2608" spans="1:62" x14ac:dyDescent="0.35">
      <c r="A2608">
        <v>52337291</v>
      </c>
      <c r="B2608" t="s">
        <v>98</v>
      </c>
      <c r="C2608" t="s">
        <v>61</v>
      </c>
      <c r="D2608" t="s">
        <v>125</v>
      </c>
      <c r="E2608" t="s">
        <v>6973</v>
      </c>
      <c r="F2608">
        <v>47594792</v>
      </c>
      <c r="I2608" s="1">
        <v>44337</v>
      </c>
      <c r="J2608">
        <v>44367.999988425923</v>
      </c>
      <c r="K2608" t="s">
        <v>6974</v>
      </c>
      <c r="L2608" t="s">
        <v>65</v>
      </c>
      <c r="M2608" t="s">
        <v>120</v>
      </c>
      <c r="N2608" t="s">
        <v>121</v>
      </c>
      <c r="O2608" t="s">
        <v>168</v>
      </c>
      <c r="P2608" t="s">
        <v>3730</v>
      </c>
      <c r="Q2608" t="s">
        <v>70</v>
      </c>
      <c r="R2608" t="s">
        <v>6975</v>
      </c>
      <c r="S2608" t="s">
        <v>71</v>
      </c>
      <c r="T2608" t="s">
        <v>6976</v>
      </c>
      <c r="U2608">
        <v>1</v>
      </c>
      <c r="V2608">
        <v>1</v>
      </c>
      <c r="W2608">
        <v>1</v>
      </c>
      <c r="X2608">
        <v>1</v>
      </c>
      <c r="Y2608">
        <v>0</v>
      </c>
      <c r="Z2608">
        <v>0</v>
      </c>
      <c r="AA2608">
        <v>0</v>
      </c>
      <c r="AB2608">
        <v>0</v>
      </c>
      <c r="AC2608">
        <v>0</v>
      </c>
      <c r="AD2608">
        <v>0</v>
      </c>
      <c r="AE2608">
        <v>1</v>
      </c>
      <c r="AF2608">
        <v>0</v>
      </c>
      <c r="AG2608">
        <v>0</v>
      </c>
      <c r="AH2608">
        <v>1</v>
      </c>
      <c r="AI2608">
        <v>0</v>
      </c>
      <c r="AJ2608">
        <v>0</v>
      </c>
      <c r="AK2608">
        <v>0</v>
      </c>
      <c r="AL2608">
        <v>0</v>
      </c>
      <c r="AM2608">
        <v>0</v>
      </c>
      <c r="AN2608">
        <v>0</v>
      </c>
      <c r="AO2608">
        <v>0</v>
      </c>
      <c r="AP2608">
        <v>0</v>
      </c>
      <c r="AQ2608">
        <v>1</v>
      </c>
      <c r="AR2608">
        <v>0</v>
      </c>
      <c r="AS2608">
        <v>0</v>
      </c>
      <c r="AT2608">
        <v>44337</v>
      </c>
      <c r="AU2608">
        <v>44353</v>
      </c>
      <c r="AV2608">
        <v>0</v>
      </c>
      <c r="AW2608">
        <v>1</v>
      </c>
      <c r="AX2608">
        <v>0</v>
      </c>
      <c r="AY2608">
        <v>2021</v>
      </c>
      <c r="AZ2608">
        <v>5</v>
      </c>
      <c r="BA2608">
        <v>30</v>
      </c>
      <c r="BB2608">
        <v>7</v>
      </c>
      <c r="BC2608">
        <v>90000</v>
      </c>
      <c r="BD2608">
        <v>120000</v>
      </c>
      <c r="BE2608" t="s">
        <v>90</v>
      </c>
      <c r="BF2608">
        <v>2021</v>
      </c>
      <c r="BG2608" t="s">
        <v>104</v>
      </c>
      <c r="BH2608" t="s">
        <v>59</v>
      </c>
      <c r="BI2608" t="s">
        <v>9784</v>
      </c>
      <c r="BJ2608" t="s">
        <v>9797</v>
      </c>
    </row>
    <row r="2609" spans="1:62" x14ac:dyDescent="0.35">
      <c r="A2609">
        <v>52337307</v>
      </c>
      <c r="B2609" t="s">
        <v>6977</v>
      </c>
      <c r="C2609" t="s">
        <v>61</v>
      </c>
      <c r="D2609" t="s">
        <v>125</v>
      </c>
      <c r="E2609" t="s">
        <v>6973</v>
      </c>
      <c r="F2609">
        <v>47594792</v>
      </c>
      <c r="I2609" s="1">
        <v>44337</v>
      </c>
      <c r="J2609">
        <v>44367.999988425923</v>
      </c>
      <c r="K2609" t="s">
        <v>6974</v>
      </c>
      <c r="L2609" t="s">
        <v>65</v>
      </c>
      <c r="M2609" t="s">
        <v>120</v>
      </c>
      <c r="N2609" t="s">
        <v>121</v>
      </c>
      <c r="O2609" t="s">
        <v>168</v>
      </c>
      <c r="P2609" t="s">
        <v>3730</v>
      </c>
      <c r="Q2609" t="s">
        <v>70</v>
      </c>
      <c r="R2609" t="s">
        <v>6978</v>
      </c>
      <c r="S2609" t="s">
        <v>71</v>
      </c>
      <c r="T2609" t="s">
        <v>6979</v>
      </c>
      <c r="U2609">
        <v>1</v>
      </c>
      <c r="V2609">
        <v>0</v>
      </c>
      <c r="W2609">
        <v>0</v>
      </c>
      <c r="X2609">
        <v>1</v>
      </c>
      <c r="Y2609">
        <v>0</v>
      </c>
      <c r="Z2609">
        <v>0</v>
      </c>
      <c r="AA2609">
        <v>1</v>
      </c>
      <c r="AB2609">
        <v>0</v>
      </c>
      <c r="AC2609">
        <v>0</v>
      </c>
      <c r="AD2609">
        <v>0</v>
      </c>
      <c r="AE2609">
        <v>1</v>
      </c>
      <c r="AF2609">
        <v>0</v>
      </c>
      <c r="AG2609">
        <v>0</v>
      </c>
      <c r="AH2609">
        <v>1</v>
      </c>
      <c r="AI2609">
        <v>0</v>
      </c>
      <c r="AJ2609">
        <v>0</v>
      </c>
      <c r="AK2609">
        <v>0</v>
      </c>
      <c r="AL2609">
        <v>0</v>
      </c>
      <c r="AM2609">
        <v>0</v>
      </c>
      <c r="AN2609">
        <v>0</v>
      </c>
      <c r="AO2609">
        <v>0</v>
      </c>
      <c r="AP2609">
        <v>0</v>
      </c>
      <c r="AQ2609">
        <v>0</v>
      </c>
      <c r="AR2609">
        <v>0</v>
      </c>
      <c r="AS2609">
        <v>0</v>
      </c>
      <c r="AT2609">
        <v>44337</v>
      </c>
      <c r="AU2609">
        <v>44353</v>
      </c>
      <c r="AV2609">
        <v>0</v>
      </c>
      <c r="AW2609">
        <v>1</v>
      </c>
      <c r="AX2609">
        <v>0</v>
      </c>
      <c r="AY2609">
        <v>2021</v>
      </c>
      <c r="AZ2609">
        <v>5</v>
      </c>
      <c r="BA2609">
        <v>30</v>
      </c>
      <c r="BB2609">
        <v>5</v>
      </c>
      <c r="BC2609">
        <v>80000</v>
      </c>
      <c r="BD2609">
        <v>100000</v>
      </c>
      <c r="BE2609" t="s">
        <v>90</v>
      </c>
      <c r="BF2609">
        <v>2021</v>
      </c>
      <c r="BG2609" t="s">
        <v>104</v>
      </c>
      <c r="BH2609" t="s">
        <v>59</v>
      </c>
      <c r="BI2609" t="s">
        <v>9784</v>
      </c>
      <c r="BJ2609" t="s">
        <v>9797</v>
      </c>
    </row>
    <row r="2610" spans="1:62" x14ac:dyDescent="0.35">
      <c r="A2610">
        <v>52338544</v>
      </c>
      <c r="B2610" t="s">
        <v>6980</v>
      </c>
      <c r="C2610" t="s">
        <v>75</v>
      </c>
      <c r="D2610" t="s">
        <v>236</v>
      </c>
      <c r="E2610" t="s">
        <v>6981</v>
      </c>
      <c r="F2610">
        <v>26128748</v>
      </c>
      <c r="I2610" s="1">
        <v>44337</v>
      </c>
      <c r="J2610">
        <v>44367.999988425923</v>
      </c>
      <c r="K2610" t="s">
        <v>6982</v>
      </c>
      <c r="L2610" t="s">
        <v>65</v>
      </c>
      <c r="M2610" t="s">
        <v>66</v>
      </c>
      <c r="N2610" t="s">
        <v>67</v>
      </c>
      <c r="O2610" t="s">
        <v>68</v>
      </c>
      <c r="P2610" t="s">
        <v>69</v>
      </c>
      <c r="Q2610" t="s">
        <v>70</v>
      </c>
      <c r="S2610" t="s">
        <v>71</v>
      </c>
      <c r="T2610" t="s">
        <v>6983</v>
      </c>
      <c r="U2610">
        <v>1</v>
      </c>
      <c r="V2610">
        <v>0</v>
      </c>
      <c r="W2610">
        <v>0</v>
      </c>
      <c r="X2610">
        <v>1</v>
      </c>
      <c r="Y2610">
        <v>0</v>
      </c>
      <c r="Z2610">
        <v>0</v>
      </c>
      <c r="AA2610">
        <v>0</v>
      </c>
      <c r="AB2610">
        <v>0</v>
      </c>
      <c r="AC2610">
        <v>0</v>
      </c>
      <c r="AD2610">
        <v>0</v>
      </c>
      <c r="AE2610">
        <v>1</v>
      </c>
      <c r="AF2610">
        <v>1</v>
      </c>
      <c r="AG2610">
        <v>0</v>
      </c>
      <c r="AH2610">
        <v>1</v>
      </c>
      <c r="AI2610">
        <v>0</v>
      </c>
      <c r="AJ2610">
        <v>0</v>
      </c>
      <c r="AK2610">
        <v>0</v>
      </c>
      <c r="AL2610">
        <v>0</v>
      </c>
      <c r="AM2610">
        <v>0</v>
      </c>
      <c r="AN2610">
        <v>0</v>
      </c>
      <c r="AO2610">
        <v>0</v>
      </c>
      <c r="AP2610">
        <v>0</v>
      </c>
      <c r="AQ2610">
        <v>0</v>
      </c>
      <c r="AR2610">
        <v>0</v>
      </c>
      <c r="AS2610">
        <v>0</v>
      </c>
      <c r="AT2610">
        <v>44337</v>
      </c>
      <c r="AU2610">
        <v>44357</v>
      </c>
      <c r="AV2610">
        <v>0</v>
      </c>
      <c r="AW2610">
        <v>1</v>
      </c>
      <c r="AX2610">
        <v>0</v>
      </c>
      <c r="AY2610">
        <v>2021</v>
      </c>
      <c r="AZ2610">
        <v>5</v>
      </c>
      <c r="BA2610">
        <v>30</v>
      </c>
      <c r="BB2610">
        <v>5</v>
      </c>
      <c r="BF2610">
        <v>2021</v>
      </c>
      <c r="BG2610" t="s">
        <v>104</v>
      </c>
      <c r="BH2610" t="s">
        <v>9822</v>
      </c>
      <c r="BI2610" t="s">
        <v>9784</v>
      </c>
      <c r="BJ2610" t="s">
        <v>9797</v>
      </c>
    </row>
    <row r="2611" spans="1:62" x14ac:dyDescent="0.35">
      <c r="A2611">
        <v>52341491</v>
      </c>
      <c r="B2611" t="s">
        <v>98</v>
      </c>
      <c r="C2611" t="s">
        <v>61</v>
      </c>
      <c r="D2611" t="s">
        <v>125</v>
      </c>
      <c r="E2611" t="s">
        <v>1542</v>
      </c>
      <c r="F2611">
        <v>19634138</v>
      </c>
      <c r="I2611" s="1">
        <v>44337</v>
      </c>
      <c r="J2611">
        <v>44367.474108796298</v>
      </c>
      <c r="K2611" t="s">
        <v>6426</v>
      </c>
      <c r="L2611" t="s">
        <v>65</v>
      </c>
      <c r="M2611" t="s">
        <v>120</v>
      </c>
      <c r="N2611" t="s">
        <v>121</v>
      </c>
      <c r="O2611" t="s">
        <v>168</v>
      </c>
      <c r="P2611" t="s">
        <v>6984</v>
      </c>
      <c r="Q2611" t="s">
        <v>70</v>
      </c>
      <c r="R2611" t="s">
        <v>6427</v>
      </c>
      <c r="S2611" t="s">
        <v>71</v>
      </c>
      <c r="T2611" t="s">
        <v>6985</v>
      </c>
      <c r="U2611">
        <v>1</v>
      </c>
      <c r="V2611">
        <v>1</v>
      </c>
      <c r="W2611">
        <v>1</v>
      </c>
      <c r="X2611">
        <v>1</v>
      </c>
      <c r="Y2611">
        <v>0</v>
      </c>
      <c r="Z2611">
        <v>0</v>
      </c>
      <c r="AA2611">
        <v>0</v>
      </c>
      <c r="AB2611">
        <v>0</v>
      </c>
      <c r="AC2611">
        <v>0</v>
      </c>
      <c r="AD2611">
        <v>0</v>
      </c>
      <c r="AE2611">
        <v>1</v>
      </c>
      <c r="AF2611">
        <v>0</v>
      </c>
      <c r="AG2611">
        <v>0</v>
      </c>
      <c r="AH2611">
        <v>1</v>
      </c>
      <c r="AI2611">
        <v>0</v>
      </c>
      <c r="AJ2611">
        <v>0</v>
      </c>
      <c r="AK2611">
        <v>0</v>
      </c>
      <c r="AL2611">
        <v>0</v>
      </c>
      <c r="AM2611">
        <v>0</v>
      </c>
      <c r="AN2611">
        <v>0</v>
      </c>
      <c r="AO2611">
        <v>0</v>
      </c>
      <c r="AP2611">
        <v>0</v>
      </c>
      <c r="AQ2611">
        <v>0</v>
      </c>
      <c r="AR2611">
        <v>0</v>
      </c>
      <c r="AS2611">
        <v>0</v>
      </c>
      <c r="AT2611">
        <v>44337</v>
      </c>
      <c r="AU2611">
        <v>44367</v>
      </c>
      <c r="AV2611">
        <v>1</v>
      </c>
      <c r="AW2611">
        <v>1</v>
      </c>
      <c r="AX2611">
        <v>0</v>
      </c>
      <c r="AY2611">
        <v>2021</v>
      </c>
      <c r="AZ2611">
        <v>5</v>
      </c>
      <c r="BA2611">
        <v>29</v>
      </c>
      <c r="BB2611">
        <v>6</v>
      </c>
      <c r="BF2611">
        <v>2021</v>
      </c>
      <c r="BG2611" t="s">
        <v>73</v>
      </c>
      <c r="BH2611" t="s">
        <v>59</v>
      </c>
      <c r="BI2611" t="s">
        <v>9784</v>
      </c>
      <c r="BJ2611" t="s">
        <v>9797</v>
      </c>
    </row>
    <row r="2612" spans="1:62" x14ac:dyDescent="0.35">
      <c r="A2612">
        <v>52342267</v>
      </c>
      <c r="B2612" t="s">
        <v>6986</v>
      </c>
      <c r="C2612" t="s">
        <v>75</v>
      </c>
      <c r="D2612" t="s">
        <v>193</v>
      </c>
      <c r="E2612" t="s">
        <v>899</v>
      </c>
      <c r="F2612">
        <v>25632203</v>
      </c>
      <c r="G2612" t="s">
        <v>899</v>
      </c>
      <c r="H2612">
        <v>3.2040999999999999</v>
      </c>
      <c r="I2612" s="1">
        <v>44337</v>
      </c>
      <c r="J2612">
        <v>44367.999988425923</v>
      </c>
      <c r="K2612" t="s">
        <v>6987</v>
      </c>
      <c r="L2612" t="s">
        <v>65</v>
      </c>
      <c r="M2612" t="s">
        <v>120</v>
      </c>
      <c r="N2612" t="s">
        <v>121</v>
      </c>
      <c r="O2612" t="s">
        <v>168</v>
      </c>
      <c r="P2612" t="s">
        <v>122</v>
      </c>
      <c r="Q2612" t="s">
        <v>70</v>
      </c>
      <c r="S2612" t="s">
        <v>82</v>
      </c>
      <c r="T2612" t="s">
        <v>6988</v>
      </c>
      <c r="U2612">
        <v>1</v>
      </c>
      <c r="V2612">
        <v>1</v>
      </c>
      <c r="W2612">
        <v>1</v>
      </c>
      <c r="X2612">
        <v>1</v>
      </c>
      <c r="Y2612">
        <v>0</v>
      </c>
      <c r="Z2612">
        <v>0</v>
      </c>
      <c r="AA2612">
        <v>0</v>
      </c>
      <c r="AB2612">
        <v>0</v>
      </c>
      <c r="AC2612">
        <v>0</v>
      </c>
      <c r="AD2612">
        <v>1</v>
      </c>
      <c r="AE2612">
        <v>1</v>
      </c>
      <c r="AF2612">
        <v>0</v>
      </c>
      <c r="AG2612">
        <v>0</v>
      </c>
      <c r="AH2612">
        <v>1</v>
      </c>
      <c r="AI2612">
        <v>0</v>
      </c>
      <c r="AJ2612">
        <v>0</v>
      </c>
      <c r="AK2612">
        <v>0</v>
      </c>
      <c r="AL2612">
        <v>0</v>
      </c>
      <c r="AM2612">
        <v>0</v>
      </c>
      <c r="AN2612">
        <v>0</v>
      </c>
      <c r="AO2612">
        <v>0</v>
      </c>
      <c r="AP2612">
        <v>0</v>
      </c>
      <c r="AQ2612">
        <v>0</v>
      </c>
      <c r="AR2612">
        <v>0</v>
      </c>
      <c r="AS2612">
        <v>0</v>
      </c>
      <c r="AT2612">
        <v>44337</v>
      </c>
      <c r="AU2612">
        <v>44347</v>
      </c>
      <c r="AV2612">
        <v>0</v>
      </c>
      <c r="AW2612">
        <v>1</v>
      </c>
      <c r="AX2612">
        <v>0</v>
      </c>
      <c r="AY2612">
        <v>2021</v>
      </c>
      <c r="AZ2612">
        <v>5</v>
      </c>
      <c r="BA2612">
        <v>30</v>
      </c>
      <c r="BB2612">
        <v>7</v>
      </c>
      <c r="BF2612">
        <v>2021</v>
      </c>
      <c r="BG2612" t="s">
        <v>104</v>
      </c>
      <c r="BH2612" t="s">
        <v>9822</v>
      </c>
      <c r="BI2612" t="s">
        <v>9784</v>
      </c>
      <c r="BJ2612" t="s">
        <v>9797</v>
      </c>
    </row>
    <row r="2613" spans="1:62" x14ac:dyDescent="0.35">
      <c r="A2613">
        <v>52343968</v>
      </c>
      <c r="B2613" t="s">
        <v>6989</v>
      </c>
      <c r="C2613" t="s">
        <v>61</v>
      </c>
      <c r="D2613" t="s">
        <v>125</v>
      </c>
      <c r="E2613" t="s">
        <v>6990</v>
      </c>
      <c r="F2613">
        <v>18976575</v>
      </c>
      <c r="I2613" s="1">
        <v>44337</v>
      </c>
      <c r="J2613">
        <v>44367.999988425923</v>
      </c>
      <c r="K2613" t="s">
        <v>6991</v>
      </c>
      <c r="L2613" t="s">
        <v>65</v>
      </c>
      <c r="M2613" t="s">
        <v>66</v>
      </c>
      <c r="N2613" t="s">
        <v>67</v>
      </c>
      <c r="O2613" t="s">
        <v>68</v>
      </c>
      <c r="P2613" t="s">
        <v>69</v>
      </c>
      <c r="Q2613" t="s">
        <v>102</v>
      </c>
      <c r="S2613" t="s">
        <v>82</v>
      </c>
      <c r="T2613" t="s">
        <v>6992</v>
      </c>
      <c r="U2613">
        <v>0</v>
      </c>
      <c r="V2613">
        <v>1</v>
      </c>
      <c r="W2613">
        <v>1</v>
      </c>
      <c r="X2613">
        <v>1</v>
      </c>
      <c r="Y2613">
        <v>0</v>
      </c>
      <c r="Z2613">
        <v>0</v>
      </c>
      <c r="AA2613">
        <v>0</v>
      </c>
      <c r="AB2613">
        <v>0</v>
      </c>
      <c r="AC2613">
        <v>0</v>
      </c>
      <c r="AD2613">
        <v>0</v>
      </c>
      <c r="AE2613">
        <v>1</v>
      </c>
      <c r="AF2613">
        <v>0</v>
      </c>
      <c r="AG2613">
        <v>0</v>
      </c>
      <c r="AH2613">
        <v>1</v>
      </c>
      <c r="AI2613">
        <v>1</v>
      </c>
      <c r="AJ2613">
        <v>0</v>
      </c>
      <c r="AK2613">
        <v>0</v>
      </c>
      <c r="AL2613">
        <v>0</v>
      </c>
      <c r="AM2613">
        <v>0</v>
      </c>
      <c r="AN2613">
        <v>0</v>
      </c>
      <c r="AO2613">
        <v>0</v>
      </c>
      <c r="AP2613">
        <v>0</v>
      </c>
      <c r="AQ2613">
        <v>0</v>
      </c>
      <c r="AR2613">
        <v>0</v>
      </c>
      <c r="AS2613">
        <v>0</v>
      </c>
      <c r="AT2613">
        <v>44337</v>
      </c>
      <c r="AU2613">
        <v>44354</v>
      </c>
      <c r="AV2613">
        <v>0</v>
      </c>
      <c r="AW2613">
        <v>1</v>
      </c>
      <c r="AX2613">
        <v>0</v>
      </c>
      <c r="AY2613">
        <v>2021</v>
      </c>
      <c r="AZ2613">
        <v>5</v>
      </c>
      <c r="BA2613">
        <v>30</v>
      </c>
      <c r="BB2613">
        <v>6</v>
      </c>
      <c r="BF2613">
        <v>2021</v>
      </c>
      <c r="BG2613" t="s">
        <v>104</v>
      </c>
      <c r="BH2613" t="s">
        <v>9822</v>
      </c>
      <c r="BI2613" t="s">
        <v>9784</v>
      </c>
      <c r="BJ2613" t="s">
        <v>9797</v>
      </c>
    </row>
    <row r="2614" spans="1:62" x14ac:dyDescent="0.35">
      <c r="A2614">
        <v>52344033</v>
      </c>
      <c r="B2614" t="s">
        <v>6989</v>
      </c>
      <c r="C2614" t="s">
        <v>61</v>
      </c>
      <c r="D2614" t="s">
        <v>125</v>
      </c>
      <c r="E2614" t="s">
        <v>6990</v>
      </c>
      <c r="F2614">
        <v>18976575</v>
      </c>
      <c r="I2614" s="1">
        <v>44337</v>
      </c>
      <c r="J2614">
        <v>44367.999988425923</v>
      </c>
      <c r="K2614" t="s">
        <v>6991</v>
      </c>
      <c r="L2614" t="s">
        <v>65</v>
      </c>
      <c r="M2614" t="s">
        <v>120</v>
      </c>
      <c r="N2614" t="s">
        <v>121</v>
      </c>
      <c r="O2614" t="s">
        <v>168</v>
      </c>
      <c r="P2614" t="s">
        <v>122</v>
      </c>
      <c r="Q2614" t="s">
        <v>102</v>
      </c>
      <c r="S2614" t="s">
        <v>82</v>
      </c>
      <c r="T2614" t="s">
        <v>6993</v>
      </c>
      <c r="U2614">
        <v>0</v>
      </c>
      <c r="V2614">
        <v>1</v>
      </c>
      <c r="W2614">
        <v>1</v>
      </c>
      <c r="X2614">
        <v>1</v>
      </c>
      <c r="Y2614">
        <v>0</v>
      </c>
      <c r="Z2614">
        <v>0</v>
      </c>
      <c r="AA2614">
        <v>0</v>
      </c>
      <c r="AB2614">
        <v>0</v>
      </c>
      <c r="AC2614">
        <v>0</v>
      </c>
      <c r="AD2614">
        <v>0</v>
      </c>
      <c r="AE2614">
        <v>1</v>
      </c>
      <c r="AF2614">
        <v>0</v>
      </c>
      <c r="AG2614">
        <v>0</v>
      </c>
      <c r="AH2614">
        <v>1</v>
      </c>
      <c r="AI2614">
        <v>1</v>
      </c>
      <c r="AJ2614">
        <v>0</v>
      </c>
      <c r="AK2614">
        <v>0</v>
      </c>
      <c r="AL2614">
        <v>0</v>
      </c>
      <c r="AM2614">
        <v>0</v>
      </c>
      <c r="AN2614">
        <v>0</v>
      </c>
      <c r="AO2614">
        <v>0</v>
      </c>
      <c r="AP2614">
        <v>0</v>
      </c>
      <c r="AQ2614">
        <v>0</v>
      </c>
      <c r="AR2614">
        <v>0</v>
      </c>
      <c r="AS2614">
        <v>0</v>
      </c>
      <c r="AT2614">
        <v>44337</v>
      </c>
      <c r="AU2614">
        <v>44354</v>
      </c>
      <c r="AV2614">
        <v>0</v>
      </c>
      <c r="AW2614">
        <v>1</v>
      </c>
      <c r="AX2614">
        <v>0</v>
      </c>
      <c r="AY2614">
        <v>2021</v>
      </c>
      <c r="AZ2614">
        <v>5</v>
      </c>
      <c r="BA2614">
        <v>30</v>
      </c>
      <c r="BB2614">
        <v>6</v>
      </c>
      <c r="BF2614">
        <v>2021</v>
      </c>
      <c r="BG2614" t="s">
        <v>104</v>
      </c>
      <c r="BH2614" t="s">
        <v>9822</v>
      </c>
      <c r="BI2614" t="s">
        <v>9784</v>
      </c>
      <c r="BJ2614" t="s">
        <v>9797</v>
      </c>
    </row>
    <row r="2615" spans="1:62" x14ac:dyDescent="0.35">
      <c r="A2615">
        <v>52348926</v>
      </c>
      <c r="B2615" t="s">
        <v>6994</v>
      </c>
      <c r="C2615" t="s">
        <v>1127</v>
      </c>
      <c r="D2615" t="s">
        <v>6995</v>
      </c>
      <c r="E2615" t="s">
        <v>6834</v>
      </c>
      <c r="F2615">
        <v>46032417</v>
      </c>
      <c r="I2615" s="1">
        <v>44337</v>
      </c>
      <c r="J2615">
        <v>44367.999988425923</v>
      </c>
      <c r="K2615" t="s">
        <v>6996</v>
      </c>
      <c r="L2615" t="s">
        <v>65</v>
      </c>
      <c r="M2615" t="s">
        <v>66</v>
      </c>
      <c r="N2615" t="s">
        <v>67</v>
      </c>
      <c r="O2615" t="s">
        <v>68</v>
      </c>
      <c r="P2615" t="s">
        <v>69</v>
      </c>
      <c r="Q2615" t="s">
        <v>70</v>
      </c>
      <c r="S2615" t="s">
        <v>71</v>
      </c>
      <c r="T2615" t="s">
        <v>6997</v>
      </c>
      <c r="U2615">
        <v>0</v>
      </c>
      <c r="V2615">
        <v>0</v>
      </c>
      <c r="W2615">
        <v>0</v>
      </c>
      <c r="X2615">
        <v>1</v>
      </c>
      <c r="Y2615">
        <v>0</v>
      </c>
      <c r="Z2615">
        <v>0</v>
      </c>
      <c r="AA2615">
        <v>0</v>
      </c>
      <c r="AB2615">
        <v>0</v>
      </c>
      <c r="AC2615">
        <v>0</v>
      </c>
      <c r="AD2615">
        <v>0</v>
      </c>
      <c r="AE2615">
        <v>0</v>
      </c>
      <c r="AF2615">
        <v>0</v>
      </c>
      <c r="AG2615">
        <v>0</v>
      </c>
      <c r="AH2615">
        <v>0</v>
      </c>
      <c r="AI2615">
        <v>0</v>
      </c>
      <c r="AJ2615">
        <v>0</v>
      </c>
      <c r="AK2615">
        <v>0</v>
      </c>
      <c r="AL2615">
        <v>0</v>
      </c>
      <c r="AM2615">
        <v>0</v>
      </c>
      <c r="AN2615">
        <v>0</v>
      </c>
      <c r="AO2615">
        <v>0</v>
      </c>
      <c r="AP2615">
        <v>0</v>
      </c>
      <c r="AQ2615">
        <v>0</v>
      </c>
      <c r="AR2615">
        <v>0</v>
      </c>
      <c r="AS2615">
        <v>0</v>
      </c>
      <c r="AT2615">
        <v>44337</v>
      </c>
      <c r="AU2615">
        <v>44367</v>
      </c>
      <c r="AV2615">
        <v>0</v>
      </c>
      <c r="AW2615">
        <v>1</v>
      </c>
      <c r="AX2615">
        <v>0</v>
      </c>
      <c r="AY2615">
        <v>2021</v>
      </c>
      <c r="AZ2615">
        <v>5</v>
      </c>
      <c r="BA2615">
        <v>30</v>
      </c>
      <c r="BB2615">
        <v>1</v>
      </c>
      <c r="BF2615">
        <v>2021</v>
      </c>
      <c r="BG2615" t="s">
        <v>104</v>
      </c>
      <c r="BH2615" t="s">
        <v>9822</v>
      </c>
      <c r="BI2615" t="s">
        <v>9784</v>
      </c>
      <c r="BJ2615" t="s">
        <v>9797</v>
      </c>
    </row>
    <row r="2616" spans="1:62" x14ac:dyDescent="0.35">
      <c r="A2616">
        <v>52351425</v>
      </c>
      <c r="B2616" t="s">
        <v>6998</v>
      </c>
      <c r="C2616" t="s">
        <v>176</v>
      </c>
      <c r="D2616" t="s">
        <v>6625</v>
      </c>
      <c r="E2616" t="s">
        <v>6626</v>
      </c>
      <c r="F2616">
        <v>35962368</v>
      </c>
      <c r="I2616" s="1">
        <v>44338</v>
      </c>
      <c r="J2616">
        <v>44368.999988425923</v>
      </c>
      <c r="K2616" t="s">
        <v>6627</v>
      </c>
      <c r="L2616" t="s">
        <v>65</v>
      </c>
      <c r="M2616" t="s">
        <v>120</v>
      </c>
      <c r="N2616" t="s">
        <v>121</v>
      </c>
      <c r="O2616" t="s">
        <v>465</v>
      </c>
      <c r="Q2616" t="s">
        <v>70</v>
      </c>
      <c r="S2616" t="s">
        <v>82</v>
      </c>
      <c r="T2616" t="s">
        <v>6999</v>
      </c>
      <c r="U2616">
        <v>1</v>
      </c>
      <c r="V2616">
        <v>1</v>
      </c>
      <c r="W2616">
        <v>1</v>
      </c>
      <c r="X2616">
        <v>1</v>
      </c>
      <c r="Y2616">
        <v>0</v>
      </c>
      <c r="Z2616">
        <v>0</v>
      </c>
      <c r="AA2616">
        <v>0</v>
      </c>
      <c r="AB2616">
        <v>0</v>
      </c>
      <c r="AC2616">
        <v>0</v>
      </c>
      <c r="AD2616">
        <v>0</v>
      </c>
      <c r="AE2616">
        <v>1</v>
      </c>
      <c r="AF2616">
        <v>0</v>
      </c>
      <c r="AG2616">
        <v>0</v>
      </c>
      <c r="AH2616">
        <v>1</v>
      </c>
      <c r="AI2616">
        <v>0</v>
      </c>
      <c r="AJ2616">
        <v>0</v>
      </c>
      <c r="AK2616">
        <v>0</v>
      </c>
      <c r="AL2616">
        <v>0</v>
      </c>
      <c r="AM2616">
        <v>0</v>
      </c>
      <c r="AN2616">
        <v>0</v>
      </c>
      <c r="AO2616">
        <v>0</v>
      </c>
      <c r="AP2616">
        <v>0</v>
      </c>
      <c r="AQ2616">
        <v>0</v>
      </c>
      <c r="AR2616">
        <v>0</v>
      </c>
      <c r="AS2616">
        <v>0</v>
      </c>
      <c r="AT2616">
        <v>44338</v>
      </c>
      <c r="AU2616">
        <v>44341</v>
      </c>
      <c r="AV2616">
        <v>0</v>
      </c>
      <c r="AW2616">
        <v>1</v>
      </c>
      <c r="AX2616">
        <v>0</v>
      </c>
      <c r="AY2616">
        <v>2021</v>
      </c>
      <c r="AZ2616">
        <v>5</v>
      </c>
      <c r="BA2616">
        <v>30</v>
      </c>
      <c r="BB2616">
        <v>6</v>
      </c>
      <c r="BF2616">
        <v>2021</v>
      </c>
      <c r="BG2616" t="s">
        <v>104</v>
      </c>
      <c r="BH2616" t="s">
        <v>9822</v>
      </c>
      <c r="BI2616" t="s">
        <v>9784</v>
      </c>
      <c r="BJ2616" t="s">
        <v>9798</v>
      </c>
    </row>
    <row r="2617" spans="1:62" x14ac:dyDescent="0.35">
      <c r="A2617">
        <v>52353214</v>
      </c>
      <c r="B2617" t="s">
        <v>7000</v>
      </c>
      <c r="C2617" t="s">
        <v>61</v>
      </c>
      <c r="D2617" t="s">
        <v>125</v>
      </c>
      <c r="E2617" t="s">
        <v>4253</v>
      </c>
      <c r="F2617">
        <v>5169537</v>
      </c>
      <c r="G2617" t="s">
        <v>4254</v>
      </c>
      <c r="H2617">
        <v>3.1556000000000002</v>
      </c>
      <c r="I2617" s="1">
        <v>44340</v>
      </c>
      <c r="J2617">
        <v>44370.013043981482</v>
      </c>
      <c r="K2617" t="s">
        <v>7001</v>
      </c>
      <c r="L2617" t="s">
        <v>65</v>
      </c>
      <c r="M2617" t="s">
        <v>120</v>
      </c>
      <c r="N2617" t="s">
        <v>121</v>
      </c>
      <c r="O2617" t="s">
        <v>168</v>
      </c>
      <c r="P2617" t="s">
        <v>901</v>
      </c>
      <c r="Q2617" t="s">
        <v>70</v>
      </c>
      <c r="R2617" t="s">
        <v>7002</v>
      </c>
      <c r="S2617" t="s">
        <v>71</v>
      </c>
      <c r="T2617" t="s">
        <v>7003</v>
      </c>
      <c r="U2617">
        <v>1</v>
      </c>
      <c r="V2617">
        <v>1</v>
      </c>
      <c r="W2617">
        <v>1</v>
      </c>
      <c r="X2617">
        <v>1</v>
      </c>
      <c r="Y2617">
        <v>0</v>
      </c>
      <c r="Z2617">
        <v>0</v>
      </c>
      <c r="AA2617">
        <v>0</v>
      </c>
      <c r="AB2617">
        <v>0</v>
      </c>
      <c r="AC2617">
        <v>0</v>
      </c>
      <c r="AD2617">
        <v>0</v>
      </c>
      <c r="AE2617">
        <v>1</v>
      </c>
      <c r="AF2617">
        <v>0</v>
      </c>
      <c r="AG2617">
        <v>1</v>
      </c>
      <c r="AH2617">
        <v>1</v>
      </c>
      <c r="AI2617">
        <v>0</v>
      </c>
      <c r="AJ2617">
        <v>0</v>
      </c>
      <c r="AK2617">
        <v>0</v>
      </c>
      <c r="AL2617">
        <v>0</v>
      </c>
      <c r="AM2617">
        <v>0</v>
      </c>
      <c r="AN2617">
        <v>0</v>
      </c>
      <c r="AO2617">
        <v>0</v>
      </c>
      <c r="AP2617">
        <v>0</v>
      </c>
      <c r="AQ2617">
        <v>0</v>
      </c>
      <c r="AR2617">
        <v>0</v>
      </c>
      <c r="AS2617">
        <v>0</v>
      </c>
      <c r="AT2617">
        <v>44339</v>
      </c>
      <c r="AU2617">
        <v>44369</v>
      </c>
      <c r="AV2617">
        <v>0</v>
      </c>
      <c r="AW2617">
        <v>1</v>
      </c>
      <c r="AX2617">
        <v>0</v>
      </c>
      <c r="AY2617">
        <v>2021</v>
      </c>
      <c r="AZ2617">
        <v>5</v>
      </c>
      <c r="BA2617">
        <v>29</v>
      </c>
      <c r="BB2617">
        <v>7</v>
      </c>
      <c r="BF2617">
        <v>2021</v>
      </c>
      <c r="BG2617" t="s">
        <v>104</v>
      </c>
      <c r="BH2617" t="s">
        <v>59</v>
      </c>
      <c r="BI2617" t="s">
        <v>9784</v>
      </c>
      <c r="BJ2617" t="s">
        <v>9794</v>
      </c>
    </row>
    <row r="2618" spans="1:62" x14ac:dyDescent="0.35">
      <c r="A2618">
        <v>52354073</v>
      </c>
      <c r="B2618" t="s">
        <v>6502</v>
      </c>
      <c r="C2618" t="s">
        <v>75</v>
      </c>
      <c r="D2618" t="s">
        <v>117</v>
      </c>
      <c r="E2618" t="s">
        <v>6503</v>
      </c>
      <c r="F2618">
        <v>39371635</v>
      </c>
      <c r="I2618" s="1">
        <v>44340</v>
      </c>
      <c r="J2618">
        <v>44370.999988425923</v>
      </c>
      <c r="K2618" t="s">
        <v>6504</v>
      </c>
      <c r="L2618" t="s">
        <v>65</v>
      </c>
      <c r="M2618" t="s">
        <v>66</v>
      </c>
      <c r="N2618" t="s">
        <v>67</v>
      </c>
      <c r="O2618" t="s">
        <v>68</v>
      </c>
      <c r="P2618" t="s">
        <v>69</v>
      </c>
      <c r="Q2618" t="s">
        <v>70</v>
      </c>
      <c r="R2618" t="s">
        <v>6505</v>
      </c>
      <c r="S2618" t="s">
        <v>71</v>
      </c>
      <c r="T2618" t="s">
        <v>7004</v>
      </c>
      <c r="U2618">
        <v>0</v>
      </c>
      <c r="V2618">
        <v>1</v>
      </c>
      <c r="W2618">
        <v>0</v>
      </c>
      <c r="X2618">
        <v>1</v>
      </c>
      <c r="Y2618">
        <v>0</v>
      </c>
      <c r="Z2618">
        <v>0</v>
      </c>
      <c r="AA2618">
        <v>0</v>
      </c>
      <c r="AB2618">
        <v>0</v>
      </c>
      <c r="AC2618">
        <v>0</v>
      </c>
      <c r="AD2618">
        <v>0</v>
      </c>
      <c r="AE2618">
        <v>1</v>
      </c>
      <c r="AF2618">
        <v>0</v>
      </c>
      <c r="AG2618">
        <v>0</v>
      </c>
      <c r="AH2618">
        <v>1</v>
      </c>
      <c r="AI2618">
        <v>0</v>
      </c>
      <c r="AJ2618">
        <v>0</v>
      </c>
      <c r="AK2618">
        <v>0</v>
      </c>
      <c r="AL2618">
        <v>0</v>
      </c>
      <c r="AM2618">
        <v>0</v>
      </c>
      <c r="AN2618">
        <v>0</v>
      </c>
      <c r="AO2618">
        <v>0</v>
      </c>
      <c r="AP2618">
        <v>0</v>
      </c>
      <c r="AQ2618">
        <v>0</v>
      </c>
      <c r="AR2618">
        <v>0</v>
      </c>
      <c r="AS2618">
        <v>0</v>
      </c>
      <c r="AT2618">
        <v>44339</v>
      </c>
      <c r="AU2618">
        <v>44370</v>
      </c>
      <c r="AV2618">
        <v>0</v>
      </c>
      <c r="AW2618">
        <v>1</v>
      </c>
      <c r="AX2618">
        <v>0</v>
      </c>
      <c r="AY2618">
        <v>2021</v>
      </c>
      <c r="AZ2618">
        <v>5</v>
      </c>
      <c r="BA2618">
        <v>30</v>
      </c>
      <c r="BB2618">
        <v>4</v>
      </c>
      <c r="BC2618">
        <v>56000</v>
      </c>
      <c r="BD2618">
        <v>59999</v>
      </c>
      <c r="BE2618" t="s">
        <v>90</v>
      </c>
      <c r="BF2618">
        <v>2021</v>
      </c>
      <c r="BG2618" t="s">
        <v>104</v>
      </c>
      <c r="BH2618" t="s">
        <v>59</v>
      </c>
      <c r="BI2618" t="s">
        <v>9784</v>
      </c>
      <c r="BJ2618" t="s">
        <v>9794</v>
      </c>
    </row>
    <row r="2619" spans="1:62" x14ac:dyDescent="0.35">
      <c r="A2619">
        <v>52354082</v>
      </c>
      <c r="B2619" t="s">
        <v>6502</v>
      </c>
      <c r="C2619" t="s">
        <v>75</v>
      </c>
      <c r="D2619" t="s">
        <v>117</v>
      </c>
      <c r="E2619" t="s">
        <v>6503</v>
      </c>
      <c r="F2619">
        <v>39371635</v>
      </c>
      <c r="I2619" s="1">
        <v>44340</v>
      </c>
      <c r="J2619">
        <v>44370.999988425923</v>
      </c>
      <c r="K2619" t="s">
        <v>6504</v>
      </c>
      <c r="L2619" t="s">
        <v>65</v>
      </c>
      <c r="M2619" t="s">
        <v>120</v>
      </c>
      <c r="N2619" t="s">
        <v>121</v>
      </c>
      <c r="O2619" t="s">
        <v>168</v>
      </c>
      <c r="P2619" t="s">
        <v>122</v>
      </c>
      <c r="Q2619" t="s">
        <v>70</v>
      </c>
      <c r="R2619" t="s">
        <v>6505</v>
      </c>
      <c r="S2619" t="s">
        <v>71</v>
      </c>
      <c r="T2619" t="s">
        <v>7005</v>
      </c>
      <c r="U2619">
        <v>0</v>
      </c>
      <c r="V2619">
        <v>1</v>
      </c>
      <c r="W2619">
        <v>0</v>
      </c>
      <c r="X2619">
        <v>1</v>
      </c>
      <c r="Y2619">
        <v>0</v>
      </c>
      <c r="Z2619">
        <v>0</v>
      </c>
      <c r="AA2619">
        <v>0</v>
      </c>
      <c r="AB2619">
        <v>0</v>
      </c>
      <c r="AC2619">
        <v>0</v>
      </c>
      <c r="AD2619">
        <v>0</v>
      </c>
      <c r="AE2619">
        <v>1</v>
      </c>
      <c r="AF2619">
        <v>0</v>
      </c>
      <c r="AG2619">
        <v>0</v>
      </c>
      <c r="AH2619">
        <v>1</v>
      </c>
      <c r="AI2619">
        <v>0</v>
      </c>
      <c r="AJ2619">
        <v>0</v>
      </c>
      <c r="AK2619">
        <v>0</v>
      </c>
      <c r="AL2619">
        <v>0</v>
      </c>
      <c r="AM2619">
        <v>0</v>
      </c>
      <c r="AN2619">
        <v>0</v>
      </c>
      <c r="AO2619">
        <v>0</v>
      </c>
      <c r="AP2619">
        <v>0</v>
      </c>
      <c r="AQ2619">
        <v>0</v>
      </c>
      <c r="AR2619">
        <v>0</v>
      </c>
      <c r="AS2619">
        <v>0</v>
      </c>
      <c r="AT2619">
        <v>44339</v>
      </c>
      <c r="AU2619">
        <v>44370</v>
      </c>
      <c r="AV2619">
        <v>0</v>
      </c>
      <c r="AW2619">
        <v>1</v>
      </c>
      <c r="AX2619">
        <v>0</v>
      </c>
      <c r="AY2619">
        <v>2021</v>
      </c>
      <c r="AZ2619">
        <v>5</v>
      </c>
      <c r="BA2619">
        <v>30</v>
      </c>
      <c r="BB2619">
        <v>4</v>
      </c>
      <c r="BC2619">
        <v>56000</v>
      </c>
      <c r="BD2619">
        <v>59999</v>
      </c>
      <c r="BE2619" t="s">
        <v>90</v>
      </c>
      <c r="BF2619">
        <v>2021</v>
      </c>
      <c r="BG2619" t="s">
        <v>104</v>
      </c>
      <c r="BH2619" t="s">
        <v>59</v>
      </c>
      <c r="BI2619" t="s">
        <v>9784</v>
      </c>
      <c r="BJ2619" t="s">
        <v>9794</v>
      </c>
    </row>
    <row r="2620" spans="1:62" x14ac:dyDescent="0.35">
      <c r="A2620">
        <v>52360229</v>
      </c>
      <c r="B2620" t="s">
        <v>7006</v>
      </c>
      <c r="C2620" t="s">
        <v>142</v>
      </c>
      <c r="D2620" t="s">
        <v>477</v>
      </c>
      <c r="E2620" t="s">
        <v>7007</v>
      </c>
      <c r="F2620">
        <v>22465275</v>
      </c>
      <c r="G2620" t="s">
        <v>4694</v>
      </c>
      <c r="H2620">
        <v>3.8332999999999999</v>
      </c>
      <c r="I2620" s="1">
        <v>44340</v>
      </c>
      <c r="J2620">
        <v>44370.999988425923</v>
      </c>
      <c r="K2620" t="s">
        <v>7008</v>
      </c>
      <c r="L2620" t="s">
        <v>65</v>
      </c>
      <c r="M2620" t="s">
        <v>66</v>
      </c>
      <c r="N2620" t="s">
        <v>7009</v>
      </c>
      <c r="Q2620" t="s">
        <v>70</v>
      </c>
      <c r="S2620" t="s">
        <v>71</v>
      </c>
      <c r="T2620" t="s">
        <v>7010</v>
      </c>
      <c r="U2620">
        <v>1</v>
      </c>
      <c r="V2620">
        <v>1</v>
      </c>
      <c r="W2620">
        <v>0</v>
      </c>
      <c r="X2620">
        <v>1</v>
      </c>
      <c r="Y2620">
        <v>0</v>
      </c>
      <c r="Z2620">
        <v>0</v>
      </c>
      <c r="AA2620">
        <v>0</v>
      </c>
      <c r="AB2620">
        <v>0</v>
      </c>
      <c r="AC2620">
        <v>0</v>
      </c>
      <c r="AD2620">
        <v>0</v>
      </c>
      <c r="AE2620">
        <v>1</v>
      </c>
      <c r="AF2620">
        <v>0</v>
      </c>
      <c r="AG2620">
        <v>0</v>
      </c>
      <c r="AH2620">
        <v>1</v>
      </c>
      <c r="AI2620">
        <v>0</v>
      </c>
      <c r="AJ2620">
        <v>0</v>
      </c>
      <c r="AK2620">
        <v>0</v>
      </c>
      <c r="AL2620">
        <v>0</v>
      </c>
      <c r="AM2620">
        <v>0</v>
      </c>
      <c r="AN2620">
        <v>0</v>
      </c>
      <c r="AO2620">
        <v>0</v>
      </c>
      <c r="AP2620">
        <v>0</v>
      </c>
      <c r="AQ2620">
        <v>0</v>
      </c>
      <c r="AR2620">
        <v>0</v>
      </c>
      <c r="AS2620">
        <v>0</v>
      </c>
      <c r="AT2620">
        <v>44340</v>
      </c>
      <c r="AU2620">
        <v>44353</v>
      </c>
      <c r="AV2620">
        <v>0</v>
      </c>
      <c r="AW2620">
        <v>1</v>
      </c>
      <c r="AX2620">
        <v>0</v>
      </c>
      <c r="AY2620">
        <v>2021</v>
      </c>
      <c r="AZ2620">
        <v>5</v>
      </c>
      <c r="BA2620">
        <v>30</v>
      </c>
      <c r="BB2620">
        <v>5</v>
      </c>
      <c r="BF2620">
        <v>2021</v>
      </c>
      <c r="BG2620" t="s">
        <v>104</v>
      </c>
      <c r="BH2620" t="s">
        <v>9822</v>
      </c>
      <c r="BI2620" t="s">
        <v>9784</v>
      </c>
      <c r="BJ2620" t="s">
        <v>9794</v>
      </c>
    </row>
    <row r="2621" spans="1:62" x14ac:dyDescent="0.35">
      <c r="A2621">
        <v>52360526</v>
      </c>
      <c r="B2621" t="s">
        <v>98</v>
      </c>
      <c r="C2621" t="s">
        <v>75</v>
      </c>
      <c r="D2621" t="s">
        <v>236</v>
      </c>
      <c r="E2621" t="s">
        <v>5416</v>
      </c>
      <c r="F2621">
        <v>30719815</v>
      </c>
      <c r="G2621" t="s">
        <v>5417</v>
      </c>
      <c r="H2621">
        <v>3.1474000000000002</v>
      </c>
      <c r="I2621" s="1">
        <v>44340</v>
      </c>
      <c r="J2621">
        <v>44370.999988425923</v>
      </c>
      <c r="K2621" t="s">
        <v>5418</v>
      </c>
      <c r="L2621" t="s">
        <v>65</v>
      </c>
      <c r="M2621" t="s">
        <v>120</v>
      </c>
      <c r="N2621" t="s">
        <v>121</v>
      </c>
      <c r="O2621" t="s">
        <v>465</v>
      </c>
      <c r="Q2621" t="s">
        <v>70</v>
      </c>
      <c r="S2621" t="s">
        <v>82</v>
      </c>
      <c r="T2621" t="s">
        <v>7011</v>
      </c>
      <c r="U2621">
        <v>0</v>
      </c>
      <c r="V2621">
        <v>1</v>
      </c>
      <c r="W2621">
        <v>1</v>
      </c>
      <c r="X2621">
        <v>1</v>
      </c>
      <c r="Y2621">
        <v>0</v>
      </c>
      <c r="Z2621">
        <v>0</v>
      </c>
      <c r="AA2621">
        <v>0</v>
      </c>
      <c r="AB2621">
        <v>0</v>
      </c>
      <c r="AC2621">
        <v>1</v>
      </c>
      <c r="AD2621">
        <v>0</v>
      </c>
      <c r="AE2621">
        <v>1</v>
      </c>
      <c r="AF2621">
        <v>1</v>
      </c>
      <c r="AG2621">
        <v>1</v>
      </c>
      <c r="AH2621">
        <v>1</v>
      </c>
      <c r="AI2621">
        <v>0</v>
      </c>
      <c r="AJ2621">
        <v>0</v>
      </c>
      <c r="AK2621">
        <v>0</v>
      </c>
      <c r="AL2621">
        <v>0</v>
      </c>
      <c r="AM2621">
        <v>0</v>
      </c>
      <c r="AN2621">
        <v>0</v>
      </c>
      <c r="AO2621">
        <v>0</v>
      </c>
      <c r="AP2621">
        <v>1</v>
      </c>
      <c r="AQ2621">
        <v>0</v>
      </c>
      <c r="AR2621">
        <v>0</v>
      </c>
      <c r="AS2621">
        <v>0</v>
      </c>
      <c r="AT2621">
        <v>44340</v>
      </c>
      <c r="AU2621">
        <v>44361</v>
      </c>
      <c r="AV2621">
        <v>0</v>
      </c>
      <c r="AW2621">
        <v>1</v>
      </c>
      <c r="AX2621">
        <v>0</v>
      </c>
      <c r="AY2621">
        <v>2021</v>
      </c>
      <c r="AZ2621">
        <v>5</v>
      </c>
      <c r="BA2621">
        <v>30</v>
      </c>
      <c r="BB2621">
        <v>9</v>
      </c>
      <c r="BF2621">
        <v>2021</v>
      </c>
      <c r="BG2621" t="s">
        <v>104</v>
      </c>
      <c r="BH2621" t="s">
        <v>9822</v>
      </c>
      <c r="BI2621" t="s">
        <v>9784</v>
      </c>
      <c r="BJ2621" t="s">
        <v>9794</v>
      </c>
    </row>
    <row r="2622" spans="1:62" x14ac:dyDescent="0.35">
      <c r="A2622">
        <v>52361374</v>
      </c>
      <c r="B2622" t="s">
        <v>7012</v>
      </c>
      <c r="C2622" t="s">
        <v>61</v>
      </c>
      <c r="D2622" t="s">
        <v>321</v>
      </c>
      <c r="E2622" t="s">
        <v>7013</v>
      </c>
      <c r="F2622">
        <v>24874059</v>
      </c>
      <c r="G2622" t="s">
        <v>7013</v>
      </c>
      <c r="H2622">
        <v>3.8125</v>
      </c>
      <c r="I2622" s="1">
        <v>44340</v>
      </c>
      <c r="J2622">
        <v>44354.999988425923</v>
      </c>
      <c r="K2622" t="s">
        <v>7014</v>
      </c>
      <c r="L2622" t="s">
        <v>65</v>
      </c>
      <c r="M2622" t="s">
        <v>79</v>
      </c>
      <c r="N2622" t="s">
        <v>80</v>
      </c>
      <c r="P2622" t="s">
        <v>189</v>
      </c>
      <c r="Q2622" t="s">
        <v>70</v>
      </c>
      <c r="R2622" t="s">
        <v>7015</v>
      </c>
      <c r="S2622" t="s">
        <v>71</v>
      </c>
      <c r="T2622" t="s">
        <v>7016</v>
      </c>
      <c r="U2622">
        <v>0</v>
      </c>
      <c r="V2622">
        <v>1</v>
      </c>
      <c r="W2622">
        <v>1</v>
      </c>
      <c r="X2622">
        <v>1</v>
      </c>
      <c r="Y2622">
        <v>0</v>
      </c>
      <c r="Z2622">
        <v>0</v>
      </c>
      <c r="AA2622">
        <v>0</v>
      </c>
      <c r="AB2622">
        <v>0</v>
      </c>
      <c r="AC2622">
        <v>0</v>
      </c>
      <c r="AD2622">
        <v>1</v>
      </c>
      <c r="AE2622">
        <v>1</v>
      </c>
      <c r="AF2622">
        <v>1</v>
      </c>
      <c r="AG2622">
        <v>1</v>
      </c>
      <c r="AH2622">
        <v>1</v>
      </c>
      <c r="AI2622">
        <v>0</v>
      </c>
      <c r="AJ2622">
        <v>0</v>
      </c>
      <c r="AK2622">
        <v>0</v>
      </c>
      <c r="AL2622">
        <v>0</v>
      </c>
      <c r="AM2622">
        <v>0</v>
      </c>
      <c r="AN2622">
        <v>0</v>
      </c>
      <c r="AO2622">
        <v>0</v>
      </c>
      <c r="AP2622">
        <v>1</v>
      </c>
      <c r="AQ2622">
        <v>0</v>
      </c>
      <c r="AR2622">
        <v>0</v>
      </c>
      <c r="AS2622">
        <v>0</v>
      </c>
      <c r="AT2622">
        <v>44340</v>
      </c>
      <c r="AU2622">
        <v>44354</v>
      </c>
      <c r="AV2622">
        <v>0</v>
      </c>
      <c r="AW2622">
        <v>1</v>
      </c>
      <c r="AX2622">
        <v>0</v>
      </c>
      <c r="AY2622">
        <v>2021</v>
      </c>
      <c r="AZ2622">
        <v>5</v>
      </c>
      <c r="BA2622">
        <v>14</v>
      </c>
      <c r="BB2622">
        <v>9</v>
      </c>
      <c r="BC2622">
        <v>86193</v>
      </c>
      <c r="BD2622">
        <v>99772</v>
      </c>
      <c r="BE2622" t="s">
        <v>90</v>
      </c>
      <c r="BF2622">
        <v>2021</v>
      </c>
      <c r="BG2622" t="s">
        <v>104</v>
      </c>
      <c r="BH2622" t="s">
        <v>59</v>
      </c>
      <c r="BI2622" t="s">
        <v>9784</v>
      </c>
      <c r="BJ2622" t="s">
        <v>9794</v>
      </c>
    </row>
    <row r="2623" spans="1:62" x14ac:dyDescent="0.35">
      <c r="A2623">
        <v>52363584</v>
      </c>
      <c r="B2623" t="s">
        <v>6945</v>
      </c>
      <c r="C2623" t="s">
        <v>75</v>
      </c>
      <c r="D2623" t="s">
        <v>76</v>
      </c>
      <c r="E2623" t="s">
        <v>2065</v>
      </c>
      <c r="F2623">
        <v>2456535</v>
      </c>
      <c r="G2623" t="s">
        <v>2065</v>
      </c>
      <c r="H2623">
        <v>3.5891000000000002</v>
      </c>
      <c r="I2623" s="1">
        <v>44340</v>
      </c>
      <c r="J2623">
        <v>44370.999988425923</v>
      </c>
      <c r="K2623" t="s">
        <v>6946</v>
      </c>
      <c r="L2623" t="s">
        <v>65</v>
      </c>
      <c r="M2623" t="s">
        <v>152</v>
      </c>
      <c r="N2623" t="s">
        <v>153</v>
      </c>
      <c r="O2623" t="s">
        <v>154</v>
      </c>
      <c r="P2623" t="s">
        <v>155</v>
      </c>
      <c r="Q2623" t="s">
        <v>1042</v>
      </c>
      <c r="S2623" t="s">
        <v>82</v>
      </c>
      <c r="T2623" t="s">
        <v>7017</v>
      </c>
      <c r="U2623">
        <v>0</v>
      </c>
      <c r="V2623">
        <v>1</v>
      </c>
      <c r="W2623">
        <v>1</v>
      </c>
      <c r="X2623">
        <v>1</v>
      </c>
      <c r="Y2623">
        <v>0</v>
      </c>
      <c r="Z2623">
        <v>0</v>
      </c>
      <c r="AA2623">
        <v>0</v>
      </c>
      <c r="AB2623">
        <v>0</v>
      </c>
      <c r="AC2623">
        <v>0</v>
      </c>
      <c r="AD2623">
        <v>0</v>
      </c>
      <c r="AE2623">
        <v>1</v>
      </c>
      <c r="AF2623">
        <v>0</v>
      </c>
      <c r="AG2623">
        <v>0</v>
      </c>
      <c r="AH2623">
        <v>1</v>
      </c>
      <c r="AI2623">
        <v>0</v>
      </c>
      <c r="AJ2623">
        <v>0</v>
      </c>
      <c r="AK2623">
        <v>0</v>
      </c>
      <c r="AL2623">
        <v>0</v>
      </c>
      <c r="AM2623">
        <v>0</v>
      </c>
      <c r="AN2623">
        <v>0</v>
      </c>
      <c r="AO2623">
        <v>0</v>
      </c>
      <c r="AP2623">
        <v>0</v>
      </c>
      <c r="AQ2623">
        <v>0</v>
      </c>
      <c r="AR2623">
        <v>0</v>
      </c>
      <c r="AS2623">
        <v>0</v>
      </c>
      <c r="AT2623">
        <v>44340</v>
      </c>
      <c r="AU2623">
        <v>44370</v>
      </c>
      <c r="AV2623">
        <v>0</v>
      </c>
      <c r="AW2623">
        <v>1</v>
      </c>
      <c r="AX2623">
        <v>0</v>
      </c>
      <c r="AY2623">
        <v>2021</v>
      </c>
      <c r="AZ2623">
        <v>5</v>
      </c>
      <c r="BA2623">
        <v>30</v>
      </c>
      <c r="BB2623">
        <v>5</v>
      </c>
      <c r="BF2623">
        <v>2021</v>
      </c>
      <c r="BG2623" t="s">
        <v>104</v>
      </c>
      <c r="BH2623" t="s">
        <v>9822</v>
      </c>
      <c r="BI2623" t="s">
        <v>9784</v>
      </c>
      <c r="BJ2623" t="s">
        <v>9794</v>
      </c>
    </row>
    <row r="2624" spans="1:62" x14ac:dyDescent="0.35">
      <c r="A2624">
        <v>52363617</v>
      </c>
      <c r="B2624" t="s">
        <v>1629</v>
      </c>
      <c r="C2624" t="s">
        <v>75</v>
      </c>
      <c r="D2624" t="s">
        <v>159</v>
      </c>
      <c r="E2624" t="s">
        <v>1409</v>
      </c>
      <c r="F2624">
        <v>23949797</v>
      </c>
      <c r="I2624" s="1">
        <v>44340</v>
      </c>
      <c r="J2624">
        <v>44370.999988425923</v>
      </c>
      <c r="K2624" t="s">
        <v>7018</v>
      </c>
      <c r="L2624" t="s">
        <v>65</v>
      </c>
      <c r="M2624" t="s">
        <v>66</v>
      </c>
      <c r="N2624" t="s">
        <v>67</v>
      </c>
      <c r="O2624" t="s">
        <v>68</v>
      </c>
      <c r="P2624" t="s">
        <v>69</v>
      </c>
      <c r="Q2624" t="s">
        <v>102</v>
      </c>
      <c r="R2624" t="s">
        <v>7019</v>
      </c>
      <c r="S2624" t="s">
        <v>71</v>
      </c>
      <c r="T2624" t="s">
        <v>7020</v>
      </c>
      <c r="U2624">
        <v>0</v>
      </c>
      <c r="V2624">
        <v>1</v>
      </c>
      <c r="W2624">
        <v>1</v>
      </c>
      <c r="X2624">
        <v>1</v>
      </c>
      <c r="Y2624">
        <v>0</v>
      </c>
      <c r="Z2624">
        <v>0</v>
      </c>
      <c r="AA2624">
        <v>0</v>
      </c>
      <c r="AB2624">
        <v>0</v>
      </c>
      <c r="AC2624">
        <v>0</v>
      </c>
      <c r="AD2624">
        <v>0</v>
      </c>
      <c r="AE2624">
        <v>1</v>
      </c>
      <c r="AF2624">
        <v>0</v>
      </c>
      <c r="AG2624">
        <v>1</v>
      </c>
      <c r="AH2624">
        <v>1</v>
      </c>
      <c r="AI2624">
        <v>0</v>
      </c>
      <c r="AJ2624">
        <v>0</v>
      </c>
      <c r="AK2624">
        <v>0</v>
      </c>
      <c r="AL2624">
        <v>0</v>
      </c>
      <c r="AM2624">
        <v>0</v>
      </c>
      <c r="AN2624">
        <v>0</v>
      </c>
      <c r="AO2624">
        <v>0</v>
      </c>
      <c r="AP2624">
        <v>0</v>
      </c>
      <c r="AQ2624">
        <v>0</v>
      </c>
      <c r="AR2624">
        <v>0</v>
      </c>
      <c r="AS2624">
        <v>0</v>
      </c>
      <c r="AT2624">
        <v>44340</v>
      </c>
      <c r="AU2624">
        <v>44344</v>
      </c>
      <c r="AV2624">
        <v>1</v>
      </c>
      <c r="AW2624">
        <v>1</v>
      </c>
      <c r="AX2624">
        <v>0</v>
      </c>
      <c r="AY2624">
        <v>2021</v>
      </c>
      <c r="AZ2624">
        <v>5</v>
      </c>
      <c r="BA2624">
        <v>30</v>
      </c>
      <c r="BB2624">
        <v>6</v>
      </c>
      <c r="BF2624">
        <v>2021</v>
      </c>
      <c r="BG2624" t="s">
        <v>73</v>
      </c>
      <c r="BH2624" t="s">
        <v>59</v>
      </c>
      <c r="BI2624" t="s">
        <v>9784</v>
      </c>
      <c r="BJ2624" t="s">
        <v>9794</v>
      </c>
    </row>
    <row r="2625" spans="1:62" x14ac:dyDescent="0.35">
      <c r="A2625">
        <v>52364435</v>
      </c>
      <c r="B2625" t="s">
        <v>98</v>
      </c>
      <c r="C2625" t="s">
        <v>61</v>
      </c>
      <c r="D2625" t="s">
        <v>125</v>
      </c>
      <c r="E2625" t="s">
        <v>596</v>
      </c>
      <c r="F2625">
        <v>22452219</v>
      </c>
      <c r="G2625" t="s">
        <v>597</v>
      </c>
      <c r="H2625">
        <v>3.2631999999999999</v>
      </c>
      <c r="I2625" s="1">
        <v>44340</v>
      </c>
      <c r="J2625">
        <v>44370.999988425923</v>
      </c>
      <c r="K2625" t="s">
        <v>6410</v>
      </c>
      <c r="L2625" t="s">
        <v>65</v>
      </c>
      <c r="M2625" t="s">
        <v>66</v>
      </c>
      <c r="N2625" t="s">
        <v>67</v>
      </c>
      <c r="O2625" t="s">
        <v>68</v>
      </c>
      <c r="P2625" t="s">
        <v>69</v>
      </c>
      <c r="Q2625" t="s">
        <v>70</v>
      </c>
      <c r="S2625" t="s">
        <v>71</v>
      </c>
      <c r="T2625" t="s">
        <v>7021</v>
      </c>
      <c r="U2625">
        <v>1</v>
      </c>
      <c r="V2625">
        <v>1</v>
      </c>
      <c r="W2625">
        <v>1</v>
      </c>
      <c r="X2625">
        <v>1</v>
      </c>
      <c r="Y2625">
        <v>0</v>
      </c>
      <c r="Z2625">
        <v>0</v>
      </c>
      <c r="AA2625">
        <v>0</v>
      </c>
      <c r="AB2625">
        <v>0</v>
      </c>
      <c r="AC2625">
        <v>0</v>
      </c>
      <c r="AD2625">
        <v>1</v>
      </c>
      <c r="AE2625">
        <v>1</v>
      </c>
      <c r="AF2625">
        <v>0</v>
      </c>
      <c r="AG2625">
        <v>1</v>
      </c>
      <c r="AH2625">
        <v>1</v>
      </c>
      <c r="AI2625">
        <v>0</v>
      </c>
      <c r="AJ2625">
        <v>0</v>
      </c>
      <c r="AK2625">
        <v>0</v>
      </c>
      <c r="AL2625">
        <v>0</v>
      </c>
      <c r="AM2625">
        <v>0</v>
      </c>
      <c r="AN2625">
        <v>0</v>
      </c>
      <c r="AO2625">
        <v>0</v>
      </c>
      <c r="AP2625">
        <v>0</v>
      </c>
      <c r="AQ2625">
        <v>0</v>
      </c>
      <c r="AR2625">
        <v>0</v>
      </c>
      <c r="AS2625">
        <v>0</v>
      </c>
      <c r="AT2625">
        <v>44340</v>
      </c>
      <c r="AU2625">
        <v>44370</v>
      </c>
      <c r="AV2625">
        <v>0</v>
      </c>
      <c r="AW2625">
        <v>1</v>
      </c>
      <c r="AX2625">
        <v>0</v>
      </c>
      <c r="AY2625">
        <v>2021</v>
      </c>
      <c r="AZ2625">
        <v>5</v>
      </c>
      <c r="BA2625">
        <v>30</v>
      </c>
      <c r="BB2625">
        <v>8</v>
      </c>
      <c r="BF2625">
        <v>2021</v>
      </c>
      <c r="BG2625" t="s">
        <v>104</v>
      </c>
      <c r="BH2625" t="s">
        <v>9822</v>
      </c>
      <c r="BI2625" t="s">
        <v>9784</v>
      </c>
      <c r="BJ2625" t="s">
        <v>9794</v>
      </c>
    </row>
    <row r="2626" spans="1:62" x14ac:dyDescent="0.35">
      <c r="A2626">
        <v>52364949</v>
      </c>
      <c r="B2626" t="s">
        <v>7022</v>
      </c>
      <c r="C2626" t="s">
        <v>192</v>
      </c>
      <c r="D2626" t="s">
        <v>107</v>
      </c>
      <c r="E2626" t="s">
        <v>7023</v>
      </c>
      <c r="F2626">
        <v>21989126</v>
      </c>
      <c r="G2626" t="s">
        <v>7024</v>
      </c>
      <c r="I2626" s="1">
        <v>44340</v>
      </c>
      <c r="J2626">
        <v>44370.999988425923</v>
      </c>
      <c r="K2626" t="s">
        <v>7025</v>
      </c>
      <c r="L2626" t="s">
        <v>65</v>
      </c>
      <c r="M2626" t="s">
        <v>152</v>
      </c>
      <c r="N2626" t="s">
        <v>153</v>
      </c>
      <c r="Q2626" t="s">
        <v>70</v>
      </c>
      <c r="S2626" t="s">
        <v>82</v>
      </c>
      <c r="T2626" t="s">
        <v>7026</v>
      </c>
      <c r="U2626">
        <v>0</v>
      </c>
      <c r="V2626">
        <v>1</v>
      </c>
      <c r="W2626">
        <v>0</v>
      </c>
      <c r="X2626">
        <v>1</v>
      </c>
      <c r="Y2626">
        <v>0</v>
      </c>
      <c r="Z2626">
        <v>0</v>
      </c>
      <c r="AA2626">
        <v>0</v>
      </c>
      <c r="AB2626">
        <v>0</v>
      </c>
      <c r="AC2626">
        <v>0</v>
      </c>
      <c r="AD2626">
        <v>0</v>
      </c>
      <c r="AE2626">
        <v>1</v>
      </c>
      <c r="AF2626">
        <v>0</v>
      </c>
      <c r="AG2626">
        <v>0</v>
      </c>
      <c r="AH2626">
        <v>1</v>
      </c>
      <c r="AI2626">
        <v>0</v>
      </c>
      <c r="AJ2626">
        <v>0</v>
      </c>
      <c r="AK2626">
        <v>0</v>
      </c>
      <c r="AL2626">
        <v>0</v>
      </c>
      <c r="AM2626">
        <v>0</v>
      </c>
      <c r="AN2626">
        <v>0</v>
      </c>
      <c r="AO2626">
        <v>0</v>
      </c>
      <c r="AP2626">
        <v>0</v>
      </c>
      <c r="AQ2626">
        <v>0</v>
      </c>
      <c r="AR2626">
        <v>0</v>
      </c>
      <c r="AS2626">
        <v>0</v>
      </c>
      <c r="AT2626">
        <v>44340</v>
      </c>
      <c r="AU2626">
        <v>44370</v>
      </c>
      <c r="AV2626">
        <v>0</v>
      </c>
      <c r="AW2626">
        <v>1</v>
      </c>
      <c r="AX2626">
        <v>0</v>
      </c>
      <c r="AY2626">
        <v>2021</v>
      </c>
      <c r="AZ2626">
        <v>5</v>
      </c>
      <c r="BA2626">
        <v>30</v>
      </c>
      <c r="BB2626">
        <v>4</v>
      </c>
      <c r="BF2626">
        <v>2021</v>
      </c>
      <c r="BG2626" t="s">
        <v>104</v>
      </c>
      <c r="BH2626" t="s">
        <v>9822</v>
      </c>
      <c r="BI2626" t="s">
        <v>9784</v>
      </c>
      <c r="BJ2626" t="s">
        <v>9794</v>
      </c>
    </row>
    <row r="2627" spans="1:62" x14ac:dyDescent="0.35">
      <c r="A2627">
        <v>52366375</v>
      </c>
      <c r="B2627" t="s">
        <v>7027</v>
      </c>
      <c r="C2627" t="s">
        <v>176</v>
      </c>
      <c r="D2627" t="s">
        <v>720</v>
      </c>
      <c r="E2627" t="s">
        <v>6572</v>
      </c>
      <c r="F2627">
        <v>26669673</v>
      </c>
      <c r="I2627" s="1">
        <v>44341</v>
      </c>
      <c r="J2627">
        <v>44371.999988425923</v>
      </c>
      <c r="K2627" t="s">
        <v>6573</v>
      </c>
      <c r="L2627" t="s">
        <v>65</v>
      </c>
      <c r="M2627" t="s">
        <v>66</v>
      </c>
      <c r="N2627" t="s">
        <v>67</v>
      </c>
      <c r="O2627" t="s">
        <v>1415</v>
      </c>
      <c r="Q2627" t="s">
        <v>70</v>
      </c>
      <c r="R2627" t="s">
        <v>6574</v>
      </c>
      <c r="S2627" t="s">
        <v>71</v>
      </c>
      <c r="T2627" t="s">
        <v>7028</v>
      </c>
      <c r="U2627">
        <v>1</v>
      </c>
      <c r="V2627">
        <v>1</v>
      </c>
      <c r="W2627">
        <v>1</v>
      </c>
      <c r="X2627">
        <v>1</v>
      </c>
      <c r="Y2627">
        <v>0</v>
      </c>
      <c r="Z2627">
        <v>0</v>
      </c>
      <c r="AA2627">
        <v>0</v>
      </c>
      <c r="AB2627">
        <v>0</v>
      </c>
      <c r="AC2627">
        <v>0</v>
      </c>
      <c r="AD2627">
        <v>0</v>
      </c>
      <c r="AE2627">
        <v>1</v>
      </c>
      <c r="AF2627">
        <v>0</v>
      </c>
      <c r="AG2627">
        <v>0</v>
      </c>
      <c r="AH2627">
        <v>1</v>
      </c>
      <c r="AI2627">
        <v>0</v>
      </c>
      <c r="AJ2627">
        <v>0</v>
      </c>
      <c r="AK2627">
        <v>0</v>
      </c>
      <c r="AL2627">
        <v>0</v>
      </c>
      <c r="AM2627">
        <v>0</v>
      </c>
      <c r="AN2627">
        <v>0</v>
      </c>
      <c r="AO2627">
        <v>0</v>
      </c>
      <c r="AP2627">
        <v>0</v>
      </c>
      <c r="AQ2627">
        <v>0</v>
      </c>
      <c r="AR2627">
        <v>0</v>
      </c>
      <c r="AS2627">
        <v>0</v>
      </c>
      <c r="AT2627">
        <v>44340</v>
      </c>
      <c r="AU2627">
        <v>44368</v>
      </c>
      <c r="AV2627">
        <v>0</v>
      </c>
      <c r="AW2627">
        <v>1</v>
      </c>
      <c r="AX2627">
        <v>0</v>
      </c>
      <c r="AY2627">
        <v>2021</v>
      </c>
      <c r="AZ2627">
        <v>5</v>
      </c>
      <c r="BA2627">
        <v>30</v>
      </c>
      <c r="BB2627">
        <v>6</v>
      </c>
      <c r="BF2627">
        <v>2021</v>
      </c>
      <c r="BG2627" t="s">
        <v>104</v>
      </c>
      <c r="BH2627" t="s">
        <v>59</v>
      </c>
      <c r="BI2627" t="s">
        <v>9784</v>
      </c>
      <c r="BJ2627" t="s">
        <v>9795</v>
      </c>
    </row>
    <row r="2628" spans="1:62" x14ac:dyDescent="0.35">
      <c r="A2628">
        <v>52368345</v>
      </c>
      <c r="B2628" t="s">
        <v>3561</v>
      </c>
      <c r="C2628" t="s">
        <v>75</v>
      </c>
      <c r="D2628" t="s">
        <v>165</v>
      </c>
      <c r="E2628" t="s">
        <v>7029</v>
      </c>
      <c r="F2628">
        <v>39591352</v>
      </c>
      <c r="I2628" s="1">
        <v>44341</v>
      </c>
      <c r="J2628">
        <v>44371.999988425923</v>
      </c>
      <c r="K2628" t="s">
        <v>7030</v>
      </c>
      <c r="L2628" t="s">
        <v>65</v>
      </c>
      <c r="M2628" t="s">
        <v>79</v>
      </c>
      <c r="N2628" t="s">
        <v>80</v>
      </c>
      <c r="Q2628" t="s">
        <v>102</v>
      </c>
      <c r="S2628" t="s">
        <v>71</v>
      </c>
      <c r="T2628" t="s">
        <v>7031</v>
      </c>
      <c r="U2628">
        <v>0</v>
      </c>
      <c r="V2628">
        <v>1</v>
      </c>
      <c r="W2628">
        <v>1</v>
      </c>
      <c r="X2628">
        <v>1</v>
      </c>
      <c r="Y2628">
        <v>0</v>
      </c>
      <c r="Z2628">
        <v>0</v>
      </c>
      <c r="AA2628">
        <v>0</v>
      </c>
      <c r="AB2628">
        <v>0</v>
      </c>
      <c r="AC2628">
        <v>0</v>
      </c>
      <c r="AD2628">
        <v>0</v>
      </c>
      <c r="AE2628">
        <v>1</v>
      </c>
      <c r="AF2628">
        <v>0</v>
      </c>
      <c r="AG2628">
        <v>0</v>
      </c>
      <c r="AH2628">
        <v>1</v>
      </c>
      <c r="AI2628">
        <v>0</v>
      </c>
      <c r="AJ2628">
        <v>0</v>
      </c>
      <c r="AK2628">
        <v>0</v>
      </c>
      <c r="AL2628">
        <v>0</v>
      </c>
      <c r="AM2628">
        <v>0</v>
      </c>
      <c r="AN2628">
        <v>0</v>
      </c>
      <c r="AO2628">
        <v>0</v>
      </c>
      <c r="AP2628">
        <v>0</v>
      </c>
      <c r="AQ2628">
        <v>0</v>
      </c>
      <c r="AR2628">
        <v>0</v>
      </c>
      <c r="AS2628">
        <v>0</v>
      </c>
      <c r="AT2628">
        <v>44341</v>
      </c>
      <c r="AU2628">
        <v>44355</v>
      </c>
      <c r="AV2628">
        <v>0</v>
      </c>
      <c r="AW2628">
        <v>1</v>
      </c>
      <c r="AX2628">
        <v>0</v>
      </c>
      <c r="AY2628">
        <v>2021</v>
      </c>
      <c r="AZ2628">
        <v>5</v>
      </c>
      <c r="BA2628">
        <v>30</v>
      </c>
      <c r="BB2628">
        <v>5</v>
      </c>
      <c r="BF2628">
        <v>2021</v>
      </c>
      <c r="BG2628" t="s">
        <v>104</v>
      </c>
      <c r="BH2628" t="s">
        <v>9822</v>
      </c>
      <c r="BI2628" t="s">
        <v>9784</v>
      </c>
      <c r="BJ2628" t="s">
        <v>9795</v>
      </c>
    </row>
    <row r="2629" spans="1:62" x14ac:dyDescent="0.35">
      <c r="A2629">
        <v>52371667</v>
      </c>
      <c r="B2629" t="s">
        <v>98</v>
      </c>
      <c r="C2629" t="s">
        <v>75</v>
      </c>
      <c r="D2629" t="s">
        <v>85</v>
      </c>
      <c r="E2629" t="s">
        <v>7032</v>
      </c>
      <c r="F2629">
        <v>36297159</v>
      </c>
      <c r="I2629" s="1">
        <v>44341</v>
      </c>
      <c r="J2629">
        <v>44371.999988425923</v>
      </c>
      <c r="K2629" t="s">
        <v>7033</v>
      </c>
      <c r="L2629" t="s">
        <v>65</v>
      </c>
      <c r="M2629" t="s">
        <v>66</v>
      </c>
      <c r="N2629" t="s">
        <v>67</v>
      </c>
      <c r="O2629" t="s">
        <v>68</v>
      </c>
      <c r="P2629" t="s">
        <v>402</v>
      </c>
      <c r="Q2629" t="s">
        <v>70</v>
      </c>
      <c r="R2629" t="s">
        <v>7034</v>
      </c>
      <c r="S2629" t="s">
        <v>71</v>
      </c>
      <c r="T2629" t="s">
        <v>7035</v>
      </c>
      <c r="U2629">
        <v>1</v>
      </c>
      <c r="V2629">
        <v>1</v>
      </c>
      <c r="W2629">
        <v>1</v>
      </c>
      <c r="X2629">
        <v>1</v>
      </c>
      <c r="Y2629">
        <v>0</v>
      </c>
      <c r="Z2629">
        <v>0</v>
      </c>
      <c r="AA2629">
        <v>0</v>
      </c>
      <c r="AB2629">
        <v>0</v>
      </c>
      <c r="AC2629">
        <v>0</v>
      </c>
      <c r="AD2629">
        <v>0</v>
      </c>
      <c r="AE2629">
        <v>1</v>
      </c>
      <c r="AF2629">
        <v>0</v>
      </c>
      <c r="AG2629">
        <v>0</v>
      </c>
      <c r="AH2629">
        <v>1</v>
      </c>
      <c r="AI2629">
        <v>0</v>
      </c>
      <c r="AJ2629">
        <v>0</v>
      </c>
      <c r="AK2629">
        <v>0</v>
      </c>
      <c r="AL2629">
        <v>0</v>
      </c>
      <c r="AM2629">
        <v>0</v>
      </c>
      <c r="AN2629">
        <v>0</v>
      </c>
      <c r="AO2629">
        <v>0</v>
      </c>
      <c r="AP2629">
        <v>0</v>
      </c>
      <c r="AQ2629">
        <v>0</v>
      </c>
      <c r="AR2629">
        <v>0</v>
      </c>
      <c r="AS2629">
        <v>0</v>
      </c>
      <c r="AT2629">
        <v>44341</v>
      </c>
      <c r="AU2629">
        <v>44348</v>
      </c>
      <c r="AV2629">
        <v>0</v>
      </c>
      <c r="AW2629">
        <v>1</v>
      </c>
      <c r="AX2629">
        <v>0</v>
      </c>
      <c r="AY2629">
        <v>2021</v>
      </c>
      <c r="AZ2629">
        <v>5</v>
      </c>
      <c r="BA2629">
        <v>30</v>
      </c>
      <c r="BB2629">
        <v>6</v>
      </c>
      <c r="BC2629">
        <v>80000</v>
      </c>
      <c r="BD2629">
        <v>99999</v>
      </c>
      <c r="BE2629" t="s">
        <v>90</v>
      </c>
      <c r="BF2629">
        <v>2021</v>
      </c>
      <c r="BG2629" t="s">
        <v>104</v>
      </c>
      <c r="BH2629" t="s">
        <v>59</v>
      </c>
      <c r="BI2629" t="s">
        <v>9784</v>
      </c>
      <c r="BJ2629" t="s">
        <v>9795</v>
      </c>
    </row>
    <row r="2630" spans="1:62" x14ac:dyDescent="0.35">
      <c r="A2630">
        <v>52376496</v>
      </c>
      <c r="B2630" t="s">
        <v>1629</v>
      </c>
      <c r="C2630" t="s">
        <v>75</v>
      </c>
      <c r="D2630" t="s">
        <v>159</v>
      </c>
      <c r="E2630" t="s">
        <v>1409</v>
      </c>
      <c r="F2630">
        <v>23949797</v>
      </c>
      <c r="I2630" s="1">
        <v>44341</v>
      </c>
      <c r="J2630">
        <v>44371.999988425923</v>
      </c>
      <c r="K2630" t="s">
        <v>7018</v>
      </c>
      <c r="L2630" t="s">
        <v>65</v>
      </c>
      <c r="M2630" t="s">
        <v>120</v>
      </c>
      <c r="N2630" t="s">
        <v>121</v>
      </c>
      <c r="O2630" t="s">
        <v>168</v>
      </c>
      <c r="P2630" t="s">
        <v>122</v>
      </c>
      <c r="Q2630" t="s">
        <v>102</v>
      </c>
      <c r="R2630" t="s">
        <v>7019</v>
      </c>
      <c r="S2630" t="s">
        <v>71</v>
      </c>
      <c r="T2630" t="s">
        <v>7036</v>
      </c>
      <c r="U2630">
        <v>0</v>
      </c>
      <c r="V2630">
        <v>1</v>
      </c>
      <c r="W2630">
        <v>1</v>
      </c>
      <c r="X2630">
        <v>1</v>
      </c>
      <c r="Y2630">
        <v>0</v>
      </c>
      <c r="Z2630">
        <v>0</v>
      </c>
      <c r="AA2630">
        <v>0</v>
      </c>
      <c r="AB2630">
        <v>0</v>
      </c>
      <c r="AC2630">
        <v>0</v>
      </c>
      <c r="AD2630">
        <v>0</v>
      </c>
      <c r="AE2630">
        <v>1</v>
      </c>
      <c r="AF2630">
        <v>0</v>
      </c>
      <c r="AG2630">
        <v>1</v>
      </c>
      <c r="AH2630">
        <v>1</v>
      </c>
      <c r="AI2630">
        <v>0</v>
      </c>
      <c r="AJ2630">
        <v>0</v>
      </c>
      <c r="AK2630">
        <v>0</v>
      </c>
      <c r="AL2630">
        <v>0</v>
      </c>
      <c r="AM2630">
        <v>0</v>
      </c>
      <c r="AN2630">
        <v>0</v>
      </c>
      <c r="AO2630">
        <v>0</v>
      </c>
      <c r="AP2630">
        <v>0</v>
      </c>
      <c r="AQ2630">
        <v>0</v>
      </c>
      <c r="AR2630">
        <v>0</v>
      </c>
      <c r="AS2630">
        <v>0</v>
      </c>
      <c r="AT2630">
        <v>44341</v>
      </c>
      <c r="AU2630">
        <v>44344</v>
      </c>
      <c r="AV2630">
        <v>1</v>
      </c>
      <c r="AW2630">
        <v>1</v>
      </c>
      <c r="AX2630">
        <v>0</v>
      </c>
      <c r="AY2630">
        <v>2021</v>
      </c>
      <c r="AZ2630">
        <v>5</v>
      </c>
      <c r="BA2630">
        <v>30</v>
      </c>
      <c r="BB2630">
        <v>6</v>
      </c>
      <c r="BF2630">
        <v>2021</v>
      </c>
      <c r="BG2630" t="s">
        <v>73</v>
      </c>
      <c r="BH2630" t="s">
        <v>59</v>
      </c>
      <c r="BI2630" t="s">
        <v>9784</v>
      </c>
      <c r="BJ2630" t="s">
        <v>9795</v>
      </c>
    </row>
    <row r="2631" spans="1:62" x14ac:dyDescent="0.35">
      <c r="A2631">
        <v>52379088</v>
      </c>
      <c r="B2631" t="s">
        <v>283</v>
      </c>
      <c r="C2631" t="s">
        <v>75</v>
      </c>
      <c r="D2631" t="s">
        <v>76</v>
      </c>
      <c r="E2631" t="s">
        <v>5789</v>
      </c>
      <c r="F2631">
        <v>41306040</v>
      </c>
      <c r="I2631" s="1">
        <v>44342</v>
      </c>
      <c r="J2631">
        <v>44372.411134259259</v>
      </c>
      <c r="K2631" t="s">
        <v>7037</v>
      </c>
      <c r="L2631" t="s">
        <v>65</v>
      </c>
      <c r="M2631" t="s">
        <v>120</v>
      </c>
      <c r="N2631" t="s">
        <v>121</v>
      </c>
      <c r="Q2631" t="s">
        <v>102</v>
      </c>
      <c r="R2631" t="s">
        <v>7038</v>
      </c>
      <c r="S2631" t="s">
        <v>71</v>
      </c>
      <c r="T2631" t="s">
        <v>7039</v>
      </c>
      <c r="U2631">
        <v>1</v>
      </c>
      <c r="V2631">
        <v>1</v>
      </c>
      <c r="W2631">
        <v>1</v>
      </c>
      <c r="X2631">
        <v>1</v>
      </c>
      <c r="Y2631">
        <v>0</v>
      </c>
      <c r="Z2631">
        <v>0</v>
      </c>
      <c r="AA2631">
        <v>0</v>
      </c>
      <c r="AB2631">
        <v>0</v>
      </c>
      <c r="AC2631">
        <v>0</v>
      </c>
      <c r="AD2631">
        <v>0</v>
      </c>
      <c r="AE2631">
        <v>1</v>
      </c>
      <c r="AF2631">
        <v>0</v>
      </c>
      <c r="AG2631">
        <v>0</v>
      </c>
      <c r="AH2631">
        <v>1</v>
      </c>
      <c r="AI2631">
        <v>0</v>
      </c>
      <c r="AJ2631">
        <v>0</v>
      </c>
      <c r="AK2631">
        <v>0</v>
      </c>
      <c r="AL2631">
        <v>0</v>
      </c>
      <c r="AM2631">
        <v>0</v>
      </c>
      <c r="AN2631">
        <v>0</v>
      </c>
      <c r="AO2631">
        <v>0</v>
      </c>
      <c r="AP2631">
        <v>0</v>
      </c>
      <c r="AQ2631">
        <v>0</v>
      </c>
      <c r="AR2631">
        <v>0</v>
      </c>
      <c r="AS2631">
        <v>0</v>
      </c>
      <c r="AT2631">
        <v>44341</v>
      </c>
      <c r="AU2631">
        <v>44357</v>
      </c>
      <c r="AV2631">
        <v>0</v>
      </c>
      <c r="AW2631">
        <v>1</v>
      </c>
      <c r="AX2631">
        <v>0</v>
      </c>
      <c r="AY2631">
        <v>2021</v>
      </c>
      <c r="AZ2631">
        <v>5</v>
      </c>
      <c r="BA2631">
        <v>29</v>
      </c>
      <c r="BB2631">
        <v>6</v>
      </c>
      <c r="BC2631">
        <v>300</v>
      </c>
      <c r="BD2631">
        <v>350</v>
      </c>
      <c r="BE2631" t="s">
        <v>546</v>
      </c>
      <c r="BF2631">
        <v>2021</v>
      </c>
      <c r="BG2631" t="s">
        <v>104</v>
      </c>
      <c r="BH2631" t="s">
        <v>59</v>
      </c>
      <c r="BI2631" t="s">
        <v>9784</v>
      </c>
      <c r="BJ2631" t="s">
        <v>9793</v>
      </c>
    </row>
    <row r="2632" spans="1:62" x14ac:dyDescent="0.35">
      <c r="A2632">
        <v>52379349</v>
      </c>
      <c r="B2632" t="s">
        <v>116</v>
      </c>
      <c r="C2632" t="s">
        <v>61</v>
      </c>
      <c r="D2632" t="s">
        <v>125</v>
      </c>
      <c r="E2632" t="s">
        <v>4970</v>
      </c>
      <c r="F2632">
        <v>23011806</v>
      </c>
      <c r="G2632" t="s">
        <v>4970</v>
      </c>
      <c r="I2632" s="1">
        <v>44342</v>
      </c>
      <c r="J2632">
        <v>44372.999988425923</v>
      </c>
      <c r="K2632" t="s">
        <v>7040</v>
      </c>
      <c r="L2632" t="s">
        <v>65</v>
      </c>
      <c r="M2632" t="s">
        <v>120</v>
      </c>
      <c r="N2632" t="s">
        <v>121</v>
      </c>
      <c r="O2632" t="s">
        <v>168</v>
      </c>
      <c r="P2632" t="s">
        <v>122</v>
      </c>
      <c r="Q2632" t="s">
        <v>70</v>
      </c>
      <c r="S2632" t="s">
        <v>71</v>
      </c>
      <c r="T2632" t="s">
        <v>7041</v>
      </c>
      <c r="U2632">
        <v>0</v>
      </c>
      <c r="V2632">
        <v>1</v>
      </c>
      <c r="W2632">
        <v>1</v>
      </c>
      <c r="X2632">
        <v>1</v>
      </c>
      <c r="Y2632">
        <v>0</v>
      </c>
      <c r="Z2632">
        <v>0</v>
      </c>
      <c r="AA2632">
        <v>0</v>
      </c>
      <c r="AB2632">
        <v>0</v>
      </c>
      <c r="AC2632">
        <v>0</v>
      </c>
      <c r="AD2632">
        <v>0</v>
      </c>
      <c r="AE2632">
        <v>1</v>
      </c>
      <c r="AF2632">
        <v>1</v>
      </c>
      <c r="AG2632">
        <v>1</v>
      </c>
      <c r="AH2632">
        <v>1</v>
      </c>
      <c r="AI2632">
        <v>0</v>
      </c>
      <c r="AJ2632">
        <v>0</v>
      </c>
      <c r="AK2632">
        <v>0</v>
      </c>
      <c r="AL2632">
        <v>0</v>
      </c>
      <c r="AM2632">
        <v>0</v>
      </c>
      <c r="AN2632">
        <v>0</v>
      </c>
      <c r="AO2632">
        <v>0</v>
      </c>
      <c r="AP2632">
        <v>1</v>
      </c>
      <c r="AQ2632">
        <v>0</v>
      </c>
      <c r="AR2632">
        <v>0</v>
      </c>
      <c r="AS2632">
        <v>0</v>
      </c>
      <c r="AT2632">
        <v>44342</v>
      </c>
      <c r="AU2632">
        <v>44372</v>
      </c>
      <c r="AV2632">
        <v>0</v>
      </c>
      <c r="AW2632">
        <v>1</v>
      </c>
      <c r="AX2632">
        <v>0</v>
      </c>
      <c r="AY2632">
        <v>2021</v>
      </c>
      <c r="AZ2632">
        <v>5</v>
      </c>
      <c r="BA2632">
        <v>30</v>
      </c>
      <c r="BB2632">
        <v>8</v>
      </c>
      <c r="BF2632">
        <v>2021</v>
      </c>
      <c r="BG2632" t="s">
        <v>104</v>
      </c>
      <c r="BH2632" t="s">
        <v>9822</v>
      </c>
      <c r="BI2632" t="s">
        <v>9784</v>
      </c>
      <c r="BJ2632" t="s">
        <v>9793</v>
      </c>
    </row>
    <row r="2633" spans="1:62" x14ac:dyDescent="0.35">
      <c r="A2633">
        <v>52379487</v>
      </c>
      <c r="B2633" t="s">
        <v>98</v>
      </c>
      <c r="C2633" t="s">
        <v>75</v>
      </c>
      <c r="D2633" t="s">
        <v>76</v>
      </c>
      <c r="E2633" t="s">
        <v>6434</v>
      </c>
      <c r="F2633">
        <v>27069831</v>
      </c>
      <c r="G2633" t="s">
        <v>6435</v>
      </c>
      <c r="H2633">
        <v>3.3721000000000001</v>
      </c>
      <c r="I2633" s="1">
        <v>44342</v>
      </c>
      <c r="J2633">
        <v>44372.425578703696</v>
      </c>
      <c r="K2633" t="s">
        <v>7042</v>
      </c>
      <c r="L2633" t="s">
        <v>65</v>
      </c>
      <c r="M2633" t="s">
        <v>66</v>
      </c>
      <c r="N2633" t="s">
        <v>67</v>
      </c>
      <c r="P2633" t="s">
        <v>69</v>
      </c>
      <c r="Q2633" t="s">
        <v>70</v>
      </c>
      <c r="S2633" t="s">
        <v>71</v>
      </c>
      <c r="T2633" t="s">
        <v>7043</v>
      </c>
      <c r="U2633">
        <v>1</v>
      </c>
      <c r="V2633">
        <v>1</v>
      </c>
      <c r="W2633">
        <v>1</v>
      </c>
      <c r="X2633">
        <v>1</v>
      </c>
      <c r="Y2633">
        <v>0</v>
      </c>
      <c r="Z2633">
        <v>0</v>
      </c>
      <c r="AA2633">
        <v>0</v>
      </c>
      <c r="AB2633">
        <v>0</v>
      </c>
      <c r="AC2633">
        <v>0</v>
      </c>
      <c r="AD2633">
        <v>0</v>
      </c>
      <c r="AE2633">
        <v>1</v>
      </c>
      <c r="AF2633">
        <v>1</v>
      </c>
      <c r="AG2633">
        <v>0</v>
      </c>
      <c r="AH2633">
        <v>1</v>
      </c>
      <c r="AI2633">
        <v>0</v>
      </c>
      <c r="AJ2633">
        <v>0</v>
      </c>
      <c r="AK2633">
        <v>0</v>
      </c>
      <c r="AL2633">
        <v>0</v>
      </c>
      <c r="AM2633">
        <v>0</v>
      </c>
      <c r="AN2633">
        <v>0</v>
      </c>
      <c r="AO2633">
        <v>0</v>
      </c>
      <c r="AP2633">
        <v>0</v>
      </c>
      <c r="AQ2633">
        <v>0</v>
      </c>
      <c r="AR2633">
        <v>0</v>
      </c>
      <c r="AS2633">
        <v>0</v>
      </c>
      <c r="AT2633">
        <v>44342</v>
      </c>
      <c r="AU2633">
        <v>44371</v>
      </c>
      <c r="AV2633">
        <v>0</v>
      </c>
      <c r="AW2633">
        <v>1</v>
      </c>
      <c r="AX2633">
        <v>0</v>
      </c>
      <c r="AY2633">
        <v>2021</v>
      </c>
      <c r="AZ2633">
        <v>5</v>
      </c>
      <c r="BA2633">
        <v>29</v>
      </c>
      <c r="BB2633">
        <v>7</v>
      </c>
      <c r="BF2633">
        <v>2021</v>
      </c>
      <c r="BG2633" t="s">
        <v>104</v>
      </c>
      <c r="BH2633" t="s">
        <v>9822</v>
      </c>
      <c r="BI2633" t="s">
        <v>9784</v>
      </c>
      <c r="BJ2633" t="s">
        <v>9793</v>
      </c>
    </row>
    <row r="2634" spans="1:62" x14ac:dyDescent="0.35">
      <c r="A2634">
        <v>52384101</v>
      </c>
      <c r="B2634" t="s">
        <v>7044</v>
      </c>
      <c r="C2634" t="s">
        <v>75</v>
      </c>
      <c r="D2634" t="s">
        <v>236</v>
      </c>
      <c r="E2634" t="s">
        <v>7045</v>
      </c>
      <c r="F2634">
        <v>39515152</v>
      </c>
      <c r="I2634" s="1">
        <v>44342</v>
      </c>
      <c r="J2634">
        <v>44372.999988425923</v>
      </c>
      <c r="K2634" t="s">
        <v>7046</v>
      </c>
      <c r="L2634" t="s">
        <v>65</v>
      </c>
      <c r="M2634" t="s">
        <v>120</v>
      </c>
      <c r="N2634" t="s">
        <v>121</v>
      </c>
      <c r="O2634" t="s">
        <v>465</v>
      </c>
      <c r="P2634" t="s">
        <v>3405</v>
      </c>
      <c r="Q2634" t="s">
        <v>70</v>
      </c>
      <c r="S2634" t="s">
        <v>71</v>
      </c>
      <c r="T2634" t="s">
        <v>7047</v>
      </c>
      <c r="U2634">
        <v>1</v>
      </c>
      <c r="V2634">
        <v>1</v>
      </c>
      <c r="W2634">
        <v>1</v>
      </c>
      <c r="X2634">
        <v>1</v>
      </c>
      <c r="Y2634">
        <v>0</v>
      </c>
      <c r="Z2634">
        <v>0</v>
      </c>
      <c r="AA2634">
        <v>0</v>
      </c>
      <c r="AB2634">
        <v>0</v>
      </c>
      <c r="AC2634">
        <v>0</v>
      </c>
      <c r="AD2634">
        <v>0</v>
      </c>
      <c r="AE2634">
        <v>1</v>
      </c>
      <c r="AF2634">
        <v>0</v>
      </c>
      <c r="AG2634">
        <v>1</v>
      </c>
      <c r="AH2634">
        <v>1</v>
      </c>
      <c r="AI2634">
        <v>0</v>
      </c>
      <c r="AJ2634">
        <v>0</v>
      </c>
      <c r="AK2634">
        <v>0</v>
      </c>
      <c r="AL2634">
        <v>0</v>
      </c>
      <c r="AM2634">
        <v>0</v>
      </c>
      <c r="AN2634">
        <v>0</v>
      </c>
      <c r="AO2634">
        <v>0</v>
      </c>
      <c r="AP2634">
        <v>0</v>
      </c>
      <c r="AQ2634">
        <v>0</v>
      </c>
      <c r="AR2634">
        <v>0</v>
      </c>
      <c r="AS2634">
        <v>0</v>
      </c>
      <c r="AT2634">
        <v>44342</v>
      </c>
      <c r="AU2634">
        <v>44372</v>
      </c>
      <c r="AV2634">
        <v>0</v>
      </c>
      <c r="AW2634">
        <v>1</v>
      </c>
      <c r="AX2634">
        <v>0</v>
      </c>
      <c r="AY2634">
        <v>2021</v>
      </c>
      <c r="AZ2634">
        <v>5</v>
      </c>
      <c r="BA2634">
        <v>30</v>
      </c>
      <c r="BB2634">
        <v>7</v>
      </c>
      <c r="BF2634">
        <v>2021</v>
      </c>
      <c r="BG2634" t="s">
        <v>104</v>
      </c>
      <c r="BH2634" t="s">
        <v>9822</v>
      </c>
      <c r="BI2634" t="s">
        <v>9784</v>
      </c>
      <c r="BJ2634" t="s">
        <v>9793</v>
      </c>
    </row>
    <row r="2635" spans="1:62" x14ac:dyDescent="0.35">
      <c r="A2635">
        <v>52384149</v>
      </c>
      <c r="B2635" t="s">
        <v>7048</v>
      </c>
      <c r="C2635" t="s">
        <v>75</v>
      </c>
      <c r="D2635" t="s">
        <v>76</v>
      </c>
      <c r="E2635" t="s">
        <v>7049</v>
      </c>
      <c r="F2635">
        <v>4992208</v>
      </c>
      <c r="I2635" s="1">
        <v>44342</v>
      </c>
      <c r="J2635">
        <v>44372.999988425923</v>
      </c>
      <c r="K2635" t="s">
        <v>7050</v>
      </c>
      <c r="L2635" t="s">
        <v>65</v>
      </c>
      <c r="M2635" t="s">
        <v>120</v>
      </c>
      <c r="N2635" t="s">
        <v>121</v>
      </c>
      <c r="O2635" t="s">
        <v>168</v>
      </c>
      <c r="P2635" t="s">
        <v>122</v>
      </c>
      <c r="Q2635" t="s">
        <v>70</v>
      </c>
      <c r="S2635" t="s">
        <v>71</v>
      </c>
      <c r="T2635" t="s">
        <v>7051</v>
      </c>
      <c r="U2635">
        <v>1</v>
      </c>
      <c r="V2635">
        <v>1</v>
      </c>
      <c r="W2635">
        <v>1</v>
      </c>
      <c r="X2635">
        <v>1</v>
      </c>
      <c r="Y2635">
        <v>0</v>
      </c>
      <c r="Z2635">
        <v>0</v>
      </c>
      <c r="AA2635">
        <v>0</v>
      </c>
      <c r="AB2635">
        <v>0</v>
      </c>
      <c r="AC2635">
        <v>0</v>
      </c>
      <c r="AD2635">
        <v>0</v>
      </c>
      <c r="AE2635">
        <v>1</v>
      </c>
      <c r="AF2635">
        <v>0</v>
      </c>
      <c r="AG2635">
        <v>0</v>
      </c>
      <c r="AH2635">
        <v>1</v>
      </c>
      <c r="AI2635">
        <v>0</v>
      </c>
      <c r="AJ2635">
        <v>0</v>
      </c>
      <c r="AK2635">
        <v>0</v>
      </c>
      <c r="AL2635">
        <v>0</v>
      </c>
      <c r="AM2635">
        <v>0</v>
      </c>
      <c r="AN2635">
        <v>0</v>
      </c>
      <c r="AO2635">
        <v>0</v>
      </c>
      <c r="AP2635">
        <v>0</v>
      </c>
      <c r="AQ2635">
        <v>0</v>
      </c>
      <c r="AR2635">
        <v>0</v>
      </c>
      <c r="AS2635">
        <v>0</v>
      </c>
      <c r="AT2635">
        <v>44342</v>
      </c>
      <c r="AU2635">
        <v>44372</v>
      </c>
      <c r="AV2635">
        <v>0</v>
      </c>
      <c r="AW2635">
        <v>1</v>
      </c>
      <c r="AX2635">
        <v>0</v>
      </c>
      <c r="AY2635">
        <v>2021</v>
      </c>
      <c r="AZ2635">
        <v>5</v>
      </c>
      <c r="BA2635">
        <v>30</v>
      </c>
      <c r="BB2635">
        <v>6</v>
      </c>
      <c r="BF2635">
        <v>2021</v>
      </c>
      <c r="BG2635" t="s">
        <v>104</v>
      </c>
      <c r="BH2635" t="s">
        <v>9822</v>
      </c>
      <c r="BI2635" t="s">
        <v>9784</v>
      </c>
      <c r="BJ2635" t="s">
        <v>9793</v>
      </c>
    </row>
    <row r="2636" spans="1:62" x14ac:dyDescent="0.35">
      <c r="A2636">
        <v>52386152</v>
      </c>
      <c r="B2636" t="s">
        <v>7052</v>
      </c>
      <c r="C2636" t="s">
        <v>75</v>
      </c>
      <c r="D2636" t="s">
        <v>236</v>
      </c>
      <c r="E2636" t="s">
        <v>1989</v>
      </c>
      <c r="F2636">
        <v>41973991</v>
      </c>
      <c r="I2636" s="1">
        <v>44342</v>
      </c>
      <c r="J2636">
        <v>44372.999988425923</v>
      </c>
      <c r="K2636" t="s">
        <v>7053</v>
      </c>
      <c r="L2636" t="s">
        <v>65</v>
      </c>
      <c r="M2636" t="s">
        <v>66</v>
      </c>
      <c r="N2636" t="s">
        <v>67</v>
      </c>
      <c r="O2636" t="s">
        <v>68</v>
      </c>
      <c r="P2636" t="s">
        <v>69</v>
      </c>
      <c r="Q2636" t="s">
        <v>70</v>
      </c>
      <c r="R2636" t="s">
        <v>1353</v>
      </c>
      <c r="S2636" t="s">
        <v>71</v>
      </c>
      <c r="T2636" t="s">
        <v>7054</v>
      </c>
      <c r="U2636">
        <v>0</v>
      </c>
      <c r="V2636">
        <v>1</v>
      </c>
      <c r="W2636">
        <v>1</v>
      </c>
      <c r="X2636">
        <v>1</v>
      </c>
      <c r="Y2636">
        <v>0</v>
      </c>
      <c r="Z2636">
        <v>0</v>
      </c>
      <c r="AA2636">
        <v>0</v>
      </c>
      <c r="AB2636">
        <v>0</v>
      </c>
      <c r="AC2636">
        <v>0</v>
      </c>
      <c r="AD2636">
        <v>1</v>
      </c>
      <c r="AE2636">
        <v>1</v>
      </c>
      <c r="AF2636">
        <v>1</v>
      </c>
      <c r="AG2636">
        <v>1</v>
      </c>
      <c r="AH2636">
        <v>1</v>
      </c>
      <c r="AI2636">
        <v>0</v>
      </c>
      <c r="AJ2636">
        <v>0</v>
      </c>
      <c r="AK2636">
        <v>0</v>
      </c>
      <c r="AL2636">
        <v>0</v>
      </c>
      <c r="AM2636">
        <v>0</v>
      </c>
      <c r="AN2636">
        <v>0</v>
      </c>
      <c r="AO2636">
        <v>0</v>
      </c>
      <c r="AP2636">
        <v>1</v>
      </c>
      <c r="AQ2636">
        <v>0</v>
      </c>
      <c r="AR2636">
        <v>0</v>
      </c>
      <c r="AS2636">
        <v>0</v>
      </c>
      <c r="AT2636">
        <v>44342</v>
      </c>
      <c r="AU2636">
        <v>44372</v>
      </c>
      <c r="AV2636">
        <v>0</v>
      </c>
      <c r="AW2636">
        <v>1</v>
      </c>
      <c r="AX2636">
        <v>0</v>
      </c>
      <c r="AY2636">
        <v>2021</v>
      </c>
      <c r="AZ2636">
        <v>5</v>
      </c>
      <c r="BA2636">
        <v>30</v>
      </c>
      <c r="BB2636">
        <v>9</v>
      </c>
      <c r="BC2636">
        <v>150000</v>
      </c>
      <c r="BD2636">
        <v>179999</v>
      </c>
      <c r="BE2636" t="s">
        <v>90</v>
      </c>
      <c r="BF2636">
        <v>2021</v>
      </c>
      <c r="BG2636" t="s">
        <v>104</v>
      </c>
      <c r="BH2636" t="s">
        <v>59</v>
      </c>
      <c r="BI2636" t="s">
        <v>9784</v>
      </c>
      <c r="BJ2636" t="s">
        <v>9793</v>
      </c>
    </row>
    <row r="2637" spans="1:62" x14ac:dyDescent="0.35">
      <c r="A2637">
        <v>52386642</v>
      </c>
      <c r="B2637" t="s">
        <v>7055</v>
      </c>
      <c r="C2637" t="s">
        <v>1928</v>
      </c>
      <c r="D2637" t="s">
        <v>7056</v>
      </c>
      <c r="E2637" t="s">
        <v>7057</v>
      </c>
      <c r="F2637">
        <v>27366412</v>
      </c>
      <c r="G2637" t="s">
        <v>7058</v>
      </c>
      <c r="H2637">
        <v>2.9184000000000001</v>
      </c>
      <c r="I2637" s="1">
        <v>44342</v>
      </c>
      <c r="J2637">
        <v>44372.999988425923</v>
      </c>
      <c r="K2637" t="s">
        <v>7059</v>
      </c>
      <c r="L2637" t="s">
        <v>65</v>
      </c>
      <c r="M2637" t="s">
        <v>120</v>
      </c>
      <c r="N2637" t="s">
        <v>121</v>
      </c>
      <c r="O2637" t="s">
        <v>168</v>
      </c>
      <c r="P2637" t="s">
        <v>3405</v>
      </c>
      <c r="Q2637" t="s">
        <v>70</v>
      </c>
      <c r="S2637" t="s">
        <v>82</v>
      </c>
      <c r="T2637" t="s">
        <v>7060</v>
      </c>
      <c r="U2637">
        <v>0</v>
      </c>
      <c r="V2637">
        <v>1</v>
      </c>
      <c r="W2637">
        <v>1</v>
      </c>
      <c r="X2637">
        <v>1</v>
      </c>
      <c r="Y2637">
        <v>0</v>
      </c>
      <c r="Z2637">
        <v>0</v>
      </c>
      <c r="AA2637">
        <v>0</v>
      </c>
      <c r="AB2637">
        <v>0</v>
      </c>
      <c r="AC2637">
        <v>0</v>
      </c>
      <c r="AD2637">
        <v>0</v>
      </c>
      <c r="AE2637">
        <v>1</v>
      </c>
      <c r="AF2637">
        <v>0</v>
      </c>
      <c r="AG2637">
        <v>0</v>
      </c>
      <c r="AH2637">
        <v>1</v>
      </c>
      <c r="AI2637">
        <v>0</v>
      </c>
      <c r="AJ2637">
        <v>0</v>
      </c>
      <c r="AK2637">
        <v>0</v>
      </c>
      <c r="AL2637">
        <v>0</v>
      </c>
      <c r="AM2637">
        <v>0</v>
      </c>
      <c r="AN2637">
        <v>0</v>
      </c>
      <c r="AO2637">
        <v>0</v>
      </c>
      <c r="AP2637">
        <v>0</v>
      </c>
      <c r="AQ2637">
        <v>0</v>
      </c>
      <c r="AR2637">
        <v>0</v>
      </c>
      <c r="AS2637">
        <v>0</v>
      </c>
      <c r="AT2637">
        <v>44342</v>
      </c>
      <c r="AU2637">
        <v>44364</v>
      </c>
      <c r="AV2637">
        <v>0</v>
      </c>
      <c r="AW2637">
        <v>1</v>
      </c>
      <c r="AX2637">
        <v>0</v>
      </c>
      <c r="AY2637">
        <v>2021</v>
      </c>
      <c r="AZ2637">
        <v>5</v>
      </c>
      <c r="BA2637">
        <v>30</v>
      </c>
      <c r="BB2637">
        <v>5</v>
      </c>
      <c r="BF2637">
        <v>2021</v>
      </c>
      <c r="BG2637" t="s">
        <v>104</v>
      </c>
      <c r="BH2637" t="s">
        <v>9822</v>
      </c>
      <c r="BI2637" t="s">
        <v>9784</v>
      </c>
      <c r="BJ2637" t="s">
        <v>9793</v>
      </c>
    </row>
    <row r="2638" spans="1:62" x14ac:dyDescent="0.35">
      <c r="A2638">
        <v>52387393</v>
      </c>
      <c r="B2638" t="s">
        <v>7061</v>
      </c>
      <c r="C2638" t="s">
        <v>75</v>
      </c>
      <c r="D2638" t="s">
        <v>76</v>
      </c>
      <c r="E2638" t="s">
        <v>5789</v>
      </c>
      <c r="F2638">
        <v>41306040</v>
      </c>
      <c r="I2638" s="1">
        <v>44342</v>
      </c>
      <c r="J2638">
        <v>44372.718182870369</v>
      </c>
      <c r="K2638" t="s">
        <v>7062</v>
      </c>
      <c r="L2638" t="s">
        <v>65</v>
      </c>
      <c r="M2638" t="s">
        <v>120</v>
      </c>
      <c r="N2638" t="s">
        <v>121</v>
      </c>
      <c r="Q2638" t="s">
        <v>102</v>
      </c>
      <c r="R2638" t="s">
        <v>7063</v>
      </c>
      <c r="S2638" t="s">
        <v>71</v>
      </c>
      <c r="T2638" t="s">
        <v>7064</v>
      </c>
      <c r="U2638">
        <v>1</v>
      </c>
      <c r="V2638">
        <v>1</v>
      </c>
      <c r="W2638">
        <v>1</v>
      </c>
      <c r="X2638">
        <v>1</v>
      </c>
      <c r="Y2638">
        <v>0</v>
      </c>
      <c r="Z2638">
        <v>0</v>
      </c>
      <c r="AA2638">
        <v>0</v>
      </c>
      <c r="AB2638">
        <v>0</v>
      </c>
      <c r="AC2638">
        <v>0</v>
      </c>
      <c r="AD2638">
        <v>0</v>
      </c>
      <c r="AE2638">
        <v>1</v>
      </c>
      <c r="AF2638">
        <v>0</v>
      </c>
      <c r="AG2638">
        <v>0</v>
      </c>
      <c r="AH2638">
        <v>1</v>
      </c>
      <c r="AI2638">
        <v>0</v>
      </c>
      <c r="AJ2638">
        <v>0</v>
      </c>
      <c r="AK2638">
        <v>0</v>
      </c>
      <c r="AL2638">
        <v>0</v>
      </c>
      <c r="AM2638">
        <v>0</v>
      </c>
      <c r="AN2638">
        <v>0</v>
      </c>
      <c r="AO2638">
        <v>0</v>
      </c>
      <c r="AP2638">
        <v>0</v>
      </c>
      <c r="AQ2638">
        <v>0</v>
      </c>
      <c r="AR2638">
        <v>0</v>
      </c>
      <c r="AS2638">
        <v>0</v>
      </c>
      <c r="AT2638">
        <v>44342</v>
      </c>
      <c r="AU2638">
        <v>44358</v>
      </c>
      <c r="AV2638">
        <v>0</v>
      </c>
      <c r="AW2638">
        <v>1</v>
      </c>
      <c r="AX2638">
        <v>0</v>
      </c>
      <c r="AY2638">
        <v>2021</v>
      </c>
      <c r="AZ2638">
        <v>5</v>
      </c>
      <c r="BA2638">
        <v>29</v>
      </c>
      <c r="BB2638">
        <v>6</v>
      </c>
      <c r="BC2638">
        <v>550</v>
      </c>
      <c r="BD2638">
        <v>600</v>
      </c>
      <c r="BE2638" t="s">
        <v>546</v>
      </c>
      <c r="BF2638">
        <v>2021</v>
      </c>
      <c r="BG2638" t="s">
        <v>104</v>
      </c>
      <c r="BH2638" t="s">
        <v>59</v>
      </c>
      <c r="BI2638" t="s">
        <v>9784</v>
      </c>
      <c r="BJ2638" t="s">
        <v>9793</v>
      </c>
    </row>
    <row r="2639" spans="1:62" x14ac:dyDescent="0.35">
      <c r="A2639">
        <v>52387860</v>
      </c>
      <c r="B2639" t="s">
        <v>116</v>
      </c>
      <c r="C2639" t="s">
        <v>75</v>
      </c>
      <c r="D2639" t="s">
        <v>76</v>
      </c>
      <c r="E2639" t="s">
        <v>2052</v>
      </c>
      <c r="F2639">
        <v>35282565</v>
      </c>
      <c r="I2639" s="1">
        <v>44342</v>
      </c>
      <c r="J2639">
        <v>44372.999988425923</v>
      </c>
      <c r="K2639" t="s">
        <v>7065</v>
      </c>
      <c r="L2639" t="s">
        <v>65</v>
      </c>
      <c r="M2639" t="s">
        <v>152</v>
      </c>
      <c r="N2639" t="s">
        <v>153</v>
      </c>
      <c r="O2639" t="s">
        <v>154</v>
      </c>
      <c r="P2639" t="s">
        <v>155</v>
      </c>
      <c r="Q2639" t="s">
        <v>70</v>
      </c>
      <c r="R2639" t="s">
        <v>7066</v>
      </c>
      <c r="S2639" t="s">
        <v>71</v>
      </c>
      <c r="T2639" t="s">
        <v>7067</v>
      </c>
      <c r="U2639">
        <v>0</v>
      </c>
      <c r="V2639">
        <v>1</v>
      </c>
      <c r="W2639">
        <v>1</v>
      </c>
      <c r="X2639">
        <v>1</v>
      </c>
      <c r="Y2639">
        <v>0</v>
      </c>
      <c r="Z2639">
        <v>0</v>
      </c>
      <c r="AA2639">
        <v>0</v>
      </c>
      <c r="AB2639">
        <v>0</v>
      </c>
      <c r="AC2639">
        <v>0</v>
      </c>
      <c r="AD2639">
        <v>0</v>
      </c>
      <c r="AE2639">
        <v>1</v>
      </c>
      <c r="AF2639">
        <v>1</v>
      </c>
      <c r="AG2639">
        <v>1</v>
      </c>
      <c r="AH2639">
        <v>1</v>
      </c>
      <c r="AI2639">
        <v>0</v>
      </c>
      <c r="AJ2639">
        <v>0</v>
      </c>
      <c r="AK2639">
        <v>0</v>
      </c>
      <c r="AL2639">
        <v>0</v>
      </c>
      <c r="AM2639">
        <v>0</v>
      </c>
      <c r="AN2639">
        <v>0</v>
      </c>
      <c r="AO2639">
        <v>0</v>
      </c>
      <c r="AP2639">
        <v>0</v>
      </c>
      <c r="AQ2639">
        <v>0</v>
      </c>
      <c r="AR2639">
        <v>0</v>
      </c>
      <c r="AS2639">
        <v>0</v>
      </c>
      <c r="AT2639">
        <v>44342</v>
      </c>
      <c r="AU2639">
        <v>44372</v>
      </c>
      <c r="AV2639">
        <v>1</v>
      </c>
      <c r="AW2639">
        <v>1</v>
      </c>
      <c r="AX2639">
        <v>0</v>
      </c>
      <c r="AY2639">
        <v>2021</v>
      </c>
      <c r="AZ2639">
        <v>5</v>
      </c>
      <c r="BA2639">
        <v>30</v>
      </c>
      <c r="BB2639">
        <v>7</v>
      </c>
      <c r="BC2639">
        <v>150000</v>
      </c>
      <c r="BD2639">
        <v>150000</v>
      </c>
      <c r="BE2639" t="s">
        <v>90</v>
      </c>
      <c r="BF2639">
        <v>2021</v>
      </c>
      <c r="BG2639" t="s">
        <v>73</v>
      </c>
      <c r="BH2639" t="s">
        <v>59</v>
      </c>
      <c r="BI2639" t="s">
        <v>9784</v>
      </c>
      <c r="BJ2639" t="s">
        <v>9793</v>
      </c>
    </row>
    <row r="2640" spans="1:62" x14ac:dyDescent="0.35">
      <c r="A2640">
        <v>52388572</v>
      </c>
      <c r="B2640" t="s">
        <v>98</v>
      </c>
      <c r="C2640" t="s">
        <v>92</v>
      </c>
      <c r="D2640" t="s">
        <v>107</v>
      </c>
      <c r="E2640" t="s">
        <v>112</v>
      </c>
      <c r="F2640">
        <v>27705684</v>
      </c>
      <c r="I2640" s="1">
        <v>44342</v>
      </c>
      <c r="J2640">
        <v>44372.858495370368</v>
      </c>
      <c r="K2640" t="s">
        <v>6532</v>
      </c>
      <c r="L2640" t="s">
        <v>65</v>
      </c>
      <c r="M2640" t="s">
        <v>66</v>
      </c>
      <c r="N2640" t="s">
        <v>67</v>
      </c>
      <c r="O2640" t="s">
        <v>68</v>
      </c>
      <c r="P2640" t="s">
        <v>69</v>
      </c>
      <c r="Q2640" t="s">
        <v>70</v>
      </c>
      <c r="R2640" t="s">
        <v>6533</v>
      </c>
      <c r="S2640" t="s">
        <v>71</v>
      </c>
      <c r="T2640" t="s">
        <v>7068</v>
      </c>
      <c r="U2640">
        <v>1</v>
      </c>
      <c r="V2640">
        <v>1</v>
      </c>
      <c r="W2640">
        <v>1</v>
      </c>
      <c r="X2640">
        <v>1</v>
      </c>
      <c r="Y2640">
        <v>0</v>
      </c>
      <c r="Z2640">
        <v>0</v>
      </c>
      <c r="AA2640">
        <v>0</v>
      </c>
      <c r="AB2640">
        <v>0</v>
      </c>
      <c r="AC2640">
        <v>0</v>
      </c>
      <c r="AD2640">
        <v>0</v>
      </c>
      <c r="AE2640">
        <v>1</v>
      </c>
      <c r="AF2640">
        <v>0</v>
      </c>
      <c r="AG2640">
        <v>0</v>
      </c>
      <c r="AH2640">
        <v>1</v>
      </c>
      <c r="AI2640">
        <v>0</v>
      </c>
      <c r="AJ2640">
        <v>0</v>
      </c>
      <c r="AK2640">
        <v>0</v>
      </c>
      <c r="AL2640">
        <v>0</v>
      </c>
      <c r="AM2640">
        <v>0</v>
      </c>
      <c r="AN2640">
        <v>0</v>
      </c>
      <c r="AO2640">
        <v>0</v>
      </c>
      <c r="AP2640">
        <v>0</v>
      </c>
      <c r="AQ2640">
        <v>0</v>
      </c>
      <c r="AR2640">
        <v>0</v>
      </c>
      <c r="AS2640">
        <v>0</v>
      </c>
      <c r="AT2640">
        <v>44342</v>
      </c>
      <c r="AU2640">
        <v>44372</v>
      </c>
      <c r="AV2640">
        <v>1</v>
      </c>
      <c r="AW2640">
        <v>1</v>
      </c>
      <c r="AX2640">
        <v>0</v>
      </c>
      <c r="AY2640">
        <v>2021</v>
      </c>
      <c r="AZ2640">
        <v>5</v>
      </c>
      <c r="BA2640">
        <v>29</v>
      </c>
      <c r="BB2640">
        <v>6</v>
      </c>
      <c r="BC2640">
        <v>100000</v>
      </c>
      <c r="BD2640">
        <v>110000</v>
      </c>
      <c r="BE2640" t="s">
        <v>90</v>
      </c>
      <c r="BF2640">
        <v>2021</v>
      </c>
      <c r="BG2640" t="s">
        <v>73</v>
      </c>
      <c r="BH2640" t="s">
        <v>59</v>
      </c>
      <c r="BI2640" t="s">
        <v>9784</v>
      </c>
      <c r="BJ2640" t="s">
        <v>9793</v>
      </c>
    </row>
    <row r="2641" spans="1:62" x14ac:dyDescent="0.35">
      <c r="A2641">
        <v>52389592</v>
      </c>
      <c r="B2641" t="s">
        <v>98</v>
      </c>
      <c r="C2641" t="s">
        <v>711</v>
      </c>
      <c r="D2641" t="s">
        <v>720</v>
      </c>
      <c r="E2641" t="s">
        <v>7069</v>
      </c>
      <c r="F2641">
        <v>1211340</v>
      </c>
      <c r="G2641" t="s">
        <v>7070</v>
      </c>
      <c r="I2641" s="1">
        <v>44343</v>
      </c>
      <c r="J2641">
        <v>44373.999988425923</v>
      </c>
      <c r="K2641" t="s">
        <v>7071</v>
      </c>
      <c r="L2641" t="s">
        <v>65</v>
      </c>
      <c r="M2641" t="s">
        <v>66</v>
      </c>
      <c r="N2641" t="s">
        <v>67</v>
      </c>
      <c r="O2641" t="s">
        <v>273</v>
      </c>
      <c r="Q2641" t="s">
        <v>70</v>
      </c>
      <c r="R2641" t="s">
        <v>522</v>
      </c>
      <c r="S2641" t="s">
        <v>82</v>
      </c>
      <c r="T2641" t="s">
        <v>7072</v>
      </c>
      <c r="U2641">
        <v>0</v>
      </c>
      <c r="V2641">
        <v>1</v>
      </c>
      <c r="W2641">
        <v>1</v>
      </c>
      <c r="X2641">
        <v>1</v>
      </c>
      <c r="Y2641">
        <v>0</v>
      </c>
      <c r="Z2641">
        <v>0</v>
      </c>
      <c r="AA2641">
        <v>0</v>
      </c>
      <c r="AB2641">
        <v>0</v>
      </c>
      <c r="AC2641">
        <v>0</v>
      </c>
      <c r="AD2641">
        <v>0</v>
      </c>
      <c r="AE2641">
        <v>1</v>
      </c>
      <c r="AF2641">
        <v>0</v>
      </c>
      <c r="AG2641">
        <v>0</v>
      </c>
      <c r="AH2641">
        <v>1</v>
      </c>
      <c r="AI2641">
        <v>0</v>
      </c>
      <c r="AJ2641">
        <v>0</v>
      </c>
      <c r="AK2641">
        <v>0</v>
      </c>
      <c r="AL2641">
        <v>0</v>
      </c>
      <c r="AM2641">
        <v>0</v>
      </c>
      <c r="AN2641">
        <v>0</v>
      </c>
      <c r="AO2641">
        <v>0</v>
      </c>
      <c r="AP2641">
        <v>0</v>
      </c>
      <c r="AQ2641">
        <v>0</v>
      </c>
      <c r="AR2641">
        <v>0</v>
      </c>
      <c r="AS2641">
        <v>0</v>
      </c>
      <c r="AT2641">
        <v>44342</v>
      </c>
      <c r="AU2641">
        <v>44373</v>
      </c>
      <c r="AV2641">
        <v>0</v>
      </c>
      <c r="AW2641">
        <v>1</v>
      </c>
      <c r="AX2641">
        <v>0</v>
      </c>
      <c r="AY2641">
        <v>2021</v>
      </c>
      <c r="AZ2641">
        <v>5</v>
      </c>
      <c r="BA2641">
        <v>30</v>
      </c>
      <c r="BB2641">
        <v>5</v>
      </c>
      <c r="BC2641">
        <v>70000</v>
      </c>
      <c r="BD2641">
        <v>80000</v>
      </c>
      <c r="BE2641" t="s">
        <v>90</v>
      </c>
      <c r="BF2641">
        <v>2021</v>
      </c>
      <c r="BG2641" t="s">
        <v>104</v>
      </c>
      <c r="BH2641" t="s">
        <v>59</v>
      </c>
      <c r="BI2641" t="s">
        <v>9784</v>
      </c>
      <c r="BJ2641" t="s">
        <v>9796</v>
      </c>
    </row>
    <row r="2642" spans="1:62" x14ac:dyDescent="0.35">
      <c r="A2642">
        <v>52390374</v>
      </c>
      <c r="B2642" t="s">
        <v>7073</v>
      </c>
      <c r="C2642" t="s">
        <v>92</v>
      </c>
      <c r="D2642" t="s">
        <v>93</v>
      </c>
      <c r="E2642" t="s">
        <v>261</v>
      </c>
      <c r="F2642">
        <v>22424905</v>
      </c>
      <c r="I2642" s="1">
        <v>44343</v>
      </c>
      <c r="J2642">
        <v>44373.389155092591</v>
      </c>
      <c r="K2642" t="s">
        <v>7074</v>
      </c>
      <c r="L2642" t="s">
        <v>65</v>
      </c>
      <c r="M2642" t="s">
        <v>66</v>
      </c>
      <c r="N2642" t="s">
        <v>67</v>
      </c>
      <c r="O2642" t="s">
        <v>68</v>
      </c>
      <c r="P2642" t="s">
        <v>69</v>
      </c>
      <c r="Q2642" t="s">
        <v>70</v>
      </c>
      <c r="R2642" t="s">
        <v>7075</v>
      </c>
      <c r="S2642" t="s">
        <v>71</v>
      </c>
      <c r="T2642" t="s">
        <v>7076</v>
      </c>
      <c r="U2642">
        <v>0</v>
      </c>
      <c r="V2642">
        <v>0</v>
      </c>
      <c r="W2642">
        <v>0</v>
      </c>
      <c r="X2642">
        <v>1</v>
      </c>
      <c r="Y2642">
        <v>0</v>
      </c>
      <c r="Z2642">
        <v>0</v>
      </c>
      <c r="AA2642">
        <v>0</v>
      </c>
      <c r="AB2642">
        <v>0</v>
      </c>
      <c r="AC2642">
        <v>0</v>
      </c>
      <c r="AD2642">
        <v>0</v>
      </c>
      <c r="AE2642">
        <v>1</v>
      </c>
      <c r="AF2642">
        <v>0</v>
      </c>
      <c r="AG2642">
        <v>0</v>
      </c>
      <c r="AH2642">
        <v>1</v>
      </c>
      <c r="AI2642">
        <v>0</v>
      </c>
      <c r="AJ2642">
        <v>0</v>
      </c>
      <c r="AK2642">
        <v>0</v>
      </c>
      <c r="AL2642">
        <v>0</v>
      </c>
      <c r="AM2642">
        <v>0</v>
      </c>
      <c r="AN2642">
        <v>0</v>
      </c>
      <c r="AO2642">
        <v>0</v>
      </c>
      <c r="AP2642">
        <v>0</v>
      </c>
      <c r="AQ2642">
        <v>0</v>
      </c>
      <c r="AR2642">
        <v>0</v>
      </c>
      <c r="AS2642">
        <v>0</v>
      </c>
      <c r="AT2642">
        <v>44342</v>
      </c>
      <c r="AU2642">
        <v>44372</v>
      </c>
      <c r="AV2642">
        <v>1</v>
      </c>
      <c r="AW2642">
        <v>1</v>
      </c>
      <c r="AX2642">
        <v>0</v>
      </c>
      <c r="AY2642">
        <v>2021</v>
      </c>
      <c r="AZ2642">
        <v>5</v>
      </c>
      <c r="BA2642">
        <v>29</v>
      </c>
      <c r="BB2642">
        <v>3</v>
      </c>
      <c r="BF2642">
        <v>2021</v>
      </c>
      <c r="BG2642" t="s">
        <v>73</v>
      </c>
      <c r="BH2642" t="s">
        <v>59</v>
      </c>
      <c r="BI2642" t="s">
        <v>9784</v>
      </c>
      <c r="BJ2642" t="s">
        <v>9796</v>
      </c>
    </row>
    <row r="2643" spans="1:62" x14ac:dyDescent="0.35">
      <c r="A2643">
        <v>52392338</v>
      </c>
      <c r="B2643" t="s">
        <v>98</v>
      </c>
      <c r="C2643" t="s">
        <v>61</v>
      </c>
      <c r="D2643" t="s">
        <v>125</v>
      </c>
      <c r="E2643" t="s">
        <v>3632</v>
      </c>
      <c r="F2643">
        <v>9163024</v>
      </c>
      <c r="G2643" t="s">
        <v>3632</v>
      </c>
      <c r="H2643">
        <v>2.4510000000000001</v>
      </c>
      <c r="I2643" s="1">
        <v>44343</v>
      </c>
      <c r="J2643">
        <v>44373.999988425923</v>
      </c>
      <c r="K2643" t="s">
        <v>7077</v>
      </c>
      <c r="L2643" t="s">
        <v>65</v>
      </c>
      <c r="M2643" t="s">
        <v>120</v>
      </c>
      <c r="N2643" t="s">
        <v>121</v>
      </c>
      <c r="O2643" t="s">
        <v>168</v>
      </c>
      <c r="P2643" t="s">
        <v>122</v>
      </c>
      <c r="Q2643" t="s">
        <v>70</v>
      </c>
      <c r="S2643" t="s">
        <v>71</v>
      </c>
      <c r="T2643" t="s">
        <v>7078</v>
      </c>
      <c r="U2643">
        <v>0</v>
      </c>
      <c r="V2643">
        <v>1</v>
      </c>
      <c r="W2643">
        <v>1</v>
      </c>
      <c r="X2643">
        <v>1</v>
      </c>
      <c r="Y2643">
        <v>0</v>
      </c>
      <c r="Z2643">
        <v>0</v>
      </c>
      <c r="AA2643">
        <v>0</v>
      </c>
      <c r="AB2643">
        <v>0</v>
      </c>
      <c r="AC2643">
        <v>0</v>
      </c>
      <c r="AD2643">
        <v>0</v>
      </c>
      <c r="AE2643">
        <v>1</v>
      </c>
      <c r="AF2643">
        <v>1</v>
      </c>
      <c r="AG2643">
        <v>1</v>
      </c>
      <c r="AH2643">
        <v>1</v>
      </c>
      <c r="AI2643">
        <v>0</v>
      </c>
      <c r="AJ2643">
        <v>0</v>
      </c>
      <c r="AK2643">
        <v>0</v>
      </c>
      <c r="AL2643">
        <v>0</v>
      </c>
      <c r="AM2643">
        <v>0</v>
      </c>
      <c r="AN2643">
        <v>0</v>
      </c>
      <c r="AO2643">
        <v>0</v>
      </c>
      <c r="AP2643">
        <v>0</v>
      </c>
      <c r="AQ2643">
        <v>1</v>
      </c>
      <c r="AR2643">
        <v>0</v>
      </c>
      <c r="AS2643">
        <v>0</v>
      </c>
      <c r="AT2643">
        <v>44343</v>
      </c>
      <c r="AU2643">
        <v>44373</v>
      </c>
      <c r="AV2643">
        <v>0</v>
      </c>
      <c r="AW2643">
        <v>1</v>
      </c>
      <c r="AX2643">
        <v>0</v>
      </c>
      <c r="AY2643">
        <v>2021</v>
      </c>
      <c r="AZ2643">
        <v>5</v>
      </c>
      <c r="BA2643">
        <v>30</v>
      </c>
      <c r="BB2643">
        <v>8</v>
      </c>
      <c r="BF2643">
        <v>2021</v>
      </c>
      <c r="BG2643" t="s">
        <v>104</v>
      </c>
      <c r="BH2643" t="s">
        <v>9822</v>
      </c>
      <c r="BI2643" t="s">
        <v>9784</v>
      </c>
      <c r="BJ2643" t="s">
        <v>9796</v>
      </c>
    </row>
    <row r="2644" spans="1:62" x14ac:dyDescent="0.35">
      <c r="A2644">
        <v>52395969</v>
      </c>
      <c r="B2644" t="s">
        <v>7079</v>
      </c>
      <c r="C2644" t="s">
        <v>75</v>
      </c>
      <c r="D2644" t="s">
        <v>76</v>
      </c>
      <c r="E2644" t="s">
        <v>86</v>
      </c>
      <c r="F2644">
        <v>28031400</v>
      </c>
      <c r="I2644" s="1">
        <v>44343</v>
      </c>
      <c r="J2644">
        <v>44373.620925925927</v>
      </c>
      <c r="K2644" t="s">
        <v>7080</v>
      </c>
      <c r="L2644" t="s">
        <v>65</v>
      </c>
      <c r="M2644" t="s">
        <v>120</v>
      </c>
      <c r="N2644" t="s">
        <v>121</v>
      </c>
      <c r="P2644" t="s">
        <v>122</v>
      </c>
      <c r="Q2644" t="s">
        <v>102</v>
      </c>
      <c r="S2644" t="s">
        <v>71</v>
      </c>
      <c r="T2644" t="s">
        <v>7081</v>
      </c>
      <c r="U2644">
        <v>0</v>
      </c>
      <c r="V2644">
        <v>1</v>
      </c>
      <c r="W2644">
        <v>1</v>
      </c>
      <c r="X2644">
        <v>1</v>
      </c>
      <c r="Y2644">
        <v>0</v>
      </c>
      <c r="Z2644">
        <v>0</v>
      </c>
      <c r="AA2644">
        <v>0</v>
      </c>
      <c r="AB2644">
        <v>0</v>
      </c>
      <c r="AC2644">
        <v>0</v>
      </c>
      <c r="AD2644">
        <v>0</v>
      </c>
      <c r="AE2644">
        <v>1</v>
      </c>
      <c r="AF2644">
        <v>0</v>
      </c>
      <c r="AG2644">
        <v>0</v>
      </c>
      <c r="AH2644">
        <v>1</v>
      </c>
      <c r="AI2644">
        <v>0</v>
      </c>
      <c r="AJ2644">
        <v>0</v>
      </c>
      <c r="AK2644">
        <v>0</v>
      </c>
      <c r="AL2644">
        <v>0</v>
      </c>
      <c r="AM2644">
        <v>0</v>
      </c>
      <c r="AN2644">
        <v>0</v>
      </c>
      <c r="AO2644">
        <v>0</v>
      </c>
      <c r="AP2644">
        <v>0</v>
      </c>
      <c r="AQ2644">
        <v>0</v>
      </c>
      <c r="AR2644">
        <v>0</v>
      </c>
      <c r="AS2644">
        <v>0</v>
      </c>
      <c r="AT2644">
        <v>44343</v>
      </c>
      <c r="AU2644">
        <v>44356</v>
      </c>
      <c r="AV2644">
        <v>1</v>
      </c>
      <c r="AW2644">
        <v>1</v>
      </c>
      <c r="AX2644">
        <v>0</v>
      </c>
      <c r="AY2644">
        <v>2021</v>
      </c>
      <c r="AZ2644">
        <v>5</v>
      </c>
      <c r="BA2644">
        <v>29</v>
      </c>
      <c r="BB2644">
        <v>5</v>
      </c>
      <c r="BF2644">
        <v>2021</v>
      </c>
      <c r="BG2644" t="s">
        <v>73</v>
      </c>
      <c r="BH2644" t="s">
        <v>9822</v>
      </c>
      <c r="BI2644" t="s">
        <v>9784</v>
      </c>
      <c r="BJ2644" t="s">
        <v>9796</v>
      </c>
    </row>
    <row r="2645" spans="1:62" x14ac:dyDescent="0.35">
      <c r="A2645">
        <v>52401287</v>
      </c>
      <c r="B2645" t="s">
        <v>7082</v>
      </c>
      <c r="C2645" t="s">
        <v>142</v>
      </c>
      <c r="D2645" t="s">
        <v>76</v>
      </c>
      <c r="E2645" t="s">
        <v>5841</v>
      </c>
      <c r="F2645">
        <v>586471</v>
      </c>
      <c r="G2645" t="s">
        <v>5841</v>
      </c>
      <c r="H2645">
        <v>4.3155000000000001</v>
      </c>
      <c r="I2645" s="1">
        <v>44344</v>
      </c>
      <c r="J2645">
        <v>44356.999988425923</v>
      </c>
      <c r="K2645" t="s">
        <v>7083</v>
      </c>
      <c r="L2645" t="s">
        <v>65</v>
      </c>
      <c r="M2645" t="s">
        <v>519</v>
      </c>
      <c r="N2645" t="s">
        <v>520</v>
      </c>
      <c r="P2645" t="s">
        <v>861</v>
      </c>
      <c r="Q2645" t="s">
        <v>70</v>
      </c>
      <c r="R2645" t="s">
        <v>7084</v>
      </c>
      <c r="S2645" t="s">
        <v>71</v>
      </c>
      <c r="T2645" t="s">
        <v>7085</v>
      </c>
      <c r="U2645">
        <v>1</v>
      </c>
      <c r="V2645">
        <v>1</v>
      </c>
      <c r="W2645">
        <v>0</v>
      </c>
      <c r="X2645">
        <v>1</v>
      </c>
      <c r="Y2645">
        <v>0</v>
      </c>
      <c r="Z2645">
        <v>0</v>
      </c>
      <c r="AA2645">
        <v>0</v>
      </c>
      <c r="AB2645">
        <v>0</v>
      </c>
      <c r="AC2645">
        <v>0</v>
      </c>
      <c r="AD2645">
        <v>0</v>
      </c>
      <c r="AE2645">
        <v>1</v>
      </c>
      <c r="AF2645">
        <v>0</v>
      </c>
      <c r="AG2645">
        <v>0</v>
      </c>
      <c r="AH2645">
        <v>1</v>
      </c>
      <c r="AI2645">
        <v>0</v>
      </c>
      <c r="AJ2645">
        <v>0</v>
      </c>
      <c r="AK2645">
        <v>0</v>
      </c>
      <c r="AL2645">
        <v>0</v>
      </c>
      <c r="AM2645">
        <v>0</v>
      </c>
      <c r="AN2645">
        <v>0</v>
      </c>
      <c r="AO2645">
        <v>0</v>
      </c>
      <c r="AP2645">
        <v>0</v>
      </c>
      <c r="AQ2645">
        <v>0</v>
      </c>
      <c r="AR2645">
        <v>0</v>
      </c>
      <c r="AS2645">
        <v>0</v>
      </c>
      <c r="AT2645">
        <v>44343</v>
      </c>
      <c r="AU2645">
        <v>44356</v>
      </c>
      <c r="AV2645">
        <v>0</v>
      </c>
      <c r="AW2645">
        <v>1</v>
      </c>
      <c r="AX2645">
        <v>0</v>
      </c>
      <c r="AY2645">
        <v>2021</v>
      </c>
      <c r="AZ2645">
        <v>5</v>
      </c>
      <c r="BA2645">
        <v>12</v>
      </c>
      <c r="BB2645">
        <v>5</v>
      </c>
      <c r="BC2645">
        <v>65541</v>
      </c>
      <c r="BD2645">
        <v>73721</v>
      </c>
      <c r="BE2645" t="s">
        <v>90</v>
      </c>
      <c r="BF2645">
        <v>2021</v>
      </c>
      <c r="BG2645" t="s">
        <v>104</v>
      </c>
      <c r="BH2645" t="s">
        <v>59</v>
      </c>
      <c r="BI2645" t="s">
        <v>9784</v>
      </c>
      <c r="BJ2645" t="s">
        <v>9797</v>
      </c>
    </row>
    <row r="2646" spans="1:62" x14ac:dyDescent="0.35">
      <c r="A2646">
        <v>52401288</v>
      </c>
      <c r="B2646" t="s">
        <v>7082</v>
      </c>
      <c r="C2646" t="s">
        <v>142</v>
      </c>
      <c r="D2646" t="s">
        <v>143</v>
      </c>
      <c r="E2646" t="s">
        <v>5841</v>
      </c>
      <c r="F2646">
        <v>586471</v>
      </c>
      <c r="G2646" t="s">
        <v>5841</v>
      </c>
      <c r="H2646">
        <v>4.3155000000000001</v>
      </c>
      <c r="I2646" s="1">
        <v>44344</v>
      </c>
      <c r="J2646">
        <v>44356.999988425923</v>
      </c>
      <c r="K2646" t="s">
        <v>7083</v>
      </c>
      <c r="L2646" t="s">
        <v>65</v>
      </c>
      <c r="M2646" t="s">
        <v>519</v>
      </c>
      <c r="N2646" t="s">
        <v>520</v>
      </c>
      <c r="P2646" t="s">
        <v>861</v>
      </c>
      <c r="Q2646" t="s">
        <v>70</v>
      </c>
      <c r="R2646" t="s">
        <v>7084</v>
      </c>
      <c r="S2646" t="s">
        <v>71</v>
      </c>
      <c r="T2646" t="s">
        <v>7086</v>
      </c>
      <c r="U2646">
        <v>1</v>
      </c>
      <c r="V2646">
        <v>1</v>
      </c>
      <c r="W2646">
        <v>0</v>
      </c>
      <c r="X2646">
        <v>1</v>
      </c>
      <c r="Y2646">
        <v>0</v>
      </c>
      <c r="Z2646">
        <v>0</v>
      </c>
      <c r="AA2646">
        <v>0</v>
      </c>
      <c r="AB2646">
        <v>0</v>
      </c>
      <c r="AC2646">
        <v>0</v>
      </c>
      <c r="AD2646">
        <v>0</v>
      </c>
      <c r="AE2646">
        <v>1</v>
      </c>
      <c r="AF2646">
        <v>0</v>
      </c>
      <c r="AG2646">
        <v>0</v>
      </c>
      <c r="AH2646">
        <v>1</v>
      </c>
      <c r="AI2646">
        <v>0</v>
      </c>
      <c r="AJ2646">
        <v>0</v>
      </c>
      <c r="AK2646">
        <v>0</v>
      </c>
      <c r="AL2646">
        <v>0</v>
      </c>
      <c r="AM2646">
        <v>0</v>
      </c>
      <c r="AN2646">
        <v>0</v>
      </c>
      <c r="AO2646">
        <v>0</v>
      </c>
      <c r="AP2646">
        <v>0</v>
      </c>
      <c r="AQ2646">
        <v>0</v>
      </c>
      <c r="AR2646">
        <v>0</v>
      </c>
      <c r="AS2646">
        <v>0</v>
      </c>
      <c r="AT2646">
        <v>44343</v>
      </c>
      <c r="AU2646">
        <v>44356</v>
      </c>
      <c r="AV2646">
        <v>0</v>
      </c>
      <c r="AW2646">
        <v>1</v>
      </c>
      <c r="AX2646">
        <v>0</v>
      </c>
      <c r="AY2646">
        <v>2021</v>
      </c>
      <c r="AZ2646">
        <v>5</v>
      </c>
      <c r="BA2646">
        <v>12</v>
      </c>
      <c r="BB2646">
        <v>5</v>
      </c>
      <c r="BC2646">
        <v>65541</v>
      </c>
      <c r="BD2646">
        <v>73721</v>
      </c>
      <c r="BE2646" t="s">
        <v>90</v>
      </c>
      <c r="BF2646">
        <v>2021</v>
      </c>
      <c r="BG2646" t="s">
        <v>104</v>
      </c>
      <c r="BH2646" t="s">
        <v>59</v>
      </c>
      <c r="BI2646" t="s">
        <v>9784</v>
      </c>
      <c r="BJ2646" t="s">
        <v>9797</v>
      </c>
    </row>
    <row r="2647" spans="1:62" x14ac:dyDescent="0.35">
      <c r="A2647">
        <v>52401302</v>
      </c>
      <c r="B2647" t="s">
        <v>7082</v>
      </c>
      <c r="C2647" t="s">
        <v>142</v>
      </c>
      <c r="D2647" t="s">
        <v>76</v>
      </c>
      <c r="E2647" t="s">
        <v>5841</v>
      </c>
      <c r="F2647">
        <v>586471</v>
      </c>
      <c r="G2647" t="s">
        <v>5841</v>
      </c>
      <c r="H2647">
        <v>4.3155000000000001</v>
      </c>
      <c r="I2647" s="1">
        <v>44344</v>
      </c>
      <c r="J2647">
        <v>44356.999988425923</v>
      </c>
      <c r="K2647" t="s">
        <v>7083</v>
      </c>
      <c r="L2647" t="s">
        <v>65</v>
      </c>
      <c r="M2647" t="s">
        <v>197</v>
      </c>
      <c r="N2647" t="s">
        <v>198</v>
      </c>
      <c r="O2647" t="s">
        <v>168</v>
      </c>
      <c r="P2647" t="s">
        <v>199</v>
      </c>
      <c r="Q2647" t="s">
        <v>70</v>
      </c>
      <c r="R2647" t="s">
        <v>7084</v>
      </c>
      <c r="S2647" t="s">
        <v>71</v>
      </c>
      <c r="T2647" t="s">
        <v>7087</v>
      </c>
      <c r="U2647">
        <v>1</v>
      </c>
      <c r="V2647">
        <v>1</v>
      </c>
      <c r="W2647">
        <v>0</v>
      </c>
      <c r="X2647">
        <v>1</v>
      </c>
      <c r="Y2647">
        <v>0</v>
      </c>
      <c r="Z2647">
        <v>0</v>
      </c>
      <c r="AA2647">
        <v>0</v>
      </c>
      <c r="AB2647">
        <v>0</v>
      </c>
      <c r="AC2647">
        <v>0</v>
      </c>
      <c r="AD2647">
        <v>0</v>
      </c>
      <c r="AE2647">
        <v>1</v>
      </c>
      <c r="AF2647">
        <v>0</v>
      </c>
      <c r="AG2647">
        <v>0</v>
      </c>
      <c r="AH2647">
        <v>1</v>
      </c>
      <c r="AI2647">
        <v>0</v>
      </c>
      <c r="AJ2647">
        <v>0</v>
      </c>
      <c r="AK2647">
        <v>0</v>
      </c>
      <c r="AL2647">
        <v>0</v>
      </c>
      <c r="AM2647">
        <v>0</v>
      </c>
      <c r="AN2647">
        <v>0</v>
      </c>
      <c r="AO2647">
        <v>0</v>
      </c>
      <c r="AP2647">
        <v>0</v>
      </c>
      <c r="AQ2647">
        <v>0</v>
      </c>
      <c r="AR2647">
        <v>0</v>
      </c>
      <c r="AS2647">
        <v>0</v>
      </c>
      <c r="AT2647">
        <v>44343</v>
      </c>
      <c r="AU2647">
        <v>44356</v>
      </c>
      <c r="AV2647">
        <v>0</v>
      </c>
      <c r="AW2647">
        <v>1</v>
      </c>
      <c r="AX2647">
        <v>0</v>
      </c>
      <c r="AY2647">
        <v>2021</v>
      </c>
      <c r="AZ2647">
        <v>5</v>
      </c>
      <c r="BA2647">
        <v>12</v>
      </c>
      <c r="BB2647">
        <v>5</v>
      </c>
      <c r="BC2647">
        <v>65541</v>
      </c>
      <c r="BD2647">
        <v>73721</v>
      </c>
      <c r="BE2647" t="s">
        <v>90</v>
      </c>
      <c r="BF2647">
        <v>2021</v>
      </c>
      <c r="BG2647" t="s">
        <v>104</v>
      </c>
      <c r="BH2647" t="s">
        <v>59</v>
      </c>
      <c r="BI2647" t="s">
        <v>9784</v>
      </c>
      <c r="BJ2647" t="s">
        <v>9797</v>
      </c>
    </row>
    <row r="2648" spans="1:62" x14ac:dyDescent="0.35">
      <c r="A2648">
        <v>52401303</v>
      </c>
      <c r="B2648" t="s">
        <v>7082</v>
      </c>
      <c r="C2648" t="s">
        <v>142</v>
      </c>
      <c r="D2648" t="s">
        <v>143</v>
      </c>
      <c r="E2648" t="s">
        <v>5841</v>
      </c>
      <c r="F2648">
        <v>586471</v>
      </c>
      <c r="G2648" t="s">
        <v>5841</v>
      </c>
      <c r="H2648">
        <v>4.3155000000000001</v>
      </c>
      <c r="I2648" s="1">
        <v>44344</v>
      </c>
      <c r="J2648">
        <v>44356.999988425923</v>
      </c>
      <c r="K2648" t="s">
        <v>7083</v>
      </c>
      <c r="L2648" t="s">
        <v>65</v>
      </c>
      <c r="M2648" t="s">
        <v>197</v>
      </c>
      <c r="N2648" t="s">
        <v>198</v>
      </c>
      <c r="O2648" t="s">
        <v>168</v>
      </c>
      <c r="P2648" t="s">
        <v>199</v>
      </c>
      <c r="Q2648" t="s">
        <v>70</v>
      </c>
      <c r="R2648" t="s">
        <v>7084</v>
      </c>
      <c r="S2648" t="s">
        <v>71</v>
      </c>
      <c r="T2648" t="s">
        <v>7088</v>
      </c>
      <c r="U2648">
        <v>1</v>
      </c>
      <c r="V2648">
        <v>1</v>
      </c>
      <c r="W2648">
        <v>0</v>
      </c>
      <c r="X2648">
        <v>1</v>
      </c>
      <c r="Y2648">
        <v>0</v>
      </c>
      <c r="Z2648">
        <v>0</v>
      </c>
      <c r="AA2648">
        <v>0</v>
      </c>
      <c r="AB2648">
        <v>0</v>
      </c>
      <c r="AC2648">
        <v>0</v>
      </c>
      <c r="AD2648">
        <v>0</v>
      </c>
      <c r="AE2648">
        <v>1</v>
      </c>
      <c r="AF2648">
        <v>0</v>
      </c>
      <c r="AG2648">
        <v>0</v>
      </c>
      <c r="AH2648">
        <v>1</v>
      </c>
      <c r="AI2648">
        <v>0</v>
      </c>
      <c r="AJ2648">
        <v>0</v>
      </c>
      <c r="AK2648">
        <v>0</v>
      </c>
      <c r="AL2648">
        <v>0</v>
      </c>
      <c r="AM2648">
        <v>0</v>
      </c>
      <c r="AN2648">
        <v>0</v>
      </c>
      <c r="AO2648">
        <v>0</v>
      </c>
      <c r="AP2648">
        <v>0</v>
      </c>
      <c r="AQ2648">
        <v>0</v>
      </c>
      <c r="AR2648">
        <v>0</v>
      </c>
      <c r="AS2648">
        <v>0</v>
      </c>
      <c r="AT2648">
        <v>44343</v>
      </c>
      <c r="AU2648">
        <v>44356</v>
      </c>
      <c r="AV2648">
        <v>0</v>
      </c>
      <c r="AW2648">
        <v>1</v>
      </c>
      <c r="AX2648">
        <v>1</v>
      </c>
      <c r="AY2648">
        <v>2021</v>
      </c>
      <c r="AZ2648">
        <v>5</v>
      </c>
      <c r="BA2648">
        <v>12</v>
      </c>
      <c r="BB2648">
        <v>5</v>
      </c>
      <c r="BC2648">
        <v>65541</v>
      </c>
      <c r="BD2648">
        <v>73721</v>
      </c>
      <c r="BE2648" t="s">
        <v>90</v>
      </c>
      <c r="BF2648">
        <v>2021</v>
      </c>
      <c r="BG2648" t="s">
        <v>104</v>
      </c>
      <c r="BH2648" t="s">
        <v>59</v>
      </c>
      <c r="BI2648" t="s">
        <v>9784</v>
      </c>
      <c r="BJ2648" t="s">
        <v>9797</v>
      </c>
    </row>
    <row r="2649" spans="1:62" x14ac:dyDescent="0.35">
      <c r="A2649">
        <v>52401311</v>
      </c>
      <c r="B2649" t="s">
        <v>7082</v>
      </c>
      <c r="C2649" t="s">
        <v>142</v>
      </c>
      <c r="D2649" t="s">
        <v>76</v>
      </c>
      <c r="E2649" t="s">
        <v>5841</v>
      </c>
      <c r="F2649">
        <v>586471</v>
      </c>
      <c r="G2649" t="s">
        <v>5841</v>
      </c>
      <c r="H2649">
        <v>4.3155000000000001</v>
      </c>
      <c r="I2649" s="1">
        <v>44344</v>
      </c>
      <c r="J2649">
        <v>44356.999988425923</v>
      </c>
      <c r="K2649" t="s">
        <v>7083</v>
      </c>
      <c r="L2649" t="s">
        <v>65</v>
      </c>
      <c r="M2649" t="s">
        <v>79</v>
      </c>
      <c r="N2649" t="s">
        <v>80</v>
      </c>
      <c r="P2649" t="s">
        <v>189</v>
      </c>
      <c r="Q2649" t="s">
        <v>70</v>
      </c>
      <c r="R2649" t="s">
        <v>7084</v>
      </c>
      <c r="S2649" t="s">
        <v>71</v>
      </c>
      <c r="T2649" t="s">
        <v>7089</v>
      </c>
      <c r="U2649">
        <v>1</v>
      </c>
      <c r="V2649">
        <v>1</v>
      </c>
      <c r="W2649">
        <v>0</v>
      </c>
      <c r="X2649">
        <v>1</v>
      </c>
      <c r="Y2649">
        <v>0</v>
      </c>
      <c r="Z2649">
        <v>0</v>
      </c>
      <c r="AA2649">
        <v>0</v>
      </c>
      <c r="AB2649">
        <v>0</v>
      </c>
      <c r="AC2649">
        <v>0</v>
      </c>
      <c r="AD2649">
        <v>0</v>
      </c>
      <c r="AE2649">
        <v>0</v>
      </c>
      <c r="AF2649">
        <v>0</v>
      </c>
      <c r="AG2649">
        <v>0</v>
      </c>
      <c r="AH2649">
        <v>1</v>
      </c>
      <c r="AI2649">
        <v>0</v>
      </c>
      <c r="AJ2649">
        <v>0</v>
      </c>
      <c r="AK2649">
        <v>0</v>
      </c>
      <c r="AL2649">
        <v>0</v>
      </c>
      <c r="AM2649">
        <v>0</v>
      </c>
      <c r="AN2649">
        <v>0</v>
      </c>
      <c r="AO2649">
        <v>0</v>
      </c>
      <c r="AP2649">
        <v>0</v>
      </c>
      <c r="AQ2649">
        <v>0</v>
      </c>
      <c r="AR2649">
        <v>0</v>
      </c>
      <c r="AS2649">
        <v>0</v>
      </c>
      <c r="AT2649">
        <v>44343</v>
      </c>
      <c r="AU2649">
        <v>44356</v>
      </c>
      <c r="AV2649">
        <v>0</v>
      </c>
      <c r="AW2649">
        <v>1</v>
      </c>
      <c r="AX2649">
        <v>0</v>
      </c>
      <c r="AY2649">
        <v>2021</v>
      </c>
      <c r="AZ2649">
        <v>5</v>
      </c>
      <c r="BA2649">
        <v>12</v>
      </c>
      <c r="BB2649">
        <v>4</v>
      </c>
      <c r="BC2649">
        <v>65541</v>
      </c>
      <c r="BD2649">
        <v>73721</v>
      </c>
      <c r="BE2649" t="s">
        <v>90</v>
      </c>
      <c r="BF2649">
        <v>2021</v>
      </c>
      <c r="BG2649" t="s">
        <v>104</v>
      </c>
      <c r="BH2649" t="s">
        <v>59</v>
      </c>
      <c r="BI2649" t="s">
        <v>9784</v>
      </c>
      <c r="BJ2649" t="s">
        <v>9797</v>
      </c>
    </row>
    <row r="2650" spans="1:62" x14ac:dyDescent="0.35">
      <c r="A2650">
        <v>52401312</v>
      </c>
      <c r="B2650" t="s">
        <v>7082</v>
      </c>
      <c r="C2650" t="s">
        <v>142</v>
      </c>
      <c r="D2650" t="s">
        <v>143</v>
      </c>
      <c r="E2650" t="s">
        <v>5841</v>
      </c>
      <c r="F2650">
        <v>586471</v>
      </c>
      <c r="G2650" t="s">
        <v>5841</v>
      </c>
      <c r="H2650">
        <v>4.3155000000000001</v>
      </c>
      <c r="I2650" s="1">
        <v>44344</v>
      </c>
      <c r="J2650">
        <v>44356.999988425923</v>
      </c>
      <c r="K2650" t="s">
        <v>7083</v>
      </c>
      <c r="L2650" t="s">
        <v>65</v>
      </c>
      <c r="M2650" t="s">
        <v>79</v>
      </c>
      <c r="N2650" t="s">
        <v>80</v>
      </c>
      <c r="P2650" t="s">
        <v>189</v>
      </c>
      <c r="Q2650" t="s">
        <v>70</v>
      </c>
      <c r="R2650" t="s">
        <v>7084</v>
      </c>
      <c r="S2650" t="s">
        <v>71</v>
      </c>
      <c r="T2650" t="s">
        <v>7090</v>
      </c>
      <c r="U2650">
        <v>1</v>
      </c>
      <c r="V2650">
        <v>1</v>
      </c>
      <c r="W2650">
        <v>0</v>
      </c>
      <c r="X2650">
        <v>1</v>
      </c>
      <c r="Y2650">
        <v>0</v>
      </c>
      <c r="Z2650">
        <v>0</v>
      </c>
      <c r="AA2650">
        <v>0</v>
      </c>
      <c r="AB2650">
        <v>0</v>
      </c>
      <c r="AC2650">
        <v>0</v>
      </c>
      <c r="AD2650">
        <v>0</v>
      </c>
      <c r="AE2650">
        <v>0</v>
      </c>
      <c r="AF2650">
        <v>0</v>
      </c>
      <c r="AG2650">
        <v>0</v>
      </c>
      <c r="AH2650">
        <v>1</v>
      </c>
      <c r="AI2650">
        <v>0</v>
      </c>
      <c r="AJ2650">
        <v>0</v>
      </c>
      <c r="AK2650">
        <v>0</v>
      </c>
      <c r="AL2650">
        <v>0</v>
      </c>
      <c r="AM2650">
        <v>0</v>
      </c>
      <c r="AN2650">
        <v>0</v>
      </c>
      <c r="AO2650">
        <v>0</v>
      </c>
      <c r="AP2650">
        <v>0</v>
      </c>
      <c r="AQ2650">
        <v>0</v>
      </c>
      <c r="AR2650">
        <v>0</v>
      </c>
      <c r="AS2650">
        <v>0</v>
      </c>
      <c r="AT2650">
        <v>44343</v>
      </c>
      <c r="AU2650">
        <v>44356</v>
      </c>
      <c r="AV2650">
        <v>0</v>
      </c>
      <c r="AW2650">
        <v>1</v>
      </c>
      <c r="AX2650">
        <v>1</v>
      </c>
      <c r="AY2650">
        <v>2021</v>
      </c>
      <c r="AZ2650">
        <v>5</v>
      </c>
      <c r="BA2650">
        <v>12</v>
      </c>
      <c r="BB2650">
        <v>4</v>
      </c>
      <c r="BC2650">
        <v>65541</v>
      </c>
      <c r="BD2650">
        <v>73721</v>
      </c>
      <c r="BE2650" t="s">
        <v>90</v>
      </c>
      <c r="BF2650">
        <v>2021</v>
      </c>
      <c r="BG2650" t="s">
        <v>104</v>
      </c>
      <c r="BH2650" t="s">
        <v>59</v>
      </c>
      <c r="BI2650" t="s">
        <v>9784</v>
      </c>
      <c r="BJ2650" t="s">
        <v>9797</v>
      </c>
    </row>
    <row r="2651" spans="1:62" x14ac:dyDescent="0.35">
      <c r="A2651">
        <v>52401314</v>
      </c>
      <c r="B2651" t="s">
        <v>7082</v>
      </c>
      <c r="C2651" t="s">
        <v>142</v>
      </c>
      <c r="D2651" t="s">
        <v>76</v>
      </c>
      <c r="E2651" t="s">
        <v>5841</v>
      </c>
      <c r="F2651">
        <v>586471</v>
      </c>
      <c r="G2651" t="s">
        <v>5841</v>
      </c>
      <c r="H2651">
        <v>4.3155000000000001</v>
      </c>
      <c r="I2651" s="1">
        <v>44344</v>
      </c>
      <c r="J2651">
        <v>44356.999988425923</v>
      </c>
      <c r="K2651" t="s">
        <v>7083</v>
      </c>
      <c r="L2651" t="s">
        <v>65</v>
      </c>
      <c r="M2651" t="s">
        <v>120</v>
      </c>
      <c r="N2651" t="s">
        <v>964</v>
      </c>
      <c r="P2651" t="s">
        <v>965</v>
      </c>
      <c r="Q2651" t="s">
        <v>70</v>
      </c>
      <c r="R2651" t="s">
        <v>7084</v>
      </c>
      <c r="S2651" t="s">
        <v>71</v>
      </c>
      <c r="T2651" t="s">
        <v>7091</v>
      </c>
      <c r="U2651">
        <v>1</v>
      </c>
      <c r="V2651">
        <v>1</v>
      </c>
      <c r="W2651">
        <v>0</v>
      </c>
      <c r="X2651">
        <v>1</v>
      </c>
      <c r="Y2651">
        <v>0</v>
      </c>
      <c r="Z2651">
        <v>0</v>
      </c>
      <c r="AA2651">
        <v>0</v>
      </c>
      <c r="AB2651">
        <v>0</v>
      </c>
      <c r="AC2651">
        <v>0</v>
      </c>
      <c r="AD2651">
        <v>0</v>
      </c>
      <c r="AE2651">
        <v>0</v>
      </c>
      <c r="AF2651">
        <v>0</v>
      </c>
      <c r="AG2651">
        <v>0</v>
      </c>
      <c r="AH2651">
        <v>1</v>
      </c>
      <c r="AI2651">
        <v>0</v>
      </c>
      <c r="AJ2651">
        <v>0</v>
      </c>
      <c r="AK2651">
        <v>0</v>
      </c>
      <c r="AL2651">
        <v>0</v>
      </c>
      <c r="AM2651">
        <v>0</v>
      </c>
      <c r="AN2651">
        <v>0</v>
      </c>
      <c r="AO2651">
        <v>0</v>
      </c>
      <c r="AP2651">
        <v>0</v>
      </c>
      <c r="AQ2651">
        <v>0</v>
      </c>
      <c r="AR2651">
        <v>0</v>
      </c>
      <c r="AS2651">
        <v>0</v>
      </c>
      <c r="AT2651">
        <v>44343</v>
      </c>
      <c r="AU2651">
        <v>44356</v>
      </c>
      <c r="AV2651">
        <v>0</v>
      </c>
      <c r="AW2651">
        <v>1</v>
      </c>
      <c r="AX2651">
        <v>0</v>
      </c>
      <c r="AY2651">
        <v>2021</v>
      </c>
      <c r="AZ2651">
        <v>5</v>
      </c>
      <c r="BA2651">
        <v>12</v>
      </c>
      <c r="BB2651">
        <v>4</v>
      </c>
      <c r="BC2651">
        <v>65541</v>
      </c>
      <c r="BD2651">
        <v>73721</v>
      </c>
      <c r="BE2651" t="s">
        <v>90</v>
      </c>
      <c r="BF2651">
        <v>2021</v>
      </c>
      <c r="BG2651" t="s">
        <v>104</v>
      </c>
      <c r="BH2651" t="s">
        <v>59</v>
      </c>
      <c r="BI2651" t="s">
        <v>9784</v>
      </c>
      <c r="BJ2651" t="s">
        <v>9797</v>
      </c>
    </row>
    <row r="2652" spans="1:62" x14ac:dyDescent="0.35">
      <c r="A2652">
        <v>52401315</v>
      </c>
      <c r="B2652" t="s">
        <v>7082</v>
      </c>
      <c r="C2652" t="s">
        <v>142</v>
      </c>
      <c r="D2652" t="s">
        <v>143</v>
      </c>
      <c r="E2652" t="s">
        <v>5841</v>
      </c>
      <c r="F2652">
        <v>586471</v>
      </c>
      <c r="G2652" t="s">
        <v>5841</v>
      </c>
      <c r="H2652">
        <v>4.3155000000000001</v>
      </c>
      <c r="I2652" s="1">
        <v>44344</v>
      </c>
      <c r="J2652">
        <v>44356.999988425923</v>
      </c>
      <c r="K2652" t="s">
        <v>7083</v>
      </c>
      <c r="L2652" t="s">
        <v>65</v>
      </c>
      <c r="M2652" t="s">
        <v>120</v>
      </c>
      <c r="N2652" t="s">
        <v>964</v>
      </c>
      <c r="P2652" t="s">
        <v>965</v>
      </c>
      <c r="Q2652" t="s">
        <v>70</v>
      </c>
      <c r="R2652" t="s">
        <v>7084</v>
      </c>
      <c r="S2652" t="s">
        <v>71</v>
      </c>
      <c r="T2652" t="s">
        <v>7092</v>
      </c>
      <c r="U2652">
        <v>1</v>
      </c>
      <c r="V2652">
        <v>1</v>
      </c>
      <c r="W2652">
        <v>0</v>
      </c>
      <c r="X2652">
        <v>1</v>
      </c>
      <c r="Y2652">
        <v>0</v>
      </c>
      <c r="Z2652">
        <v>0</v>
      </c>
      <c r="AA2652">
        <v>0</v>
      </c>
      <c r="AB2652">
        <v>0</v>
      </c>
      <c r="AC2652">
        <v>0</v>
      </c>
      <c r="AD2652">
        <v>0</v>
      </c>
      <c r="AE2652">
        <v>0</v>
      </c>
      <c r="AF2652">
        <v>0</v>
      </c>
      <c r="AG2652">
        <v>0</v>
      </c>
      <c r="AH2652">
        <v>1</v>
      </c>
      <c r="AI2652">
        <v>0</v>
      </c>
      <c r="AJ2652">
        <v>0</v>
      </c>
      <c r="AK2652">
        <v>0</v>
      </c>
      <c r="AL2652">
        <v>0</v>
      </c>
      <c r="AM2652">
        <v>0</v>
      </c>
      <c r="AN2652">
        <v>0</v>
      </c>
      <c r="AO2652">
        <v>0</v>
      </c>
      <c r="AP2652">
        <v>0</v>
      </c>
      <c r="AQ2652">
        <v>0</v>
      </c>
      <c r="AR2652">
        <v>0</v>
      </c>
      <c r="AS2652">
        <v>0</v>
      </c>
      <c r="AT2652">
        <v>44343</v>
      </c>
      <c r="AU2652">
        <v>44356</v>
      </c>
      <c r="AV2652">
        <v>0</v>
      </c>
      <c r="AW2652">
        <v>1</v>
      </c>
      <c r="AX2652">
        <v>0</v>
      </c>
      <c r="AY2652">
        <v>2021</v>
      </c>
      <c r="AZ2652">
        <v>5</v>
      </c>
      <c r="BA2652">
        <v>12</v>
      </c>
      <c r="BB2652">
        <v>4</v>
      </c>
      <c r="BC2652">
        <v>65541</v>
      </c>
      <c r="BD2652">
        <v>73721</v>
      </c>
      <c r="BE2652" t="s">
        <v>90</v>
      </c>
      <c r="BF2652">
        <v>2021</v>
      </c>
      <c r="BG2652" t="s">
        <v>104</v>
      </c>
      <c r="BH2652" t="s">
        <v>59</v>
      </c>
      <c r="BI2652" t="s">
        <v>9784</v>
      </c>
      <c r="BJ2652" t="s">
        <v>9797</v>
      </c>
    </row>
    <row r="2653" spans="1:62" x14ac:dyDescent="0.35">
      <c r="A2653">
        <v>52401321</v>
      </c>
      <c r="B2653" t="s">
        <v>7082</v>
      </c>
      <c r="C2653" t="s">
        <v>142</v>
      </c>
      <c r="D2653" t="s">
        <v>76</v>
      </c>
      <c r="E2653" t="s">
        <v>5841</v>
      </c>
      <c r="F2653">
        <v>586471</v>
      </c>
      <c r="G2653" t="s">
        <v>5841</v>
      </c>
      <c r="H2653">
        <v>4.3155000000000001</v>
      </c>
      <c r="I2653" s="1">
        <v>44344</v>
      </c>
      <c r="J2653">
        <v>44356.999988425923</v>
      </c>
      <c r="K2653" t="s">
        <v>7083</v>
      </c>
      <c r="L2653" t="s">
        <v>65</v>
      </c>
      <c r="M2653" t="s">
        <v>120</v>
      </c>
      <c r="N2653" t="s">
        <v>121</v>
      </c>
      <c r="O2653" t="s">
        <v>168</v>
      </c>
      <c r="P2653" t="s">
        <v>122</v>
      </c>
      <c r="Q2653" t="s">
        <v>70</v>
      </c>
      <c r="R2653" t="s">
        <v>7084</v>
      </c>
      <c r="S2653" t="s">
        <v>71</v>
      </c>
      <c r="T2653" t="s">
        <v>7093</v>
      </c>
      <c r="U2653">
        <v>1</v>
      </c>
      <c r="V2653">
        <v>1</v>
      </c>
      <c r="W2653">
        <v>0</v>
      </c>
      <c r="X2653">
        <v>1</v>
      </c>
      <c r="Y2653">
        <v>0</v>
      </c>
      <c r="Z2653">
        <v>0</v>
      </c>
      <c r="AA2653">
        <v>0</v>
      </c>
      <c r="AB2653">
        <v>0</v>
      </c>
      <c r="AC2653">
        <v>0</v>
      </c>
      <c r="AD2653">
        <v>0</v>
      </c>
      <c r="AE2653">
        <v>1</v>
      </c>
      <c r="AF2653">
        <v>0</v>
      </c>
      <c r="AG2653">
        <v>0</v>
      </c>
      <c r="AH2653">
        <v>1</v>
      </c>
      <c r="AI2653">
        <v>0</v>
      </c>
      <c r="AJ2653">
        <v>0</v>
      </c>
      <c r="AK2653">
        <v>0</v>
      </c>
      <c r="AL2653">
        <v>0</v>
      </c>
      <c r="AM2653">
        <v>0</v>
      </c>
      <c r="AN2653">
        <v>0</v>
      </c>
      <c r="AO2653">
        <v>0</v>
      </c>
      <c r="AP2653">
        <v>0</v>
      </c>
      <c r="AQ2653">
        <v>0</v>
      </c>
      <c r="AR2653">
        <v>0</v>
      </c>
      <c r="AS2653">
        <v>0</v>
      </c>
      <c r="AT2653">
        <v>44343</v>
      </c>
      <c r="AU2653">
        <v>44356</v>
      </c>
      <c r="AV2653">
        <v>0</v>
      </c>
      <c r="AW2653">
        <v>1</v>
      </c>
      <c r="AX2653">
        <v>0</v>
      </c>
      <c r="AY2653">
        <v>2021</v>
      </c>
      <c r="AZ2653">
        <v>5</v>
      </c>
      <c r="BA2653">
        <v>12</v>
      </c>
      <c r="BB2653">
        <v>5</v>
      </c>
      <c r="BC2653">
        <v>65541</v>
      </c>
      <c r="BD2653">
        <v>73721</v>
      </c>
      <c r="BE2653" t="s">
        <v>90</v>
      </c>
      <c r="BF2653">
        <v>2021</v>
      </c>
      <c r="BG2653" t="s">
        <v>104</v>
      </c>
      <c r="BH2653" t="s">
        <v>59</v>
      </c>
      <c r="BI2653" t="s">
        <v>9784</v>
      </c>
      <c r="BJ2653" t="s">
        <v>9797</v>
      </c>
    </row>
    <row r="2654" spans="1:62" x14ac:dyDescent="0.35">
      <c r="A2654">
        <v>52401322</v>
      </c>
      <c r="B2654" t="s">
        <v>7082</v>
      </c>
      <c r="C2654" t="s">
        <v>142</v>
      </c>
      <c r="D2654" t="s">
        <v>143</v>
      </c>
      <c r="E2654" t="s">
        <v>5841</v>
      </c>
      <c r="F2654">
        <v>586471</v>
      </c>
      <c r="G2654" t="s">
        <v>5841</v>
      </c>
      <c r="H2654">
        <v>4.3155000000000001</v>
      </c>
      <c r="I2654" s="1">
        <v>44344</v>
      </c>
      <c r="J2654">
        <v>44356.999988425923</v>
      </c>
      <c r="K2654" t="s">
        <v>7083</v>
      </c>
      <c r="L2654" t="s">
        <v>65</v>
      </c>
      <c r="M2654" t="s">
        <v>120</v>
      </c>
      <c r="N2654" t="s">
        <v>121</v>
      </c>
      <c r="O2654" t="s">
        <v>168</v>
      </c>
      <c r="P2654" t="s">
        <v>122</v>
      </c>
      <c r="Q2654" t="s">
        <v>70</v>
      </c>
      <c r="R2654" t="s">
        <v>7084</v>
      </c>
      <c r="S2654" t="s">
        <v>71</v>
      </c>
      <c r="T2654" t="s">
        <v>7094</v>
      </c>
      <c r="U2654">
        <v>1</v>
      </c>
      <c r="V2654">
        <v>1</v>
      </c>
      <c r="W2654">
        <v>0</v>
      </c>
      <c r="X2654">
        <v>1</v>
      </c>
      <c r="Y2654">
        <v>0</v>
      </c>
      <c r="Z2654">
        <v>0</v>
      </c>
      <c r="AA2654">
        <v>0</v>
      </c>
      <c r="AB2654">
        <v>0</v>
      </c>
      <c r="AC2654">
        <v>0</v>
      </c>
      <c r="AD2654">
        <v>0</v>
      </c>
      <c r="AE2654">
        <v>1</v>
      </c>
      <c r="AF2654">
        <v>0</v>
      </c>
      <c r="AG2654">
        <v>0</v>
      </c>
      <c r="AH2654">
        <v>1</v>
      </c>
      <c r="AI2654">
        <v>0</v>
      </c>
      <c r="AJ2654">
        <v>0</v>
      </c>
      <c r="AK2654">
        <v>0</v>
      </c>
      <c r="AL2654">
        <v>0</v>
      </c>
      <c r="AM2654">
        <v>0</v>
      </c>
      <c r="AN2654">
        <v>0</v>
      </c>
      <c r="AO2654">
        <v>0</v>
      </c>
      <c r="AP2654">
        <v>0</v>
      </c>
      <c r="AQ2654">
        <v>0</v>
      </c>
      <c r="AR2654">
        <v>0</v>
      </c>
      <c r="AS2654">
        <v>0</v>
      </c>
      <c r="AT2654">
        <v>44343</v>
      </c>
      <c r="AU2654">
        <v>44356</v>
      </c>
      <c r="AV2654">
        <v>0</v>
      </c>
      <c r="AW2654">
        <v>1</v>
      </c>
      <c r="AX2654">
        <v>1</v>
      </c>
      <c r="AY2654">
        <v>2021</v>
      </c>
      <c r="AZ2654">
        <v>5</v>
      </c>
      <c r="BA2654">
        <v>12</v>
      </c>
      <c r="BB2654">
        <v>5</v>
      </c>
      <c r="BC2654">
        <v>65541</v>
      </c>
      <c r="BD2654">
        <v>73721</v>
      </c>
      <c r="BE2654" t="s">
        <v>90</v>
      </c>
      <c r="BF2654">
        <v>2021</v>
      </c>
      <c r="BG2654" t="s">
        <v>104</v>
      </c>
      <c r="BH2654" t="s">
        <v>59</v>
      </c>
      <c r="BI2654" t="s">
        <v>9784</v>
      </c>
      <c r="BJ2654" t="s">
        <v>9797</v>
      </c>
    </row>
    <row r="2655" spans="1:62" x14ac:dyDescent="0.35">
      <c r="A2655">
        <v>52401324</v>
      </c>
      <c r="B2655" t="s">
        <v>7082</v>
      </c>
      <c r="C2655" t="s">
        <v>142</v>
      </c>
      <c r="D2655" t="s">
        <v>76</v>
      </c>
      <c r="E2655" t="s">
        <v>5841</v>
      </c>
      <c r="F2655">
        <v>586471</v>
      </c>
      <c r="G2655" t="s">
        <v>5841</v>
      </c>
      <c r="H2655">
        <v>4.3155000000000001</v>
      </c>
      <c r="I2655" s="1">
        <v>44344</v>
      </c>
      <c r="J2655">
        <v>44356.999988425923</v>
      </c>
      <c r="K2655" t="s">
        <v>7083</v>
      </c>
      <c r="L2655" t="s">
        <v>65</v>
      </c>
      <c r="M2655" t="s">
        <v>152</v>
      </c>
      <c r="N2655" t="s">
        <v>153</v>
      </c>
      <c r="O2655" t="s">
        <v>154</v>
      </c>
      <c r="P2655" t="s">
        <v>155</v>
      </c>
      <c r="Q2655" t="s">
        <v>70</v>
      </c>
      <c r="R2655" t="s">
        <v>7084</v>
      </c>
      <c r="S2655" t="s">
        <v>71</v>
      </c>
      <c r="T2655" t="s">
        <v>7095</v>
      </c>
      <c r="U2655">
        <v>1</v>
      </c>
      <c r="V2655">
        <v>1</v>
      </c>
      <c r="W2655">
        <v>0</v>
      </c>
      <c r="X2655">
        <v>1</v>
      </c>
      <c r="Y2655">
        <v>0</v>
      </c>
      <c r="Z2655">
        <v>0</v>
      </c>
      <c r="AA2655">
        <v>0</v>
      </c>
      <c r="AB2655">
        <v>0</v>
      </c>
      <c r="AC2655">
        <v>0</v>
      </c>
      <c r="AD2655">
        <v>0</v>
      </c>
      <c r="AE2655">
        <v>1</v>
      </c>
      <c r="AF2655">
        <v>0</v>
      </c>
      <c r="AG2655">
        <v>0</v>
      </c>
      <c r="AH2655">
        <v>1</v>
      </c>
      <c r="AI2655">
        <v>0</v>
      </c>
      <c r="AJ2655">
        <v>0</v>
      </c>
      <c r="AK2655">
        <v>0</v>
      </c>
      <c r="AL2655">
        <v>0</v>
      </c>
      <c r="AM2655">
        <v>0</v>
      </c>
      <c r="AN2655">
        <v>0</v>
      </c>
      <c r="AO2655">
        <v>0</v>
      </c>
      <c r="AP2655">
        <v>0</v>
      </c>
      <c r="AQ2655">
        <v>0</v>
      </c>
      <c r="AR2655">
        <v>0</v>
      </c>
      <c r="AS2655">
        <v>0</v>
      </c>
      <c r="AT2655">
        <v>44343</v>
      </c>
      <c r="AU2655">
        <v>44356</v>
      </c>
      <c r="AV2655">
        <v>0</v>
      </c>
      <c r="AW2655">
        <v>1</v>
      </c>
      <c r="AX2655">
        <v>0</v>
      </c>
      <c r="AY2655">
        <v>2021</v>
      </c>
      <c r="AZ2655">
        <v>5</v>
      </c>
      <c r="BA2655">
        <v>12</v>
      </c>
      <c r="BB2655">
        <v>5</v>
      </c>
      <c r="BC2655">
        <v>65541</v>
      </c>
      <c r="BD2655">
        <v>73721</v>
      </c>
      <c r="BE2655" t="s">
        <v>90</v>
      </c>
      <c r="BF2655">
        <v>2021</v>
      </c>
      <c r="BG2655" t="s">
        <v>104</v>
      </c>
      <c r="BH2655" t="s">
        <v>59</v>
      </c>
      <c r="BI2655" t="s">
        <v>9784</v>
      </c>
      <c r="BJ2655" t="s">
        <v>9797</v>
      </c>
    </row>
    <row r="2656" spans="1:62" x14ac:dyDescent="0.35">
      <c r="A2656">
        <v>52401325</v>
      </c>
      <c r="B2656" t="s">
        <v>7082</v>
      </c>
      <c r="C2656" t="s">
        <v>142</v>
      </c>
      <c r="D2656" t="s">
        <v>143</v>
      </c>
      <c r="E2656" t="s">
        <v>5841</v>
      </c>
      <c r="F2656">
        <v>586471</v>
      </c>
      <c r="G2656" t="s">
        <v>5841</v>
      </c>
      <c r="H2656">
        <v>4.3155000000000001</v>
      </c>
      <c r="I2656" s="1">
        <v>44344</v>
      </c>
      <c r="J2656">
        <v>44356.999988425923</v>
      </c>
      <c r="K2656" t="s">
        <v>7083</v>
      </c>
      <c r="L2656" t="s">
        <v>65</v>
      </c>
      <c r="M2656" t="s">
        <v>152</v>
      </c>
      <c r="N2656" t="s">
        <v>153</v>
      </c>
      <c r="O2656" t="s">
        <v>154</v>
      </c>
      <c r="P2656" t="s">
        <v>155</v>
      </c>
      <c r="Q2656" t="s">
        <v>70</v>
      </c>
      <c r="R2656" t="s">
        <v>7084</v>
      </c>
      <c r="S2656" t="s">
        <v>71</v>
      </c>
      <c r="T2656" t="s">
        <v>7096</v>
      </c>
      <c r="U2656">
        <v>1</v>
      </c>
      <c r="V2656">
        <v>1</v>
      </c>
      <c r="W2656">
        <v>0</v>
      </c>
      <c r="X2656">
        <v>1</v>
      </c>
      <c r="Y2656">
        <v>0</v>
      </c>
      <c r="Z2656">
        <v>0</v>
      </c>
      <c r="AA2656">
        <v>0</v>
      </c>
      <c r="AB2656">
        <v>0</v>
      </c>
      <c r="AC2656">
        <v>0</v>
      </c>
      <c r="AD2656">
        <v>0</v>
      </c>
      <c r="AE2656">
        <v>1</v>
      </c>
      <c r="AF2656">
        <v>0</v>
      </c>
      <c r="AG2656">
        <v>0</v>
      </c>
      <c r="AH2656">
        <v>1</v>
      </c>
      <c r="AI2656">
        <v>0</v>
      </c>
      <c r="AJ2656">
        <v>0</v>
      </c>
      <c r="AK2656">
        <v>0</v>
      </c>
      <c r="AL2656">
        <v>0</v>
      </c>
      <c r="AM2656">
        <v>0</v>
      </c>
      <c r="AN2656">
        <v>0</v>
      </c>
      <c r="AO2656">
        <v>0</v>
      </c>
      <c r="AP2656">
        <v>0</v>
      </c>
      <c r="AQ2656">
        <v>0</v>
      </c>
      <c r="AR2656">
        <v>0</v>
      </c>
      <c r="AS2656">
        <v>0</v>
      </c>
      <c r="AT2656">
        <v>44343</v>
      </c>
      <c r="AU2656">
        <v>44356</v>
      </c>
      <c r="AV2656">
        <v>0</v>
      </c>
      <c r="AW2656">
        <v>1</v>
      </c>
      <c r="AX2656">
        <v>1</v>
      </c>
      <c r="AY2656">
        <v>2021</v>
      </c>
      <c r="AZ2656">
        <v>5</v>
      </c>
      <c r="BA2656">
        <v>12</v>
      </c>
      <c r="BB2656">
        <v>5</v>
      </c>
      <c r="BC2656">
        <v>65541</v>
      </c>
      <c r="BD2656">
        <v>73721</v>
      </c>
      <c r="BE2656" t="s">
        <v>90</v>
      </c>
      <c r="BF2656">
        <v>2021</v>
      </c>
      <c r="BG2656" t="s">
        <v>104</v>
      </c>
      <c r="BH2656" t="s">
        <v>59</v>
      </c>
      <c r="BI2656" t="s">
        <v>9784</v>
      </c>
      <c r="BJ2656" t="s">
        <v>9797</v>
      </c>
    </row>
    <row r="2657" spans="1:62" x14ac:dyDescent="0.35">
      <c r="A2657">
        <v>52401326</v>
      </c>
      <c r="B2657" t="s">
        <v>7082</v>
      </c>
      <c r="C2657" t="s">
        <v>142</v>
      </c>
      <c r="D2657" t="s">
        <v>76</v>
      </c>
      <c r="E2657" t="s">
        <v>5841</v>
      </c>
      <c r="F2657">
        <v>586471</v>
      </c>
      <c r="G2657" t="s">
        <v>5841</v>
      </c>
      <c r="H2657">
        <v>4.3155000000000001</v>
      </c>
      <c r="I2657" s="1">
        <v>44344</v>
      </c>
      <c r="J2657">
        <v>44356.999988425923</v>
      </c>
      <c r="K2657" t="s">
        <v>7083</v>
      </c>
      <c r="L2657" t="s">
        <v>65</v>
      </c>
      <c r="M2657" t="s">
        <v>66</v>
      </c>
      <c r="N2657" t="s">
        <v>67</v>
      </c>
      <c r="O2657" t="s">
        <v>68</v>
      </c>
      <c r="P2657" t="s">
        <v>69</v>
      </c>
      <c r="Q2657" t="s">
        <v>70</v>
      </c>
      <c r="R2657" t="s">
        <v>7084</v>
      </c>
      <c r="S2657" t="s">
        <v>71</v>
      </c>
      <c r="T2657" t="s">
        <v>7097</v>
      </c>
      <c r="U2657">
        <v>1</v>
      </c>
      <c r="V2657">
        <v>1</v>
      </c>
      <c r="W2657">
        <v>0</v>
      </c>
      <c r="X2657">
        <v>1</v>
      </c>
      <c r="Y2657">
        <v>0</v>
      </c>
      <c r="Z2657">
        <v>0</v>
      </c>
      <c r="AA2657">
        <v>0</v>
      </c>
      <c r="AB2657">
        <v>0</v>
      </c>
      <c r="AC2657">
        <v>0</v>
      </c>
      <c r="AD2657">
        <v>0</v>
      </c>
      <c r="AE2657">
        <v>0</v>
      </c>
      <c r="AF2657">
        <v>0</v>
      </c>
      <c r="AG2657">
        <v>0</v>
      </c>
      <c r="AH2657">
        <v>1</v>
      </c>
      <c r="AI2657">
        <v>0</v>
      </c>
      <c r="AJ2657">
        <v>0</v>
      </c>
      <c r="AK2657">
        <v>0</v>
      </c>
      <c r="AL2657">
        <v>0</v>
      </c>
      <c r="AM2657">
        <v>0</v>
      </c>
      <c r="AN2657">
        <v>0</v>
      </c>
      <c r="AO2657">
        <v>0</v>
      </c>
      <c r="AP2657">
        <v>0</v>
      </c>
      <c r="AQ2657">
        <v>0</v>
      </c>
      <c r="AR2657">
        <v>0</v>
      </c>
      <c r="AS2657">
        <v>0</v>
      </c>
      <c r="AT2657">
        <v>44343</v>
      </c>
      <c r="AU2657">
        <v>44356</v>
      </c>
      <c r="AV2657">
        <v>0</v>
      </c>
      <c r="AW2657">
        <v>1</v>
      </c>
      <c r="AX2657">
        <v>0</v>
      </c>
      <c r="AY2657">
        <v>2021</v>
      </c>
      <c r="AZ2657">
        <v>5</v>
      </c>
      <c r="BA2657">
        <v>12</v>
      </c>
      <c r="BB2657">
        <v>4</v>
      </c>
      <c r="BC2657">
        <v>65541</v>
      </c>
      <c r="BD2657">
        <v>73721</v>
      </c>
      <c r="BE2657" t="s">
        <v>90</v>
      </c>
      <c r="BF2657">
        <v>2021</v>
      </c>
      <c r="BG2657" t="s">
        <v>104</v>
      </c>
      <c r="BH2657" t="s">
        <v>59</v>
      </c>
      <c r="BI2657" t="s">
        <v>9784</v>
      </c>
      <c r="BJ2657" t="s">
        <v>9797</v>
      </c>
    </row>
    <row r="2658" spans="1:62" x14ac:dyDescent="0.35">
      <c r="A2658">
        <v>52401327</v>
      </c>
      <c r="B2658" t="s">
        <v>7082</v>
      </c>
      <c r="C2658" t="s">
        <v>142</v>
      </c>
      <c r="D2658" t="s">
        <v>143</v>
      </c>
      <c r="E2658" t="s">
        <v>5841</v>
      </c>
      <c r="F2658">
        <v>586471</v>
      </c>
      <c r="G2658" t="s">
        <v>5841</v>
      </c>
      <c r="H2658">
        <v>4.3155000000000001</v>
      </c>
      <c r="I2658" s="1">
        <v>44344</v>
      </c>
      <c r="J2658">
        <v>44356.999988425923</v>
      </c>
      <c r="K2658" t="s">
        <v>7083</v>
      </c>
      <c r="L2658" t="s">
        <v>65</v>
      </c>
      <c r="M2658" t="s">
        <v>66</v>
      </c>
      <c r="N2658" t="s">
        <v>67</v>
      </c>
      <c r="O2658" t="s">
        <v>68</v>
      </c>
      <c r="P2658" t="s">
        <v>69</v>
      </c>
      <c r="Q2658" t="s">
        <v>70</v>
      </c>
      <c r="R2658" t="s">
        <v>7084</v>
      </c>
      <c r="S2658" t="s">
        <v>71</v>
      </c>
      <c r="T2658" t="s">
        <v>7098</v>
      </c>
      <c r="U2658">
        <v>1</v>
      </c>
      <c r="V2658">
        <v>1</v>
      </c>
      <c r="W2658">
        <v>0</v>
      </c>
      <c r="X2658">
        <v>1</v>
      </c>
      <c r="Y2658">
        <v>0</v>
      </c>
      <c r="Z2658">
        <v>0</v>
      </c>
      <c r="AA2658">
        <v>0</v>
      </c>
      <c r="AB2658">
        <v>0</v>
      </c>
      <c r="AC2658">
        <v>0</v>
      </c>
      <c r="AD2658">
        <v>0</v>
      </c>
      <c r="AE2658">
        <v>0</v>
      </c>
      <c r="AF2658">
        <v>0</v>
      </c>
      <c r="AG2658">
        <v>0</v>
      </c>
      <c r="AH2658">
        <v>1</v>
      </c>
      <c r="AI2658">
        <v>0</v>
      </c>
      <c r="AJ2658">
        <v>0</v>
      </c>
      <c r="AK2658">
        <v>0</v>
      </c>
      <c r="AL2658">
        <v>0</v>
      </c>
      <c r="AM2658">
        <v>0</v>
      </c>
      <c r="AN2658">
        <v>0</v>
      </c>
      <c r="AO2658">
        <v>0</v>
      </c>
      <c r="AP2658">
        <v>0</v>
      </c>
      <c r="AQ2658">
        <v>0</v>
      </c>
      <c r="AR2658">
        <v>0</v>
      </c>
      <c r="AS2658">
        <v>0</v>
      </c>
      <c r="AT2658">
        <v>44343</v>
      </c>
      <c r="AU2658">
        <v>44356</v>
      </c>
      <c r="AV2658">
        <v>0</v>
      </c>
      <c r="AW2658">
        <v>1</v>
      </c>
      <c r="AX2658">
        <v>1</v>
      </c>
      <c r="AY2658">
        <v>2021</v>
      </c>
      <c r="AZ2658">
        <v>5</v>
      </c>
      <c r="BA2658">
        <v>12</v>
      </c>
      <c r="BB2658">
        <v>4</v>
      </c>
      <c r="BC2658">
        <v>65541</v>
      </c>
      <c r="BD2658">
        <v>73721</v>
      </c>
      <c r="BE2658" t="s">
        <v>90</v>
      </c>
      <c r="BF2658">
        <v>2021</v>
      </c>
      <c r="BG2658" t="s">
        <v>104</v>
      </c>
      <c r="BH2658" t="s">
        <v>59</v>
      </c>
      <c r="BI2658" t="s">
        <v>9784</v>
      </c>
      <c r="BJ2658" t="s">
        <v>9797</v>
      </c>
    </row>
    <row r="2659" spans="1:62" x14ac:dyDescent="0.35">
      <c r="A2659">
        <v>52401680</v>
      </c>
      <c r="B2659" t="s">
        <v>6560</v>
      </c>
      <c r="C2659" t="s">
        <v>704</v>
      </c>
      <c r="D2659" t="s">
        <v>1598</v>
      </c>
      <c r="E2659" t="s">
        <v>1413</v>
      </c>
      <c r="F2659">
        <v>34276930</v>
      </c>
      <c r="I2659" s="1">
        <v>44344</v>
      </c>
      <c r="J2659">
        <v>44374.999988425923</v>
      </c>
      <c r="K2659" t="s">
        <v>1599</v>
      </c>
      <c r="L2659" t="s">
        <v>65</v>
      </c>
      <c r="M2659" t="s">
        <v>66</v>
      </c>
      <c r="N2659" t="s">
        <v>67</v>
      </c>
      <c r="P2659" t="s">
        <v>402</v>
      </c>
      <c r="Q2659" t="s">
        <v>70</v>
      </c>
      <c r="R2659" t="s">
        <v>7099</v>
      </c>
      <c r="S2659" t="s">
        <v>71</v>
      </c>
      <c r="T2659" t="s">
        <v>7100</v>
      </c>
      <c r="U2659">
        <v>0</v>
      </c>
      <c r="V2659">
        <v>1</v>
      </c>
      <c r="W2659">
        <v>0</v>
      </c>
      <c r="X2659">
        <v>1</v>
      </c>
      <c r="Y2659">
        <v>0</v>
      </c>
      <c r="Z2659">
        <v>0</v>
      </c>
      <c r="AA2659">
        <v>0</v>
      </c>
      <c r="AB2659">
        <v>1</v>
      </c>
      <c r="AC2659">
        <v>0</v>
      </c>
      <c r="AD2659">
        <v>1</v>
      </c>
      <c r="AE2659">
        <v>0</v>
      </c>
      <c r="AF2659">
        <v>1</v>
      </c>
      <c r="AG2659">
        <v>0</v>
      </c>
      <c r="AH2659">
        <v>0</v>
      </c>
      <c r="AI2659">
        <v>0</v>
      </c>
      <c r="AJ2659">
        <v>0</v>
      </c>
      <c r="AK2659">
        <v>0</v>
      </c>
      <c r="AL2659">
        <v>0</v>
      </c>
      <c r="AM2659">
        <v>0</v>
      </c>
      <c r="AN2659">
        <v>0</v>
      </c>
      <c r="AO2659">
        <v>1</v>
      </c>
      <c r="AP2659">
        <v>0</v>
      </c>
      <c r="AQ2659">
        <v>1</v>
      </c>
      <c r="AR2659">
        <v>0</v>
      </c>
      <c r="AS2659">
        <v>0</v>
      </c>
      <c r="AT2659">
        <v>44344</v>
      </c>
      <c r="AU2659">
        <v>44371</v>
      </c>
      <c r="AV2659">
        <v>1</v>
      </c>
      <c r="AW2659">
        <v>1</v>
      </c>
      <c r="AX2659">
        <v>0</v>
      </c>
      <c r="AY2659">
        <v>2021</v>
      </c>
      <c r="AZ2659">
        <v>5</v>
      </c>
      <c r="BA2659">
        <v>30</v>
      </c>
      <c r="BB2659">
        <v>7</v>
      </c>
      <c r="BF2659">
        <v>2021</v>
      </c>
      <c r="BG2659" t="s">
        <v>73</v>
      </c>
      <c r="BH2659" t="s">
        <v>59</v>
      </c>
      <c r="BI2659" t="s">
        <v>9784</v>
      </c>
      <c r="BJ2659" t="s">
        <v>9797</v>
      </c>
    </row>
    <row r="2660" spans="1:62" x14ac:dyDescent="0.35">
      <c r="A2660">
        <v>52402267</v>
      </c>
      <c r="B2660" t="s">
        <v>7101</v>
      </c>
      <c r="C2660" t="s">
        <v>61</v>
      </c>
      <c r="D2660" t="s">
        <v>125</v>
      </c>
      <c r="E2660" t="s">
        <v>5742</v>
      </c>
      <c r="F2660">
        <v>41680681</v>
      </c>
      <c r="I2660" s="1">
        <v>44344</v>
      </c>
      <c r="J2660">
        <v>44374.999988425923</v>
      </c>
      <c r="K2660" t="s">
        <v>5235</v>
      </c>
      <c r="L2660" t="s">
        <v>65</v>
      </c>
      <c r="M2660" t="s">
        <v>120</v>
      </c>
      <c r="N2660" t="s">
        <v>121</v>
      </c>
      <c r="O2660" t="s">
        <v>168</v>
      </c>
      <c r="P2660" t="s">
        <v>122</v>
      </c>
      <c r="Q2660" t="s">
        <v>70</v>
      </c>
      <c r="S2660" t="s">
        <v>71</v>
      </c>
      <c r="T2660" t="s">
        <v>7102</v>
      </c>
      <c r="U2660">
        <v>1</v>
      </c>
      <c r="V2660">
        <v>1</v>
      </c>
      <c r="W2660">
        <v>1</v>
      </c>
      <c r="X2660">
        <v>1</v>
      </c>
      <c r="Y2660">
        <v>0</v>
      </c>
      <c r="Z2660">
        <v>0</v>
      </c>
      <c r="AA2660">
        <v>0</v>
      </c>
      <c r="AB2660">
        <v>0</v>
      </c>
      <c r="AC2660">
        <v>0</v>
      </c>
      <c r="AD2660">
        <v>1</v>
      </c>
      <c r="AE2660">
        <v>1</v>
      </c>
      <c r="AF2660">
        <v>0</v>
      </c>
      <c r="AG2660">
        <v>0</v>
      </c>
      <c r="AH2660">
        <v>1</v>
      </c>
      <c r="AI2660">
        <v>0</v>
      </c>
      <c r="AJ2660">
        <v>0</v>
      </c>
      <c r="AK2660">
        <v>0</v>
      </c>
      <c r="AL2660">
        <v>0</v>
      </c>
      <c r="AM2660">
        <v>0</v>
      </c>
      <c r="AN2660">
        <v>0</v>
      </c>
      <c r="AO2660">
        <v>0</v>
      </c>
      <c r="AP2660">
        <v>1</v>
      </c>
      <c r="AQ2660">
        <v>0</v>
      </c>
      <c r="AR2660">
        <v>0</v>
      </c>
      <c r="AS2660">
        <v>0</v>
      </c>
      <c r="AT2660">
        <v>44344</v>
      </c>
      <c r="AU2660">
        <v>44373</v>
      </c>
      <c r="AV2660">
        <v>0</v>
      </c>
      <c r="AW2660">
        <v>1</v>
      </c>
      <c r="AX2660">
        <v>0</v>
      </c>
      <c r="AY2660">
        <v>2021</v>
      </c>
      <c r="AZ2660">
        <v>5</v>
      </c>
      <c r="BA2660">
        <v>30</v>
      </c>
      <c r="BB2660">
        <v>8</v>
      </c>
      <c r="BF2660">
        <v>2021</v>
      </c>
      <c r="BG2660" t="s">
        <v>104</v>
      </c>
      <c r="BH2660" t="s">
        <v>9822</v>
      </c>
      <c r="BI2660" t="s">
        <v>9784</v>
      </c>
      <c r="BJ2660" t="s">
        <v>9797</v>
      </c>
    </row>
    <row r="2661" spans="1:62" x14ac:dyDescent="0.35">
      <c r="A2661">
        <v>52406250</v>
      </c>
      <c r="B2661" t="s">
        <v>98</v>
      </c>
      <c r="C2661" t="s">
        <v>75</v>
      </c>
      <c r="D2661" t="s">
        <v>165</v>
      </c>
      <c r="E2661" t="s">
        <v>6340</v>
      </c>
      <c r="F2661">
        <v>36169439</v>
      </c>
      <c r="G2661" t="s">
        <v>6340</v>
      </c>
      <c r="H2661">
        <v>2.8595999999999999</v>
      </c>
      <c r="I2661" s="1">
        <v>44344</v>
      </c>
      <c r="J2661">
        <v>44374.590115740742</v>
      </c>
      <c r="K2661" t="s">
        <v>7103</v>
      </c>
      <c r="L2661" t="s">
        <v>65</v>
      </c>
      <c r="M2661" t="s">
        <v>120</v>
      </c>
      <c r="N2661" t="s">
        <v>121</v>
      </c>
      <c r="O2661" t="s">
        <v>168</v>
      </c>
      <c r="P2661" t="s">
        <v>901</v>
      </c>
      <c r="Q2661" t="s">
        <v>70</v>
      </c>
      <c r="S2661" t="s">
        <v>71</v>
      </c>
      <c r="T2661" t="s">
        <v>7104</v>
      </c>
      <c r="U2661">
        <v>1</v>
      </c>
      <c r="V2661">
        <v>1</v>
      </c>
      <c r="W2661">
        <v>1</v>
      </c>
      <c r="X2661">
        <v>1</v>
      </c>
      <c r="Y2661">
        <v>0</v>
      </c>
      <c r="Z2661">
        <v>0</v>
      </c>
      <c r="AA2661">
        <v>0</v>
      </c>
      <c r="AB2661">
        <v>0</v>
      </c>
      <c r="AC2661">
        <v>0</v>
      </c>
      <c r="AD2661">
        <v>0</v>
      </c>
      <c r="AE2661">
        <v>1</v>
      </c>
      <c r="AF2661">
        <v>0</v>
      </c>
      <c r="AG2661">
        <v>0</v>
      </c>
      <c r="AH2661">
        <v>1</v>
      </c>
      <c r="AI2661">
        <v>0</v>
      </c>
      <c r="AJ2661">
        <v>0</v>
      </c>
      <c r="AK2661">
        <v>0</v>
      </c>
      <c r="AL2661">
        <v>0</v>
      </c>
      <c r="AM2661">
        <v>0</v>
      </c>
      <c r="AN2661">
        <v>0</v>
      </c>
      <c r="AO2661">
        <v>0</v>
      </c>
      <c r="AP2661">
        <v>0</v>
      </c>
      <c r="AQ2661">
        <v>0</v>
      </c>
      <c r="AR2661">
        <v>0</v>
      </c>
      <c r="AS2661">
        <v>0</v>
      </c>
      <c r="AT2661">
        <v>44344</v>
      </c>
      <c r="AU2661">
        <v>44354</v>
      </c>
      <c r="AV2661">
        <v>0</v>
      </c>
      <c r="AW2661">
        <v>1</v>
      </c>
      <c r="AX2661">
        <v>0</v>
      </c>
      <c r="AY2661">
        <v>2021</v>
      </c>
      <c r="AZ2661">
        <v>5</v>
      </c>
      <c r="BA2661">
        <v>29</v>
      </c>
      <c r="BB2661">
        <v>6</v>
      </c>
      <c r="BF2661">
        <v>2021</v>
      </c>
      <c r="BG2661" t="s">
        <v>104</v>
      </c>
      <c r="BH2661" t="s">
        <v>9822</v>
      </c>
      <c r="BI2661" t="s">
        <v>9784</v>
      </c>
      <c r="BJ2661" t="s">
        <v>9797</v>
      </c>
    </row>
    <row r="2662" spans="1:62" x14ac:dyDescent="0.35">
      <c r="A2662">
        <v>52407416</v>
      </c>
      <c r="B2662" t="s">
        <v>98</v>
      </c>
      <c r="C2662" t="s">
        <v>75</v>
      </c>
      <c r="D2662" t="s">
        <v>76</v>
      </c>
      <c r="E2662" t="s">
        <v>5763</v>
      </c>
      <c r="F2662">
        <v>46282724</v>
      </c>
      <c r="I2662" s="1">
        <v>44344</v>
      </c>
      <c r="J2662">
        <v>44374.626284722217</v>
      </c>
      <c r="K2662" t="s">
        <v>7105</v>
      </c>
      <c r="L2662" t="s">
        <v>65</v>
      </c>
      <c r="M2662" t="s">
        <v>66</v>
      </c>
      <c r="N2662" t="s">
        <v>67</v>
      </c>
      <c r="O2662" t="s">
        <v>68</v>
      </c>
      <c r="P2662" t="s">
        <v>402</v>
      </c>
      <c r="Q2662" t="s">
        <v>102</v>
      </c>
      <c r="S2662" t="s">
        <v>71</v>
      </c>
      <c r="T2662" t="s">
        <v>7106</v>
      </c>
      <c r="U2662">
        <v>1</v>
      </c>
      <c r="V2662">
        <v>1</v>
      </c>
      <c r="W2662">
        <v>1</v>
      </c>
      <c r="X2662">
        <v>1</v>
      </c>
      <c r="Y2662">
        <v>0</v>
      </c>
      <c r="Z2662">
        <v>0</v>
      </c>
      <c r="AA2662">
        <v>0</v>
      </c>
      <c r="AB2662">
        <v>0</v>
      </c>
      <c r="AC2662">
        <v>0</v>
      </c>
      <c r="AD2662">
        <v>0</v>
      </c>
      <c r="AE2662">
        <v>1</v>
      </c>
      <c r="AF2662">
        <v>0</v>
      </c>
      <c r="AG2662">
        <v>1</v>
      </c>
      <c r="AH2662">
        <v>1</v>
      </c>
      <c r="AI2662">
        <v>0</v>
      </c>
      <c r="AJ2662">
        <v>0</v>
      </c>
      <c r="AK2662">
        <v>0</v>
      </c>
      <c r="AL2662">
        <v>0</v>
      </c>
      <c r="AM2662">
        <v>0</v>
      </c>
      <c r="AN2662">
        <v>0</v>
      </c>
      <c r="AO2662">
        <v>0</v>
      </c>
      <c r="AP2662">
        <v>1</v>
      </c>
      <c r="AQ2662">
        <v>0</v>
      </c>
      <c r="AR2662">
        <v>0</v>
      </c>
      <c r="AS2662">
        <v>0</v>
      </c>
      <c r="AT2662">
        <v>44344</v>
      </c>
      <c r="AU2662">
        <v>44374</v>
      </c>
      <c r="AV2662">
        <v>0</v>
      </c>
      <c r="AW2662">
        <v>1</v>
      </c>
      <c r="AX2662">
        <v>0</v>
      </c>
      <c r="AY2662">
        <v>2021</v>
      </c>
      <c r="AZ2662">
        <v>5</v>
      </c>
      <c r="BA2662">
        <v>29</v>
      </c>
      <c r="BB2662">
        <v>8</v>
      </c>
      <c r="BF2662">
        <v>2021</v>
      </c>
      <c r="BG2662" t="s">
        <v>104</v>
      </c>
      <c r="BH2662" t="s">
        <v>9822</v>
      </c>
      <c r="BI2662" t="s">
        <v>9784</v>
      </c>
      <c r="BJ2662" t="s">
        <v>9797</v>
      </c>
    </row>
    <row r="2663" spans="1:62" x14ac:dyDescent="0.35">
      <c r="A2663">
        <v>52408214</v>
      </c>
      <c r="B2663" t="s">
        <v>6508</v>
      </c>
      <c r="C2663" t="s">
        <v>369</v>
      </c>
      <c r="D2663" t="s">
        <v>388</v>
      </c>
      <c r="E2663" t="s">
        <v>112</v>
      </c>
      <c r="F2663">
        <v>27705684</v>
      </c>
      <c r="I2663" s="1">
        <v>44344</v>
      </c>
      <c r="J2663">
        <v>44374.652106481481</v>
      </c>
      <c r="K2663" t="s">
        <v>6509</v>
      </c>
      <c r="L2663" t="s">
        <v>65</v>
      </c>
      <c r="M2663" t="s">
        <v>66</v>
      </c>
      <c r="N2663" t="s">
        <v>67</v>
      </c>
      <c r="O2663" t="s">
        <v>68</v>
      </c>
      <c r="P2663" t="s">
        <v>69</v>
      </c>
      <c r="Q2663" t="s">
        <v>70</v>
      </c>
      <c r="R2663" t="s">
        <v>6510</v>
      </c>
      <c r="S2663" t="s">
        <v>71</v>
      </c>
      <c r="T2663" t="s">
        <v>7107</v>
      </c>
      <c r="U2663">
        <v>1</v>
      </c>
      <c r="V2663">
        <v>1</v>
      </c>
      <c r="W2663">
        <v>1</v>
      </c>
      <c r="X2663">
        <v>1</v>
      </c>
      <c r="Y2663">
        <v>0</v>
      </c>
      <c r="Z2663">
        <v>0</v>
      </c>
      <c r="AA2663">
        <v>0</v>
      </c>
      <c r="AB2663">
        <v>0</v>
      </c>
      <c r="AC2663">
        <v>0</v>
      </c>
      <c r="AD2663">
        <v>0</v>
      </c>
      <c r="AE2663">
        <v>1</v>
      </c>
      <c r="AF2663">
        <v>0</v>
      </c>
      <c r="AG2663">
        <v>1</v>
      </c>
      <c r="AH2663">
        <v>1</v>
      </c>
      <c r="AI2663">
        <v>0</v>
      </c>
      <c r="AJ2663">
        <v>0</v>
      </c>
      <c r="AK2663">
        <v>0</v>
      </c>
      <c r="AL2663">
        <v>0</v>
      </c>
      <c r="AM2663">
        <v>0</v>
      </c>
      <c r="AN2663">
        <v>0</v>
      </c>
      <c r="AO2663">
        <v>0</v>
      </c>
      <c r="AP2663">
        <v>0</v>
      </c>
      <c r="AQ2663">
        <v>0</v>
      </c>
      <c r="AR2663">
        <v>0</v>
      </c>
      <c r="AS2663">
        <v>0</v>
      </c>
      <c r="AT2663">
        <v>44344</v>
      </c>
      <c r="AU2663">
        <v>44374</v>
      </c>
      <c r="AV2663">
        <v>1</v>
      </c>
      <c r="AW2663">
        <v>1</v>
      </c>
      <c r="AX2663">
        <v>0</v>
      </c>
      <c r="AY2663">
        <v>2021</v>
      </c>
      <c r="AZ2663">
        <v>5</v>
      </c>
      <c r="BA2663">
        <v>29</v>
      </c>
      <c r="BB2663">
        <v>7</v>
      </c>
      <c r="BC2663">
        <v>130000</v>
      </c>
      <c r="BD2663">
        <v>164250</v>
      </c>
      <c r="BE2663" t="s">
        <v>90</v>
      </c>
      <c r="BF2663">
        <v>2021</v>
      </c>
      <c r="BG2663" t="s">
        <v>73</v>
      </c>
      <c r="BH2663" t="s">
        <v>59</v>
      </c>
      <c r="BI2663" t="s">
        <v>9784</v>
      </c>
      <c r="BJ2663" t="s">
        <v>9797</v>
      </c>
    </row>
    <row r="2664" spans="1:62" x14ac:dyDescent="0.35">
      <c r="A2664">
        <v>52409085</v>
      </c>
      <c r="B2664" t="s">
        <v>7108</v>
      </c>
      <c r="C2664" t="s">
        <v>75</v>
      </c>
      <c r="D2664" t="s">
        <v>236</v>
      </c>
      <c r="E2664" t="s">
        <v>7109</v>
      </c>
      <c r="F2664">
        <v>46825575</v>
      </c>
      <c r="I2664" s="1">
        <v>44344</v>
      </c>
      <c r="J2664">
        <v>44374.999988425923</v>
      </c>
      <c r="K2664" t="s">
        <v>7110</v>
      </c>
      <c r="L2664" t="s">
        <v>65</v>
      </c>
      <c r="M2664" t="s">
        <v>66</v>
      </c>
      <c r="N2664" t="s">
        <v>67</v>
      </c>
      <c r="O2664" t="s">
        <v>101</v>
      </c>
      <c r="P2664" t="s">
        <v>1715</v>
      </c>
      <c r="Q2664" t="s">
        <v>70</v>
      </c>
      <c r="S2664" t="s">
        <v>71</v>
      </c>
      <c r="T2664" t="s">
        <v>7111</v>
      </c>
      <c r="U2664">
        <v>1</v>
      </c>
      <c r="V2664">
        <v>1</v>
      </c>
      <c r="W2664">
        <v>0</v>
      </c>
      <c r="X2664">
        <v>1</v>
      </c>
      <c r="Y2664">
        <v>0</v>
      </c>
      <c r="Z2664">
        <v>0</v>
      </c>
      <c r="AA2664">
        <v>0</v>
      </c>
      <c r="AB2664">
        <v>0</v>
      </c>
      <c r="AC2664">
        <v>0</v>
      </c>
      <c r="AD2664">
        <v>0</v>
      </c>
      <c r="AE2664">
        <v>1</v>
      </c>
      <c r="AF2664">
        <v>1</v>
      </c>
      <c r="AG2664">
        <v>1</v>
      </c>
      <c r="AH2664">
        <v>1</v>
      </c>
      <c r="AI2664">
        <v>0</v>
      </c>
      <c r="AJ2664">
        <v>0</v>
      </c>
      <c r="AK2664">
        <v>0</v>
      </c>
      <c r="AL2664">
        <v>0</v>
      </c>
      <c r="AM2664">
        <v>0</v>
      </c>
      <c r="AN2664">
        <v>0</v>
      </c>
      <c r="AO2664">
        <v>0</v>
      </c>
      <c r="AP2664">
        <v>1</v>
      </c>
      <c r="AQ2664">
        <v>1</v>
      </c>
      <c r="AR2664">
        <v>0</v>
      </c>
      <c r="AS2664">
        <v>0</v>
      </c>
      <c r="AT2664">
        <v>44344</v>
      </c>
      <c r="AU2664">
        <v>44374</v>
      </c>
      <c r="AV2664">
        <v>0</v>
      </c>
      <c r="AW2664">
        <v>1</v>
      </c>
      <c r="AX2664">
        <v>0</v>
      </c>
      <c r="AY2664">
        <v>2021</v>
      </c>
      <c r="AZ2664">
        <v>5</v>
      </c>
      <c r="BA2664">
        <v>30</v>
      </c>
      <c r="BB2664">
        <v>9</v>
      </c>
      <c r="BF2664">
        <v>2021</v>
      </c>
      <c r="BG2664" t="s">
        <v>104</v>
      </c>
      <c r="BH2664" t="s">
        <v>9822</v>
      </c>
      <c r="BI2664" t="s">
        <v>9784</v>
      </c>
      <c r="BJ2664" t="s">
        <v>9797</v>
      </c>
    </row>
    <row r="2665" spans="1:62" x14ac:dyDescent="0.35">
      <c r="A2665">
        <v>52410083</v>
      </c>
      <c r="B2665" t="s">
        <v>7112</v>
      </c>
      <c r="C2665" t="s">
        <v>75</v>
      </c>
      <c r="D2665" t="s">
        <v>165</v>
      </c>
      <c r="E2665" t="s">
        <v>7113</v>
      </c>
      <c r="F2665">
        <v>23791286</v>
      </c>
      <c r="I2665" s="1">
        <v>44344</v>
      </c>
      <c r="J2665">
        <v>44374.999988425923</v>
      </c>
      <c r="K2665" t="s">
        <v>7114</v>
      </c>
      <c r="L2665" t="s">
        <v>65</v>
      </c>
      <c r="M2665" t="s">
        <v>66</v>
      </c>
      <c r="N2665" t="s">
        <v>67</v>
      </c>
      <c r="Q2665" t="s">
        <v>70</v>
      </c>
      <c r="S2665" t="s">
        <v>71</v>
      </c>
      <c r="T2665" t="s">
        <v>7115</v>
      </c>
      <c r="U2665">
        <v>0</v>
      </c>
      <c r="V2665">
        <v>1</v>
      </c>
      <c r="W2665">
        <v>1</v>
      </c>
      <c r="X2665">
        <v>1</v>
      </c>
      <c r="Y2665">
        <v>0</v>
      </c>
      <c r="Z2665">
        <v>0</v>
      </c>
      <c r="AA2665">
        <v>0</v>
      </c>
      <c r="AB2665">
        <v>0</v>
      </c>
      <c r="AC2665">
        <v>0</v>
      </c>
      <c r="AD2665">
        <v>1</v>
      </c>
      <c r="AE2665">
        <v>1</v>
      </c>
      <c r="AF2665">
        <v>1</v>
      </c>
      <c r="AG2665">
        <v>1</v>
      </c>
      <c r="AH2665">
        <v>1</v>
      </c>
      <c r="AI2665">
        <v>0</v>
      </c>
      <c r="AJ2665">
        <v>0</v>
      </c>
      <c r="AK2665">
        <v>0</v>
      </c>
      <c r="AL2665">
        <v>0</v>
      </c>
      <c r="AM2665">
        <v>0</v>
      </c>
      <c r="AN2665">
        <v>0</v>
      </c>
      <c r="AO2665">
        <v>0</v>
      </c>
      <c r="AP2665">
        <v>1</v>
      </c>
      <c r="AQ2665">
        <v>0</v>
      </c>
      <c r="AR2665">
        <v>0</v>
      </c>
      <c r="AS2665">
        <v>0</v>
      </c>
      <c r="AT2665">
        <v>44344</v>
      </c>
      <c r="AU2665">
        <v>44372</v>
      </c>
      <c r="AV2665">
        <v>0</v>
      </c>
      <c r="AW2665">
        <v>1</v>
      </c>
      <c r="AX2665">
        <v>0</v>
      </c>
      <c r="AY2665">
        <v>2021</v>
      </c>
      <c r="AZ2665">
        <v>5</v>
      </c>
      <c r="BA2665">
        <v>30</v>
      </c>
      <c r="BB2665">
        <v>9</v>
      </c>
      <c r="BF2665">
        <v>2021</v>
      </c>
      <c r="BG2665" t="s">
        <v>104</v>
      </c>
      <c r="BH2665" t="s">
        <v>9822</v>
      </c>
      <c r="BI2665" t="s">
        <v>9784</v>
      </c>
      <c r="BJ2665" t="s">
        <v>9797</v>
      </c>
    </row>
    <row r="2666" spans="1:62" x14ac:dyDescent="0.35">
      <c r="A2666">
        <v>52410656</v>
      </c>
      <c r="B2666" t="s">
        <v>7116</v>
      </c>
      <c r="C2666" t="s">
        <v>135</v>
      </c>
      <c r="D2666" t="s">
        <v>3998</v>
      </c>
      <c r="E2666" t="s">
        <v>7117</v>
      </c>
      <c r="F2666">
        <v>27990829</v>
      </c>
      <c r="G2666" t="s">
        <v>7117</v>
      </c>
      <c r="I2666" s="1">
        <v>44344</v>
      </c>
      <c r="J2666">
        <v>44374.999988425923</v>
      </c>
      <c r="K2666" t="s">
        <v>7118</v>
      </c>
      <c r="L2666" t="s">
        <v>65</v>
      </c>
      <c r="M2666" t="s">
        <v>519</v>
      </c>
      <c r="N2666" t="s">
        <v>520</v>
      </c>
      <c r="P2666" t="s">
        <v>861</v>
      </c>
      <c r="Q2666" t="s">
        <v>70</v>
      </c>
      <c r="R2666" t="s">
        <v>7119</v>
      </c>
      <c r="S2666" t="s">
        <v>71</v>
      </c>
      <c r="T2666" t="s">
        <v>7120</v>
      </c>
      <c r="U2666">
        <v>1</v>
      </c>
      <c r="V2666">
        <v>0</v>
      </c>
      <c r="W2666">
        <v>0</v>
      </c>
      <c r="X2666">
        <v>0</v>
      </c>
      <c r="Y2666">
        <v>1</v>
      </c>
      <c r="Z2666">
        <v>0</v>
      </c>
      <c r="AA2666">
        <v>1</v>
      </c>
      <c r="AB2666">
        <v>0</v>
      </c>
      <c r="AC2666">
        <v>0</v>
      </c>
      <c r="AD2666">
        <v>0</v>
      </c>
      <c r="AE2666">
        <v>0</v>
      </c>
      <c r="AF2666">
        <v>0</v>
      </c>
      <c r="AG2666">
        <v>0</v>
      </c>
      <c r="AH2666">
        <v>0</v>
      </c>
      <c r="AI2666">
        <v>0</v>
      </c>
      <c r="AJ2666">
        <v>0</v>
      </c>
      <c r="AK2666">
        <v>0</v>
      </c>
      <c r="AL2666">
        <v>0</v>
      </c>
      <c r="AM2666">
        <v>0</v>
      </c>
      <c r="AN2666">
        <v>0</v>
      </c>
      <c r="AO2666">
        <v>0</v>
      </c>
      <c r="AP2666">
        <v>0</v>
      </c>
      <c r="AQ2666">
        <v>0</v>
      </c>
      <c r="AR2666">
        <v>0</v>
      </c>
      <c r="AS2666">
        <v>0</v>
      </c>
      <c r="AT2666">
        <v>44344</v>
      </c>
      <c r="AU2666">
        <v>44374</v>
      </c>
      <c r="AV2666">
        <v>0</v>
      </c>
      <c r="AW2666">
        <v>1</v>
      </c>
      <c r="AX2666">
        <v>0</v>
      </c>
      <c r="AY2666">
        <v>2021</v>
      </c>
      <c r="AZ2666">
        <v>5</v>
      </c>
      <c r="BA2666">
        <v>30</v>
      </c>
      <c r="BB2666">
        <v>3</v>
      </c>
      <c r="BC2666">
        <v>25000</v>
      </c>
      <c r="BD2666">
        <v>29999</v>
      </c>
      <c r="BE2666" t="s">
        <v>90</v>
      </c>
      <c r="BF2666">
        <v>2021</v>
      </c>
      <c r="BG2666" t="s">
        <v>104</v>
      </c>
      <c r="BH2666" t="s">
        <v>59</v>
      </c>
      <c r="BI2666" t="s">
        <v>9784</v>
      </c>
      <c r="BJ2666" t="s">
        <v>9797</v>
      </c>
    </row>
    <row r="2667" spans="1:62" x14ac:dyDescent="0.35">
      <c r="A2667">
        <v>52410657</v>
      </c>
      <c r="B2667" t="s">
        <v>7116</v>
      </c>
      <c r="C2667" t="s">
        <v>135</v>
      </c>
      <c r="D2667" t="s">
        <v>76</v>
      </c>
      <c r="E2667" t="s">
        <v>7117</v>
      </c>
      <c r="F2667">
        <v>27990829</v>
      </c>
      <c r="G2667" t="s">
        <v>7117</v>
      </c>
      <c r="H2667">
        <v>3.8814000000000002</v>
      </c>
      <c r="I2667" s="1">
        <v>44344</v>
      </c>
      <c r="J2667">
        <v>44374.999988425923</v>
      </c>
      <c r="K2667" t="s">
        <v>7118</v>
      </c>
      <c r="L2667" t="s">
        <v>65</v>
      </c>
      <c r="M2667" t="s">
        <v>519</v>
      </c>
      <c r="N2667" t="s">
        <v>520</v>
      </c>
      <c r="P2667" t="s">
        <v>861</v>
      </c>
      <c r="Q2667" t="s">
        <v>70</v>
      </c>
      <c r="R2667" t="s">
        <v>7119</v>
      </c>
      <c r="S2667" t="s">
        <v>71</v>
      </c>
      <c r="T2667" t="s">
        <v>7121</v>
      </c>
      <c r="U2667">
        <v>1</v>
      </c>
      <c r="V2667">
        <v>1</v>
      </c>
      <c r="W2667">
        <v>0</v>
      </c>
      <c r="X2667">
        <v>0</v>
      </c>
      <c r="Y2667">
        <v>1</v>
      </c>
      <c r="Z2667">
        <v>0</v>
      </c>
      <c r="AA2667">
        <v>1</v>
      </c>
      <c r="AB2667">
        <v>0</v>
      </c>
      <c r="AC2667">
        <v>0</v>
      </c>
      <c r="AD2667">
        <v>0</v>
      </c>
      <c r="AE2667">
        <v>0</v>
      </c>
      <c r="AF2667">
        <v>0</v>
      </c>
      <c r="AG2667">
        <v>0</v>
      </c>
      <c r="AH2667">
        <v>0</v>
      </c>
      <c r="AI2667">
        <v>0</v>
      </c>
      <c r="AJ2667">
        <v>0</v>
      </c>
      <c r="AK2667">
        <v>0</v>
      </c>
      <c r="AL2667">
        <v>0</v>
      </c>
      <c r="AM2667">
        <v>0</v>
      </c>
      <c r="AN2667">
        <v>0</v>
      </c>
      <c r="AO2667">
        <v>0</v>
      </c>
      <c r="AP2667">
        <v>0</v>
      </c>
      <c r="AQ2667">
        <v>0</v>
      </c>
      <c r="AR2667">
        <v>0</v>
      </c>
      <c r="AS2667">
        <v>0</v>
      </c>
      <c r="AT2667">
        <v>44344</v>
      </c>
      <c r="AU2667">
        <v>44374</v>
      </c>
      <c r="AV2667">
        <v>0</v>
      </c>
      <c r="AW2667">
        <v>1</v>
      </c>
      <c r="AX2667">
        <v>1</v>
      </c>
      <c r="AY2667">
        <v>2021</v>
      </c>
      <c r="AZ2667">
        <v>5</v>
      </c>
      <c r="BA2667">
        <v>30</v>
      </c>
      <c r="BB2667">
        <v>4</v>
      </c>
      <c r="BC2667">
        <v>25000</v>
      </c>
      <c r="BD2667">
        <v>29999</v>
      </c>
      <c r="BE2667" t="s">
        <v>90</v>
      </c>
      <c r="BF2667">
        <v>2021</v>
      </c>
      <c r="BG2667" t="s">
        <v>104</v>
      </c>
      <c r="BH2667" t="s">
        <v>59</v>
      </c>
      <c r="BI2667" t="s">
        <v>9784</v>
      </c>
      <c r="BJ2667" t="s">
        <v>9797</v>
      </c>
    </row>
    <row r="2668" spans="1:62" x14ac:dyDescent="0.35">
      <c r="A2668">
        <v>52411496</v>
      </c>
      <c r="B2668" t="s">
        <v>7122</v>
      </c>
      <c r="C2668" t="s">
        <v>75</v>
      </c>
      <c r="D2668" t="s">
        <v>165</v>
      </c>
      <c r="E2668" t="s">
        <v>7123</v>
      </c>
      <c r="F2668">
        <v>47624871</v>
      </c>
      <c r="I2668" s="1">
        <v>44345</v>
      </c>
      <c r="J2668">
        <v>44375.999988425923</v>
      </c>
      <c r="K2668" t="s">
        <v>7124</v>
      </c>
      <c r="L2668" t="s">
        <v>65</v>
      </c>
      <c r="M2668" t="s">
        <v>66</v>
      </c>
      <c r="N2668" t="s">
        <v>67</v>
      </c>
      <c r="O2668" t="s">
        <v>68</v>
      </c>
      <c r="P2668" t="s">
        <v>69</v>
      </c>
      <c r="Q2668" t="s">
        <v>70</v>
      </c>
      <c r="S2668" t="s">
        <v>71</v>
      </c>
      <c r="T2668" t="s">
        <v>7125</v>
      </c>
      <c r="U2668">
        <v>0</v>
      </c>
      <c r="V2668">
        <v>1</v>
      </c>
      <c r="W2668">
        <v>0</v>
      </c>
      <c r="X2668">
        <v>1</v>
      </c>
      <c r="Y2668">
        <v>0</v>
      </c>
      <c r="Z2668">
        <v>0</v>
      </c>
      <c r="AA2668">
        <v>0</v>
      </c>
      <c r="AB2668">
        <v>0</v>
      </c>
      <c r="AC2668">
        <v>0</v>
      </c>
      <c r="AD2668">
        <v>1</v>
      </c>
      <c r="AE2668">
        <v>1</v>
      </c>
      <c r="AF2668">
        <v>1</v>
      </c>
      <c r="AG2668">
        <v>1</v>
      </c>
      <c r="AH2668">
        <v>1</v>
      </c>
      <c r="AI2668">
        <v>0</v>
      </c>
      <c r="AJ2668">
        <v>0</v>
      </c>
      <c r="AK2668">
        <v>0</v>
      </c>
      <c r="AL2668">
        <v>0</v>
      </c>
      <c r="AM2668">
        <v>0</v>
      </c>
      <c r="AN2668">
        <v>0</v>
      </c>
      <c r="AO2668">
        <v>0</v>
      </c>
      <c r="AP2668">
        <v>1</v>
      </c>
      <c r="AQ2668">
        <v>0</v>
      </c>
      <c r="AR2668">
        <v>0</v>
      </c>
      <c r="AS2668">
        <v>0</v>
      </c>
      <c r="AT2668">
        <v>44344</v>
      </c>
      <c r="AU2668">
        <v>44375</v>
      </c>
      <c r="AV2668">
        <v>0</v>
      </c>
      <c r="AW2668">
        <v>1</v>
      </c>
      <c r="AX2668">
        <v>0</v>
      </c>
      <c r="AY2668">
        <v>2021</v>
      </c>
      <c r="AZ2668">
        <v>5</v>
      </c>
      <c r="BA2668">
        <v>30</v>
      </c>
      <c r="BB2668">
        <v>8</v>
      </c>
      <c r="BF2668">
        <v>2021</v>
      </c>
      <c r="BG2668" t="s">
        <v>104</v>
      </c>
      <c r="BH2668" t="s">
        <v>9822</v>
      </c>
      <c r="BI2668" t="s">
        <v>9784</v>
      </c>
      <c r="BJ2668" t="s">
        <v>9798</v>
      </c>
    </row>
    <row r="2669" spans="1:62" x14ac:dyDescent="0.35">
      <c r="A2669">
        <v>52411640</v>
      </c>
      <c r="B2669" t="s">
        <v>6038</v>
      </c>
      <c r="C2669" t="s">
        <v>75</v>
      </c>
      <c r="D2669" t="s">
        <v>428</v>
      </c>
      <c r="E2669" t="s">
        <v>1409</v>
      </c>
      <c r="F2669">
        <v>23949797</v>
      </c>
      <c r="I2669" s="1">
        <v>44344</v>
      </c>
      <c r="J2669">
        <v>44374.999988425923</v>
      </c>
      <c r="K2669" t="s">
        <v>7126</v>
      </c>
      <c r="L2669" t="s">
        <v>65</v>
      </c>
      <c r="M2669" t="s">
        <v>120</v>
      </c>
      <c r="N2669" t="s">
        <v>121</v>
      </c>
      <c r="O2669" t="s">
        <v>168</v>
      </c>
      <c r="P2669" t="s">
        <v>122</v>
      </c>
      <c r="Q2669" t="s">
        <v>102</v>
      </c>
      <c r="R2669" t="s">
        <v>7127</v>
      </c>
      <c r="S2669" t="s">
        <v>71</v>
      </c>
      <c r="T2669" t="s">
        <v>7128</v>
      </c>
      <c r="U2669">
        <v>0</v>
      </c>
      <c r="V2669">
        <v>1</v>
      </c>
      <c r="W2669">
        <v>0</v>
      </c>
      <c r="X2669">
        <v>1</v>
      </c>
      <c r="Y2669">
        <v>0</v>
      </c>
      <c r="Z2669">
        <v>0</v>
      </c>
      <c r="AA2669">
        <v>0</v>
      </c>
      <c r="AB2669">
        <v>0</v>
      </c>
      <c r="AC2669">
        <v>0</v>
      </c>
      <c r="AD2669">
        <v>0</v>
      </c>
      <c r="AE2669">
        <v>1</v>
      </c>
      <c r="AF2669">
        <v>0</v>
      </c>
      <c r="AG2669">
        <v>1</v>
      </c>
      <c r="AH2669">
        <v>0</v>
      </c>
      <c r="AI2669">
        <v>0</v>
      </c>
      <c r="AJ2669">
        <v>0</v>
      </c>
      <c r="AK2669">
        <v>0</v>
      </c>
      <c r="AL2669">
        <v>0</v>
      </c>
      <c r="AM2669">
        <v>0</v>
      </c>
      <c r="AN2669">
        <v>0</v>
      </c>
      <c r="AO2669">
        <v>0</v>
      </c>
      <c r="AP2669">
        <v>0</v>
      </c>
      <c r="AQ2669">
        <v>0</v>
      </c>
      <c r="AR2669">
        <v>0</v>
      </c>
      <c r="AS2669">
        <v>0</v>
      </c>
      <c r="AT2669">
        <v>44344</v>
      </c>
      <c r="AU2669">
        <v>44349</v>
      </c>
      <c r="AV2669">
        <v>1</v>
      </c>
      <c r="AW2669">
        <v>1</v>
      </c>
      <c r="AX2669">
        <v>0</v>
      </c>
      <c r="AY2669">
        <v>2021</v>
      </c>
      <c r="AZ2669">
        <v>5</v>
      </c>
      <c r="BA2669">
        <v>30</v>
      </c>
      <c r="BB2669">
        <v>4</v>
      </c>
      <c r="BC2669">
        <v>1380</v>
      </c>
      <c r="BD2669">
        <v>1380</v>
      </c>
      <c r="BE2669" t="s">
        <v>546</v>
      </c>
      <c r="BF2669">
        <v>2021</v>
      </c>
      <c r="BG2669" t="s">
        <v>73</v>
      </c>
      <c r="BH2669" t="s">
        <v>59</v>
      </c>
      <c r="BI2669" t="s">
        <v>9784</v>
      </c>
      <c r="BJ2669" t="s">
        <v>9797</v>
      </c>
    </row>
    <row r="2670" spans="1:62" x14ac:dyDescent="0.35">
      <c r="A2670">
        <v>52413268</v>
      </c>
      <c r="B2670" t="s">
        <v>7129</v>
      </c>
      <c r="C2670" t="s">
        <v>922</v>
      </c>
      <c r="D2670" t="s">
        <v>923</v>
      </c>
      <c r="E2670" t="s">
        <v>1624</v>
      </c>
      <c r="F2670">
        <v>20791446</v>
      </c>
      <c r="G2670" t="s">
        <v>1624</v>
      </c>
      <c r="H2670">
        <v>3.2982</v>
      </c>
      <c r="I2670" s="1">
        <v>44345</v>
      </c>
      <c r="J2670">
        <v>44375.999988425923</v>
      </c>
      <c r="K2670" t="s">
        <v>7130</v>
      </c>
      <c r="L2670" t="s">
        <v>65</v>
      </c>
      <c r="M2670" t="s">
        <v>197</v>
      </c>
      <c r="N2670" t="s">
        <v>198</v>
      </c>
      <c r="O2670" t="s">
        <v>168</v>
      </c>
      <c r="P2670" t="s">
        <v>1626</v>
      </c>
      <c r="Q2670" t="s">
        <v>70</v>
      </c>
      <c r="S2670" t="s">
        <v>71</v>
      </c>
      <c r="T2670" t="s">
        <v>7131</v>
      </c>
      <c r="U2670">
        <v>1</v>
      </c>
      <c r="V2670">
        <v>1</v>
      </c>
      <c r="W2670">
        <v>0</v>
      </c>
      <c r="X2670">
        <v>1</v>
      </c>
      <c r="Y2670">
        <v>0</v>
      </c>
      <c r="Z2670">
        <v>0</v>
      </c>
      <c r="AA2670">
        <v>0</v>
      </c>
      <c r="AB2670">
        <v>0</v>
      </c>
      <c r="AC2670">
        <v>0</v>
      </c>
      <c r="AD2670">
        <v>0</v>
      </c>
      <c r="AE2670">
        <v>1</v>
      </c>
      <c r="AF2670">
        <v>0</v>
      </c>
      <c r="AG2670">
        <v>0</v>
      </c>
      <c r="AH2670">
        <v>1</v>
      </c>
      <c r="AI2670">
        <v>0</v>
      </c>
      <c r="AJ2670">
        <v>0</v>
      </c>
      <c r="AK2670">
        <v>0</v>
      </c>
      <c r="AL2670">
        <v>0</v>
      </c>
      <c r="AM2670">
        <v>0</v>
      </c>
      <c r="AN2670">
        <v>0</v>
      </c>
      <c r="AO2670">
        <v>0</v>
      </c>
      <c r="AP2670">
        <v>0</v>
      </c>
      <c r="AQ2670">
        <v>0</v>
      </c>
      <c r="AR2670">
        <v>0</v>
      </c>
      <c r="AS2670">
        <v>0</v>
      </c>
      <c r="AT2670">
        <v>44345</v>
      </c>
      <c r="AU2670">
        <v>44375</v>
      </c>
      <c r="AV2670">
        <v>0</v>
      </c>
      <c r="AW2670">
        <v>1</v>
      </c>
      <c r="AX2670">
        <v>0</v>
      </c>
      <c r="AY2670">
        <v>2021</v>
      </c>
      <c r="AZ2670">
        <v>5</v>
      </c>
      <c r="BA2670">
        <v>30</v>
      </c>
      <c r="BB2670">
        <v>5</v>
      </c>
      <c r="BF2670">
        <v>2021</v>
      </c>
      <c r="BG2670" t="s">
        <v>104</v>
      </c>
      <c r="BH2670" t="s">
        <v>9822</v>
      </c>
      <c r="BI2670" t="s">
        <v>9784</v>
      </c>
      <c r="BJ2670" t="s">
        <v>9798</v>
      </c>
    </row>
    <row r="2671" spans="1:62" x14ac:dyDescent="0.35">
      <c r="A2671">
        <v>52415830</v>
      </c>
      <c r="B2671" t="s">
        <v>524</v>
      </c>
      <c r="C2671" t="s">
        <v>75</v>
      </c>
      <c r="D2671" t="s">
        <v>165</v>
      </c>
      <c r="E2671" t="s">
        <v>3632</v>
      </c>
      <c r="F2671">
        <v>9163024</v>
      </c>
      <c r="G2671" t="s">
        <v>3632</v>
      </c>
      <c r="H2671">
        <v>2.4510000000000001</v>
      </c>
      <c r="I2671" s="1">
        <v>44347</v>
      </c>
      <c r="J2671">
        <v>44377.999988425923</v>
      </c>
      <c r="K2671" t="s">
        <v>6255</v>
      </c>
      <c r="L2671" t="s">
        <v>65</v>
      </c>
      <c r="M2671" t="s">
        <v>197</v>
      </c>
      <c r="N2671" t="s">
        <v>198</v>
      </c>
      <c r="O2671" t="s">
        <v>168</v>
      </c>
      <c r="P2671" t="s">
        <v>199</v>
      </c>
      <c r="Q2671" t="s">
        <v>70</v>
      </c>
      <c r="S2671" t="s">
        <v>71</v>
      </c>
      <c r="T2671" t="s">
        <v>7132</v>
      </c>
      <c r="U2671">
        <v>0</v>
      </c>
      <c r="V2671">
        <v>1</v>
      </c>
      <c r="W2671">
        <v>0</v>
      </c>
      <c r="X2671">
        <v>1</v>
      </c>
      <c r="Y2671">
        <v>0</v>
      </c>
      <c r="Z2671">
        <v>0</v>
      </c>
      <c r="AA2671">
        <v>0</v>
      </c>
      <c r="AB2671">
        <v>0</v>
      </c>
      <c r="AC2671">
        <v>0</v>
      </c>
      <c r="AD2671">
        <v>1</v>
      </c>
      <c r="AE2671">
        <v>1</v>
      </c>
      <c r="AF2671">
        <v>1</v>
      </c>
      <c r="AG2671">
        <v>1</v>
      </c>
      <c r="AH2671">
        <v>1</v>
      </c>
      <c r="AI2671">
        <v>0</v>
      </c>
      <c r="AJ2671">
        <v>0</v>
      </c>
      <c r="AK2671">
        <v>0</v>
      </c>
      <c r="AL2671">
        <v>0</v>
      </c>
      <c r="AM2671">
        <v>0</v>
      </c>
      <c r="AN2671">
        <v>0</v>
      </c>
      <c r="AO2671">
        <v>0</v>
      </c>
      <c r="AP2671">
        <v>1</v>
      </c>
      <c r="AQ2671">
        <v>0</v>
      </c>
      <c r="AR2671">
        <v>0</v>
      </c>
      <c r="AS2671">
        <v>0</v>
      </c>
      <c r="AT2671">
        <v>44346</v>
      </c>
      <c r="AU2671">
        <v>44377</v>
      </c>
      <c r="AV2671">
        <v>0</v>
      </c>
      <c r="AW2671">
        <v>1</v>
      </c>
      <c r="AX2671">
        <v>0</v>
      </c>
      <c r="AY2671">
        <v>2021</v>
      </c>
      <c r="AZ2671">
        <v>5</v>
      </c>
      <c r="BA2671">
        <v>30</v>
      </c>
      <c r="BB2671">
        <v>8</v>
      </c>
      <c r="BF2671">
        <v>2021</v>
      </c>
      <c r="BG2671" t="s">
        <v>104</v>
      </c>
      <c r="BH2671" t="s">
        <v>9822</v>
      </c>
      <c r="BI2671" t="s">
        <v>9784</v>
      </c>
      <c r="BJ2671" t="s">
        <v>9794</v>
      </c>
    </row>
    <row r="2672" spans="1:62" x14ac:dyDescent="0.35">
      <c r="A2672">
        <v>52415841</v>
      </c>
      <c r="B2672" t="s">
        <v>524</v>
      </c>
      <c r="C2672" t="s">
        <v>75</v>
      </c>
      <c r="D2672" t="s">
        <v>165</v>
      </c>
      <c r="E2672" t="s">
        <v>3632</v>
      </c>
      <c r="F2672">
        <v>9163024</v>
      </c>
      <c r="G2672" t="s">
        <v>3632</v>
      </c>
      <c r="H2672">
        <v>2.4510000000000001</v>
      </c>
      <c r="I2672" s="1">
        <v>44347</v>
      </c>
      <c r="J2672">
        <v>44377.999988425923</v>
      </c>
      <c r="K2672" t="s">
        <v>6255</v>
      </c>
      <c r="L2672" t="s">
        <v>65</v>
      </c>
      <c r="M2672" t="s">
        <v>66</v>
      </c>
      <c r="N2672" t="s">
        <v>67</v>
      </c>
      <c r="O2672" t="s">
        <v>68</v>
      </c>
      <c r="P2672" t="s">
        <v>69</v>
      </c>
      <c r="Q2672" t="s">
        <v>70</v>
      </c>
      <c r="S2672" t="s">
        <v>71</v>
      </c>
      <c r="T2672" t="s">
        <v>7133</v>
      </c>
      <c r="U2672">
        <v>0</v>
      </c>
      <c r="V2672">
        <v>1</v>
      </c>
      <c r="W2672">
        <v>0</v>
      </c>
      <c r="X2672">
        <v>1</v>
      </c>
      <c r="Y2672">
        <v>0</v>
      </c>
      <c r="Z2672">
        <v>0</v>
      </c>
      <c r="AA2672">
        <v>0</v>
      </c>
      <c r="AB2672">
        <v>0</v>
      </c>
      <c r="AC2672">
        <v>0</v>
      </c>
      <c r="AD2672">
        <v>1</v>
      </c>
      <c r="AE2672">
        <v>1</v>
      </c>
      <c r="AF2672">
        <v>1</v>
      </c>
      <c r="AG2672">
        <v>1</v>
      </c>
      <c r="AH2672">
        <v>1</v>
      </c>
      <c r="AI2672">
        <v>0</v>
      </c>
      <c r="AJ2672">
        <v>0</v>
      </c>
      <c r="AK2672">
        <v>0</v>
      </c>
      <c r="AL2672">
        <v>0</v>
      </c>
      <c r="AM2672">
        <v>0</v>
      </c>
      <c r="AN2672">
        <v>0</v>
      </c>
      <c r="AO2672">
        <v>0</v>
      </c>
      <c r="AP2672">
        <v>1</v>
      </c>
      <c r="AQ2672">
        <v>0</v>
      </c>
      <c r="AR2672">
        <v>0</v>
      </c>
      <c r="AS2672">
        <v>0</v>
      </c>
      <c r="AT2672">
        <v>44346</v>
      </c>
      <c r="AU2672">
        <v>44377</v>
      </c>
      <c r="AV2672">
        <v>0</v>
      </c>
      <c r="AW2672">
        <v>1</v>
      </c>
      <c r="AX2672">
        <v>0</v>
      </c>
      <c r="AY2672">
        <v>2021</v>
      </c>
      <c r="AZ2672">
        <v>5</v>
      </c>
      <c r="BA2672">
        <v>30</v>
      </c>
      <c r="BB2672">
        <v>8</v>
      </c>
      <c r="BF2672">
        <v>2021</v>
      </c>
      <c r="BG2672" t="s">
        <v>104</v>
      </c>
      <c r="BH2672" t="s">
        <v>9822</v>
      </c>
      <c r="BI2672" t="s">
        <v>9784</v>
      </c>
      <c r="BJ2672" t="s">
        <v>9794</v>
      </c>
    </row>
    <row r="2673" spans="1:62" x14ac:dyDescent="0.35">
      <c r="A2673">
        <v>52415852</v>
      </c>
      <c r="B2673" t="s">
        <v>524</v>
      </c>
      <c r="C2673" t="s">
        <v>75</v>
      </c>
      <c r="D2673" t="s">
        <v>165</v>
      </c>
      <c r="E2673" t="s">
        <v>3632</v>
      </c>
      <c r="F2673">
        <v>9163024</v>
      </c>
      <c r="G2673" t="s">
        <v>3632</v>
      </c>
      <c r="H2673">
        <v>2.4510000000000001</v>
      </c>
      <c r="I2673" s="1">
        <v>44347</v>
      </c>
      <c r="J2673">
        <v>44377.999988425923</v>
      </c>
      <c r="K2673" t="s">
        <v>6255</v>
      </c>
      <c r="L2673" t="s">
        <v>65</v>
      </c>
      <c r="M2673" t="s">
        <v>120</v>
      </c>
      <c r="N2673" t="s">
        <v>121</v>
      </c>
      <c r="O2673" t="s">
        <v>168</v>
      </c>
      <c r="P2673" t="s">
        <v>122</v>
      </c>
      <c r="Q2673" t="s">
        <v>70</v>
      </c>
      <c r="S2673" t="s">
        <v>71</v>
      </c>
      <c r="T2673" t="s">
        <v>7134</v>
      </c>
      <c r="U2673">
        <v>0</v>
      </c>
      <c r="V2673">
        <v>1</v>
      </c>
      <c r="W2673">
        <v>0</v>
      </c>
      <c r="X2673">
        <v>1</v>
      </c>
      <c r="Y2673">
        <v>0</v>
      </c>
      <c r="Z2673">
        <v>0</v>
      </c>
      <c r="AA2673">
        <v>0</v>
      </c>
      <c r="AB2673">
        <v>0</v>
      </c>
      <c r="AC2673">
        <v>0</v>
      </c>
      <c r="AD2673">
        <v>1</v>
      </c>
      <c r="AE2673">
        <v>1</v>
      </c>
      <c r="AF2673">
        <v>1</v>
      </c>
      <c r="AG2673">
        <v>1</v>
      </c>
      <c r="AH2673">
        <v>1</v>
      </c>
      <c r="AI2673">
        <v>0</v>
      </c>
      <c r="AJ2673">
        <v>0</v>
      </c>
      <c r="AK2673">
        <v>0</v>
      </c>
      <c r="AL2673">
        <v>0</v>
      </c>
      <c r="AM2673">
        <v>0</v>
      </c>
      <c r="AN2673">
        <v>0</v>
      </c>
      <c r="AO2673">
        <v>0</v>
      </c>
      <c r="AP2673">
        <v>1</v>
      </c>
      <c r="AQ2673">
        <v>0</v>
      </c>
      <c r="AR2673">
        <v>0</v>
      </c>
      <c r="AS2673">
        <v>0</v>
      </c>
      <c r="AT2673">
        <v>44346</v>
      </c>
      <c r="AU2673">
        <v>44377</v>
      </c>
      <c r="AV2673">
        <v>0</v>
      </c>
      <c r="AW2673">
        <v>1</v>
      </c>
      <c r="AX2673">
        <v>0</v>
      </c>
      <c r="AY2673">
        <v>2021</v>
      </c>
      <c r="AZ2673">
        <v>5</v>
      </c>
      <c r="BA2673">
        <v>30</v>
      </c>
      <c r="BB2673">
        <v>8</v>
      </c>
      <c r="BF2673">
        <v>2021</v>
      </c>
      <c r="BG2673" t="s">
        <v>104</v>
      </c>
      <c r="BH2673" t="s">
        <v>9822</v>
      </c>
      <c r="BI2673" t="s">
        <v>9784</v>
      </c>
      <c r="BJ2673" t="s">
        <v>9794</v>
      </c>
    </row>
    <row r="2674" spans="1:62" x14ac:dyDescent="0.35">
      <c r="A2674">
        <v>52418293</v>
      </c>
      <c r="B2674" t="s">
        <v>98</v>
      </c>
      <c r="C2674" t="s">
        <v>1127</v>
      </c>
      <c r="D2674" t="s">
        <v>2535</v>
      </c>
      <c r="E2674" t="s">
        <v>86</v>
      </c>
      <c r="F2674">
        <v>28031400</v>
      </c>
      <c r="I2674" s="1">
        <v>44347</v>
      </c>
      <c r="J2674">
        <v>44377.490937499999</v>
      </c>
      <c r="K2674" t="s">
        <v>7135</v>
      </c>
      <c r="L2674" t="s">
        <v>65</v>
      </c>
      <c r="M2674" t="s">
        <v>66</v>
      </c>
      <c r="N2674" t="s">
        <v>67</v>
      </c>
      <c r="O2674" t="s">
        <v>68</v>
      </c>
      <c r="P2674" t="s">
        <v>69</v>
      </c>
      <c r="Q2674" t="s">
        <v>70</v>
      </c>
      <c r="R2674" t="s">
        <v>7136</v>
      </c>
      <c r="S2674" t="s">
        <v>71</v>
      </c>
      <c r="T2674" t="s">
        <v>7137</v>
      </c>
      <c r="U2674">
        <v>1</v>
      </c>
      <c r="V2674">
        <v>1</v>
      </c>
      <c r="W2674">
        <v>1</v>
      </c>
      <c r="X2674">
        <v>1</v>
      </c>
      <c r="Y2674">
        <v>0</v>
      </c>
      <c r="Z2674">
        <v>0</v>
      </c>
      <c r="AA2674">
        <v>0</v>
      </c>
      <c r="AB2674">
        <v>0</v>
      </c>
      <c r="AC2674">
        <v>0</v>
      </c>
      <c r="AD2674">
        <v>0</v>
      </c>
      <c r="AE2674">
        <v>1</v>
      </c>
      <c r="AF2674">
        <v>0</v>
      </c>
      <c r="AG2674">
        <v>1</v>
      </c>
      <c r="AH2674">
        <v>1</v>
      </c>
      <c r="AI2674">
        <v>0</v>
      </c>
      <c r="AJ2674">
        <v>0</v>
      </c>
      <c r="AK2674">
        <v>0</v>
      </c>
      <c r="AL2674">
        <v>0</v>
      </c>
      <c r="AM2674">
        <v>0</v>
      </c>
      <c r="AN2674">
        <v>0</v>
      </c>
      <c r="AO2674">
        <v>0</v>
      </c>
      <c r="AP2674">
        <v>1</v>
      </c>
      <c r="AQ2674">
        <v>0</v>
      </c>
      <c r="AR2674">
        <v>0</v>
      </c>
      <c r="AS2674">
        <v>0</v>
      </c>
      <c r="AT2674">
        <v>44347</v>
      </c>
      <c r="AU2674">
        <v>44377</v>
      </c>
      <c r="AV2674">
        <v>1</v>
      </c>
      <c r="AW2674">
        <v>1</v>
      </c>
      <c r="AX2674">
        <v>0</v>
      </c>
      <c r="AY2674">
        <v>2021</v>
      </c>
      <c r="AZ2674">
        <v>5</v>
      </c>
      <c r="BA2674">
        <v>29</v>
      </c>
      <c r="BB2674">
        <v>8</v>
      </c>
      <c r="BF2674">
        <v>2021</v>
      </c>
      <c r="BG2674" t="s">
        <v>73</v>
      </c>
      <c r="BH2674" t="s">
        <v>59</v>
      </c>
      <c r="BI2674" t="s">
        <v>9784</v>
      </c>
      <c r="BJ2674" t="s">
        <v>9794</v>
      </c>
    </row>
    <row r="2675" spans="1:62" x14ac:dyDescent="0.35">
      <c r="A2675">
        <v>52423664</v>
      </c>
      <c r="B2675" t="s">
        <v>7138</v>
      </c>
      <c r="C2675" t="s">
        <v>75</v>
      </c>
      <c r="D2675" t="s">
        <v>159</v>
      </c>
      <c r="E2675" t="s">
        <v>3786</v>
      </c>
      <c r="F2675">
        <v>29348225</v>
      </c>
      <c r="I2675" s="1">
        <v>44347</v>
      </c>
      <c r="J2675">
        <v>44377.683749999997</v>
      </c>
      <c r="K2675" t="s">
        <v>7139</v>
      </c>
      <c r="L2675" t="s">
        <v>65</v>
      </c>
      <c r="M2675" t="s">
        <v>79</v>
      </c>
      <c r="N2675" t="s">
        <v>80</v>
      </c>
      <c r="P2675" t="s">
        <v>189</v>
      </c>
      <c r="Q2675" t="s">
        <v>102</v>
      </c>
      <c r="R2675" t="s">
        <v>7140</v>
      </c>
      <c r="S2675" t="s">
        <v>71</v>
      </c>
      <c r="T2675" t="s">
        <v>7141</v>
      </c>
      <c r="U2675">
        <v>0</v>
      </c>
      <c r="V2675">
        <v>1</v>
      </c>
      <c r="W2675">
        <v>1</v>
      </c>
      <c r="X2675">
        <v>1</v>
      </c>
      <c r="Y2675">
        <v>0</v>
      </c>
      <c r="Z2675">
        <v>0</v>
      </c>
      <c r="AA2675">
        <v>0</v>
      </c>
      <c r="AB2675">
        <v>0</v>
      </c>
      <c r="AC2675">
        <v>0</v>
      </c>
      <c r="AD2675">
        <v>0</v>
      </c>
      <c r="AE2675">
        <v>1</v>
      </c>
      <c r="AF2675">
        <v>0</v>
      </c>
      <c r="AG2675">
        <v>0</v>
      </c>
      <c r="AH2675">
        <v>1</v>
      </c>
      <c r="AI2675">
        <v>0</v>
      </c>
      <c r="AJ2675">
        <v>0</v>
      </c>
      <c r="AK2675">
        <v>0</v>
      </c>
      <c r="AL2675">
        <v>0</v>
      </c>
      <c r="AM2675">
        <v>0</v>
      </c>
      <c r="AN2675">
        <v>0</v>
      </c>
      <c r="AO2675">
        <v>0</v>
      </c>
      <c r="AP2675">
        <v>0</v>
      </c>
      <c r="AQ2675">
        <v>0</v>
      </c>
      <c r="AR2675">
        <v>0</v>
      </c>
      <c r="AS2675">
        <v>0</v>
      </c>
      <c r="AT2675">
        <v>44347</v>
      </c>
      <c r="AU2675">
        <v>44377</v>
      </c>
      <c r="AV2675">
        <v>1</v>
      </c>
      <c r="AW2675">
        <v>1</v>
      </c>
      <c r="AX2675">
        <v>0</v>
      </c>
      <c r="AY2675">
        <v>2021</v>
      </c>
      <c r="AZ2675">
        <v>5</v>
      </c>
      <c r="BA2675">
        <v>29</v>
      </c>
      <c r="BB2675">
        <v>5</v>
      </c>
      <c r="BC2675">
        <v>500</v>
      </c>
      <c r="BD2675">
        <v>1000</v>
      </c>
      <c r="BE2675" t="s">
        <v>546</v>
      </c>
      <c r="BF2675">
        <v>2021</v>
      </c>
      <c r="BG2675" t="s">
        <v>73</v>
      </c>
      <c r="BH2675" t="s">
        <v>59</v>
      </c>
      <c r="BI2675" t="s">
        <v>9784</v>
      </c>
      <c r="BJ2675" t="s">
        <v>9794</v>
      </c>
    </row>
    <row r="2676" spans="1:62" x14ac:dyDescent="0.35">
      <c r="A2676">
        <v>52424093</v>
      </c>
      <c r="B2676" t="s">
        <v>383</v>
      </c>
      <c r="C2676" t="s">
        <v>75</v>
      </c>
      <c r="D2676" t="s">
        <v>117</v>
      </c>
      <c r="E2676" t="s">
        <v>2715</v>
      </c>
      <c r="F2676">
        <v>22319711</v>
      </c>
      <c r="I2676" s="1">
        <v>44347</v>
      </c>
      <c r="J2676">
        <v>44377.999988425923</v>
      </c>
      <c r="K2676" t="s">
        <v>7142</v>
      </c>
      <c r="L2676" t="s">
        <v>65</v>
      </c>
      <c r="M2676" t="s">
        <v>197</v>
      </c>
      <c r="N2676" t="s">
        <v>198</v>
      </c>
      <c r="O2676" t="s">
        <v>168</v>
      </c>
      <c r="P2676" t="s">
        <v>199</v>
      </c>
      <c r="Q2676" t="s">
        <v>70</v>
      </c>
      <c r="S2676" t="s">
        <v>71</v>
      </c>
      <c r="T2676" t="s">
        <v>7143</v>
      </c>
      <c r="U2676">
        <v>0</v>
      </c>
      <c r="V2676">
        <v>1</v>
      </c>
      <c r="W2676">
        <v>1</v>
      </c>
      <c r="X2676">
        <v>1</v>
      </c>
      <c r="Y2676">
        <v>0</v>
      </c>
      <c r="Z2676">
        <v>0</v>
      </c>
      <c r="AA2676">
        <v>0</v>
      </c>
      <c r="AB2676">
        <v>0</v>
      </c>
      <c r="AC2676">
        <v>0</v>
      </c>
      <c r="AD2676">
        <v>0</v>
      </c>
      <c r="AE2676">
        <v>1</v>
      </c>
      <c r="AF2676">
        <v>0</v>
      </c>
      <c r="AG2676">
        <v>0</v>
      </c>
      <c r="AH2676">
        <v>1</v>
      </c>
      <c r="AI2676">
        <v>0</v>
      </c>
      <c r="AJ2676">
        <v>0</v>
      </c>
      <c r="AK2676">
        <v>0</v>
      </c>
      <c r="AL2676">
        <v>0</v>
      </c>
      <c r="AM2676">
        <v>0</v>
      </c>
      <c r="AN2676">
        <v>0</v>
      </c>
      <c r="AO2676">
        <v>0</v>
      </c>
      <c r="AP2676">
        <v>0</v>
      </c>
      <c r="AQ2676">
        <v>0</v>
      </c>
      <c r="AR2676">
        <v>0</v>
      </c>
      <c r="AS2676">
        <v>0</v>
      </c>
      <c r="AT2676">
        <v>44347</v>
      </c>
      <c r="AU2676">
        <v>44377</v>
      </c>
      <c r="AV2676">
        <v>1</v>
      </c>
      <c r="AW2676">
        <v>1</v>
      </c>
      <c r="AX2676">
        <v>0</v>
      </c>
      <c r="AY2676">
        <v>2021</v>
      </c>
      <c r="AZ2676">
        <v>5</v>
      </c>
      <c r="BA2676">
        <v>30</v>
      </c>
      <c r="BB2676">
        <v>5</v>
      </c>
      <c r="BF2676">
        <v>2021</v>
      </c>
      <c r="BG2676" t="s">
        <v>73</v>
      </c>
      <c r="BH2676" t="s">
        <v>9822</v>
      </c>
      <c r="BI2676" t="s">
        <v>9784</v>
      </c>
      <c r="BJ2676" t="s">
        <v>9794</v>
      </c>
    </row>
    <row r="2677" spans="1:62" x14ac:dyDescent="0.35">
      <c r="A2677">
        <v>52429775</v>
      </c>
      <c r="B2677" t="s">
        <v>7144</v>
      </c>
      <c r="C2677" t="s">
        <v>922</v>
      </c>
      <c r="D2677" t="s">
        <v>76</v>
      </c>
      <c r="E2677" t="s">
        <v>112</v>
      </c>
      <c r="F2677">
        <v>27705684</v>
      </c>
      <c r="I2677" s="1">
        <v>44348</v>
      </c>
      <c r="J2677">
        <v>44378.454606481479</v>
      </c>
      <c r="K2677" t="s">
        <v>7145</v>
      </c>
      <c r="L2677" t="s">
        <v>65</v>
      </c>
      <c r="M2677" t="s">
        <v>120</v>
      </c>
      <c r="N2677" t="s">
        <v>121</v>
      </c>
      <c r="O2677" t="s">
        <v>168</v>
      </c>
      <c r="P2677" t="s">
        <v>122</v>
      </c>
      <c r="Q2677" t="s">
        <v>70</v>
      </c>
      <c r="S2677" t="s">
        <v>71</v>
      </c>
      <c r="T2677" t="s">
        <v>7146</v>
      </c>
      <c r="U2677">
        <v>1</v>
      </c>
      <c r="V2677">
        <v>1</v>
      </c>
      <c r="W2677">
        <v>0</v>
      </c>
      <c r="X2677">
        <v>1</v>
      </c>
      <c r="Y2677">
        <v>0</v>
      </c>
      <c r="Z2677">
        <v>0</v>
      </c>
      <c r="AA2677">
        <v>0</v>
      </c>
      <c r="AB2677">
        <v>0</v>
      </c>
      <c r="AC2677">
        <v>0</v>
      </c>
      <c r="AD2677">
        <v>0</v>
      </c>
      <c r="AE2677">
        <v>1</v>
      </c>
      <c r="AF2677">
        <v>0</v>
      </c>
      <c r="AG2677">
        <v>0</v>
      </c>
      <c r="AH2677">
        <v>1</v>
      </c>
      <c r="AI2677">
        <v>0</v>
      </c>
      <c r="AJ2677">
        <v>0</v>
      </c>
      <c r="AK2677">
        <v>0</v>
      </c>
      <c r="AL2677">
        <v>0</v>
      </c>
      <c r="AM2677">
        <v>0</v>
      </c>
      <c r="AN2677">
        <v>0</v>
      </c>
      <c r="AO2677">
        <v>0</v>
      </c>
      <c r="AP2677">
        <v>0</v>
      </c>
      <c r="AQ2677">
        <v>0</v>
      </c>
      <c r="AR2677">
        <v>0</v>
      </c>
      <c r="AS2677">
        <v>0</v>
      </c>
      <c r="AT2677">
        <v>44348</v>
      </c>
      <c r="AU2677">
        <v>44378</v>
      </c>
      <c r="AV2677">
        <v>1</v>
      </c>
      <c r="AW2677">
        <v>1</v>
      </c>
      <c r="AX2677">
        <v>0</v>
      </c>
      <c r="AY2677">
        <v>2021</v>
      </c>
      <c r="AZ2677">
        <v>6</v>
      </c>
      <c r="BA2677">
        <v>29</v>
      </c>
      <c r="BB2677">
        <v>5</v>
      </c>
      <c r="BF2677">
        <v>2021</v>
      </c>
      <c r="BG2677" t="s">
        <v>73</v>
      </c>
      <c r="BH2677" t="s">
        <v>9822</v>
      </c>
      <c r="BI2677" t="s">
        <v>9785</v>
      </c>
      <c r="BJ2677" t="s">
        <v>9795</v>
      </c>
    </row>
    <row r="2678" spans="1:62" x14ac:dyDescent="0.35">
      <c r="A2678">
        <v>52435756</v>
      </c>
      <c r="B2678" t="s">
        <v>7147</v>
      </c>
      <c r="C2678" t="s">
        <v>75</v>
      </c>
      <c r="D2678" t="s">
        <v>117</v>
      </c>
      <c r="E2678" t="s">
        <v>788</v>
      </c>
      <c r="F2678">
        <v>23598117</v>
      </c>
      <c r="G2678" t="s">
        <v>789</v>
      </c>
      <c r="H2678">
        <v>3.1579000000000002</v>
      </c>
      <c r="I2678" s="1">
        <v>44348</v>
      </c>
      <c r="J2678">
        <v>44378.999988425923</v>
      </c>
      <c r="K2678" t="s">
        <v>7148</v>
      </c>
      <c r="L2678" t="s">
        <v>65</v>
      </c>
      <c r="M2678" t="s">
        <v>66</v>
      </c>
      <c r="N2678" t="s">
        <v>67</v>
      </c>
      <c r="O2678" t="s">
        <v>68</v>
      </c>
      <c r="P2678" t="s">
        <v>69</v>
      </c>
      <c r="Q2678" t="s">
        <v>70</v>
      </c>
      <c r="S2678" t="s">
        <v>71</v>
      </c>
      <c r="T2678" t="s">
        <v>7149</v>
      </c>
      <c r="U2678">
        <v>1</v>
      </c>
      <c r="V2678">
        <v>1</v>
      </c>
      <c r="W2678">
        <v>1</v>
      </c>
      <c r="X2678">
        <v>1</v>
      </c>
      <c r="Y2678">
        <v>0</v>
      </c>
      <c r="Z2678">
        <v>0</v>
      </c>
      <c r="AA2678">
        <v>0</v>
      </c>
      <c r="AB2678">
        <v>0</v>
      </c>
      <c r="AC2678">
        <v>1</v>
      </c>
      <c r="AD2678">
        <v>1</v>
      </c>
      <c r="AE2678">
        <v>1</v>
      </c>
      <c r="AF2678">
        <v>1</v>
      </c>
      <c r="AG2678">
        <v>1</v>
      </c>
      <c r="AH2678">
        <v>1</v>
      </c>
      <c r="AI2678">
        <v>0</v>
      </c>
      <c r="AJ2678">
        <v>0</v>
      </c>
      <c r="AK2678">
        <v>0</v>
      </c>
      <c r="AL2678">
        <v>0</v>
      </c>
      <c r="AM2678">
        <v>0</v>
      </c>
      <c r="AN2678">
        <v>0</v>
      </c>
      <c r="AO2678">
        <v>0</v>
      </c>
      <c r="AP2678">
        <v>1</v>
      </c>
      <c r="AQ2678">
        <v>1</v>
      </c>
      <c r="AR2678">
        <v>0</v>
      </c>
      <c r="AS2678">
        <v>0</v>
      </c>
      <c r="AT2678">
        <v>44348</v>
      </c>
      <c r="AU2678">
        <v>44378</v>
      </c>
      <c r="AV2678">
        <v>0</v>
      </c>
      <c r="AW2678">
        <v>1</v>
      </c>
      <c r="AX2678">
        <v>0</v>
      </c>
      <c r="AY2678">
        <v>2021</v>
      </c>
      <c r="AZ2678">
        <v>6</v>
      </c>
      <c r="BA2678">
        <v>30</v>
      </c>
      <c r="BB2678">
        <v>12</v>
      </c>
      <c r="BF2678">
        <v>2021</v>
      </c>
      <c r="BG2678" t="s">
        <v>104</v>
      </c>
      <c r="BH2678" t="s">
        <v>9822</v>
      </c>
      <c r="BI2678" t="s">
        <v>9785</v>
      </c>
      <c r="BJ2678" t="s">
        <v>9795</v>
      </c>
    </row>
    <row r="2679" spans="1:62" x14ac:dyDescent="0.35">
      <c r="A2679">
        <v>52437542</v>
      </c>
      <c r="B2679" t="s">
        <v>98</v>
      </c>
      <c r="C2679" t="s">
        <v>75</v>
      </c>
      <c r="D2679" t="s">
        <v>236</v>
      </c>
      <c r="E2679" t="s">
        <v>744</v>
      </c>
      <c r="F2679">
        <v>25886139</v>
      </c>
      <c r="I2679" s="1">
        <v>44348</v>
      </c>
      <c r="J2679">
        <v>44378.70548611111</v>
      </c>
      <c r="K2679" t="s">
        <v>3266</v>
      </c>
      <c r="L2679" t="s">
        <v>65</v>
      </c>
      <c r="M2679" t="s">
        <v>152</v>
      </c>
      <c r="N2679" t="s">
        <v>153</v>
      </c>
      <c r="P2679" t="s">
        <v>155</v>
      </c>
      <c r="Q2679" t="s">
        <v>102</v>
      </c>
      <c r="S2679" t="s">
        <v>71</v>
      </c>
      <c r="T2679" t="s">
        <v>7150</v>
      </c>
      <c r="U2679">
        <v>1</v>
      </c>
      <c r="V2679">
        <v>1</v>
      </c>
      <c r="W2679">
        <v>1</v>
      </c>
      <c r="X2679">
        <v>1</v>
      </c>
      <c r="Y2679">
        <v>0</v>
      </c>
      <c r="Z2679">
        <v>0</v>
      </c>
      <c r="AA2679">
        <v>0</v>
      </c>
      <c r="AB2679">
        <v>0</v>
      </c>
      <c r="AC2679">
        <v>0</v>
      </c>
      <c r="AD2679">
        <v>0</v>
      </c>
      <c r="AE2679">
        <v>1</v>
      </c>
      <c r="AF2679">
        <v>1</v>
      </c>
      <c r="AG2679">
        <v>1</v>
      </c>
      <c r="AH2679">
        <v>1</v>
      </c>
      <c r="AI2679">
        <v>0</v>
      </c>
      <c r="AJ2679">
        <v>0</v>
      </c>
      <c r="AK2679">
        <v>0</v>
      </c>
      <c r="AL2679">
        <v>0</v>
      </c>
      <c r="AM2679">
        <v>0</v>
      </c>
      <c r="AN2679">
        <v>0</v>
      </c>
      <c r="AO2679">
        <v>0</v>
      </c>
      <c r="AP2679">
        <v>0</v>
      </c>
      <c r="AQ2679">
        <v>0</v>
      </c>
      <c r="AR2679">
        <v>0</v>
      </c>
      <c r="AS2679">
        <v>0</v>
      </c>
      <c r="AT2679">
        <v>44348</v>
      </c>
      <c r="AU2679">
        <v>44378</v>
      </c>
      <c r="AV2679">
        <v>0</v>
      </c>
      <c r="AW2679">
        <v>1</v>
      </c>
      <c r="AX2679">
        <v>0</v>
      </c>
      <c r="AY2679">
        <v>2021</v>
      </c>
      <c r="AZ2679">
        <v>6</v>
      </c>
      <c r="BA2679">
        <v>29</v>
      </c>
      <c r="BB2679">
        <v>8</v>
      </c>
      <c r="BF2679">
        <v>2021</v>
      </c>
      <c r="BG2679" t="s">
        <v>104</v>
      </c>
      <c r="BH2679" t="s">
        <v>9822</v>
      </c>
      <c r="BI2679" t="s">
        <v>9785</v>
      </c>
      <c r="BJ2679" t="s">
        <v>9795</v>
      </c>
    </row>
    <row r="2680" spans="1:62" x14ac:dyDescent="0.35">
      <c r="A2680">
        <v>52437657</v>
      </c>
      <c r="B2680" t="s">
        <v>98</v>
      </c>
      <c r="C2680" t="s">
        <v>75</v>
      </c>
      <c r="D2680" t="s">
        <v>76</v>
      </c>
      <c r="E2680" t="s">
        <v>5651</v>
      </c>
      <c r="F2680">
        <v>6704334</v>
      </c>
      <c r="I2680" s="1">
        <v>44348</v>
      </c>
      <c r="J2680">
        <v>44378.708645833343</v>
      </c>
      <c r="K2680" t="s">
        <v>7151</v>
      </c>
      <c r="L2680" t="s">
        <v>65</v>
      </c>
      <c r="M2680" t="s">
        <v>66</v>
      </c>
      <c r="N2680" t="s">
        <v>67</v>
      </c>
      <c r="Q2680" t="s">
        <v>102</v>
      </c>
      <c r="R2680" t="s">
        <v>7152</v>
      </c>
      <c r="S2680" t="s">
        <v>71</v>
      </c>
      <c r="T2680" t="s">
        <v>7153</v>
      </c>
      <c r="U2680">
        <v>1</v>
      </c>
      <c r="V2680">
        <v>1</v>
      </c>
      <c r="W2680">
        <v>1</v>
      </c>
      <c r="X2680">
        <v>1</v>
      </c>
      <c r="Y2680">
        <v>0</v>
      </c>
      <c r="Z2680">
        <v>0</v>
      </c>
      <c r="AA2680">
        <v>0</v>
      </c>
      <c r="AB2680">
        <v>0</v>
      </c>
      <c r="AC2680">
        <v>0</v>
      </c>
      <c r="AD2680">
        <v>0</v>
      </c>
      <c r="AE2680">
        <v>1</v>
      </c>
      <c r="AF2680">
        <v>1</v>
      </c>
      <c r="AG2680">
        <v>1</v>
      </c>
      <c r="AH2680">
        <v>1</v>
      </c>
      <c r="AI2680">
        <v>0</v>
      </c>
      <c r="AJ2680">
        <v>0</v>
      </c>
      <c r="AK2680">
        <v>0</v>
      </c>
      <c r="AL2680">
        <v>0</v>
      </c>
      <c r="AM2680">
        <v>0</v>
      </c>
      <c r="AN2680">
        <v>0</v>
      </c>
      <c r="AO2680">
        <v>0</v>
      </c>
      <c r="AP2680">
        <v>1</v>
      </c>
      <c r="AQ2680">
        <v>0</v>
      </c>
      <c r="AR2680">
        <v>0</v>
      </c>
      <c r="AS2680">
        <v>0</v>
      </c>
      <c r="AT2680">
        <v>44348</v>
      </c>
      <c r="AU2680">
        <v>44378</v>
      </c>
      <c r="AV2680">
        <v>0</v>
      </c>
      <c r="AW2680">
        <v>1</v>
      </c>
      <c r="AX2680">
        <v>0</v>
      </c>
      <c r="AY2680">
        <v>2021</v>
      </c>
      <c r="AZ2680">
        <v>6</v>
      </c>
      <c r="BA2680">
        <v>29</v>
      </c>
      <c r="BB2680">
        <v>9</v>
      </c>
      <c r="BF2680">
        <v>2021</v>
      </c>
      <c r="BG2680" t="s">
        <v>104</v>
      </c>
      <c r="BH2680" t="s">
        <v>59</v>
      </c>
      <c r="BI2680" t="s">
        <v>9785</v>
      </c>
      <c r="BJ2680" t="s">
        <v>9795</v>
      </c>
    </row>
    <row r="2681" spans="1:62" x14ac:dyDescent="0.35">
      <c r="A2681">
        <v>52438564</v>
      </c>
      <c r="B2681" t="s">
        <v>98</v>
      </c>
      <c r="C2681" t="s">
        <v>711</v>
      </c>
      <c r="D2681" t="s">
        <v>76</v>
      </c>
      <c r="E2681" t="s">
        <v>6512</v>
      </c>
      <c r="F2681">
        <v>1224437</v>
      </c>
      <c r="G2681" t="s">
        <v>6513</v>
      </c>
      <c r="H2681">
        <v>3.1303999999999998</v>
      </c>
      <c r="I2681" s="1">
        <v>44348</v>
      </c>
      <c r="J2681">
        <v>44378.999988425923</v>
      </c>
      <c r="K2681" t="s">
        <v>6514</v>
      </c>
      <c r="L2681" t="s">
        <v>65</v>
      </c>
      <c r="M2681" t="s">
        <v>66</v>
      </c>
      <c r="N2681" t="s">
        <v>67</v>
      </c>
      <c r="O2681" t="s">
        <v>273</v>
      </c>
      <c r="Q2681" t="s">
        <v>70</v>
      </c>
      <c r="S2681" t="s">
        <v>71</v>
      </c>
      <c r="T2681" t="s">
        <v>7154</v>
      </c>
      <c r="U2681">
        <v>1</v>
      </c>
      <c r="V2681">
        <v>1</v>
      </c>
      <c r="W2681">
        <v>0</v>
      </c>
      <c r="X2681">
        <v>1</v>
      </c>
      <c r="Y2681">
        <v>0</v>
      </c>
      <c r="Z2681">
        <v>0</v>
      </c>
      <c r="AA2681">
        <v>0</v>
      </c>
      <c r="AB2681">
        <v>0</v>
      </c>
      <c r="AC2681">
        <v>0</v>
      </c>
      <c r="AD2681">
        <v>0</v>
      </c>
      <c r="AE2681">
        <v>1</v>
      </c>
      <c r="AF2681">
        <v>0</v>
      </c>
      <c r="AG2681">
        <v>0</v>
      </c>
      <c r="AH2681">
        <v>1</v>
      </c>
      <c r="AI2681">
        <v>0</v>
      </c>
      <c r="AJ2681">
        <v>0</v>
      </c>
      <c r="AK2681">
        <v>0</v>
      </c>
      <c r="AL2681">
        <v>0</v>
      </c>
      <c r="AM2681">
        <v>0</v>
      </c>
      <c r="AN2681">
        <v>0</v>
      </c>
      <c r="AO2681">
        <v>0</v>
      </c>
      <c r="AP2681">
        <v>0</v>
      </c>
      <c r="AQ2681">
        <v>0</v>
      </c>
      <c r="AR2681">
        <v>0</v>
      </c>
      <c r="AS2681">
        <v>0</v>
      </c>
      <c r="AT2681">
        <v>44348</v>
      </c>
      <c r="AU2681">
        <v>44375</v>
      </c>
      <c r="AV2681">
        <v>0</v>
      </c>
      <c r="AW2681">
        <v>1</v>
      </c>
      <c r="AX2681">
        <v>0</v>
      </c>
      <c r="AY2681">
        <v>2021</v>
      </c>
      <c r="AZ2681">
        <v>6</v>
      </c>
      <c r="BA2681">
        <v>30</v>
      </c>
      <c r="BB2681">
        <v>5</v>
      </c>
      <c r="BF2681">
        <v>2021</v>
      </c>
      <c r="BG2681" t="s">
        <v>104</v>
      </c>
      <c r="BH2681" t="s">
        <v>9822</v>
      </c>
      <c r="BI2681" t="s">
        <v>9785</v>
      </c>
      <c r="BJ2681" t="s">
        <v>9795</v>
      </c>
    </row>
    <row r="2682" spans="1:62" x14ac:dyDescent="0.35">
      <c r="A2682">
        <v>52440536</v>
      </c>
      <c r="B2682" t="s">
        <v>7155</v>
      </c>
      <c r="C2682" t="s">
        <v>1127</v>
      </c>
      <c r="D2682" t="s">
        <v>2535</v>
      </c>
      <c r="E2682" t="s">
        <v>1640</v>
      </c>
      <c r="F2682">
        <v>23070751</v>
      </c>
      <c r="I2682" s="1">
        <v>44349</v>
      </c>
      <c r="J2682">
        <v>44379.349490740737</v>
      </c>
      <c r="K2682" t="s">
        <v>7156</v>
      </c>
      <c r="L2682" t="s">
        <v>65</v>
      </c>
      <c r="M2682" t="s">
        <v>66</v>
      </c>
      <c r="N2682" t="s">
        <v>67</v>
      </c>
      <c r="O2682" t="s">
        <v>68</v>
      </c>
      <c r="P2682" t="s">
        <v>69</v>
      </c>
      <c r="Q2682" t="s">
        <v>70</v>
      </c>
      <c r="R2682" t="s">
        <v>1115</v>
      </c>
      <c r="S2682" t="s">
        <v>71</v>
      </c>
      <c r="T2682" t="s">
        <v>7157</v>
      </c>
      <c r="U2682">
        <v>0</v>
      </c>
      <c r="V2682">
        <v>1</v>
      </c>
      <c r="W2682">
        <v>0</v>
      </c>
      <c r="X2682">
        <v>1</v>
      </c>
      <c r="Y2682">
        <v>0</v>
      </c>
      <c r="Z2682">
        <v>0</v>
      </c>
      <c r="AA2682">
        <v>0</v>
      </c>
      <c r="AB2682">
        <v>0</v>
      </c>
      <c r="AC2682">
        <v>0</v>
      </c>
      <c r="AD2682">
        <v>0</v>
      </c>
      <c r="AE2682">
        <v>1</v>
      </c>
      <c r="AF2682">
        <v>1</v>
      </c>
      <c r="AG2682">
        <v>0</v>
      </c>
      <c r="AH2682">
        <v>1</v>
      </c>
      <c r="AI2682">
        <v>0</v>
      </c>
      <c r="AJ2682">
        <v>0</v>
      </c>
      <c r="AK2682">
        <v>0</v>
      </c>
      <c r="AL2682">
        <v>0</v>
      </c>
      <c r="AM2682">
        <v>0</v>
      </c>
      <c r="AN2682">
        <v>0</v>
      </c>
      <c r="AO2682">
        <v>0</v>
      </c>
      <c r="AP2682">
        <v>0</v>
      </c>
      <c r="AQ2682">
        <v>0</v>
      </c>
      <c r="AR2682">
        <v>0</v>
      </c>
      <c r="AS2682">
        <v>0</v>
      </c>
      <c r="AT2682">
        <v>44348</v>
      </c>
      <c r="AU2682">
        <v>44378</v>
      </c>
      <c r="AV2682">
        <v>0</v>
      </c>
      <c r="AW2682">
        <v>1</v>
      </c>
      <c r="AX2682">
        <v>0</v>
      </c>
      <c r="AY2682">
        <v>2021</v>
      </c>
      <c r="AZ2682">
        <v>6</v>
      </c>
      <c r="BA2682">
        <v>29</v>
      </c>
      <c r="BB2682">
        <v>5</v>
      </c>
      <c r="BC2682">
        <v>110000</v>
      </c>
      <c r="BD2682">
        <v>125000</v>
      </c>
      <c r="BE2682" t="s">
        <v>90</v>
      </c>
      <c r="BF2682">
        <v>2021</v>
      </c>
      <c r="BG2682" t="s">
        <v>104</v>
      </c>
      <c r="BH2682" t="s">
        <v>59</v>
      </c>
      <c r="BI2682" t="s">
        <v>9785</v>
      </c>
      <c r="BJ2682" t="s">
        <v>9793</v>
      </c>
    </row>
    <row r="2683" spans="1:62" x14ac:dyDescent="0.35">
      <c r="A2683">
        <v>52442190</v>
      </c>
      <c r="B2683" t="s">
        <v>7158</v>
      </c>
      <c r="C2683" t="s">
        <v>61</v>
      </c>
      <c r="D2683" t="s">
        <v>125</v>
      </c>
      <c r="E2683" t="s">
        <v>7159</v>
      </c>
      <c r="F2683">
        <v>4556856</v>
      </c>
      <c r="G2683" t="s">
        <v>7159</v>
      </c>
      <c r="H2683">
        <v>3.5</v>
      </c>
      <c r="I2683" s="1">
        <v>44349</v>
      </c>
      <c r="J2683">
        <v>44379.999988425923</v>
      </c>
      <c r="K2683" t="s">
        <v>7160</v>
      </c>
      <c r="L2683" t="s">
        <v>65</v>
      </c>
      <c r="M2683" t="s">
        <v>66</v>
      </c>
      <c r="N2683" t="s">
        <v>67</v>
      </c>
      <c r="O2683" t="s">
        <v>68</v>
      </c>
      <c r="P2683" t="s">
        <v>7161</v>
      </c>
      <c r="Q2683" t="s">
        <v>70</v>
      </c>
      <c r="S2683" t="s">
        <v>71</v>
      </c>
      <c r="T2683" t="s">
        <v>7162</v>
      </c>
      <c r="U2683">
        <v>1</v>
      </c>
      <c r="V2683">
        <v>0</v>
      </c>
      <c r="W2683">
        <v>0</v>
      </c>
      <c r="X2683">
        <v>1</v>
      </c>
      <c r="Y2683">
        <v>0</v>
      </c>
      <c r="Z2683">
        <v>0</v>
      </c>
      <c r="AA2683">
        <v>0</v>
      </c>
      <c r="AB2683">
        <v>0</v>
      </c>
      <c r="AC2683">
        <v>0</v>
      </c>
      <c r="AD2683">
        <v>0</v>
      </c>
      <c r="AE2683">
        <v>0</v>
      </c>
      <c r="AF2683">
        <v>0</v>
      </c>
      <c r="AG2683">
        <v>0</v>
      </c>
      <c r="AH2683">
        <v>0</v>
      </c>
      <c r="AI2683">
        <v>0</v>
      </c>
      <c r="AJ2683">
        <v>0</v>
      </c>
      <c r="AK2683">
        <v>0</v>
      </c>
      <c r="AL2683">
        <v>0</v>
      </c>
      <c r="AM2683">
        <v>0</v>
      </c>
      <c r="AN2683">
        <v>0</v>
      </c>
      <c r="AO2683">
        <v>0</v>
      </c>
      <c r="AP2683">
        <v>0</v>
      </c>
      <c r="AQ2683">
        <v>0</v>
      </c>
      <c r="AR2683">
        <v>0</v>
      </c>
      <c r="AS2683">
        <v>0</v>
      </c>
      <c r="AT2683">
        <v>44349</v>
      </c>
      <c r="AU2683">
        <v>44379</v>
      </c>
      <c r="AV2683">
        <v>0</v>
      </c>
      <c r="AW2683">
        <v>1</v>
      </c>
      <c r="AX2683">
        <v>0</v>
      </c>
      <c r="AY2683">
        <v>2021</v>
      </c>
      <c r="AZ2683">
        <v>6</v>
      </c>
      <c r="BA2683">
        <v>30</v>
      </c>
      <c r="BB2683">
        <v>2</v>
      </c>
      <c r="BF2683">
        <v>2021</v>
      </c>
      <c r="BG2683" t="s">
        <v>104</v>
      </c>
      <c r="BH2683" t="s">
        <v>9822</v>
      </c>
      <c r="BI2683" t="s">
        <v>9785</v>
      </c>
      <c r="BJ2683" t="s">
        <v>9793</v>
      </c>
    </row>
    <row r="2684" spans="1:62" x14ac:dyDescent="0.35">
      <c r="A2684">
        <v>52444063</v>
      </c>
      <c r="B2684" t="s">
        <v>7155</v>
      </c>
      <c r="C2684" t="s">
        <v>75</v>
      </c>
      <c r="D2684" t="s">
        <v>236</v>
      </c>
      <c r="E2684" t="s">
        <v>1640</v>
      </c>
      <c r="F2684">
        <v>23070751</v>
      </c>
      <c r="I2684" s="1">
        <v>44349</v>
      </c>
      <c r="J2684">
        <v>44379.490289351852</v>
      </c>
      <c r="K2684" t="s">
        <v>7156</v>
      </c>
      <c r="L2684" t="s">
        <v>65</v>
      </c>
      <c r="M2684" t="s">
        <v>66</v>
      </c>
      <c r="N2684" t="s">
        <v>67</v>
      </c>
      <c r="O2684" t="s">
        <v>68</v>
      </c>
      <c r="P2684" t="s">
        <v>69</v>
      </c>
      <c r="Q2684" t="s">
        <v>70</v>
      </c>
      <c r="R2684" t="s">
        <v>1115</v>
      </c>
      <c r="S2684" t="s">
        <v>71</v>
      </c>
      <c r="T2684" t="s">
        <v>7163</v>
      </c>
      <c r="U2684">
        <v>0</v>
      </c>
      <c r="V2684">
        <v>1</v>
      </c>
      <c r="W2684">
        <v>0</v>
      </c>
      <c r="X2684">
        <v>1</v>
      </c>
      <c r="Y2684">
        <v>0</v>
      </c>
      <c r="Z2684">
        <v>0</v>
      </c>
      <c r="AA2684">
        <v>0</v>
      </c>
      <c r="AB2684">
        <v>0</v>
      </c>
      <c r="AC2684">
        <v>0</v>
      </c>
      <c r="AD2684">
        <v>0</v>
      </c>
      <c r="AE2684">
        <v>1</v>
      </c>
      <c r="AF2684">
        <v>1</v>
      </c>
      <c r="AG2684">
        <v>0</v>
      </c>
      <c r="AH2684">
        <v>1</v>
      </c>
      <c r="AI2684">
        <v>0</v>
      </c>
      <c r="AJ2684">
        <v>0</v>
      </c>
      <c r="AK2684">
        <v>0</v>
      </c>
      <c r="AL2684">
        <v>0</v>
      </c>
      <c r="AM2684">
        <v>0</v>
      </c>
      <c r="AN2684">
        <v>0</v>
      </c>
      <c r="AO2684">
        <v>0</v>
      </c>
      <c r="AP2684">
        <v>0</v>
      </c>
      <c r="AQ2684">
        <v>0</v>
      </c>
      <c r="AR2684">
        <v>0</v>
      </c>
      <c r="AS2684">
        <v>0</v>
      </c>
      <c r="AT2684">
        <v>44349</v>
      </c>
      <c r="AU2684">
        <v>44379</v>
      </c>
      <c r="AV2684">
        <v>0</v>
      </c>
      <c r="AW2684">
        <v>1</v>
      </c>
      <c r="AX2684">
        <v>0</v>
      </c>
      <c r="AY2684">
        <v>2021</v>
      </c>
      <c r="AZ2684">
        <v>6</v>
      </c>
      <c r="BA2684">
        <v>29</v>
      </c>
      <c r="BB2684">
        <v>5</v>
      </c>
      <c r="BC2684">
        <v>110000</v>
      </c>
      <c r="BD2684">
        <v>125000</v>
      </c>
      <c r="BE2684" t="s">
        <v>90</v>
      </c>
      <c r="BF2684">
        <v>2021</v>
      </c>
      <c r="BG2684" t="s">
        <v>104</v>
      </c>
      <c r="BH2684" t="s">
        <v>59</v>
      </c>
      <c r="BI2684" t="s">
        <v>9785</v>
      </c>
      <c r="BJ2684" t="s">
        <v>9793</v>
      </c>
    </row>
    <row r="2685" spans="1:62" x14ac:dyDescent="0.35">
      <c r="A2685">
        <v>52444211</v>
      </c>
      <c r="B2685" t="s">
        <v>383</v>
      </c>
      <c r="C2685" t="s">
        <v>75</v>
      </c>
      <c r="D2685" t="s">
        <v>159</v>
      </c>
      <c r="E2685" t="s">
        <v>1846</v>
      </c>
      <c r="F2685">
        <v>8133080</v>
      </c>
      <c r="G2685" t="s">
        <v>1846</v>
      </c>
      <c r="I2685" s="1">
        <v>44349</v>
      </c>
      <c r="J2685">
        <v>44379.999988425923</v>
      </c>
      <c r="K2685" t="s">
        <v>7164</v>
      </c>
      <c r="L2685" t="s">
        <v>65</v>
      </c>
      <c r="M2685" t="s">
        <v>197</v>
      </c>
      <c r="N2685" t="s">
        <v>198</v>
      </c>
      <c r="O2685" t="s">
        <v>168</v>
      </c>
      <c r="P2685" t="s">
        <v>199</v>
      </c>
      <c r="Q2685" t="s">
        <v>70</v>
      </c>
      <c r="S2685" t="s">
        <v>71</v>
      </c>
      <c r="T2685" t="s">
        <v>7165</v>
      </c>
      <c r="U2685">
        <v>0</v>
      </c>
      <c r="V2685">
        <v>1</v>
      </c>
      <c r="W2685">
        <v>1</v>
      </c>
      <c r="X2685">
        <v>1</v>
      </c>
      <c r="Y2685">
        <v>0</v>
      </c>
      <c r="Z2685">
        <v>0</v>
      </c>
      <c r="AA2685">
        <v>0</v>
      </c>
      <c r="AB2685">
        <v>0</v>
      </c>
      <c r="AC2685">
        <v>0</v>
      </c>
      <c r="AD2685">
        <v>0</v>
      </c>
      <c r="AE2685">
        <v>1</v>
      </c>
      <c r="AF2685">
        <v>0</v>
      </c>
      <c r="AG2685">
        <v>1</v>
      </c>
      <c r="AH2685">
        <v>1</v>
      </c>
      <c r="AI2685">
        <v>0</v>
      </c>
      <c r="AJ2685">
        <v>0</v>
      </c>
      <c r="AK2685">
        <v>0</v>
      </c>
      <c r="AL2685">
        <v>0</v>
      </c>
      <c r="AM2685">
        <v>0</v>
      </c>
      <c r="AN2685">
        <v>0</v>
      </c>
      <c r="AO2685">
        <v>0</v>
      </c>
      <c r="AP2685">
        <v>0</v>
      </c>
      <c r="AQ2685">
        <v>0</v>
      </c>
      <c r="AR2685">
        <v>0</v>
      </c>
      <c r="AS2685">
        <v>0</v>
      </c>
      <c r="AT2685">
        <v>44349</v>
      </c>
      <c r="AU2685">
        <v>44368</v>
      </c>
      <c r="AV2685">
        <v>0</v>
      </c>
      <c r="AW2685">
        <v>1</v>
      </c>
      <c r="AX2685">
        <v>0</v>
      </c>
      <c r="AY2685">
        <v>2021</v>
      </c>
      <c r="AZ2685">
        <v>6</v>
      </c>
      <c r="BA2685">
        <v>30</v>
      </c>
      <c r="BB2685">
        <v>6</v>
      </c>
      <c r="BF2685">
        <v>2021</v>
      </c>
      <c r="BG2685" t="s">
        <v>104</v>
      </c>
      <c r="BH2685" t="s">
        <v>9822</v>
      </c>
      <c r="BI2685" t="s">
        <v>9785</v>
      </c>
      <c r="BJ2685" t="s">
        <v>9793</v>
      </c>
    </row>
    <row r="2686" spans="1:62" x14ac:dyDescent="0.35">
      <c r="A2686">
        <v>52444212</v>
      </c>
      <c r="B2686" t="s">
        <v>383</v>
      </c>
      <c r="C2686" t="s">
        <v>75</v>
      </c>
      <c r="D2686" t="s">
        <v>76</v>
      </c>
      <c r="E2686" t="s">
        <v>1846</v>
      </c>
      <c r="F2686">
        <v>8133080</v>
      </c>
      <c r="G2686" t="s">
        <v>1846</v>
      </c>
      <c r="H2686">
        <v>3.4119999999999999</v>
      </c>
      <c r="I2686" s="1">
        <v>44349</v>
      </c>
      <c r="J2686">
        <v>44379.999988425923</v>
      </c>
      <c r="K2686" t="s">
        <v>7164</v>
      </c>
      <c r="L2686" t="s">
        <v>65</v>
      </c>
      <c r="M2686" t="s">
        <v>197</v>
      </c>
      <c r="N2686" t="s">
        <v>198</v>
      </c>
      <c r="O2686" t="s">
        <v>168</v>
      </c>
      <c r="P2686" t="s">
        <v>199</v>
      </c>
      <c r="Q2686" t="s">
        <v>70</v>
      </c>
      <c r="S2686" t="s">
        <v>71</v>
      </c>
      <c r="T2686" t="s">
        <v>7166</v>
      </c>
      <c r="U2686">
        <v>0</v>
      </c>
      <c r="V2686">
        <v>1</v>
      </c>
      <c r="W2686">
        <v>1</v>
      </c>
      <c r="X2686">
        <v>1</v>
      </c>
      <c r="Y2686">
        <v>0</v>
      </c>
      <c r="Z2686">
        <v>0</v>
      </c>
      <c r="AA2686">
        <v>0</v>
      </c>
      <c r="AB2686">
        <v>0</v>
      </c>
      <c r="AC2686">
        <v>0</v>
      </c>
      <c r="AD2686">
        <v>0</v>
      </c>
      <c r="AE2686">
        <v>1</v>
      </c>
      <c r="AF2686">
        <v>0</v>
      </c>
      <c r="AG2686">
        <v>1</v>
      </c>
      <c r="AH2686">
        <v>1</v>
      </c>
      <c r="AI2686">
        <v>0</v>
      </c>
      <c r="AJ2686">
        <v>0</v>
      </c>
      <c r="AK2686">
        <v>0</v>
      </c>
      <c r="AL2686">
        <v>0</v>
      </c>
      <c r="AM2686">
        <v>0</v>
      </c>
      <c r="AN2686">
        <v>0</v>
      </c>
      <c r="AO2686">
        <v>0</v>
      </c>
      <c r="AP2686">
        <v>0</v>
      </c>
      <c r="AQ2686">
        <v>0</v>
      </c>
      <c r="AR2686">
        <v>0</v>
      </c>
      <c r="AS2686">
        <v>0</v>
      </c>
      <c r="AT2686">
        <v>44349</v>
      </c>
      <c r="AU2686">
        <v>44368</v>
      </c>
      <c r="AV2686">
        <v>0</v>
      </c>
      <c r="AW2686">
        <v>1</v>
      </c>
      <c r="AX2686">
        <v>1</v>
      </c>
      <c r="AY2686">
        <v>2021</v>
      </c>
      <c r="AZ2686">
        <v>6</v>
      </c>
      <c r="BA2686">
        <v>30</v>
      </c>
      <c r="BB2686">
        <v>6</v>
      </c>
      <c r="BF2686">
        <v>2021</v>
      </c>
      <c r="BG2686" t="s">
        <v>104</v>
      </c>
      <c r="BH2686" t="s">
        <v>9822</v>
      </c>
      <c r="BI2686" t="s">
        <v>9785</v>
      </c>
      <c r="BJ2686" t="s">
        <v>9793</v>
      </c>
    </row>
    <row r="2687" spans="1:62" x14ac:dyDescent="0.35">
      <c r="A2687">
        <v>52455333</v>
      </c>
      <c r="B2687" t="s">
        <v>98</v>
      </c>
      <c r="C2687" t="s">
        <v>75</v>
      </c>
      <c r="D2687" t="s">
        <v>76</v>
      </c>
      <c r="E2687" t="s">
        <v>2825</v>
      </c>
      <c r="F2687">
        <v>43295011</v>
      </c>
      <c r="I2687" s="1">
        <v>44350</v>
      </c>
      <c r="J2687">
        <v>44380.468611111108</v>
      </c>
      <c r="K2687" t="s">
        <v>7167</v>
      </c>
      <c r="L2687" t="s">
        <v>65</v>
      </c>
      <c r="M2687" t="s">
        <v>66</v>
      </c>
      <c r="N2687" t="s">
        <v>67</v>
      </c>
      <c r="O2687" t="s">
        <v>101</v>
      </c>
      <c r="P2687" t="s">
        <v>204</v>
      </c>
      <c r="Q2687" t="s">
        <v>70</v>
      </c>
      <c r="S2687" t="s">
        <v>71</v>
      </c>
      <c r="T2687" t="s">
        <v>7168</v>
      </c>
      <c r="U2687">
        <v>0</v>
      </c>
      <c r="V2687">
        <v>1</v>
      </c>
      <c r="W2687">
        <v>1</v>
      </c>
      <c r="X2687">
        <v>1</v>
      </c>
      <c r="Y2687">
        <v>0</v>
      </c>
      <c r="Z2687">
        <v>0</v>
      </c>
      <c r="AA2687">
        <v>0</v>
      </c>
      <c r="AB2687">
        <v>0</v>
      </c>
      <c r="AC2687">
        <v>0</v>
      </c>
      <c r="AD2687">
        <v>0</v>
      </c>
      <c r="AE2687">
        <v>1</v>
      </c>
      <c r="AF2687">
        <v>0</v>
      </c>
      <c r="AG2687">
        <v>1</v>
      </c>
      <c r="AH2687">
        <v>1</v>
      </c>
      <c r="AI2687">
        <v>0</v>
      </c>
      <c r="AJ2687">
        <v>0</v>
      </c>
      <c r="AK2687">
        <v>0</v>
      </c>
      <c r="AL2687">
        <v>0</v>
      </c>
      <c r="AM2687">
        <v>0</v>
      </c>
      <c r="AN2687">
        <v>0</v>
      </c>
      <c r="AO2687">
        <v>0</v>
      </c>
      <c r="AP2687">
        <v>0</v>
      </c>
      <c r="AQ2687">
        <v>0</v>
      </c>
      <c r="AR2687">
        <v>0</v>
      </c>
      <c r="AS2687">
        <v>0</v>
      </c>
      <c r="AT2687">
        <v>44350</v>
      </c>
      <c r="AU2687">
        <v>44380</v>
      </c>
      <c r="AV2687">
        <v>1</v>
      </c>
      <c r="AW2687">
        <v>1</v>
      </c>
      <c r="AX2687">
        <v>0</v>
      </c>
      <c r="AY2687">
        <v>2021</v>
      </c>
      <c r="AZ2687">
        <v>6</v>
      </c>
      <c r="BA2687">
        <v>29</v>
      </c>
      <c r="BB2687">
        <v>6</v>
      </c>
      <c r="BF2687">
        <v>2021</v>
      </c>
      <c r="BG2687" t="s">
        <v>73</v>
      </c>
      <c r="BH2687" t="s">
        <v>9822</v>
      </c>
      <c r="BI2687" t="s">
        <v>9785</v>
      </c>
      <c r="BJ2687" t="s">
        <v>9796</v>
      </c>
    </row>
    <row r="2688" spans="1:62" x14ac:dyDescent="0.35">
      <c r="A2688">
        <v>52456088</v>
      </c>
      <c r="B2688" t="s">
        <v>116</v>
      </c>
      <c r="C2688" t="s">
        <v>61</v>
      </c>
      <c r="D2688" t="s">
        <v>125</v>
      </c>
      <c r="E2688" t="s">
        <v>7169</v>
      </c>
      <c r="F2688">
        <v>716295</v>
      </c>
      <c r="G2688" t="s">
        <v>7170</v>
      </c>
      <c r="H2688">
        <v>3.5876000000000001</v>
      </c>
      <c r="I2688" s="1">
        <v>44350</v>
      </c>
      <c r="J2688">
        <v>44380.493923611109</v>
      </c>
      <c r="K2688" t="s">
        <v>7171</v>
      </c>
      <c r="L2688" t="s">
        <v>65</v>
      </c>
      <c r="M2688" t="s">
        <v>152</v>
      </c>
      <c r="N2688" t="s">
        <v>153</v>
      </c>
      <c r="Q2688" t="s">
        <v>70</v>
      </c>
      <c r="R2688" t="s">
        <v>7172</v>
      </c>
      <c r="S2688" t="s">
        <v>71</v>
      </c>
      <c r="T2688" t="s">
        <v>7173</v>
      </c>
      <c r="U2688">
        <v>1</v>
      </c>
      <c r="V2688">
        <v>1</v>
      </c>
      <c r="W2688">
        <v>1</v>
      </c>
      <c r="X2688">
        <v>1</v>
      </c>
      <c r="Y2688">
        <v>0</v>
      </c>
      <c r="Z2688">
        <v>0</v>
      </c>
      <c r="AA2688">
        <v>0</v>
      </c>
      <c r="AB2688">
        <v>0</v>
      </c>
      <c r="AC2688">
        <v>0</v>
      </c>
      <c r="AD2688">
        <v>1</v>
      </c>
      <c r="AE2688">
        <v>1</v>
      </c>
      <c r="AF2688">
        <v>0</v>
      </c>
      <c r="AG2688">
        <v>1</v>
      </c>
      <c r="AH2688">
        <v>1</v>
      </c>
      <c r="AI2688">
        <v>0</v>
      </c>
      <c r="AJ2688">
        <v>0</v>
      </c>
      <c r="AK2688">
        <v>0</v>
      </c>
      <c r="AL2688">
        <v>0</v>
      </c>
      <c r="AM2688">
        <v>0</v>
      </c>
      <c r="AN2688">
        <v>0</v>
      </c>
      <c r="AO2688">
        <v>0</v>
      </c>
      <c r="AP2688">
        <v>0</v>
      </c>
      <c r="AQ2688">
        <v>0</v>
      </c>
      <c r="AR2688">
        <v>0</v>
      </c>
      <c r="AS2688">
        <v>0</v>
      </c>
      <c r="AT2688">
        <v>44350</v>
      </c>
      <c r="AU2688">
        <v>44380</v>
      </c>
      <c r="AV2688">
        <v>0</v>
      </c>
      <c r="AW2688">
        <v>1</v>
      </c>
      <c r="AX2688">
        <v>0</v>
      </c>
      <c r="AY2688">
        <v>2021</v>
      </c>
      <c r="AZ2688">
        <v>6</v>
      </c>
      <c r="BA2688">
        <v>29</v>
      </c>
      <c r="BB2688">
        <v>8</v>
      </c>
      <c r="BF2688">
        <v>2021</v>
      </c>
      <c r="BG2688" t="s">
        <v>104</v>
      </c>
      <c r="BH2688" t="s">
        <v>59</v>
      </c>
      <c r="BI2688" t="s">
        <v>9785</v>
      </c>
      <c r="BJ2688" t="s">
        <v>9796</v>
      </c>
    </row>
    <row r="2689" spans="1:62" x14ac:dyDescent="0.35">
      <c r="A2689">
        <v>52458722</v>
      </c>
      <c r="B2689" t="s">
        <v>98</v>
      </c>
      <c r="C2689" t="s">
        <v>75</v>
      </c>
      <c r="D2689" t="s">
        <v>236</v>
      </c>
      <c r="E2689" t="s">
        <v>4987</v>
      </c>
      <c r="F2689">
        <v>35743817</v>
      </c>
      <c r="I2689" s="1">
        <v>44350</v>
      </c>
      <c r="J2689">
        <v>44380.999988425923</v>
      </c>
      <c r="K2689" t="s">
        <v>7174</v>
      </c>
      <c r="L2689" t="s">
        <v>65</v>
      </c>
      <c r="M2689" t="s">
        <v>120</v>
      </c>
      <c r="N2689" t="s">
        <v>121</v>
      </c>
      <c r="P2689" t="s">
        <v>5402</v>
      </c>
      <c r="Q2689" t="s">
        <v>70</v>
      </c>
      <c r="S2689" t="s">
        <v>71</v>
      </c>
      <c r="T2689" t="s">
        <v>7175</v>
      </c>
      <c r="U2689">
        <v>0</v>
      </c>
      <c r="V2689">
        <v>1</v>
      </c>
      <c r="W2689">
        <v>1</v>
      </c>
      <c r="X2689">
        <v>1</v>
      </c>
      <c r="Y2689">
        <v>0</v>
      </c>
      <c r="Z2689">
        <v>0</v>
      </c>
      <c r="AA2689">
        <v>0</v>
      </c>
      <c r="AB2689">
        <v>0</v>
      </c>
      <c r="AC2689">
        <v>0</v>
      </c>
      <c r="AD2689">
        <v>0</v>
      </c>
      <c r="AE2689">
        <v>1</v>
      </c>
      <c r="AF2689">
        <v>0</v>
      </c>
      <c r="AG2689">
        <v>1</v>
      </c>
      <c r="AH2689">
        <v>1</v>
      </c>
      <c r="AI2689">
        <v>0</v>
      </c>
      <c r="AJ2689">
        <v>0</v>
      </c>
      <c r="AK2689">
        <v>0</v>
      </c>
      <c r="AL2689">
        <v>0</v>
      </c>
      <c r="AM2689">
        <v>0</v>
      </c>
      <c r="AN2689">
        <v>0</v>
      </c>
      <c r="AO2689">
        <v>0</v>
      </c>
      <c r="AP2689">
        <v>0</v>
      </c>
      <c r="AQ2689">
        <v>0</v>
      </c>
      <c r="AR2689">
        <v>0</v>
      </c>
      <c r="AS2689">
        <v>0</v>
      </c>
      <c r="AT2689">
        <v>44350</v>
      </c>
      <c r="AU2689">
        <v>44380</v>
      </c>
      <c r="AV2689">
        <v>0</v>
      </c>
      <c r="AW2689">
        <v>1</v>
      </c>
      <c r="AX2689">
        <v>0</v>
      </c>
      <c r="AY2689">
        <v>2021</v>
      </c>
      <c r="AZ2689">
        <v>6</v>
      </c>
      <c r="BA2689">
        <v>30</v>
      </c>
      <c r="BB2689">
        <v>6</v>
      </c>
      <c r="BF2689">
        <v>2021</v>
      </c>
      <c r="BG2689" t="s">
        <v>104</v>
      </c>
      <c r="BH2689" t="s">
        <v>9822</v>
      </c>
      <c r="BI2689" t="s">
        <v>9785</v>
      </c>
      <c r="BJ2689" t="s">
        <v>9796</v>
      </c>
    </row>
    <row r="2690" spans="1:62" x14ac:dyDescent="0.35">
      <c r="A2690">
        <v>52458911</v>
      </c>
      <c r="B2690" t="s">
        <v>116</v>
      </c>
      <c r="C2690" t="s">
        <v>75</v>
      </c>
      <c r="D2690" t="s">
        <v>236</v>
      </c>
      <c r="E2690" t="s">
        <v>4987</v>
      </c>
      <c r="F2690">
        <v>35743817</v>
      </c>
      <c r="I2690" s="1">
        <v>44350</v>
      </c>
      <c r="J2690">
        <v>44380.999988425923</v>
      </c>
      <c r="K2690" t="s">
        <v>7174</v>
      </c>
      <c r="L2690" t="s">
        <v>65</v>
      </c>
      <c r="M2690" t="s">
        <v>120</v>
      </c>
      <c r="N2690" t="s">
        <v>121</v>
      </c>
      <c r="P2690" t="s">
        <v>5402</v>
      </c>
      <c r="Q2690" t="s">
        <v>70</v>
      </c>
      <c r="S2690" t="s">
        <v>71</v>
      </c>
      <c r="T2690" t="s">
        <v>7176</v>
      </c>
      <c r="U2690">
        <v>0</v>
      </c>
      <c r="V2690">
        <v>1</v>
      </c>
      <c r="W2690">
        <v>1</v>
      </c>
      <c r="X2690">
        <v>1</v>
      </c>
      <c r="Y2690">
        <v>0</v>
      </c>
      <c r="Z2690">
        <v>0</v>
      </c>
      <c r="AA2690">
        <v>0</v>
      </c>
      <c r="AB2690">
        <v>0</v>
      </c>
      <c r="AC2690">
        <v>0</v>
      </c>
      <c r="AD2690">
        <v>0</v>
      </c>
      <c r="AE2690">
        <v>1</v>
      </c>
      <c r="AF2690">
        <v>1</v>
      </c>
      <c r="AG2690">
        <v>0</v>
      </c>
      <c r="AH2690">
        <v>1</v>
      </c>
      <c r="AI2690">
        <v>0</v>
      </c>
      <c r="AJ2690">
        <v>0</v>
      </c>
      <c r="AK2690">
        <v>0</v>
      </c>
      <c r="AL2690">
        <v>0</v>
      </c>
      <c r="AM2690">
        <v>0</v>
      </c>
      <c r="AN2690">
        <v>0</v>
      </c>
      <c r="AO2690">
        <v>0</v>
      </c>
      <c r="AP2690">
        <v>0</v>
      </c>
      <c r="AQ2690">
        <v>0</v>
      </c>
      <c r="AR2690">
        <v>0</v>
      </c>
      <c r="AS2690">
        <v>0</v>
      </c>
      <c r="AT2690">
        <v>44350</v>
      </c>
      <c r="AU2690">
        <v>44380</v>
      </c>
      <c r="AV2690">
        <v>0</v>
      </c>
      <c r="AW2690">
        <v>1</v>
      </c>
      <c r="AX2690">
        <v>0</v>
      </c>
      <c r="AY2690">
        <v>2021</v>
      </c>
      <c r="AZ2690">
        <v>6</v>
      </c>
      <c r="BA2690">
        <v>30</v>
      </c>
      <c r="BB2690">
        <v>6</v>
      </c>
      <c r="BF2690">
        <v>2021</v>
      </c>
      <c r="BG2690" t="s">
        <v>104</v>
      </c>
      <c r="BH2690" t="s">
        <v>9822</v>
      </c>
      <c r="BI2690" t="s">
        <v>9785</v>
      </c>
      <c r="BJ2690" t="s">
        <v>9796</v>
      </c>
    </row>
    <row r="2691" spans="1:62" x14ac:dyDescent="0.35">
      <c r="A2691">
        <v>52459270</v>
      </c>
      <c r="B2691" t="s">
        <v>116</v>
      </c>
      <c r="C2691" t="s">
        <v>75</v>
      </c>
      <c r="D2691" t="s">
        <v>236</v>
      </c>
      <c r="E2691" t="s">
        <v>4987</v>
      </c>
      <c r="F2691">
        <v>35743817</v>
      </c>
      <c r="I2691" s="1">
        <v>44350</v>
      </c>
      <c r="J2691">
        <v>44380.999988425923</v>
      </c>
      <c r="K2691" t="s">
        <v>7174</v>
      </c>
      <c r="L2691" t="s">
        <v>65</v>
      </c>
      <c r="M2691" t="s">
        <v>66</v>
      </c>
      <c r="N2691" t="s">
        <v>67</v>
      </c>
      <c r="P2691" t="s">
        <v>402</v>
      </c>
      <c r="Q2691" t="s">
        <v>70</v>
      </c>
      <c r="S2691" t="s">
        <v>71</v>
      </c>
      <c r="T2691" t="s">
        <v>7177</v>
      </c>
      <c r="U2691">
        <v>0</v>
      </c>
      <c r="V2691">
        <v>1</v>
      </c>
      <c r="W2691">
        <v>1</v>
      </c>
      <c r="X2691">
        <v>1</v>
      </c>
      <c r="Y2691">
        <v>0</v>
      </c>
      <c r="Z2691">
        <v>0</v>
      </c>
      <c r="AA2691">
        <v>0</v>
      </c>
      <c r="AB2691">
        <v>0</v>
      </c>
      <c r="AC2691">
        <v>0</v>
      </c>
      <c r="AD2691">
        <v>0</v>
      </c>
      <c r="AE2691">
        <v>1</v>
      </c>
      <c r="AF2691">
        <v>1</v>
      </c>
      <c r="AG2691">
        <v>1</v>
      </c>
      <c r="AH2691">
        <v>1</v>
      </c>
      <c r="AI2691">
        <v>0</v>
      </c>
      <c r="AJ2691">
        <v>0</v>
      </c>
      <c r="AK2691">
        <v>0</v>
      </c>
      <c r="AL2691">
        <v>0</v>
      </c>
      <c r="AM2691">
        <v>0</v>
      </c>
      <c r="AN2691">
        <v>0</v>
      </c>
      <c r="AO2691">
        <v>0</v>
      </c>
      <c r="AP2691">
        <v>0</v>
      </c>
      <c r="AQ2691">
        <v>0</v>
      </c>
      <c r="AR2691">
        <v>0</v>
      </c>
      <c r="AS2691">
        <v>0</v>
      </c>
      <c r="AT2691">
        <v>44350</v>
      </c>
      <c r="AU2691">
        <v>44380</v>
      </c>
      <c r="AV2691">
        <v>0</v>
      </c>
      <c r="AW2691">
        <v>1</v>
      </c>
      <c r="AX2691">
        <v>0</v>
      </c>
      <c r="AY2691">
        <v>2021</v>
      </c>
      <c r="AZ2691">
        <v>6</v>
      </c>
      <c r="BA2691">
        <v>30</v>
      </c>
      <c r="BB2691">
        <v>7</v>
      </c>
      <c r="BF2691">
        <v>2021</v>
      </c>
      <c r="BG2691" t="s">
        <v>104</v>
      </c>
      <c r="BH2691" t="s">
        <v>9822</v>
      </c>
      <c r="BI2691" t="s">
        <v>9785</v>
      </c>
      <c r="BJ2691" t="s">
        <v>9796</v>
      </c>
    </row>
    <row r="2692" spans="1:62" x14ac:dyDescent="0.35">
      <c r="A2692">
        <v>52459271</v>
      </c>
      <c r="B2692" t="s">
        <v>7178</v>
      </c>
      <c r="C2692" t="s">
        <v>369</v>
      </c>
      <c r="D2692" t="s">
        <v>388</v>
      </c>
      <c r="E2692" t="s">
        <v>931</v>
      </c>
      <c r="F2692">
        <v>11268388</v>
      </c>
      <c r="G2692" t="s">
        <v>931</v>
      </c>
      <c r="I2692" s="1">
        <v>44350</v>
      </c>
      <c r="J2692">
        <v>44380.610150462962</v>
      </c>
      <c r="K2692" t="s">
        <v>7179</v>
      </c>
      <c r="L2692" t="s">
        <v>65</v>
      </c>
      <c r="M2692" t="s">
        <v>120</v>
      </c>
      <c r="N2692" t="s">
        <v>121</v>
      </c>
      <c r="Q2692" t="s">
        <v>70</v>
      </c>
      <c r="R2692" t="s">
        <v>7180</v>
      </c>
      <c r="S2692" t="s">
        <v>71</v>
      </c>
      <c r="T2692" t="s">
        <v>7181</v>
      </c>
      <c r="U2692">
        <v>1</v>
      </c>
      <c r="V2692">
        <v>1</v>
      </c>
      <c r="W2692">
        <v>0</v>
      </c>
      <c r="X2692">
        <v>1</v>
      </c>
      <c r="Y2692">
        <v>0</v>
      </c>
      <c r="Z2692">
        <v>0</v>
      </c>
      <c r="AA2692">
        <v>0</v>
      </c>
      <c r="AB2692">
        <v>0</v>
      </c>
      <c r="AC2692">
        <v>0</v>
      </c>
      <c r="AD2692">
        <v>1</v>
      </c>
      <c r="AE2692">
        <v>1</v>
      </c>
      <c r="AF2692">
        <v>0</v>
      </c>
      <c r="AG2692">
        <v>1</v>
      </c>
      <c r="AH2692">
        <v>1</v>
      </c>
      <c r="AI2692">
        <v>0</v>
      </c>
      <c r="AJ2692">
        <v>0</v>
      </c>
      <c r="AK2692">
        <v>0</v>
      </c>
      <c r="AL2692">
        <v>0</v>
      </c>
      <c r="AM2692">
        <v>0</v>
      </c>
      <c r="AN2692">
        <v>0</v>
      </c>
      <c r="AO2692">
        <v>0</v>
      </c>
      <c r="AP2692">
        <v>1</v>
      </c>
      <c r="AQ2692">
        <v>0</v>
      </c>
      <c r="AR2692">
        <v>0</v>
      </c>
      <c r="AS2692">
        <v>0</v>
      </c>
      <c r="AT2692">
        <v>44350</v>
      </c>
      <c r="AU2692">
        <v>44380</v>
      </c>
      <c r="AV2692">
        <v>0</v>
      </c>
      <c r="AW2692">
        <v>1</v>
      </c>
      <c r="AX2692">
        <v>0</v>
      </c>
      <c r="AY2692">
        <v>2021</v>
      </c>
      <c r="AZ2692">
        <v>6</v>
      </c>
      <c r="BA2692">
        <v>29</v>
      </c>
      <c r="BB2692">
        <v>8</v>
      </c>
      <c r="BC2692">
        <v>75000</v>
      </c>
      <c r="BD2692">
        <v>100000</v>
      </c>
      <c r="BE2692" t="s">
        <v>90</v>
      </c>
      <c r="BF2692">
        <v>2021</v>
      </c>
      <c r="BG2692" t="s">
        <v>104</v>
      </c>
      <c r="BH2692" t="s">
        <v>59</v>
      </c>
      <c r="BI2692" t="s">
        <v>9785</v>
      </c>
      <c r="BJ2692" t="s">
        <v>9796</v>
      </c>
    </row>
    <row r="2693" spans="1:62" x14ac:dyDescent="0.35">
      <c r="A2693">
        <v>52459533</v>
      </c>
      <c r="B2693" t="s">
        <v>98</v>
      </c>
      <c r="C2693" t="s">
        <v>75</v>
      </c>
      <c r="D2693" t="s">
        <v>236</v>
      </c>
      <c r="E2693" t="s">
        <v>4987</v>
      </c>
      <c r="F2693">
        <v>35743817</v>
      </c>
      <c r="I2693" s="1">
        <v>44350</v>
      </c>
      <c r="J2693">
        <v>44380.999988425923</v>
      </c>
      <c r="K2693" t="s">
        <v>7174</v>
      </c>
      <c r="L2693" t="s">
        <v>65</v>
      </c>
      <c r="M2693" t="s">
        <v>66</v>
      </c>
      <c r="N2693" t="s">
        <v>67</v>
      </c>
      <c r="P2693" t="s">
        <v>402</v>
      </c>
      <c r="Q2693" t="s">
        <v>70</v>
      </c>
      <c r="S2693" t="s">
        <v>71</v>
      </c>
      <c r="T2693" t="s">
        <v>7182</v>
      </c>
      <c r="U2693">
        <v>0</v>
      </c>
      <c r="V2693">
        <v>1</v>
      </c>
      <c r="W2693">
        <v>1</v>
      </c>
      <c r="X2693">
        <v>1</v>
      </c>
      <c r="Y2693">
        <v>0</v>
      </c>
      <c r="Z2693">
        <v>0</v>
      </c>
      <c r="AA2693">
        <v>0</v>
      </c>
      <c r="AB2693">
        <v>0</v>
      </c>
      <c r="AC2693">
        <v>0</v>
      </c>
      <c r="AD2693">
        <v>0</v>
      </c>
      <c r="AE2693">
        <v>1</v>
      </c>
      <c r="AF2693">
        <v>0</v>
      </c>
      <c r="AG2693">
        <v>1</v>
      </c>
      <c r="AH2693">
        <v>1</v>
      </c>
      <c r="AI2693">
        <v>0</v>
      </c>
      <c r="AJ2693">
        <v>0</v>
      </c>
      <c r="AK2693">
        <v>0</v>
      </c>
      <c r="AL2693">
        <v>0</v>
      </c>
      <c r="AM2693">
        <v>0</v>
      </c>
      <c r="AN2693">
        <v>0</v>
      </c>
      <c r="AO2693">
        <v>0</v>
      </c>
      <c r="AP2693">
        <v>0</v>
      </c>
      <c r="AQ2693">
        <v>0</v>
      </c>
      <c r="AR2693">
        <v>0</v>
      </c>
      <c r="AS2693">
        <v>0</v>
      </c>
      <c r="AT2693">
        <v>44350</v>
      </c>
      <c r="AU2693">
        <v>44380</v>
      </c>
      <c r="AV2693">
        <v>0</v>
      </c>
      <c r="AW2693">
        <v>1</v>
      </c>
      <c r="AX2693">
        <v>0</v>
      </c>
      <c r="AY2693">
        <v>2021</v>
      </c>
      <c r="AZ2693">
        <v>6</v>
      </c>
      <c r="BA2693">
        <v>30</v>
      </c>
      <c r="BB2693">
        <v>6</v>
      </c>
      <c r="BF2693">
        <v>2021</v>
      </c>
      <c r="BG2693" t="s">
        <v>104</v>
      </c>
      <c r="BH2693" t="s">
        <v>9822</v>
      </c>
      <c r="BI2693" t="s">
        <v>9785</v>
      </c>
      <c r="BJ2693" t="s">
        <v>9796</v>
      </c>
    </row>
    <row r="2694" spans="1:62" x14ac:dyDescent="0.35">
      <c r="A2694">
        <v>52459623</v>
      </c>
      <c r="B2694" t="s">
        <v>116</v>
      </c>
      <c r="C2694" t="s">
        <v>61</v>
      </c>
      <c r="D2694" t="s">
        <v>125</v>
      </c>
      <c r="E2694" t="s">
        <v>473</v>
      </c>
      <c r="F2694">
        <v>44430826</v>
      </c>
      <c r="G2694" t="s">
        <v>473</v>
      </c>
      <c r="H2694">
        <v>3.2161</v>
      </c>
      <c r="I2694" s="1">
        <v>44350</v>
      </c>
      <c r="J2694">
        <v>44380.999988425923</v>
      </c>
      <c r="K2694" t="s">
        <v>7183</v>
      </c>
      <c r="L2694" t="s">
        <v>65</v>
      </c>
      <c r="M2694" t="s">
        <v>66</v>
      </c>
      <c r="N2694" t="s">
        <v>67</v>
      </c>
      <c r="O2694" t="s">
        <v>273</v>
      </c>
      <c r="Q2694" t="s">
        <v>70</v>
      </c>
      <c r="S2694" t="s">
        <v>82</v>
      </c>
      <c r="T2694" t="s">
        <v>7184</v>
      </c>
      <c r="U2694">
        <v>1</v>
      </c>
      <c r="V2694">
        <v>1</v>
      </c>
      <c r="W2694">
        <v>1</v>
      </c>
      <c r="X2694">
        <v>1</v>
      </c>
      <c r="Y2694">
        <v>0</v>
      </c>
      <c r="Z2694">
        <v>0</v>
      </c>
      <c r="AA2694">
        <v>0</v>
      </c>
      <c r="AB2694">
        <v>0</v>
      </c>
      <c r="AC2694">
        <v>0</v>
      </c>
      <c r="AD2694">
        <v>1</v>
      </c>
      <c r="AE2694">
        <v>1</v>
      </c>
      <c r="AF2694">
        <v>1</v>
      </c>
      <c r="AG2694">
        <v>1</v>
      </c>
      <c r="AH2694">
        <v>1</v>
      </c>
      <c r="AI2694">
        <v>0</v>
      </c>
      <c r="AJ2694">
        <v>0</v>
      </c>
      <c r="AK2694">
        <v>0</v>
      </c>
      <c r="AL2694">
        <v>0</v>
      </c>
      <c r="AM2694">
        <v>0</v>
      </c>
      <c r="AN2694">
        <v>0</v>
      </c>
      <c r="AO2694">
        <v>0</v>
      </c>
      <c r="AP2694">
        <v>0</v>
      </c>
      <c r="AQ2694">
        <v>1</v>
      </c>
      <c r="AR2694">
        <v>0</v>
      </c>
      <c r="AS2694">
        <v>0</v>
      </c>
      <c r="AT2694">
        <v>44350</v>
      </c>
      <c r="AU2694">
        <v>44361</v>
      </c>
      <c r="AV2694">
        <v>0</v>
      </c>
      <c r="AW2694">
        <v>1</v>
      </c>
      <c r="AX2694">
        <v>0</v>
      </c>
      <c r="AY2694">
        <v>2021</v>
      </c>
      <c r="AZ2694">
        <v>6</v>
      </c>
      <c r="BA2694">
        <v>30</v>
      </c>
      <c r="BB2694">
        <v>10</v>
      </c>
      <c r="BF2694">
        <v>2021</v>
      </c>
      <c r="BG2694" t="s">
        <v>104</v>
      </c>
      <c r="BH2694" t="s">
        <v>9822</v>
      </c>
      <c r="BI2694" t="s">
        <v>9785</v>
      </c>
      <c r="BJ2694" t="s">
        <v>9796</v>
      </c>
    </row>
    <row r="2695" spans="1:62" x14ac:dyDescent="0.35">
      <c r="A2695">
        <v>52459624</v>
      </c>
      <c r="B2695" t="s">
        <v>116</v>
      </c>
      <c r="C2695" t="s">
        <v>142</v>
      </c>
      <c r="D2695" t="s">
        <v>477</v>
      </c>
      <c r="E2695" t="s">
        <v>473</v>
      </c>
      <c r="F2695">
        <v>44430826</v>
      </c>
      <c r="G2695" t="s">
        <v>473</v>
      </c>
      <c r="H2695">
        <v>3.2161</v>
      </c>
      <c r="I2695" s="1">
        <v>44350</v>
      </c>
      <c r="J2695">
        <v>44380.999988425923</v>
      </c>
      <c r="K2695" t="s">
        <v>7183</v>
      </c>
      <c r="L2695" t="s">
        <v>65</v>
      </c>
      <c r="M2695" t="s">
        <v>66</v>
      </c>
      <c r="N2695" t="s">
        <v>67</v>
      </c>
      <c r="O2695" t="s">
        <v>273</v>
      </c>
      <c r="Q2695" t="s">
        <v>70</v>
      </c>
      <c r="S2695" t="s">
        <v>82</v>
      </c>
      <c r="T2695" t="s">
        <v>7185</v>
      </c>
      <c r="U2695">
        <v>1</v>
      </c>
      <c r="V2695">
        <v>1</v>
      </c>
      <c r="W2695">
        <v>1</v>
      </c>
      <c r="X2695">
        <v>1</v>
      </c>
      <c r="Y2695">
        <v>0</v>
      </c>
      <c r="Z2695">
        <v>0</v>
      </c>
      <c r="AA2695">
        <v>0</v>
      </c>
      <c r="AB2695">
        <v>0</v>
      </c>
      <c r="AC2695">
        <v>0</v>
      </c>
      <c r="AD2695">
        <v>1</v>
      </c>
      <c r="AE2695">
        <v>1</v>
      </c>
      <c r="AF2695">
        <v>1</v>
      </c>
      <c r="AG2695">
        <v>1</v>
      </c>
      <c r="AH2695">
        <v>1</v>
      </c>
      <c r="AI2695">
        <v>0</v>
      </c>
      <c r="AJ2695">
        <v>0</v>
      </c>
      <c r="AK2695">
        <v>0</v>
      </c>
      <c r="AL2695">
        <v>0</v>
      </c>
      <c r="AM2695">
        <v>0</v>
      </c>
      <c r="AN2695">
        <v>0</v>
      </c>
      <c r="AO2695">
        <v>0</v>
      </c>
      <c r="AP2695">
        <v>0</v>
      </c>
      <c r="AQ2695">
        <v>1</v>
      </c>
      <c r="AR2695">
        <v>0</v>
      </c>
      <c r="AS2695">
        <v>0</v>
      </c>
      <c r="AT2695">
        <v>44350</v>
      </c>
      <c r="AU2695">
        <v>44361</v>
      </c>
      <c r="AV2695">
        <v>0</v>
      </c>
      <c r="AW2695">
        <v>1</v>
      </c>
      <c r="AX2695">
        <v>1</v>
      </c>
      <c r="AY2695">
        <v>2021</v>
      </c>
      <c r="AZ2695">
        <v>6</v>
      </c>
      <c r="BA2695">
        <v>30</v>
      </c>
      <c r="BB2695">
        <v>10</v>
      </c>
      <c r="BF2695">
        <v>2021</v>
      </c>
      <c r="BG2695" t="s">
        <v>104</v>
      </c>
      <c r="BH2695" t="s">
        <v>9822</v>
      </c>
      <c r="BI2695" t="s">
        <v>9785</v>
      </c>
      <c r="BJ2695" t="s">
        <v>9796</v>
      </c>
    </row>
    <row r="2696" spans="1:62" x14ac:dyDescent="0.35">
      <c r="A2696">
        <v>52459698</v>
      </c>
      <c r="B2696" t="s">
        <v>4136</v>
      </c>
      <c r="C2696" t="s">
        <v>61</v>
      </c>
      <c r="D2696" t="s">
        <v>125</v>
      </c>
      <c r="E2696" t="s">
        <v>3694</v>
      </c>
      <c r="F2696">
        <v>25549939</v>
      </c>
      <c r="I2696" s="1">
        <v>44350</v>
      </c>
      <c r="J2696">
        <v>44380.999988425923</v>
      </c>
      <c r="K2696" t="s">
        <v>4137</v>
      </c>
      <c r="L2696" t="s">
        <v>65</v>
      </c>
      <c r="M2696" t="s">
        <v>120</v>
      </c>
      <c r="N2696" t="s">
        <v>121</v>
      </c>
      <c r="O2696" t="s">
        <v>168</v>
      </c>
      <c r="P2696" t="s">
        <v>122</v>
      </c>
      <c r="Q2696" t="s">
        <v>70</v>
      </c>
      <c r="R2696" t="s">
        <v>5795</v>
      </c>
      <c r="S2696" t="s">
        <v>71</v>
      </c>
      <c r="T2696" t="s">
        <v>7186</v>
      </c>
      <c r="U2696">
        <v>1</v>
      </c>
      <c r="V2696">
        <v>1</v>
      </c>
      <c r="W2696">
        <v>1</v>
      </c>
      <c r="X2696">
        <v>1</v>
      </c>
      <c r="Y2696">
        <v>0</v>
      </c>
      <c r="Z2696">
        <v>0</v>
      </c>
      <c r="AA2696">
        <v>0</v>
      </c>
      <c r="AB2696">
        <v>0</v>
      </c>
      <c r="AC2696">
        <v>0</v>
      </c>
      <c r="AD2696">
        <v>1</v>
      </c>
      <c r="AE2696">
        <v>1</v>
      </c>
      <c r="AF2696">
        <v>1</v>
      </c>
      <c r="AG2696">
        <v>1</v>
      </c>
      <c r="AH2696">
        <v>1</v>
      </c>
      <c r="AI2696">
        <v>0</v>
      </c>
      <c r="AJ2696">
        <v>0</v>
      </c>
      <c r="AK2696">
        <v>0</v>
      </c>
      <c r="AL2696">
        <v>0</v>
      </c>
      <c r="AM2696">
        <v>0</v>
      </c>
      <c r="AN2696">
        <v>0</v>
      </c>
      <c r="AO2696">
        <v>0</v>
      </c>
      <c r="AP2696">
        <v>1</v>
      </c>
      <c r="AQ2696">
        <v>0</v>
      </c>
      <c r="AR2696">
        <v>0</v>
      </c>
      <c r="AS2696">
        <v>0</v>
      </c>
      <c r="AT2696">
        <v>44350</v>
      </c>
      <c r="AU2696">
        <v>44378</v>
      </c>
      <c r="AV2696">
        <v>1</v>
      </c>
      <c r="AW2696">
        <v>1</v>
      </c>
      <c r="AX2696">
        <v>0</v>
      </c>
      <c r="AY2696">
        <v>2021</v>
      </c>
      <c r="AZ2696">
        <v>6</v>
      </c>
      <c r="BA2696">
        <v>30</v>
      </c>
      <c r="BB2696">
        <v>10</v>
      </c>
      <c r="BC2696">
        <v>180000</v>
      </c>
      <c r="BD2696">
        <v>180000</v>
      </c>
      <c r="BE2696" t="s">
        <v>90</v>
      </c>
      <c r="BF2696">
        <v>2021</v>
      </c>
      <c r="BG2696" t="s">
        <v>73</v>
      </c>
      <c r="BH2696" t="s">
        <v>59</v>
      </c>
      <c r="BI2696" t="s">
        <v>9785</v>
      </c>
      <c r="BJ2696" t="s">
        <v>9796</v>
      </c>
    </row>
    <row r="2697" spans="1:62" x14ac:dyDescent="0.35">
      <c r="A2697">
        <v>52462127</v>
      </c>
      <c r="B2697" t="s">
        <v>383</v>
      </c>
      <c r="C2697" t="s">
        <v>75</v>
      </c>
      <c r="D2697" t="s">
        <v>76</v>
      </c>
      <c r="E2697" t="s">
        <v>287</v>
      </c>
      <c r="F2697">
        <v>26475017</v>
      </c>
      <c r="I2697" s="1">
        <v>44350</v>
      </c>
      <c r="J2697">
        <v>44380.999988425923</v>
      </c>
      <c r="K2697" t="s">
        <v>7187</v>
      </c>
      <c r="L2697" t="s">
        <v>65</v>
      </c>
      <c r="M2697" t="s">
        <v>120</v>
      </c>
      <c r="N2697" t="s">
        <v>121</v>
      </c>
      <c r="Q2697" t="s">
        <v>70</v>
      </c>
      <c r="R2697" t="s">
        <v>7188</v>
      </c>
      <c r="S2697" t="s">
        <v>71</v>
      </c>
      <c r="T2697" t="s">
        <v>7189</v>
      </c>
      <c r="U2697">
        <v>1</v>
      </c>
      <c r="V2697">
        <v>1</v>
      </c>
      <c r="W2697">
        <v>0</v>
      </c>
      <c r="X2697">
        <v>1</v>
      </c>
      <c r="Y2697">
        <v>0</v>
      </c>
      <c r="Z2697">
        <v>0</v>
      </c>
      <c r="AA2697">
        <v>0</v>
      </c>
      <c r="AB2697">
        <v>0</v>
      </c>
      <c r="AC2697">
        <v>0</v>
      </c>
      <c r="AD2697">
        <v>0</v>
      </c>
      <c r="AE2697">
        <v>1</v>
      </c>
      <c r="AF2697">
        <v>0</v>
      </c>
      <c r="AG2697">
        <v>1</v>
      </c>
      <c r="AH2697">
        <v>1</v>
      </c>
      <c r="AI2697">
        <v>0</v>
      </c>
      <c r="AJ2697">
        <v>0</v>
      </c>
      <c r="AK2697">
        <v>0</v>
      </c>
      <c r="AL2697">
        <v>0</v>
      </c>
      <c r="AM2697">
        <v>0</v>
      </c>
      <c r="AN2697">
        <v>0</v>
      </c>
      <c r="AO2697">
        <v>0</v>
      </c>
      <c r="AP2697">
        <v>0</v>
      </c>
      <c r="AQ2697">
        <v>0</v>
      </c>
      <c r="AR2697">
        <v>0</v>
      </c>
      <c r="AS2697">
        <v>0</v>
      </c>
      <c r="AT2697">
        <v>44350</v>
      </c>
      <c r="AU2697">
        <v>44378</v>
      </c>
      <c r="AV2697">
        <v>1</v>
      </c>
      <c r="AW2697">
        <v>1</v>
      </c>
      <c r="AX2697">
        <v>0</v>
      </c>
      <c r="AY2697">
        <v>2021</v>
      </c>
      <c r="AZ2697">
        <v>6</v>
      </c>
      <c r="BA2697">
        <v>30</v>
      </c>
      <c r="BB2697">
        <v>6</v>
      </c>
      <c r="BC2697">
        <v>160000</v>
      </c>
      <c r="BD2697">
        <v>160000</v>
      </c>
      <c r="BE2697" t="s">
        <v>90</v>
      </c>
      <c r="BF2697">
        <v>2021</v>
      </c>
      <c r="BG2697" t="s">
        <v>73</v>
      </c>
      <c r="BH2697" t="s">
        <v>59</v>
      </c>
      <c r="BI2697" t="s">
        <v>9785</v>
      </c>
      <c r="BJ2697" t="s">
        <v>9796</v>
      </c>
    </row>
    <row r="2698" spans="1:62" x14ac:dyDescent="0.35">
      <c r="A2698">
        <v>52463049</v>
      </c>
      <c r="B2698" t="s">
        <v>7190</v>
      </c>
      <c r="C2698" t="s">
        <v>2632</v>
      </c>
      <c r="D2698" t="s">
        <v>76</v>
      </c>
      <c r="E2698" t="s">
        <v>7191</v>
      </c>
      <c r="F2698">
        <v>45731366</v>
      </c>
      <c r="I2698" s="1">
        <v>44350</v>
      </c>
      <c r="J2698">
        <v>44380.999988425923</v>
      </c>
      <c r="K2698" t="s">
        <v>7192</v>
      </c>
      <c r="L2698" t="s">
        <v>65</v>
      </c>
      <c r="M2698" t="s">
        <v>66</v>
      </c>
      <c r="N2698" t="s">
        <v>67</v>
      </c>
      <c r="O2698" t="s">
        <v>68</v>
      </c>
      <c r="P2698" t="s">
        <v>4788</v>
      </c>
      <c r="Q2698" t="s">
        <v>70</v>
      </c>
      <c r="S2698" t="s">
        <v>71</v>
      </c>
      <c r="T2698" t="s">
        <v>7193</v>
      </c>
      <c r="U2698">
        <v>1</v>
      </c>
      <c r="V2698">
        <v>1</v>
      </c>
      <c r="W2698">
        <v>1</v>
      </c>
      <c r="X2698">
        <v>1</v>
      </c>
      <c r="Y2698">
        <v>0</v>
      </c>
      <c r="Z2698">
        <v>0</v>
      </c>
      <c r="AA2698">
        <v>0</v>
      </c>
      <c r="AB2698">
        <v>0</v>
      </c>
      <c r="AC2698">
        <v>0</v>
      </c>
      <c r="AD2698">
        <v>0</v>
      </c>
      <c r="AE2698">
        <v>1</v>
      </c>
      <c r="AF2698">
        <v>0</v>
      </c>
      <c r="AG2698">
        <v>0</v>
      </c>
      <c r="AH2698">
        <v>1</v>
      </c>
      <c r="AI2698">
        <v>0</v>
      </c>
      <c r="AJ2698">
        <v>0</v>
      </c>
      <c r="AK2698">
        <v>0</v>
      </c>
      <c r="AL2698">
        <v>0</v>
      </c>
      <c r="AM2698">
        <v>0</v>
      </c>
      <c r="AN2698">
        <v>0</v>
      </c>
      <c r="AO2698">
        <v>0</v>
      </c>
      <c r="AP2698">
        <v>0</v>
      </c>
      <c r="AQ2698">
        <v>0</v>
      </c>
      <c r="AR2698">
        <v>0</v>
      </c>
      <c r="AS2698">
        <v>0</v>
      </c>
      <c r="AT2698">
        <v>44350</v>
      </c>
      <c r="AU2698">
        <v>44380</v>
      </c>
      <c r="AV2698">
        <v>0</v>
      </c>
      <c r="AW2698">
        <v>1</v>
      </c>
      <c r="AX2698">
        <v>0</v>
      </c>
      <c r="AY2698">
        <v>2021</v>
      </c>
      <c r="AZ2698">
        <v>6</v>
      </c>
      <c r="BA2698">
        <v>30</v>
      </c>
      <c r="BB2698">
        <v>6</v>
      </c>
      <c r="BF2698">
        <v>2021</v>
      </c>
      <c r="BG2698" t="s">
        <v>104</v>
      </c>
      <c r="BH2698" t="s">
        <v>9822</v>
      </c>
      <c r="BI2698" t="s">
        <v>9785</v>
      </c>
      <c r="BJ2698" t="s">
        <v>9796</v>
      </c>
    </row>
    <row r="2699" spans="1:62" x14ac:dyDescent="0.35">
      <c r="A2699">
        <v>52473870</v>
      </c>
      <c r="B2699" t="s">
        <v>7194</v>
      </c>
      <c r="C2699" t="s">
        <v>75</v>
      </c>
      <c r="D2699" t="s">
        <v>159</v>
      </c>
      <c r="E2699" t="s">
        <v>7195</v>
      </c>
      <c r="F2699">
        <v>45236099</v>
      </c>
      <c r="I2699" s="1">
        <v>44351</v>
      </c>
      <c r="J2699">
        <v>44381.999988425923</v>
      </c>
      <c r="K2699" t="s">
        <v>7196</v>
      </c>
      <c r="L2699" t="s">
        <v>65</v>
      </c>
      <c r="M2699" t="s">
        <v>66</v>
      </c>
      <c r="N2699" t="s">
        <v>67</v>
      </c>
      <c r="O2699" t="s">
        <v>273</v>
      </c>
      <c r="P2699" t="s">
        <v>274</v>
      </c>
      <c r="Q2699" t="s">
        <v>70</v>
      </c>
      <c r="S2699" t="s">
        <v>71</v>
      </c>
      <c r="T2699" t="s">
        <v>7197</v>
      </c>
      <c r="U2699">
        <v>0</v>
      </c>
      <c r="V2699">
        <v>1</v>
      </c>
      <c r="W2699">
        <v>0</v>
      </c>
      <c r="X2699">
        <v>1</v>
      </c>
      <c r="Y2699">
        <v>0</v>
      </c>
      <c r="Z2699">
        <v>0</v>
      </c>
      <c r="AA2699">
        <v>0</v>
      </c>
      <c r="AB2699">
        <v>0</v>
      </c>
      <c r="AC2699">
        <v>0</v>
      </c>
      <c r="AD2699">
        <v>0</v>
      </c>
      <c r="AE2699">
        <v>1</v>
      </c>
      <c r="AF2699">
        <v>0</v>
      </c>
      <c r="AG2699">
        <v>0</v>
      </c>
      <c r="AH2699">
        <v>1</v>
      </c>
      <c r="AI2699">
        <v>0</v>
      </c>
      <c r="AJ2699">
        <v>0</v>
      </c>
      <c r="AK2699">
        <v>0</v>
      </c>
      <c r="AL2699">
        <v>0</v>
      </c>
      <c r="AM2699">
        <v>0</v>
      </c>
      <c r="AN2699">
        <v>0</v>
      </c>
      <c r="AO2699">
        <v>0</v>
      </c>
      <c r="AP2699">
        <v>0</v>
      </c>
      <c r="AQ2699">
        <v>0</v>
      </c>
      <c r="AR2699">
        <v>0</v>
      </c>
      <c r="AS2699">
        <v>0</v>
      </c>
      <c r="AT2699">
        <v>44351</v>
      </c>
      <c r="AU2699">
        <v>44381</v>
      </c>
      <c r="AV2699">
        <v>0</v>
      </c>
      <c r="AW2699">
        <v>1</v>
      </c>
      <c r="AX2699">
        <v>0</v>
      </c>
      <c r="AY2699">
        <v>2021</v>
      </c>
      <c r="AZ2699">
        <v>6</v>
      </c>
      <c r="BA2699">
        <v>30</v>
      </c>
      <c r="BB2699">
        <v>4</v>
      </c>
      <c r="BF2699">
        <v>2021</v>
      </c>
      <c r="BG2699" t="s">
        <v>104</v>
      </c>
      <c r="BH2699" t="s">
        <v>9822</v>
      </c>
      <c r="BI2699" t="s">
        <v>9785</v>
      </c>
      <c r="BJ2699" t="s">
        <v>9797</v>
      </c>
    </row>
    <row r="2700" spans="1:62" x14ac:dyDescent="0.35">
      <c r="A2700">
        <v>52474002</v>
      </c>
      <c r="B2700" t="s">
        <v>7194</v>
      </c>
      <c r="C2700" t="s">
        <v>75</v>
      </c>
      <c r="D2700" t="s">
        <v>159</v>
      </c>
      <c r="E2700" t="s">
        <v>7195</v>
      </c>
      <c r="F2700">
        <v>45236099</v>
      </c>
      <c r="I2700" s="1">
        <v>44351</v>
      </c>
      <c r="J2700">
        <v>44381.999988425923</v>
      </c>
      <c r="K2700" t="s">
        <v>7196</v>
      </c>
      <c r="L2700" t="s">
        <v>65</v>
      </c>
      <c r="M2700" t="s">
        <v>519</v>
      </c>
      <c r="N2700" t="s">
        <v>520</v>
      </c>
      <c r="P2700" t="s">
        <v>3821</v>
      </c>
      <c r="Q2700" t="s">
        <v>70</v>
      </c>
      <c r="S2700" t="s">
        <v>71</v>
      </c>
      <c r="T2700" t="s">
        <v>7198</v>
      </c>
      <c r="U2700">
        <v>0</v>
      </c>
      <c r="V2700">
        <v>1</v>
      </c>
      <c r="W2700">
        <v>0</v>
      </c>
      <c r="X2700">
        <v>1</v>
      </c>
      <c r="Y2700">
        <v>0</v>
      </c>
      <c r="Z2700">
        <v>0</v>
      </c>
      <c r="AA2700">
        <v>0</v>
      </c>
      <c r="AB2700">
        <v>0</v>
      </c>
      <c r="AC2700">
        <v>0</v>
      </c>
      <c r="AD2700">
        <v>0</v>
      </c>
      <c r="AE2700">
        <v>1</v>
      </c>
      <c r="AF2700">
        <v>0</v>
      </c>
      <c r="AG2700">
        <v>0</v>
      </c>
      <c r="AH2700">
        <v>1</v>
      </c>
      <c r="AI2700">
        <v>0</v>
      </c>
      <c r="AJ2700">
        <v>0</v>
      </c>
      <c r="AK2700">
        <v>0</v>
      </c>
      <c r="AL2700">
        <v>0</v>
      </c>
      <c r="AM2700">
        <v>0</v>
      </c>
      <c r="AN2700">
        <v>0</v>
      </c>
      <c r="AO2700">
        <v>0</v>
      </c>
      <c r="AP2700">
        <v>0</v>
      </c>
      <c r="AQ2700">
        <v>0</v>
      </c>
      <c r="AR2700">
        <v>0</v>
      </c>
      <c r="AS2700">
        <v>0</v>
      </c>
      <c r="AT2700">
        <v>44351</v>
      </c>
      <c r="AU2700">
        <v>44381</v>
      </c>
      <c r="AV2700">
        <v>0</v>
      </c>
      <c r="AW2700">
        <v>1</v>
      </c>
      <c r="AX2700">
        <v>0</v>
      </c>
      <c r="AY2700">
        <v>2021</v>
      </c>
      <c r="AZ2700">
        <v>6</v>
      </c>
      <c r="BA2700">
        <v>30</v>
      </c>
      <c r="BB2700">
        <v>4</v>
      </c>
      <c r="BF2700">
        <v>2021</v>
      </c>
      <c r="BG2700" t="s">
        <v>104</v>
      </c>
      <c r="BH2700" t="s">
        <v>9822</v>
      </c>
      <c r="BI2700" t="s">
        <v>9785</v>
      </c>
      <c r="BJ2700" t="s">
        <v>9797</v>
      </c>
    </row>
    <row r="2701" spans="1:62" x14ac:dyDescent="0.35">
      <c r="A2701">
        <v>52477362</v>
      </c>
      <c r="B2701" t="s">
        <v>98</v>
      </c>
      <c r="C2701" t="s">
        <v>92</v>
      </c>
      <c r="D2701" t="s">
        <v>107</v>
      </c>
      <c r="E2701" t="s">
        <v>112</v>
      </c>
      <c r="F2701">
        <v>27705684</v>
      </c>
      <c r="I2701" s="1">
        <v>44352</v>
      </c>
      <c r="J2701">
        <v>44382.594467592593</v>
      </c>
      <c r="K2701" t="s">
        <v>7199</v>
      </c>
      <c r="L2701" t="s">
        <v>65</v>
      </c>
      <c r="M2701" t="s">
        <v>66</v>
      </c>
      <c r="N2701" t="s">
        <v>67</v>
      </c>
      <c r="O2701" t="s">
        <v>68</v>
      </c>
      <c r="P2701" t="s">
        <v>69</v>
      </c>
      <c r="Q2701" t="s">
        <v>70</v>
      </c>
      <c r="R2701" t="s">
        <v>7200</v>
      </c>
      <c r="S2701" t="s">
        <v>71</v>
      </c>
      <c r="T2701" t="s">
        <v>7201</v>
      </c>
      <c r="U2701">
        <v>1</v>
      </c>
      <c r="V2701">
        <v>1</v>
      </c>
      <c r="W2701">
        <v>1</v>
      </c>
      <c r="X2701">
        <v>1</v>
      </c>
      <c r="Y2701">
        <v>0</v>
      </c>
      <c r="Z2701">
        <v>0</v>
      </c>
      <c r="AA2701">
        <v>0</v>
      </c>
      <c r="AB2701">
        <v>0</v>
      </c>
      <c r="AC2701">
        <v>0</v>
      </c>
      <c r="AD2701">
        <v>0</v>
      </c>
      <c r="AE2701">
        <v>1</v>
      </c>
      <c r="AF2701">
        <v>0</v>
      </c>
      <c r="AG2701">
        <v>0</v>
      </c>
      <c r="AH2701">
        <v>1</v>
      </c>
      <c r="AI2701">
        <v>0</v>
      </c>
      <c r="AJ2701">
        <v>0</v>
      </c>
      <c r="AK2701">
        <v>0</v>
      </c>
      <c r="AL2701">
        <v>0</v>
      </c>
      <c r="AM2701">
        <v>0</v>
      </c>
      <c r="AN2701">
        <v>0</v>
      </c>
      <c r="AO2701">
        <v>0</v>
      </c>
      <c r="AP2701">
        <v>0</v>
      </c>
      <c r="AQ2701">
        <v>0</v>
      </c>
      <c r="AR2701">
        <v>0</v>
      </c>
      <c r="AS2701">
        <v>0</v>
      </c>
      <c r="AT2701">
        <v>44352</v>
      </c>
      <c r="AU2701">
        <v>44382</v>
      </c>
      <c r="AV2701">
        <v>1</v>
      </c>
      <c r="AW2701">
        <v>1</v>
      </c>
      <c r="AX2701">
        <v>0</v>
      </c>
      <c r="AY2701">
        <v>2021</v>
      </c>
      <c r="AZ2701">
        <v>6</v>
      </c>
      <c r="BA2701">
        <v>29</v>
      </c>
      <c r="BB2701">
        <v>6</v>
      </c>
      <c r="BC2701">
        <v>120000</v>
      </c>
      <c r="BD2701">
        <v>140000</v>
      </c>
      <c r="BE2701" t="s">
        <v>90</v>
      </c>
      <c r="BF2701">
        <v>2021</v>
      </c>
      <c r="BG2701" t="s">
        <v>73</v>
      </c>
      <c r="BH2701" t="s">
        <v>59</v>
      </c>
      <c r="BI2701" t="s">
        <v>9785</v>
      </c>
      <c r="BJ2701" t="s">
        <v>9798</v>
      </c>
    </row>
    <row r="2702" spans="1:62" x14ac:dyDescent="0.35">
      <c r="A2702">
        <v>52480535</v>
      </c>
      <c r="B2702" t="s">
        <v>7202</v>
      </c>
      <c r="C2702" t="s">
        <v>61</v>
      </c>
      <c r="D2702" t="s">
        <v>125</v>
      </c>
      <c r="E2702" t="s">
        <v>6780</v>
      </c>
      <c r="F2702">
        <v>39087537</v>
      </c>
      <c r="G2702" t="s">
        <v>1217</v>
      </c>
      <c r="H2702">
        <v>2.931</v>
      </c>
      <c r="I2702" s="1">
        <v>44354</v>
      </c>
      <c r="J2702">
        <v>44384.999988425923</v>
      </c>
      <c r="K2702" t="s">
        <v>7203</v>
      </c>
      <c r="L2702" t="s">
        <v>65</v>
      </c>
      <c r="M2702" t="s">
        <v>66</v>
      </c>
      <c r="N2702" t="s">
        <v>67</v>
      </c>
      <c r="O2702" t="s">
        <v>101</v>
      </c>
      <c r="P2702" t="s">
        <v>1219</v>
      </c>
      <c r="Q2702" t="s">
        <v>102</v>
      </c>
      <c r="S2702" t="s">
        <v>71</v>
      </c>
      <c r="T2702" t="s">
        <v>7204</v>
      </c>
      <c r="U2702">
        <v>1</v>
      </c>
      <c r="V2702">
        <v>1</v>
      </c>
      <c r="W2702">
        <v>1</v>
      </c>
      <c r="X2702">
        <v>1</v>
      </c>
      <c r="Y2702">
        <v>0</v>
      </c>
      <c r="Z2702">
        <v>0</v>
      </c>
      <c r="AA2702">
        <v>0</v>
      </c>
      <c r="AB2702">
        <v>0</v>
      </c>
      <c r="AC2702">
        <v>0</v>
      </c>
      <c r="AD2702">
        <v>0</v>
      </c>
      <c r="AE2702">
        <v>1</v>
      </c>
      <c r="AF2702">
        <v>0</v>
      </c>
      <c r="AG2702">
        <v>1</v>
      </c>
      <c r="AH2702">
        <v>1</v>
      </c>
      <c r="AI2702">
        <v>0</v>
      </c>
      <c r="AJ2702">
        <v>0</v>
      </c>
      <c r="AK2702">
        <v>0</v>
      </c>
      <c r="AL2702">
        <v>0</v>
      </c>
      <c r="AM2702">
        <v>0</v>
      </c>
      <c r="AN2702">
        <v>0</v>
      </c>
      <c r="AO2702">
        <v>0</v>
      </c>
      <c r="AP2702">
        <v>0</v>
      </c>
      <c r="AQ2702">
        <v>0</v>
      </c>
      <c r="AR2702">
        <v>0</v>
      </c>
      <c r="AS2702">
        <v>0</v>
      </c>
      <c r="AT2702">
        <v>44354</v>
      </c>
      <c r="AU2702">
        <v>44381</v>
      </c>
      <c r="AV2702">
        <v>0</v>
      </c>
      <c r="AW2702">
        <v>1</v>
      </c>
      <c r="AX2702">
        <v>0</v>
      </c>
      <c r="AY2702">
        <v>2021</v>
      </c>
      <c r="AZ2702">
        <v>6</v>
      </c>
      <c r="BA2702">
        <v>30</v>
      </c>
      <c r="BB2702">
        <v>7</v>
      </c>
      <c r="BF2702">
        <v>2021</v>
      </c>
      <c r="BG2702" t="s">
        <v>104</v>
      </c>
      <c r="BH2702" t="s">
        <v>9822</v>
      </c>
      <c r="BI2702" t="s">
        <v>9785</v>
      </c>
      <c r="BJ2702" t="s">
        <v>9794</v>
      </c>
    </row>
    <row r="2703" spans="1:62" x14ac:dyDescent="0.35">
      <c r="A2703">
        <v>52485618</v>
      </c>
      <c r="B2703" t="s">
        <v>98</v>
      </c>
      <c r="C2703" t="s">
        <v>75</v>
      </c>
      <c r="D2703" t="s">
        <v>85</v>
      </c>
      <c r="E2703" t="s">
        <v>3305</v>
      </c>
      <c r="F2703">
        <v>25421433</v>
      </c>
      <c r="I2703" s="1">
        <v>44354</v>
      </c>
      <c r="J2703">
        <v>44384.642025462963</v>
      </c>
      <c r="K2703" t="s">
        <v>5814</v>
      </c>
      <c r="L2703" t="s">
        <v>65</v>
      </c>
      <c r="M2703" t="s">
        <v>66</v>
      </c>
      <c r="N2703" t="s">
        <v>67</v>
      </c>
      <c r="O2703" t="s">
        <v>68</v>
      </c>
      <c r="P2703" t="s">
        <v>69</v>
      </c>
      <c r="Q2703" t="s">
        <v>70</v>
      </c>
      <c r="R2703" t="s">
        <v>7205</v>
      </c>
      <c r="S2703" t="s">
        <v>71</v>
      </c>
      <c r="T2703" t="s">
        <v>7206</v>
      </c>
      <c r="U2703">
        <v>0</v>
      </c>
      <c r="V2703">
        <v>1</v>
      </c>
      <c r="W2703">
        <v>1</v>
      </c>
      <c r="X2703">
        <v>1</v>
      </c>
      <c r="Y2703">
        <v>0</v>
      </c>
      <c r="Z2703">
        <v>0</v>
      </c>
      <c r="AA2703">
        <v>0</v>
      </c>
      <c r="AB2703">
        <v>0</v>
      </c>
      <c r="AC2703">
        <v>0</v>
      </c>
      <c r="AD2703">
        <v>0</v>
      </c>
      <c r="AE2703">
        <v>1</v>
      </c>
      <c r="AF2703">
        <v>1</v>
      </c>
      <c r="AG2703">
        <v>1</v>
      </c>
      <c r="AH2703">
        <v>1</v>
      </c>
      <c r="AI2703">
        <v>0</v>
      </c>
      <c r="AJ2703">
        <v>0</v>
      </c>
      <c r="AK2703">
        <v>0</v>
      </c>
      <c r="AL2703">
        <v>0</v>
      </c>
      <c r="AM2703">
        <v>0</v>
      </c>
      <c r="AN2703">
        <v>0</v>
      </c>
      <c r="AO2703">
        <v>0</v>
      </c>
      <c r="AP2703">
        <v>1</v>
      </c>
      <c r="AQ2703">
        <v>0</v>
      </c>
      <c r="AR2703">
        <v>0</v>
      </c>
      <c r="AS2703">
        <v>0</v>
      </c>
      <c r="AT2703">
        <v>44354</v>
      </c>
      <c r="AU2703">
        <v>44384</v>
      </c>
      <c r="AV2703">
        <v>1</v>
      </c>
      <c r="AW2703">
        <v>1</v>
      </c>
      <c r="AX2703">
        <v>0</v>
      </c>
      <c r="AY2703">
        <v>2021</v>
      </c>
      <c r="AZ2703">
        <v>6</v>
      </c>
      <c r="BA2703">
        <v>29</v>
      </c>
      <c r="BB2703">
        <v>8</v>
      </c>
      <c r="BC2703">
        <v>130000</v>
      </c>
      <c r="BD2703">
        <v>150000</v>
      </c>
      <c r="BE2703" t="s">
        <v>90</v>
      </c>
      <c r="BF2703">
        <v>2021</v>
      </c>
      <c r="BG2703" t="s">
        <v>73</v>
      </c>
      <c r="BH2703" t="s">
        <v>59</v>
      </c>
      <c r="BI2703" t="s">
        <v>9785</v>
      </c>
      <c r="BJ2703" t="s">
        <v>9794</v>
      </c>
    </row>
    <row r="2704" spans="1:62" x14ac:dyDescent="0.35">
      <c r="A2704">
        <v>52486279</v>
      </c>
      <c r="B2704" t="s">
        <v>98</v>
      </c>
      <c r="C2704" t="s">
        <v>61</v>
      </c>
      <c r="D2704" t="s">
        <v>125</v>
      </c>
      <c r="E2704" t="s">
        <v>346</v>
      </c>
      <c r="F2704">
        <v>37079664</v>
      </c>
      <c r="I2704" s="1">
        <v>44354</v>
      </c>
      <c r="J2704">
        <v>44384.999988425923</v>
      </c>
      <c r="K2704" t="s">
        <v>6424</v>
      </c>
      <c r="L2704" t="s">
        <v>65</v>
      </c>
      <c r="M2704" t="s">
        <v>66</v>
      </c>
      <c r="N2704" t="s">
        <v>67</v>
      </c>
      <c r="Q2704" t="s">
        <v>70</v>
      </c>
      <c r="S2704" t="s">
        <v>71</v>
      </c>
      <c r="T2704" t="s">
        <v>7207</v>
      </c>
      <c r="U2704">
        <v>0</v>
      </c>
      <c r="V2704">
        <v>1</v>
      </c>
      <c r="W2704">
        <v>1</v>
      </c>
      <c r="X2704">
        <v>1</v>
      </c>
      <c r="Y2704">
        <v>0</v>
      </c>
      <c r="Z2704">
        <v>0</v>
      </c>
      <c r="AA2704">
        <v>0</v>
      </c>
      <c r="AB2704">
        <v>0</v>
      </c>
      <c r="AC2704">
        <v>0</v>
      </c>
      <c r="AD2704">
        <v>0</v>
      </c>
      <c r="AE2704">
        <v>1</v>
      </c>
      <c r="AF2704">
        <v>0</v>
      </c>
      <c r="AG2704">
        <v>0</v>
      </c>
      <c r="AH2704">
        <v>1</v>
      </c>
      <c r="AI2704">
        <v>0</v>
      </c>
      <c r="AJ2704">
        <v>0</v>
      </c>
      <c r="AK2704">
        <v>0</v>
      </c>
      <c r="AL2704">
        <v>0</v>
      </c>
      <c r="AM2704">
        <v>0</v>
      </c>
      <c r="AN2704">
        <v>0</v>
      </c>
      <c r="AO2704">
        <v>0</v>
      </c>
      <c r="AP2704">
        <v>1</v>
      </c>
      <c r="AQ2704">
        <v>0</v>
      </c>
      <c r="AR2704">
        <v>0</v>
      </c>
      <c r="AS2704">
        <v>0</v>
      </c>
      <c r="AT2704">
        <v>44354</v>
      </c>
      <c r="AU2704">
        <v>44382</v>
      </c>
      <c r="AV2704">
        <v>1</v>
      </c>
      <c r="AW2704">
        <v>1</v>
      </c>
      <c r="AX2704">
        <v>0</v>
      </c>
      <c r="AY2704">
        <v>2021</v>
      </c>
      <c r="AZ2704">
        <v>6</v>
      </c>
      <c r="BA2704">
        <v>30</v>
      </c>
      <c r="BB2704">
        <v>6</v>
      </c>
      <c r="BF2704">
        <v>2021</v>
      </c>
      <c r="BG2704" t="s">
        <v>73</v>
      </c>
      <c r="BH2704" t="s">
        <v>9822</v>
      </c>
      <c r="BI2704" t="s">
        <v>9785</v>
      </c>
      <c r="BJ2704" t="s">
        <v>9794</v>
      </c>
    </row>
    <row r="2705" spans="1:62" x14ac:dyDescent="0.35">
      <c r="A2705">
        <v>52486280</v>
      </c>
      <c r="B2705" t="s">
        <v>6783</v>
      </c>
      <c r="C2705" t="s">
        <v>75</v>
      </c>
      <c r="D2705" t="s">
        <v>165</v>
      </c>
      <c r="E2705" t="s">
        <v>346</v>
      </c>
      <c r="F2705">
        <v>37079664</v>
      </c>
      <c r="I2705" s="1">
        <v>44354</v>
      </c>
      <c r="J2705">
        <v>44384.999988425923</v>
      </c>
      <c r="K2705" t="s">
        <v>6784</v>
      </c>
      <c r="L2705" t="s">
        <v>65</v>
      </c>
      <c r="M2705" t="s">
        <v>66</v>
      </c>
      <c r="N2705" t="s">
        <v>67</v>
      </c>
      <c r="O2705" t="s">
        <v>68</v>
      </c>
      <c r="P2705" t="s">
        <v>69</v>
      </c>
      <c r="Q2705" t="s">
        <v>70</v>
      </c>
      <c r="S2705" t="s">
        <v>71</v>
      </c>
      <c r="T2705" t="s">
        <v>7208</v>
      </c>
      <c r="U2705">
        <v>0</v>
      </c>
      <c r="V2705">
        <v>1</v>
      </c>
      <c r="W2705">
        <v>1</v>
      </c>
      <c r="X2705">
        <v>1</v>
      </c>
      <c r="Y2705">
        <v>0</v>
      </c>
      <c r="Z2705">
        <v>0</v>
      </c>
      <c r="AA2705">
        <v>0</v>
      </c>
      <c r="AB2705">
        <v>0</v>
      </c>
      <c r="AC2705">
        <v>0</v>
      </c>
      <c r="AD2705">
        <v>1</v>
      </c>
      <c r="AE2705">
        <v>0</v>
      </c>
      <c r="AF2705">
        <v>1</v>
      </c>
      <c r="AG2705">
        <v>1</v>
      </c>
      <c r="AH2705">
        <v>0</v>
      </c>
      <c r="AI2705">
        <v>0</v>
      </c>
      <c r="AJ2705">
        <v>0</v>
      </c>
      <c r="AK2705">
        <v>0</v>
      </c>
      <c r="AL2705">
        <v>0</v>
      </c>
      <c r="AM2705">
        <v>0</v>
      </c>
      <c r="AN2705">
        <v>0</v>
      </c>
      <c r="AO2705">
        <v>0</v>
      </c>
      <c r="AP2705">
        <v>1</v>
      </c>
      <c r="AQ2705">
        <v>0</v>
      </c>
      <c r="AR2705">
        <v>0</v>
      </c>
      <c r="AS2705">
        <v>0</v>
      </c>
      <c r="AT2705">
        <v>44354</v>
      </c>
      <c r="AU2705">
        <v>44382</v>
      </c>
      <c r="AV2705">
        <v>1</v>
      </c>
      <c r="AW2705">
        <v>1</v>
      </c>
      <c r="AX2705">
        <v>0</v>
      </c>
      <c r="AY2705">
        <v>2021</v>
      </c>
      <c r="AZ2705">
        <v>6</v>
      </c>
      <c r="BA2705">
        <v>30</v>
      </c>
      <c r="BB2705">
        <v>7</v>
      </c>
      <c r="BF2705">
        <v>2021</v>
      </c>
      <c r="BG2705" t="s">
        <v>73</v>
      </c>
      <c r="BH2705" t="s">
        <v>9822</v>
      </c>
      <c r="BI2705" t="s">
        <v>9785</v>
      </c>
      <c r="BJ2705" t="s">
        <v>9794</v>
      </c>
    </row>
    <row r="2706" spans="1:62" x14ac:dyDescent="0.35">
      <c r="A2706">
        <v>52487058</v>
      </c>
      <c r="B2706" t="s">
        <v>7209</v>
      </c>
      <c r="C2706" t="s">
        <v>92</v>
      </c>
      <c r="D2706" t="s">
        <v>107</v>
      </c>
      <c r="E2706" t="s">
        <v>7210</v>
      </c>
      <c r="F2706">
        <v>26537429</v>
      </c>
      <c r="I2706" s="1">
        <v>44354</v>
      </c>
      <c r="J2706">
        <v>44384.704930555563</v>
      </c>
      <c r="K2706" t="s">
        <v>7211</v>
      </c>
      <c r="L2706" t="s">
        <v>65</v>
      </c>
      <c r="M2706" t="s">
        <v>66</v>
      </c>
      <c r="N2706" t="s">
        <v>67</v>
      </c>
      <c r="O2706" t="s">
        <v>68</v>
      </c>
      <c r="P2706" t="s">
        <v>69</v>
      </c>
      <c r="Q2706" t="s">
        <v>70</v>
      </c>
      <c r="S2706" t="s">
        <v>71</v>
      </c>
      <c r="T2706" t="s">
        <v>7212</v>
      </c>
      <c r="U2706">
        <v>1</v>
      </c>
      <c r="V2706">
        <v>1</v>
      </c>
      <c r="W2706">
        <v>0</v>
      </c>
      <c r="X2706">
        <v>1</v>
      </c>
      <c r="Y2706">
        <v>0</v>
      </c>
      <c r="Z2706">
        <v>0</v>
      </c>
      <c r="AA2706">
        <v>0</v>
      </c>
      <c r="AB2706">
        <v>0</v>
      </c>
      <c r="AC2706">
        <v>0</v>
      </c>
      <c r="AD2706">
        <v>0</v>
      </c>
      <c r="AE2706">
        <v>1</v>
      </c>
      <c r="AF2706">
        <v>0</v>
      </c>
      <c r="AG2706">
        <v>1</v>
      </c>
      <c r="AH2706">
        <v>1</v>
      </c>
      <c r="AI2706">
        <v>0</v>
      </c>
      <c r="AJ2706">
        <v>0</v>
      </c>
      <c r="AK2706">
        <v>0</v>
      </c>
      <c r="AL2706">
        <v>0</v>
      </c>
      <c r="AM2706">
        <v>0</v>
      </c>
      <c r="AN2706">
        <v>0</v>
      </c>
      <c r="AO2706">
        <v>0</v>
      </c>
      <c r="AP2706">
        <v>1</v>
      </c>
      <c r="AQ2706">
        <v>0</v>
      </c>
      <c r="AR2706">
        <v>0</v>
      </c>
      <c r="AS2706">
        <v>0</v>
      </c>
      <c r="AT2706">
        <v>44354</v>
      </c>
      <c r="AU2706">
        <v>44384</v>
      </c>
      <c r="AV2706">
        <v>0</v>
      </c>
      <c r="AW2706">
        <v>1</v>
      </c>
      <c r="AX2706">
        <v>0</v>
      </c>
      <c r="AY2706">
        <v>2021</v>
      </c>
      <c r="AZ2706">
        <v>6</v>
      </c>
      <c r="BA2706">
        <v>29</v>
      </c>
      <c r="BB2706">
        <v>7</v>
      </c>
      <c r="BF2706">
        <v>2021</v>
      </c>
      <c r="BG2706" t="s">
        <v>104</v>
      </c>
      <c r="BH2706" t="s">
        <v>9822</v>
      </c>
      <c r="BI2706" t="s">
        <v>9785</v>
      </c>
      <c r="BJ2706" t="s">
        <v>9794</v>
      </c>
    </row>
    <row r="2707" spans="1:62" x14ac:dyDescent="0.35">
      <c r="A2707">
        <v>52488075</v>
      </c>
      <c r="B2707" t="s">
        <v>7213</v>
      </c>
      <c r="C2707" t="s">
        <v>61</v>
      </c>
      <c r="D2707" t="s">
        <v>125</v>
      </c>
      <c r="E2707" t="s">
        <v>346</v>
      </c>
      <c r="F2707">
        <v>37079664</v>
      </c>
      <c r="I2707" s="1">
        <v>44354</v>
      </c>
      <c r="J2707">
        <v>44384.999988425923</v>
      </c>
      <c r="K2707" t="s">
        <v>7214</v>
      </c>
      <c r="L2707" t="s">
        <v>65</v>
      </c>
      <c r="M2707" t="s">
        <v>66</v>
      </c>
      <c r="N2707" t="s">
        <v>67</v>
      </c>
      <c r="O2707" t="s">
        <v>68</v>
      </c>
      <c r="P2707" t="s">
        <v>69</v>
      </c>
      <c r="Q2707" t="s">
        <v>70</v>
      </c>
      <c r="S2707" t="s">
        <v>71</v>
      </c>
      <c r="T2707" t="s">
        <v>7215</v>
      </c>
      <c r="U2707">
        <v>0</v>
      </c>
      <c r="V2707">
        <v>1</v>
      </c>
      <c r="W2707">
        <v>1</v>
      </c>
      <c r="X2707">
        <v>1</v>
      </c>
      <c r="Y2707">
        <v>0</v>
      </c>
      <c r="Z2707">
        <v>0</v>
      </c>
      <c r="AA2707">
        <v>0</v>
      </c>
      <c r="AB2707">
        <v>0</v>
      </c>
      <c r="AC2707">
        <v>0</v>
      </c>
      <c r="AD2707">
        <v>0</v>
      </c>
      <c r="AE2707">
        <v>1</v>
      </c>
      <c r="AF2707">
        <v>0</v>
      </c>
      <c r="AG2707">
        <v>1</v>
      </c>
      <c r="AH2707">
        <v>1</v>
      </c>
      <c r="AI2707">
        <v>0</v>
      </c>
      <c r="AJ2707">
        <v>0</v>
      </c>
      <c r="AK2707">
        <v>0</v>
      </c>
      <c r="AL2707">
        <v>0</v>
      </c>
      <c r="AM2707">
        <v>0</v>
      </c>
      <c r="AN2707">
        <v>0</v>
      </c>
      <c r="AO2707">
        <v>0</v>
      </c>
      <c r="AP2707">
        <v>1</v>
      </c>
      <c r="AQ2707">
        <v>0</v>
      </c>
      <c r="AR2707">
        <v>0</v>
      </c>
      <c r="AS2707">
        <v>0</v>
      </c>
      <c r="AT2707">
        <v>44354</v>
      </c>
      <c r="AU2707">
        <v>44382</v>
      </c>
      <c r="AV2707">
        <v>1</v>
      </c>
      <c r="AW2707">
        <v>1</v>
      </c>
      <c r="AX2707">
        <v>0</v>
      </c>
      <c r="AY2707">
        <v>2021</v>
      </c>
      <c r="AZ2707">
        <v>6</v>
      </c>
      <c r="BA2707">
        <v>30</v>
      </c>
      <c r="BB2707">
        <v>7</v>
      </c>
      <c r="BF2707">
        <v>2021</v>
      </c>
      <c r="BG2707" t="s">
        <v>73</v>
      </c>
      <c r="BH2707" t="s">
        <v>9822</v>
      </c>
      <c r="BI2707" t="s">
        <v>9785</v>
      </c>
      <c r="BJ2707" t="s">
        <v>9794</v>
      </c>
    </row>
    <row r="2708" spans="1:62" x14ac:dyDescent="0.35">
      <c r="A2708">
        <v>52488389</v>
      </c>
      <c r="B2708" t="s">
        <v>7216</v>
      </c>
      <c r="C2708" t="s">
        <v>75</v>
      </c>
      <c r="D2708" t="s">
        <v>117</v>
      </c>
      <c r="E2708" t="s">
        <v>620</v>
      </c>
      <c r="F2708">
        <v>20357645</v>
      </c>
      <c r="G2708" t="s">
        <v>620</v>
      </c>
      <c r="H2708">
        <v>3.5217000000000001</v>
      </c>
      <c r="I2708" s="1">
        <v>44354</v>
      </c>
      <c r="J2708">
        <v>44384.999988425923</v>
      </c>
      <c r="K2708" t="s">
        <v>7217</v>
      </c>
      <c r="L2708" t="s">
        <v>65</v>
      </c>
      <c r="M2708" t="s">
        <v>152</v>
      </c>
      <c r="N2708" t="s">
        <v>153</v>
      </c>
      <c r="O2708" t="s">
        <v>154</v>
      </c>
      <c r="P2708" t="s">
        <v>155</v>
      </c>
      <c r="Q2708" t="s">
        <v>70</v>
      </c>
      <c r="S2708" t="s">
        <v>71</v>
      </c>
      <c r="T2708" t="s">
        <v>7218</v>
      </c>
      <c r="U2708">
        <v>1</v>
      </c>
      <c r="V2708">
        <v>1</v>
      </c>
      <c r="W2708">
        <v>1</v>
      </c>
      <c r="X2708">
        <v>1</v>
      </c>
      <c r="Y2708">
        <v>0</v>
      </c>
      <c r="Z2708">
        <v>0</v>
      </c>
      <c r="AA2708">
        <v>0</v>
      </c>
      <c r="AB2708">
        <v>0</v>
      </c>
      <c r="AC2708">
        <v>0</v>
      </c>
      <c r="AD2708">
        <v>1</v>
      </c>
      <c r="AE2708">
        <v>1</v>
      </c>
      <c r="AF2708">
        <v>0</v>
      </c>
      <c r="AG2708">
        <v>1</v>
      </c>
      <c r="AH2708">
        <v>1</v>
      </c>
      <c r="AI2708">
        <v>0</v>
      </c>
      <c r="AJ2708">
        <v>0</v>
      </c>
      <c r="AK2708">
        <v>0</v>
      </c>
      <c r="AL2708">
        <v>0</v>
      </c>
      <c r="AM2708">
        <v>0</v>
      </c>
      <c r="AN2708">
        <v>0</v>
      </c>
      <c r="AO2708">
        <v>0</v>
      </c>
      <c r="AP2708">
        <v>0</v>
      </c>
      <c r="AQ2708">
        <v>0</v>
      </c>
      <c r="AR2708">
        <v>0</v>
      </c>
      <c r="AS2708">
        <v>0</v>
      </c>
      <c r="AT2708">
        <v>44354</v>
      </c>
      <c r="AU2708">
        <v>44380</v>
      </c>
      <c r="AV2708">
        <v>0</v>
      </c>
      <c r="AW2708">
        <v>1</v>
      </c>
      <c r="AX2708">
        <v>0</v>
      </c>
      <c r="AY2708">
        <v>2021</v>
      </c>
      <c r="AZ2708">
        <v>6</v>
      </c>
      <c r="BA2708">
        <v>30</v>
      </c>
      <c r="BB2708">
        <v>8</v>
      </c>
      <c r="BF2708">
        <v>2021</v>
      </c>
      <c r="BG2708" t="s">
        <v>104</v>
      </c>
      <c r="BH2708" t="s">
        <v>9822</v>
      </c>
      <c r="BI2708" t="s">
        <v>9785</v>
      </c>
      <c r="BJ2708" t="s">
        <v>9794</v>
      </c>
    </row>
    <row r="2709" spans="1:62" x14ac:dyDescent="0.35">
      <c r="A2709">
        <v>52495360</v>
      </c>
      <c r="B2709" t="s">
        <v>336</v>
      </c>
      <c r="C2709" t="s">
        <v>61</v>
      </c>
      <c r="D2709" t="s">
        <v>125</v>
      </c>
      <c r="E2709" t="s">
        <v>2072</v>
      </c>
      <c r="F2709">
        <v>21596729</v>
      </c>
      <c r="I2709" s="1">
        <v>44355</v>
      </c>
      <c r="J2709">
        <v>44385.999988425923</v>
      </c>
      <c r="K2709" t="s">
        <v>7219</v>
      </c>
      <c r="L2709" t="s">
        <v>65</v>
      </c>
      <c r="M2709" t="s">
        <v>66</v>
      </c>
      <c r="N2709" t="s">
        <v>2074</v>
      </c>
      <c r="P2709" t="s">
        <v>2075</v>
      </c>
      <c r="Q2709" t="s">
        <v>70</v>
      </c>
      <c r="S2709" t="s">
        <v>82</v>
      </c>
      <c r="T2709" t="s">
        <v>7220</v>
      </c>
      <c r="U2709">
        <v>0</v>
      </c>
      <c r="V2709">
        <v>1</v>
      </c>
      <c r="W2709">
        <v>1</v>
      </c>
      <c r="X2709">
        <v>1</v>
      </c>
      <c r="Y2709">
        <v>0</v>
      </c>
      <c r="Z2709">
        <v>0</v>
      </c>
      <c r="AA2709">
        <v>0</v>
      </c>
      <c r="AB2709">
        <v>0</v>
      </c>
      <c r="AC2709">
        <v>1</v>
      </c>
      <c r="AD2709">
        <v>0</v>
      </c>
      <c r="AE2709">
        <v>1</v>
      </c>
      <c r="AF2709">
        <v>0</v>
      </c>
      <c r="AG2709">
        <v>0</v>
      </c>
      <c r="AH2709">
        <v>1</v>
      </c>
      <c r="AI2709">
        <v>0</v>
      </c>
      <c r="AJ2709">
        <v>0</v>
      </c>
      <c r="AK2709">
        <v>0</v>
      </c>
      <c r="AL2709">
        <v>0</v>
      </c>
      <c r="AM2709">
        <v>0</v>
      </c>
      <c r="AN2709">
        <v>0</v>
      </c>
      <c r="AO2709">
        <v>0</v>
      </c>
      <c r="AP2709">
        <v>0</v>
      </c>
      <c r="AQ2709">
        <v>0</v>
      </c>
      <c r="AR2709">
        <v>0</v>
      </c>
      <c r="AS2709">
        <v>0</v>
      </c>
      <c r="AT2709">
        <v>44355</v>
      </c>
      <c r="AU2709">
        <v>44385</v>
      </c>
      <c r="AV2709">
        <v>0</v>
      </c>
      <c r="AW2709">
        <v>1</v>
      </c>
      <c r="AX2709">
        <v>0</v>
      </c>
      <c r="AY2709">
        <v>2021</v>
      </c>
      <c r="AZ2709">
        <v>6</v>
      </c>
      <c r="BA2709">
        <v>30</v>
      </c>
      <c r="BB2709">
        <v>6</v>
      </c>
      <c r="BF2709">
        <v>2021</v>
      </c>
      <c r="BG2709" t="s">
        <v>104</v>
      </c>
      <c r="BH2709" t="s">
        <v>9822</v>
      </c>
      <c r="BI2709" t="s">
        <v>9785</v>
      </c>
      <c r="BJ2709" t="s">
        <v>9795</v>
      </c>
    </row>
    <row r="2710" spans="1:62" x14ac:dyDescent="0.35">
      <c r="A2710">
        <v>52500710</v>
      </c>
      <c r="B2710" t="s">
        <v>116</v>
      </c>
      <c r="C2710" t="s">
        <v>75</v>
      </c>
      <c r="D2710" t="s">
        <v>76</v>
      </c>
      <c r="E2710" t="s">
        <v>553</v>
      </c>
      <c r="F2710">
        <v>35398774</v>
      </c>
      <c r="I2710" s="1">
        <v>44355</v>
      </c>
      <c r="J2710">
        <v>44385.999988425923</v>
      </c>
      <c r="K2710" t="s">
        <v>6886</v>
      </c>
      <c r="L2710" t="s">
        <v>65</v>
      </c>
      <c r="M2710" t="s">
        <v>66</v>
      </c>
      <c r="N2710" t="s">
        <v>67</v>
      </c>
      <c r="O2710" t="s">
        <v>68</v>
      </c>
      <c r="P2710" t="s">
        <v>69</v>
      </c>
      <c r="Q2710" t="s">
        <v>70</v>
      </c>
      <c r="R2710" t="s">
        <v>7221</v>
      </c>
      <c r="S2710" t="s">
        <v>71</v>
      </c>
      <c r="T2710" t="s">
        <v>7222</v>
      </c>
      <c r="U2710">
        <v>1</v>
      </c>
      <c r="V2710">
        <v>1</v>
      </c>
      <c r="W2710">
        <v>1</v>
      </c>
      <c r="X2710">
        <v>1</v>
      </c>
      <c r="Y2710">
        <v>0</v>
      </c>
      <c r="Z2710">
        <v>0</v>
      </c>
      <c r="AA2710">
        <v>0</v>
      </c>
      <c r="AB2710">
        <v>0</v>
      </c>
      <c r="AC2710">
        <v>0</v>
      </c>
      <c r="AD2710">
        <v>1</v>
      </c>
      <c r="AE2710">
        <v>1</v>
      </c>
      <c r="AF2710">
        <v>1</v>
      </c>
      <c r="AG2710">
        <v>1</v>
      </c>
      <c r="AH2710">
        <v>1</v>
      </c>
      <c r="AI2710">
        <v>0</v>
      </c>
      <c r="AJ2710">
        <v>0</v>
      </c>
      <c r="AK2710">
        <v>0</v>
      </c>
      <c r="AL2710">
        <v>0</v>
      </c>
      <c r="AM2710">
        <v>0</v>
      </c>
      <c r="AN2710">
        <v>0</v>
      </c>
      <c r="AO2710">
        <v>0</v>
      </c>
      <c r="AP2710">
        <v>1</v>
      </c>
      <c r="AQ2710">
        <v>0</v>
      </c>
      <c r="AR2710">
        <v>0</v>
      </c>
      <c r="AS2710">
        <v>0</v>
      </c>
      <c r="AT2710">
        <v>44355</v>
      </c>
      <c r="AU2710">
        <v>44383</v>
      </c>
      <c r="AV2710">
        <v>1</v>
      </c>
      <c r="AW2710">
        <v>1</v>
      </c>
      <c r="AX2710">
        <v>0</v>
      </c>
      <c r="AY2710">
        <v>2021</v>
      </c>
      <c r="AZ2710">
        <v>6</v>
      </c>
      <c r="BA2710">
        <v>30</v>
      </c>
      <c r="BB2710">
        <v>10</v>
      </c>
      <c r="BC2710">
        <v>140000</v>
      </c>
      <c r="BD2710">
        <v>140000</v>
      </c>
      <c r="BE2710" t="s">
        <v>90</v>
      </c>
      <c r="BF2710">
        <v>2021</v>
      </c>
      <c r="BG2710" t="s">
        <v>73</v>
      </c>
      <c r="BH2710" t="s">
        <v>59</v>
      </c>
      <c r="BI2710" t="s">
        <v>9785</v>
      </c>
      <c r="BJ2710" t="s">
        <v>9795</v>
      </c>
    </row>
    <row r="2711" spans="1:62" x14ac:dyDescent="0.35">
      <c r="A2711">
        <v>52502647</v>
      </c>
      <c r="B2711" t="s">
        <v>6365</v>
      </c>
      <c r="C2711" t="s">
        <v>369</v>
      </c>
      <c r="D2711" t="s">
        <v>388</v>
      </c>
      <c r="E2711" t="s">
        <v>553</v>
      </c>
      <c r="F2711">
        <v>35398774</v>
      </c>
      <c r="I2711" s="1">
        <v>44356</v>
      </c>
      <c r="J2711">
        <v>44386.999988425923</v>
      </c>
      <c r="K2711" t="s">
        <v>1452</v>
      </c>
      <c r="L2711" t="s">
        <v>65</v>
      </c>
      <c r="M2711" t="s">
        <v>66</v>
      </c>
      <c r="N2711" t="s">
        <v>67</v>
      </c>
      <c r="O2711" t="s">
        <v>68</v>
      </c>
      <c r="P2711" t="s">
        <v>69</v>
      </c>
      <c r="Q2711" t="s">
        <v>70</v>
      </c>
      <c r="S2711" t="s">
        <v>71</v>
      </c>
      <c r="T2711" t="s">
        <v>7223</v>
      </c>
      <c r="U2711">
        <v>1</v>
      </c>
      <c r="V2711">
        <v>1</v>
      </c>
      <c r="W2711">
        <v>0</v>
      </c>
      <c r="X2711">
        <v>1</v>
      </c>
      <c r="Y2711">
        <v>0</v>
      </c>
      <c r="Z2711">
        <v>0</v>
      </c>
      <c r="AA2711">
        <v>0</v>
      </c>
      <c r="AB2711">
        <v>0</v>
      </c>
      <c r="AC2711">
        <v>0</v>
      </c>
      <c r="AD2711">
        <v>0</v>
      </c>
      <c r="AE2711">
        <v>1</v>
      </c>
      <c r="AF2711">
        <v>0</v>
      </c>
      <c r="AG2711">
        <v>0</v>
      </c>
      <c r="AH2711">
        <v>1</v>
      </c>
      <c r="AI2711">
        <v>0</v>
      </c>
      <c r="AJ2711">
        <v>0</v>
      </c>
      <c r="AK2711">
        <v>0</v>
      </c>
      <c r="AL2711">
        <v>0</v>
      </c>
      <c r="AM2711">
        <v>0</v>
      </c>
      <c r="AN2711">
        <v>0</v>
      </c>
      <c r="AO2711">
        <v>0</v>
      </c>
      <c r="AP2711">
        <v>0</v>
      </c>
      <c r="AQ2711">
        <v>0</v>
      </c>
      <c r="AR2711">
        <v>0</v>
      </c>
      <c r="AS2711">
        <v>0</v>
      </c>
      <c r="AT2711">
        <v>44355</v>
      </c>
      <c r="AU2711">
        <v>44383</v>
      </c>
      <c r="AV2711">
        <v>1</v>
      </c>
      <c r="AW2711">
        <v>1</v>
      </c>
      <c r="AX2711">
        <v>0</v>
      </c>
      <c r="AY2711">
        <v>2021</v>
      </c>
      <c r="AZ2711">
        <v>6</v>
      </c>
      <c r="BA2711">
        <v>30</v>
      </c>
      <c r="BB2711">
        <v>5</v>
      </c>
      <c r="BF2711">
        <v>2021</v>
      </c>
      <c r="BG2711" t="s">
        <v>73</v>
      </c>
      <c r="BH2711" t="s">
        <v>9822</v>
      </c>
      <c r="BI2711" t="s">
        <v>9785</v>
      </c>
      <c r="BJ2711" t="s">
        <v>9793</v>
      </c>
    </row>
    <row r="2712" spans="1:62" x14ac:dyDescent="0.35">
      <c r="A2712">
        <v>52503386</v>
      </c>
      <c r="B2712" t="s">
        <v>7224</v>
      </c>
      <c r="C2712" t="s">
        <v>61</v>
      </c>
      <c r="D2712" t="s">
        <v>321</v>
      </c>
      <c r="E2712" t="s">
        <v>7225</v>
      </c>
      <c r="F2712">
        <v>20931181</v>
      </c>
      <c r="I2712" s="1">
        <v>44356</v>
      </c>
      <c r="J2712">
        <v>44386.999988425923</v>
      </c>
      <c r="K2712" t="s">
        <v>7226</v>
      </c>
      <c r="L2712" t="s">
        <v>65</v>
      </c>
      <c r="M2712" t="s">
        <v>197</v>
      </c>
      <c r="N2712" t="s">
        <v>198</v>
      </c>
      <c r="O2712" t="s">
        <v>168</v>
      </c>
      <c r="P2712" t="s">
        <v>199</v>
      </c>
      <c r="Q2712" t="s">
        <v>70</v>
      </c>
      <c r="R2712" t="s">
        <v>7227</v>
      </c>
      <c r="S2712" t="s">
        <v>71</v>
      </c>
      <c r="T2712" t="s">
        <v>7228</v>
      </c>
      <c r="U2712">
        <v>0</v>
      </c>
      <c r="V2712">
        <v>1</v>
      </c>
      <c r="W2712">
        <v>0</v>
      </c>
      <c r="X2712">
        <v>1</v>
      </c>
      <c r="Y2712">
        <v>0</v>
      </c>
      <c r="Z2712">
        <v>0</v>
      </c>
      <c r="AA2712">
        <v>0</v>
      </c>
      <c r="AB2712">
        <v>0</v>
      </c>
      <c r="AC2712">
        <v>0</v>
      </c>
      <c r="AD2712">
        <v>0</v>
      </c>
      <c r="AE2712">
        <v>1</v>
      </c>
      <c r="AF2712">
        <v>0</v>
      </c>
      <c r="AG2712">
        <v>0</v>
      </c>
      <c r="AH2712">
        <v>1</v>
      </c>
      <c r="AI2712">
        <v>0</v>
      </c>
      <c r="AJ2712">
        <v>0</v>
      </c>
      <c r="AK2712">
        <v>0</v>
      </c>
      <c r="AL2712">
        <v>0</v>
      </c>
      <c r="AM2712">
        <v>0</v>
      </c>
      <c r="AN2712">
        <v>0</v>
      </c>
      <c r="AO2712">
        <v>0</v>
      </c>
      <c r="AP2712">
        <v>0</v>
      </c>
      <c r="AQ2712">
        <v>0</v>
      </c>
      <c r="AR2712">
        <v>0</v>
      </c>
      <c r="AS2712">
        <v>0</v>
      </c>
      <c r="AT2712">
        <v>44364</v>
      </c>
      <c r="AU2712">
        <v>44369</v>
      </c>
      <c r="AV2712">
        <v>0</v>
      </c>
      <c r="AW2712">
        <v>1</v>
      </c>
      <c r="AX2712">
        <v>0</v>
      </c>
      <c r="AY2712">
        <v>2021</v>
      </c>
      <c r="AZ2712">
        <v>6</v>
      </c>
      <c r="BA2712">
        <v>30</v>
      </c>
      <c r="BB2712">
        <v>4</v>
      </c>
      <c r="BC2712">
        <v>97704</v>
      </c>
      <c r="BD2712">
        <v>105087</v>
      </c>
      <c r="BE2712" t="s">
        <v>90</v>
      </c>
      <c r="BF2712">
        <v>2021</v>
      </c>
      <c r="BG2712" t="s">
        <v>104</v>
      </c>
      <c r="BH2712" t="s">
        <v>59</v>
      </c>
      <c r="BI2712" t="s">
        <v>9785</v>
      </c>
      <c r="BJ2712" t="s">
        <v>9793</v>
      </c>
    </row>
    <row r="2713" spans="1:62" x14ac:dyDescent="0.35">
      <c r="A2713">
        <v>52503387</v>
      </c>
      <c r="B2713" t="s">
        <v>7224</v>
      </c>
      <c r="C2713" t="s">
        <v>142</v>
      </c>
      <c r="D2713" t="s">
        <v>477</v>
      </c>
      <c r="E2713" t="s">
        <v>7225</v>
      </c>
      <c r="F2713">
        <v>20931181</v>
      </c>
      <c r="I2713" s="1">
        <v>44356</v>
      </c>
      <c r="J2713">
        <v>44386.999988425923</v>
      </c>
      <c r="K2713" t="s">
        <v>7226</v>
      </c>
      <c r="L2713" t="s">
        <v>65</v>
      </c>
      <c r="M2713" t="s">
        <v>197</v>
      </c>
      <c r="N2713" t="s">
        <v>198</v>
      </c>
      <c r="O2713" t="s">
        <v>168</v>
      </c>
      <c r="P2713" t="s">
        <v>199</v>
      </c>
      <c r="Q2713" t="s">
        <v>70</v>
      </c>
      <c r="R2713" t="s">
        <v>7227</v>
      </c>
      <c r="S2713" t="s">
        <v>71</v>
      </c>
      <c r="T2713" t="s">
        <v>7229</v>
      </c>
      <c r="U2713">
        <v>0</v>
      </c>
      <c r="V2713">
        <v>1</v>
      </c>
      <c r="W2713">
        <v>1</v>
      </c>
      <c r="X2713">
        <v>1</v>
      </c>
      <c r="Y2713">
        <v>0</v>
      </c>
      <c r="Z2713">
        <v>0</v>
      </c>
      <c r="AA2713">
        <v>0</v>
      </c>
      <c r="AB2713">
        <v>0</v>
      </c>
      <c r="AC2713">
        <v>0</v>
      </c>
      <c r="AD2713">
        <v>0</v>
      </c>
      <c r="AE2713">
        <v>1</v>
      </c>
      <c r="AF2713">
        <v>0</v>
      </c>
      <c r="AG2713">
        <v>0</v>
      </c>
      <c r="AH2713">
        <v>1</v>
      </c>
      <c r="AI2713">
        <v>0</v>
      </c>
      <c r="AJ2713">
        <v>0</v>
      </c>
      <c r="AK2713">
        <v>0</v>
      </c>
      <c r="AL2713">
        <v>0</v>
      </c>
      <c r="AM2713">
        <v>0</v>
      </c>
      <c r="AN2713">
        <v>0</v>
      </c>
      <c r="AO2713">
        <v>0</v>
      </c>
      <c r="AP2713">
        <v>0</v>
      </c>
      <c r="AQ2713">
        <v>0</v>
      </c>
      <c r="AR2713">
        <v>0</v>
      </c>
      <c r="AS2713">
        <v>0</v>
      </c>
      <c r="AT2713">
        <v>44357</v>
      </c>
      <c r="AU2713">
        <v>44369</v>
      </c>
      <c r="AV2713">
        <v>0</v>
      </c>
      <c r="AW2713">
        <v>1</v>
      </c>
      <c r="AX2713">
        <v>0</v>
      </c>
      <c r="AY2713">
        <v>2021</v>
      </c>
      <c r="AZ2713">
        <v>6</v>
      </c>
      <c r="BA2713">
        <v>30</v>
      </c>
      <c r="BB2713">
        <v>5</v>
      </c>
      <c r="BC2713">
        <v>97704</v>
      </c>
      <c r="BD2713">
        <v>105087</v>
      </c>
      <c r="BE2713" t="s">
        <v>90</v>
      </c>
      <c r="BF2713">
        <v>2021</v>
      </c>
      <c r="BG2713" t="s">
        <v>104</v>
      </c>
      <c r="BH2713" t="s">
        <v>59</v>
      </c>
      <c r="BI2713" t="s">
        <v>9785</v>
      </c>
      <c r="BJ2713" t="s">
        <v>9793</v>
      </c>
    </row>
    <row r="2714" spans="1:62" x14ac:dyDescent="0.35">
      <c r="A2714">
        <v>52504386</v>
      </c>
      <c r="B2714" t="s">
        <v>7230</v>
      </c>
      <c r="C2714" t="s">
        <v>75</v>
      </c>
      <c r="D2714" t="s">
        <v>165</v>
      </c>
      <c r="E2714" t="s">
        <v>370</v>
      </c>
      <c r="F2714">
        <v>22081129</v>
      </c>
      <c r="I2714" s="1">
        <v>44356</v>
      </c>
      <c r="J2714">
        <v>44386.459733796299</v>
      </c>
      <c r="K2714" t="s">
        <v>7231</v>
      </c>
      <c r="L2714" t="s">
        <v>65</v>
      </c>
      <c r="M2714" t="s">
        <v>66</v>
      </c>
      <c r="N2714" t="s">
        <v>67</v>
      </c>
      <c r="Q2714" t="s">
        <v>70</v>
      </c>
      <c r="R2714" t="s">
        <v>5882</v>
      </c>
      <c r="S2714" t="s">
        <v>71</v>
      </c>
      <c r="T2714" t="s">
        <v>7232</v>
      </c>
      <c r="U2714">
        <v>1</v>
      </c>
      <c r="V2714">
        <v>1</v>
      </c>
      <c r="W2714">
        <v>1</v>
      </c>
      <c r="X2714">
        <v>1</v>
      </c>
      <c r="Y2714">
        <v>0</v>
      </c>
      <c r="Z2714">
        <v>0</v>
      </c>
      <c r="AA2714">
        <v>0</v>
      </c>
      <c r="AB2714">
        <v>0</v>
      </c>
      <c r="AC2714">
        <v>0</v>
      </c>
      <c r="AD2714">
        <v>1</v>
      </c>
      <c r="AE2714">
        <v>1</v>
      </c>
      <c r="AF2714">
        <v>1</v>
      </c>
      <c r="AG2714">
        <v>1</v>
      </c>
      <c r="AH2714">
        <v>1</v>
      </c>
      <c r="AI2714">
        <v>0</v>
      </c>
      <c r="AJ2714">
        <v>0</v>
      </c>
      <c r="AK2714">
        <v>0</v>
      </c>
      <c r="AL2714">
        <v>0</v>
      </c>
      <c r="AM2714">
        <v>0</v>
      </c>
      <c r="AN2714">
        <v>0</v>
      </c>
      <c r="AO2714">
        <v>0</v>
      </c>
      <c r="AP2714">
        <v>1</v>
      </c>
      <c r="AQ2714">
        <v>0</v>
      </c>
      <c r="AR2714">
        <v>0</v>
      </c>
      <c r="AS2714">
        <v>0</v>
      </c>
      <c r="AT2714">
        <v>44356</v>
      </c>
      <c r="AU2714">
        <v>44386</v>
      </c>
      <c r="AV2714">
        <v>1</v>
      </c>
      <c r="AW2714">
        <v>1</v>
      </c>
      <c r="AX2714">
        <v>0</v>
      </c>
      <c r="AY2714">
        <v>2021</v>
      </c>
      <c r="AZ2714">
        <v>6</v>
      </c>
      <c r="BA2714">
        <v>29</v>
      </c>
      <c r="BB2714">
        <v>10</v>
      </c>
      <c r="BF2714">
        <v>2021</v>
      </c>
      <c r="BG2714" t="s">
        <v>73</v>
      </c>
      <c r="BH2714" t="s">
        <v>59</v>
      </c>
      <c r="BI2714" t="s">
        <v>9785</v>
      </c>
      <c r="BJ2714" t="s">
        <v>9793</v>
      </c>
    </row>
    <row r="2715" spans="1:62" x14ac:dyDescent="0.35">
      <c r="A2715">
        <v>52505002</v>
      </c>
      <c r="B2715" t="s">
        <v>6118</v>
      </c>
      <c r="C2715" t="s">
        <v>75</v>
      </c>
      <c r="D2715" t="s">
        <v>76</v>
      </c>
      <c r="E2715" t="s">
        <v>6119</v>
      </c>
      <c r="F2715">
        <v>24662953</v>
      </c>
      <c r="G2715" t="s">
        <v>6119</v>
      </c>
      <c r="H2715">
        <v>3.8571</v>
      </c>
      <c r="I2715" s="1">
        <v>44356</v>
      </c>
      <c r="J2715">
        <v>44386.999988425923</v>
      </c>
      <c r="K2715" t="s">
        <v>6603</v>
      </c>
      <c r="L2715" t="s">
        <v>65</v>
      </c>
      <c r="M2715" t="s">
        <v>66</v>
      </c>
      <c r="N2715" t="s">
        <v>67</v>
      </c>
      <c r="O2715" t="s">
        <v>68</v>
      </c>
      <c r="P2715" t="s">
        <v>69</v>
      </c>
      <c r="Q2715" t="s">
        <v>70</v>
      </c>
      <c r="S2715" t="s">
        <v>82</v>
      </c>
      <c r="T2715" t="s">
        <v>7233</v>
      </c>
      <c r="U2715">
        <v>0</v>
      </c>
      <c r="V2715">
        <v>1</v>
      </c>
      <c r="W2715">
        <v>0</v>
      </c>
      <c r="X2715">
        <v>1</v>
      </c>
      <c r="Y2715">
        <v>0</v>
      </c>
      <c r="Z2715">
        <v>0</v>
      </c>
      <c r="AA2715">
        <v>0</v>
      </c>
      <c r="AB2715">
        <v>0</v>
      </c>
      <c r="AC2715">
        <v>0</v>
      </c>
      <c r="AD2715">
        <v>0</v>
      </c>
      <c r="AE2715">
        <v>1</v>
      </c>
      <c r="AF2715">
        <v>0</v>
      </c>
      <c r="AG2715">
        <v>0</v>
      </c>
      <c r="AH2715">
        <v>1</v>
      </c>
      <c r="AI2715">
        <v>0</v>
      </c>
      <c r="AJ2715">
        <v>0</v>
      </c>
      <c r="AK2715">
        <v>0</v>
      </c>
      <c r="AL2715">
        <v>0</v>
      </c>
      <c r="AM2715">
        <v>0</v>
      </c>
      <c r="AN2715">
        <v>0</v>
      </c>
      <c r="AO2715">
        <v>0</v>
      </c>
      <c r="AP2715">
        <v>0</v>
      </c>
      <c r="AQ2715">
        <v>0</v>
      </c>
      <c r="AR2715">
        <v>0</v>
      </c>
      <c r="AS2715">
        <v>0</v>
      </c>
      <c r="AT2715">
        <v>44356</v>
      </c>
      <c r="AU2715">
        <v>44386</v>
      </c>
      <c r="AV2715">
        <v>0</v>
      </c>
      <c r="AW2715">
        <v>1</v>
      </c>
      <c r="AX2715">
        <v>0</v>
      </c>
      <c r="AY2715">
        <v>2021</v>
      </c>
      <c r="AZ2715">
        <v>6</v>
      </c>
      <c r="BA2715">
        <v>30</v>
      </c>
      <c r="BB2715">
        <v>4</v>
      </c>
      <c r="BF2715">
        <v>2021</v>
      </c>
      <c r="BG2715" t="s">
        <v>104</v>
      </c>
      <c r="BH2715" t="s">
        <v>9822</v>
      </c>
      <c r="BI2715" t="s">
        <v>9785</v>
      </c>
      <c r="BJ2715" t="s">
        <v>9793</v>
      </c>
    </row>
    <row r="2716" spans="1:62" x14ac:dyDescent="0.35">
      <c r="A2716">
        <v>52505834</v>
      </c>
      <c r="B2716" t="s">
        <v>98</v>
      </c>
      <c r="C2716" t="s">
        <v>75</v>
      </c>
      <c r="D2716" t="s">
        <v>76</v>
      </c>
      <c r="E2716" t="s">
        <v>7234</v>
      </c>
      <c r="F2716">
        <v>5675660</v>
      </c>
      <c r="G2716" t="s">
        <v>7235</v>
      </c>
      <c r="H2716">
        <v>2.8079999999999998</v>
      </c>
      <c r="I2716" s="1">
        <v>44356</v>
      </c>
      <c r="J2716">
        <v>44386.999988425923</v>
      </c>
      <c r="K2716" t="s">
        <v>7236</v>
      </c>
      <c r="L2716" t="s">
        <v>65</v>
      </c>
      <c r="M2716" t="s">
        <v>66</v>
      </c>
      <c r="N2716" t="s">
        <v>67</v>
      </c>
      <c r="O2716" t="s">
        <v>273</v>
      </c>
      <c r="Q2716" t="s">
        <v>70</v>
      </c>
      <c r="S2716" t="s">
        <v>82</v>
      </c>
      <c r="T2716" t="s">
        <v>7237</v>
      </c>
      <c r="U2716">
        <v>1</v>
      </c>
      <c r="V2716">
        <v>1</v>
      </c>
      <c r="W2716">
        <v>1</v>
      </c>
      <c r="X2716">
        <v>1</v>
      </c>
      <c r="Y2716">
        <v>0</v>
      </c>
      <c r="Z2716">
        <v>0</v>
      </c>
      <c r="AA2716">
        <v>0</v>
      </c>
      <c r="AB2716">
        <v>0</v>
      </c>
      <c r="AC2716">
        <v>0</v>
      </c>
      <c r="AD2716">
        <v>0</v>
      </c>
      <c r="AE2716">
        <v>1</v>
      </c>
      <c r="AF2716">
        <v>0</v>
      </c>
      <c r="AG2716">
        <v>1</v>
      </c>
      <c r="AH2716">
        <v>1</v>
      </c>
      <c r="AI2716">
        <v>0</v>
      </c>
      <c r="AJ2716">
        <v>0</v>
      </c>
      <c r="AK2716">
        <v>0</v>
      </c>
      <c r="AL2716">
        <v>0</v>
      </c>
      <c r="AM2716">
        <v>0</v>
      </c>
      <c r="AN2716">
        <v>0</v>
      </c>
      <c r="AO2716">
        <v>0</v>
      </c>
      <c r="AP2716">
        <v>1</v>
      </c>
      <c r="AQ2716">
        <v>0</v>
      </c>
      <c r="AR2716">
        <v>0</v>
      </c>
      <c r="AS2716">
        <v>0</v>
      </c>
      <c r="AT2716">
        <v>44356</v>
      </c>
      <c r="AU2716">
        <v>44386</v>
      </c>
      <c r="AV2716">
        <v>0</v>
      </c>
      <c r="AW2716">
        <v>1</v>
      </c>
      <c r="AX2716">
        <v>0</v>
      </c>
      <c r="AY2716">
        <v>2021</v>
      </c>
      <c r="AZ2716">
        <v>6</v>
      </c>
      <c r="BA2716">
        <v>30</v>
      </c>
      <c r="BB2716">
        <v>8</v>
      </c>
      <c r="BF2716">
        <v>2021</v>
      </c>
      <c r="BG2716" t="s">
        <v>104</v>
      </c>
      <c r="BH2716" t="s">
        <v>9822</v>
      </c>
      <c r="BI2716" t="s">
        <v>9785</v>
      </c>
      <c r="BJ2716" t="s">
        <v>9793</v>
      </c>
    </row>
    <row r="2717" spans="1:62" x14ac:dyDescent="0.35">
      <c r="A2717">
        <v>52506673</v>
      </c>
      <c r="B2717" t="s">
        <v>7238</v>
      </c>
      <c r="C2717" t="s">
        <v>61</v>
      </c>
      <c r="D2717" t="s">
        <v>321</v>
      </c>
      <c r="E2717" t="s">
        <v>7239</v>
      </c>
      <c r="F2717">
        <v>24445127</v>
      </c>
      <c r="I2717" s="1">
        <v>44356</v>
      </c>
      <c r="J2717">
        <v>44386.999988425923</v>
      </c>
      <c r="K2717" t="s">
        <v>7240</v>
      </c>
      <c r="L2717" t="s">
        <v>65</v>
      </c>
      <c r="M2717" t="s">
        <v>66</v>
      </c>
      <c r="N2717" t="s">
        <v>67</v>
      </c>
      <c r="O2717" t="s">
        <v>438</v>
      </c>
      <c r="P2717" t="s">
        <v>497</v>
      </c>
      <c r="Q2717" t="s">
        <v>70</v>
      </c>
      <c r="S2717" t="s">
        <v>82</v>
      </c>
      <c r="T2717" t="s">
        <v>7241</v>
      </c>
      <c r="U2717">
        <v>0</v>
      </c>
      <c r="V2717">
        <v>1</v>
      </c>
      <c r="W2717">
        <v>1</v>
      </c>
      <c r="X2717">
        <v>1</v>
      </c>
      <c r="Y2717">
        <v>0</v>
      </c>
      <c r="Z2717">
        <v>0</v>
      </c>
      <c r="AA2717">
        <v>0</v>
      </c>
      <c r="AB2717">
        <v>0</v>
      </c>
      <c r="AC2717">
        <v>0</v>
      </c>
      <c r="AD2717">
        <v>0</v>
      </c>
      <c r="AE2717">
        <v>1</v>
      </c>
      <c r="AF2717">
        <v>0</v>
      </c>
      <c r="AG2717">
        <v>0</v>
      </c>
      <c r="AH2717">
        <v>1</v>
      </c>
      <c r="AI2717">
        <v>0</v>
      </c>
      <c r="AJ2717">
        <v>0</v>
      </c>
      <c r="AK2717">
        <v>0</v>
      </c>
      <c r="AL2717">
        <v>0</v>
      </c>
      <c r="AM2717">
        <v>0</v>
      </c>
      <c r="AN2717">
        <v>0</v>
      </c>
      <c r="AO2717">
        <v>0</v>
      </c>
      <c r="AP2717">
        <v>0</v>
      </c>
      <c r="AQ2717">
        <v>0</v>
      </c>
      <c r="AR2717">
        <v>0</v>
      </c>
      <c r="AS2717">
        <v>0</v>
      </c>
      <c r="AT2717">
        <v>44356</v>
      </c>
      <c r="AU2717">
        <v>44386</v>
      </c>
      <c r="AV2717">
        <v>0</v>
      </c>
      <c r="AW2717">
        <v>1</v>
      </c>
      <c r="AX2717">
        <v>0</v>
      </c>
      <c r="AY2717">
        <v>2021</v>
      </c>
      <c r="AZ2717">
        <v>6</v>
      </c>
      <c r="BA2717">
        <v>30</v>
      </c>
      <c r="BB2717">
        <v>5</v>
      </c>
      <c r="BF2717">
        <v>2021</v>
      </c>
      <c r="BG2717" t="s">
        <v>104</v>
      </c>
      <c r="BH2717" t="s">
        <v>9822</v>
      </c>
      <c r="BI2717" t="s">
        <v>9785</v>
      </c>
      <c r="BJ2717" t="s">
        <v>9793</v>
      </c>
    </row>
    <row r="2718" spans="1:62" x14ac:dyDescent="0.35">
      <c r="A2718">
        <v>52506812</v>
      </c>
      <c r="B2718" t="s">
        <v>6964</v>
      </c>
      <c r="C2718" t="s">
        <v>92</v>
      </c>
      <c r="D2718" t="s">
        <v>107</v>
      </c>
      <c r="E2718" t="s">
        <v>112</v>
      </c>
      <c r="F2718">
        <v>27705684</v>
      </c>
      <c r="I2718" s="1">
        <v>44356</v>
      </c>
      <c r="J2718">
        <v>44386.531284722223</v>
      </c>
      <c r="K2718" t="s">
        <v>6965</v>
      </c>
      <c r="L2718" t="s">
        <v>65</v>
      </c>
      <c r="M2718" t="s">
        <v>66</v>
      </c>
      <c r="N2718" t="s">
        <v>67</v>
      </c>
      <c r="O2718" t="s">
        <v>68</v>
      </c>
      <c r="P2718" t="s">
        <v>69</v>
      </c>
      <c r="Q2718" t="s">
        <v>70</v>
      </c>
      <c r="R2718" t="s">
        <v>6966</v>
      </c>
      <c r="S2718" t="s">
        <v>71</v>
      </c>
      <c r="T2718" t="s">
        <v>7242</v>
      </c>
      <c r="U2718">
        <v>1</v>
      </c>
      <c r="V2718">
        <v>1</v>
      </c>
      <c r="W2718">
        <v>1</v>
      </c>
      <c r="X2718">
        <v>1</v>
      </c>
      <c r="Y2718">
        <v>0</v>
      </c>
      <c r="Z2718">
        <v>0</v>
      </c>
      <c r="AA2718">
        <v>0</v>
      </c>
      <c r="AB2718">
        <v>0</v>
      </c>
      <c r="AC2718">
        <v>0</v>
      </c>
      <c r="AD2718">
        <v>0</v>
      </c>
      <c r="AE2718">
        <v>1</v>
      </c>
      <c r="AF2718">
        <v>1</v>
      </c>
      <c r="AG2718">
        <v>1</v>
      </c>
      <c r="AH2718">
        <v>1</v>
      </c>
      <c r="AI2718">
        <v>0</v>
      </c>
      <c r="AJ2718">
        <v>0</v>
      </c>
      <c r="AK2718">
        <v>0</v>
      </c>
      <c r="AL2718">
        <v>0</v>
      </c>
      <c r="AM2718">
        <v>0</v>
      </c>
      <c r="AN2718">
        <v>0</v>
      </c>
      <c r="AO2718">
        <v>0</v>
      </c>
      <c r="AP2718">
        <v>1</v>
      </c>
      <c r="AQ2718">
        <v>0</v>
      </c>
      <c r="AR2718">
        <v>0</v>
      </c>
      <c r="AS2718">
        <v>0</v>
      </c>
      <c r="AT2718">
        <v>44356</v>
      </c>
      <c r="AU2718">
        <v>44386</v>
      </c>
      <c r="AV2718">
        <v>1</v>
      </c>
      <c r="AW2718">
        <v>1</v>
      </c>
      <c r="AX2718">
        <v>0</v>
      </c>
      <c r="AY2718">
        <v>2021</v>
      </c>
      <c r="AZ2718">
        <v>6</v>
      </c>
      <c r="BA2718">
        <v>29</v>
      </c>
      <c r="BB2718">
        <v>9</v>
      </c>
      <c r="BF2718">
        <v>2021</v>
      </c>
      <c r="BG2718" t="s">
        <v>73</v>
      </c>
      <c r="BH2718" t="s">
        <v>59</v>
      </c>
      <c r="BI2718" t="s">
        <v>9785</v>
      </c>
      <c r="BJ2718" t="s">
        <v>9793</v>
      </c>
    </row>
    <row r="2719" spans="1:62" x14ac:dyDescent="0.35">
      <c r="A2719">
        <v>52507657</v>
      </c>
      <c r="B2719" t="s">
        <v>98</v>
      </c>
      <c r="C2719" t="s">
        <v>61</v>
      </c>
      <c r="D2719" t="s">
        <v>125</v>
      </c>
      <c r="E2719" t="s">
        <v>7243</v>
      </c>
      <c r="F2719">
        <v>21858980</v>
      </c>
      <c r="G2719" t="s">
        <v>7244</v>
      </c>
      <c r="H2719">
        <v>3.2431000000000001</v>
      </c>
      <c r="I2719" s="1">
        <v>44356</v>
      </c>
      <c r="J2719">
        <v>44386.999988425923</v>
      </c>
      <c r="K2719" t="s">
        <v>7245</v>
      </c>
      <c r="L2719" t="s">
        <v>65</v>
      </c>
      <c r="M2719" t="s">
        <v>197</v>
      </c>
      <c r="N2719" t="s">
        <v>198</v>
      </c>
      <c r="O2719" t="s">
        <v>168</v>
      </c>
      <c r="P2719" t="s">
        <v>7246</v>
      </c>
      <c r="Q2719" t="s">
        <v>102</v>
      </c>
      <c r="S2719" t="s">
        <v>71</v>
      </c>
      <c r="T2719" t="s">
        <v>7247</v>
      </c>
      <c r="U2719">
        <v>1</v>
      </c>
      <c r="V2719">
        <v>1</v>
      </c>
      <c r="W2719">
        <v>1</v>
      </c>
      <c r="X2719">
        <v>1</v>
      </c>
      <c r="Y2719">
        <v>0</v>
      </c>
      <c r="Z2719">
        <v>0</v>
      </c>
      <c r="AA2719">
        <v>0</v>
      </c>
      <c r="AB2719">
        <v>0</v>
      </c>
      <c r="AC2719">
        <v>0</v>
      </c>
      <c r="AD2719">
        <v>1</v>
      </c>
      <c r="AE2719">
        <v>1</v>
      </c>
      <c r="AF2719">
        <v>1</v>
      </c>
      <c r="AG2719">
        <v>1</v>
      </c>
      <c r="AH2719">
        <v>1</v>
      </c>
      <c r="AI2719">
        <v>0</v>
      </c>
      <c r="AJ2719">
        <v>0</v>
      </c>
      <c r="AK2719">
        <v>0</v>
      </c>
      <c r="AL2719">
        <v>0</v>
      </c>
      <c r="AM2719">
        <v>0</v>
      </c>
      <c r="AN2719">
        <v>0</v>
      </c>
      <c r="AO2719">
        <v>0</v>
      </c>
      <c r="AP2719">
        <v>1</v>
      </c>
      <c r="AQ2719">
        <v>0</v>
      </c>
      <c r="AR2719">
        <v>0</v>
      </c>
      <c r="AS2719">
        <v>0</v>
      </c>
      <c r="AT2719">
        <v>44356</v>
      </c>
      <c r="AU2719">
        <v>44379</v>
      </c>
      <c r="AV2719">
        <v>0</v>
      </c>
      <c r="AW2719">
        <v>1</v>
      </c>
      <c r="AX2719">
        <v>0</v>
      </c>
      <c r="AY2719">
        <v>2021</v>
      </c>
      <c r="AZ2719">
        <v>6</v>
      </c>
      <c r="BA2719">
        <v>30</v>
      </c>
      <c r="BB2719">
        <v>10</v>
      </c>
      <c r="BF2719">
        <v>2021</v>
      </c>
      <c r="BG2719" t="s">
        <v>104</v>
      </c>
      <c r="BH2719" t="s">
        <v>9822</v>
      </c>
      <c r="BI2719" t="s">
        <v>9785</v>
      </c>
      <c r="BJ2719" t="s">
        <v>9793</v>
      </c>
    </row>
    <row r="2720" spans="1:62" x14ac:dyDescent="0.35">
      <c r="A2720">
        <v>52510258</v>
      </c>
      <c r="B2720" t="s">
        <v>4542</v>
      </c>
      <c r="C2720" t="s">
        <v>75</v>
      </c>
      <c r="D2720" t="s">
        <v>76</v>
      </c>
      <c r="E2720" t="s">
        <v>806</v>
      </c>
      <c r="F2720">
        <v>27843869</v>
      </c>
      <c r="I2720" s="1">
        <v>44356</v>
      </c>
      <c r="J2720">
        <v>44386.999988425923</v>
      </c>
      <c r="K2720" t="s">
        <v>7248</v>
      </c>
      <c r="L2720" t="s">
        <v>65</v>
      </c>
      <c r="M2720" t="s">
        <v>79</v>
      </c>
      <c r="N2720" t="s">
        <v>80</v>
      </c>
      <c r="Q2720" t="s">
        <v>102</v>
      </c>
      <c r="R2720" t="s">
        <v>7249</v>
      </c>
      <c r="S2720" t="s">
        <v>71</v>
      </c>
      <c r="T2720" t="s">
        <v>7250</v>
      </c>
      <c r="U2720">
        <v>0</v>
      </c>
      <c r="V2720">
        <v>1</v>
      </c>
      <c r="W2720">
        <v>1</v>
      </c>
      <c r="X2720">
        <v>1</v>
      </c>
      <c r="Y2720">
        <v>0</v>
      </c>
      <c r="Z2720">
        <v>0</v>
      </c>
      <c r="AA2720">
        <v>0</v>
      </c>
      <c r="AB2720">
        <v>0</v>
      </c>
      <c r="AC2720">
        <v>0</v>
      </c>
      <c r="AD2720">
        <v>0</v>
      </c>
      <c r="AE2720">
        <v>1</v>
      </c>
      <c r="AF2720">
        <v>0</v>
      </c>
      <c r="AG2720">
        <v>1</v>
      </c>
      <c r="AH2720">
        <v>1</v>
      </c>
      <c r="AI2720">
        <v>0</v>
      </c>
      <c r="AJ2720">
        <v>0</v>
      </c>
      <c r="AK2720">
        <v>0</v>
      </c>
      <c r="AL2720">
        <v>0</v>
      </c>
      <c r="AM2720">
        <v>0</v>
      </c>
      <c r="AN2720">
        <v>0</v>
      </c>
      <c r="AO2720">
        <v>0</v>
      </c>
      <c r="AP2720">
        <v>1</v>
      </c>
      <c r="AQ2720">
        <v>0</v>
      </c>
      <c r="AR2720">
        <v>0</v>
      </c>
      <c r="AS2720">
        <v>0</v>
      </c>
      <c r="AT2720">
        <v>44356</v>
      </c>
      <c r="AU2720">
        <v>44386</v>
      </c>
      <c r="AV2720">
        <v>1</v>
      </c>
      <c r="AW2720">
        <v>1</v>
      </c>
      <c r="AX2720">
        <v>0</v>
      </c>
      <c r="AY2720">
        <v>2021</v>
      </c>
      <c r="AZ2720">
        <v>6</v>
      </c>
      <c r="BA2720">
        <v>30</v>
      </c>
      <c r="BB2720">
        <v>7</v>
      </c>
      <c r="BC2720">
        <v>110</v>
      </c>
      <c r="BD2720">
        <v>135</v>
      </c>
      <c r="BE2720" t="s">
        <v>536</v>
      </c>
      <c r="BF2720">
        <v>2021</v>
      </c>
      <c r="BG2720" t="s">
        <v>73</v>
      </c>
      <c r="BH2720" t="s">
        <v>59</v>
      </c>
      <c r="BI2720" t="s">
        <v>9785</v>
      </c>
      <c r="BJ2720" t="s">
        <v>9793</v>
      </c>
    </row>
    <row r="2721" spans="1:62" x14ac:dyDescent="0.35">
      <c r="A2721">
        <v>52514260</v>
      </c>
      <c r="B2721" t="s">
        <v>98</v>
      </c>
      <c r="C2721" t="s">
        <v>61</v>
      </c>
      <c r="D2721" t="s">
        <v>76</v>
      </c>
      <c r="E2721" t="s">
        <v>7251</v>
      </c>
      <c r="F2721">
        <v>41265054</v>
      </c>
      <c r="G2721" t="s">
        <v>7251</v>
      </c>
      <c r="I2721" s="1">
        <v>44357</v>
      </c>
      <c r="J2721">
        <v>44387.999988425923</v>
      </c>
      <c r="K2721" t="s">
        <v>7252</v>
      </c>
      <c r="L2721" t="s">
        <v>65</v>
      </c>
      <c r="M2721" t="s">
        <v>79</v>
      </c>
      <c r="N2721" t="s">
        <v>80</v>
      </c>
      <c r="P2721" t="s">
        <v>189</v>
      </c>
      <c r="Q2721" t="s">
        <v>70</v>
      </c>
      <c r="S2721" t="s">
        <v>71</v>
      </c>
      <c r="T2721" t="s">
        <v>7253</v>
      </c>
      <c r="U2721">
        <v>1</v>
      </c>
      <c r="V2721">
        <v>1</v>
      </c>
      <c r="W2721">
        <v>1</v>
      </c>
      <c r="X2721">
        <v>1</v>
      </c>
      <c r="Y2721">
        <v>0</v>
      </c>
      <c r="Z2721">
        <v>0</v>
      </c>
      <c r="AA2721">
        <v>0</v>
      </c>
      <c r="AB2721">
        <v>0</v>
      </c>
      <c r="AC2721">
        <v>0</v>
      </c>
      <c r="AD2721">
        <v>0</v>
      </c>
      <c r="AE2721">
        <v>1</v>
      </c>
      <c r="AF2721">
        <v>0</v>
      </c>
      <c r="AG2721">
        <v>1</v>
      </c>
      <c r="AH2721">
        <v>1</v>
      </c>
      <c r="AI2721">
        <v>0</v>
      </c>
      <c r="AJ2721">
        <v>0</v>
      </c>
      <c r="AK2721">
        <v>0</v>
      </c>
      <c r="AL2721">
        <v>0</v>
      </c>
      <c r="AM2721">
        <v>0</v>
      </c>
      <c r="AN2721">
        <v>0</v>
      </c>
      <c r="AO2721">
        <v>0</v>
      </c>
      <c r="AP2721">
        <v>0</v>
      </c>
      <c r="AQ2721">
        <v>0</v>
      </c>
      <c r="AR2721">
        <v>0</v>
      </c>
      <c r="AS2721">
        <v>0</v>
      </c>
      <c r="AT2721">
        <v>44356</v>
      </c>
      <c r="AU2721">
        <v>44372</v>
      </c>
      <c r="AV2721">
        <v>0</v>
      </c>
      <c r="AW2721">
        <v>1</v>
      </c>
      <c r="AX2721">
        <v>0</v>
      </c>
      <c r="AY2721">
        <v>2021</v>
      </c>
      <c r="AZ2721">
        <v>6</v>
      </c>
      <c r="BA2721">
        <v>30</v>
      </c>
      <c r="BB2721">
        <v>7</v>
      </c>
      <c r="BF2721">
        <v>2021</v>
      </c>
      <c r="BG2721" t="s">
        <v>104</v>
      </c>
      <c r="BH2721" t="s">
        <v>9822</v>
      </c>
      <c r="BI2721" t="s">
        <v>9785</v>
      </c>
      <c r="BJ2721" t="s">
        <v>9796</v>
      </c>
    </row>
    <row r="2722" spans="1:62" x14ac:dyDescent="0.35">
      <c r="A2722">
        <v>52516894</v>
      </c>
      <c r="B2722" t="s">
        <v>98</v>
      </c>
      <c r="C2722" t="s">
        <v>61</v>
      </c>
      <c r="D2722" t="s">
        <v>125</v>
      </c>
      <c r="E2722" t="s">
        <v>607</v>
      </c>
      <c r="F2722">
        <v>25395658</v>
      </c>
      <c r="G2722" t="s">
        <v>608</v>
      </c>
      <c r="H2722">
        <v>3.7544</v>
      </c>
      <c r="I2722" s="1">
        <v>44357</v>
      </c>
      <c r="J2722">
        <v>44387.999988425923</v>
      </c>
      <c r="K2722" t="s">
        <v>7254</v>
      </c>
      <c r="L2722" t="s">
        <v>65</v>
      </c>
      <c r="M2722" t="s">
        <v>120</v>
      </c>
      <c r="N2722" t="s">
        <v>121</v>
      </c>
      <c r="Q2722" t="s">
        <v>70</v>
      </c>
      <c r="S2722" t="s">
        <v>82</v>
      </c>
      <c r="T2722" t="s">
        <v>7255</v>
      </c>
      <c r="U2722">
        <v>1</v>
      </c>
      <c r="V2722">
        <v>1</v>
      </c>
      <c r="W2722">
        <v>1</v>
      </c>
      <c r="X2722">
        <v>1</v>
      </c>
      <c r="Y2722">
        <v>0</v>
      </c>
      <c r="Z2722">
        <v>0</v>
      </c>
      <c r="AA2722">
        <v>0</v>
      </c>
      <c r="AB2722">
        <v>0</v>
      </c>
      <c r="AC2722">
        <v>0</v>
      </c>
      <c r="AD2722">
        <v>0</v>
      </c>
      <c r="AE2722">
        <v>1</v>
      </c>
      <c r="AF2722">
        <v>0</v>
      </c>
      <c r="AG2722">
        <v>1</v>
      </c>
      <c r="AH2722">
        <v>1</v>
      </c>
      <c r="AI2722">
        <v>0</v>
      </c>
      <c r="AJ2722">
        <v>0</v>
      </c>
      <c r="AK2722">
        <v>0</v>
      </c>
      <c r="AL2722">
        <v>0</v>
      </c>
      <c r="AM2722">
        <v>0</v>
      </c>
      <c r="AN2722">
        <v>0</v>
      </c>
      <c r="AO2722">
        <v>0</v>
      </c>
      <c r="AP2722">
        <v>1</v>
      </c>
      <c r="AQ2722">
        <v>0</v>
      </c>
      <c r="AR2722">
        <v>0</v>
      </c>
      <c r="AS2722">
        <v>0</v>
      </c>
      <c r="AT2722">
        <v>44357</v>
      </c>
      <c r="AU2722">
        <v>44387</v>
      </c>
      <c r="AV2722">
        <v>0</v>
      </c>
      <c r="AW2722">
        <v>1</v>
      </c>
      <c r="AX2722">
        <v>0</v>
      </c>
      <c r="AY2722">
        <v>2021</v>
      </c>
      <c r="AZ2722">
        <v>6</v>
      </c>
      <c r="BA2722">
        <v>30</v>
      </c>
      <c r="BB2722">
        <v>8</v>
      </c>
      <c r="BF2722">
        <v>2021</v>
      </c>
      <c r="BG2722" t="s">
        <v>104</v>
      </c>
      <c r="BH2722" t="s">
        <v>9822</v>
      </c>
      <c r="BI2722" t="s">
        <v>9785</v>
      </c>
      <c r="BJ2722" t="s">
        <v>9796</v>
      </c>
    </row>
    <row r="2723" spans="1:62" x14ac:dyDescent="0.35">
      <c r="A2723">
        <v>52519583</v>
      </c>
      <c r="B2723" t="s">
        <v>116</v>
      </c>
      <c r="C2723" t="s">
        <v>61</v>
      </c>
      <c r="D2723" t="s">
        <v>125</v>
      </c>
      <c r="E2723" t="s">
        <v>330</v>
      </c>
      <c r="F2723">
        <v>25851365</v>
      </c>
      <c r="I2723" s="1">
        <v>44357</v>
      </c>
      <c r="J2723">
        <v>44387.552858796298</v>
      </c>
      <c r="K2723" t="s">
        <v>7256</v>
      </c>
      <c r="L2723" t="s">
        <v>65</v>
      </c>
      <c r="M2723" t="s">
        <v>66</v>
      </c>
      <c r="N2723" t="s">
        <v>67</v>
      </c>
      <c r="O2723" t="s">
        <v>438</v>
      </c>
      <c r="Q2723" t="s">
        <v>70</v>
      </c>
      <c r="R2723" t="s">
        <v>7257</v>
      </c>
      <c r="S2723" t="s">
        <v>71</v>
      </c>
      <c r="T2723" t="s">
        <v>7258</v>
      </c>
      <c r="U2723">
        <v>1</v>
      </c>
      <c r="V2723">
        <v>1</v>
      </c>
      <c r="W2723">
        <v>1</v>
      </c>
      <c r="X2723">
        <v>1</v>
      </c>
      <c r="Y2723">
        <v>0</v>
      </c>
      <c r="Z2723">
        <v>0</v>
      </c>
      <c r="AA2723">
        <v>0</v>
      </c>
      <c r="AB2723">
        <v>0</v>
      </c>
      <c r="AC2723">
        <v>0</v>
      </c>
      <c r="AD2723">
        <v>0</v>
      </c>
      <c r="AE2723">
        <v>1</v>
      </c>
      <c r="AF2723">
        <v>1</v>
      </c>
      <c r="AG2723">
        <v>0</v>
      </c>
      <c r="AH2723">
        <v>1</v>
      </c>
      <c r="AI2723">
        <v>0</v>
      </c>
      <c r="AJ2723">
        <v>0</v>
      </c>
      <c r="AK2723">
        <v>0</v>
      </c>
      <c r="AL2723">
        <v>0</v>
      </c>
      <c r="AM2723">
        <v>0</v>
      </c>
      <c r="AN2723">
        <v>0</v>
      </c>
      <c r="AO2723">
        <v>0</v>
      </c>
      <c r="AP2723">
        <v>0</v>
      </c>
      <c r="AQ2723">
        <v>0</v>
      </c>
      <c r="AR2723">
        <v>0</v>
      </c>
      <c r="AS2723">
        <v>0</v>
      </c>
      <c r="AT2723">
        <v>44357</v>
      </c>
      <c r="AU2723">
        <v>44369</v>
      </c>
      <c r="AV2723">
        <v>1</v>
      </c>
      <c r="AW2723">
        <v>1</v>
      </c>
      <c r="AX2723">
        <v>0</v>
      </c>
      <c r="AY2723">
        <v>2021</v>
      </c>
      <c r="AZ2723">
        <v>6</v>
      </c>
      <c r="BA2723">
        <v>29</v>
      </c>
      <c r="BB2723">
        <v>7</v>
      </c>
      <c r="BC2723">
        <v>140000</v>
      </c>
      <c r="BD2723">
        <v>170000</v>
      </c>
      <c r="BE2723" t="s">
        <v>90</v>
      </c>
      <c r="BF2723">
        <v>2021</v>
      </c>
      <c r="BG2723" t="s">
        <v>73</v>
      </c>
      <c r="BH2723" t="s">
        <v>59</v>
      </c>
      <c r="BI2723" t="s">
        <v>9785</v>
      </c>
      <c r="BJ2723" t="s">
        <v>9796</v>
      </c>
    </row>
    <row r="2724" spans="1:62" x14ac:dyDescent="0.35">
      <c r="A2724">
        <v>52521606</v>
      </c>
      <c r="B2724" t="s">
        <v>116</v>
      </c>
      <c r="C2724" t="s">
        <v>75</v>
      </c>
      <c r="D2724" t="s">
        <v>85</v>
      </c>
      <c r="E2724" t="s">
        <v>7259</v>
      </c>
      <c r="F2724">
        <v>35443698</v>
      </c>
      <c r="I2724" s="1">
        <v>44357</v>
      </c>
      <c r="J2724">
        <v>44387.999988425923</v>
      </c>
      <c r="K2724" t="s">
        <v>7260</v>
      </c>
      <c r="L2724" t="s">
        <v>65</v>
      </c>
      <c r="M2724" t="s">
        <v>66</v>
      </c>
      <c r="N2724" t="s">
        <v>67</v>
      </c>
      <c r="O2724" t="s">
        <v>68</v>
      </c>
      <c r="P2724" t="s">
        <v>402</v>
      </c>
      <c r="Q2724" t="s">
        <v>70</v>
      </c>
      <c r="S2724" t="s">
        <v>71</v>
      </c>
      <c r="T2724" t="s">
        <v>7261</v>
      </c>
      <c r="U2724">
        <v>0</v>
      </c>
      <c r="V2724">
        <v>1</v>
      </c>
      <c r="W2724">
        <v>1</v>
      </c>
      <c r="X2724">
        <v>1</v>
      </c>
      <c r="Y2724">
        <v>0</v>
      </c>
      <c r="Z2724">
        <v>0</v>
      </c>
      <c r="AA2724">
        <v>0</v>
      </c>
      <c r="AB2724">
        <v>0</v>
      </c>
      <c r="AC2724">
        <v>0</v>
      </c>
      <c r="AD2724">
        <v>0</v>
      </c>
      <c r="AE2724">
        <v>1</v>
      </c>
      <c r="AF2724">
        <v>0</v>
      </c>
      <c r="AG2724">
        <v>1</v>
      </c>
      <c r="AH2724">
        <v>1</v>
      </c>
      <c r="AI2724">
        <v>0</v>
      </c>
      <c r="AJ2724">
        <v>0</v>
      </c>
      <c r="AK2724">
        <v>0</v>
      </c>
      <c r="AL2724">
        <v>0</v>
      </c>
      <c r="AM2724">
        <v>0</v>
      </c>
      <c r="AN2724">
        <v>0</v>
      </c>
      <c r="AO2724">
        <v>0</v>
      </c>
      <c r="AP2724">
        <v>0</v>
      </c>
      <c r="AQ2724">
        <v>0</v>
      </c>
      <c r="AR2724">
        <v>0</v>
      </c>
      <c r="AS2724">
        <v>0</v>
      </c>
      <c r="AT2724">
        <v>44357</v>
      </c>
      <c r="AU2724">
        <v>44387</v>
      </c>
      <c r="AV2724">
        <v>0</v>
      </c>
      <c r="AW2724">
        <v>1</v>
      </c>
      <c r="AX2724">
        <v>0</v>
      </c>
      <c r="AY2724">
        <v>2021</v>
      </c>
      <c r="AZ2724">
        <v>6</v>
      </c>
      <c r="BA2724">
        <v>30</v>
      </c>
      <c r="BB2724">
        <v>6</v>
      </c>
      <c r="BF2724">
        <v>2021</v>
      </c>
      <c r="BG2724" t="s">
        <v>104</v>
      </c>
      <c r="BH2724" t="s">
        <v>9822</v>
      </c>
      <c r="BI2724" t="s">
        <v>9785</v>
      </c>
      <c r="BJ2724" t="s">
        <v>9796</v>
      </c>
    </row>
    <row r="2725" spans="1:62" x14ac:dyDescent="0.35">
      <c r="A2725">
        <v>52524453</v>
      </c>
      <c r="B2725" t="s">
        <v>7262</v>
      </c>
      <c r="C2725" t="s">
        <v>92</v>
      </c>
      <c r="D2725" t="s">
        <v>107</v>
      </c>
      <c r="E2725" t="s">
        <v>7210</v>
      </c>
      <c r="F2725">
        <v>26537429</v>
      </c>
      <c r="I2725" s="1">
        <v>44357</v>
      </c>
      <c r="J2725">
        <v>44387.738865740743</v>
      </c>
      <c r="K2725" t="s">
        <v>7263</v>
      </c>
      <c r="L2725" t="s">
        <v>65</v>
      </c>
      <c r="M2725" t="s">
        <v>66</v>
      </c>
      <c r="N2725" t="s">
        <v>67</v>
      </c>
      <c r="O2725" t="s">
        <v>68</v>
      </c>
      <c r="P2725" t="s">
        <v>69</v>
      </c>
      <c r="Q2725" t="s">
        <v>70</v>
      </c>
      <c r="S2725" t="s">
        <v>71</v>
      </c>
      <c r="T2725" t="s">
        <v>7264</v>
      </c>
      <c r="U2725">
        <v>1</v>
      </c>
      <c r="V2725">
        <v>1</v>
      </c>
      <c r="W2725">
        <v>1</v>
      </c>
      <c r="X2725">
        <v>1</v>
      </c>
      <c r="Y2725">
        <v>0</v>
      </c>
      <c r="Z2725">
        <v>0</v>
      </c>
      <c r="AA2725">
        <v>0</v>
      </c>
      <c r="AB2725">
        <v>0</v>
      </c>
      <c r="AC2725">
        <v>0</v>
      </c>
      <c r="AD2725">
        <v>0</v>
      </c>
      <c r="AE2725">
        <v>1</v>
      </c>
      <c r="AF2725">
        <v>0</v>
      </c>
      <c r="AG2725">
        <v>1</v>
      </c>
      <c r="AH2725">
        <v>1</v>
      </c>
      <c r="AI2725">
        <v>0</v>
      </c>
      <c r="AJ2725">
        <v>0</v>
      </c>
      <c r="AK2725">
        <v>0</v>
      </c>
      <c r="AL2725">
        <v>0</v>
      </c>
      <c r="AM2725">
        <v>0</v>
      </c>
      <c r="AN2725">
        <v>0</v>
      </c>
      <c r="AO2725">
        <v>0</v>
      </c>
      <c r="AP2725">
        <v>1</v>
      </c>
      <c r="AQ2725">
        <v>0</v>
      </c>
      <c r="AR2725">
        <v>0</v>
      </c>
      <c r="AS2725">
        <v>0</v>
      </c>
      <c r="AT2725">
        <v>44357</v>
      </c>
      <c r="AU2725">
        <v>44387</v>
      </c>
      <c r="AV2725">
        <v>0</v>
      </c>
      <c r="AW2725">
        <v>1</v>
      </c>
      <c r="AX2725">
        <v>0</v>
      </c>
      <c r="AY2725">
        <v>2021</v>
      </c>
      <c r="AZ2725">
        <v>6</v>
      </c>
      <c r="BA2725">
        <v>29</v>
      </c>
      <c r="BB2725">
        <v>8</v>
      </c>
      <c r="BF2725">
        <v>2021</v>
      </c>
      <c r="BG2725" t="s">
        <v>104</v>
      </c>
      <c r="BH2725" t="s">
        <v>9822</v>
      </c>
      <c r="BI2725" t="s">
        <v>9785</v>
      </c>
      <c r="BJ2725" t="s">
        <v>9796</v>
      </c>
    </row>
    <row r="2726" spans="1:62" x14ac:dyDescent="0.35">
      <c r="A2726">
        <v>52527360</v>
      </c>
      <c r="B2726" t="s">
        <v>5902</v>
      </c>
      <c r="C2726" t="s">
        <v>75</v>
      </c>
      <c r="D2726" t="s">
        <v>76</v>
      </c>
      <c r="E2726" t="s">
        <v>899</v>
      </c>
      <c r="F2726">
        <v>25632203</v>
      </c>
      <c r="G2726" t="s">
        <v>899</v>
      </c>
      <c r="H2726">
        <v>3.2040999999999999</v>
      </c>
      <c r="I2726" s="1">
        <v>44358</v>
      </c>
      <c r="J2726">
        <v>44388.999988425923</v>
      </c>
      <c r="K2726" t="s">
        <v>7265</v>
      </c>
      <c r="L2726" t="s">
        <v>65</v>
      </c>
      <c r="M2726" t="s">
        <v>120</v>
      </c>
      <c r="N2726" t="s">
        <v>121</v>
      </c>
      <c r="O2726" t="s">
        <v>168</v>
      </c>
      <c r="P2726" t="s">
        <v>122</v>
      </c>
      <c r="Q2726" t="s">
        <v>70</v>
      </c>
      <c r="S2726" t="s">
        <v>82</v>
      </c>
      <c r="T2726" t="s">
        <v>7266</v>
      </c>
      <c r="U2726">
        <v>0</v>
      </c>
      <c r="V2726">
        <v>1</v>
      </c>
      <c r="W2726">
        <v>1</v>
      </c>
      <c r="X2726">
        <v>1</v>
      </c>
      <c r="Y2726">
        <v>0</v>
      </c>
      <c r="Z2726">
        <v>0</v>
      </c>
      <c r="AA2726">
        <v>0</v>
      </c>
      <c r="AB2726">
        <v>0</v>
      </c>
      <c r="AC2726">
        <v>0</v>
      </c>
      <c r="AD2726">
        <v>1</v>
      </c>
      <c r="AE2726">
        <v>1</v>
      </c>
      <c r="AF2726">
        <v>0</v>
      </c>
      <c r="AG2726">
        <v>0</v>
      </c>
      <c r="AH2726">
        <v>1</v>
      </c>
      <c r="AI2726">
        <v>0</v>
      </c>
      <c r="AJ2726">
        <v>0</v>
      </c>
      <c r="AK2726">
        <v>0</v>
      </c>
      <c r="AL2726">
        <v>0</v>
      </c>
      <c r="AM2726">
        <v>0</v>
      </c>
      <c r="AN2726">
        <v>0</v>
      </c>
      <c r="AO2726">
        <v>0</v>
      </c>
      <c r="AP2726">
        <v>1</v>
      </c>
      <c r="AQ2726">
        <v>0</v>
      </c>
      <c r="AR2726">
        <v>0</v>
      </c>
      <c r="AS2726">
        <v>0</v>
      </c>
      <c r="AT2726">
        <v>44357</v>
      </c>
      <c r="AU2726">
        <v>44370</v>
      </c>
      <c r="AV2726">
        <v>0</v>
      </c>
      <c r="AW2726">
        <v>1</v>
      </c>
      <c r="AX2726">
        <v>0</v>
      </c>
      <c r="AY2726">
        <v>2021</v>
      </c>
      <c r="AZ2726">
        <v>6</v>
      </c>
      <c r="BA2726">
        <v>30</v>
      </c>
      <c r="BB2726">
        <v>7</v>
      </c>
      <c r="BF2726">
        <v>2021</v>
      </c>
      <c r="BG2726" t="s">
        <v>104</v>
      </c>
      <c r="BH2726" t="s">
        <v>9822</v>
      </c>
      <c r="BI2726" t="s">
        <v>9785</v>
      </c>
      <c r="BJ2726" t="s">
        <v>9797</v>
      </c>
    </row>
    <row r="2727" spans="1:62" x14ac:dyDescent="0.35">
      <c r="A2727">
        <v>52531272</v>
      </c>
      <c r="B2727" t="s">
        <v>98</v>
      </c>
      <c r="C2727" t="s">
        <v>75</v>
      </c>
      <c r="D2727" t="s">
        <v>85</v>
      </c>
      <c r="E2727" t="s">
        <v>7267</v>
      </c>
      <c r="F2727">
        <v>34041211</v>
      </c>
      <c r="I2727" s="1">
        <v>44358</v>
      </c>
      <c r="J2727">
        <v>44388.999988425923</v>
      </c>
      <c r="K2727" t="s">
        <v>7268</v>
      </c>
      <c r="L2727" t="s">
        <v>65</v>
      </c>
      <c r="M2727" t="s">
        <v>197</v>
      </c>
      <c r="N2727" t="s">
        <v>6539</v>
      </c>
      <c r="Q2727" t="s">
        <v>70</v>
      </c>
      <c r="S2727" t="s">
        <v>71</v>
      </c>
      <c r="T2727" t="s">
        <v>7269</v>
      </c>
      <c r="U2727">
        <v>0</v>
      </c>
      <c r="V2727">
        <v>1</v>
      </c>
      <c r="W2727">
        <v>1</v>
      </c>
      <c r="X2727">
        <v>1</v>
      </c>
      <c r="Y2727">
        <v>0</v>
      </c>
      <c r="Z2727">
        <v>0</v>
      </c>
      <c r="AA2727">
        <v>0</v>
      </c>
      <c r="AB2727">
        <v>0</v>
      </c>
      <c r="AC2727">
        <v>0</v>
      </c>
      <c r="AD2727">
        <v>0</v>
      </c>
      <c r="AE2727">
        <v>1</v>
      </c>
      <c r="AF2727">
        <v>1</v>
      </c>
      <c r="AG2727">
        <v>1</v>
      </c>
      <c r="AH2727">
        <v>1</v>
      </c>
      <c r="AI2727">
        <v>0</v>
      </c>
      <c r="AJ2727">
        <v>0</v>
      </c>
      <c r="AK2727">
        <v>0</v>
      </c>
      <c r="AL2727">
        <v>0</v>
      </c>
      <c r="AM2727">
        <v>0</v>
      </c>
      <c r="AN2727">
        <v>0</v>
      </c>
      <c r="AO2727">
        <v>0</v>
      </c>
      <c r="AP2727">
        <v>0</v>
      </c>
      <c r="AQ2727">
        <v>0</v>
      </c>
      <c r="AR2727">
        <v>0</v>
      </c>
      <c r="AS2727">
        <v>0</v>
      </c>
      <c r="AT2727">
        <v>44358</v>
      </c>
      <c r="AU2727">
        <v>44388</v>
      </c>
      <c r="AV2727">
        <v>0</v>
      </c>
      <c r="AW2727">
        <v>1</v>
      </c>
      <c r="AX2727">
        <v>0</v>
      </c>
      <c r="AY2727">
        <v>2021</v>
      </c>
      <c r="AZ2727">
        <v>6</v>
      </c>
      <c r="BA2727">
        <v>30</v>
      </c>
      <c r="BB2727">
        <v>7</v>
      </c>
      <c r="BF2727">
        <v>2021</v>
      </c>
      <c r="BG2727" t="s">
        <v>104</v>
      </c>
      <c r="BH2727" t="s">
        <v>9822</v>
      </c>
      <c r="BI2727" t="s">
        <v>9785</v>
      </c>
      <c r="BJ2727" t="s">
        <v>9797</v>
      </c>
    </row>
    <row r="2728" spans="1:62" x14ac:dyDescent="0.35">
      <c r="A2728">
        <v>52533201</v>
      </c>
      <c r="B2728" t="s">
        <v>7270</v>
      </c>
      <c r="C2728" t="s">
        <v>61</v>
      </c>
      <c r="D2728" t="s">
        <v>1132</v>
      </c>
      <c r="E2728" t="s">
        <v>1294</v>
      </c>
      <c r="F2728">
        <v>39376717</v>
      </c>
      <c r="G2728" t="s">
        <v>1295</v>
      </c>
      <c r="H2728">
        <v>3.25</v>
      </c>
      <c r="I2728" s="1">
        <v>44358</v>
      </c>
      <c r="J2728">
        <v>44388.999988425923</v>
      </c>
      <c r="K2728" t="s">
        <v>7271</v>
      </c>
      <c r="L2728" t="s">
        <v>65</v>
      </c>
      <c r="M2728" t="s">
        <v>120</v>
      </c>
      <c r="N2728" t="s">
        <v>121</v>
      </c>
      <c r="O2728" t="s">
        <v>168</v>
      </c>
      <c r="P2728" t="s">
        <v>122</v>
      </c>
      <c r="Q2728" t="s">
        <v>70</v>
      </c>
      <c r="S2728" t="s">
        <v>82</v>
      </c>
      <c r="T2728" t="s">
        <v>7272</v>
      </c>
      <c r="U2728">
        <v>1</v>
      </c>
      <c r="V2728">
        <v>1</v>
      </c>
      <c r="W2728">
        <v>1</v>
      </c>
      <c r="X2728">
        <v>1</v>
      </c>
      <c r="Y2728">
        <v>0</v>
      </c>
      <c r="Z2728">
        <v>0</v>
      </c>
      <c r="AA2728">
        <v>0</v>
      </c>
      <c r="AB2728">
        <v>0</v>
      </c>
      <c r="AC2728">
        <v>0</v>
      </c>
      <c r="AD2728">
        <v>0</v>
      </c>
      <c r="AE2728">
        <v>1</v>
      </c>
      <c r="AF2728">
        <v>0</v>
      </c>
      <c r="AG2728">
        <v>1</v>
      </c>
      <c r="AH2728">
        <v>1</v>
      </c>
      <c r="AI2728">
        <v>0</v>
      </c>
      <c r="AJ2728">
        <v>0</v>
      </c>
      <c r="AK2728">
        <v>0</v>
      </c>
      <c r="AL2728">
        <v>0</v>
      </c>
      <c r="AM2728">
        <v>0</v>
      </c>
      <c r="AN2728">
        <v>0</v>
      </c>
      <c r="AO2728">
        <v>0</v>
      </c>
      <c r="AP2728">
        <v>0</v>
      </c>
      <c r="AQ2728">
        <v>0</v>
      </c>
      <c r="AR2728">
        <v>0</v>
      </c>
      <c r="AS2728">
        <v>0</v>
      </c>
      <c r="AT2728">
        <v>44358</v>
      </c>
      <c r="AU2728">
        <v>44358</v>
      </c>
      <c r="AV2728">
        <v>0</v>
      </c>
      <c r="AW2728">
        <v>1</v>
      </c>
      <c r="AX2728">
        <v>0</v>
      </c>
      <c r="AY2728">
        <v>2021</v>
      </c>
      <c r="AZ2728">
        <v>6</v>
      </c>
      <c r="BA2728">
        <v>30</v>
      </c>
      <c r="BB2728">
        <v>7</v>
      </c>
      <c r="BF2728">
        <v>2021</v>
      </c>
      <c r="BG2728" t="s">
        <v>104</v>
      </c>
      <c r="BH2728" t="s">
        <v>9822</v>
      </c>
      <c r="BI2728" t="s">
        <v>9785</v>
      </c>
      <c r="BJ2728" t="s">
        <v>9797</v>
      </c>
    </row>
    <row r="2729" spans="1:62" x14ac:dyDescent="0.35">
      <c r="A2729">
        <v>52537329</v>
      </c>
      <c r="B2729" t="s">
        <v>7273</v>
      </c>
      <c r="C2729" t="s">
        <v>92</v>
      </c>
      <c r="D2729" t="s">
        <v>107</v>
      </c>
      <c r="E2729" t="s">
        <v>1409</v>
      </c>
      <c r="F2729">
        <v>21359175</v>
      </c>
      <c r="I2729" s="1">
        <v>44358</v>
      </c>
      <c r="J2729">
        <v>44388.999988425923</v>
      </c>
      <c r="K2729" t="s">
        <v>7274</v>
      </c>
      <c r="L2729" t="s">
        <v>65</v>
      </c>
      <c r="M2729" t="s">
        <v>66</v>
      </c>
      <c r="N2729" t="s">
        <v>67</v>
      </c>
      <c r="O2729" t="s">
        <v>68</v>
      </c>
      <c r="P2729" t="s">
        <v>69</v>
      </c>
      <c r="Q2729" t="s">
        <v>102</v>
      </c>
      <c r="R2729" t="s">
        <v>7275</v>
      </c>
      <c r="S2729" t="s">
        <v>71</v>
      </c>
      <c r="T2729" t="s">
        <v>7276</v>
      </c>
      <c r="U2729">
        <v>1</v>
      </c>
      <c r="V2729">
        <v>1</v>
      </c>
      <c r="W2729">
        <v>1</v>
      </c>
      <c r="X2729">
        <v>1</v>
      </c>
      <c r="Y2729">
        <v>0</v>
      </c>
      <c r="Z2729">
        <v>0</v>
      </c>
      <c r="AA2729">
        <v>0</v>
      </c>
      <c r="AB2729">
        <v>0</v>
      </c>
      <c r="AC2729">
        <v>0</v>
      </c>
      <c r="AD2729">
        <v>0</v>
      </c>
      <c r="AE2729">
        <v>1</v>
      </c>
      <c r="AF2729">
        <v>1</v>
      </c>
      <c r="AG2729">
        <v>0</v>
      </c>
      <c r="AH2729">
        <v>1</v>
      </c>
      <c r="AI2729">
        <v>0</v>
      </c>
      <c r="AJ2729">
        <v>0</v>
      </c>
      <c r="AK2729">
        <v>0</v>
      </c>
      <c r="AL2729">
        <v>0</v>
      </c>
      <c r="AM2729">
        <v>0</v>
      </c>
      <c r="AN2729">
        <v>0</v>
      </c>
      <c r="AO2729">
        <v>0</v>
      </c>
      <c r="AP2729">
        <v>0</v>
      </c>
      <c r="AQ2729">
        <v>0</v>
      </c>
      <c r="AR2729">
        <v>0</v>
      </c>
      <c r="AS2729">
        <v>0</v>
      </c>
      <c r="AT2729">
        <v>44358</v>
      </c>
      <c r="AU2729">
        <v>44386</v>
      </c>
      <c r="AV2729">
        <v>1</v>
      </c>
      <c r="AW2729">
        <v>1</v>
      </c>
      <c r="AX2729">
        <v>0</v>
      </c>
      <c r="AY2729">
        <v>2021</v>
      </c>
      <c r="AZ2729">
        <v>6</v>
      </c>
      <c r="BA2729">
        <v>30</v>
      </c>
      <c r="BB2729">
        <v>7</v>
      </c>
      <c r="BC2729">
        <v>900</v>
      </c>
      <c r="BD2729">
        <v>1200</v>
      </c>
      <c r="BE2729" t="s">
        <v>546</v>
      </c>
      <c r="BF2729">
        <v>2021</v>
      </c>
      <c r="BG2729" t="s">
        <v>73</v>
      </c>
      <c r="BH2729" t="s">
        <v>59</v>
      </c>
      <c r="BI2729" t="s">
        <v>9785</v>
      </c>
      <c r="BJ2729" t="s">
        <v>9797</v>
      </c>
    </row>
    <row r="2730" spans="1:62" x14ac:dyDescent="0.35">
      <c r="A2730">
        <v>52538666</v>
      </c>
      <c r="B2730" t="s">
        <v>7277</v>
      </c>
      <c r="C2730" t="s">
        <v>75</v>
      </c>
      <c r="D2730" t="s">
        <v>117</v>
      </c>
      <c r="E2730" t="s">
        <v>3160</v>
      </c>
      <c r="F2730">
        <v>21466043</v>
      </c>
      <c r="G2730" t="s">
        <v>3160</v>
      </c>
      <c r="H2730">
        <v>3.2877000000000001</v>
      </c>
      <c r="I2730" s="1">
        <v>44358</v>
      </c>
      <c r="J2730">
        <v>44388.999988425923</v>
      </c>
      <c r="K2730" t="s">
        <v>7278</v>
      </c>
      <c r="L2730" t="s">
        <v>65</v>
      </c>
      <c r="M2730" t="s">
        <v>152</v>
      </c>
      <c r="N2730" t="s">
        <v>153</v>
      </c>
      <c r="O2730" t="s">
        <v>154</v>
      </c>
      <c r="P2730" t="s">
        <v>155</v>
      </c>
      <c r="Q2730" t="s">
        <v>70</v>
      </c>
      <c r="S2730" t="s">
        <v>71</v>
      </c>
      <c r="T2730" t="s">
        <v>7279</v>
      </c>
      <c r="U2730">
        <v>0</v>
      </c>
      <c r="V2730">
        <v>1</v>
      </c>
      <c r="W2730">
        <v>1</v>
      </c>
      <c r="X2730">
        <v>1</v>
      </c>
      <c r="Y2730">
        <v>0</v>
      </c>
      <c r="Z2730">
        <v>0</v>
      </c>
      <c r="AA2730">
        <v>0</v>
      </c>
      <c r="AB2730">
        <v>0</v>
      </c>
      <c r="AC2730">
        <v>0</v>
      </c>
      <c r="AD2730">
        <v>0</v>
      </c>
      <c r="AE2730">
        <v>1</v>
      </c>
      <c r="AF2730">
        <v>1</v>
      </c>
      <c r="AG2730">
        <v>1</v>
      </c>
      <c r="AH2730">
        <v>1</v>
      </c>
      <c r="AI2730">
        <v>0</v>
      </c>
      <c r="AJ2730">
        <v>0</v>
      </c>
      <c r="AK2730">
        <v>0</v>
      </c>
      <c r="AL2730">
        <v>0</v>
      </c>
      <c r="AM2730">
        <v>0</v>
      </c>
      <c r="AN2730">
        <v>0</v>
      </c>
      <c r="AO2730">
        <v>0</v>
      </c>
      <c r="AP2730">
        <v>0</v>
      </c>
      <c r="AQ2730">
        <v>1</v>
      </c>
      <c r="AR2730">
        <v>0</v>
      </c>
      <c r="AS2730">
        <v>0</v>
      </c>
      <c r="AT2730">
        <v>44358</v>
      </c>
      <c r="AU2730">
        <v>44388</v>
      </c>
      <c r="AV2730">
        <v>0</v>
      </c>
      <c r="AW2730">
        <v>1</v>
      </c>
      <c r="AX2730">
        <v>0</v>
      </c>
      <c r="AY2730">
        <v>2021</v>
      </c>
      <c r="AZ2730">
        <v>6</v>
      </c>
      <c r="BA2730">
        <v>30</v>
      </c>
      <c r="BB2730">
        <v>8</v>
      </c>
      <c r="BF2730">
        <v>2021</v>
      </c>
      <c r="BG2730" t="s">
        <v>104</v>
      </c>
      <c r="BH2730" t="s">
        <v>9822</v>
      </c>
      <c r="BI2730" t="s">
        <v>9785</v>
      </c>
      <c r="BJ2730" t="s">
        <v>9797</v>
      </c>
    </row>
    <row r="2731" spans="1:62" x14ac:dyDescent="0.35">
      <c r="A2731">
        <v>52544346</v>
      </c>
      <c r="B2731" t="s">
        <v>98</v>
      </c>
      <c r="C2731" t="s">
        <v>61</v>
      </c>
      <c r="D2731" t="s">
        <v>125</v>
      </c>
      <c r="E2731" t="s">
        <v>5227</v>
      </c>
      <c r="F2731">
        <v>45776367</v>
      </c>
      <c r="I2731" s="1">
        <v>44361</v>
      </c>
      <c r="J2731">
        <v>44391.999988425923</v>
      </c>
      <c r="K2731" t="s">
        <v>5228</v>
      </c>
      <c r="L2731" t="s">
        <v>65</v>
      </c>
      <c r="M2731" t="s">
        <v>197</v>
      </c>
      <c r="N2731" t="s">
        <v>198</v>
      </c>
      <c r="O2731" t="s">
        <v>168</v>
      </c>
      <c r="P2731" t="s">
        <v>199</v>
      </c>
      <c r="Q2731" t="s">
        <v>70</v>
      </c>
      <c r="S2731" t="s">
        <v>71</v>
      </c>
      <c r="T2731" t="s">
        <v>7280</v>
      </c>
      <c r="U2731">
        <v>1</v>
      </c>
      <c r="V2731">
        <v>1</v>
      </c>
      <c r="W2731">
        <v>1</v>
      </c>
      <c r="X2731">
        <v>1</v>
      </c>
      <c r="Y2731">
        <v>0</v>
      </c>
      <c r="Z2731">
        <v>0</v>
      </c>
      <c r="AA2731">
        <v>0</v>
      </c>
      <c r="AB2731">
        <v>0</v>
      </c>
      <c r="AC2731">
        <v>0</v>
      </c>
      <c r="AD2731">
        <v>0</v>
      </c>
      <c r="AE2731">
        <v>1</v>
      </c>
      <c r="AF2731">
        <v>0</v>
      </c>
      <c r="AG2731">
        <v>0</v>
      </c>
      <c r="AH2731">
        <v>1</v>
      </c>
      <c r="AI2731">
        <v>0</v>
      </c>
      <c r="AJ2731">
        <v>0</v>
      </c>
      <c r="AK2731">
        <v>0</v>
      </c>
      <c r="AL2731">
        <v>0</v>
      </c>
      <c r="AM2731">
        <v>0</v>
      </c>
      <c r="AN2731">
        <v>0</v>
      </c>
      <c r="AO2731">
        <v>0</v>
      </c>
      <c r="AP2731">
        <v>0</v>
      </c>
      <c r="AQ2731">
        <v>0</v>
      </c>
      <c r="AR2731">
        <v>0</v>
      </c>
      <c r="AS2731">
        <v>0</v>
      </c>
      <c r="AT2731">
        <v>44361</v>
      </c>
      <c r="AU2731">
        <v>44391</v>
      </c>
      <c r="AV2731">
        <v>0</v>
      </c>
      <c r="AW2731">
        <v>1</v>
      </c>
      <c r="AX2731">
        <v>0</v>
      </c>
      <c r="AY2731">
        <v>2021</v>
      </c>
      <c r="AZ2731">
        <v>6</v>
      </c>
      <c r="BA2731">
        <v>30</v>
      </c>
      <c r="BB2731">
        <v>6</v>
      </c>
      <c r="BF2731">
        <v>2021</v>
      </c>
      <c r="BG2731" t="s">
        <v>104</v>
      </c>
      <c r="BH2731" t="s">
        <v>9822</v>
      </c>
      <c r="BI2731" t="s">
        <v>9785</v>
      </c>
      <c r="BJ2731" t="s">
        <v>9794</v>
      </c>
    </row>
    <row r="2732" spans="1:62" x14ac:dyDescent="0.35">
      <c r="A2732">
        <v>52548703</v>
      </c>
      <c r="B2732" t="s">
        <v>7281</v>
      </c>
      <c r="C2732" t="s">
        <v>75</v>
      </c>
      <c r="D2732" t="s">
        <v>236</v>
      </c>
      <c r="E2732" t="s">
        <v>7282</v>
      </c>
      <c r="F2732">
        <v>47648329</v>
      </c>
      <c r="I2732" s="1">
        <v>44362</v>
      </c>
      <c r="J2732">
        <v>44392.999988425923</v>
      </c>
      <c r="K2732" t="s">
        <v>7283</v>
      </c>
      <c r="L2732" t="s">
        <v>65</v>
      </c>
      <c r="M2732" t="s">
        <v>79</v>
      </c>
      <c r="N2732" t="s">
        <v>80</v>
      </c>
      <c r="P2732" t="s">
        <v>189</v>
      </c>
      <c r="Q2732" t="s">
        <v>70</v>
      </c>
      <c r="S2732" t="s">
        <v>71</v>
      </c>
      <c r="T2732" t="s">
        <v>7284</v>
      </c>
      <c r="U2732">
        <v>0</v>
      </c>
      <c r="V2732">
        <v>1</v>
      </c>
      <c r="W2732">
        <v>1</v>
      </c>
      <c r="X2732">
        <v>1</v>
      </c>
      <c r="Y2732">
        <v>0</v>
      </c>
      <c r="Z2732">
        <v>0</v>
      </c>
      <c r="AA2732">
        <v>0</v>
      </c>
      <c r="AB2732">
        <v>0</v>
      </c>
      <c r="AC2732">
        <v>1</v>
      </c>
      <c r="AD2732">
        <v>0</v>
      </c>
      <c r="AE2732">
        <v>1</v>
      </c>
      <c r="AF2732">
        <v>1</v>
      </c>
      <c r="AG2732">
        <v>1</v>
      </c>
      <c r="AH2732">
        <v>1</v>
      </c>
      <c r="AI2732">
        <v>0</v>
      </c>
      <c r="AJ2732">
        <v>0</v>
      </c>
      <c r="AK2732">
        <v>0</v>
      </c>
      <c r="AL2732">
        <v>0</v>
      </c>
      <c r="AM2732">
        <v>0</v>
      </c>
      <c r="AN2732">
        <v>0</v>
      </c>
      <c r="AO2732">
        <v>0</v>
      </c>
      <c r="AP2732">
        <v>1</v>
      </c>
      <c r="AQ2732">
        <v>1</v>
      </c>
      <c r="AR2732">
        <v>0</v>
      </c>
      <c r="AS2732">
        <v>0</v>
      </c>
      <c r="AT2732">
        <v>44361</v>
      </c>
      <c r="AU2732">
        <v>44392</v>
      </c>
      <c r="AV2732">
        <v>0</v>
      </c>
      <c r="AW2732">
        <v>1</v>
      </c>
      <c r="AX2732">
        <v>0</v>
      </c>
      <c r="AY2732">
        <v>2021</v>
      </c>
      <c r="AZ2732">
        <v>6</v>
      </c>
      <c r="BA2732">
        <v>30</v>
      </c>
      <c r="BB2732">
        <v>10</v>
      </c>
      <c r="BF2732">
        <v>2021</v>
      </c>
      <c r="BG2732" t="s">
        <v>104</v>
      </c>
      <c r="BH2732" t="s">
        <v>9822</v>
      </c>
      <c r="BI2732" t="s">
        <v>9785</v>
      </c>
      <c r="BJ2732" t="s">
        <v>9795</v>
      </c>
    </row>
    <row r="2733" spans="1:62" x14ac:dyDescent="0.35">
      <c r="A2733">
        <v>52552486</v>
      </c>
      <c r="B2733" t="s">
        <v>6986</v>
      </c>
      <c r="C2733" t="s">
        <v>75</v>
      </c>
      <c r="D2733" t="s">
        <v>193</v>
      </c>
      <c r="E2733" t="s">
        <v>899</v>
      </c>
      <c r="F2733">
        <v>25632203</v>
      </c>
      <c r="G2733" t="s">
        <v>899</v>
      </c>
      <c r="H2733">
        <v>3.2040999999999999</v>
      </c>
      <c r="I2733" s="1">
        <v>44362</v>
      </c>
      <c r="J2733">
        <v>44392.999988425923</v>
      </c>
      <c r="K2733" t="s">
        <v>6987</v>
      </c>
      <c r="L2733" t="s">
        <v>65</v>
      </c>
      <c r="M2733" t="s">
        <v>120</v>
      </c>
      <c r="N2733" t="s">
        <v>121</v>
      </c>
      <c r="O2733" t="s">
        <v>168</v>
      </c>
      <c r="P2733" t="s">
        <v>122</v>
      </c>
      <c r="Q2733" t="s">
        <v>70</v>
      </c>
      <c r="S2733" t="s">
        <v>82</v>
      </c>
      <c r="T2733" t="s">
        <v>7285</v>
      </c>
      <c r="U2733">
        <v>1</v>
      </c>
      <c r="V2733">
        <v>1</v>
      </c>
      <c r="W2733">
        <v>1</v>
      </c>
      <c r="X2733">
        <v>1</v>
      </c>
      <c r="Y2733">
        <v>0</v>
      </c>
      <c r="Z2733">
        <v>0</v>
      </c>
      <c r="AA2733">
        <v>0</v>
      </c>
      <c r="AB2733">
        <v>0</v>
      </c>
      <c r="AC2733">
        <v>0</v>
      </c>
      <c r="AD2733">
        <v>1</v>
      </c>
      <c r="AE2733">
        <v>1</v>
      </c>
      <c r="AF2733">
        <v>1</v>
      </c>
      <c r="AG2733">
        <v>0</v>
      </c>
      <c r="AH2733">
        <v>1</v>
      </c>
      <c r="AI2733">
        <v>0</v>
      </c>
      <c r="AJ2733">
        <v>0</v>
      </c>
      <c r="AK2733">
        <v>0</v>
      </c>
      <c r="AL2733">
        <v>0</v>
      </c>
      <c r="AM2733">
        <v>0</v>
      </c>
      <c r="AN2733">
        <v>0</v>
      </c>
      <c r="AO2733">
        <v>0</v>
      </c>
      <c r="AP2733">
        <v>0</v>
      </c>
      <c r="AQ2733">
        <v>0</v>
      </c>
      <c r="AR2733">
        <v>0</v>
      </c>
      <c r="AS2733">
        <v>0</v>
      </c>
      <c r="AT2733">
        <v>44362</v>
      </c>
      <c r="AU2733">
        <v>44372</v>
      </c>
      <c r="AV2733">
        <v>0</v>
      </c>
      <c r="AW2733">
        <v>1</v>
      </c>
      <c r="AX2733">
        <v>0</v>
      </c>
      <c r="AY2733">
        <v>2021</v>
      </c>
      <c r="AZ2733">
        <v>6</v>
      </c>
      <c r="BA2733">
        <v>30</v>
      </c>
      <c r="BB2733">
        <v>8</v>
      </c>
      <c r="BF2733">
        <v>2021</v>
      </c>
      <c r="BG2733" t="s">
        <v>104</v>
      </c>
      <c r="BH2733" t="s">
        <v>9822</v>
      </c>
      <c r="BI2733" t="s">
        <v>9785</v>
      </c>
      <c r="BJ2733" t="s">
        <v>9795</v>
      </c>
    </row>
    <row r="2734" spans="1:62" x14ac:dyDescent="0.35">
      <c r="A2734">
        <v>52553376</v>
      </c>
      <c r="B2734" t="s">
        <v>7286</v>
      </c>
      <c r="C2734" t="s">
        <v>75</v>
      </c>
      <c r="D2734" t="s">
        <v>85</v>
      </c>
      <c r="E2734" t="s">
        <v>7267</v>
      </c>
      <c r="F2734">
        <v>34041211</v>
      </c>
      <c r="I2734" s="1">
        <v>44362</v>
      </c>
      <c r="J2734">
        <v>44392.999988425923</v>
      </c>
      <c r="K2734" t="s">
        <v>7287</v>
      </c>
      <c r="L2734" t="s">
        <v>65</v>
      </c>
      <c r="M2734" t="s">
        <v>120</v>
      </c>
      <c r="N2734" t="s">
        <v>121</v>
      </c>
      <c r="O2734" t="s">
        <v>168</v>
      </c>
      <c r="P2734" t="s">
        <v>122</v>
      </c>
      <c r="Q2734" t="s">
        <v>70</v>
      </c>
      <c r="S2734" t="s">
        <v>71</v>
      </c>
      <c r="T2734" t="s">
        <v>7288</v>
      </c>
      <c r="U2734">
        <v>0</v>
      </c>
      <c r="V2734">
        <v>1</v>
      </c>
      <c r="W2734">
        <v>1</v>
      </c>
      <c r="X2734">
        <v>1</v>
      </c>
      <c r="Y2734">
        <v>0</v>
      </c>
      <c r="Z2734">
        <v>0</v>
      </c>
      <c r="AA2734">
        <v>0</v>
      </c>
      <c r="AB2734">
        <v>0</v>
      </c>
      <c r="AC2734">
        <v>0</v>
      </c>
      <c r="AD2734">
        <v>0</v>
      </c>
      <c r="AE2734">
        <v>1</v>
      </c>
      <c r="AF2734">
        <v>1</v>
      </c>
      <c r="AG2734">
        <v>1</v>
      </c>
      <c r="AH2734">
        <v>1</v>
      </c>
      <c r="AI2734">
        <v>0</v>
      </c>
      <c r="AJ2734">
        <v>0</v>
      </c>
      <c r="AK2734">
        <v>0</v>
      </c>
      <c r="AL2734">
        <v>0</v>
      </c>
      <c r="AM2734">
        <v>0</v>
      </c>
      <c r="AN2734">
        <v>0</v>
      </c>
      <c r="AO2734">
        <v>0</v>
      </c>
      <c r="AP2734">
        <v>0</v>
      </c>
      <c r="AQ2734">
        <v>0</v>
      </c>
      <c r="AR2734">
        <v>0</v>
      </c>
      <c r="AS2734">
        <v>0</v>
      </c>
      <c r="AT2734">
        <v>44362</v>
      </c>
      <c r="AU2734">
        <v>44390</v>
      </c>
      <c r="AV2734">
        <v>0</v>
      </c>
      <c r="AW2734">
        <v>1</v>
      </c>
      <c r="AX2734">
        <v>0</v>
      </c>
      <c r="AY2734">
        <v>2021</v>
      </c>
      <c r="AZ2734">
        <v>6</v>
      </c>
      <c r="BA2734">
        <v>30</v>
      </c>
      <c r="BB2734">
        <v>7</v>
      </c>
      <c r="BF2734">
        <v>2021</v>
      </c>
      <c r="BG2734" t="s">
        <v>104</v>
      </c>
      <c r="BH2734" t="s">
        <v>9822</v>
      </c>
      <c r="BI2734" t="s">
        <v>9785</v>
      </c>
      <c r="BJ2734" t="s">
        <v>9795</v>
      </c>
    </row>
    <row r="2735" spans="1:62" x14ac:dyDescent="0.35">
      <c r="A2735">
        <v>52554121</v>
      </c>
      <c r="B2735" t="s">
        <v>116</v>
      </c>
      <c r="C2735" t="s">
        <v>61</v>
      </c>
      <c r="D2735" t="s">
        <v>125</v>
      </c>
      <c r="E2735" t="s">
        <v>7289</v>
      </c>
      <c r="F2735">
        <v>829854</v>
      </c>
      <c r="G2735" t="s">
        <v>7290</v>
      </c>
      <c r="H2735">
        <v>3.3822000000000001</v>
      </c>
      <c r="I2735" s="1">
        <v>44362</v>
      </c>
      <c r="J2735">
        <v>44392.999988425923</v>
      </c>
      <c r="K2735" t="s">
        <v>116</v>
      </c>
      <c r="L2735" t="s">
        <v>65</v>
      </c>
      <c r="M2735" t="s">
        <v>152</v>
      </c>
      <c r="N2735" t="s">
        <v>153</v>
      </c>
      <c r="O2735" t="s">
        <v>154</v>
      </c>
      <c r="P2735" t="s">
        <v>155</v>
      </c>
      <c r="Q2735" t="s">
        <v>70</v>
      </c>
      <c r="S2735" t="s">
        <v>71</v>
      </c>
      <c r="T2735" t="s">
        <v>7291</v>
      </c>
      <c r="U2735">
        <v>1</v>
      </c>
      <c r="V2735">
        <v>1</v>
      </c>
      <c r="W2735">
        <v>1</v>
      </c>
      <c r="X2735">
        <v>1</v>
      </c>
      <c r="Y2735">
        <v>0</v>
      </c>
      <c r="Z2735">
        <v>0</v>
      </c>
      <c r="AA2735">
        <v>0</v>
      </c>
      <c r="AB2735">
        <v>0</v>
      </c>
      <c r="AC2735">
        <v>0</v>
      </c>
      <c r="AD2735">
        <v>1</v>
      </c>
      <c r="AE2735">
        <v>1</v>
      </c>
      <c r="AF2735">
        <v>1</v>
      </c>
      <c r="AG2735">
        <v>1</v>
      </c>
      <c r="AH2735">
        <v>1</v>
      </c>
      <c r="AI2735">
        <v>0</v>
      </c>
      <c r="AJ2735">
        <v>0</v>
      </c>
      <c r="AK2735">
        <v>0</v>
      </c>
      <c r="AL2735">
        <v>0</v>
      </c>
      <c r="AM2735">
        <v>0</v>
      </c>
      <c r="AN2735">
        <v>0</v>
      </c>
      <c r="AO2735">
        <v>0</v>
      </c>
      <c r="AP2735">
        <v>0</v>
      </c>
      <c r="AQ2735">
        <v>0</v>
      </c>
      <c r="AR2735">
        <v>0</v>
      </c>
      <c r="AS2735">
        <v>0</v>
      </c>
      <c r="AT2735">
        <v>44362</v>
      </c>
      <c r="AU2735">
        <v>44376</v>
      </c>
      <c r="AV2735">
        <v>0</v>
      </c>
      <c r="AW2735">
        <v>1</v>
      </c>
      <c r="AX2735">
        <v>0</v>
      </c>
      <c r="AY2735">
        <v>2021</v>
      </c>
      <c r="AZ2735">
        <v>6</v>
      </c>
      <c r="BA2735">
        <v>30</v>
      </c>
      <c r="BB2735">
        <v>9</v>
      </c>
      <c r="BF2735">
        <v>2021</v>
      </c>
      <c r="BG2735" t="s">
        <v>104</v>
      </c>
      <c r="BH2735" t="s">
        <v>9822</v>
      </c>
      <c r="BI2735" t="s">
        <v>9785</v>
      </c>
      <c r="BJ2735" t="s">
        <v>9795</v>
      </c>
    </row>
    <row r="2736" spans="1:62" x14ac:dyDescent="0.35">
      <c r="A2736">
        <v>52556766</v>
      </c>
      <c r="B2736" t="s">
        <v>98</v>
      </c>
      <c r="C2736" t="s">
        <v>75</v>
      </c>
      <c r="D2736" t="s">
        <v>76</v>
      </c>
      <c r="E2736" t="s">
        <v>1846</v>
      </c>
      <c r="F2736">
        <v>32825001</v>
      </c>
      <c r="G2736" t="s">
        <v>1846</v>
      </c>
      <c r="H2736">
        <v>3.4142000000000001</v>
      </c>
      <c r="I2736" s="1">
        <v>44362</v>
      </c>
      <c r="J2736">
        <v>44392.999988425923</v>
      </c>
      <c r="K2736" t="s">
        <v>7292</v>
      </c>
      <c r="L2736" t="s">
        <v>65</v>
      </c>
      <c r="M2736" t="s">
        <v>66</v>
      </c>
      <c r="N2736" t="s">
        <v>67</v>
      </c>
      <c r="Q2736" t="s">
        <v>70</v>
      </c>
      <c r="R2736" t="s">
        <v>1848</v>
      </c>
      <c r="S2736" t="s">
        <v>71</v>
      </c>
      <c r="T2736" t="s">
        <v>7293</v>
      </c>
      <c r="U2736">
        <v>0</v>
      </c>
      <c r="V2736">
        <v>1</v>
      </c>
      <c r="W2736">
        <v>1</v>
      </c>
      <c r="X2736">
        <v>1</v>
      </c>
      <c r="Y2736">
        <v>0</v>
      </c>
      <c r="Z2736">
        <v>0</v>
      </c>
      <c r="AA2736">
        <v>0</v>
      </c>
      <c r="AB2736">
        <v>0</v>
      </c>
      <c r="AC2736">
        <v>0</v>
      </c>
      <c r="AD2736">
        <v>0</v>
      </c>
      <c r="AE2736">
        <v>1</v>
      </c>
      <c r="AF2736">
        <v>0</v>
      </c>
      <c r="AG2736">
        <v>1</v>
      </c>
      <c r="AH2736">
        <v>1</v>
      </c>
      <c r="AI2736">
        <v>0</v>
      </c>
      <c r="AJ2736">
        <v>0</v>
      </c>
      <c r="AK2736">
        <v>0</v>
      </c>
      <c r="AL2736">
        <v>0</v>
      </c>
      <c r="AM2736">
        <v>0</v>
      </c>
      <c r="AN2736">
        <v>0</v>
      </c>
      <c r="AO2736">
        <v>0</v>
      </c>
      <c r="AP2736">
        <v>0</v>
      </c>
      <c r="AQ2736">
        <v>0</v>
      </c>
      <c r="AR2736">
        <v>0</v>
      </c>
      <c r="AS2736">
        <v>0</v>
      </c>
      <c r="AT2736">
        <v>44362</v>
      </c>
      <c r="AU2736">
        <v>44392</v>
      </c>
      <c r="AV2736">
        <v>0</v>
      </c>
      <c r="AW2736">
        <v>1</v>
      </c>
      <c r="AX2736">
        <v>0</v>
      </c>
      <c r="AY2736">
        <v>2021</v>
      </c>
      <c r="AZ2736">
        <v>6</v>
      </c>
      <c r="BA2736">
        <v>30</v>
      </c>
      <c r="BB2736">
        <v>6</v>
      </c>
      <c r="BF2736">
        <v>2021</v>
      </c>
      <c r="BG2736" t="s">
        <v>104</v>
      </c>
      <c r="BH2736" t="s">
        <v>59</v>
      </c>
      <c r="BI2736" t="s">
        <v>9785</v>
      </c>
      <c r="BJ2736" t="s">
        <v>9795</v>
      </c>
    </row>
    <row r="2737" spans="1:62" x14ac:dyDescent="0.35">
      <c r="A2737">
        <v>52563398</v>
      </c>
      <c r="B2737" t="s">
        <v>116</v>
      </c>
      <c r="C2737" t="s">
        <v>61</v>
      </c>
      <c r="D2737" t="s">
        <v>125</v>
      </c>
      <c r="E2737" t="s">
        <v>1418</v>
      </c>
      <c r="F2737">
        <v>27372708</v>
      </c>
      <c r="G2737" t="s">
        <v>1419</v>
      </c>
      <c r="H2737">
        <v>4.3819999999999997</v>
      </c>
      <c r="I2737" s="1">
        <v>44363</v>
      </c>
      <c r="J2737">
        <v>44393.999988425923</v>
      </c>
      <c r="K2737" t="s">
        <v>7294</v>
      </c>
      <c r="L2737" t="s">
        <v>65</v>
      </c>
      <c r="M2737" t="s">
        <v>120</v>
      </c>
      <c r="N2737" t="s">
        <v>121</v>
      </c>
      <c r="O2737" t="s">
        <v>168</v>
      </c>
      <c r="P2737" t="s">
        <v>122</v>
      </c>
      <c r="Q2737" t="s">
        <v>70</v>
      </c>
      <c r="S2737" t="s">
        <v>71</v>
      </c>
      <c r="T2737" t="s">
        <v>7295</v>
      </c>
      <c r="U2737">
        <v>0</v>
      </c>
      <c r="V2737">
        <v>1</v>
      </c>
      <c r="W2737">
        <v>1</v>
      </c>
      <c r="X2737">
        <v>1</v>
      </c>
      <c r="Y2737">
        <v>0</v>
      </c>
      <c r="Z2737">
        <v>0</v>
      </c>
      <c r="AA2737">
        <v>0</v>
      </c>
      <c r="AB2737">
        <v>0</v>
      </c>
      <c r="AC2737">
        <v>0</v>
      </c>
      <c r="AD2737">
        <v>1</v>
      </c>
      <c r="AE2737">
        <v>1</v>
      </c>
      <c r="AF2737">
        <v>1</v>
      </c>
      <c r="AG2737">
        <v>1</v>
      </c>
      <c r="AH2737">
        <v>1</v>
      </c>
      <c r="AI2737">
        <v>0</v>
      </c>
      <c r="AJ2737">
        <v>0</v>
      </c>
      <c r="AK2737">
        <v>0</v>
      </c>
      <c r="AL2737">
        <v>0</v>
      </c>
      <c r="AM2737">
        <v>0</v>
      </c>
      <c r="AN2737">
        <v>0</v>
      </c>
      <c r="AO2737">
        <v>0</v>
      </c>
      <c r="AP2737">
        <v>1</v>
      </c>
      <c r="AQ2737">
        <v>0</v>
      </c>
      <c r="AR2737">
        <v>0</v>
      </c>
      <c r="AS2737">
        <v>0</v>
      </c>
      <c r="AT2737">
        <v>44362</v>
      </c>
      <c r="AU2737">
        <v>44393</v>
      </c>
      <c r="AV2737">
        <v>0</v>
      </c>
      <c r="AW2737">
        <v>1</v>
      </c>
      <c r="AX2737">
        <v>0</v>
      </c>
      <c r="AY2737">
        <v>2021</v>
      </c>
      <c r="AZ2737">
        <v>6</v>
      </c>
      <c r="BA2737">
        <v>30</v>
      </c>
      <c r="BB2737">
        <v>9</v>
      </c>
      <c r="BF2737">
        <v>2021</v>
      </c>
      <c r="BG2737" t="s">
        <v>104</v>
      </c>
      <c r="BH2737" t="s">
        <v>9822</v>
      </c>
      <c r="BI2737" t="s">
        <v>9785</v>
      </c>
      <c r="BJ2737" t="s">
        <v>9793</v>
      </c>
    </row>
    <row r="2738" spans="1:62" x14ac:dyDescent="0.35">
      <c r="A2738">
        <v>52567499</v>
      </c>
      <c r="B2738" t="s">
        <v>7296</v>
      </c>
      <c r="C2738" t="s">
        <v>75</v>
      </c>
      <c r="D2738" t="s">
        <v>159</v>
      </c>
      <c r="E2738" t="s">
        <v>5769</v>
      </c>
      <c r="F2738">
        <v>23607543</v>
      </c>
      <c r="I2738" s="1">
        <v>44363</v>
      </c>
      <c r="J2738">
        <v>44393.999988425923</v>
      </c>
      <c r="K2738" t="s">
        <v>7297</v>
      </c>
      <c r="L2738" t="s">
        <v>65</v>
      </c>
      <c r="M2738" t="s">
        <v>120</v>
      </c>
      <c r="N2738" t="s">
        <v>121</v>
      </c>
      <c r="Q2738" t="s">
        <v>102</v>
      </c>
      <c r="S2738" t="s">
        <v>71</v>
      </c>
      <c r="T2738" t="s">
        <v>7298</v>
      </c>
      <c r="U2738">
        <v>0</v>
      </c>
      <c r="V2738">
        <v>1</v>
      </c>
      <c r="W2738">
        <v>1</v>
      </c>
      <c r="X2738">
        <v>1</v>
      </c>
      <c r="Y2738">
        <v>0</v>
      </c>
      <c r="Z2738">
        <v>0</v>
      </c>
      <c r="AA2738">
        <v>0</v>
      </c>
      <c r="AB2738">
        <v>0</v>
      </c>
      <c r="AC2738">
        <v>0</v>
      </c>
      <c r="AD2738">
        <v>0</v>
      </c>
      <c r="AE2738">
        <v>1</v>
      </c>
      <c r="AF2738">
        <v>1</v>
      </c>
      <c r="AG2738">
        <v>1</v>
      </c>
      <c r="AH2738">
        <v>1</v>
      </c>
      <c r="AI2738">
        <v>0</v>
      </c>
      <c r="AJ2738">
        <v>0</v>
      </c>
      <c r="AK2738">
        <v>0</v>
      </c>
      <c r="AL2738">
        <v>0</v>
      </c>
      <c r="AM2738">
        <v>0</v>
      </c>
      <c r="AN2738">
        <v>0</v>
      </c>
      <c r="AO2738">
        <v>0</v>
      </c>
      <c r="AP2738">
        <v>0</v>
      </c>
      <c r="AQ2738">
        <v>0</v>
      </c>
      <c r="AR2738">
        <v>0</v>
      </c>
      <c r="AS2738">
        <v>0</v>
      </c>
      <c r="AT2738">
        <v>44363</v>
      </c>
      <c r="AU2738">
        <v>44368</v>
      </c>
      <c r="AV2738">
        <v>1</v>
      </c>
      <c r="AW2738">
        <v>1</v>
      </c>
      <c r="AX2738">
        <v>0</v>
      </c>
      <c r="AY2738">
        <v>2021</v>
      </c>
      <c r="AZ2738">
        <v>6</v>
      </c>
      <c r="BA2738">
        <v>30</v>
      </c>
      <c r="BB2738">
        <v>7</v>
      </c>
      <c r="BF2738">
        <v>2021</v>
      </c>
      <c r="BG2738" t="s">
        <v>73</v>
      </c>
      <c r="BH2738" t="s">
        <v>9822</v>
      </c>
      <c r="BI2738" t="s">
        <v>9785</v>
      </c>
      <c r="BJ2738" t="s">
        <v>9793</v>
      </c>
    </row>
    <row r="2739" spans="1:62" x14ac:dyDescent="0.35">
      <c r="A2739">
        <v>52569746</v>
      </c>
      <c r="B2739" t="s">
        <v>7299</v>
      </c>
      <c r="C2739" t="s">
        <v>704</v>
      </c>
      <c r="D2739" t="s">
        <v>1598</v>
      </c>
      <c r="E2739" t="s">
        <v>1413</v>
      </c>
      <c r="F2739">
        <v>34276930</v>
      </c>
      <c r="I2739" s="1">
        <v>44363</v>
      </c>
      <c r="J2739">
        <v>44393.999988425923</v>
      </c>
      <c r="K2739" t="s">
        <v>1599</v>
      </c>
      <c r="L2739" t="s">
        <v>65</v>
      </c>
      <c r="M2739" t="s">
        <v>66</v>
      </c>
      <c r="N2739" t="s">
        <v>67</v>
      </c>
      <c r="P2739" t="s">
        <v>402</v>
      </c>
      <c r="Q2739" t="s">
        <v>70</v>
      </c>
      <c r="R2739" t="s">
        <v>7300</v>
      </c>
      <c r="S2739" t="s">
        <v>71</v>
      </c>
      <c r="T2739" t="s">
        <v>7301</v>
      </c>
      <c r="U2739">
        <v>0</v>
      </c>
      <c r="V2739">
        <v>1</v>
      </c>
      <c r="W2739">
        <v>0</v>
      </c>
      <c r="X2739">
        <v>1</v>
      </c>
      <c r="Y2739">
        <v>0</v>
      </c>
      <c r="Z2739">
        <v>0</v>
      </c>
      <c r="AA2739">
        <v>0</v>
      </c>
      <c r="AB2739">
        <v>1</v>
      </c>
      <c r="AC2739">
        <v>0</v>
      </c>
      <c r="AD2739">
        <v>1</v>
      </c>
      <c r="AE2739">
        <v>0</v>
      </c>
      <c r="AF2739">
        <v>1</v>
      </c>
      <c r="AG2739">
        <v>0</v>
      </c>
      <c r="AH2739">
        <v>0</v>
      </c>
      <c r="AI2739">
        <v>0</v>
      </c>
      <c r="AJ2739">
        <v>0</v>
      </c>
      <c r="AK2739">
        <v>0</v>
      </c>
      <c r="AL2739">
        <v>0</v>
      </c>
      <c r="AM2739">
        <v>0</v>
      </c>
      <c r="AN2739">
        <v>0</v>
      </c>
      <c r="AO2739">
        <v>1</v>
      </c>
      <c r="AP2739">
        <v>0</v>
      </c>
      <c r="AQ2739">
        <v>1</v>
      </c>
      <c r="AR2739">
        <v>0</v>
      </c>
      <c r="AS2739">
        <v>0</v>
      </c>
      <c r="AT2739">
        <v>44363</v>
      </c>
      <c r="AU2739">
        <v>44391</v>
      </c>
      <c r="AV2739">
        <v>1</v>
      </c>
      <c r="AW2739">
        <v>1</v>
      </c>
      <c r="AX2739">
        <v>0</v>
      </c>
      <c r="AY2739">
        <v>2021</v>
      </c>
      <c r="AZ2739">
        <v>6</v>
      </c>
      <c r="BA2739">
        <v>30</v>
      </c>
      <c r="BB2739">
        <v>7</v>
      </c>
      <c r="BF2739">
        <v>2021</v>
      </c>
      <c r="BG2739" t="s">
        <v>73</v>
      </c>
      <c r="BH2739" t="s">
        <v>59</v>
      </c>
      <c r="BI2739" t="s">
        <v>9785</v>
      </c>
      <c r="BJ2739" t="s">
        <v>9793</v>
      </c>
    </row>
    <row r="2740" spans="1:62" x14ac:dyDescent="0.35">
      <c r="A2740">
        <v>52570854</v>
      </c>
      <c r="B2740" t="s">
        <v>98</v>
      </c>
      <c r="C2740" t="s">
        <v>75</v>
      </c>
      <c r="D2740" t="s">
        <v>85</v>
      </c>
      <c r="E2740" t="s">
        <v>954</v>
      </c>
      <c r="F2740">
        <v>23706321</v>
      </c>
      <c r="I2740" s="1">
        <v>44363</v>
      </c>
      <c r="J2740">
        <v>44393.599780092591</v>
      </c>
      <c r="K2740" t="s">
        <v>7302</v>
      </c>
      <c r="L2740" t="s">
        <v>65</v>
      </c>
      <c r="M2740" t="s">
        <v>120</v>
      </c>
      <c r="N2740" t="s">
        <v>121</v>
      </c>
      <c r="O2740" t="s">
        <v>168</v>
      </c>
      <c r="P2740" t="s">
        <v>122</v>
      </c>
      <c r="Q2740" t="s">
        <v>102</v>
      </c>
      <c r="R2740" t="s">
        <v>7303</v>
      </c>
      <c r="S2740" t="s">
        <v>71</v>
      </c>
      <c r="T2740" t="s">
        <v>7304</v>
      </c>
      <c r="U2740">
        <v>0</v>
      </c>
      <c r="V2740">
        <v>1</v>
      </c>
      <c r="W2740">
        <v>1</v>
      </c>
      <c r="X2740">
        <v>1</v>
      </c>
      <c r="Y2740">
        <v>0</v>
      </c>
      <c r="Z2740">
        <v>0</v>
      </c>
      <c r="AA2740">
        <v>0</v>
      </c>
      <c r="AB2740">
        <v>0</v>
      </c>
      <c r="AC2740">
        <v>0</v>
      </c>
      <c r="AD2740">
        <v>0</v>
      </c>
      <c r="AE2740">
        <v>1</v>
      </c>
      <c r="AF2740">
        <v>0</v>
      </c>
      <c r="AG2740">
        <v>1</v>
      </c>
      <c r="AH2740">
        <v>1</v>
      </c>
      <c r="AI2740">
        <v>0</v>
      </c>
      <c r="AJ2740">
        <v>0</v>
      </c>
      <c r="AK2740">
        <v>0</v>
      </c>
      <c r="AL2740">
        <v>0</v>
      </c>
      <c r="AM2740">
        <v>0</v>
      </c>
      <c r="AN2740">
        <v>0</v>
      </c>
      <c r="AO2740">
        <v>0</v>
      </c>
      <c r="AP2740">
        <v>0</v>
      </c>
      <c r="AQ2740">
        <v>0</v>
      </c>
      <c r="AR2740">
        <v>0</v>
      </c>
      <c r="AS2740">
        <v>0</v>
      </c>
      <c r="AT2740">
        <v>44363</v>
      </c>
      <c r="AU2740">
        <v>44377</v>
      </c>
      <c r="AV2740">
        <v>1</v>
      </c>
      <c r="AW2740">
        <v>1</v>
      </c>
      <c r="AX2740">
        <v>0</v>
      </c>
      <c r="AY2740">
        <v>2021</v>
      </c>
      <c r="AZ2740">
        <v>6</v>
      </c>
      <c r="BA2740">
        <v>29</v>
      </c>
      <c r="BB2740">
        <v>6</v>
      </c>
      <c r="BC2740">
        <v>115000</v>
      </c>
      <c r="BD2740">
        <v>130000</v>
      </c>
      <c r="BE2740" t="s">
        <v>90</v>
      </c>
      <c r="BF2740">
        <v>2021</v>
      </c>
      <c r="BG2740" t="s">
        <v>73</v>
      </c>
      <c r="BH2740" t="s">
        <v>59</v>
      </c>
      <c r="BI2740" t="s">
        <v>9785</v>
      </c>
      <c r="BJ2740" t="s">
        <v>9793</v>
      </c>
    </row>
    <row r="2741" spans="1:62" x14ac:dyDescent="0.35">
      <c r="A2741">
        <v>52576655</v>
      </c>
      <c r="B2741" t="s">
        <v>7305</v>
      </c>
      <c r="C2741" t="s">
        <v>61</v>
      </c>
      <c r="D2741" t="s">
        <v>125</v>
      </c>
      <c r="E2741" t="s">
        <v>346</v>
      </c>
      <c r="F2741">
        <v>37079664</v>
      </c>
      <c r="I2741" s="1">
        <v>44363</v>
      </c>
      <c r="J2741">
        <v>44393.999988425923</v>
      </c>
      <c r="K2741" t="s">
        <v>7306</v>
      </c>
      <c r="L2741" t="s">
        <v>65</v>
      </c>
      <c r="M2741" t="s">
        <v>66</v>
      </c>
      <c r="N2741" t="s">
        <v>67</v>
      </c>
      <c r="O2741" t="s">
        <v>68</v>
      </c>
      <c r="P2741" t="s">
        <v>69</v>
      </c>
      <c r="Q2741" t="s">
        <v>102</v>
      </c>
      <c r="S2741" t="s">
        <v>71</v>
      </c>
      <c r="T2741" t="s">
        <v>7307</v>
      </c>
      <c r="U2741">
        <v>0</v>
      </c>
      <c r="V2741">
        <v>1</v>
      </c>
      <c r="W2741">
        <v>1</v>
      </c>
      <c r="X2741">
        <v>1</v>
      </c>
      <c r="Y2741">
        <v>0</v>
      </c>
      <c r="Z2741">
        <v>0</v>
      </c>
      <c r="AA2741">
        <v>0</v>
      </c>
      <c r="AB2741">
        <v>0</v>
      </c>
      <c r="AC2741">
        <v>0</v>
      </c>
      <c r="AD2741">
        <v>0</v>
      </c>
      <c r="AE2741">
        <v>1</v>
      </c>
      <c r="AF2741">
        <v>0</v>
      </c>
      <c r="AG2741">
        <v>0</v>
      </c>
      <c r="AH2741">
        <v>1</v>
      </c>
      <c r="AI2741">
        <v>0</v>
      </c>
      <c r="AJ2741">
        <v>0</v>
      </c>
      <c r="AK2741">
        <v>0</v>
      </c>
      <c r="AL2741">
        <v>0</v>
      </c>
      <c r="AM2741">
        <v>0</v>
      </c>
      <c r="AN2741">
        <v>0</v>
      </c>
      <c r="AO2741">
        <v>0</v>
      </c>
      <c r="AP2741">
        <v>0</v>
      </c>
      <c r="AQ2741">
        <v>0</v>
      </c>
      <c r="AR2741">
        <v>0</v>
      </c>
      <c r="AS2741">
        <v>0</v>
      </c>
      <c r="AT2741">
        <v>44363</v>
      </c>
      <c r="AU2741">
        <v>44391</v>
      </c>
      <c r="AV2741">
        <v>1</v>
      </c>
      <c r="AW2741">
        <v>1</v>
      </c>
      <c r="AX2741">
        <v>0</v>
      </c>
      <c r="AY2741">
        <v>2021</v>
      </c>
      <c r="AZ2741">
        <v>6</v>
      </c>
      <c r="BA2741">
        <v>30</v>
      </c>
      <c r="BB2741">
        <v>5</v>
      </c>
      <c r="BF2741">
        <v>2021</v>
      </c>
      <c r="BG2741" t="s">
        <v>73</v>
      </c>
      <c r="BH2741" t="s">
        <v>9822</v>
      </c>
      <c r="BI2741" t="s">
        <v>9785</v>
      </c>
      <c r="BJ2741" t="s">
        <v>9793</v>
      </c>
    </row>
    <row r="2742" spans="1:62" x14ac:dyDescent="0.35">
      <c r="A2742">
        <v>52578872</v>
      </c>
      <c r="B2742" t="s">
        <v>7308</v>
      </c>
      <c r="C2742" t="s">
        <v>75</v>
      </c>
      <c r="D2742" t="s">
        <v>76</v>
      </c>
      <c r="E2742" t="s">
        <v>553</v>
      </c>
      <c r="F2742">
        <v>35398774</v>
      </c>
      <c r="I2742" s="1">
        <v>44364</v>
      </c>
      <c r="J2742">
        <v>44394.999988425923</v>
      </c>
      <c r="K2742" t="s">
        <v>6886</v>
      </c>
      <c r="L2742" t="s">
        <v>65</v>
      </c>
      <c r="M2742" t="s">
        <v>120</v>
      </c>
      <c r="N2742" t="s">
        <v>121</v>
      </c>
      <c r="O2742" t="s">
        <v>168</v>
      </c>
      <c r="P2742" t="s">
        <v>122</v>
      </c>
      <c r="Q2742" t="s">
        <v>102</v>
      </c>
      <c r="R2742" t="s">
        <v>4959</v>
      </c>
      <c r="S2742" t="s">
        <v>71</v>
      </c>
      <c r="T2742" t="s">
        <v>7309</v>
      </c>
      <c r="U2742">
        <v>1</v>
      </c>
      <c r="V2742">
        <v>1</v>
      </c>
      <c r="W2742">
        <v>1</v>
      </c>
      <c r="X2742">
        <v>1</v>
      </c>
      <c r="Y2742">
        <v>0</v>
      </c>
      <c r="Z2742">
        <v>0</v>
      </c>
      <c r="AA2742">
        <v>0</v>
      </c>
      <c r="AB2742">
        <v>0</v>
      </c>
      <c r="AC2742">
        <v>0</v>
      </c>
      <c r="AD2742">
        <v>1</v>
      </c>
      <c r="AE2742">
        <v>1</v>
      </c>
      <c r="AF2742">
        <v>1</v>
      </c>
      <c r="AG2742">
        <v>1</v>
      </c>
      <c r="AH2742">
        <v>1</v>
      </c>
      <c r="AI2742">
        <v>0</v>
      </c>
      <c r="AJ2742">
        <v>0</v>
      </c>
      <c r="AK2742">
        <v>0</v>
      </c>
      <c r="AL2742">
        <v>0</v>
      </c>
      <c r="AM2742">
        <v>0</v>
      </c>
      <c r="AN2742">
        <v>0</v>
      </c>
      <c r="AO2742">
        <v>0</v>
      </c>
      <c r="AP2742">
        <v>1</v>
      </c>
      <c r="AQ2742">
        <v>0</v>
      </c>
      <c r="AR2742">
        <v>0</v>
      </c>
      <c r="AS2742">
        <v>0</v>
      </c>
      <c r="AT2742">
        <v>44363</v>
      </c>
      <c r="AU2742">
        <v>44391</v>
      </c>
      <c r="AV2742">
        <v>1</v>
      </c>
      <c r="AW2742">
        <v>1</v>
      </c>
      <c r="AX2742">
        <v>0</v>
      </c>
      <c r="AY2742">
        <v>2021</v>
      </c>
      <c r="AZ2742">
        <v>6</v>
      </c>
      <c r="BA2742">
        <v>30</v>
      </c>
      <c r="BB2742">
        <v>10</v>
      </c>
      <c r="BC2742">
        <v>100000</v>
      </c>
      <c r="BD2742">
        <v>100000</v>
      </c>
      <c r="BE2742" t="s">
        <v>90</v>
      </c>
      <c r="BF2742">
        <v>2021</v>
      </c>
      <c r="BG2742" t="s">
        <v>73</v>
      </c>
      <c r="BH2742" t="s">
        <v>59</v>
      </c>
      <c r="BI2742" t="s">
        <v>9785</v>
      </c>
      <c r="BJ2742" t="s">
        <v>9796</v>
      </c>
    </row>
    <row r="2743" spans="1:62" x14ac:dyDescent="0.35">
      <c r="A2743">
        <v>52579298</v>
      </c>
      <c r="B2743" t="s">
        <v>383</v>
      </c>
      <c r="C2743" t="s">
        <v>75</v>
      </c>
      <c r="D2743" t="s">
        <v>159</v>
      </c>
      <c r="E2743" t="s">
        <v>6401</v>
      </c>
      <c r="F2743">
        <v>14593573</v>
      </c>
      <c r="G2743" t="s">
        <v>6401</v>
      </c>
      <c r="H2743">
        <v>3.9056999999999999</v>
      </c>
      <c r="I2743" s="1">
        <v>44364</v>
      </c>
      <c r="J2743">
        <v>44394.999988425923</v>
      </c>
      <c r="K2743" t="s">
        <v>7310</v>
      </c>
      <c r="L2743" t="s">
        <v>65</v>
      </c>
      <c r="M2743" t="s">
        <v>197</v>
      </c>
      <c r="N2743" t="s">
        <v>198</v>
      </c>
      <c r="O2743" t="s">
        <v>168</v>
      </c>
      <c r="P2743" t="s">
        <v>199</v>
      </c>
      <c r="Q2743" t="s">
        <v>70</v>
      </c>
      <c r="S2743" t="s">
        <v>71</v>
      </c>
      <c r="T2743" t="s">
        <v>7311</v>
      </c>
      <c r="U2743">
        <v>1</v>
      </c>
      <c r="V2743">
        <v>1</v>
      </c>
      <c r="W2743">
        <v>1</v>
      </c>
      <c r="X2743">
        <v>1</v>
      </c>
      <c r="Y2743">
        <v>0</v>
      </c>
      <c r="Z2743">
        <v>0</v>
      </c>
      <c r="AA2743">
        <v>0</v>
      </c>
      <c r="AB2743">
        <v>0</v>
      </c>
      <c r="AC2743">
        <v>0</v>
      </c>
      <c r="AD2743">
        <v>0</v>
      </c>
      <c r="AE2743">
        <v>1</v>
      </c>
      <c r="AF2743">
        <v>0</v>
      </c>
      <c r="AG2743">
        <v>1</v>
      </c>
      <c r="AH2743">
        <v>1</v>
      </c>
      <c r="AI2743">
        <v>0</v>
      </c>
      <c r="AJ2743">
        <v>0</v>
      </c>
      <c r="AK2743">
        <v>0</v>
      </c>
      <c r="AL2743">
        <v>0</v>
      </c>
      <c r="AM2743">
        <v>0</v>
      </c>
      <c r="AN2743">
        <v>0</v>
      </c>
      <c r="AO2743">
        <v>0</v>
      </c>
      <c r="AP2743">
        <v>0</v>
      </c>
      <c r="AQ2743">
        <v>0</v>
      </c>
      <c r="AR2743">
        <v>0</v>
      </c>
      <c r="AS2743">
        <v>0</v>
      </c>
      <c r="AT2743">
        <v>44363</v>
      </c>
      <c r="AU2743">
        <v>44394</v>
      </c>
      <c r="AV2743">
        <v>0</v>
      </c>
      <c r="AW2743">
        <v>1</v>
      </c>
      <c r="AX2743">
        <v>0</v>
      </c>
      <c r="AY2743">
        <v>2021</v>
      </c>
      <c r="AZ2743">
        <v>6</v>
      </c>
      <c r="BA2743">
        <v>30</v>
      </c>
      <c r="BB2743">
        <v>7</v>
      </c>
      <c r="BF2743">
        <v>2021</v>
      </c>
      <c r="BG2743" t="s">
        <v>104</v>
      </c>
      <c r="BH2743" t="s">
        <v>9822</v>
      </c>
      <c r="BI2743" t="s">
        <v>9785</v>
      </c>
      <c r="BJ2743" t="s">
        <v>9796</v>
      </c>
    </row>
    <row r="2744" spans="1:62" x14ac:dyDescent="0.35">
      <c r="A2744">
        <v>52582530</v>
      </c>
      <c r="B2744" t="s">
        <v>98</v>
      </c>
      <c r="C2744" t="s">
        <v>61</v>
      </c>
      <c r="D2744" t="s">
        <v>125</v>
      </c>
      <c r="E2744" t="s">
        <v>5781</v>
      </c>
      <c r="F2744">
        <v>26751047</v>
      </c>
      <c r="G2744" t="s">
        <v>5781</v>
      </c>
      <c r="H2744">
        <v>3.2978999999999998</v>
      </c>
      <c r="I2744" s="1">
        <v>44364</v>
      </c>
      <c r="J2744">
        <v>44394.999988425923</v>
      </c>
      <c r="K2744" t="s">
        <v>7312</v>
      </c>
      <c r="L2744" t="s">
        <v>65</v>
      </c>
      <c r="M2744" t="s">
        <v>120</v>
      </c>
      <c r="N2744" t="s">
        <v>121</v>
      </c>
      <c r="O2744" t="s">
        <v>168</v>
      </c>
      <c r="P2744" t="s">
        <v>122</v>
      </c>
      <c r="Q2744" t="s">
        <v>70</v>
      </c>
      <c r="R2744" t="s">
        <v>5783</v>
      </c>
      <c r="S2744" t="s">
        <v>71</v>
      </c>
      <c r="T2744" t="s">
        <v>7313</v>
      </c>
      <c r="U2744">
        <v>1</v>
      </c>
      <c r="V2744">
        <v>1</v>
      </c>
      <c r="W2744">
        <v>1</v>
      </c>
      <c r="X2744">
        <v>1</v>
      </c>
      <c r="Y2744">
        <v>0</v>
      </c>
      <c r="Z2744">
        <v>0</v>
      </c>
      <c r="AA2744">
        <v>0</v>
      </c>
      <c r="AB2744">
        <v>0</v>
      </c>
      <c r="AC2744">
        <v>0</v>
      </c>
      <c r="AD2744">
        <v>0</v>
      </c>
      <c r="AE2744">
        <v>1</v>
      </c>
      <c r="AF2744">
        <v>1</v>
      </c>
      <c r="AG2744">
        <v>0</v>
      </c>
      <c r="AH2744">
        <v>1</v>
      </c>
      <c r="AI2744">
        <v>0</v>
      </c>
      <c r="AJ2744">
        <v>0</v>
      </c>
      <c r="AK2744">
        <v>0</v>
      </c>
      <c r="AL2744">
        <v>0</v>
      </c>
      <c r="AM2744">
        <v>0</v>
      </c>
      <c r="AN2744">
        <v>0</v>
      </c>
      <c r="AO2744">
        <v>0</v>
      </c>
      <c r="AP2744">
        <v>0</v>
      </c>
      <c r="AQ2744">
        <v>0</v>
      </c>
      <c r="AR2744">
        <v>0</v>
      </c>
      <c r="AS2744">
        <v>0</v>
      </c>
      <c r="AT2744">
        <v>44364</v>
      </c>
      <c r="AU2744">
        <v>44385</v>
      </c>
      <c r="AV2744">
        <v>0</v>
      </c>
      <c r="AW2744">
        <v>1</v>
      </c>
      <c r="AX2744">
        <v>0</v>
      </c>
      <c r="AY2744">
        <v>2021</v>
      </c>
      <c r="AZ2744">
        <v>6</v>
      </c>
      <c r="BA2744">
        <v>30</v>
      </c>
      <c r="BB2744">
        <v>7</v>
      </c>
      <c r="BF2744">
        <v>2021</v>
      </c>
      <c r="BG2744" t="s">
        <v>104</v>
      </c>
      <c r="BH2744" t="s">
        <v>59</v>
      </c>
      <c r="BI2744" t="s">
        <v>9785</v>
      </c>
      <c r="BJ2744" t="s">
        <v>9796</v>
      </c>
    </row>
    <row r="2745" spans="1:62" x14ac:dyDescent="0.35">
      <c r="A2745">
        <v>52582700</v>
      </c>
      <c r="B2745" t="s">
        <v>116</v>
      </c>
      <c r="C2745" t="s">
        <v>75</v>
      </c>
      <c r="D2745" t="s">
        <v>236</v>
      </c>
      <c r="E2745" t="s">
        <v>7314</v>
      </c>
      <c r="F2745">
        <v>22484207</v>
      </c>
      <c r="G2745" t="s">
        <v>7314</v>
      </c>
      <c r="H2745">
        <v>3.0352999999999999</v>
      </c>
      <c r="I2745" s="1">
        <v>44364</v>
      </c>
      <c r="J2745">
        <v>44394.999988425923</v>
      </c>
      <c r="K2745" t="s">
        <v>7315</v>
      </c>
      <c r="L2745" t="s">
        <v>65</v>
      </c>
      <c r="M2745" t="s">
        <v>197</v>
      </c>
      <c r="N2745" t="s">
        <v>198</v>
      </c>
      <c r="O2745" t="s">
        <v>168</v>
      </c>
      <c r="P2745" t="s">
        <v>199</v>
      </c>
      <c r="Q2745" t="s">
        <v>70</v>
      </c>
      <c r="R2745" t="s">
        <v>7316</v>
      </c>
      <c r="S2745" t="s">
        <v>82</v>
      </c>
      <c r="T2745" t="s">
        <v>7317</v>
      </c>
      <c r="U2745">
        <v>1</v>
      </c>
      <c r="V2745">
        <v>1</v>
      </c>
      <c r="W2745">
        <v>1</v>
      </c>
      <c r="X2745">
        <v>1</v>
      </c>
      <c r="Y2745">
        <v>0</v>
      </c>
      <c r="Z2745">
        <v>0</v>
      </c>
      <c r="AA2745">
        <v>0</v>
      </c>
      <c r="AB2745">
        <v>0</v>
      </c>
      <c r="AC2745">
        <v>0</v>
      </c>
      <c r="AD2745">
        <v>0</v>
      </c>
      <c r="AE2745">
        <v>1</v>
      </c>
      <c r="AF2745">
        <v>0</v>
      </c>
      <c r="AG2745">
        <v>1</v>
      </c>
      <c r="AH2745">
        <v>1</v>
      </c>
      <c r="AI2745">
        <v>0</v>
      </c>
      <c r="AJ2745">
        <v>0</v>
      </c>
      <c r="AK2745">
        <v>0</v>
      </c>
      <c r="AL2745">
        <v>0</v>
      </c>
      <c r="AM2745">
        <v>0</v>
      </c>
      <c r="AN2745">
        <v>0</v>
      </c>
      <c r="AO2745">
        <v>0</v>
      </c>
      <c r="AP2745">
        <v>1</v>
      </c>
      <c r="AQ2745">
        <v>0</v>
      </c>
      <c r="AR2745">
        <v>0</v>
      </c>
      <c r="AS2745">
        <v>0</v>
      </c>
      <c r="AT2745">
        <v>44364</v>
      </c>
      <c r="AU2745">
        <v>44382</v>
      </c>
      <c r="AV2745">
        <v>0</v>
      </c>
      <c r="AW2745">
        <v>1</v>
      </c>
      <c r="AX2745">
        <v>0</v>
      </c>
      <c r="AY2745">
        <v>2021</v>
      </c>
      <c r="AZ2745">
        <v>6</v>
      </c>
      <c r="BA2745">
        <v>30</v>
      </c>
      <c r="BB2745">
        <v>8</v>
      </c>
      <c r="BF2745">
        <v>2021</v>
      </c>
      <c r="BG2745" t="s">
        <v>104</v>
      </c>
      <c r="BH2745" t="s">
        <v>59</v>
      </c>
      <c r="BI2745" t="s">
        <v>9785</v>
      </c>
      <c r="BJ2745" t="s">
        <v>9796</v>
      </c>
    </row>
    <row r="2746" spans="1:62" x14ac:dyDescent="0.35">
      <c r="A2746">
        <v>52587140</v>
      </c>
      <c r="B2746" t="s">
        <v>7178</v>
      </c>
      <c r="C2746" t="s">
        <v>75</v>
      </c>
      <c r="D2746" t="s">
        <v>117</v>
      </c>
      <c r="E2746" t="s">
        <v>931</v>
      </c>
      <c r="F2746">
        <v>11268388</v>
      </c>
      <c r="G2746" t="s">
        <v>931</v>
      </c>
      <c r="H2746">
        <v>3.0194000000000001</v>
      </c>
      <c r="I2746" s="1">
        <v>44364</v>
      </c>
      <c r="J2746">
        <v>44394.591527777768</v>
      </c>
      <c r="K2746" t="s">
        <v>7318</v>
      </c>
      <c r="L2746" t="s">
        <v>65</v>
      </c>
      <c r="M2746" t="s">
        <v>120</v>
      </c>
      <c r="N2746" t="s">
        <v>121</v>
      </c>
      <c r="Q2746" t="s">
        <v>70</v>
      </c>
      <c r="S2746" t="s">
        <v>71</v>
      </c>
      <c r="T2746" t="s">
        <v>7319</v>
      </c>
      <c r="U2746">
        <v>1</v>
      </c>
      <c r="V2746">
        <v>1</v>
      </c>
      <c r="W2746">
        <v>0</v>
      </c>
      <c r="X2746">
        <v>1</v>
      </c>
      <c r="Y2746">
        <v>0</v>
      </c>
      <c r="Z2746">
        <v>0</v>
      </c>
      <c r="AA2746">
        <v>0</v>
      </c>
      <c r="AB2746">
        <v>0</v>
      </c>
      <c r="AC2746">
        <v>0</v>
      </c>
      <c r="AD2746">
        <v>1</v>
      </c>
      <c r="AE2746">
        <v>1</v>
      </c>
      <c r="AF2746">
        <v>0</v>
      </c>
      <c r="AG2746">
        <v>1</v>
      </c>
      <c r="AH2746">
        <v>1</v>
      </c>
      <c r="AI2746">
        <v>0</v>
      </c>
      <c r="AJ2746">
        <v>0</v>
      </c>
      <c r="AK2746">
        <v>0</v>
      </c>
      <c r="AL2746">
        <v>0</v>
      </c>
      <c r="AM2746">
        <v>0</v>
      </c>
      <c r="AN2746">
        <v>0</v>
      </c>
      <c r="AO2746">
        <v>0</v>
      </c>
      <c r="AP2746">
        <v>1</v>
      </c>
      <c r="AQ2746">
        <v>0</v>
      </c>
      <c r="AR2746">
        <v>0</v>
      </c>
      <c r="AS2746">
        <v>0</v>
      </c>
      <c r="AT2746">
        <v>44364</v>
      </c>
      <c r="AU2746">
        <v>44375</v>
      </c>
      <c r="AV2746">
        <v>0</v>
      </c>
      <c r="AW2746">
        <v>1</v>
      </c>
      <c r="AX2746">
        <v>0</v>
      </c>
      <c r="AY2746">
        <v>2021</v>
      </c>
      <c r="AZ2746">
        <v>6</v>
      </c>
      <c r="BA2746">
        <v>29</v>
      </c>
      <c r="BB2746">
        <v>8</v>
      </c>
      <c r="BF2746">
        <v>2021</v>
      </c>
      <c r="BG2746" t="s">
        <v>104</v>
      </c>
      <c r="BH2746" t="s">
        <v>9822</v>
      </c>
      <c r="BI2746" t="s">
        <v>9785</v>
      </c>
      <c r="BJ2746" t="s">
        <v>9796</v>
      </c>
    </row>
    <row r="2747" spans="1:62" x14ac:dyDescent="0.35">
      <c r="A2747">
        <v>52589876</v>
      </c>
      <c r="B2747" t="s">
        <v>7320</v>
      </c>
      <c r="C2747" t="s">
        <v>61</v>
      </c>
      <c r="D2747" t="s">
        <v>125</v>
      </c>
      <c r="E2747" t="s">
        <v>7321</v>
      </c>
      <c r="F2747">
        <v>27468182</v>
      </c>
      <c r="I2747" s="1">
        <v>44364</v>
      </c>
      <c r="J2747">
        <v>44394.999988425923</v>
      </c>
      <c r="K2747" t="s">
        <v>7322</v>
      </c>
      <c r="L2747" t="s">
        <v>65</v>
      </c>
      <c r="M2747" t="s">
        <v>66</v>
      </c>
      <c r="N2747" t="s">
        <v>833</v>
      </c>
      <c r="P2747" t="s">
        <v>834</v>
      </c>
      <c r="Q2747" t="s">
        <v>70</v>
      </c>
      <c r="S2747" t="s">
        <v>71</v>
      </c>
      <c r="T2747" t="s">
        <v>7323</v>
      </c>
      <c r="U2747">
        <v>0</v>
      </c>
      <c r="V2747">
        <v>1</v>
      </c>
      <c r="W2747">
        <v>1</v>
      </c>
      <c r="X2747">
        <v>1</v>
      </c>
      <c r="Y2747">
        <v>0</v>
      </c>
      <c r="Z2747">
        <v>0</v>
      </c>
      <c r="AA2747">
        <v>0</v>
      </c>
      <c r="AB2747">
        <v>0</v>
      </c>
      <c r="AC2747">
        <v>0</v>
      </c>
      <c r="AD2747">
        <v>0</v>
      </c>
      <c r="AE2747">
        <v>1</v>
      </c>
      <c r="AF2747">
        <v>0</v>
      </c>
      <c r="AG2747">
        <v>0</v>
      </c>
      <c r="AH2747">
        <v>1</v>
      </c>
      <c r="AI2747">
        <v>0</v>
      </c>
      <c r="AJ2747">
        <v>0</v>
      </c>
      <c r="AK2747">
        <v>0</v>
      </c>
      <c r="AL2747">
        <v>0</v>
      </c>
      <c r="AM2747">
        <v>0</v>
      </c>
      <c r="AN2747">
        <v>0</v>
      </c>
      <c r="AO2747">
        <v>0</v>
      </c>
      <c r="AP2747">
        <v>0</v>
      </c>
      <c r="AQ2747">
        <v>0</v>
      </c>
      <c r="AR2747">
        <v>0</v>
      </c>
      <c r="AS2747">
        <v>0</v>
      </c>
      <c r="AT2747">
        <v>44364</v>
      </c>
      <c r="AU2747">
        <v>44385</v>
      </c>
      <c r="AV2747">
        <v>0</v>
      </c>
      <c r="AW2747">
        <v>1</v>
      </c>
      <c r="AX2747">
        <v>0</v>
      </c>
      <c r="AY2747">
        <v>2021</v>
      </c>
      <c r="AZ2747">
        <v>6</v>
      </c>
      <c r="BA2747">
        <v>30</v>
      </c>
      <c r="BB2747">
        <v>5</v>
      </c>
      <c r="BF2747">
        <v>2021</v>
      </c>
      <c r="BG2747" t="s">
        <v>104</v>
      </c>
      <c r="BH2747" t="s">
        <v>9822</v>
      </c>
      <c r="BI2747" t="s">
        <v>9785</v>
      </c>
      <c r="BJ2747" t="s">
        <v>9796</v>
      </c>
    </row>
    <row r="2748" spans="1:62" x14ac:dyDescent="0.35">
      <c r="A2748">
        <v>52604666</v>
      </c>
      <c r="B2748" t="s">
        <v>98</v>
      </c>
      <c r="C2748" t="s">
        <v>75</v>
      </c>
      <c r="D2748" t="s">
        <v>85</v>
      </c>
      <c r="E2748" t="s">
        <v>7324</v>
      </c>
      <c r="F2748">
        <v>21038325</v>
      </c>
      <c r="G2748" t="s">
        <v>7325</v>
      </c>
      <c r="H2748">
        <v>3.6349</v>
      </c>
      <c r="I2748" s="1">
        <v>44365</v>
      </c>
      <c r="J2748">
        <v>44395.999988425923</v>
      </c>
      <c r="K2748" t="s">
        <v>7326</v>
      </c>
      <c r="L2748" t="s">
        <v>65</v>
      </c>
      <c r="M2748" t="s">
        <v>120</v>
      </c>
      <c r="N2748" t="s">
        <v>121</v>
      </c>
      <c r="Q2748" t="s">
        <v>70</v>
      </c>
      <c r="S2748" t="s">
        <v>82</v>
      </c>
      <c r="T2748" t="s">
        <v>7327</v>
      </c>
      <c r="U2748">
        <v>1</v>
      </c>
      <c r="V2748">
        <v>1</v>
      </c>
      <c r="W2748">
        <v>1</v>
      </c>
      <c r="X2748">
        <v>1</v>
      </c>
      <c r="Y2748">
        <v>0</v>
      </c>
      <c r="Z2748">
        <v>0</v>
      </c>
      <c r="AA2748">
        <v>0</v>
      </c>
      <c r="AB2748">
        <v>0</v>
      </c>
      <c r="AC2748">
        <v>0</v>
      </c>
      <c r="AD2748">
        <v>0</v>
      </c>
      <c r="AE2748">
        <v>1</v>
      </c>
      <c r="AF2748">
        <v>0</v>
      </c>
      <c r="AG2748">
        <v>1</v>
      </c>
      <c r="AH2748">
        <v>1</v>
      </c>
      <c r="AI2748">
        <v>0</v>
      </c>
      <c r="AJ2748">
        <v>0</v>
      </c>
      <c r="AK2748">
        <v>0</v>
      </c>
      <c r="AL2748">
        <v>0</v>
      </c>
      <c r="AM2748">
        <v>0</v>
      </c>
      <c r="AN2748">
        <v>0</v>
      </c>
      <c r="AO2748">
        <v>0</v>
      </c>
      <c r="AP2748">
        <v>0</v>
      </c>
      <c r="AQ2748">
        <v>0</v>
      </c>
      <c r="AR2748">
        <v>0</v>
      </c>
      <c r="AS2748">
        <v>0</v>
      </c>
      <c r="AT2748">
        <v>44365</v>
      </c>
      <c r="AU2748">
        <v>44395</v>
      </c>
      <c r="AV2748">
        <v>0</v>
      </c>
      <c r="AW2748">
        <v>1</v>
      </c>
      <c r="AX2748">
        <v>0</v>
      </c>
      <c r="AY2748">
        <v>2021</v>
      </c>
      <c r="AZ2748">
        <v>6</v>
      </c>
      <c r="BA2748">
        <v>30</v>
      </c>
      <c r="BB2748">
        <v>7</v>
      </c>
      <c r="BF2748">
        <v>2021</v>
      </c>
      <c r="BG2748" t="s">
        <v>104</v>
      </c>
      <c r="BH2748" t="s">
        <v>9822</v>
      </c>
      <c r="BI2748" t="s">
        <v>9785</v>
      </c>
      <c r="BJ2748" t="s">
        <v>9797</v>
      </c>
    </row>
    <row r="2749" spans="1:62" x14ac:dyDescent="0.35">
      <c r="A2749">
        <v>52607467</v>
      </c>
      <c r="B2749" t="s">
        <v>98</v>
      </c>
      <c r="C2749" t="s">
        <v>75</v>
      </c>
      <c r="D2749" t="s">
        <v>165</v>
      </c>
      <c r="E2749" t="s">
        <v>806</v>
      </c>
      <c r="F2749">
        <v>27843869</v>
      </c>
      <c r="I2749" s="1">
        <v>44365</v>
      </c>
      <c r="J2749">
        <v>44395.999988425923</v>
      </c>
      <c r="K2749" t="s">
        <v>7328</v>
      </c>
      <c r="L2749" t="s">
        <v>65</v>
      </c>
      <c r="M2749" t="s">
        <v>79</v>
      </c>
      <c r="N2749" t="s">
        <v>80</v>
      </c>
      <c r="P2749" t="s">
        <v>189</v>
      </c>
      <c r="Q2749" t="s">
        <v>102</v>
      </c>
      <c r="R2749" t="s">
        <v>7329</v>
      </c>
      <c r="S2749" t="s">
        <v>71</v>
      </c>
      <c r="T2749" t="s">
        <v>7330</v>
      </c>
      <c r="U2749">
        <v>1</v>
      </c>
      <c r="V2749">
        <v>1</v>
      </c>
      <c r="W2749">
        <v>1</v>
      </c>
      <c r="X2749">
        <v>1</v>
      </c>
      <c r="Y2749">
        <v>0</v>
      </c>
      <c r="Z2749">
        <v>0</v>
      </c>
      <c r="AA2749">
        <v>0</v>
      </c>
      <c r="AB2749">
        <v>0</v>
      </c>
      <c r="AC2749">
        <v>0</v>
      </c>
      <c r="AD2749">
        <v>0</v>
      </c>
      <c r="AE2749">
        <v>1</v>
      </c>
      <c r="AF2749">
        <v>1</v>
      </c>
      <c r="AG2749">
        <v>1</v>
      </c>
      <c r="AH2749">
        <v>1</v>
      </c>
      <c r="AI2749">
        <v>0</v>
      </c>
      <c r="AJ2749">
        <v>0</v>
      </c>
      <c r="AK2749">
        <v>0</v>
      </c>
      <c r="AL2749">
        <v>0</v>
      </c>
      <c r="AM2749">
        <v>0</v>
      </c>
      <c r="AN2749">
        <v>0</v>
      </c>
      <c r="AO2749">
        <v>0</v>
      </c>
      <c r="AP2749">
        <v>0</v>
      </c>
      <c r="AQ2749">
        <v>0</v>
      </c>
      <c r="AR2749">
        <v>0</v>
      </c>
      <c r="AS2749">
        <v>0</v>
      </c>
      <c r="AT2749">
        <v>44365</v>
      </c>
      <c r="AU2749">
        <v>44395</v>
      </c>
      <c r="AV2749">
        <v>1</v>
      </c>
      <c r="AW2749">
        <v>1</v>
      </c>
      <c r="AX2749">
        <v>0</v>
      </c>
      <c r="AY2749">
        <v>2021</v>
      </c>
      <c r="AZ2749">
        <v>6</v>
      </c>
      <c r="BA2749">
        <v>30</v>
      </c>
      <c r="BB2749">
        <v>8</v>
      </c>
      <c r="BF2749">
        <v>2021</v>
      </c>
      <c r="BG2749" t="s">
        <v>73</v>
      </c>
      <c r="BH2749" t="s">
        <v>59</v>
      </c>
      <c r="BI2749" t="s">
        <v>9785</v>
      </c>
      <c r="BJ2749" t="s">
        <v>9797</v>
      </c>
    </row>
    <row r="2750" spans="1:62" x14ac:dyDescent="0.35">
      <c r="A2750">
        <v>52608764</v>
      </c>
      <c r="B2750" t="s">
        <v>98</v>
      </c>
      <c r="C2750" t="s">
        <v>75</v>
      </c>
      <c r="D2750" t="s">
        <v>165</v>
      </c>
      <c r="E2750" t="s">
        <v>668</v>
      </c>
      <c r="F2750">
        <v>22869919</v>
      </c>
      <c r="I2750" s="1">
        <v>44365</v>
      </c>
      <c r="J2750">
        <v>44395.999988425923</v>
      </c>
      <c r="K2750" t="s">
        <v>98</v>
      </c>
      <c r="L2750" t="s">
        <v>65</v>
      </c>
      <c r="M2750" t="s">
        <v>79</v>
      </c>
      <c r="N2750" t="s">
        <v>80</v>
      </c>
      <c r="P2750" t="s">
        <v>189</v>
      </c>
      <c r="Q2750" t="s">
        <v>102</v>
      </c>
      <c r="S2750" t="s">
        <v>71</v>
      </c>
      <c r="T2750" t="s">
        <v>7331</v>
      </c>
      <c r="U2750">
        <v>0</v>
      </c>
      <c r="V2750">
        <v>1</v>
      </c>
      <c r="W2750">
        <v>1</v>
      </c>
      <c r="X2750">
        <v>1</v>
      </c>
      <c r="Y2750">
        <v>0</v>
      </c>
      <c r="Z2750">
        <v>0</v>
      </c>
      <c r="AA2750">
        <v>0</v>
      </c>
      <c r="AB2750">
        <v>0</v>
      </c>
      <c r="AC2750">
        <v>0</v>
      </c>
      <c r="AD2750">
        <v>0</v>
      </c>
      <c r="AE2750">
        <v>1</v>
      </c>
      <c r="AF2750">
        <v>0</v>
      </c>
      <c r="AG2750">
        <v>0</v>
      </c>
      <c r="AH2750">
        <v>1</v>
      </c>
      <c r="AI2750">
        <v>0</v>
      </c>
      <c r="AJ2750">
        <v>0</v>
      </c>
      <c r="AK2750">
        <v>0</v>
      </c>
      <c r="AL2750">
        <v>0</v>
      </c>
      <c r="AM2750">
        <v>0</v>
      </c>
      <c r="AN2750">
        <v>0</v>
      </c>
      <c r="AO2750">
        <v>0</v>
      </c>
      <c r="AP2750">
        <v>0</v>
      </c>
      <c r="AQ2750">
        <v>0</v>
      </c>
      <c r="AR2750">
        <v>0</v>
      </c>
      <c r="AS2750">
        <v>0</v>
      </c>
      <c r="AT2750">
        <v>44365</v>
      </c>
      <c r="AU2750">
        <v>44395</v>
      </c>
      <c r="AV2750">
        <v>1</v>
      </c>
      <c r="AW2750">
        <v>1</v>
      </c>
      <c r="AX2750">
        <v>0</v>
      </c>
      <c r="AY2750">
        <v>2021</v>
      </c>
      <c r="AZ2750">
        <v>6</v>
      </c>
      <c r="BA2750">
        <v>30</v>
      </c>
      <c r="BB2750">
        <v>5</v>
      </c>
      <c r="BF2750">
        <v>2021</v>
      </c>
      <c r="BG2750" t="s">
        <v>73</v>
      </c>
      <c r="BH2750" t="s">
        <v>9822</v>
      </c>
      <c r="BI2750" t="s">
        <v>9785</v>
      </c>
      <c r="BJ2750" t="s">
        <v>9797</v>
      </c>
    </row>
    <row r="2751" spans="1:62" x14ac:dyDescent="0.35">
      <c r="A2751">
        <v>52609378</v>
      </c>
      <c r="B2751" t="s">
        <v>98</v>
      </c>
      <c r="C2751" t="s">
        <v>75</v>
      </c>
      <c r="D2751" t="s">
        <v>76</v>
      </c>
      <c r="E2751" t="s">
        <v>658</v>
      </c>
      <c r="F2751">
        <v>26460366</v>
      </c>
      <c r="I2751" s="1">
        <v>44365</v>
      </c>
      <c r="J2751">
        <v>44395.999988425923</v>
      </c>
      <c r="K2751" t="s">
        <v>7332</v>
      </c>
      <c r="L2751" t="s">
        <v>65</v>
      </c>
      <c r="M2751" t="s">
        <v>66</v>
      </c>
      <c r="N2751" t="s">
        <v>67</v>
      </c>
      <c r="Q2751" t="s">
        <v>102</v>
      </c>
      <c r="S2751" t="s">
        <v>71</v>
      </c>
      <c r="T2751" t="s">
        <v>7333</v>
      </c>
      <c r="U2751">
        <v>1</v>
      </c>
      <c r="V2751">
        <v>1</v>
      </c>
      <c r="W2751">
        <v>1</v>
      </c>
      <c r="X2751">
        <v>1</v>
      </c>
      <c r="Y2751">
        <v>0</v>
      </c>
      <c r="Z2751">
        <v>0</v>
      </c>
      <c r="AA2751">
        <v>0</v>
      </c>
      <c r="AB2751">
        <v>0</v>
      </c>
      <c r="AC2751">
        <v>0</v>
      </c>
      <c r="AD2751">
        <v>0</v>
      </c>
      <c r="AE2751">
        <v>1</v>
      </c>
      <c r="AF2751">
        <v>0</v>
      </c>
      <c r="AG2751">
        <v>1</v>
      </c>
      <c r="AH2751">
        <v>1</v>
      </c>
      <c r="AI2751">
        <v>0</v>
      </c>
      <c r="AJ2751">
        <v>0</v>
      </c>
      <c r="AK2751">
        <v>0</v>
      </c>
      <c r="AL2751">
        <v>0</v>
      </c>
      <c r="AM2751">
        <v>0</v>
      </c>
      <c r="AN2751">
        <v>0</v>
      </c>
      <c r="AO2751">
        <v>0</v>
      </c>
      <c r="AP2751">
        <v>0</v>
      </c>
      <c r="AQ2751">
        <v>0</v>
      </c>
      <c r="AR2751">
        <v>0</v>
      </c>
      <c r="AS2751">
        <v>0</v>
      </c>
      <c r="AT2751">
        <v>44365</v>
      </c>
      <c r="AU2751">
        <v>44374</v>
      </c>
      <c r="AV2751">
        <v>1</v>
      </c>
      <c r="AW2751">
        <v>1</v>
      </c>
      <c r="AX2751">
        <v>0</v>
      </c>
      <c r="AY2751">
        <v>2021</v>
      </c>
      <c r="AZ2751">
        <v>6</v>
      </c>
      <c r="BA2751">
        <v>30</v>
      </c>
      <c r="BB2751">
        <v>7</v>
      </c>
      <c r="BF2751">
        <v>2021</v>
      </c>
      <c r="BG2751" t="s">
        <v>73</v>
      </c>
      <c r="BH2751" t="s">
        <v>9822</v>
      </c>
      <c r="BI2751" t="s">
        <v>9785</v>
      </c>
      <c r="BJ2751" t="s">
        <v>9797</v>
      </c>
    </row>
    <row r="2752" spans="1:62" x14ac:dyDescent="0.35">
      <c r="A2752">
        <v>52609447</v>
      </c>
      <c r="B2752" t="s">
        <v>98</v>
      </c>
      <c r="C2752" t="s">
        <v>75</v>
      </c>
      <c r="D2752" t="s">
        <v>76</v>
      </c>
      <c r="E2752" t="s">
        <v>7334</v>
      </c>
      <c r="F2752">
        <v>28561761</v>
      </c>
      <c r="I2752" s="1">
        <v>44365</v>
      </c>
      <c r="J2752">
        <v>44395.999988425923</v>
      </c>
      <c r="K2752" t="s">
        <v>7335</v>
      </c>
      <c r="L2752" t="s">
        <v>65</v>
      </c>
      <c r="M2752" t="s">
        <v>66</v>
      </c>
      <c r="N2752" t="s">
        <v>67</v>
      </c>
      <c r="O2752" t="s">
        <v>68</v>
      </c>
      <c r="P2752" t="s">
        <v>69</v>
      </c>
      <c r="Q2752" t="s">
        <v>102</v>
      </c>
      <c r="S2752" t="s">
        <v>82</v>
      </c>
      <c r="T2752" t="s">
        <v>7336</v>
      </c>
      <c r="U2752">
        <v>1</v>
      </c>
      <c r="V2752">
        <v>1</v>
      </c>
      <c r="W2752">
        <v>1</v>
      </c>
      <c r="X2752">
        <v>1</v>
      </c>
      <c r="Y2752">
        <v>0</v>
      </c>
      <c r="Z2752">
        <v>0</v>
      </c>
      <c r="AA2752">
        <v>0</v>
      </c>
      <c r="AB2752">
        <v>0</v>
      </c>
      <c r="AC2752">
        <v>0</v>
      </c>
      <c r="AD2752">
        <v>0</v>
      </c>
      <c r="AE2752">
        <v>1</v>
      </c>
      <c r="AF2752">
        <v>1</v>
      </c>
      <c r="AG2752">
        <v>1</v>
      </c>
      <c r="AH2752">
        <v>1</v>
      </c>
      <c r="AI2752">
        <v>0</v>
      </c>
      <c r="AJ2752">
        <v>0</v>
      </c>
      <c r="AK2752">
        <v>0</v>
      </c>
      <c r="AL2752">
        <v>0</v>
      </c>
      <c r="AM2752">
        <v>0</v>
      </c>
      <c r="AN2752">
        <v>0</v>
      </c>
      <c r="AO2752">
        <v>0</v>
      </c>
      <c r="AP2752">
        <v>0</v>
      </c>
      <c r="AQ2752">
        <v>0</v>
      </c>
      <c r="AR2752">
        <v>0</v>
      </c>
      <c r="AS2752">
        <v>0</v>
      </c>
      <c r="AT2752">
        <v>44365</v>
      </c>
      <c r="AU2752">
        <v>44367</v>
      </c>
      <c r="AV2752">
        <v>0</v>
      </c>
      <c r="AW2752">
        <v>1</v>
      </c>
      <c r="AX2752">
        <v>0</v>
      </c>
      <c r="AY2752">
        <v>2021</v>
      </c>
      <c r="AZ2752">
        <v>6</v>
      </c>
      <c r="BA2752">
        <v>30</v>
      </c>
      <c r="BB2752">
        <v>8</v>
      </c>
      <c r="BF2752">
        <v>2021</v>
      </c>
      <c r="BG2752" t="s">
        <v>104</v>
      </c>
      <c r="BH2752" t="s">
        <v>9822</v>
      </c>
      <c r="BI2752" t="s">
        <v>9785</v>
      </c>
      <c r="BJ2752" t="s">
        <v>9797</v>
      </c>
    </row>
    <row r="2753" spans="1:62" x14ac:dyDescent="0.35">
      <c r="A2753">
        <v>52631678</v>
      </c>
      <c r="B2753" t="s">
        <v>383</v>
      </c>
      <c r="C2753" t="s">
        <v>61</v>
      </c>
      <c r="D2753" t="s">
        <v>125</v>
      </c>
      <c r="E2753" t="s">
        <v>7337</v>
      </c>
      <c r="F2753">
        <v>47227661</v>
      </c>
      <c r="I2753" s="1">
        <v>44368</v>
      </c>
      <c r="J2753">
        <v>44398.999988425923</v>
      </c>
      <c r="K2753" t="s">
        <v>383</v>
      </c>
      <c r="L2753" t="s">
        <v>65</v>
      </c>
      <c r="M2753" t="s">
        <v>152</v>
      </c>
      <c r="N2753" t="s">
        <v>153</v>
      </c>
      <c r="O2753" t="s">
        <v>154</v>
      </c>
      <c r="P2753" t="s">
        <v>155</v>
      </c>
      <c r="Q2753" t="s">
        <v>102</v>
      </c>
      <c r="S2753" t="s">
        <v>71</v>
      </c>
      <c r="T2753" t="s">
        <v>7338</v>
      </c>
      <c r="U2753">
        <v>1</v>
      </c>
      <c r="V2753">
        <v>1</v>
      </c>
      <c r="W2753">
        <v>1</v>
      </c>
      <c r="X2753">
        <v>1</v>
      </c>
      <c r="Y2753">
        <v>0</v>
      </c>
      <c r="Z2753">
        <v>0</v>
      </c>
      <c r="AA2753">
        <v>0</v>
      </c>
      <c r="AB2753">
        <v>0</v>
      </c>
      <c r="AC2753">
        <v>0</v>
      </c>
      <c r="AD2753">
        <v>1</v>
      </c>
      <c r="AE2753">
        <v>1</v>
      </c>
      <c r="AF2753">
        <v>1</v>
      </c>
      <c r="AG2753">
        <v>1</v>
      </c>
      <c r="AH2753">
        <v>1</v>
      </c>
      <c r="AI2753">
        <v>0</v>
      </c>
      <c r="AJ2753">
        <v>0</v>
      </c>
      <c r="AK2753">
        <v>0</v>
      </c>
      <c r="AL2753">
        <v>0</v>
      </c>
      <c r="AM2753">
        <v>0</v>
      </c>
      <c r="AN2753">
        <v>0</v>
      </c>
      <c r="AO2753">
        <v>0</v>
      </c>
      <c r="AP2753">
        <v>0</v>
      </c>
      <c r="AQ2753">
        <v>0</v>
      </c>
      <c r="AR2753">
        <v>0</v>
      </c>
      <c r="AS2753">
        <v>0</v>
      </c>
      <c r="AT2753">
        <v>44368</v>
      </c>
      <c r="AU2753">
        <v>44398</v>
      </c>
      <c r="AV2753">
        <v>0</v>
      </c>
      <c r="AW2753">
        <v>1</v>
      </c>
      <c r="AX2753">
        <v>0</v>
      </c>
      <c r="AY2753">
        <v>2021</v>
      </c>
      <c r="AZ2753">
        <v>6</v>
      </c>
      <c r="BA2753">
        <v>30</v>
      </c>
      <c r="BB2753">
        <v>9</v>
      </c>
      <c r="BF2753">
        <v>2021</v>
      </c>
      <c r="BG2753" t="s">
        <v>104</v>
      </c>
      <c r="BH2753" t="s">
        <v>9822</v>
      </c>
      <c r="BI2753" t="s">
        <v>9785</v>
      </c>
      <c r="BJ2753" t="s">
        <v>9794</v>
      </c>
    </row>
    <row r="2754" spans="1:62" x14ac:dyDescent="0.35">
      <c r="A2754">
        <v>52634304</v>
      </c>
      <c r="B2754" t="s">
        <v>98</v>
      </c>
      <c r="C2754" t="s">
        <v>75</v>
      </c>
      <c r="D2754" t="s">
        <v>76</v>
      </c>
      <c r="E2754" t="s">
        <v>178</v>
      </c>
      <c r="F2754">
        <v>32277792</v>
      </c>
      <c r="G2754" t="s">
        <v>178</v>
      </c>
      <c r="H2754">
        <v>4</v>
      </c>
      <c r="I2754" s="1">
        <v>44369</v>
      </c>
      <c r="J2754">
        <v>44399.999988425923</v>
      </c>
      <c r="K2754" t="s">
        <v>4853</v>
      </c>
      <c r="L2754" t="s">
        <v>65</v>
      </c>
      <c r="M2754" t="s">
        <v>66</v>
      </c>
      <c r="N2754" t="s">
        <v>67</v>
      </c>
      <c r="Q2754" t="s">
        <v>70</v>
      </c>
      <c r="S2754" t="s">
        <v>71</v>
      </c>
      <c r="T2754" t="s">
        <v>7339</v>
      </c>
      <c r="U2754">
        <v>0</v>
      </c>
      <c r="V2754">
        <v>1</v>
      </c>
      <c r="W2754">
        <v>1</v>
      </c>
      <c r="X2754">
        <v>1</v>
      </c>
      <c r="Y2754">
        <v>0</v>
      </c>
      <c r="Z2754">
        <v>0</v>
      </c>
      <c r="AA2754">
        <v>0</v>
      </c>
      <c r="AB2754">
        <v>0</v>
      </c>
      <c r="AC2754">
        <v>0</v>
      </c>
      <c r="AD2754">
        <v>0</v>
      </c>
      <c r="AE2754">
        <v>1</v>
      </c>
      <c r="AF2754">
        <v>0</v>
      </c>
      <c r="AG2754">
        <v>1</v>
      </c>
      <c r="AH2754">
        <v>1</v>
      </c>
      <c r="AI2754">
        <v>0</v>
      </c>
      <c r="AJ2754">
        <v>0</v>
      </c>
      <c r="AK2754">
        <v>0</v>
      </c>
      <c r="AL2754">
        <v>0</v>
      </c>
      <c r="AM2754">
        <v>0</v>
      </c>
      <c r="AN2754">
        <v>0</v>
      </c>
      <c r="AO2754">
        <v>0</v>
      </c>
      <c r="AP2754">
        <v>1</v>
      </c>
      <c r="AQ2754">
        <v>0</v>
      </c>
      <c r="AR2754">
        <v>0</v>
      </c>
      <c r="AS2754">
        <v>0</v>
      </c>
      <c r="AT2754">
        <v>44368</v>
      </c>
      <c r="AU2754">
        <v>44399</v>
      </c>
      <c r="AV2754">
        <v>0</v>
      </c>
      <c r="AW2754">
        <v>1</v>
      </c>
      <c r="AX2754">
        <v>0</v>
      </c>
      <c r="AY2754">
        <v>2021</v>
      </c>
      <c r="AZ2754">
        <v>6</v>
      </c>
      <c r="BA2754">
        <v>30</v>
      </c>
      <c r="BB2754">
        <v>7</v>
      </c>
      <c r="BF2754">
        <v>2021</v>
      </c>
      <c r="BG2754" t="s">
        <v>104</v>
      </c>
      <c r="BH2754" t="s">
        <v>9822</v>
      </c>
      <c r="BI2754" t="s">
        <v>9785</v>
      </c>
      <c r="BJ2754" t="s">
        <v>9795</v>
      </c>
    </row>
    <row r="2755" spans="1:62" x14ac:dyDescent="0.35">
      <c r="A2755">
        <v>52634475</v>
      </c>
      <c r="B2755" t="s">
        <v>383</v>
      </c>
      <c r="C2755" t="s">
        <v>75</v>
      </c>
      <c r="D2755" t="s">
        <v>159</v>
      </c>
      <c r="E2755" t="s">
        <v>1846</v>
      </c>
      <c r="F2755">
        <v>8133080</v>
      </c>
      <c r="G2755" t="s">
        <v>1846</v>
      </c>
      <c r="H2755">
        <v>3.4119999999999999</v>
      </c>
      <c r="I2755" s="1">
        <v>44369</v>
      </c>
      <c r="J2755">
        <v>44399.999988425923</v>
      </c>
      <c r="K2755" t="s">
        <v>7164</v>
      </c>
      <c r="L2755" t="s">
        <v>65</v>
      </c>
      <c r="M2755" t="s">
        <v>197</v>
      </c>
      <c r="N2755" t="s">
        <v>198</v>
      </c>
      <c r="O2755" t="s">
        <v>168</v>
      </c>
      <c r="P2755" t="s">
        <v>199</v>
      </c>
      <c r="Q2755" t="s">
        <v>70</v>
      </c>
      <c r="S2755" t="s">
        <v>71</v>
      </c>
      <c r="T2755" t="s">
        <v>7340</v>
      </c>
      <c r="U2755">
        <v>0</v>
      </c>
      <c r="V2755">
        <v>1</v>
      </c>
      <c r="W2755">
        <v>1</v>
      </c>
      <c r="X2755">
        <v>1</v>
      </c>
      <c r="Y2755">
        <v>0</v>
      </c>
      <c r="Z2755">
        <v>0</v>
      </c>
      <c r="AA2755">
        <v>0</v>
      </c>
      <c r="AB2755">
        <v>0</v>
      </c>
      <c r="AC2755">
        <v>0</v>
      </c>
      <c r="AD2755">
        <v>0</v>
      </c>
      <c r="AE2755">
        <v>1</v>
      </c>
      <c r="AF2755">
        <v>0</v>
      </c>
      <c r="AG2755">
        <v>1</v>
      </c>
      <c r="AH2755">
        <v>1</v>
      </c>
      <c r="AI2755">
        <v>0</v>
      </c>
      <c r="AJ2755">
        <v>0</v>
      </c>
      <c r="AK2755">
        <v>0</v>
      </c>
      <c r="AL2755">
        <v>0</v>
      </c>
      <c r="AM2755">
        <v>0</v>
      </c>
      <c r="AN2755">
        <v>0</v>
      </c>
      <c r="AO2755">
        <v>0</v>
      </c>
      <c r="AP2755">
        <v>0</v>
      </c>
      <c r="AQ2755">
        <v>0</v>
      </c>
      <c r="AR2755">
        <v>0</v>
      </c>
      <c r="AS2755">
        <v>0</v>
      </c>
      <c r="AT2755">
        <v>44369</v>
      </c>
      <c r="AU2755">
        <v>44383</v>
      </c>
      <c r="AV2755">
        <v>0</v>
      </c>
      <c r="AW2755">
        <v>1</v>
      </c>
      <c r="AX2755">
        <v>0</v>
      </c>
      <c r="AY2755">
        <v>2021</v>
      </c>
      <c r="AZ2755">
        <v>6</v>
      </c>
      <c r="BA2755">
        <v>30</v>
      </c>
      <c r="BB2755">
        <v>6</v>
      </c>
      <c r="BF2755">
        <v>2021</v>
      </c>
      <c r="BG2755" t="s">
        <v>104</v>
      </c>
      <c r="BH2755" t="s">
        <v>9822</v>
      </c>
      <c r="BI2755" t="s">
        <v>9785</v>
      </c>
      <c r="BJ2755" t="s">
        <v>9795</v>
      </c>
    </row>
    <row r="2756" spans="1:62" x14ac:dyDescent="0.35">
      <c r="A2756">
        <v>52634476</v>
      </c>
      <c r="B2756" t="s">
        <v>383</v>
      </c>
      <c r="C2756" t="s">
        <v>75</v>
      </c>
      <c r="D2756" t="s">
        <v>76</v>
      </c>
      <c r="E2756" t="s">
        <v>1846</v>
      </c>
      <c r="F2756">
        <v>8133080</v>
      </c>
      <c r="G2756" t="s">
        <v>1846</v>
      </c>
      <c r="H2756">
        <v>3.4119999999999999</v>
      </c>
      <c r="I2756" s="1">
        <v>44369</v>
      </c>
      <c r="J2756">
        <v>44399.999988425923</v>
      </c>
      <c r="K2756" t="s">
        <v>7164</v>
      </c>
      <c r="L2756" t="s">
        <v>65</v>
      </c>
      <c r="M2756" t="s">
        <v>197</v>
      </c>
      <c r="N2756" t="s">
        <v>198</v>
      </c>
      <c r="O2756" t="s">
        <v>168</v>
      </c>
      <c r="P2756" t="s">
        <v>199</v>
      </c>
      <c r="Q2756" t="s">
        <v>70</v>
      </c>
      <c r="S2756" t="s">
        <v>71</v>
      </c>
      <c r="T2756" t="s">
        <v>7341</v>
      </c>
      <c r="U2756">
        <v>0</v>
      </c>
      <c r="V2756">
        <v>1</v>
      </c>
      <c r="W2756">
        <v>1</v>
      </c>
      <c r="X2756">
        <v>1</v>
      </c>
      <c r="Y2756">
        <v>0</v>
      </c>
      <c r="Z2756">
        <v>0</v>
      </c>
      <c r="AA2756">
        <v>0</v>
      </c>
      <c r="AB2756">
        <v>0</v>
      </c>
      <c r="AC2756">
        <v>0</v>
      </c>
      <c r="AD2756">
        <v>0</v>
      </c>
      <c r="AE2756">
        <v>1</v>
      </c>
      <c r="AF2756">
        <v>0</v>
      </c>
      <c r="AG2756">
        <v>1</v>
      </c>
      <c r="AH2756">
        <v>1</v>
      </c>
      <c r="AI2756">
        <v>0</v>
      </c>
      <c r="AJ2756">
        <v>0</v>
      </c>
      <c r="AK2756">
        <v>0</v>
      </c>
      <c r="AL2756">
        <v>0</v>
      </c>
      <c r="AM2756">
        <v>0</v>
      </c>
      <c r="AN2756">
        <v>0</v>
      </c>
      <c r="AO2756">
        <v>0</v>
      </c>
      <c r="AP2756">
        <v>0</v>
      </c>
      <c r="AQ2756">
        <v>0</v>
      </c>
      <c r="AR2756">
        <v>0</v>
      </c>
      <c r="AS2756">
        <v>0</v>
      </c>
      <c r="AT2756">
        <v>44369</v>
      </c>
      <c r="AU2756">
        <v>44383</v>
      </c>
      <c r="AV2756">
        <v>0</v>
      </c>
      <c r="AW2756">
        <v>1</v>
      </c>
      <c r="AX2756">
        <v>1</v>
      </c>
      <c r="AY2756">
        <v>2021</v>
      </c>
      <c r="AZ2756">
        <v>6</v>
      </c>
      <c r="BA2756">
        <v>30</v>
      </c>
      <c r="BB2756">
        <v>6</v>
      </c>
      <c r="BF2756">
        <v>2021</v>
      </c>
      <c r="BG2756" t="s">
        <v>104</v>
      </c>
      <c r="BH2756" t="s">
        <v>9822</v>
      </c>
      <c r="BI2756" t="s">
        <v>9785</v>
      </c>
      <c r="BJ2756" t="s">
        <v>9795</v>
      </c>
    </row>
    <row r="2757" spans="1:62" x14ac:dyDescent="0.35">
      <c r="A2757">
        <v>52634685</v>
      </c>
      <c r="B2757" t="s">
        <v>98</v>
      </c>
      <c r="C2757" t="s">
        <v>92</v>
      </c>
      <c r="D2757" t="s">
        <v>107</v>
      </c>
      <c r="E2757" t="s">
        <v>7342</v>
      </c>
      <c r="F2757">
        <v>2728</v>
      </c>
      <c r="G2757" t="s">
        <v>7342</v>
      </c>
      <c r="H2757">
        <v>3.7930999999999999</v>
      </c>
      <c r="I2757" s="1">
        <v>44369</v>
      </c>
      <c r="J2757">
        <v>44399.999988425923</v>
      </c>
      <c r="K2757" t="s">
        <v>7343</v>
      </c>
      <c r="L2757" t="s">
        <v>65</v>
      </c>
      <c r="M2757" t="s">
        <v>120</v>
      </c>
      <c r="N2757" t="s">
        <v>121</v>
      </c>
      <c r="O2757" t="s">
        <v>168</v>
      </c>
      <c r="P2757" t="s">
        <v>122</v>
      </c>
      <c r="Q2757" t="s">
        <v>70</v>
      </c>
      <c r="S2757" t="s">
        <v>71</v>
      </c>
      <c r="T2757" t="s">
        <v>7344</v>
      </c>
      <c r="U2757">
        <v>1</v>
      </c>
      <c r="V2757">
        <v>1</v>
      </c>
      <c r="W2757">
        <v>1</v>
      </c>
      <c r="X2757">
        <v>1</v>
      </c>
      <c r="Y2757">
        <v>0</v>
      </c>
      <c r="Z2757">
        <v>0</v>
      </c>
      <c r="AA2757">
        <v>0</v>
      </c>
      <c r="AB2757">
        <v>0</v>
      </c>
      <c r="AC2757">
        <v>0</v>
      </c>
      <c r="AD2757">
        <v>0</v>
      </c>
      <c r="AE2757">
        <v>1</v>
      </c>
      <c r="AF2757">
        <v>0</v>
      </c>
      <c r="AG2757">
        <v>0</v>
      </c>
      <c r="AH2757">
        <v>1</v>
      </c>
      <c r="AI2757">
        <v>0</v>
      </c>
      <c r="AJ2757">
        <v>0</v>
      </c>
      <c r="AK2757">
        <v>0</v>
      </c>
      <c r="AL2757">
        <v>0</v>
      </c>
      <c r="AM2757">
        <v>0</v>
      </c>
      <c r="AN2757">
        <v>0</v>
      </c>
      <c r="AO2757">
        <v>0</v>
      </c>
      <c r="AP2757">
        <v>0</v>
      </c>
      <c r="AQ2757">
        <v>0</v>
      </c>
      <c r="AR2757">
        <v>0</v>
      </c>
      <c r="AS2757">
        <v>0</v>
      </c>
      <c r="AT2757">
        <v>44369</v>
      </c>
      <c r="AU2757">
        <v>44399</v>
      </c>
      <c r="AV2757">
        <v>0</v>
      </c>
      <c r="AW2757">
        <v>1</v>
      </c>
      <c r="AX2757">
        <v>0</v>
      </c>
      <c r="AY2757">
        <v>2021</v>
      </c>
      <c r="AZ2757">
        <v>6</v>
      </c>
      <c r="BA2757">
        <v>30</v>
      </c>
      <c r="BB2757">
        <v>6</v>
      </c>
      <c r="BF2757">
        <v>2021</v>
      </c>
      <c r="BG2757" t="s">
        <v>104</v>
      </c>
      <c r="BH2757" t="s">
        <v>9822</v>
      </c>
      <c r="BI2757" t="s">
        <v>9785</v>
      </c>
      <c r="BJ2757" t="s">
        <v>9795</v>
      </c>
    </row>
    <row r="2758" spans="1:62" x14ac:dyDescent="0.35">
      <c r="A2758">
        <v>52637569</v>
      </c>
      <c r="B2758" t="s">
        <v>98</v>
      </c>
      <c r="C2758" t="s">
        <v>75</v>
      </c>
      <c r="D2758" t="s">
        <v>76</v>
      </c>
      <c r="E2758" t="s">
        <v>6150</v>
      </c>
      <c r="F2758">
        <v>3182</v>
      </c>
      <c r="I2758" s="1">
        <v>44369</v>
      </c>
      <c r="J2758">
        <v>44399.999988425923</v>
      </c>
      <c r="K2758" t="s">
        <v>7345</v>
      </c>
      <c r="L2758" t="s">
        <v>65</v>
      </c>
      <c r="M2758" t="s">
        <v>66</v>
      </c>
      <c r="N2758" t="s">
        <v>67</v>
      </c>
      <c r="O2758" t="s">
        <v>101</v>
      </c>
      <c r="Q2758" t="s">
        <v>70</v>
      </c>
      <c r="S2758" t="s">
        <v>71</v>
      </c>
      <c r="T2758" t="s">
        <v>7346</v>
      </c>
      <c r="U2758">
        <v>1</v>
      </c>
      <c r="V2758">
        <v>1</v>
      </c>
      <c r="W2758">
        <v>1</v>
      </c>
      <c r="X2758">
        <v>1</v>
      </c>
      <c r="Y2758">
        <v>0</v>
      </c>
      <c r="Z2758">
        <v>0</v>
      </c>
      <c r="AA2758">
        <v>0</v>
      </c>
      <c r="AB2758">
        <v>0</v>
      </c>
      <c r="AC2758">
        <v>0</v>
      </c>
      <c r="AD2758">
        <v>0</v>
      </c>
      <c r="AE2758">
        <v>1</v>
      </c>
      <c r="AF2758">
        <v>1</v>
      </c>
      <c r="AG2758">
        <v>1</v>
      </c>
      <c r="AH2758">
        <v>1</v>
      </c>
      <c r="AI2758">
        <v>0</v>
      </c>
      <c r="AJ2758">
        <v>0</v>
      </c>
      <c r="AK2758">
        <v>0</v>
      </c>
      <c r="AL2758">
        <v>0</v>
      </c>
      <c r="AM2758">
        <v>0</v>
      </c>
      <c r="AN2758">
        <v>0</v>
      </c>
      <c r="AO2758">
        <v>0</v>
      </c>
      <c r="AP2758">
        <v>1</v>
      </c>
      <c r="AQ2758">
        <v>0</v>
      </c>
      <c r="AR2758">
        <v>0</v>
      </c>
      <c r="AS2758">
        <v>0</v>
      </c>
      <c r="AT2758">
        <v>44369</v>
      </c>
      <c r="AU2758">
        <v>44399</v>
      </c>
      <c r="AV2758">
        <v>0</v>
      </c>
      <c r="AW2758">
        <v>1</v>
      </c>
      <c r="AX2758">
        <v>0</v>
      </c>
      <c r="AY2758">
        <v>2021</v>
      </c>
      <c r="AZ2758">
        <v>6</v>
      </c>
      <c r="BA2758">
        <v>30</v>
      </c>
      <c r="BB2758">
        <v>9</v>
      </c>
      <c r="BF2758">
        <v>2021</v>
      </c>
      <c r="BG2758" t="s">
        <v>104</v>
      </c>
      <c r="BH2758" t="s">
        <v>9822</v>
      </c>
      <c r="BI2758" t="s">
        <v>9785</v>
      </c>
      <c r="BJ2758" t="s">
        <v>9795</v>
      </c>
    </row>
    <row r="2759" spans="1:62" x14ac:dyDescent="0.35">
      <c r="A2759">
        <v>52639848</v>
      </c>
      <c r="B2759" t="s">
        <v>116</v>
      </c>
      <c r="C2759" t="s">
        <v>61</v>
      </c>
      <c r="D2759" t="s">
        <v>125</v>
      </c>
      <c r="E2759" t="s">
        <v>409</v>
      </c>
      <c r="F2759">
        <v>45276428</v>
      </c>
      <c r="I2759" s="1">
        <v>44369</v>
      </c>
      <c r="J2759">
        <v>44399.999988425923</v>
      </c>
      <c r="K2759" t="s">
        <v>7347</v>
      </c>
      <c r="L2759" t="s">
        <v>65</v>
      </c>
      <c r="M2759" t="s">
        <v>120</v>
      </c>
      <c r="N2759" t="s">
        <v>121</v>
      </c>
      <c r="O2759" t="s">
        <v>168</v>
      </c>
      <c r="P2759" t="s">
        <v>2202</v>
      </c>
      <c r="Q2759" t="s">
        <v>70</v>
      </c>
      <c r="S2759" t="s">
        <v>71</v>
      </c>
      <c r="T2759" t="s">
        <v>7348</v>
      </c>
      <c r="U2759">
        <v>1</v>
      </c>
      <c r="V2759">
        <v>1</v>
      </c>
      <c r="W2759">
        <v>1</v>
      </c>
      <c r="X2759">
        <v>1</v>
      </c>
      <c r="Y2759">
        <v>0</v>
      </c>
      <c r="Z2759">
        <v>0</v>
      </c>
      <c r="AA2759">
        <v>0</v>
      </c>
      <c r="AB2759">
        <v>0</v>
      </c>
      <c r="AC2759">
        <v>0</v>
      </c>
      <c r="AD2759">
        <v>1</v>
      </c>
      <c r="AE2759">
        <v>1</v>
      </c>
      <c r="AF2759">
        <v>1</v>
      </c>
      <c r="AG2759">
        <v>1</v>
      </c>
      <c r="AH2759">
        <v>1</v>
      </c>
      <c r="AI2759">
        <v>0</v>
      </c>
      <c r="AJ2759">
        <v>0</v>
      </c>
      <c r="AK2759">
        <v>0</v>
      </c>
      <c r="AL2759">
        <v>0</v>
      </c>
      <c r="AM2759">
        <v>0</v>
      </c>
      <c r="AN2759">
        <v>0</v>
      </c>
      <c r="AO2759">
        <v>0</v>
      </c>
      <c r="AP2759">
        <v>0</v>
      </c>
      <c r="AQ2759">
        <v>0</v>
      </c>
      <c r="AR2759">
        <v>0</v>
      </c>
      <c r="AS2759">
        <v>0</v>
      </c>
      <c r="AT2759">
        <v>44369</v>
      </c>
      <c r="AU2759">
        <v>44399</v>
      </c>
      <c r="AV2759">
        <v>0</v>
      </c>
      <c r="AW2759">
        <v>1</v>
      </c>
      <c r="AX2759">
        <v>0</v>
      </c>
      <c r="AY2759">
        <v>2021</v>
      </c>
      <c r="AZ2759">
        <v>6</v>
      </c>
      <c r="BA2759">
        <v>30</v>
      </c>
      <c r="BB2759">
        <v>9</v>
      </c>
      <c r="BF2759">
        <v>2021</v>
      </c>
      <c r="BG2759" t="s">
        <v>104</v>
      </c>
      <c r="BH2759" t="s">
        <v>9822</v>
      </c>
      <c r="BI2759" t="s">
        <v>9785</v>
      </c>
      <c r="BJ2759" t="s">
        <v>9795</v>
      </c>
    </row>
    <row r="2760" spans="1:62" x14ac:dyDescent="0.35">
      <c r="A2760">
        <v>52640677</v>
      </c>
      <c r="B2760" t="s">
        <v>98</v>
      </c>
      <c r="C2760" t="s">
        <v>61</v>
      </c>
      <c r="D2760" t="s">
        <v>125</v>
      </c>
      <c r="E2760" t="s">
        <v>7349</v>
      </c>
      <c r="F2760">
        <v>21726193</v>
      </c>
      <c r="I2760" s="1">
        <v>44369</v>
      </c>
      <c r="J2760">
        <v>44399.999988425923</v>
      </c>
      <c r="K2760" t="s">
        <v>7350</v>
      </c>
      <c r="L2760" t="s">
        <v>65</v>
      </c>
      <c r="M2760" t="s">
        <v>66</v>
      </c>
      <c r="N2760" t="s">
        <v>67</v>
      </c>
      <c r="O2760" t="s">
        <v>68</v>
      </c>
      <c r="P2760" t="s">
        <v>69</v>
      </c>
      <c r="Q2760" t="s">
        <v>102</v>
      </c>
      <c r="R2760" t="s">
        <v>7351</v>
      </c>
      <c r="S2760" t="s">
        <v>71</v>
      </c>
      <c r="T2760" t="s">
        <v>7352</v>
      </c>
      <c r="U2760">
        <v>1</v>
      </c>
      <c r="V2760">
        <v>1</v>
      </c>
      <c r="W2760">
        <v>1</v>
      </c>
      <c r="X2760">
        <v>1</v>
      </c>
      <c r="Y2760">
        <v>0</v>
      </c>
      <c r="Z2760">
        <v>0</v>
      </c>
      <c r="AA2760">
        <v>0</v>
      </c>
      <c r="AB2760">
        <v>0</v>
      </c>
      <c r="AC2760">
        <v>0</v>
      </c>
      <c r="AD2760">
        <v>0</v>
      </c>
      <c r="AE2760">
        <v>1</v>
      </c>
      <c r="AF2760">
        <v>0</v>
      </c>
      <c r="AG2760">
        <v>0</v>
      </c>
      <c r="AH2760">
        <v>1</v>
      </c>
      <c r="AI2760">
        <v>0</v>
      </c>
      <c r="AJ2760">
        <v>0</v>
      </c>
      <c r="AK2760">
        <v>0</v>
      </c>
      <c r="AL2760">
        <v>0</v>
      </c>
      <c r="AM2760">
        <v>0</v>
      </c>
      <c r="AN2760">
        <v>0</v>
      </c>
      <c r="AO2760">
        <v>0</v>
      </c>
      <c r="AP2760">
        <v>0</v>
      </c>
      <c r="AQ2760">
        <v>0</v>
      </c>
      <c r="AR2760">
        <v>0</v>
      </c>
      <c r="AS2760">
        <v>0</v>
      </c>
      <c r="AT2760">
        <v>44369</v>
      </c>
      <c r="AU2760">
        <v>44372</v>
      </c>
      <c r="AV2760">
        <v>0</v>
      </c>
      <c r="AW2760">
        <v>1</v>
      </c>
      <c r="AX2760">
        <v>0</v>
      </c>
      <c r="AY2760">
        <v>2021</v>
      </c>
      <c r="AZ2760">
        <v>6</v>
      </c>
      <c r="BA2760">
        <v>30</v>
      </c>
      <c r="BB2760">
        <v>6</v>
      </c>
      <c r="BC2760">
        <v>80</v>
      </c>
      <c r="BD2760">
        <v>100</v>
      </c>
      <c r="BE2760" t="s">
        <v>536</v>
      </c>
      <c r="BF2760">
        <v>2021</v>
      </c>
      <c r="BG2760" t="s">
        <v>104</v>
      </c>
      <c r="BH2760" t="s">
        <v>59</v>
      </c>
      <c r="BI2760" t="s">
        <v>9785</v>
      </c>
      <c r="BJ2760" t="s">
        <v>9795</v>
      </c>
    </row>
    <row r="2761" spans="1:62" x14ac:dyDescent="0.35">
      <c r="A2761">
        <v>52640758</v>
      </c>
      <c r="B2761" t="s">
        <v>98</v>
      </c>
      <c r="C2761" t="s">
        <v>75</v>
      </c>
      <c r="D2761" t="s">
        <v>159</v>
      </c>
      <c r="E2761" t="s">
        <v>7349</v>
      </c>
      <c r="F2761">
        <v>21726193</v>
      </c>
      <c r="I2761" s="1">
        <v>44369</v>
      </c>
      <c r="J2761">
        <v>44399.999988425923</v>
      </c>
      <c r="K2761" t="s">
        <v>7350</v>
      </c>
      <c r="L2761" t="s">
        <v>65</v>
      </c>
      <c r="M2761" t="s">
        <v>66</v>
      </c>
      <c r="N2761" t="s">
        <v>67</v>
      </c>
      <c r="O2761" t="s">
        <v>68</v>
      </c>
      <c r="P2761" t="s">
        <v>69</v>
      </c>
      <c r="Q2761" t="s">
        <v>102</v>
      </c>
      <c r="R2761" t="s">
        <v>7351</v>
      </c>
      <c r="S2761" t="s">
        <v>71</v>
      </c>
      <c r="T2761" t="s">
        <v>7353</v>
      </c>
      <c r="U2761">
        <v>1</v>
      </c>
      <c r="V2761">
        <v>1</v>
      </c>
      <c r="W2761">
        <v>1</v>
      </c>
      <c r="X2761">
        <v>1</v>
      </c>
      <c r="Y2761">
        <v>0</v>
      </c>
      <c r="Z2761">
        <v>0</v>
      </c>
      <c r="AA2761">
        <v>0</v>
      </c>
      <c r="AB2761">
        <v>0</v>
      </c>
      <c r="AC2761">
        <v>0</v>
      </c>
      <c r="AD2761">
        <v>0</v>
      </c>
      <c r="AE2761">
        <v>1</v>
      </c>
      <c r="AF2761">
        <v>0</v>
      </c>
      <c r="AG2761">
        <v>0</v>
      </c>
      <c r="AH2761">
        <v>1</v>
      </c>
      <c r="AI2761">
        <v>0</v>
      </c>
      <c r="AJ2761">
        <v>0</v>
      </c>
      <c r="AK2761">
        <v>0</v>
      </c>
      <c r="AL2761">
        <v>0</v>
      </c>
      <c r="AM2761">
        <v>0</v>
      </c>
      <c r="AN2761">
        <v>0</v>
      </c>
      <c r="AO2761">
        <v>0</v>
      </c>
      <c r="AP2761">
        <v>0</v>
      </c>
      <c r="AQ2761">
        <v>0</v>
      </c>
      <c r="AR2761">
        <v>0</v>
      </c>
      <c r="AS2761">
        <v>0</v>
      </c>
      <c r="AT2761">
        <v>44369</v>
      </c>
      <c r="AU2761">
        <v>44372</v>
      </c>
      <c r="AV2761">
        <v>0</v>
      </c>
      <c r="AW2761">
        <v>1</v>
      </c>
      <c r="AX2761">
        <v>0</v>
      </c>
      <c r="AY2761">
        <v>2021</v>
      </c>
      <c r="AZ2761">
        <v>6</v>
      </c>
      <c r="BA2761">
        <v>30</v>
      </c>
      <c r="BB2761">
        <v>6</v>
      </c>
      <c r="BC2761">
        <v>80</v>
      </c>
      <c r="BD2761">
        <v>100</v>
      </c>
      <c r="BE2761" t="s">
        <v>536</v>
      </c>
      <c r="BF2761">
        <v>2021</v>
      </c>
      <c r="BG2761" t="s">
        <v>104</v>
      </c>
      <c r="BH2761" t="s">
        <v>59</v>
      </c>
      <c r="BI2761" t="s">
        <v>9785</v>
      </c>
      <c r="BJ2761" t="s">
        <v>9795</v>
      </c>
    </row>
    <row r="2762" spans="1:62" x14ac:dyDescent="0.35">
      <c r="A2762">
        <v>52644599</v>
      </c>
      <c r="B2762" t="s">
        <v>98</v>
      </c>
      <c r="C2762" t="s">
        <v>75</v>
      </c>
      <c r="D2762" t="s">
        <v>236</v>
      </c>
      <c r="E2762" t="s">
        <v>1337</v>
      </c>
      <c r="F2762">
        <v>20361318</v>
      </c>
      <c r="I2762" s="1">
        <v>44369</v>
      </c>
      <c r="J2762">
        <v>44399.999988425923</v>
      </c>
      <c r="K2762" t="s">
        <v>7354</v>
      </c>
      <c r="L2762" t="s">
        <v>65</v>
      </c>
      <c r="M2762" t="s">
        <v>66</v>
      </c>
      <c r="N2762" t="s">
        <v>67</v>
      </c>
      <c r="O2762" t="s">
        <v>68</v>
      </c>
      <c r="P2762" t="s">
        <v>69</v>
      </c>
      <c r="Q2762" t="s">
        <v>70</v>
      </c>
      <c r="R2762" t="s">
        <v>7355</v>
      </c>
      <c r="S2762" t="s">
        <v>82</v>
      </c>
      <c r="T2762" t="s">
        <v>7356</v>
      </c>
      <c r="U2762">
        <v>1</v>
      </c>
      <c r="V2762">
        <v>1</v>
      </c>
      <c r="W2762">
        <v>1</v>
      </c>
      <c r="X2762">
        <v>1</v>
      </c>
      <c r="Y2762">
        <v>0</v>
      </c>
      <c r="Z2762">
        <v>0</v>
      </c>
      <c r="AA2762">
        <v>0</v>
      </c>
      <c r="AB2762">
        <v>0</v>
      </c>
      <c r="AC2762">
        <v>1</v>
      </c>
      <c r="AD2762">
        <v>0</v>
      </c>
      <c r="AE2762">
        <v>1</v>
      </c>
      <c r="AF2762">
        <v>0</v>
      </c>
      <c r="AG2762">
        <v>1</v>
      </c>
      <c r="AH2762">
        <v>1</v>
      </c>
      <c r="AI2762">
        <v>0</v>
      </c>
      <c r="AJ2762">
        <v>0</v>
      </c>
      <c r="AK2762">
        <v>0</v>
      </c>
      <c r="AL2762">
        <v>0</v>
      </c>
      <c r="AM2762">
        <v>0</v>
      </c>
      <c r="AN2762">
        <v>0</v>
      </c>
      <c r="AO2762">
        <v>0</v>
      </c>
      <c r="AP2762">
        <v>0</v>
      </c>
      <c r="AQ2762">
        <v>0</v>
      </c>
      <c r="AR2762">
        <v>0</v>
      </c>
      <c r="AS2762">
        <v>0</v>
      </c>
      <c r="AT2762">
        <v>44369</v>
      </c>
      <c r="AU2762">
        <v>44399</v>
      </c>
      <c r="AV2762">
        <v>0</v>
      </c>
      <c r="AW2762">
        <v>1</v>
      </c>
      <c r="AX2762">
        <v>0</v>
      </c>
      <c r="AY2762">
        <v>2021</v>
      </c>
      <c r="AZ2762">
        <v>6</v>
      </c>
      <c r="BA2762">
        <v>30</v>
      </c>
      <c r="BB2762">
        <v>8</v>
      </c>
      <c r="BC2762">
        <v>120000</v>
      </c>
      <c r="BD2762">
        <v>140000</v>
      </c>
      <c r="BE2762" t="s">
        <v>90</v>
      </c>
      <c r="BF2762">
        <v>2021</v>
      </c>
      <c r="BG2762" t="s">
        <v>104</v>
      </c>
      <c r="BH2762" t="s">
        <v>59</v>
      </c>
      <c r="BI2762" t="s">
        <v>9785</v>
      </c>
      <c r="BJ2762" t="s">
        <v>9795</v>
      </c>
    </row>
    <row r="2763" spans="1:62" x14ac:dyDescent="0.35">
      <c r="A2763">
        <v>52655838</v>
      </c>
      <c r="B2763" t="s">
        <v>7357</v>
      </c>
      <c r="C2763" t="s">
        <v>75</v>
      </c>
      <c r="D2763" t="s">
        <v>85</v>
      </c>
      <c r="E2763" t="s">
        <v>7358</v>
      </c>
      <c r="F2763">
        <v>31216982</v>
      </c>
      <c r="I2763" s="1">
        <v>44370</v>
      </c>
      <c r="J2763">
        <v>44400.999988425923</v>
      </c>
      <c r="K2763" t="s">
        <v>7359</v>
      </c>
      <c r="L2763" t="s">
        <v>65</v>
      </c>
      <c r="M2763" t="s">
        <v>66</v>
      </c>
      <c r="N2763" t="s">
        <v>67</v>
      </c>
      <c r="O2763" t="s">
        <v>101</v>
      </c>
      <c r="Q2763" t="s">
        <v>70</v>
      </c>
      <c r="R2763" t="s">
        <v>7360</v>
      </c>
      <c r="S2763" t="s">
        <v>71</v>
      </c>
      <c r="T2763" t="s">
        <v>7361</v>
      </c>
      <c r="U2763">
        <v>0</v>
      </c>
      <c r="V2763">
        <v>0</v>
      </c>
      <c r="W2763">
        <v>0</v>
      </c>
      <c r="X2763">
        <v>1</v>
      </c>
      <c r="Y2763">
        <v>0</v>
      </c>
      <c r="Z2763">
        <v>0</v>
      </c>
      <c r="AA2763">
        <v>0</v>
      </c>
      <c r="AB2763">
        <v>0</v>
      </c>
      <c r="AC2763">
        <v>0</v>
      </c>
      <c r="AD2763">
        <v>0</v>
      </c>
      <c r="AE2763">
        <v>1</v>
      </c>
      <c r="AF2763">
        <v>0</v>
      </c>
      <c r="AG2763">
        <v>0</v>
      </c>
      <c r="AH2763">
        <v>0</v>
      </c>
      <c r="AI2763">
        <v>0</v>
      </c>
      <c r="AJ2763">
        <v>0</v>
      </c>
      <c r="AK2763">
        <v>0</v>
      </c>
      <c r="AL2763">
        <v>0</v>
      </c>
      <c r="AM2763">
        <v>0</v>
      </c>
      <c r="AN2763">
        <v>0</v>
      </c>
      <c r="AO2763">
        <v>0</v>
      </c>
      <c r="AP2763">
        <v>0</v>
      </c>
      <c r="AQ2763">
        <v>0</v>
      </c>
      <c r="AR2763">
        <v>0</v>
      </c>
      <c r="AS2763">
        <v>0</v>
      </c>
      <c r="AT2763">
        <v>44370</v>
      </c>
      <c r="AU2763">
        <v>44398</v>
      </c>
      <c r="AV2763">
        <v>0</v>
      </c>
      <c r="AW2763">
        <v>1</v>
      </c>
      <c r="AX2763">
        <v>0</v>
      </c>
      <c r="AY2763">
        <v>2021</v>
      </c>
      <c r="AZ2763">
        <v>6</v>
      </c>
      <c r="BA2763">
        <v>30</v>
      </c>
      <c r="BB2763">
        <v>2</v>
      </c>
      <c r="BF2763">
        <v>2021</v>
      </c>
      <c r="BG2763" t="s">
        <v>104</v>
      </c>
      <c r="BH2763" t="s">
        <v>59</v>
      </c>
      <c r="BI2763" t="s">
        <v>9785</v>
      </c>
      <c r="BJ2763" t="s">
        <v>9793</v>
      </c>
    </row>
    <row r="2764" spans="1:62" x14ac:dyDescent="0.35">
      <c r="A2764">
        <v>52657755</v>
      </c>
      <c r="B2764" t="s">
        <v>7362</v>
      </c>
      <c r="C2764" t="s">
        <v>75</v>
      </c>
      <c r="D2764" t="s">
        <v>193</v>
      </c>
      <c r="E2764" t="s">
        <v>7363</v>
      </c>
      <c r="F2764">
        <v>31576391</v>
      </c>
      <c r="I2764" s="1">
        <v>44370</v>
      </c>
      <c r="J2764">
        <v>44400.999988425923</v>
      </c>
      <c r="K2764" t="s">
        <v>7364</v>
      </c>
      <c r="L2764" t="s">
        <v>65</v>
      </c>
      <c r="M2764" t="s">
        <v>120</v>
      </c>
      <c r="N2764" t="s">
        <v>121</v>
      </c>
      <c r="O2764" t="s">
        <v>168</v>
      </c>
      <c r="P2764" t="s">
        <v>122</v>
      </c>
      <c r="Q2764" t="s">
        <v>70</v>
      </c>
      <c r="S2764" t="s">
        <v>71</v>
      </c>
      <c r="T2764" t="s">
        <v>7365</v>
      </c>
      <c r="U2764">
        <v>1</v>
      </c>
      <c r="V2764">
        <v>1</v>
      </c>
      <c r="W2764">
        <v>1</v>
      </c>
      <c r="X2764">
        <v>1</v>
      </c>
      <c r="Y2764">
        <v>0</v>
      </c>
      <c r="Z2764">
        <v>0</v>
      </c>
      <c r="AA2764">
        <v>0</v>
      </c>
      <c r="AB2764">
        <v>0</v>
      </c>
      <c r="AC2764">
        <v>0</v>
      </c>
      <c r="AD2764">
        <v>0</v>
      </c>
      <c r="AE2764">
        <v>1</v>
      </c>
      <c r="AF2764">
        <v>0</v>
      </c>
      <c r="AG2764">
        <v>0</v>
      </c>
      <c r="AH2764">
        <v>1</v>
      </c>
      <c r="AI2764">
        <v>0</v>
      </c>
      <c r="AJ2764">
        <v>0</v>
      </c>
      <c r="AK2764">
        <v>0</v>
      </c>
      <c r="AL2764">
        <v>0</v>
      </c>
      <c r="AM2764">
        <v>0</v>
      </c>
      <c r="AN2764">
        <v>0</v>
      </c>
      <c r="AO2764">
        <v>0</v>
      </c>
      <c r="AP2764">
        <v>0</v>
      </c>
      <c r="AQ2764">
        <v>0</v>
      </c>
      <c r="AR2764">
        <v>0</v>
      </c>
      <c r="AS2764">
        <v>0</v>
      </c>
      <c r="AT2764">
        <v>44370</v>
      </c>
      <c r="AU2764">
        <v>44400</v>
      </c>
      <c r="AV2764">
        <v>0</v>
      </c>
      <c r="AW2764">
        <v>1</v>
      </c>
      <c r="AX2764">
        <v>0</v>
      </c>
      <c r="AY2764">
        <v>2021</v>
      </c>
      <c r="AZ2764">
        <v>6</v>
      </c>
      <c r="BA2764">
        <v>30</v>
      </c>
      <c r="BB2764">
        <v>6</v>
      </c>
      <c r="BF2764">
        <v>2021</v>
      </c>
      <c r="BG2764" t="s">
        <v>104</v>
      </c>
      <c r="BH2764" t="s">
        <v>9822</v>
      </c>
      <c r="BI2764" t="s">
        <v>9785</v>
      </c>
      <c r="BJ2764" t="s">
        <v>9793</v>
      </c>
    </row>
    <row r="2765" spans="1:62" x14ac:dyDescent="0.35">
      <c r="A2765">
        <v>52658458</v>
      </c>
      <c r="B2765" t="s">
        <v>6928</v>
      </c>
      <c r="C2765" t="s">
        <v>369</v>
      </c>
      <c r="D2765" t="s">
        <v>388</v>
      </c>
      <c r="E2765" t="s">
        <v>553</v>
      </c>
      <c r="F2765">
        <v>35398774</v>
      </c>
      <c r="I2765" s="1">
        <v>44370</v>
      </c>
      <c r="J2765">
        <v>44400.999988425923</v>
      </c>
      <c r="K2765" t="s">
        <v>1452</v>
      </c>
      <c r="L2765" t="s">
        <v>65</v>
      </c>
      <c r="M2765" t="s">
        <v>66</v>
      </c>
      <c r="N2765" t="s">
        <v>67</v>
      </c>
      <c r="Q2765" t="s">
        <v>102</v>
      </c>
      <c r="R2765" t="s">
        <v>4641</v>
      </c>
      <c r="S2765" t="s">
        <v>71</v>
      </c>
      <c r="T2765" t="s">
        <v>7366</v>
      </c>
      <c r="U2765">
        <v>1</v>
      </c>
      <c r="V2765">
        <v>1</v>
      </c>
      <c r="W2765">
        <v>1</v>
      </c>
      <c r="X2765">
        <v>1</v>
      </c>
      <c r="Y2765">
        <v>0</v>
      </c>
      <c r="Z2765">
        <v>0</v>
      </c>
      <c r="AA2765">
        <v>0</v>
      </c>
      <c r="AB2765">
        <v>0</v>
      </c>
      <c r="AC2765">
        <v>0</v>
      </c>
      <c r="AD2765">
        <v>0</v>
      </c>
      <c r="AE2765">
        <v>1</v>
      </c>
      <c r="AF2765">
        <v>1</v>
      </c>
      <c r="AG2765">
        <v>1</v>
      </c>
      <c r="AH2765">
        <v>1</v>
      </c>
      <c r="AI2765">
        <v>0</v>
      </c>
      <c r="AJ2765">
        <v>0</v>
      </c>
      <c r="AK2765">
        <v>0</v>
      </c>
      <c r="AL2765">
        <v>0</v>
      </c>
      <c r="AM2765">
        <v>0</v>
      </c>
      <c r="AN2765">
        <v>0</v>
      </c>
      <c r="AO2765">
        <v>0</v>
      </c>
      <c r="AP2765">
        <v>0</v>
      </c>
      <c r="AQ2765">
        <v>0</v>
      </c>
      <c r="AR2765">
        <v>0</v>
      </c>
      <c r="AS2765">
        <v>0</v>
      </c>
      <c r="AT2765">
        <v>44370</v>
      </c>
      <c r="AU2765">
        <v>44398</v>
      </c>
      <c r="AV2765">
        <v>1</v>
      </c>
      <c r="AW2765">
        <v>1</v>
      </c>
      <c r="AX2765">
        <v>0</v>
      </c>
      <c r="AY2765">
        <v>2021</v>
      </c>
      <c r="AZ2765">
        <v>6</v>
      </c>
      <c r="BA2765">
        <v>30</v>
      </c>
      <c r="BB2765">
        <v>8</v>
      </c>
      <c r="BC2765">
        <v>700</v>
      </c>
      <c r="BD2765">
        <v>800</v>
      </c>
      <c r="BE2765" t="s">
        <v>546</v>
      </c>
      <c r="BF2765">
        <v>2021</v>
      </c>
      <c r="BG2765" t="s">
        <v>73</v>
      </c>
      <c r="BH2765" t="s">
        <v>59</v>
      </c>
      <c r="BI2765" t="s">
        <v>9785</v>
      </c>
      <c r="BJ2765" t="s">
        <v>9793</v>
      </c>
    </row>
    <row r="2766" spans="1:62" x14ac:dyDescent="0.35">
      <c r="A2766">
        <v>52659800</v>
      </c>
      <c r="B2766" t="s">
        <v>7357</v>
      </c>
      <c r="C2766" t="s">
        <v>75</v>
      </c>
      <c r="D2766" t="s">
        <v>85</v>
      </c>
      <c r="E2766" t="s">
        <v>7358</v>
      </c>
      <c r="F2766">
        <v>31216982</v>
      </c>
      <c r="I2766" s="1">
        <v>44370</v>
      </c>
      <c r="J2766">
        <v>44400.999988425923</v>
      </c>
      <c r="K2766" t="s">
        <v>7359</v>
      </c>
      <c r="L2766" t="s">
        <v>65</v>
      </c>
      <c r="M2766" t="s">
        <v>66</v>
      </c>
      <c r="N2766" t="s">
        <v>3149</v>
      </c>
      <c r="Q2766" t="s">
        <v>70</v>
      </c>
      <c r="R2766" t="s">
        <v>7360</v>
      </c>
      <c r="S2766" t="s">
        <v>71</v>
      </c>
      <c r="T2766" t="s">
        <v>7367</v>
      </c>
      <c r="U2766">
        <v>0</v>
      </c>
      <c r="V2766">
        <v>0</v>
      </c>
      <c r="W2766">
        <v>0</v>
      </c>
      <c r="X2766">
        <v>1</v>
      </c>
      <c r="Y2766">
        <v>0</v>
      </c>
      <c r="Z2766">
        <v>0</v>
      </c>
      <c r="AA2766">
        <v>0</v>
      </c>
      <c r="AB2766">
        <v>0</v>
      </c>
      <c r="AC2766">
        <v>0</v>
      </c>
      <c r="AD2766">
        <v>0</v>
      </c>
      <c r="AE2766">
        <v>1</v>
      </c>
      <c r="AF2766">
        <v>1</v>
      </c>
      <c r="AG2766">
        <v>0</v>
      </c>
      <c r="AH2766">
        <v>0</v>
      </c>
      <c r="AI2766">
        <v>0</v>
      </c>
      <c r="AJ2766">
        <v>0</v>
      </c>
      <c r="AK2766">
        <v>0</v>
      </c>
      <c r="AL2766">
        <v>0</v>
      </c>
      <c r="AM2766">
        <v>0</v>
      </c>
      <c r="AN2766">
        <v>0</v>
      </c>
      <c r="AO2766">
        <v>0</v>
      </c>
      <c r="AP2766">
        <v>0</v>
      </c>
      <c r="AQ2766">
        <v>1</v>
      </c>
      <c r="AR2766">
        <v>0</v>
      </c>
      <c r="AS2766">
        <v>0</v>
      </c>
      <c r="AT2766">
        <v>44370</v>
      </c>
      <c r="AU2766">
        <v>44398</v>
      </c>
      <c r="AV2766">
        <v>0</v>
      </c>
      <c r="AW2766">
        <v>1</v>
      </c>
      <c r="AX2766">
        <v>0</v>
      </c>
      <c r="AY2766">
        <v>2021</v>
      </c>
      <c r="AZ2766">
        <v>6</v>
      </c>
      <c r="BA2766">
        <v>30</v>
      </c>
      <c r="BB2766">
        <v>4</v>
      </c>
      <c r="BF2766">
        <v>2021</v>
      </c>
      <c r="BG2766" t="s">
        <v>104</v>
      </c>
      <c r="BH2766" t="s">
        <v>59</v>
      </c>
      <c r="BI2766" t="s">
        <v>9785</v>
      </c>
      <c r="BJ2766" t="s">
        <v>9793</v>
      </c>
    </row>
    <row r="2767" spans="1:62" x14ac:dyDescent="0.35">
      <c r="A2767">
        <v>52660002</v>
      </c>
      <c r="B2767" t="s">
        <v>6563</v>
      </c>
      <c r="C2767" t="s">
        <v>61</v>
      </c>
      <c r="D2767" t="s">
        <v>125</v>
      </c>
      <c r="E2767" t="s">
        <v>4431</v>
      </c>
      <c r="F2767">
        <v>20351243</v>
      </c>
      <c r="I2767" s="1">
        <v>44370</v>
      </c>
      <c r="J2767">
        <v>44400.999988425923</v>
      </c>
      <c r="K2767" t="s">
        <v>6564</v>
      </c>
      <c r="L2767" t="s">
        <v>65</v>
      </c>
      <c r="M2767" t="s">
        <v>66</v>
      </c>
      <c r="N2767" t="s">
        <v>67</v>
      </c>
      <c r="O2767" t="s">
        <v>68</v>
      </c>
      <c r="P2767" t="s">
        <v>4433</v>
      </c>
      <c r="Q2767" t="s">
        <v>70</v>
      </c>
      <c r="S2767" t="s">
        <v>71</v>
      </c>
      <c r="T2767" t="s">
        <v>7368</v>
      </c>
      <c r="U2767">
        <v>0</v>
      </c>
      <c r="V2767">
        <v>1</v>
      </c>
      <c r="W2767">
        <v>1</v>
      </c>
      <c r="X2767">
        <v>1</v>
      </c>
      <c r="Y2767">
        <v>0</v>
      </c>
      <c r="Z2767">
        <v>0</v>
      </c>
      <c r="AA2767">
        <v>0</v>
      </c>
      <c r="AB2767">
        <v>0</v>
      </c>
      <c r="AC2767">
        <v>0</v>
      </c>
      <c r="AD2767">
        <v>0</v>
      </c>
      <c r="AE2767">
        <v>1</v>
      </c>
      <c r="AF2767">
        <v>1</v>
      </c>
      <c r="AG2767">
        <v>0</v>
      </c>
      <c r="AH2767">
        <v>1</v>
      </c>
      <c r="AI2767">
        <v>0</v>
      </c>
      <c r="AJ2767">
        <v>0</v>
      </c>
      <c r="AK2767">
        <v>0</v>
      </c>
      <c r="AL2767">
        <v>0</v>
      </c>
      <c r="AM2767">
        <v>0</v>
      </c>
      <c r="AN2767">
        <v>0</v>
      </c>
      <c r="AO2767">
        <v>0</v>
      </c>
      <c r="AP2767">
        <v>0</v>
      </c>
      <c r="AQ2767">
        <v>0</v>
      </c>
      <c r="AR2767">
        <v>0</v>
      </c>
      <c r="AS2767">
        <v>0</v>
      </c>
      <c r="AT2767">
        <v>44370</v>
      </c>
      <c r="AU2767">
        <v>44557</v>
      </c>
      <c r="AV2767">
        <v>0</v>
      </c>
      <c r="AW2767">
        <v>1</v>
      </c>
      <c r="AX2767">
        <v>0</v>
      </c>
      <c r="AY2767">
        <v>2021</v>
      </c>
      <c r="AZ2767">
        <v>6</v>
      </c>
      <c r="BA2767">
        <v>30</v>
      </c>
      <c r="BB2767">
        <v>6</v>
      </c>
      <c r="BF2767">
        <v>2021</v>
      </c>
      <c r="BG2767" t="s">
        <v>104</v>
      </c>
      <c r="BH2767" t="s">
        <v>9822</v>
      </c>
      <c r="BI2767" t="s">
        <v>9785</v>
      </c>
      <c r="BJ2767" t="s">
        <v>9793</v>
      </c>
    </row>
    <row r="2768" spans="1:62" x14ac:dyDescent="0.35">
      <c r="A2768">
        <v>52661266</v>
      </c>
      <c r="B2768" t="s">
        <v>7369</v>
      </c>
      <c r="C2768" t="s">
        <v>75</v>
      </c>
      <c r="D2768" t="s">
        <v>7370</v>
      </c>
      <c r="E2768" t="s">
        <v>6265</v>
      </c>
      <c r="F2768">
        <v>25648791</v>
      </c>
      <c r="G2768" t="s">
        <v>7371</v>
      </c>
      <c r="H2768">
        <v>3.4</v>
      </c>
      <c r="I2768" s="1">
        <v>44370</v>
      </c>
      <c r="J2768">
        <v>44400.999988425923</v>
      </c>
      <c r="K2768" t="s">
        <v>7372</v>
      </c>
      <c r="L2768" t="s">
        <v>65</v>
      </c>
      <c r="M2768" t="s">
        <v>66</v>
      </c>
      <c r="N2768" t="s">
        <v>67</v>
      </c>
      <c r="O2768" t="s">
        <v>68</v>
      </c>
      <c r="P2768" t="s">
        <v>69</v>
      </c>
      <c r="Q2768" t="s">
        <v>70</v>
      </c>
      <c r="S2768" t="s">
        <v>71</v>
      </c>
      <c r="T2768" t="s">
        <v>7373</v>
      </c>
      <c r="U2768">
        <v>0</v>
      </c>
      <c r="V2768">
        <v>1</v>
      </c>
      <c r="W2768">
        <v>0</v>
      </c>
      <c r="X2768">
        <v>1</v>
      </c>
      <c r="Y2768">
        <v>0</v>
      </c>
      <c r="Z2768">
        <v>0</v>
      </c>
      <c r="AA2768">
        <v>0</v>
      </c>
      <c r="AB2768">
        <v>0</v>
      </c>
      <c r="AC2768">
        <v>0</v>
      </c>
      <c r="AD2768">
        <v>0</v>
      </c>
      <c r="AE2768">
        <v>0</v>
      </c>
      <c r="AF2768">
        <v>1</v>
      </c>
      <c r="AG2768">
        <v>1</v>
      </c>
      <c r="AH2768">
        <v>0</v>
      </c>
      <c r="AI2768">
        <v>0</v>
      </c>
      <c r="AJ2768">
        <v>0</v>
      </c>
      <c r="AK2768">
        <v>0</v>
      </c>
      <c r="AL2768">
        <v>0</v>
      </c>
      <c r="AM2768">
        <v>0</v>
      </c>
      <c r="AN2768">
        <v>0</v>
      </c>
      <c r="AO2768">
        <v>0</v>
      </c>
      <c r="AP2768">
        <v>0</v>
      </c>
      <c r="AQ2768">
        <v>1</v>
      </c>
      <c r="AR2768">
        <v>0</v>
      </c>
      <c r="AS2768">
        <v>0</v>
      </c>
      <c r="AT2768">
        <v>44370</v>
      </c>
      <c r="AU2768">
        <v>44400</v>
      </c>
      <c r="AV2768">
        <v>0</v>
      </c>
      <c r="AW2768">
        <v>1</v>
      </c>
      <c r="AX2768">
        <v>0</v>
      </c>
      <c r="AY2768">
        <v>2021</v>
      </c>
      <c r="AZ2768">
        <v>6</v>
      </c>
      <c r="BA2768">
        <v>30</v>
      </c>
      <c r="BB2768">
        <v>5</v>
      </c>
      <c r="BF2768">
        <v>2021</v>
      </c>
      <c r="BG2768" t="s">
        <v>104</v>
      </c>
      <c r="BH2768" t="s">
        <v>9822</v>
      </c>
      <c r="BI2768" t="s">
        <v>9785</v>
      </c>
      <c r="BJ2768" t="s">
        <v>9793</v>
      </c>
    </row>
    <row r="2769" spans="1:62" x14ac:dyDescent="0.35">
      <c r="A2769">
        <v>52661344</v>
      </c>
      <c r="B2769" t="s">
        <v>7369</v>
      </c>
      <c r="C2769" t="s">
        <v>75</v>
      </c>
      <c r="D2769" t="s">
        <v>7370</v>
      </c>
      <c r="E2769" t="s">
        <v>6265</v>
      </c>
      <c r="F2769">
        <v>25648791</v>
      </c>
      <c r="G2769" t="s">
        <v>7371</v>
      </c>
      <c r="H2769">
        <v>3.4</v>
      </c>
      <c r="I2769" s="1">
        <v>44370</v>
      </c>
      <c r="J2769">
        <v>44400.999988425923</v>
      </c>
      <c r="K2769" t="s">
        <v>7372</v>
      </c>
      <c r="L2769" t="s">
        <v>65</v>
      </c>
      <c r="M2769" t="s">
        <v>79</v>
      </c>
      <c r="N2769" t="s">
        <v>80</v>
      </c>
      <c r="P2769" t="s">
        <v>189</v>
      </c>
      <c r="Q2769" t="s">
        <v>70</v>
      </c>
      <c r="S2769" t="s">
        <v>71</v>
      </c>
      <c r="T2769" t="s">
        <v>7374</v>
      </c>
      <c r="U2769">
        <v>0</v>
      </c>
      <c r="V2769">
        <v>1</v>
      </c>
      <c r="W2769">
        <v>0</v>
      </c>
      <c r="X2769">
        <v>1</v>
      </c>
      <c r="Y2769">
        <v>0</v>
      </c>
      <c r="Z2769">
        <v>0</v>
      </c>
      <c r="AA2769">
        <v>0</v>
      </c>
      <c r="AB2769">
        <v>0</v>
      </c>
      <c r="AC2769">
        <v>0</v>
      </c>
      <c r="AD2769">
        <v>0</v>
      </c>
      <c r="AE2769">
        <v>0</v>
      </c>
      <c r="AF2769">
        <v>1</v>
      </c>
      <c r="AG2769">
        <v>0</v>
      </c>
      <c r="AH2769">
        <v>0</v>
      </c>
      <c r="AI2769">
        <v>0</v>
      </c>
      <c r="AJ2769">
        <v>0</v>
      </c>
      <c r="AK2769">
        <v>0</v>
      </c>
      <c r="AL2769">
        <v>0</v>
      </c>
      <c r="AM2769">
        <v>0</v>
      </c>
      <c r="AN2769">
        <v>0</v>
      </c>
      <c r="AO2769">
        <v>0</v>
      </c>
      <c r="AP2769">
        <v>0</v>
      </c>
      <c r="AQ2769">
        <v>1</v>
      </c>
      <c r="AR2769">
        <v>0</v>
      </c>
      <c r="AS2769">
        <v>0</v>
      </c>
      <c r="AT2769">
        <v>44370</v>
      </c>
      <c r="AU2769">
        <v>44400</v>
      </c>
      <c r="AV2769">
        <v>0</v>
      </c>
      <c r="AW2769">
        <v>1</v>
      </c>
      <c r="AX2769">
        <v>0</v>
      </c>
      <c r="AY2769">
        <v>2021</v>
      </c>
      <c r="AZ2769">
        <v>6</v>
      </c>
      <c r="BA2769">
        <v>30</v>
      </c>
      <c r="BB2769">
        <v>4</v>
      </c>
      <c r="BF2769">
        <v>2021</v>
      </c>
      <c r="BG2769" t="s">
        <v>104</v>
      </c>
      <c r="BH2769" t="s">
        <v>9822</v>
      </c>
      <c r="BI2769" t="s">
        <v>9785</v>
      </c>
      <c r="BJ2769" t="s">
        <v>9793</v>
      </c>
    </row>
    <row r="2770" spans="1:62" x14ac:dyDescent="0.35">
      <c r="A2770">
        <v>52661813</v>
      </c>
      <c r="B2770" t="s">
        <v>7375</v>
      </c>
      <c r="C2770" t="s">
        <v>1928</v>
      </c>
      <c r="D2770" t="s">
        <v>7376</v>
      </c>
      <c r="E2770" t="s">
        <v>7377</v>
      </c>
      <c r="F2770">
        <v>25208354</v>
      </c>
      <c r="I2770" s="1">
        <v>44370</v>
      </c>
      <c r="J2770">
        <v>44400.999988425923</v>
      </c>
      <c r="K2770" t="s">
        <v>7378</v>
      </c>
      <c r="L2770" t="s">
        <v>65</v>
      </c>
      <c r="M2770" t="s">
        <v>120</v>
      </c>
      <c r="N2770" t="s">
        <v>121</v>
      </c>
      <c r="P2770" t="s">
        <v>6723</v>
      </c>
      <c r="Q2770" t="s">
        <v>70</v>
      </c>
      <c r="S2770" t="s">
        <v>82</v>
      </c>
      <c r="T2770" t="s">
        <v>7379</v>
      </c>
      <c r="U2770">
        <v>0</v>
      </c>
      <c r="V2770">
        <v>1</v>
      </c>
      <c r="W2770">
        <v>0</v>
      </c>
      <c r="X2770">
        <v>1</v>
      </c>
      <c r="Y2770">
        <v>0</v>
      </c>
      <c r="Z2770">
        <v>0</v>
      </c>
      <c r="AA2770">
        <v>0</v>
      </c>
      <c r="AB2770">
        <v>0</v>
      </c>
      <c r="AC2770">
        <v>0</v>
      </c>
      <c r="AD2770">
        <v>0</v>
      </c>
      <c r="AE2770">
        <v>1</v>
      </c>
      <c r="AF2770">
        <v>0</v>
      </c>
      <c r="AG2770">
        <v>0</v>
      </c>
      <c r="AH2770">
        <v>1</v>
      </c>
      <c r="AI2770">
        <v>0</v>
      </c>
      <c r="AJ2770">
        <v>0</v>
      </c>
      <c r="AK2770">
        <v>0</v>
      </c>
      <c r="AL2770">
        <v>0</v>
      </c>
      <c r="AM2770">
        <v>0</v>
      </c>
      <c r="AN2770">
        <v>0</v>
      </c>
      <c r="AO2770">
        <v>0</v>
      </c>
      <c r="AP2770">
        <v>0</v>
      </c>
      <c r="AQ2770">
        <v>0</v>
      </c>
      <c r="AR2770">
        <v>0</v>
      </c>
      <c r="AS2770">
        <v>0</v>
      </c>
      <c r="AT2770">
        <v>44370</v>
      </c>
      <c r="AU2770">
        <v>44399</v>
      </c>
      <c r="AV2770">
        <v>0</v>
      </c>
      <c r="AW2770">
        <v>1</v>
      </c>
      <c r="AX2770">
        <v>0</v>
      </c>
      <c r="AY2770">
        <v>2021</v>
      </c>
      <c r="AZ2770">
        <v>6</v>
      </c>
      <c r="BA2770">
        <v>30</v>
      </c>
      <c r="BB2770">
        <v>4</v>
      </c>
      <c r="BF2770">
        <v>2021</v>
      </c>
      <c r="BG2770" t="s">
        <v>104</v>
      </c>
      <c r="BH2770" t="s">
        <v>9822</v>
      </c>
      <c r="BI2770" t="s">
        <v>9785</v>
      </c>
      <c r="BJ2770" t="s">
        <v>9793</v>
      </c>
    </row>
    <row r="2771" spans="1:62" x14ac:dyDescent="0.35">
      <c r="A2771">
        <v>52666773</v>
      </c>
      <c r="B2771" t="s">
        <v>116</v>
      </c>
      <c r="C2771" t="s">
        <v>61</v>
      </c>
      <c r="D2771" t="s">
        <v>125</v>
      </c>
      <c r="E2771" t="s">
        <v>3632</v>
      </c>
      <c r="F2771">
        <v>9163024</v>
      </c>
      <c r="G2771" t="s">
        <v>3632</v>
      </c>
      <c r="H2771">
        <v>2.4443999999999999</v>
      </c>
      <c r="I2771" s="1">
        <v>44371</v>
      </c>
      <c r="J2771">
        <v>44401.999988425923</v>
      </c>
      <c r="K2771" t="s">
        <v>7380</v>
      </c>
      <c r="L2771" t="s">
        <v>65</v>
      </c>
      <c r="M2771" t="s">
        <v>120</v>
      </c>
      <c r="N2771" t="s">
        <v>121</v>
      </c>
      <c r="O2771" t="s">
        <v>168</v>
      </c>
      <c r="P2771" t="s">
        <v>122</v>
      </c>
      <c r="Q2771" t="s">
        <v>70</v>
      </c>
      <c r="S2771" t="s">
        <v>71</v>
      </c>
      <c r="T2771" t="s">
        <v>7381</v>
      </c>
      <c r="U2771">
        <v>0</v>
      </c>
      <c r="V2771">
        <v>1</v>
      </c>
      <c r="W2771">
        <v>1</v>
      </c>
      <c r="X2771">
        <v>1</v>
      </c>
      <c r="Y2771">
        <v>0</v>
      </c>
      <c r="Z2771">
        <v>0</v>
      </c>
      <c r="AA2771">
        <v>0</v>
      </c>
      <c r="AB2771">
        <v>0</v>
      </c>
      <c r="AC2771">
        <v>0</v>
      </c>
      <c r="AD2771">
        <v>1</v>
      </c>
      <c r="AE2771">
        <v>1</v>
      </c>
      <c r="AF2771">
        <v>1</v>
      </c>
      <c r="AG2771">
        <v>1</v>
      </c>
      <c r="AH2771">
        <v>1</v>
      </c>
      <c r="AI2771">
        <v>0</v>
      </c>
      <c r="AJ2771">
        <v>0</v>
      </c>
      <c r="AK2771">
        <v>0</v>
      </c>
      <c r="AL2771">
        <v>0</v>
      </c>
      <c r="AM2771">
        <v>0</v>
      </c>
      <c r="AN2771">
        <v>0</v>
      </c>
      <c r="AO2771">
        <v>0</v>
      </c>
      <c r="AP2771">
        <v>1</v>
      </c>
      <c r="AQ2771">
        <v>1</v>
      </c>
      <c r="AR2771">
        <v>0</v>
      </c>
      <c r="AS2771">
        <v>0</v>
      </c>
      <c r="AT2771">
        <v>44370</v>
      </c>
      <c r="AU2771">
        <v>44401</v>
      </c>
      <c r="AV2771">
        <v>0</v>
      </c>
      <c r="AW2771">
        <v>1</v>
      </c>
      <c r="AX2771">
        <v>0</v>
      </c>
      <c r="AY2771">
        <v>2021</v>
      </c>
      <c r="AZ2771">
        <v>6</v>
      </c>
      <c r="BA2771">
        <v>30</v>
      </c>
      <c r="BB2771">
        <v>10</v>
      </c>
      <c r="BF2771">
        <v>2021</v>
      </c>
      <c r="BG2771" t="s">
        <v>104</v>
      </c>
      <c r="BH2771" t="s">
        <v>9822</v>
      </c>
      <c r="BI2771" t="s">
        <v>9785</v>
      </c>
      <c r="BJ2771" t="s">
        <v>9796</v>
      </c>
    </row>
    <row r="2772" spans="1:62" x14ac:dyDescent="0.35">
      <c r="A2772">
        <v>52666898</v>
      </c>
      <c r="B2772" t="s">
        <v>7382</v>
      </c>
      <c r="C2772" t="s">
        <v>75</v>
      </c>
      <c r="D2772" t="s">
        <v>236</v>
      </c>
      <c r="E2772" t="s">
        <v>3632</v>
      </c>
      <c r="F2772">
        <v>9163024</v>
      </c>
      <c r="G2772" t="s">
        <v>3632</v>
      </c>
      <c r="H2772">
        <v>2.4443999999999999</v>
      </c>
      <c r="I2772" s="1">
        <v>44371</v>
      </c>
      <c r="J2772">
        <v>44401.999988425923</v>
      </c>
      <c r="K2772" t="s">
        <v>7383</v>
      </c>
      <c r="L2772" t="s">
        <v>65</v>
      </c>
      <c r="M2772" t="s">
        <v>120</v>
      </c>
      <c r="N2772" t="s">
        <v>121</v>
      </c>
      <c r="O2772" t="s">
        <v>168</v>
      </c>
      <c r="P2772" t="s">
        <v>122</v>
      </c>
      <c r="Q2772" t="s">
        <v>70</v>
      </c>
      <c r="S2772" t="s">
        <v>71</v>
      </c>
      <c r="T2772" t="s">
        <v>7384</v>
      </c>
      <c r="U2772">
        <v>0</v>
      </c>
      <c r="V2772">
        <v>1</v>
      </c>
      <c r="W2772">
        <v>0</v>
      </c>
      <c r="X2772">
        <v>1</v>
      </c>
      <c r="Y2772">
        <v>0</v>
      </c>
      <c r="Z2772">
        <v>0</v>
      </c>
      <c r="AA2772">
        <v>0</v>
      </c>
      <c r="AB2772">
        <v>0</v>
      </c>
      <c r="AC2772">
        <v>0</v>
      </c>
      <c r="AD2772">
        <v>0</v>
      </c>
      <c r="AE2772">
        <v>0</v>
      </c>
      <c r="AF2772">
        <v>1</v>
      </c>
      <c r="AG2772">
        <v>0</v>
      </c>
      <c r="AH2772">
        <v>0</v>
      </c>
      <c r="AI2772">
        <v>0</v>
      </c>
      <c r="AJ2772">
        <v>0</v>
      </c>
      <c r="AK2772">
        <v>0</v>
      </c>
      <c r="AL2772">
        <v>0</v>
      </c>
      <c r="AM2772">
        <v>0</v>
      </c>
      <c r="AN2772">
        <v>0</v>
      </c>
      <c r="AO2772">
        <v>0</v>
      </c>
      <c r="AP2772">
        <v>0</v>
      </c>
      <c r="AQ2772">
        <v>1</v>
      </c>
      <c r="AR2772">
        <v>0</v>
      </c>
      <c r="AS2772">
        <v>0</v>
      </c>
      <c r="AT2772">
        <v>44370</v>
      </c>
      <c r="AU2772">
        <v>44401</v>
      </c>
      <c r="AV2772">
        <v>0</v>
      </c>
      <c r="AW2772">
        <v>1</v>
      </c>
      <c r="AX2772">
        <v>0</v>
      </c>
      <c r="AY2772">
        <v>2021</v>
      </c>
      <c r="AZ2772">
        <v>6</v>
      </c>
      <c r="BA2772">
        <v>30</v>
      </c>
      <c r="BB2772">
        <v>4</v>
      </c>
      <c r="BF2772">
        <v>2021</v>
      </c>
      <c r="BG2772" t="s">
        <v>104</v>
      </c>
      <c r="BH2772" t="s">
        <v>9822</v>
      </c>
      <c r="BI2772" t="s">
        <v>9785</v>
      </c>
      <c r="BJ2772" t="s">
        <v>9796</v>
      </c>
    </row>
    <row r="2773" spans="1:62" x14ac:dyDescent="0.35">
      <c r="A2773">
        <v>52667935</v>
      </c>
      <c r="B2773" t="s">
        <v>7385</v>
      </c>
      <c r="C2773" t="s">
        <v>192</v>
      </c>
      <c r="D2773" t="s">
        <v>107</v>
      </c>
      <c r="E2773" t="s">
        <v>6615</v>
      </c>
      <c r="F2773">
        <v>13625315</v>
      </c>
      <c r="G2773" t="s">
        <v>6616</v>
      </c>
      <c r="I2773" s="1">
        <v>44371</v>
      </c>
      <c r="J2773">
        <v>44401.999988425923</v>
      </c>
      <c r="K2773" t="s">
        <v>7386</v>
      </c>
      <c r="L2773" t="s">
        <v>65</v>
      </c>
      <c r="M2773" t="s">
        <v>66</v>
      </c>
      <c r="N2773" t="s">
        <v>716</v>
      </c>
      <c r="P2773" t="s">
        <v>6618</v>
      </c>
      <c r="Q2773" t="s">
        <v>102</v>
      </c>
      <c r="R2773" t="s">
        <v>7387</v>
      </c>
      <c r="S2773" t="s">
        <v>82</v>
      </c>
      <c r="T2773" t="s">
        <v>7388</v>
      </c>
      <c r="U2773">
        <v>1</v>
      </c>
      <c r="V2773">
        <v>1</v>
      </c>
      <c r="W2773">
        <v>1</v>
      </c>
      <c r="X2773">
        <v>1</v>
      </c>
      <c r="Y2773">
        <v>0</v>
      </c>
      <c r="Z2773">
        <v>0</v>
      </c>
      <c r="AA2773">
        <v>0</v>
      </c>
      <c r="AB2773">
        <v>0</v>
      </c>
      <c r="AC2773">
        <v>0</v>
      </c>
      <c r="AD2773">
        <v>0</v>
      </c>
      <c r="AE2773">
        <v>1</v>
      </c>
      <c r="AF2773">
        <v>0</v>
      </c>
      <c r="AG2773">
        <v>0</v>
      </c>
      <c r="AH2773">
        <v>1</v>
      </c>
      <c r="AI2773">
        <v>0</v>
      </c>
      <c r="AJ2773">
        <v>0</v>
      </c>
      <c r="AK2773">
        <v>0</v>
      </c>
      <c r="AL2773">
        <v>0</v>
      </c>
      <c r="AM2773">
        <v>0</v>
      </c>
      <c r="AN2773">
        <v>0</v>
      </c>
      <c r="AO2773">
        <v>0</v>
      </c>
      <c r="AP2773">
        <v>0</v>
      </c>
      <c r="AQ2773">
        <v>0</v>
      </c>
      <c r="AR2773">
        <v>0</v>
      </c>
      <c r="AS2773">
        <v>0</v>
      </c>
      <c r="AT2773">
        <v>44371</v>
      </c>
      <c r="AU2773">
        <v>44385</v>
      </c>
      <c r="AV2773">
        <v>0</v>
      </c>
      <c r="AW2773">
        <v>1</v>
      </c>
      <c r="AX2773">
        <v>0</v>
      </c>
      <c r="AY2773">
        <v>2021</v>
      </c>
      <c r="AZ2773">
        <v>6</v>
      </c>
      <c r="BA2773">
        <v>30</v>
      </c>
      <c r="BB2773">
        <v>6</v>
      </c>
      <c r="BF2773">
        <v>2021</v>
      </c>
      <c r="BG2773" t="s">
        <v>104</v>
      </c>
      <c r="BH2773" t="s">
        <v>59</v>
      </c>
      <c r="BI2773" t="s">
        <v>9785</v>
      </c>
      <c r="BJ2773" t="s">
        <v>9796</v>
      </c>
    </row>
    <row r="2774" spans="1:62" x14ac:dyDescent="0.35">
      <c r="A2774">
        <v>52669255</v>
      </c>
      <c r="B2774" t="s">
        <v>7389</v>
      </c>
      <c r="C2774" t="s">
        <v>61</v>
      </c>
      <c r="D2774" t="s">
        <v>125</v>
      </c>
      <c r="E2774" t="s">
        <v>7390</v>
      </c>
      <c r="F2774">
        <v>31572824</v>
      </c>
      <c r="I2774" s="1">
        <v>44371</v>
      </c>
      <c r="J2774">
        <v>44401.999988425923</v>
      </c>
      <c r="K2774" t="s">
        <v>7391</v>
      </c>
      <c r="L2774" t="s">
        <v>7392</v>
      </c>
      <c r="M2774" t="s">
        <v>7393</v>
      </c>
      <c r="N2774" t="s">
        <v>7394</v>
      </c>
      <c r="O2774" t="s">
        <v>7395</v>
      </c>
      <c r="Q2774" t="s">
        <v>70</v>
      </c>
      <c r="R2774" t="s">
        <v>7396</v>
      </c>
      <c r="S2774" t="s">
        <v>71</v>
      </c>
      <c r="T2774" t="s">
        <v>7397</v>
      </c>
      <c r="U2774">
        <v>1</v>
      </c>
      <c r="V2774">
        <v>1</v>
      </c>
      <c r="W2774">
        <v>1</v>
      </c>
      <c r="X2774">
        <v>1</v>
      </c>
      <c r="Y2774">
        <v>0</v>
      </c>
      <c r="Z2774">
        <v>0</v>
      </c>
      <c r="AA2774">
        <v>0</v>
      </c>
      <c r="AB2774">
        <v>0</v>
      </c>
      <c r="AC2774">
        <v>0</v>
      </c>
      <c r="AD2774">
        <v>0</v>
      </c>
      <c r="AE2774">
        <v>1</v>
      </c>
      <c r="AF2774">
        <v>0</v>
      </c>
      <c r="AG2774">
        <v>0</v>
      </c>
      <c r="AH2774">
        <v>1</v>
      </c>
      <c r="AI2774">
        <v>0</v>
      </c>
      <c r="AJ2774">
        <v>0</v>
      </c>
      <c r="AK2774">
        <v>0</v>
      </c>
      <c r="AL2774">
        <v>0</v>
      </c>
      <c r="AM2774">
        <v>0</v>
      </c>
      <c r="AN2774">
        <v>0</v>
      </c>
      <c r="AO2774">
        <v>0</v>
      </c>
      <c r="AP2774">
        <v>0</v>
      </c>
      <c r="AQ2774">
        <v>1</v>
      </c>
      <c r="AR2774">
        <v>0</v>
      </c>
      <c r="AS2774">
        <v>0</v>
      </c>
      <c r="AT2774">
        <v>44371</v>
      </c>
      <c r="AU2774">
        <v>44401</v>
      </c>
      <c r="AV2774">
        <v>0</v>
      </c>
      <c r="AW2774">
        <v>0</v>
      </c>
      <c r="AX2774">
        <v>0</v>
      </c>
      <c r="AY2774">
        <v>2021</v>
      </c>
      <c r="AZ2774">
        <v>6</v>
      </c>
      <c r="BA2774">
        <v>30</v>
      </c>
      <c r="BB2774">
        <v>7</v>
      </c>
      <c r="BC2774">
        <v>110000</v>
      </c>
      <c r="BD2774">
        <v>139999</v>
      </c>
      <c r="BE2774" t="s">
        <v>90</v>
      </c>
      <c r="BF2774">
        <v>2021</v>
      </c>
      <c r="BG2774" t="s">
        <v>104</v>
      </c>
      <c r="BH2774" t="s">
        <v>59</v>
      </c>
      <c r="BI2774" t="s">
        <v>9785</v>
      </c>
      <c r="BJ2774" t="s">
        <v>9796</v>
      </c>
    </row>
    <row r="2775" spans="1:62" x14ac:dyDescent="0.35">
      <c r="A2775">
        <v>52669547</v>
      </c>
      <c r="B2775" t="s">
        <v>2122</v>
      </c>
      <c r="C2775" t="s">
        <v>75</v>
      </c>
      <c r="D2775" t="s">
        <v>76</v>
      </c>
      <c r="E2775" t="s">
        <v>3370</v>
      </c>
      <c r="F2775">
        <v>36983305</v>
      </c>
      <c r="I2775" s="1">
        <v>44371</v>
      </c>
      <c r="J2775">
        <v>44401.999988425923</v>
      </c>
      <c r="K2775" t="s">
        <v>7398</v>
      </c>
      <c r="L2775" t="s">
        <v>65</v>
      </c>
      <c r="M2775" t="s">
        <v>197</v>
      </c>
      <c r="N2775" t="s">
        <v>198</v>
      </c>
      <c r="Q2775" t="s">
        <v>70</v>
      </c>
      <c r="S2775" t="s">
        <v>71</v>
      </c>
      <c r="T2775" t="s">
        <v>7399</v>
      </c>
      <c r="U2775">
        <v>1</v>
      </c>
      <c r="V2775">
        <v>1</v>
      </c>
      <c r="W2775">
        <v>1</v>
      </c>
      <c r="X2775">
        <v>1</v>
      </c>
      <c r="Y2775">
        <v>0</v>
      </c>
      <c r="Z2775">
        <v>0</v>
      </c>
      <c r="AA2775">
        <v>0</v>
      </c>
      <c r="AB2775">
        <v>0</v>
      </c>
      <c r="AC2775">
        <v>0</v>
      </c>
      <c r="AD2775">
        <v>1</v>
      </c>
      <c r="AE2775">
        <v>1</v>
      </c>
      <c r="AF2775">
        <v>1</v>
      </c>
      <c r="AG2775">
        <v>1</v>
      </c>
      <c r="AH2775">
        <v>1</v>
      </c>
      <c r="AI2775">
        <v>0</v>
      </c>
      <c r="AJ2775">
        <v>0</v>
      </c>
      <c r="AK2775">
        <v>0</v>
      </c>
      <c r="AL2775">
        <v>0</v>
      </c>
      <c r="AM2775">
        <v>0</v>
      </c>
      <c r="AN2775">
        <v>0</v>
      </c>
      <c r="AO2775">
        <v>0</v>
      </c>
      <c r="AP2775">
        <v>0</v>
      </c>
      <c r="AQ2775">
        <v>0</v>
      </c>
      <c r="AR2775">
        <v>0</v>
      </c>
      <c r="AS2775">
        <v>0</v>
      </c>
      <c r="AT2775">
        <v>44371</v>
      </c>
      <c r="AU2775">
        <v>44399</v>
      </c>
      <c r="AV2775">
        <v>1</v>
      </c>
      <c r="AW2775">
        <v>1</v>
      </c>
      <c r="AX2775">
        <v>0</v>
      </c>
      <c r="AY2775">
        <v>2021</v>
      </c>
      <c r="AZ2775">
        <v>6</v>
      </c>
      <c r="BA2775">
        <v>30</v>
      </c>
      <c r="BB2775">
        <v>9</v>
      </c>
      <c r="BF2775">
        <v>2021</v>
      </c>
      <c r="BG2775" t="s">
        <v>73</v>
      </c>
      <c r="BH2775" t="s">
        <v>9822</v>
      </c>
      <c r="BI2775" t="s">
        <v>9785</v>
      </c>
      <c r="BJ2775" t="s">
        <v>9796</v>
      </c>
    </row>
    <row r="2776" spans="1:62" x14ac:dyDescent="0.35">
      <c r="A2776">
        <v>52671964</v>
      </c>
      <c r="B2776" t="s">
        <v>7400</v>
      </c>
      <c r="C2776" t="s">
        <v>75</v>
      </c>
      <c r="D2776" t="s">
        <v>76</v>
      </c>
      <c r="E2776" t="s">
        <v>7401</v>
      </c>
      <c r="F2776">
        <v>45956694</v>
      </c>
      <c r="I2776" s="1">
        <v>44371</v>
      </c>
      <c r="J2776">
        <v>44401.999988425923</v>
      </c>
      <c r="K2776" t="s">
        <v>7400</v>
      </c>
      <c r="L2776" t="s">
        <v>65</v>
      </c>
      <c r="M2776" t="s">
        <v>79</v>
      </c>
      <c r="N2776" t="s">
        <v>80</v>
      </c>
      <c r="P2776" t="s">
        <v>189</v>
      </c>
      <c r="Q2776" t="s">
        <v>102</v>
      </c>
      <c r="S2776" t="s">
        <v>71</v>
      </c>
      <c r="T2776" t="s">
        <v>7402</v>
      </c>
      <c r="U2776">
        <v>1</v>
      </c>
      <c r="V2776">
        <v>1</v>
      </c>
      <c r="W2776">
        <v>0</v>
      </c>
      <c r="X2776">
        <v>1</v>
      </c>
      <c r="Y2776">
        <v>0</v>
      </c>
      <c r="Z2776">
        <v>0</v>
      </c>
      <c r="AA2776">
        <v>0</v>
      </c>
      <c r="AB2776">
        <v>0</v>
      </c>
      <c r="AC2776">
        <v>0</v>
      </c>
      <c r="AD2776">
        <v>0</v>
      </c>
      <c r="AE2776">
        <v>1</v>
      </c>
      <c r="AF2776">
        <v>0</v>
      </c>
      <c r="AG2776">
        <v>0</v>
      </c>
      <c r="AH2776">
        <v>1</v>
      </c>
      <c r="AI2776">
        <v>0</v>
      </c>
      <c r="AJ2776">
        <v>0</v>
      </c>
      <c r="AK2776">
        <v>0</v>
      </c>
      <c r="AL2776">
        <v>0</v>
      </c>
      <c r="AM2776">
        <v>0</v>
      </c>
      <c r="AN2776">
        <v>0</v>
      </c>
      <c r="AO2776">
        <v>0</v>
      </c>
      <c r="AP2776">
        <v>0</v>
      </c>
      <c r="AQ2776">
        <v>0</v>
      </c>
      <c r="AR2776">
        <v>0</v>
      </c>
      <c r="AS2776">
        <v>0</v>
      </c>
      <c r="AT2776">
        <v>44371</v>
      </c>
      <c r="AU2776">
        <v>44385</v>
      </c>
      <c r="AV2776">
        <v>0</v>
      </c>
      <c r="AW2776">
        <v>1</v>
      </c>
      <c r="AX2776">
        <v>0</v>
      </c>
      <c r="AY2776">
        <v>2021</v>
      </c>
      <c r="AZ2776">
        <v>6</v>
      </c>
      <c r="BA2776">
        <v>30</v>
      </c>
      <c r="BB2776">
        <v>5</v>
      </c>
      <c r="BF2776">
        <v>2021</v>
      </c>
      <c r="BG2776" t="s">
        <v>104</v>
      </c>
      <c r="BH2776" t="s">
        <v>9822</v>
      </c>
      <c r="BI2776" t="s">
        <v>9785</v>
      </c>
      <c r="BJ2776" t="s">
        <v>9796</v>
      </c>
    </row>
    <row r="2777" spans="1:62" x14ac:dyDescent="0.35">
      <c r="A2777">
        <v>52676161</v>
      </c>
      <c r="B2777" t="s">
        <v>98</v>
      </c>
      <c r="C2777" t="s">
        <v>75</v>
      </c>
      <c r="D2777" t="s">
        <v>117</v>
      </c>
      <c r="E2777" t="s">
        <v>5498</v>
      </c>
      <c r="F2777">
        <v>41963588</v>
      </c>
      <c r="G2777" t="s">
        <v>5498</v>
      </c>
      <c r="I2777" s="1">
        <v>44371</v>
      </c>
      <c r="J2777">
        <v>44401.999988425923</v>
      </c>
      <c r="K2777" t="s">
        <v>7403</v>
      </c>
      <c r="L2777" t="s">
        <v>65</v>
      </c>
      <c r="M2777" t="s">
        <v>120</v>
      </c>
      <c r="N2777" t="s">
        <v>121</v>
      </c>
      <c r="O2777" t="s">
        <v>168</v>
      </c>
      <c r="P2777" t="s">
        <v>122</v>
      </c>
      <c r="Q2777" t="s">
        <v>70</v>
      </c>
      <c r="S2777" t="s">
        <v>71</v>
      </c>
      <c r="T2777" t="s">
        <v>7404</v>
      </c>
      <c r="U2777">
        <v>1</v>
      </c>
      <c r="V2777">
        <v>1</v>
      </c>
      <c r="W2777">
        <v>1</v>
      </c>
      <c r="X2777">
        <v>1</v>
      </c>
      <c r="Y2777">
        <v>0</v>
      </c>
      <c r="Z2777">
        <v>0</v>
      </c>
      <c r="AA2777">
        <v>0</v>
      </c>
      <c r="AB2777">
        <v>0</v>
      </c>
      <c r="AC2777">
        <v>0</v>
      </c>
      <c r="AD2777">
        <v>0</v>
      </c>
      <c r="AE2777">
        <v>1</v>
      </c>
      <c r="AF2777">
        <v>0</v>
      </c>
      <c r="AG2777">
        <v>0</v>
      </c>
      <c r="AH2777">
        <v>1</v>
      </c>
      <c r="AI2777">
        <v>0</v>
      </c>
      <c r="AJ2777">
        <v>0</v>
      </c>
      <c r="AK2777">
        <v>0</v>
      </c>
      <c r="AL2777">
        <v>0</v>
      </c>
      <c r="AM2777">
        <v>0</v>
      </c>
      <c r="AN2777">
        <v>0</v>
      </c>
      <c r="AO2777">
        <v>0</v>
      </c>
      <c r="AP2777">
        <v>0</v>
      </c>
      <c r="AQ2777">
        <v>0</v>
      </c>
      <c r="AR2777">
        <v>0</v>
      </c>
      <c r="AS2777">
        <v>0</v>
      </c>
      <c r="AT2777">
        <v>44371</v>
      </c>
      <c r="AU2777">
        <v>44401</v>
      </c>
      <c r="AV2777">
        <v>0</v>
      </c>
      <c r="AW2777">
        <v>1</v>
      </c>
      <c r="AX2777">
        <v>0</v>
      </c>
      <c r="AY2777">
        <v>2021</v>
      </c>
      <c r="AZ2777">
        <v>6</v>
      </c>
      <c r="BA2777">
        <v>30</v>
      </c>
      <c r="BB2777">
        <v>6</v>
      </c>
      <c r="BF2777">
        <v>2021</v>
      </c>
      <c r="BG2777" t="s">
        <v>104</v>
      </c>
      <c r="BH2777" t="s">
        <v>9822</v>
      </c>
      <c r="BI2777" t="s">
        <v>9785</v>
      </c>
      <c r="BJ2777" t="s">
        <v>9796</v>
      </c>
    </row>
    <row r="2778" spans="1:62" x14ac:dyDescent="0.35">
      <c r="A2778">
        <v>52679086</v>
      </c>
      <c r="B2778" t="s">
        <v>98</v>
      </c>
      <c r="C2778" t="s">
        <v>369</v>
      </c>
      <c r="D2778" t="s">
        <v>3708</v>
      </c>
      <c r="E2778" t="s">
        <v>7405</v>
      </c>
      <c r="F2778">
        <v>26225131</v>
      </c>
      <c r="G2778" t="s">
        <v>7406</v>
      </c>
      <c r="H2778">
        <v>2.8277999999999999</v>
      </c>
      <c r="I2778" s="1">
        <v>44371</v>
      </c>
      <c r="J2778">
        <v>44401.999988425923</v>
      </c>
      <c r="K2778" t="s">
        <v>7407</v>
      </c>
      <c r="L2778" t="s">
        <v>65</v>
      </c>
      <c r="M2778" t="s">
        <v>120</v>
      </c>
      <c r="N2778" t="s">
        <v>121</v>
      </c>
      <c r="O2778" t="s">
        <v>168</v>
      </c>
      <c r="P2778" t="s">
        <v>122</v>
      </c>
      <c r="Q2778" t="s">
        <v>70</v>
      </c>
      <c r="S2778" t="s">
        <v>82</v>
      </c>
      <c r="T2778" t="s">
        <v>7408</v>
      </c>
      <c r="U2778">
        <v>0</v>
      </c>
      <c r="V2778">
        <v>1</v>
      </c>
      <c r="W2778">
        <v>1</v>
      </c>
      <c r="X2778">
        <v>1</v>
      </c>
      <c r="Y2778">
        <v>0</v>
      </c>
      <c r="Z2778">
        <v>0</v>
      </c>
      <c r="AA2778">
        <v>0</v>
      </c>
      <c r="AB2778">
        <v>0</v>
      </c>
      <c r="AC2778">
        <v>0</v>
      </c>
      <c r="AD2778">
        <v>0</v>
      </c>
      <c r="AE2778">
        <v>1</v>
      </c>
      <c r="AF2778">
        <v>0</v>
      </c>
      <c r="AG2778">
        <v>1</v>
      </c>
      <c r="AH2778">
        <v>1</v>
      </c>
      <c r="AI2778">
        <v>0</v>
      </c>
      <c r="AJ2778">
        <v>0</v>
      </c>
      <c r="AK2778">
        <v>0</v>
      </c>
      <c r="AL2778">
        <v>0</v>
      </c>
      <c r="AM2778">
        <v>0</v>
      </c>
      <c r="AN2778">
        <v>0</v>
      </c>
      <c r="AO2778">
        <v>0</v>
      </c>
      <c r="AP2778">
        <v>0</v>
      </c>
      <c r="AQ2778">
        <v>0</v>
      </c>
      <c r="AR2778">
        <v>0</v>
      </c>
      <c r="AS2778">
        <v>0</v>
      </c>
      <c r="AT2778">
        <v>44371</v>
      </c>
      <c r="AU2778">
        <v>44400</v>
      </c>
      <c r="AV2778">
        <v>0</v>
      </c>
      <c r="AW2778">
        <v>1</v>
      </c>
      <c r="AX2778">
        <v>0</v>
      </c>
      <c r="AY2778">
        <v>2021</v>
      </c>
      <c r="AZ2778">
        <v>6</v>
      </c>
      <c r="BA2778">
        <v>30</v>
      </c>
      <c r="BB2778">
        <v>6</v>
      </c>
      <c r="BF2778">
        <v>2021</v>
      </c>
      <c r="BG2778" t="s">
        <v>104</v>
      </c>
      <c r="BH2778" t="s">
        <v>9822</v>
      </c>
      <c r="BI2778" t="s">
        <v>9785</v>
      </c>
      <c r="BJ2778" t="s">
        <v>9796</v>
      </c>
    </row>
    <row r="2779" spans="1:62" x14ac:dyDescent="0.35">
      <c r="A2779">
        <v>52693435</v>
      </c>
      <c r="B2779" t="s">
        <v>4759</v>
      </c>
      <c r="C2779" t="s">
        <v>75</v>
      </c>
      <c r="D2779" t="s">
        <v>428</v>
      </c>
      <c r="E2779" t="s">
        <v>429</v>
      </c>
      <c r="F2779">
        <v>21742758</v>
      </c>
      <c r="G2779" t="s">
        <v>430</v>
      </c>
      <c r="H2779">
        <v>2.9419</v>
      </c>
      <c r="I2779" s="1">
        <v>44372</v>
      </c>
      <c r="J2779">
        <v>44402.999988425923</v>
      </c>
      <c r="K2779" t="s">
        <v>7409</v>
      </c>
      <c r="L2779" t="s">
        <v>65</v>
      </c>
      <c r="M2779" t="s">
        <v>120</v>
      </c>
      <c r="N2779" t="s">
        <v>121</v>
      </c>
      <c r="O2779" t="s">
        <v>168</v>
      </c>
      <c r="P2779" t="s">
        <v>122</v>
      </c>
      <c r="Q2779" t="s">
        <v>70</v>
      </c>
      <c r="S2779" t="s">
        <v>82</v>
      </c>
      <c r="T2779" t="s">
        <v>7410</v>
      </c>
      <c r="U2779">
        <v>0</v>
      </c>
      <c r="V2779">
        <v>1</v>
      </c>
      <c r="W2779">
        <v>1</v>
      </c>
      <c r="X2779">
        <v>1</v>
      </c>
      <c r="Y2779">
        <v>0</v>
      </c>
      <c r="Z2779">
        <v>0</v>
      </c>
      <c r="AA2779">
        <v>0</v>
      </c>
      <c r="AB2779">
        <v>0</v>
      </c>
      <c r="AC2779">
        <v>0</v>
      </c>
      <c r="AD2779">
        <v>1</v>
      </c>
      <c r="AE2779">
        <v>1</v>
      </c>
      <c r="AF2779">
        <v>0</v>
      </c>
      <c r="AG2779">
        <v>0</v>
      </c>
      <c r="AH2779">
        <v>1</v>
      </c>
      <c r="AI2779">
        <v>0</v>
      </c>
      <c r="AJ2779">
        <v>0</v>
      </c>
      <c r="AK2779">
        <v>0</v>
      </c>
      <c r="AL2779">
        <v>0</v>
      </c>
      <c r="AM2779">
        <v>0</v>
      </c>
      <c r="AN2779">
        <v>0</v>
      </c>
      <c r="AO2779">
        <v>0</v>
      </c>
      <c r="AP2779">
        <v>1</v>
      </c>
      <c r="AQ2779">
        <v>0</v>
      </c>
      <c r="AR2779">
        <v>0</v>
      </c>
      <c r="AS2779">
        <v>0</v>
      </c>
      <c r="AT2779">
        <v>44372</v>
      </c>
      <c r="AU2779">
        <v>44386</v>
      </c>
      <c r="AV2779">
        <v>0</v>
      </c>
      <c r="AW2779">
        <v>1</v>
      </c>
      <c r="AX2779">
        <v>0</v>
      </c>
      <c r="AY2779">
        <v>2021</v>
      </c>
      <c r="AZ2779">
        <v>6</v>
      </c>
      <c r="BA2779">
        <v>30</v>
      </c>
      <c r="BB2779">
        <v>7</v>
      </c>
      <c r="BF2779">
        <v>2021</v>
      </c>
      <c r="BG2779" t="s">
        <v>104</v>
      </c>
      <c r="BH2779" t="s">
        <v>9822</v>
      </c>
      <c r="BI2779" t="s">
        <v>9785</v>
      </c>
      <c r="BJ2779" t="s">
        <v>9797</v>
      </c>
    </row>
    <row r="2780" spans="1:62" x14ac:dyDescent="0.35">
      <c r="A2780">
        <v>52696025</v>
      </c>
      <c r="B2780" t="s">
        <v>7411</v>
      </c>
      <c r="C2780" t="s">
        <v>75</v>
      </c>
      <c r="D2780" t="s">
        <v>117</v>
      </c>
      <c r="E2780" t="s">
        <v>3694</v>
      </c>
      <c r="F2780">
        <v>25549939</v>
      </c>
      <c r="I2780" s="1">
        <v>44372</v>
      </c>
      <c r="J2780">
        <v>44402.999988425923</v>
      </c>
      <c r="K2780" t="s">
        <v>7412</v>
      </c>
      <c r="L2780" t="s">
        <v>65</v>
      </c>
      <c r="M2780" t="s">
        <v>120</v>
      </c>
      <c r="N2780" t="s">
        <v>67</v>
      </c>
      <c r="O2780" t="s">
        <v>168</v>
      </c>
      <c r="P2780" t="s">
        <v>122</v>
      </c>
      <c r="Q2780" t="s">
        <v>70</v>
      </c>
      <c r="S2780" t="s">
        <v>71</v>
      </c>
      <c r="T2780" t="s">
        <v>7413</v>
      </c>
      <c r="U2780">
        <v>0</v>
      </c>
      <c r="V2780">
        <v>1</v>
      </c>
      <c r="W2780">
        <v>0</v>
      </c>
      <c r="X2780">
        <v>1</v>
      </c>
      <c r="Y2780">
        <v>0</v>
      </c>
      <c r="Z2780">
        <v>0</v>
      </c>
      <c r="AA2780">
        <v>0</v>
      </c>
      <c r="AB2780">
        <v>0</v>
      </c>
      <c r="AC2780">
        <v>0</v>
      </c>
      <c r="AD2780">
        <v>0</v>
      </c>
      <c r="AE2780">
        <v>1</v>
      </c>
      <c r="AF2780">
        <v>0</v>
      </c>
      <c r="AG2780">
        <v>0</v>
      </c>
      <c r="AH2780">
        <v>1</v>
      </c>
      <c r="AI2780">
        <v>0</v>
      </c>
      <c r="AJ2780">
        <v>0</v>
      </c>
      <c r="AK2780">
        <v>0</v>
      </c>
      <c r="AL2780">
        <v>0</v>
      </c>
      <c r="AM2780">
        <v>0</v>
      </c>
      <c r="AN2780">
        <v>0</v>
      </c>
      <c r="AO2780">
        <v>0</v>
      </c>
      <c r="AP2780">
        <v>0</v>
      </c>
      <c r="AQ2780">
        <v>0</v>
      </c>
      <c r="AR2780">
        <v>0</v>
      </c>
      <c r="AS2780">
        <v>0</v>
      </c>
      <c r="AT2780">
        <v>44372</v>
      </c>
      <c r="AU2780">
        <v>44400</v>
      </c>
      <c r="AV2780">
        <v>1</v>
      </c>
      <c r="AW2780">
        <v>1</v>
      </c>
      <c r="AX2780">
        <v>0</v>
      </c>
      <c r="AY2780">
        <v>2021</v>
      </c>
      <c r="AZ2780">
        <v>6</v>
      </c>
      <c r="BA2780">
        <v>30</v>
      </c>
      <c r="BB2780">
        <v>4</v>
      </c>
      <c r="BF2780">
        <v>2021</v>
      </c>
      <c r="BG2780" t="s">
        <v>73</v>
      </c>
      <c r="BH2780" t="s">
        <v>9822</v>
      </c>
      <c r="BI2780" t="s">
        <v>9785</v>
      </c>
      <c r="BJ2780" t="s">
        <v>9797</v>
      </c>
    </row>
    <row r="2781" spans="1:62" x14ac:dyDescent="0.35">
      <c r="A2781">
        <v>52696033</v>
      </c>
      <c r="B2781" t="s">
        <v>98</v>
      </c>
      <c r="C2781" t="s">
        <v>61</v>
      </c>
      <c r="D2781" t="s">
        <v>125</v>
      </c>
      <c r="E2781" t="s">
        <v>6643</v>
      </c>
      <c r="F2781">
        <v>28681558</v>
      </c>
      <c r="G2781" t="s">
        <v>6644</v>
      </c>
      <c r="H2781">
        <v>3.4863</v>
      </c>
      <c r="I2781" s="1">
        <v>44372</v>
      </c>
      <c r="J2781">
        <v>44402.999988425923</v>
      </c>
      <c r="K2781" t="s">
        <v>7414</v>
      </c>
      <c r="L2781" t="s">
        <v>65</v>
      </c>
      <c r="M2781" t="s">
        <v>66</v>
      </c>
      <c r="N2781" t="s">
        <v>67</v>
      </c>
      <c r="P2781" t="s">
        <v>459</v>
      </c>
      <c r="Q2781" t="s">
        <v>70</v>
      </c>
      <c r="S2781" t="s">
        <v>82</v>
      </c>
      <c r="T2781" t="s">
        <v>7415</v>
      </c>
      <c r="U2781">
        <v>0</v>
      </c>
      <c r="V2781">
        <v>1</v>
      </c>
      <c r="W2781">
        <v>1</v>
      </c>
      <c r="X2781">
        <v>1</v>
      </c>
      <c r="Y2781">
        <v>0</v>
      </c>
      <c r="Z2781">
        <v>0</v>
      </c>
      <c r="AA2781">
        <v>0</v>
      </c>
      <c r="AB2781">
        <v>0</v>
      </c>
      <c r="AC2781">
        <v>0</v>
      </c>
      <c r="AD2781">
        <v>0</v>
      </c>
      <c r="AE2781">
        <v>1</v>
      </c>
      <c r="AF2781">
        <v>0</v>
      </c>
      <c r="AG2781">
        <v>0</v>
      </c>
      <c r="AH2781">
        <v>1</v>
      </c>
      <c r="AI2781">
        <v>0</v>
      </c>
      <c r="AJ2781">
        <v>0</v>
      </c>
      <c r="AK2781">
        <v>0</v>
      </c>
      <c r="AL2781">
        <v>0</v>
      </c>
      <c r="AM2781">
        <v>0</v>
      </c>
      <c r="AN2781">
        <v>0</v>
      </c>
      <c r="AO2781">
        <v>0</v>
      </c>
      <c r="AP2781">
        <v>0</v>
      </c>
      <c r="AQ2781">
        <v>0</v>
      </c>
      <c r="AR2781">
        <v>0</v>
      </c>
      <c r="AS2781">
        <v>0</v>
      </c>
      <c r="AT2781">
        <v>44372</v>
      </c>
      <c r="AU2781">
        <v>44401</v>
      </c>
      <c r="AV2781">
        <v>0</v>
      </c>
      <c r="AW2781">
        <v>1</v>
      </c>
      <c r="AX2781">
        <v>0</v>
      </c>
      <c r="AY2781">
        <v>2021</v>
      </c>
      <c r="AZ2781">
        <v>6</v>
      </c>
      <c r="BA2781">
        <v>30</v>
      </c>
      <c r="BB2781">
        <v>5</v>
      </c>
      <c r="BF2781">
        <v>2021</v>
      </c>
      <c r="BG2781" t="s">
        <v>104</v>
      </c>
      <c r="BH2781" t="s">
        <v>9822</v>
      </c>
      <c r="BI2781" t="s">
        <v>9785</v>
      </c>
      <c r="BJ2781" t="s">
        <v>9797</v>
      </c>
    </row>
    <row r="2782" spans="1:62" x14ac:dyDescent="0.35">
      <c r="A2782">
        <v>52696255</v>
      </c>
      <c r="B2782" t="s">
        <v>7411</v>
      </c>
      <c r="C2782" t="s">
        <v>75</v>
      </c>
      <c r="D2782" t="s">
        <v>117</v>
      </c>
      <c r="E2782" t="s">
        <v>3694</v>
      </c>
      <c r="F2782">
        <v>25549939</v>
      </c>
      <c r="I2782" s="1">
        <v>44372</v>
      </c>
      <c r="J2782">
        <v>44402.999988425923</v>
      </c>
      <c r="K2782" t="s">
        <v>7416</v>
      </c>
      <c r="L2782" t="s">
        <v>65</v>
      </c>
      <c r="M2782" t="s">
        <v>120</v>
      </c>
      <c r="N2782" t="s">
        <v>67</v>
      </c>
      <c r="O2782" t="s">
        <v>168</v>
      </c>
      <c r="P2782" t="s">
        <v>122</v>
      </c>
      <c r="Q2782" t="s">
        <v>70</v>
      </c>
      <c r="S2782" t="s">
        <v>71</v>
      </c>
      <c r="T2782" t="s">
        <v>7417</v>
      </c>
      <c r="U2782">
        <v>0</v>
      </c>
      <c r="V2782">
        <v>1</v>
      </c>
      <c r="W2782">
        <v>0</v>
      </c>
      <c r="X2782">
        <v>1</v>
      </c>
      <c r="Y2782">
        <v>0</v>
      </c>
      <c r="Z2782">
        <v>0</v>
      </c>
      <c r="AA2782">
        <v>0</v>
      </c>
      <c r="AB2782">
        <v>0</v>
      </c>
      <c r="AC2782">
        <v>0</v>
      </c>
      <c r="AD2782">
        <v>0</v>
      </c>
      <c r="AE2782">
        <v>1</v>
      </c>
      <c r="AF2782">
        <v>0</v>
      </c>
      <c r="AG2782">
        <v>0</v>
      </c>
      <c r="AH2782">
        <v>1</v>
      </c>
      <c r="AI2782">
        <v>0</v>
      </c>
      <c r="AJ2782">
        <v>0</v>
      </c>
      <c r="AK2782">
        <v>0</v>
      </c>
      <c r="AL2782">
        <v>0</v>
      </c>
      <c r="AM2782">
        <v>0</v>
      </c>
      <c r="AN2782">
        <v>0</v>
      </c>
      <c r="AO2782">
        <v>0</v>
      </c>
      <c r="AP2782">
        <v>0</v>
      </c>
      <c r="AQ2782">
        <v>0</v>
      </c>
      <c r="AR2782">
        <v>0</v>
      </c>
      <c r="AS2782">
        <v>0</v>
      </c>
      <c r="AT2782">
        <v>44372</v>
      </c>
      <c r="AU2782">
        <v>44400</v>
      </c>
      <c r="AV2782">
        <v>1</v>
      </c>
      <c r="AW2782">
        <v>1</v>
      </c>
      <c r="AX2782">
        <v>0</v>
      </c>
      <c r="AY2782">
        <v>2021</v>
      </c>
      <c r="AZ2782">
        <v>6</v>
      </c>
      <c r="BA2782">
        <v>30</v>
      </c>
      <c r="BB2782">
        <v>4</v>
      </c>
      <c r="BF2782">
        <v>2021</v>
      </c>
      <c r="BG2782" t="s">
        <v>73</v>
      </c>
      <c r="BH2782" t="s">
        <v>9822</v>
      </c>
      <c r="BI2782" t="s">
        <v>9785</v>
      </c>
      <c r="BJ2782" t="s">
        <v>9797</v>
      </c>
    </row>
    <row r="2783" spans="1:62" x14ac:dyDescent="0.35">
      <c r="A2783">
        <v>52696473</v>
      </c>
      <c r="B2783" t="s">
        <v>116</v>
      </c>
      <c r="C2783" t="s">
        <v>75</v>
      </c>
      <c r="D2783" t="s">
        <v>117</v>
      </c>
      <c r="E2783" t="s">
        <v>3694</v>
      </c>
      <c r="F2783">
        <v>25549939</v>
      </c>
      <c r="I2783" s="1">
        <v>44372</v>
      </c>
      <c r="J2783">
        <v>44402.999988425923</v>
      </c>
      <c r="K2783" t="s">
        <v>7418</v>
      </c>
      <c r="L2783" t="s">
        <v>65</v>
      </c>
      <c r="M2783" t="s">
        <v>66</v>
      </c>
      <c r="N2783" t="s">
        <v>67</v>
      </c>
      <c r="Q2783" t="s">
        <v>70</v>
      </c>
      <c r="S2783" t="s">
        <v>71</v>
      </c>
      <c r="T2783" t="s">
        <v>7419</v>
      </c>
      <c r="U2783">
        <v>1</v>
      </c>
      <c r="V2783">
        <v>1</v>
      </c>
      <c r="W2783">
        <v>1</v>
      </c>
      <c r="X2783">
        <v>1</v>
      </c>
      <c r="Y2783">
        <v>0</v>
      </c>
      <c r="Z2783">
        <v>0</v>
      </c>
      <c r="AA2783">
        <v>0</v>
      </c>
      <c r="AB2783">
        <v>0</v>
      </c>
      <c r="AC2783">
        <v>0</v>
      </c>
      <c r="AD2783">
        <v>0</v>
      </c>
      <c r="AE2783">
        <v>1</v>
      </c>
      <c r="AF2783">
        <v>1</v>
      </c>
      <c r="AG2783">
        <v>1</v>
      </c>
      <c r="AH2783">
        <v>1</v>
      </c>
      <c r="AI2783">
        <v>0</v>
      </c>
      <c r="AJ2783">
        <v>0</v>
      </c>
      <c r="AK2783">
        <v>0</v>
      </c>
      <c r="AL2783">
        <v>0</v>
      </c>
      <c r="AM2783">
        <v>0</v>
      </c>
      <c r="AN2783">
        <v>0</v>
      </c>
      <c r="AO2783">
        <v>0</v>
      </c>
      <c r="AP2783">
        <v>1</v>
      </c>
      <c r="AQ2783">
        <v>0</v>
      </c>
      <c r="AR2783">
        <v>0</v>
      </c>
      <c r="AS2783">
        <v>0</v>
      </c>
      <c r="AT2783">
        <v>44372</v>
      </c>
      <c r="AU2783">
        <v>44400</v>
      </c>
      <c r="AV2783">
        <v>1</v>
      </c>
      <c r="AW2783">
        <v>1</v>
      </c>
      <c r="AX2783">
        <v>0</v>
      </c>
      <c r="AY2783">
        <v>2021</v>
      </c>
      <c r="AZ2783">
        <v>6</v>
      </c>
      <c r="BA2783">
        <v>30</v>
      </c>
      <c r="BB2783">
        <v>9</v>
      </c>
      <c r="BF2783">
        <v>2021</v>
      </c>
      <c r="BG2783" t="s">
        <v>73</v>
      </c>
      <c r="BH2783" t="s">
        <v>9822</v>
      </c>
      <c r="BI2783" t="s">
        <v>9785</v>
      </c>
      <c r="BJ2783" t="s">
        <v>9797</v>
      </c>
    </row>
    <row r="2784" spans="1:62" x14ac:dyDescent="0.35">
      <c r="A2784">
        <v>52701060</v>
      </c>
      <c r="B2784" t="s">
        <v>98</v>
      </c>
      <c r="C2784" t="s">
        <v>75</v>
      </c>
      <c r="D2784" t="s">
        <v>85</v>
      </c>
      <c r="E2784" t="s">
        <v>1789</v>
      </c>
      <c r="F2784">
        <v>44812571</v>
      </c>
      <c r="I2784" s="1">
        <v>44374</v>
      </c>
      <c r="J2784">
        <v>44404.999988425923</v>
      </c>
      <c r="K2784" t="s">
        <v>7420</v>
      </c>
      <c r="L2784" t="s">
        <v>65</v>
      </c>
      <c r="M2784" t="s">
        <v>66</v>
      </c>
      <c r="N2784" t="s">
        <v>67</v>
      </c>
      <c r="O2784" t="s">
        <v>101</v>
      </c>
      <c r="Q2784" t="s">
        <v>70</v>
      </c>
      <c r="S2784" t="s">
        <v>71</v>
      </c>
      <c r="T2784" t="s">
        <v>7421</v>
      </c>
      <c r="U2784">
        <v>0</v>
      </c>
      <c r="V2784">
        <v>1</v>
      </c>
      <c r="W2784">
        <v>1</v>
      </c>
      <c r="X2784">
        <v>1</v>
      </c>
      <c r="Y2784">
        <v>0</v>
      </c>
      <c r="Z2784">
        <v>0</v>
      </c>
      <c r="AA2784">
        <v>0</v>
      </c>
      <c r="AB2784">
        <v>0</v>
      </c>
      <c r="AC2784">
        <v>0</v>
      </c>
      <c r="AD2784">
        <v>0</v>
      </c>
      <c r="AE2784">
        <v>1</v>
      </c>
      <c r="AF2784">
        <v>0</v>
      </c>
      <c r="AG2784">
        <v>1</v>
      </c>
      <c r="AH2784">
        <v>1</v>
      </c>
      <c r="AI2784">
        <v>0</v>
      </c>
      <c r="AJ2784">
        <v>0</v>
      </c>
      <c r="AK2784">
        <v>0</v>
      </c>
      <c r="AL2784">
        <v>0</v>
      </c>
      <c r="AM2784">
        <v>0</v>
      </c>
      <c r="AN2784">
        <v>0</v>
      </c>
      <c r="AO2784">
        <v>0</v>
      </c>
      <c r="AP2784">
        <v>1</v>
      </c>
      <c r="AQ2784">
        <v>0</v>
      </c>
      <c r="AR2784">
        <v>0</v>
      </c>
      <c r="AS2784">
        <v>0</v>
      </c>
      <c r="AT2784">
        <v>44374</v>
      </c>
      <c r="AU2784">
        <v>44404</v>
      </c>
      <c r="AV2784">
        <v>1</v>
      </c>
      <c r="AW2784">
        <v>1</v>
      </c>
      <c r="AX2784">
        <v>0</v>
      </c>
      <c r="AY2784">
        <v>2021</v>
      </c>
      <c r="AZ2784">
        <v>6</v>
      </c>
      <c r="BA2784">
        <v>30</v>
      </c>
      <c r="BB2784">
        <v>7</v>
      </c>
      <c r="BF2784">
        <v>2021</v>
      </c>
      <c r="BG2784" t="s">
        <v>73</v>
      </c>
      <c r="BH2784" t="s">
        <v>9822</v>
      </c>
      <c r="BI2784" t="s">
        <v>9785</v>
      </c>
      <c r="BJ2784" t="s">
        <v>9799</v>
      </c>
    </row>
    <row r="2785" spans="1:62" x14ac:dyDescent="0.35">
      <c r="A2785">
        <v>52707563</v>
      </c>
      <c r="B2785" t="s">
        <v>7422</v>
      </c>
      <c r="C2785" t="s">
        <v>922</v>
      </c>
      <c r="D2785" t="s">
        <v>923</v>
      </c>
      <c r="E2785" t="s">
        <v>1846</v>
      </c>
      <c r="F2785">
        <v>8133080</v>
      </c>
      <c r="G2785" t="s">
        <v>1846</v>
      </c>
      <c r="H2785">
        <v>3.4142000000000001</v>
      </c>
      <c r="I2785" s="1">
        <v>44375</v>
      </c>
      <c r="J2785">
        <v>44405.999988425923</v>
      </c>
      <c r="K2785" t="s">
        <v>7423</v>
      </c>
      <c r="L2785" t="s">
        <v>65</v>
      </c>
      <c r="M2785" t="s">
        <v>66</v>
      </c>
      <c r="N2785" t="s">
        <v>67</v>
      </c>
      <c r="O2785" t="s">
        <v>68</v>
      </c>
      <c r="P2785" t="s">
        <v>69</v>
      </c>
      <c r="Q2785" t="s">
        <v>70</v>
      </c>
      <c r="R2785" t="s">
        <v>7424</v>
      </c>
      <c r="S2785" t="s">
        <v>71</v>
      </c>
      <c r="T2785" t="s">
        <v>7425</v>
      </c>
      <c r="U2785">
        <v>0</v>
      </c>
      <c r="V2785">
        <v>1</v>
      </c>
      <c r="W2785">
        <v>0</v>
      </c>
      <c r="X2785">
        <v>1</v>
      </c>
      <c r="Y2785">
        <v>0</v>
      </c>
      <c r="Z2785">
        <v>0</v>
      </c>
      <c r="AA2785">
        <v>0</v>
      </c>
      <c r="AB2785">
        <v>0</v>
      </c>
      <c r="AC2785">
        <v>0</v>
      </c>
      <c r="AD2785">
        <v>0</v>
      </c>
      <c r="AE2785">
        <v>1</v>
      </c>
      <c r="AF2785">
        <v>0</v>
      </c>
      <c r="AG2785">
        <v>0</v>
      </c>
      <c r="AH2785">
        <v>1</v>
      </c>
      <c r="AI2785">
        <v>0</v>
      </c>
      <c r="AJ2785">
        <v>0</v>
      </c>
      <c r="AK2785">
        <v>0</v>
      </c>
      <c r="AL2785">
        <v>0</v>
      </c>
      <c r="AM2785">
        <v>0</v>
      </c>
      <c r="AN2785">
        <v>0</v>
      </c>
      <c r="AO2785">
        <v>0</v>
      </c>
      <c r="AP2785">
        <v>0</v>
      </c>
      <c r="AQ2785">
        <v>0</v>
      </c>
      <c r="AR2785">
        <v>0</v>
      </c>
      <c r="AS2785">
        <v>0</v>
      </c>
      <c r="AT2785">
        <v>44375</v>
      </c>
      <c r="AU2785">
        <v>44402</v>
      </c>
      <c r="AV2785">
        <v>0</v>
      </c>
      <c r="AW2785">
        <v>1</v>
      </c>
      <c r="AX2785">
        <v>0</v>
      </c>
      <c r="AY2785">
        <v>2021</v>
      </c>
      <c r="AZ2785">
        <v>6</v>
      </c>
      <c r="BA2785">
        <v>30</v>
      </c>
      <c r="BB2785">
        <v>4</v>
      </c>
      <c r="BF2785">
        <v>2021</v>
      </c>
      <c r="BG2785" t="s">
        <v>104</v>
      </c>
      <c r="BH2785" t="s">
        <v>59</v>
      </c>
      <c r="BI2785" t="s">
        <v>9785</v>
      </c>
      <c r="BJ2785" t="s">
        <v>9794</v>
      </c>
    </row>
    <row r="2786" spans="1:62" x14ac:dyDescent="0.35">
      <c r="A2786">
        <v>52710466</v>
      </c>
      <c r="B2786" t="s">
        <v>7178</v>
      </c>
      <c r="C2786" t="s">
        <v>75</v>
      </c>
      <c r="D2786" t="s">
        <v>159</v>
      </c>
      <c r="E2786" t="s">
        <v>931</v>
      </c>
      <c r="F2786">
        <v>11268388</v>
      </c>
      <c r="G2786" t="s">
        <v>931</v>
      </c>
      <c r="H2786">
        <v>3.0194000000000001</v>
      </c>
      <c r="I2786" s="1">
        <v>44375</v>
      </c>
      <c r="J2786">
        <v>44405.598333333342</v>
      </c>
      <c r="K2786" t="s">
        <v>7426</v>
      </c>
      <c r="L2786" t="s">
        <v>65</v>
      </c>
      <c r="M2786" t="s">
        <v>120</v>
      </c>
      <c r="N2786" t="s">
        <v>121</v>
      </c>
      <c r="Q2786" t="s">
        <v>70</v>
      </c>
      <c r="R2786" t="s">
        <v>7427</v>
      </c>
      <c r="S2786" t="s">
        <v>71</v>
      </c>
      <c r="T2786" t="s">
        <v>7428</v>
      </c>
      <c r="U2786">
        <v>1</v>
      </c>
      <c r="V2786">
        <v>1</v>
      </c>
      <c r="W2786">
        <v>0</v>
      </c>
      <c r="X2786">
        <v>1</v>
      </c>
      <c r="Y2786">
        <v>0</v>
      </c>
      <c r="Z2786">
        <v>0</v>
      </c>
      <c r="AA2786">
        <v>0</v>
      </c>
      <c r="AB2786">
        <v>0</v>
      </c>
      <c r="AC2786">
        <v>0</v>
      </c>
      <c r="AD2786">
        <v>1</v>
      </c>
      <c r="AE2786">
        <v>1</v>
      </c>
      <c r="AF2786">
        <v>0</v>
      </c>
      <c r="AG2786">
        <v>1</v>
      </c>
      <c r="AH2786">
        <v>1</v>
      </c>
      <c r="AI2786">
        <v>0</v>
      </c>
      <c r="AJ2786">
        <v>0</v>
      </c>
      <c r="AK2786">
        <v>0</v>
      </c>
      <c r="AL2786">
        <v>0</v>
      </c>
      <c r="AM2786">
        <v>0</v>
      </c>
      <c r="AN2786">
        <v>0</v>
      </c>
      <c r="AO2786">
        <v>0</v>
      </c>
      <c r="AP2786">
        <v>1</v>
      </c>
      <c r="AQ2786">
        <v>0</v>
      </c>
      <c r="AR2786">
        <v>0</v>
      </c>
      <c r="AS2786">
        <v>0</v>
      </c>
      <c r="AT2786">
        <v>44375</v>
      </c>
      <c r="AU2786">
        <v>44405</v>
      </c>
      <c r="AV2786">
        <v>0</v>
      </c>
      <c r="AW2786">
        <v>1</v>
      </c>
      <c r="AX2786">
        <v>0</v>
      </c>
      <c r="AY2786">
        <v>2021</v>
      </c>
      <c r="AZ2786">
        <v>6</v>
      </c>
      <c r="BA2786">
        <v>29</v>
      </c>
      <c r="BB2786">
        <v>8</v>
      </c>
      <c r="BC2786">
        <v>71000</v>
      </c>
      <c r="BD2786">
        <v>100000</v>
      </c>
      <c r="BE2786" t="s">
        <v>90</v>
      </c>
      <c r="BF2786">
        <v>2021</v>
      </c>
      <c r="BG2786" t="s">
        <v>104</v>
      </c>
      <c r="BH2786" t="s">
        <v>59</v>
      </c>
      <c r="BI2786" t="s">
        <v>9785</v>
      </c>
      <c r="BJ2786" t="s">
        <v>9794</v>
      </c>
    </row>
    <row r="2787" spans="1:62" x14ac:dyDescent="0.35">
      <c r="A2787">
        <v>52712823</v>
      </c>
      <c r="B2787" t="s">
        <v>7429</v>
      </c>
      <c r="C2787" t="s">
        <v>75</v>
      </c>
      <c r="D2787" t="s">
        <v>85</v>
      </c>
      <c r="E2787" t="s">
        <v>754</v>
      </c>
      <c r="F2787">
        <v>26734030</v>
      </c>
      <c r="G2787" t="s">
        <v>754</v>
      </c>
      <c r="H2787">
        <v>3.2637999999999998</v>
      </c>
      <c r="I2787" s="1">
        <v>44375</v>
      </c>
      <c r="J2787">
        <v>44405.999988425923</v>
      </c>
      <c r="K2787" t="s">
        <v>7430</v>
      </c>
      <c r="L2787" t="s">
        <v>65</v>
      </c>
      <c r="M2787" t="s">
        <v>66</v>
      </c>
      <c r="N2787" t="s">
        <v>67</v>
      </c>
      <c r="O2787" t="s">
        <v>68</v>
      </c>
      <c r="P2787" t="s">
        <v>69</v>
      </c>
      <c r="Q2787" t="s">
        <v>70</v>
      </c>
      <c r="S2787" t="s">
        <v>71</v>
      </c>
      <c r="T2787" t="s">
        <v>7431</v>
      </c>
      <c r="U2787">
        <v>0</v>
      </c>
      <c r="V2787">
        <v>1</v>
      </c>
      <c r="W2787">
        <v>0</v>
      </c>
      <c r="X2787">
        <v>1</v>
      </c>
      <c r="Y2787">
        <v>0</v>
      </c>
      <c r="Z2787">
        <v>0</v>
      </c>
      <c r="AA2787">
        <v>0</v>
      </c>
      <c r="AB2787">
        <v>0</v>
      </c>
      <c r="AC2787">
        <v>0</v>
      </c>
      <c r="AD2787">
        <v>1</v>
      </c>
      <c r="AE2787">
        <v>1</v>
      </c>
      <c r="AF2787">
        <v>1</v>
      </c>
      <c r="AG2787">
        <v>0</v>
      </c>
      <c r="AH2787">
        <v>1</v>
      </c>
      <c r="AI2787">
        <v>0</v>
      </c>
      <c r="AJ2787">
        <v>0</v>
      </c>
      <c r="AK2787">
        <v>0</v>
      </c>
      <c r="AL2787">
        <v>0</v>
      </c>
      <c r="AM2787">
        <v>0</v>
      </c>
      <c r="AN2787">
        <v>0</v>
      </c>
      <c r="AO2787">
        <v>0</v>
      </c>
      <c r="AP2787">
        <v>1</v>
      </c>
      <c r="AQ2787">
        <v>0</v>
      </c>
      <c r="AR2787">
        <v>0</v>
      </c>
      <c r="AS2787">
        <v>0</v>
      </c>
      <c r="AT2787">
        <v>44375</v>
      </c>
      <c r="AU2787">
        <v>44405</v>
      </c>
      <c r="AV2787">
        <v>0</v>
      </c>
      <c r="AW2787">
        <v>1</v>
      </c>
      <c r="AX2787">
        <v>0</v>
      </c>
      <c r="AY2787">
        <v>2021</v>
      </c>
      <c r="AZ2787">
        <v>6</v>
      </c>
      <c r="BA2787">
        <v>30</v>
      </c>
      <c r="BB2787">
        <v>7</v>
      </c>
      <c r="BF2787">
        <v>2021</v>
      </c>
      <c r="BG2787" t="s">
        <v>104</v>
      </c>
      <c r="BH2787" t="s">
        <v>9822</v>
      </c>
      <c r="BI2787" t="s">
        <v>9785</v>
      </c>
      <c r="BJ2787" t="s">
        <v>9794</v>
      </c>
    </row>
    <row r="2788" spans="1:62" x14ac:dyDescent="0.35">
      <c r="A2788">
        <v>52718956</v>
      </c>
      <c r="B2788" t="s">
        <v>7432</v>
      </c>
      <c r="C2788" t="s">
        <v>711</v>
      </c>
      <c r="D2788" t="s">
        <v>1650</v>
      </c>
      <c r="E2788" t="s">
        <v>7433</v>
      </c>
      <c r="F2788">
        <v>26156384</v>
      </c>
      <c r="I2788" s="1">
        <v>44376</v>
      </c>
      <c r="J2788">
        <v>44406.999988425923</v>
      </c>
      <c r="K2788" t="s">
        <v>7434</v>
      </c>
      <c r="L2788" t="s">
        <v>65</v>
      </c>
      <c r="M2788" t="s">
        <v>66</v>
      </c>
      <c r="N2788" t="s">
        <v>67</v>
      </c>
      <c r="O2788" t="s">
        <v>1839</v>
      </c>
      <c r="P2788" t="s">
        <v>7435</v>
      </c>
      <c r="Q2788" t="s">
        <v>70</v>
      </c>
      <c r="S2788" t="s">
        <v>71</v>
      </c>
      <c r="T2788" t="s">
        <v>7436</v>
      </c>
      <c r="U2788">
        <v>1</v>
      </c>
      <c r="V2788">
        <v>1</v>
      </c>
      <c r="W2788">
        <v>1</v>
      </c>
      <c r="X2788">
        <v>1</v>
      </c>
      <c r="Y2788">
        <v>1</v>
      </c>
      <c r="Z2788">
        <v>0</v>
      </c>
      <c r="AA2788">
        <v>0</v>
      </c>
      <c r="AB2788">
        <v>0</v>
      </c>
      <c r="AC2788">
        <v>0</v>
      </c>
      <c r="AD2788">
        <v>0</v>
      </c>
      <c r="AE2788">
        <v>1</v>
      </c>
      <c r="AF2788">
        <v>0</v>
      </c>
      <c r="AG2788">
        <v>1</v>
      </c>
      <c r="AH2788">
        <v>1</v>
      </c>
      <c r="AI2788">
        <v>0</v>
      </c>
      <c r="AJ2788">
        <v>0</v>
      </c>
      <c r="AK2788">
        <v>0</v>
      </c>
      <c r="AL2788">
        <v>0</v>
      </c>
      <c r="AM2788">
        <v>0</v>
      </c>
      <c r="AN2788">
        <v>0</v>
      </c>
      <c r="AO2788">
        <v>0</v>
      </c>
      <c r="AP2788">
        <v>1</v>
      </c>
      <c r="AQ2788">
        <v>0</v>
      </c>
      <c r="AR2788">
        <v>0</v>
      </c>
      <c r="AS2788">
        <v>0</v>
      </c>
      <c r="AT2788">
        <v>44375</v>
      </c>
      <c r="AU2788">
        <v>44396</v>
      </c>
      <c r="AV2788">
        <v>0</v>
      </c>
      <c r="AW2788">
        <v>1</v>
      </c>
      <c r="AX2788">
        <v>0</v>
      </c>
      <c r="AY2788">
        <v>2021</v>
      </c>
      <c r="AZ2788">
        <v>6</v>
      </c>
      <c r="BA2788">
        <v>30</v>
      </c>
      <c r="BB2788">
        <v>9</v>
      </c>
      <c r="BF2788">
        <v>2021</v>
      </c>
      <c r="BG2788" t="s">
        <v>104</v>
      </c>
      <c r="BH2788" t="s">
        <v>9822</v>
      </c>
      <c r="BI2788" t="s">
        <v>9785</v>
      </c>
      <c r="BJ2788" t="s">
        <v>9795</v>
      </c>
    </row>
    <row r="2789" spans="1:62" x14ac:dyDescent="0.35">
      <c r="A2789">
        <v>52719838</v>
      </c>
      <c r="B2789" t="s">
        <v>98</v>
      </c>
      <c r="C2789" t="s">
        <v>61</v>
      </c>
      <c r="D2789" t="s">
        <v>125</v>
      </c>
      <c r="E2789" t="s">
        <v>4774</v>
      </c>
      <c r="F2789">
        <v>40323657</v>
      </c>
      <c r="G2789" t="s">
        <v>4775</v>
      </c>
      <c r="H2789">
        <v>3</v>
      </c>
      <c r="I2789" s="1">
        <v>44376</v>
      </c>
      <c r="J2789">
        <v>44406.435949074083</v>
      </c>
      <c r="K2789" t="s">
        <v>7437</v>
      </c>
      <c r="L2789" t="s">
        <v>65</v>
      </c>
      <c r="M2789" t="s">
        <v>120</v>
      </c>
      <c r="N2789" t="s">
        <v>121</v>
      </c>
      <c r="Q2789" t="s">
        <v>70</v>
      </c>
      <c r="S2789" t="s">
        <v>71</v>
      </c>
      <c r="T2789" t="s">
        <v>7438</v>
      </c>
      <c r="U2789">
        <v>1</v>
      </c>
      <c r="V2789">
        <v>1</v>
      </c>
      <c r="W2789">
        <v>1</v>
      </c>
      <c r="X2789">
        <v>1</v>
      </c>
      <c r="Y2789">
        <v>0</v>
      </c>
      <c r="Z2789">
        <v>0</v>
      </c>
      <c r="AA2789">
        <v>0</v>
      </c>
      <c r="AB2789">
        <v>0</v>
      </c>
      <c r="AC2789">
        <v>0</v>
      </c>
      <c r="AD2789">
        <v>0</v>
      </c>
      <c r="AE2789">
        <v>1</v>
      </c>
      <c r="AF2789">
        <v>0</v>
      </c>
      <c r="AG2789">
        <v>0</v>
      </c>
      <c r="AH2789">
        <v>1</v>
      </c>
      <c r="AI2789">
        <v>0</v>
      </c>
      <c r="AJ2789">
        <v>0</v>
      </c>
      <c r="AK2789">
        <v>0</v>
      </c>
      <c r="AL2789">
        <v>0</v>
      </c>
      <c r="AM2789">
        <v>0</v>
      </c>
      <c r="AN2789">
        <v>0</v>
      </c>
      <c r="AO2789">
        <v>0</v>
      </c>
      <c r="AP2789">
        <v>0</v>
      </c>
      <c r="AQ2789">
        <v>0</v>
      </c>
      <c r="AR2789">
        <v>0</v>
      </c>
      <c r="AS2789">
        <v>0</v>
      </c>
      <c r="AT2789">
        <v>44376</v>
      </c>
      <c r="AU2789">
        <v>44406</v>
      </c>
      <c r="AV2789">
        <v>0</v>
      </c>
      <c r="AW2789">
        <v>1</v>
      </c>
      <c r="AX2789">
        <v>0</v>
      </c>
      <c r="AY2789">
        <v>2021</v>
      </c>
      <c r="AZ2789">
        <v>6</v>
      </c>
      <c r="BA2789">
        <v>29</v>
      </c>
      <c r="BB2789">
        <v>6</v>
      </c>
      <c r="BF2789">
        <v>2021</v>
      </c>
      <c r="BG2789" t="s">
        <v>104</v>
      </c>
      <c r="BH2789" t="s">
        <v>9822</v>
      </c>
      <c r="BI2789" t="s">
        <v>9785</v>
      </c>
      <c r="BJ2789" t="s">
        <v>9795</v>
      </c>
    </row>
    <row r="2790" spans="1:62" x14ac:dyDescent="0.35">
      <c r="A2790">
        <v>52719940</v>
      </c>
      <c r="B2790" t="s">
        <v>98</v>
      </c>
      <c r="C2790" t="s">
        <v>61</v>
      </c>
      <c r="D2790" t="s">
        <v>125</v>
      </c>
      <c r="E2790" t="s">
        <v>4774</v>
      </c>
      <c r="F2790">
        <v>40323657</v>
      </c>
      <c r="G2790" t="s">
        <v>4775</v>
      </c>
      <c r="H2790">
        <v>3</v>
      </c>
      <c r="I2790" s="1">
        <v>44376</v>
      </c>
      <c r="J2790">
        <v>44406.999988425923</v>
      </c>
      <c r="K2790" t="s">
        <v>7437</v>
      </c>
      <c r="L2790" t="s">
        <v>65</v>
      </c>
      <c r="M2790" t="s">
        <v>66</v>
      </c>
      <c r="N2790" t="s">
        <v>67</v>
      </c>
      <c r="O2790" t="s">
        <v>68</v>
      </c>
      <c r="P2790" t="s">
        <v>69</v>
      </c>
      <c r="Q2790" t="s">
        <v>70</v>
      </c>
      <c r="S2790" t="s">
        <v>71</v>
      </c>
      <c r="T2790" t="s">
        <v>7439</v>
      </c>
      <c r="U2790">
        <v>1</v>
      </c>
      <c r="V2790">
        <v>1</v>
      </c>
      <c r="W2790">
        <v>1</v>
      </c>
      <c r="X2790">
        <v>1</v>
      </c>
      <c r="Y2790">
        <v>0</v>
      </c>
      <c r="Z2790">
        <v>0</v>
      </c>
      <c r="AA2790">
        <v>0</v>
      </c>
      <c r="AB2790">
        <v>0</v>
      </c>
      <c r="AC2790">
        <v>0</v>
      </c>
      <c r="AD2790">
        <v>0</v>
      </c>
      <c r="AE2790">
        <v>1</v>
      </c>
      <c r="AF2790">
        <v>0</v>
      </c>
      <c r="AG2790">
        <v>0</v>
      </c>
      <c r="AH2790">
        <v>1</v>
      </c>
      <c r="AI2790">
        <v>0</v>
      </c>
      <c r="AJ2790">
        <v>0</v>
      </c>
      <c r="AK2790">
        <v>0</v>
      </c>
      <c r="AL2790">
        <v>0</v>
      </c>
      <c r="AM2790">
        <v>0</v>
      </c>
      <c r="AN2790">
        <v>0</v>
      </c>
      <c r="AO2790">
        <v>0</v>
      </c>
      <c r="AP2790">
        <v>0</v>
      </c>
      <c r="AQ2790">
        <v>0</v>
      </c>
      <c r="AR2790">
        <v>0</v>
      </c>
      <c r="AS2790">
        <v>0</v>
      </c>
      <c r="AT2790">
        <v>44376</v>
      </c>
      <c r="AU2790">
        <v>44406</v>
      </c>
      <c r="AV2790">
        <v>0</v>
      </c>
      <c r="AW2790">
        <v>1</v>
      </c>
      <c r="AX2790">
        <v>0</v>
      </c>
      <c r="AY2790">
        <v>2021</v>
      </c>
      <c r="AZ2790">
        <v>6</v>
      </c>
      <c r="BA2790">
        <v>30</v>
      </c>
      <c r="BB2790">
        <v>6</v>
      </c>
      <c r="BF2790">
        <v>2021</v>
      </c>
      <c r="BG2790" t="s">
        <v>104</v>
      </c>
      <c r="BH2790" t="s">
        <v>9822</v>
      </c>
      <c r="BI2790" t="s">
        <v>9785</v>
      </c>
      <c r="BJ2790" t="s">
        <v>9795</v>
      </c>
    </row>
    <row r="2791" spans="1:62" x14ac:dyDescent="0.35">
      <c r="A2791">
        <v>52719971</v>
      </c>
      <c r="B2791" t="s">
        <v>98</v>
      </c>
      <c r="C2791" t="s">
        <v>61</v>
      </c>
      <c r="D2791" t="s">
        <v>125</v>
      </c>
      <c r="E2791" t="s">
        <v>4774</v>
      </c>
      <c r="F2791">
        <v>40323657</v>
      </c>
      <c r="G2791" t="s">
        <v>4775</v>
      </c>
      <c r="I2791" s="1">
        <v>44376</v>
      </c>
      <c r="J2791">
        <v>44406.999988425923</v>
      </c>
      <c r="K2791" t="s">
        <v>7437</v>
      </c>
      <c r="L2791" t="s">
        <v>65</v>
      </c>
      <c r="M2791" t="s">
        <v>197</v>
      </c>
      <c r="N2791" t="s">
        <v>198</v>
      </c>
      <c r="O2791" t="s">
        <v>168</v>
      </c>
      <c r="P2791" t="s">
        <v>199</v>
      </c>
      <c r="Q2791" t="s">
        <v>70</v>
      </c>
      <c r="S2791" t="s">
        <v>71</v>
      </c>
      <c r="T2791" t="s">
        <v>7440</v>
      </c>
      <c r="U2791">
        <v>1</v>
      </c>
      <c r="V2791">
        <v>1</v>
      </c>
      <c r="W2791">
        <v>1</v>
      </c>
      <c r="X2791">
        <v>1</v>
      </c>
      <c r="Y2791">
        <v>0</v>
      </c>
      <c r="Z2791">
        <v>0</v>
      </c>
      <c r="AA2791">
        <v>0</v>
      </c>
      <c r="AB2791">
        <v>0</v>
      </c>
      <c r="AC2791">
        <v>0</v>
      </c>
      <c r="AD2791">
        <v>0</v>
      </c>
      <c r="AE2791">
        <v>1</v>
      </c>
      <c r="AF2791">
        <v>0</v>
      </c>
      <c r="AG2791">
        <v>0</v>
      </c>
      <c r="AH2791">
        <v>1</v>
      </c>
      <c r="AI2791">
        <v>0</v>
      </c>
      <c r="AJ2791">
        <v>0</v>
      </c>
      <c r="AK2791">
        <v>0</v>
      </c>
      <c r="AL2791">
        <v>0</v>
      </c>
      <c r="AM2791">
        <v>0</v>
      </c>
      <c r="AN2791">
        <v>0</v>
      </c>
      <c r="AO2791">
        <v>0</v>
      </c>
      <c r="AP2791">
        <v>0</v>
      </c>
      <c r="AQ2791">
        <v>0</v>
      </c>
      <c r="AR2791">
        <v>0</v>
      </c>
      <c r="AS2791">
        <v>0</v>
      </c>
      <c r="AT2791">
        <v>44376</v>
      </c>
      <c r="AU2791">
        <v>44406</v>
      </c>
      <c r="AV2791">
        <v>0</v>
      </c>
      <c r="AW2791">
        <v>1</v>
      </c>
      <c r="AX2791">
        <v>0</v>
      </c>
      <c r="AY2791">
        <v>2021</v>
      </c>
      <c r="AZ2791">
        <v>6</v>
      </c>
      <c r="BA2791">
        <v>30</v>
      </c>
      <c r="BB2791">
        <v>6</v>
      </c>
      <c r="BF2791">
        <v>2021</v>
      </c>
      <c r="BG2791" t="s">
        <v>104</v>
      </c>
      <c r="BH2791" t="s">
        <v>9822</v>
      </c>
      <c r="BI2791" t="s">
        <v>9785</v>
      </c>
      <c r="BJ2791" t="s">
        <v>9795</v>
      </c>
    </row>
    <row r="2792" spans="1:62" x14ac:dyDescent="0.35">
      <c r="A2792">
        <v>52720658</v>
      </c>
      <c r="B2792" t="s">
        <v>7441</v>
      </c>
      <c r="C2792" t="s">
        <v>369</v>
      </c>
      <c r="D2792" t="s">
        <v>3708</v>
      </c>
      <c r="E2792" t="s">
        <v>754</v>
      </c>
      <c r="F2792">
        <v>26734030</v>
      </c>
      <c r="G2792" t="s">
        <v>754</v>
      </c>
      <c r="H2792">
        <v>3.2637999999999998</v>
      </c>
      <c r="I2792" s="1">
        <v>44376</v>
      </c>
      <c r="J2792">
        <v>44406.999988425923</v>
      </c>
      <c r="K2792" t="s">
        <v>7442</v>
      </c>
      <c r="L2792" t="s">
        <v>65</v>
      </c>
      <c r="M2792" t="s">
        <v>120</v>
      </c>
      <c r="N2792" t="s">
        <v>121</v>
      </c>
      <c r="O2792" t="s">
        <v>168</v>
      </c>
      <c r="P2792" t="s">
        <v>122</v>
      </c>
      <c r="Q2792" t="s">
        <v>70</v>
      </c>
      <c r="S2792" t="s">
        <v>82</v>
      </c>
      <c r="T2792" t="s">
        <v>7443</v>
      </c>
      <c r="U2792">
        <v>0</v>
      </c>
      <c r="V2792">
        <v>1</v>
      </c>
      <c r="W2792">
        <v>1</v>
      </c>
      <c r="X2792">
        <v>1</v>
      </c>
      <c r="Y2792">
        <v>0</v>
      </c>
      <c r="Z2792">
        <v>0</v>
      </c>
      <c r="AA2792">
        <v>0</v>
      </c>
      <c r="AB2792">
        <v>0</v>
      </c>
      <c r="AC2792">
        <v>1</v>
      </c>
      <c r="AD2792">
        <v>0</v>
      </c>
      <c r="AE2792">
        <v>1</v>
      </c>
      <c r="AF2792">
        <v>0</v>
      </c>
      <c r="AG2792">
        <v>0</v>
      </c>
      <c r="AH2792">
        <v>1</v>
      </c>
      <c r="AI2792">
        <v>1</v>
      </c>
      <c r="AJ2792">
        <v>0</v>
      </c>
      <c r="AK2792">
        <v>0</v>
      </c>
      <c r="AL2792">
        <v>0</v>
      </c>
      <c r="AM2792">
        <v>0</v>
      </c>
      <c r="AN2792">
        <v>0</v>
      </c>
      <c r="AO2792">
        <v>0</v>
      </c>
      <c r="AP2792">
        <v>0</v>
      </c>
      <c r="AQ2792">
        <v>0</v>
      </c>
      <c r="AR2792">
        <v>0</v>
      </c>
      <c r="AS2792">
        <v>0</v>
      </c>
      <c r="AT2792">
        <v>44376</v>
      </c>
      <c r="AU2792">
        <v>44406</v>
      </c>
      <c r="AV2792">
        <v>0</v>
      </c>
      <c r="AW2792">
        <v>1</v>
      </c>
      <c r="AX2792">
        <v>0</v>
      </c>
      <c r="AY2792">
        <v>2021</v>
      </c>
      <c r="AZ2792">
        <v>6</v>
      </c>
      <c r="BA2792">
        <v>30</v>
      </c>
      <c r="BB2792">
        <v>7</v>
      </c>
      <c r="BF2792">
        <v>2021</v>
      </c>
      <c r="BG2792" t="s">
        <v>104</v>
      </c>
      <c r="BH2792" t="s">
        <v>9822</v>
      </c>
      <c r="BI2792" t="s">
        <v>9785</v>
      </c>
      <c r="BJ2792" t="s">
        <v>9795</v>
      </c>
    </row>
    <row r="2793" spans="1:62" x14ac:dyDescent="0.35">
      <c r="A2793">
        <v>52723942</v>
      </c>
      <c r="B2793" t="s">
        <v>98</v>
      </c>
      <c r="C2793" t="s">
        <v>75</v>
      </c>
      <c r="D2793" t="s">
        <v>85</v>
      </c>
      <c r="E2793" t="s">
        <v>7444</v>
      </c>
      <c r="F2793">
        <v>19940867</v>
      </c>
      <c r="G2793" t="s">
        <v>7445</v>
      </c>
      <c r="H2793">
        <v>3.8212000000000002</v>
      </c>
      <c r="I2793" s="1">
        <v>44376</v>
      </c>
      <c r="J2793">
        <v>44406.999988425923</v>
      </c>
      <c r="K2793" t="s">
        <v>7446</v>
      </c>
      <c r="L2793" t="s">
        <v>65</v>
      </c>
      <c r="M2793" t="s">
        <v>66</v>
      </c>
      <c r="N2793" t="s">
        <v>67</v>
      </c>
      <c r="O2793" t="s">
        <v>68</v>
      </c>
      <c r="P2793" t="s">
        <v>3281</v>
      </c>
      <c r="Q2793" t="s">
        <v>70</v>
      </c>
      <c r="S2793" t="s">
        <v>71</v>
      </c>
      <c r="T2793" t="s">
        <v>7447</v>
      </c>
      <c r="U2793">
        <v>0</v>
      </c>
      <c r="V2793">
        <v>1</v>
      </c>
      <c r="W2793">
        <v>1</v>
      </c>
      <c r="X2793">
        <v>1</v>
      </c>
      <c r="Y2793">
        <v>0</v>
      </c>
      <c r="Z2793">
        <v>0</v>
      </c>
      <c r="AA2793">
        <v>0</v>
      </c>
      <c r="AB2793">
        <v>0</v>
      </c>
      <c r="AC2793">
        <v>0</v>
      </c>
      <c r="AD2793">
        <v>0</v>
      </c>
      <c r="AE2793">
        <v>1</v>
      </c>
      <c r="AF2793">
        <v>0</v>
      </c>
      <c r="AG2793">
        <v>0</v>
      </c>
      <c r="AH2793">
        <v>1</v>
      </c>
      <c r="AI2793">
        <v>0</v>
      </c>
      <c r="AJ2793">
        <v>0</v>
      </c>
      <c r="AK2793">
        <v>1</v>
      </c>
      <c r="AL2793">
        <v>0</v>
      </c>
      <c r="AM2793">
        <v>0</v>
      </c>
      <c r="AN2793">
        <v>0</v>
      </c>
      <c r="AO2793">
        <v>0</v>
      </c>
      <c r="AP2793">
        <v>1</v>
      </c>
      <c r="AQ2793">
        <v>0</v>
      </c>
      <c r="AR2793">
        <v>0</v>
      </c>
      <c r="AS2793">
        <v>0</v>
      </c>
      <c r="AT2793">
        <v>44376</v>
      </c>
      <c r="AU2793">
        <v>44406</v>
      </c>
      <c r="AV2793">
        <v>0</v>
      </c>
      <c r="AW2793">
        <v>1</v>
      </c>
      <c r="AX2793">
        <v>0</v>
      </c>
      <c r="AY2793">
        <v>2021</v>
      </c>
      <c r="AZ2793">
        <v>6</v>
      </c>
      <c r="BA2793">
        <v>30</v>
      </c>
      <c r="BB2793">
        <v>7</v>
      </c>
      <c r="BF2793">
        <v>2021</v>
      </c>
      <c r="BG2793" t="s">
        <v>104</v>
      </c>
      <c r="BH2793" t="s">
        <v>9822</v>
      </c>
      <c r="BI2793" t="s">
        <v>9785</v>
      </c>
      <c r="BJ2793" t="s">
        <v>9795</v>
      </c>
    </row>
    <row r="2794" spans="1:62" x14ac:dyDescent="0.35">
      <c r="A2794">
        <v>52726241</v>
      </c>
      <c r="B2794" t="s">
        <v>98</v>
      </c>
      <c r="C2794" t="s">
        <v>92</v>
      </c>
      <c r="D2794" t="s">
        <v>107</v>
      </c>
      <c r="E2794" t="s">
        <v>112</v>
      </c>
      <c r="F2794">
        <v>27705684</v>
      </c>
      <c r="I2794" s="1">
        <v>44376</v>
      </c>
      <c r="J2794">
        <v>44406.619074074071</v>
      </c>
      <c r="K2794" t="s">
        <v>7199</v>
      </c>
      <c r="L2794" t="s">
        <v>65</v>
      </c>
      <c r="M2794" t="s">
        <v>66</v>
      </c>
      <c r="N2794" t="s">
        <v>67</v>
      </c>
      <c r="O2794" t="s">
        <v>68</v>
      </c>
      <c r="P2794" t="s">
        <v>69</v>
      </c>
      <c r="Q2794" t="s">
        <v>70</v>
      </c>
      <c r="R2794" t="s">
        <v>7200</v>
      </c>
      <c r="S2794" t="s">
        <v>71</v>
      </c>
      <c r="T2794" t="s">
        <v>7448</v>
      </c>
      <c r="U2794">
        <v>1</v>
      </c>
      <c r="V2794">
        <v>1</v>
      </c>
      <c r="W2794">
        <v>1</v>
      </c>
      <c r="X2794">
        <v>1</v>
      </c>
      <c r="Y2794">
        <v>0</v>
      </c>
      <c r="Z2794">
        <v>0</v>
      </c>
      <c r="AA2794">
        <v>0</v>
      </c>
      <c r="AB2794">
        <v>0</v>
      </c>
      <c r="AC2794">
        <v>0</v>
      </c>
      <c r="AD2794">
        <v>0</v>
      </c>
      <c r="AE2794">
        <v>1</v>
      </c>
      <c r="AF2794">
        <v>0</v>
      </c>
      <c r="AG2794">
        <v>0</v>
      </c>
      <c r="AH2794">
        <v>1</v>
      </c>
      <c r="AI2794">
        <v>0</v>
      </c>
      <c r="AJ2794">
        <v>0</v>
      </c>
      <c r="AK2794">
        <v>0</v>
      </c>
      <c r="AL2794">
        <v>0</v>
      </c>
      <c r="AM2794">
        <v>0</v>
      </c>
      <c r="AN2794">
        <v>0</v>
      </c>
      <c r="AO2794">
        <v>0</v>
      </c>
      <c r="AP2794">
        <v>0</v>
      </c>
      <c r="AQ2794">
        <v>0</v>
      </c>
      <c r="AR2794">
        <v>0</v>
      </c>
      <c r="AS2794">
        <v>0</v>
      </c>
      <c r="AT2794">
        <v>44376</v>
      </c>
      <c r="AU2794">
        <v>44406</v>
      </c>
      <c r="AV2794">
        <v>1</v>
      </c>
      <c r="AW2794">
        <v>1</v>
      </c>
      <c r="AX2794">
        <v>0</v>
      </c>
      <c r="AY2794">
        <v>2021</v>
      </c>
      <c r="AZ2794">
        <v>6</v>
      </c>
      <c r="BA2794">
        <v>29</v>
      </c>
      <c r="BB2794">
        <v>6</v>
      </c>
      <c r="BC2794">
        <v>120000</v>
      </c>
      <c r="BD2794">
        <v>140000</v>
      </c>
      <c r="BE2794" t="s">
        <v>90</v>
      </c>
      <c r="BF2794">
        <v>2021</v>
      </c>
      <c r="BG2794" t="s">
        <v>73</v>
      </c>
      <c r="BH2794" t="s">
        <v>59</v>
      </c>
      <c r="BI2794" t="s">
        <v>9785</v>
      </c>
      <c r="BJ2794" t="s">
        <v>9795</v>
      </c>
    </row>
    <row r="2795" spans="1:62" x14ac:dyDescent="0.35">
      <c r="A2795">
        <v>52727857</v>
      </c>
      <c r="B2795" t="s">
        <v>7449</v>
      </c>
      <c r="C2795" t="s">
        <v>75</v>
      </c>
      <c r="D2795" t="s">
        <v>76</v>
      </c>
      <c r="E2795" t="s">
        <v>754</v>
      </c>
      <c r="F2795">
        <v>26734030</v>
      </c>
      <c r="G2795" t="s">
        <v>754</v>
      </c>
      <c r="I2795" s="1">
        <v>44376</v>
      </c>
      <c r="J2795">
        <v>44406.999988425923</v>
      </c>
      <c r="K2795" t="s">
        <v>7450</v>
      </c>
      <c r="L2795" t="s">
        <v>65</v>
      </c>
      <c r="M2795" t="s">
        <v>66</v>
      </c>
      <c r="N2795" t="s">
        <v>67</v>
      </c>
      <c r="O2795" t="s">
        <v>68</v>
      </c>
      <c r="P2795" t="s">
        <v>69</v>
      </c>
      <c r="Q2795" t="s">
        <v>70</v>
      </c>
      <c r="S2795" t="s">
        <v>71</v>
      </c>
      <c r="T2795" t="s">
        <v>7451</v>
      </c>
      <c r="U2795">
        <v>0</v>
      </c>
      <c r="V2795">
        <v>1</v>
      </c>
      <c r="W2795">
        <v>1</v>
      </c>
      <c r="X2795">
        <v>1</v>
      </c>
      <c r="Y2795">
        <v>0</v>
      </c>
      <c r="Z2795">
        <v>0</v>
      </c>
      <c r="AA2795">
        <v>0</v>
      </c>
      <c r="AB2795">
        <v>0</v>
      </c>
      <c r="AC2795">
        <v>0</v>
      </c>
      <c r="AD2795">
        <v>0</v>
      </c>
      <c r="AE2795">
        <v>1</v>
      </c>
      <c r="AF2795">
        <v>0</v>
      </c>
      <c r="AG2795">
        <v>1</v>
      </c>
      <c r="AH2795">
        <v>1</v>
      </c>
      <c r="AI2795">
        <v>0</v>
      </c>
      <c r="AJ2795">
        <v>0</v>
      </c>
      <c r="AK2795">
        <v>0</v>
      </c>
      <c r="AL2795">
        <v>0</v>
      </c>
      <c r="AM2795">
        <v>0</v>
      </c>
      <c r="AN2795">
        <v>0</v>
      </c>
      <c r="AO2795">
        <v>0</v>
      </c>
      <c r="AP2795">
        <v>1</v>
      </c>
      <c r="AQ2795">
        <v>0</v>
      </c>
      <c r="AR2795">
        <v>0</v>
      </c>
      <c r="AS2795">
        <v>0</v>
      </c>
      <c r="AT2795">
        <v>44376</v>
      </c>
      <c r="AU2795">
        <v>44406</v>
      </c>
      <c r="AV2795">
        <v>0</v>
      </c>
      <c r="AW2795">
        <v>1</v>
      </c>
      <c r="AX2795">
        <v>0</v>
      </c>
      <c r="AY2795">
        <v>2021</v>
      </c>
      <c r="AZ2795">
        <v>6</v>
      </c>
      <c r="BA2795">
        <v>30</v>
      </c>
      <c r="BB2795">
        <v>7</v>
      </c>
      <c r="BF2795">
        <v>2021</v>
      </c>
      <c r="BG2795" t="s">
        <v>104</v>
      </c>
      <c r="BH2795" t="s">
        <v>9822</v>
      </c>
      <c r="BI2795" t="s">
        <v>9785</v>
      </c>
      <c r="BJ2795" t="s">
        <v>9795</v>
      </c>
    </row>
    <row r="2796" spans="1:62" x14ac:dyDescent="0.35">
      <c r="A2796">
        <v>52728010</v>
      </c>
      <c r="B2796" t="s">
        <v>98</v>
      </c>
      <c r="C2796" t="s">
        <v>75</v>
      </c>
      <c r="D2796" t="s">
        <v>159</v>
      </c>
      <c r="E2796" t="s">
        <v>4929</v>
      </c>
      <c r="F2796">
        <v>26331750</v>
      </c>
      <c r="G2796" t="s">
        <v>4929</v>
      </c>
      <c r="H2796">
        <v>3.9066000000000001</v>
      </c>
      <c r="I2796" s="1">
        <v>44376</v>
      </c>
      <c r="J2796">
        <v>44406.999988425923</v>
      </c>
      <c r="K2796" t="s">
        <v>7452</v>
      </c>
      <c r="L2796" t="s">
        <v>65</v>
      </c>
      <c r="M2796" t="s">
        <v>197</v>
      </c>
      <c r="N2796" t="s">
        <v>198</v>
      </c>
      <c r="P2796" t="s">
        <v>7453</v>
      </c>
      <c r="Q2796" t="s">
        <v>70</v>
      </c>
      <c r="R2796" t="s">
        <v>7454</v>
      </c>
      <c r="S2796" t="s">
        <v>82</v>
      </c>
      <c r="T2796" t="s">
        <v>7455</v>
      </c>
      <c r="U2796">
        <v>1</v>
      </c>
      <c r="V2796">
        <v>1</v>
      </c>
      <c r="W2796">
        <v>1</v>
      </c>
      <c r="X2796">
        <v>1</v>
      </c>
      <c r="Y2796">
        <v>0</v>
      </c>
      <c r="Z2796">
        <v>0</v>
      </c>
      <c r="AA2796">
        <v>0</v>
      </c>
      <c r="AB2796">
        <v>0</v>
      </c>
      <c r="AC2796">
        <v>0</v>
      </c>
      <c r="AD2796">
        <v>0</v>
      </c>
      <c r="AE2796">
        <v>1</v>
      </c>
      <c r="AF2796">
        <v>0</v>
      </c>
      <c r="AG2796">
        <v>0</v>
      </c>
      <c r="AH2796">
        <v>1</v>
      </c>
      <c r="AI2796">
        <v>0</v>
      </c>
      <c r="AJ2796">
        <v>0</v>
      </c>
      <c r="AK2796">
        <v>0</v>
      </c>
      <c r="AL2796">
        <v>0</v>
      </c>
      <c r="AM2796">
        <v>0</v>
      </c>
      <c r="AN2796">
        <v>0</v>
      </c>
      <c r="AO2796">
        <v>0</v>
      </c>
      <c r="AP2796">
        <v>0</v>
      </c>
      <c r="AQ2796">
        <v>0</v>
      </c>
      <c r="AR2796">
        <v>0</v>
      </c>
      <c r="AS2796">
        <v>0</v>
      </c>
      <c r="AT2796">
        <v>44376</v>
      </c>
      <c r="AU2796">
        <v>44390</v>
      </c>
      <c r="AV2796">
        <v>0</v>
      </c>
      <c r="AW2796">
        <v>1</v>
      </c>
      <c r="AX2796">
        <v>0</v>
      </c>
      <c r="AY2796">
        <v>2021</v>
      </c>
      <c r="AZ2796">
        <v>6</v>
      </c>
      <c r="BA2796">
        <v>30</v>
      </c>
      <c r="BB2796">
        <v>6</v>
      </c>
      <c r="BC2796">
        <v>70797</v>
      </c>
      <c r="BD2796">
        <v>78853</v>
      </c>
      <c r="BE2796" t="s">
        <v>90</v>
      </c>
      <c r="BF2796">
        <v>2021</v>
      </c>
      <c r="BG2796" t="s">
        <v>104</v>
      </c>
      <c r="BH2796" t="s">
        <v>59</v>
      </c>
      <c r="BI2796" t="s">
        <v>9785</v>
      </c>
      <c r="BJ2796" t="s">
        <v>9795</v>
      </c>
    </row>
    <row r="2797" spans="1:62" x14ac:dyDescent="0.35">
      <c r="A2797">
        <v>52728011</v>
      </c>
      <c r="B2797" t="s">
        <v>98</v>
      </c>
      <c r="C2797" t="s">
        <v>135</v>
      </c>
      <c r="D2797" t="s">
        <v>76</v>
      </c>
      <c r="E2797" t="s">
        <v>4929</v>
      </c>
      <c r="F2797">
        <v>26331750</v>
      </c>
      <c r="G2797" t="s">
        <v>4929</v>
      </c>
      <c r="H2797">
        <v>3.9066000000000001</v>
      </c>
      <c r="I2797" s="1">
        <v>44376</v>
      </c>
      <c r="J2797">
        <v>44406.999988425923</v>
      </c>
      <c r="K2797" t="s">
        <v>7452</v>
      </c>
      <c r="L2797" t="s">
        <v>65</v>
      </c>
      <c r="M2797" t="s">
        <v>197</v>
      </c>
      <c r="N2797" t="s">
        <v>198</v>
      </c>
      <c r="P2797" t="s">
        <v>7453</v>
      </c>
      <c r="Q2797" t="s">
        <v>70</v>
      </c>
      <c r="R2797" t="s">
        <v>7454</v>
      </c>
      <c r="S2797" t="s">
        <v>82</v>
      </c>
      <c r="T2797" t="s">
        <v>7456</v>
      </c>
      <c r="U2797">
        <v>1</v>
      </c>
      <c r="V2797">
        <v>1</v>
      </c>
      <c r="W2797">
        <v>1</v>
      </c>
      <c r="X2797">
        <v>1</v>
      </c>
      <c r="Y2797">
        <v>0</v>
      </c>
      <c r="Z2797">
        <v>0</v>
      </c>
      <c r="AA2797">
        <v>0</v>
      </c>
      <c r="AB2797">
        <v>0</v>
      </c>
      <c r="AC2797">
        <v>0</v>
      </c>
      <c r="AD2797">
        <v>0</v>
      </c>
      <c r="AE2797">
        <v>1</v>
      </c>
      <c r="AF2797">
        <v>0</v>
      </c>
      <c r="AG2797">
        <v>0</v>
      </c>
      <c r="AH2797">
        <v>1</v>
      </c>
      <c r="AI2797">
        <v>0</v>
      </c>
      <c r="AJ2797">
        <v>0</v>
      </c>
      <c r="AK2797">
        <v>0</v>
      </c>
      <c r="AL2797">
        <v>0</v>
      </c>
      <c r="AM2797">
        <v>0</v>
      </c>
      <c r="AN2797">
        <v>0</v>
      </c>
      <c r="AO2797">
        <v>0</v>
      </c>
      <c r="AP2797">
        <v>0</v>
      </c>
      <c r="AQ2797">
        <v>0</v>
      </c>
      <c r="AR2797">
        <v>0</v>
      </c>
      <c r="AS2797">
        <v>0</v>
      </c>
      <c r="AT2797">
        <v>44376</v>
      </c>
      <c r="AU2797">
        <v>44390</v>
      </c>
      <c r="AV2797">
        <v>0</v>
      </c>
      <c r="AW2797">
        <v>1</v>
      </c>
      <c r="AX2797">
        <v>1</v>
      </c>
      <c r="AY2797">
        <v>2021</v>
      </c>
      <c r="AZ2797">
        <v>6</v>
      </c>
      <c r="BA2797">
        <v>30</v>
      </c>
      <c r="BB2797">
        <v>6</v>
      </c>
      <c r="BC2797">
        <v>70797</v>
      </c>
      <c r="BD2797">
        <v>78853</v>
      </c>
      <c r="BE2797" t="s">
        <v>90</v>
      </c>
      <c r="BF2797">
        <v>2021</v>
      </c>
      <c r="BG2797" t="s">
        <v>104</v>
      </c>
      <c r="BH2797" t="s">
        <v>59</v>
      </c>
      <c r="BI2797" t="s">
        <v>9785</v>
      </c>
      <c r="BJ2797" t="s">
        <v>9795</v>
      </c>
    </row>
    <row r="2798" spans="1:62" x14ac:dyDescent="0.35">
      <c r="A2798">
        <v>52728568</v>
      </c>
      <c r="B2798" t="s">
        <v>98</v>
      </c>
      <c r="C2798" t="s">
        <v>75</v>
      </c>
      <c r="D2798" t="s">
        <v>76</v>
      </c>
      <c r="E2798" t="s">
        <v>7457</v>
      </c>
      <c r="F2798">
        <v>20644124</v>
      </c>
      <c r="G2798" t="s">
        <v>7457</v>
      </c>
      <c r="H2798">
        <v>4.375</v>
      </c>
      <c r="I2798" s="1">
        <v>44376</v>
      </c>
      <c r="J2798">
        <v>44406.999988425923</v>
      </c>
      <c r="K2798" t="s">
        <v>7458</v>
      </c>
      <c r="L2798" t="s">
        <v>65</v>
      </c>
      <c r="M2798" t="s">
        <v>66</v>
      </c>
      <c r="N2798" t="s">
        <v>67</v>
      </c>
      <c r="O2798" t="s">
        <v>68</v>
      </c>
      <c r="P2798" t="s">
        <v>69</v>
      </c>
      <c r="Q2798" t="s">
        <v>70</v>
      </c>
      <c r="S2798" t="s">
        <v>82</v>
      </c>
      <c r="T2798" t="s">
        <v>7459</v>
      </c>
      <c r="U2798">
        <v>0</v>
      </c>
      <c r="V2798">
        <v>1</v>
      </c>
      <c r="W2798">
        <v>1</v>
      </c>
      <c r="X2798">
        <v>1</v>
      </c>
      <c r="Y2798">
        <v>0</v>
      </c>
      <c r="Z2798">
        <v>0</v>
      </c>
      <c r="AA2798">
        <v>0</v>
      </c>
      <c r="AB2798">
        <v>0</v>
      </c>
      <c r="AC2798">
        <v>0</v>
      </c>
      <c r="AD2798">
        <v>0</v>
      </c>
      <c r="AE2798">
        <v>1</v>
      </c>
      <c r="AF2798">
        <v>0</v>
      </c>
      <c r="AG2798">
        <v>0</v>
      </c>
      <c r="AH2798">
        <v>1</v>
      </c>
      <c r="AI2798">
        <v>0</v>
      </c>
      <c r="AJ2798">
        <v>0</v>
      </c>
      <c r="AK2798">
        <v>0</v>
      </c>
      <c r="AL2798">
        <v>0</v>
      </c>
      <c r="AM2798">
        <v>0</v>
      </c>
      <c r="AN2798">
        <v>0</v>
      </c>
      <c r="AO2798">
        <v>0</v>
      </c>
      <c r="AP2798">
        <v>0</v>
      </c>
      <c r="AQ2798">
        <v>0</v>
      </c>
      <c r="AR2798">
        <v>0</v>
      </c>
      <c r="AS2798">
        <v>0</v>
      </c>
      <c r="AT2798">
        <v>44376</v>
      </c>
      <c r="AU2798">
        <v>44383</v>
      </c>
      <c r="AV2798">
        <v>0</v>
      </c>
      <c r="AW2798">
        <v>1</v>
      </c>
      <c r="AX2798">
        <v>0</v>
      </c>
      <c r="AY2798">
        <v>2021</v>
      </c>
      <c r="AZ2798">
        <v>6</v>
      </c>
      <c r="BA2798">
        <v>30</v>
      </c>
      <c r="BB2798">
        <v>5</v>
      </c>
      <c r="BF2798">
        <v>2021</v>
      </c>
      <c r="BG2798" t="s">
        <v>104</v>
      </c>
      <c r="BH2798" t="s">
        <v>9822</v>
      </c>
      <c r="BI2798" t="s">
        <v>9785</v>
      </c>
      <c r="BJ2798" t="s">
        <v>9795</v>
      </c>
    </row>
    <row r="2799" spans="1:62" x14ac:dyDescent="0.35">
      <c r="A2799">
        <v>52730921</v>
      </c>
      <c r="B2799" t="s">
        <v>98</v>
      </c>
      <c r="C2799" t="s">
        <v>61</v>
      </c>
      <c r="D2799" t="s">
        <v>125</v>
      </c>
      <c r="E2799" t="s">
        <v>4101</v>
      </c>
      <c r="F2799">
        <v>29439808</v>
      </c>
      <c r="I2799" s="1">
        <v>44376</v>
      </c>
      <c r="J2799">
        <v>44406.999988425923</v>
      </c>
      <c r="K2799" t="s">
        <v>7460</v>
      </c>
      <c r="L2799" t="s">
        <v>65</v>
      </c>
      <c r="M2799" t="s">
        <v>66</v>
      </c>
      <c r="N2799" t="s">
        <v>67</v>
      </c>
      <c r="O2799" t="s">
        <v>101</v>
      </c>
      <c r="P2799" t="s">
        <v>4103</v>
      </c>
      <c r="Q2799" t="s">
        <v>70</v>
      </c>
      <c r="S2799" t="s">
        <v>71</v>
      </c>
      <c r="T2799" t="s">
        <v>7461</v>
      </c>
      <c r="U2799">
        <v>0</v>
      </c>
      <c r="V2799">
        <v>1</v>
      </c>
      <c r="W2799">
        <v>1</v>
      </c>
      <c r="X2799">
        <v>1</v>
      </c>
      <c r="Y2799">
        <v>0</v>
      </c>
      <c r="Z2799">
        <v>0</v>
      </c>
      <c r="AA2799">
        <v>0</v>
      </c>
      <c r="AB2799">
        <v>0</v>
      </c>
      <c r="AC2799">
        <v>0</v>
      </c>
      <c r="AD2799">
        <v>0</v>
      </c>
      <c r="AE2799">
        <v>1</v>
      </c>
      <c r="AF2799">
        <v>0</v>
      </c>
      <c r="AG2799">
        <v>0</v>
      </c>
      <c r="AH2799">
        <v>1</v>
      </c>
      <c r="AI2799">
        <v>0</v>
      </c>
      <c r="AJ2799">
        <v>0</v>
      </c>
      <c r="AK2799">
        <v>0</v>
      </c>
      <c r="AL2799">
        <v>0</v>
      </c>
      <c r="AM2799">
        <v>0</v>
      </c>
      <c r="AN2799">
        <v>0</v>
      </c>
      <c r="AO2799">
        <v>0</v>
      </c>
      <c r="AP2799">
        <v>0</v>
      </c>
      <c r="AQ2799">
        <v>0</v>
      </c>
      <c r="AR2799">
        <v>0</v>
      </c>
      <c r="AS2799">
        <v>0</v>
      </c>
      <c r="AT2799">
        <v>44376</v>
      </c>
      <c r="AU2799">
        <v>44406</v>
      </c>
      <c r="AV2799">
        <v>0</v>
      </c>
      <c r="AW2799">
        <v>1</v>
      </c>
      <c r="AX2799">
        <v>0</v>
      </c>
      <c r="AY2799">
        <v>2021</v>
      </c>
      <c r="AZ2799">
        <v>6</v>
      </c>
      <c r="BA2799">
        <v>30</v>
      </c>
      <c r="BB2799">
        <v>5</v>
      </c>
      <c r="BF2799">
        <v>2021</v>
      </c>
      <c r="BG2799" t="s">
        <v>104</v>
      </c>
      <c r="BH2799" t="s">
        <v>9822</v>
      </c>
      <c r="BI2799" t="s">
        <v>9785</v>
      </c>
      <c r="BJ2799" t="s">
        <v>9795</v>
      </c>
    </row>
    <row r="2800" spans="1:62" x14ac:dyDescent="0.35">
      <c r="A2800">
        <v>52736979</v>
      </c>
      <c r="B2800" t="s">
        <v>7462</v>
      </c>
      <c r="C2800" t="s">
        <v>61</v>
      </c>
      <c r="D2800" t="s">
        <v>125</v>
      </c>
      <c r="E2800" t="s">
        <v>7463</v>
      </c>
      <c r="F2800">
        <v>37529827</v>
      </c>
      <c r="I2800" s="1">
        <v>44377</v>
      </c>
      <c r="J2800">
        <v>44407.999988425923</v>
      </c>
      <c r="K2800" t="s">
        <v>7464</v>
      </c>
      <c r="L2800" t="s">
        <v>65</v>
      </c>
      <c r="M2800" t="s">
        <v>519</v>
      </c>
      <c r="N2800" t="s">
        <v>520</v>
      </c>
      <c r="P2800" t="s">
        <v>861</v>
      </c>
      <c r="Q2800" t="s">
        <v>70</v>
      </c>
      <c r="S2800" t="s">
        <v>71</v>
      </c>
      <c r="T2800" t="s">
        <v>7465</v>
      </c>
      <c r="U2800">
        <v>0</v>
      </c>
      <c r="V2800">
        <v>1</v>
      </c>
      <c r="W2800">
        <v>1</v>
      </c>
      <c r="X2800">
        <v>1</v>
      </c>
      <c r="Y2800">
        <v>0</v>
      </c>
      <c r="Z2800">
        <v>0</v>
      </c>
      <c r="AA2800">
        <v>0</v>
      </c>
      <c r="AB2800">
        <v>0</v>
      </c>
      <c r="AC2800">
        <v>0</v>
      </c>
      <c r="AD2800">
        <v>0</v>
      </c>
      <c r="AE2800">
        <v>1</v>
      </c>
      <c r="AF2800">
        <v>1</v>
      </c>
      <c r="AG2800">
        <v>0</v>
      </c>
      <c r="AH2800">
        <v>1</v>
      </c>
      <c r="AI2800">
        <v>0</v>
      </c>
      <c r="AJ2800">
        <v>0</v>
      </c>
      <c r="AK2800">
        <v>0</v>
      </c>
      <c r="AL2800">
        <v>0</v>
      </c>
      <c r="AM2800">
        <v>0</v>
      </c>
      <c r="AN2800">
        <v>0</v>
      </c>
      <c r="AO2800">
        <v>0</v>
      </c>
      <c r="AP2800">
        <v>0</v>
      </c>
      <c r="AQ2800">
        <v>0</v>
      </c>
      <c r="AR2800">
        <v>0</v>
      </c>
      <c r="AS2800">
        <v>0</v>
      </c>
      <c r="AT2800">
        <v>44377</v>
      </c>
      <c r="AU2800">
        <v>44407</v>
      </c>
      <c r="AV2800">
        <v>0</v>
      </c>
      <c r="AW2800">
        <v>1</v>
      </c>
      <c r="AX2800">
        <v>0</v>
      </c>
      <c r="AY2800">
        <v>2021</v>
      </c>
      <c r="AZ2800">
        <v>6</v>
      </c>
      <c r="BA2800">
        <v>30</v>
      </c>
      <c r="BB2800">
        <v>6</v>
      </c>
      <c r="BF2800">
        <v>2021</v>
      </c>
      <c r="BG2800" t="s">
        <v>104</v>
      </c>
      <c r="BH2800" t="s">
        <v>9822</v>
      </c>
      <c r="BI2800" t="s">
        <v>9785</v>
      </c>
      <c r="BJ2800" t="s">
        <v>9793</v>
      </c>
    </row>
    <row r="2801" spans="1:62" x14ac:dyDescent="0.35">
      <c r="A2801">
        <v>52745397</v>
      </c>
      <c r="B2801" t="s">
        <v>7466</v>
      </c>
      <c r="C2801" t="s">
        <v>2921</v>
      </c>
      <c r="D2801" t="s">
        <v>107</v>
      </c>
      <c r="E2801" t="s">
        <v>7467</v>
      </c>
      <c r="F2801">
        <v>26080456</v>
      </c>
      <c r="I2801" s="1">
        <v>44377</v>
      </c>
      <c r="J2801">
        <v>44407.999988425923</v>
      </c>
      <c r="K2801" t="s">
        <v>7468</v>
      </c>
      <c r="L2801" t="s">
        <v>65</v>
      </c>
      <c r="M2801" t="s">
        <v>152</v>
      </c>
      <c r="N2801" t="s">
        <v>153</v>
      </c>
      <c r="O2801" t="s">
        <v>465</v>
      </c>
      <c r="P2801" t="s">
        <v>7469</v>
      </c>
      <c r="Q2801" t="s">
        <v>70</v>
      </c>
      <c r="R2801" t="s">
        <v>7470</v>
      </c>
      <c r="S2801" t="s">
        <v>71</v>
      </c>
      <c r="T2801" t="s">
        <v>7471</v>
      </c>
      <c r="U2801">
        <v>1</v>
      </c>
      <c r="V2801">
        <v>1</v>
      </c>
      <c r="W2801">
        <v>0</v>
      </c>
      <c r="X2801">
        <v>1</v>
      </c>
      <c r="Y2801">
        <v>0</v>
      </c>
      <c r="Z2801">
        <v>0</v>
      </c>
      <c r="AA2801">
        <v>0</v>
      </c>
      <c r="AB2801">
        <v>0</v>
      </c>
      <c r="AC2801">
        <v>0</v>
      </c>
      <c r="AD2801">
        <v>0</v>
      </c>
      <c r="AE2801">
        <v>1</v>
      </c>
      <c r="AF2801">
        <v>0</v>
      </c>
      <c r="AG2801">
        <v>0</v>
      </c>
      <c r="AH2801">
        <v>1</v>
      </c>
      <c r="AI2801">
        <v>0</v>
      </c>
      <c r="AJ2801">
        <v>0</v>
      </c>
      <c r="AK2801">
        <v>0</v>
      </c>
      <c r="AL2801">
        <v>0</v>
      </c>
      <c r="AM2801">
        <v>0</v>
      </c>
      <c r="AN2801">
        <v>0</v>
      </c>
      <c r="AO2801">
        <v>0</v>
      </c>
      <c r="AP2801">
        <v>0</v>
      </c>
      <c r="AQ2801">
        <v>0</v>
      </c>
      <c r="AR2801">
        <v>0</v>
      </c>
      <c r="AS2801">
        <v>0</v>
      </c>
      <c r="AT2801">
        <v>44377</v>
      </c>
      <c r="AU2801">
        <v>44407</v>
      </c>
      <c r="AV2801">
        <v>0</v>
      </c>
      <c r="AW2801">
        <v>1</v>
      </c>
      <c r="AX2801">
        <v>0</v>
      </c>
      <c r="AY2801">
        <v>2021</v>
      </c>
      <c r="AZ2801">
        <v>6</v>
      </c>
      <c r="BA2801">
        <v>30</v>
      </c>
      <c r="BB2801">
        <v>5</v>
      </c>
      <c r="BC2801">
        <v>110000</v>
      </c>
      <c r="BD2801">
        <v>140000</v>
      </c>
      <c r="BE2801" t="s">
        <v>90</v>
      </c>
      <c r="BF2801">
        <v>2021</v>
      </c>
      <c r="BG2801" t="s">
        <v>104</v>
      </c>
      <c r="BH2801" t="s">
        <v>59</v>
      </c>
      <c r="BI2801" t="s">
        <v>9785</v>
      </c>
      <c r="BJ2801" t="s">
        <v>9793</v>
      </c>
    </row>
    <row r="2802" spans="1:62" x14ac:dyDescent="0.35">
      <c r="A2802">
        <v>52745514</v>
      </c>
      <c r="B2802" t="s">
        <v>7466</v>
      </c>
      <c r="C2802" t="s">
        <v>2921</v>
      </c>
      <c r="D2802" t="s">
        <v>107</v>
      </c>
      <c r="E2802" t="s">
        <v>7467</v>
      </c>
      <c r="F2802">
        <v>26080456</v>
      </c>
      <c r="I2802" s="1">
        <v>44377</v>
      </c>
      <c r="J2802">
        <v>44407.999988425923</v>
      </c>
      <c r="K2802" t="s">
        <v>7472</v>
      </c>
      <c r="L2802" t="s">
        <v>65</v>
      </c>
      <c r="M2802" t="s">
        <v>197</v>
      </c>
      <c r="N2802" t="s">
        <v>198</v>
      </c>
      <c r="O2802" t="s">
        <v>168</v>
      </c>
      <c r="P2802" t="s">
        <v>7473</v>
      </c>
      <c r="Q2802" t="s">
        <v>70</v>
      </c>
      <c r="R2802" t="s">
        <v>7474</v>
      </c>
      <c r="S2802" t="s">
        <v>71</v>
      </c>
      <c r="T2802" t="s">
        <v>7475</v>
      </c>
      <c r="U2802">
        <v>1</v>
      </c>
      <c r="V2802">
        <v>1</v>
      </c>
      <c r="W2802">
        <v>0</v>
      </c>
      <c r="X2802">
        <v>1</v>
      </c>
      <c r="Y2802">
        <v>0</v>
      </c>
      <c r="Z2802">
        <v>0</v>
      </c>
      <c r="AA2802">
        <v>0</v>
      </c>
      <c r="AB2802">
        <v>0</v>
      </c>
      <c r="AC2802">
        <v>0</v>
      </c>
      <c r="AD2802">
        <v>0</v>
      </c>
      <c r="AE2802">
        <v>1</v>
      </c>
      <c r="AF2802">
        <v>0</v>
      </c>
      <c r="AG2802">
        <v>0</v>
      </c>
      <c r="AH2802">
        <v>1</v>
      </c>
      <c r="AI2802">
        <v>0</v>
      </c>
      <c r="AJ2802">
        <v>0</v>
      </c>
      <c r="AK2802">
        <v>0</v>
      </c>
      <c r="AL2802">
        <v>0</v>
      </c>
      <c r="AM2802">
        <v>0</v>
      </c>
      <c r="AN2802">
        <v>0</v>
      </c>
      <c r="AO2802">
        <v>0</v>
      </c>
      <c r="AP2802">
        <v>0</v>
      </c>
      <c r="AQ2802">
        <v>0</v>
      </c>
      <c r="AR2802">
        <v>0</v>
      </c>
      <c r="AS2802">
        <v>0</v>
      </c>
      <c r="AT2802">
        <v>44377</v>
      </c>
      <c r="AU2802">
        <v>44407</v>
      </c>
      <c r="AV2802">
        <v>0</v>
      </c>
      <c r="AW2802">
        <v>1</v>
      </c>
      <c r="AX2802">
        <v>0</v>
      </c>
      <c r="AY2802">
        <v>2021</v>
      </c>
      <c r="AZ2802">
        <v>6</v>
      </c>
      <c r="BA2802">
        <v>30</v>
      </c>
      <c r="BB2802">
        <v>5</v>
      </c>
      <c r="BC2802">
        <v>100000</v>
      </c>
      <c r="BD2802">
        <v>140000</v>
      </c>
      <c r="BE2802" t="s">
        <v>90</v>
      </c>
      <c r="BF2802">
        <v>2021</v>
      </c>
      <c r="BG2802" t="s">
        <v>104</v>
      </c>
      <c r="BH2802" t="s">
        <v>59</v>
      </c>
      <c r="BI2802" t="s">
        <v>9785</v>
      </c>
      <c r="BJ2802" t="s">
        <v>9793</v>
      </c>
    </row>
    <row r="2803" spans="1:62" x14ac:dyDescent="0.35">
      <c r="A2803">
        <v>52750055</v>
      </c>
      <c r="B2803" t="s">
        <v>98</v>
      </c>
      <c r="C2803" t="s">
        <v>135</v>
      </c>
      <c r="D2803" t="s">
        <v>3998</v>
      </c>
      <c r="E2803" t="s">
        <v>7476</v>
      </c>
      <c r="F2803">
        <v>34620943</v>
      </c>
      <c r="G2803" t="s">
        <v>4929</v>
      </c>
      <c r="H2803">
        <v>3.9066000000000001</v>
      </c>
      <c r="I2803" s="1">
        <v>44376</v>
      </c>
      <c r="J2803">
        <v>44408.999988425923</v>
      </c>
      <c r="K2803" t="s">
        <v>7477</v>
      </c>
      <c r="L2803" t="s">
        <v>65</v>
      </c>
      <c r="M2803" t="s">
        <v>197</v>
      </c>
      <c r="N2803" t="s">
        <v>6778</v>
      </c>
      <c r="P2803" t="s">
        <v>7478</v>
      </c>
      <c r="Q2803" t="s">
        <v>70</v>
      </c>
      <c r="S2803" t="s">
        <v>71</v>
      </c>
      <c r="T2803" t="s">
        <v>7479</v>
      </c>
      <c r="U2803">
        <v>1</v>
      </c>
      <c r="V2803">
        <v>1</v>
      </c>
      <c r="W2803">
        <v>1</v>
      </c>
      <c r="X2803">
        <v>1</v>
      </c>
      <c r="Y2803">
        <v>0</v>
      </c>
      <c r="Z2803">
        <v>0</v>
      </c>
      <c r="AA2803">
        <v>0</v>
      </c>
      <c r="AB2803">
        <v>0</v>
      </c>
      <c r="AC2803">
        <v>0</v>
      </c>
      <c r="AD2803">
        <v>0</v>
      </c>
      <c r="AE2803">
        <v>1</v>
      </c>
      <c r="AF2803">
        <v>0</v>
      </c>
      <c r="AG2803">
        <v>0</v>
      </c>
      <c r="AH2803">
        <v>1</v>
      </c>
      <c r="AI2803">
        <v>0</v>
      </c>
      <c r="AJ2803">
        <v>0</v>
      </c>
      <c r="AK2803">
        <v>0</v>
      </c>
      <c r="AL2803">
        <v>0</v>
      </c>
      <c r="AM2803">
        <v>0</v>
      </c>
      <c r="AN2803">
        <v>0</v>
      </c>
      <c r="AO2803">
        <v>0</v>
      </c>
      <c r="AP2803">
        <v>0</v>
      </c>
      <c r="AQ2803">
        <v>0</v>
      </c>
      <c r="AR2803">
        <v>0</v>
      </c>
      <c r="AS2803">
        <v>0</v>
      </c>
      <c r="AT2803">
        <v>44377</v>
      </c>
      <c r="AU2803">
        <v>44379</v>
      </c>
      <c r="AV2803">
        <v>0</v>
      </c>
      <c r="AW2803">
        <v>1</v>
      </c>
      <c r="AX2803">
        <v>0</v>
      </c>
      <c r="AY2803">
        <v>2021</v>
      </c>
      <c r="AZ2803">
        <v>6</v>
      </c>
      <c r="BA2803">
        <v>32</v>
      </c>
      <c r="BB2803">
        <v>6</v>
      </c>
      <c r="BF2803">
        <v>2021</v>
      </c>
      <c r="BG2803" t="s">
        <v>104</v>
      </c>
      <c r="BH2803" t="s">
        <v>9822</v>
      </c>
      <c r="BI2803" t="s">
        <v>9785</v>
      </c>
      <c r="BJ2803" t="s">
        <v>9795</v>
      </c>
    </row>
    <row r="2804" spans="1:62" x14ac:dyDescent="0.35">
      <c r="A2804">
        <v>52753223</v>
      </c>
      <c r="B2804" t="s">
        <v>98</v>
      </c>
      <c r="C2804" t="s">
        <v>75</v>
      </c>
      <c r="D2804" t="s">
        <v>85</v>
      </c>
      <c r="E2804" t="s">
        <v>7480</v>
      </c>
      <c r="F2804">
        <v>32214484</v>
      </c>
      <c r="G2804" t="s">
        <v>7480</v>
      </c>
      <c r="I2804" s="1">
        <v>44378</v>
      </c>
      <c r="J2804">
        <v>44408.999988425923</v>
      </c>
      <c r="K2804" t="s">
        <v>7481</v>
      </c>
      <c r="L2804" t="s">
        <v>65</v>
      </c>
      <c r="M2804" t="s">
        <v>120</v>
      </c>
      <c r="N2804" t="s">
        <v>121</v>
      </c>
      <c r="O2804" t="s">
        <v>168</v>
      </c>
      <c r="P2804" t="s">
        <v>6984</v>
      </c>
      <c r="Q2804" t="s">
        <v>70</v>
      </c>
      <c r="R2804" t="s">
        <v>7482</v>
      </c>
      <c r="S2804" t="s">
        <v>71</v>
      </c>
      <c r="T2804" t="s">
        <v>7483</v>
      </c>
      <c r="U2804">
        <v>1</v>
      </c>
      <c r="V2804">
        <v>1</v>
      </c>
      <c r="W2804">
        <v>1</v>
      </c>
      <c r="X2804">
        <v>1</v>
      </c>
      <c r="Y2804">
        <v>0</v>
      </c>
      <c r="Z2804">
        <v>0</v>
      </c>
      <c r="AA2804">
        <v>0</v>
      </c>
      <c r="AB2804">
        <v>0</v>
      </c>
      <c r="AC2804">
        <v>0</v>
      </c>
      <c r="AD2804">
        <v>0</v>
      </c>
      <c r="AE2804">
        <v>1</v>
      </c>
      <c r="AF2804">
        <v>0</v>
      </c>
      <c r="AG2804">
        <v>0</v>
      </c>
      <c r="AH2804">
        <v>1</v>
      </c>
      <c r="AI2804">
        <v>0</v>
      </c>
      <c r="AJ2804">
        <v>0</v>
      </c>
      <c r="AK2804">
        <v>0</v>
      </c>
      <c r="AL2804">
        <v>0</v>
      </c>
      <c r="AM2804">
        <v>0</v>
      </c>
      <c r="AN2804">
        <v>0</v>
      </c>
      <c r="AO2804">
        <v>0</v>
      </c>
      <c r="AP2804">
        <v>0</v>
      </c>
      <c r="AQ2804">
        <v>0</v>
      </c>
      <c r="AR2804">
        <v>0</v>
      </c>
      <c r="AS2804">
        <v>0</v>
      </c>
      <c r="AT2804">
        <v>44378</v>
      </c>
      <c r="AU2804">
        <v>44403</v>
      </c>
      <c r="AV2804">
        <v>0</v>
      </c>
      <c r="AW2804">
        <v>1</v>
      </c>
      <c r="AX2804">
        <v>0</v>
      </c>
      <c r="AY2804">
        <v>2021</v>
      </c>
      <c r="AZ2804">
        <v>7</v>
      </c>
      <c r="BA2804">
        <v>30</v>
      </c>
      <c r="BB2804">
        <v>6</v>
      </c>
      <c r="BF2804">
        <v>2021</v>
      </c>
      <c r="BG2804" t="s">
        <v>104</v>
      </c>
      <c r="BH2804" t="s">
        <v>59</v>
      </c>
      <c r="BI2804" t="s">
        <v>9786</v>
      </c>
      <c r="BJ2804" t="s">
        <v>9796</v>
      </c>
    </row>
    <row r="2805" spans="1:62" x14ac:dyDescent="0.35">
      <c r="A2805">
        <v>52755370</v>
      </c>
      <c r="B2805" t="s">
        <v>116</v>
      </c>
      <c r="C2805" t="s">
        <v>75</v>
      </c>
      <c r="D2805" t="s">
        <v>165</v>
      </c>
      <c r="E2805" t="s">
        <v>3426</v>
      </c>
      <c r="F2805">
        <v>29387504</v>
      </c>
      <c r="I2805" s="1">
        <v>44378</v>
      </c>
      <c r="J2805">
        <v>44408.999988425923</v>
      </c>
      <c r="K2805" t="s">
        <v>6859</v>
      </c>
      <c r="L2805" t="s">
        <v>65</v>
      </c>
      <c r="M2805" t="s">
        <v>66</v>
      </c>
      <c r="N2805" t="s">
        <v>67</v>
      </c>
      <c r="O2805" t="s">
        <v>68</v>
      </c>
      <c r="P2805" t="s">
        <v>69</v>
      </c>
      <c r="Q2805" t="s">
        <v>70</v>
      </c>
      <c r="R2805" t="s">
        <v>6860</v>
      </c>
      <c r="S2805" t="s">
        <v>71</v>
      </c>
      <c r="T2805" t="s">
        <v>7484</v>
      </c>
      <c r="U2805">
        <v>0</v>
      </c>
      <c r="V2805">
        <v>1</v>
      </c>
      <c r="W2805">
        <v>1</v>
      </c>
      <c r="X2805">
        <v>1</v>
      </c>
      <c r="Y2805">
        <v>0</v>
      </c>
      <c r="Z2805">
        <v>0</v>
      </c>
      <c r="AA2805">
        <v>0</v>
      </c>
      <c r="AB2805">
        <v>0</v>
      </c>
      <c r="AC2805">
        <v>0</v>
      </c>
      <c r="AD2805">
        <v>0</v>
      </c>
      <c r="AE2805">
        <v>1</v>
      </c>
      <c r="AF2805">
        <v>0</v>
      </c>
      <c r="AG2805">
        <v>0</v>
      </c>
      <c r="AH2805">
        <v>1</v>
      </c>
      <c r="AI2805">
        <v>0</v>
      </c>
      <c r="AJ2805">
        <v>0</v>
      </c>
      <c r="AK2805">
        <v>0</v>
      </c>
      <c r="AL2805">
        <v>0</v>
      </c>
      <c r="AM2805">
        <v>0</v>
      </c>
      <c r="AN2805">
        <v>0</v>
      </c>
      <c r="AO2805">
        <v>0</v>
      </c>
      <c r="AP2805">
        <v>0</v>
      </c>
      <c r="AQ2805">
        <v>0</v>
      </c>
      <c r="AR2805">
        <v>0</v>
      </c>
      <c r="AS2805">
        <v>0</v>
      </c>
      <c r="AT2805">
        <v>44378</v>
      </c>
      <c r="AU2805">
        <v>44406</v>
      </c>
      <c r="AV2805">
        <v>1</v>
      </c>
      <c r="AW2805">
        <v>1</v>
      </c>
      <c r="AX2805">
        <v>0</v>
      </c>
      <c r="AY2805">
        <v>2021</v>
      </c>
      <c r="AZ2805">
        <v>7</v>
      </c>
      <c r="BA2805">
        <v>30</v>
      </c>
      <c r="BB2805">
        <v>5</v>
      </c>
      <c r="BC2805">
        <v>140000</v>
      </c>
      <c r="BD2805">
        <v>140000</v>
      </c>
      <c r="BE2805" t="s">
        <v>90</v>
      </c>
      <c r="BF2805">
        <v>2021</v>
      </c>
      <c r="BG2805" t="s">
        <v>73</v>
      </c>
      <c r="BH2805" t="s">
        <v>59</v>
      </c>
      <c r="BI2805" t="s">
        <v>9786</v>
      </c>
      <c r="BJ2805" t="s">
        <v>9796</v>
      </c>
    </row>
    <row r="2806" spans="1:62" x14ac:dyDescent="0.35">
      <c r="A2806">
        <v>52759063</v>
      </c>
      <c r="B2806" t="s">
        <v>6850</v>
      </c>
      <c r="C2806" t="s">
        <v>61</v>
      </c>
      <c r="D2806" t="s">
        <v>125</v>
      </c>
      <c r="E2806" t="s">
        <v>2539</v>
      </c>
      <c r="F2806">
        <v>21211891</v>
      </c>
      <c r="G2806" t="s">
        <v>2540</v>
      </c>
      <c r="I2806" s="1">
        <v>44378</v>
      </c>
      <c r="J2806">
        <v>44408.999988425923</v>
      </c>
      <c r="K2806" t="s">
        <v>6851</v>
      </c>
      <c r="L2806" t="s">
        <v>65</v>
      </c>
      <c r="M2806" t="s">
        <v>120</v>
      </c>
      <c r="N2806" t="s">
        <v>121</v>
      </c>
      <c r="O2806" t="s">
        <v>168</v>
      </c>
      <c r="P2806" t="s">
        <v>2542</v>
      </c>
      <c r="Q2806" t="s">
        <v>70</v>
      </c>
      <c r="S2806" t="s">
        <v>71</v>
      </c>
      <c r="T2806" t="s">
        <v>7485</v>
      </c>
      <c r="U2806">
        <v>1</v>
      </c>
      <c r="V2806">
        <v>1</v>
      </c>
      <c r="W2806">
        <v>1</v>
      </c>
      <c r="X2806">
        <v>1</v>
      </c>
      <c r="Y2806">
        <v>0</v>
      </c>
      <c r="Z2806">
        <v>0</v>
      </c>
      <c r="AA2806">
        <v>0</v>
      </c>
      <c r="AB2806">
        <v>0</v>
      </c>
      <c r="AC2806">
        <v>0</v>
      </c>
      <c r="AD2806">
        <v>0</v>
      </c>
      <c r="AE2806">
        <v>1</v>
      </c>
      <c r="AF2806">
        <v>0</v>
      </c>
      <c r="AG2806">
        <v>0</v>
      </c>
      <c r="AH2806">
        <v>1</v>
      </c>
      <c r="AI2806">
        <v>0</v>
      </c>
      <c r="AJ2806">
        <v>0</v>
      </c>
      <c r="AK2806">
        <v>0</v>
      </c>
      <c r="AL2806">
        <v>0</v>
      </c>
      <c r="AM2806">
        <v>0</v>
      </c>
      <c r="AN2806">
        <v>0</v>
      </c>
      <c r="AO2806">
        <v>0</v>
      </c>
      <c r="AP2806">
        <v>0</v>
      </c>
      <c r="AQ2806">
        <v>0</v>
      </c>
      <c r="AR2806">
        <v>0</v>
      </c>
      <c r="AS2806">
        <v>0</v>
      </c>
      <c r="AT2806">
        <v>44378</v>
      </c>
      <c r="AU2806">
        <v>44408</v>
      </c>
      <c r="AV2806">
        <v>0</v>
      </c>
      <c r="AW2806">
        <v>1</v>
      </c>
      <c r="AX2806">
        <v>0</v>
      </c>
      <c r="AY2806">
        <v>2021</v>
      </c>
      <c r="AZ2806">
        <v>7</v>
      </c>
      <c r="BA2806">
        <v>30</v>
      </c>
      <c r="BB2806">
        <v>6</v>
      </c>
      <c r="BF2806">
        <v>2021</v>
      </c>
      <c r="BG2806" t="s">
        <v>104</v>
      </c>
      <c r="BH2806" t="s">
        <v>9822</v>
      </c>
      <c r="BI2806" t="s">
        <v>9786</v>
      </c>
      <c r="BJ2806" t="s">
        <v>9796</v>
      </c>
    </row>
    <row r="2807" spans="1:62" x14ac:dyDescent="0.35">
      <c r="A2807">
        <v>52764106</v>
      </c>
      <c r="B2807" t="s">
        <v>225</v>
      </c>
      <c r="C2807" t="s">
        <v>176</v>
      </c>
      <c r="D2807" t="s">
        <v>76</v>
      </c>
      <c r="E2807" t="s">
        <v>5545</v>
      </c>
      <c r="F2807">
        <v>24680132</v>
      </c>
      <c r="G2807" t="s">
        <v>5545</v>
      </c>
      <c r="H2807">
        <v>3.4658000000000002</v>
      </c>
      <c r="I2807" s="1">
        <v>44378</v>
      </c>
      <c r="J2807">
        <v>44408.999988425923</v>
      </c>
      <c r="K2807" t="s">
        <v>7486</v>
      </c>
      <c r="L2807" t="s">
        <v>65</v>
      </c>
      <c r="M2807" t="s">
        <v>66</v>
      </c>
      <c r="N2807" t="s">
        <v>67</v>
      </c>
      <c r="O2807" t="s">
        <v>68</v>
      </c>
      <c r="P2807" t="s">
        <v>69</v>
      </c>
      <c r="Q2807" t="s">
        <v>70</v>
      </c>
      <c r="S2807" t="s">
        <v>71</v>
      </c>
      <c r="T2807" t="s">
        <v>7487</v>
      </c>
      <c r="U2807">
        <v>1</v>
      </c>
      <c r="V2807">
        <v>1</v>
      </c>
      <c r="W2807">
        <v>0</v>
      </c>
      <c r="X2807">
        <v>1</v>
      </c>
      <c r="Y2807">
        <v>0</v>
      </c>
      <c r="Z2807">
        <v>0</v>
      </c>
      <c r="AA2807">
        <v>0</v>
      </c>
      <c r="AB2807">
        <v>0</v>
      </c>
      <c r="AC2807">
        <v>0</v>
      </c>
      <c r="AD2807">
        <v>0</v>
      </c>
      <c r="AE2807">
        <v>1</v>
      </c>
      <c r="AF2807">
        <v>0</v>
      </c>
      <c r="AG2807">
        <v>0</v>
      </c>
      <c r="AH2807">
        <v>1</v>
      </c>
      <c r="AI2807">
        <v>0</v>
      </c>
      <c r="AJ2807">
        <v>0</v>
      </c>
      <c r="AK2807">
        <v>0</v>
      </c>
      <c r="AL2807">
        <v>0</v>
      </c>
      <c r="AM2807">
        <v>0</v>
      </c>
      <c r="AN2807">
        <v>0</v>
      </c>
      <c r="AO2807">
        <v>0</v>
      </c>
      <c r="AP2807">
        <v>0</v>
      </c>
      <c r="AQ2807">
        <v>0</v>
      </c>
      <c r="AR2807">
        <v>0</v>
      </c>
      <c r="AS2807">
        <v>0</v>
      </c>
      <c r="AT2807">
        <v>44378</v>
      </c>
      <c r="AU2807">
        <v>44392</v>
      </c>
      <c r="AV2807">
        <v>0</v>
      </c>
      <c r="AW2807">
        <v>1</v>
      </c>
      <c r="AX2807">
        <v>0</v>
      </c>
      <c r="AY2807">
        <v>2021</v>
      </c>
      <c r="AZ2807">
        <v>7</v>
      </c>
      <c r="BA2807">
        <v>30</v>
      </c>
      <c r="BB2807">
        <v>5</v>
      </c>
      <c r="BF2807">
        <v>2021</v>
      </c>
      <c r="BG2807" t="s">
        <v>104</v>
      </c>
      <c r="BH2807" t="s">
        <v>9822</v>
      </c>
      <c r="BI2807" t="s">
        <v>9786</v>
      </c>
      <c r="BJ2807" t="s">
        <v>9796</v>
      </c>
    </row>
    <row r="2808" spans="1:62" x14ac:dyDescent="0.35">
      <c r="A2808">
        <v>52764107</v>
      </c>
      <c r="B2808" t="s">
        <v>225</v>
      </c>
      <c r="C2808" t="s">
        <v>142</v>
      </c>
      <c r="D2808" t="s">
        <v>143</v>
      </c>
      <c r="E2808" t="s">
        <v>5545</v>
      </c>
      <c r="F2808">
        <v>24680132</v>
      </c>
      <c r="G2808" t="s">
        <v>5545</v>
      </c>
      <c r="H2808">
        <v>3.4658000000000002</v>
      </c>
      <c r="I2808" s="1">
        <v>44378</v>
      </c>
      <c r="J2808">
        <v>44408.999988425923</v>
      </c>
      <c r="K2808" t="s">
        <v>7486</v>
      </c>
      <c r="L2808" t="s">
        <v>65</v>
      </c>
      <c r="M2808" t="s">
        <v>66</v>
      </c>
      <c r="N2808" t="s">
        <v>67</v>
      </c>
      <c r="O2808" t="s">
        <v>68</v>
      </c>
      <c r="P2808" t="s">
        <v>69</v>
      </c>
      <c r="Q2808" t="s">
        <v>70</v>
      </c>
      <c r="S2808" t="s">
        <v>71</v>
      </c>
      <c r="T2808" t="s">
        <v>7488</v>
      </c>
      <c r="U2808">
        <v>1</v>
      </c>
      <c r="V2808">
        <v>1</v>
      </c>
      <c r="W2808">
        <v>0</v>
      </c>
      <c r="X2808">
        <v>1</v>
      </c>
      <c r="Y2808">
        <v>0</v>
      </c>
      <c r="Z2808">
        <v>0</v>
      </c>
      <c r="AA2808">
        <v>0</v>
      </c>
      <c r="AB2808">
        <v>0</v>
      </c>
      <c r="AC2808">
        <v>0</v>
      </c>
      <c r="AD2808">
        <v>0</v>
      </c>
      <c r="AE2808">
        <v>1</v>
      </c>
      <c r="AF2808">
        <v>0</v>
      </c>
      <c r="AG2808">
        <v>0</v>
      </c>
      <c r="AH2808">
        <v>1</v>
      </c>
      <c r="AI2808">
        <v>0</v>
      </c>
      <c r="AJ2808">
        <v>0</v>
      </c>
      <c r="AK2808">
        <v>0</v>
      </c>
      <c r="AL2808">
        <v>0</v>
      </c>
      <c r="AM2808">
        <v>0</v>
      </c>
      <c r="AN2808">
        <v>0</v>
      </c>
      <c r="AO2808">
        <v>0</v>
      </c>
      <c r="AP2808">
        <v>0</v>
      </c>
      <c r="AQ2808">
        <v>0</v>
      </c>
      <c r="AR2808">
        <v>0</v>
      </c>
      <c r="AS2808">
        <v>0</v>
      </c>
      <c r="AT2808">
        <v>44378</v>
      </c>
      <c r="AU2808">
        <v>44392</v>
      </c>
      <c r="AV2808">
        <v>0</v>
      </c>
      <c r="AW2808">
        <v>1</v>
      </c>
      <c r="AX2808">
        <v>1</v>
      </c>
      <c r="AY2808">
        <v>2021</v>
      </c>
      <c r="AZ2808">
        <v>7</v>
      </c>
      <c r="BA2808">
        <v>30</v>
      </c>
      <c r="BB2808">
        <v>5</v>
      </c>
      <c r="BF2808">
        <v>2021</v>
      </c>
      <c r="BG2808" t="s">
        <v>104</v>
      </c>
      <c r="BH2808" t="s">
        <v>9822</v>
      </c>
      <c r="BI2808" t="s">
        <v>9786</v>
      </c>
      <c r="BJ2808" t="s">
        <v>9796</v>
      </c>
    </row>
    <row r="2809" spans="1:62" x14ac:dyDescent="0.35">
      <c r="A2809">
        <v>52764491</v>
      </c>
      <c r="B2809" t="s">
        <v>6850</v>
      </c>
      <c r="C2809" t="s">
        <v>61</v>
      </c>
      <c r="D2809" t="s">
        <v>125</v>
      </c>
      <c r="E2809" t="s">
        <v>2539</v>
      </c>
      <c r="F2809">
        <v>21211891</v>
      </c>
      <c r="G2809" t="s">
        <v>2540</v>
      </c>
      <c r="I2809" s="1">
        <v>44378</v>
      </c>
      <c r="J2809">
        <v>44408.999988425923</v>
      </c>
      <c r="K2809" t="s">
        <v>6851</v>
      </c>
      <c r="L2809" t="s">
        <v>65</v>
      </c>
      <c r="M2809" t="s">
        <v>120</v>
      </c>
      <c r="N2809" t="s">
        <v>121</v>
      </c>
      <c r="O2809" t="s">
        <v>168</v>
      </c>
      <c r="P2809" t="s">
        <v>2542</v>
      </c>
      <c r="Q2809" t="s">
        <v>1042</v>
      </c>
      <c r="S2809" t="s">
        <v>71</v>
      </c>
      <c r="T2809" t="s">
        <v>7489</v>
      </c>
      <c r="U2809">
        <v>1</v>
      </c>
      <c r="V2809">
        <v>1</v>
      </c>
      <c r="W2809">
        <v>1</v>
      </c>
      <c r="X2809">
        <v>1</v>
      </c>
      <c r="Y2809">
        <v>0</v>
      </c>
      <c r="Z2809">
        <v>0</v>
      </c>
      <c r="AA2809">
        <v>0</v>
      </c>
      <c r="AB2809">
        <v>0</v>
      </c>
      <c r="AC2809">
        <v>0</v>
      </c>
      <c r="AD2809">
        <v>0</v>
      </c>
      <c r="AE2809">
        <v>1</v>
      </c>
      <c r="AF2809">
        <v>0</v>
      </c>
      <c r="AG2809">
        <v>0</v>
      </c>
      <c r="AH2809">
        <v>1</v>
      </c>
      <c r="AI2809">
        <v>0</v>
      </c>
      <c r="AJ2809">
        <v>0</v>
      </c>
      <c r="AK2809">
        <v>0</v>
      </c>
      <c r="AL2809">
        <v>0</v>
      </c>
      <c r="AM2809">
        <v>0</v>
      </c>
      <c r="AN2809">
        <v>0</v>
      </c>
      <c r="AO2809">
        <v>0</v>
      </c>
      <c r="AP2809">
        <v>0</v>
      </c>
      <c r="AQ2809">
        <v>0</v>
      </c>
      <c r="AR2809">
        <v>0</v>
      </c>
      <c r="AS2809">
        <v>0</v>
      </c>
      <c r="AT2809">
        <v>44378</v>
      </c>
      <c r="AU2809">
        <v>44408</v>
      </c>
      <c r="AV2809">
        <v>0</v>
      </c>
      <c r="AW2809">
        <v>1</v>
      </c>
      <c r="AX2809">
        <v>0</v>
      </c>
      <c r="AY2809">
        <v>2021</v>
      </c>
      <c r="AZ2809">
        <v>7</v>
      </c>
      <c r="BA2809">
        <v>30</v>
      </c>
      <c r="BB2809">
        <v>6</v>
      </c>
      <c r="BF2809">
        <v>2021</v>
      </c>
      <c r="BG2809" t="s">
        <v>104</v>
      </c>
      <c r="BH2809" t="s">
        <v>9822</v>
      </c>
      <c r="BI2809" t="s">
        <v>9786</v>
      </c>
      <c r="BJ2809" t="s">
        <v>9796</v>
      </c>
    </row>
    <row r="2810" spans="1:62" x14ac:dyDescent="0.35">
      <c r="A2810">
        <v>52765740</v>
      </c>
      <c r="B2810" t="s">
        <v>7490</v>
      </c>
      <c r="C2810" t="s">
        <v>369</v>
      </c>
      <c r="D2810" t="s">
        <v>388</v>
      </c>
      <c r="E2810" t="s">
        <v>6572</v>
      </c>
      <c r="F2810">
        <v>26669673</v>
      </c>
      <c r="I2810" s="1">
        <v>44378</v>
      </c>
      <c r="J2810">
        <v>44408.999988425923</v>
      </c>
      <c r="K2810" t="s">
        <v>6573</v>
      </c>
      <c r="L2810" t="s">
        <v>65</v>
      </c>
      <c r="M2810" t="s">
        <v>66</v>
      </c>
      <c r="N2810" t="s">
        <v>67</v>
      </c>
      <c r="O2810" t="s">
        <v>1415</v>
      </c>
      <c r="Q2810" t="s">
        <v>70</v>
      </c>
      <c r="R2810" t="s">
        <v>6574</v>
      </c>
      <c r="S2810" t="s">
        <v>71</v>
      </c>
      <c r="T2810" t="s">
        <v>7491</v>
      </c>
      <c r="U2810">
        <v>1</v>
      </c>
      <c r="V2810">
        <v>1</v>
      </c>
      <c r="W2810">
        <v>0</v>
      </c>
      <c r="X2810">
        <v>1</v>
      </c>
      <c r="Y2810">
        <v>0</v>
      </c>
      <c r="Z2810">
        <v>0</v>
      </c>
      <c r="AA2810">
        <v>0</v>
      </c>
      <c r="AB2810">
        <v>0</v>
      </c>
      <c r="AC2810">
        <v>0</v>
      </c>
      <c r="AD2810">
        <v>0</v>
      </c>
      <c r="AE2810">
        <v>1</v>
      </c>
      <c r="AF2810">
        <v>0</v>
      </c>
      <c r="AG2810">
        <v>0</v>
      </c>
      <c r="AH2810">
        <v>1</v>
      </c>
      <c r="AI2810">
        <v>0</v>
      </c>
      <c r="AJ2810">
        <v>0</v>
      </c>
      <c r="AK2810">
        <v>0</v>
      </c>
      <c r="AL2810">
        <v>0</v>
      </c>
      <c r="AM2810">
        <v>0</v>
      </c>
      <c r="AN2810">
        <v>0</v>
      </c>
      <c r="AO2810">
        <v>0</v>
      </c>
      <c r="AP2810">
        <v>0</v>
      </c>
      <c r="AQ2810">
        <v>0</v>
      </c>
      <c r="AR2810">
        <v>0</v>
      </c>
      <c r="AS2810">
        <v>0</v>
      </c>
      <c r="AT2810">
        <v>44378</v>
      </c>
      <c r="AU2810">
        <v>44406</v>
      </c>
      <c r="AV2810">
        <v>0</v>
      </c>
      <c r="AW2810">
        <v>1</v>
      </c>
      <c r="AX2810">
        <v>0</v>
      </c>
      <c r="AY2810">
        <v>2021</v>
      </c>
      <c r="AZ2810">
        <v>7</v>
      </c>
      <c r="BA2810">
        <v>30</v>
      </c>
      <c r="BB2810">
        <v>5</v>
      </c>
      <c r="BF2810">
        <v>2021</v>
      </c>
      <c r="BG2810" t="s">
        <v>104</v>
      </c>
      <c r="BH2810" t="s">
        <v>59</v>
      </c>
      <c r="BI2810" t="s">
        <v>9786</v>
      </c>
      <c r="BJ2810" t="s">
        <v>9796</v>
      </c>
    </row>
    <row r="2811" spans="1:62" x14ac:dyDescent="0.35">
      <c r="A2811">
        <v>52767042</v>
      </c>
      <c r="B2811" t="s">
        <v>7492</v>
      </c>
      <c r="C2811" t="s">
        <v>369</v>
      </c>
      <c r="D2811" t="s">
        <v>3708</v>
      </c>
      <c r="E2811" t="s">
        <v>754</v>
      </c>
      <c r="F2811">
        <v>26734030</v>
      </c>
      <c r="G2811" t="s">
        <v>754</v>
      </c>
      <c r="H2811">
        <v>3.2637999999999998</v>
      </c>
      <c r="I2811" s="1">
        <v>44378</v>
      </c>
      <c r="J2811">
        <v>44408.999988425923</v>
      </c>
      <c r="K2811" t="s">
        <v>7493</v>
      </c>
      <c r="L2811" t="s">
        <v>65</v>
      </c>
      <c r="M2811" t="s">
        <v>120</v>
      </c>
      <c r="N2811" t="s">
        <v>121</v>
      </c>
      <c r="O2811" t="s">
        <v>168</v>
      </c>
      <c r="P2811" t="s">
        <v>122</v>
      </c>
      <c r="Q2811" t="s">
        <v>70</v>
      </c>
      <c r="S2811" t="s">
        <v>82</v>
      </c>
      <c r="T2811" t="s">
        <v>7494</v>
      </c>
      <c r="U2811">
        <v>1</v>
      </c>
      <c r="V2811">
        <v>1</v>
      </c>
      <c r="W2811">
        <v>1</v>
      </c>
      <c r="X2811">
        <v>1</v>
      </c>
      <c r="Y2811">
        <v>0</v>
      </c>
      <c r="Z2811">
        <v>0</v>
      </c>
      <c r="AA2811">
        <v>1</v>
      </c>
      <c r="AB2811">
        <v>0</v>
      </c>
      <c r="AC2811">
        <v>0</v>
      </c>
      <c r="AD2811">
        <v>0</v>
      </c>
      <c r="AE2811">
        <v>1</v>
      </c>
      <c r="AF2811">
        <v>0</v>
      </c>
      <c r="AG2811">
        <v>0</v>
      </c>
      <c r="AH2811">
        <v>1</v>
      </c>
      <c r="AI2811">
        <v>0</v>
      </c>
      <c r="AJ2811">
        <v>0</v>
      </c>
      <c r="AK2811">
        <v>0</v>
      </c>
      <c r="AL2811">
        <v>0</v>
      </c>
      <c r="AM2811">
        <v>0</v>
      </c>
      <c r="AN2811">
        <v>0</v>
      </c>
      <c r="AO2811">
        <v>0</v>
      </c>
      <c r="AP2811">
        <v>0</v>
      </c>
      <c r="AQ2811">
        <v>0</v>
      </c>
      <c r="AR2811">
        <v>0</v>
      </c>
      <c r="AS2811">
        <v>0</v>
      </c>
      <c r="AT2811">
        <v>44378</v>
      </c>
      <c r="AU2811">
        <v>44408</v>
      </c>
      <c r="AV2811">
        <v>0</v>
      </c>
      <c r="AW2811">
        <v>1</v>
      </c>
      <c r="AX2811">
        <v>0</v>
      </c>
      <c r="AY2811">
        <v>2021</v>
      </c>
      <c r="AZ2811">
        <v>7</v>
      </c>
      <c r="BA2811">
        <v>30</v>
      </c>
      <c r="BB2811">
        <v>7</v>
      </c>
      <c r="BF2811">
        <v>2021</v>
      </c>
      <c r="BG2811" t="s">
        <v>104</v>
      </c>
      <c r="BH2811" t="s">
        <v>9822</v>
      </c>
      <c r="BI2811" t="s">
        <v>9786</v>
      </c>
      <c r="BJ2811" t="s">
        <v>9796</v>
      </c>
    </row>
    <row r="2812" spans="1:62" x14ac:dyDescent="0.35">
      <c r="A2812">
        <v>52770127</v>
      </c>
      <c r="B2812" t="s">
        <v>7495</v>
      </c>
      <c r="C2812" t="s">
        <v>61</v>
      </c>
      <c r="D2812" t="s">
        <v>125</v>
      </c>
      <c r="E2812" t="s">
        <v>3370</v>
      </c>
      <c r="F2812">
        <v>36983305</v>
      </c>
      <c r="I2812" s="1">
        <v>44378</v>
      </c>
      <c r="J2812">
        <v>44408.999988425923</v>
      </c>
      <c r="K2812" t="s">
        <v>7496</v>
      </c>
      <c r="L2812" t="s">
        <v>65</v>
      </c>
      <c r="M2812" t="s">
        <v>66</v>
      </c>
      <c r="N2812" t="s">
        <v>67</v>
      </c>
      <c r="Q2812" t="s">
        <v>70</v>
      </c>
      <c r="S2812" t="s">
        <v>71</v>
      </c>
      <c r="T2812" t="s">
        <v>7497</v>
      </c>
      <c r="U2812">
        <v>1</v>
      </c>
      <c r="V2812">
        <v>1</v>
      </c>
      <c r="W2812">
        <v>1</v>
      </c>
      <c r="X2812">
        <v>1</v>
      </c>
      <c r="Y2812">
        <v>0</v>
      </c>
      <c r="Z2812">
        <v>0</v>
      </c>
      <c r="AA2812">
        <v>0</v>
      </c>
      <c r="AB2812">
        <v>0</v>
      </c>
      <c r="AC2812">
        <v>1</v>
      </c>
      <c r="AD2812">
        <v>1</v>
      </c>
      <c r="AE2812">
        <v>1</v>
      </c>
      <c r="AF2812">
        <v>1</v>
      </c>
      <c r="AG2812">
        <v>0</v>
      </c>
      <c r="AH2812">
        <v>1</v>
      </c>
      <c r="AI2812">
        <v>0</v>
      </c>
      <c r="AJ2812">
        <v>0</v>
      </c>
      <c r="AK2812">
        <v>0</v>
      </c>
      <c r="AL2812">
        <v>0</v>
      </c>
      <c r="AM2812">
        <v>0</v>
      </c>
      <c r="AN2812">
        <v>0</v>
      </c>
      <c r="AO2812">
        <v>0</v>
      </c>
      <c r="AP2812">
        <v>1</v>
      </c>
      <c r="AQ2812">
        <v>1</v>
      </c>
      <c r="AR2812">
        <v>0</v>
      </c>
      <c r="AS2812">
        <v>0</v>
      </c>
      <c r="AT2812">
        <v>44378</v>
      </c>
      <c r="AU2812">
        <v>44406</v>
      </c>
      <c r="AV2812">
        <v>1</v>
      </c>
      <c r="AW2812">
        <v>1</v>
      </c>
      <c r="AX2812">
        <v>0</v>
      </c>
      <c r="AY2812">
        <v>2021</v>
      </c>
      <c r="AZ2812">
        <v>7</v>
      </c>
      <c r="BA2812">
        <v>30</v>
      </c>
      <c r="BB2812">
        <v>11</v>
      </c>
      <c r="BF2812">
        <v>2021</v>
      </c>
      <c r="BG2812" t="s">
        <v>73</v>
      </c>
      <c r="BH2812" t="s">
        <v>9822</v>
      </c>
      <c r="BI2812" t="s">
        <v>9786</v>
      </c>
      <c r="BJ2812" t="s">
        <v>9796</v>
      </c>
    </row>
    <row r="2813" spans="1:62" x14ac:dyDescent="0.35">
      <c r="A2813">
        <v>52775077</v>
      </c>
      <c r="B2813" t="s">
        <v>7498</v>
      </c>
      <c r="C2813" t="s">
        <v>75</v>
      </c>
      <c r="D2813" t="s">
        <v>85</v>
      </c>
      <c r="E2813" t="s">
        <v>86</v>
      </c>
      <c r="F2813">
        <v>28031400</v>
      </c>
      <c r="I2813" s="1">
        <v>44379</v>
      </c>
      <c r="J2813">
        <v>44409.452303240738</v>
      </c>
      <c r="K2813" t="s">
        <v>7499</v>
      </c>
      <c r="L2813" t="s">
        <v>65</v>
      </c>
      <c r="M2813" t="s">
        <v>66</v>
      </c>
      <c r="N2813" t="s">
        <v>67</v>
      </c>
      <c r="O2813" t="s">
        <v>438</v>
      </c>
      <c r="P2813" t="s">
        <v>497</v>
      </c>
      <c r="Q2813" t="s">
        <v>102</v>
      </c>
      <c r="R2813" t="s">
        <v>7500</v>
      </c>
      <c r="S2813" t="s">
        <v>71</v>
      </c>
      <c r="T2813" t="s">
        <v>7501</v>
      </c>
      <c r="U2813">
        <v>0</v>
      </c>
      <c r="V2813">
        <v>1</v>
      </c>
      <c r="W2813">
        <v>0</v>
      </c>
      <c r="X2813">
        <v>1</v>
      </c>
      <c r="Y2813">
        <v>0</v>
      </c>
      <c r="Z2813">
        <v>0</v>
      </c>
      <c r="AA2813">
        <v>0</v>
      </c>
      <c r="AB2813">
        <v>0</v>
      </c>
      <c r="AC2813">
        <v>0</v>
      </c>
      <c r="AD2813">
        <v>0</v>
      </c>
      <c r="AE2813">
        <v>1</v>
      </c>
      <c r="AF2813">
        <v>0</v>
      </c>
      <c r="AG2813">
        <v>0</v>
      </c>
      <c r="AH2813">
        <v>1</v>
      </c>
      <c r="AI2813">
        <v>0</v>
      </c>
      <c r="AJ2813">
        <v>0</v>
      </c>
      <c r="AK2813">
        <v>0</v>
      </c>
      <c r="AL2813">
        <v>0</v>
      </c>
      <c r="AM2813">
        <v>0</v>
      </c>
      <c r="AN2813">
        <v>0</v>
      </c>
      <c r="AO2813">
        <v>0</v>
      </c>
      <c r="AP2813">
        <v>0</v>
      </c>
      <c r="AQ2813">
        <v>0</v>
      </c>
      <c r="AR2813">
        <v>0</v>
      </c>
      <c r="AS2813">
        <v>0</v>
      </c>
      <c r="AT2813">
        <v>44379</v>
      </c>
      <c r="AU2813">
        <v>44406</v>
      </c>
      <c r="AV2813">
        <v>1</v>
      </c>
      <c r="AW2813">
        <v>1</v>
      </c>
      <c r="AX2813">
        <v>0</v>
      </c>
      <c r="AY2813">
        <v>2021</v>
      </c>
      <c r="AZ2813">
        <v>7</v>
      </c>
      <c r="BA2813">
        <v>29</v>
      </c>
      <c r="BB2813">
        <v>4</v>
      </c>
      <c r="BF2813">
        <v>2021</v>
      </c>
      <c r="BG2813" t="s">
        <v>73</v>
      </c>
      <c r="BH2813" t="s">
        <v>59</v>
      </c>
      <c r="BI2813" t="s">
        <v>9786</v>
      </c>
      <c r="BJ2813" t="s">
        <v>9797</v>
      </c>
    </row>
    <row r="2814" spans="1:62" x14ac:dyDescent="0.35">
      <c r="A2814">
        <v>52775988</v>
      </c>
      <c r="B2814" t="s">
        <v>7502</v>
      </c>
      <c r="C2814" t="s">
        <v>75</v>
      </c>
      <c r="D2814" t="s">
        <v>165</v>
      </c>
      <c r="E2814" t="s">
        <v>6710</v>
      </c>
      <c r="F2814">
        <v>26440737</v>
      </c>
      <c r="I2814" s="1">
        <v>44379</v>
      </c>
      <c r="J2814">
        <v>44409.999988425923</v>
      </c>
      <c r="K2814" t="s">
        <v>7503</v>
      </c>
      <c r="L2814" t="s">
        <v>65</v>
      </c>
      <c r="M2814" t="s">
        <v>120</v>
      </c>
      <c r="N2814" t="s">
        <v>121</v>
      </c>
      <c r="O2814" t="s">
        <v>168</v>
      </c>
      <c r="P2814" t="s">
        <v>122</v>
      </c>
      <c r="Q2814" t="s">
        <v>70</v>
      </c>
      <c r="S2814" t="s">
        <v>71</v>
      </c>
      <c r="T2814" t="s">
        <v>7504</v>
      </c>
      <c r="U2814">
        <v>1</v>
      </c>
      <c r="V2814">
        <v>1</v>
      </c>
      <c r="W2814">
        <v>1</v>
      </c>
      <c r="X2814">
        <v>1</v>
      </c>
      <c r="Y2814">
        <v>0</v>
      </c>
      <c r="Z2814">
        <v>0</v>
      </c>
      <c r="AA2814">
        <v>0</v>
      </c>
      <c r="AB2814">
        <v>0</v>
      </c>
      <c r="AC2814">
        <v>0</v>
      </c>
      <c r="AD2814">
        <v>0</v>
      </c>
      <c r="AE2814">
        <v>0</v>
      </c>
      <c r="AF2814">
        <v>1</v>
      </c>
      <c r="AG2814">
        <v>0</v>
      </c>
      <c r="AH2814">
        <v>0</v>
      </c>
      <c r="AI2814">
        <v>0</v>
      </c>
      <c r="AJ2814">
        <v>0</v>
      </c>
      <c r="AK2814">
        <v>0</v>
      </c>
      <c r="AL2814">
        <v>0</v>
      </c>
      <c r="AM2814">
        <v>0</v>
      </c>
      <c r="AN2814">
        <v>0</v>
      </c>
      <c r="AO2814">
        <v>0</v>
      </c>
      <c r="AP2814">
        <v>0</v>
      </c>
      <c r="AQ2814">
        <v>1</v>
      </c>
      <c r="AR2814">
        <v>0</v>
      </c>
      <c r="AS2814">
        <v>0</v>
      </c>
      <c r="AT2814">
        <v>44379</v>
      </c>
      <c r="AU2814">
        <v>44409</v>
      </c>
      <c r="AV2814">
        <v>0</v>
      </c>
      <c r="AW2814">
        <v>1</v>
      </c>
      <c r="AX2814">
        <v>0</v>
      </c>
      <c r="AY2814">
        <v>2021</v>
      </c>
      <c r="AZ2814">
        <v>7</v>
      </c>
      <c r="BA2814">
        <v>30</v>
      </c>
      <c r="BB2814">
        <v>6</v>
      </c>
      <c r="BF2814">
        <v>2021</v>
      </c>
      <c r="BG2814" t="s">
        <v>104</v>
      </c>
      <c r="BH2814" t="s">
        <v>9822</v>
      </c>
      <c r="BI2814" t="s">
        <v>9786</v>
      </c>
      <c r="BJ2814" t="s">
        <v>9797</v>
      </c>
    </row>
    <row r="2815" spans="1:62" x14ac:dyDescent="0.35">
      <c r="A2815">
        <v>52780744</v>
      </c>
      <c r="B2815" t="s">
        <v>1216</v>
      </c>
      <c r="C2815" t="s">
        <v>61</v>
      </c>
      <c r="D2815" t="s">
        <v>125</v>
      </c>
      <c r="E2815" t="s">
        <v>6780</v>
      </c>
      <c r="F2815">
        <v>39087537</v>
      </c>
      <c r="G2815" t="s">
        <v>1217</v>
      </c>
      <c r="H2815">
        <v>2.931</v>
      </c>
      <c r="I2815" s="1">
        <v>44379</v>
      </c>
      <c r="J2815">
        <v>44409.999988425923</v>
      </c>
      <c r="K2815" t="s">
        <v>6781</v>
      </c>
      <c r="L2815" t="s">
        <v>65</v>
      </c>
      <c r="M2815" t="s">
        <v>66</v>
      </c>
      <c r="N2815" t="s">
        <v>67</v>
      </c>
      <c r="O2815" t="s">
        <v>101</v>
      </c>
      <c r="P2815" t="s">
        <v>1219</v>
      </c>
      <c r="Q2815" t="s">
        <v>102</v>
      </c>
      <c r="S2815" t="s">
        <v>71</v>
      </c>
      <c r="T2815" t="s">
        <v>7505</v>
      </c>
      <c r="U2815">
        <v>1</v>
      </c>
      <c r="V2815">
        <v>1</v>
      </c>
      <c r="W2815">
        <v>1</v>
      </c>
      <c r="X2815">
        <v>1</v>
      </c>
      <c r="Y2815">
        <v>0</v>
      </c>
      <c r="Z2815">
        <v>0</v>
      </c>
      <c r="AA2815">
        <v>0</v>
      </c>
      <c r="AB2815">
        <v>0</v>
      </c>
      <c r="AC2815">
        <v>0</v>
      </c>
      <c r="AD2815">
        <v>0</v>
      </c>
      <c r="AE2815">
        <v>1</v>
      </c>
      <c r="AF2815">
        <v>0</v>
      </c>
      <c r="AG2815">
        <v>0</v>
      </c>
      <c r="AH2815">
        <v>1</v>
      </c>
      <c r="AI2815">
        <v>0</v>
      </c>
      <c r="AJ2815">
        <v>0</v>
      </c>
      <c r="AK2815">
        <v>0</v>
      </c>
      <c r="AL2815">
        <v>0</v>
      </c>
      <c r="AM2815">
        <v>0</v>
      </c>
      <c r="AN2815">
        <v>0</v>
      </c>
      <c r="AO2815">
        <v>0</v>
      </c>
      <c r="AP2815">
        <v>0</v>
      </c>
      <c r="AQ2815">
        <v>0</v>
      </c>
      <c r="AR2815">
        <v>0</v>
      </c>
      <c r="AS2815">
        <v>0</v>
      </c>
      <c r="AT2815">
        <v>44379</v>
      </c>
      <c r="AU2815">
        <v>44407</v>
      </c>
      <c r="AV2815">
        <v>0</v>
      </c>
      <c r="AW2815">
        <v>1</v>
      </c>
      <c r="AX2815">
        <v>0</v>
      </c>
      <c r="AY2815">
        <v>2021</v>
      </c>
      <c r="AZ2815">
        <v>7</v>
      </c>
      <c r="BA2815">
        <v>30</v>
      </c>
      <c r="BB2815">
        <v>6</v>
      </c>
      <c r="BF2815">
        <v>2021</v>
      </c>
      <c r="BG2815" t="s">
        <v>104</v>
      </c>
      <c r="BH2815" t="s">
        <v>9822</v>
      </c>
      <c r="BI2815" t="s">
        <v>9786</v>
      </c>
      <c r="BJ2815" t="s">
        <v>9797</v>
      </c>
    </row>
    <row r="2816" spans="1:62" x14ac:dyDescent="0.35">
      <c r="A2816">
        <v>52785869</v>
      </c>
      <c r="B2816" t="s">
        <v>6508</v>
      </c>
      <c r="C2816" t="s">
        <v>369</v>
      </c>
      <c r="D2816" t="s">
        <v>388</v>
      </c>
      <c r="E2816" t="s">
        <v>112</v>
      </c>
      <c r="F2816">
        <v>27705684</v>
      </c>
      <c r="I2816" s="1">
        <v>44379</v>
      </c>
      <c r="J2816">
        <v>44409.662881944438</v>
      </c>
      <c r="K2816" t="s">
        <v>6509</v>
      </c>
      <c r="L2816" t="s">
        <v>65</v>
      </c>
      <c r="M2816" t="s">
        <v>66</v>
      </c>
      <c r="N2816" t="s">
        <v>67</v>
      </c>
      <c r="O2816" t="s">
        <v>68</v>
      </c>
      <c r="P2816" t="s">
        <v>69</v>
      </c>
      <c r="Q2816" t="s">
        <v>70</v>
      </c>
      <c r="R2816" t="s">
        <v>6510</v>
      </c>
      <c r="S2816" t="s">
        <v>71</v>
      </c>
      <c r="T2816" t="s">
        <v>7506</v>
      </c>
      <c r="U2816">
        <v>1</v>
      </c>
      <c r="V2816">
        <v>1</v>
      </c>
      <c r="W2816">
        <v>1</v>
      </c>
      <c r="X2816">
        <v>1</v>
      </c>
      <c r="Y2816">
        <v>0</v>
      </c>
      <c r="Z2816">
        <v>0</v>
      </c>
      <c r="AA2816">
        <v>0</v>
      </c>
      <c r="AB2816">
        <v>0</v>
      </c>
      <c r="AC2816">
        <v>0</v>
      </c>
      <c r="AD2816">
        <v>0</v>
      </c>
      <c r="AE2816">
        <v>1</v>
      </c>
      <c r="AF2816">
        <v>0</v>
      </c>
      <c r="AG2816">
        <v>0</v>
      </c>
      <c r="AH2816">
        <v>1</v>
      </c>
      <c r="AI2816">
        <v>0</v>
      </c>
      <c r="AJ2816">
        <v>0</v>
      </c>
      <c r="AK2816">
        <v>0</v>
      </c>
      <c r="AL2816">
        <v>0</v>
      </c>
      <c r="AM2816">
        <v>0</v>
      </c>
      <c r="AN2816">
        <v>0</v>
      </c>
      <c r="AO2816">
        <v>0</v>
      </c>
      <c r="AP2816">
        <v>0</v>
      </c>
      <c r="AQ2816">
        <v>0</v>
      </c>
      <c r="AR2816">
        <v>0</v>
      </c>
      <c r="AS2816">
        <v>0</v>
      </c>
      <c r="AT2816">
        <v>44379</v>
      </c>
      <c r="AU2816">
        <v>44409</v>
      </c>
      <c r="AV2816">
        <v>1</v>
      </c>
      <c r="AW2816">
        <v>1</v>
      </c>
      <c r="AX2816">
        <v>0</v>
      </c>
      <c r="AY2816">
        <v>2021</v>
      </c>
      <c r="AZ2816">
        <v>7</v>
      </c>
      <c r="BA2816">
        <v>29</v>
      </c>
      <c r="BB2816">
        <v>6</v>
      </c>
      <c r="BC2816">
        <v>130000</v>
      </c>
      <c r="BD2816">
        <v>164250</v>
      </c>
      <c r="BE2816" t="s">
        <v>90</v>
      </c>
      <c r="BF2816">
        <v>2021</v>
      </c>
      <c r="BG2816" t="s">
        <v>73</v>
      </c>
      <c r="BH2816" t="s">
        <v>59</v>
      </c>
      <c r="BI2816" t="s">
        <v>9786</v>
      </c>
      <c r="BJ2816" t="s">
        <v>9797</v>
      </c>
    </row>
    <row r="2817" spans="1:62" x14ac:dyDescent="0.35">
      <c r="A2817">
        <v>52789354</v>
      </c>
      <c r="B2817" t="s">
        <v>98</v>
      </c>
      <c r="C2817" t="s">
        <v>192</v>
      </c>
      <c r="D2817" t="s">
        <v>107</v>
      </c>
      <c r="E2817" t="s">
        <v>5862</v>
      </c>
      <c r="F2817">
        <v>37074318</v>
      </c>
      <c r="I2817" s="1">
        <v>44379</v>
      </c>
      <c r="J2817">
        <v>44409.999988425923</v>
      </c>
      <c r="K2817" t="s">
        <v>5863</v>
      </c>
      <c r="L2817" t="s">
        <v>65</v>
      </c>
      <c r="M2817" t="s">
        <v>152</v>
      </c>
      <c r="N2817" t="s">
        <v>153</v>
      </c>
      <c r="O2817" t="s">
        <v>465</v>
      </c>
      <c r="P2817" t="s">
        <v>5864</v>
      </c>
      <c r="Q2817" t="s">
        <v>70</v>
      </c>
      <c r="S2817" t="s">
        <v>71</v>
      </c>
      <c r="T2817" t="s">
        <v>7507</v>
      </c>
      <c r="U2817">
        <v>0</v>
      </c>
      <c r="V2817">
        <v>1</v>
      </c>
      <c r="W2817">
        <v>1</v>
      </c>
      <c r="X2817">
        <v>1</v>
      </c>
      <c r="Y2817">
        <v>0</v>
      </c>
      <c r="Z2817">
        <v>0</v>
      </c>
      <c r="AA2817">
        <v>0</v>
      </c>
      <c r="AB2817">
        <v>0</v>
      </c>
      <c r="AC2817">
        <v>0</v>
      </c>
      <c r="AD2817">
        <v>0</v>
      </c>
      <c r="AE2817">
        <v>1</v>
      </c>
      <c r="AF2817">
        <v>0</v>
      </c>
      <c r="AG2817">
        <v>0</v>
      </c>
      <c r="AH2817">
        <v>1</v>
      </c>
      <c r="AI2817">
        <v>0</v>
      </c>
      <c r="AJ2817">
        <v>0</v>
      </c>
      <c r="AK2817">
        <v>0</v>
      </c>
      <c r="AL2817">
        <v>0</v>
      </c>
      <c r="AM2817">
        <v>0</v>
      </c>
      <c r="AN2817">
        <v>0</v>
      </c>
      <c r="AO2817">
        <v>0</v>
      </c>
      <c r="AP2817">
        <v>0</v>
      </c>
      <c r="AQ2817">
        <v>0</v>
      </c>
      <c r="AR2817">
        <v>0</v>
      </c>
      <c r="AS2817">
        <v>0</v>
      </c>
      <c r="AT2817">
        <v>44379</v>
      </c>
      <c r="AU2817">
        <v>44409</v>
      </c>
      <c r="AV2817">
        <v>0</v>
      </c>
      <c r="AW2817">
        <v>1</v>
      </c>
      <c r="AX2817">
        <v>0</v>
      </c>
      <c r="AY2817">
        <v>2021</v>
      </c>
      <c r="AZ2817">
        <v>7</v>
      </c>
      <c r="BA2817">
        <v>30</v>
      </c>
      <c r="BB2817">
        <v>5</v>
      </c>
      <c r="BF2817">
        <v>2021</v>
      </c>
      <c r="BG2817" t="s">
        <v>104</v>
      </c>
      <c r="BH2817" t="s">
        <v>9822</v>
      </c>
      <c r="BI2817" t="s">
        <v>9786</v>
      </c>
      <c r="BJ2817" t="s">
        <v>9797</v>
      </c>
    </row>
    <row r="2818" spans="1:62" x14ac:dyDescent="0.35">
      <c r="A2818">
        <v>52797525</v>
      </c>
      <c r="B2818" t="s">
        <v>524</v>
      </c>
      <c r="C2818" t="s">
        <v>75</v>
      </c>
      <c r="D2818" t="s">
        <v>165</v>
      </c>
      <c r="E2818" t="s">
        <v>7508</v>
      </c>
      <c r="F2818">
        <v>36821219</v>
      </c>
      <c r="I2818" s="1">
        <v>44382</v>
      </c>
      <c r="J2818">
        <v>44412.999988425923</v>
      </c>
      <c r="K2818" t="s">
        <v>7509</v>
      </c>
      <c r="L2818" t="s">
        <v>65</v>
      </c>
      <c r="M2818" t="s">
        <v>197</v>
      </c>
      <c r="N2818" t="s">
        <v>198</v>
      </c>
      <c r="O2818" t="s">
        <v>168</v>
      </c>
      <c r="P2818" t="s">
        <v>199</v>
      </c>
      <c r="Q2818" t="s">
        <v>70</v>
      </c>
      <c r="R2818" t="s">
        <v>7510</v>
      </c>
      <c r="S2818" t="s">
        <v>71</v>
      </c>
      <c r="T2818" t="s">
        <v>7511</v>
      </c>
      <c r="U2818">
        <v>0</v>
      </c>
      <c r="V2818">
        <v>1</v>
      </c>
      <c r="W2818">
        <v>0</v>
      </c>
      <c r="X2818">
        <v>1</v>
      </c>
      <c r="Y2818">
        <v>0</v>
      </c>
      <c r="Z2818">
        <v>0</v>
      </c>
      <c r="AA2818">
        <v>0</v>
      </c>
      <c r="AB2818">
        <v>0</v>
      </c>
      <c r="AC2818">
        <v>0</v>
      </c>
      <c r="AD2818">
        <v>1</v>
      </c>
      <c r="AE2818">
        <v>1</v>
      </c>
      <c r="AF2818">
        <v>1</v>
      </c>
      <c r="AG2818">
        <v>1</v>
      </c>
      <c r="AH2818">
        <v>1</v>
      </c>
      <c r="AI2818">
        <v>0</v>
      </c>
      <c r="AJ2818">
        <v>0</v>
      </c>
      <c r="AK2818">
        <v>0</v>
      </c>
      <c r="AL2818">
        <v>0</v>
      </c>
      <c r="AM2818">
        <v>0</v>
      </c>
      <c r="AN2818">
        <v>0</v>
      </c>
      <c r="AO2818">
        <v>0</v>
      </c>
      <c r="AP2818">
        <v>1</v>
      </c>
      <c r="AQ2818">
        <v>0</v>
      </c>
      <c r="AR2818">
        <v>0</v>
      </c>
      <c r="AS2818">
        <v>0</v>
      </c>
      <c r="AT2818">
        <v>44381</v>
      </c>
      <c r="AU2818">
        <v>44412</v>
      </c>
      <c r="AV2818">
        <v>0</v>
      </c>
      <c r="AW2818">
        <v>1</v>
      </c>
      <c r="AX2818">
        <v>0</v>
      </c>
      <c r="AY2818">
        <v>2021</v>
      </c>
      <c r="AZ2818">
        <v>7</v>
      </c>
      <c r="BA2818">
        <v>30</v>
      </c>
      <c r="BB2818">
        <v>8</v>
      </c>
      <c r="BC2818">
        <v>120000</v>
      </c>
      <c r="BD2818">
        <v>129999</v>
      </c>
      <c r="BE2818" t="s">
        <v>90</v>
      </c>
      <c r="BF2818">
        <v>2021</v>
      </c>
      <c r="BG2818" t="s">
        <v>104</v>
      </c>
      <c r="BH2818" t="s">
        <v>59</v>
      </c>
      <c r="BI2818" t="s">
        <v>9786</v>
      </c>
      <c r="BJ2818" t="s">
        <v>9794</v>
      </c>
    </row>
    <row r="2819" spans="1:62" x14ac:dyDescent="0.35">
      <c r="A2819">
        <v>52802608</v>
      </c>
      <c r="B2819" t="s">
        <v>98</v>
      </c>
      <c r="C2819" t="s">
        <v>61</v>
      </c>
      <c r="D2819" t="s">
        <v>125</v>
      </c>
      <c r="E2819" t="s">
        <v>6599</v>
      </c>
      <c r="F2819">
        <v>9293887</v>
      </c>
      <c r="G2819" t="s">
        <v>6599</v>
      </c>
      <c r="H2819">
        <v>3.4565000000000001</v>
      </c>
      <c r="I2819" s="1">
        <v>44382</v>
      </c>
      <c r="J2819">
        <v>44412.999988425923</v>
      </c>
      <c r="K2819" t="s">
        <v>7512</v>
      </c>
      <c r="L2819" t="s">
        <v>65</v>
      </c>
      <c r="M2819" t="s">
        <v>120</v>
      </c>
      <c r="N2819" t="s">
        <v>121</v>
      </c>
      <c r="O2819" t="s">
        <v>168</v>
      </c>
      <c r="P2819" t="s">
        <v>122</v>
      </c>
      <c r="Q2819" t="s">
        <v>70</v>
      </c>
      <c r="S2819" t="s">
        <v>71</v>
      </c>
      <c r="T2819" t="s">
        <v>7513</v>
      </c>
      <c r="U2819">
        <v>0</v>
      </c>
      <c r="V2819">
        <v>1</v>
      </c>
      <c r="W2819">
        <v>1</v>
      </c>
      <c r="X2819">
        <v>1</v>
      </c>
      <c r="Y2819">
        <v>0</v>
      </c>
      <c r="Z2819">
        <v>0</v>
      </c>
      <c r="AA2819">
        <v>0</v>
      </c>
      <c r="AB2819">
        <v>0</v>
      </c>
      <c r="AC2819">
        <v>0</v>
      </c>
      <c r="AD2819">
        <v>0</v>
      </c>
      <c r="AE2819">
        <v>0</v>
      </c>
      <c r="AF2819">
        <v>0</v>
      </c>
      <c r="AG2819">
        <v>0</v>
      </c>
      <c r="AH2819">
        <v>1</v>
      </c>
      <c r="AI2819">
        <v>0</v>
      </c>
      <c r="AJ2819">
        <v>0</v>
      </c>
      <c r="AK2819">
        <v>0</v>
      </c>
      <c r="AL2819">
        <v>0</v>
      </c>
      <c r="AM2819">
        <v>0</v>
      </c>
      <c r="AN2819">
        <v>0</v>
      </c>
      <c r="AO2819">
        <v>0</v>
      </c>
      <c r="AP2819">
        <v>0</v>
      </c>
      <c r="AQ2819">
        <v>0</v>
      </c>
      <c r="AR2819">
        <v>0</v>
      </c>
      <c r="AS2819">
        <v>0</v>
      </c>
      <c r="AT2819">
        <v>44382</v>
      </c>
      <c r="AU2819">
        <v>44412</v>
      </c>
      <c r="AV2819">
        <v>0</v>
      </c>
      <c r="AW2819">
        <v>1</v>
      </c>
      <c r="AX2819">
        <v>0</v>
      </c>
      <c r="AY2819">
        <v>2021</v>
      </c>
      <c r="AZ2819">
        <v>7</v>
      </c>
      <c r="BA2819">
        <v>30</v>
      </c>
      <c r="BB2819">
        <v>4</v>
      </c>
      <c r="BF2819">
        <v>2021</v>
      </c>
      <c r="BG2819" t="s">
        <v>104</v>
      </c>
      <c r="BH2819" t="s">
        <v>9822</v>
      </c>
      <c r="BI2819" t="s">
        <v>9786</v>
      </c>
      <c r="BJ2819" t="s">
        <v>9794</v>
      </c>
    </row>
    <row r="2820" spans="1:62" x14ac:dyDescent="0.35">
      <c r="A2820">
        <v>52802609</v>
      </c>
      <c r="B2820" t="s">
        <v>98</v>
      </c>
      <c r="C2820" t="s">
        <v>135</v>
      </c>
      <c r="D2820" t="s">
        <v>76</v>
      </c>
      <c r="E2820" t="s">
        <v>6599</v>
      </c>
      <c r="F2820">
        <v>9293887</v>
      </c>
      <c r="G2820" t="s">
        <v>6599</v>
      </c>
      <c r="H2820">
        <v>3.4565000000000001</v>
      </c>
      <c r="I2820" s="1">
        <v>44382</v>
      </c>
      <c r="J2820">
        <v>44412.999988425923</v>
      </c>
      <c r="K2820" t="s">
        <v>7512</v>
      </c>
      <c r="L2820" t="s">
        <v>65</v>
      </c>
      <c r="M2820" t="s">
        <v>120</v>
      </c>
      <c r="N2820" t="s">
        <v>121</v>
      </c>
      <c r="O2820" t="s">
        <v>168</v>
      </c>
      <c r="P2820" t="s">
        <v>122</v>
      </c>
      <c r="Q2820" t="s">
        <v>70</v>
      </c>
      <c r="S2820" t="s">
        <v>71</v>
      </c>
      <c r="T2820" t="s">
        <v>7514</v>
      </c>
      <c r="U2820">
        <v>0</v>
      </c>
      <c r="V2820">
        <v>1</v>
      </c>
      <c r="W2820">
        <v>1</v>
      </c>
      <c r="X2820">
        <v>1</v>
      </c>
      <c r="Y2820">
        <v>0</v>
      </c>
      <c r="Z2820">
        <v>0</v>
      </c>
      <c r="AA2820">
        <v>0</v>
      </c>
      <c r="AB2820">
        <v>0</v>
      </c>
      <c r="AC2820">
        <v>0</v>
      </c>
      <c r="AD2820">
        <v>0</v>
      </c>
      <c r="AE2820">
        <v>1</v>
      </c>
      <c r="AF2820">
        <v>0</v>
      </c>
      <c r="AG2820">
        <v>0</v>
      </c>
      <c r="AH2820">
        <v>1</v>
      </c>
      <c r="AI2820">
        <v>0</v>
      </c>
      <c r="AJ2820">
        <v>0</v>
      </c>
      <c r="AK2820">
        <v>0</v>
      </c>
      <c r="AL2820">
        <v>0</v>
      </c>
      <c r="AM2820">
        <v>0</v>
      </c>
      <c r="AN2820">
        <v>0</v>
      </c>
      <c r="AO2820">
        <v>0</v>
      </c>
      <c r="AP2820">
        <v>0</v>
      </c>
      <c r="AQ2820">
        <v>0</v>
      </c>
      <c r="AR2820">
        <v>0</v>
      </c>
      <c r="AS2820">
        <v>0</v>
      </c>
      <c r="AT2820">
        <v>44382</v>
      </c>
      <c r="AU2820">
        <v>44412</v>
      </c>
      <c r="AV2820">
        <v>0</v>
      </c>
      <c r="AW2820">
        <v>1</v>
      </c>
      <c r="AX2820">
        <v>1</v>
      </c>
      <c r="AY2820">
        <v>2021</v>
      </c>
      <c r="AZ2820">
        <v>7</v>
      </c>
      <c r="BA2820">
        <v>30</v>
      </c>
      <c r="BB2820">
        <v>5</v>
      </c>
      <c r="BF2820">
        <v>2021</v>
      </c>
      <c r="BG2820" t="s">
        <v>104</v>
      </c>
      <c r="BH2820" t="s">
        <v>9822</v>
      </c>
      <c r="BI2820" t="s">
        <v>9786</v>
      </c>
      <c r="BJ2820" t="s">
        <v>9794</v>
      </c>
    </row>
    <row r="2821" spans="1:62" x14ac:dyDescent="0.35">
      <c r="A2821">
        <v>52806574</v>
      </c>
      <c r="B2821" t="s">
        <v>2982</v>
      </c>
      <c r="C2821" t="s">
        <v>75</v>
      </c>
      <c r="D2821" t="s">
        <v>428</v>
      </c>
      <c r="E2821" t="s">
        <v>7515</v>
      </c>
      <c r="F2821">
        <v>14738033</v>
      </c>
      <c r="I2821" s="1">
        <v>44382</v>
      </c>
      <c r="J2821">
        <v>44412.999988425923</v>
      </c>
      <c r="K2821" t="s">
        <v>7516</v>
      </c>
      <c r="L2821" t="s">
        <v>65</v>
      </c>
      <c r="M2821" t="s">
        <v>152</v>
      </c>
      <c r="N2821" t="s">
        <v>153</v>
      </c>
      <c r="O2821" t="s">
        <v>154</v>
      </c>
      <c r="P2821" t="s">
        <v>155</v>
      </c>
      <c r="Q2821" t="s">
        <v>70</v>
      </c>
      <c r="S2821" t="s">
        <v>71</v>
      </c>
      <c r="T2821" t="s">
        <v>7517</v>
      </c>
      <c r="U2821">
        <v>0</v>
      </c>
      <c r="V2821">
        <v>0</v>
      </c>
      <c r="W2821">
        <v>0</v>
      </c>
      <c r="X2821">
        <v>1</v>
      </c>
      <c r="Y2821">
        <v>0</v>
      </c>
      <c r="Z2821">
        <v>0</v>
      </c>
      <c r="AA2821">
        <v>0</v>
      </c>
      <c r="AB2821">
        <v>0</v>
      </c>
      <c r="AC2821">
        <v>0</v>
      </c>
      <c r="AD2821">
        <v>0</v>
      </c>
      <c r="AE2821">
        <v>0</v>
      </c>
      <c r="AF2821">
        <v>0</v>
      </c>
      <c r="AG2821">
        <v>1</v>
      </c>
      <c r="AH2821">
        <v>0</v>
      </c>
      <c r="AI2821">
        <v>0</v>
      </c>
      <c r="AJ2821">
        <v>0</v>
      </c>
      <c r="AK2821">
        <v>0</v>
      </c>
      <c r="AL2821">
        <v>0</v>
      </c>
      <c r="AM2821">
        <v>0</v>
      </c>
      <c r="AN2821">
        <v>0</v>
      </c>
      <c r="AO2821">
        <v>0</v>
      </c>
      <c r="AP2821">
        <v>0</v>
      </c>
      <c r="AQ2821">
        <v>0</v>
      </c>
      <c r="AR2821">
        <v>0</v>
      </c>
      <c r="AS2821">
        <v>0</v>
      </c>
      <c r="AT2821">
        <v>44382</v>
      </c>
      <c r="AU2821">
        <v>44405</v>
      </c>
      <c r="AV2821">
        <v>0</v>
      </c>
      <c r="AW2821">
        <v>1</v>
      </c>
      <c r="AX2821">
        <v>0</v>
      </c>
      <c r="AY2821">
        <v>2021</v>
      </c>
      <c r="AZ2821">
        <v>7</v>
      </c>
      <c r="BA2821">
        <v>30</v>
      </c>
      <c r="BB2821">
        <v>2</v>
      </c>
      <c r="BF2821">
        <v>2021</v>
      </c>
      <c r="BG2821" t="s">
        <v>104</v>
      </c>
      <c r="BH2821" t="s">
        <v>9822</v>
      </c>
      <c r="BI2821" t="s">
        <v>9786</v>
      </c>
      <c r="BJ2821" t="s">
        <v>9794</v>
      </c>
    </row>
    <row r="2822" spans="1:62" x14ac:dyDescent="0.35">
      <c r="A2822">
        <v>52806700</v>
      </c>
      <c r="B2822" t="s">
        <v>7518</v>
      </c>
      <c r="C2822" t="s">
        <v>369</v>
      </c>
      <c r="D2822" t="s">
        <v>388</v>
      </c>
      <c r="E2822" t="s">
        <v>553</v>
      </c>
      <c r="F2822">
        <v>35398774</v>
      </c>
      <c r="I2822" s="1">
        <v>44382</v>
      </c>
      <c r="J2822">
        <v>44412.999988425923</v>
      </c>
      <c r="K2822" t="s">
        <v>1452</v>
      </c>
      <c r="L2822" t="s">
        <v>65</v>
      </c>
      <c r="M2822" t="s">
        <v>66</v>
      </c>
      <c r="N2822" t="s">
        <v>67</v>
      </c>
      <c r="Q2822" t="s">
        <v>102</v>
      </c>
      <c r="R2822" t="s">
        <v>4641</v>
      </c>
      <c r="S2822" t="s">
        <v>71</v>
      </c>
      <c r="T2822" t="s">
        <v>7519</v>
      </c>
      <c r="U2822">
        <v>1</v>
      </c>
      <c r="V2822">
        <v>1</v>
      </c>
      <c r="W2822">
        <v>1</v>
      </c>
      <c r="X2822">
        <v>1</v>
      </c>
      <c r="Y2822">
        <v>0</v>
      </c>
      <c r="Z2822">
        <v>0</v>
      </c>
      <c r="AA2822">
        <v>0</v>
      </c>
      <c r="AB2822">
        <v>0</v>
      </c>
      <c r="AC2822">
        <v>0</v>
      </c>
      <c r="AD2822">
        <v>0</v>
      </c>
      <c r="AE2822">
        <v>1</v>
      </c>
      <c r="AF2822">
        <v>1</v>
      </c>
      <c r="AG2822">
        <v>0</v>
      </c>
      <c r="AH2822">
        <v>1</v>
      </c>
      <c r="AI2822">
        <v>0</v>
      </c>
      <c r="AJ2822">
        <v>0</v>
      </c>
      <c r="AK2822">
        <v>0</v>
      </c>
      <c r="AL2822">
        <v>0</v>
      </c>
      <c r="AM2822">
        <v>0</v>
      </c>
      <c r="AN2822">
        <v>0</v>
      </c>
      <c r="AO2822">
        <v>0</v>
      </c>
      <c r="AP2822">
        <v>0</v>
      </c>
      <c r="AQ2822">
        <v>0</v>
      </c>
      <c r="AR2822">
        <v>0</v>
      </c>
      <c r="AS2822">
        <v>0</v>
      </c>
      <c r="AT2822">
        <v>44382</v>
      </c>
      <c r="AU2822">
        <v>44410</v>
      </c>
      <c r="AV2822">
        <v>1</v>
      </c>
      <c r="AW2822">
        <v>1</v>
      </c>
      <c r="AX2822">
        <v>0</v>
      </c>
      <c r="AY2822">
        <v>2021</v>
      </c>
      <c r="AZ2822">
        <v>7</v>
      </c>
      <c r="BA2822">
        <v>30</v>
      </c>
      <c r="BB2822">
        <v>7</v>
      </c>
      <c r="BC2822">
        <v>700</v>
      </c>
      <c r="BD2822">
        <v>800</v>
      </c>
      <c r="BE2822" t="s">
        <v>546</v>
      </c>
      <c r="BF2822">
        <v>2021</v>
      </c>
      <c r="BG2822" t="s">
        <v>73</v>
      </c>
      <c r="BH2822" t="s">
        <v>59</v>
      </c>
      <c r="BI2822" t="s">
        <v>9786</v>
      </c>
      <c r="BJ2822" t="s">
        <v>9794</v>
      </c>
    </row>
    <row r="2823" spans="1:62" x14ac:dyDescent="0.35">
      <c r="A2823">
        <v>52816448</v>
      </c>
      <c r="B2823" t="s">
        <v>7520</v>
      </c>
      <c r="C2823" t="s">
        <v>75</v>
      </c>
      <c r="D2823" t="s">
        <v>76</v>
      </c>
      <c r="E2823" t="s">
        <v>2361</v>
      </c>
      <c r="F2823">
        <v>24712589</v>
      </c>
      <c r="G2823" t="s">
        <v>2361</v>
      </c>
      <c r="H2823">
        <v>3.4674999999999998</v>
      </c>
      <c r="I2823" s="1">
        <v>44382</v>
      </c>
      <c r="J2823">
        <v>44412.999988425923</v>
      </c>
      <c r="K2823" t="s">
        <v>7521</v>
      </c>
      <c r="L2823" t="s">
        <v>65</v>
      </c>
      <c r="M2823" t="s">
        <v>66</v>
      </c>
      <c r="N2823" t="s">
        <v>67</v>
      </c>
      <c r="O2823" t="s">
        <v>68</v>
      </c>
      <c r="P2823" t="s">
        <v>69</v>
      </c>
      <c r="Q2823" t="s">
        <v>70</v>
      </c>
      <c r="R2823" t="s">
        <v>7522</v>
      </c>
      <c r="S2823" t="s">
        <v>82</v>
      </c>
      <c r="T2823" t="s">
        <v>7523</v>
      </c>
      <c r="U2823">
        <v>1</v>
      </c>
      <c r="V2823">
        <v>1</v>
      </c>
      <c r="W2823">
        <v>0</v>
      </c>
      <c r="X2823">
        <v>1</v>
      </c>
      <c r="Y2823">
        <v>0</v>
      </c>
      <c r="Z2823">
        <v>0</v>
      </c>
      <c r="AA2823">
        <v>0</v>
      </c>
      <c r="AB2823">
        <v>0</v>
      </c>
      <c r="AC2823">
        <v>0</v>
      </c>
      <c r="AD2823">
        <v>0</v>
      </c>
      <c r="AE2823">
        <v>1</v>
      </c>
      <c r="AF2823">
        <v>0</v>
      </c>
      <c r="AG2823">
        <v>0</v>
      </c>
      <c r="AH2823">
        <v>1</v>
      </c>
      <c r="AI2823">
        <v>0</v>
      </c>
      <c r="AJ2823">
        <v>0</v>
      </c>
      <c r="AK2823">
        <v>0</v>
      </c>
      <c r="AL2823">
        <v>0</v>
      </c>
      <c r="AM2823">
        <v>0</v>
      </c>
      <c r="AN2823">
        <v>0</v>
      </c>
      <c r="AO2823">
        <v>0</v>
      </c>
      <c r="AP2823">
        <v>0</v>
      </c>
      <c r="AQ2823">
        <v>0</v>
      </c>
      <c r="AR2823">
        <v>0</v>
      </c>
      <c r="AS2823">
        <v>0</v>
      </c>
      <c r="AT2823">
        <v>44382</v>
      </c>
      <c r="AU2823">
        <v>44397</v>
      </c>
      <c r="AV2823">
        <v>0</v>
      </c>
      <c r="AW2823">
        <v>1</v>
      </c>
      <c r="AX2823">
        <v>0</v>
      </c>
      <c r="AY2823">
        <v>2021</v>
      </c>
      <c r="AZ2823">
        <v>7</v>
      </c>
      <c r="BA2823">
        <v>30</v>
      </c>
      <c r="BB2823">
        <v>5</v>
      </c>
      <c r="BF2823">
        <v>2021</v>
      </c>
      <c r="BG2823" t="s">
        <v>104</v>
      </c>
      <c r="BH2823" t="s">
        <v>59</v>
      </c>
      <c r="BI2823" t="s">
        <v>9786</v>
      </c>
      <c r="BJ2823" t="s">
        <v>9794</v>
      </c>
    </row>
    <row r="2824" spans="1:62" x14ac:dyDescent="0.35">
      <c r="A2824">
        <v>52816449</v>
      </c>
      <c r="B2824" t="s">
        <v>7520</v>
      </c>
      <c r="C2824" t="s">
        <v>75</v>
      </c>
      <c r="D2824" t="s">
        <v>76</v>
      </c>
      <c r="E2824" t="s">
        <v>2361</v>
      </c>
      <c r="F2824">
        <v>24712589</v>
      </c>
      <c r="G2824" t="s">
        <v>2361</v>
      </c>
      <c r="H2824">
        <v>3.4674999999999998</v>
      </c>
      <c r="I2824" s="1">
        <v>44382</v>
      </c>
      <c r="J2824">
        <v>44412.999988425923</v>
      </c>
      <c r="K2824" t="s">
        <v>7521</v>
      </c>
      <c r="L2824" t="s">
        <v>65</v>
      </c>
      <c r="M2824" t="s">
        <v>120</v>
      </c>
      <c r="N2824" t="s">
        <v>121</v>
      </c>
      <c r="O2824" t="s">
        <v>168</v>
      </c>
      <c r="P2824" t="s">
        <v>122</v>
      </c>
      <c r="Q2824" t="s">
        <v>70</v>
      </c>
      <c r="R2824" t="s">
        <v>7522</v>
      </c>
      <c r="S2824" t="s">
        <v>82</v>
      </c>
      <c r="T2824" t="s">
        <v>7524</v>
      </c>
      <c r="U2824">
        <v>1</v>
      </c>
      <c r="V2824">
        <v>1</v>
      </c>
      <c r="W2824">
        <v>0</v>
      </c>
      <c r="X2824">
        <v>1</v>
      </c>
      <c r="Y2824">
        <v>0</v>
      </c>
      <c r="Z2824">
        <v>0</v>
      </c>
      <c r="AA2824">
        <v>0</v>
      </c>
      <c r="AB2824">
        <v>0</v>
      </c>
      <c r="AC2824">
        <v>0</v>
      </c>
      <c r="AD2824">
        <v>0</v>
      </c>
      <c r="AE2824">
        <v>1</v>
      </c>
      <c r="AF2824">
        <v>0</v>
      </c>
      <c r="AG2824">
        <v>0</v>
      </c>
      <c r="AH2824">
        <v>1</v>
      </c>
      <c r="AI2824">
        <v>0</v>
      </c>
      <c r="AJ2824">
        <v>0</v>
      </c>
      <c r="AK2824">
        <v>0</v>
      </c>
      <c r="AL2824">
        <v>0</v>
      </c>
      <c r="AM2824">
        <v>0</v>
      </c>
      <c r="AN2824">
        <v>0</v>
      </c>
      <c r="AO2824">
        <v>0</v>
      </c>
      <c r="AP2824">
        <v>0</v>
      </c>
      <c r="AQ2824">
        <v>0</v>
      </c>
      <c r="AR2824">
        <v>0</v>
      </c>
      <c r="AS2824">
        <v>0</v>
      </c>
      <c r="AT2824">
        <v>44382</v>
      </c>
      <c r="AU2824">
        <v>44397</v>
      </c>
      <c r="AV2824">
        <v>0</v>
      </c>
      <c r="AW2824">
        <v>1</v>
      </c>
      <c r="AX2824">
        <v>0</v>
      </c>
      <c r="AY2824">
        <v>2021</v>
      </c>
      <c r="AZ2824">
        <v>7</v>
      </c>
      <c r="BA2824">
        <v>30</v>
      </c>
      <c r="BB2824">
        <v>5</v>
      </c>
      <c r="BF2824">
        <v>2021</v>
      </c>
      <c r="BG2824" t="s">
        <v>104</v>
      </c>
      <c r="BH2824" t="s">
        <v>59</v>
      </c>
      <c r="BI2824" t="s">
        <v>9786</v>
      </c>
      <c r="BJ2824" t="s">
        <v>9794</v>
      </c>
    </row>
    <row r="2825" spans="1:62" x14ac:dyDescent="0.35">
      <c r="A2825">
        <v>52822172</v>
      </c>
      <c r="B2825" t="s">
        <v>383</v>
      </c>
      <c r="C2825" t="s">
        <v>75</v>
      </c>
      <c r="D2825" t="s">
        <v>159</v>
      </c>
      <c r="E2825" t="s">
        <v>6819</v>
      </c>
      <c r="F2825">
        <v>46082447</v>
      </c>
      <c r="G2825" t="s">
        <v>1245</v>
      </c>
      <c r="H2825">
        <v>3.5573999999999999</v>
      </c>
      <c r="I2825" s="1">
        <v>44383</v>
      </c>
      <c r="J2825">
        <v>44413.999988425923</v>
      </c>
      <c r="K2825" t="s">
        <v>7525</v>
      </c>
      <c r="L2825" t="s">
        <v>65</v>
      </c>
      <c r="M2825" t="s">
        <v>66</v>
      </c>
      <c r="N2825" t="s">
        <v>67</v>
      </c>
      <c r="Q2825" t="s">
        <v>70</v>
      </c>
      <c r="R2825" t="s">
        <v>6821</v>
      </c>
      <c r="S2825" t="s">
        <v>82</v>
      </c>
      <c r="T2825" t="s">
        <v>7526</v>
      </c>
      <c r="U2825">
        <v>1</v>
      </c>
      <c r="V2825">
        <v>1</v>
      </c>
      <c r="W2825">
        <v>1</v>
      </c>
      <c r="X2825">
        <v>1</v>
      </c>
      <c r="Y2825">
        <v>0</v>
      </c>
      <c r="Z2825">
        <v>0</v>
      </c>
      <c r="AA2825">
        <v>0</v>
      </c>
      <c r="AB2825">
        <v>0</v>
      </c>
      <c r="AC2825">
        <v>0</v>
      </c>
      <c r="AD2825">
        <v>0</v>
      </c>
      <c r="AE2825">
        <v>1</v>
      </c>
      <c r="AF2825">
        <v>0</v>
      </c>
      <c r="AG2825">
        <v>0</v>
      </c>
      <c r="AH2825">
        <v>1</v>
      </c>
      <c r="AI2825">
        <v>0</v>
      </c>
      <c r="AJ2825">
        <v>0</v>
      </c>
      <c r="AK2825">
        <v>0</v>
      </c>
      <c r="AL2825">
        <v>0</v>
      </c>
      <c r="AM2825">
        <v>0</v>
      </c>
      <c r="AN2825">
        <v>0</v>
      </c>
      <c r="AO2825">
        <v>0</v>
      </c>
      <c r="AP2825">
        <v>0</v>
      </c>
      <c r="AQ2825">
        <v>0</v>
      </c>
      <c r="AR2825">
        <v>0</v>
      </c>
      <c r="AS2825">
        <v>0</v>
      </c>
      <c r="AT2825">
        <v>44383</v>
      </c>
      <c r="AU2825">
        <v>44413</v>
      </c>
      <c r="AV2825">
        <v>0</v>
      </c>
      <c r="AW2825">
        <v>1</v>
      </c>
      <c r="AX2825">
        <v>0</v>
      </c>
      <c r="AY2825">
        <v>2021</v>
      </c>
      <c r="AZ2825">
        <v>7</v>
      </c>
      <c r="BA2825">
        <v>30</v>
      </c>
      <c r="BB2825">
        <v>6</v>
      </c>
      <c r="BF2825">
        <v>2021</v>
      </c>
      <c r="BG2825" t="s">
        <v>104</v>
      </c>
      <c r="BH2825" t="s">
        <v>59</v>
      </c>
      <c r="BI2825" t="s">
        <v>9786</v>
      </c>
      <c r="BJ2825" t="s">
        <v>9795</v>
      </c>
    </row>
    <row r="2826" spans="1:62" x14ac:dyDescent="0.35">
      <c r="A2826">
        <v>52822670</v>
      </c>
      <c r="B2826" t="s">
        <v>225</v>
      </c>
      <c r="C2826" t="s">
        <v>75</v>
      </c>
      <c r="D2826" t="s">
        <v>159</v>
      </c>
      <c r="E2826" t="s">
        <v>1542</v>
      </c>
      <c r="F2826">
        <v>19634138</v>
      </c>
      <c r="I2826" s="1">
        <v>44383</v>
      </c>
      <c r="J2826">
        <v>44413.443344907413</v>
      </c>
      <c r="K2826" t="s">
        <v>7527</v>
      </c>
      <c r="L2826" t="s">
        <v>65</v>
      </c>
      <c r="M2826" t="s">
        <v>66</v>
      </c>
      <c r="N2826" t="s">
        <v>67</v>
      </c>
      <c r="O2826" t="s">
        <v>68</v>
      </c>
      <c r="P2826" t="s">
        <v>69</v>
      </c>
      <c r="Q2826" t="s">
        <v>70</v>
      </c>
      <c r="R2826" t="s">
        <v>7528</v>
      </c>
      <c r="S2826" t="s">
        <v>71</v>
      </c>
      <c r="T2826" t="s">
        <v>7529</v>
      </c>
      <c r="U2826">
        <v>1</v>
      </c>
      <c r="V2826">
        <v>1</v>
      </c>
      <c r="W2826">
        <v>0</v>
      </c>
      <c r="X2826">
        <v>1</v>
      </c>
      <c r="Y2826">
        <v>0</v>
      </c>
      <c r="Z2826">
        <v>0</v>
      </c>
      <c r="AA2826">
        <v>0</v>
      </c>
      <c r="AB2826">
        <v>0</v>
      </c>
      <c r="AC2826">
        <v>0</v>
      </c>
      <c r="AD2826">
        <v>0</v>
      </c>
      <c r="AE2826">
        <v>1</v>
      </c>
      <c r="AF2826">
        <v>0</v>
      </c>
      <c r="AG2826">
        <v>0</v>
      </c>
      <c r="AH2826">
        <v>1</v>
      </c>
      <c r="AI2826">
        <v>0</v>
      </c>
      <c r="AJ2826">
        <v>0</v>
      </c>
      <c r="AK2826">
        <v>0</v>
      </c>
      <c r="AL2826">
        <v>0</v>
      </c>
      <c r="AM2826">
        <v>0</v>
      </c>
      <c r="AN2826">
        <v>0</v>
      </c>
      <c r="AO2826">
        <v>0</v>
      </c>
      <c r="AP2826">
        <v>0</v>
      </c>
      <c r="AQ2826">
        <v>0</v>
      </c>
      <c r="AR2826">
        <v>0</v>
      </c>
      <c r="AS2826">
        <v>0</v>
      </c>
      <c r="AT2826">
        <v>44383</v>
      </c>
      <c r="AU2826">
        <v>44413</v>
      </c>
      <c r="AV2826">
        <v>1</v>
      </c>
      <c r="AW2826">
        <v>1</v>
      </c>
      <c r="AX2826">
        <v>0</v>
      </c>
      <c r="AY2826">
        <v>2021</v>
      </c>
      <c r="AZ2826">
        <v>7</v>
      </c>
      <c r="BA2826">
        <v>29</v>
      </c>
      <c r="BB2826">
        <v>5</v>
      </c>
      <c r="BF2826">
        <v>2021</v>
      </c>
      <c r="BG2826" t="s">
        <v>73</v>
      </c>
      <c r="BH2826" t="s">
        <v>59</v>
      </c>
      <c r="BI2826" t="s">
        <v>9786</v>
      </c>
      <c r="BJ2826" t="s">
        <v>9795</v>
      </c>
    </row>
    <row r="2827" spans="1:62" x14ac:dyDescent="0.35">
      <c r="A2827">
        <v>52823308</v>
      </c>
      <c r="B2827" t="s">
        <v>6502</v>
      </c>
      <c r="C2827" t="s">
        <v>75</v>
      </c>
      <c r="D2827" t="s">
        <v>117</v>
      </c>
      <c r="E2827" t="s">
        <v>6503</v>
      </c>
      <c r="F2827">
        <v>39371635</v>
      </c>
      <c r="I2827" s="1">
        <v>44383</v>
      </c>
      <c r="J2827">
        <v>44413.999988425923</v>
      </c>
      <c r="K2827" t="s">
        <v>6504</v>
      </c>
      <c r="L2827" t="s">
        <v>65</v>
      </c>
      <c r="M2827" t="s">
        <v>66</v>
      </c>
      <c r="N2827" t="s">
        <v>67</v>
      </c>
      <c r="O2827" t="s">
        <v>68</v>
      </c>
      <c r="P2827" t="s">
        <v>69</v>
      </c>
      <c r="Q2827" t="s">
        <v>70</v>
      </c>
      <c r="R2827" t="s">
        <v>6505</v>
      </c>
      <c r="S2827" t="s">
        <v>71</v>
      </c>
      <c r="T2827" t="s">
        <v>7530</v>
      </c>
      <c r="U2827">
        <v>0</v>
      </c>
      <c r="V2827">
        <v>1</v>
      </c>
      <c r="W2827">
        <v>0</v>
      </c>
      <c r="X2827">
        <v>1</v>
      </c>
      <c r="Y2827">
        <v>0</v>
      </c>
      <c r="Z2827">
        <v>0</v>
      </c>
      <c r="AA2827">
        <v>0</v>
      </c>
      <c r="AB2827">
        <v>0</v>
      </c>
      <c r="AC2827">
        <v>0</v>
      </c>
      <c r="AD2827">
        <v>0</v>
      </c>
      <c r="AE2827">
        <v>1</v>
      </c>
      <c r="AF2827">
        <v>0</v>
      </c>
      <c r="AG2827">
        <v>0</v>
      </c>
      <c r="AH2827">
        <v>1</v>
      </c>
      <c r="AI2827">
        <v>0</v>
      </c>
      <c r="AJ2827">
        <v>0</v>
      </c>
      <c r="AK2827">
        <v>0</v>
      </c>
      <c r="AL2827">
        <v>0</v>
      </c>
      <c r="AM2827">
        <v>0</v>
      </c>
      <c r="AN2827">
        <v>0</v>
      </c>
      <c r="AO2827">
        <v>0</v>
      </c>
      <c r="AP2827">
        <v>0</v>
      </c>
      <c r="AQ2827">
        <v>0</v>
      </c>
      <c r="AR2827">
        <v>0</v>
      </c>
      <c r="AS2827">
        <v>0</v>
      </c>
      <c r="AT2827">
        <v>44383</v>
      </c>
      <c r="AU2827">
        <v>44413</v>
      </c>
      <c r="AV2827">
        <v>0</v>
      </c>
      <c r="AW2827">
        <v>1</v>
      </c>
      <c r="AX2827">
        <v>0</v>
      </c>
      <c r="AY2827">
        <v>2021</v>
      </c>
      <c r="AZ2827">
        <v>7</v>
      </c>
      <c r="BA2827">
        <v>30</v>
      </c>
      <c r="BB2827">
        <v>4</v>
      </c>
      <c r="BC2827">
        <v>56000</v>
      </c>
      <c r="BD2827">
        <v>59999</v>
      </c>
      <c r="BE2827" t="s">
        <v>90</v>
      </c>
      <c r="BF2827">
        <v>2021</v>
      </c>
      <c r="BG2827" t="s">
        <v>104</v>
      </c>
      <c r="BH2827" t="s">
        <v>59</v>
      </c>
      <c r="BI2827" t="s">
        <v>9786</v>
      </c>
      <c r="BJ2827" t="s">
        <v>9795</v>
      </c>
    </row>
    <row r="2828" spans="1:62" x14ac:dyDescent="0.35">
      <c r="A2828">
        <v>52823337</v>
      </c>
      <c r="B2828" t="s">
        <v>6502</v>
      </c>
      <c r="C2828" t="s">
        <v>75</v>
      </c>
      <c r="D2828" t="s">
        <v>117</v>
      </c>
      <c r="E2828" t="s">
        <v>6503</v>
      </c>
      <c r="F2828">
        <v>39371635</v>
      </c>
      <c r="I2828" s="1">
        <v>44383</v>
      </c>
      <c r="J2828">
        <v>44413.999988425923</v>
      </c>
      <c r="K2828" t="s">
        <v>6504</v>
      </c>
      <c r="L2828" t="s">
        <v>65</v>
      </c>
      <c r="M2828" t="s">
        <v>120</v>
      </c>
      <c r="N2828" t="s">
        <v>121</v>
      </c>
      <c r="O2828" t="s">
        <v>168</v>
      </c>
      <c r="P2828" t="s">
        <v>122</v>
      </c>
      <c r="Q2828" t="s">
        <v>70</v>
      </c>
      <c r="R2828" t="s">
        <v>6505</v>
      </c>
      <c r="S2828" t="s">
        <v>71</v>
      </c>
      <c r="T2828" t="s">
        <v>7531</v>
      </c>
      <c r="U2828">
        <v>0</v>
      </c>
      <c r="V2828">
        <v>1</v>
      </c>
      <c r="W2828">
        <v>0</v>
      </c>
      <c r="X2828">
        <v>1</v>
      </c>
      <c r="Y2828">
        <v>0</v>
      </c>
      <c r="Z2828">
        <v>0</v>
      </c>
      <c r="AA2828">
        <v>0</v>
      </c>
      <c r="AB2828">
        <v>0</v>
      </c>
      <c r="AC2828">
        <v>0</v>
      </c>
      <c r="AD2828">
        <v>0</v>
      </c>
      <c r="AE2828">
        <v>1</v>
      </c>
      <c r="AF2828">
        <v>0</v>
      </c>
      <c r="AG2828">
        <v>0</v>
      </c>
      <c r="AH2828">
        <v>1</v>
      </c>
      <c r="AI2828">
        <v>0</v>
      </c>
      <c r="AJ2828">
        <v>0</v>
      </c>
      <c r="AK2828">
        <v>0</v>
      </c>
      <c r="AL2828">
        <v>0</v>
      </c>
      <c r="AM2828">
        <v>0</v>
      </c>
      <c r="AN2828">
        <v>0</v>
      </c>
      <c r="AO2828">
        <v>0</v>
      </c>
      <c r="AP2828">
        <v>0</v>
      </c>
      <c r="AQ2828">
        <v>0</v>
      </c>
      <c r="AR2828">
        <v>0</v>
      </c>
      <c r="AS2828">
        <v>0</v>
      </c>
      <c r="AT2828">
        <v>44383</v>
      </c>
      <c r="AU2828">
        <v>44413</v>
      </c>
      <c r="AV2828">
        <v>0</v>
      </c>
      <c r="AW2828">
        <v>1</v>
      </c>
      <c r="AX2828">
        <v>0</v>
      </c>
      <c r="AY2828">
        <v>2021</v>
      </c>
      <c r="AZ2828">
        <v>7</v>
      </c>
      <c r="BA2828">
        <v>30</v>
      </c>
      <c r="BB2828">
        <v>4</v>
      </c>
      <c r="BC2828">
        <v>56000</v>
      </c>
      <c r="BD2828">
        <v>59999</v>
      </c>
      <c r="BE2828" t="s">
        <v>90</v>
      </c>
      <c r="BF2828">
        <v>2021</v>
      </c>
      <c r="BG2828" t="s">
        <v>104</v>
      </c>
      <c r="BH2828" t="s">
        <v>59</v>
      </c>
      <c r="BI2828" t="s">
        <v>9786</v>
      </c>
      <c r="BJ2828" t="s">
        <v>9795</v>
      </c>
    </row>
    <row r="2829" spans="1:62" x14ac:dyDescent="0.35">
      <c r="A2829">
        <v>52823506</v>
      </c>
      <c r="B2829" t="s">
        <v>116</v>
      </c>
      <c r="C2829" t="s">
        <v>75</v>
      </c>
      <c r="D2829" t="s">
        <v>159</v>
      </c>
      <c r="E2829" t="s">
        <v>1846</v>
      </c>
      <c r="F2829">
        <v>8133080</v>
      </c>
      <c r="G2829" t="s">
        <v>1846</v>
      </c>
      <c r="H2829">
        <v>3.4142000000000001</v>
      </c>
      <c r="I2829" s="1">
        <v>44383</v>
      </c>
      <c r="J2829">
        <v>44413.999988425923</v>
      </c>
      <c r="K2829" t="s">
        <v>7164</v>
      </c>
      <c r="L2829" t="s">
        <v>65</v>
      </c>
      <c r="M2829" t="s">
        <v>197</v>
      </c>
      <c r="N2829" t="s">
        <v>198</v>
      </c>
      <c r="O2829" t="s">
        <v>168</v>
      </c>
      <c r="P2829" t="s">
        <v>199</v>
      </c>
      <c r="Q2829" t="s">
        <v>70</v>
      </c>
      <c r="S2829" t="s">
        <v>71</v>
      </c>
      <c r="T2829" t="s">
        <v>7532</v>
      </c>
      <c r="U2829">
        <v>0</v>
      </c>
      <c r="V2829">
        <v>1</v>
      </c>
      <c r="W2829">
        <v>0</v>
      </c>
      <c r="X2829">
        <v>1</v>
      </c>
      <c r="Y2829">
        <v>0</v>
      </c>
      <c r="Z2829">
        <v>0</v>
      </c>
      <c r="AA2829">
        <v>0</v>
      </c>
      <c r="AB2829">
        <v>0</v>
      </c>
      <c r="AC2829">
        <v>0</v>
      </c>
      <c r="AD2829">
        <v>0</v>
      </c>
      <c r="AE2829">
        <v>1</v>
      </c>
      <c r="AF2829">
        <v>0</v>
      </c>
      <c r="AG2829">
        <v>0</v>
      </c>
      <c r="AH2829">
        <v>1</v>
      </c>
      <c r="AI2829">
        <v>0</v>
      </c>
      <c r="AJ2829">
        <v>0</v>
      </c>
      <c r="AK2829">
        <v>0</v>
      </c>
      <c r="AL2829">
        <v>0</v>
      </c>
      <c r="AM2829">
        <v>0</v>
      </c>
      <c r="AN2829">
        <v>0</v>
      </c>
      <c r="AO2829">
        <v>0</v>
      </c>
      <c r="AP2829">
        <v>0</v>
      </c>
      <c r="AQ2829">
        <v>0</v>
      </c>
      <c r="AR2829">
        <v>0</v>
      </c>
      <c r="AS2829">
        <v>0</v>
      </c>
      <c r="AT2829">
        <v>44383</v>
      </c>
      <c r="AU2829">
        <v>44413</v>
      </c>
      <c r="AV2829">
        <v>0</v>
      </c>
      <c r="AW2829">
        <v>1</v>
      </c>
      <c r="AX2829">
        <v>0</v>
      </c>
      <c r="AY2829">
        <v>2021</v>
      </c>
      <c r="AZ2829">
        <v>7</v>
      </c>
      <c r="BA2829">
        <v>30</v>
      </c>
      <c r="BB2829">
        <v>4</v>
      </c>
      <c r="BF2829">
        <v>2021</v>
      </c>
      <c r="BG2829" t="s">
        <v>104</v>
      </c>
      <c r="BH2829" t="s">
        <v>9822</v>
      </c>
      <c r="BI2829" t="s">
        <v>9786</v>
      </c>
      <c r="BJ2829" t="s">
        <v>9795</v>
      </c>
    </row>
    <row r="2830" spans="1:62" x14ac:dyDescent="0.35">
      <c r="A2830">
        <v>52823507</v>
      </c>
      <c r="B2830" t="s">
        <v>116</v>
      </c>
      <c r="C2830" t="s">
        <v>75</v>
      </c>
      <c r="D2830" t="s">
        <v>76</v>
      </c>
      <c r="E2830" t="s">
        <v>1846</v>
      </c>
      <c r="F2830">
        <v>8133080</v>
      </c>
      <c r="G2830" t="s">
        <v>1846</v>
      </c>
      <c r="H2830">
        <v>3.4142000000000001</v>
      </c>
      <c r="I2830" s="1">
        <v>44383</v>
      </c>
      <c r="J2830">
        <v>44413.999988425923</v>
      </c>
      <c r="K2830" t="s">
        <v>7164</v>
      </c>
      <c r="L2830" t="s">
        <v>65</v>
      </c>
      <c r="M2830" t="s">
        <v>197</v>
      </c>
      <c r="N2830" t="s">
        <v>198</v>
      </c>
      <c r="O2830" t="s">
        <v>168</v>
      </c>
      <c r="P2830" t="s">
        <v>199</v>
      </c>
      <c r="Q2830" t="s">
        <v>70</v>
      </c>
      <c r="S2830" t="s">
        <v>71</v>
      </c>
      <c r="T2830" t="s">
        <v>7533</v>
      </c>
      <c r="U2830">
        <v>0</v>
      </c>
      <c r="V2830">
        <v>1</v>
      </c>
      <c r="W2830">
        <v>0</v>
      </c>
      <c r="X2830">
        <v>1</v>
      </c>
      <c r="Y2830">
        <v>0</v>
      </c>
      <c r="Z2830">
        <v>0</v>
      </c>
      <c r="AA2830">
        <v>0</v>
      </c>
      <c r="AB2830">
        <v>0</v>
      </c>
      <c r="AC2830">
        <v>0</v>
      </c>
      <c r="AD2830">
        <v>0</v>
      </c>
      <c r="AE2830">
        <v>1</v>
      </c>
      <c r="AF2830">
        <v>0</v>
      </c>
      <c r="AG2830">
        <v>0</v>
      </c>
      <c r="AH2830">
        <v>1</v>
      </c>
      <c r="AI2830">
        <v>0</v>
      </c>
      <c r="AJ2830">
        <v>0</v>
      </c>
      <c r="AK2830">
        <v>0</v>
      </c>
      <c r="AL2830">
        <v>0</v>
      </c>
      <c r="AM2830">
        <v>0</v>
      </c>
      <c r="AN2830">
        <v>0</v>
      </c>
      <c r="AO2830">
        <v>0</v>
      </c>
      <c r="AP2830">
        <v>0</v>
      </c>
      <c r="AQ2830">
        <v>0</v>
      </c>
      <c r="AR2830">
        <v>0</v>
      </c>
      <c r="AS2830">
        <v>0</v>
      </c>
      <c r="AT2830">
        <v>44383</v>
      </c>
      <c r="AU2830">
        <v>44413</v>
      </c>
      <c r="AV2830">
        <v>0</v>
      </c>
      <c r="AW2830">
        <v>1</v>
      </c>
      <c r="AX2830">
        <v>1</v>
      </c>
      <c r="AY2830">
        <v>2021</v>
      </c>
      <c r="AZ2830">
        <v>7</v>
      </c>
      <c r="BA2830">
        <v>30</v>
      </c>
      <c r="BB2830">
        <v>4</v>
      </c>
      <c r="BF2830">
        <v>2021</v>
      </c>
      <c r="BG2830" t="s">
        <v>104</v>
      </c>
      <c r="BH2830" t="s">
        <v>9822</v>
      </c>
      <c r="BI2830" t="s">
        <v>9786</v>
      </c>
      <c r="BJ2830" t="s">
        <v>9795</v>
      </c>
    </row>
    <row r="2831" spans="1:62" x14ac:dyDescent="0.35">
      <c r="A2831">
        <v>52826280</v>
      </c>
      <c r="B2831" t="s">
        <v>6789</v>
      </c>
      <c r="C2831" t="s">
        <v>75</v>
      </c>
      <c r="D2831" t="s">
        <v>165</v>
      </c>
      <c r="E2831" t="s">
        <v>3253</v>
      </c>
      <c r="F2831">
        <v>34665346</v>
      </c>
      <c r="I2831" s="1">
        <v>44383</v>
      </c>
      <c r="J2831">
        <v>44413.999988425923</v>
      </c>
      <c r="K2831" t="s">
        <v>6586</v>
      </c>
      <c r="L2831" t="s">
        <v>65</v>
      </c>
      <c r="M2831" t="s">
        <v>66</v>
      </c>
      <c r="N2831" t="s">
        <v>67</v>
      </c>
      <c r="O2831" t="s">
        <v>68</v>
      </c>
      <c r="P2831" t="s">
        <v>69</v>
      </c>
      <c r="Q2831" t="s">
        <v>70</v>
      </c>
      <c r="S2831" t="s">
        <v>71</v>
      </c>
      <c r="T2831" t="s">
        <v>7534</v>
      </c>
      <c r="U2831">
        <v>0</v>
      </c>
      <c r="V2831">
        <v>1</v>
      </c>
      <c r="W2831">
        <v>0</v>
      </c>
      <c r="X2831">
        <v>1</v>
      </c>
      <c r="Y2831">
        <v>0</v>
      </c>
      <c r="Z2831">
        <v>0</v>
      </c>
      <c r="AA2831">
        <v>0</v>
      </c>
      <c r="AB2831">
        <v>1</v>
      </c>
      <c r="AC2831">
        <v>0</v>
      </c>
      <c r="AD2831">
        <v>0</v>
      </c>
      <c r="AE2831">
        <v>0</v>
      </c>
      <c r="AF2831">
        <v>1</v>
      </c>
      <c r="AG2831">
        <v>0</v>
      </c>
      <c r="AH2831">
        <v>0</v>
      </c>
      <c r="AI2831">
        <v>0</v>
      </c>
      <c r="AJ2831">
        <v>0</v>
      </c>
      <c r="AK2831">
        <v>0</v>
      </c>
      <c r="AL2831">
        <v>0</v>
      </c>
      <c r="AM2831">
        <v>0</v>
      </c>
      <c r="AN2831">
        <v>0</v>
      </c>
      <c r="AO2831">
        <v>1</v>
      </c>
      <c r="AP2831">
        <v>0</v>
      </c>
      <c r="AQ2831">
        <v>1</v>
      </c>
      <c r="AR2831">
        <v>0</v>
      </c>
      <c r="AS2831">
        <v>0</v>
      </c>
      <c r="AT2831">
        <v>44383</v>
      </c>
      <c r="AU2831">
        <v>44413</v>
      </c>
      <c r="AV2831">
        <v>0</v>
      </c>
      <c r="AW2831">
        <v>1</v>
      </c>
      <c r="AX2831">
        <v>0</v>
      </c>
      <c r="AY2831">
        <v>2021</v>
      </c>
      <c r="AZ2831">
        <v>7</v>
      </c>
      <c r="BA2831">
        <v>30</v>
      </c>
      <c r="BB2831">
        <v>6</v>
      </c>
      <c r="BF2831">
        <v>2021</v>
      </c>
      <c r="BG2831" t="s">
        <v>104</v>
      </c>
      <c r="BH2831" t="s">
        <v>9822</v>
      </c>
      <c r="BI2831" t="s">
        <v>9786</v>
      </c>
      <c r="BJ2831" t="s">
        <v>9795</v>
      </c>
    </row>
    <row r="2832" spans="1:62" x14ac:dyDescent="0.35">
      <c r="A2832">
        <v>52831009</v>
      </c>
      <c r="B2832" t="s">
        <v>7535</v>
      </c>
      <c r="C2832" t="s">
        <v>61</v>
      </c>
      <c r="D2832" t="s">
        <v>1132</v>
      </c>
      <c r="E2832" t="s">
        <v>7536</v>
      </c>
      <c r="F2832">
        <v>37070471</v>
      </c>
      <c r="I2832" s="1">
        <v>44383</v>
      </c>
      <c r="J2832">
        <v>44413.999988425923</v>
      </c>
      <c r="K2832" t="s">
        <v>7537</v>
      </c>
      <c r="L2832" t="s">
        <v>65</v>
      </c>
      <c r="M2832" t="s">
        <v>519</v>
      </c>
      <c r="N2832" t="s">
        <v>520</v>
      </c>
      <c r="P2832" t="s">
        <v>861</v>
      </c>
      <c r="Q2832" t="s">
        <v>70</v>
      </c>
      <c r="S2832" t="s">
        <v>71</v>
      </c>
      <c r="T2832" t="s">
        <v>7538</v>
      </c>
      <c r="U2832">
        <v>1</v>
      </c>
      <c r="V2832">
        <v>1</v>
      </c>
      <c r="W2832">
        <v>1</v>
      </c>
      <c r="X2832">
        <v>1</v>
      </c>
      <c r="Y2832">
        <v>0</v>
      </c>
      <c r="Z2832">
        <v>0</v>
      </c>
      <c r="AA2832">
        <v>0</v>
      </c>
      <c r="AB2832">
        <v>0</v>
      </c>
      <c r="AC2832">
        <v>0</v>
      </c>
      <c r="AD2832">
        <v>0</v>
      </c>
      <c r="AE2832">
        <v>0</v>
      </c>
      <c r="AF2832">
        <v>1</v>
      </c>
      <c r="AG2832">
        <v>0</v>
      </c>
      <c r="AH2832">
        <v>0</v>
      </c>
      <c r="AI2832">
        <v>0</v>
      </c>
      <c r="AJ2832">
        <v>0</v>
      </c>
      <c r="AK2832">
        <v>0</v>
      </c>
      <c r="AL2832">
        <v>0</v>
      </c>
      <c r="AM2832">
        <v>0</v>
      </c>
      <c r="AN2832">
        <v>0</v>
      </c>
      <c r="AO2832">
        <v>0</v>
      </c>
      <c r="AP2832">
        <v>0</v>
      </c>
      <c r="AQ2832">
        <v>0</v>
      </c>
      <c r="AR2832">
        <v>0</v>
      </c>
      <c r="AS2832">
        <v>0</v>
      </c>
      <c r="AT2832">
        <v>44383</v>
      </c>
      <c r="AU2832">
        <v>44413</v>
      </c>
      <c r="AV2832">
        <v>0</v>
      </c>
      <c r="AW2832">
        <v>1</v>
      </c>
      <c r="AX2832">
        <v>0</v>
      </c>
      <c r="AY2832">
        <v>2021</v>
      </c>
      <c r="AZ2832">
        <v>7</v>
      </c>
      <c r="BA2832">
        <v>30</v>
      </c>
      <c r="BB2832">
        <v>5</v>
      </c>
      <c r="BF2832">
        <v>2021</v>
      </c>
      <c r="BG2832" t="s">
        <v>104</v>
      </c>
      <c r="BH2832" t="s">
        <v>9822</v>
      </c>
      <c r="BI2832" t="s">
        <v>9786</v>
      </c>
      <c r="BJ2832" t="s">
        <v>9795</v>
      </c>
    </row>
    <row r="2833" spans="1:62" x14ac:dyDescent="0.35">
      <c r="A2833">
        <v>52844797</v>
      </c>
      <c r="B2833" t="s">
        <v>7539</v>
      </c>
      <c r="C2833" t="s">
        <v>75</v>
      </c>
      <c r="D2833" t="s">
        <v>76</v>
      </c>
      <c r="E2833" t="s">
        <v>7540</v>
      </c>
      <c r="F2833">
        <v>41391648</v>
      </c>
      <c r="G2833" t="s">
        <v>5264</v>
      </c>
      <c r="H2833">
        <v>3.9236</v>
      </c>
      <c r="I2833" s="1">
        <v>44384</v>
      </c>
      <c r="J2833">
        <v>44414.999988425923</v>
      </c>
      <c r="K2833" t="s">
        <v>7541</v>
      </c>
      <c r="L2833" t="s">
        <v>65</v>
      </c>
      <c r="M2833" t="s">
        <v>79</v>
      </c>
      <c r="N2833" t="s">
        <v>80</v>
      </c>
      <c r="P2833" t="s">
        <v>189</v>
      </c>
      <c r="Q2833" t="s">
        <v>70</v>
      </c>
      <c r="R2833" t="s">
        <v>7542</v>
      </c>
      <c r="S2833" t="s">
        <v>71</v>
      </c>
      <c r="T2833" t="s">
        <v>7543</v>
      </c>
      <c r="U2833">
        <v>0</v>
      </c>
      <c r="V2833">
        <v>1</v>
      </c>
      <c r="W2833">
        <v>0</v>
      </c>
      <c r="X2833">
        <v>1</v>
      </c>
      <c r="Y2833">
        <v>0</v>
      </c>
      <c r="Z2833">
        <v>0</v>
      </c>
      <c r="AA2833">
        <v>0</v>
      </c>
      <c r="AB2833">
        <v>1</v>
      </c>
      <c r="AC2833">
        <v>1</v>
      </c>
      <c r="AD2833">
        <v>0</v>
      </c>
      <c r="AE2833">
        <v>0</v>
      </c>
      <c r="AF2833">
        <v>1</v>
      </c>
      <c r="AG2833">
        <v>0</v>
      </c>
      <c r="AH2833">
        <v>0</v>
      </c>
      <c r="AI2833">
        <v>0</v>
      </c>
      <c r="AJ2833">
        <v>0</v>
      </c>
      <c r="AK2833">
        <v>0</v>
      </c>
      <c r="AL2833">
        <v>0</v>
      </c>
      <c r="AM2833">
        <v>0</v>
      </c>
      <c r="AN2833">
        <v>0</v>
      </c>
      <c r="AO2833">
        <v>0</v>
      </c>
      <c r="AP2833">
        <v>0</v>
      </c>
      <c r="AQ2833">
        <v>1</v>
      </c>
      <c r="AR2833">
        <v>0</v>
      </c>
      <c r="AS2833">
        <v>0</v>
      </c>
      <c r="AT2833">
        <v>44384</v>
      </c>
      <c r="AU2833">
        <v>44412</v>
      </c>
      <c r="AV2833">
        <v>0</v>
      </c>
      <c r="AW2833">
        <v>1</v>
      </c>
      <c r="AX2833">
        <v>0</v>
      </c>
      <c r="AY2833">
        <v>2021</v>
      </c>
      <c r="AZ2833">
        <v>7</v>
      </c>
      <c r="BA2833">
        <v>30</v>
      </c>
      <c r="BB2833">
        <v>6</v>
      </c>
      <c r="BC2833">
        <v>68442</v>
      </c>
      <c r="BD2833">
        <v>93993</v>
      </c>
      <c r="BE2833" t="s">
        <v>90</v>
      </c>
      <c r="BF2833">
        <v>2021</v>
      </c>
      <c r="BG2833" t="s">
        <v>104</v>
      </c>
      <c r="BH2833" t="s">
        <v>59</v>
      </c>
      <c r="BI2833" t="s">
        <v>9786</v>
      </c>
      <c r="BJ2833" t="s">
        <v>9793</v>
      </c>
    </row>
    <row r="2834" spans="1:62" x14ac:dyDescent="0.35">
      <c r="A2834">
        <v>52846430</v>
      </c>
      <c r="B2834" t="s">
        <v>6846</v>
      </c>
      <c r="C2834" t="s">
        <v>75</v>
      </c>
      <c r="D2834" t="s">
        <v>159</v>
      </c>
      <c r="E2834" t="s">
        <v>6847</v>
      </c>
      <c r="F2834">
        <v>20364005</v>
      </c>
      <c r="G2834" t="s">
        <v>6847</v>
      </c>
      <c r="H2834">
        <v>3.1154000000000002</v>
      </c>
      <c r="I2834" s="1">
        <v>44384</v>
      </c>
      <c r="J2834">
        <v>44414.999988425923</v>
      </c>
      <c r="K2834" t="s">
        <v>6848</v>
      </c>
      <c r="L2834" t="s">
        <v>65</v>
      </c>
      <c r="M2834" t="s">
        <v>120</v>
      </c>
      <c r="N2834" t="s">
        <v>121</v>
      </c>
      <c r="O2834" t="s">
        <v>168</v>
      </c>
      <c r="P2834" t="s">
        <v>122</v>
      </c>
      <c r="Q2834" t="s">
        <v>70</v>
      </c>
      <c r="S2834" t="s">
        <v>71</v>
      </c>
      <c r="T2834" t="s">
        <v>7544</v>
      </c>
      <c r="U2834">
        <v>0</v>
      </c>
      <c r="V2834">
        <v>1</v>
      </c>
      <c r="W2834">
        <v>0</v>
      </c>
      <c r="X2834">
        <v>1</v>
      </c>
      <c r="Y2834">
        <v>0</v>
      </c>
      <c r="Z2834">
        <v>0</v>
      </c>
      <c r="AA2834">
        <v>0</v>
      </c>
      <c r="AB2834">
        <v>0</v>
      </c>
      <c r="AC2834">
        <v>0</v>
      </c>
      <c r="AD2834">
        <v>0</v>
      </c>
      <c r="AE2834">
        <v>1</v>
      </c>
      <c r="AF2834">
        <v>0</v>
      </c>
      <c r="AG2834">
        <v>0</v>
      </c>
      <c r="AH2834">
        <v>1</v>
      </c>
      <c r="AI2834">
        <v>0</v>
      </c>
      <c r="AJ2834">
        <v>0</v>
      </c>
      <c r="AK2834">
        <v>0</v>
      </c>
      <c r="AL2834">
        <v>0</v>
      </c>
      <c r="AM2834">
        <v>0</v>
      </c>
      <c r="AN2834">
        <v>0</v>
      </c>
      <c r="AO2834">
        <v>0</v>
      </c>
      <c r="AP2834">
        <v>0</v>
      </c>
      <c r="AQ2834">
        <v>0</v>
      </c>
      <c r="AR2834">
        <v>0</v>
      </c>
      <c r="AS2834">
        <v>0</v>
      </c>
      <c r="AT2834">
        <v>44384</v>
      </c>
      <c r="AU2834">
        <v>44414</v>
      </c>
      <c r="AV2834">
        <v>0</v>
      </c>
      <c r="AW2834">
        <v>1</v>
      </c>
      <c r="AX2834">
        <v>0</v>
      </c>
      <c r="AY2834">
        <v>2021</v>
      </c>
      <c r="AZ2834">
        <v>7</v>
      </c>
      <c r="BA2834">
        <v>30</v>
      </c>
      <c r="BB2834">
        <v>4</v>
      </c>
      <c r="BF2834">
        <v>2021</v>
      </c>
      <c r="BG2834" t="s">
        <v>104</v>
      </c>
      <c r="BH2834" t="s">
        <v>9822</v>
      </c>
      <c r="BI2834" t="s">
        <v>9786</v>
      </c>
      <c r="BJ2834" t="s">
        <v>9793</v>
      </c>
    </row>
    <row r="2835" spans="1:62" x14ac:dyDescent="0.35">
      <c r="A2835">
        <v>52846494</v>
      </c>
      <c r="B2835" t="s">
        <v>6846</v>
      </c>
      <c r="C2835" t="s">
        <v>75</v>
      </c>
      <c r="D2835" t="s">
        <v>159</v>
      </c>
      <c r="E2835" t="s">
        <v>6847</v>
      </c>
      <c r="F2835">
        <v>20364005</v>
      </c>
      <c r="G2835" t="s">
        <v>6847</v>
      </c>
      <c r="H2835">
        <v>3.1154000000000002</v>
      </c>
      <c r="I2835" s="1">
        <v>44384</v>
      </c>
      <c r="J2835">
        <v>44414.999988425923</v>
      </c>
      <c r="K2835" t="s">
        <v>6848</v>
      </c>
      <c r="L2835" t="s">
        <v>65</v>
      </c>
      <c r="M2835" t="s">
        <v>66</v>
      </c>
      <c r="N2835" t="s">
        <v>67</v>
      </c>
      <c r="O2835" t="s">
        <v>68</v>
      </c>
      <c r="P2835" t="s">
        <v>69</v>
      </c>
      <c r="Q2835" t="s">
        <v>70</v>
      </c>
      <c r="S2835" t="s">
        <v>71</v>
      </c>
      <c r="T2835" t="s">
        <v>7545</v>
      </c>
      <c r="U2835">
        <v>0</v>
      </c>
      <c r="V2835">
        <v>1</v>
      </c>
      <c r="W2835">
        <v>0</v>
      </c>
      <c r="X2835">
        <v>1</v>
      </c>
      <c r="Y2835">
        <v>0</v>
      </c>
      <c r="Z2835">
        <v>0</v>
      </c>
      <c r="AA2835">
        <v>0</v>
      </c>
      <c r="AB2835">
        <v>0</v>
      </c>
      <c r="AC2835">
        <v>0</v>
      </c>
      <c r="AD2835">
        <v>0</v>
      </c>
      <c r="AE2835">
        <v>1</v>
      </c>
      <c r="AF2835">
        <v>0</v>
      </c>
      <c r="AG2835">
        <v>0</v>
      </c>
      <c r="AH2835">
        <v>1</v>
      </c>
      <c r="AI2835">
        <v>0</v>
      </c>
      <c r="AJ2835">
        <v>0</v>
      </c>
      <c r="AK2835">
        <v>0</v>
      </c>
      <c r="AL2835">
        <v>0</v>
      </c>
      <c r="AM2835">
        <v>0</v>
      </c>
      <c r="AN2835">
        <v>0</v>
      </c>
      <c r="AO2835">
        <v>0</v>
      </c>
      <c r="AP2835">
        <v>0</v>
      </c>
      <c r="AQ2835">
        <v>0</v>
      </c>
      <c r="AR2835">
        <v>0</v>
      </c>
      <c r="AS2835">
        <v>0</v>
      </c>
      <c r="AT2835">
        <v>44384</v>
      </c>
      <c r="AU2835">
        <v>44414</v>
      </c>
      <c r="AV2835">
        <v>0</v>
      </c>
      <c r="AW2835">
        <v>1</v>
      </c>
      <c r="AX2835">
        <v>0</v>
      </c>
      <c r="AY2835">
        <v>2021</v>
      </c>
      <c r="AZ2835">
        <v>7</v>
      </c>
      <c r="BA2835">
        <v>30</v>
      </c>
      <c r="BB2835">
        <v>4</v>
      </c>
      <c r="BF2835">
        <v>2021</v>
      </c>
      <c r="BG2835" t="s">
        <v>104</v>
      </c>
      <c r="BH2835" t="s">
        <v>9822</v>
      </c>
      <c r="BI2835" t="s">
        <v>9786</v>
      </c>
      <c r="BJ2835" t="s">
        <v>9793</v>
      </c>
    </row>
    <row r="2836" spans="1:62" x14ac:dyDescent="0.35">
      <c r="A2836">
        <v>52846581</v>
      </c>
      <c r="B2836" t="s">
        <v>6846</v>
      </c>
      <c r="C2836" t="s">
        <v>75</v>
      </c>
      <c r="D2836" t="s">
        <v>159</v>
      </c>
      <c r="E2836" t="s">
        <v>6847</v>
      </c>
      <c r="F2836">
        <v>20364005</v>
      </c>
      <c r="G2836" t="s">
        <v>6847</v>
      </c>
      <c r="H2836">
        <v>3.1154000000000002</v>
      </c>
      <c r="I2836" s="1">
        <v>44384</v>
      </c>
      <c r="J2836">
        <v>44414.999988425923</v>
      </c>
      <c r="K2836" t="s">
        <v>6848</v>
      </c>
      <c r="L2836" t="s">
        <v>65</v>
      </c>
      <c r="M2836" t="s">
        <v>79</v>
      </c>
      <c r="N2836" t="s">
        <v>80</v>
      </c>
      <c r="P2836" t="s">
        <v>189</v>
      </c>
      <c r="Q2836" t="s">
        <v>70</v>
      </c>
      <c r="S2836" t="s">
        <v>71</v>
      </c>
      <c r="T2836" t="s">
        <v>7546</v>
      </c>
      <c r="U2836">
        <v>0</v>
      </c>
      <c r="V2836">
        <v>1</v>
      </c>
      <c r="W2836">
        <v>0</v>
      </c>
      <c r="X2836">
        <v>1</v>
      </c>
      <c r="Y2836">
        <v>0</v>
      </c>
      <c r="Z2836">
        <v>0</v>
      </c>
      <c r="AA2836">
        <v>0</v>
      </c>
      <c r="AB2836">
        <v>0</v>
      </c>
      <c r="AC2836">
        <v>0</v>
      </c>
      <c r="AD2836">
        <v>0</v>
      </c>
      <c r="AE2836">
        <v>1</v>
      </c>
      <c r="AF2836">
        <v>0</v>
      </c>
      <c r="AG2836">
        <v>0</v>
      </c>
      <c r="AH2836">
        <v>1</v>
      </c>
      <c r="AI2836">
        <v>0</v>
      </c>
      <c r="AJ2836">
        <v>0</v>
      </c>
      <c r="AK2836">
        <v>0</v>
      </c>
      <c r="AL2836">
        <v>0</v>
      </c>
      <c r="AM2836">
        <v>0</v>
      </c>
      <c r="AN2836">
        <v>0</v>
      </c>
      <c r="AO2836">
        <v>0</v>
      </c>
      <c r="AP2836">
        <v>0</v>
      </c>
      <c r="AQ2836">
        <v>0</v>
      </c>
      <c r="AR2836">
        <v>0</v>
      </c>
      <c r="AS2836">
        <v>0</v>
      </c>
      <c r="AT2836">
        <v>44384</v>
      </c>
      <c r="AU2836">
        <v>44414</v>
      </c>
      <c r="AV2836">
        <v>0</v>
      </c>
      <c r="AW2836">
        <v>1</v>
      </c>
      <c r="AX2836">
        <v>0</v>
      </c>
      <c r="AY2836">
        <v>2021</v>
      </c>
      <c r="AZ2836">
        <v>7</v>
      </c>
      <c r="BA2836">
        <v>30</v>
      </c>
      <c r="BB2836">
        <v>4</v>
      </c>
      <c r="BF2836">
        <v>2021</v>
      </c>
      <c r="BG2836" t="s">
        <v>104</v>
      </c>
      <c r="BH2836" t="s">
        <v>9822</v>
      </c>
      <c r="BI2836" t="s">
        <v>9786</v>
      </c>
      <c r="BJ2836" t="s">
        <v>9793</v>
      </c>
    </row>
    <row r="2837" spans="1:62" x14ac:dyDescent="0.35">
      <c r="A2837">
        <v>52855853</v>
      </c>
      <c r="B2837" t="s">
        <v>270</v>
      </c>
      <c r="C2837" t="s">
        <v>75</v>
      </c>
      <c r="D2837" t="s">
        <v>236</v>
      </c>
      <c r="E2837" t="s">
        <v>7547</v>
      </c>
      <c r="F2837">
        <v>34478277</v>
      </c>
      <c r="I2837" s="1">
        <v>44384</v>
      </c>
      <c r="J2837">
        <v>44414.999988425923</v>
      </c>
      <c r="K2837" t="s">
        <v>7548</v>
      </c>
      <c r="L2837" t="s">
        <v>65</v>
      </c>
      <c r="M2837" t="s">
        <v>197</v>
      </c>
      <c r="N2837" t="s">
        <v>198</v>
      </c>
      <c r="O2837" t="s">
        <v>168</v>
      </c>
      <c r="P2837" t="s">
        <v>199</v>
      </c>
      <c r="Q2837" t="s">
        <v>70</v>
      </c>
      <c r="R2837" t="s">
        <v>7549</v>
      </c>
      <c r="S2837" t="s">
        <v>71</v>
      </c>
      <c r="T2837" t="s">
        <v>7550</v>
      </c>
      <c r="U2837">
        <v>0</v>
      </c>
      <c r="V2837">
        <v>1</v>
      </c>
      <c r="W2837">
        <v>0</v>
      </c>
      <c r="X2837">
        <v>1</v>
      </c>
      <c r="Y2837">
        <v>0</v>
      </c>
      <c r="Z2837">
        <v>0</v>
      </c>
      <c r="AA2837">
        <v>0</v>
      </c>
      <c r="AB2837">
        <v>0</v>
      </c>
      <c r="AC2837">
        <v>0</v>
      </c>
      <c r="AD2837">
        <v>0</v>
      </c>
      <c r="AE2837">
        <v>0</v>
      </c>
      <c r="AF2837">
        <v>1</v>
      </c>
      <c r="AG2837">
        <v>0</v>
      </c>
      <c r="AH2837">
        <v>0</v>
      </c>
      <c r="AI2837">
        <v>0</v>
      </c>
      <c r="AJ2837">
        <v>0</v>
      </c>
      <c r="AK2837">
        <v>0</v>
      </c>
      <c r="AL2837">
        <v>0</v>
      </c>
      <c r="AM2837">
        <v>0</v>
      </c>
      <c r="AN2837">
        <v>0</v>
      </c>
      <c r="AO2837">
        <v>0</v>
      </c>
      <c r="AP2837">
        <v>0</v>
      </c>
      <c r="AQ2837">
        <v>1</v>
      </c>
      <c r="AR2837">
        <v>0</v>
      </c>
      <c r="AS2837">
        <v>0</v>
      </c>
      <c r="AT2837">
        <v>44384</v>
      </c>
      <c r="AU2837">
        <v>44414</v>
      </c>
      <c r="AV2837">
        <v>0</v>
      </c>
      <c r="AW2837">
        <v>1</v>
      </c>
      <c r="AX2837">
        <v>0</v>
      </c>
      <c r="AY2837">
        <v>2021</v>
      </c>
      <c r="AZ2837">
        <v>7</v>
      </c>
      <c r="BA2837">
        <v>30</v>
      </c>
      <c r="BB2837">
        <v>4</v>
      </c>
      <c r="BC2837">
        <v>80000</v>
      </c>
      <c r="BD2837">
        <v>100000</v>
      </c>
      <c r="BE2837" t="s">
        <v>90</v>
      </c>
      <c r="BF2837">
        <v>2021</v>
      </c>
      <c r="BG2837" t="s">
        <v>104</v>
      </c>
      <c r="BH2837" t="s">
        <v>59</v>
      </c>
      <c r="BI2837" t="s">
        <v>9786</v>
      </c>
      <c r="BJ2837" t="s">
        <v>9793</v>
      </c>
    </row>
    <row r="2838" spans="1:62" x14ac:dyDescent="0.35">
      <c r="A2838">
        <v>52859505</v>
      </c>
      <c r="B2838" t="s">
        <v>7551</v>
      </c>
      <c r="C2838" t="s">
        <v>75</v>
      </c>
      <c r="D2838" t="s">
        <v>159</v>
      </c>
      <c r="E2838" t="s">
        <v>7552</v>
      </c>
      <c r="F2838">
        <v>33394429</v>
      </c>
      <c r="G2838" t="s">
        <v>7553</v>
      </c>
      <c r="H2838">
        <v>3</v>
      </c>
      <c r="I2838" s="1">
        <v>44384</v>
      </c>
      <c r="J2838">
        <v>44414.999988425923</v>
      </c>
      <c r="K2838" t="s">
        <v>7554</v>
      </c>
      <c r="L2838" t="s">
        <v>65</v>
      </c>
      <c r="M2838" t="s">
        <v>66</v>
      </c>
      <c r="N2838" t="s">
        <v>67</v>
      </c>
      <c r="O2838" t="s">
        <v>438</v>
      </c>
      <c r="Q2838" t="s">
        <v>102</v>
      </c>
      <c r="S2838" t="s">
        <v>71</v>
      </c>
      <c r="T2838" t="s">
        <v>7555</v>
      </c>
      <c r="U2838">
        <v>0</v>
      </c>
      <c r="V2838">
        <v>1</v>
      </c>
      <c r="W2838">
        <v>0</v>
      </c>
      <c r="X2838">
        <v>1</v>
      </c>
      <c r="Y2838">
        <v>0</v>
      </c>
      <c r="Z2838">
        <v>0</v>
      </c>
      <c r="AA2838">
        <v>0</v>
      </c>
      <c r="AB2838">
        <v>0</v>
      </c>
      <c r="AC2838">
        <v>0</v>
      </c>
      <c r="AD2838">
        <v>0</v>
      </c>
      <c r="AE2838">
        <v>1</v>
      </c>
      <c r="AF2838">
        <v>0</v>
      </c>
      <c r="AG2838">
        <v>0</v>
      </c>
      <c r="AH2838">
        <v>1</v>
      </c>
      <c r="AI2838">
        <v>0</v>
      </c>
      <c r="AJ2838">
        <v>0</v>
      </c>
      <c r="AK2838">
        <v>0</v>
      </c>
      <c r="AL2838">
        <v>0</v>
      </c>
      <c r="AM2838">
        <v>0</v>
      </c>
      <c r="AN2838">
        <v>0</v>
      </c>
      <c r="AO2838">
        <v>0</v>
      </c>
      <c r="AP2838">
        <v>0</v>
      </c>
      <c r="AQ2838">
        <v>0</v>
      </c>
      <c r="AR2838">
        <v>0</v>
      </c>
      <c r="AS2838">
        <v>0</v>
      </c>
      <c r="AT2838">
        <v>44384</v>
      </c>
      <c r="AU2838">
        <v>44414</v>
      </c>
      <c r="AV2838">
        <v>0</v>
      </c>
      <c r="AW2838">
        <v>1</v>
      </c>
      <c r="AX2838">
        <v>0</v>
      </c>
      <c r="AY2838">
        <v>2021</v>
      </c>
      <c r="AZ2838">
        <v>7</v>
      </c>
      <c r="BA2838">
        <v>30</v>
      </c>
      <c r="BB2838">
        <v>4</v>
      </c>
      <c r="BF2838">
        <v>2021</v>
      </c>
      <c r="BG2838" t="s">
        <v>104</v>
      </c>
      <c r="BH2838" t="s">
        <v>9822</v>
      </c>
      <c r="BI2838" t="s">
        <v>9786</v>
      </c>
      <c r="BJ2838" t="s">
        <v>9793</v>
      </c>
    </row>
    <row r="2839" spans="1:62" x14ac:dyDescent="0.35">
      <c r="A2839">
        <v>52866411</v>
      </c>
      <c r="B2839" t="s">
        <v>7556</v>
      </c>
      <c r="C2839" t="s">
        <v>61</v>
      </c>
      <c r="D2839" t="s">
        <v>125</v>
      </c>
      <c r="E2839" t="s">
        <v>5263</v>
      </c>
      <c r="F2839">
        <v>3561584</v>
      </c>
      <c r="G2839" t="s">
        <v>5264</v>
      </c>
      <c r="H2839">
        <v>3.9236</v>
      </c>
      <c r="I2839" s="1">
        <v>44385</v>
      </c>
      <c r="J2839">
        <v>44413.999988425923</v>
      </c>
      <c r="K2839" t="s">
        <v>7557</v>
      </c>
      <c r="L2839" t="s">
        <v>65</v>
      </c>
      <c r="M2839" t="s">
        <v>79</v>
      </c>
      <c r="N2839" t="s">
        <v>80</v>
      </c>
      <c r="P2839" t="s">
        <v>189</v>
      </c>
      <c r="Q2839" t="s">
        <v>70</v>
      </c>
      <c r="R2839" t="s">
        <v>7558</v>
      </c>
      <c r="S2839" t="s">
        <v>71</v>
      </c>
      <c r="T2839" t="s">
        <v>7559</v>
      </c>
      <c r="U2839">
        <v>0</v>
      </c>
      <c r="V2839">
        <v>1</v>
      </c>
      <c r="W2839">
        <v>1</v>
      </c>
      <c r="X2839">
        <v>1</v>
      </c>
      <c r="Y2839">
        <v>0</v>
      </c>
      <c r="Z2839">
        <v>0</v>
      </c>
      <c r="AA2839">
        <v>0</v>
      </c>
      <c r="AB2839">
        <v>0</v>
      </c>
      <c r="AC2839">
        <v>0</v>
      </c>
      <c r="AD2839">
        <v>0</v>
      </c>
      <c r="AE2839">
        <v>1</v>
      </c>
      <c r="AF2839">
        <v>0</v>
      </c>
      <c r="AG2839">
        <v>0</v>
      </c>
      <c r="AH2839">
        <v>1</v>
      </c>
      <c r="AI2839">
        <v>0</v>
      </c>
      <c r="AJ2839">
        <v>0</v>
      </c>
      <c r="AK2839">
        <v>0</v>
      </c>
      <c r="AL2839">
        <v>0</v>
      </c>
      <c r="AM2839">
        <v>0</v>
      </c>
      <c r="AN2839">
        <v>0</v>
      </c>
      <c r="AO2839">
        <v>0</v>
      </c>
      <c r="AP2839">
        <v>0</v>
      </c>
      <c r="AQ2839">
        <v>0</v>
      </c>
      <c r="AR2839">
        <v>0</v>
      </c>
      <c r="AS2839">
        <v>0</v>
      </c>
      <c r="AT2839">
        <v>44385</v>
      </c>
      <c r="AU2839">
        <v>44413</v>
      </c>
      <c r="AV2839">
        <v>0</v>
      </c>
      <c r="AW2839">
        <v>1</v>
      </c>
      <c r="AX2839">
        <v>0</v>
      </c>
      <c r="AY2839">
        <v>2021</v>
      </c>
      <c r="AZ2839">
        <v>7</v>
      </c>
      <c r="BA2839">
        <v>28</v>
      </c>
      <c r="BB2839">
        <v>5</v>
      </c>
      <c r="BC2839">
        <v>68442</v>
      </c>
      <c r="BD2839">
        <v>93993</v>
      </c>
      <c r="BE2839" t="s">
        <v>90</v>
      </c>
      <c r="BF2839">
        <v>2021</v>
      </c>
      <c r="BG2839" t="s">
        <v>104</v>
      </c>
      <c r="BH2839" t="s">
        <v>59</v>
      </c>
      <c r="BI2839" t="s">
        <v>9786</v>
      </c>
      <c r="BJ2839" t="s">
        <v>9796</v>
      </c>
    </row>
    <row r="2840" spans="1:62" x14ac:dyDescent="0.35">
      <c r="A2840">
        <v>52866413</v>
      </c>
      <c r="B2840" t="s">
        <v>7556</v>
      </c>
      <c r="C2840" t="s">
        <v>142</v>
      </c>
      <c r="D2840" t="s">
        <v>143</v>
      </c>
      <c r="E2840" t="s">
        <v>5263</v>
      </c>
      <c r="F2840">
        <v>3561584</v>
      </c>
      <c r="G2840" t="s">
        <v>5264</v>
      </c>
      <c r="H2840">
        <v>3.9236</v>
      </c>
      <c r="I2840" s="1">
        <v>44385</v>
      </c>
      <c r="J2840">
        <v>44413.999988425923</v>
      </c>
      <c r="K2840" t="s">
        <v>7557</v>
      </c>
      <c r="L2840" t="s">
        <v>65</v>
      </c>
      <c r="M2840" t="s">
        <v>79</v>
      </c>
      <c r="N2840" t="s">
        <v>80</v>
      </c>
      <c r="P2840" t="s">
        <v>189</v>
      </c>
      <c r="Q2840" t="s">
        <v>70</v>
      </c>
      <c r="R2840" t="s">
        <v>7558</v>
      </c>
      <c r="S2840" t="s">
        <v>71</v>
      </c>
      <c r="T2840" t="s">
        <v>7560</v>
      </c>
      <c r="U2840">
        <v>0</v>
      </c>
      <c r="V2840">
        <v>1</v>
      </c>
      <c r="W2840">
        <v>1</v>
      </c>
      <c r="X2840">
        <v>1</v>
      </c>
      <c r="Y2840">
        <v>0</v>
      </c>
      <c r="Z2840">
        <v>0</v>
      </c>
      <c r="AA2840">
        <v>0</v>
      </c>
      <c r="AB2840">
        <v>0</v>
      </c>
      <c r="AC2840">
        <v>0</v>
      </c>
      <c r="AD2840">
        <v>0</v>
      </c>
      <c r="AE2840">
        <v>1</v>
      </c>
      <c r="AF2840">
        <v>0</v>
      </c>
      <c r="AG2840">
        <v>0</v>
      </c>
      <c r="AH2840">
        <v>1</v>
      </c>
      <c r="AI2840">
        <v>0</v>
      </c>
      <c r="AJ2840">
        <v>0</v>
      </c>
      <c r="AK2840">
        <v>0</v>
      </c>
      <c r="AL2840">
        <v>0</v>
      </c>
      <c r="AM2840">
        <v>0</v>
      </c>
      <c r="AN2840">
        <v>0</v>
      </c>
      <c r="AO2840">
        <v>0</v>
      </c>
      <c r="AP2840">
        <v>0</v>
      </c>
      <c r="AQ2840">
        <v>0</v>
      </c>
      <c r="AR2840">
        <v>0</v>
      </c>
      <c r="AS2840">
        <v>0</v>
      </c>
      <c r="AT2840">
        <v>44385</v>
      </c>
      <c r="AU2840">
        <v>44413</v>
      </c>
      <c r="AV2840">
        <v>0</v>
      </c>
      <c r="AW2840">
        <v>1</v>
      </c>
      <c r="AX2840">
        <v>1</v>
      </c>
      <c r="AY2840">
        <v>2021</v>
      </c>
      <c r="AZ2840">
        <v>7</v>
      </c>
      <c r="BA2840">
        <v>28</v>
      </c>
      <c r="BB2840">
        <v>5</v>
      </c>
      <c r="BC2840">
        <v>68442</v>
      </c>
      <c r="BD2840">
        <v>93993</v>
      </c>
      <c r="BE2840" t="s">
        <v>90</v>
      </c>
      <c r="BF2840">
        <v>2021</v>
      </c>
      <c r="BG2840" t="s">
        <v>104</v>
      </c>
      <c r="BH2840" t="s">
        <v>59</v>
      </c>
      <c r="BI2840" t="s">
        <v>9786</v>
      </c>
      <c r="BJ2840" t="s">
        <v>9796</v>
      </c>
    </row>
    <row r="2841" spans="1:62" x14ac:dyDescent="0.35">
      <c r="A2841">
        <v>52868419</v>
      </c>
      <c r="B2841" t="s">
        <v>336</v>
      </c>
      <c r="C2841" t="s">
        <v>176</v>
      </c>
      <c r="D2841" t="s">
        <v>177</v>
      </c>
      <c r="E2841" t="s">
        <v>7561</v>
      </c>
      <c r="F2841">
        <v>30587041</v>
      </c>
      <c r="G2841" t="s">
        <v>7561</v>
      </c>
      <c r="H2841">
        <v>2.4035000000000002</v>
      </c>
      <c r="I2841" s="1">
        <v>44385</v>
      </c>
      <c r="J2841">
        <v>44415.999988425923</v>
      </c>
      <c r="K2841" t="s">
        <v>7562</v>
      </c>
      <c r="L2841" t="s">
        <v>65</v>
      </c>
      <c r="M2841" t="s">
        <v>519</v>
      </c>
      <c r="N2841" t="s">
        <v>520</v>
      </c>
      <c r="P2841" t="s">
        <v>861</v>
      </c>
      <c r="Q2841" t="s">
        <v>70</v>
      </c>
      <c r="R2841" t="s">
        <v>123</v>
      </c>
      <c r="S2841" t="s">
        <v>71</v>
      </c>
      <c r="T2841" t="s">
        <v>7563</v>
      </c>
      <c r="U2841">
        <v>0</v>
      </c>
      <c r="V2841">
        <v>1</v>
      </c>
      <c r="W2841">
        <v>0</v>
      </c>
      <c r="X2841">
        <v>1</v>
      </c>
      <c r="Y2841">
        <v>0</v>
      </c>
      <c r="Z2841">
        <v>0</v>
      </c>
      <c r="AA2841">
        <v>0</v>
      </c>
      <c r="AB2841">
        <v>0</v>
      </c>
      <c r="AC2841">
        <v>0</v>
      </c>
      <c r="AD2841">
        <v>0</v>
      </c>
      <c r="AE2841">
        <v>1</v>
      </c>
      <c r="AF2841">
        <v>0</v>
      </c>
      <c r="AG2841">
        <v>0</v>
      </c>
      <c r="AH2841">
        <v>1</v>
      </c>
      <c r="AI2841">
        <v>0</v>
      </c>
      <c r="AJ2841">
        <v>0</v>
      </c>
      <c r="AK2841">
        <v>0</v>
      </c>
      <c r="AL2841">
        <v>0</v>
      </c>
      <c r="AM2841">
        <v>0</v>
      </c>
      <c r="AN2841">
        <v>0</v>
      </c>
      <c r="AO2841">
        <v>0</v>
      </c>
      <c r="AP2841">
        <v>0</v>
      </c>
      <c r="AQ2841">
        <v>0</v>
      </c>
      <c r="AR2841">
        <v>0</v>
      </c>
      <c r="AS2841">
        <v>0</v>
      </c>
      <c r="AT2841">
        <v>44385</v>
      </c>
      <c r="AU2841">
        <v>44414</v>
      </c>
      <c r="AV2841">
        <v>0</v>
      </c>
      <c r="AW2841">
        <v>1</v>
      </c>
      <c r="AX2841">
        <v>0</v>
      </c>
      <c r="AY2841">
        <v>2021</v>
      </c>
      <c r="AZ2841">
        <v>7</v>
      </c>
      <c r="BA2841">
        <v>30</v>
      </c>
      <c r="BB2841">
        <v>4</v>
      </c>
      <c r="BF2841">
        <v>2021</v>
      </c>
      <c r="BG2841" t="s">
        <v>104</v>
      </c>
      <c r="BH2841" t="s">
        <v>59</v>
      </c>
      <c r="BI2841" t="s">
        <v>9786</v>
      </c>
      <c r="BJ2841" t="s">
        <v>9796</v>
      </c>
    </row>
    <row r="2842" spans="1:62" x14ac:dyDescent="0.35">
      <c r="A2842">
        <v>52878610</v>
      </c>
      <c r="B2842" t="s">
        <v>7564</v>
      </c>
      <c r="C2842" t="s">
        <v>75</v>
      </c>
      <c r="D2842" t="s">
        <v>1388</v>
      </c>
      <c r="E2842" t="s">
        <v>2587</v>
      </c>
      <c r="F2842">
        <v>39356396</v>
      </c>
      <c r="G2842" t="s">
        <v>2587</v>
      </c>
      <c r="H2842">
        <v>3.5381999999999998</v>
      </c>
      <c r="I2842" s="1">
        <v>44385</v>
      </c>
      <c r="J2842">
        <v>44415.999988425923</v>
      </c>
      <c r="K2842" t="s">
        <v>7565</v>
      </c>
      <c r="L2842" t="s">
        <v>65</v>
      </c>
      <c r="M2842" t="s">
        <v>197</v>
      </c>
      <c r="N2842" t="s">
        <v>198</v>
      </c>
      <c r="Q2842" t="s">
        <v>70</v>
      </c>
      <c r="S2842" t="s">
        <v>71</v>
      </c>
      <c r="T2842" t="s">
        <v>7566</v>
      </c>
      <c r="U2842">
        <v>1</v>
      </c>
      <c r="V2842">
        <v>1</v>
      </c>
      <c r="W2842">
        <v>1</v>
      </c>
      <c r="X2842">
        <v>1</v>
      </c>
      <c r="Y2842">
        <v>0</v>
      </c>
      <c r="Z2842">
        <v>0</v>
      </c>
      <c r="AA2842">
        <v>0</v>
      </c>
      <c r="AB2842">
        <v>0</v>
      </c>
      <c r="AC2842">
        <v>0</v>
      </c>
      <c r="AD2842">
        <v>0</v>
      </c>
      <c r="AE2842">
        <v>1</v>
      </c>
      <c r="AF2842">
        <v>0</v>
      </c>
      <c r="AG2842">
        <v>0</v>
      </c>
      <c r="AH2842">
        <v>1</v>
      </c>
      <c r="AI2842">
        <v>0</v>
      </c>
      <c r="AJ2842">
        <v>0</v>
      </c>
      <c r="AK2842">
        <v>0</v>
      </c>
      <c r="AL2842">
        <v>0</v>
      </c>
      <c r="AM2842">
        <v>0</v>
      </c>
      <c r="AN2842">
        <v>0</v>
      </c>
      <c r="AO2842">
        <v>0</v>
      </c>
      <c r="AP2842">
        <v>1</v>
      </c>
      <c r="AQ2842">
        <v>0</v>
      </c>
      <c r="AR2842">
        <v>0</v>
      </c>
      <c r="AS2842">
        <v>0</v>
      </c>
      <c r="AT2842">
        <v>44385</v>
      </c>
      <c r="AU2842">
        <v>44399</v>
      </c>
      <c r="AV2842">
        <v>0</v>
      </c>
      <c r="AW2842">
        <v>1</v>
      </c>
      <c r="AX2842">
        <v>0</v>
      </c>
      <c r="AY2842">
        <v>2021</v>
      </c>
      <c r="AZ2842">
        <v>7</v>
      </c>
      <c r="BA2842">
        <v>30</v>
      </c>
      <c r="BB2842">
        <v>7</v>
      </c>
      <c r="BF2842">
        <v>2021</v>
      </c>
      <c r="BG2842" t="s">
        <v>104</v>
      </c>
      <c r="BH2842" t="s">
        <v>9822</v>
      </c>
      <c r="BI2842" t="s">
        <v>9786</v>
      </c>
      <c r="BJ2842" t="s">
        <v>9796</v>
      </c>
    </row>
    <row r="2843" spans="1:62" x14ac:dyDescent="0.35">
      <c r="A2843">
        <v>52880731</v>
      </c>
      <c r="B2843" t="s">
        <v>6308</v>
      </c>
      <c r="C2843" t="s">
        <v>75</v>
      </c>
      <c r="D2843" t="s">
        <v>85</v>
      </c>
      <c r="E2843" t="s">
        <v>661</v>
      </c>
      <c r="F2843">
        <v>2684</v>
      </c>
      <c r="I2843" s="1">
        <v>44385</v>
      </c>
      <c r="J2843">
        <v>44415.770648148151</v>
      </c>
      <c r="K2843" t="s">
        <v>7567</v>
      </c>
      <c r="L2843" t="s">
        <v>65</v>
      </c>
      <c r="M2843" t="s">
        <v>66</v>
      </c>
      <c r="N2843" t="s">
        <v>67</v>
      </c>
      <c r="O2843" t="s">
        <v>438</v>
      </c>
      <c r="P2843" t="s">
        <v>497</v>
      </c>
      <c r="Q2843" t="s">
        <v>102</v>
      </c>
      <c r="S2843" t="s">
        <v>71</v>
      </c>
      <c r="T2843" t="s">
        <v>7568</v>
      </c>
      <c r="U2843">
        <v>0</v>
      </c>
      <c r="V2843">
        <v>1</v>
      </c>
      <c r="W2843">
        <v>0</v>
      </c>
      <c r="X2843">
        <v>1</v>
      </c>
      <c r="Y2843">
        <v>0</v>
      </c>
      <c r="Z2843">
        <v>0</v>
      </c>
      <c r="AA2843">
        <v>0</v>
      </c>
      <c r="AB2843">
        <v>0</v>
      </c>
      <c r="AC2843">
        <v>0</v>
      </c>
      <c r="AD2843">
        <v>0</v>
      </c>
      <c r="AE2843">
        <v>1</v>
      </c>
      <c r="AF2843">
        <v>0</v>
      </c>
      <c r="AG2843">
        <v>0</v>
      </c>
      <c r="AH2843">
        <v>1</v>
      </c>
      <c r="AI2843">
        <v>0</v>
      </c>
      <c r="AJ2843">
        <v>0</v>
      </c>
      <c r="AK2843">
        <v>0</v>
      </c>
      <c r="AL2843">
        <v>0</v>
      </c>
      <c r="AM2843">
        <v>0</v>
      </c>
      <c r="AN2843">
        <v>0</v>
      </c>
      <c r="AO2843">
        <v>0</v>
      </c>
      <c r="AP2843">
        <v>0</v>
      </c>
      <c r="AQ2843">
        <v>0</v>
      </c>
      <c r="AR2843">
        <v>0</v>
      </c>
      <c r="AS2843">
        <v>0</v>
      </c>
      <c r="AT2843">
        <v>44385</v>
      </c>
      <c r="AU2843">
        <v>44405</v>
      </c>
      <c r="AV2843">
        <v>0</v>
      </c>
      <c r="AW2843">
        <v>1</v>
      </c>
      <c r="AX2843">
        <v>0</v>
      </c>
      <c r="AY2843">
        <v>2021</v>
      </c>
      <c r="AZ2843">
        <v>7</v>
      </c>
      <c r="BA2843">
        <v>29</v>
      </c>
      <c r="BB2843">
        <v>4</v>
      </c>
      <c r="BF2843">
        <v>2021</v>
      </c>
      <c r="BG2843" t="s">
        <v>104</v>
      </c>
      <c r="BH2843" t="s">
        <v>9822</v>
      </c>
      <c r="BI2843" t="s">
        <v>9786</v>
      </c>
      <c r="BJ2843" t="s">
        <v>9796</v>
      </c>
    </row>
    <row r="2844" spans="1:62" x14ac:dyDescent="0.35">
      <c r="A2844">
        <v>52881471</v>
      </c>
      <c r="B2844" t="s">
        <v>116</v>
      </c>
      <c r="C2844" t="s">
        <v>61</v>
      </c>
      <c r="D2844" t="s">
        <v>125</v>
      </c>
      <c r="E2844" t="s">
        <v>303</v>
      </c>
      <c r="F2844">
        <v>29748817</v>
      </c>
      <c r="I2844" s="1">
        <v>44385</v>
      </c>
      <c r="J2844">
        <v>44415.999988425923</v>
      </c>
      <c r="K2844" t="s">
        <v>7569</v>
      </c>
      <c r="L2844" t="s">
        <v>65</v>
      </c>
      <c r="M2844" t="s">
        <v>120</v>
      </c>
      <c r="N2844" t="s">
        <v>121</v>
      </c>
      <c r="O2844" t="s">
        <v>168</v>
      </c>
      <c r="P2844" t="s">
        <v>122</v>
      </c>
      <c r="Q2844" t="s">
        <v>70</v>
      </c>
      <c r="S2844" t="s">
        <v>71</v>
      </c>
      <c r="T2844" t="s">
        <v>7570</v>
      </c>
      <c r="U2844">
        <v>1</v>
      </c>
      <c r="V2844">
        <v>1</v>
      </c>
      <c r="W2844">
        <v>1</v>
      </c>
      <c r="X2844">
        <v>1</v>
      </c>
      <c r="Y2844">
        <v>0</v>
      </c>
      <c r="Z2844">
        <v>0</v>
      </c>
      <c r="AA2844">
        <v>0</v>
      </c>
      <c r="AB2844">
        <v>0</v>
      </c>
      <c r="AC2844">
        <v>0</v>
      </c>
      <c r="AD2844">
        <v>0</v>
      </c>
      <c r="AE2844">
        <v>1</v>
      </c>
      <c r="AF2844">
        <v>0</v>
      </c>
      <c r="AG2844">
        <v>1</v>
      </c>
      <c r="AH2844">
        <v>1</v>
      </c>
      <c r="AI2844">
        <v>0</v>
      </c>
      <c r="AJ2844">
        <v>0</v>
      </c>
      <c r="AK2844">
        <v>0</v>
      </c>
      <c r="AL2844">
        <v>0</v>
      </c>
      <c r="AM2844">
        <v>0</v>
      </c>
      <c r="AN2844">
        <v>0</v>
      </c>
      <c r="AO2844">
        <v>0</v>
      </c>
      <c r="AP2844">
        <v>1</v>
      </c>
      <c r="AQ2844">
        <v>0</v>
      </c>
      <c r="AR2844">
        <v>0</v>
      </c>
      <c r="AS2844">
        <v>0</v>
      </c>
      <c r="AT2844">
        <v>44385</v>
      </c>
      <c r="AU2844">
        <v>44413</v>
      </c>
      <c r="AV2844">
        <v>1</v>
      </c>
      <c r="AW2844">
        <v>1</v>
      </c>
      <c r="AX2844">
        <v>0</v>
      </c>
      <c r="AY2844">
        <v>2021</v>
      </c>
      <c r="AZ2844">
        <v>7</v>
      </c>
      <c r="BA2844">
        <v>30</v>
      </c>
      <c r="BB2844">
        <v>8</v>
      </c>
      <c r="BF2844">
        <v>2021</v>
      </c>
      <c r="BG2844" t="s">
        <v>73</v>
      </c>
      <c r="BH2844" t="s">
        <v>9822</v>
      </c>
      <c r="BI2844" t="s">
        <v>9786</v>
      </c>
      <c r="BJ2844" t="s">
        <v>9796</v>
      </c>
    </row>
    <row r="2845" spans="1:62" x14ac:dyDescent="0.35">
      <c r="A2845">
        <v>52882439</v>
      </c>
      <c r="B2845" t="s">
        <v>6308</v>
      </c>
      <c r="C2845" t="s">
        <v>75</v>
      </c>
      <c r="D2845" t="s">
        <v>159</v>
      </c>
      <c r="E2845" t="s">
        <v>4889</v>
      </c>
      <c r="F2845">
        <v>36007910</v>
      </c>
      <c r="I2845" s="1">
        <v>44386</v>
      </c>
      <c r="J2845">
        <v>44416.999988425923</v>
      </c>
      <c r="K2845" t="s">
        <v>7571</v>
      </c>
      <c r="L2845" t="s">
        <v>65</v>
      </c>
      <c r="M2845" t="s">
        <v>79</v>
      </c>
      <c r="N2845" t="s">
        <v>80</v>
      </c>
      <c r="P2845" t="s">
        <v>189</v>
      </c>
      <c r="Q2845" t="s">
        <v>102</v>
      </c>
      <c r="S2845" t="s">
        <v>82</v>
      </c>
      <c r="T2845" t="s">
        <v>7572</v>
      </c>
      <c r="U2845">
        <v>1</v>
      </c>
      <c r="V2845">
        <v>1</v>
      </c>
      <c r="W2845">
        <v>0</v>
      </c>
      <c r="X2845">
        <v>1</v>
      </c>
      <c r="Y2845">
        <v>0</v>
      </c>
      <c r="Z2845">
        <v>0</v>
      </c>
      <c r="AA2845">
        <v>0</v>
      </c>
      <c r="AB2845">
        <v>0</v>
      </c>
      <c r="AC2845">
        <v>0</v>
      </c>
      <c r="AD2845">
        <v>0</v>
      </c>
      <c r="AE2845">
        <v>1</v>
      </c>
      <c r="AF2845">
        <v>0</v>
      </c>
      <c r="AG2845">
        <v>0</v>
      </c>
      <c r="AH2845">
        <v>1</v>
      </c>
      <c r="AI2845">
        <v>0</v>
      </c>
      <c r="AJ2845">
        <v>0</v>
      </c>
      <c r="AK2845">
        <v>0</v>
      </c>
      <c r="AL2845">
        <v>0</v>
      </c>
      <c r="AM2845">
        <v>0</v>
      </c>
      <c r="AN2845">
        <v>0</v>
      </c>
      <c r="AO2845">
        <v>0</v>
      </c>
      <c r="AP2845">
        <v>0</v>
      </c>
      <c r="AQ2845">
        <v>0</v>
      </c>
      <c r="AR2845">
        <v>0</v>
      </c>
      <c r="AS2845">
        <v>0</v>
      </c>
      <c r="AT2845">
        <v>44385</v>
      </c>
      <c r="AU2845">
        <v>44413</v>
      </c>
      <c r="AV2845">
        <v>0</v>
      </c>
      <c r="AW2845">
        <v>1</v>
      </c>
      <c r="AX2845">
        <v>0</v>
      </c>
      <c r="AY2845">
        <v>2021</v>
      </c>
      <c r="AZ2845">
        <v>7</v>
      </c>
      <c r="BA2845">
        <v>30</v>
      </c>
      <c r="BB2845">
        <v>5</v>
      </c>
      <c r="BF2845">
        <v>2021</v>
      </c>
      <c r="BG2845" t="s">
        <v>104</v>
      </c>
      <c r="BH2845" t="s">
        <v>9822</v>
      </c>
      <c r="BI2845" t="s">
        <v>9786</v>
      </c>
      <c r="BJ2845" t="s">
        <v>9797</v>
      </c>
    </row>
    <row r="2846" spans="1:62" x14ac:dyDescent="0.35">
      <c r="A2846">
        <v>52896350</v>
      </c>
      <c r="B2846" t="s">
        <v>225</v>
      </c>
      <c r="C2846" t="s">
        <v>176</v>
      </c>
      <c r="D2846" t="s">
        <v>76</v>
      </c>
      <c r="E2846" t="s">
        <v>5545</v>
      </c>
      <c r="F2846">
        <v>24680132</v>
      </c>
      <c r="G2846" t="s">
        <v>5545</v>
      </c>
      <c r="H2846">
        <v>3.4658000000000002</v>
      </c>
      <c r="I2846" s="1">
        <v>44386</v>
      </c>
      <c r="J2846">
        <v>44416.999988425923</v>
      </c>
      <c r="K2846" t="s">
        <v>7573</v>
      </c>
      <c r="L2846" t="s">
        <v>65</v>
      </c>
      <c r="M2846" t="s">
        <v>79</v>
      </c>
      <c r="N2846" t="s">
        <v>80</v>
      </c>
      <c r="Q2846" t="s">
        <v>70</v>
      </c>
      <c r="S2846" t="s">
        <v>71</v>
      </c>
      <c r="T2846" t="s">
        <v>7574</v>
      </c>
      <c r="U2846">
        <v>1</v>
      </c>
      <c r="V2846">
        <v>1</v>
      </c>
      <c r="W2846">
        <v>0</v>
      </c>
      <c r="X2846">
        <v>1</v>
      </c>
      <c r="Y2846">
        <v>0</v>
      </c>
      <c r="Z2846">
        <v>0</v>
      </c>
      <c r="AA2846">
        <v>0</v>
      </c>
      <c r="AB2846">
        <v>0</v>
      </c>
      <c r="AC2846">
        <v>0</v>
      </c>
      <c r="AD2846">
        <v>0</v>
      </c>
      <c r="AE2846">
        <v>1</v>
      </c>
      <c r="AF2846">
        <v>0</v>
      </c>
      <c r="AG2846">
        <v>0</v>
      </c>
      <c r="AH2846">
        <v>1</v>
      </c>
      <c r="AI2846">
        <v>0</v>
      </c>
      <c r="AJ2846">
        <v>0</v>
      </c>
      <c r="AK2846">
        <v>0</v>
      </c>
      <c r="AL2846">
        <v>0</v>
      </c>
      <c r="AM2846">
        <v>0</v>
      </c>
      <c r="AN2846">
        <v>0</v>
      </c>
      <c r="AO2846">
        <v>0</v>
      </c>
      <c r="AP2846">
        <v>0</v>
      </c>
      <c r="AQ2846">
        <v>0</v>
      </c>
      <c r="AR2846">
        <v>0</v>
      </c>
      <c r="AS2846">
        <v>0</v>
      </c>
      <c r="AT2846">
        <v>44386</v>
      </c>
      <c r="AU2846">
        <v>44392</v>
      </c>
      <c r="AV2846">
        <v>0</v>
      </c>
      <c r="AW2846">
        <v>1</v>
      </c>
      <c r="AX2846">
        <v>0</v>
      </c>
      <c r="AY2846">
        <v>2021</v>
      </c>
      <c r="AZ2846">
        <v>7</v>
      </c>
      <c r="BA2846">
        <v>30</v>
      </c>
      <c r="BB2846">
        <v>5</v>
      </c>
      <c r="BF2846">
        <v>2021</v>
      </c>
      <c r="BG2846" t="s">
        <v>104</v>
      </c>
      <c r="BH2846" t="s">
        <v>9822</v>
      </c>
      <c r="BI2846" t="s">
        <v>9786</v>
      </c>
      <c r="BJ2846" t="s">
        <v>9797</v>
      </c>
    </row>
    <row r="2847" spans="1:62" x14ac:dyDescent="0.35">
      <c r="A2847">
        <v>52896351</v>
      </c>
      <c r="B2847" t="s">
        <v>225</v>
      </c>
      <c r="C2847" t="s">
        <v>142</v>
      </c>
      <c r="D2847" t="s">
        <v>143</v>
      </c>
      <c r="E2847" t="s">
        <v>5545</v>
      </c>
      <c r="F2847">
        <v>24680132</v>
      </c>
      <c r="G2847" t="s">
        <v>5545</v>
      </c>
      <c r="H2847">
        <v>3.4658000000000002</v>
      </c>
      <c r="I2847" s="1">
        <v>44386</v>
      </c>
      <c r="J2847">
        <v>44416.999988425923</v>
      </c>
      <c r="K2847" t="s">
        <v>7573</v>
      </c>
      <c r="L2847" t="s">
        <v>65</v>
      </c>
      <c r="M2847" t="s">
        <v>79</v>
      </c>
      <c r="N2847" t="s">
        <v>80</v>
      </c>
      <c r="Q2847" t="s">
        <v>70</v>
      </c>
      <c r="S2847" t="s">
        <v>71</v>
      </c>
      <c r="T2847" t="s">
        <v>7575</v>
      </c>
      <c r="U2847">
        <v>1</v>
      </c>
      <c r="V2847">
        <v>1</v>
      </c>
      <c r="W2847">
        <v>0</v>
      </c>
      <c r="X2847">
        <v>1</v>
      </c>
      <c r="Y2847">
        <v>0</v>
      </c>
      <c r="Z2847">
        <v>0</v>
      </c>
      <c r="AA2847">
        <v>0</v>
      </c>
      <c r="AB2847">
        <v>0</v>
      </c>
      <c r="AC2847">
        <v>0</v>
      </c>
      <c r="AD2847">
        <v>0</v>
      </c>
      <c r="AE2847">
        <v>1</v>
      </c>
      <c r="AF2847">
        <v>0</v>
      </c>
      <c r="AG2847">
        <v>0</v>
      </c>
      <c r="AH2847">
        <v>1</v>
      </c>
      <c r="AI2847">
        <v>0</v>
      </c>
      <c r="AJ2847">
        <v>0</v>
      </c>
      <c r="AK2847">
        <v>0</v>
      </c>
      <c r="AL2847">
        <v>0</v>
      </c>
      <c r="AM2847">
        <v>0</v>
      </c>
      <c r="AN2847">
        <v>0</v>
      </c>
      <c r="AO2847">
        <v>0</v>
      </c>
      <c r="AP2847">
        <v>0</v>
      </c>
      <c r="AQ2847">
        <v>0</v>
      </c>
      <c r="AR2847">
        <v>0</v>
      </c>
      <c r="AS2847">
        <v>0</v>
      </c>
      <c r="AT2847">
        <v>44386</v>
      </c>
      <c r="AU2847">
        <v>44392</v>
      </c>
      <c r="AV2847">
        <v>0</v>
      </c>
      <c r="AW2847">
        <v>1</v>
      </c>
      <c r="AX2847">
        <v>1</v>
      </c>
      <c r="AY2847">
        <v>2021</v>
      </c>
      <c r="AZ2847">
        <v>7</v>
      </c>
      <c r="BA2847">
        <v>30</v>
      </c>
      <c r="BB2847">
        <v>5</v>
      </c>
      <c r="BF2847">
        <v>2021</v>
      </c>
      <c r="BG2847" t="s">
        <v>104</v>
      </c>
      <c r="BH2847" t="s">
        <v>9822</v>
      </c>
      <c r="BI2847" t="s">
        <v>9786</v>
      </c>
      <c r="BJ2847" t="s">
        <v>9797</v>
      </c>
    </row>
    <row r="2848" spans="1:62" x14ac:dyDescent="0.35">
      <c r="A2848">
        <v>52896536</v>
      </c>
      <c r="B2848" t="s">
        <v>225</v>
      </c>
      <c r="C2848" t="s">
        <v>176</v>
      </c>
      <c r="D2848" t="s">
        <v>76</v>
      </c>
      <c r="E2848" t="s">
        <v>5545</v>
      </c>
      <c r="F2848">
        <v>24680132</v>
      </c>
      <c r="G2848" t="s">
        <v>5545</v>
      </c>
      <c r="H2848">
        <v>3.4658000000000002</v>
      </c>
      <c r="I2848" s="1">
        <v>44386</v>
      </c>
      <c r="J2848">
        <v>44416.999988425923</v>
      </c>
      <c r="K2848" t="s">
        <v>7573</v>
      </c>
      <c r="L2848" t="s">
        <v>65</v>
      </c>
      <c r="M2848" t="s">
        <v>120</v>
      </c>
      <c r="N2848" t="s">
        <v>121</v>
      </c>
      <c r="O2848" t="s">
        <v>168</v>
      </c>
      <c r="P2848" t="s">
        <v>122</v>
      </c>
      <c r="Q2848" t="s">
        <v>70</v>
      </c>
      <c r="S2848" t="s">
        <v>71</v>
      </c>
      <c r="T2848" t="s">
        <v>7576</v>
      </c>
      <c r="U2848">
        <v>1</v>
      </c>
      <c r="V2848">
        <v>1</v>
      </c>
      <c r="W2848">
        <v>0</v>
      </c>
      <c r="X2848">
        <v>1</v>
      </c>
      <c r="Y2848">
        <v>0</v>
      </c>
      <c r="Z2848">
        <v>0</v>
      </c>
      <c r="AA2848">
        <v>0</v>
      </c>
      <c r="AB2848">
        <v>0</v>
      </c>
      <c r="AC2848">
        <v>0</v>
      </c>
      <c r="AD2848">
        <v>0</v>
      </c>
      <c r="AE2848">
        <v>1</v>
      </c>
      <c r="AF2848">
        <v>0</v>
      </c>
      <c r="AG2848">
        <v>0</v>
      </c>
      <c r="AH2848">
        <v>1</v>
      </c>
      <c r="AI2848">
        <v>0</v>
      </c>
      <c r="AJ2848">
        <v>0</v>
      </c>
      <c r="AK2848">
        <v>0</v>
      </c>
      <c r="AL2848">
        <v>0</v>
      </c>
      <c r="AM2848">
        <v>0</v>
      </c>
      <c r="AN2848">
        <v>0</v>
      </c>
      <c r="AO2848">
        <v>0</v>
      </c>
      <c r="AP2848">
        <v>0</v>
      </c>
      <c r="AQ2848">
        <v>0</v>
      </c>
      <c r="AR2848">
        <v>0</v>
      </c>
      <c r="AS2848">
        <v>0</v>
      </c>
      <c r="AT2848">
        <v>44386</v>
      </c>
      <c r="AU2848">
        <v>44392</v>
      </c>
      <c r="AV2848">
        <v>0</v>
      </c>
      <c r="AW2848">
        <v>1</v>
      </c>
      <c r="AX2848">
        <v>0</v>
      </c>
      <c r="AY2848">
        <v>2021</v>
      </c>
      <c r="AZ2848">
        <v>7</v>
      </c>
      <c r="BA2848">
        <v>30</v>
      </c>
      <c r="BB2848">
        <v>5</v>
      </c>
      <c r="BF2848">
        <v>2021</v>
      </c>
      <c r="BG2848" t="s">
        <v>104</v>
      </c>
      <c r="BH2848" t="s">
        <v>9822</v>
      </c>
      <c r="BI2848" t="s">
        <v>9786</v>
      </c>
      <c r="BJ2848" t="s">
        <v>9797</v>
      </c>
    </row>
    <row r="2849" spans="1:62" x14ac:dyDescent="0.35">
      <c r="A2849">
        <v>52896537</v>
      </c>
      <c r="B2849" t="s">
        <v>225</v>
      </c>
      <c r="C2849" t="s">
        <v>142</v>
      </c>
      <c r="D2849" t="s">
        <v>143</v>
      </c>
      <c r="E2849" t="s">
        <v>5545</v>
      </c>
      <c r="F2849">
        <v>24680132</v>
      </c>
      <c r="G2849" t="s">
        <v>5545</v>
      </c>
      <c r="H2849">
        <v>3.4658000000000002</v>
      </c>
      <c r="I2849" s="1">
        <v>44386</v>
      </c>
      <c r="J2849">
        <v>44416.999988425923</v>
      </c>
      <c r="K2849" t="s">
        <v>7573</v>
      </c>
      <c r="L2849" t="s">
        <v>65</v>
      </c>
      <c r="M2849" t="s">
        <v>120</v>
      </c>
      <c r="N2849" t="s">
        <v>121</v>
      </c>
      <c r="O2849" t="s">
        <v>168</v>
      </c>
      <c r="P2849" t="s">
        <v>122</v>
      </c>
      <c r="Q2849" t="s">
        <v>70</v>
      </c>
      <c r="S2849" t="s">
        <v>71</v>
      </c>
      <c r="T2849" t="s">
        <v>7577</v>
      </c>
      <c r="U2849">
        <v>1</v>
      </c>
      <c r="V2849">
        <v>1</v>
      </c>
      <c r="W2849">
        <v>0</v>
      </c>
      <c r="X2849">
        <v>1</v>
      </c>
      <c r="Y2849">
        <v>0</v>
      </c>
      <c r="Z2849">
        <v>0</v>
      </c>
      <c r="AA2849">
        <v>0</v>
      </c>
      <c r="AB2849">
        <v>0</v>
      </c>
      <c r="AC2849">
        <v>0</v>
      </c>
      <c r="AD2849">
        <v>0</v>
      </c>
      <c r="AE2849">
        <v>1</v>
      </c>
      <c r="AF2849">
        <v>0</v>
      </c>
      <c r="AG2849">
        <v>0</v>
      </c>
      <c r="AH2849">
        <v>1</v>
      </c>
      <c r="AI2849">
        <v>0</v>
      </c>
      <c r="AJ2849">
        <v>0</v>
      </c>
      <c r="AK2849">
        <v>0</v>
      </c>
      <c r="AL2849">
        <v>0</v>
      </c>
      <c r="AM2849">
        <v>0</v>
      </c>
      <c r="AN2849">
        <v>0</v>
      </c>
      <c r="AO2849">
        <v>0</v>
      </c>
      <c r="AP2849">
        <v>0</v>
      </c>
      <c r="AQ2849">
        <v>0</v>
      </c>
      <c r="AR2849">
        <v>0</v>
      </c>
      <c r="AS2849">
        <v>0</v>
      </c>
      <c r="AT2849">
        <v>44386</v>
      </c>
      <c r="AU2849">
        <v>44392</v>
      </c>
      <c r="AV2849">
        <v>0</v>
      </c>
      <c r="AW2849">
        <v>1</v>
      </c>
      <c r="AX2849">
        <v>0</v>
      </c>
      <c r="AY2849">
        <v>2021</v>
      </c>
      <c r="AZ2849">
        <v>7</v>
      </c>
      <c r="BA2849">
        <v>30</v>
      </c>
      <c r="BB2849">
        <v>5</v>
      </c>
      <c r="BF2849">
        <v>2021</v>
      </c>
      <c r="BG2849" t="s">
        <v>104</v>
      </c>
      <c r="BH2849" t="s">
        <v>9822</v>
      </c>
      <c r="BI2849" t="s">
        <v>9786</v>
      </c>
      <c r="BJ2849" t="s">
        <v>9797</v>
      </c>
    </row>
    <row r="2850" spans="1:62" x14ac:dyDescent="0.35">
      <c r="A2850">
        <v>52898520</v>
      </c>
      <c r="B2850" t="s">
        <v>98</v>
      </c>
      <c r="C2850" t="s">
        <v>61</v>
      </c>
      <c r="D2850" t="s">
        <v>125</v>
      </c>
      <c r="E2850" t="s">
        <v>7578</v>
      </c>
      <c r="F2850">
        <v>41965397</v>
      </c>
      <c r="I2850" s="1">
        <v>44386</v>
      </c>
      <c r="J2850">
        <v>44416.999988425923</v>
      </c>
      <c r="K2850" t="s">
        <v>7579</v>
      </c>
      <c r="L2850" t="s">
        <v>65</v>
      </c>
      <c r="M2850" t="s">
        <v>197</v>
      </c>
      <c r="N2850" t="s">
        <v>198</v>
      </c>
      <c r="O2850" t="s">
        <v>168</v>
      </c>
      <c r="P2850" t="s">
        <v>7580</v>
      </c>
      <c r="Q2850" t="s">
        <v>70</v>
      </c>
      <c r="S2850" t="s">
        <v>71</v>
      </c>
      <c r="T2850" t="s">
        <v>7581</v>
      </c>
      <c r="U2850">
        <v>0</v>
      </c>
      <c r="V2850">
        <v>1</v>
      </c>
      <c r="W2850">
        <v>1</v>
      </c>
      <c r="X2850">
        <v>1</v>
      </c>
      <c r="Y2850">
        <v>0</v>
      </c>
      <c r="Z2850">
        <v>0</v>
      </c>
      <c r="AA2850">
        <v>0</v>
      </c>
      <c r="AB2850">
        <v>0</v>
      </c>
      <c r="AC2850">
        <v>1</v>
      </c>
      <c r="AD2850">
        <v>0</v>
      </c>
      <c r="AE2850">
        <v>1</v>
      </c>
      <c r="AF2850">
        <v>0</v>
      </c>
      <c r="AG2850">
        <v>0</v>
      </c>
      <c r="AH2850">
        <v>1</v>
      </c>
      <c r="AI2850">
        <v>0</v>
      </c>
      <c r="AJ2850">
        <v>0</v>
      </c>
      <c r="AK2850">
        <v>0</v>
      </c>
      <c r="AL2850">
        <v>0</v>
      </c>
      <c r="AM2850">
        <v>0</v>
      </c>
      <c r="AN2850">
        <v>0</v>
      </c>
      <c r="AO2850">
        <v>0</v>
      </c>
      <c r="AP2850">
        <v>0</v>
      </c>
      <c r="AQ2850">
        <v>0</v>
      </c>
      <c r="AR2850">
        <v>0</v>
      </c>
      <c r="AS2850">
        <v>0</v>
      </c>
      <c r="AT2850">
        <v>44386</v>
      </c>
      <c r="AU2850">
        <v>44416</v>
      </c>
      <c r="AV2850">
        <v>0</v>
      </c>
      <c r="AW2850">
        <v>1</v>
      </c>
      <c r="AX2850">
        <v>0</v>
      </c>
      <c r="AY2850">
        <v>2021</v>
      </c>
      <c r="AZ2850">
        <v>7</v>
      </c>
      <c r="BA2850">
        <v>30</v>
      </c>
      <c r="BB2850">
        <v>6</v>
      </c>
      <c r="BF2850">
        <v>2021</v>
      </c>
      <c r="BG2850" t="s">
        <v>104</v>
      </c>
      <c r="BH2850" t="s">
        <v>9822</v>
      </c>
      <c r="BI2850" t="s">
        <v>9786</v>
      </c>
      <c r="BJ2850" t="s">
        <v>9797</v>
      </c>
    </row>
    <row r="2851" spans="1:62" x14ac:dyDescent="0.35">
      <c r="A2851">
        <v>52899038</v>
      </c>
      <c r="B2851" t="s">
        <v>7582</v>
      </c>
      <c r="C2851" t="s">
        <v>75</v>
      </c>
      <c r="D2851" t="s">
        <v>76</v>
      </c>
      <c r="E2851" t="s">
        <v>3837</v>
      </c>
      <c r="F2851">
        <v>26537413</v>
      </c>
      <c r="I2851" s="1">
        <v>44386</v>
      </c>
      <c r="J2851">
        <v>44416.675462962958</v>
      </c>
      <c r="K2851" t="s">
        <v>7583</v>
      </c>
      <c r="L2851" t="s">
        <v>65</v>
      </c>
      <c r="M2851" t="s">
        <v>197</v>
      </c>
      <c r="N2851" t="s">
        <v>198</v>
      </c>
      <c r="Q2851" t="s">
        <v>70</v>
      </c>
      <c r="S2851" t="s">
        <v>71</v>
      </c>
      <c r="T2851" t="s">
        <v>7584</v>
      </c>
      <c r="U2851">
        <v>0</v>
      </c>
      <c r="V2851">
        <v>1</v>
      </c>
      <c r="W2851">
        <v>1</v>
      </c>
      <c r="X2851">
        <v>1</v>
      </c>
      <c r="Y2851">
        <v>0</v>
      </c>
      <c r="Z2851">
        <v>0</v>
      </c>
      <c r="AA2851">
        <v>0</v>
      </c>
      <c r="AB2851">
        <v>0</v>
      </c>
      <c r="AC2851">
        <v>0</v>
      </c>
      <c r="AD2851">
        <v>0</v>
      </c>
      <c r="AE2851">
        <v>1</v>
      </c>
      <c r="AF2851">
        <v>1</v>
      </c>
      <c r="AG2851">
        <v>0</v>
      </c>
      <c r="AH2851">
        <v>1</v>
      </c>
      <c r="AI2851">
        <v>0</v>
      </c>
      <c r="AJ2851">
        <v>0</v>
      </c>
      <c r="AK2851">
        <v>0</v>
      </c>
      <c r="AL2851">
        <v>0</v>
      </c>
      <c r="AM2851">
        <v>0</v>
      </c>
      <c r="AN2851">
        <v>0</v>
      </c>
      <c r="AO2851">
        <v>0</v>
      </c>
      <c r="AP2851">
        <v>0</v>
      </c>
      <c r="AQ2851">
        <v>0</v>
      </c>
      <c r="AR2851">
        <v>0</v>
      </c>
      <c r="AS2851">
        <v>0</v>
      </c>
      <c r="AT2851">
        <v>44386</v>
      </c>
      <c r="AU2851">
        <v>44416</v>
      </c>
      <c r="AV2851">
        <v>1</v>
      </c>
      <c r="AW2851">
        <v>1</v>
      </c>
      <c r="AX2851">
        <v>0</v>
      </c>
      <c r="AY2851">
        <v>2021</v>
      </c>
      <c r="AZ2851">
        <v>7</v>
      </c>
      <c r="BA2851">
        <v>29</v>
      </c>
      <c r="BB2851">
        <v>6</v>
      </c>
      <c r="BF2851">
        <v>2021</v>
      </c>
      <c r="BG2851" t="s">
        <v>73</v>
      </c>
      <c r="BH2851" t="s">
        <v>9822</v>
      </c>
      <c r="BI2851" t="s">
        <v>9786</v>
      </c>
      <c r="BJ2851" t="s">
        <v>9797</v>
      </c>
    </row>
    <row r="2852" spans="1:62" x14ac:dyDescent="0.35">
      <c r="A2852">
        <v>52900449</v>
      </c>
      <c r="B2852" t="s">
        <v>7585</v>
      </c>
      <c r="C2852" t="s">
        <v>75</v>
      </c>
      <c r="D2852" t="s">
        <v>165</v>
      </c>
      <c r="E2852" t="s">
        <v>7586</v>
      </c>
      <c r="F2852">
        <v>25353744</v>
      </c>
      <c r="I2852" s="1">
        <v>44386</v>
      </c>
      <c r="J2852">
        <v>44416.999988425923</v>
      </c>
      <c r="K2852" t="s">
        <v>7587</v>
      </c>
      <c r="L2852" t="s">
        <v>65</v>
      </c>
      <c r="M2852" t="s">
        <v>66</v>
      </c>
      <c r="N2852" t="s">
        <v>67</v>
      </c>
      <c r="O2852" t="s">
        <v>68</v>
      </c>
      <c r="P2852" t="s">
        <v>69</v>
      </c>
      <c r="Q2852" t="s">
        <v>70</v>
      </c>
      <c r="S2852" t="s">
        <v>71</v>
      </c>
      <c r="T2852" t="s">
        <v>7588</v>
      </c>
      <c r="U2852">
        <v>0</v>
      </c>
      <c r="V2852">
        <v>1</v>
      </c>
      <c r="W2852">
        <v>0</v>
      </c>
      <c r="X2852">
        <v>1</v>
      </c>
      <c r="Y2852">
        <v>0</v>
      </c>
      <c r="Z2852">
        <v>0</v>
      </c>
      <c r="AA2852">
        <v>0</v>
      </c>
      <c r="AB2852">
        <v>0</v>
      </c>
      <c r="AC2852">
        <v>0</v>
      </c>
      <c r="AD2852">
        <v>1</v>
      </c>
      <c r="AE2852">
        <v>1</v>
      </c>
      <c r="AF2852">
        <v>1</v>
      </c>
      <c r="AG2852">
        <v>1</v>
      </c>
      <c r="AH2852">
        <v>1</v>
      </c>
      <c r="AI2852">
        <v>0</v>
      </c>
      <c r="AJ2852">
        <v>0</v>
      </c>
      <c r="AK2852">
        <v>0</v>
      </c>
      <c r="AL2852">
        <v>0</v>
      </c>
      <c r="AM2852">
        <v>0</v>
      </c>
      <c r="AN2852">
        <v>0</v>
      </c>
      <c r="AO2852">
        <v>0</v>
      </c>
      <c r="AP2852">
        <v>1</v>
      </c>
      <c r="AQ2852">
        <v>0</v>
      </c>
      <c r="AR2852">
        <v>0</v>
      </c>
      <c r="AS2852">
        <v>0</v>
      </c>
      <c r="AT2852">
        <v>44386</v>
      </c>
      <c r="AU2852">
        <v>44415</v>
      </c>
      <c r="AV2852">
        <v>0</v>
      </c>
      <c r="AW2852">
        <v>1</v>
      </c>
      <c r="AX2852">
        <v>0</v>
      </c>
      <c r="AY2852">
        <v>2021</v>
      </c>
      <c r="AZ2852">
        <v>7</v>
      </c>
      <c r="BA2852">
        <v>30</v>
      </c>
      <c r="BB2852">
        <v>8</v>
      </c>
      <c r="BF2852">
        <v>2021</v>
      </c>
      <c r="BG2852" t="s">
        <v>104</v>
      </c>
      <c r="BH2852" t="s">
        <v>9822</v>
      </c>
      <c r="BI2852" t="s">
        <v>9786</v>
      </c>
      <c r="BJ2852" t="s">
        <v>9797</v>
      </c>
    </row>
    <row r="2853" spans="1:62" x14ac:dyDescent="0.35">
      <c r="A2853">
        <v>52903296</v>
      </c>
      <c r="B2853" t="s">
        <v>98</v>
      </c>
      <c r="C2853" t="s">
        <v>75</v>
      </c>
      <c r="D2853" t="s">
        <v>85</v>
      </c>
      <c r="E2853" t="s">
        <v>7589</v>
      </c>
      <c r="F2853">
        <v>27861813</v>
      </c>
      <c r="G2853" t="s">
        <v>7589</v>
      </c>
      <c r="H2853">
        <v>3.1892</v>
      </c>
      <c r="I2853" s="1">
        <v>44386</v>
      </c>
      <c r="J2853">
        <v>44416.999988425923</v>
      </c>
      <c r="K2853" t="s">
        <v>7590</v>
      </c>
      <c r="L2853" t="s">
        <v>65</v>
      </c>
      <c r="M2853" t="s">
        <v>66</v>
      </c>
      <c r="N2853" t="s">
        <v>67</v>
      </c>
      <c r="O2853" t="s">
        <v>68</v>
      </c>
      <c r="P2853" t="s">
        <v>69</v>
      </c>
      <c r="Q2853" t="s">
        <v>102</v>
      </c>
      <c r="S2853" t="s">
        <v>71</v>
      </c>
      <c r="T2853" t="s">
        <v>7591</v>
      </c>
      <c r="U2853">
        <v>1</v>
      </c>
      <c r="V2853">
        <v>1</v>
      </c>
      <c r="W2853">
        <v>1</v>
      </c>
      <c r="X2853">
        <v>1</v>
      </c>
      <c r="Y2853">
        <v>0</v>
      </c>
      <c r="Z2853">
        <v>0</v>
      </c>
      <c r="AA2853">
        <v>0</v>
      </c>
      <c r="AB2853">
        <v>0</v>
      </c>
      <c r="AC2853">
        <v>0</v>
      </c>
      <c r="AD2853">
        <v>0</v>
      </c>
      <c r="AE2853">
        <v>1</v>
      </c>
      <c r="AF2853">
        <v>0</v>
      </c>
      <c r="AG2853">
        <v>0</v>
      </c>
      <c r="AH2853">
        <v>1</v>
      </c>
      <c r="AI2853">
        <v>0</v>
      </c>
      <c r="AJ2853">
        <v>0</v>
      </c>
      <c r="AK2853">
        <v>0</v>
      </c>
      <c r="AL2853">
        <v>0</v>
      </c>
      <c r="AM2853">
        <v>0</v>
      </c>
      <c r="AN2853">
        <v>0</v>
      </c>
      <c r="AO2853">
        <v>0</v>
      </c>
      <c r="AP2853">
        <v>0</v>
      </c>
      <c r="AQ2853">
        <v>0</v>
      </c>
      <c r="AR2853">
        <v>0</v>
      </c>
      <c r="AS2853">
        <v>0</v>
      </c>
      <c r="AT2853">
        <v>44386</v>
      </c>
      <c r="AU2853">
        <v>44413</v>
      </c>
      <c r="AV2853">
        <v>0</v>
      </c>
      <c r="AW2853">
        <v>1</v>
      </c>
      <c r="AX2853">
        <v>0</v>
      </c>
      <c r="AY2853">
        <v>2021</v>
      </c>
      <c r="AZ2853">
        <v>7</v>
      </c>
      <c r="BA2853">
        <v>30</v>
      </c>
      <c r="BB2853">
        <v>6</v>
      </c>
      <c r="BF2853">
        <v>2021</v>
      </c>
      <c r="BG2853" t="s">
        <v>104</v>
      </c>
      <c r="BH2853" t="s">
        <v>9822</v>
      </c>
      <c r="BI2853" t="s">
        <v>9786</v>
      </c>
      <c r="BJ2853" t="s">
        <v>9797</v>
      </c>
    </row>
    <row r="2854" spans="1:62" x14ac:dyDescent="0.35">
      <c r="A2854">
        <v>52903494</v>
      </c>
      <c r="B2854" t="s">
        <v>7592</v>
      </c>
      <c r="C2854" t="s">
        <v>75</v>
      </c>
      <c r="D2854" t="s">
        <v>85</v>
      </c>
      <c r="E2854" t="s">
        <v>7589</v>
      </c>
      <c r="F2854">
        <v>27861813</v>
      </c>
      <c r="G2854" t="s">
        <v>7589</v>
      </c>
      <c r="H2854">
        <v>3.1892</v>
      </c>
      <c r="I2854" s="1">
        <v>44386</v>
      </c>
      <c r="J2854">
        <v>44416.999988425923</v>
      </c>
      <c r="K2854" t="s">
        <v>7593</v>
      </c>
      <c r="L2854" t="s">
        <v>65</v>
      </c>
      <c r="M2854" t="s">
        <v>66</v>
      </c>
      <c r="N2854" t="s">
        <v>67</v>
      </c>
      <c r="O2854" t="s">
        <v>68</v>
      </c>
      <c r="P2854" t="s">
        <v>69</v>
      </c>
      <c r="Q2854" t="s">
        <v>102</v>
      </c>
      <c r="S2854" t="s">
        <v>71</v>
      </c>
      <c r="T2854" t="s">
        <v>7594</v>
      </c>
      <c r="U2854">
        <v>0</v>
      </c>
      <c r="V2854">
        <v>0</v>
      </c>
      <c r="W2854">
        <v>0</v>
      </c>
      <c r="X2854">
        <v>1</v>
      </c>
      <c r="Y2854">
        <v>0</v>
      </c>
      <c r="Z2854">
        <v>0</v>
      </c>
      <c r="AA2854">
        <v>0</v>
      </c>
      <c r="AB2854">
        <v>0</v>
      </c>
      <c r="AC2854">
        <v>0</v>
      </c>
      <c r="AD2854">
        <v>0</v>
      </c>
      <c r="AE2854">
        <v>1</v>
      </c>
      <c r="AF2854">
        <v>0</v>
      </c>
      <c r="AG2854">
        <v>0</v>
      </c>
      <c r="AH2854">
        <v>1</v>
      </c>
      <c r="AI2854">
        <v>0</v>
      </c>
      <c r="AJ2854">
        <v>0</v>
      </c>
      <c r="AK2854">
        <v>0</v>
      </c>
      <c r="AL2854">
        <v>0</v>
      </c>
      <c r="AM2854">
        <v>0</v>
      </c>
      <c r="AN2854">
        <v>0</v>
      </c>
      <c r="AO2854">
        <v>0</v>
      </c>
      <c r="AP2854">
        <v>0</v>
      </c>
      <c r="AQ2854">
        <v>0</v>
      </c>
      <c r="AR2854">
        <v>0</v>
      </c>
      <c r="AS2854">
        <v>0</v>
      </c>
      <c r="AT2854">
        <v>44386</v>
      </c>
      <c r="AU2854">
        <v>44415</v>
      </c>
      <c r="AV2854">
        <v>0</v>
      </c>
      <c r="AW2854">
        <v>1</v>
      </c>
      <c r="AX2854">
        <v>0</v>
      </c>
      <c r="AY2854">
        <v>2021</v>
      </c>
      <c r="AZ2854">
        <v>7</v>
      </c>
      <c r="BA2854">
        <v>30</v>
      </c>
      <c r="BB2854">
        <v>3</v>
      </c>
      <c r="BF2854">
        <v>2021</v>
      </c>
      <c r="BG2854" t="s">
        <v>104</v>
      </c>
      <c r="BH2854" t="s">
        <v>9822</v>
      </c>
      <c r="BI2854" t="s">
        <v>9786</v>
      </c>
      <c r="BJ2854" t="s">
        <v>9797</v>
      </c>
    </row>
    <row r="2855" spans="1:62" x14ac:dyDescent="0.35">
      <c r="A2855">
        <v>52903504</v>
      </c>
      <c r="B2855" t="s">
        <v>7592</v>
      </c>
      <c r="C2855" t="s">
        <v>75</v>
      </c>
      <c r="D2855" t="s">
        <v>85</v>
      </c>
      <c r="E2855" t="s">
        <v>7589</v>
      </c>
      <c r="F2855">
        <v>27861813</v>
      </c>
      <c r="G2855" t="s">
        <v>7589</v>
      </c>
      <c r="H2855">
        <v>3.1892</v>
      </c>
      <c r="I2855" s="1">
        <v>44386</v>
      </c>
      <c r="J2855">
        <v>44416.999988425923</v>
      </c>
      <c r="K2855" t="s">
        <v>7595</v>
      </c>
      <c r="L2855" t="s">
        <v>65</v>
      </c>
      <c r="M2855" t="s">
        <v>120</v>
      </c>
      <c r="N2855" t="s">
        <v>121</v>
      </c>
      <c r="O2855" t="s">
        <v>168</v>
      </c>
      <c r="P2855" t="s">
        <v>122</v>
      </c>
      <c r="Q2855" t="s">
        <v>102</v>
      </c>
      <c r="S2855" t="s">
        <v>71</v>
      </c>
      <c r="T2855" t="s">
        <v>7596</v>
      </c>
      <c r="U2855">
        <v>0</v>
      </c>
      <c r="V2855">
        <v>0</v>
      </c>
      <c r="W2855">
        <v>0</v>
      </c>
      <c r="X2855">
        <v>1</v>
      </c>
      <c r="Y2855">
        <v>0</v>
      </c>
      <c r="Z2855">
        <v>0</v>
      </c>
      <c r="AA2855">
        <v>0</v>
      </c>
      <c r="AB2855">
        <v>0</v>
      </c>
      <c r="AC2855">
        <v>0</v>
      </c>
      <c r="AD2855">
        <v>0</v>
      </c>
      <c r="AE2855">
        <v>1</v>
      </c>
      <c r="AF2855">
        <v>0</v>
      </c>
      <c r="AG2855">
        <v>0</v>
      </c>
      <c r="AH2855">
        <v>1</v>
      </c>
      <c r="AI2855">
        <v>0</v>
      </c>
      <c r="AJ2855">
        <v>0</v>
      </c>
      <c r="AK2855">
        <v>0</v>
      </c>
      <c r="AL2855">
        <v>0</v>
      </c>
      <c r="AM2855">
        <v>0</v>
      </c>
      <c r="AN2855">
        <v>0</v>
      </c>
      <c r="AO2855">
        <v>0</v>
      </c>
      <c r="AP2855">
        <v>0</v>
      </c>
      <c r="AQ2855">
        <v>0</v>
      </c>
      <c r="AR2855">
        <v>0</v>
      </c>
      <c r="AS2855">
        <v>0</v>
      </c>
      <c r="AT2855">
        <v>44386</v>
      </c>
      <c r="AU2855">
        <v>44415</v>
      </c>
      <c r="AV2855">
        <v>0</v>
      </c>
      <c r="AW2855">
        <v>1</v>
      </c>
      <c r="AX2855">
        <v>0</v>
      </c>
      <c r="AY2855">
        <v>2021</v>
      </c>
      <c r="AZ2855">
        <v>7</v>
      </c>
      <c r="BA2855">
        <v>30</v>
      </c>
      <c r="BB2855">
        <v>3</v>
      </c>
      <c r="BF2855">
        <v>2021</v>
      </c>
      <c r="BG2855" t="s">
        <v>104</v>
      </c>
      <c r="BH2855" t="s">
        <v>9822</v>
      </c>
      <c r="BI2855" t="s">
        <v>9786</v>
      </c>
      <c r="BJ2855" t="s">
        <v>9797</v>
      </c>
    </row>
    <row r="2856" spans="1:62" x14ac:dyDescent="0.35">
      <c r="A2856">
        <v>52904581</v>
      </c>
      <c r="B2856" t="s">
        <v>116</v>
      </c>
      <c r="C2856" t="s">
        <v>61</v>
      </c>
      <c r="D2856" t="s">
        <v>125</v>
      </c>
      <c r="E2856" t="s">
        <v>346</v>
      </c>
      <c r="F2856">
        <v>37079664</v>
      </c>
      <c r="I2856" s="1">
        <v>44387</v>
      </c>
      <c r="J2856">
        <v>44417.999988425923</v>
      </c>
      <c r="K2856" t="s">
        <v>6424</v>
      </c>
      <c r="L2856" t="s">
        <v>65</v>
      </c>
      <c r="M2856" t="s">
        <v>66</v>
      </c>
      <c r="N2856" t="s">
        <v>67</v>
      </c>
      <c r="Q2856" t="s">
        <v>70</v>
      </c>
      <c r="S2856" t="s">
        <v>71</v>
      </c>
      <c r="T2856" t="s">
        <v>7597</v>
      </c>
      <c r="U2856">
        <v>0</v>
      </c>
      <c r="V2856">
        <v>1</v>
      </c>
      <c r="W2856">
        <v>1</v>
      </c>
      <c r="X2856">
        <v>1</v>
      </c>
      <c r="Y2856">
        <v>0</v>
      </c>
      <c r="Z2856">
        <v>0</v>
      </c>
      <c r="AA2856">
        <v>0</v>
      </c>
      <c r="AB2856">
        <v>0</v>
      </c>
      <c r="AC2856">
        <v>0</v>
      </c>
      <c r="AD2856">
        <v>0</v>
      </c>
      <c r="AE2856">
        <v>1</v>
      </c>
      <c r="AF2856">
        <v>0</v>
      </c>
      <c r="AG2856">
        <v>0</v>
      </c>
      <c r="AH2856">
        <v>1</v>
      </c>
      <c r="AI2856">
        <v>0</v>
      </c>
      <c r="AJ2856">
        <v>0</v>
      </c>
      <c r="AK2856">
        <v>0</v>
      </c>
      <c r="AL2856">
        <v>0</v>
      </c>
      <c r="AM2856">
        <v>0</v>
      </c>
      <c r="AN2856">
        <v>0</v>
      </c>
      <c r="AO2856">
        <v>0</v>
      </c>
      <c r="AP2856">
        <v>1</v>
      </c>
      <c r="AQ2856">
        <v>0</v>
      </c>
      <c r="AR2856">
        <v>0</v>
      </c>
      <c r="AS2856">
        <v>0</v>
      </c>
      <c r="AT2856">
        <v>44386</v>
      </c>
      <c r="AU2856">
        <v>44414</v>
      </c>
      <c r="AV2856">
        <v>1</v>
      </c>
      <c r="AW2856">
        <v>1</v>
      </c>
      <c r="AX2856">
        <v>0</v>
      </c>
      <c r="AY2856">
        <v>2021</v>
      </c>
      <c r="AZ2856">
        <v>7</v>
      </c>
      <c r="BA2856">
        <v>30</v>
      </c>
      <c r="BB2856">
        <v>6</v>
      </c>
      <c r="BF2856">
        <v>2021</v>
      </c>
      <c r="BG2856" t="s">
        <v>73</v>
      </c>
      <c r="BH2856" t="s">
        <v>9822</v>
      </c>
      <c r="BI2856" t="s">
        <v>9786</v>
      </c>
      <c r="BJ2856" t="s">
        <v>9798</v>
      </c>
    </row>
    <row r="2857" spans="1:62" x14ac:dyDescent="0.35">
      <c r="A2857">
        <v>52904582</v>
      </c>
      <c r="B2857" t="s">
        <v>7213</v>
      </c>
      <c r="C2857" t="s">
        <v>61</v>
      </c>
      <c r="D2857" t="s">
        <v>125</v>
      </c>
      <c r="E2857" t="s">
        <v>346</v>
      </c>
      <c r="F2857">
        <v>37079664</v>
      </c>
      <c r="I2857" s="1">
        <v>44387</v>
      </c>
      <c r="J2857">
        <v>44417.999988425923</v>
      </c>
      <c r="K2857" t="s">
        <v>7214</v>
      </c>
      <c r="L2857" t="s">
        <v>65</v>
      </c>
      <c r="M2857" t="s">
        <v>66</v>
      </c>
      <c r="N2857" t="s">
        <v>67</v>
      </c>
      <c r="O2857" t="s">
        <v>68</v>
      </c>
      <c r="P2857" t="s">
        <v>69</v>
      </c>
      <c r="Q2857" t="s">
        <v>70</v>
      </c>
      <c r="S2857" t="s">
        <v>71</v>
      </c>
      <c r="T2857" t="s">
        <v>7598</v>
      </c>
      <c r="U2857">
        <v>0</v>
      </c>
      <c r="V2857">
        <v>1</v>
      </c>
      <c r="W2857">
        <v>1</v>
      </c>
      <c r="X2857">
        <v>1</v>
      </c>
      <c r="Y2857">
        <v>0</v>
      </c>
      <c r="Z2857">
        <v>0</v>
      </c>
      <c r="AA2857">
        <v>0</v>
      </c>
      <c r="AB2857">
        <v>0</v>
      </c>
      <c r="AC2857">
        <v>0</v>
      </c>
      <c r="AD2857">
        <v>0</v>
      </c>
      <c r="AE2857">
        <v>1</v>
      </c>
      <c r="AF2857">
        <v>0</v>
      </c>
      <c r="AG2857">
        <v>0</v>
      </c>
      <c r="AH2857">
        <v>1</v>
      </c>
      <c r="AI2857">
        <v>0</v>
      </c>
      <c r="AJ2857">
        <v>0</v>
      </c>
      <c r="AK2857">
        <v>0</v>
      </c>
      <c r="AL2857">
        <v>0</v>
      </c>
      <c r="AM2857">
        <v>0</v>
      </c>
      <c r="AN2857">
        <v>0</v>
      </c>
      <c r="AO2857">
        <v>0</v>
      </c>
      <c r="AP2857">
        <v>1</v>
      </c>
      <c r="AQ2857">
        <v>0</v>
      </c>
      <c r="AR2857">
        <v>0</v>
      </c>
      <c r="AS2857">
        <v>0</v>
      </c>
      <c r="AT2857">
        <v>44386</v>
      </c>
      <c r="AU2857">
        <v>44414</v>
      </c>
      <c r="AV2857">
        <v>1</v>
      </c>
      <c r="AW2857">
        <v>1</v>
      </c>
      <c r="AX2857">
        <v>0</v>
      </c>
      <c r="AY2857">
        <v>2021</v>
      </c>
      <c r="AZ2857">
        <v>7</v>
      </c>
      <c r="BA2857">
        <v>30</v>
      </c>
      <c r="BB2857">
        <v>6</v>
      </c>
      <c r="BF2857">
        <v>2021</v>
      </c>
      <c r="BG2857" t="s">
        <v>73</v>
      </c>
      <c r="BH2857" t="s">
        <v>9822</v>
      </c>
      <c r="BI2857" t="s">
        <v>9786</v>
      </c>
      <c r="BJ2857" t="s">
        <v>9798</v>
      </c>
    </row>
    <row r="2858" spans="1:62" x14ac:dyDescent="0.35">
      <c r="A2858">
        <v>52905493</v>
      </c>
      <c r="B2858" t="s">
        <v>98</v>
      </c>
      <c r="C2858" t="s">
        <v>75</v>
      </c>
      <c r="D2858" t="s">
        <v>85</v>
      </c>
      <c r="E2858" t="s">
        <v>202</v>
      </c>
      <c r="F2858">
        <v>34945822</v>
      </c>
      <c r="I2858" s="1">
        <v>44387</v>
      </c>
      <c r="J2858">
        <v>44417.999988425923</v>
      </c>
      <c r="K2858" t="s">
        <v>7599</v>
      </c>
      <c r="L2858" t="s">
        <v>65</v>
      </c>
      <c r="M2858" t="s">
        <v>66</v>
      </c>
      <c r="N2858" t="s">
        <v>67</v>
      </c>
      <c r="O2858" t="s">
        <v>273</v>
      </c>
      <c r="Q2858" t="s">
        <v>70</v>
      </c>
      <c r="S2858" t="s">
        <v>71</v>
      </c>
      <c r="T2858" t="s">
        <v>7600</v>
      </c>
      <c r="U2858">
        <v>1</v>
      </c>
      <c r="V2858">
        <v>1</v>
      </c>
      <c r="W2858">
        <v>0</v>
      </c>
      <c r="X2858">
        <v>1</v>
      </c>
      <c r="Y2858">
        <v>0</v>
      </c>
      <c r="Z2858">
        <v>0</v>
      </c>
      <c r="AA2858">
        <v>0</v>
      </c>
      <c r="AB2858">
        <v>0</v>
      </c>
      <c r="AC2858">
        <v>0</v>
      </c>
      <c r="AD2858">
        <v>0</v>
      </c>
      <c r="AE2858">
        <v>1</v>
      </c>
      <c r="AF2858">
        <v>1</v>
      </c>
      <c r="AG2858">
        <v>0</v>
      </c>
      <c r="AH2858">
        <v>1</v>
      </c>
      <c r="AI2858">
        <v>0</v>
      </c>
      <c r="AJ2858">
        <v>0</v>
      </c>
      <c r="AK2858">
        <v>0</v>
      </c>
      <c r="AL2858">
        <v>0</v>
      </c>
      <c r="AM2858">
        <v>0</v>
      </c>
      <c r="AN2858">
        <v>0</v>
      </c>
      <c r="AO2858">
        <v>0</v>
      </c>
      <c r="AP2858">
        <v>0</v>
      </c>
      <c r="AQ2858">
        <v>0</v>
      </c>
      <c r="AR2858">
        <v>0</v>
      </c>
      <c r="AS2858">
        <v>0</v>
      </c>
      <c r="AT2858">
        <v>44387</v>
      </c>
      <c r="AU2858">
        <v>44415</v>
      </c>
      <c r="AV2858">
        <v>1</v>
      </c>
      <c r="AW2858">
        <v>1</v>
      </c>
      <c r="AX2858">
        <v>0</v>
      </c>
      <c r="AY2858">
        <v>2021</v>
      </c>
      <c r="AZ2858">
        <v>7</v>
      </c>
      <c r="BA2858">
        <v>30</v>
      </c>
      <c r="BB2858">
        <v>6</v>
      </c>
      <c r="BF2858">
        <v>2021</v>
      </c>
      <c r="BG2858" t="s">
        <v>73</v>
      </c>
      <c r="BH2858" t="s">
        <v>9822</v>
      </c>
      <c r="BI2858" t="s">
        <v>9786</v>
      </c>
      <c r="BJ2858" t="s">
        <v>9798</v>
      </c>
    </row>
    <row r="2859" spans="1:62" x14ac:dyDescent="0.35">
      <c r="A2859">
        <v>52839457</v>
      </c>
      <c r="B2859" t="s">
        <v>5887</v>
      </c>
      <c r="C2859" t="s">
        <v>75</v>
      </c>
      <c r="D2859" t="s">
        <v>85</v>
      </c>
      <c r="E2859" t="s">
        <v>5888</v>
      </c>
      <c r="F2859">
        <v>46611962</v>
      </c>
      <c r="I2859" s="1">
        <v>44419</v>
      </c>
      <c r="J2859">
        <v>44449.999988425923</v>
      </c>
      <c r="K2859" t="s">
        <v>5889</v>
      </c>
      <c r="L2859" t="s">
        <v>65</v>
      </c>
      <c r="M2859" t="s">
        <v>66</v>
      </c>
      <c r="N2859" t="s">
        <v>67</v>
      </c>
      <c r="O2859" t="s">
        <v>68</v>
      </c>
      <c r="P2859" t="s">
        <v>69</v>
      </c>
      <c r="Q2859" t="s">
        <v>70</v>
      </c>
      <c r="R2859" t="s">
        <v>5890</v>
      </c>
      <c r="S2859" t="s">
        <v>71</v>
      </c>
      <c r="T2859" t="s">
        <v>7601</v>
      </c>
      <c r="U2859">
        <v>1</v>
      </c>
      <c r="V2859">
        <v>1</v>
      </c>
      <c r="W2859">
        <v>0</v>
      </c>
      <c r="X2859">
        <v>1</v>
      </c>
      <c r="Y2859">
        <v>0</v>
      </c>
      <c r="Z2859">
        <v>0</v>
      </c>
      <c r="AA2859">
        <v>0</v>
      </c>
      <c r="AB2859">
        <v>0</v>
      </c>
      <c r="AC2859">
        <v>0</v>
      </c>
      <c r="AD2859">
        <v>1</v>
      </c>
      <c r="AE2859">
        <v>0</v>
      </c>
      <c r="AF2859">
        <v>1</v>
      </c>
      <c r="AG2859">
        <v>1</v>
      </c>
      <c r="AH2859">
        <v>0</v>
      </c>
      <c r="AI2859">
        <v>0</v>
      </c>
      <c r="AJ2859">
        <v>0</v>
      </c>
      <c r="AK2859">
        <v>0</v>
      </c>
      <c r="AL2859">
        <v>0</v>
      </c>
      <c r="AM2859">
        <v>0</v>
      </c>
      <c r="AN2859">
        <v>0</v>
      </c>
      <c r="AO2859">
        <v>0</v>
      </c>
      <c r="AP2859">
        <v>1</v>
      </c>
      <c r="AQ2859">
        <v>1</v>
      </c>
      <c r="AR2859">
        <v>0</v>
      </c>
      <c r="AS2859">
        <v>0</v>
      </c>
      <c r="AT2859">
        <v>44418</v>
      </c>
      <c r="AU2859">
        <v>44449</v>
      </c>
      <c r="AV2859">
        <v>0</v>
      </c>
      <c r="AW2859">
        <v>1</v>
      </c>
      <c r="AX2859">
        <v>0</v>
      </c>
      <c r="AY2859">
        <v>2021</v>
      </c>
      <c r="AZ2859">
        <v>8</v>
      </c>
      <c r="BA2859">
        <v>30</v>
      </c>
      <c r="BB2859">
        <v>8</v>
      </c>
      <c r="BC2859">
        <v>130000</v>
      </c>
      <c r="BD2859">
        <v>159999</v>
      </c>
      <c r="BE2859" t="s">
        <v>90</v>
      </c>
      <c r="BF2859">
        <v>2021</v>
      </c>
      <c r="BG2859" t="s">
        <v>104</v>
      </c>
      <c r="BH2859" t="s">
        <v>59</v>
      </c>
      <c r="BI2859" t="s">
        <v>9787</v>
      </c>
      <c r="BJ2859" t="s">
        <v>9793</v>
      </c>
    </row>
    <row r="2860" spans="1:62" x14ac:dyDescent="0.35">
      <c r="A2860">
        <v>52915934</v>
      </c>
      <c r="B2860" t="s">
        <v>98</v>
      </c>
      <c r="C2860" t="s">
        <v>711</v>
      </c>
      <c r="D2860" t="s">
        <v>76</v>
      </c>
      <c r="E2860" t="s">
        <v>6512</v>
      </c>
      <c r="F2860">
        <v>1224437</v>
      </c>
      <c r="G2860" t="s">
        <v>6513</v>
      </c>
      <c r="H2860">
        <v>3.1303999999999998</v>
      </c>
      <c r="I2860" s="1">
        <v>44389</v>
      </c>
      <c r="J2860">
        <v>44419.999988425923</v>
      </c>
      <c r="K2860" t="s">
        <v>7602</v>
      </c>
      <c r="L2860" t="s">
        <v>65</v>
      </c>
      <c r="M2860" t="s">
        <v>66</v>
      </c>
      <c r="N2860" t="s">
        <v>67</v>
      </c>
      <c r="O2860" t="s">
        <v>273</v>
      </c>
      <c r="Q2860" t="s">
        <v>70</v>
      </c>
      <c r="S2860" t="s">
        <v>71</v>
      </c>
      <c r="T2860" t="s">
        <v>7603</v>
      </c>
      <c r="U2860">
        <v>1</v>
      </c>
      <c r="V2860">
        <v>1</v>
      </c>
      <c r="W2860">
        <v>1</v>
      </c>
      <c r="X2860">
        <v>1</v>
      </c>
      <c r="Y2860">
        <v>0</v>
      </c>
      <c r="Z2860">
        <v>0</v>
      </c>
      <c r="AA2860">
        <v>0</v>
      </c>
      <c r="AB2860">
        <v>0</v>
      </c>
      <c r="AC2860">
        <v>0</v>
      </c>
      <c r="AD2860">
        <v>0</v>
      </c>
      <c r="AE2860">
        <v>1</v>
      </c>
      <c r="AF2860">
        <v>0</v>
      </c>
      <c r="AG2860">
        <v>0</v>
      </c>
      <c r="AH2860">
        <v>1</v>
      </c>
      <c r="AI2860">
        <v>0</v>
      </c>
      <c r="AJ2860">
        <v>0</v>
      </c>
      <c r="AK2860">
        <v>0</v>
      </c>
      <c r="AL2860">
        <v>0</v>
      </c>
      <c r="AM2860">
        <v>0</v>
      </c>
      <c r="AN2860">
        <v>0</v>
      </c>
      <c r="AO2860">
        <v>0</v>
      </c>
      <c r="AP2860">
        <v>0</v>
      </c>
      <c r="AQ2860">
        <v>0</v>
      </c>
      <c r="AR2860">
        <v>0</v>
      </c>
      <c r="AS2860">
        <v>0</v>
      </c>
      <c r="AT2860">
        <v>44389</v>
      </c>
      <c r="AU2860">
        <v>44419</v>
      </c>
      <c r="AV2860">
        <v>0</v>
      </c>
      <c r="AW2860">
        <v>1</v>
      </c>
      <c r="AX2860">
        <v>0</v>
      </c>
      <c r="AY2860">
        <v>2021</v>
      </c>
      <c r="AZ2860">
        <v>7</v>
      </c>
      <c r="BA2860">
        <v>30</v>
      </c>
      <c r="BB2860">
        <v>6</v>
      </c>
      <c r="BF2860">
        <v>2021</v>
      </c>
      <c r="BG2860" t="s">
        <v>104</v>
      </c>
      <c r="BH2860" t="s">
        <v>9822</v>
      </c>
      <c r="BI2860" t="s">
        <v>9786</v>
      </c>
      <c r="BJ2860" t="s">
        <v>9794</v>
      </c>
    </row>
    <row r="2861" spans="1:62" x14ac:dyDescent="0.35">
      <c r="A2861">
        <v>52928508</v>
      </c>
      <c r="B2861" t="s">
        <v>116</v>
      </c>
      <c r="C2861" t="s">
        <v>75</v>
      </c>
      <c r="D2861" t="s">
        <v>165</v>
      </c>
      <c r="E2861" t="s">
        <v>3426</v>
      </c>
      <c r="F2861">
        <v>29387504</v>
      </c>
      <c r="I2861" s="1">
        <v>44389</v>
      </c>
      <c r="J2861">
        <v>44419.999988425923</v>
      </c>
      <c r="K2861" t="s">
        <v>6859</v>
      </c>
      <c r="L2861" t="s">
        <v>65</v>
      </c>
      <c r="M2861" t="s">
        <v>66</v>
      </c>
      <c r="N2861" t="s">
        <v>67</v>
      </c>
      <c r="O2861" t="s">
        <v>68</v>
      </c>
      <c r="P2861" t="s">
        <v>69</v>
      </c>
      <c r="Q2861" t="s">
        <v>70</v>
      </c>
      <c r="R2861" t="s">
        <v>6860</v>
      </c>
      <c r="S2861" t="s">
        <v>71</v>
      </c>
      <c r="T2861" t="s">
        <v>7604</v>
      </c>
      <c r="U2861">
        <v>0</v>
      </c>
      <c r="V2861">
        <v>1</v>
      </c>
      <c r="W2861">
        <v>1</v>
      </c>
      <c r="X2861">
        <v>1</v>
      </c>
      <c r="Y2861">
        <v>0</v>
      </c>
      <c r="Z2861">
        <v>0</v>
      </c>
      <c r="AA2861">
        <v>0</v>
      </c>
      <c r="AB2861">
        <v>0</v>
      </c>
      <c r="AC2861">
        <v>0</v>
      </c>
      <c r="AD2861">
        <v>0</v>
      </c>
      <c r="AE2861">
        <v>1</v>
      </c>
      <c r="AF2861">
        <v>0</v>
      </c>
      <c r="AG2861">
        <v>0</v>
      </c>
      <c r="AH2861">
        <v>1</v>
      </c>
      <c r="AI2861">
        <v>0</v>
      </c>
      <c r="AJ2861">
        <v>0</v>
      </c>
      <c r="AK2861">
        <v>0</v>
      </c>
      <c r="AL2861">
        <v>0</v>
      </c>
      <c r="AM2861">
        <v>0</v>
      </c>
      <c r="AN2861">
        <v>0</v>
      </c>
      <c r="AO2861">
        <v>0</v>
      </c>
      <c r="AP2861">
        <v>0</v>
      </c>
      <c r="AQ2861">
        <v>0</v>
      </c>
      <c r="AR2861">
        <v>0</v>
      </c>
      <c r="AS2861">
        <v>0</v>
      </c>
      <c r="AT2861">
        <v>44389</v>
      </c>
      <c r="AU2861">
        <v>44417</v>
      </c>
      <c r="AV2861">
        <v>1</v>
      </c>
      <c r="AW2861">
        <v>1</v>
      </c>
      <c r="AX2861">
        <v>0</v>
      </c>
      <c r="AY2861">
        <v>2021</v>
      </c>
      <c r="AZ2861">
        <v>7</v>
      </c>
      <c r="BA2861">
        <v>30</v>
      </c>
      <c r="BB2861">
        <v>5</v>
      </c>
      <c r="BC2861">
        <v>140000</v>
      </c>
      <c r="BD2861">
        <v>140000</v>
      </c>
      <c r="BE2861" t="s">
        <v>90</v>
      </c>
      <c r="BF2861">
        <v>2021</v>
      </c>
      <c r="BG2861" t="s">
        <v>73</v>
      </c>
      <c r="BH2861" t="s">
        <v>59</v>
      </c>
      <c r="BI2861" t="s">
        <v>9786</v>
      </c>
      <c r="BJ2861" t="s">
        <v>9794</v>
      </c>
    </row>
    <row r="2862" spans="1:62" x14ac:dyDescent="0.35">
      <c r="A2862">
        <v>52929523</v>
      </c>
      <c r="B2862" t="s">
        <v>283</v>
      </c>
      <c r="C2862" t="s">
        <v>75</v>
      </c>
      <c r="D2862" t="s">
        <v>85</v>
      </c>
      <c r="E2862" t="s">
        <v>7605</v>
      </c>
      <c r="F2862">
        <v>36882266</v>
      </c>
      <c r="G2862" t="s">
        <v>418</v>
      </c>
      <c r="H2862">
        <v>2.7063999999999999</v>
      </c>
      <c r="I2862" s="1">
        <v>44389</v>
      </c>
      <c r="J2862">
        <v>44419.999988425923</v>
      </c>
      <c r="K2862" t="s">
        <v>7606</v>
      </c>
      <c r="L2862" t="s">
        <v>65</v>
      </c>
      <c r="M2862" t="s">
        <v>79</v>
      </c>
      <c r="N2862" t="s">
        <v>80</v>
      </c>
      <c r="P2862" t="s">
        <v>189</v>
      </c>
      <c r="Q2862" t="s">
        <v>70</v>
      </c>
      <c r="S2862" t="s">
        <v>71</v>
      </c>
      <c r="T2862" t="s">
        <v>7607</v>
      </c>
      <c r="U2862">
        <v>1</v>
      </c>
      <c r="V2862">
        <v>1</v>
      </c>
      <c r="W2862">
        <v>1</v>
      </c>
      <c r="X2862">
        <v>1</v>
      </c>
      <c r="Y2862">
        <v>0</v>
      </c>
      <c r="Z2862">
        <v>0</v>
      </c>
      <c r="AA2862">
        <v>0</v>
      </c>
      <c r="AB2862">
        <v>0</v>
      </c>
      <c r="AC2862">
        <v>0</v>
      </c>
      <c r="AD2862">
        <v>0</v>
      </c>
      <c r="AE2862">
        <v>1</v>
      </c>
      <c r="AF2862">
        <v>0</v>
      </c>
      <c r="AG2862">
        <v>1</v>
      </c>
      <c r="AH2862">
        <v>1</v>
      </c>
      <c r="AI2862">
        <v>0</v>
      </c>
      <c r="AJ2862">
        <v>0</v>
      </c>
      <c r="AK2862">
        <v>0</v>
      </c>
      <c r="AL2862">
        <v>0</v>
      </c>
      <c r="AM2862">
        <v>0</v>
      </c>
      <c r="AN2862">
        <v>0</v>
      </c>
      <c r="AO2862">
        <v>0</v>
      </c>
      <c r="AP2862">
        <v>1</v>
      </c>
      <c r="AQ2862">
        <v>0</v>
      </c>
      <c r="AR2862">
        <v>0</v>
      </c>
      <c r="AS2862">
        <v>0</v>
      </c>
      <c r="AT2862">
        <v>44389</v>
      </c>
      <c r="AU2862">
        <v>44419</v>
      </c>
      <c r="AV2862">
        <v>0</v>
      </c>
      <c r="AW2862">
        <v>1</v>
      </c>
      <c r="AX2862">
        <v>0</v>
      </c>
      <c r="AY2862">
        <v>2021</v>
      </c>
      <c r="AZ2862">
        <v>7</v>
      </c>
      <c r="BA2862">
        <v>30</v>
      </c>
      <c r="BB2862">
        <v>8</v>
      </c>
      <c r="BF2862">
        <v>2021</v>
      </c>
      <c r="BG2862" t="s">
        <v>104</v>
      </c>
      <c r="BH2862" t="s">
        <v>9822</v>
      </c>
      <c r="BI2862" t="s">
        <v>9786</v>
      </c>
      <c r="BJ2862" t="s">
        <v>9794</v>
      </c>
    </row>
    <row r="2863" spans="1:62" x14ac:dyDescent="0.35">
      <c r="A2863">
        <v>52930958</v>
      </c>
      <c r="B2863" t="s">
        <v>7608</v>
      </c>
      <c r="C2863" t="s">
        <v>75</v>
      </c>
      <c r="D2863" t="s">
        <v>76</v>
      </c>
      <c r="E2863" t="s">
        <v>3837</v>
      </c>
      <c r="F2863">
        <v>26537413</v>
      </c>
      <c r="I2863" s="1">
        <v>44390</v>
      </c>
      <c r="J2863">
        <v>44420.336342592593</v>
      </c>
      <c r="K2863" t="s">
        <v>7609</v>
      </c>
      <c r="L2863" t="s">
        <v>65</v>
      </c>
      <c r="M2863" t="s">
        <v>66</v>
      </c>
      <c r="N2863" t="s">
        <v>67</v>
      </c>
      <c r="O2863" t="s">
        <v>101</v>
      </c>
      <c r="Q2863" t="s">
        <v>70</v>
      </c>
      <c r="S2863" t="s">
        <v>71</v>
      </c>
      <c r="T2863" t="s">
        <v>7610</v>
      </c>
      <c r="U2863">
        <v>1</v>
      </c>
      <c r="V2863">
        <v>1</v>
      </c>
      <c r="W2863">
        <v>1</v>
      </c>
      <c r="X2863">
        <v>1</v>
      </c>
      <c r="Y2863">
        <v>0</v>
      </c>
      <c r="Z2863">
        <v>0</v>
      </c>
      <c r="AA2863">
        <v>0</v>
      </c>
      <c r="AB2863">
        <v>0</v>
      </c>
      <c r="AC2863">
        <v>0</v>
      </c>
      <c r="AD2863">
        <v>0</v>
      </c>
      <c r="AE2863">
        <v>1</v>
      </c>
      <c r="AF2863">
        <v>0</v>
      </c>
      <c r="AG2863">
        <v>0</v>
      </c>
      <c r="AH2863">
        <v>1</v>
      </c>
      <c r="AI2863">
        <v>0</v>
      </c>
      <c r="AJ2863">
        <v>0</v>
      </c>
      <c r="AK2863">
        <v>0</v>
      </c>
      <c r="AL2863">
        <v>0</v>
      </c>
      <c r="AM2863">
        <v>0</v>
      </c>
      <c r="AN2863">
        <v>0</v>
      </c>
      <c r="AO2863">
        <v>0</v>
      </c>
      <c r="AP2863">
        <v>0</v>
      </c>
      <c r="AQ2863">
        <v>0</v>
      </c>
      <c r="AR2863">
        <v>0</v>
      </c>
      <c r="AS2863">
        <v>0</v>
      </c>
      <c r="AT2863">
        <v>44389</v>
      </c>
      <c r="AU2863">
        <v>44419</v>
      </c>
      <c r="AV2863">
        <v>1</v>
      </c>
      <c r="AW2863">
        <v>1</v>
      </c>
      <c r="AX2863">
        <v>0</v>
      </c>
      <c r="AY2863">
        <v>2021</v>
      </c>
      <c r="AZ2863">
        <v>7</v>
      </c>
      <c r="BA2863">
        <v>29</v>
      </c>
      <c r="BB2863">
        <v>6</v>
      </c>
      <c r="BF2863">
        <v>2021</v>
      </c>
      <c r="BG2863" t="s">
        <v>73</v>
      </c>
      <c r="BH2863" t="s">
        <v>9822</v>
      </c>
      <c r="BI2863" t="s">
        <v>9786</v>
      </c>
      <c r="BJ2863" t="s">
        <v>9795</v>
      </c>
    </row>
    <row r="2864" spans="1:62" x14ac:dyDescent="0.35">
      <c r="A2864">
        <v>52936626</v>
      </c>
      <c r="B2864" t="s">
        <v>7611</v>
      </c>
      <c r="C2864" t="s">
        <v>75</v>
      </c>
      <c r="D2864" t="s">
        <v>159</v>
      </c>
      <c r="E2864" t="s">
        <v>7612</v>
      </c>
      <c r="F2864">
        <v>46880764</v>
      </c>
      <c r="I2864" s="1">
        <v>44390</v>
      </c>
      <c r="J2864">
        <v>44420.999988425923</v>
      </c>
      <c r="K2864" t="s">
        <v>7613</v>
      </c>
      <c r="L2864" t="s">
        <v>65</v>
      </c>
      <c r="M2864" t="s">
        <v>66</v>
      </c>
      <c r="N2864" t="s">
        <v>67</v>
      </c>
      <c r="O2864" t="s">
        <v>68</v>
      </c>
      <c r="P2864" t="s">
        <v>69</v>
      </c>
      <c r="Q2864" t="s">
        <v>70</v>
      </c>
      <c r="S2864" t="s">
        <v>71</v>
      </c>
      <c r="T2864" t="s">
        <v>7614</v>
      </c>
      <c r="U2864">
        <v>1</v>
      </c>
      <c r="V2864">
        <v>1</v>
      </c>
      <c r="W2864">
        <v>0</v>
      </c>
      <c r="X2864">
        <v>1</v>
      </c>
      <c r="Y2864">
        <v>0</v>
      </c>
      <c r="Z2864">
        <v>0</v>
      </c>
      <c r="AA2864">
        <v>0</v>
      </c>
      <c r="AB2864">
        <v>0</v>
      </c>
      <c r="AC2864">
        <v>0</v>
      </c>
      <c r="AD2864">
        <v>0</v>
      </c>
      <c r="AE2864">
        <v>1</v>
      </c>
      <c r="AF2864">
        <v>0</v>
      </c>
      <c r="AG2864">
        <v>0</v>
      </c>
      <c r="AH2864">
        <v>1</v>
      </c>
      <c r="AI2864">
        <v>0</v>
      </c>
      <c r="AJ2864">
        <v>0</v>
      </c>
      <c r="AK2864">
        <v>0</v>
      </c>
      <c r="AL2864">
        <v>0</v>
      </c>
      <c r="AM2864">
        <v>0</v>
      </c>
      <c r="AN2864">
        <v>0</v>
      </c>
      <c r="AO2864">
        <v>0</v>
      </c>
      <c r="AP2864">
        <v>0</v>
      </c>
      <c r="AQ2864">
        <v>0</v>
      </c>
      <c r="AR2864">
        <v>0</v>
      </c>
      <c r="AS2864">
        <v>0</v>
      </c>
      <c r="AT2864">
        <v>44390</v>
      </c>
      <c r="AU2864">
        <v>44420</v>
      </c>
      <c r="AV2864">
        <v>0</v>
      </c>
      <c r="AW2864">
        <v>1</v>
      </c>
      <c r="AX2864">
        <v>0</v>
      </c>
      <c r="AY2864">
        <v>2021</v>
      </c>
      <c r="AZ2864">
        <v>7</v>
      </c>
      <c r="BA2864">
        <v>30</v>
      </c>
      <c r="BB2864">
        <v>5</v>
      </c>
      <c r="BF2864">
        <v>2021</v>
      </c>
      <c r="BG2864" t="s">
        <v>104</v>
      </c>
      <c r="BH2864" t="s">
        <v>9822</v>
      </c>
      <c r="BI2864" t="s">
        <v>9786</v>
      </c>
      <c r="BJ2864" t="s">
        <v>9795</v>
      </c>
    </row>
    <row r="2865" spans="1:62" x14ac:dyDescent="0.35">
      <c r="A2865">
        <v>52936895</v>
      </c>
      <c r="B2865" t="s">
        <v>7615</v>
      </c>
      <c r="C2865" t="s">
        <v>75</v>
      </c>
      <c r="D2865" t="s">
        <v>76</v>
      </c>
      <c r="E2865" t="s">
        <v>7267</v>
      </c>
      <c r="F2865">
        <v>34041211</v>
      </c>
      <c r="I2865" s="1">
        <v>44390</v>
      </c>
      <c r="J2865">
        <v>44420.999988425923</v>
      </c>
      <c r="K2865" t="s">
        <v>7616</v>
      </c>
      <c r="L2865" t="s">
        <v>65</v>
      </c>
      <c r="M2865" t="s">
        <v>197</v>
      </c>
      <c r="N2865" t="s">
        <v>198</v>
      </c>
      <c r="O2865" t="s">
        <v>168</v>
      </c>
      <c r="P2865" t="s">
        <v>199</v>
      </c>
      <c r="Q2865" t="s">
        <v>70</v>
      </c>
      <c r="S2865" t="s">
        <v>82</v>
      </c>
      <c r="T2865" t="s">
        <v>7617</v>
      </c>
      <c r="U2865">
        <v>0</v>
      </c>
      <c r="V2865">
        <v>1</v>
      </c>
      <c r="W2865">
        <v>1</v>
      </c>
      <c r="X2865">
        <v>1</v>
      </c>
      <c r="Y2865">
        <v>0</v>
      </c>
      <c r="Z2865">
        <v>0</v>
      </c>
      <c r="AA2865">
        <v>0</v>
      </c>
      <c r="AB2865">
        <v>0</v>
      </c>
      <c r="AC2865">
        <v>0</v>
      </c>
      <c r="AD2865">
        <v>0</v>
      </c>
      <c r="AE2865">
        <v>1</v>
      </c>
      <c r="AF2865">
        <v>0</v>
      </c>
      <c r="AG2865">
        <v>0</v>
      </c>
      <c r="AH2865">
        <v>1</v>
      </c>
      <c r="AI2865">
        <v>0</v>
      </c>
      <c r="AJ2865">
        <v>0</v>
      </c>
      <c r="AK2865">
        <v>0</v>
      </c>
      <c r="AL2865">
        <v>0</v>
      </c>
      <c r="AM2865">
        <v>0</v>
      </c>
      <c r="AN2865">
        <v>0</v>
      </c>
      <c r="AO2865">
        <v>0</v>
      </c>
      <c r="AP2865">
        <v>0</v>
      </c>
      <c r="AQ2865">
        <v>0</v>
      </c>
      <c r="AR2865">
        <v>0</v>
      </c>
      <c r="AS2865">
        <v>0</v>
      </c>
      <c r="AT2865">
        <v>44390</v>
      </c>
      <c r="AU2865">
        <v>44392</v>
      </c>
      <c r="AV2865">
        <v>0</v>
      </c>
      <c r="AW2865">
        <v>1</v>
      </c>
      <c r="AX2865">
        <v>0</v>
      </c>
      <c r="AY2865">
        <v>2021</v>
      </c>
      <c r="AZ2865">
        <v>7</v>
      </c>
      <c r="BA2865">
        <v>30</v>
      </c>
      <c r="BB2865">
        <v>5</v>
      </c>
      <c r="BF2865">
        <v>2021</v>
      </c>
      <c r="BG2865" t="s">
        <v>104</v>
      </c>
      <c r="BH2865" t="s">
        <v>9822</v>
      </c>
      <c r="BI2865" t="s">
        <v>9786</v>
      </c>
      <c r="BJ2865" t="s">
        <v>9795</v>
      </c>
    </row>
    <row r="2866" spans="1:62" x14ac:dyDescent="0.35">
      <c r="A2866">
        <v>52943179</v>
      </c>
      <c r="B2866" t="s">
        <v>98</v>
      </c>
      <c r="C2866" t="s">
        <v>61</v>
      </c>
      <c r="D2866" t="s">
        <v>125</v>
      </c>
      <c r="E2866" t="s">
        <v>1418</v>
      </c>
      <c r="F2866">
        <v>27372708</v>
      </c>
      <c r="G2866" t="s">
        <v>1419</v>
      </c>
      <c r="I2866" s="1">
        <v>44390</v>
      </c>
      <c r="J2866">
        <v>44420.999988425923</v>
      </c>
      <c r="K2866" t="s">
        <v>7618</v>
      </c>
      <c r="L2866" t="s">
        <v>65</v>
      </c>
      <c r="M2866" t="s">
        <v>120</v>
      </c>
      <c r="N2866" t="s">
        <v>121</v>
      </c>
      <c r="O2866" t="s">
        <v>168</v>
      </c>
      <c r="P2866" t="s">
        <v>122</v>
      </c>
      <c r="Q2866" t="s">
        <v>70</v>
      </c>
      <c r="S2866" t="s">
        <v>71</v>
      </c>
      <c r="T2866" t="s">
        <v>7619</v>
      </c>
      <c r="U2866">
        <v>0</v>
      </c>
      <c r="V2866">
        <v>1</v>
      </c>
      <c r="W2866">
        <v>1</v>
      </c>
      <c r="X2866">
        <v>1</v>
      </c>
      <c r="Y2866">
        <v>0</v>
      </c>
      <c r="Z2866">
        <v>0</v>
      </c>
      <c r="AA2866">
        <v>0</v>
      </c>
      <c r="AB2866">
        <v>0</v>
      </c>
      <c r="AC2866">
        <v>0</v>
      </c>
      <c r="AD2866">
        <v>1</v>
      </c>
      <c r="AE2866">
        <v>1</v>
      </c>
      <c r="AF2866">
        <v>0</v>
      </c>
      <c r="AG2866">
        <v>0</v>
      </c>
      <c r="AH2866">
        <v>1</v>
      </c>
      <c r="AI2866">
        <v>0</v>
      </c>
      <c r="AJ2866">
        <v>0</v>
      </c>
      <c r="AK2866">
        <v>0</v>
      </c>
      <c r="AL2866">
        <v>0</v>
      </c>
      <c r="AM2866">
        <v>0</v>
      </c>
      <c r="AN2866">
        <v>0</v>
      </c>
      <c r="AO2866">
        <v>0</v>
      </c>
      <c r="AP2866">
        <v>1</v>
      </c>
      <c r="AQ2866">
        <v>0</v>
      </c>
      <c r="AR2866">
        <v>0</v>
      </c>
      <c r="AS2866">
        <v>0</v>
      </c>
      <c r="AT2866">
        <v>44390</v>
      </c>
      <c r="AU2866">
        <v>44420</v>
      </c>
      <c r="AV2866">
        <v>0</v>
      </c>
      <c r="AW2866">
        <v>1</v>
      </c>
      <c r="AX2866">
        <v>0</v>
      </c>
      <c r="AY2866">
        <v>2021</v>
      </c>
      <c r="AZ2866">
        <v>7</v>
      </c>
      <c r="BA2866">
        <v>30</v>
      </c>
      <c r="BB2866">
        <v>7</v>
      </c>
      <c r="BF2866">
        <v>2021</v>
      </c>
      <c r="BG2866" t="s">
        <v>104</v>
      </c>
      <c r="BH2866" t="s">
        <v>9822</v>
      </c>
      <c r="BI2866" t="s">
        <v>9786</v>
      </c>
      <c r="BJ2866" t="s">
        <v>9795</v>
      </c>
    </row>
    <row r="2867" spans="1:62" x14ac:dyDescent="0.35">
      <c r="A2867">
        <v>52948703</v>
      </c>
      <c r="B2867" t="s">
        <v>98</v>
      </c>
      <c r="C2867" t="s">
        <v>75</v>
      </c>
      <c r="D2867" t="s">
        <v>236</v>
      </c>
      <c r="E2867" t="s">
        <v>7620</v>
      </c>
      <c r="F2867">
        <v>10975936</v>
      </c>
      <c r="G2867" t="s">
        <v>7621</v>
      </c>
      <c r="H2867">
        <v>3.7273000000000001</v>
      </c>
      <c r="I2867" s="1">
        <v>44390</v>
      </c>
      <c r="J2867">
        <v>44420.999988425923</v>
      </c>
      <c r="K2867" t="s">
        <v>7622</v>
      </c>
      <c r="L2867" t="s">
        <v>65</v>
      </c>
      <c r="M2867" t="s">
        <v>152</v>
      </c>
      <c r="N2867" t="s">
        <v>153</v>
      </c>
      <c r="O2867" t="s">
        <v>154</v>
      </c>
      <c r="P2867" t="s">
        <v>155</v>
      </c>
      <c r="Q2867" t="s">
        <v>70</v>
      </c>
      <c r="R2867" t="s">
        <v>7623</v>
      </c>
      <c r="S2867" t="s">
        <v>82</v>
      </c>
      <c r="T2867" t="s">
        <v>7624</v>
      </c>
      <c r="U2867">
        <v>0</v>
      </c>
      <c r="V2867">
        <v>1</v>
      </c>
      <c r="W2867">
        <v>1</v>
      </c>
      <c r="X2867">
        <v>1</v>
      </c>
      <c r="Y2867">
        <v>0</v>
      </c>
      <c r="Z2867">
        <v>0</v>
      </c>
      <c r="AA2867">
        <v>0</v>
      </c>
      <c r="AB2867">
        <v>0</v>
      </c>
      <c r="AC2867">
        <v>0</v>
      </c>
      <c r="AD2867">
        <v>0</v>
      </c>
      <c r="AE2867">
        <v>1</v>
      </c>
      <c r="AF2867">
        <v>0</v>
      </c>
      <c r="AG2867">
        <v>0</v>
      </c>
      <c r="AH2867">
        <v>1</v>
      </c>
      <c r="AI2867">
        <v>0</v>
      </c>
      <c r="AJ2867">
        <v>0</v>
      </c>
      <c r="AK2867">
        <v>0</v>
      </c>
      <c r="AL2867">
        <v>0</v>
      </c>
      <c r="AM2867">
        <v>0</v>
      </c>
      <c r="AN2867">
        <v>0</v>
      </c>
      <c r="AO2867">
        <v>0</v>
      </c>
      <c r="AP2867">
        <v>0</v>
      </c>
      <c r="AQ2867">
        <v>1</v>
      </c>
      <c r="AR2867">
        <v>0</v>
      </c>
      <c r="AS2867">
        <v>0</v>
      </c>
      <c r="AT2867">
        <v>44390</v>
      </c>
      <c r="AU2867">
        <v>44399</v>
      </c>
      <c r="AV2867">
        <v>0</v>
      </c>
      <c r="AW2867">
        <v>1</v>
      </c>
      <c r="AX2867">
        <v>0</v>
      </c>
      <c r="AY2867">
        <v>2021</v>
      </c>
      <c r="AZ2867">
        <v>7</v>
      </c>
      <c r="BA2867">
        <v>30</v>
      </c>
      <c r="BB2867">
        <v>6</v>
      </c>
      <c r="BF2867">
        <v>2021</v>
      </c>
      <c r="BG2867" t="s">
        <v>104</v>
      </c>
      <c r="BH2867" t="s">
        <v>59</v>
      </c>
      <c r="BI2867" t="s">
        <v>9786</v>
      </c>
      <c r="BJ2867" t="s">
        <v>9795</v>
      </c>
    </row>
    <row r="2868" spans="1:62" x14ac:dyDescent="0.35">
      <c r="A2868">
        <v>52948724</v>
      </c>
      <c r="B2868" t="s">
        <v>7158</v>
      </c>
      <c r="C2868" t="s">
        <v>61</v>
      </c>
      <c r="D2868" t="s">
        <v>62</v>
      </c>
      <c r="E2868" t="s">
        <v>7159</v>
      </c>
      <c r="F2868">
        <v>4556856</v>
      </c>
      <c r="G2868" t="s">
        <v>7159</v>
      </c>
      <c r="H2868">
        <v>3.5</v>
      </c>
      <c r="I2868" s="1">
        <v>44390</v>
      </c>
      <c r="J2868">
        <v>44420.999988425923</v>
      </c>
      <c r="K2868" t="s">
        <v>7625</v>
      </c>
      <c r="L2868" t="s">
        <v>65</v>
      </c>
      <c r="M2868" t="s">
        <v>66</v>
      </c>
      <c r="N2868" t="s">
        <v>67</v>
      </c>
      <c r="O2868" t="s">
        <v>68</v>
      </c>
      <c r="P2868" t="s">
        <v>7161</v>
      </c>
      <c r="Q2868" t="s">
        <v>70</v>
      </c>
      <c r="S2868" t="s">
        <v>71</v>
      </c>
      <c r="T2868" t="s">
        <v>7626</v>
      </c>
      <c r="U2868">
        <v>1</v>
      </c>
      <c r="V2868">
        <v>0</v>
      </c>
      <c r="W2868">
        <v>0</v>
      </c>
      <c r="X2868">
        <v>1</v>
      </c>
      <c r="Y2868">
        <v>0</v>
      </c>
      <c r="Z2868">
        <v>0</v>
      </c>
      <c r="AA2868">
        <v>0</v>
      </c>
      <c r="AB2868">
        <v>0</v>
      </c>
      <c r="AC2868">
        <v>0</v>
      </c>
      <c r="AD2868">
        <v>0</v>
      </c>
      <c r="AE2868">
        <v>0</v>
      </c>
      <c r="AF2868">
        <v>0</v>
      </c>
      <c r="AG2868">
        <v>0</v>
      </c>
      <c r="AH2868">
        <v>0</v>
      </c>
      <c r="AI2868">
        <v>0</v>
      </c>
      <c r="AJ2868">
        <v>0</v>
      </c>
      <c r="AK2868">
        <v>0</v>
      </c>
      <c r="AL2868">
        <v>0</v>
      </c>
      <c r="AM2868">
        <v>0</v>
      </c>
      <c r="AN2868">
        <v>0</v>
      </c>
      <c r="AO2868">
        <v>0</v>
      </c>
      <c r="AP2868">
        <v>0</v>
      </c>
      <c r="AQ2868">
        <v>0</v>
      </c>
      <c r="AR2868">
        <v>0</v>
      </c>
      <c r="AS2868">
        <v>0</v>
      </c>
      <c r="AT2868">
        <v>44390</v>
      </c>
      <c r="AU2868">
        <v>44420</v>
      </c>
      <c r="AV2868">
        <v>0</v>
      </c>
      <c r="AW2868">
        <v>1</v>
      </c>
      <c r="AX2868">
        <v>0</v>
      </c>
      <c r="AY2868">
        <v>2021</v>
      </c>
      <c r="AZ2868">
        <v>7</v>
      </c>
      <c r="BA2868">
        <v>30</v>
      </c>
      <c r="BB2868">
        <v>2</v>
      </c>
      <c r="BF2868">
        <v>2021</v>
      </c>
      <c r="BG2868" t="s">
        <v>104</v>
      </c>
      <c r="BH2868" t="s">
        <v>9822</v>
      </c>
      <c r="BI2868" t="s">
        <v>9786</v>
      </c>
      <c r="BJ2868" t="s">
        <v>9795</v>
      </c>
    </row>
    <row r="2869" spans="1:62" x14ac:dyDescent="0.35">
      <c r="A2869">
        <v>52948862</v>
      </c>
      <c r="B2869" t="s">
        <v>7627</v>
      </c>
      <c r="C2869" t="s">
        <v>75</v>
      </c>
      <c r="D2869" t="s">
        <v>85</v>
      </c>
      <c r="E2869" t="s">
        <v>2715</v>
      </c>
      <c r="F2869">
        <v>22319711</v>
      </c>
      <c r="I2869" s="1">
        <v>44390</v>
      </c>
      <c r="J2869">
        <v>44420.999988425923</v>
      </c>
      <c r="K2869" t="s">
        <v>7628</v>
      </c>
      <c r="L2869" t="s">
        <v>65</v>
      </c>
      <c r="M2869" t="s">
        <v>120</v>
      </c>
      <c r="N2869" t="s">
        <v>121</v>
      </c>
      <c r="O2869" t="s">
        <v>168</v>
      </c>
      <c r="P2869" t="s">
        <v>901</v>
      </c>
      <c r="Q2869" t="s">
        <v>70</v>
      </c>
      <c r="S2869" t="s">
        <v>71</v>
      </c>
      <c r="T2869" t="s">
        <v>7629</v>
      </c>
      <c r="U2869">
        <v>0</v>
      </c>
      <c r="V2869">
        <v>1</v>
      </c>
      <c r="W2869">
        <v>0</v>
      </c>
      <c r="X2869">
        <v>1</v>
      </c>
      <c r="Y2869">
        <v>0</v>
      </c>
      <c r="Z2869">
        <v>0</v>
      </c>
      <c r="AA2869">
        <v>0</v>
      </c>
      <c r="AB2869">
        <v>0</v>
      </c>
      <c r="AC2869">
        <v>0</v>
      </c>
      <c r="AD2869">
        <v>0</v>
      </c>
      <c r="AE2869">
        <v>1</v>
      </c>
      <c r="AF2869">
        <v>0</v>
      </c>
      <c r="AG2869">
        <v>0</v>
      </c>
      <c r="AH2869">
        <v>1</v>
      </c>
      <c r="AI2869">
        <v>0</v>
      </c>
      <c r="AJ2869">
        <v>0</v>
      </c>
      <c r="AK2869">
        <v>0</v>
      </c>
      <c r="AL2869">
        <v>0</v>
      </c>
      <c r="AM2869">
        <v>0</v>
      </c>
      <c r="AN2869">
        <v>0</v>
      </c>
      <c r="AO2869">
        <v>0</v>
      </c>
      <c r="AP2869">
        <v>0</v>
      </c>
      <c r="AQ2869">
        <v>0</v>
      </c>
      <c r="AR2869">
        <v>0</v>
      </c>
      <c r="AS2869">
        <v>0</v>
      </c>
      <c r="AT2869">
        <v>44390</v>
      </c>
      <c r="AU2869">
        <v>44420</v>
      </c>
      <c r="AV2869">
        <v>1</v>
      </c>
      <c r="AW2869">
        <v>1</v>
      </c>
      <c r="AX2869">
        <v>0</v>
      </c>
      <c r="AY2869">
        <v>2021</v>
      </c>
      <c r="AZ2869">
        <v>7</v>
      </c>
      <c r="BA2869">
        <v>30</v>
      </c>
      <c r="BB2869">
        <v>4</v>
      </c>
      <c r="BF2869">
        <v>2021</v>
      </c>
      <c r="BG2869" t="s">
        <v>73</v>
      </c>
      <c r="BH2869" t="s">
        <v>9822</v>
      </c>
      <c r="BI2869" t="s">
        <v>9786</v>
      </c>
      <c r="BJ2869" t="s">
        <v>9795</v>
      </c>
    </row>
    <row r="2870" spans="1:62" x14ac:dyDescent="0.35">
      <c r="A2870">
        <v>52950420</v>
      </c>
      <c r="B2870" t="s">
        <v>98</v>
      </c>
      <c r="C2870" t="s">
        <v>61</v>
      </c>
      <c r="D2870" t="s">
        <v>125</v>
      </c>
      <c r="E2870" t="s">
        <v>7630</v>
      </c>
      <c r="F2870">
        <v>20366944</v>
      </c>
      <c r="G2870" t="s">
        <v>7630</v>
      </c>
      <c r="H2870">
        <v>3.7646999999999999</v>
      </c>
      <c r="I2870" s="1">
        <v>44390</v>
      </c>
      <c r="J2870">
        <v>44420.999988425923</v>
      </c>
      <c r="K2870" t="s">
        <v>7631</v>
      </c>
      <c r="L2870" t="s">
        <v>65</v>
      </c>
      <c r="M2870" t="s">
        <v>120</v>
      </c>
      <c r="N2870" t="s">
        <v>121</v>
      </c>
      <c r="O2870" t="s">
        <v>168</v>
      </c>
      <c r="P2870" t="s">
        <v>122</v>
      </c>
      <c r="Q2870" t="s">
        <v>70</v>
      </c>
      <c r="S2870" t="s">
        <v>71</v>
      </c>
      <c r="T2870" t="s">
        <v>7632</v>
      </c>
      <c r="U2870">
        <v>0</v>
      </c>
      <c r="V2870">
        <v>1</v>
      </c>
      <c r="W2870">
        <v>1</v>
      </c>
      <c r="X2870">
        <v>1</v>
      </c>
      <c r="Y2870">
        <v>0</v>
      </c>
      <c r="Z2870">
        <v>0</v>
      </c>
      <c r="AA2870">
        <v>0</v>
      </c>
      <c r="AB2870">
        <v>0</v>
      </c>
      <c r="AC2870">
        <v>0</v>
      </c>
      <c r="AD2870">
        <v>0</v>
      </c>
      <c r="AE2870">
        <v>1</v>
      </c>
      <c r="AF2870">
        <v>0</v>
      </c>
      <c r="AG2870">
        <v>0</v>
      </c>
      <c r="AH2870">
        <v>1</v>
      </c>
      <c r="AI2870">
        <v>0</v>
      </c>
      <c r="AJ2870">
        <v>0</v>
      </c>
      <c r="AK2870">
        <v>0</v>
      </c>
      <c r="AL2870">
        <v>0</v>
      </c>
      <c r="AM2870">
        <v>0</v>
      </c>
      <c r="AN2870">
        <v>0</v>
      </c>
      <c r="AO2870">
        <v>0</v>
      </c>
      <c r="AP2870">
        <v>0</v>
      </c>
      <c r="AQ2870">
        <v>0</v>
      </c>
      <c r="AR2870">
        <v>0</v>
      </c>
      <c r="AS2870">
        <v>0</v>
      </c>
      <c r="AT2870">
        <v>44390</v>
      </c>
      <c r="AU2870">
        <v>44411</v>
      </c>
      <c r="AV2870">
        <v>0</v>
      </c>
      <c r="AW2870">
        <v>1</v>
      </c>
      <c r="AX2870">
        <v>0</v>
      </c>
      <c r="AY2870">
        <v>2021</v>
      </c>
      <c r="AZ2870">
        <v>7</v>
      </c>
      <c r="BA2870">
        <v>30</v>
      </c>
      <c r="BB2870">
        <v>5</v>
      </c>
      <c r="BF2870">
        <v>2021</v>
      </c>
      <c r="BG2870" t="s">
        <v>104</v>
      </c>
      <c r="BH2870" t="s">
        <v>9822</v>
      </c>
      <c r="BI2870" t="s">
        <v>9786</v>
      </c>
      <c r="BJ2870" t="s">
        <v>9795</v>
      </c>
    </row>
    <row r="2871" spans="1:62" x14ac:dyDescent="0.35">
      <c r="A2871">
        <v>52957445</v>
      </c>
      <c r="B2871" t="s">
        <v>98</v>
      </c>
      <c r="C2871" t="s">
        <v>61</v>
      </c>
      <c r="D2871" t="s">
        <v>125</v>
      </c>
      <c r="E2871" t="s">
        <v>607</v>
      </c>
      <c r="F2871">
        <v>25395658</v>
      </c>
      <c r="G2871" t="s">
        <v>608</v>
      </c>
      <c r="H2871">
        <v>3.7544</v>
      </c>
      <c r="I2871" s="1">
        <v>44391</v>
      </c>
      <c r="J2871">
        <v>44421.999988425923</v>
      </c>
      <c r="K2871" t="s">
        <v>7254</v>
      </c>
      <c r="L2871" t="s">
        <v>65</v>
      </c>
      <c r="M2871" t="s">
        <v>120</v>
      </c>
      <c r="N2871" t="s">
        <v>121</v>
      </c>
      <c r="Q2871" t="s">
        <v>70</v>
      </c>
      <c r="S2871" t="s">
        <v>82</v>
      </c>
      <c r="T2871" t="s">
        <v>7633</v>
      </c>
      <c r="U2871">
        <v>1</v>
      </c>
      <c r="V2871">
        <v>1</v>
      </c>
      <c r="W2871">
        <v>1</v>
      </c>
      <c r="X2871">
        <v>1</v>
      </c>
      <c r="Y2871">
        <v>0</v>
      </c>
      <c r="Z2871">
        <v>0</v>
      </c>
      <c r="AA2871">
        <v>0</v>
      </c>
      <c r="AB2871">
        <v>0</v>
      </c>
      <c r="AC2871">
        <v>0</v>
      </c>
      <c r="AD2871">
        <v>0</v>
      </c>
      <c r="AE2871">
        <v>1</v>
      </c>
      <c r="AF2871">
        <v>0</v>
      </c>
      <c r="AG2871">
        <v>0</v>
      </c>
      <c r="AH2871">
        <v>1</v>
      </c>
      <c r="AI2871">
        <v>0</v>
      </c>
      <c r="AJ2871">
        <v>0</v>
      </c>
      <c r="AK2871">
        <v>0</v>
      </c>
      <c r="AL2871">
        <v>0</v>
      </c>
      <c r="AM2871">
        <v>0</v>
      </c>
      <c r="AN2871">
        <v>0</v>
      </c>
      <c r="AO2871">
        <v>0</v>
      </c>
      <c r="AP2871">
        <v>1</v>
      </c>
      <c r="AQ2871">
        <v>0</v>
      </c>
      <c r="AR2871">
        <v>0</v>
      </c>
      <c r="AS2871">
        <v>0</v>
      </c>
      <c r="AT2871">
        <v>44391</v>
      </c>
      <c r="AU2871">
        <v>44421</v>
      </c>
      <c r="AV2871">
        <v>0</v>
      </c>
      <c r="AW2871">
        <v>1</v>
      </c>
      <c r="AX2871">
        <v>0</v>
      </c>
      <c r="AY2871">
        <v>2021</v>
      </c>
      <c r="AZ2871">
        <v>7</v>
      </c>
      <c r="BA2871">
        <v>30</v>
      </c>
      <c r="BB2871">
        <v>7</v>
      </c>
      <c r="BF2871">
        <v>2021</v>
      </c>
      <c r="BG2871" t="s">
        <v>104</v>
      </c>
      <c r="BH2871" t="s">
        <v>9822</v>
      </c>
      <c r="BI2871" t="s">
        <v>9786</v>
      </c>
      <c r="BJ2871" t="s">
        <v>9793</v>
      </c>
    </row>
    <row r="2872" spans="1:62" x14ac:dyDescent="0.35">
      <c r="A2872">
        <v>52958941</v>
      </c>
      <c r="B2872" t="s">
        <v>116</v>
      </c>
      <c r="C2872" t="s">
        <v>61</v>
      </c>
      <c r="D2872" t="s">
        <v>125</v>
      </c>
      <c r="E2872" t="s">
        <v>5450</v>
      </c>
      <c r="F2872">
        <v>20718064</v>
      </c>
      <c r="G2872" t="s">
        <v>5450</v>
      </c>
      <c r="H2872">
        <v>3.0516999999999999</v>
      </c>
      <c r="I2872" s="1">
        <v>44391</v>
      </c>
      <c r="J2872">
        <v>44421.999988425923</v>
      </c>
      <c r="K2872" t="s">
        <v>7634</v>
      </c>
      <c r="L2872" t="s">
        <v>65</v>
      </c>
      <c r="M2872" t="s">
        <v>66</v>
      </c>
      <c r="N2872" t="s">
        <v>67</v>
      </c>
      <c r="O2872" t="s">
        <v>68</v>
      </c>
      <c r="P2872" t="s">
        <v>69</v>
      </c>
      <c r="Q2872" t="s">
        <v>70</v>
      </c>
      <c r="S2872" t="s">
        <v>71</v>
      </c>
      <c r="T2872" t="s">
        <v>7635</v>
      </c>
      <c r="U2872">
        <v>1</v>
      </c>
      <c r="V2872">
        <v>1</v>
      </c>
      <c r="W2872">
        <v>1</v>
      </c>
      <c r="X2872">
        <v>1</v>
      </c>
      <c r="Y2872">
        <v>0</v>
      </c>
      <c r="Z2872">
        <v>0</v>
      </c>
      <c r="AA2872">
        <v>0</v>
      </c>
      <c r="AB2872">
        <v>0</v>
      </c>
      <c r="AC2872">
        <v>0</v>
      </c>
      <c r="AD2872">
        <v>1</v>
      </c>
      <c r="AE2872">
        <v>1</v>
      </c>
      <c r="AF2872">
        <v>1</v>
      </c>
      <c r="AG2872">
        <v>1</v>
      </c>
      <c r="AH2872">
        <v>1</v>
      </c>
      <c r="AI2872">
        <v>0</v>
      </c>
      <c r="AJ2872">
        <v>0</v>
      </c>
      <c r="AK2872">
        <v>0</v>
      </c>
      <c r="AL2872">
        <v>0</v>
      </c>
      <c r="AM2872">
        <v>0</v>
      </c>
      <c r="AN2872">
        <v>0</v>
      </c>
      <c r="AO2872">
        <v>0</v>
      </c>
      <c r="AP2872">
        <v>1</v>
      </c>
      <c r="AQ2872">
        <v>0</v>
      </c>
      <c r="AR2872">
        <v>0</v>
      </c>
      <c r="AS2872">
        <v>0</v>
      </c>
      <c r="AT2872">
        <v>44391</v>
      </c>
      <c r="AU2872">
        <v>44421</v>
      </c>
      <c r="AV2872">
        <v>0</v>
      </c>
      <c r="AW2872">
        <v>1</v>
      </c>
      <c r="AX2872">
        <v>0</v>
      </c>
      <c r="AY2872">
        <v>2021</v>
      </c>
      <c r="AZ2872">
        <v>7</v>
      </c>
      <c r="BA2872">
        <v>30</v>
      </c>
      <c r="BB2872">
        <v>10</v>
      </c>
      <c r="BF2872">
        <v>2021</v>
      </c>
      <c r="BG2872" t="s">
        <v>104</v>
      </c>
      <c r="BH2872" t="s">
        <v>9822</v>
      </c>
      <c r="BI2872" t="s">
        <v>9786</v>
      </c>
      <c r="BJ2872" t="s">
        <v>9793</v>
      </c>
    </row>
    <row r="2873" spans="1:62" x14ac:dyDescent="0.35">
      <c r="A2873">
        <v>52959168</v>
      </c>
      <c r="B2873" t="s">
        <v>225</v>
      </c>
      <c r="C2873" t="s">
        <v>61</v>
      </c>
      <c r="D2873" t="s">
        <v>125</v>
      </c>
      <c r="E2873" t="s">
        <v>1624</v>
      </c>
      <c r="F2873">
        <v>20791446</v>
      </c>
      <c r="G2873" t="s">
        <v>1624</v>
      </c>
      <c r="H2873">
        <v>3.3275999999999999</v>
      </c>
      <c r="I2873" s="1">
        <v>44391</v>
      </c>
      <c r="J2873">
        <v>44421.999988425923</v>
      </c>
      <c r="K2873" t="s">
        <v>7130</v>
      </c>
      <c r="L2873" t="s">
        <v>65</v>
      </c>
      <c r="M2873" t="s">
        <v>197</v>
      </c>
      <c r="N2873" t="s">
        <v>198</v>
      </c>
      <c r="O2873" t="s">
        <v>168</v>
      </c>
      <c r="P2873" t="s">
        <v>1626</v>
      </c>
      <c r="Q2873" t="s">
        <v>70</v>
      </c>
      <c r="S2873" t="s">
        <v>71</v>
      </c>
      <c r="T2873" t="s">
        <v>7636</v>
      </c>
      <c r="U2873">
        <v>1</v>
      </c>
      <c r="V2873">
        <v>1</v>
      </c>
      <c r="W2873">
        <v>0</v>
      </c>
      <c r="X2873">
        <v>1</v>
      </c>
      <c r="Y2873">
        <v>0</v>
      </c>
      <c r="Z2873">
        <v>0</v>
      </c>
      <c r="AA2873">
        <v>0</v>
      </c>
      <c r="AB2873">
        <v>0</v>
      </c>
      <c r="AC2873">
        <v>0</v>
      </c>
      <c r="AD2873">
        <v>0</v>
      </c>
      <c r="AE2873">
        <v>1</v>
      </c>
      <c r="AF2873">
        <v>0</v>
      </c>
      <c r="AG2873">
        <v>0</v>
      </c>
      <c r="AH2873">
        <v>1</v>
      </c>
      <c r="AI2873">
        <v>0</v>
      </c>
      <c r="AJ2873">
        <v>0</v>
      </c>
      <c r="AK2873">
        <v>0</v>
      </c>
      <c r="AL2873">
        <v>0</v>
      </c>
      <c r="AM2873">
        <v>0</v>
      </c>
      <c r="AN2873">
        <v>0</v>
      </c>
      <c r="AO2873">
        <v>0</v>
      </c>
      <c r="AP2873">
        <v>0</v>
      </c>
      <c r="AQ2873">
        <v>0</v>
      </c>
      <c r="AR2873">
        <v>0</v>
      </c>
      <c r="AS2873">
        <v>0</v>
      </c>
      <c r="AT2873">
        <v>44391</v>
      </c>
      <c r="AU2873">
        <v>44421</v>
      </c>
      <c r="AV2873">
        <v>0</v>
      </c>
      <c r="AW2873">
        <v>1</v>
      </c>
      <c r="AX2873">
        <v>0</v>
      </c>
      <c r="AY2873">
        <v>2021</v>
      </c>
      <c r="AZ2873">
        <v>7</v>
      </c>
      <c r="BA2873">
        <v>30</v>
      </c>
      <c r="BB2873">
        <v>5</v>
      </c>
      <c r="BF2873">
        <v>2021</v>
      </c>
      <c r="BG2873" t="s">
        <v>104</v>
      </c>
      <c r="BH2873" t="s">
        <v>9822</v>
      </c>
      <c r="BI2873" t="s">
        <v>9786</v>
      </c>
      <c r="BJ2873" t="s">
        <v>9793</v>
      </c>
    </row>
    <row r="2874" spans="1:62" x14ac:dyDescent="0.35">
      <c r="A2874">
        <v>52959411</v>
      </c>
      <c r="B2874" t="s">
        <v>98</v>
      </c>
      <c r="C2874" t="s">
        <v>75</v>
      </c>
      <c r="D2874" t="s">
        <v>85</v>
      </c>
      <c r="E2874" t="s">
        <v>1586</v>
      </c>
      <c r="F2874">
        <v>3432</v>
      </c>
      <c r="G2874" t="s">
        <v>1586</v>
      </c>
      <c r="H2874">
        <v>3.4788999999999999</v>
      </c>
      <c r="I2874" s="1">
        <v>44391</v>
      </c>
      <c r="J2874">
        <v>44421.999988425923</v>
      </c>
      <c r="K2874" t="s">
        <v>7637</v>
      </c>
      <c r="L2874" t="s">
        <v>65</v>
      </c>
      <c r="M2874" t="s">
        <v>66</v>
      </c>
      <c r="N2874" t="s">
        <v>67</v>
      </c>
      <c r="O2874" t="s">
        <v>273</v>
      </c>
      <c r="P2874" t="s">
        <v>6970</v>
      </c>
      <c r="Q2874" t="s">
        <v>70</v>
      </c>
      <c r="S2874" t="s">
        <v>82</v>
      </c>
      <c r="T2874" t="s">
        <v>7638</v>
      </c>
      <c r="U2874">
        <v>1</v>
      </c>
      <c r="V2874">
        <v>1</v>
      </c>
      <c r="W2874">
        <v>1</v>
      </c>
      <c r="X2874">
        <v>1</v>
      </c>
      <c r="Y2874">
        <v>0</v>
      </c>
      <c r="Z2874">
        <v>0</v>
      </c>
      <c r="AA2874">
        <v>0</v>
      </c>
      <c r="AB2874">
        <v>0</v>
      </c>
      <c r="AC2874">
        <v>0</v>
      </c>
      <c r="AD2874">
        <v>1</v>
      </c>
      <c r="AE2874">
        <v>1</v>
      </c>
      <c r="AF2874">
        <v>1</v>
      </c>
      <c r="AG2874">
        <v>0</v>
      </c>
      <c r="AH2874">
        <v>1</v>
      </c>
      <c r="AI2874">
        <v>0</v>
      </c>
      <c r="AJ2874">
        <v>0</v>
      </c>
      <c r="AK2874">
        <v>0</v>
      </c>
      <c r="AL2874">
        <v>0</v>
      </c>
      <c r="AM2874">
        <v>0</v>
      </c>
      <c r="AN2874">
        <v>0</v>
      </c>
      <c r="AO2874">
        <v>0</v>
      </c>
      <c r="AP2874">
        <v>1</v>
      </c>
      <c r="AQ2874">
        <v>0</v>
      </c>
      <c r="AR2874">
        <v>0</v>
      </c>
      <c r="AS2874">
        <v>0</v>
      </c>
      <c r="AT2874">
        <v>44391</v>
      </c>
      <c r="AU2874">
        <v>44407</v>
      </c>
      <c r="AV2874">
        <v>0</v>
      </c>
      <c r="AW2874">
        <v>1</v>
      </c>
      <c r="AX2874">
        <v>0</v>
      </c>
      <c r="AY2874">
        <v>2021</v>
      </c>
      <c r="AZ2874">
        <v>7</v>
      </c>
      <c r="BA2874">
        <v>30</v>
      </c>
      <c r="BB2874">
        <v>9</v>
      </c>
      <c r="BF2874">
        <v>2021</v>
      </c>
      <c r="BG2874" t="s">
        <v>104</v>
      </c>
      <c r="BH2874" t="s">
        <v>9822</v>
      </c>
      <c r="BI2874" t="s">
        <v>9786</v>
      </c>
      <c r="BJ2874" t="s">
        <v>9793</v>
      </c>
    </row>
    <row r="2875" spans="1:62" x14ac:dyDescent="0.35">
      <c r="A2875">
        <v>52962800</v>
      </c>
      <c r="B2875" t="s">
        <v>116</v>
      </c>
      <c r="C2875" t="s">
        <v>61</v>
      </c>
      <c r="D2875" t="s">
        <v>125</v>
      </c>
      <c r="E2875" t="s">
        <v>3117</v>
      </c>
      <c r="F2875">
        <v>559343</v>
      </c>
      <c r="G2875" t="s">
        <v>3117</v>
      </c>
      <c r="H2875">
        <v>3.7081</v>
      </c>
      <c r="I2875" s="1">
        <v>44391</v>
      </c>
      <c r="J2875">
        <v>44421.999988425923</v>
      </c>
      <c r="K2875" t="s">
        <v>7639</v>
      </c>
      <c r="L2875" t="s">
        <v>65</v>
      </c>
      <c r="M2875" t="s">
        <v>152</v>
      </c>
      <c r="N2875" t="s">
        <v>153</v>
      </c>
      <c r="O2875" t="s">
        <v>2789</v>
      </c>
      <c r="Q2875" t="s">
        <v>70</v>
      </c>
      <c r="S2875" t="s">
        <v>82</v>
      </c>
      <c r="T2875" t="s">
        <v>7640</v>
      </c>
      <c r="U2875">
        <v>0</v>
      </c>
      <c r="V2875">
        <v>1</v>
      </c>
      <c r="W2875">
        <v>1</v>
      </c>
      <c r="X2875">
        <v>1</v>
      </c>
      <c r="Y2875">
        <v>0</v>
      </c>
      <c r="Z2875">
        <v>0</v>
      </c>
      <c r="AA2875">
        <v>0</v>
      </c>
      <c r="AB2875">
        <v>0</v>
      </c>
      <c r="AC2875">
        <v>1</v>
      </c>
      <c r="AD2875">
        <v>0</v>
      </c>
      <c r="AE2875">
        <v>1</v>
      </c>
      <c r="AF2875">
        <v>0</v>
      </c>
      <c r="AG2875">
        <v>0</v>
      </c>
      <c r="AH2875">
        <v>1</v>
      </c>
      <c r="AI2875">
        <v>0</v>
      </c>
      <c r="AJ2875">
        <v>0</v>
      </c>
      <c r="AK2875">
        <v>0</v>
      </c>
      <c r="AL2875">
        <v>0</v>
      </c>
      <c r="AM2875">
        <v>0</v>
      </c>
      <c r="AN2875">
        <v>0</v>
      </c>
      <c r="AO2875">
        <v>0</v>
      </c>
      <c r="AP2875">
        <v>0</v>
      </c>
      <c r="AQ2875">
        <v>0</v>
      </c>
      <c r="AR2875">
        <v>0</v>
      </c>
      <c r="AS2875">
        <v>0</v>
      </c>
      <c r="AT2875">
        <v>44391</v>
      </c>
      <c r="AU2875">
        <v>44412</v>
      </c>
      <c r="AV2875">
        <v>0</v>
      </c>
      <c r="AW2875">
        <v>1</v>
      </c>
      <c r="AX2875">
        <v>0</v>
      </c>
      <c r="AY2875">
        <v>2021</v>
      </c>
      <c r="AZ2875">
        <v>7</v>
      </c>
      <c r="BA2875">
        <v>30</v>
      </c>
      <c r="BB2875">
        <v>6</v>
      </c>
      <c r="BF2875">
        <v>2021</v>
      </c>
      <c r="BG2875" t="s">
        <v>104</v>
      </c>
      <c r="BH2875" t="s">
        <v>9822</v>
      </c>
      <c r="BI2875" t="s">
        <v>9786</v>
      </c>
      <c r="BJ2875" t="s">
        <v>9793</v>
      </c>
    </row>
    <row r="2876" spans="1:62" x14ac:dyDescent="0.35">
      <c r="A2876">
        <v>52962801</v>
      </c>
      <c r="B2876" t="s">
        <v>116</v>
      </c>
      <c r="C2876" t="s">
        <v>135</v>
      </c>
      <c r="D2876" t="s">
        <v>76</v>
      </c>
      <c r="E2876" t="s">
        <v>3117</v>
      </c>
      <c r="F2876">
        <v>559343</v>
      </c>
      <c r="G2876" t="s">
        <v>3117</v>
      </c>
      <c r="H2876">
        <v>3.7081</v>
      </c>
      <c r="I2876" s="1">
        <v>44391</v>
      </c>
      <c r="J2876">
        <v>44421.999988425923</v>
      </c>
      <c r="K2876" t="s">
        <v>7639</v>
      </c>
      <c r="L2876" t="s">
        <v>65</v>
      </c>
      <c r="M2876" t="s">
        <v>152</v>
      </c>
      <c r="N2876" t="s">
        <v>153</v>
      </c>
      <c r="O2876" t="s">
        <v>2789</v>
      </c>
      <c r="Q2876" t="s">
        <v>70</v>
      </c>
      <c r="S2876" t="s">
        <v>82</v>
      </c>
      <c r="T2876" t="s">
        <v>7641</v>
      </c>
      <c r="U2876">
        <v>0</v>
      </c>
      <c r="V2876">
        <v>1</v>
      </c>
      <c r="W2876">
        <v>1</v>
      </c>
      <c r="X2876">
        <v>1</v>
      </c>
      <c r="Y2876">
        <v>0</v>
      </c>
      <c r="Z2876">
        <v>0</v>
      </c>
      <c r="AA2876">
        <v>0</v>
      </c>
      <c r="AB2876">
        <v>0</v>
      </c>
      <c r="AC2876">
        <v>1</v>
      </c>
      <c r="AD2876">
        <v>0</v>
      </c>
      <c r="AE2876">
        <v>1</v>
      </c>
      <c r="AF2876">
        <v>0</v>
      </c>
      <c r="AG2876">
        <v>0</v>
      </c>
      <c r="AH2876">
        <v>1</v>
      </c>
      <c r="AI2876">
        <v>0</v>
      </c>
      <c r="AJ2876">
        <v>0</v>
      </c>
      <c r="AK2876">
        <v>0</v>
      </c>
      <c r="AL2876">
        <v>0</v>
      </c>
      <c r="AM2876">
        <v>0</v>
      </c>
      <c r="AN2876">
        <v>0</v>
      </c>
      <c r="AO2876">
        <v>0</v>
      </c>
      <c r="AP2876">
        <v>0</v>
      </c>
      <c r="AQ2876">
        <v>0</v>
      </c>
      <c r="AR2876">
        <v>0</v>
      </c>
      <c r="AS2876">
        <v>0</v>
      </c>
      <c r="AT2876">
        <v>44391</v>
      </c>
      <c r="AU2876">
        <v>44412</v>
      </c>
      <c r="AV2876">
        <v>0</v>
      </c>
      <c r="AW2876">
        <v>1</v>
      </c>
      <c r="AX2876">
        <v>0</v>
      </c>
      <c r="AY2876">
        <v>2021</v>
      </c>
      <c r="AZ2876">
        <v>7</v>
      </c>
      <c r="BA2876">
        <v>30</v>
      </c>
      <c r="BB2876">
        <v>6</v>
      </c>
      <c r="BF2876">
        <v>2021</v>
      </c>
      <c r="BG2876" t="s">
        <v>104</v>
      </c>
      <c r="BH2876" t="s">
        <v>9822</v>
      </c>
      <c r="BI2876" t="s">
        <v>9786</v>
      </c>
      <c r="BJ2876" t="s">
        <v>9793</v>
      </c>
    </row>
    <row r="2877" spans="1:62" x14ac:dyDescent="0.35">
      <c r="A2877">
        <v>52963902</v>
      </c>
      <c r="B2877" t="s">
        <v>98</v>
      </c>
      <c r="C2877" t="s">
        <v>75</v>
      </c>
      <c r="D2877" t="s">
        <v>159</v>
      </c>
      <c r="E2877" t="s">
        <v>4929</v>
      </c>
      <c r="F2877">
        <v>26331750</v>
      </c>
      <c r="G2877" t="s">
        <v>4929</v>
      </c>
      <c r="H2877">
        <v>3.9066000000000001</v>
      </c>
      <c r="I2877" s="1">
        <v>44391</v>
      </c>
      <c r="J2877">
        <v>44421.999988425923</v>
      </c>
      <c r="K2877" t="s">
        <v>7452</v>
      </c>
      <c r="L2877" t="s">
        <v>65</v>
      </c>
      <c r="M2877" t="s">
        <v>197</v>
      </c>
      <c r="N2877" t="s">
        <v>198</v>
      </c>
      <c r="P2877" t="s">
        <v>7453</v>
      </c>
      <c r="Q2877" t="s">
        <v>70</v>
      </c>
      <c r="R2877" t="s">
        <v>7454</v>
      </c>
      <c r="S2877" t="s">
        <v>82</v>
      </c>
      <c r="T2877" t="s">
        <v>7642</v>
      </c>
      <c r="U2877">
        <v>1</v>
      </c>
      <c r="V2877">
        <v>1</v>
      </c>
      <c r="W2877">
        <v>1</v>
      </c>
      <c r="X2877">
        <v>1</v>
      </c>
      <c r="Y2877">
        <v>0</v>
      </c>
      <c r="Z2877">
        <v>0</v>
      </c>
      <c r="AA2877">
        <v>0</v>
      </c>
      <c r="AB2877">
        <v>0</v>
      </c>
      <c r="AC2877">
        <v>0</v>
      </c>
      <c r="AD2877">
        <v>0</v>
      </c>
      <c r="AE2877">
        <v>1</v>
      </c>
      <c r="AF2877">
        <v>0</v>
      </c>
      <c r="AG2877">
        <v>0</v>
      </c>
      <c r="AH2877">
        <v>1</v>
      </c>
      <c r="AI2877">
        <v>0</v>
      </c>
      <c r="AJ2877">
        <v>0</v>
      </c>
      <c r="AK2877">
        <v>0</v>
      </c>
      <c r="AL2877">
        <v>0</v>
      </c>
      <c r="AM2877">
        <v>0</v>
      </c>
      <c r="AN2877">
        <v>0</v>
      </c>
      <c r="AO2877">
        <v>0</v>
      </c>
      <c r="AP2877">
        <v>0</v>
      </c>
      <c r="AQ2877">
        <v>0</v>
      </c>
      <c r="AR2877">
        <v>0</v>
      </c>
      <c r="AS2877">
        <v>0</v>
      </c>
      <c r="AT2877">
        <v>44391</v>
      </c>
      <c r="AU2877">
        <v>44393</v>
      </c>
      <c r="AV2877">
        <v>0</v>
      </c>
      <c r="AW2877">
        <v>1</v>
      </c>
      <c r="AX2877">
        <v>0</v>
      </c>
      <c r="AY2877">
        <v>2021</v>
      </c>
      <c r="AZ2877">
        <v>7</v>
      </c>
      <c r="BA2877">
        <v>30</v>
      </c>
      <c r="BB2877">
        <v>6</v>
      </c>
      <c r="BC2877">
        <v>70797</v>
      </c>
      <c r="BD2877">
        <v>78853</v>
      </c>
      <c r="BE2877" t="s">
        <v>90</v>
      </c>
      <c r="BF2877">
        <v>2021</v>
      </c>
      <c r="BG2877" t="s">
        <v>104</v>
      </c>
      <c r="BH2877" t="s">
        <v>59</v>
      </c>
      <c r="BI2877" t="s">
        <v>9786</v>
      </c>
      <c r="BJ2877" t="s">
        <v>9793</v>
      </c>
    </row>
    <row r="2878" spans="1:62" x14ac:dyDescent="0.35">
      <c r="A2878">
        <v>52963903</v>
      </c>
      <c r="B2878" t="s">
        <v>98</v>
      </c>
      <c r="C2878" t="s">
        <v>135</v>
      </c>
      <c r="D2878" t="s">
        <v>76</v>
      </c>
      <c r="E2878" t="s">
        <v>4929</v>
      </c>
      <c r="F2878">
        <v>26331750</v>
      </c>
      <c r="G2878" t="s">
        <v>4929</v>
      </c>
      <c r="H2878">
        <v>3.9066000000000001</v>
      </c>
      <c r="I2878" s="1">
        <v>44391</v>
      </c>
      <c r="J2878">
        <v>44421.999988425923</v>
      </c>
      <c r="K2878" t="s">
        <v>7452</v>
      </c>
      <c r="L2878" t="s">
        <v>65</v>
      </c>
      <c r="M2878" t="s">
        <v>197</v>
      </c>
      <c r="N2878" t="s">
        <v>198</v>
      </c>
      <c r="P2878" t="s">
        <v>7453</v>
      </c>
      <c r="Q2878" t="s">
        <v>70</v>
      </c>
      <c r="R2878" t="s">
        <v>7454</v>
      </c>
      <c r="S2878" t="s">
        <v>82</v>
      </c>
      <c r="T2878" t="s">
        <v>7643</v>
      </c>
      <c r="U2878">
        <v>1</v>
      </c>
      <c r="V2878">
        <v>1</v>
      </c>
      <c r="W2878">
        <v>1</v>
      </c>
      <c r="X2878">
        <v>1</v>
      </c>
      <c r="Y2878">
        <v>0</v>
      </c>
      <c r="Z2878">
        <v>0</v>
      </c>
      <c r="AA2878">
        <v>0</v>
      </c>
      <c r="AB2878">
        <v>0</v>
      </c>
      <c r="AC2878">
        <v>0</v>
      </c>
      <c r="AD2878">
        <v>0</v>
      </c>
      <c r="AE2878">
        <v>1</v>
      </c>
      <c r="AF2878">
        <v>0</v>
      </c>
      <c r="AG2878">
        <v>0</v>
      </c>
      <c r="AH2878">
        <v>1</v>
      </c>
      <c r="AI2878">
        <v>0</v>
      </c>
      <c r="AJ2878">
        <v>0</v>
      </c>
      <c r="AK2878">
        <v>0</v>
      </c>
      <c r="AL2878">
        <v>0</v>
      </c>
      <c r="AM2878">
        <v>0</v>
      </c>
      <c r="AN2878">
        <v>0</v>
      </c>
      <c r="AO2878">
        <v>0</v>
      </c>
      <c r="AP2878">
        <v>0</v>
      </c>
      <c r="AQ2878">
        <v>0</v>
      </c>
      <c r="AR2878">
        <v>0</v>
      </c>
      <c r="AS2878">
        <v>0</v>
      </c>
      <c r="AT2878">
        <v>44391</v>
      </c>
      <c r="AU2878">
        <v>44393</v>
      </c>
      <c r="AV2878">
        <v>0</v>
      </c>
      <c r="AW2878">
        <v>1</v>
      </c>
      <c r="AX2878">
        <v>1</v>
      </c>
      <c r="AY2878">
        <v>2021</v>
      </c>
      <c r="AZ2878">
        <v>7</v>
      </c>
      <c r="BA2878">
        <v>30</v>
      </c>
      <c r="BB2878">
        <v>6</v>
      </c>
      <c r="BC2878">
        <v>70797</v>
      </c>
      <c r="BD2878">
        <v>78853</v>
      </c>
      <c r="BE2878" t="s">
        <v>90</v>
      </c>
      <c r="BF2878">
        <v>2021</v>
      </c>
      <c r="BG2878" t="s">
        <v>104</v>
      </c>
      <c r="BH2878" t="s">
        <v>59</v>
      </c>
      <c r="BI2878" t="s">
        <v>9786</v>
      </c>
      <c r="BJ2878" t="s">
        <v>9793</v>
      </c>
    </row>
    <row r="2879" spans="1:62" x14ac:dyDescent="0.35">
      <c r="A2879">
        <v>52965746</v>
      </c>
      <c r="B2879" t="s">
        <v>98</v>
      </c>
      <c r="C2879" t="s">
        <v>92</v>
      </c>
      <c r="D2879" t="s">
        <v>107</v>
      </c>
      <c r="E2879" t="s">
        <v>1180</v>
      </c>
      <c r="F2879">
        <v>23577661</v>
      </c>
      <c r="I2879" s="1">
        <v>44391</v>
      </c>
      <c r="J2879">
        <v>44421.999988425923</v>
      </c>
      <c r="K2879" t="s">
        <v>6497</v>
      </c>
      <c r="L2879" t="s">
        <v>65</v>
      </c>
      <c r="M2879" t="s">
        <v>66</v>
      </c>
      <c r="N2879" t="s">
        <v>67</v>
      </c>
      <c r="O2879" t="s">
        <v>68</v>
      </c>
      <c r="P2879" t="s">
        <v>69</v>
      </c>
      <c r="Q2879" t="s">
        <v>70</v>
      </c>
      <c r="S2879" t="s">
        <v>71</v>
      </c>
      <c r="T2879" t="s">
        <v>7644</v>
      </c>
      <c r="U2879">
        <v>1</v>
      </c>
      <c r="V2879">
        <v>1</v>
      </c>
      <c r="W2879">
        <v>1</v>
      </c>
      <c r="X2879">
        <v>1</v>
      </c>
      <c r="Y2879">
        <v>0</v>
      </c>
      <c r="Z2879">
        <v>0</v>
      </c>
      <c r="AA2879">
        <v>0</v>
      </c>
      <c r="AB2879">
        <v>0</v>
      </c>
      <c r="AC2879">
        <v>0</v>
      </c>
      <c r="AD2879">
        <v>0</v>
      </c>
      <c r="AE2879">
        <v>1</v>
      </c>
      <c r="AF2879">
        <v>0</v>
      </c>
      <c r="AG2879">
        <v>0</v>
      </c>
      <c r="AH2879">
        <v>1</v>
      </c>
      <c r="AI2879">
        <v>0</v>
      </c>
      <c r="AJ2879">
        <v>0</v>
      </c>
      <c r="AK2879">
        <v>0</v>
      </c>
      <c r="AL2879">
        <v>0</v>
      </c>
      <c r="AM2879">
        <v>0</v>
      </c>
      <c r="AN2879">
        <v>0</v>
      </c>
      <c r="AO2879">
        <v>0</v>
      </c>
      <c r="AP2879">
        <v>0</v>
      </c>
      <c r="AQ2879">
        <v>0</v>
      </c>
      <c r="AR2879">
        <v>0</v>
      </c>
      <c r="AS2879">
        <v>0</v>
      </c>
      <c r="AT2879">
        <v>44391</v>
      </c>
      <c r="AU2879">
        <v>44419</v>
      </c>
      <c r="AV2879">
        <v>0</v>
      </c>
      <c r="AW2879">
        <v>1</v>
      </c>
      <c r="AX2879">
        <v>0</v>
      </c>
      <c r="AY2879">
        <v>2021</v>
      </c>
      <c r="AZ2879">
        <v>7</v>
      </c>
      <c r="BA2879">
        <v>30</v>
      </c>
      <c r="BB2879">
        <v>6</v>
      </c>
      <c r="BF2879">
        <v>2021</v>
      </c>
      <c r="BG2879" t="s">
        <v>104</v>
      </c>
      <c r="BH2879" t="s">
        <v>9822</v>
      </c>
      <c r="BI2879" t="s">
        <v>9786</v>
      </c>
      <c r="BJ2879" t="s">
        <v>9793</v>
      </c>
    </row>
    <row r="2880" spans="1:62" x14ac:dyDescent="0.35">
      <c r="A2880">
        <v>52966345</v>
      </c>
      <c r="B2880" t="s">
        <v>7645</v>
      </c>
      <c r="C2880" t="s">
        <v>704</v>
      </c>
      <c r="D2880" t="s">
        <v>705</v>
      </c>
      <c r="E2880" t="s">
        <v>7646</v>
      </c>
      <c r="F2880">
        <v>35439776</v>
      </c>
      <c r="G2880" t="s">
        <v>4751</v>
      </c>
      <c r="H2880">
        <v>3.7006000000000001</v>
      </c>
      <c r="I2880" s="1">
        <v>44391</v>
      </c>
      <c r="J2880">
        <v>44421.999988425923</v>
      </c>
      <c r="K2880" t="s">
        <v>7647</v>
      </c>
      <c r="L2880" t="s">
        <v>65</v>
      </c>
      <c r="M2880" t="s">
        <v>66</v>
      </c>
      <c r="N2880" t="s">
        <v>67</v>
      </c>
      <c r="Q2880" t="s">
        <v>70</v>
      </c>
      <c r="S2880" t="s">
        <v>71</v>
      </c>
      <c r="T2880" t="s">
        <v>7648</v>
      </c>
      <c r="U2880">
        <v>1</v>
      </c>
      <c r="V2880">
        <v>1</v>
      </c>
      <c r="W2880">
        <v>0</v>
      </c>
      <c r="X2880">
        <v>1</v>
      </c>
      <c r="Y2880">
        <v>0</v>
      </c>
      <c r="Z2880">
        <v>0</v>
      </c>
      <c r="AA2880">
        <v>0</v>
      </c>
      <c r="AB2880">
        <v>0</v>
      </c>
      <c r="AC2880">
        <v>0</v>
      </c>
      <c r="AD2880">
        <v>0</v>
      </c>
      <c r="AE2880">
        <v>1</v>
      </c>
      <c r="AF2880">
        <v>0</v>
      </c>
      <c r="AG2880">
        <v>0</v>
      </c>
      <c r="AH2880">
        <v>0</v>
      </c>
      <c r="AI2880">
        <v>0</v>
      </c>
      <c r="AJ2880">
        <v>0</v>
      </c>
      <c r="AK2880">
        <v>0</v>
      </c>
      <c r="AL2880">
        <v>0</v>
      </c>
      <c r="AM2880">
        <v>0</v>
      </c>
      <c r="AN2880">
        <v>0</v>
      </c>
      <c r="AO2880">
        <v>0</v>
      </c>
      <c r="AP2880">
        <v>0</v>
      </c>
      <c r="AQ2880">
        <v>0</v>
      </c>
      <c r="AR2880">
        <v>0</v>
      </c>
      <c r="AS2880">
        <v>0</v>
      </c>
      <c r="AT2880">
        <v>44391</v>
      </c>
      <c r="AU2880">
        <v>44399</v>
      </c>
      <c r="AV2880">
        <v>0</v>
      </c>
      <c r="AW2880">
        <v>1</v>
      </c>
      <c r="AX2880">
        <v>0</v>
      </c>
      <c r="AY2880">
        <v>2021</v>
      </c>
      <c r="AZ2880">
        <v>7</v>
      </c>
      <c r="BA2880">
        <v>30</v>
      </c>
      <c r="BB2880">
        <v>4</v>
      </c>
      <c r="BF2880">
        <v>2021</v>
      </c>
      <c r="BG2880" t="s">
        <v>104</v>
      </c>
      <c r="BH2880" t="s">
        <v>9822</v>
      </c>
      <c r="BI2880" t="s">
        <v>9786</v>
      </c>
      <c r="BJ2880" t="s">
        <v>9793</v>
      </c>
    </row>
    <row r="2881" spans="1:62" x14ac:dyDescent="0.35">
      <c r="A2881">
        <v>52967314</v>
      </c>
      <c r="B2881" t="s">
        <v>116</v>
      </c>
      <c r="C2881" t="s">
        <v>75</v>
      </c>
      <c r="D2881" t="s">
        <v>76</v>
      </c>
      <c r="E2881" t="s">
        <v>553</v>
      </c>
      <c r="F2881">
        <v>35398774</v>
      </c>
      <c r="I2881" s="1">
        <v>44391</v>
      </c>
      <c r="J2881">
        <v>44421.999988425923</v>
      </c>
      <c r="K2881" t="s">
        <v>6886</v>
      </c>
      <c r="L2881" t="s">
        <v>65</v>
      </c>
      <c r="M2881" t="s">
        <v>66</v>
      </c>
      <c r="N2881" t="s">
        <v>67</v>
      </c>
      <c r="O2881" t="s">
        <v>68</v>
      </c>
      <c r="P2881" t="s">
        <v>69</v>
      </c>
      <c r="Q2881" t="s">
        <v>70</v>
      </c>
      <c r="R2881" t="s">
        <v>7649</v>
      </c>
      <c r="S2881" t="s">
        <v>71</v>
      </c>
      <c r="T2881" t="s">
        <v>7650</v>
      </c>
      <c r="U2881">
        <v>1</v>
      </c>
      <c r="V2881">
        <v>1</v>
      </c>
      <c r="W2881">
        <v>1</v>
      </c>
      <c r="X2881">
        <v>1</v>
      </c>
      <c r="Y2881">
        <v>0</v>
      </c>
      <c r="Z2881">
        <v>0</v>
      </c>
      <c r="AA2881">
        <v>0</v>
      </c>
      <c r="AB2881">
        <v>0</v>
      </c>
      <c r="AC2881">
        <v>0</v>
      </c>
      <c r="AD2881">
        <v>0</v>
      </c>
      <c r="AE2881">
        <v>1</v>
      </c>
      <c r="AF2881">
        <v>0</v>
      </c>
      <c r="AG2881">
        <v>0</v>
      </c>
      <c r="AH2881">
        <v>1</v>
      </c>
      <c r="AI2881">
        <v>0</v>
      </c>
      <c r="AJ2881">
        <v>0</v>
      </c>
      <c r="AK2881">
        <v>0</v>
      </c>
      <c r="AL2881">
        <v>0</v>
      </c>
      <c r="AM2881">
        <v>0</v>
      </c>
      <c r="AN2881">
        <v>0</v>
      </c>
      <c r="AO2881">
        <v>0</v>
      </c>
      <c r="AP2881">
        <v>0</v>
      </c>
      <c r="AQ2881">
        <v>0</v>
      </c>
      <c r="AR2881">
        <v>0</v>
      </c>
      <c r="AS2881">
        <v>0</v>
      </c>
      <c r="AT2881">
        <v>44391</v>
      </c>
      <c r="AU2881">
        <v>44419</v>
      </c>
      <c r="AV2881">
        <v>1</v>
      </c>
      <c r="AW2881">
        <v>1</v>
      </c>
      <c r="AX2881">
        <v>0</v>
      </c>
      <c r="AY2881">
        <v>2021</v>
      </c>
      <c r="AZ2881">
        <v>7</v>
      </c>
      <c r="BA2881">
        <v>30</v>
      </c>
      <c r="BB2881">
        <v>6</v>
      </c>
      <c r="BC2881">
        <v>160000</v>
      </c>
      <c r="BD2881">
        <v>160000</v>
      </c>
      <c r="BE2881" t="s">
        <v>90</v>
      </c>
      <c r="BF2881">
        <v>2021</v>
      </c>
      <c r="BG2881" t="s">
        <v>73</v>
      </c>
      <c r="BH2881" t="s">
        <v>59</v>
      </c>
      <c r="BI2881" t="s">
        <v>9786</v>
      </c>
      <c r="BJ2881" t="s">
        <v>9793</v>
      </c>
    </row>
    <row r="2882" spans="1:62" x14ac:dyDescent="0.35">
      <c r="A2882">
        <v>52971026</v>
      </c>
      <c r="B2882" t="s">
        <v>6452</v>
      </c>
      <c r="C2882" t="s">
        <v>75</v>
      </c>
      <c r="D2882" t="s">
        <v>236</v>
      </c>
      <c r="E2882" t="s">
        <v>7651</v>
      </c>
      <c r="F2882">
        <v>47033447</v>
      </c>
      <c r="I2882" s="1">
        <v>44391</v>
      </c>
      <c r="J2882">
        <v>44451.999988425923</v>
      </c>
      <c r="K2882" t="s">
        <v>7652</v>
      </c>
      <c r="L2882" t="s">
        <v>65</v>
      </c>
      <c r="M2882" t="s">
        <v>152</v>
      </c>
      <c r="N2882" t="s">
        <v>153</v>
      </c>
      <c r="O2882" t="s">
        <v>154</v>
      </c>
      <c r="P2882" t="s">
        <v>155</v>
      </c>
      <c r="Q2882" t="s">
        <v>102</v>
      </c>
      <c r="S2882" t="s">
        <v>71</v>
      </c>
      <c r="T2882" t="s">
        <v>7653</v>
      </c>
      <c r="U2882">
        <v>0</v>
      </c>
      <c r="V2882">
        <v>1</v>
      </c>
      <c r="W2882">
        <v>0</v>
      </c>
      <c r="X2882">
        <v>0</v>
      </c>
      <c r="Y2882">
        <v>0</v>
      </c>
      <c r="Z2882">
        <v>0</v>
      </c>
      <c r="AA2882">
        <v>0</v>
      </c>
      <c r="AB2882">
        <v>0</v>
      </c>
      <c r="AC2882">
        <v>0</v>
      </c>
      <c r="AD2882">
        <v>0</v>
      </c>
      <c r="AE2882">
        <v>0</v>
      </c>
      <c r="AF2882">
        <v>1</v>
      </c>
      <c r="AG2882">
        <v>0</v>
      </c>
      <c r="AH2882">
        <v>0</v>
      </c>
      <c r="AI2882">
        <v>0</v>
      </c>
      <c r="AJ2882">
        <v>0</v>
      </c>
      <c r="AK2882">
        <v>0</v>
      </c>
      <c r="AL2882">
        <v>0</v>
      </c>
      <c r="AM2882">
        <v>0</v>
      </c>
      <c r="AN2882">
        <v>0</v>
      </c>
      <c r="AO2882">
        <v>0</v>
      </c>
      <c r="AP2882">
        <v>0</v>
      </c>
      <c r="AQ2882">
        <v>1</v>
      </c>
      <c r="AR2882">
        <v>0</v>
      </c>
      <c r="AS2882">
        <v>0</v>
      </c>
      <c r="AT2882">
        <v>44391</v>
      </c>
      <c r="AU2882">
        <v>44451</v>
      </c>
      <c r="AV2882">
        <v>0</v>
      </c>
      <c r="AW2882">
        <v>1</v>
      </c>
      <c r="AX2882">
        <v>0</v>
      </c>
      <c r="AY2882">
        <v>2021</v>
      </c>
      <c r="AZ2882">
        <v>7</v>
      </c>
      <c r="BA2882">
        <v>60</v>
      </c>
      <c r="BB2882">
        <v>3</v>
      </c>
      <c r="BF2882">
        <v>2021</v>
      </c>
      <c r="BG2882" t="s">
        <v>104</v>
      </c>
      <c r="BH2882" t="s">
        <v>9822</v>
      </c>
      <c r="BI2882" t="s">
        <v>9786</v>
      </c>
      <c r="BJ2882" t="s">
        <v>9793</v>
      </c>
    </row>
    <row r="2883" spans="1:62" x14ac:dyDescent="0.35">
      <c r="A2883">
        <v>52971449</v>
      </c>
      <c r="B2883" t="s">
        <v>7654</v>
      </c>
      <c r="C2883" t="s">
        <v>75</v>
      </c>
      <c r="D2883" t="s">
        <v>165</v>
      </c>
      <c r="E2883" t="s">
        <v>370</v>
      </c>
      <c r="F2883">
        <v>22081129</v>
      </c>
      <c r="I2883" s="1">
        <v>44391</v>
      </c>
      <c r="J2883">
        <v>44421.78</v>
      </c>
      <c r="K2883" t="s">
        <v>7655</v>
      </c>
      <c r="L2883" t="s">
        <v>65</v>
      </c>
      <c r="M2883" t="s">
        <v>66</v>
      </c>
      <c r="N2883" t="s">
        <v>67</v>
      </c>
      <c r="Q2883" t="s">
        <v>70</v>
      </c>
      <c r="R2883" t="s">
        <v>5882</v>
      </c>
      <c r="S2883" t="s">
        <v>71</v>
      </c>
      <c r="T2883" t="s">
        <v>7656</v>
      </c>
      <c r="U2883">
        <v>1</v>
      </c>
      <c r="V2883">
        <v>1</v>
      </c>
      <c r="W2883">
        <v>1</v>
      </c>
      <c r="X2883">
        <v>1</v>
      </c>
      <c r="Y2883">
        <v>0</v>
      </c>
      <c r="Z2883">
        <v>0</v>
      </c>
      <c r="AA2883">
        <v>0</v>
      </c>
      <c r="AB2883">
        <v>0</v>
      </c>
      <c r="AC2883">
        <v>0</v>
      </c>
      <c r="AD2883">
        <v>0</v>
      </c>
      <c r="AE2883">
        <v>1</v>
      </c>
      <c r="AF2883">
        <v>1</v>
      </c>
      <c r="AG2883">
        <v>0</v>
      </c>
      <c r="AH2883">
        <v>1</v>
      </c>
      <c r="AI2883">
        <v>0</v>
      </c>
      <c r="AJ2883">
        <v>0</v>
      </c>
      <c r="AK2883">
        <v>0</v>
      </c>
      <c r="AL2883">
        <v>0</v>
      </c>
      <c r="AM2883">
        <v>0</v>
      </c>
      <c r="AN2883">
        <v>0</v>
      </c>
      <c r="AO2883">
        <v>0</v>
      </c>
      <c r="AP2883">
        <v>1</v>
      </c>
      <c r="AQ2883">
        <v>0</v>
      </c>
      <c r="AR2883">
        <v>0</v>
      </c>
      <c r="AS2883">
        <v>0</v>
      </c>
      <c r="AT2883">
        <v>44391</v>
      </c>
      <c r="AU2883">
        <v>44421</v>
      </c>
      <c r="AV2883">
        <v>1</v>
      </c>
      <c r="AW2883">
        <v>1</v>
      </c>
      <c r="AX2883">
        <v>0</v>
      </c>
      <c r="AY2883">
        <v>2021</v>
      </c>
      <c r="AZ2883">
        <v>7</v>
      </c>
      <c r="BA2883">
        <v>29</v>
      </c>
      <c r="BB2883">
        <v>8</v>
      </c>
      <c r="BF2883">
        <v>2021</v>
      </c>
      <c r="BG2883" t="s">
        <v>73</v>
      </c>
      <c r="BH2883" t="s">
        <v>59</v>
      </c>
      <c r="BI2883" t="s">
        <v>9786</v>
      </c>
      <c r="BJ2883" t="s">
        <v>9793</v>
      </c>
    </row>
    <row r="2884" spans="1:62" x14ac:dyDescent="0.35">
      <c r="A2884">
        <v>52992663</v>
      </c>
      <c r="B2884" t="s">
        <v>283</v>
      </c>
      <c r="C2884" t="s">
        <v>75</v>
      </c>
      <c r="D2884" t="s">
        <v>76</v>
      </c>
      <c r="E2884" t="s">
        <v>553</v>
      </c>
      <c r="F2884">
        <v>35398774</v>
      </c>
      <c r="I2884" s="1">
        <v>44392</v>
      </c>
      <c r="J2884">
        <v>44422.999988425923</v>
      </c>
      <c r="K2884" t="s">
        <v>6886</v>
      </c>
      <c r="L2884" t="s">
        <v>65</v>
      </c>
      <c r="M2884" t="s">
        <v>120</v>
      </c>
      <c r="N2884" t="s">
        <v>121</v>
      </c>
      <c r="O2884" t="s">
        <v>168</v>
      </c>
      <c r="P2884" t="s">
        <v>122</v>
      </c>
      <c r="Q2884" t="s">
        <v>102</v>
      </c>
      <c r="R2884" t="s">
        <v>4959</v>
      </c>
      <c r="S2884" t="s">
        <v>71</v>
      </c>
      <c r="T2884" t="s">
        <v>7657</v>
      </c>
      <c r="U2884">
        <v>1</v>
      </c>
      <c r="V2884">
        <v>1</v>
      </c>
      <c r="W2884">
        <v>1</v>
      </c>
      <c r="X2884">
        <v>1</v>
      </c>
      <c r="Y2884">
        <v>0</v>
      </c>
      <c r="Z2884">
        <v>0</v>
      </c>
      <c r="AA2884">
        <v>0</v>
      </c>
      <c r="AB2884">
        <v>0</v>
      </c>
      <c r="AC2884">
        <v>0</v>
      </c>
      <c r="AD2884">
        <v>1</v>
      </c>
      <c r="AE2884">
        <v>1</v>
      </c>
      <c r="AF2884">
        <v>0</v>
      </c>
      <c r="AG2884">
        <v>1</v>
      </c>
      <c r="AH2884">
        <v>1</v>
      </c>
      <c r="AI2884">
        <v>0</v>
      </c>
      <c r="AJ2884">
        <v>0</v>
      </c>
      <c r="AK2884">
        <v>0</v>
      </c>
      <c r="AL2884">
        <v>0</v>
      </c>
      <c r="AM2884">
        <v>0</v>
      </c>
      <c r="AN2884">
        <v>0</v>
      </c>
      <c r="AO2884">
        <v>0</v>
      </c>
      <c r="AP2884">
        <v>1</v>
      </c>
      <c r="AQ2884">
        <v>0</v>
      </c>
      <c r="AR2884">
        <v>0</v>
      </c>
      <c r="AS2884">
        <v>0</v>
      </c>
      <c r="AT2884">
        <v>44392</v>
      </c>
      <c r="AU2884">
        <v>44420</v>
      </c>
      <c r="AV2884">
        <v>1</v>
      </c>
      <c r="AW2884">
        <v>1</v>
      </c>
      <c r="AX2884">
        <v>0</v>
      </c>
      <c r="AY2884">
        <v>2021</v>
      </c>
      <c r="AZ2884">
        <v>7</v>
      </c>
      <c r="BA2884">
        <v>30</v>
      </c>
      <c r="BB2884">
        <v>9</v>
      </c>
      <c r="BC2884">
        <v>100000</v>
      </c>
      <c r="BD2884">
        <v>100000</v>
      </c>
      <c r="BE2884" t="s">
        <v>90</v>
      </c>
      <c r="BF2884">
        <v>2021</v>
      </c>
      <c r="BG2884" t="s">
        <v>73</v>
      </c>
      <c r="BH2884" t="s">
        <v>59</v>
      </c>
      <c r="BI2884" t="s">
        <v>9786</v>
      </c>
      <c r="BJ2884" t="s">
        <v>9796</v>
      </c>
    </row>
    <row r="2885" spans="1:62" x14ac:dyDescent="0.35">
      <c r="A2885">
        <v>52993120</v>
      </c>
      <c r="B2885" t="s">
        <v>7658</v>
      </c>
      <c r="C2885" t="s">
        <v>92</v>
      </c>
      <c r="D2885" t="s">
        <v>107</v>
      </c>
      <c r="E2885" t="s">
        <v>553</v>
      </c>
      <c r="F2885">
        <v>35398774</v>
      </c>
      <c r="I2885" s="1">
        <v>44392</v>
      </c>
      <c r="J2885">
        <v>44422.999988425923</v>
      </c>
      <c r="K2885" t="s">
        <v>1452</v>
      </c>
      <c r="L2885" t="s">
        <v>65</v>
      </c>
      <c r="M2885" t="s">
        <v>66</v>
      </c>
      <c r="N2885" t="s">
        <v>67</v>
      </c>
      <c r="O2885" t="s">
        <v>68</v>
      </c>
      <c r="P2885" t="s">
        <v>69</v>
      </c>
      <c r="Q2885" t="s">
        <v>102</v>
      </c>
      <c r="S2885" t="s">
        <v>71</v>
      </c>
      <c r="T2885" t="s">
        <v>7659</v>
      </c>
      <c r="U2885">
        <v>0</v>
      </c>
      <c r="V2885">
        <v>1</v>
      </c>
      <c r="W2885">
        <v>0</v>
      </c>
      <c r="X2885">
        <v>1</v>
      </c>
      <c r="Y2885">
        <v>0</v>
      </c>
      <c r="Z2885">
        <v>0</v>
      </c>
      <c r="AA2885">
        <v>0</v>
      </c>
      <c r="AB2885">
        <v>0</v>
      </c>
      <c r="AC2885">
        <v>0</v>
      </c>
      <c r="AD2885">
        <v>0</v>
      </c>
      <c r="AE2885">
        <v>1</v>
      </c>
      <c r="AF2885">
        <v>0</v>
      </c>
      <c r="AG2885">
        <v>0</v>
      </c>
      <c r="AH2885">
        <v>1</v>
      </c>
      <c r="AI2885">
        <v>0</v>
      </c>
      <c r="AJ2885">
        <v>0</v>
      </c>
      <c r="AK2885">
        <v>0</v>
      </c>
      <c r="AL2885">
        <v>0</v>
      </c>
      <c r="AM2885">
        <v>0</v>
      </c>
      <c r="AN2885">
        <v>0</v>
      </c>
      <c r="AO2885">
        <v>0</v>
      </c>
      <c r="AP2885">
        <v>0</v>
      </c>
      <c r="AQ2885">
        <v>0</v>
      </c>
      <c r="AR2885">
        <v>0</v>
      </c>
      <c r="AS2885">
        <v>0</v>
      </c>
      <c r="AT2885">
        <v>44392</v>
      </c>
      <c r="AU2885">
        <v>44420</v>
      </c>
      <c r="AV2885">
        <v>1</v>
      </c>
      <c r="AW2885">
        <v>1</v>
      </c>
      <c r="AX2885">
        <v>0</v>
      </c>
      <c r="AY2885">
        <v>2021</v>
      </c>
      <c r="AZ2885">
        <v>7</v>
      </c>
      <c r="BA2885">
        <v>30</v>
      </c>
      <c r="BB2885">
        <v>4</v>
      </c>
      <c r="BF2885">
        <v>2021</v>
      </c>
      <c r="BG2885" t="s">
        <v>73</v>
      </c>
      <c r="BH2885" t="s">
        <v>9822</v>
      </c>
      <c r="BI2885" t="s">
        <v>9786</v>
      </c>
      <c r="BJ2885" t="s">
        <v>9796</v>
      </c>
    </row>
    <row r="2886" spans="1:62" x14ac:dyDescent="0.35">
      <c r="A2886">
        <v>52993123</v>
      </c>
      <c r="B2886" t="s">
        <v>283</v>
      </c>
      <c r="C2886" t="s">
        <v>75</v>
      </c>
      <c r="D2886" t="s">
        <v>76</v>
      </c>
      <c r="E2886" t="s">
        <v>553</v>
      </c>
      <c r="F2886">
        <v>35398774</v>
      </c>
      <c r="I2886" s="1">
        <v>44392</v>
      </c>
      <c r="J2886">
        <v>44422.999988425923</v>
      </c>
      <c r="K2886" t="s">
        <v>6886</v>
      </c>
      <c r="L2886" t="s">
        <v>65</v>
      </c>
      <c r="M2886" t="s">
        <v>66</v>
      </c>
      <c r="N2886" t="s">
        <v>67</v>
      </c>
      <c r="Q2886" t="s">
        <v>102</v>
      </c>
      <c r="R2886" t="s">
        <v>4959</v>
      </c>
      <c r="S2886" t="s">
        <v>71</v>
      </c>
      <c r="T2886" t="s">
        <v>7660</v>
      </c>
      <c r="U2886">
        <v>1</v>
      </c>
      <c r="V2886">
        <v>1</v>
      </c>
      <c r="W2886">
        <v>1</v>
      </c>
      <c r="X2886">
        <v>1</v>
      </c>
      <c r="Y2886">
        <v>0</v>
      </c>
      <c r="Z2886">
        <v>0</v>
      </c>
      <c r="AA2886">
        <v>0</v>
      </c>
      <c r="AB2886">
        <v>0</v>
      </c>
      <c r="AC2886">
        <v>0</v>
      </c>
      <c r="AD2886">
        <v>1</v>
      </c>
      <c r="AE2886">
        <v>1</v>
      </c>
      <c r="AF2886">
        <v>0</v>
      </c>
      <c r="AG2886">
        <v>1</v>
      </c>
      <c r="AH2886">
        <v>1</v>
      </c>
      <c r="AI2886">
        <v>0</v>
      </c>
      <c r="AJ2886">
        <v>0</v>
      </c>
      <c r="AK2886">
        <v>0</v>
      </c>
      <c r="AL2886">
        <v>0</v>
      </c>
      <c r="AM2886">
        <v>0</v>
      </c>
      <c r="AN2886">
        <v>0</v>
      </c>
      <c r="AO2886">
        <v>0</v>
      </c>
      <c r="AP2886">
        <v>1</v>
      </c>
      <c r="AQ2886">
        <v>0</v>
      </c>
      <c r="AR2886">
        <v>0</v>
      </c>
      <c r="AS2886">
        <v>0</v>
      </c>
      <c r="AT2886">
        <v>44392</v>
      </c>
      <c r="AU2886">
        <v>44420</v>
      </c>
      <c r="AV2886">
        <v>1</v>
      </c>
      <c r="AW2886">
        <v>1</v>
      </c>
      <c r="AX2886">
        <v>0</v>
      </c>
      <c r="AY2886">
        <v>2021</v>
      </c>
      <c r="AZ2886">
        <v>7</v>
      </c>
      <c r="BA2886">
        <v>30</v>
      </c>
      <c r="BB2886">
        <v>9</v>
      </c>
      <c r="BC2886">
        <v>100000</v>
      </c>
      <c r="BD2886">
        <v>100000</v>
      </c>
      <c r="BE2886" t="s">
        <v>90</v>
      </c>
      <c r="BF2886">
        <v>2021</v>
      </c>
      <c r="BG2886" t="s">
        <v>73</v>
      </c>
      <c r="BH2886" t="s">
        <v>59</v>
      </c>
      <c r="BI2886" t="s">
        <v>9786</v>
      </c>
      <c r="BJ2886" t="s">
        <v>9796</v>
      </c>
    </row>
    <row r="2887" spans="1:62" x14ac:dyDescent="0.35">
      <c r="A2887">
        <v>52993173</v>
      </c>
      <c r="B2887" t="s">
        <v>524</v>
      </c>
      <c r="C2887" t="s">
        <v>75</v>
      </c>
      <c r="D2887" t="s">
        <v>85</v>
      </c>
      <c r="E2887" t="s">
        <v>3332</v>
      </c>
      <c r="F2887">
        <v>32501318</v>
      </c>
      <c r="I2887" s="1">
        <v>44392</v>
      </c>
      <c r="J2887">
        <v>44422.999988425923</v>
      </c>
      <c r="K2887" t="s">
        <v>7661</v>
      </c>
      <c r="L2887" t="s">
        <v>65</v>
      </c>
      <c r="M2887" t="s">
        <v>519</v>
      </c>
      <c r="N2887" t="s">
        <v>520</v>
      </c>
      <c r="P2887" t="s">
        <v>3821</v>
      </c>
      <c r="Q2887" t="s">
        <v>70</v>
      </c>
      <c r="S2887" t="s">
        <v>71</v>
      </c>
      <c r="T2887" t="s">
        <v>7662</v>
      </c>
      <c r="U2887">
        <v>0</v>
      </c>
      <c r="V2887">
        <v>1</v>
      </c>
      <c r="W2887">
        <v>0</v>
      </c>
      <c r="X2887">
        <v>1</v>
      </c>
      <c r="Y2887">
        <v>0</v>
      </c>
      <c r="Z2887">
        <v>0</v>
      </c>
      <c r="AA2887">
        <v>0</v>
      </c>
      <c r="AB2887">
        <v>0</v>
      </c>
      <c r="AC2887">
        <v>0</v>
      </c>
      <c r="AD2887">
        <v>1</v>
      </c>
      <c r="AE2887">
        <v>1</v>
      </c>
      <c r="AF2887">
        <v>1</v>
      </c>
      <c r="AG2887">
        <v>1</v>
      </c>
      <c r="AH2887">
        <v>1</v>
      </c>
      <c r="AI2887">
        <v>0</v>
      </c>
      <c r="AJ2887">
        <v>0</v>
      </c>
      <c r="AK2887">
        <v>0</v>
      </c>
      <c r="AL2887">
        <v>0</v>
      </c>
      <c r="AM2887">
        <v>0</v>
      </c>
      <c r="AN2887">
        <v>0</v>
      </c>
      <c r="AO2887">
        <v>0</v>
      </c>
      <c r="AP2887">
        <v>1</v>
      </c>
      <c r="AQ2887">
        <v>0</v>
      </c>
      <c r="AR2887">
        <v>0</v>
      </c>
      <c r="AS2887">
        <v>0</v>
      </c>
      <c r="AT2887">
        <v>44392</v>
      </c>
      <c r="AU2887">
        <v>44422</v>
      </c>
      <c r="AV2887">
        <v>0</v>
      </c>
      <c r="AW2887">
        <v>1</v>
      </c>
      <c r="AX2887">
        <v>0</v>
      </c>
      <c r="AY2887">
        <v>2021</v>
      </c>
      <c r="AZ2887">
        <v>7</v>
      </c>
      <c r="BA2887">
        <v>30</v>
      </c>
      <c r="BB2887">
        <v>8</v>
      </c>
      <c r="BF2887">
        <v>2021</v>
      </c>
      <c r="BG2887" t="s">
        <v>104</v>
      </c>
      <c r="BH2887" t="s">
        <v>9822</v>
      </c>
      <c r="BI2887" t="s">
        <v>9786</v>
      </c>
      <c r="BJ2887" t="s">
        <v>9796</v>
      </c>
    </row>
    <row r="2888" spans="1:62" x14ac:dyDescent="0.35">
      <c r="A2888">
        <v>52993287</v>
      </c>
      <c r="B2888" t="s">
        <v>524</v>
      </c>
      <c r="C2888" t="s">
        <v>75</v>
      </c>
      <c r="D2888" t="s">
        <v>165</v>
      </c>
      <c r="E2888" t="s">
        <v>3332</v>
      </c>
      <c r="F2888">
        <v>32501318</v>
      </c>
      <c r="I2888" s="1">
        <v>44392</v>
      </c>
      <c r="J2888">
        <v>44422.999988425923</v>
      </c>
      <c r="K2888" t="s">
        <v>7661</v>
      </c>
      <c r="L2888" t="s">
        <v>65</v>
      </c>
      <c r="M2888" t="s">
        <v>120</v>
      </c>
      <c r="N2888" t="s">
        <v>121</v>
      </c>
      <c r="O2888" t="s">
        <v>168</v>
      </c>
      <c r="P2888" t="s">
        <v>2542</v>
      </c>
      <c r="Q2888" t="s">
        <v>70</v>
      </c>
      <c r="S2888" t="s">
        <v>71</v>
      </c>
      <c r="T2888" t="s">
        <v>7663</v>
      </c>
      <c r="U2888">
        <v>0</v>
      </c>
      <c r="V2888">
        <v>1</v>
      </c>
      <c r="W2888">
        <v>0</v>
      </c>
      <c r="X2888">
        <v>1</v>
      </c>
      <c r="Y2888">
        <v>0</v>
      </c>
      <c r="Z2888">
        <v>0</v>
      </c>
      <c r="AA2888">
        <v>0</v>
      </c>
      <c r="AB2888">
        <v>0</v>
      </c>
      <c r="AC2888">
        <v>0</v>
      </c>
      <c r="AD2888">
        <v>1</v>
      </c>
      <c r="AE2888">
        <v>1</v>
      </c>
      <c r="AF2888">
        <v>1</v>
      </c>
      <c r="AG2888">
        <v>1</v>
      </c>
      <c r="AH2888">
        <v>1</v>
      </c>
      <c r="AI2888">
        <v>0</v>
      </c>
      <c r="AJ2888">
        <v>0</v>
      </c>
      <c r="AK2888">
        <v>0</v>
      </c>
      <c r="AL2888">
        <v>0</v>
      </c>
      <c r="AM2888">
        <v>0</v>
      </c>
      <c r="AN2888">
        <v>0</v>
      </c>
      <c r="AO2888">
        <v>0</v>
      </c>
      <c r="AP2888">
        <v>1</v>
      </c>
      <c r="AQ2888">
        <v>0</v>
      </c>
      <c r="AR2888">
        <v>0</v>
      </c>
      <c r="AS2888">
        <v>0</v>
      </c>
      <c r="AT2888">
        <v>44392</v>
      </c>
      <c r="AU2888">
        <v>44422</v>
      </c>
      <c r="AV2888">
        <v>0</v>
      </c>
      <c r="AW2888">
        <v>1</v>
      </c>
      <c r="AX2888">
        <v>0</v>
      </c>
      <c r="AY2888">
        <v>2021</v>
      </c>
      <c r="AZ2888">
        <v>7</v>
      </c>
      <c r="BA2888">
        <v>30</v>
      </c>
      <c r="BB2888">
        <v>8</v>
      </c>
      <c r="BF2888">
        <v>2021</v>
      </c>
      <c r="BG2888" t="s">
        <v>104</v>
      </c>
      <c r="BH2888" t="s">
        <v>9822</v>
      </c>
      <c r="BI2888" t="s">
        <v>9786</v>
      </c>
      <c r="BJ2888" t="s">
        <v>9796</v>
      </c>
    </row>
    <row r="2889" spans="1:62" x14ac:dyDescent="0.35">
      <c r="A2889">
        <v>52993781</v>
      </c>
      <c r="B2889" t="s">
        <v>98</v>
      </c>
      <c r="C2889" t="s">
        <v>75</v>
      </c>
      <c r="D2889" t="s">
        <v>76</v>
      </c>
      <c r="E2889" t="s">
        <v>7664</v>
      </c>
      <c r="F2889">
        <v>29321933</v>
      </c>
      <c r="I2889" s="1">
        <v>44392</v>
      </c>
      <c r="J2889">
        <v>44422.692881944437</v>
      </c>
      <c r="K2889" t="s">
        <v>7665</v>
      </c>
      <c r="L2889" t="s">
        <v>65</v>
      </c>
      <c r="M2889" t="s">
        <v>66</v>
      </c>
      <c r="N2889" t="s">
        <v>67</v>
      </c>
      <c r="O2889" t="s">
        <v>101</v>
      </c>
      <c r="Q2889" t="s">
        <v>70</v>
      </c>
      <c r="R2889" t="s">
        <v>7666</v>
      </c>
      <c r="S2889" t="s">
        <v>71</v>
      </c>
      <c r="T2889" t="s">
        <v>7667</v>
      </c>
      <c r="U2889">
        <v>1</v>
      </c>
      <c r="V2889">
        <v>1</v>
      </c>
      <c r="W2889">
        <v>1</v>
      </c>
      <c r="X2889">
        <v>1</v>
      </c>
      <c r="Y2889">
        <v>0</v>
      </c>
      <c r="Z2889">
        <v>0</v>
      </c>
      <c r="AA2889">
        <v>0</v>
      </c>
      <c r="AB2889">
        <v>0</v>
      </c>
      <c r="AC2889">
        <v>0</v>
      </c>
      <c r="AD2889">
        <v>0</v>
      </c>
      <c r="AE2889">
        <v>1</v>
      </c>
      <c r="AF2889">
        <v>0</v>
      </c>
      <c r="AG2889">
        <v>0</v>
      </c>
      <c r="AH2889">
        <v>1</v>
      </c>
      <c r="AI2889">
        <v>0</v>
      </c>
      <c r="AJ2889">
        <v>0</v>
      </c>
      <c r="AK2889">
        <v>0</v>
      </c>
      <c r="AL2889">
        <v>0</v>
      </c>
      <c r="AM2889">
        <v>0</v>
      </c>
      <c r="AN2889">
        <v>0</v>
      </c>
      <c r="AO2889">
        <v>0</v>
      </c>
      <c r="AP2889">
        <v>0</v>
      </c>
      <c r="AQ2889">
        <v>0</v>
      </c>
      <c r="AR2889">
        <v>0</v>
      </c>
      <c r="AS2889">
        <v>0</v>
      </c>
      <c r="AT2889">
        <v>44392</v>
      </c>
      <c r="AU2889">
        <v>44422</v>
      </c>
      <c r="AV2889">
        <v>0</v>
      </c>
      <c r="AW2889">
        <v>1</v>
      </c>
      <c r="AX2889">
        <v>0</v>
      </c>
      <c r="AY2889">
        <v>2021</v>
      </c>
      <c r="AZ2889">
        <v>7</v>
      </c>
      <c r="BA2889">
        <v>29</v>
      </c>
      <c r="BB2889">
        <v>6</v>
      </c>
      <c r="BC2889">
        <v>110000</v>
      </c>
      <c r="BD2889">
        <v>125000</v>
      </c>
      <c r="BE2889" t="s">
        <v>90</v>
      </c>
      <c r="BF2889">
        <v>2021</v>
      </c>
      <c r="BG2889" t="s">
        <v>104</v>
      </c>
      <c r="BH2889" t="s">
        <v>59</v>
      </c>
      <c r="BI2889" t="s">
        <v>9786</v>
      </c>
      <c r="BJ2889" t="s">
        <v>9796</v>
      </c>
    </row>
    <row r="2890" spans="1:62" x14ac:dyDescent="0.35">
      <c r="A2890">
        <v>52994086</v>
      </c>
      <c r="B2890" t="s">
        <v>5741</v>
      </c>
      <c r="C2890" t="s">
        <v>75</v>
      </c>
      <c r="D2890" t="s">
        <v>165</v>
      </c>
      <c r="E2890" t="s">
        <v>346</v>
      </c>
      <c r="F2890">
        <v>37079664</v>
      </c>
      <c r="I2890" s="1">
        <v>44392</v>
      </c>
      <c r="J2890">
        <v>44422.999988425923</v>
      </c>
      <c r="K2890" t="s">
        <v>6424</v>
      </c>
      <c r="L2890" t="s">
        <v>65</v>
      </c>
      <c r="M2890" t="s">
        <v>66</v>
      </c>
      <c r="N2890" t="s">
        <v>67</v>
      </c>
      <c r="O2890" t="s">
        <v>68</v>
      </c>
      <c r="P2890" t="s">
        <v>69</v>
      </c>
      <c r="Q2890" t="s">
        <v>102</v>
      </c>
      <c r="S2890" t="s">
        <v>71</v>
      </c>
      <c r="T2890" t="s">
        <v>7668</v>
      </c>
      <c r="U2890">
        <v>0</v>
      </c>
      <c r="V2890">
        <v>1</v>
      </c>
      <c r="W2890">
        <v>1</v>
      </c>
      <c r="X2890">
        <v>1</v>
      </c>
      <c r="Y2890">
        <v>0</v>
      </c>
      <c r="Z2890">
        <v>0</v>
      </c>
      <c r="AA2890">
        <v>0</v>
      </c>
      <c r="AB2890">
        <v>0</v>
      </c>
      <c r="AC2890">
        <v>0</v>
      </c>
      <c r="AD2890">
        <v>0</v>
      </c>
      <c r="AE2890">
        <v>1</v>
      </c>
      <c r="AF2890">
        <v>0</v>
      </c>
      <c r="AG2890">
        <v>0</v>
      </c>
      <c r="AH2890">
        <v>1</v>
      </c>
      <c r="AI2890">
        <v>0</v>
      </c>
      <c r="AJ2890">
        <v>0</v>
      </c>
      <c r="AK2890">
        <v>0</v>
      </c>
      <c r="AL2890">
        <v>0</v>
      </c>
      <c r="AM2890">
        <v>0</v>
      </c>
      <c r="AN2890">
        <v>0</v>
      </c>
      <c r="AO2890">
        <v>0</v>
      </c>
      <c r="AP2890">
        <v>1</v>
      </c>
      <c r="AQ2890">
        <v>0</v>
      </c>
      <c r="AR2890">
        <v>0</v>
      </c>
      <c r="AS2890">
        <v>0</v>
      </c>
      <c r="AT2890">
        <v>44392</v>
      </c>
      <c r="AU2890">
        <v>44420</v>
      </c>
      <c r="AV2890">
        <v>1</v>
      </c>
      <c r="AW2890">
        <v>1</v>
      </c>
      <c r="AX2890">
        <v>0</v>
      </c>
      <c r="AY2890">
        <v>2021</v>
      </c>
      <c r="AZ2890">
        <v>7</v>
      </c>
      <c r="BA2890">
        <v>30</v>
      </c>
      <c r="BB2890">
        <v>6</v>
      </c>
      <c r="BF2890">
        <v>2021</v>
      </c>
      <c r="BG2890" t="s">
        <v>73</v>
      </c>
      <c r="BH2890" t="s">
        <v>9822</v>
      </c>
      <c r="BI2890" t="s">
        <v>9786</v>
      </c>
      <c r="BJ2890" t="s">
        <v>9796</v>
      </c>
    </row>
    <row r="2891" spans="1:62" x14ac:dyDescent="0.35">
      <c r="A2891">
        <v>52997404</v>
      </c>
      <c r="B2891" t="s">
        <v>5337</v>
      </c>
      <c r="C2891" t="s">
        <v>61</v>
      </c>
      <c r="D2891" t="s">
        <v>125</v>
      </c>
      <c r="E2891" t="s">
        <v>346</v>
      </c>
      <c r="F2891">
        <v>37079664</v>
      </c>
      <c r="I2891" s="1">
        <v>44393</v>
      </c>
      <c r="J2891">
        <v>44423.999988425923</v>
      </c>
      <c r="K2891" t="s">
        <v>7669</v>
      </c>
      <c r="L2891" t="s">
        <v>65</v>
      </c>
      <c r="M2891" t="s">
        <v>120</v>
      </c>
      <c r="N2891" t="s">
        <v>121</v>
      </c>
      <c r="O2891" t="s">
        <v>168</v>
      </c>
      <c r="P2891" t="s">
        <v>122</v>
      </c>
      <c r="Q2891" t="s">
        <v>70</v>
      </c>
      <c r="R2891" t="s">
        <v>7670</v>
      </c>
      <c r="S2891" t="s">
        <v>71</v>
      </c>
      <c r="T2891" t="s">
        <v>7671</v>
      </c>
      <c r="U2891">
        <v>0</v>
      </c>
      <c r="V2891">
        <v>1</v>
      </c>
      <c r="W2891">
        <v>1</v>
      </c>
      <c r="X2891">
        <v>1</v>
      </c>
      <c r="Y2891">
        <v>0</v>
      </c>
      <c r="Z2891">
        <v>0</v>
      </c>
      <c r="AA2891">
        <v>0</v>
      </c>
      <c r="AB2891">
        <v>0</v>
      </c>
      <c r="AC2891">
        <v>0</v>
      </c>
      <c r="AD2891">
        <v>0</v>
      </c>
      <c r="AE2891">
        <v>1</v>
      </c>
      <c r="AF2891">
        <v>0</v>
      </c>
      <c r="AG2891">
        <v>0</v>
      </c>
      <c r="AH2891">
        <v>1</v>
      </c>
      <c r="AI2891">
        <v>0</v>
      </c>
      <c r="AJ2891">
        <v>0</v>
      </c>
      <c r="AK2891">
        <v>0</v>
      </c>
      <c r="AL2891">
        <v>0</v>
      </c>
      <c r="AM2891">
        <v>0</v>
      </c>
      <c r="AN2891">
        <v>0</v>
      </c>
      <c r="AO2891">
        <v>0</v>
      </c>
      <c r="AP2891">
        <v>1</v>
      </c>
      <c r="AQ2891">
        <v>0</v>
      </c>
      <c r="AR2891">
        <v>0</v>
      </c>
      <c r="AS2891">
        <v>0</v>
      </c>
      <c r="AT2891">
        <v>44392</v>
      </c>
      <c r="AU2891">
        <v>44420</v>
      </c>
      <c r="AV2891">
        <v>1</v>
      </c>
      <c r="AW2891">
        <v>1</v>
      </c>
      <c r="AX2891">
        <v>0</v>
      </c>
      <c r="AY2891">
        <v>2021</v>
      </c>
      <c r="AZ2891">
        <v>7</v>
      </c>
      <c r="BA2891">
        <v>30</v>
      </c>
      <c r="BB2891">
        <v>6</v>
      </c>
      <c r="BC2891">
        <v>140000</v>
      </c>
      <c r="BD2891">
        <v>155000</v>
      </c>
      <c r="BE2891" t="s">
        <v>90</v>
      </c>
      <c r="BF2891">
        <v>2021</v>
      </c>
      <c r="BG2891" t="s">
        <v>73</v>
      </c>
      <c r="BH2891" t="s">
        <v>59</v>
      </c>
      <c r="BI2891" t="s">
        <v>9786</v>
      </c>
      <c r="BJ2891" t="s">
        <v>9797</v>
      </c>
    </row>
    <row r="2892" spans="1:62" x14ac:dyDescent="0.35">
      <c r="A2892">
        <v>52997449</v>
      </c>
      <c r="B2892" t="s">
        <v>7672</v>
      </c>
      <c r="C2892" t="s">
        <v>61</v>
      </c>
      <c r="D2892" t="s">
        <v>125</v>
      </c>
      <c r="E2892" t="s">
        <v>346</v>
      </c>
      <c r="F2892">
        <v>37079664</v>
      </c>
      <c r="I2892" s="1">
        <v>44393</v>
      </c>
      <c r="J2892">
        <v>44423.999988425923</v>
      </c>
      <c r="K2892" t="s">
        <v>7673</v>
      </c>
      <c r="L2892" t="s">
        <v>65</v>
      </c>
      <c r="M2892" t="s">
        <v>66</v>
      </c>
      <c r="N2892" t="s">
        <v>67</v>
      </c>
      <c r="O2892" t="s">
        <v>68</v>
      </c>
      <c r="P2892" t="s">
        <v>69</v>
      </c>
      <c r="Q2892" t="s">
        <v>70</v>
      </c>
      <c r="R2892" t="s">
        <v>7674</v>
      </c>
      <c r="S2892" t="s">
        <v>71</v>
      </c>
      <c r="T2892" t="s">
        <v>7675</v>
      </c>
      <c r="U2892">
        <v>0</v>
      </c>
      <c r="V2892">
        <v>1</v>
      </c>
      <c r="W2892">
        <v>1</v>
      </c>
      <c r="X2892">
        <v>1</v>
      </c>
      <c r="Y2892">
        <v>0</v>
      </c>
      <c r="Z2892">
        <v>0</v>
      </c>
      <c r="AA2892">
        <v>0</v>
      </c>
      <c r="AB2892">
        <v>0</v>
      </c>
      <c r="AC2892">
        <v>0</v>
      </c>
      <c r="AD2892">
        <v>0</v>
      </c>
      <c r="AE2892">
        <v>1</v>
      </c>
      <c r="AF2892">
        <v>0</v>
      </c>
      <c r="AG2892">
        <v>0</v>
      </c>
      <c r="AH2892">
        <v>1</v>
      </c>
      <c r="AI2892">
        <v>0</v>
      </c>
      <c r="AJ2892">
        <v>0</v>
      </c>
      <c r="AK2892">
        <v>0</v>
      </c>
      <c r="AL2892">
        <v>0</v>
      </c>
      <c r="AM2892">
        <v>0</v>
      </c>
      <c r="AN2892">
        <v>0</v>
      </c>
      <c r="AO2892">
        <v>0</v>
      </c>
      <c r="AP2892">
        <v>1</v>
      </c>
      <c r="AQ2892">
        <v>0</v>
      </c>
      <c r="AR2892">
        <v>0</v>
      </c>
      <c r="AS2892">
        <v>0</v>
      </c>
      <c r="AT2892">
        <v>44392</v>
      </c>
      <c r="AU2892">
        <v>44420</v>
      </c>
      <c r="AV2892">
        <v>1</v>
      </c>
      <c r="AW2892">
        <v>1</v>
      </c>
      <c r="AX2892">
        <v>0</v>
      </c>
      <c r="AY2892">
        <v>2021</v>
      </c>
      <c r="AZ2892">
        <v>7</v>
      </c>
      <c r="BA2892">
        <v>30</v>
      </c>
      <c r="BB2892">
        <v>6</v>
      </c>
      <c r="BC2892">
        <v>120000</v>
      </c>
      <c r="BD2892">
        <v>150000</v>
      </c>
      <c r="BE2892" t="s">
        <v>90</v>
      </c>
      <c r="BF2892">
        <v>2021</v>
      </c>
      <c r="BG2892" t="s">
        <v>73</v>
      </c>
      <c r="BH2892" t="s">
        <v>59</v>
      </c>
      <c r="BI2892" t="s">
        <v>9786</v>
      </c>
      <c r="BJ2892" t="s">
        <v>9797</v>
      </c>
    </row>
    <row r="2893" spans="1:62" x14ac:dyDescent="0.35">
      <c r="A2893">
        <v>52999340</v>
      </c>
      <c r="B2893" t="s">
        <v>225</v>
      </c>
      <c r="C2893" t="s">
        <v>75</v>
      </c>
      <c r="D2893" t="s">
        <v>159</v>
      </c>
      <c r="E2893" t="s">
        <v>7676</v>
      </c>
      <c r="F2893">
        <v>45665629</v>
      </c>
      <c r="I2893" s="1">
        <v>44393</v>
      </c>
      <c r="J2893">
        <v>44423.999988425923</v>
      </c>
      <c r="K2893" t="s">
        <v>7677</v>
      </c>
      <c r="L2893" t="s">
        <v>65</v>
      </c>
      <c r="M2893" t="s">
        <v>66</v>
      </c>
      <c r="N2893" t="s">
        <v>67</v>
      </c>
      <c r="O2893" t="s">
        <v>68</v>
      </c>
      <c r="P2893" t="s">
        <v>69</v>
      </c>
      <c r="Q2893" t="s">
        <v>70</v>
      </c>
      <c r="S2893" t="s">
        <v>71</v>
      </c>
      <c r="T2893" t="s">
        <v>7678</v>
      </c>
      <c r="U2893">
        <v>0</v>
      </c>
      <c r="V2893">
        <v>1</v>
      </c>
      <c r="W2893">
        <v>0</v>
      </c>
      <c r="X2893">
        <v>1</v>
      </c>
      <c r="Y2893">
        <v>0</v>
      </c>
      <c r="Z2893">
        <v>0</v>
      </c>
      <c r="AA2893">
        <v>0</v>
      </c>
      <c r="AB2893">
        <v>0</v>
      </c>
      <c r="AC2893">
        <v>0</v>
      </c>
      <c r="AD2893">
        <v>0</v>
      </c>
      <c r="AE2893">
        <v>1</v>
      </c>
      <c r="AF2893">
        <v>0</v>
      </c>
      <c r="AG2893">
        <v>0</v>
      </c>
      <c r="AH2893">
        <v>1</v>
      </c>
      <c r="AI2893">
        <v>0</v>
      </c>
      <c r="AJ2893">
        <v>0</v>
      </c>
      <c r="AK2893">
        <v>0</v>
      </c>
      <c r="AL2893">
        <v>0</v>
      </c>
      <c r="AM2893">
        <v>0</v>
      </c>
      <c r="AN2893">
        <v>0</v>
      </c>
      <c r="AO2893">
        <v>0</v>
      </c>
      <c r="AP2893">
        <v>1</v>
      </c>
      <c r="AQ2893">
        <v>0</v>
      </c>
      <c r="AR2893">
        <v>0</v>
      </c>
      <c r="AS2893">
        <v>0</v>
      </c>
      <c r="AT2893">
        <v>44392</v>
      </c>
      <c r="AU2893">
        <v>44420</v>
      </c>
      <c r="AV2893">
        <v>0</v>
      </c>
      <c r="AW2893">
        <v>1</v>
      </c>
      <c r="AX2893">
        <v>0</v>
      </c>
      <c r="AY2893">
        <v>2021</v>
      </c>
      <c r="AZ2893">
        <v>7</v>
      </c>
      <c r="BA2893">
        <v>30</v>
      </c>
      <c r="BB2893">
        <v>5</v>
      </c>
      <c r="BF2893">
        <v>2021</v>
      </c>
      <c r="BG2893" t="s">
        <v>104</v>
      </c>
      <c r="BH2893" t="s">
        <v>9822</v>
      </c>
      <c r="BI2893" t="s">
        <v>9786</v>
      </c>
      <c r="BJ2893" t="s">
        <v>9797</v>
      </c>
    </row>
    <row r="2894" spans="1:62" x14ac:dyDescent="0.35">
      <c r="A2894">
        <v>52999683</v>
      </c>
      <c r="B2894" t="s">
        <v>283</v>
      </c>
      <c r="C2894" t="s">
        <v>61</v>
      </c>
      <c r="D2894" t="s">
        <v>1132</v>
      </c>
      <c r="E2894" t="s">
        <v>553</v>
      </c>
      <c r="F2894">
        <v>35398774</v>
      </c>
      <c r="I2894" s="1">
        <v>44393</v>
      </c>
      <c r="J2894">
        <v>44423.999988425923</v>
      </c>
      <c r="K2894" t="s">
        <v>1452</v>
      </c>
      <c r="L2894" t="s">
        <v>65</v>
      </c>
      <c r="M2894" t="s">
        <v>66</v>
      </c>
      <c r="N2894" t="s">
        <v>67</v>
      </c>
      <c r="O2894" t="s">
        <v>68</v>
      </c>
      <c r="P2894" t="s">
        <v>69</v>
      </c>
      <c r="Q2894" t="s">
        <v>102</v>
      </c>
      <c r="R2894" t="s">
        <v>4959</v>
      </c>
      <c r="S2894" t="s">
        <v>71</v>
      </c>
      <c r="T2894" t="s">
        <v>7679</v>
      </c>
      <c r="U2894">
        <v>1</v>
      </c>
      <c r="V2894">
        <v>1</v>
      </c>
      <c r="W2894">
        <v>1</v>
      </c>
      <c r="X2894">
        <v>1</v>
      </c>
      <c r="Y2894">
        <v>0</v>
      </c>
      <c r="Z2894">
        <v>0</v>
      </c>
      <c r="AA2894">
        <v>0</v>
      </c>
      <c r="AB2894">
        <v>0</v>
      </c>
      <c r="AC2894">
        <v>0</v>
      </c>
      <c r="AD2894">
        <v>1</v>
      </c>
      <c r="AE2894">
        <v>1</v>
      </c>
      <c r="AF2894">
        <v>0</v>
      </c>
      <c r="AG2894">
        <v>1</v>
      </c>
      <c r="AH2894">
        <v>1</v>
      </c>
      <c r="AI2894">
        <v>0</v>
      </c>
      <c r="AJ2894">
        <v>0</v>
      </c>
      <c r="AK2894">
        <v>0</v>
      </c>
      <c r="AL2894">
        <v>0</v>
      </c>
      <c r="AM2894">
        <v>0</v>
      </c>
      <c r="AN2894">
        <v>0</v>
      </c>
      <c r="AO2894">
        <v>0</v>
      </c>
      <c r="AP2894">
        <v>1</v>
      </c>
      <c r="AQ2894">
        <v>0</v>
      </c>
      <c r="AR2894">
        <v>0</v>
      </c>
      <c r="AS2894">
        <v>0</v>
      </c>
      <c r="AT2894">
        <v>44392</v>
      </c>
      <c r="AU2894">
        <v>44420</v>
      </c>
      <c r="AV2894">
        <v>1</v>
      </c>
      <c r="AW2894">
        <v>1</v>
      </c>
      <c r="AX2894">
        <v>0</v>
      </c>
      <c r="AY2894">
        <v>2021</v>
      </c>
      <c r="AZ2894">
        <v>7</v>
      </c>
      <c r="BA2894">
        <v>30</v>
      </c>
      <c r="BB2894">
        <v>9</v>
      </c>
      <c r="BC2894">
        <v>100000</v>
      </c>
      <c r="BD2894">
        <v>100000</v>
      </c>
      <c r="BE2894" t="s">
        <v>90</v>
      </c>
      <c r="BF2894">
        <v>2021</v>
      </c>
      <c r="BG2894" t="s">
        <v>73</v>
      </c>
      <c r="BH2894" t="s">
        <v>59</v>
      </c>
      <c r="BI2894" t="s">
        <v>9786</v>
      </c>
      <c r="BJ2894" t="s">
        <v>9797</v>
      </c>
    </row>
    <row r="2895" spans="1:62" x14ac:dyDescent="0.35">
      <c r="A2895">
        <v>53022846</v>
      </c>
      <c r="B2895" t="s">
        <v>98</v>
      </c>
      <c r="C2895" t="s">
        <v>61</v>
      </c>
      <c r="D2895" t="s">
        <v>125</v>
      </c>
      <c r="E2895" t="s">
        <v>7680</v>
      </c>
      <c r="F2895">
        <v>44312147</v>
      </c>
      <c r="I2895" s="1">
        <v>44395</v>
      </c>
      <c r="J2895">
        <v>44425.999988425923</v>
      </c>
      <c r="K2895" t="s">
        <v>7681</v>
      </c>
      <c r="L2895" t="s">
        <v>65</v>
      </c>
      <c r="M2895" t="s">
        <v>120</v>
      </c>
      <c r="N2895" t="s">
        <v>121</v>
      </c>
      <c r="O2895" t="s">
        <v>583</v>
      </c>
      <c r="P2895" t="s">
        <v>7682</v>
      </c>
      <c r="Q2895" t="s">
        <v>70</v>
      </c>
      <c r="S2895" t="s">
        <v>71</v>
      </c>
      <c r="T2895" t="s">
        <v>7683</v>
      </c>
      <c r="U2895">
        <v>0</v>
      </c>
      <c r="V2895">
        <v>1</v>
      </c>
      <c r="W2895">
        <v>1</v>
      </c>
      <c r="X2895">
        <v>1</v>
      </c>
      <c r="Y2895">
        <v>0</v>
      </c>
      <c r="Z2895">
        <v>0</v>
      </c>
      <c r="AA2895">
        <v>0</v>
      </c>
      <c r="AB2895">
        <v>0</v>
      </c>
      <c r="AC2895">
        <v>0</v>
      </c>
      <c r="AD2895">
        <v>0</v>
      </c>
      <c r="AE2895">
        <v>1</v>
      </c>
      <c r="AF2895">
        <v>1</v>
      </c>
      <c r="AG2895">
        <v>0</v>
      </c>
      <c r="AH2895">
        <v>1</v>
      </c>
      <c r="AI2895">
        <v>0</v>
      </c>
      <c r="AJ2895">
        <v>0</v>
      </c>
      <c r="AK2895">
        <v>0</v>
      </c>
      <c r="AL2895">
        <v>0</v>
      </c>
      <c r="AM2895">
        <v>0</v>
      </c>
      <c r="AN2895">
        <v>0</v>
      </c>
      <c r="AO2895">
        <v>0</v>
      </c>
      <c r="AP2895">
        <v>0</v>
      </c>
      <c r="AQ2895">
        <v>0</v>
      </c>
      <c r="AR2895">
        <v>0</v>
      </c>
      <c r="AS2895">
        <v>0</v>
      </c>
      <c r="AT2895">
        <v>44417</v>
      </c>
      <c r="AU2895">
        <v>44425</v>
      </c>
      <c r="AV2895">
        <v>0</v>
      </c>
      <c r="AW2895">
        <v>1</v>
      </c>
      <c r="AX2895">
        <v>0</v>
      </c>
      <c r="AY2895">
        <v>2021</v>
      </c>
      <c r="AZ2895">
        <v>7</v>
      </c>
      <c r="BA2895">
        <v>30</v>
      </c>
      <c r="BB2895">
        <v>6</v>
      </c>
      <c r="BF2895">
        <v>2021</v>
      </c>
      <c r="BG2895" t="s">
        <v>104</v>
      </c>
      <c r="BH2895" t="s">
        <v>9822</v>
      </c>
      <c r="BI2895" t="s">
        <v>9786</v>
      </c>
      <c r="BJ2895" t="s">
        <v>9799</v>
      </c>
    </row>
    <row r="2896" spans="1:62" x14ac:dyDescent="0.35">
      <c r="A2896">
        <v>53029523</v>
      </c>
      <c r="B2896" t="s">
        <v>383</v>
      </c>
      <c r="C2896" t="s">
        <v>75</v>
      </c>
      <c r="D2896" t="s">
        <v>76</v>
      </c>
      <c r="E2896" t="s">
        <v>2361</v>
      </c>
      <c r="F2896">
        <v>24712589</v>
      </c>
      <c r="G2896" t="s">
        <v>2361</v>
      </c>
      <c r="H2896">
        <v>3.4611000000000001</v>
      </c>
      <c r="I2896" s="1">
        <v>44396</v>
      </c>
      <c r="J2896">
        <v>44426.999988425923</v>
      </c>
      <c r="K2896" t="s">
        <v>7684</v>
      </c>
      <c r="L2896" t="s">
        <v>65</v>
      </c>
      <c r="M2896" t="s">
        <v>66</v>
      </c>
      <c r="N2896" t="s">
        <v>67</v>
      </c>
      <c r="O2896" t="s">
        <v>68</v>
      </c>
      <c r="P2896" t="s">
        <v>69</v>
      </c>
      <c r="Q2896" t="s">
        <v>70</v>
      </c>
      <c r="R2896" t="s">
        <v>7522</v>
      </c>
      <c r="S2896" t="s">
        <v>82</v>
      </c>
      <c r="T2896" t="s">
        <v>7685</v>
      </c>
      <c r="U2896">
        <v>1</v>
      </c>
      <c r="V2896">
        <v>1</v>
      </c>
      <c r="W2896">
        <v>0</v>
      </c>
      <c r="X2896">
        <v>1</v>
      </c>
      <c r="Y2896">
        <v>0</v>
      </c>
      <c r="Z2896">
        <v>0</v>
      </c>
      <c r="AA2896">
        <v>0</v>
      </c>
      <c r="AB2896">
        <v>0</v>
      </c>
      <c r="AC2896">
        <v>0</v>
      </c>
      <c r="AD2896">
        <v>0</v>
      </c>
      <c r="AE2896">
        <v>1</v>
      </c>
      <c r="AF2896">
        <v>0</v>
      </c>
      <c r="AG2896">
        <v>0</v>
      </c>
      <c r="AH2896">
        <v>1</v>
      </c>
      <c r="AI2896">
        <v>0</v>
      </c>
      <c r="AJ2896">
        <v>0</v>
      </c>
      <c r="AK2896">
        <v>0</v>
      </c>
      <c r="AL2896">
        <v>0</v>
      </c>
      <c r="AM2896">
        <v>0</v>
      </c>
      <c r="AN2896">
        <v>0</v>
      </c>
      <c r="AO2896">
        <v>0</v>
      </c>
      <c r="AP2896">
        <v>0</v>
      </c>
      <c r="AQ2896">
        <v>0</v>
      </c>
      <c r="AR2896">
        <v>0</v>
      </c>
      <c r="AS2896">
        <v>0</v>
      </c>
      <c r="AT2896">
        <v>44396</v>
      </c>
      <c r="AU2896">
        <v>44410</v>
      </c>
      <c r="AV2896">
        <v>0</v>
      </c>
      <c r="AW2896">
        <v>1</v>
      </c>
      <c r="AX2896">
        <v>0</v>
      </c>
      <c r="AY2896">
        <v>2021</v>
      </c>
      <c r="AZ2896">
        <v>7</v>
      </c>
      <c r="BA2896">
        <v>30</v>
      </c>
      <c r="BB2896">
        <v>5</v>
      </c>
      <c r="BF2896">
        <v>2021</v>
      </c>
      <c r="BG2896" t="s">
        <v>104</v>
      </c>
      <c r="BH2896" t="s">
        <v>59</v>
      </c>
      <c r="BI2896" t="s">
        <v>9786</v>
      </c>
      <c r="BJ2896" t="s">
        <v>9794</v>
      </c>
    </row>
    <row r="2897" spans="1:62" x14ac:dyDescent="0.35">
      <c r="A2897">
        <v>53029525</v>
      </c>
      <c r="B2897" t="s">
        <v>383</v>
      </c>
      <c r="C2897" t="s">
        <v>75</v>
      </c>
      <c r="D2897" t="s">
        <v>76</v>
      </c>
      <c r="E2897" t="s">
        <v>2361</v>
      </c>
      <c r="F2897">
        <v>24712589</v>
      </c>
      <c r="G2897" t="s">
        <v>2361</v>
      </c>
      <c r="I2897" s="1">
        <v>44396</v>
      </c>
      <c r="J2897">
        <v>44426.999988425923</v>
      </c>
      <c r="K2897" t="s">
        <v>7684</v>
      </c>
      <c r="L2897" t="s">
        <v>65</v>
      </c>
      <c r="M2897" t="s">
        <v>120</v>
      </c>
      <c r="N2897" t="s">
        <v>121</v>
      </c>
      <c r="O2897" t="s">
        <v>168</v>
      </c>
      <c r="P2897" t="s">
        <v>122</v>
      </c>
      <c r="Q2897" t="s">
        <v>70</v>
      </c>
      <c r="R2897" t="s">
        <v>7522</v>
      </c>
      <c r="S2897" t="s">
        <v>82</v>
      </c>
      <c r="T2897" t="s">
        <v>7686</v>
      </c>
      <c r="U2897">
        <v>1</v>
      </c>
      <c r="V2897">
        <v>1</v>
      </c>
      <c r="W2897">
        <v>0</v>
      </c>
      <c r="X2897">
        <v>1</v>
      </c>
      <c r="Y2897">
        <v>0</v>
      </c>
      <c r="Z2897">
        <v>0</v>
      </c>
      <c r="AA2897">
        <v>0</v>
      </c>
      <c r="AB2897">
        <v>0</v>
      </c>
      <c r="AC2897">
        <v>0</v>
      </c>
      <c r="AD2897">
        <v>0</v>
      </c>
      <c r="AE2897">
        <v>1</v>
      </c>
      <c r="AF2897">
        <v>0</v>
      </c>
      <c r="AG2897">
        <v>0</v>
      </c>
      <c r="AH2897">
        <v>1</v>
      </c>
      <c r="AI2897">
        <v>0</v>
      </c>
      <c r="AJ2897">
        <v>0</v>
      </c>
      <c r="AK2897">
        <v>0</v>
      </c>
      <c r="AL2897">
        <v>0</v>
      </c>
      <c r="AM2897">
        <v>0</v>
      </c>
      <c r="AN2897">
        <v>0</v>
      </c>
      <c r="AO2897">
        <v>0</v>
      </c>
      <c r="AP2897">
        <v>0</v>
      </c>
      <c r="AQ2897">
        <v>0</v>
      </c>
      <c r="AR2897">
        <v>0</v>
      </c>
      <c r="AS2897">
        <v>0</v>
      </c>
      <c r="AT2897">
        <v>44396</v>
      </c>
      <c r="AU2897">
        <v>44410</v>
      </c>
      <c r="AV2897">
        <v>0</v>
      </c>
      <c r="AW2897">
        <v>1</v>
      </c>
      <c r="AX2897">
        <v>0</v>
      </c>
      <c r="AY2897">
        <v>2021</v>
      </c>
      <c r="AZ2897">
        <v>7</v>
      </c>
      <c r="BA2897">
        <v>30</v>
      </c>
      <c r="BB2897">
        <v>5</v>
      </c>
      <c r="BF2897">
        <v>2021</v>
      </c>
      <c r="BG2897" t="s">
        <v>104</v>
      </c>
      <c r="BH2897" t="s">
        <v>59</v>
      </c>
      <c r="BI2897" t="s">
        <v>9786</v>
      </c>
      <c r="BJ2897" t="s">
        <v>9794</v>
      </c>
    </row>
    <row r="2898" spans="1:62" x14ac:dyDescent="0.35">
      <c r="A2898">
        <v>53029527</v>
      </c>
      <c r="B2898" t="s">
        <v>383</v>
      </c>
      <c r="C2898" t="s">
        <v>75</v>
      </c>
      <c r="D2898" t="s">
        <v>76</v>
      </c>
      <c r="E2898" t="s">
        <v>2361</v>
      </c>
      <c r="F2898">
        <v>24712589</v>
      </c>
      <c r="G2898" t="s">
        <v>2361</v>
      </c>
      <c r="H2898">
        <v>3.4611000000000001</v>
      </c>
      <c r="I2898" s="1">
        <v>44396</v>
      </c>
      <c r="J2898">
        <v>44426.999988425923</v>
      </c>
      <c r="K2898" t="s">
        <v>7684</v>
      </c>
      <c r="L2898" t="s">
        <v>65</v>
      </c>
      <c r="M2898" t="s">
        <v>197</v>
      </c>
      <c r="N2898" t="s">
        <v>198</v>
      </c>
      <c r="O2898" t="s">
        <v>168</v>
      </c>
      <c r="P2898" t="s">
        <v>199</v>
      </c>
      <c r="Q2898" t="s">
        <v>70</v>
      </c>
      <c r="R2898" t="s">
        <v>7522</v>
      </c>
      <c r="S2898" t="s">
        <v>82</v>
      </c>
      <c r="T2898" t="s">
        <v>7687</v>
      </c>
      <c r="U2898">
        <v>1</v>
      </c>
      <c r="V2898">
        <v>1</v>
      </c>
      <c r="W2898">
        <v>0</v>
      </c>
      <c r="X2898">
        <v>1</v>
      </c>
      <c r="Y2898">
        <v>0</v>
      </c>
      <c r="Z2898">
        <v>0</v>
      </c>
      <c r="AA2898">
        <v>0</v>
      </c>
      <c r="AB2898">
        <v>0</v>
      </c>
      <c r="AC2898">
        <v>0</v>
      </c>
      <c r="AD2898">
        <v>0</v>
      </c>
      <c r="AE2898">
        <v>1</v>
      </c>
      <c r="AF2898">
        <v>0</v>
      </c>
      <c r="AG2898">
        <v>0</v>
      </c>
      <c r="AH2898">
        <v>1</v>
      </c>
      <c r="AI2898">
        <v>0</v>
      </c>
      <c r="AJ2898">
        <v>0</v>
      </c>
      <c r="AK2898">
        <v>0</v>
      </c>
      <c r="AL2898">
        <v>0</v>
      </c>
      <c r="AM2898">
        <v>0</v>
      </c>
      <c r="AN2898">
        <v>0</v>
      </c>
      <c r="AO2898">
        <v>0</v>
      </c>
      <c r="AP2898">
        <v>0</v>
      </c>
      <c r="AQ2898">
        <v>0</v>
      </c>
      <c r="AR2898">
        <v>0</v>
      </c>
      <c r="AS2898">
        <v>0</v>
      </c>
      <c r="AT2898">
        <v>44396</v>
      </c>
      <c r="AU2898">
        <v>44410</v>
      </c>
      <c r="AV2898">
        <v>0</v>
      </c>
      <c r="AW2898">
        <v>1</v>
      </c>
      <c r="AX2898">
        <v>0</v>
      </c>
      <c r="AY2898">
        <v>2021</v>
      </c>
      <c r="AZ2898">
        <v>7</v>
      </c>
      <c r="BA2898">
        <v>30</v>
      </c>
      <c r="BB2898">
        <v>5</v>
      </c>
      <c r="BF2898">
        <v>2021</v>
      </c>
      <c r="BG2898" t="s">
        <v>104</v>
      </c>
      <c r="BH2898" t="s">
        <v>59</v>
      </c>
      <c r="BI2898" t="s">
        <v>9786</v>
      </c>
      <c r="BJ2898" t="s">
        <v>9794</v>
      </c>
    </row>
    <row r="2899" spans="1:62" x14ac:dyDescent="0.35">
      <c r="A2899">
        <v>53029672</v>
      </c>
      <c r="B2899" t="s">
        <v>524</v>
      </c>
      <c r="C2899" t="s">
        <v>75</v>
      </c>
      <c r="D2899" t="s">
        <v>165</v>
      </c>
      <c r="E2899" t="s">
        <v>668</v>
      </c>
      <c r="F2899">
        <v>22869919</v>
      </c>
      <c r="I2899" s="1">
        <v>44396</v>
      </c>
      <c r="J2899">
        <v>44426.999988425923</v>
      </c>
      <c r="K2899" t="s">
        <v>7688</v>
      </c>
      <c r="L2899" t="s">
        <v>65</v>
      </c>
      <c r="M2899" t="s">
        <v>120</v>
      </c>
      <c r="N2899" t="s">
        <v>121</v>
      </c>
      <c r="O2899" t="s">
        <v>168</v>
      </c>
      <c r="P2899" t="s">
        <v>122</v>
      </c>
      <c r="Q2899" t="s">
        <v>102</v>
      </c>
      <c r="S2899" t="s">
        <v>71</v>
      </c>
      <c r="T2899" t="s">
        <v>7689</v>
      </c>
      <c r="U2899">
        <v>0</v>
      </c>
      <c r="V2899">
        <v>1</v>
      </c>
      <c r="W2899">
        <v>0</v>
      </c>
      <c r="X2899">
        <v>1</v>
      </c>
      <c r="Y2899">
        <v>0</v>
      </c>
      <c r="Z2899">
        <v>0</v>
      </c>
      <c r="AA2899">
        <v>0</v>
      </c>
      <c r="AB2899">
        <v>0</v>
      </c>
      <c r="AC2899">
        <v>0</v>
      </c>
      <c r="AD2899">
        <v>1</v>
      </c>
      <c r="AE2899">
        <v>1</v>
      </c>
      <c r="AF2899">
        <v>1</v>
      </c>
      <c r="AG2899">
        <v>1</v>
      </c>
      <c r="AH2899">
        <v>1</v>
      </c>
      <c r="AI2899">
        <v>0</v>
      </c>
      <c r="AJ2899">
        <v>0</v>
      </c>
      <c r="AK2899">
        <v>0</v>
      </c>
      <c r="AL2899">
        <v>0</v>
      </c>
      <c r="AM2899">
        <v>0</v>
      </c>
      <c r="AN2899">
        <v>0</v>
      </c>
      <c r="AO2899">
        <v>0</v>
      </c>
      <c r="AP2899">
        <v>1</v>
      </c>
      <c r="AQ2899">
        <v>0</v>
      </c>
      <c r="AR2899">
        <v>0</v>
      </c>
      <c r="AS2899">
        <v>0</v>
      </c>
      <c r="AT2899">
        <v>44396</v>
      </c>
      <c r="AU2899">
        <v>44426</v>
      </c>
      <c r="AV2899">
        <v>1</v>
      </c>
      <c r="AW2899">
        <v>1</v>
      </c>
      <c r="AX2899">
        <v>0</v>
      </c>
      <c r="AY2899">
        <v>2021</v>
      </c>
      <c r="AZ2899">
        <v>7</v>
      </c>
      <c r="BA2899">
        <v>30</v>
      </c>
      <c r="BB2899">
        <v>8</v>
      </c>
      <c r="BF2899">
        <v>2021</v>
      </c>
      <c r="BG2899" t="s">
        <v>73</v>
      </c>
      <c r="BH2899" t="s">
        <v>9822</v>
      </c>
      <c r="BI2899" t="s">
        <v>9786</v>
      </c>
      <c r="BJ2899" t="s">
        <v>9794</v>
      </c>
    </row>
    <row r="2900" spans="1:62" x14ac:dyDescent="0.35">
      <c r="A2900">
        <v>53032729</v>
      </c>
      <c r="B2900" t="s">
        <v>98</v>
      </c>
      <c r="C2900" t="s">
        <v>61</v>
      </c>
      <c r="D2900" t="s">
        <v>125</v>
      </c>
      <c r="E2900" t="s">
        <v>7690</v>
      </c>
      <c r="F2900">
        <v>47793459</v>
      </c>
      <c r="I2900" s="1">
        <v>44396</v>
      </c>
      <c r="J2900">
        <v>44426.999988425923</v>
      </c>
      <c r="K2900" t="s">
        <v>7691</v>
      </c>
      <c r="L2900" t="s">
        <v>65</v>
      </c>
      <c r="M2900" t="s">
        <v>197</v>
      </c>
      <c r="N2900" t="s">
        <v>3437</v>
      </c>
      <c r="P2900" t="s">
        <v>3438</v>
      </c>
      <c r="Q2900" t="s">
        <v>70</v>
      </c>
      <c r="S2900" t="s">
        <v>71</v>
      </c>
      <c r="T2900" t="s">
        <v>7692</v>
      </c>
      <c r="U2900">
        <v>1</v>
      </c>
      <c r="V2900">
        <v>1</v>
      </c>
      <c r="W2900">
        <v>1</v>
      </c>
      <c r="X2900">
        <v>1</v>
      </c>
      <c r="Y2900">
        <v>0</v>
      </c>
      <c r="Z2900">
        <v>0</v>
      </c>
      <c r="AA2900">
        <v>0</v>
      </c>
      <c r="AB2900">
        <v>0</v>
      </c>
      <c r="AC2900">
        <v>0</v>
      </c>
      <c r="AD2900">
        <v>0</v>
      </c>
      <c r="AE2900">
        <v>1</v>
      </c>
      <c r="AF2900">
        <v>0</v>
      </c>
      <c r="AG2900">
        <v>0</v>
      </c>
      <c r="AH2900">
        <v>1</v>
      </c>
      <c r="AI2900">
        <v>0</v>
      </c>
      <c r="AJ2900">
        <v>0</v>
      </c>
      <c r="AK2900">
        <v>0</v>
      </c>
      <c r="AL2900">
        <v>0</v>
      </c>
      <c r="AM2900">
        <v>0</v>
      </c>
      <c r="AN2900">
        <v>0</v>
      </c>
      <c r="AO2900">
        <v>0</v>
      </c>
      <c r="AP2900">
        <v>0</v>
      </c>
      <c r="AQ2900">
        <v>0</v>
      </c>
      <c r="AR2900">
        <v>0</v>
      </c>
      <c r="AS2900">
        <v>0</v>
      </c>
      <c r="AT2900">
        <v>44396</v>
      </c>
      <c r="AU2900">
        <v>44418</v>
      </c>
      <c r="AV2900">
        <v>0</v>
      </c>
      <c r="AW2900">
        <v>1</v>
      </c>
      <c r="AX2900">
        <v>0</v>
      </c>
      <c r="AY2900">
        <v>2021</v>
      </c>
      <c r="AZ2900">
        <v>7</v>
      </c>
      <c r="BA2900">
        <v>30</v>
      </c>
      <c r="BB2900">
        <v>6</v>
      </c>
      <c r="BF2900">
        <v>2021</v>
      </c>
      <c r="BG2900" t="s">
        <v>104</v>
      </c>
      <c r="BH2900" t="s">
        <v>9822</v>
      </c>
      <c r="BI2900" t="s">
        <v>9786</v>
      </c>
      <c r="BJ2900" t="s">
        <v>9794</v>
      </c>
    </row>
    <row r="2901" spans="1:62" x14ac:dyDescent="0.35">
      <c r="A2901">
        <v>53043690</v>
      </c>
      <c r="B2901" t="s">
        <v>7693</v>
      </c>
      <c r="C2901" t="s">
        <v>75</v>
      </c>
      <c r="D2901" t="s">
        <v>76</v>
      </c>
      <c r="E2901" t="s">
        <v>2361</v>
      </c>
      <c r="F2901">
        <v>24712589</v>
      </c>
      <c r="G2901" t="s">
        <v>2361</v>
      </c>
      <c r="H2901">
        <v>3.4611000000000001</v>
      </c>
      <c r="I2901" s="1">
        <v>44396</v>
      </c>
      <c r="J2901">
        <v>44426.999988425923</v>
      </c>
      <c r="K2901" t="s">
        <v>7694</v>
      </c>
      <c r="L2901" t="s">
        <v>65</v>
      </c>
      <c r="M2901" t="s">
        <v>66</v>
      </c>
      <c r="N2901" t="s">
        <v>67</v>
      </c>
      <c r="O2901" t="s">
        <v>68</v>
      </c>
      <c r="P2901" t="s">
        <v>69</v>
      </c>
      <c r="Q2901" t="s">
        <v>70</v>
      </c>
      <c r="R2901" t="s">
        <v>7522</v>
      </c>
      <c r="S2901" t="s">
        <v>82</v>
      </c>
      <c r="T2901" t="s">
        <v>7695</v>
      </c>
      <c r="U2901">
        <v>1</v>
      </c>
      <c r="V2901">
        <v>1</v>
      </c>
      <c r="W2901">
        <v>0</v>
      </c>
      <c r="X2901">
        <v>1</v>
      </c>
      <c r="Y2901">
        <v>0</v>
      </c>
      <c r="Z2901">
        <v>0</v>
      </c>
      <c r="AA2901">
        <v>0</v>
      </c>
      <c r="AB2901">
        <v>0</v>
      </c>
      <c r="AC2901">
        <v>0</v>
      </c>
      <c r="AD2901">
        <v>0</v>
      </c>
      <c r="AE2901">
        <v>1</v>
      </c>
      <c r="AF2901">
        <v>0</v>
      </c>
      <c r="AG2901">
        <v>0</v>
      </c>
      <c r="AH2901">
        <v>1</v>
      </c>
      <c r="AI2901">
        <v>0</v>
      </c>
      <c r="AJ2901">
        <v>0</v>
      </c>
      <c r="AK2901">
        <v>0</v>
      </c>
      <c r="AL2901">
        <v>0</v>
      </c>
      <c r="AM2901">
        <v>0</v>
      </c>
      <c r="AN2901">
        <v>0</v>
      </c>
      <c r="AO2901">
        <v>0</v>
      </c>
      <c r="AP2901">
        <v>0</v>
      </c>
      <c r="AQ2901">
        <v>0</v>
      </c>
      <c r="AR2901">
        <v>0</v>
      </c>
      <c r="AS2901">
        <v>0</v>
      </c>
      <c r="AT2901">
        <v>44396</v>
      </c>
      <c r="AU2901">
        <v>44405</v>
      </c>
      <c r="AV2901">
        <v>0</v>
      </c>
      <c r="AW2901">
        <v>1</v>
      </c>
      <c r="AX2901">
        <v>0</v>
      </c>
      <c r="AY2901">
        <v>2021</v>
      </c>
      <c r="AZ2901">
        <v>7</v>
      </c>
      <c r="BA2901">
        <v>30</v>
      </c>
      <c r="BB2901">
        <v>5</v>
      </c>
      <c r="BF2901">
        <v>2021</v>
      </c>
      <c r="BG2901" t="s">
        <v>104</v>
      </c>
      <c r="BH2901" t="s">
        <v>59</v>
      </c>
      <c r="BI2901" t="s">
        <v>9786</v>
      </c>
      <c r="BJ2901" t="s">
        <v>9794</v>
      </c>
    </row>
    <row r="2902" spans="1:62" x14ac:dyDescent="0.35">
      <c r="A2902">
        <v>53043692</v>
      </c>
      <c r="B2902" t="s">
        <v>7693</v>
      </c>
      <c r="C2902" t="s">
        <v>75</v>
      </c>
      <c r="D2902" t="s">
        <v>76</v>
      </c>
      <c r="E2902" t="s">
        <v>2361</v>
      </c>
      <c r="F2902">
        <v>24712589</v>
      </c>
      <c r="G2902" t="s">
        <v>2361</v>
      </c>
      <c r="I2902" s="1">
        <v>44396</v>
      </c>
      <c r="J2902">
        <v>44426.999988425923</v>
      </c>
      <c r="K2902" t="s">
        <v>7694</v>
      </c>
      <c r="L2902" t="s">
        <v>65</v>
      </c>
      <c r="M2902" t="s">
        <v>120</v>
      </c>
      <c r="N2902" t="s">
        <v>121</v>
      </c>
      <c r="O2902" t="s">
        <v>168</v>
      </c>
      <c r="P2902" t="s">
        <v>122</v>
      </c>
      <c r="Q2902" t="s">
        <v>70</v>
      </c>
      <c r="R2902" t="s">
        <v>7522</v>
      </c>
      <c r="S2902" t="s">
        <v>82</v>
      </c>
      <c r="T2902" t="s">
        <v>7696</v>
      </c>
      <c r="U2902">
        <v>1</v>
      </c>
      <c r="V2902">
        <v>1</v>
      </c>
      <c r="W2902">
        <v>0</v>
      </c>
      <c r="X2902">
        <v>1</v>
      </c>
      <c r="Y2902">
        <v>0</v>
      </c>
      <c r="Z2902">
        <v>0</v>
      </c>
      <c r="AA2902">
        <v>0</v>
      </c>
      <c r="AB2902">
        <v>0</v>
      </c>
      <c r="AC2902">
        <v>0</v>
      </c>
      <c r="AD2902">
        <v>0</v>
      </c>
      <c r="AE2902">
        <v>1</v>
      </c>
      <c r="AF2902">
        <v>0</v>
      </c>
      <c r="AG2902">
        <v>0</v>
      </c>
      <c r="AH2902">
        <v>1</v>
      </c>
      <c r="AI2902">
        <v>0</v>
      </c>
      <c r="AJ2902">
        <v>0</v>
      </c>
      <c r="AK2902">
        <v>0</v>
      </c>
      <c r="AL2902">
        <v>0</v>
      </c>
      <c r="AM2902">
        <v>0</v>
      </c>
      <c r="AN2902">
        <v>0</v>
      </c>
      <c r="AO2902">
        <v>0</v>
      </c>
      <c r="AP2902">
        <v>0</v>
      </c>
      <c r="AQ2902">
        <v>0</v>
      </c>
      <c r="AR2902">
        <v>0</v>
      </c>
      <c r="AS2902">
        <v>0</v>
      </c>
      <c r="AT2902">
        <v>44396</v>
      </c>
      <c r="AU2902">
        <v>44405</v>
      </c>
      <c r="AV2902">
        <v>0</v>
      </c>
      <c r="AW2902">
        <v>1</v>
      </c>
      <c r="AX2902">
        <v>0</v>
      </c>
      <c r="AY2902">
        <v>2021</v>
      </c>
      <c r="AZ2902">
        <v>7</v>
      </c>
      <c r="BA2902">
        <v>30</v>
      </c>
      <c r="BB2902">
        <v>5</v>
      </c>
      <c r="BF2902">
        <v>2021</v>
      </c>
      <c r="BG2902" t="s">
        <v>104</v>
      </c>
      <c r="BH2902" t="s">
        <v>59</v>
      </c>
      <c r="BI2902" t="s">
        <v>9786</v>
      </c>
      <c r="BJ2902" t="s">
        <v>9794</v>
      </c>
    </row>
    <row r="2903" spans="1:62" x14ac:dyDescent="0.35">
      <c r="A2903">
        <v>53043693</v>
      </c>
      <c r="B2903" t="s">
        <v>7693</v>
      </c>
      <c r="C2903" t="s">
        <v>75</v>
      </c>
      <c r="D2903" t="s">
        <v>76</v>
      </c>
      <c r="E2903" t="s">
        <v>2361</v>
      </c>
      <c r="F2903">
        <v>24712589</v>
      </c>
      <c r="G2903" t="s">
        <v>2361</v>
      </c>
      <c r="H2903">
        <v>3.4611000000000001</v>
      </c>
      <c r="I2903" s="1">
        <v>44396</v>
      </c>
      <c r="J2903">
        <v>44426.999988425923</v>
      </c>
      <c r="K2903" t="s">
        <v>7694</v>
      </c>
      <c r="L2903" t="s">
        <v>65</v>
      </c>
      <c r="M2903" t="s">
        <v>197</v>
      </c>
      <c r="N2903" t="s">
        <v>198</v>
      </c>
      <c r="O2903" t="s">
        <v>168</v>
      </c>
      <c r="P2903" t="s">
        <v>199</v>
      </c>
      <c r="Q2903" t="s">
        <v>70</v>
      </c>
      <c r="R2903" t="s">
        <v>7522</v>
      </c>
      <c r="S2903" t="s">
        <v>82</v>
      </c>
      <c r="T2903" t="s">
        <v>7697</v>
      </c>
      <c r="U2903">
        <v>1</v>
      </c>
      <c r="V2903">
        <v>1</v>
      </c>
      <c r="W2903">
        <v>0</v>
      </c>
      <c r="X2903">
        <v>1</v>
      </c>
      <c r="Y2903">
        <v>0</v>
      </c>
      <c r="Z2903">
        <v>0</v>
      </c>
      <c r="AA2903">
        <v>0</v>
      </c>
      <c r="AB2903">
        <v>0</v>
      </c>
      <c r="AC2903">
        <v>0</v>
      </c>
      <c r="AD2903">
        <v>0</v>
      </c>
      <c r="AE2903">
        <v>1</v>
      </c>
      <c r="AF2903">
        <v>0</v>
      </c>
      <c r="AG2903">
        <v>0</v>
      </c>
      <c r="AH2903">
        <v>1</v>
      </c>
      <c r="AI2903">
        <v>0</v>
      </c>
      <c r="AJ2903">
        <v>0</v>
      </c>
      <c r="AK2903">
        <v>0</v>
      </c>
      <c r="AL2903">
        <v>0</v>
      </c>
      <c r="AM2903">
        <v>0</v>
      </c>
      <c r="AN2903">
        <v>0</v>
      </c>
      <c r="AO2903">
        <v>0</v>
      </c>
      <c r="AP2903">
        <v>0</v>
      </c>
      <c r="AQ2903">
        <v>0</v>
      </c>
      <c r="AR2903">
        <v>0</v>
      </c>
      <c r="AS2903">
        <v>0</v>
      </c>
      <c r="AT2903">
        <v>44396</v>
      </c>
      <c r="AU2903">
        <v>44403</v>
      </c>
      <c r="AV2903">
        <v>0</v>
      </c>
      <c r="AW2903">
        <v>1</v>
      </c>
      <c r="AX2903">
        <v>0</v>
      </c>
      <c r="AY2903">
        <v>2021</v>
      </c>
      <c r="AZ2903">
        <v>7</v>
      </c>
      <c r="BA2903">
        <v>30</v>
      </c>
      <c r="BB2903">
        <v>5</v>
      </c>
      <c r="BF2903">
        <v>2021</v>
      </c>
      <c r="BG2903" t="s">
        <v>104</v>
      </c>
      <c r="BH2903" t="s">
        <v>59</v>
      </c>
      <c r="BI2903" t="s">
        <v>9786</v>
      </c>
      <c r="BJ2903" t="s">
        <v>9794</v>
      </c>
    </row>
    <row r="2904" spans="1:62" x14ac:dyDescent="0.35">
      <c r="A2904">
        <v>53044329</v>
      </c>
      <c r="B2904" t="s">
        <v>98</v>
      </c>
      <c r="C2904" t="s">
        <v>61</v>
      </c>
      <c r="D2904" t="s">
        <v>125</v>
      </c>
      <c r="E2904" t="s">
        <v>525</v>
      </c>
      <c r="F2904">
        <v>11239135</v>
      </c>
      <c r="G2904" t="s">
        <v>526</v>
      </c>
      <c r="H2904">
        <v>3.6318000000000001</v>
      </c>
      <c r="I2904" s="1">
        <v>44396</v>
      </c>
      <c r="J2904">
        <v>44426.937442129631</v>
      </c>
      <c r="K2904" t="s">
        <v>7698</v>
      </c>
      <c r="L2904" t="s">
        <v>65</v>
      </c>
      <c r="M2904" t="s">
        <v>120</v>
      </c>
      <c r="N2904" t="s">
        <v>121</v>
      </c>
      <c r="O2904" t="s">
        <v>168</v>
      </c>
      <c r="P2904" t="s">
        <v>122</v>
      </c>
      <c r="Q2904" t="s">
        <v>70</v>
      </c>
      <c r="S2904" t="s">
        <v>71</v>
      </c>
      <c r="T2904" t="s">
        <v>7699</v>
      </c>
      <c r="U2904">
        <v>1</v>
      </c>
      <c r="V2904">
        <v>1</v>
      </c>
      <c r="W2904">
        <v>1</v>
      </c>
      <c r="X2904">
        <v>1</v>
      </c>
      <c r="Y2904">
        <v>0</v>
      </c>
      <c r="Z2904">
        <v>0</v>
      </c>
      <c r="AA2904">
        <v>0</v>
      </c>
      <c r="AB2904">
        <v>0</v>
      </c>
      <c r="AC2904">
        <v>0</v>
      </c>
      <c r="AD2904">
        <v>0</v>
      </c>
      <c r="AE2904">
        <v>1</v>
      </c>
      <c r="AF2904">
        <v>0</v>
      </c>
      <c r="AG2904">
        <v>0</v>
      </c>
      <c r="AH2904">
        <v>1</v>
      </c>
      <c r="AI2904">
        <v>0</v>
      </c>
      <c r="AJ2904">
        <v>0</v>
      </c>
      <c r="AK2904">
        <v>0</v>
      </c>
      <c r="AL2904">
        <v>0</v>
      </c>
      <c r="AM2904">
        <v>0</v>
      </c>
      <c r="AN2904">
        <v>0</v>
      </c>
      <c r="AO2904">
        <v>0</v>
      </c>
      <c r="AP2904">
        <v>1</v>
      </c>
      <c r="AQ2904">
        <v>0</v>
      </c>
      <c r="AR2904">
        <v>0</v>
      </c>
      <c r="AS2904">
        <v>0</v>
      </c>
      <c r="AT2904">
        <v>44396</v>
      </c>
      <c r="AU2904">
        <v>44426</v>
      </c>
      <c r="AV2904">
        <v>0</v>
      </c>
      <c r="AW2904">
        <v>1</v>
      </c>
      <c r="AX2904">
        <v>0</v>
      </c>
      <c r="AY2904">
        <v>2021</v>
      </c>
      <c r="AZ2904">
        <v>7</v>
      </c>
      <c r="BA2904">
        <v>29</v>
      </c>
      <c r="BB2904">
        <v>7</v>
      </c>
      <c r="BF2904">
        <v>2021</v>
      </c>
      <c r="BG2904" t="s">
        <v>104</v>
      </c>
      <c r="BH2904" t="s">
        <v>9822</v>
      </c>
      <c r="BI2904" t="s">
        <v>9786</v>
      </c>
      <c r="BJ2904" t="s">
        <v>9794</v>
      </c>
    </row>
    <row r="2905" spans="1:62" x14ac:dyDescent="0.35">
      <c r="A2905">
        <v>53049219</v>
      </c>
      <c r="B2905" t="s">
        <v>98</v>
      </c>
      <c r="C2905" t="s">
        <v>75</v>
      </c>
      <c r="D2905" t="s">
        <v>236</v>
      </c>
      <c r="E2905" t="s">
        <v>725</v>
      </c>
      <c r="F2905">
        <v>3665</v>
      </c>
      <c r="I2905" s="1">
        <v>44397</v>
      </c>
      <c r="J2905">
        <v>44427.451678240737</v>
      </c>
      <c r="K2905" t="s">
        <v>7700</v>
      </c>
      <c r="L2905" t="s">
        <v>65</v>
      </c>
      <c r="M2905" t="s">
        <v>66</v>
      </c>
      <c r="N2905" t="s">
        <v>67</v>
      </c>
      <c r="Q2905" t="s">
        <v>102</v>
      </c>
      <c r="R2905" t="s">
        <v>622</v>
      </c>
      <c r="S2905" t="s">
        <v>71</v>
      </c>
      <c r="T2905" t="s">
        <v>7701</v>
      </c>
      <c r="U2905">
        <v>0</v>
      </c>
      <c r="V2905">
        <v>1</v>
      </c>
      <c r="W2905">
        <v>1</v>
      </c>
      <c r="X2905">
        <v>1</v>
      </c>
      <c r="Y2905">
        <v>0</v>
      </c>
      <c r="Z2905">
        <v>0</v>
      </c>
      <c r="AA2905">
        <v>0</v>
      </c>
      <c r="AB2905">
        <v>0</v>
      </c>
      <c r="AC2905">
        <v>0</v>
      </c>
      <c r="AD2905">
        <v>0</v>
      </c>
      <c r="AE2905">
        <v>1</v>
      </c>
      <c r="AF2905">
        <v>1</v>
      </c>
      <c r="AG2905">
        <v>0</v>
      </c>
      <c r="AH2905">
        <v>1</v>
      </c>
      <c r="AI2905">
        <v>0</v>
      </c>
      <c r="AJ2905">
        <v>0</v>
      </c>
      <c r="AK2905">
        <v>0</v>
      </c>
      <c r="AL2905">
        <v>0</v>
      </c>
      <c r="AM2905">
        <v>0</v>
      </c>
      <c r="AN2905">
        <v>0</v>
      </c>
      <c r="AO2905">
        <v>0</v>
      </c>
      <c r="AP2905">
        <v>0</v>
      </c>
      <c r="AQ2905">
        <v>0</v>
      </c>
      <c r="AR2905">
        <v>0</v>
      </c>
      <c r="AS2905">
        <v>0</v>
      </c>
      <c r="AT2905">
        <v>44397</v>
      </c>
      <c r="AU2905">
        <v>44427</v>
      </c>
      <c r="AV2905">
        <v>1</v>
      </c>
      <c r="AW2905">
        <v>1</v>
      </c>
      <c r="AX2905">
        <v>0</v>
      </c>
      <c r="AY2905">
        <v>2021</v>
      </c>
      <c r="AZ2905">
        <v>7</v>
      </c>
      <c r="BA2905">
        <v>29</v>
      </c>
      <c r="BB2905">
        <v>6</v>
      </c>
      <c r="BF2905">
        <v>2021</v>
      </c>
      <c r="BG2905" t="s">
        <v>73</v>
      </c>
      <c r="BH2905" t="s">
        <v>59</v>
      </c>
      <c r="BI2905" t="s">
        <v>9786</v>
      </c>
      <c r="BJ2905" t="s">
        <v>9795</v>
      </c>
    </row>
    <row r="2906" spans="1:62" x14ac:dyDescent="0.35">
      <c r="A2906">
        <v>53050897</v>
      </c>
      <c r="B2906" t="s">
        <v>98</v>
      </c>
      <c r="C2906" t="s">
        <v>75</v>
      </c>
      <c r="D2906" t="s">
        <v>159</v>
      </c>
      <c r="E2906" t="s">
        <v>112</v>
      </c>
      <c r="F2906">
        <v>27705684</v>
      </c>
      <c r="I2906" s="1">
        <v>44397</v>
      </c>
      <c r="J2906">
        <v>44427.48773148148</v>
      </c>
      <c r="K2906" t="s">
        <v>7702</v>
      </c>
      <c r="L2906" t="s">
        <v>65</v>
      </c>
      <c r="M2906" t="s">
        <v>120</v>
      </c>
      <c r="N2906" t="s">
        <v>121</v>
      </c>
      <c r="O2906" t="s">
        <v>168</v>
      </c>
      <c r="P2906" t="s">
        <v>122</v>
      </c>
      <c r="Q2906" t="s">
        <v>70</v>
      </c>
      <c r="S2906" t="s">
        <v>71</v>
      </c>
      <c r="T2906" t="s">
        <v>7703</v>
      </c>
      <c r="U2906">
        <v>1</v>
      </c>
      <c r="V2906">
        <v>1</v>
      </c>
      <c r="W2906">
        <v>1</v>
      </c>
      <c r="X2906">
        <v>1</v>
      </c>
      <c r="Y2906">
        <v>0</v>
      </c>
      <c r="Z2906">
        <v>0</v>
      </c>
      <c r="AA2906">
        <v>0</v>
      </c>
      <c r="AB2906">
        <v>0</v>
      </c>
      <c r="AC2906">
        <v>0</v>
      </c>
      <c r="AD2906">
        <v>0</v>
      </c>
      <c r="AE2906">
        <v>1</v>
      </c>
      <c r="AF2906">
        <v>0</v>
      </c>
      <c r="AG2906">
        <v>0</v>
      </c>
      <c r="AH2906">
        <v>1</v>
      </c>
      <c r="AI2906">
        <v>0</v>
      </c>
      <c r="AJ2906">
        <v>0</v>
      </c>
      <c r="AK2906">
        <v>0</v>
      </c>
      <c r="AL2906">
        <v>0</v>
      </c>
      <c r="AM2906">
        <v>0</v>
      </c>
      <c r="AN2906">
        <v>0</v>
      </c>
      <c r="AO2906">
        <v>0</v>
      </c>
      <c r="AP2906">
        <v>0</v>
      </c>
      <c r="AQ2906">
        <v>0</v>
      </c>
      <c r="AR2906">
        <v>0</v>
      </c>
      <c r="AS2906">
        <v>0</v>
      </c>
      <c r="AT2906">
        <v>44397</v>
      </c>
      <c r="AU2906">
        <v>44427</v>
      </c>
      <c r="AV2906">
        <v>1</v>
      </c>
      <c r="AW2906">
        <v>1</v>
      </c>
      <c r="AX2906">
        <v>0</v>
      </c>
      <c r="AY2906">
        <v>2021</v>
      </c>
      <c r="AZ2906">
        <v>7</v>
      </c>
      <c r="BA2906">
        <v>29</v>
      </c>
      <c r="BB2906">
        <v>6</v>
      </c>
      <c r="BF2906">
        <v>2021</v>
      </c>
      <c r="BG2906" t="s">
        <v>73</v>
      </c>
      <c r="BH2906" t="s">
        <v>9822</v>
      </c>
      <c r="BI2906" t="s">
        <v>9786</v>
      </c>
      <c r="BJ2906" t="s">
        <v>9795</v>
      </c>
    </row>
    <row r="2907" spans="1:62" x14ac:dyDescent="0.35">
      <c r="A2907">
        <v>53056086</v>
      </c>
      <c r="B2907" t="s">
        <v>98</v>
      </c>
      <c r="C2907" t="s">
        <v>61</v>
      </c>
      <c r="D2907" t="s">
        <v>125</v>
      </c>
      <c r="E2907" t="s">
        <v>5953</v>
      </c>
      <c r="F2907">
        <v>45194038</v>
      </c>
      <c r="I2907" s="1">
        <v>44397</v>
      </c>
      <c r="J2907">
        <v>44427.999988425923</v>
      </c>
      <c r="K2907" t="s">
        <v>7704</v>
      </c>
      <c r="L2907" t="s">
        <v>65</v>
      </c>
      <c r="M2907" t="s">
        <v>519</v>
      </c>
      <c r="N2907" t="s">
        <v>520</v>
      </c>
      <c r="P2907" t="s">
        <v>6380</v>
      </c>
      <c r="Q2907" t="s">
        <v>70</v>
      </c>
      <c r="S2907" t="s">
        <v>71</v>
      </c>
      <c r="T2907" t="s">
        <v>7705</v>
      </c>
      <c r="U2907">
        <v>1</v>
      </c>
      <c r="V2907">
        <v>1</v>
      </c>
      <c r="W2907">
        <v>1</v>
      </c>
      <c r="X2907">
        <v>1</v>
      </c>
      <c r="Y2907">
        <v>0</v>
      </c>
      <c r="Z2907">
        <v>0</v>
      </c>
      <c r="AA2907">
        <v>0</v>
      </c>
      <c r="AB2907">
        <v>0</v>
      </c>
      <c r="AC2907">
        <v>0</v>
      </c>
      <c r="AD2907">
        <v>0</v>
      </c>
      <c r="AE2907">
        <v>1</v>
      </c>
      <c r="AF2907">
        <v>1</v>
      </c>
      <c r="AG2907">
        <v>0</v>
      </c>
      <c r="AH2907">
        <v>1</v>
      </c>
      <c r="AI2907">
        <v>0</v>
      </c>
      <c r="AJ2907">
        <v>0</v>
      </c>
      <c r="AK2907">
        <v>0</v>
      </c>
      <c r="AL2907">
        <v>0</v>
      </c>
      <c r="AM2907">
        <v>0</v>
      </c>
      <c r="AN2907">
        <v>0</v>
      </c>
      <c r="AO2907">
        <v>0</v>
      </c>
      <c r="AP2907">
        <v>0</v>
      </c>
      <c r="AQ2907">
        <v>0</v>
      </c>
      <c r="AR2907">
        <v>0</v>
      </c>
      <c r="AS2907">
        <v>0</v>
      </c>
      <c r="AT2907">
        <v>44397</v>
      </c>
      <c r="AU2907">
        <v>44427</v>
      </c>
      <c r="AV2907">
        <v>0</v>
      </c>
      <c r="AW2907">
        <v>1</v>
      </c>
      <c r="AX2907">
        <v>0</v>
      </c>
      <c r="AY2907">
        <v>2021</v>
      </c>
      <c r="AZ2907">
        <v>7</v>
      </c>
      <c r="BA2907">
        <v>30</v>
      </c>
      <c r="BB2907">
        <v>7</v>
      </c>
      <c r="BF2907">
        <v>2021</v>
      </c>
      <c r="BG2907" t="s">
        <v>104</v>
      </c>
      <c r="BH2907" t="s">
        <v>9822</v>
      </c>
      <c r="BI2907" t="s">
        <v>9786</v>
      </c>
      <c r="BJ2907" t="s">
        <v>9795</v>
      </c>
    </row>
    <row r="2908" spans="1:62" x14ac:dyDescent="0.35">
      <c r="A2908">
        <v>53058090</v>
      </c>
      <c r="B2908" t="s">
        <v>116</v>
      </c>
      <c r="C2908" t="s">
        <v>61</v>
      </c>
      <c r="D2908" t="s">
        <v>125</v>
      </c>
      <c r="E2908" t="s">
        <v>4970</v>
      </c>
      <c r="F2908">
        <v>23011806</v>
      </c>
      <c r="G2908" t="s">
        <v>4970</v>
      </c>
      <c r="H2908">
        <v>3.0303</v>
      </c>
      <c r="I2908" s="1">
        <v>44397</v>
      </c>
      <c r="J2908">
        <v>44427.999988425923</v>
      </c>
      <c r="K2908" t="s">
        <v>7706</v>
      </c>
      <c r="L2908" t="s">
        <v>65</v>
      </c>
      <c r="M2908" t="s">
        <v>120</v>
      </c>
      <c r="N2908" t="s">
        <v>121</v>
      </c>
      <c r="O2908" t="s">
        <v>168</v>
      </c>
      <c r="P2908" t="s">
        <v>122</v>
      </c>
      <c r="Q2908" t="s">
        <v>70</v>
      </c>
      <c r="R2908" t="s">
        <v>7707</v>
      </c>
      <c r="S2908" t="s">
        <v>82</v>
      </c>
      <c r="T2908" t="s">
        <v>7708</v>
      </c>
      <c r="U2908">
        <v>0</v>
      </c>
      <c r="V2908">
        <v>1</v>
      </c>
      <c r="W2908">
        <v>1</v>
      </c>
      <c r="X2908">
        <v>1</v>
      </c>
      <c r="Y2908">
        <v>0</v>
      </c>
      <c r="Z2908">
        <v>0</v>
      </c>
      <c r="AA2908">
        <v>0</v>
      </c>
      <c r="AB2908">
        <v>0</v>
      </c>
      <c r="AC2908">
        <v>0</v>
      </c>
      <c r="AD2908">
        <v>0</v>
      </c>
      <c r="AE2908">
        <v>1</v>
      </c>
      <c r="AF2908">
        <v>0</v>
      </c>
      <c r="AG2908">
        <v>0</v>
      </c>
      <c r="AH2908">
        <v>1</v>
      </c>
      <c r="AI2908">
        <v>0</v>
      </c>
      <c r="AJ2908">
        <v>0</v>
      </c>
      <c r="AK2908">
        <v>0</v>
      </c>
      <c r="AL2908">
        <v>0</v>
      </c>
      <c r="AM2908">
        <v>0</v>
      </c>
      <c r="AN2908">
        <v>0</v>
      </c>
      <c r="AO2908">
        <v>0</v>
      </c>
      <c r="AP2908">
        <v>1</v>
      </c>
      <c r="AQ2908">
        <v>0</v>
      </c>
      <c r="AR2908">
        <v>0</v>
      </c>
      <c r="AS2908">
        <v>0</v>
      </c>
      <c r="AT2908">
        <v>44397</v>
      </c>
      <c r="AU2908">
        <v>44427</v>
      </c>
      <c r="AV2908">
        <v>0</v>
      </c>
      <c r="AW2908">
        <v>1</v>
      </c>
      <c r="AX2908">
        <v>0</v>
      </c>
      <c r="AY2908">
        <v>2021</v>
      </c>
      <c r="AZ2908">
        <v>7</v>
      </c>
      <c r="BA2908">
        <v>30</v>
      </c>
      <c r="BB2908">
        <v>6</v>
      </c>
      <c r="BF2908">
        <v>2021</v>
      </c>
      <c r="BG2908" t="s">
        <v>104</v>
      </c>
      <c r="BH2908" t="s">
        <v>59</v>
      </c>
      <c r="BI2908" t="s">
        <v>9786</v>
      </c>
      <c r="BJ2908" t="s">
        <v>9795</v>
      </c>
    </row>
    <row r="2909" spans="1:62" x14ac:dyDescent="0.35">
      <c r="A2909">
        <v>53063813</v>
      </c>
      <c r="B2909" t="s">
        <v>7709</v>
      </c>
      <c r="C2909" t="s">
        <v>75</v>
      </c>
      <c r="D2909" t="s">
        <v>236</v>
      </c>
      <c r="E2909" t="s">
        <v>935</v>
      </c>
      <c r="F2909">
        <v>28245416</v>
      </c>
      <c r="G2909" t="s">
        <v>936</v>
      </c>
      <c r="H2909">
        <v>3.2656000000000001</v>
      </c>
      <c r="I2909" s="1">
        <v>44397</v>
      </c>
      <c r="J2909">
        <v>44427.999988425923</v>
      </c>
      <c r="K2909" t="s">
        <v>7710</v>
      </c>
      <c r="L2909" t="s">
        <v>65</v>
      </c>
      <c r="M2909" t="s">
        <v>120</v>
      </c>
      <c r="N2909" t="s">
        <v>121</v>
      </c>
      <c r="O2909" t="s">
        <v>168</v>
      </c>
      <c r="P2909" t="s">
        <v>122</v>
      </c>
      <c r="Q2909" t="s">
        <v>70</v>
      </c>
      <c r="S2909" t="s">
        <v>71</v>
      </c>
      <c r="T2909" t="s">
        <v>7711</v>
      </c>
      <c r="U2909">
        <v>0</v>
      </c>
      <c r="V2909">
        <v>1</v>
      </c>
      <c r="W2909">
        <v>0</v>
      </c>
      <c r="X2909">
        <v>1</v>
      </c>
      <c r="Y2909">
        <v>0</v>
      </c>
      <c r="Z2909">
        <v>0</v>
      </c>
      <c r="AA2909">
        <v>0</v>
      </c>
      <c r="AB2909">
        <v>0</v>
      </c>
      <c r="AC2909">
        <v>0</v>
      </c>
      <c r="AD2909">
        <v>1</v>
      </c>
      <c r="AE2909">
        <v>1</v>
      </c>
      <c r="AF2909">
        <v>1</v>
      </c>
      <c r="AG2909">
        <v>1</v>
      </c>
      <c r="AH2909">
        <v>0</v>
      </c>
      <c r="AI2909">
        <v>0</v>
      </c>
      <c r="AJ2909">
        <v>0</v>
      </c>
      <c r="AK2909">
        <v>0</v>
      </c>
      <c r="AL2909">
        <v>0</v>
      </c>
      <c r="AM2909">
        <v>0</v>
      </c>
      <c r="AN2909">
        <v>0</v>
      </c>
      <c r="AO2909">
        <v>0</v>
      </c>
      <c r="AP2909">
        <v>1</v>
      </c>
      <c r="AQ2909">
        <v>0</v>
      </c>
      <c r="AR2909">
        <v>0</v>
      </c>
      <c r="AS2909">
        <v>0</v>
      </c>
      <c r="AT2909">
        <v>44397</v>
      </c>
      <c r="AU2909">
        <v>44427</v>
      </c>
      <c r="AV2909">
        <v>0</v>
      </c>
      <c r="AW2909">
        <v>1</v>
      </c>
      <c r="AX2909">
        <v>0</v>
      </c>
      <c r="AY2909">
        <v>2021</v>
      </c>
      <c r="AZ2909">
        <v>7</v>
      </c>
      <c r="BA2909">
        <v>30</v>
      </c>
      <c r="BB2909">
        <v>7</v>
      </c>
      <c r="BF2909">
        <v>2021</v>
      </c>
      <c r="BG2909" t="s">
        <v>104</v>
      </c>
      <c r="BH2909" t="s">
        <v>9822</v>
      </c>
      <c r="BI2909" t="s">
        <v>9786</v>
      </c>
      <c r="BJ2909" t="s">
        <v>9795</v>
      </c>
    </row>
    <row r="2910" spans="1:62" x14ac:dyDescent="0.35">
      <c r="A2910">
        <v>53064068</v>
      </c>
      <c r="B2910" t="s">
        <v>7712</v>
      </c>
      <c r="C2910" t="s">
        <v>75</v>
      </c>
      <c r="D2910" t="s">
        <v>428</v>
      </c>
      <c r="E2910" t="s">
        <v>935</v>
      </c>
      <c r="F2910">
        <v>28245416</v>
      </c>
      <c r="G2910" t="s">
        <v>936</v>
      </c>
      <c r="H2910">
        <v>3.2656000000000001</v>
      </c>
      <c r="I2910" s="1">
        <v>44397</v>
      </c>
      <c r="J2910">
        <v>44427.999988425923</v>
      </c>
      <c r="K2910" t="s">
        <v>7713</v>
      </c>
      <c r="L2910" t="s">
        <v>65</v>
      </c>
      <c r="M2910" t="s">
        <v>120</v>
      </c>
      <c r="N2910" t="s">
        <v>121</v>
      </c>
      <c r="O2910" t="s">
        <v>168</v>
      </c>
      <c r="P2910" t="s">
        <v>122</v>
      </c>
      <c r="Q2910" t="s">
        <v>70</v>
      </c>
      <c r="S2910" t="s">
        <v>71</v>
      </c>
      <c r="T2910" t="s">
        <v>7714</v>
      </c>
      <c r="U2910">
        <v>0</v>
      </c>
      <c r="V2910">
        <v>1</v>
      </c>
      <c r="W2910">
        <v>0</v>
      </c>
      <c r="X2910">
        <v>1</v>
      </c>
      <c r="Y2910">
        <v>0</v>
      </c>
      <c r="Z2910">
        <v>0</v>
      </c>
      <c r="AA2910">
        <v>0</v>
      </c>
      <c r="AB2910">
        <v>0</v>
      </c>
      <c r="AC2910">
        <v>0</v>
      </c>
      <c r="AD2910">
        <v>0</v>
      </c>
      <c r="AE2910">
        <v>1</v>
      </c>
      <c r="AF2910">
        <v>0</v>
      </c>
      <c r="AG2910">
        <v>1</v>
      </c>
      <c r="AH2910">
        <v>1</v>
      </c>
      <c r="AI2910">
        <v>0</v>
      </c>
      <c r="AJ2910">
        <v>0</v>
      </c>
      <c r="AK2910">
        <v>0</v>
      </c>
      <c r="AL2910">
        <v>0</v>
      </c>
      <c r="AM2910">
        <v>0</v>
      </c>
      <c r="AN2910">
        <v>0</v>
      </c>
      <c r="AO2910">
        <v>0</v>
      </c>
      <c r="AP2910">
        <v>0</v>
      </c>
      <c r="AQ2910">
        <v>0</v>
      </c>
      <c r="AR2910">
        <v>0</v>
      </c>
      <c r="AS2910">
        <v>0</v>
      </c>
      <c r="AT2910">
        <v>44397</v>
      </c>
      <c r="AU2910">
        <v>44427</v>
      </c>
      <c r="AV2910">
        <v>0</v>
      </c>
      <c r="AW2910">
        <v>1</v>
      </c>
      <c r="AX2910">
        <v>0</v>
      </c>
      <c r="AY2910">
        <v>2021</v>
      </c>
      <c r="AZ2910">
        <v>7</v>
      </c>
      <c r="BA2910">
        <v>30</v>
      </c>
      <c r="BB2910">
        <v>5</v>
      </c>
      <c r="BF2910">
        <v>2021</v>
      </c>
      <c r="BG2910" t="s">
        <v>104</v>
      </c>
      <c r="BH2910" t="s">
        <v>9822</v>
      </c>
      <c r="BI2910" t="s">
        <v>9786</v>
      </c>
      <c r="BJ2910" t="s">
        <v>9795</v>
      </c>
    </row>
    <row r="2911" spans="1:62" x14ac:dyDescent="0.35">
      <c r="A2911">
        <v>53064944</v>
      </c>
      <c r="B2911" t="s">
        <v>116</v>
      </c>
      <c r="C2911" t="s">
        <v>61</v>
      </c>
      <c r="D2911" t="s">
        <v>76</v>
      </c>
      <c r="E2911" t="s">
        <v>7715</v>
      </c>
      <c r="F2911">
        <v>42031122</v>
      </c>
      <c r="G2911" t="s">
        <v>7716</v>
      </c>
      <c r="H2911">
        <v>3.5769000000000002</v>
      </c>
      <c r="I2911" s="1">
        <v>44398</v>
      </c>
      <c r="J2911">
        <v>44428.999988425923</v>
      </c>
      <c r="K2911" t="s">
        <v>7717</v>
      </c>
      <c r="L2911" t="s">
        <v>7392</v>
      </c>
      <c r="M2911" t="s">
        <v>7393</v>
      </c>
      <c r="N2911" t="s">
        <v>7718</v>
      </c>
      <c r="O2911" t="s">
        <v>7719</v>
      </c>
      <c r="Q2911" t="s">
        <v>70</v>
      </c>
      <c r="S2911" t="s">
        <v>82</v>
      </c>
      <c r="T2911" t="s">
        <v>7720</v>
      </c>
      <c r="U2911">
        <v>1</v>
      </c>
      <c r="V2911">
        <v>1</v>
      </c>
      <c r="W2911">
        <v>1</v>
      </c>
      <c r="X2911">
        <v>1</v>
      </c>
      <c r="Y2911">
        <v>0</v>
      </c>
      <c r="Z2911">
        <v>0</v>
      </c>
      <c r="AA2911">
        <v>0</v>
      </c>
      <c r="AB2911">
        <v>0</v>
      </c>
      <c r="AC2911">
        <v>0</v>
      </c>
      <c r="AD2911">
        <v>0</v>
      </c>
      <c r="AE2911">
        <v>1</v>
      </c>
      <c r="AF2911">
        <v>0</v>
      </c>
      <c r="AG2911">
        <v>0</v>
      </c>
      <c r="AH2911">
        <v>1</v>
      </c>
      <c r="AI2911">
        <v>0</v>
      </c>
      <c r="AJ2911">
        <v>0</v>
      </c>
      <c r="AK2911">
        <v>0</v>
      </c>
      <c r="AL2911">
        <v>0</v>
      </c>
      <c r="AM2911">
        <v>0</v>
      </c>
      <c r="AN2911">
        <v>0</v>
      </c>
      <c r="AO2911">
        <v>0</v>
      </c>
      <c r="AP2911">
        <v>1</v>
      </c>
      <c r="AQ2911">
        <v>0</v>
      </c>
      <c r="AR2911">
        <v>0</v>
      </c>
      <c r="AS2911">
        <v>0</v>
      </c>
      <c r="AT2911">
        <v>44397</v>
      </c>
      <c r="AU2911">
        <v>44414</v>
      </c>
      <c r="AV2911">
        <v>0</v>
      </c>
      <c r="AW2911">
        <v>0</v>
      </c>
      <c r="AX2911">
        <v>0</v>
      </c>
      <c r="AY2911">
        <v>2021</v>
      </c>
      <c r="AZ2911">
        <v>7</v>
      </c>
      <c r="BA2911">
        <v>30</v>
      </c>
      <c r="BB2911">
        <v>7</v>
      </c>
      <c r="BF2911">
        <v>2021</v>
      </c>
      <c r="BG2911" t="s">
        <v>104</v>
      </c>
      <c r="BH2911" t="s">
        <v>9822</v>
      </c>
      <c r="BI2911" t="s">
        <v>9786</v>
      </c>
      <c r="BJ2911" t="s">
        <v>9793</v>
      </c>
    </row>
    <row r="2912" spans="1:62" x14ac:dyDescent="0.35">
      <c r="A2912">
        <v>53068403</v>
      </c>
      <c r="B2912" t="s">
        <v>7721</v>
      </c>
      <c r="C2912" t="s">
        <v>2921</v>
      </c>
      <c r="D2912" t="s">
        <v>107</v>
      </c>
      <c r="E2912" t="s">
        <v>7722</v>
      </c>
      <c r="F2912">
        <v>14451688</v>
      </c>
      <c r="G2912" t="s">
        <v>7723</v>
      </c>
      <c r="H2912">
        <v>3.12</v>
      </c>
      <c r="I2912" s="1">
        <v>44398</v>
      </c>
      <c r="J2912">
        <v>44412.999988425923</v>
      </c>
      <c r="K2912" t="s">
        <v>7724</v>
      </c>
      <c r="L2912" t="s">
        <v>65</v>
      </c>
      <c r="M2912" t="s">
        <v>120</v>
      </c>
      <c r="N2912" t="s">
        <v>121</v>
      </c>
      <c r="O2912" t="s">
        <v>168</v>
      </c>
      <c r="P2912" t="s">
        <v>122</v>
      </c>
      <c r="Q2912" t="s">
        <v>70</v>
      </c>
      <c r="S2912" t="s">
        <v>71</v>
      </c>
      <c r="T2912" t="s">
        <v>7725</v>
      </c>
      <c r="U2912">
        <v>1</v>
      </c>
      <c r="V2912">
        <v>1</v>
      </c>
      <c r="W2912">
        <v>1</v>
      </c>
      <c r="X2912">
        <v>1</v>
      </c>
      <c r="Y2912">
        <v>0</v>
      </c>
      <c r="Z2912">
        <v>0</v>
      </c>
      <c r="AA2912">
        <v>1</v>
      </c>
      <c r="AB2912">
        <v>0</v>
      </c>
      <c r="AC2912">
        <v>0</v>
      </c>
      <c r="AD2912">
        <v>0</v>
      </c>
      <c r="AE2912">
        <v>1</v>
      </c>
      <c r="AF2912">
        <v>0</v>
      </c>
      <c r="AG2912">
        <v>0</v>
      </c>
      <c r="AH2912">
        <v>1</v>
      </c>
      <c r="AI2912">
        <v>0</v>
      </c>
      <c r="AJ2912">
        <v>0</v>
      </c>
      <c r="AK2912">
        <v>0</v>
      </c>
      <c r="AL2912">
        <v>0</v>
      </c>
      <c r="AM2912">
        <v>0</v>
      </c>
      <c r="AN2912">
        <v>0</v>
      </c>
      <c r="AO2912">
        <v>0</v>
      </c>
      <c r="AP2912">
        <v>0</v>
      </c>
      <c r="AQ2912">
        <v>0</v>
      </c>
      <c r="AR2912">
        <v>0</v>
      </c>
      <c r="AS2912">
        <v>0</v>
      </c>
      <c r="AT2912">
        <v>44398</v>
      </c>
      <c r="AU2912">
        <v>44412</v>
      </c>
      <c r="AV2912">
        <v>0</v>
      </c>
      <c r="AW2912">
        <v>1</v>
      </c>
      <c r="AX2912">
        <v>0</v>
      </c>
      <c r="AY2912">
        <v>2021</v>
      </c>
      <c r="AZ2912">
        <v>7</v>
      </c>
      <c r="BA2912">
        <v>14</v>
      </c>
      <c r="BB2912">
        <v>7</v>
      </c>
      <c r="BF2912">
        <v>2021</v>
      </c>
      <c r="BG2912" t="s">
        <v>104</v>
      </c>
      <c r="BH2912" t="s">
        <v>9822</v>
      </c>
      <c r="BI2912" t="s">
        <v>9786</v>
      </c>
      <c r="BJ2912" t="s">
        <v>9793</v>
      </c>
    </row>
    <row r="2913" spans="1:62" x14ac:dyDescent="0.35">
      <c r="A2913">
        <v>53068404</v>
      </c>
      <c r="B2913" t="s">
        <v>7721</v>
      </c>
      <c r="C2913" t="s">
        <v>142</v>
      </c>
      <c r="D2913" t="s">
        <v>477</v>
      </c>
      <c r="E2913" t="s">
        <v>7722</v>
      </c>
      <c r="F2913">
        <v>14451688</v>
      </c>
      <c r="G2913" t="s">
        <v>7723</v>
      </c>
      <c r="H2913">
        <v>3.12</v>
      </c>
      <c r="I2913" s="1">
        <v>44398</v>
      </c>
      <c r="J2913">
        <v>44412.999988425923</v>
      </c>
      <c r="K2913" t="s">
        <v>7724</v>
      </c>
      <c r="L2913" t="s">
        <v>65</v>
      </c>
      <c r="M2913" t="s">
        <v>120</v>
      </c>
      <c r="N2913" t="s">
        <v>121</v>
      </c>
      <c r="O2913" t="s">
        <v>168</v>
      </c>
      <c r="P2913" t="s">
        <v>122</v>
      </c>
      <c r="Q2913" t="s">
        <v>70</v>
      </c>
      <c r="S2913" t="s">
        <v>71</v>
      </c>
      <c r="T2913" t="s">
        <v>7726</v>
      </c>
      <c r="U2913">
        <v>1</v>
      </c>
      <c r="V2913">
        <v>1</v>
      </c>
      <c r="W2913">
        <v>1</v>
      </c>
      <c r="X2913">
        <v>1</v>
      </c>
      <c r="Y2913">
        <v>0</v>
      </c>
      <c r="Z2913">
        <v>0</v>
      </c>
      <c r="AA2913">
        <v>1</v>
      </c>
      <c r="AB2913">
        <v>0</v>
      </c>
      <c r="AC2913">
        <v>0</v>
      </c>
      <c r="AD2913">
        <v>0</v>
      </c>
      <c r="AE2913">
        <v>1</v>
      </c>
      <c r="AF2913">
        <v>0</v>
      </c>
      <c r="AG2913">
        <v>0</v>
      </c>
      <c r="AH2913">
        <v>1</v>
      </c>
      <c r="AI2913">
        <v>0</v>
      </c>
      <c r="AJ2913">
        <v>0</v>
      </c>
      <c r="AK2913">
        <v>0</v>
      </c>
      <c r="AL2913">
        <v>0</v>
      </c>
      <c r="AM2913">
        <v>0</v>
      </c>
      <c r="AN2913">
        <v>0</v>
      </c>
      <c r="AO2913">
        <v>0</v>
      </c>
      <c r="AP2913">
        <v>0</v>
      </c>
      <c r="AQ2913">
        <v>0</v>
      </c>
      <c r="AR2913">
        <v>0</v>
      </c>
      <c r="AS2913">
        <v>0</v>
      </c>
      <c r="AT2913">
        <v>44398</v>
      </c>
      <c r="AU2913">
        <v>44412</v>
      </c>
      <c r="AV2913">
        <v>0</v>
      </c>
      <c r="AW2913">
        <v>1</v>
      </c>
      <c r="AX2913">
        <v>1</v>
      </c>
      <c r="AY2913">
        <v>2021</v>
      </c>
      <c r="AZ2913">
        <v>7</v>
      </c>
      <c r="BA2913">
        <v>14</v>
      </c>
      <c r="BB2913">
        <v>7</v>
      </c>
      <c r="BF2913">
        <v>2021</v>
      </c>
      <c r="BG2913" t="s">
        <v>104</v>
      </c>
      <c r="BH2913" t="s">
        <v>9822</v>
      </c>
      <c r="BI2913" t="s">
        <v>9786</v>
      </c>
      <c r="BJ2913" t="s">
        <v>9793</v>
      </c>
    </row>
    <row r="2914" spans="1:62" x14ac:dyDescent="0.35">
      <c r="A2914">
        <v>53070828</v>
      </c>
      <c r="B2914" t="s">
        <v>7727</v>
      </c>
      <c r="C2914" t="s">
        <v>75</v>
      </c>
      <c r="D2914" t="s">
        <v>117</v>
      </c>
      <c r="E2914" t="s">
        <v>7728</v>
      </c>
      <c r="F2914">
        <v>37061693</v>
      </c>
      <c r="I2914" s="1">
        <v>44398</v>
      </c>
      <c r="J2914">
        <v>44428.999988425923</v>
      </c>
      <c r="K2914" t="s">
        <v>7729</v>
      </c>
      <c r="L2914" t="s">
        <v>65</v>
      </c>
      <c r="M2914" t="s">
        <v>120</v>
      </c>
      <c r="N2914" t="s">
        <v>121</v>
      </c>
      <c r="O2914" t="s">
        <v>168</v>
      </c>
      <c r="P2914" t="s">
        <v>7730</v>
      </c>
      <c r="Q2914" t="s">
        <v>70</v>
      </c>
      <c r="S2914" t="s">
        <v>71</v>
      </c>
      <c r="T2914" t="s">
        <v>7731</v>
      </c>
      <c r="U2914">
        <v>1</v>
      </c>
      <c r="V2914">
        <v>1</v>
      </c>
      <c r="W2914">
        <v>1</v>
      </c>
      <c r="X2914">
        <v>1</v>
      </c>
      <c r="Y2914">
        <v>0</v>
      </c>
      <c r="Z2914">
        <v>0</v>
      </c>
      <c r="AA2914">
        <v>0</v>
      </c>
      <c r="AB2914">
        <v>0</v>
      </c>
      <c r="AC2914">
        <v>0</v>
      </c>
      <c r="AD2914">
        <v>0</v>
      </c>
      <c r="AE2914">
        <v>1</v>
      </c>
      <c r="AF2914">
        <v>0</v>
      </c>
      <c r="AG2914">
        <v>1</v>
      </c>
      <c r="AH2914">
        <v>1</v>
      </c>
      <c r="AI2914">
        <v>0</v>
      </c>
      <c r="AJ2914">
        <v>0</v>
      </c>
      <c r="AK2914">
        <v>0</v>
      </c>
      <c r="AL2914">
        <v>0</v>
      </c>
      <c r="AM2914">
        <v>0</v>
      </c>
      <c r="AN2914">
        <v>0</v>
      </c>
      <c r="AO2914">
        <v>0</v>
      </c>
      <c r="AP2914">
        <v>0</v>
      </c>
      <c r="AQ2914">
        <v>0</v>
      </c>
      <c r="AR2914">
        <v>0</v>
      </c>
      <c r="AS2914">
        <v>0</v>
      </c>
      <c r="AT2914">
        <v>44398</v>
      </c>
      <c r="AU2914">
        <v>44428</v>
      </c>
      <c r="AV2914">
        <v>0</v>
      </c>
      <c r="AW2914">
        <v>1</v>
      </c>
      <c r="AX2914">
        <v>0</v>
      </c>
      <c r="AY2914">
        <v>2021</v>
      </c>
      <c r="AZ2914">
        <v>7</v>
      </c>
      <c r="BA2914">
        <v>30</v>
      </c>
      <c r="BB2914">
        <v>7</v>
      </c>
      <c r="BF2914">
        <v>2021</v>
      </c>
      <c r="BG2914" t="s">
        <v>104</v>
      </c>
      <c r="BH2914" t="s">
        <v>9822</v>
      </c>
      <c r="BI2914" t="s">
        <v>9786</v>
      </c>
      <c r="BJ2914" t="s">
        <v>9793</v>
      </c>
    </row>
    <row r="2915" spans="1:62" x14ac:dyDescent="0.35">
      <c r="A2915">
        <v>53073358</v>
      </c>
      <c r="B2915" t="s">
        <v>98</v>
      </c>
      <c r="C2915" t="s">
        <v>75</v>
      </c>
      <c r="D2915" t="s">
        <v>165</v>
      </c>
      <c r="E2915" t="s">
        <v>7732</v>
      </c>
      <c r="F2915">
        <v>51001811</v>
      </c>
      <c r="I2915" s="1">
        <v>44398</v>
      </c>
      <c r="J2915">
        <v>44428.999988425923</v>
      </c>
      <c r="K2915" t="s">
        <v>7733</v>
      </c>
      <c r="L2915" t="s">
        <v>65</v>
      </c>
      <c r="M2915" t="s">
        <v>66</v>
      </c>
      <c r="N2915" t="s">
        <v>67</v>
      </c>
      <c r="O2915" t="s">
        <v>68</v>
      </c>
      <c r="P2915" t="s">
        <v>69</v>
      </c>
      <c r="Q2915" t="s">
        <v>70</v>
      </c>
      <c r="S2915" t="s">
        <v>71</v>
      </c>
      <c r="T2915" t="s">
        <v>7734</v>
      </c>
      <c r="U2915">
        <v>0</v>
      </c>
      <c r="V2915">
        <v>1</v>
      </c>
      <c r="W2915">
        <v>1</v>
      </c>
      <c r="X2915">
        <v>1</v>
      </c>
      <c r="Y2915">
        <v>0</v>
      </c>
      <c r="Z2915">
        <v>0</v>
      </c>
      <c r="AA2915">
        <v>0</v>
      </c>
      <c r="AB2915">
        <v>0</v>
      </c>
      <c r="AC2915">
        <v>0</v>
      </c>
      <c r="AD2915">
        <v>0</v>
      </c>
      <c r="AE2915">
        <v>1</v>
      </c>
      <c r="AF2915">
        <v>1</v>
      </c>
      <c r="AG2915">
        <v>0</v>
      </c>
      <c r="AH2915">
        <v>1</v>
      </c>
      <c r="AI2915">
        <v>0</v>
      </c>
      <c r="AJ2915">
        <v>0</v>
      </c>
      <c r="AK2915">
        <v>0</v>
      </c>
      <c r="AL2915">
        <v>0</v>
      </c>
      <c r="AM2915">
        <v>0</v>
      </c>
      <c r="AN2915">
        <v>0</v>
      </c>
      <c r="AO2915">
        <v>0</v>
      </c>
      <c r="AP2915">
        <v>0</v>
      </c>
      <c r="AQ2915">
        <v>0</v>
      </c>
      <c r="AR2915">
        <v>0</v>
      </c>
      <c r="AS2915">
        <v>0</v>
      </c>
      <c r="AT2915">
        <v>44398</v>
      </c>
      <c r="AU2915">
        <v>44428</v>
      </c>
      <c r="AV2915">
        <v>0</v>
      </c>
      <c r="AW2915">
        <v>1</v>
      </c>
      <c r="AX2915">
        <v>0</v>
      </c>
      <c r="AY2915">
        <v>2021</v>
      </c>
      <c r="AZ2915">
        <v>7</v>
      </c>
      <c r="BA2915">
        <v>30</v>
      </c>
      <c r="BB2915">
        <v>6</v>
      </c>
      <c r="BF2915">
        <v>2021</v>
      </c>
      <c r="BG2915" t="s">
        <v>104</v>
      </c>
      <c r="BH2915" t="s">
        <v>9822</v>
      </c>
      <c r="BI2915" t="s">
        <v>9786</v>
      </c>
      <c r="BJ2915" t="s">
        <v>9793</v>
      </c>
    </row>
    <row r="2916" spans="1:62" x14ac:dyDescent="0.35">
      <c r="A2916">
        <v>53074886</v>
      </c>
      <c r="B2916" t="s">
        <v>98</v>
      </c>
      <c r="C2916" t="s">
        <v>61</v>
      </c>
      <c r="D2916" t="s">
        <v>1132</v>
      </c>
      <c r="E2916" t="s">
        <v>7735</v>
      </c>
      <c r="F2916">
        <v>23770103</v>
      </c>
      <c r="G2916" t="s">
        <v>7736</v>
      </c>
      <c r="H2916">
        <v>3.7925</v>
      </c>
      <c r="I2916" s="1">
        <v>44398</v>
      </c>
      <c r="J2916">
        <v>44428.999988425923</v>
      </c>
      <c r="K2916" t="s">
        <v>7737</v>
      </c>
      <c r="L2916" t="s">
        <v>65</v>
      </c>
      <c r="M2916" t="s">
        <v>197</v>
      </c>
      <c r="N2916" t="s">
        <v>198</v>
      </c>
      <c r="O2916" t="s">
        <v>168</v>
      </c>
      <c r="P2916" t="s">
        <v>5885</v>
      </c>
      <c r="Q2916" t="s">
        <v>70</v>
      </c>
      <c r="R2916" t="s">
        <v>7738</v>
      </c>
      <c r="S2916" t="s">
        <v>82</v>
      </c>
      <c r="T2916" t="s">
        <v>7739</v>
      </c>
      <c r="U2916">
        <v>1</v>
      </c>
      <c r="V2916">
        <v>1</v>
      </c>
      <c r="W2916">
        <v>1</v>
      </c>
      <c r="X2916">
        <v>1</v>
      </c>
      <c r="Y2916">
        <v>0</v>
      </c>
      <c r="Z2916">
        <v>0</v>
      </c>
      <c r="AA2916">
        <v>0</v>
      </c>
      <c r="AB2916">
        <v>0</v>
      </c>
      <c r="AC2916">
        <v>0</v>
      </c>
      <c r="AD2916">
        <v>0</v>
      </c>
      <c r="AE2916">
        <v>1</v>
      </c>
      <c r="AF2916">
        <v>0</v>
      </c>
      <c r="AG2916">
        <v>0</v>
      </c>
      <c r="AH2916">
        <v>1</v>
      </c>
      <c r="AI2916">
        <v>0</v>
      </c>
      <c r="AJ2916">
        <v>0</v>
      </c>
      <c r="AK2916">
        <v>0</v>
      </c>
      <c r="AL2916">
        <v>0</v>
      </c>
      <c r="AM2916">
        <v>0</v>
      </c>
      <c r="AN2916">
        <v>0</v>
      </c>
      <c r="AO2916">
        <v>0</v>
      </c>
      <c r="AP2916">
        <v>0</v>
      </c>
      <c r="AQ2916">
        <v>0</v>
      </c>
      <c r="AR2916">
        <v>0</v>
      </c>
      <c r="AS2916">
        <v>0</v>
      </c>
      <c r="AT2916">
        <v>44398</v>
      </c>
      <c r="AU2916">
        <v>44411</v>
      </c>
      <c r="AV2916">
        <v>0</v>
      </c>
      <c r="AW2916">
        <v>1</v>
      </c>
      <c r="AX2916">
        <v>0</v>
      </c>
      <c r="AY2916">
        <v>2021</v>
      </c>
      <c r="AZ2916">
        <v>7</v>
      </c>
      <c r="BA2916">
        <v>30</v>
      </c>
      <c r="BB2916">
        <v>6</v>
      </c>
      <c r="BF2916">
        <v>2021</v>
      </c>
      <c r="BG2916" t="s">
        <v>104</v>
      </c>
      <c r="BH2916" t="s">
        <v>59</v>
      </c>
      <c r="BI2916" t="s">
        <v>9786</v>
      </c>
      <c r="BJ2916" t="s">
        <v>9793</v>
      </c>
    </row>
    <row r="2917" spans="1:62" x14ac:dyDescent="0.35">
      <c r="A2917">
        <v>53076538</v>
      </c>
      <c r="B2917" t="s">
        <v>7740</v>
      </c>
      <c r="C2917" t="s">
        <v>75</v>
      </c>
      <c r="D2917" t="s">
        <v>76</v>
      </c>
      <c r="E2917" t="s">
        <v>7540</v>
      </c>
      <c r="F2917">
        <v>41391648</v>
      </c>
      <c r="G2917" t="s">
        <v>5264</v>
      </c>
      <c r="H2917">
        <v>3.9236</v>
      </c>
      <c r="I2917" s="1">
        <v>44398</v>
      </c>
      <c r="J2917">
        <v>44410.999988425923</v>
      </c>
      <c r="K2917" t="s">
        <v>7741</v>
      </c>
      <c r="L2917" t="s">
        <v>65</v>
      </c>
      <c r="M2917" t="s">
        <v>445</v>
      </c>
      <c r="N2917" t="s">
        <v>7742</v>
      </c>
      <c r="P2917" t="s">
        <v>7743</v>
      </c>
      <c r="Q2917" t="s">
        <v>70</v>
      </c>
      <c r="R2917" t="s">
        <v>7744</v>
      </c>
      <c r="S2917" t="s">
        <v>71</v>
      </c>
      <c r="T2917" t="s">
        <v>7745</v>
      </c>
      <c r="U2917">
        <v>0</v>
      </c>
      <c r="V2917">
        <v>1</v>
      </c>
      <c r="W2917">
        <v>0</v>
      </c>
      <c r="X2917">
        <v>1</v>
      </c>
      <c r="Y2917">
        <v>0</v>
      </c>
      <c r="Z2917">
        <v>0</v>
      </c>
      <c r="AA2917">
        <v>0</v>
      </c>
      <c r="AB2917">
        <v>0</v>
      </c>
      <c r="AC2917">
        <v>0</v>
      </c>
      <c r="AD2917">
        <v>0</v>
      </c>
      <c r="AE2917">
        <v>0</v>
      </c>
      <c r="AF2917">
        <v>1</v>
      </c>
      <c r="AG2917">
        <v>0</v>
      </c>
      <c r="AH2917">
        <v>0</v>
      </c>
      <c r="AI2917">
        <v>0</v>
      </c>
      <c r="AJ2917">
        <v>0</v>
      </c>
      <c r="AK2917">
        <v>0</v>
      </c>
      <c r="AL2917">
        <v>0</v>
      </c>
      <c r="AM2917">
        <v>0</v>
      </c>
      <c r="AN2917">
        <v>0</v>
      </c>
      <c r="AO2917">
        <v>0</v>
      </c>
      <c r="AP2917">
        <v>0</v>
      </c>
      <c r="AQ2917">
        <v>1</v>
      </c>
      <c r="AR2917">
        <v>0</v>
      </c>
      <c r="AS2917">
        <v>0</v>
      </c>
      <c r="AT2917">
        <v>44398</v>
      </c>
      <c r="AU2917">
        <v>44410</v>
      </c>
      <c r="AV2917">
        <v>0</v>
      </c>
      <c r="AW2917">
        <v>1</v>
      </c>
      <c r="AX2917">
        <v>0</v>
      </c>
      <c r="AY2917">
        <v>2021</v>
      </c>
      <c r="AZ2917">
        <v>7</v>
      </c>
      <c r="BA2917">
        <v>12</v>
      </c>
      <c r="BB2917">
        <v>4</v>
      </c>
      <c r="BC2917">
        <v>82282</v>
      </c>
      <c r="BD2917">
        <v>93993</v>
      </c>
      <c r="BE2917" t="s">
        <v>90</v>
      </c>
      <c r="BF2917">
        <v>2021</v>
      </c>
      <c r="BG2917" t="s">
        <v>104</v>
      </c>
      <c r="BH2917" t="s">
        <v>59</v>
      </c>
      <c r="BI2917" t="s">
        <v>9786</v>
      </c>
      <c r="BJ2917" t="s">
        <v>9793</v>
      </c>
    </row>
    <row r="2918" spans="1:62" x14ac:dyDescent="0.35">
      <c r="A2918">
        <v>53076690</v>
      </c>
      <c r="B2918" t="s">
        <v>116</v>
      </c>
      <c r="C2918" t="s">
        <v>61</v>
      </c>
      <c r="D2918" t="s">
        <v>1132</v>
      </c>
      <c r="E2918" t="s">
        <v>1458</v>
      </c>
      <c r="F2918">
        <v>26878441</v>
      </c>
      <c r="G2918" t="s">
        <v>6683</v>
      </c>
      <c r="H2918">
        <v>3.1008</v>
      </c>
      <c r="I2918" s="1">
        <v>44398</v>
      </c>
      <c r="J2918">
        <v>44428.999988425923</v>
      </c>
      <c r="K2918" t="s">
        <v>7746</v>
      </c>
      <c r="L2918" t="s">
        <v>65</v>
      </c>
      <c r="M2918" t="s">
        <v>66</v>
      </c>
      <c r="N2918" t="s">
        <v>67</v>
      </c>
      <c r="Q2918" t="s">
        <v>70</v>
      </c>
      <c r="S2918" t="s">
        <v>82</v>
      </c>
      <c r="T2918" t="s">
        <v>7747</v>
      </c>
      <c r="U2918">
        <v>0</v>
      </c>
      <c r="V2918">
        <v>1</v>
      </c>
      <c r="W2918">
        <v>1</v>
      </c>
      <c r="X2918">
        <v>1</v>
      </c>
      <c r="Y2918">
        <v>0</v>
      </c>
      <c r="Z2918">
        <v>0</v>
      </c>
      <c r="AA2918">
        <v>0</v>
      </c>
      <c r="AB2918">
        <v>0</v>
      </c>
      <c r="AC2918">
        <v>0</v>
      </c>
      <c r="AD2918">
        <v>0</v>
      </c>
      <c r="AE2918">
        <v>1</v>
      </c>
      <c r="AF2918">
        <v>0</v>
      </c>
      <c r="AG2918">
        <v>0</v>
      </c>
      <c r="AH2918">
        <v>1</v>
      </c>
      <c r="AI2918">
        <v>0</v>
      </c>
      <c r="AJ2918">
        <v>0</v>
      </c>
      <c r="AK2918">
        <v>0</v>
      </c>
      <c r="AL2918">
        <v>0</v>
      </c>
      <c r="AM2918">
        <v>0</v>
      </c>
      <c r="AN2918">
        <v>0</v>
      </c>
      <c r="AO2918">
        <v>0</v>
      </c>
      <c r="AP2918">
        <v>0</v>
      </c>
      <c r="AQ2918">
        <v>0</v>
      </c>
      <c r="AR2918">
        <v>0</v>
      </c>
      <c r="AS2918">
        <v>0</v>
      </c>
      <c r="AT2918">
        <v>44398</v>
      </c>
      <c r="AU2918">
        <v>44426</v>
      </c>
      <c r="AV2918">
        <v>0</v>
      </c>
      <c r="AW2918">
        <v>1</v>
      </c>
      <c r="AX2918">
        <v>0</v>
      </c>
      <c r="AY2918">
        <v>2021</v>
      </c>
      <c r="AZ2918">
        <v>7</v>
      </c>
      <c r="BA2918">
        <v>30</v>
      </c>
      <c r="BB2918">
        <v>5</v>
      </c>
      <c r="BF2918">
        <v>2021</v>
      </c>
      <c r="BG2918" t="s">
        <v>104</v>
      </c>
      <c r="BH2918" t="s">
        <v>9822</v>
      </c>
      <c r="BI2918" t="s">
        <v>9786</v>
      </c>
      <c r="BJ2918" t="s">
        <v>9793</v>
      </c>
    </row>
    <row r="2919" spans="1:62" x14ac:dyDescent="0.35">
      <c r="A2919">
        <v>53078041</v>
      </c>
      <c r="B2919" t="s">
        <v>6882</v>
      </c>
      <c r="C2919" t="s">
        <v>75</v>
      </c>
      <c r="D2919" t="s">
        <v>236</v>
      </c>
      <c r="E2919" t="s">
        <v>5050</v>
      </c>
      <c r="F2919">
        <v>39118171</v>
      </c>
      <c r="I2919" s="1">
        <v>44398</v>
      </c>
      <c r="J2919">
        <v>44428.999988425923</v>
      </c>
      <c r="K2919" t="s">
        <v>6883</v>
      </c>
      <c r="L2919" t="s">
        <v>65</v>
      </c>
      <c r="M2919" t="s">
        <v>66</v>
      </c>
      <c r="N2919" t="s">
        <v>67</v>
      </c>
      <c r="O2919" t="s">
        <v>101</v>
      </c>
      <c r="P2919" t="s">
        <v>204</v>
      </c>
      <c r="Q2919" t="s">
        <v>70</v>
      </c>
      <c r="R2919" t="s">
        <v>7748</v>
      </c>
      <c r="S2919" t="s">
        <v>71</v>
      </c>
      <c r="T2919" t="s">
        <v>7749</v>
      </c>
      <c r="U2919">
        <v>0</v>
      </c>
      <c r="V2919">
        <v>1</v>
      </c>
      <c r="W2919">
        <v>1</v>
      </c>
      <c r="X2919">
        <v>1</v>
      </c>
      <c r="Y2919">
        <v>0</v>
      </c>
      <c r="Z2919">
        <v>0</v>
      </c>
      <c r="AA2919">
        <v>0</v>
      </c>
      <c r="AB2919">
        <v>0</v>
      </c>
      <c r="AC2919">
        <v>0</v>
      </c>
      <c r="AD2919">
        <v>1</v>
      </c>
      <c r="AE2919">
        <v>1</v>
      </c>
      <c r="AF2919">
        <v>1</v>
      </c>
      <c r="AG2919">
        <v>1</v>
      </c>
      <c r="AH2919">
        <v>1</v>
      </c>
      <c r="AI2919">
        <v>0</v>
      </c>
      <c r="AJ2919">
        <v>0</v>
      </c>
      <c r="AK2919">
        <v>0</v>
      </c>
      <c r="AL2919">
        <v>0</v>
      </c>
      <c r="AM2919">
        <v>0</v>
      </c>
      <c r="AN2919">
        <v>0</v>
      </c>
      <c r="AO2919">
        <v>1</v>
      </c>
      <c r="AP2919">
        <v>1</v>
      </c>
      <c r="AQ2919">
        <v>1</v>
      </c>
      <c r="AR2919">
        <v>0</v>
      </c>
      <c r="AS2919">
        <v>0</v>
      </c>
      <c r="AT2919">
        <v>44398</v>
      </c>
      <c r="AU2919">
        <v>44428</v>
      </c>
      <c r="AV2919">
        <v>0</v>
      </c>
      <c r="AW2919">
        <v>1</v>
      </c>
      <c r="AX2919">
        <v>0</v>
      </c>
      <c r="AY2919">
        <v>2021</v>
      </c>
      <c r="AZ2919">
        <v>7</v>
      </c>
      <c r="BA2919">
        <v>30</v>
      </c>
      <c r="BB2919">
        <v>11</v>
      </c>
      <c r="BC2919">
        <v>80000</v>
      </c>
      <c r="BD2919">
        <v>120000</v>
      </c>
      <c r="BE2919" t="s">
        <v>90</v>
      </c>
      <c r="BF2919">
        <v>2021</v>
      </c>
      <c r="BG2919" t="s">
        <v>104</v>
      </c>
      <c r="BH2919" t="s">
        <v>59</v>
      </c>
      <c r="BI2919" t="s">
        <v>9786</v>
      </c>
      <c r="BJ2919" t="s">
        <v>9793</v>
      </c>
    </row>
    <row r="2920" spans="1:62" x14ac:dyDescent="0.35">
      <c r="A2920">
        <v>53082831</v>
      </c>
      <c r="B2920" t="s">
        <v>116</v>
      </c>
      <c r="C2920" t="s">
        <v>61</v>
      </c>
      <c r="D2920" t="s">
        <v>125</v>
      </c>
      <c r="E2920" t="s">
        <v>596</v>
      </c>
      <c r="F2920">
        <v>22452219</v>
      </c>
      <c r="G2920" t="s">
        <v>597</v>
      </c>
      <c r="H2920">
        <v>3.2570999999999999</v>
      </c>
      <c r="I2920" s="1">
        <v>44398</v>
      </c>
      <c r="J2920">
        <v>44428.999988425923</v>
      </c>
      <c r="K2920" t="s">
        <v>7750</v>
      </c>
      <c r="L2920" t="s">
        <v>65</v>
      </c>
      <c r="M2920" t="s">
        <v>66</v>
      </c>
      <c r="N2920" t="s">
        <v>67</v>
      </c>
      <c r="O2920" t="s">
        <v>68</v>
      </c>
      <c r="P2920" t="s">
        <v>69</v>
      </c>
      <c r="Q2920" t="s">
        <v>70</v>
      </c>
      <c r="S2920" t="s">
        <v>71</v>
      </c>
      <c r="T2920" t="s">
        <v>7751</v>
      </c>
      <c r="U2920">
        <v>1</v>
      </c>
      <c r="V2920">
        <v>1</v>
      </c>
      <c r="W2920">
        <v>1</v>
      </c>
      <c r="X2920">
        <v>1</v>
      </c>
      <c r="Y2920">
        <v>0</v>
      </c>
      <c r="Z2920">
        <v>0</v>
      </c>
      <c r="AA2920">
        <v>0</v>
      </c>
      <c r="AB2920">
        <v>0</v>
      </c>
      <c r="AC2920">
        <v>0</v>
      </c>
      <c r="AD2920">
        <v>1</v>
      </c>
      <c r="AE2920">
        <v>1</v>
      </c>
      <c r="AF2920">
        <v>0</v>
      </c>
      <c r="AG2920">
        <v>1</v>
      </c>
      <c r="AH2920">
        <v>1</v>
      </c>
      <c r="AI2920">
        <v>0</v>
      </c>
      <c r="AJ2920">
        <v>0</v>
      </c>
      <c r="AK2920">
        <v>0</v>
      </c>
      <c r="AL2920">
        <v>0</v>
      </c>
      <c r="AM2920">
        <v>0</v>
      </c>
      <c r="AN2920">
        <v>0</v>
      </c>
      <c r="AO2920">
        <v>0</v>
      </c>
      <c r="AP2920">
        <v>0</v>
      </c>
      <c r="AQ2920">
        <v>0</v>
      </c>
      <c r="AR2920">
        <v>0</v>
      </c>
      <c r="AS2920">
        <v>0</v>
      </c>
      <c r="AT2920">
        <v>44398</v>
      </c>
      <c r="AU2920">
        <v>44428</v>
      </c>
      <c r="AV2920">
        <v>0</v>
      </c>
      <c r="AW2920">
        <v>1</v>
      </c>
      <c r="AX2920">
        <v>0</v>
      </c>
      <c r="AY2920">
        <v>2021</v>
      </c>
      <c r="AZ2920">
        <v>7</v>
      </c>
      <c r="BA2920">
        <v>30</v>
      </c>
      <c r="BB2920">
        <v>8</v>
      </c>
      <c r="BF2920">
        <v>2021</v>
      </c>
      <c r="BG2920" t="s">
        <v>104</v>
      </c>
      <c r="BH2920" t="s">
        <v>9822</v>
      </c>
      <c r="BI2920" t="s">
        <v>9786</v>
      </c>
      <c r="BJ2920" t="s">
        <v>9793</v>
      </c>
    </row>
    <row r="2921" spans="1:62" x14ac:dyDescent="0.35">
      <c r="A2921">
        <v>53082961</v>
      </c>
      <c r="B2921" t="s">
        <v>7752</v>
      </c>
      <c r="C2921" t="s">
        <v>75</v>
      </c>
      <c r="D2921" t="s">
        <v>117</v>
      </c>
      <c r="E2921" t="s">
        <v>958</v>
      </c>
      <c r="F2921">
        <v>21200132</v>
      </c>
      <c r="I2921" s="1">
        <v>44398</v>
      </c>
      <c r="J2921">
        <v>44428.999988425923</v>
      </c>
      <c r="K2921" t="s">
        <v>7753</v>
      </c>
      <c r="L2921" t="s">
        <v>65</v>
      </c>
      <c r="M2921" t="s">
        <v>66</v>
      </c>
      <c r="N2921" t="s">
        <v>67</v>
      </c>
      <c r="O2921" t="s">
        <v>68</v>
      </c>
      <c r="P2921" t="s">
        <v>69</v>
      </c>
      <c r="Q2921" t="s">
        <v>70</v>
      </c>
      <c r="R2921" t="s">
        <v>7754</v>
      </c>
      <c r="S2921" t="s">
        <v>71</v>
      </c>
      <c r="T2921" t="s">
        <v>7755</v>
      </c>
      <c r="U2921">
        <v>1</v>
      </c>
      <c r="V2921">
        <v>1</v>
      </c>
      <c r="W2921">
        <v>1</v>
      </c>
      <c r="X2921">
        <v>1</v>
      </c>
      <c r="Y2921">
        <v>0</v>
      </c>
      <c r="Z2921">
        <v>0</v>
      </c>
      <c r="AA2921">
        <v>0</v>
      </c>
      <c r="AB2921">
        <v>0</v>
      </c>
      <c r="AC2921">
        <v>0</v>
      </c>
      <c r="AD2921">
        <v>0</v>
      </c>
      <c r="AE2921">
        <v>1</v>
      </c>
      <c r="AF2921">
        <v>1</v>
      </c>
      <c r="AG2921">
        <v>1</v>
      </c>
      <c r="AH2921">
        <v>1</v>
      </c>
      <c r="AI2921">
        <v>0</v>
      </c>
      <c r="AJ2921">
        <v>0</v>
      </c>
      <c r="AK2921">
        <v>0</v>
      </c>
      <c r="AL2921">
        <v>0</v>
      </c>
      <c r="AM2921">
        <v>0</v>
      </c>
      <c r="AN2921">
        <v>0</v>
      </c>
      <c r="AO2921">
        <v>0</v>
      </c>
      <c r="AP2921">
        <v>1</v>
      </c>
      <c r="AQ2921">
        <v>0</v>
      </c>
      <c r="AR2921">
        <v>0</v>
      </c>
      <c r="AS2921">
        <v>0</v>
      </c>
      <c r="AT2921">
        <v>44398</v>
      </c>
      <c r="AU2921">
        <v>44426</v>
      </c>
      <c r="AV2921">
        <v>1</v>
      </c>
      <c r="AW2921">
        <v>1</v>
      </c>
      <c r="AX2921">
        <v>0</v>
      </c>
      <c r="AY2921">
        <v>2021</v>
      </c>
      <c r="AZ2921">
        <v>7</v>
      </c>
      <c r="BA2921">
        <v>30</v>
      </c>
      <c r="BB2921">
        <v>9</v>
      </c>
      <c r="BF2921">
        <v>2021</v>
      </c>
      <c r="BG2921" t="s">
        <v>73</v>
      </c>
      <c r="BH2921" t="s">
        <v>59</v>
      </c>
      <c r="BI2921" t="s">
        <v>9786</v>
      </c>
      <c r="BJ2921" t="s">
        <v>9793</v>
      </c>
    </row>
    <row r="2922" spans="1:62" x14ac:dyDescent="0.35">
      <c r="A2922">
        <v>53084166</v>
      </c>
      <c r="B2922" t="s">
        <v>98</v>
      </c>
      <c r="C2922" t="s">
        <v>75</v>
      </c>
      <c r="D2922" t="s">
        <v>1388</v>
      </c>
      <c r="E2922" t="s">
        <v>2587</v>
      </c>
      <c r="F2922">
        <v>39356396</v>
      </c>
      <c r="G2922" t="s">
        <v>2587</v>
      </c>
      <c r="H2922">
        <v>3.5381999999999998</v>
      </c>
      <c r="I2922" s="1">
        <v>44398</v>
      </c>
      <c r="J2922">
        <v>44428.999988425923</v>
      </c>
      <c r="K2922" t="s">
        <v>7756</v>
      </c>
      <c r="L2922" t="s">
        <v>65</v>
      </c>
      <c r="M2922" t="s">
        <v>197</v>
      </c>
      <c r="N2922" t="s">
        <v>198</v>
      </c>
      <c r="Q2922" t="s">
        <v>70</v>
      </c>
      <c r="S2922" t="s">
        <v>71</v>
      </c>
      <c r="T2922" t="s">
        <v>7757</v>
      </c>
      <c r="U2922">
        <v>1</v>
      </c>
      <c r="V2922">
        <v>1</v>
      </c>
      <c r="W2922">
        <v>1</v>
      </c>
      <c r="X2922">
        <v>1</v>
      </c>
      <c r="Y2922">
        <v>0</v>
      </c>
      <c r="Z2922">
        <v>0</v>
      </c>
      <c r="AA2922">
        <v>0</v>
      </c>
      <c r="AB2922">
        <v>0</v>
      </c>
      <c r="AC2922">
        <v>0</v>
      </c>
      <c r="AD2922">
        <v>0</v>
      </c>
      <c r="AE2922">
        <v>1</v>
      </c>
      <c r="AF2922">
        <v>0</v>
      </c>
      <c r="AG2922">
        <v>1</v>
      </c>
      <c r="AH2922">
        <v>1</v>
      </c>
      <c r="AI2922">
        <v>0</v>
      </c>
      <c r="AJ2922">
        <v>0</v>
      </c>
      <c r="AK2922">
        <v>0</v>
      </c>
      <c r="AL2922">
        <v>0</v>
      </c>
      <c r="AM2922">
        <v>0</v>
      </c>
      <c r="AN2922">
        <v>0</v>
      </c>
      <c r="AO2922">
        <v>0</v>
      </c>
      <c r="AP2922">
        <v>1</v>
      </c>
      <c r="AQ2922">
        <v>0</v>
      </c>
      <c r="AR2922">
        <v>0</v>
      </c>
      <c r="AS2922">
        <v>0</v>
      </c>
      <c r="AT2922">
        <v>44398</v>
      </c>
      <c r="AU2922">
        <v>44407</v>
      </c>
      <c r="AV2922">
        <v>0</v>
      </c>
      <c r="AW2922">
        <v>1</v>
      </c>
      <c r="AX2922">
        <v>0</v>
      </c>
      <c r="AY2922">
        <v>2021</v>
      </c>
      <c r="AZ2922">
        <v>7</v>
      </c>
      <c r="BA2922">
        <v>30</v>
      </c>
      <c r="BB2922">
        <v>8</v>
      </c>
      <c r="BF2922">
        <v>2021</v>
      </c>
      <c r="BG2922" t="s">
        <v>104</v>
      </c>
      <c r="BH2922" t="s">
        <v>9822</v>
      </c>
      <c r="BI2922" t="s">
        <v>9786</v>
      </c>
      <c r="BJ2922" t="s">
        <v>9793</v>
      </c>
    </row>
    <row r="2923" spans="1:62" x14ac:dyDescent="0.35">
      <c r="A2923">
        <v>53084312</v>
      </c>
      <c r="B2923" t="s">
        <v>98</v>
      </c>
      <c r="C2923" t="s">
        <v>75</v>
      </c>
      <c r="D2923" t="s">
        <v>1388</v>
      </c>
      <c r="E2923" t="s">
        <v>2587</v>
      </c>
      <c r="F2923">
        <v>39356396</v>
      </c>
      <c r="G2923" t="s">
        <v>2587</v>
      </c>
      <c r="H2923">
        <v>3.5381999999999998</v>
      </c>
      <c r="I2923" s="1">
        <v>44399</v>
      </c>
      <c r="J2923">
        <v>44429.999988425923</v>
      </c>
      <c r="K2923" t="s">
        <v>7758</v>
      </c>
      <c r="L2923" t="s">
        <v>65</v>
      </c>
      <c r="M2923" t="s">
        <v>197</v>
      </c>
      <c r="N2923" t="s">
        <v>198</v>
      </c>
      <c r="Q2923" t="s">
        <v>70</v>
      </c>
      <c r="S2923" t="s">
        <v>71</v>
      </c>
      <c r="T2923" t="s">
        <v>7759</v>
      </c>
      <c r="U2923">
        <v>1</v>
      </c>
      <c r="V2923">
        <v>1</v>
      </c>
      <c r="W2923">
        <v>1</v>
      </c>
      <c r="X2923">
        <v>1</v>
      </c>
      <c r="Y2923">
        <v>0</v>
      </c>
      <c r="Z2923">
        <v>0</v>
      </c>
      <c r="AA2923">
        <v>0</v>
      </c>
      <c r="AB2923">
        <v>0</v>
      </c>
      <c r="AC2923">
        <v>0</v>
      </c>
      <c r="AD2923">
        <v>0</v>
      </c>
      <c r="AE2923">
        <v>1</v>
      </c>
      <c r="AF2923">
        <v>0</v>
      </c>
      <c r="AG2923">
        <v>1</v>
      </c>
      <c r="AH2923">
        <v>1</v>
      </c>
      <c r="AI2923">
        <v>0</v>
      </c>
      <c r="AJ2923">
        <v>0</v>
      </c>
      <c r="AK2923">
        <v>0</v>
      </c>
      <c r="AL2923">
        <v>0</v>
      </c>
      <c r="AM2923">
        <v>0</v>
      </c>
      <c r="AN2923">
        <v>0</v>
      </c>
      <c r="AO2923">
        <v>0</v>
      </c>
      <c r="AP2923">
        <v>1</v>
      </c>
      <c r="AQ2923">
        <v>0</v>
      </c>
      <c r="AR2923">
        <v>0</v>
      </c>
      <c r="AS2923">
        <v>0</v>
      </c>
      <c r="AT2923">
        <v>44398</v>
      </c>
      <c r="AU2923">
        <v>44407</v>
      </c>
      <c r="AV2923">
        <v>0</v>
      </c>
      <c r="AW2923">
        <v>1</v>
      </c>
      <c r="AX2923">
        <v>0</v>
      </c>
      <c r="AY2923">
        <v>2021</v>
      </c>
      <c r="AZ2923">
        <v>7</v>
      </c>
      <c r="BA2923">
        <v>30</v>
      </c>
      <c r="BB2923">
        <v>8</v>
      </c>
      <c r="BF2923">
        <v>2021</v>
      </c>
      <c r="BG2923" t="s">
        <v>104</v>
      </c>
      <c r="BH2923" t="s">
        <v>9822</v>
      </c>
      <c r="BI2923" t="s">
        <v>9786</v>
      </c>
      <c r="BJ2923" t="s">
        <v>9796</v>
      </c>
    </row>
    <row r="2924" spans="1:62" x14ac:dyDescent="0.35">
      <c r="A2924">
        <v>53095493</v>
      </c>
      <c r="B2924" t="s">
        <v>7760</v>
      </c>
      <c r="C2924" t="s">
        <v>711</v>
      </c>
      <c r="D2924" t="s">
        <v>1650</v>
      </c>
      <c r="E2924" t="s">
        <v>3407</v>
      </c>
      <c r="F2924">
        <v>20759263</v>
      </c>
      <c r="G2924" t="s">
        <v>3407</v>
      </c>
      <c r="I2924" s="1">
        <v>44399</v>
      </c>
      <c r="J2924">
        <v>44427.999988425923</v>
      </c>
      <c r="K2924" t="s">
        <v>7761</v>
      </c>
      <c r="L2924" t="s">
        <v>65</v>
      </c>
      <c r="M2924" t="s">
        <v>120</v>
      </c>
      <c r="N2924" t="s">
        <v>121</v>
      </c>
      <c r="O2924" t="s">
        <v>168</v>
      </c>
      <c r="P2924" t="s">
        <v>220</v>
      </c>
      <c r="Q2924" t="s">
        <v>70</v>
      </c>
      <c r="R2924" t="s">
        <v>7762</v>
      </c>
      <c r="S2924" t="s">
        <v>71</v>
      </c>
      <c r="T2924" t="s">
        <v>7763</v>
      </c>
      <c r="U2924">
        <v>1</v>
      </c>
      <c r="V2924">
        <v>1</v>
      </c>
      <c r="W2924">
        <v>1</v>
      </c>
      <c r="X2924">
        <v>1</v>
      </c>
      <c r="Y2924">
        <v>1</v>
      </c>
      <c r="Z2924">
        <v>0</v>
      </c>
      <c r="AA2924">
        <v>1</v>
      </c>
      <c r="AB2924">
        <v>0</v>
      </c>
      <c r="AC2924">
        <v>0</v>
      </c>
      <c r="AD2924">
        <v>0</v>
      </c>
      <c r="AE2924">
        <v>1</v>
      </c>
      <c r="AF2924">
        <v>0</v>
      </c>
      <c r="AG2924">
        <v>0</v>
      </c>
      <c r="AH2924">
        <v>1</v>
      </c>
      <c r="AI2924">
        <v>1</v>
      </c>
      <c r="AJ2924">
        <v>0</v>
      </c>
      <c r="AK2924">
        <v>0</v>
      </c>
      <c r="AL2924">
        <v>0</v>
      </c>
      <c r="AM2924">
        <v>0</v>
      </c>
      <c r="AN2924">
        <v>0</v>
      </c>
      <c r="AO2924">
        <v>0</v>
      </c>
      <c r="AP2924">
        <v>0</v>
      </c>
      <c r="AQ2924">
        <v>0</v>
      </c>
      <c r="AR2924">
        <v>0</v>
      </c>
      <c r="AS2924">
        <v>0</v>
      </c>
      <c r="AT2924">
        <v>44399</v>
      </c>
      <c r="AU2924">
        <v>44427</v>
      </c>
      <c r="AV2924">
        <v>0</v>
      </c>
      <c r="AW2924">
        <v>1</v>
      </c>
      <c r="AX2924">
        <v>0</v>
      </c>
      <c r="AY2924">
        <v>2021</v>
      </c>
      <c r="AZ2924">
        <v>7</v>
      </c>
      <c r="BA2924">
        <v>28</v>
      </c>
      <c r="BB2924">
        <v>9</v>
      </c>
      <c r="BC2924">
        <v>85000</v>
      </c>
      <c r="BD2924">
        <v>109999</v>
      </c>
      <c r="BE2924" t="s">
        <v>90</v>
      </c>
      <c r="BF2924">
        <v>2021</v>
      </c>
      <c r="BG2924" t="s">
        <v>104</v>
      </c>
      <c r="BH2924" t="s">
        <v>59</v>
      </c>
      <c r="BI2924" t="s">
        <v>9786</v>
      </c>
      <c r="BJ2924" t="s">
        <v>9796</v>
      </c>
    </row>
    <row r="2925" spans="1:62" x14ac:dyDescent="0.35">
      <c r="A2925">
        <v>53098713</v>
      </c>
      <c r="B2925" t="s">
        <v>7764</v>
      </c>
      <c r="C2925" t="s">
        <v>1127</v>
      </c>
      <c r="D2925" t="s">
        <v>7765</v>
      </c>
      <c r="E2925" t="s">
        <v>7766</v>
      </c>
      <c r="F2925">
        <v>25677361</v>
      </c>
      <c r="G2925" t="s">
        <v>7767</v>
      </c>
      <c r="H2925">
        <v>3.6221999999999999</v>
      </c>
      <c r="I2925" s="1">
        <v>44399</v>
      </c>
      <c r="J2925">
        <v>44429.999988425923</v>
      </c>
      <c r="K2925" t="s">
        <v>7768</v>
      </c>
      <c r="L2925" t="s">
        <v>65</v>
      </c>
      <c r="M2925" t="s">
        <v>66</v>
      </c>
      <c r="N2925" t="s">
        <v>67</v>
      </c>
      <c r="O2925" t="s">
        <v>68</v>
      </c>
      <c r="P2925" t="s">
        <v>69</v>
      </c>
      <c r="Q2925" t="s">
        <v>70</v>
      </c>
      <c r="S2925" t="s">
        <v>71</v>
      </c>
      <c r="T2925" t="s">
        <v>7769</v>
      </c>
      <c r="U2925">
        <v>1</v>
      </c>
      <c r="V2925">
        <v>1</v>
      </c>
      <c r="W2925">
        <v>0</v>
      </c>
      <c r="X2925">
        <v>1</v>
      </c>
      <c r="Y2925">
        <v>0</v>
      </c>
      <c r="Z2925">
        <v>0</v>
      </c>
      <c r="AA2925">
        <v>0</v>
      </c>
      <c r="AB2925">
        <v>0</v>
      </c>
      <c r="AC2925">
        <v>0</v>
      </c>
      <c r="AD2925">
        <v>0</v>
      </c>
      <c r="AE2925">
        <v>1</v>
      </c>
      <c r="AF2925">
        <v>0</v>
      </c>
      <c r="AG2925">
        <v>0</v>
      </c>
      <c r="AH2925">
        <v>1</v>
      </c>
      <c r="AI2925">
        <v>0</v>
      </c>
      <c r="AJ2925">
        <v>0</v>
      </c>
      <c r="AK2925">
        <v>0</v>
      </c>
      <c r="AL2925">
        <v>0</v>
      </c>
      <c r="AM2925">
        <v>0</v>
      </c>
      <c r="AN2925">
        <v>0</v>
      </c>
      <c r="AO2925">
        <v>0</v>
      </c>
      <c r="AP2925">
        <v>0</v>
      </c>
      <c r="AQ2925">
        <v>0</v>
      </c>
      <c r="AR2925">
        <v>0</v>
      </c>
      <c r="AS2925">
        <v>0</v>
      </c>
      <c r="AT2925">
        <v>44399</v>
      </c>
      <c r="AU2925">
        <v>44420</v>
      </c>
      <c r="AV2925">
        <v>0</v>
      </c>
      <c r="AW2925">
        <v>1</v>
      </c>
      <c r="AX2925">
        <v>0</v>
      </c>
      <c r="AY2925">
        <v>2021</v>
      </c>
      <c r="AZ2925">
        <v>7</v>
      </c>
      <c r="BA2925">
        <v>30</v>
      </c>
      <c r="BB2925">
        <v>5</v>
      </c>
      <c r="BF2925">
        <v>2021</v>
      </c>
      <c r="BG2925" t="s">
        <v>104</v>
      </c>
      <c r="BH2925" t="s">
        <v>9822</v>
      </c>
      <c r="BI2925" t="s">
        <v>9786</v>
      </c>
      <c r="BJ2925" t="s">
        <v>9796</v>
      </c>
    </row>
    <row r="2926" spans="1:62" x14ac:dyDescent="0.35">
      <c r="A2926">
        <v>53101858</v>
      </c>
      <c r="B2926" t="s">
        <v>7770</v>
      </c>
      <c r="C2926" t="s">
        <v>75</v>
      </c>
      <c r="D2926" t="s">
        <v>159</v>
      </c>
      <c r="E2926" t="s">
        <v>7771</v>
      </c>
      <c r="F2926">
        <v>25102921</v>
      </c>
      <c r="I2926" s="1">
        <v>44399</v>
      </c>
      <c r="J2926">
        <v>44429.999988425923</v>
      </c>
      <c r="K2926" t="s">
        <v>7772</v>
      </c>
      <c r="L2926" t="s">
        <v>65</v>
      </c>
      <c r="M2926" t="s">
        <v>66</v>
      </c>
      <c r="N2926" t="s">
        <v>67</v>
      </c>
      <c r="Q2926" t="s">
        <v>102</v>
      </c>
      <c r="S2926" t="s">
        <v>71</v>
      </c>
      <c r="T2926" t="s">
        <v>7773</v>
      </c>
      <c r="U2926">
        <v>0</v>
      </c>
      <c r="V2926">
        <v>1</v>
      </c>
      <c r="W2926">
        <v>0</v>
      </c>
      <c r="X2926">
        <v>1</v>
      </c>
      <c r="Y2926">
        <v>0</v>
      </c>
      <c r="Z2926">
        <v>0</v>
      </c>
      <c r="AA2926">
        <v>0</v>
      </c>
      <c r="AB2926">
        <v>0</v>
      </c>
      <c r="AC2926">
        <v>0</v>
      </c>
      <c r="AD2926">
        <v>0</v>
      </c>
      <c r="AE2926">
        <v>1</v>
      </c>
      <c r="AF2926">
        <v>0</v>
      </c>
      <c r="AG2926">
        <v>0</v>
      </c>
      <c r="AH2926">
        <v>1</v>
      </c>
      <c r="AI2926">
        <v>0</v>
      </c>
      <c r="AJ2926">
        <v>0</v>
      </c>
      <c r="AK2926">
        <v>0</v>
      </c>
      <c r="AL2926">
        <v>0</v>
      </c>
      <c r="AM2926">
        <v>0</v>
      </c>
      <c r="AN2926">
        <v>0</v>
      </c>
      <c r="AO2926">
        <v>0</v>
      </c>
      <c r="AP2926">
        <v>0</v>
      </c>
      <c r="AQ2926">
        <v>0</v>
      </c>
      <c r="AR2926">
        <v>0</v>
      </c>
      <c r="AS2926">
        <v>0</v>
      </c>
      <c r="AT2926">
        <v>44399</v>
      </c>
      <c r="AU2926">
        <v>44429</v>
      </c>
      <c r="AV2926">
        <v>1</v>
      </c>
      <c r="AW2926">
        <v>1</v>
      </c>
      <c r="AX2926">
        <v>0</v>
      </c>
      <c r="AY2926">
        <v>2021</v>
      </c>
      <c r="AZ2926">
        <v>7</v>
      </c>
      <c r="BA2926">
        <v>30</v>
      </c>
      <c r="BB2926">
        <v>4</v>
      </c>
      <c r="BF2926">
        <v>2021</v>
      </c>
      <c r="BG2926" t="s">
        <v>73</v>
      </c>
      <c r="BH2926" t="s">
        <v>9822</v>
      </c>
      <c r="BI2926" t="s">
        <v>9786</v>
      </c>
      <c r="BJ2926" t="s">
        <v>9796</v>
      </c>
    </row>
    <row r="2927" spans="1:62" x14ac:dyDescent="0.35">
      <c r="A2927">
        <v>53106767</v>
      </c>
      <c r="B2927" t="s">
        <v>7774</v>
      </c>
      <c r="C2927" t="s">
        <v>92</v>
      </c>
      <c r="D2927" t="s">
        <v>93</v>
      </c>
      <c r="E2927" t="s">
        <v>7775</v>
      </c>
      <c r="F2927">
        <v>24250521</v>
      </c>
      <c r="G2927" t="s">
        <v>7775</v>
      </c>
      <c r="H2927">
        <v>3.3332999999999999</v>
      </c>
      <c r="I2927" s="1">
        <v>44400</v>
      </c>
      <c r="J2927">
        <v>44430.999988425923</v>
      </c>
      <c r="K2927" t="s">
        <v>7776</v>
      </c>
      <c r="L2927" t="s">
        <v>65</v>
      </c>
      <c r="M2927" t="s">
        <v>66</v>
      </c>
      <c r="N2927" t="s">
        <v>67</v>
      </c>
      <c r="O2927" t="s">
        <v>68</v>
      </c>
      <c r="P2927" t="s">
        <v>69</v>
      </c>
      <c r="Q2927" t="s">
        <v>70</v>
      </c>
      <c r="S2927" t="s">
        <v>71</v>
      </c>
      <c r="T2927" t="s">
        <v>7777</v>
      </c>
      <c r="U2927">
        <v>1</v>
      </c>
      <c r="V2927">
        <v>1</v>
      </c>
      <c r="W2927">
        <v>0</v>
      </c>
      <c r="X2927">
        <v>1</v>
      </c>
      <c r="Y2927">
        <v>0</v>
      </c>
      <c r="Z2927">
        <v>0</v>
      </c>
      <c r="AA2927">
        <v>0</v>
      </c>
      <c r="AB2927">
        <v>0</v>
      </c>
      <c r="AC2927">
        <v>0</v>
      </c>
      <c r="AD2927">
        <v>0</v>
      </c>
      <c r="AE2927">
        <v>1</v>
      </c>
      <c r="AF2927">
        <v>0</v>
      </c>
      <c r="AG2927">
        <v>0</v>
      </c>
      <c r="AH2927">
        <v>1</v>
      </c>
      <c r="AI2927">
        <v>0</v>
      </c>
      <c r="AJ2927">
        <v>0</v>
      </c>
      <c r="AK2927">
        <v>0</v>
      </c>
      <c r="AL2927">
        <v>0</v>
      </c>
      <c r="AM2927">
        <v>0</v>
      </c>
      <c r="AN2927">
        <v>0</v>
      </c>
      <c r="AO2927">
        <v>0</v>
      </c>
      <c r="AP2927">
        <v>0</v>
      </c>
      <c r="AQ2927">
        <v>0</v>
      </c>
      <c r="AR2927">
        <v>0</v>
      </c>
      <c r="AS2927">
        <v>0</v>
      </c>
      <c r="AT2927">
        <v>44399</v>
      </c>
      <c r="AU2927">
        <v>44430</v>
      </c>
      <c r="AV2927">
        <v>0</v>
      </c>
      <c r="AW2927">
        <v>1</v>
      </c>
      <c r="AX2927">
        <v>0</v>
      </c>
      <c r="AY2927">
        <v>2021</v>
      </c>
      <c r="AZ2927">
        <v>7</v>
      </c>
      <c r="BA2927">
        <v>30</v>
      </c>
      <c r="BB2927">
        <v>5</v>
      </c>
      <c r="BF2927">
        <v>2021</v>
      </c>
      <c r="BG2927" t="s">
        <v>104</v>
      </c>
      <c r="BH2927" t="s">
        <v>9822</v>
      </c>
      <c r="BI2927" t="s">
        <v>9786</v>
      </c>
      <c r="BJ2927" t="s">
        <v>9797</v>
      </c>
    </row>
    <row r="2928" spans="1:62" x14ac:dyDescent="0.35">
      <c r="A2928">
        <v>53109358</v>
      </c>
      <c r="B2928" t="s">
        <v>7778</v>
      </c>
      <c r="C2928" t="s">
        <v>75</v>
      </c>
      <c r="D2928" t="s">
        <v>236</v>
      </c>
      <c r="E2928" t="s">
        <v>978</v>
      </c>
      <c r="F2928">
        <v>28815495</v>
      </c>
      <c r="I2928" s="1">
        <v>44400</v>
      </c>
      <c r="J2928">
        <v>44430.999988425923</v>
      </c>
      <c r="K2928" t="s">
        <v>7779</v>
      </c>
      <c r="L2928" t="s">
        <v>65</v>
      </c>
      <c r="M2928" t="s">
        <v>66</v>
      </c>
      <c r="N2928" t="s">
        <v>67</v>
      </c>
      <c r="O2928" t="s">
        <v>68</v>
      </c>
      <c r="P2928" t="s">
        <v>69</v>
      </c>
      <c r="Q2928" t="s">
        <v>70</v>
      </c>
      <c r="S2928" t="s">
        <v>71</v>
      </c>
      <c r="T2928" t="s">
        <v>7780</v>
      </c>
      <c r="U2928">
        <v>0</v>
      </c>
      <c r="V2928">
        <v>1</v>
      </c>
      <c r="W2928">
        <v>0</v>
      </c>
      <c r="X2928">
        <v>1</v>
      </c>
      <c r="Y2928">
        <v>0</v>
      </c>
      <c r="Z2928">
        <v>0</v>
      </c>
      <c r="AA2928">
        <v>0</v>
      </c>
      <c r="AB2928">
        <v>0</v>
      </c>
      <c r="AC2928">
        <v>0</v>
      </c>
      <c r="AD2928">
        <v>1</v>
      </c>
      <c r="AE2928">
        <v>1</v>
      </c>
      <c r="AF2928">
        <v>1</v>
      </c>
      <c r="AG2928">
        <v>1</v>
      </c>
      <c r="AH2928">
        <v>0</v>
      </c>
      <c r="AI2928">
        <v>0</v>
      </c>
      <c r="AJ2928">
        <v>0</v>
      </c>
      <c r="AK2928">
        <v>0</v>
      </c>
      <c r="AL2928">
        <v>0</v>
      </c>
      <c r="AM2928">
        <v>1</v>
      </c>
      <c r="AN2928">
        <v>0</v>
      </c>
      <c r="AO2928">
        <v>0</v>
      </c>
      <c r="AP2928">
        <v>1</v>
      </c>
      <c r="AQ2928">
        <v>0</v>
      </c>
      <c r="AR2928">
        <v>0</v>
      </c>
      <c r="AS2928">
        <v>0</v>
      </c>
      <c r="AT2928">
        <v>44400</v>
      </c>
      <c r="AU2928">
        <v>44430</v>
      </c>
      <c r="AV2928">
        <v>1</v>
      </c>
      <c r="AW2928">
        <v>1</v>
      </c>
      <c r="AX2928">
        <v>0</v>
      </c>
      <c r="AY2928">
        <v>2021</v>
      </c>
      <c r="AZ2928">
        <v>7</v>
      </c>
      <c r="BA2928">
        <v>30</v>
      </c>
      <c r="BB2928">
        <v>8</v>
      </c>
      <c r="BF2928">
        <v>2021</v>
      </c>
      <c r="BG2928" t="s">
        <v>73</v>
      </c>
      <c r="BH2928" t="s">
        <v>9822</v>
      </c>
      <c r="BI2928" t="s">
        <v>9786</v>
      </c>
      <c r="BJ2928" t="s">
        <v>9797</v>
      </c>
    </row>
    <row r="2929" spans="1:62" x14ac:dyDescent="0.35">
      <c r="A2929">
        <v>53109846</v>
      </c>
      <c r="B2929" t="s">
        <v>7781</v>
      </c>
      <c r="C2929" t="s">
        <v>142</v>
      </c>
      <c r="D2929" t="s">
        <v>76</v>
      </c>
      <c r="E2929" t="s">
        <v>5263</v>
      </c>
      <c r="F2929">
        <v>3561584</v>
      </c>
      <c r="G2929" t="s">
        <v>5264</v>
      </c>
      <c r="H2929">
        <v>3.9236</v>
      </c>
      <c r="I2929" s="1">
        <v>44400</v>
      </c>
      <c r="J2929">
        <v>44416.999988425923</v>
      </c>
      <c r="K2929" t="s">
        <v>7782</v>
      </c>
      <c r="L2929" t="s">
        <v>65</v>
      </c>
      <c r="M2929" t="s">
        <v>79</v>
      </c>
      <c r="N2929" t="s">
        <v>80</v>
      </c>
      <c r="P2929" t="s">
        <v>7783</v>
      </c>
      <c r="Q2929" t="s">
        <v>70</v>
      </c>
      <c r="R2929" t="s">
        <v>7784</v>
      </c>
      <c r="S2929" t="s">
        <v>71</v>
      </c>
      <c r="T2929" t="s">
        <v>7785</v>
      </c>
      <c r="U2929">
        <v>0</v>
      </c>
      <c r="V2929">
        <v>1</v>
      </c>
      <c r="W2929">
        <v>1</v>
      </c>
      <c r="X2929">
        <v>1</v>
      </c>
      <c r="Y2929">
        <v>0</v>
      </c>
      <c r="Z2929">
        <v>0</v>
      </c>
      <c r="AA2929">
        <v>0</v>
      </c>
      <c r="AB2929">
        <v>0</v>
      </c>
      <c r="AC2929">
        <v>0</v>
      </c>
      <c r="AD2929">
        <v>0</v>
      </c>
      <c r="AE2929">
        <v>1</v>
      </c>
      <c r="AF2929">
        <v>0</v>
      </c>
      <c r="AG2929">
        <v>0</v>
      </c>
      <c r="AH2929">
        <v>1</v>
      </c>
      <c r="AI2929">
        <v>0</v>
      </c>
      <c r="AJ2929">
        <v>0</v>
      </c>
      <c r="AK2929">
        <v>0</v>
      </c>
      <c r="AL2929">
        <v>0</v>
      </c>
      <c r="AM2929">
        <v>0</v>
      </c>
      <c r="AN2929">
        <v>0</v>
      </c>
      <c r="AO2929">
        <v>0</v>
      </c>
      <c r="AP2929">
        <v>0</v>
      </c>
      <c r="AQ2929">
        <v>0</v>
      </c>
      <c r="AR2929">
        <v>0</v>
      </c>
      <c r="AS2929">
        <v>0</v>
      </c>
      <c r="AT2929">
        <v>44400</v>
      </c>
      <c r="AU2929">
        <v>44416</v>
      </c>
      <c r="AV2929">
        <v>0</v>
      </c>
      <c r="AW2929">
        <v>1</v>
      </c>
      <c r="AX2929">
        <v>0</v>
      </c>
      <c r="AY2929">
        <v>2021</v>
      </c>
      <c r="AZ2929">
        <v>7</v>
      </c>
      <c r="BA2929">
        <v>16</v>
      </c>
      <c r="BB2929">
        <v>5</v>
      </c>
      <c r="BC2929">
        <v>103994</v>
      </c>
      <c r="BD2929">
        <v>117305</v>
      </c>
      <c r="BE2929" t="s">
        <v>90</v>
      </c>
      <c r="BF2929">
        <v>2021</v>
      </c>
      <c r="BG2929" t="s">
        <v>104</v>
      </c>
      <c r="BH2929" t="s">
        <v>59</v>
      </c>
      <c r="BI2929" t="s">
        <v>9786</v>
      </c>
      <c r="BJ2929" t="s">
        <v>9797</v>
      </c>
    </row>
    <row r="2930" spans="1:62" x14ac:dyDescent="0.35">
      <c r="A2930">
        <v>53109847</v>
      </c>
      <c r="B2930" t="s">
        <v>7781</v>
      </c>
      <c r="C2930" t="s">
        <v>142</v>
      </c>
      <c r="D2930" t="s">
        <v>143</v>
      </c>
      <c r="E2930" t="s">
        <v>5263</v>
      </c>
      <c r="F2930">
        <v>3561584</v>
      </c>
      <c r="G2930" t="s">
        <v>5264</v>
      </c>
      <c r="H2930">
        <v>3.9236</v>
      </c>
      <c r="I2930" s="1">
        <v>44400</v>
      </c>
      <c r="J2930">
        <v>44416.999988425923</v>
      </c>
      <c r="K2930" t="s">
        <v>7782</v>
      </c>
      <c r="L2930" t="s">
        <v>65</v>
      </c>
      <c r="M2930" t="s">
        <v>79</v>
      </c>
      <c r="N2930" t="s">
        <v>80</v>
      </c>
      <c r="P2930" t="s">
        <v>7783</v>
      </c>
      <c r="Q2930" t="s">
        <v>70</v>
      </c>
      <c r="R2930" t="s">
        <v>7784</v>
      </c>
      <c r="S2930" t="s">
        <v>71</v>
      </c>
      <c r="T2930" t="s">
        <v>7786</v>
      </c>
      <c r="U2930">
        <v>0</v>
      </c>
      <c r="V2930">
        <v>1</v>
      </c>
      <c r="W2930">
        <v>1</v>
      </c>
      <c r="X2930">
        <v>1</v>
      </c>
      <c r="Y2930">
        <v>0</v>
      </c>
      <c r="Z2930">
        <v>0</v>
      </c>
      <c r="AA2930">
        <v>0</v>
      </c>
      <c r="AB2930">
        <v>0</v>
      </c>
      <c r="AC2930">
        <v>0</v>
      </c>
      <c r="AD2930">
        <v>0</v>
      </c>
      <c r="AE2930">
        <v>1</v>
      </c>
      <c r="AF2930">
        <v>0</v>
      </c>
      <c r="AG2930">
        <v>0</v>
      </c>
      <c r="AH2930">
        <v>1</v>
      </c>
      <c r="AI2930">
        <v>0</v>
      </c>
      <c r="AJ2930">
        <v>0</v>
      </c>
      <c r="AK2930">
        <v>0</v>
      </c>
      <c r="AL2930">
        <v>0</v>
      </c>
      <c r="AM2930">
        <v>0</v>
      </c>
      <c r="AN2930">
        <v>0</v>
      </c>
      <c r="AO2930">
        <v>0</v>
      </c>
      <c r="AP2930">
        <v>0</v>
      </c>
      <c r="AQ2930">
        <v>0</v>
      </c>
      <c r="AR2930">
        <v>0</v>
      </c>
      <c r="AS2930">
        <v>0</v>
      </c>
      <c r="AT2930">
        <v>44400</v>
      </c>
      <c r="AU2930">
        <v>44416</v>
      </c>
      <c r="AV2930">
        <v>0</v>
      </c>
      <c r="AW2930">
        <v>1</v>
      </c>
      <c r="AX2930">
        <v>1</v>
      </c>
      <c r="AY2930">
        <v>2021</v>
      </c>
      <c r="AZ2930">
        <v>7</v>
      </c>
      <c r="BA2930">
        <v>16</v>
      </c>
      <c r="BB2930">
        <v>5</v>
      </c>
      <c r="BC2930">
        <v>103994</v>
      </c>
      <c r="BD2930">
        <v>117305</v>
      </c>
      <c r="BE2930" t="s">
        <v>90</v>
      </c>
      <c r="BF2930">
        <v>2021</v>
      </c>
      <c r="BG2930" t="s">
        <v>104</v>
      </c>
      <c r="BH2930" t="s">
        <v>59</v>
      </c>
      <c r="BI2930" t="s">
        <v>9786</v>
      </c>
      <c r="BJ2930" t="s">
        <v>9797</v>
      </c>
    </row>
    <row r="2931" spans="1:62" x14ac:dyDescent="0.35">
      <c r="A2931">
        <v>53115120</v>
      </c>
      <c r="B2931" t="s">
        <v>6365</v>
      </c>
      <c r="C2931" t="s">
        <v>369</v>
      </c>
      <c r="D2931" t="s">
        <v>388</v>
      </c>
      <c r="E2931" t="s">
        <v>553</v>
      </c>
      <c r="F2931">
        <v>35398774</v>
      </c>
      <c r="I2931" s="1">
        <v>44400</v>
      </c>
      <c r="J2931">
        <v>44430.999988425923</v>
      </c>
      <c r="K2931" t="s">
        <v>1452</v>
      </c>
      <c r="L2931" t="s">
        <v>65</v>
      </c>
      <c r="M2931" t="s">
        <v>66</v>
      </c>
      <c r="N2931" t="s">
        <v>67</v>
      </c>
      <c r="O2931" t="s">
        <v>68</v>
      </c>
      <c r="P2931" t="s">
        <v>69</v>
      </c>
      <c r="Q2931" t="s">
        <v>70</v>
      </c>
      <c r="S2931" t="s">
        <v>71</v>
      </c>
      <c r="T2931" t="s">
        <v>7787</v>
      </c>
      <c r="U2931">
        <v>1</v>
      </c>
      <c r="V2931">
        <v>1</v>
      </c>
      <c r="W2931">
        <v>0</v>
      </c>
      <c r="X2931">
        <v>1</v>
      </c>
      <c r="Y2931">
        <v>0</v>
      </c>
      <c r="Z2931">
        <v>0</v>
      </c>
      <c r="AA2931">
        <v>0</v>
      </c>
      <c r="AB2931">
        <v>0</v>
      </c>
      <c r="AC2931">
        <v>0</v>
      </c>
      <c r="AD2931">
        <v>0</v>
      </c>
      <c r="AE2931">
        <v>1</v>
      </c>
      <c r="AF2931">
        <v>0</v>
      </c>
      <c r="AG2931">
        <v>0</v>
      </c>
      <c r="AH2931">
        <v>1</v>
      </c>
      <c r="AI2931">
        <v>0</v>
      </c>
      <c r="AJ2931">
        <v>0</v>
      </c>
      <c r="AK2931">
        <v>0</v>
      </c>
      <c r="AL2931">
        <v>0</v>
      </c>
      <c r="AM2931">
        <v>0</v>
      </c>
      <c r="AN2931">
        <v>0</v>
      </c>
      <c r="AO2931">
        <v>0</v>
      </c>
      <c r="AP2931">
        <v>0</v>
      </c>
      <c r="AQ2931">
        <v>0</v>
      </c>
      <c r="AR2931">
        <v>0</v>
      </c>
      <c r="AS2931">
        <v>0</v>
      </c>
      <c r="AT2931">
        <v>44400</v>
      </c>
      <c r="AU2931">
        <v>44428</v>
      </c>
      <c r="AV2931">
        <v>1</v>
      </c>
      <c r="AW2931">
        <v>1</v>
      </c>
      <c r="AX2931">
        <v>0</v>
      </c>
      <c r="AY2931">
        <v>2021</v>
      </c>
      <c r="AZ2931">
        <v>7</v>
      </c>
      <c r="BA2931">
        <v>30</v>
      </c>
      <c r="BB2931">
        <v>5</v>
      </c>
      <c r="BF2931">
        <v>2021</v>
      </c>
      <c r="BG2931" t="s">
        <v>73</v>
      </c>
      <c r="BH2931" t="s">
        <v>9822</v>
      </c>
      <c r="BI2931" t="s">
        <v>9786</v>
      </c>
      <c r="BJ2931" t="s">
        <v>9797</v>
      </c>
    </row>
    <row r="2932" spans="1:62" x14ac:dyDescent="0.35">
      <c r="A2932">
        <v>53117067</v>
      </c>
      <c r="B2932" t="s">
        <v>7788</v>
      </c>
      <c r="C2932" t="s">
        <v>922</v>
      </c>
      <c r="D2932" t="s">
        <v>923</v>
      </c>
      <c r="E2932" t="s">
        <v>2408</v>
      </c>
      <c r="F2932">
        <v>21093652</v>
      </c>
      <c r="G2932" t="s">
        <v>2409</v>
      </c>
      <c r="H2932">
        <v>3.0356999999999998</v>
      </c>
      <c r="I2932" s="1">
        <v>44400</v>
      </c>
      <c r="J2932">
        <v>44430.999988425923</v>
      </c>
      <c r="K2932" t="s">
        <v>7789</v>
      </c>
      <c r="L2932" t="s">
        <v>65</v>
      </c>
      <c r="M2932" t="s">
        <v>66</v>
      </c>
      <c r="N2932" t="s">
        <v>67</v>
      </c>
      <c r="O2932" t="s">
        <v>101</v>
      </c>
      <c r="P2932" t="s">
        <v>1715</v>
      </c>
      <c r="Q2932" t="s">
        <v>70</v>
      </c>
      <c r="S2932" t="s">
        <v>71</v>
      </c>
      <c r="T2932" t="s">
        <v>7790</v>
      </c>
      <c r="U2932">
        <v>1</v>
      </c>
      <c r="V2932">
        <v>1</v>
      </c>
      <c r="W2932">
        <v>0</v>
      </c>
      <c r="X2932">
        <v>1</v>
      </c>
      <c r="Y2932">
        <v>0</v>
      </c>
      <c r="Z2932">
        <v>0</v>
      </c>
      <c r="AA2932">
        <v>0</v>
      </c>
      <c r="AB2932">
        <v>0</v>
      </c>
      <c r="AC2932">
        <v>0</v>
      </c>
      <c r="AD2932">
        <v>0</v>
      </c>
      <c r="AE2932">
        <v>1</v>
      </c>
      <c r="AF2932">
        <v>0</v>
      </c>
      <c r="AG2932">
        <v>0</v>
      </c>
      <c r="AH2932">
        <v>1</v>
      </c>
      <c r="AI2932">
        <v>0</v>
      </c>
      <c r="AJ2932">
        <v>0</v>
      </c>
      <c r="AK2932">
        <v>0</v>
      </c>
      <c r="AL2932">
        <v>0</v>
      </c>
      <c r="AM2932">
        <v>0</v>
      </c>
      <c r="AN2932">
        <v>0</v>
      </c>
      <c r="AO2932">
        <v>0</v>
      </c>
      <c r="AP2932">
        <v>0</v>
      </c>
      <c r="AQ2932">
        <v>0</v>
      </c>
      <c r="AR2932">
        <v>0</v>
      </c>
      <c r="AS2932">
        <v>0</v>
      </c>
      <c r="AT2932">
        <v>44400</v>
      </c>
      <c r="AU2932">
        <v>44430</v>
      </c>
      <c r="AV2932">
        <v>0</v>
      </c>
      <c r="AW2932">
        <v>1</v>
      </c>
      <c r="AX2932">
        <v>0</v>
      </c>
      <c r="AY2932">
        <v>2021</v>
      </c>
      <c r="AZ2932">
        <v>7</v>
      </c>
      <c r="BA2932">
        <v>30</v>
      </c>
      <c r="BB2932">
        <v>5</v>
      </c>
      <c r="BF2932">
        <v>2021</v>
      </c>
      <c r="BG2932" t="s">
        <v>104</v>
      </c>
      <c r="BH2932" t="s">
        <v>9822</v>
      </c>
      <c r="BI2932" t="s">
        <v>9786</v>
      </c>
      <c r="BJ2932" t="s">
        <v>9797</v>
      </c>
    </row>
    <row r="2933" spans="1:62" x14ac:dyDescent="0.35">
      <c r="A2933">
        <v>53117610</v>
      </c>
      <c r="B2933" t="s">
        <v>7375</v>
      </c>
      <c r="C2933" t="s">
        <v>1928</v>
      </c>
      <c r="D2933" t="s">
        <v>7376</v>
      </c>
      <c r="E2933" t="s">
        <v>7377</v>
      </c>
      <c r="F2933">
        <v>25208354</v>
      </c>
      <c r="I2933" s="1">
        <v>44400</v>
      </c>
      <c r="J2933">
        <v>44430.999988425923</v>
      </c>
      <c r="K2933" t="s">
        <v>7378</v>
      </c>
      <c r="L2933" t="s">
        <v>65</v>
      </c>
      <c r="M2933" t="s">
        <v>120</v>
      </c>
      <c r="N2933" t="s">
        <v>121</v>
      </c>
      <c r="P2933" t="s">
        <v>6723</v>
      </c>
      <c r="Q2933" t="s">
        <v>70</v>
      </c>
      <c r="S2933" t="s">
        <v>82</v>
      </c>
      <c r="T2933" t="s">
        <v>7791</v>
      </c>
      <c r="U2933">
        <v>0</v>
      </c>
      <c r="V2933">
        <v>0</v>
      </c>
      <c r="W2933">
        <v>0</v>
      </c>
      <c r="X2933">
        <v>1</v>
      </c>
      <c r="Y2933">
        <v>0</v>
      </c>
      <c r="Z2933">
        <v>0</v>
      </c>
      <c r="AA2933">
        <v>0</v>
      </c>
      <c r="AB2933">
        <v>0</v>
      </c>
      <c r="AC2933">
        <v>0</v>
      </c>
      <c r="AD2933">
        <v>0</v>
      </c>
      <c r="AE2933">
        <v>1</v>
      </c>
      <c r="AF2933">
        <v>0</v>
      </c>
      <c r="AG2933">
        <v>0</v>
      </c>
      <c r="AH2933">
        <v>1</v>
      </c>
      <c r="AI2933">
        <v>0</v>
      </c>
      <c r="AJ2933">
        <v>0</v>
      </c>
      <c r="AK2933">
        <v>0</v>
      </c>
      <c r="AL2933">
        <v>0</v>
      </c>
      <c r="AM2933">
        <v>0</v>
      </c>
      <c r="AN2933">
        <v>0</v>
      </c>
      <c r="AO2933">
        <v>0</v>
      </c>
      <c r="AP2933">
        <v>0</v>
      </c>
      <c r="AQ2933">
        <v>0</v>
      </c>
      <c r="AR2933">
        <v>0</v>
      </c>
      <c r="AS2933">
        <v>0</v>
      </c>
      <c r="AT2933">
        <v>44400</v>
      </c>
      <c r="AU2933">
        <v>44428</v>
      </c>
      <c r="AV2933">
        <v>0</v>
      </c>
      <c r="AW2933">
        <v>1</v>
      </c>
      <c r="AX2933">
        <v>0</v>
      </c>
      <c r="AY2933">
        <v>2021</v>
      </c>
      <c r="AZ2933">
        <v>7</v>
      </c>
      <c r="BA2933">
        <v>30</v>
      </c>
      <c r="BB2933">
        <v>3</v>
      </c>
      <c r="BF2933">
        <v>2021</v>
      </c>
      <c r="BG2933" t="s">
        <v>104</v>
      </c>
      <c r="BH2933" t="s">
        <v>9822</v>
      </c>
      <c r="BI2933" t="s">
        <v>9786</v>
      </c>
      <c r="BJ2933" t="s">
        <v>9797</v>
      </c>
    </row>
    <row r="2934" spans="1:62" x14ac:dyDescent="0.35">
      <c r="A2934">
        <v>53117889</v>
      </c>
      <c r="B2934" t="s">
        <v>98</v>
      </c>
      <c r="C2934" t="s">
        <v>75</v>
      </c>
      <c r="D2934" t="s">
        <v>1388</v>
      </c>
      <c r="E2934" t="s">
        <v>7792</v>
      </c>
      <c r="F2934">
        <v>1802911</v>
      </c>
      <c r="G2934" t="s">
        <v>7792</v>
      </c>
      <c r="H2934">
        <v>3.5789</v>
      </c>
      <c r="I2934" s="1">
        <v>44400</v>
      </c>
      <c r="J2934">
        <v>44430.999988425923</v>
      </c>
      <c r="K2934" t="s">
        <v>7793</v>
      </c>
      <c r="L2934" t="s">
        <v>65</v>
      </c>
      <c r="M2934" t="s">
        <v>197</v>
      </c>
      <c r="N2934" t="s">
        <v>198</v>
      </c>
      <c r="O2934" t="s">
        <v>168</v>
      </c>
      <c r="P2934" t="s">
        <v>199</v>
      </c>
      <c r="Q2934" t="s">
        <v>70</v>
      </c>
      <c r="R2934" t="s">
        <v>7794</v>
      </c>
      <c r="S2934" t="s">
        <v>82</v>
      </c>
      <c r="T2934" t="s">
        <v>7795</v>
      </c>
      <c r="U2934">
        <v>1</v>
      </c>
      <c r="V2934">
        <v>1</v>
      </c>
      <c r="W2934">
        <v>1</v>
      </c>
      <c r="X2934">
        <v>1</v>
      </c>
      <c r="Y2934">
        <v>0</v>
      </c>
      <c r="Z2934">
        <v>0</v>
      </c>
      <c r="AA2934">
        <v>0</v>
      </c>
      <c r="AB2934">
        <v>0</v>
      </c>
      <c r="AC2934">
        <v>0</v>
      </c>
      <c r="AD2934">
        <v>0</v>
      </c>
      <c r="AE2934">
        <v>1</v>
      </c>
      <c r="AF2934">
        <v>0</v>
      </c>
      <c r="AG2934">
        <v>0</v>
      </c>
      <c r="AH2934">
        <v>1</v>
      </c>
      <c r="AI2934">
        <v>0</v>
      </c>
      <c r="AJ2934">
        <v>0</v>
      </c>
      <c r="AK2934">
        <v>0</v>
      </c>
      <c r="AL2934">
        <v>0</v>
      </c>
      <c r="AM2934">
        <v>0</v>
      </c>
      <c r="AN2934">
        <v>0</v>
      </c>
      <c r="AO2934">
        <v>0</v>
      </c>
      <c r="AP2934">
        <v>0</v>
      </c>
      <c r="AQ2934">
        <v>0</v>
      </c>
      <c r="AR2934">
        <v>0</v>
      </c>
      <c r="AS2934">
        <v>0</v>
      </c>
      <c r="AT2934">
        <v>44400</v>
      </c>
      <c r="AU2934">
        <v>44413</v>
      </c>
      <c r="AV2934">
        <v>0</v>
      </c>
      <c r="AW2934">
        <v>1</v>
      </c>
      <c r="AX2934">
        <v>0</v>
      </c>
      <c r="AY2934">
        <v>2021</v>
      </c>
      <c r="AZ2934">
        <v>7</v>
      </c>
      <c r="BA2934">
        <v>30</v>
      </c>
      <c r="BB2934">
        <v>6</v>
      </c>
      <c r="BF2934">
        <v>2021</v>
      </c>
      <c r="BG2934" t="s">
        <v>104</v>
      </c>
      <c r="BH2934" t="s">
        <v>59</v>
      </c>
      <c r="BI2934" t="s">
        <v>9786</v>
      </c>
      <c r="BJ2934" t="s">
        <v>9797</v>
      </c>
    </row>
    <row r="2935" spans="1:62" x14ac:dyDescent="0.35">
      <c r="A2935">
        <v>53117890</v>
      </c>
      <c r="B2935" t="s">
        <v>98</v>
      </c>
      <c r="C2935" t="s">
        <v>61</v>
      </c>
      <c r="D2935" t="s">
        <v>125</v>
      </c>
      <c r="E2935" t="s">
        <v>7792</v>
      </c>
      <c r="F2935">
        <v>1802911</v>
      </c>
      <c r="G2935" t="s">
        <v>7792</v>
      </c>
      <c r="H2935">
        <v>3.5789</v>
      </c>
      <c r="I2935" s="1">
        <v>44400</v>
      </c>
      <c r="J2935">
        <v>44430.999988425923</v>
      </c>
      <c r="K2935" t="s">
        <v>7793</v>
      </c>
      <c r="L2935" t="s">
        <v>65</v>
      </c>
      <c r="M2935" t="s">
        <v>197</v>
      </c>
      <c r="N2935" t="s">
        <v>198</v>
      </c>
      <c r="O2935" t="s">
        <v>168</v>
      </c>
      <c r="P2935" t="s">
        <v>199</v>
      </c>
      <c r="Q2935" t="s">
        <v>70</v>
      </c>
      <c r="R2935" t="s">
        <v>7794</v>
      </c>
      <c r="S2935" t="s">
        <v>82</v>
      </c>
      <c r="T2935" t="s">
        <v>7796</v>
      </c>
      <c r="U2935">
        <v>1</v>
      </c>
      <c r="V2935">
        <v>1</v>
      </c>
      <c r="W2935">
        <v>1</v>
      </c>
      <c r="X2935">
        <v>1</v>
      </c>
      <c r="Y2935">
        <v>0</v>
      </c>
      <c r="Z2935">
        <v>0</v>
      </c>
      <c r="AA2935">
        <v>0</v>
      </c>
      <c r="AB2935">
        <v>0</v>
      </c>
      <c r="AC2935">
        <v>0</v>
      </c>
      <c r="AD2935">
        <v>0</v>
      </c>
      <c r="AE2935">
        <v>1</v>
      </c>
      <c r="AF2935">
        <v>0</v>
      </c>
      <c r="AG2935">
        <v>0</v>
      </c>
      <c r="AH2935">
        <v>1</v>
      </c>
      <c r="AI2935">
        <v>0</v>
      </c>
      <c r="AJ2935">
        <v>0</v>
      </c>
      <c r="AK2935">
        <v>0</v>
      </c>
      <c r="AL2935">
        <v>0</v>
      </c>
      <c r="AM2935">
        <v>0</v>
      </c>
      <c r="AN2935">
        <v>0</v>
      </c>
      <c r="AO2935">
        <v>0</v>
      </c>
      <c r="AP2935">
        <v>0</v>
      </c>
      <c r="AQ2935">
        <v>0</v>
      </c>
      <c r="AR2935">
        <v>0</v>
      </c>
      <c r="AS2935">
        <v>0</v>
      </c>
      <c r="AT2935">
        <v>44400</v>
      </c>
      <c r="AU2935">
        <v>44413</v>
      </c>
      <c r="AV2935">
        <v>0</v>
      </c>
      <c r="AW2935">
        <v>1</v>
      </c>
      <c r="AX2935">
        <v>1</v>
      </c>
      <c r="AY2935">
        <v>2021</v>
      </c>
      <c r="AZ2935">
        <v>7</v>
      </c>
      <c r="BA2935">
        <v>30</v>
      </c>
      <c r="BB2935">
        <v>6</v>
      </c>
      <c r="BF2935">
        <v>2021</v>
      </c>
      <c r="BG2935" t="s">
        <v>104</v>
      </c>
      <c r="BH2935" t="s">
        <v>59</v>
      </c>
      <c r="BI2935" t="s">
        <v>9786</v>
      </c>
      <c r="BJ2935" t="s">
        <v>9797</v>
      </c>
    </row>
    <row r="2936" spans="1:62" x14ac:dyDescent="0.35">
      <c r="A2936">
        <v>53119981</v>
      </c>
      <c r="B2936" t="s">
        <v>98</v>
      </c>
      <c r="C2936" t="s">
        <v>75</v>
      </c>
      <c r="D2936" t="s">
        <v>76</v>
      </c>
      <c r="E2936" t="s">
        <v>3122</v>
      </c>
      <c r="F2936">
        <v>15951804</v>
      </c>
      <c r="G2936" t="s">
        <v>3122</v>
      </c>
      <c r="H2936">
        <v>3.7094</v>
      </c>
      <c r="I2936" s="1">
        <v>44400</v>
      </c>
      <c r="J2936">
        <v>44430.687800925924</v>
      </c>
      <c r="K2936" t="s">
        <v>7797</v>
      </c>
      <c r="L2936" t="s">
        <v>65</v>
      </c>
      <c r="M2936" t="s">
        <v>120</v>
      </c>
      <c r="N2936" t="s">
        <v>121</v>
      </c>
      <c r="O2936" t="s">
        <v>168</v>
      </c>
      <c r="P2936" t="s">
        <v>2542</v>
      </c>
      <c r="Q2936" t="s">
        <v>70</v>
      </c>
      <c r="R2936" t="s">
        <v>7798</v>
      </c>
      <c r="S2936" t="s">
        <v>71</v>
      </c>
      <c r="T2936" t="s">
        <v>7799</v>
      </c>
      <c r="U2936">
        <v>1</v>
      </c>
      <c r="V2936">
        <v>1</v>
      </c>
      <c r="W2936">
        <v>1</v>
      </c>
      <c r="X2936">
        <v>1</v>
      </c>
      <c r="Y2936">
        <v>0</v>
      </c>
      <c r="Z2936">
        <v>0</v>
      </c>
      <c r="AA2936">
        <v>0</v>
      </c>
      <c r="AB2936">
        <v>0</v>
      </c>
      <c r="AC2936">
        <v>0</v>
      </c>
      <c r="AD2936">
        <v>0</v>
      </c>
      <c r="AE2936">
        <v>1</v>
      </c>
      <c r="AF2936">
        <v>0</v>
      </c>
      <c r="AG2936">
        <v>0</v>
      </c>
      <c r="AH2936">
        <v>1</v>
      </c>
      <c r="AI2936">
        <v>0</v>
      </c>
      <c r="AJ2936">
        <v>0</v>
      </c>
      <c r="AK2936">
        <v>0</v>
      </c>
      <c r="AL2936">
        <v>0</v>
      </c>
      <c r="AM2936">
        <v>0</v>
      </c>
      <c r="AN2936">
        <v>0</v>
      </c>
      <c r="AO2936">
        <v>0</v>
      </c>
      <c r="AP2936">
        <v>0</v>
      </c>
      <c r="AQ2936">
        <v>0</v>
      </c>
      <c r="AR2936">
        <v>0</v>
      </c>
      <c r="AS2936">
        <v>0</v>
      </c>
      <c r="AT2936">
        <v>44400</v>
      </c>
      <c r="AU2936">
        <v>44430</v>
      </c>
      <c r="AV2936">
        <v>1</v>
      </c>
      <c r="AW2936">
        <v>1</v>
      </c>
      <c r="AX2936">
        <v>0</v>
      </c>
      <c r="AY2936">
        <v>2021</v>
      </c>
      <c r="AZ2936">
        <v>7</v>
      </c>
      <c r="BA2936">
        <v>29</v>
      </c>
      <c r="BB2936">
        <v>6</v>
      </c>
      <c r="BF2936">
        <v>2021</v>
      </c>
      <c r="BG2936" t="s">
        <v>73</v>
      </c>
      <c r="BH2936" t="s">
        <v>59</v>
      </c>
      <c r="BI2936" t="s">
        <v>9786</v>
      </c>
      <c r="BJ2936" t="s">
        <v>9797</v>
      </c>
    </row>
    <row r="2937" spans="1:62" x14ac:dyDescent="0.35">
      <c r="A2937">
        <v>53122337</v>
      </c>
      <c r="B2937" t="s">
        <v>98</v>
      </c>
      <c r="C2937" t="s">
        <v>61</v>
      </c>
      <c r="D2937" t="s">
        <v>125</v>
      </c>
      <c r="E2937" t="s">
        <v>661</v>
      </c>
      <c r="F2937">
        <v>2684</v>
      </c>
      <c r="I2937" s="1">
        <v>44400</v>
      </c>
      <c r="J2937">
        <v>44430.744444444441</v>
      </c>
      <c r="K2937" t="s">
        <v>7800</v>
      </c>
      <c r="L2937" t="s">
        <v>65</v>
      </c>
      <c r="M2937" t="s">
        <v>66</v>
      </c>
      <c r="N2937" t="s">
        <v>67</v>
      </c>
      <c r="O2937" t="s">
        <v>68</v>
      </c>
      <c r="P2937" t="s">
        <v>69</v>
      </c>
      <c r="Q2937" t="s">
        <v>70</v>
      </c>
      <c r="R2937" t="s">
        <v>7801</v>
      </c>
      <c r="S2937" t="s">
        <v>71</v>
      </c>
      <c r="T2937" t="s">
        <v>7802</v>
      </c>
      <c r="U2937">
        <v>0</v>
      </c>
      <c r="V2937">
        <v>1</v>
      </c>
      <c r="W2937">
        <v>1</v>
      </c>
      <c r="X2937">
        <v>1</v>
      </c>
      <c r="Y2937">
        <v>0</v>
      </c>
      <c r="Z2937">
        <v>0</v>
      </c>
      <c r="AA2937">
        <v>0</v>
      </c>
      <c r="AB2937">
        <v>0</v>
      </c>
      <c r="AC2937">
        <v>0</v>
      </c>
      <c r="AD2937">
        <v>0</v>
      </c>
      <c r="AE2937">
        <v>1</v>
      </c>
      <c r="AF2937">
        <v>1</v>
      </c>
      <c r="AG2937">
        <v>0</v>
      </c>
      <c r="AH2937">
        <v>1</v>
      </c>
      <c r="AI2937">
        <v>0</v>
      </c>
      <c r="AJ2937">
        <v>0</v>
      </c>
      <c r="AK2937">
        <v>0</v>
      </c>
      <c r="AL2937">
        <v>0</v>
      </c>
      <c r="AM2937">
        <v>0</v>
      </c>
      <c r="AN2937">
        <v>0</v>
      </c>
      <c r="AO2937">
        <v>0</v>
      </c>
      <c r="AP2937">
        <v>1</v>
      </c>
      <c r="AQ2937">
        <v>0</v>
      </c>
      <c r="AR2937">
        <v>0</v>
      </c>
      <c r="AS2937">
        <v>0</v>
      </c>
      <c r="AT2937">
        <v>44400</v>
      </c>
      <c r="AU2937">
        <v>44430</v>
      </c>
      <c r="AV2937">
        <v>0</v>
      </c>
      <c r="AW2937">
        <v>1</v>
      </c>
      <c r="AX2937">
        <v>0</v>
      </c>
      <c r="AY2937">
        <v>2021</v>
      </c>
      <c r="AZ2937">
        <v>7</v>
      </c>
      <c r="BA2937">
        <v>29</v>
      </c>
      <c r="BB2937">
        <v>7</v>
      </c>
      <c r="BC2937">
        <v>140000</v>
      </c>
      <c r="BD2937">
        <v>140000</v>
      </c>
      <c r="BE2937" t="s">
        <v>90</v>
      </c>
      <c r="BF2937">
        <v>2021</v>
      </c>
      <c r="BG2937" t="s">
        <v>104</v>
      </c>
      <c r="BH2937" t="s">
        <v>59</v>
      </c>
      <c r="BI2937" t="s">
        <v>9786</v>
      </c>
      <c r="BJ2937" t="s">
        <v>9797</v>
      </c>
    </row>
    <row r="2938" spans="1:62" x14ac:dyDescent="0.35">
      <c r="A2938">
        <v>53130192</v>
      </c>
      <c r="B2938" t="s">
        <v>7803</v>
      </c>
      <c r="C2938" t="s">
        <v>75</v>
      </c>
      <c r="D2938" t="s">
        <v>85</v>
      </c>
      <c r="E2938" t="s">
        <v>2904</v>
      </c>
      <c r="F2938">
        <v>1862248</v>
      </c>
      <c r="G2938" t="s">
        <v>2905</v>
      </c>
      <c r="H2938">
        <v>3.2965</v>
      </c>
      <c r="I2938" s="1">
        <v>44403</v>
      </c>
      <c r="J2938">
        <v>44433.999988425923</v>
      </c>
      <c r="K2938" t="s">
        <v>7804</v>
      </c>
      <c r="L2938" t="s">
        <v>65</v>
      </c>
      <c r="M2938" t="s">
        <v>66</v>
      </c>
      <c r="N2938" t="s">
        <v>67</v>
      </c>
      <c r="O2938" t="s">
        <v>68</v>
      </c>
      <c r="P2938" t="s">
        <v>69</v>
      </c>
      <c r="Q2938" t="s">
        <v>70</v>
      </c>
      <c r="S2938" t="s">
        <v>82</v>
      </c>
      <c r="T2938" t="s">
        <v>7805</v>
      </c>
      <c r="U2938">
        <v>1</v>
      </c>
      <c r="V2938">
        <v>1</v>
      </c>
      <c r="W2938">
        <v>0</v>
      </c>
      <c r="X2938">
        <v>1</v>
      </c>
      <c r="Y2938">
        <v>0</v>
      </c>
      <c r="Z2938">
        <v>0</v>
      </c>
      <c r="AA2938">
        <v>0</v>
      </c>
      <c r="AB2938">
        <v>0</v>
      </c>
      <c r="AC2938">
        <v>0</v>
      </c>
      <c r="AD2938">
        <v>0</v>
      </c>
      <c r="AE2938">
        <v>1</v>
      </c>
      <c r="AF2938">
        <v>1</v>
      </c>
      <c r="AG2938">
        <v>0</v>
      </c>
      <c r="AH2938">
        <v>1</v>
      </c>
      <c r="AI2938">
        <v>0</v>
      </c>
      <c r="AJ2938">
        <v>0</v>
      </c>
      <c r="AK2938">
        <v>0</v>
      </c>
      <c r="AL2938">
        <v>0</v>
      </c>
      <c r="AM2938">
        <v>0</v>
      </c>
      <c r="AN2938">
        <v>0</v>
      </c>
      <c r="AO2938">
        <v>0</v>
      </c>
      <c r="AP2938">
        <v>0</v>
      </c>
      <c r="AQ2938">
        <v>0</v>
      </c>
      <c r="AR2938">
        <v>0</v>
      </c>
      <c r="AS2938">
        <v>0</v>
      </c>
      <c r="AT2938">
        <v>44402</v>
      </c>
      <c r="AU2938">
        <v>44413</v>
      </c>
      <c r="AV2938">
        <v>0</v>
      </c>
      <c r="AW2938">
        <v>1</v>
      </c>
      <c r="AX2938">
        <v>0</v>
      </c>
      <c r="AY2938">
        <v>2021</v>
      </c>
      <c r="AZ2938">
        <v>7</v>
      </c>
      <c r="BA2938">
        <v>30</v>
      </c>
      <c r="BB2938">
        <v>6</v>
      </c>
      <c r="BF2938">
        <v>2021</v>
      </c>
      <c r="BG2938" t="s">
        <v>104</v>
      </c>
      <c r="BH2938" t="s">
        <v>9822</v>
      </c>
      <c r="BI2938" t="s">
        <v>9786</v>
      </c>
      <c r="BJ2938" t="s">
        <v>9794</v>
      </c>
    </row>
    <row r="2939" spans="1:62" x14ac:dyDescent="0.35">
      <c r="A2939">
        <v>53130193</v>
      </c>
      <c r="B2939" t="s">
        <v>7803</v>
      </c>
      <c r="C2939" t="s">
        <v>92</v>
      </c>
      <c r="D2939" t="s">
        <v>850</v>
      </c>
      <c r="E2939" t="s">
        <v>2904</v>
      </c>
      <c r="F2939">
        <v>1862248</v>
      </c>
      <c r="G2939" t="s">
        <v>2905</v>
      </c>
      <c r="H2939">
        <v>3.2965</v>
      </c>
      <c r="I2939" s="1">
        <v>44403</v>
      </c>
      <c r="J2939">
        <v>44433.999988425923</v>
      </c>
      <c r="K2939" t="s">
        <v>7804</v>
      </c>
      <c r="L2939" t="s">
        <v>65</v>
      </c>
      <c r="M2939" t="s">
        <v>66</v>
      </c>
      <c r="N2939" t="s">
        <v>67</v>
      </c>
      <c r="O2939" t="s">
        <v>68</v>
      </c>
      <c r="P2939" t="s">
        <v>69</v>
      </c>
      <c r="Q2939" t="s">
        <v>70</v>
      </c>
      <c r="S2939" t="s">
        <v>82</v>
      </c>
      <c r="T2939" t="s">
        <v>7806</v>
      </c>
      <c r="U2939">
        <v>1</v>
      </c>
      <c r="V2939">
        <v>1</v>
      </c>
      <c r="W2939">
        <v>1</v>
      </c>
      <c r="X2939">
        <v>1</v>
      </c>
      <c r="Y2939">
        <v>0</v>
      </c>
      <c r="Z2939">
        <v>0</v>
      </c>
      <c r="AA2939">
        <v>0</v>
      </c>
      <c r="AB2939">
        <v>0</v>
      </c>
      <c r="AC2939">
        <v>0</v>
      </c>
      <c r="AD2939">
        <v>0</v>
      </c>
      <c r="AE2939">
        <v>1</v>
      </c>
      <c r="AF2939">
        <v>1</v>
      </c>
      <c r="AG2939">
        <v>0</v>
      </c>
      <c r="AH2939">
        <v>1</v>
      </c>
      <c r="AI2939">
        <v>0</v>
      </c>
      <c r="AJ2939">
        <v>0</v>
      </c>
      <c r="AK2939">
        <v>0</v>
      </c>
      <c r="AL2939">
        <v>0</v>
      </c>
      <c r="AM2939">
        <v>0</v>
      </c>
      <c r="AN2939">
        <v>0</v>
      </c>
      <c r="AO2939">
        <v>0</v>
      </c>
      <c r="AP2939">
        <v>0</v>
      </c>
      <c r="AQ2939">
        <v>0</v>
      </c>
      <c r="AR2939">
        <v>0</v>
      </c>
      <c r="AS2939">
        <v>0</v>
      </c>
      <c r="AT2939">
        <v>44402</v>
      </c>
      <c r="AU2939">
        <v>44413</v>
      </c>
      <c r="AV2939">
        <v>0</v>
      </c>
      <c r="AW2939">
        <v>1</v>
      </c>
      <c r="AX2939">
        <v>0</v>
      </c>
      <c r="AY2939">
        <v>2021</v>
      </c>
      <c r="AZ2939">
        <v>7</v>
      </c>
      <c r="BA2939">
        <v>30</v>
      </c>
      <c r="BB2939">
        <v>7</v>
      </c>
      <c r="BF2939">
        <v>2021</v>
      </c>
      <c r="BG2939" t="s">
        <v>104</v>
      </c>
      <c r="BH2939" t="s">
        <v>9822</v>
      </c>
      <c r="BI2939" t="s">
        <v>9786</v>
      </c>
      <c r="BJ2939" t="s">
        <v>9794</v>
      </c>
    </row>
    <row r="2940" spans="1:62" x14ac:dyDescent="0.35">
      <c r="A2940">
        <v>53132954</v>
      </c>
      <c r="B2940" t="s">
        <v>7807</v>
      </c>
      <c r="C2940" t="s">
        <v>75</v>
      </c>
      <c r="D2940" t="s">
        <v>76</v>
      </c>
      <c r="E2940" t="s">
        <v>553</v>
      </c>
      <c r="F2940">
        <v>35398774</v>
      </c>
      <c r="I2940" s="1">
        <v>44403</v>
      </c>
      <c r="J2940">
        <v>44433.999988425923</v>
      </c>
      <c r="K2940" t="s">
        <v>6886</v>
      </c>
      <c r="L2940" t="s">
        <v>65</v>
      </c>
      <c r="M2940" t="s">
        <v>66</v>
      </c>
      <c r="N2940" t="s">
        <v>67</v>
      </c>
      <c r="O2940" t="s">
        <v>68</v>
      </c>
      <c r="P2940" t="s">
        <v>69</v>
      </c>
      <c r="Q2940" t="s">
        <v>70</v>
      </c>
      <c r="R2940" t="s">
        <v>7808</v>
      </c>
      <c r="S2940" t="s">
        <v>71</v>
      </c>
      <c r="T2940" t="s">
        <v>7809</v>
      </c>
      <c r="U2940">
        <v>1</v>
      </c>
      <c r="V2940">
        <v>1</v>
      </c>
      <c r="W2940">
        <v>1</v>
      </c>
      <c r="X2940">
        <v>1</v>
      </c>
      <c r="Y2940">
        <v>0</v>
      </c>
      <c r="Z2940">
        <v>0</v>
      </c>
      <c r="AA2940">
        <v>0</v>
      </c>
      <c r="AB2940">
        <v>0</v>
      </c>
      <c r="AC2940">
        <v>0</v>
      </c>
      <c r="AD2940">
        <v>1</v>
      </c>
      <c r="AE2940">
        <v>1</v>
      </c>
      <c r="AF2940">
        <v>1</v>
      </c>
      <c r="AG2940">
        <v>1</v>
      </c>
      <c r="AH2940">
        <v>1</v>
      </c>
      <c r="AI2940">
        <v>0</v>
      </c>
      <c r="AJ2940">
        <v>0</v>
      </c>
      <c r="AK2940">
        <v>0</v>
      </c>
      <c r="AL2940">
        <v>0</v>
      </c>
      <c r="AM2940">
        <v>0</v>
      </c>
      <c r="AN2940">
        <v>0</v>
      </c>
      <c r="AO2940">
        <v>0</v>
      </c>
      <c r="AP2940">
        <v>1</v>
      </c>
      <c r="AQ2940">
        <v>0</v>
      </c>
      <c r="AR2940">
        <v>0</v>
      </c>
      <c r="AS2940">
        <v>0</v>
      </c>
      <c r="AT2940">
        <v>44403</v>
      </c>
      <c r="AU2940">
        <v>44431</v>
      </c>
      <c r="AV2940">
        <v>1</v>
      </c>
      <c r="AW2940">
        <v>1</v>
      </c>
      <c r="AX2940">
        <v>0</v>
      </c>
      <c r="AY2940">
        <v>2021</v>
      </c>
      <c r="AZ2940">
        <v>7</v>
      </c>
      <c r="BA2940">
        <v>30</v>
      </c>
      <c r="BB2940">
        <v>10</v>
      </c>
      <c r="BC2940">
        <v>150000</v>
      </c>
      <c r="BD2940">
        <v>150000</v>
      </c>
      <c r="BE2940" t="s">
        <v>90</v>
      </c>
      <c r="BF2940">
        <v>2021</v>
      </c>
      <c r="BG2940" t="s">
        <v>73</v>
      </c>
      <c r="BH2940" t="s">
        <v>59</v>
      </c>
      <c r="BI2940" t="s">
        <v>9786</v>
      </c>
      <c r="BJ2940" t="s">
        <v>9794</v>
      </c>
    </row>
    <row r="2941" spans="1:62" x14ac:dyDescent="0.35">
      <c r="A2941">
        <v>53137709</v>
      </c>
      <c r="B2941" t="s">
        <v>1487</v>
      </c>
      <c r="C2941" t="s">
        <v>135</v>
      </c>
      <c r="D2941" t="s">
        <v>3998</v>
      </c>
      <c r="E2941" t="s">
        <v>1488</v>
      </c>
      <c r="F2941">
        <v>45079971</v>
      </c>
      <c r="G2941" t="s">
        <v>1488</v>
      </c>
      <c r="H2941">
        <v>3.6556999999999999</v>
      </c>
      <c r="I2941" s="1">
        <v>44403</v>
      </c>
      <c r="J2941">
        <v>44433.540995370371</v>
      </c>
      <c r="K2941" t="s">
        <v>7810</v>
      </c>
      <c r="L2941" t="s">
        <v>65</v>
      </c>
      <c r="M2941" t="s">
        <v>66</v>
      </c>
      <c r="N2941" t="s">
        <v>67</v>
      </c>
      <c r="O2941" t="s">
        <v>68</v>
      </c>
      <c r="P2941" t="s">
        <v>638</v>
      </c>
      <c r="Q2941" t="s">
        <v>70</v>
      </c>
      <c r="S2941" t="s">
        <v>71</v>
      </c>
      <c r="T2941" t="s">
        <v>7811</v>
      </c>
      <c r="U2941">
        <v>1</v>
      </c>
      <c r="V2941">
        <v>1</v>
      </c>
      <c r="W2941">
        <v>1</v>
      </c>
      <c r="X2941">
        <v>1</v>
      </c>
      <c r="Y2941">
        <v>0</v>
      </c>
      <c r="Z2941">
        <v>0</v>
      </c>
      <c r="AA2941">
        <v>0</v>
      </c>
      <c r="AB2941">
        <v>0</v>
      </c>
      <c r="AC2941">
        <v>0</v>
      </c>
      <c r="AD2941">
        <v>0</v>
      </c>
      <c r="AE2941">
        <v>1</v>
      </c>
      <c r="AF2941">
        <v>0</v>
      </c>
      <c r="AG2941">
        <v>0</v>
      </c>
      <c r="AH2941">
        <v>1</v>
      </c>
      <c r="AI2941">
        <v>0</v>
      </c>
      <c r="AJ2941">
        <v>0</v>
      </c>
      <c r="AK2941">
        <v>0</v>
      </c>
      <c r="AL2941">
        <v>0</v>
      </c>
      <c r="AM2941">
        <v>0</v>
      </c>
      <c r="AN2941">
        <v>0</v>
      </c>
      <c r="AO2941">
        <v>0</v>
      </c>
      <c r="AP2941">
        <v>0</v>
      </c>
      <c r="AQ2941">
        <v>0</v>
      </c>
      <c r="AR2941">
        <v>0</v>
      </c>
      <c r="AS2941">
        <v>0</v>
      </c>
      <c r="AT2941">
        <v>44403</v>
      </c>
      <c r="AU2941">
        <v>44433</v>
      </c>
      <c r="AV2941">
        <v>0</v>
      </c>
      <c r="AW2941">
        <v>1</v>
      </c>
      <c r="AX2941">
        <v>0</v>
      </c>
      <c r="AY2941">
        <v>2021</v>
      </c>
      <c r="AZ2941">
        <v>7</v>
      </c>
      <c r="BA2941">
        <v>29</v>
      </c>
      <c r="BB2941">
        <v>6</v>
      </c>
      <c r="BF2941">
        <v>2021</v>
      </c>
      <c r="BG2941" t="s">
        <v>104</v>
      </c>
      <c r="BH2941" t="s">
        <v>9822</v>
      </c>
      <c r="BI2941" t="s">
        <v>9786</v>
      </c>
      <c r="BJ2941" t="s">
        <v>9794</v>
      </c>
    </row>
    <row r="2942" spans="1:62" x14ac:dyDescent="0.35">
      <c r="A2942">
        <v>53144122</v>
      </c>
      <c r="B2942" t="s">
        <v>98</v>
      </c>
      <c r="C2942" t="s">
        <v>75</v>
      </c>
      <c r="D2942" t="s">
        <v>76</v>
      </c>
      <c r="E2942" t="s">
        <v>7405</v>
      </c>
      <c r="F2942">
        <v>26225131</v>
      </c>
      <c r="G2942" t="s">
        <v>7406</v>
      </c>
      <c r="H2942">
        <v>2.8298999999999999</v>
      </c>
      <c r="I2942" s="1">
        <v>44403</v>
      </c>
      <c r="J2942">
        <v>44433.999988425923</v>
      </c>
      <c r="K2942" t="s">
        <v>7812</v>
      </c>
      <c r="L2942" t="s">
        <v>65</v>
      </c>
      <c r="M2942" t="s">
        <v>120</v>
      </c>
      <c r="N2942" t="s">
        <v>121</v>
      </c>
      <c r="O2942" t="s">
        <v>168</v>
      </c>
      <c r="P2942" t="s">
        <v>122</v>
      </c>
      <c r="Q2942" t="s">
        <v>102</v>
      </c>
      <c r="S2942" t="s">
        <v>82</v>
      </c>
      <c r="T2942" t="s">
        <v>7813</v>
      </c>
      <c r="U2942">
        <v>0</v>
      </c>
      <c r="V2942">
        <v>1</v>
      </c>
      <c r="W2942">
        <v>1</v>
      </c>
      <c r="X2942">
        <v>1</v>
      </c>
      <c r="Y2942">
        <v>0</v>
      </c>
      <c r="Z2942">
        <v>0</v>
      </c>
      <c r="AA2942">
        <v>0</v>
      </c>
      <c r="AB2942">
        <v>0</v>
      </c>
      <c r="AC2942">
        <v>0</v>
      </c>
      <c r="AD2942">
        <v>0</v>
      </c>
      <c r="AE2942">
        <v>1</v>
      </c>
      <c r="AF2942">
        <v>0</v>
      </c>
      <c r="AG2942">
        <v>1</v>
      </c>
      <c r="AH2942">
        <v>1</v>
      </c>
      <c r="AI2942">
        <v>0</v>
      </c>
      <c r="AJ2942">
        <v>0</v>
      </c>
      <c r="AK2942">
        <v>0</v>
      </c>
      <c r="AL2942">
        <v>0</v>
      </c>
      <c r="AM2942">
        <v>0</v>
      </c>
      <c r="AN2942">
        <v>0</v>
      </c>
      <c r="AO2942">
        <v>0</v>
      </c>
      <c r="AP2942">
        <v>0</v>
      </c>
      <c r="AQ2942">
        <v>0</v>
      </c>
      <c r="AR2942">
        <v>0</v>
      </c>
      <c r="AS2942">
        <v>0</v>
      </c>
      <c r="AT2942">
        <v>44403</v>
      </c>
      <c r="AU2942">
        <v>44433</v>
      </c>
      <c r="AV2942">
        <v>0</v>
      </c>
      <c r="AW2942">
        <v>1</v>
      </c>
      <c r="AX2942">
        <v>0</v>
      </c>
      <c r="AY2942">
        <v>2021</v>
      </c>
      <c r="AZ2942">
        <v>7</v>
      </c>
      <c r="BA2942">
        <v>30</v>
      </c>
      <c r="BB2942">
        <v>6</v>
      </c>
      <c r="BF2942">
        <v>2021</v>
      </c>
      <c r="BG2942" t="s">
        <v>104</v>
      </c>
      <c r="BH2942" t="s">
        <v>9822</v>
      </c>
      <c r="BI2942" t="s">
        <v>9786</v>
      </c>
      <c r="BJ2942" t="s">
        <v>9794</v>
      </c>
    </row>
    <row r="2943" spans="1:62" x14ac:dyDescent="0.35">
      <c r="A2943">
        <v>53150743</v>
      </c>
      <c r="B2943" t="s">
        <v>5425</v>
      </c>
      <c r="C2943" t="s">
        <v>61</v>
      </c>
      <c r="D2943" t="s">
        <v>125</v>
      </c>
      <c r="E2943" t="s">
        <v>5067</v>
      </c>
      <c r="F2943">
        <v>10189109</v>
      </c>
      <c r="G2943" t="s">
        <v>5067</v>
      </c>
      <c r="H2943">
        <v>2.6667000000000001</v>
      </c>
      <c r="I2943" s="1">
        <v>44404</v>
      </c>
      <c r="J2943">
        <v>44434.999988425923</v>
      </c>
      <c r="K2943" t="s">
        <v>5426</v>
      </c>
      <c r="L2943" t="s">
        <v>65</v>
      </c>
      <c r="M2943" t="s">
        <v>120</v>
      </c>
      <c r="N2943" t="s">
        <v>121</v>
      </c>
      <c r="O2943" t="s">
        <v>168</v>
      </c>
      <c r="P2943" t="s">
        <v>122</v>
      </c>
      <c r="Q2943" t="s">
        <v>70</v>
      </c>
      <c r="S2943" t="s">
        <v>71</v>
      </c>
      <c r="T2943" t="s">
        <v>7814</v>
      </c>
      <c r="U2943">
        <v>1</v>
      </c>
      <c r="V2943">
        <v>1</v>
      </c>
      <c r="W2943">
        <v>1</v>
      </c>
      <c r="X2943">
        <v>1</v>
      </c>
      <c r="Y2943">
        <v>0</v>
      </c>
      <c r="Z2943">
        <v>0</v>
      </c>
      <c r="AA2943">
        <v>0</v>
      </c>
      <c r="AB2943">
        <v>0</v>
      </c>
      <c r="AC2943">
        <v>0</v>
      </c>
      <c r="AD2943">
        <v>0</v>
      </c>
      <c r="AE2943">
        <v>1</v>
      </c>
      <c r="AF2943">
        <v>0</v>
      </c>
      <c r="AG2943">
        <v>0</v>
      </c>
      <c r="AH2943">
        <v>1</v>
      </c>
      <c r="AI2943">
        <v>0</v>
      </c>
      <c r="AJ2943">
        <v>0</v>
      </c>
      <c r="AK2943">
        <v>0</v>
      </c>
      <c r="AL2943">
        <v>0</v>
      </c>
      <c r="AM2943">
        <v>0</v>
      </c>
      <c r="AN2943">
        <v>0</v>
      </c>
      <c r="AO2943">
        <v>0</v>
      </c>
      <c r="AP2943">
        <v>0</v>
      </c>
      <c r="AQ2943">
        <v>0</v>
      </c>
      <c r="AR2943">
        <v>0</v>
      </c>
      <c r="AS2943">
        <v>0</v>
      </c>
      <c r="AT2943">
        <v>44403</v>
      </c>
      <c r="AU2943">
        <v>44417</v>
      </c>
      <c r="AV2943">
        <v>0</v>
      </c>
      <c r="AW2943">
        <v>1</v>
      </c>
      <c r="AX2943">
        <v>0</v>
      </c>
      <c r="AY2943">
        <v>2021</v>
      </c>
      <c r="AZ2943">
        <v>7</v>
      </c>
      <c r="BA2943">
        <v>30</v>
      </c>
      <c r="BB2943">
        <v>6</v>
      </c>
      <c r="BF2943">
        <v>2021</v>
      </c>
      <c r="BG2943" t="s">
        <v>104</v>
      </c>
      <c r="BH2943" t="s">
        <v>9822</v>
      </c>
      <c r="BI2943" t="s">
        <v>9786</v>
      </c>
      <c r="BJ2943" t="s">
        <v>9795</v>
      </c>
    </row>
    <row r="2944" spans="1:62" x14ac:dyDescent="0.35">
      <c r="A2944">
        <v>53152759</v>
      </c>
      <c r="B2944" t="s">
        <v>7815</v>
      </c>
      <c r="C2944" t="s">
        <v>75</v>
      </c>
      <c r="D2944" t="s">
        <v>159</v>
      </c>
      <c r="E2944" t="s">
        <v>409</v>
      </c>
      <c r="F2944">
        <v>45907166</v>
      </c>
      <c r="I2944" s="1">
        <v>44404</v>
      </c>
      <c r="J2944">
        <v>44434.999988425923</v>
      </c>
      <c r="K2944" t="s">
        <v>7816</v>
      </c>
      <c r="L2944" t="s">
        <v>65</v>
      </c>
      <c r="M2944" t="s">
        <v>66</v>
      </c>
      <c r="N2944" t="s">
        <v>67</v>
      </c>
      <c r="O2944" t="s">
        <v>68</v>
      </c>
      <c r="P2944" t="s">
        <v>69</v>
      </c>
      <c r="Q2944" t="s">
        <v>70</v>
      </c>
      <c r="S2944" t="s">
        <v>71</v>
      </c>
      <c r="T2944" t="s">
        <v>7817</v>
      </c>
      <c r="U2944">
        <v>0</v>
      </c>
      <c r="V2944">
        <v>1</v>
      </c>
      <c r="W2944">
        <v>0</v>
      </c>
      <c r="X2944">
        <v>1</v>
      </c>
      <c r="Y2944">
        <v>0</v>
      </c>
      <c r="Z2944">
        <v>0</v>
      </c>
      <c r="AA2944">
        <v>0</v>
      </c>
      <c r="AB2944">
        <v>0</v>
      </c>
      <c r="AC2944">
        <v>0</v>
      </c>
      <c r="AD2944">
        <v>0</v>
      </c>
      <c r="AE2944">
        <v>1</v>
      </c>
      <c r="AF2944">
        <v>1</v>
      </c>
      <c r="AG2944">
        <v>0</v>
      </c>
      <c r="AH2944">
        <v>1</v>
      </c>
      <c r="AI2944">
        <v>0</v>
      </c>
      <c r="AJ2944">
        <v>0</v>
      </c>
      <c r="AK2944">
        <v>0</v>
      </c>
      <c r="AL2944">
        <v>0</v>
      </c>
      <c r="AM2944">
        <v>0</v>
      </c>
      <c r="AN2944">
        <v>0</v>
      </c>
      <c r="AO2944">
        <v>0</v>
      </c>
      <c r="AP2944">
        <v>0</v>
      </c>
      <c r="AQ2944">
        <v>0</v>
      </c>
      <c r="AR2944">
        <v>0</v>
      </c>
      <c r="AS2944">
        <v>0</v>
      </c>
      <c r="AT2944">
        <v>44403</v>
      </c>
      <c r="AU2944">
        <v>44434</v>
      </c>
      <c r="AV2944">
        <v>0</v>
      </c>
      <c r="AW2944">
        <v>1</v>
      </c>
      <c r="AX2944">
        <v>0</v>
      </c>
      <c r="AY2944">
        <v>2021</v>
      </c>
      <c r="AZ2944">
        <v>7</v>
      </c>
      <c r="BA2944">
        <v>30</v>
      </c>
      <c r="BB2944">
        <v>5</v>
      </c>
      <c r="BF2944">
        <v>2021</v>
      </c>
      <c r="BG2944" t="s">
        <v>104</v>
      </c>
      <c r="BH2944" t="s">
        <v>9822</v>
      </c>
      <c r="BI2944" t="s">
        <v>9786</v>
      </c>
      <c r="BJ2944" t="s">
        <v>9795</v>
      </c>
    </row>
    <row r="2945" spans="1:62" x14ac:dyDescent="0.35">
      <c r="A2945">
        <v>53163361</v>
      </c>
      <c r="B2945" t="s">
        <v>7818</v>
      </c>
      <c r="C2945" t="s">
        <v>75</v>
      </c>
      <c r="D2945" t="s">
        <v>165</v>
      </c>
      <c r="E2945" t="s">
        <v>1443</v>
      </c>
      <c r="F2945">
        <v>24245624</v>
      </c>
      <c r="G2945" t="s">
        <v>1443</v>
      </c>
      <c r="H2945">
        <v>3.8252000000000002</v>
      </c>
      <c r="I2945" s="1">
        <v>44404</v>
      </c>
      <c r="J2945">
        <v>44434.622106481482</v>
      </c>
      <c r="K2945" t="s">
        <v>7819</v>
      </c>
      <c r="L2945" t="s">
        <v>65</v>
      </c>
      <c r="M2945" t="s">
        <v>66</v>
      </c>
      <c r="N2945" t="s">
        <v>67</v>
      </c>
      <c r="O2945" t="s">
        <v>1415</v>
      </c>
      <c r="P2945" t="s">
        <v>1445</v>
      </c>
      <c r="Q2945" t="s">
        <v>70</v>
      </c>
      <c r="S2945" t="s">
        <v>71</v>
      </c>
      <c r="T2945" t="s">
        <v>7820</v>
      </c>
      <c r="U2945">
        <v>0</v>
      </c>
      <c r="V2945">
        <v>1</v>
      </c>
      <c r="W2945">
        <v>0</v>
      </c>
      <c r="X2945">
        <v>1</v>
      </c>
      <c r="Y2945">
        <v>0</v>
      </c>
      <c r="Z2945">
        <v>0</v>
      </c>
      <c r="AA2945">
        <v>0</v>
      </c>
      <c r="AB2945">
        <v>0</v>
      </c>
      <c r="AC2945">
        <v>0</v>
      </c>
      <c r="AD2945">
        <v>1</v>
      </c>
      <c r="AE2945">
        <v>1</v>
      </c>
      <c r="AF2945">
        <v>1</v>
      </c>
      <c r="AG2945">
        <v>1</v>
      </c>
      <c r="AH2945">
        <v>1</v>
      </c>
      <c r="AI2945">
        <v>0</v>
      </c>
      <c r="AJ2945">
        <v>0</v>
      </c>
      <c r="AK2945">
        <v>0</v>
      </c>
      <c r="AL2945">
        <v>0</v>
      </c>
      <c r="AM2945">
        <v>0</v>
      </c>
      <c r="AN2945">
        <v>0</v>
      </c>
      <c r="AO2945">
        <v>0</v>
      </c>
      <c r="AP2945">
        <v>1</v>
      </c>
      <c r="AQ2945">
        <v>0</v>
      </c>
      <c r="AR2945">
        <v>0</v>
      </c>
      <c r="AS2945">
        <v>0</v>
      </c>
      <c r="AT2945">
        <v>44404</v>
      </c>
      <c r="AU2945">
        <v>44434</v>
      </c>
      <c r="AV2945">
        <v>0</v>
      </c>
      <c r="AW2945">
        <v>1</v>
      </c>
      <c r="AX2945">
        <v>0</v>
      </c>
      <c r="AY2945">
        <v>2021</v>
      </c>
      <c r="AZ2945">
        <v>7</v>
      </c>
      <c r="BA2945">
        <v>29</v>
      </c>
      <c r="BB2945">
        <v>8</v>
      </c>
      <c r="BF2945">
        <v>2021</v>
      </c>
      <c r="BG2945" t="s">
        <v>104</v>
      </c>
      <c r="BH2945" t="s">
        <v>9822</v>
      </c>
      <c r="BI2945" t="s">
        <v>9786</v>
      </c>
      <c r="BJ2945" t="s">
        <v>9795</v>
      </c>
    </row>
    <row r="2946" spans="1:62" x14ac:dyDescent="0.35">
      <c r="A2946">
        <v>53163706</v>
      </c>
      <c r="B2946" t="s">
        <v>116</v>
      </c>
      <c r="C2946" t="s">
        <v>61</v>
      </c>
      <c r="D2946" t="s">
        <v>125</v>
      </c>
      <c r="E2946" t="s">
        <v>1846</v>
      </c>
      <c r="F2946">
        <v>8133080</v>
      </c>
      <c r="G2946" t="s">
        <v>1846</v>
      </c>
      <c r="H2946">
        <v>3.4142000000000001</v>
      </c>
      <c r="I2946" s="1">
        <v>44404</v>
      </c>
      <c r="J2946">
        <v>44434.999988425923</v>
      </c>
      <c r="K2946" t="s">
        <v>7821</v>
      </c>
      <c r="L2946" t="s">
        <v>65</v>
      </c>
      <c r="M2946" t="s">
        <v>66</v>
      </c>
      <c r="N2946" t="s">
        <v>67</v>
      </c>
      <c r="Q2946" t="s">
        <v>70</v>
      </c>
      <c r="S2946" t="s">
        <v>82</v>
      </c>
      <c r="T2946" t="s">
        <v>7822</v>
      </c>
      <c r="U2946">
        <v>0</v>
      </c>
      <c r="V2946">
        <v>1</v>
      </c>
      <c r="W2946">
        <v>1</v>
      </c>
      <c r="X2946">
        <v>1</v>
      </c>
      <c r="Y2946">
        <v>0</v>
      </c>
      <c r="Z2946">
        <v>0</v>
      </c>
      <c r="AA2946">
        <v>0</v>
      </c>
      <c r="AB2946">
        <v>0</v>
      </c>
      <c r="AC2946">
        <v>0</v>
      </c>
      <c r="AD2946">
        <v>0</v>
      </c>
      <c r="AE2946">
        <v>0</v>
      </c>
      <c r="AF2946">
        <v>0</v>
      </c>
      <c r="AG2946">
        <v>0</v>
      </c>
      <c r="AH2946">
        <v>1</v>
      </c>
      <c r="AI2946">
        <v>0</v>
      </c>
      <c r="AJ2946">
        <v>0</v>
      </c>
      <c r="AK2946">
        <v>0</v>
      </c>
      <c r="AL2946">
        <v>0</v>
      </c>
      <c r="AM2946">
        <v>0</v>
      </c>
      <c r="AN2946">
        <v>0</v>
      </c>
      <c r="AO2946">
        <v>0</v>
      </c>
      <c r="AP2946">
        <v>0</v>
      </c>
      <c r="AQ2946">
        <v>0</v>
      </c>
      <c r="AR2946">
        <v>0</v>
      </c>
      <c r="AS2946">
        <v>0</v>
      </c>
      <c r="AT2946">
        <v>44404</v>
      </c>
      <c r="AU2946">
        <v>44432</v>
      </c>
      <c r="AV2946">
        <v>0</v>
      </c>
      <c r="AW2946">
        <v>1</v>
      </c>
      <c r="AX2946">
        <v>0</v>
      </c>
      <c r="AY2946">
        <v>2021</v>
      </c>
      <c r="AZ2946">
        <v>7</v>
      </c>
      <c r="BA2946">
        <v>30</v>
      </c>
      <c r="BB2946">
        <v>4</v>
      </c>
      <c r="BF2946">
        <v>2021</v>
      </c>
      <c r="BG2946" t="s">
        <v>104</v>
      </c>
      <c r="BH2946" t="s">
        <v>9822</v>
      </c>
      <c r="BI2946" t="s">
        <v>9786</v>
      </c>
      <c r="BJ2946" t="s">
        <v>9795</v>
      </c>
    </row>
    <row r="2947" spans="1:62" x14ac:dyDescent="0.35">
      <c r="A2947">
        <v>53168714</v>
      </c>
      <c r="B2947" t="s">
        <v>98</v>
      </c>
      <c r="C2947" t="s">
        <v>75</v>
      </c>
      <c r="D2947" t="s">
        <v>76</v>
      </c>
      <c r="E2947" t="s">
        <v>1861</v>
      </c>
      <c r="F2947">
        <v>39690481</v>
      </c>
      <c r="I2947" s="1">
        <v>44404</v>
      </c>
      <c r="J2947">
        <v>44434.750115740739</v>
      </c>
      <c r="K2947" t="s">
        <v>7823</v>
      </c>
      <c r="L2947" t="s">
        <v>65</v>
      </c>
      <c r="M2947" t="s">
        <v>120</v>
      </c>
      <c r="N2947" t="s">
        <v>121</v>
      </c>
      <c r="Q2947" t="s">
        <v>102</v>
      </c>
      <c r="R2947" t="s">
        <v>7824</v>
      </c>
      <c r="S2947" t="s">
        <v>71</v>
      </c>
      <c r="T2947" t="s">
        <v>7825</v>
      </c>
      <c r="U2947">
        <v>1</v>
      </c>
      <c r="V2947">
        <v>1</v>
      </c>
      <c r="W2947">
        <v>1</v>
      </c>
      <c r="X2947">
        <v>1</v>
      </c>
      <c r="Y2947">
        <v>0</v>
      </c>
      <c r="Z2947">
        <v>0</v>
      </c>
      <c r="AA2947">
        <v>0</v>
      </c>
      <c r="AB2947">
        <v>0</v>
      </c>
      <c r="AC2947">
        <v>0</v>
      </c>
      <c r="AD2947">
        <v>0</v>
      </c>
      <c r="AE2947">
        <v>1</v>
      </c>
      <c r="AF2947">
        <v>0</v>
      </c>
      <c r="AG2947">
        <v>0</v>
      </c>
      <c r="AH2947">
        <v>1</v>
      </c>
      <c r="AI2947">
        <v>0</v>
      </c>
      <c r="AJ2947">
        <v>0</v>
      </c>
      <c r="AK2947">
        <v>0</v>
      </c>
      <c r="AL2947">
        <v>0</v>
      </c>
      <c r="AM2947">
        <v>0</v>
      </c>
      <c r="AN2947">
        <v>0</v>
      </c>
      <c r="AO2947">
        <v>0</v>
      </c>
      <c r="AP2947">
        <v>0</v>
      </c>
      <c r="AQ2947">
        <v>0</v>
      </c>
      <c r="AR2947">
        <v>0</v>
      </c>
      <c r="AS2947">
        <v>0</v>
      </c>
      <c r="AT2947">
        <v>44404</v>
      </c>
      <c r="AU2947">
        <v>44434</v>
      </c>
      <c r="AV2947">
        <v>1</v>
      </c>
      <c r="AW2947">
        <v>1</v>
      </c>
      <c r="AX2947">
        <v>0</v>
      </c>
      <c r="AY2947">
        <v>2021</v>
      </c>
      <c r="AZ2947">
        <v>7</v>
      </c>
      <c r="BA2947">
        <v>29</v>
      </c>
      <c r="BB2947">
        <v>6</v>
      </c>
      <c r="BC2947">
        <v>100</v>
      </c>
      <c r="BD2947">
        <v>100</v>
      </c>
      <c r="BE2947" t="s">
        <v>536</v>
      </c>
      <c r="BF2947">
        <v>2021</v>
      </c>
      <c r="BG2947" t="s">
        <v>73</v>
      </c>
      <c r="BH2947" t="s">
        <v>59</v>
      </c>
      <c r="BI2947" t="s">
        <v>9786</v>
      </c>
      <c r="BJ2947" t="s">
        <v>9795</v>
      </c>
    </row>
    <row r="2948" spans="1:62" x14ac:dyDescent="0.35">
      <c r="A2948">
        <v>53169607</v>
      </c>
      <c r="B2948" t="s">
        <v>7826</v>
      </c>
      <c r="C2948" t="s">
        <v>75</v>
      </c>
      <c r="D2948" t="s">
        <v>85</v>
      </c>
      <c r="E2948" t="s">
        <v>137</v>
      </c>
      <c r="F2948">
        <v>47370483</v>
      </c>
      <c r="G2948" t="s">
        <v>137</v>
      </c>
      <c r="H2948">
        <v>3.7816999999999998</v>
      </c>
      <c r="I2948" s="1">
        <v>44404</v>
      </c>
      <c r="J2948">
        <v>44434.999988425923</v>
      </c>
      <c r="K2948" t="s">
        <v>7827</v>
      </c>
      <c r="L2948" t="s">
        <v>65</v>
      </c>
      <c r="M2948" t="s">
        <v>152</v>
      </c>
      <c r="N2948" t="s">
        <v>153</v>
      </c>
      <c r="O2948" t="s">
        <v>154</v>
      </c>
      <c r="P2948" t="s">
        <v>155</v>
      </c>
      <c r="Q2948" t="s">
        <v>70</v>
      </c>
      <c r="R2948" t="s">
        <v>7828</v>
      </c>
      <c r="S2948" t="s">
        <v>71</v>
      </c>
      <c r="T2948" t="s">
        <v>7829</v>
      </c>
      <c r="U2948">
        <v>1</v>
      </c>
      <c r="V2948">
        <v>1</v>
      </c>
      <c r="W2948">
        <v>1</v>
      </c>
      <c r="X2948">
        <v>1</v>
      </c>
      <c r="Y2948">
        <v>0</v>
      </c>
      <c r="Z2948">
        <v>0</v>
      </c>
      <c r="AA2948">
        <v>0</v>
      </c>
      <c r="AB2948">
        <v>0</v>
      </c>
      <c r="AC2948">
        <v>1</v>
      </c>
      <c r="AD2948">
        <v>0</v>
      </c>
      <c r="AE2948">
        <v>1</v>
      </c>
      <c r="AF2948">
        <v>1</v>
      </c>
      <c r="AG2948">
        <v>0</v>
      </c>
      <c r="AH2948">
        <v>1</v>
      </c>
      <c r="AI2948">
        <v>1</v>
      </c>
      <c r="AJ2948">
        <v>0</v>
      </c>
      <c r="AK2948">
        <v>0</v>
      </c>
      <c r="AL2948">
        <v>0</v>
      </c>
      <c r="AM2948">
        <v>0</v>
      </c>
      <c r="AN2948">
        <v>0</v>
      </c>
      <c r="AO2948">
        <v>0</v>
      </c>
      <c r="AP2948">
        <v>0</v>
      </c>
      <c r="AQ2948">
        <v>0</v>
      </c>
      <c r="AR2948">
        <v>0</v>
      </c>
      <c r="AS2948">
        <v>0</v>
      </c>
      <c r="AT2948">
        <v>44404</v>
      </c>
      <c r="AU2948">
        <v>44434</v>
      </c>
      <c r="AV2948">
        <v>0</v>
      </c>
      <c r="AW2948">
        <v>1</v>
      </c>
      <c r="AX2948">
        <v>0</v>
      </c>
      <c r="AY2948">
        <v>2021</v>
      </c>
      <c r="AZ2948">
        <v>7</v>
      </c>
      <c r="BA2948">
        <v>30</v>
      </c>
      <c r="BB2948">
        <v>9</v>
      </c>
      <c r="BC2948">
        <v>100000</v>
      </c>
      <c r="BD2948">
        <v>109000</v>
      </c>
      <c r="BE2948" t="s">
        <v>90</v>
      </c>
      <c r="BF2948">
        <v>2021</v>
      </c>
      <c r="BG2948" t="s">
        <v>104</v>
      </c>
      <c r="BH2948" t="s">
        <v>59</v>
      </c>
      <c r="BI2948" t="s">
        <v>9786</v>
      </c>
      <c r="BJ2948" t="s">
        <v>9795</v>
      </c>
    </row>
    <row r="2949" spans="1:62" x14ac:dyDescent="0.35">
      <c r="A2949">
        <v>53173542</v>
      </c>
      <c r="B2949" t="s">
        <v>98</v>
      </c>
      <c r="C2949" t="s">
        <v>61</v>
      </c>
      <c r="D2949" t="s">
        <v>125</v>
      </c>
      <c r="E2949" t="s">
        <v>7830</v>
      </c>
      <c r="F2949">
        <v>47600867</v>
      </c>
      <c r="I2949" s="1">
        <v>44405</v>
      </c>
      <c r="J2949">
        <v>44435.999988425923</v>
      </c>
      <c r="K2949" t="s">
        <v>7831</v>
      </c>
      <c r="L2949" t="s">
        <v>65</v>
      </c>
      <c r="M2949" t="s">
        <v>120</v>
      </c>
      <c r="N2949" t="s">
        <v>121</v>
      </c>
      <c r="Q2949" t="s">
        <v>70</v>
      </c>
      <c r="S2949" t="s">
        <v>71</v>
      </c>
      <c r="T2949" t="s">
        <v>7832</v>
      </c>
      <c r="U2949">
        <v>0</v>
      </c>
      <c r="V2949">
        <v>1</v>
      </c>
      <c r="W2949">
        <v>1</v>
      </c>
      <c r="X2949">
        <v>1</v>
      </c>
      <c r="Y2949">
        <v>0</v>
      </c>
      <c r="Z2949">
        <v>0</v>
      </c>
      <c r="AA2949">
        <v>0</v>
      </c>
      <c r="AB2949">
        <v>0</v>
      </c>
      <c r="AC2949">
        <v>0</v>
      </c>
      <c r="AD2949">
        <v>0</v>
      </c>
      <c r="AE2949">
        <v>1</v>
      </c>
      <c r="AF2949">
        <v>0</v>
      </c>
      <c r="AG2949">
        <v>0</v>
      </c>
      <c r="AH2949">
        <v>1</v>
      </c>
      <c r="AI2949">
        <v>0</v>
      </c>
      <c r="AJ2949">
        <v>0</v>
      </c>
      <c r="AK2949">
        <v>0</v>
      </c>
      <c r="AL2949">
        <v>0</v>
      </c>
      <c r="AM2949">
        <v>0</v>
      </c>
      <c r="AN2949">
        <v>0</v>
      </c>
      <c r="AO2949">
        <v>0</v>
      </c>
      <c r="AP2949">
        <v>0</v>
      </c>
      <c r="AQ2949">
        <v>0</v>
      </c>
      <c r="AR2949">
        <v>0</v>
      </c>
      <c r="AS2949">
        <v>0</v>
      </c>
      <c r="AT2949">
        <v>44405</v>
      </c>
      <c r="AU2949">
        <v>44419</v>
      </c>
      <c r="AV2949">
        <v>0</v>
      </c>
      <c r="AW2949">
        <v>1</v>
      </c>
      <c r="AX2949">
        <v>0</v>
      </c>
      <c r="AY2949">
        <v>2021</v>
      </c>
      <c r="AZ2949">
        <v>7</v>
      </c>
      <c r="BA2949">
        <v>30</v>
      </c>
      <c r="BB2949">
        <v>5</v>
      </c>
      <c r="BF2949">
        <v>2021</v>
      </c>
      <c r="BG2949" t="s">
        <v>104</v>
      </c>
      <c r="BH2949" t="s">
        <v>9822</v>
      </c>
      <c r="BI2949" t="s">
        <v>9786</v>
      </c>
      <c r="BJ2949" t="s">
        <v>9793</v>
      </c>
    </row>
    <row r="2950" spans="1:62" x14ac:dyDescent="0.35">
      <c r="A2950">
        <v>53180248</v>
      </c>
      <c r="B2950" t="s">
        <v>98</v>
      </c>
      <c r="C2950" t="s">
        <v>192</v>
      </c>
      <c r="D2950" t="s">
        <v>107</v>
      </c>
      <c r="E2950" t="s">
        <v>7833</v>
      </c>
      <c r="F2950">
        <v>47584200</v>
      </c>
      <c r="I2950" s="1">
        <v>44405</v>
      </c>
      <c r="J2950">
        <v>44435.999988425923</v>
      </c>
      <c r="K2950" t="s">
        <v>7834</v>
      </c>
      <c r="L2950" t="s">
        <v>65</v>
      </c>
      <c r="M2950" t="s">
        <v>197</v>
      </c>
      <c r="N2950" t="s">
        <v>198</v>
      </c>
      <c r="O2950" t="s">
        <v>168</v>
      </c>
      <c r="P2950" t="s">
        <v>199</v>
      </c>
      <c r="Q2950" t="s">
        <v>70</v>
      </c>
      <c r="S2950" t="s">
        <v>71</v>
      </c>
      <c r="T2950" t="s">
        <v>7835</v>
      </c>
      <c r="U2950">
        <v>1</v>
      </c>
      <c r="V2950">
        <v>1</v>
      </c>
      <c r="W2950">
        <v>1</v>
      </c>
      <c r="X2950">
        <v>1</v>
      </c>
      <c r="Y2950">
        <v>0</v>
      </c>
      <c r="Z2950">
        <v>0</v>
      </c>
      <c r="AA2950">
        <v>0</v>
      </c>
      <c r="AB2950">
        <v>0</v>
      </c>
      <c r="AC2950">
        <v>0</v>
      </c>
      <c r="AD2950">
        <v>0</v>
      </c>
      <c r="AE2950">
        <v>1</v>
      </c>
      <c r="AF2950">
        <v>1</v>
      </c>
      <c r="AG2950">
        <v>0</v>
      </c>
      <c r="AH2950">
        <v>1</v>
      </c>
      <c r="AI2950">
        <v>0</v>
      </c>
      <c r="AJ2950">
        <v>0</v>
      </c>
      <c r="AK2950">
        <v>0</v>
      </c>
      <c r="AL2950">
        <v>0</v>
      </c>
      <c r="AM2950">
        <v>0</v>
      </c>
      <c r="AN2950">
        <v>0</v>
      </c>
      <c r="AO2950">
        <v>0</v>
      </c>
      <c r="AP2950">
        <v>0</v>
      </c>
      <c r="AQ2950">
        <v>0</v>
      </c>
      <c r="AR2950">
        <v>0</v>
      </c>
      <c r="AS2950">
        <v>0</v>
      </c>
      <c r="AT2950">
        <v>44405</v>
      </c>
      <c r="AU2950">
        <v>44432</v>
      </c>
      <c r="AV2950">
        <v>0</v>
      </c>
      <c r="AW2950">
        <v>1</v>
      </c>
      <c r="AX2950">
        <v>0</v>
      </c>
      <c r="AY2950">
        <v>2021</v>
      </c>
      <c r="AZ2950">
        <v>7</v>
      </c>
      <c r="BA2950">
        <v>30</v>
      </c>
      <c r="BB2950">
        <v>7</v>
      </c>
      <c r="BF2950">
        <v>2021</v>
      </c>
      <c r="BG2950" t="s">
        <v>104</v>
      </c>
      <c r="BH2950" t="s">
        <v>9822</v>
      </c>
      <c r="BI2950" t="s">
        <v>9786</v>
      </c>
      <c r="BJ2950" t="s">
        <v>9793</v>
      </c>
    </row>
    <row r="2951" spans="1:62" x14ac:dyDescent="0.35">
      <c r="A2951">
        <v>53184673</v>
      </c>
      <c r="B2951" t="s">
        <v>116</v>
      </c>
      <c r="C2951" t="s">
        <v>75</v>
      </c>
      <c r="D2951" t="s">
        <v>76</v>
      </c>
      <c r="E2951" t="s">
        <v>5769</v>
      </c>
      <c r="F2951">
        <v>23607543</v>
      </c>
      <c r="I2951" s="1">
        <v>44405</v>
      </c>
      <c r="J2951">
        <v>44435.999988425923</v>
      </c>
      <c r="K2951" t="s">
        <v>7836</v>
      </c>
      <c r="L2951" t="s">
        <v>65</v>
      </c>
      <c r="M2951" t="s">
        <v>120</v>
      </c>
      <c r="N2951" t="s">
        <v>121</v>
      </c>
      <c r="O2951" t="s">
        <v>168</v>
      </c>
      <c r="P2951" t="s">
        <v>122</v>
      </c>
      <c r="Q2951" t="s">
        <v>70</v>
      </c>
      <c r="S2951" t="s">
        <v>82</v>
      </c>
      <c r="T2951" t="s">
        <v>7837</v>
      </c>
      <c r="U2951">
        <v>0</v>
      </c>
      <c r="V2951">
        <v>1</v>
      </c>
      <c r="W2951">
        <v>1</v>
      </c>
      <c r="X2951">
        <v>1</v>
      </c>
      <c r="Y2951">
        <v>0</v>
      </c>
      <c r="Z2951">
        <v>0</v>
      </c>
      <c r="AA2951">
        <v>0</v>
      </c>
      <c r="AB2951">
        <v>0</v>
      </c>
      <c r="AC2951">
        <v>0</v>
      </c>
      <c r="AD2951">
        <v>0</v>
      </c>
      <c r="AE2951">
        <v>1</v>
      </c>
      <c r="AF2951">
        <v>0</v>
      </c>
      <c r="AG2951">
        <v>0</v>
      </c>
      <c r="AH2951">
        <v>1</v>
      </c>
      <c r="AI2951">
        <v>0</v>
      </c>
      <c r="AJ2951">
        <v>0</v>
      </c>
      <c r="AK2951">
        <v>0</v>
      </c>
      <c r="AL2951">
        <v>0</v>
      </c>
      <c r="AM2951">
        <v>0</v>
      </c>
      <c r="AN2951">
        <v>0</v>
      </c>
      <c r="AO2951">
        <v>0</v>
      </c>
      <c r="AP2951">
        <v>0</v>
      </c>
      <c r="AQ2951">
        <v>0</v>
      </c>
      <c r="AR2951">
        <v>0</v>
      </c>
      <c r="AS2951">
        <v>0</v>
      </c>
      <c r="AT2951">
        <v>44405</v>
      </c>
      <c r="AU2951">
        <v>44435</v>
      </c>
      <c r="AV2951">
        <v>1</v>
      </c>
      <c r="AW2951">
        <v>1</v>
      </c>
      <c r="AX2951">
        <v>0</v>
      </c>
      <c r="AY2951">
        <v>2021</v>
      </c>
      <c r="AZ2951">
        <v>7</v>
      </c>
      <c r="BA2951">
        <v>30</v>
      </c>
      <c r="BB2951">
        <v>5</v>
      </c>
      <c r="BF2951">
        <v>2021</v>
      </c>
      <c r="BG2951" t="s">
        <v>73</v>
      </c>
      <c r="BH2951" t="s">
        <v>9822</v>
      </c>
      <c r="BI2951" t="s">
        <v>9786</v>
      </c>
      <c r="BJ2951" t="s">
        <v>9793</v>
      </c>
    </row>
    <row r="2952" spans="1:62" x14ac:dyDescent="0.35">
      <c r="A2952">
        <v>53185361</v>
      </c>
      <c r="B2952" t="s">
        <v>6288</v>
      </c>
      <c r="C2952" t="s">
        <v>75</v>
      </c>
      <c r="D2952" t="s">
        <v>76</v>
      </c>
      <c r="E2952" t="s">
        <v>2361</v>
      </c>
      <c r="F2952">
        <v>24712589</v>
      </c>
      <c r="G2952" t="s">
        <v>2361</v>
      </c>
      <c r="H2952">
        <v>3.4611000000000001</v>
      </c>
      <c r="I2952" s="1">
        <v>44405</v>
      </c>
      <c r="J2952">
        <v>44435.999988425923</v>
      </c>
      <c r="K2952" t="s">
        <v>7838</v>
      </c>
      <c r="L2952" t="s">
        <v>65</v>
      </c>
      <c r="M2952" t="s">
        <v>66</v>
      </c>
      <c r="N2952" t="s">
        <v>67</v>
      </c>
      <c r="O2952" t="s">
        <v>68</v>
      </c>
      <c r="P2952" t="s">
        <v>69</v>
      </c>
      <c r="Q2952" t="s">
        <v>70</v>
      </c>
      <c r="R2952" t="s">
        <v>7522</v>
      </c>
      <c r="S2952" t="s">
        <v>82</v>
      </c>
      <c r="T2952" t="s">
        <v>7839</v>
      </c>
      <c r="U2952">
        <v>1</v>
      </c>
      <c r="V2952">
        <v>1</v>
      </c>
      <c r="W2952">
        <v>1</v>
      </c>
      <c r="X2952">
        <v>1</v>
      </c>
      <c r="Y2952">
        <v>0</v>
      </c>
      <c r="Z2952">
        <v>0</v>
      </c>
      <c r="AA2952">
        <v>0</v>
      </c>
      <c r="AB2952">
        <v>0</v>
      </c>
      <c r="AC2952">
        <v>0</v>
      </c>
      <c r="AD2952">
        <v>0</v>
      </c>
      <c r="AE2952">
        <v>1</v>
      </c>
      <c r="AF2952">
        <v>0</v>
      </c>
      <c r="AG2952">
        <v>0</v>
      </c>
      <c r="AH2952">
        <v>1</v>
      </c>
      <c r="AI2952">
        <v>0</v>
      </c>
      <c r="AJ2952">
        <v>0</v>
      </c>
      <c r="AK2952">
        <v>0</v>
      </c>
      <c r="AL2952">
        <v>0</v>
      </c>
      <c r="AM2952">
        <v>0</v>
      </c>
      <c r="AN2952">
        <v>0</v>
      </c>
      <c r="AO2952">
        <v>0</v>
      </c>
      <c r="AP2952">
        <v>0</v>
      </c>
      <c r="AQ2952">
        <v>0</v>
      </c>
      <c r="AR2952">
        <v>0</v>
      </c>
      <c r="AS2952">
        <v>0</v>
      </c>
      <c r="AT2952">
        <v>44405</v>
      </c>
      <c r="AU2952">
        <v>44410</v>
      </c>
      <c r="AV2952">
        <v>0</v>
      </c>
      <c r="AW2952">
        <v>1</v>
      </c>
      <c r="AX2952">
        <v>0</v>
      </c>
      <c r="AY2952">
        <v>2021</v>
      </c>
      <c r="AZ2952">
        <v>7</v>
      </c>
      <c r="BA2952">
        <v>30</v>
      </c>
      <c r="BB2952">
        <v>6</v>
      </c>
      <c r="BF2952">
        <v>2021</v>
      </c>
      <c r="BG2952" t="s">
        <v>104</v>
      </c>
      <c r="BH2952" t="s">
        <v>59</v>
      </c>
      <c r="BI2952" t="s">
        <v>9786</v>
      </c>
      <c r="BJ2952" t="s">
        <v>9793</v>
      </c>
    </row>
    <row r="2953" spans="1:62" x14ac:dyDescent="0.35">
      <c r="A2953">
        <v>53185364</v>
      </c>
      <c r="B2953" t="s">
        <v>6288</v>
      </c>
      <c r="C2953" t="s">
        <v>75</v>
      </c>
      <c r="D2953" t="s">
        <v>76</v>
      </c>
      <c r="E2953" t="s">
        <v>2361</v>
      </c>
      <c r="F2953">
        <v>24712589</v>
      </c>
      <c r="G2953" t="s">
        <v>2361</v>
      </c>
      <c r="H2953">
        <v>3.4611000000000001</v>
      </c>
      <c r="I2953" s="1">
        <v>44405</v>
      </c>
      <c r="J2953">
        <v>44435.999988425923</v>
      </c>
      <c r="K2953" t="s">
        <v>7838</v>
      </c>
      <c r="L2953" t="s">
        <v>65</v>
      </c>
      <c r="M2953" t="s">
        <v>120</v>
      </c>
      <c r="N2953" t="s">
        <v>121</v>
      </c>
      <c r="O2953" t="s">
        <v>168</v>
      </c>
      <c r="P2953" t="s">
        <v>122</v>
      </c>
      <c r="Q2953" t="s">
        <v>70</v>
      </c>
      <c r="R2953" t="s">
        <v>7522</v>
      </c>
      <c r="S2953" t="s">
        <v>82</v>
      </c>
      <c r="T2953" t="s">
        <v>7840</v>
      </c>
      <c r="U2953">
        <v>1</v>
      </c>
      <c r="V2953">
        <v>1</v>
      </c>
      <c r="W2953">
        <v>1</v>
      </c>
      <c r="X2953">
        <v>1</v>
      </c>
      <c r="Y2953">
        <v>0</v>
      </c>
      <c r="Z2953">
        <v>0</v>
      </c>
      <c r="AA2953">
        <v>0</v>
      </c>
      <c r="AB2953">
        <v>0</v>
      </c>
      <c r="AC2953">
        <v>0</v>
      </c>
      <c r="AD2953">
        <v>0</v>
      </c>
      <c r="AE2953">
        <v>1</v>
      </c>
      <c r="AF2953">
        <v>0</v>
      </c>
      <c r="AG2953">
        <v>0</v>
      </c>
      <c r="AH2953">
        <v>1</v>
      </c>
      <c r="AI2953">
        <v>0</v>
      </c>
      <c r="AJ2953">
        <v>0</v>
      </c>
      <c r="AK2953">
        <v>0</v>
      </c>
      <c r="AL2953">
        <v>0</v>
      </c>
      <c r="AM2953">
        <v>0</v>
      </c>
      <c r="AN2953">
        <v>0</v>
      </c>
      <c r="AO2953">
        <v>0</v>
      </c>
      <c r="AP2953">
        <v>0</v>
      </c>
      <c r="AQ2953">
        <v>0</v>
      </c>
      <c r="AR2953">
        <v>0</v>
      </c>
      <c r="AS2953">
        <v>0</v>
      </c>
      <c r="AT2953">
        <v>44405</v>
      </c>
      <c r="AU2953">
        <v>44410</v>
      </c>
      <c r="AV2953">
        <v>0</v>
      </c>
      <c r="AW2953">
        <v>1</v>
      </c>
      <c r="AX2953">
        <v>0</v>
      </c>
      <c r="AY2953">
        <v>2021</v>
      </c>
      <c r="AZ2953">
        <v>7</v>
      </c>
      <c r="BA2953">
        <v>30</v>
      </c>
      <c r="BB2953">
        <v>6</v>
      </c>
      <c r="BF2953">
        <v>2021</v>
      </c>
      <c r="BG2953" t="s">
        <v>104</v>
      </c>
      <c r="BH2953" t="s">
        <v>59</v>
      </c>
      <c r="BI2953" t="s">
        <v>9786</v>
      </c>
      <c r="BJ2953" t="s">
        <v>9793</v>
      </c>
    </row>
    <row r="2954" spans="1:62" x14ac:dyDescent="0.35">
      <c r="A2954">
        <v>53186229</v>
      </c>
      <c r="B2954" t="s">
        <v>3551</v>
      </c>
      <c r="C2954" t="s">
        <v>75</v>
      </c>
      <c r="D2954" t="s">
        <v>85</v>
      </c>
      <c r="E2954" t="s">
        <v>7841</v>
      </c>
      <c r="F2954">
        <v>30039460</v>
      </c>
      <c r="I2954" s="1">
        <v>44405</v>
      </c>
      <c r="J2954">
        <v>44435.999988425923</v>
      </c>
      <c r="K2954" t="s">
        <v>7842</v>
      </c>
      <c r="L2954" t="s">
        <v>65</v>
      </c>
      <c r="M2954" t="s">
        <v>79</v>
      </c>
      <c r="N2954" t="s">
        <v>80</v>
      </c>
      <c r="Q2954" t="s">
        <v>70</v>
      </c>
      <c r="S2954" t="s">
        <v>82</v>
      </c>
      <c r="T2954" t="s">
        <v>7843</v>
      </c>
      <c r="U2954">
        <v>0</v>
      </c>
      <c r="V2954">
        <v>1</v>
      </c>
      <c r="W2954">
        <v>1</v>
      </c>
      <c r="X2954">
        <v>1</v>
      </c>
      <c r="Y2954">
        <v>0</v>
      </c>
      <c r="Z2954">
        <v>0</v>
      </c>
      <c r="AA2954">
        <v>0</v>
      </c>
      <c r="AB2954">
        <v>0</v>
      </c>
      <c r="AC2954">
        <v>0</v>
      </c>
      <c r="AD2954">
        <v>0</v>
      </c>
      <c r="AE2954">
        <v>1</v>
      </c>
      <c r="AF2954">
        <v>0</v>
      </c>
      <c r="AG2954">
        <v>0</v>
      </c>
      <c r="AH2954">
        <v>1</v>
      </c>
      <c r="AI2954">
        <v>0</v>
      </c>
      <c r="AJ2954">
        <v>0</v>
      </c>
      <c r="AK2954">
        <v>0</v>
      </c>
      <c r="AL2954">
        <v>0</v>
      </c>
      <c r="AM2954">
        <v>0</v>
      </c>
      <c r="AN2954">
        <v>0</v>
      </c>
      <c r="AO2954">
        <v>0</v>
      </c>
      <c r="AP2954">
        <v>0</v>
      </c>
      <c r="AQ2954">
        <v>0</v>
      </c>
      <c r="AR2954">
        <v>0</v>
      </c>
      <c r="AS2954">
        <v>0</v>
      </c>
      <c r="AT2954">
        <v>44405</v>
      </c>
      <c r="AU2954">
        <v>44435</v>
      </c>
      <c r="AV2954">
        <v>0</v>
      </c>
      <c r="AW2954">
        <v>1</v>
      </c>
      <c r="AX2954">
        <v>0</v>
      </c>
      <c r="AY2954">
        <v>2021</v>
      </c>
      <c r="AZ2954">
        <v>7</v>
      </c>
      <c r="BA2954">
        <v>30</v>
      </c>
      <c r="BB2954">
        <v>5</v>
      </c>
      <c r="BF2954">
        <v>2021</v>
      </c>
      <c r="BG2954" t="s">
        <v>104</v>
      </c>
      <c r="BH2954" t="s">
        <v>9822</v>
      </c>
      <c r="BI2954" t="s">
        <v>9786</v>
      </c>
      <c r="BJ2954" t="s">
        <v>9793</v>
      </c>
    </row>
    <row r="2955" spans="1:62" x14ac:dyDescent="0.35">
      <c r="A2955">
        <v>53186344</v>
      </c>
      <c r="B2955" t="s">
        <v>7693</v>
      </c>
      <c r="C2955" t="s">
        <v>75</v>
      </c>
      <c r="D2955" t="s">
        <v>76</v>
      </c>
      <c r="E2955" t="s">
        <v>2361</v>
      </c>
      <c r="F2955">
        <v>24712589</v>
      </c>
      <c r="G2955" t="s">
        <v>2361</v>
      </c>
      <c r="H2955">
        <v>3.4611000000000001</v>
      </c>
      <c r="I2955" s="1">
        <v>44405</v>
      </c>
      <c r="J2955">
        <v>44435.999988425923</v>
      </c>
      <c r="K2955" t="s">
        <v>7694</v>
      </c>
      <c r="L2955" t="s">
        <v>65</v>
      </c>
      <c r="M2955" t="s">
        <v>66</v>
      </c>
      <c r="N2955" t="s">
        <v>67</v>
      </c>
      <c r="O2955" t="s">
        <v>68</v>
      </c>
      <c r="P2955" t="s">
        <v>69</v>
      </c>
      <c r="Q2955" t="s">
        <v>70</v>
      </c>
      <c r="R2955" t="s">
        <v>7522</v>
      </c>
      <c r="S2955" t="s">
        <v>82</v>
      </c>
      <c r="T2955" t="s">
        <v>7844</v>
      </c>
      <c r="U2955">
        <v>1</v>
      </c>
      <c r="V2955">
        <v>1</v>
      </c>
      <c r="W2955">
        <v>0</v>
      </c>
      <c r="X2955">
        <v>1</v>
      </c>
      <c r="Y2955">
        <v>0</v>
      </c>
      <c r="Z2955">
        <v>0</v>
      </c>
      <c r="AA2955">
        <v>0</v>
      </c>
      <c r="AB2955">
        <v>0</v>
      </c>
      <c r="AC2955">
        <v>0</v>
      </c>
      <c r="AD2955">
        <v>0</v>
      </c>
      <c r="AE2955">
        <v>1</v>
      </c>
      <c r="AF2955">
        <v>0</v>
      </c>
      <c r="AG2955">
        <v>0</v>
      </c>
      <c r="AH2955">
        <v>1</v>
      </c>
      <c r="AI2955">
        <v>0</v>
      </c>
      <c r="AJ2955">
        <v>0</v>
      </c>
      <c r="AK2955">
        <v>0</v>
      </c>
      <c r="AL2955">
        <v>0</v>
      </c>
      <c r="AM2955">
        <v>0</v>
      </c>
      <c r="AN2955">
        <v>0</v>
      </c>
      <c r="AO2955">
        <v>0</v>
      </c>
      <c r="AP2955">
        <v>0</v>
      </c>
      <c r="AQ2955">
        <v>0</v>
      </c>
      <c r="AR2955">
        <v>0</v>
      </c>
      <c r="AS2955">
        <v>0</v>
      </c>
      <c r="AT2955">
        <v>44405</v>
      </c>
      <c r="AU2955">
        <v>44414</v>
      </c>
      <c r="AV2955">
        <v>0</v>
      </c>
      <c r="AW2955">
        <v>1</v>
      </c>
      <c r="AX2955">
        <v>0</v>
      </c>
      <c r="AY2955">
        <v>2021</v>
      </c>
      <c r="AZ2955">
        <v>7</v>
      </c>
      <c r="BA2955">
        <v>30</v>
      </c>
      <c r="BB2955">
        <v>5</v>
      </c>
      <c r="BF2955">
        <v>2021</v>
      </c>
      <c r="BG2955" t="s">
        <v>104</v>
      </c>
      <c r="BH2955" t="s">
        <v>59</v>
      </c>
      <c r="BI2955" t="s">
        <v>9786</v>
      </c>
      <c r="BJ2955" t="s">
        <v>9793</v>
      </c>
    </row>
    <row r="2956" spans="1:62" x14ac:dyDescent="0.35">
      <c r="A2956">
        <v>53186531</v>
      </c>
      <c r="B2956" t="s">
        <v>283</v>
      </c>
      <c r="C2956" t="s">
        <v>75</v>
      </c>
      <c r="D2956" t="s">
        <v>85</v>
      </c>
      <c r="E2956" t="s">
        <v>7845</v>
      </c>
      <c r="F2956">
        <v>25785232</v>
      </c>
      <c r="I2956" s="1">
        <v>44405</v>
      </c>
      <c r="J2956">
        <v>44432.999988425923</v>
      </c>
      <c r="K2956" t="s">
        <v>7846</v>
      </c>
      <c r="L2956" t="s">
        <v>65</v>
      </c>
      <c r="M2956" t="s">
        <v>79</v>
      </c>
      <c r="N2956" t="s">
        <v>80</v>
      </c>
      <c r="P2956" t="s">
        <v>189</v>
      </c>
      <c r="Q2956" t="s">
        <v>70</v>
      </c>
      <c r="R2956" t="s">
        <v>7847</v>
      </c>
      <c r="S2956" t="s">
        <v>71</v>
      </c>
      <c r="T2956" t="s">
        <v>7848</v>
      </c>
      <c r="U2956">
        <v>0</v>
      </c>
      <c r="V2956">
        <v>1</v>
      </c>
      <c r="W2956">
        <v>1</v>
      </c>
      <c r="X2956">
        <v>1</v>
      </c>
      <c r="Y2956">
        <v>0</v>
      </c>
      <c r="Z2956">
        <v>0</v>
      </c>
      <c r="AA2956">
        <v>0</v>
      </c>
      <c r="AB2956">
        <v>0</v>
      </c>
      <c r="AC2956">
        <v>1</v>
      </c>
      <c r="AD2956">
        <v>0</v>
      </c>
      <c r="AE2956">
        <v>1</v>
      </c>
      <c r="AF2956">
        <v>0</v>
      </c>
      <c r="AG2956">
        <v>0</v>
      </c>
      <c r="AH2956">
        <v>1</v>
      </c>
      <c r="AI2956">
        <v>0</v>
      </c>
      <c r="AJ2956">
        <v>0</v>
      </c>
      <c r="AK2956">
        <v>0</v>
      </c>
      <c r="AL2956">
        <v>0</v>
      </c>
      <c r="AM2956">
        <v>0</v>
      </c>
      <c r="AN2956">
        <v>0</v>
      </c>
      <c r="AO2956">
        <v>0</v>
      </c>
      <c r="AP2956">
        <v>0</v>
      </c>
      <c r="AQ2956">
        <v>0</v>
      </c>
      <c r="AR2956">
        <v>0</v>
      </c>
      <c r="AS2956">
        <v>0</v>
      </c>
      <c r="AT2956">
        <v>44405</v>
      </c>
      <c r="AU2956">
        <v>44432</v>
      </c>
      <c r="AV2956">
        <v>0</v>
      </c>
      <c r="AW2956">
        <v>1</v>
      </c>
      <c r="AX2956">
        <v>0</v>
      </c>
      <c r="AY2956">
        <v>2021</v>
      </c>
      <c r="AZ2956">
        <v>7</v>
      </c>
      <c r="BA2956">
        <v>27</v>
      </c>
      <c r="BB2956">
        <v>6</v>
      </c>
      <c r="BC2956">
        <v>111887</v>
      </c>
      <c r="BD2956">
        <v>120436</v>
      </c>
      <c r="BE2956" t="s">
        <v>90</v>
      </c>
      <c r="BF2956">
        <v>2021</v>
      </c>
      <c r="BG2956" t="s">
        <v>104</v>
      </c>
      <c r="BH2956" t="s">
        <v>59</v>
      </c>
      <c r="BI2956" t="s">
        <v>9786</v>
      </c>
      <c r="BJ2956" t="s">
        <v>9793</v>
      </c>
    </row>
    <row r="2957" spans="1:62" x14ac:dyDescent="0.35">
      <c r="A2957">
        <v>53186532</v>
      </c>
      <c r="B2957" t="s">
        <v>283</v>
      </c>
      <c r="C2957" t="s">
        <v>142</v>
      </c>
      <c r="D2957" t="s">
        <v>477</v>
      </c>
      <c r="E2957" t="s">
        <v>7845</v>
      </c>
      <c r="F2957">
        <v>25785232</v>
      </c>
      <c r="I2957" s="1">
        <v>44405</v>
      </c>
      <c r="J2957">
        <v>44432.999988425923</v>
      </c>
      <c r="K2957" t="s">
        <v>7846</v>
      </c>
      <c r="L2957" t="s">
        <v>65</v>
      </c>
      <c r="M2957" t="s">
        <v>79</v>
      </c>
      <c r="N2957" t="s">
        <v>80</v>
      </c>
      <c r="P2957" t="s">
        <v>189</v>
      </c>
      <c r="Q2957" t="s">
        <v>70</v>
      </c>
      <c r="R2957" t="s">
        <v>7847</v>
      </c>
      <c r="S2957" t="s">
        <v>71</v>
      </c>
      <c r="T2957" t="s">
        <v>7849</v>
      </c>
      <c r="U2957">
        <v>0</v>
      </c>
      <c r="V2957">
        <v>1</v>
      </c>
      <c r="W2957">
        <v>1</v>
      </c>
      <c r="X2957">
        <v>1</v>
      </c>
      <c r="Y2957">
        <v>0</v>
      </c>
      <c r="Z2957">
        <v>0</v>
      </c>
      <c r="AA2957">
        <v>0</v>
      </c>
      <c r="AB2957">
        <v>0</v>
      </c>
      <c r="AC2957">
        <v>1</v>
      </c>
      <c r="AD2957">
        <v>0</v>
      </c>
      <c r="AE2957">
        <v>1</v>
      </c>
      <c r="AF2957">
        <v>0</v>
      </c>
      <c r="AG2957">
        <v>0</v>
      </c>
      <c r="AH2957">
        <v>1</v>
      </c>
      <c r="AI2957">
        <v>0</v>
      </c>
      <c r="AJ2957">
        <v>0</v>
      </c>
      <c r="AK2957">
        <v>0</v>
      </c>
      <c r="AL2957">
        <v>0</v>
      </c>
      <c r="AM2957">
        <v>0</v>
      </c>
      <c r="AN2957">
        <v>0</v>
      </c>
      <c r="AO2957">
        <v>0</v>
      </c>
      <c r="AP2957">
        <v>0</v>
      </c>
      <c r="AQ2957">
        <v>0</v>
      </c>
      <c r="AR2957">
        <v>0</v>
      </c>
      <c r="AS2957">
        <v>0</v>
      </c>
      <c r="AT2957">
        <v>44405</v>
      </c>
      <c r="AU2957">
        <v>44432</v>
      </c>
      <c r="AV2957">
        <v>0</v>
      </c>
      <c r="AW2957">
        <v>1</v>
      </c>
      <c r="AX2957">
        <v>1</v>
      </c>
      <c r="AY2957">
        <v>2021</v>
      </c>
      <c r="AZ2957">
        <v>7</v>
      </c>
      <c r="BA2957">
        <v>27</v>
      </c>
      <c r="BB2957">
        <v>6</v>
      </c>
      <c r="BC2957">
        <v>111887</v>
      </c>
      <c r="BD2957">
        <v>120436</v>
      </c>
      <c r="BE2957" t="s">
        <v>90</v>
      </c>
      <c r="BF2957">
        <v>2021</v>
      </c>
      <c r="BG2957" t="s">
        <v>104</v>
      </c>
      <c r="BH2957" t="s">
        <v>59</v>
      </c>
      <c r="BI2957" t="s">
        <v>9786</v>
      </c>
      <c r="BJ2957" t="s">
        <v>9793</v>
      </c>
    </row>
    <row r="2958" spans="1:62" x14ac:dyDescent="0.35">
      <c r="A2958">
        <v>53186921</v>
      </c>
      <c r="B2958" t="s">
        <v>7850</v>
      </c>
      <c r="C2958" t="s">
        <v>92</v>
      </c>
      <c r="D2958" t="s">
        <v>76</v>
      </c>
      <c r="E2958" t="s">
        <v>1054</v>
      </c>
      <c r="F2958">
        <v>34554680</v>
      </c>
      <c r="I2958" s="1">
        <v>44405</v>
      </c>
      <c r="J2958">
        <v>44419.999988425923</v>
      </c>
      <c r="K2958" t="s">
        <v>7851</v>
      </c>
      <c r="L2958" t="s">
        <v>65</v>
      </c>
      <c r="M2958" t="s">
        <v>79</v>
      </c>
      <c r="N2958" t="s">
        <v>80</v>
      </c>
      <c r="P2958" t="s">
        <v>189</v>
      </c>
      <c r="Q2958" t="s">
        <v>70</v>
      </c>
      <c r="S2958" t="s">
        <v>71</v>
      </c>
      <c r="T2958" t="s">
        <v>7852</v>
      </c>
      <c r="U2958">
        <v>0</v>
      </c>
      <c r="V2958">
        <v>1</v>
      </c>
      <c r="W2958">
        <v>1</v>
      </c>
      <c r="X2958">
        <v>1</v>
      </c>
      <c r="Y2958">
        <v>0</v>
      </c>
      <c r="Z2958">
        <v>0</v>
      </c>
      <c r="AA2958">
        <v>0</v>
      </c>
      <c r="AB2958">
        <v>0</v>
      </c>
      <c r="AC2958">
        <v>0</v>
      </c>
      <c r="AD2958">
        <v>0</v>
      </c>
      <c r="AE2958">
        <v>1</v>
      </c>
      <c r="AF2958">
        <v>0</v>
      </c>
      <c r="AG2958">
        <v>0</v>
      </c>
      <c r="AH2958">
        <v>1</v>
      </c>
      <c r="AI2958">
        <v>0</v>
      </c>
      <c r="AJ2958">
        <v>0</v>
      </c>
      <c r="AK2958">
        <v>0</v>
      </c>
      <c r="AL2958">
        <v>0</v>
      </c>
      <c r="AM2958">
        <v>0</v>
      </c>
      <c r="AN2958">
        <v>0</v>
      </c>
      <c r="AO2958">
        <v>0</v>
      </c>
      <c r="AP2958">
        <v>0</v>
      </c>
      <c r="AQ2958">
        <v>0</v>
      </c>
      <c r="AR2958">
        <v>0</v>
      </c>
      <c r="AS2958">
        <v>0</v>
      </c>
      <c r="AT2958">
        <v>44405</v>
      </c>
      <c r="AU2958">
        <v>44419</v>
      </c>
      <c r="AV2958">
        <v>0</v>
      </c>
      <c r="AW2958">
        <v>1</v>
      </c>
      <c r="AX2958">
        <v>0</v>
      </c>
      <c r="AY2958">
        <v>2021</v>
      </c>
      <c r="AZ2958">
        <v>7</v>
      </c>
      <c r="BA2958">
        <v>14</v>
      </c>
      <c r="BB2958">
        <v>5</v>
      </c>
      <c r="BF2958">
        <v>2021</v>
      </c>
      <c r="BG2958" t="s">
        <v>104</v>
      </c>
      <c r="BH2958" t="s">
        <v>9822</v>
      </c>
      <c r="BI2958" t="s">
        <v>9786</v>
      </c>
      <c r="BJ2958" t="s">
        <v>9793</v>
      </c>
    </row>
    <row r="2959" spans="1:62" x14ac:dyDescent="0.35">
      <c r="A2959">
        <v>53186922</v>
      </c>
      <c r="B2959" t="s">
        <v>7850</v>
      </c>
      <c r="C2959" t="s">
        <v>142</v>
      </c>
      <c r="D2959" t="s">
        <v>143</v>
      </c>
      <c r="E2959" t="s">
        <v>1054</v>
      </c>
      <c r="F2959">
        <v>34554680</v>
      </c>
      <c r="I2959" s="1">
        <v>44405</v>
      </c>
      <c r="J2959">
        <v>44419.999988425923</v>
      </c>
      <c r="K2959" t="s">
        <v>7851</v>
      </c>
      <c r="L2959" t="s">
        <v>65</v>
      </c>
      <c r="M2959" t="s">
        <v>79</v>
      </c>
      <c r="N2959" t="s">
        <v>80</v>
      </c>
      <c r="P2959" t="s">
        <v>189</v>
      </c>
      <c r="Q2959" t="s">
        <v>70</v>
      </c>
      <c r="S2959" t="s">
        <v>71</v>
      </c>
      <c r="T2959" t="s">
        <v>7853</v>
      </c>
      <c r="U2959">
        <v>0</v>
      </c>
      <c r="V2959">
        <v>1</v>
      </c>
      <c r="W2959">
        <v>1</v>
      </c>
      <c r="X2959">
        <v>1</v>
      </c>
      <c r="Y2959">
        <v>0</v>
      </c>
      <c r="Z2959">
        <v>0</v>
      </c>
      <c r="AA2959">
        <v>0</v>
      </c>
      <c r="AB2959">
        <v>0</v>
      </c>
      <c r="AC2959">
        <v>0</v>
      </c>
      <c r="AD2959">
        <v>0</v>
      </c>
      <c r="AE2959">
        <v>1</v>
      </c>
      <c r="AF2959">
        <v>0</v>
      </c>
      <c r="AG2959">
        <v>0</v>
      </c>
      <c r="AH2959">
        <v>1</v>
      </c>
      <c r="AI2959">
        <v>0</v>
      </c>
      <c r="AJ2959">
        <v>0</v>
      </c>
      <c r="AK2959">
        <v>0</v>
      </c>
      <c r="AL2959">
        <v>0</v>
      </c>
      <c r="AM2959">
        <v>0</v>
      </c>
      <c r="AN2959">
        <v>0</v>
      </c>
      <c r="AO2959">
        <v>0</v>
      </c>
      <c r="AP2959">
        <v>0</v>
      </c>
      <c r="AQ2959">
        <v>0</v>
      </c>
      <c r="AR2959">
        <v>0</v>
      </c>
      <c r="AS2959">
        <v>0</v>
      </c>
      <c r="AT2959">
        <v>44405</v>
      </c>
      <c r="AU2959">
        <v>44419</v>
      </c>
      <c r="AV2959">
        <v>0</v>
      </c>
      <c r="AW2959">
        <v>1</v>
      </c>
      <c r="AX2959">
        <v>1</v>
      </c>
      <c r="AY2959">
        <v>2021</v>
      </c>
      <c r="AZ2959">
        <v>7</v>
      </c>
      <c r="BA2959">
        <v>14</v>
      </c>
      <c r="BB2959">
        <v>5</v>
      </c>
      <c r="BF2959">
        <v>2021</v>
      </c>
      <c r="BG2959" t="s">
        <v>104</v>
      </c>
      <c r="BH2959" t="s">
        <v>9822</v>
      </c>
      <c r="BI2959" t="s">
        <v>9786</v>
      </c>
      <c r="BJ2959" t="s">
        <v>9793</v>
      </c>
    </row>
    <row r="2960" spans="1:62" x14ac:dyDescent="0.35">
      <c r="A2960">
        <v>53186938</v>
      </c>
      <c r="B2960" t="s">
        <v>7850</v>
      </c>
      <c r="C2960" t="s">
        <v>92</v>
      </c>
      <c r="D2960" t="s">
        <v>76</v>
      </c>
      <c r="E2960" t="s">
        <v>1054</v>
      </c>
      <c r="F2960">
        <v>34554680</v>
      </c>
      <c r="I2960" s="1">
        <v>44405</v>
      </c>
      <c r="J2960">
        <v>44419.999988425923</v>
      </c>
      <c r="K2960" t="s">
        <v>7851</v>
      </c>
      <c r="L2960" t="s">
        <v>65</v>
      </c>
      <c r="M2960" t="s">
        <v>120</v>
      </c>
      <c r="N2960" t="s">
        <v>121</v>
      </c>
      <c r="O2960" t="s">
        <v>168</v>
      </c>
      <c r="P2960" t="s">
        <v>122</v>
      </c>
      <c r="Q2960" t="s">
        <v>70</v>
      </c>
      <c r="S2960" t="s">
        <v>71</v>
      </c>
      <c r="T2960" t="s">
        <v>7854</v>
      </c>
      <c r="U2960">
        <v>0</v>
      </c>
      <c r="V2960">
        <v>1</v>
      </c>
      <c r="W2960">
        <v>1</v>
      </c>
      <c r="X2960">
        <v>1</v>
      </c>
      <c r="Y2960">
        <v>0</v>
      </c>
      <c r="Z2960">
        <v>0</v>
      </c>
      <c r="AA2960">
        <v>0</v>
      </c>
      <c r="AB2960">
        <v>0</v>
      </c>
      <c r="AC2960">
        <v>0</v>
      </c>
      <c r="AD2960">
        <v>0</v>
      </c>
      <c r="AE2960">
        <v>1</v>
      </c>
      <c r="AF2960">
        <v>0</v>
      </c>
      <c r="AG2960">
        <v>0</v>
      </c>
      <c r="AH2960">
        <v>1</v>
      </c>
      <c r="AI2960">
        <v>0</v>
      </c>
      <c r="AJ2960">
        <v>0</v>
      </c>
      <c r="AK2960">
        <v>0</v>
      </c>
      <c r="AL2960">
        <v>0</v>
      </c>
      <c r="AM2960">
        <v>0</v>
      </c>
      <c r="AN2960">
        <v>0</v>
      </c>
      <c r="AO2960">
        <v>0</v>
      </c>
      <c r="AP2960">
        <v>0</v>
      </c>
      <c r="AQ2960">
        <v>0</v>
      </c>
      <c r="AR2960">
        <v>0</v>
      </c>
      <c r="AS2960">
        <v>0</v>
      </c>
      <c r="AT2960">
        <v>44405</v>
      </c>
      <c r="AU2960">
        <v>44419</v>
      </c>
      <c r="AV2960">
        <v>0</v>
      </c>
      <c r="AW2960">
        <v>1</v>
      </c>
      <c r="AX2960">
        <v>0</v>
      </c>
      <c r="AY2960">
        <v>2021</v>
      </c>
      <c r="AZ2960">
        <v>7</v>
      </c>
      <c r="BA2960">
        <v>14</v>
      </c>
      <c r="BB2960">
        <v>5</v>
      </c>
      <c r="BF2960">
        <v>2021</v>
      </c>
      <c r="BG2960" t="s">
        <v>104</v>
      </c>
      <c r="BH2960" t="s">
        <v>9822</v>
      </c>
      <c r="BI2960" t="s">
        <v>9786</v>
      </c>
      <c r="BJ2960" t="s">
        <v>9793</v>
      </c>
    </row>
    <row r="2961" spans="1:62" x14ac:dyDescent="0.35">
      <c r="A2961">
        <v>53186939</v>
      </c>
      <c r="B2961" t="s">
        <v>7850</v>
      </c>
      <c r="C2961" t="s">
        <v>142</v>
      </c>
      <c r="D2961" t="s">
        <v>143</v>
      </c>
      <c r="E2961" t="s">
        <v>1054</v>
      </c>
      <c r="F2961">
        <v>34554680</v>
      </c>
      <c r="I2961" s="1">
        <v>44405</v>
      </c>
      <c r="J2961">
        <v>44419.999988425923</v>
      </c>
      <c r="K2961" t="s">
        <v>7851</v>
      </c>
      <c r="L2961" t="s">
        <v>65</v>
      </c>
      <c r="M2961" t="s">
        <v>120</v>
      </c>
      <c r="N2961" t="s">
        <v>121</v>
      </c>
      <c r="O2961" t="s">
        <v>168</v>
      </c>
      <c r="P2961" t="s">
        <v>122</v>
      </c>
      <c r="Q2961" t="s">
        <v>70</v>
      </c>
      <c r="S2961" t="s">
        <v>71</v>
      </c>
      <c r="T2961" t="s">
        <v>7855</v>
      </c>
      <c r="U2961">
        <v>0</v>
      </c>
      <c r="V2961">
        <v>1</v>
      </c>
      <c r="W2961">
        <v>1</v>
      </c>
      <c r="X2961">
        <v>1</v>
      </c>
      <c r="Y2961">
        <v>0</v>
      </c>
      <c r="Z2961">
        <v>0</v>
      </c>
      <c r="AA2961">
        <v>0</v>
      </c>
      <c r="AB2961">
        <v>0</v>
      </c>
      <c r="AC2961">
        <v>0</v>
      </c>
      <c r="AD2961">
        <v>0</v>
      </c>
      <c r="AE2961">
        <v>1</v>
      </c>
      <c r="AF2961">
        <v>0</v>
      </c>
      <c r="AG2961">
        <v>0</v>
      </c>
      <c r="AH2961">
        <v>1</v>
      </c>
      <c r="AI2961">
        <v>0</v>
      </c>
      <c r="AJ2961">
        <v>0</v>
      </c>
      <c r="AK2961">
        <v>0</v>
      </c>
      <c r="AL2961">
        <v>0</v>
      </c>
      <c r="AM2961">
        <v>0</v>
      </c>
      <c r="AN2961">
        <v>0</v>
      </c>
      <c r="AO2961">
        <v>0</v>
      </c>
      <c r="AP2961">
        <v>0</v>
      </c>
      <c r="AQ2961">
        <v>0</v>
      </c>
      <c r="AR2961">
        <v>0</v>
      </c>
      <c r="AS2961">
        <v>0</v>
      </c>
      <c r="AT2961">
        <v>44405</v>
      </c>
      <c r="AU2961">
        <v>44419</v>
      </c>
      <c r="AV2961">
        <v>0</v>
      </c>
      <c r="AW2961">
        <v>1</v>
      </c>
      <c r="AX2961">
        <v>1</v>
      </c>
      <c r="AY2961">
        <v>2021</v>
      </c>
      <c r="AZ2961">
        <v>7</v>
      </c>
      <c r="BA2961">
        <v>14</v>
      </c>
      <c r="BB2961">
        <v>5</v>
      </c>
      <c r="BF2961">
        <v>2021</v>
      </c>
      <c r="BG2961" t="s">
        <v>104</v>
      </c>
      <c r="BH2961" t="s">
        <v>9822</v>
      </c>
      <c r="BI2961" t="s">
        <v>9786</v>
      </c>
      <c r="BJ2961" t="s">
        <v>9793</v>
      </c>
    </row>
    <row r="2962" spans="1:62" x14ac:dyDescent="0.35">
      <c r="A2962">
        <v>53186953</v>
      </c>
      <c r="B2962" t="s">
        <v>7850</v>
      </c>
      <c r="C2962" t="s">
        <v>92</v>
      </c>
      <c r="D2962" t="s">
        <v>76</v>
      </c>
      <c r="E2962" t="s">
        <v>1054</v>
      </c>
      <c r="F2962">
        <v>34554680</v>
      </c>
      <c r="I2962" s="1">
        <v>44405</v>
      </c>
      <c r="J2962">
        <v>44419.999988425923</v>
      </c>
      <c r="K2962" t="s">
        <v>7851</v>
      </c>
      <c r="L2962" t="s">
        <v>65</v>
      </c>
      <c r="M2962" t="s">
        <v>66</v>
      </c>
      <c r="N2962" t="s">
        <v>67</v>
      </c>
      <c r="O2962" t="s">
        <v>68</v>
      </c>
      <c r="P2962" t="s">
        <v>69</v>
      </c>
      <c r="Q2962" t="s">
        <v>70</v>
      </c>
      <c r="S2962" t="s">
        <v>71</v>
      </c>
      <c r="T2962" t="s">
        <v>7856</v>
      </c>
      <c r="U2962">
        <v>0</v>
      </c>
      <c r="V2962">
        <v>1</v>
      </c>
      <c r="W2962">
        <v>0</v>
      </c>
      <c r="X2962">
        <v>1</v>
      </c>
      <c r="Y2962">
        <v>0</v>
      </c>
      <c r="Z2962">
        <v>0</v>
      </c>
      <c r="AA2962">
        <v>0</v>
      </c>
      <c r="AB2962">
        <v>0</v>
      </c>
      <c r="AC2962">
        <v>0</v>
      </c>
      <c r="AD2962">
        <v>0</v>
      </c>
      <c r="AE2962">
        <v>1</v>
      </c>
      <c r="AF2962">
        <v>0</v>
      </c>
      <c r="AG2962">
        <v>0</v>
      </c>
      <c r="AH2962">
        <v>1</v>
      </c>
      <c r="AI2962">
        <v>0</v>
      </c>
      <c r="AJ2962">
        <v>0</v>
      </c>
      <c r="AK2962">
        <v>0</v>
      </c>
      <c r="AL2962">
        <v>0</v>
      </c>
      <c r="AM2962">
        <v>0</v>
      </c>
      <c r="AN2962">
        <v>0</v>
      </c>
      <c r="AO2962">
        <v>0</v>
      </c>
      <c r="AP2962">
        <v>0</v>
      </c>
      <c r="AQ2962">
        <v>0</v>
      </c>
      <c r="AR2962">
        <v>0</v>
      </c>
      <c r="AS2962">
        <v>0</v>
      </c>
      <c r="AT2962">
        <v>44405</v>
      </c>
      <c r="AU2962">
        <v>44419</v>
      </c>
      <c r="AV2962">
        <v>0</v>
      </c>
      <c r="AW2962">
        <v>1</v>
      </c>
      <c r="AX2962">
        <v>0</v>
      </c>
      <c r="AY2962">
        <v>2021</v>
      </c>
      <c r="AZ2962">
        <v>7</v>
      </c>
      <c r="BA2962">
        <v>14</v>
      </c>
      <c r="BB2962">
        <v>4</v>
      </c>
      <c r="BF2962">
        <v>2021</v>
      </c>
      <c r="BG2962" t="s">
        <v>104</v>
      </c>
      <c r="BH2962" t="s">
        <v>9822</v>
      </c>
      <c r="BI2962" t="s">
        <v>9786</v>
      </c>
      <c r="BJ2962" t="s">
        <v>9793</v>
      </c>
    </row>
    <row r="2963" spans="1:62" x14ac:dyDescent="0.35">
      <c r="A2963">
        <v>53186954</v>
      </c>
      <c r="B2963" t="s">
        <v>7850</v>
      </c>
      <c r="C2963" t="s">
        <v>142</v>
      </c>
      <c r="D2963" t="s">
        <v>143</v>
      </c>
      <c r="E2963" t="s">
        <v>1054</v>
      </c>
      <c r="F2963">
        <v>34554680</v>
      </c>
      <c r="I2963" s="1">
        <v>44405</v>
      </c>
      <c r="J2963">
        <v>44419.999988425923</v>
      </c>
      <c r="K2963" t="s">
        <v>7851</v>
      </c>
      <c r="L2963" t="s">
        <v>65</v>
      </c>
      <c r="M2963" t="s">
        <v>66</v>
      </c>
      <c r="N2963" t="s">
        <v>67</v>
      </c>
      <c r="O2963" t="s">
        <v>68</v>
      </c>
      <c r="P2963" t="s">
        <v>69</v>
      </c>
      <c r="Q2963" t="s">
        <v>70</v>
      </c>
      <c r="S2963" t="s">
        <v>71</v>
      </c>
      <c r="T2963" t="s">
        <v>7857</v>
      </c>
      <c r="U2963">
        <v>0</v>
      </c>
      <c r="V2963">
        <v>1</v>
      </c>
      <c r="W2963">
        <v>1</v>
      </c>
      <c r="X2963">
        <v>1</v>
      </c>
      <c r="Y2963">
        <v>0</v>
      </c>
      <c r="Z2963">
        <v>0</v>
      </c>
      <c r="AA2963">
        <v>0</v>
      </c>
      <c r="AB2963">
        <v>0</v>
      </c>
      <c r="AC2963">
        <v>0</v>
      </c>
      <c r="AD2963">
        <v>0</v>
      </c>
      <c r="AE2963">
        <v>1</v>
      </c>
      <c r="AF2963">
        <v>0</v>
      </c>
      <c r="AG2963">
        <v>0</v>
      </c>
      <c r="AH2963">
        <v>1</v>
      </c>
      <c r="AI2963">
        <v>0</v>
      </c>
      <c r="AJ2963">
        <v>0</v>
      </c>
      <c r="AK2963">
        <v>0</v>
      </c>
      <c r="AL2963">
        <v>0</v>
      </c>
      <c r="AM2963">
        <v>0</v>
      </c>
      <c r="AN2963">
        <v>0</v>
      </c>
      <c r="AO2963">
        <v>0</v>
      </c>
      <c r="AP2963">
        <v>0</v>
      </c>
      <c r="AQ2963">
        <v>0</v>
      </c>
      <c r="AR2963">
        <v>0</v>
      </c>
      <c r="AS2963">
        <v>0</v>
      </c>
      <c r="AT2963">
        <v>44405</v>
      </c>
      <c r="AU2963">
        <v>44419</v>
      </c>
      <c r="AV2963">
        <v>0</v>
      </c>
      <c r="AW2963">
        <v>1</v>
      </c>
      <c r="AX2963">
        <v>1</v>
      </c>
      <c r="AY2963">
        <v>2021</v>
      </c>
      <c r="AZ2963">
        <v>7</v>
      </c>
      <c r="BA2963">
        <v>14</v>
      </c>
      <c r="BB2963">
        <v>5</v>
      </c>
      <c r="BF2963">
        <v>2021</v>
      </c>
      <c r="BG2963" t="s">
        <v>104</v>
      </c>
      <c r="BH2963" t="s">
        <v>9822</v>
      </c>
      <c r="BI2963" t="s">
        <v>9786</v>
      </c>
      <c r="BJ2963" t="s">
        <v>9793</v>
      </c>
    </row>
    <row r="2964" spans="1:62" x14ac:dyDescent="0.35">
      <c r="A2964">
        <v>53187209</v>
      </c>
      <c r="B2964" t="s">
        <v>98</v>
      </c>
      <c r="C2964" t="s">
        <v>75</v>
      </c>
      <c r="D2964" t="s">
        <v>236</v>
      </c>
      <c r="E2964" t="s">
        <v>7845</v>
      </c>
      <c r="F2964">
        <v>25785232</v>
      </c>
      <c r="I2964" s="1">
        <v>44405</v>
      </c>
      <c r="J2964">
        <v>44432.999988425923</v>
      </c>
      <c r="K2964" t="s">
        <v>7858</v>
      </c>
      <c r="L2964" t="s">
        <v>65</v>
      </c>
      <c r="M2964" t="s">
        <v>79</v>
      </c>
      <c r="N2964" t="s">
        <v>80</v>
      </c>
      <c r="P2964" t="s">
        <v>189</v>
      </c>
      <c r="Q2964" t="s">
        <v>70</v>
      </c>
      <c r="R2964" t="s">
        <v>7859</v>
      </c>
      <c r="S2964" t="s">
        <v>71</v>
      </c>
      <c r="T2964" t="s">
        <v>7860</v>
      </c>
      <c r="U2964">
        <v>0</v>
      </c>
      <c r="V2964">
        <v>1</v>
      </c>
      <c r="W2964">
        <v>1</v>
      </c>
      <c r="X2964">
        <v>1</v>
      </c>
      <c r="Y2964">
        <v>0</v>
      </c>
      <c r="Z2964">
        <v>0</v>
      </c>
      <c r="AA2964">
        <v>0</v>
      </c>
      <c r="AB2964">
        <v>0</v>
      </c>
      <c r="AC2964">
        <v>0</v>
      </c>
      <c r="AD2964">
        <v>0</v>
      </c>
      <c r="AE2964">
        <v>1</v>
      </c>
      <c r="AF2964">
        <v>0</v>
      </c>
      <c r="AG2964">
        <v>0</v>
      </c>
      <c r="AH2964">
        <v>1</v>
      </c>
      <c r="AI2964">
        <v>0</v>
      </c>
      <c r="AJ2964">
        <v>0</v>
      </c>
      <c r="AK2964">
        <v>0</v>
      </c>
      <c r="AL2964">
        <v>0</v>
      </c>
      <c r="AM2964">
        <v>0</v>
      </c>
      <c r="AN2964">
        <v>0</v>
      </c>
      <c r="AO2964">
        <v>0</v>
      </c>
      <c r="AP2964">
        <v>0</v>
      </c>
      <c r="AQ2964">
        <v>0</v>
      </c>
      <c r="AR2964">
        <v>0</v>
      </c>
      <c r="AS2964">
        <v>0</v>
      </c>
      <c r="AT2964">
        <v>44405</v>
      </c>
      <c r="AU2964">
        <v>44432</v>
      </c>
      <c r="AV2964">
        <v>0</v>
      </c>
      <c r="AW2964">
        <v>1</v>
      </c>
      <c r="AX2964">
        <v>0</v>
      </c>
      <c r="AY2964">
        <v>2021</v>
      </c>
      <c r="AZ2964">
        <v>7</v>
      </c>
      <c r="BA2964">
        <v>27</v>
      </c>
      <c r="BB2964">
        <v>5</v>
      </c>
      <c r="BC2964">
        <v>131773</v>
      </c>
      <c r="BD2964">
        <v>153041</v>
      </c>
      <c r="BE2964" t="s">
        <v>90</v>
      </c>
      <c r="BF2964">
        <v>2021</v>
      </c>
      <c r="BG2964" t="s">
        <v>104</v>
      </c>
      <c r="BH2964" t="s">
        <v>59</v>
      </c>
      <c r="BI2964" t="s">
        <v>9786</v>
      </c>
      <c r="BJ2964" t="s">
        <v>9793</v>
      </c>
    </row>
    <row r="2965" spans="1:62" x14ac:dyDescent="0.35">
      <c r="A2965">
        <v>53187210</v>
      </c>
      <c r="B2965" t="s">
        <v>98</v>
      </c>
      <c r="C2965" t="s">
        <v>142</v>
      </c>
      <c r="D2965" t="s">
        <v>477</v>
      </c>
      <c r="E2965" t="s">
        <v>7845</v>
      </c>
      <c r="F2965">
        <v>25785232</v>
      </c>
      <c r="I2965" s="1">
        <v>44405</v>
      </c>
      <c r="J2965">
        <v>44432.999988425923</v>
      </c>
      <c r="K2965" t="s">
        <v>7858</v>
      </c>
      <c r="L2965" t="s">
        <v>65</v>
      </c>
      <c r="M2965" t="s">
        <v>79</v>
      </c>
      <c r="N2965" t="s">
        <v>80</v>
      </c>
      <c r="P2965" t="s">
        <v>189</v>
      </c>
      <c r="Q2965" t="s">
        <v>70</v>
      </c>
      <c r="R2965" t="s">
        <v>7859</v>
      </c>
      <c r="S2965" t="s">
        <v>71</v>
      </c>
      <c r="T2965" t="s">
        <v>7861</v>
      </c>
      <c r="U2965">
        <v>0</v>
      </c>
      <c r="V2965">
        <v>1</v>
      </c>
      <c r="W2965">
        <v>1</v>
      </c>
      <c r="X2965">
        <v>1</v>
      </c>
      <c r="Y2965">
        <v>0</v>
      </c>
      <c r="Z2965">
        <v>0</v>
      </c>
      <c r="AA2965">
        <v>0</v>
      </c>
      <c r="AB2965">
        <v>0</v>
      </c>
      <c r="AC2965">
        <v>0</v>
      </c>
      <c r="AD2965">
        <v>0</v>
      </c>
      <c r="AE2965">
        <v>1</v>
      </c>
      <c r="AF2965">
        <v>0</v>
      </c>
      <c r="AG2965">
        <v>0</v>
      </c>
      <c r="AH2965">
        <v>1</v>
      </c>
      <c r="AI2965">
        <v>0</v>
      </c>
      <c r="AJ2965">
        <v>0</v>
      </c>
      <c r="AK2965">
        <v>0</v>
      </c>
      <c r="AL2965">
        <v>0</v>
      </c>
      <c r="AM2965">
        <v>0</v>
      </c>
      <c r="AN2965">
        <v>0</v>
      </c>
      <c r="AO2965">
        <v>0</v>
      </c>
      <c r="AP2965">
        <v>0</v>
      </c>
      <c r="AQ2965">
        <v>0</v>
      </c>
      <c r="AR2965">
        <v>0</v>
      </c>
      <c r="AS2965">
        <v>0</v>
      </c>
      <c r="AT2965">
        <v>44405</v>
      </c>
      <c r="AU2965">
        <v>44432</v>
      </c>
      <c r="AV2965">
        <v>0</v>
      </c>
      <c r="AW2965">
        <v>1</v>
      </c>
      <c r="AX2965">
        <v>1</v>
      </c>
      <c r="AY2965">
        <v>2021</v>
      </c>
      <c r="AZ2965">
        <v>7</v>
      </c>
      <c r="BA2965">
        <v>27</v>
      </c>
      <c r="BB2965">
        <v>5</v>
      </c>
      <c r="BC2965">
        <v>131773</v>
      </c>
      <c r="BD2965">
        <v>153041</v>
      </c>
      <c r="BE2965" t="s">
        <v>90</v>
      </c>
      <c r="BF2965">
        <v>2021</v>
      </c>
      <c r="BG2965" t="s">
        <v>104</v>
      </c>
      <c r="BH2965" t="s">
        <v>59</v>
      </c>
      <c r="BI2965" t="s">
        <v>9786</v>
      </c>
      <c r="BJ2965" t="s">
        <v>9793</v>
      </c>
    </row>
    <row r="2966" spans="1:62" x14ac:dyDescent="0.35">
      <c r="A2966">
        <v>53187297</v>
      </c>
      <c r="B2966" t="s">
        <v>7693</v>
      </c>
      <c r="C2966" t="s">
        <v>75</v>
      </c>
      <c r="D2966" t="s">
        <v>76</v>
      </c>
      <c r="E2966" t="s">
        <v>2361</v>
      </c>
      <c r="F2966">
        <v>24712589</v>
      </c>
      <c r="G2966" t="s">
        <v>2361</v>
      </c>
      <c r="H2966">
        <v>3.4611000000000001</v>
      </c>
      <c r="I2966" s="1">
        <v>44405</v>
      </c>
      <c r="J2966">
        <v>44435.999988425923</v>
      </c>
      <c r="K2966" t="s">
        <v>7694</v>
      </c>
      <c r="L2966" t="s">
        <v>65</v>
      </c>
      <c r="M2966" t="s">
        <v>120</v>
      </c>
      <c r="N2966" t="s">
        <v>121</v>
      </c>
      <c r="O2966" t="s">
        <v>168</v>
      </c>
      <c r="P2966" t="s">
        <v>122</v>
      </c>
      <c r="Q2966" t="s">
        <v>70</v>
      </c>
      <c r="R2966" t="s">
        <v>7522</v>
      </c>
      <c r="S2966" t="s">
        <v>82</v>
      </c>
      <c r="T2966" t="s">
        <v>7862</v>
      </c>
      <c r="U2966">
        <v>1</v>
      </c>
      <c r="V2966">
        <v>1</v>
      </c>
      <c r="W2966">
        <v>0</v>
      </c>
      <c r="X2966">
        <v>1</v>
      </c>
      <c r="Y2966">
        <v>0</v>
      </c>
      <c r="Z2966">
        <v>0</v>
      </c>
      <c r="AA2966">
        <v>0</v>
      </c>
      <c r="AB2966">
        <v>0</v>
      </c>
      <c r="AC2966">
        <v>0</v>
      </c>
      <c r="AD2966">
        <v>0</v>
      </c>
      <c r="AE2966">
        <v>1</v>
      </c>
      <c r="AF2966">
        <v>0</v>
      </c>
      <c r="AG2966">
        <v>0</v>
      </c>
      <c r="AH2966">
        <v>1</v>
      </c>
      <c r="AI2966">
        <v>0</v>
      </c>
      <c r="AJ2966">
        <v>0</v>
      </c>
      <c r="AK2966">
        <v>0</v>
      </c>
      <c r="AL2966">
        <v>0</v>
      </c>
      <c r="AM2966">
        <v>0</v>
      </c>
      <c r="AN2966">
        <v>0</v>
      </c>
      <c r="AO2966">
        <v>0</v>
      </c>
      <c r="AP2966">
        <v>0</v>
      </c>
      <c r="AQ2966">
        <v>0</v>
      </c>
      <c r="AR2966">
        <v>0</v>
      </c>
      <c r="AS2966">
        <v>0</v>
      </c>
      <c r="AT2966">
        <v>44405</v>
      </c>
      <c r="AU2966">
        <v>44414</v>
      </c>
      <c r="AV2966">
        <v>0</v>
      </c>
      <c r="AW2966">
        <v>1</v>
      </c>
      <c r="AX2966">
        <v>0</v>
      </c>
      <c r="AY2966">
        <v>2021</v>
      </c>
      <c r="AZ2966">
        <v>7</v>
      </c>
      <c r="BA2966">
        <v>30</v>
      </c>
      <c r="BB2966">
        <v>5</v>
      </c>
      <c r="BF2966">
        <v>2021</v>
      </c>
      <c r="BG2966" t="s">
        <v>104</v>
      </c>
      <c r="BH2966" t="s">
        <v>59</v>
      </c>
      <c r="BI2966" t="s">
        <v>9786</v>
      </c>
      <c r="BJ2966" t="s">
        <v>9793</v>
      </c>
    </row>
    <row r="2967" spans="1:62" x14ac:dyDescent="0.35">
      <c r="A2967">
        <v>53189449</v>
      </c>
      <c r="B2967" t="s">
        <v>98</v>
      </c>
      <c r="C2967" t="s">
        <v>75</v>
      </c>
      <c r="D2967" t="s">
        <v>159</v>
      </c>
      <c r="E2967" t="s">
        <v>3829</v>
      </c>
      <c r="F2967">
        <v>20248832</v>
      </c>
      <c r="G2967" t="s">
        <v>3830</v>
      </c>
      <c r="H2967">
        <v>3.3469000000000002</v>
      </c>
      <c r="I2967" s="1">
        <v>44405</v>
      </c>
      <c r="J2967">
        <v>44435.999988425923</v>
      </c>
      <c r="K2967" t="s">
        <v>7863</v>
      </c>
      <c r="L2967" t="s">
        <v>65</v>
      </c>
      <c r="M2967" t="s">
        <v>66</v>
      </c>
      <c r="N2967" t="s">
        <v>67</v>
      </c>
      <c r="Q2967" t="s">
        <v>70</v>
      </c>
      <c r="S2967" t="s">
        <v>71</v>
      </c>
      <c r="T2967" t="s">
        <v>7864</v>
      </c>
      <c r="U2967">
        <v>0</v>
      </c>
      <c r="V2967">
        <v>1</v>
      </c>
      <c r="W2967">
        <v>1</v>
      </c>
      <c r="X2967">
        <v>1</v>
      </c>
      <c r="Y2967">
        <v>0</v>
      </c>
      <c r="Z2967">
        <v>0</v>
      </c>
      <c r="AA2967">
        <v>0</v>
      </c>
      <c r="AB2967">
        <v>0</v>
      </c>
      <c r="AC2967">
        <v>0</v>
      </c>
      <c r="AD2967">
        <v>1</v>
      </c>
      <c r="AE2967">
        <v>1</v>
      </c>
      <c r="AF2967">
        <v>1</v>
      </c>
      <c r="AG2967">
        <v>1</v>
      </c>
      <c r="AH2967">
        <v>1</v>
      </c>
      <c r="AI2967">
        <v>0</v>
      </c>
      <c r="AJ2967">
        <v>0</v>
      </c>
      <c r="AK2967">
        <v>0</v>
      </c>
      <c r="AL2967">
        <v>0</v>
      </c>
      <c r="AM2967">
        <v>0</v>
      </c>
      <c r="AN2967">
        <v>0</v>
      </c>
      <c r="AO2967">
        <v>0</v>
      </c>
      <c r="AP2967">
        <v>1</v>
      </c>
      <c r="AQ2967">
        <v>0</v>
      </c>
      <c r="AR2967">
        <v>0</v>
      </c>
      <c r="AS2967">
        <v>0</v>
      </c>
      <c r="AT2967">
        <v>44405</v>
      </c>
      <c r="AU2967">
        <v>44406</v>
      </c>
      <c r="AV2967">
        <v>0</v>
      </c>
      <c r="AW2967">
        <v>1</v>
      </c>
      <c r="AX2967">
        <v>0</v>
      </c>
      <c r="AY2967">
        <v>2021</v>
      </c>
      <c r="AZ2967">
        <v>7</v>
      </c>
      <c r="BA2967">
        <v>30</v>
      </c>
      <c r="BB2967">
        <v>9</v>
      </c>
      <c r="BF2967">
        <v>2021</v>
      </c>
      <c r="BG2967" t="s">
        <v>104</v>
      </c>
      <c r="BH2967" t="s">
        <v>9822</v>
      </c>
      <c r="BI2967" t="s">
        <v>9786</v>
      </c>
      <c r="BJ2967" t="s">
        <v>9793</v>
      </c>
    </row>
    <row r="2968" spans="1:62" x14ac:dyDescent="0.35">
      <c r="A2968">
        <v>53190374</v>
      </c>
      <c r="B2968" t="s">
        <v>7865</v>
      </c>
      <c r="C2968" t="s">
        <v>61</v>
      </c>
      <c r="D2968" t="s">
        <v>125</v>
      </c>
      <c r="E2968" t="s">
        <v>7866</v>
      </c>
      <c r="F2968">
        <v>3283471</v>
      </c>
      <c r="I2968" s="1">
        <v>44405</v>
      </c>
      <c r="J2968">
        <v>44435.999988425923</v>
      </c>
      <c r="K2968" t="s">
        <v>7867</v>
      </c>
      <c r="L2968" t="s">
        <v>65</v>
      </c>
      <c r="M2968" t="s">
        <v>120</v>
      </c>
      <c r="N2968" t="s">
        <v>121</v>
      </c>
      <c r="O2968" t="s">
        <v>168</v>
      </c>
      <c r="P2968" t="s">
        <v>122</v>
      </c>
      <c r="Q2968" t="s">
        <v>102</v>
      </c>
      <c r="S2968" t="s">
        <v>71</v>
      </c>
      <c r="T2968" t="s">
        <v>7868</v>
      </c>
      <c r="U2968">
        <v>1</v>
      </c>
      <c r="V2968">
        <v>1</v>
      </c>
      <c r="W2968">
        <v>1</v>
      </c>
      <c r="X2968">
        <v>1</v>
      </c>
      <c r="Y2968">
        <v>0</v>
      </c>
      <c r="Z2968">
        <v>0</v>
      </c>
      <c r="AA2968">
        <v>0</v>
      </c>
      <c r="AB2968">
        <v>0</v>
      </c>
      <c r="AC2968">
        <v>0</v>
      </c>
      <c r="AD2968">
        <v>1</v>
      </c>
      <c r="AE2968">
        <v>1</v>
      </c>
      <c r="AF2968">
        <v>1</v>
      </c>
      <c r="AG2968">
        <v>0</v>
      </c>
      <c r="AH2968">
        <v>1</v>
      </c>
      <c r="AI2968">
        <v>0</v>
      </c>
      <c r="AJ2968">
        <v>0</v>
      </c>
      <c r="AK2968">
        <v>0</v>
      </c>
      <c r="AL2968">
        <v>0</v>
      </c>
      <c r="AM2968">
        <v>0</v>
      </c>
      <c r="AN2968">
        <v>0</v>
      </c>
      <c r="AO2968">
        <v>0</v>
      </c>
      <c r="AP2968">
        <v>0</v>
      </c>
      <c r="AQ2968">
        <v>0</v>
      </c>
      <c r="AR2968">
        <v>0</v>
      </c>
      <c r="AS2968">
        <v>0</v>
      </c>
      <c r="AT2968">
        <v>44405</v>
      </c>
      <c r="AU2968">
        <v>44412</v>
      </c>
      <c r="AV2968">
        <v>0</v>
      </c>
      <c r="AW2968">
        <v>1</v>
      </c>
      <c r="AX2968">
        <v>0</v>
      </c>
      <c r="AY2968">
        <v>2021</v>
      </c>
      <c r="AZ2968">
        <v>7</v>
      </c>
      <c r="BA2968">
        <v>30</v>
      </c>
      <c r="BB2968">
        <v>8</v>
      </c>
      <c r="BF2968">
        <v>2021</v>
      </c>
      <c r="BG2968" t="s">
        <v>104</v>
      </c>
      <c r="BH2968" t="s">
        <v>9822</v>
      </c>
      <c r="BI2968" t="s">
        <v>9786</v>
      </c>
      <c r="BJ2968" t="s">
        <v>9793</v>
      </c>
    </row>
    <row r="2969" spans="1:62" x14ac:dyDescent="0.35">
      <c r="A2969">
        <v>53190872</v>
      </c>
      <c r="B2969" t="s">
        <v>7869</v>
      </c>
      <c r="C2969" t="s">
        <v>61</v>
      </c>
      <c r="D2969" t="s">
        <v>125</v>
      </c>
      <c r="E2969" t="s">
        <v>346</v>
      </c>
      <c r="F2969">
        <v>37079664</v>
      </c>
      <c r="I2969" s="1">
        <v>44406</v>
      </c>
      <c r="J2969">
        <v>44436.999988425923</v>
      </c>
      <c r="K2969" t="s">
        <v>7870</v>
      </c>
      <c r="L2969" t="s">
        <v>65</v>
      </c>
      <c r="M2969" t="s">
        <v>66</v>
      </c>
      <c r="N2969" t="s">
        <v>67</v>
      </c>
      <c r="O2969" t="s">
        <v>68</v>
      </c>
      <c r="P2969" t="s">
        <v>69</v>
      </c>
      <c r="Q2969" t="s">
        <v>70</v>
      </c>
      <c r="R2969" t="s">
        <v>7871</v>
      </c>
      <c r="S2969" t="s">
        <v>71</v>
      </c>
      <c r="T2969" t="s">
        <v>7872</v>
      </c>
      <c r="U2969">
        <v>1</v>
      </c>
      <c r="V2969">
        <v>1</v>
      </c>
      <c r="W2969">
        <v>0</v>
      </c>
      <c r="X2969">
        <v>1</v>
      </c>
      <c r="Y2969">
        <v>0</v>
      </c>
      <c r="Z2969">
        <v>0</v>
      </c>
      <c r="AA2969">
        <v>0</v>
      </c>
      <c r="AB2969">
        <v>0</v>
      </c>
      <c r="AC2969">
        <v>0</v>
      </c>
      <c r="AD2969">
        <v>0</v>
      </c>
      <c r="AE2969">
        <v>1</v>
      </c>
      <c r="AF2969">
        <v>0</v>
      </c>
      <c r="AG2969">
        <v>0</v>
      </c>
      <c r="AH2969">
        <v>1</v>
      </c>
      <c r="AI2969">
        <v>0</v>
      </c>
      <c r="AJ2969">
        <v>0</v>
      </c>
      <c r="AK2969">
        <v>0</v>
      </c>
      <c r="AL2969">
        <v>0</v>
      </c>
      <c r="AM2969">
        <v>0</v>
      </c>
      <c r="AN2969">
        <v>0</v>
      </c>
      <c r="AO2969">
        <v>0</v>
      </c>
      <c r="AP2969">
        <v>0</v>
      </c>
      <c r="AQ2969">
        <v>0</v>
      </c>
      <c r="AR2969">
        <v>0</v>
      </c>
      <c r="AS2969">
        <v>0</v>
      </c>
      <c r="AT2969">
        <v>44405</v>
      </c>
      <c r="AU2969">
        <v>44433</v>
      </c>
      <c r="AV2969">
        <v>1</v>
      </c>
      <c r="AW2969">
        <v>1</v>
      </c>
      <c r="AX2969">
        <v>0</v>
      </c>
      <c r="AY2969">
        <v>2021</v>
      </c>
      <c r="AZ2969">
        <v>7</v>
      </c>
      <c r="BA2969">
        <v>30</v>
      </c>
      <c r="BB2969">
        <v>5</v>
      </c>
      <c r="BF2969">
        <v>2021</v>
      </c>
      <c r="BG2969" t="s">
        <v>73</v>
      </c>
      <c r="BH2969" t="s">
        <v>59</v>
      </c>
      <c r="BI2969" t="s">
        <v>9786</v>
      </c>
      <c r="BJ2969" t="s">
        <v>9796</v>
      </c>
    </row>
    <row r="2970" spans="1:62" x14ac:dyDescent="0.35">
      <c r="A2970">
        <v>53192795</v>
      </c>
      <c r="B2970" t="s">
        <v>98</v>
      </c>
      <c r="C2970" t="s">
        <v>61</v>
      </c>
      <c r="D2970" t="s">
        <v>125</v>
      </c>
      <c r="E2970" t="s">
        <v>7873</v>
      </c>
      <c r="F2970">
        <v>32925516</v>
      </c>
      <c r="I2970" s="1">
        <v>44406</v>
      </c>
      <c r="J2970">
        <v>44436.999988425923</v>
      </c>
      <c r="K2970" t="s">
        <v>7874</v>
      </c>
      <c r="L2970" t="s">
        <v>65</v>
      </c>
      <c r="M2970" t="s">
        <v>66</v>
      </c>
      <c r="N2970" t="s">
        <v>67</v>
      </c>
      <c r="O2970" t="s">
        <v>68</v>
      </c>
      <c r="P2970" t="s">
        <v>69</v>
      </c>
      <c r="Q2970" t="s">
        <v>70</v>
      </c>
      <c r="S2970" t="s">
        <v>71</v>
      </c>
      <c r="T2970" t="s">
        <v>7875</v>
      </c>
      <c r="U2970">
        <v>0</v>
      </c>
      <c r="V2970">
        <v>1</v>
      </c>
      <c r="W2970">
        <v>1</v>
      </c>
      <c r="X2970">
        <v>1</v>
      </c>
      <c r="Y2970">
        <v>0</v>
      </c>
      <c r="Z2970">
        <v>0</v>
      </c>
      <c r="AA2970">
        <v>0</v>
      </c>
      <c r="AB2970">
        <v>0</v>
      </c>
      <c r="AC2970">
        <v>0</v>
      </c>
      <c r="AD2970">
        <v>0</v>
      </c>
      <c r="AE2970">
        <v>1</v>
      </c>
      <c r="AF2970">
        <v>0</v>
      </c>
      <c r="AG2970">
        <v>0</v>
      </c>
      <c r="AH2970">
        <v>1</v>
      </c>
      <c r="AI2970">
        <v>0</v>
      </c>
      <c r="AJ2970">
        <v>0</v>
      </c>
      <c r="AK2970">
        <v>0</v>
      </c>
      <c r="AL2970">
        <v>0</v>
      </c>
      <c r="AM2970">
        <v>0</v>
      </c>
      <c r="AN2970">
        <v>0</v>
      </c>
      <c r="AO2970">
        <v>0</v>
      </c>
      <c r="AP2970">
        <v>0</v>
      </c>
      <c r="AQ2970">
        <v>0</v>
      </c>
      <c r="AR2970">
        <v>0</v>
      </c>
      <c r="AS2970">
        <v>0</v>
      </c>
      <c r="AT2970">
        <v>44406</v>
      </c>
      <c r="AU2970">
        <v>44436</v>
      </c>
      <c r="AV2970">
        <v>0</v>
      </c>
      <c r="AW2970">
        <v>1</v>
      </c>
      <c r="AX2970">
        <v>0</v>
      </c>
      <c r="AY2970">
        <v>2021</v>
      </c>
      <c r="AZ2970">
        <v>7</v>
      </c>
      <c r="BA2970">
        <v>30</v>
      </c>
      <c r="BB2970">
        <v>5</v>
      </c>
      <c r="BF2970">
        <v>2021</v>
      </c>
      <c r="BG2970" t="s">
        <v>104</v>
      </c>
      <c r="BH2970" t="s">
        <v>9822</v>
      </c>
      <c r="BI2970" t="s">
        <v>9786</v>
      </c>
      <c r="BJ2970" t="s">
        <v>9796</v>
      </c>
    </row>
    <row r="2971" spans="1:62" x14ac:dyDescent="0.35">
      <c r="A2971">
        <v>53195266</v>
      </c>
      <c r="B2971" t="s">
        <v>7490</v>
      </c>
      <c r="C2971" t="s">
        <v>176</v>
      </c>
      <c r="D2971" t="s">
        <v>379</v>
      </c>
      <c r="E2971" t="s">
        <v>6572</v>
      </c>
      <c r="F2971">
        <v>26669673</v>
      </c>
      <c r="I2971" s="1">
        <v>44406</v>
      </c>
      <c r="J2971">
        <v>44436.999988425923</v>
      </c>
      <c r="K2971" t="s">
        <v>6573</v>
      </c>
      <c r="L2971" t="s">
        <v>65</v>
      </c>
      <c r="M2971" t="s">
        <v>66</v>
      </c>
      <c r="N2971" t="s">
        <v>67</v>
      </c>
      <c r="O2971" t="s">
        <v>273</v>
      </c>
      <c r="Q2971" t="s">
        <v>70</v>
      </c>
      <c r="R2971" t="s">
        <v>6574</v>
      </c>
      <c r="S2971" t="s">
        <v>71</v>
      </c>
      <c r="T2971" t="s">
        <v>7876</v>
      </c>
      <c r="U2971">
        <v>1</v>
      </c>
      <c r="V2971">
        <v>1</v>
      </c>
      <c r="W2971">
        <v>0</v>
      </c>
      <c r="X2971">
        <v>1</v>
      </c>
      <c r="Y2971">
        <v>0</v>
      </c>
      <c r="Z2971">
        <v>0</v>
      </c>
      <c r="AA2971">
        <v>0</v>
      </c>
      <c r="AB2971">
        <v>0</v>
      </c>
      <c r="AC2971">
        <v>0</v>
      </c>
      <c r="AD2971">
        <v>0</v>
      </c>
      <c r="AE2971">
        <v>1</v>
      </c>
      <c r="AF2971">
        <v>0</v>
      </c>
      <c r="AG2971">
        <v>0</v>
      </c>
      <c r="AH2971">
        <v>1</v>
      </c>
      <c r="AI2971">
        <v>0</v>
      </c>
      <c r="AJ2971">
        <v>0</v>
      </c>
      <c r="AK2971">
        <v>0</v>
      </c>
      <c r="AL2971">
        <v>0</v>
      </c>
      <c r="AM2971">
        <v>0</v>
      </c>
      <c r="AN2971">
        <v>0</v>
      </c>
      <c r="AO2971">
        <v>0</v>
      </c>
      <c r="AP2971">
        <v>0</v>
      </c>
      <c r="AQ2971">
        <v>0</v>
      </c>
      <c r="AR2971">
        <v>0</v>
      </c>
      <c r="AS2971">
        <v>0</v>
      </c>
      <c r="AT2971">
        <v>44406</v>
      </c>
      <c r="AU2971">
        <v>44434</v>
      </c>
      <c r="AV2971">
        <v>0</v>
      </c>
      <c r="AW2971">
        <v>1</v>
      </c>
      <c r="AX2971">
        <v>0</v>
      </c>
      <c r="AY2971">
        <v>2021</v>
      </c>
      <c r="AZ2971">
        <v>7</v>
      </c>
      <c r="BA2971">
        <v>30</v>
      </c>
      <c r="BB2971">
        <v>5</v>
      </c>
      <c r="BF2971">
        <v>2021</v>
      </c>
      <c r="BG2971" t="s">
        <v>104</v>
      </c>
      <c r="BH2971" t="s">
        <v>59</v>
      </c>
      <c r="BI2971" t="s">
        <v>9786</v>
      </c>
      <c r="BJ2971" t="s">
        <v>9796</v>
      </c>
    </row>
    <row r="2972" spans="1:62" x14ac:dyDescent="0.35">
      <c r="A2972">
        <v>53195633</v>
      </c>
      <c r="B2972" t="s">
        <v>524</v>
      </c>
      <c r="C2972" t="s">
        <v>75</v>
      </c>
      <c r="D2972" t="s">
        <v>165</v>
      </c>
      <c r="E2972" t="s">
        <v>1443</v>
      </c>
      <c r="F2972">
        <v>24245624</v>
      </c>
      <c r="G2972" t="s">
        <v>1443</v>
      </c>
      <c r="H2972">
        <v>3.8252000000000002</v>
      </c>
      <c r="I2972" s="1">
        <v>44406</v>
      </c>
      <c r="J2972">
        <v>44436.45721064815</v>
      </c>
      <c r="K2972" t="s">
        <v>7819</v>
      </c>
      <c r="L2972" t="s">
        <v>65</v>
      </c>
      <c r="M2972" t="s">
        <v>66</v>
      </c>
      <c r="N2972" t="s">
        <v>67</v>
      </c>
      <c r="O2972" t="s">
        <v>1415</v>
      </c>
      <c r="P2972" t="s">
        <v>1445</v>
      </c>
      <c r="Q2972" t="s">
        <v>70</v>
      </c>
      <c r="S2972" t="s">
        <v>71</v>
      </c>
      <c r="T2972" t="s">
        <v>7877</v>
      </c>
      <c r="U2972">
        <v>0</v>
      </c>
      <c r="V2972">
        <v>1</v>
      </c>
      <c r="W2972">
        <v>0</v>
      </c>
      <c r="X2972">
        <v>1</v>
      </c>
      <c r="Y2972">
        <v>0</v>
      </c>
      <c r="Z2972">
        <v>0</v>
      </c>
      <c r="AA2972">
        <v>0</v>
      </c>
      <c r="AB2972">
        <v>0</v>
      </c>
      <c r="AC2972">
        <v>0</v>
      </c>
      <c r="AD2972">
        <v>1</v>
      </c>
      <c r="AE2972">
        <v>1</v>
      </c>
      <c r="AF2972">
        <v>1</v>
      </c>
      <c r="AG2972">
        <v>1</v>
      </c>
      <c r="AH2972">
        <v>1</v>
      </c>
      <c r="AI2972">
        <v>0</v>
      </c>
      <c r="AJ2972">
        <v>0</v>
      </c>
      <c r="AK2972">
        <v>0</v>
      </c>
      <c r="AL2972">
        <v>0</v>
      </c>
      <c r="AM2972">
        <v>0</v>
      </c>
      <c r="AN2972">
        <v>0</v>
      </c>
      <c r="AO2972">
        <v>0</v>
      </c>
      <c r="AP2972">
        <v>1</v>
      </c>
      <c r="AQ2972">
        <v>0</v>
      </c>
      <c r="AR2972">
        <v>0</v>
      </c>
      <c r="AS2972">
        <v>0</v>
      </c>
      <c r="AT2972">
        <v>44406</v>
      </c>
      <c r="AU2972">
        <v>44436</v>
      </c>
      <c r="AV2972">
        <v>0</v>
      </c>
      <c r="AW2972">
        <v>1</v>
      </c>
      <c r="AX2972">
        <v>0</v>
      </c>
      <c r="AY2972">
        <v>2021</v>
      </c>
      <c r="AZ2972">
        <v>7</v>
      </c>
      <c r="BA2972">
        <v>29</v>
      </c>
      <c r="BB2972">
        <v>8</v>
      </c>
      <c r="BF2972">
        <v>2021</v>
      </c>
      <c r="BG2972" t="s">
        <v>104</v>
      </c>
      <c r="BH2972" t="s">
        <v>9822</v>
      </c>
      <c r="BI2972" t="s">
        <v>9786</v>
      </c>
      <c r="BJ2972" t="s">
        <v>9796</v>
      </c>
    </row>
    <row r="2973" spans="1:62" x14ac:dyDescent="0.35">
      <c r="A2973">
        <v>53195784</v>
      </c>
      <c r="B2973" t="s">
        <v>7878</v>
      </c>
      <c r="C2973" t="s">
        <v>92</v>
      </c>
      <c r="D2973" t="s">
        <v>3081</v>
      </c>
      <c r="E2973" t="s">
        <v>7879</v>
      </c>
      <c r="F2973">
        <v>36898680</v>
      </c>
      <c r="G2973" t="s">
        <v>7880</v>
      </c>
      <c r="H2973">
        <v>3.1667000000000001</v>
      </c>
      <c r="I2973" s="1">
        <v>44406</v>
      </c>
      <c r="J2973">
        <v>44436.999988425923</v>
      </c>
      <c r="K2973" t="s">
        <v>7881</v>
      </c>
      <c r="L2973" t="s">
        <v>65</v>
      </c>
      <c r="M2973" t="s">
        <v>66</v>
      </c>
      <c r="N2973" t="s">
        <v>67</v>
      </c>
      <c r="O2973" t="s">
        <v>68</v>
      </c>
      <c r="P2973" t="s">
        <v>69</v>
      </c>
      <c r="Q2973" t="s">
        <v>70</v>
      </c>
      <c r="S2973" t="s">
        <v>71</v>
      </c>
      <c r="T2973" t="s">
        <v>7882</v>
      </c>
      <c r="U2973">
        <v>0</v>
      </c>
      <c r="V2973">
        <v>1</v>
      </c>
      <c r="W2973">
        <v>0</v>
      </c>
      <c r="X2973">
        <v>1</v>
      </c>
      <c r="Y2973">
        <v>0</v>
      </c>
      <c r="Z2973">
        <v>0</v>
      </c>
      <c r="AA2973">
        <v>0</v>
      </c>
      <c r="AB2973">
        <v>0</v>
      </c>
      <c r="AC2973">
        <v>0</v>
      </c>
      <c r="AD2973">
        <v>0</v>
      </c>
      <c r="AE2973">
        <v>1</v>
      </c>
      <c r="AF2973">
        <v>0</v>
      </c>
      <c r="AG2973">
        <v>1</v>
      </c>
      <c r="AH2973">
        <v>1</v>
      </c>
      <c r="AI2973">
        <v>0</v>
      </c>
      <c r="AJ2973">
        <v>0</v>
      </c>
      <c r="AK2973">
        <v>0</v>
      </c>
      <c r="AL2973">
        <v>0</v>
      </c>
      <c r="AM2973">
        <v>0</v>
      </c>
      <c r="AN2973">
        <v>0</v>
      </c>
      <c r="AO2973">
        <v>0</v>
      </c>
      <c r="AP2973">
        <v>1</v>
      </c>
      <c r="AQ2973">
        <v>0</v>
      </c>
      <c r="AR2973">
        <v>0</v>
      </c>
      <c r="AS2973">
        <v>0</v>
      </c>
      <c r="AT2973">
        <v>44406</v>
      </c>
      <c r="AU2973">
        <v>44436</v>
      </c>
      <c r="AV2973">
        <v>0</v>
      </c>
      <c r="AW2973">
        <v>1</v>
      </c>
      <c r="AX2973">
        <v>0</v>
      </c>
      <c r="AY2973">
        <v>2021</v>
      </c>
      <c r="AZ2973">
        <v>7</v>
      </c>
      <c r="BA2973">
        <v>30</v>
      </c>
      <c r="BB2973">
        <v>6</v>
      </c>
      <c r="BF2973">
        <v>2021</v>
      </c>
      <c r="BG2973" t="s">
        <v>104</v>
      </c>
      <c r="BH2973" t="s">
        <v>9822</v>
      </c>
      <c r="BI2973" t="s">
        <v>9786</v>
      </c>
      <c r="BJ2973" t="s">
        <v>9796</v>
      </c>
    </row>
    <row r="2974" spans="1:62" x14ac:dyDescent="0.35">
      <c r="A2974">
        <v>53196671</v>
      </c>
      <c r="B2974" t="s">
        <v>2920</v>
      </c>
      <c r="C2974" t="s">
        <v>75</v>
      </c>
      <c r="D2974" t="s">
        <v>85</v>
      </c>
      <c r="E2974" t="s">
        <v>4847</v>
      </c>
      <c r="F2974">
        <v>26508019</v>
      </c>
      <c r="G2974" t="s">
        <v>4847</v>
      </c>
      <c r="H2974">
        <v>2.7077</v>
      </c>
      <c r="I2974" s="1">
        <v>44406</v>
      </c>
      <c r="J2974">
        <v>44436.999988425923</v>
      </c>
      <c r="K2974" t="s">
        <v>6245</v>
      </c>
      <c r="L2974" t="s">
        <v>65</v>
      </c>
      <c r="M2974" t="s">
        <v>519</v>
      </c>
      <c r="N2974" t="s">
        <v>520</v>
      </c>
      <c r="Q2974" t="s">
        <v>70</v>
      </c>
      <c r="S2974" t="s">
        <v>71</v>
      </c>
      <c r="T2974" t="s">
        <v>7883</v>
      </c>
      <c r="U2974">
        <v>1</v>
      </c>
      <c r="V2974">
        <v>1</v>
      </c>
      <c r="W2974">
        <v>0</v>
      </c>
      <c r="X2974">
        <v>1</v>
      </c>
      <c r="Y2974">
        <v>0</v>
      </c>
      <c r="Z2974">
        <v>0</v>
      </c>
      <c r="AA2974">
        <v>0</v>
      </c>
      <c r="AB2974">
        <v>0</v>
      </c>
      <c r="AC2974">
        <v>0</v>
      </c>
      <c r="AD2974">
        <v>0</v>
      </c>
      <c r="AE2974">
        <v>1</v>
      </c>
      <c r="AF2974">
        <v>0</v>
      </c>
      <c r="AG2974">
        <v>0</v>
      </c>
      <c r="AH2974">
        <v>1</v>
      </c>
      <c r="AI2974">
        <v>0</v>
      </c>
      <c r="AJ2974">
        <v>0</v>
      </c>
      <c r="AK2974">
        <v>0</v>
      </c>
      <c r="AL2974">
        <v>0</v>
      </c>
      <c r="AM2974">
        <v>0</v>
      </c>
      <c r="AN2974">
        <v>0</v>
      </c>
      <c r="AO2974">
        <v>0</v>
      </c>
      <c r="AP2974">
        <v>0</v>
      </c>
      <c r="AQ2974">
        <v>0</v>
      </c>
      <c r="AR2974">
        <v>0</v>
      </c>
      <c r="AS2974">
        <v>0</v>
      </c>
      <c r="AT2974">
        <v>44406</v>
      </c>
      <c r="AU2974">
        <v>44434</v>
      </c>
      <c r="AV2974">
        <v>0</v>
      </c>
      <c r="AW2974">
        <v>1</v>
      </c>
      <c r="AX2974">
        <v>0</v>
      </c>
      <c r="AY2974">
        <v>2021</v>
      </c>
      <c r="AZ2974">
        <v>7</v>
      </c>
      <c r="BA2974">
        <v>30</v>
      </c>
      <c r="BB2974">
        <v>5</v>
      </c>
      <c r="BF2974">
        <v>2021</v>
      </c>
      <c r="BG2974" t="s">
        <v>104</v>
      </c>
      <c r="BH2974" t="s">
        <v>9822</v>
      </c>
      <c r="BI2974" t="s">
        <v>9786</v>
      </c>
      <c r="BJ2974" t="s">
        <v>9796</v>
      </c>
    </row>
    <row r="2975" spans="1:62" x14ac:dyDescent="0.35">
      <c r="A2975">
        <v>53201456</v>
      </c>
      <c r="B2975" t="s">
        <v>98</v>
      </c>
      <c r="C2975" t="s">
        <v>7884</v>
      </c>
      <c r="D2975" t="s">
        <v>7885</v>
      </c>
      <c r="E2975" t="s">
        <v>1294</v>
      </c>
      <c r="F2975">
        <v>39376717</v>
      </c>
      <c r="G2975" t="s">
        <v>1295</v>
      </c>
      <c r="H2975">
        <v>3.25</v>
      </c>
      <c r="I2975" s="1">
        <v>44406</v>
      </c>
      <c r="J2975">
        <v>44436.999988425923</v>
      </c>
      <c r="K2975" t="s">
        <v>7886</v>
      </c>
      <c r="L2975" t="s">
        <v>65</v>
      </c>
      <c r="M2975" t="s">
        <v>120</v>
      </c>
      <c r="N2975" t="s">
        <v>121</v>
      </c>
      <c r="O2975" t="s">
        <v>168</v>
      </c>
      <c r="P2975" t="s">
        <v>122</v>
      </c>
      <c r="Q2975" t="s">
        <v>70</v>
      </c>
      <c r="S2975" t="s">
        <v>82</v>
      </c>
      <c r="T2975" t="s">
        <v>7887</v>
      </c>
      <c r="U2975">
        <v>1</v>
      </c>
      <c r="V2975">
        <v>1</v>
      </c>
      <c r="W2975">
        <v>1</v>
      </c>
      <c r="X2975">
        <v>1</v>
      </c>
      <c r="Y2975">
        <v>0</v>
      </c>
      <c r="Z2975">
        <v>0</v>
      </c>
      <c r="AA2975">
        <v>0</v>
      </c>
      <c r="AB2975">
        <v>0</v>
      </c>
      <c r="AC2975">
        <v>0</v>
      </c>
      <c r="AD2975">
        <v>0</v>
      </c>
      <c r="AE2975">
        <v>1</v>
      </c>
      <c r="AF2975">
        <v>0</v>
      </c>
      <c r="AG2975">
        <v>0</v>
      </c>
      <c r="AH2975">
        <v>1</v>
      </c>
      <c r="AI2975">
        <v>0</v>
      </c>
      <c r="AJ2975">
        <v>0</v>
      </c>
      <c r="AK2975">
        <v>0</v>
      </c>
      <c r="AL2975">
        <v>0</v>
      </c>
      <c r="AM2975">
        <v>0</v>
      </c>
      <c r="AN2975">
        <v>0</v>
      </c>
      <c r="AO2975">
        <v>0</v>
      </c>
      <c r="AP2975">
        <v>0</v>
      </c>
      <c r="AQ2975">
        <v>0</v>
      </c>
      <c r="AR2975">
        <v>0</v>
      </c>
      <c r="AS2975">
        <v>0</v>
      </c>
      <c r="AT2975">
        <v>44406</v>
      </c>
      <c r="AU2975">
        <v>44436</v>
      </c>
      <c r="AV2975">
        <v>0</v>
      </c>
      <c r="AW2975">
        <v>1</v>
      </c>
      <c r="AX2975">
        <v>0</v>
      </c>
      <c r="AY2975">
        <v>2021</v>
      </c>
      <c r="AZ2975">
        <v>7</v>
      </c>
      <c r="BA2975">
        <v>30</v>
      </c>
      <c r="BB2975">
        <v>6</v>
      </c>
      <c r="BF2975">
        <v>2021</v>
      </c>
      <c r="BG2975" t="s">
        <v>104</v>
      </c>
      <c r="BH2975" t="s">
        <v>9822</v>
      </c>
      <c r="BI2975" t="s">
        <v>9786</v>
      </c>
      <c r="BJ2975" t="s">
        <v>9796</v>
      </c>
    </row>
    <row r="2976" spans="1:62" x14ac:dyDescent="0.35">
      <c r="A2976">
        <v>53207435</v>
      </c>
      <c r="B2976" t="s">
        <v>98</v>
      </c>
      <c r="C2976" t="s">
        <v>75</v>
      </c>
      <c r="D2976" t="s">
        <v>76</v>
      </c>
      <c r="E2976" t="s">
        <v>2361</v>
      </c>
      <c r="F2976">
        <v>24712589</v>
      </c>
      <c r="G2976" t="s">
        <v>2361</v>
      </c>
      <c r="H2976">
        <v>3.4651000000000001</v>
      </c>
      <c r="I2976" s="1">
        <v>44406</v>
      </c>
      <c r="J2976">
        <v>44436.999988425923</v>
      </c>
      <c r="K2976" t="s">
        <v>7888</v>
      </c>
      <c r="L2976" t="s">
        <v>65</v>
      </c>
      <c r="M2976" t="s">
        <v>66</v>
      </c>
      <c r="N2976" t="s">
        <v>67</v>
      </c>
      <c r="O2976" t="s">
        <v>68</v>
      </c>
      <c r="P2976" t="s">
        <v>69</v>
      </c>
      <c r="Q2976" t="s">
        <v>70</v>
      </c>
      <c r="R2976" t="s">
        <v>7522</v>
      </c>
      <c r="S2976" t="s">
        <v>82</v>
      </c>
      <c r="T2976" t="s">
        <v>7889</v>
      </c>
      <c r="U2976">
        <v>1</v>
      </c>
      <c r="V2976">
        <v>1</v>
      </c>
      <c r="W2976">
        <v>1</v>
      </c>
      <c r="X2976">
        <v>1</v>
      </c>
      <c r="Y2976">
        <v>0</v>
      </c>
      <c r="Z2976">
        <v>0</v>
      </c>
      <c r="AA2976">
        <v>0</v>
      </c>
      <c r="AB2976">
        <v>0</v>
      </c>
      <c r="AC2976">
        <v>0</v>
      </c>
      <c r="AD2976">
        <v>0</v>
      </c>
      <c r="AE2976">
        <v>1</v>
      </c>
      <c r="AF2976">
        <v>0</v>
      </c>
      <c r="AG2976">
        <v>0</v>
      </c>
      <c r="AH2976">
        <v>1</v>
      </c>
      <c r="AI2976">
        <v>0</v>
      </c>
      <c r="AJ2976">
        <v>0</v>
      </c>
      <c r="AK2976">
        <v>0</v>
      </c>
      <c r="AL2976">
        <v>0</v>
      </c>
      <c r="AM2976">
        <v>0</v>
      </c>
      <c r="AN2976">
        <v>0</v>
      </c>
      <c r="AO2976">
        <v>0</v>
      </c>
      <c r="AP2976">
        <v>0</v>
      </c>
      <c r="AQ2976">
        <v>0</v>
      </c>
      <c r="AR2976">
        <v>0</v>
      </c>
      <c r="AS2976">
        <v>0</v>
      </c>
      <c r="AT2976">
        <v>44406</v>
      </c>
      <c r="AU2976">
        <v>44420</v>
      </c>
      <c r="AV2976">
        <v>0</v>
      </c>
      <c r="AW2976">
        <v>1</v>
      </c>
      <c r="AX2976">
        <v>0</v>
      </c>
      <c r="AY2976">
        <v>2021</v>
      </c>
      <c r="AZ2976">
        <v>7</v>
      </c>
      <c r="BA2976">
        <v>30</v>
      </c>
      <c r="BB2976">
        <v>6</v>
      </c>
      <c r="BF2976">
        <v>2021</v>
      </c>
      <c r="BG2976" t="s">
        <v>104</v>
      </c>
      <c r="BH2976" t="s">
        <v>59</v>
      </c>
      <c r="BI2976" t="s">
        <v>9786</v>
      </c>
      <c r="BJ2976" t="s">
        <v>9796</v>
      </c>
    </row>
    <row r="2977" spans="1:62" x14ac:dyDescent="0.35">
      <c r="A2977">
        <v>53208192</v>
      </c>
      <c r="B2977" t="s">
        <v>98</v>
      </c>
      <c r="C2977" t="s">
        <v>75</v>
      </c>
      <c r="D2977" t="s">
        <v>76</v>
      </c>
      <c r="E2977" t="s">
        <v>2361</v>
      </c>
      <c r="F2977">
        <v>24712589</v>
      </c>
      <c r="G2977" t="s">
        <v>2361</v>
      </c>
      <c r="H2977">
        <v>3.4651000000000001</v>
      </c>
      <c r="I2977" s="1">
        <v>44406</v>
      </c>
      <c r="J2977">
        <v>44436.999988425923</v>
      </c>
      <c r="K2977" t="s">
        <v>7890</v>
      </c>
      <c r="L2977" t="s">
        <v>65</v>
      </c>
      <c r="M2977" t="s">
        <v>120</v>
      </c>
      <c r="N2977" t="s">
        <v>121</v>
      </c>
      <c r="O2977" t="s">
        <v>168</v>
      </c>
      <c r="P2977" t="s">
        <v>122</v>
      </c>
      <c r="Q2977" t="s">
        <v>70</v>
      </c>
      <c r="R2977" t="s">
        <v>7522</v>
      </c>
      <c r="S2977" t="s">
        <v>82</v>
      </c>
      <c r="T2977" t="s">
        <v>7891</v>
      </c>
      <c r="U2977">
        <v>1</v>
      </c>
      <c r="V2977">
        <v>1</v>
      </c>
      <c r="W2977">
        <v>1</v>
      </c>
      <c r="X2977">
        <v>1</v>
      </c>
      <c r="Y2977">
        <v>0</v>
      </c>
      <c r="Z2977">
        <v>0</v>
      </c>
      <c r="AA2977">
        <v>0</v>
      </c>
      <c r="AB2977">
        <v>0</v>
      </c>
      <c r="AC2977">
        <v>0</v>
      </c>
      <c r="AD2977">
        <v>0</v>
      </c>
      <c r="AE2977">
        <v>1</v>
      </c>
      <c r="AF2977">
        <v>0</v>
      </c>
      <c r="AG2977">
        <v>0</v>
      </c>
      <c r="AH2977">
        <v>1</v>
      </c>
      <c r="AI2977">
        <v>0</v>
      </c>
      <c r="AJ2977">
        <v>0</v>
      </c>
      <c r="AK2977">
        <v>0</v>
      </c>
      <c r="AL2977">
        <v>0</v>
      </c>
      <c r="AM2977">
        <v>0</v>
      </c>
      <c r="AN2977">
        <v>0</v>
      </c>
      <c r="AO2977">
        <v>0</v>
      </c>
      <c r="AP2977">
        <v>0</v>
      </c>
      <c r="AQ2977">
        <v>0</v>
      </c>
      <c r="AR2977">
        <v>0</v>
      </c>
      <c r="AS2977">
        <v>0</v>
      </c>
      <c r="AT2977">
        <v>44406</v>
      </c>
      <c r="AU2977">
        <v>44420</v>
      </c>
      <c r="AV2977">
        <v>0</v>
      </c>
      <c r="AW2977">
        <v>1</v>
      </c>
      <c r="AX2977">
        <v>0</v>
      </c>
      <c r="AY2977">
        <v>2021</v>
      </c>
      <c r="AZ2977">
        <v>7</v>
      </c>
      <c r="BA2977">
        <v>30</v>
      </c>
      <c r="BB2977">
        <v>6</v>
      </c>
      <c r="BF2977">
        <v>2021</v>
      </c>
      <c r="BG2977" t="s">
        <v>104</v>
      </c>
      <c r="BH2977" t="s">
        <v>59</v>
      </c>
      <c r="BI2977" t="s">
        <v>9786</v>
      </c>
      <c r="BJ2977" t="s">
        <v>9796</v>
      </c>
    </row>
    <row r="2978" spans="1:62" x14ac:dyDescent="0.35">
      <c r="A2978">
        <v>53209661</v>
      </c>
      <c r="B2978" t="s">
        <v>7892</v>
      </c>
      <c r="C2978" t="s">
        <v>369</v>
      </c>
      <c r="D2978" t="s">
        <v>388</v>
      </c>
      <c r="E2978" t="s">
        <v>553</v>
      </c>
      <c r="F2978">
        <v>35398774</v>
      </c>
      <c r="I2978" s="1">
        <v>44406</v>
      </c>
      <c r="J2978">
        <v>44436.999988425923</v>
      </c>
      <c r="K2978" t="s">
        <v>1452</v>
      </c>
      <c r="L2978" t="s">
        <v>65</v>
      </c>
      <c r="M2978" t="s">
        <v>66</v>
      </c>
      <c r="N2978" t="s">
        <v>67</v>
      </c>
      <c r="O2978" t="s">
        <v>68</v>
      </c>
      <c r="P2978" t="s">
        <v>69</v>
      </c>
      <c r="Q2978" t="s">
        <v>70</v>
      </c>
      <c r="S2978" t="s">
        <v>71</v>
      </c>
      <c r="T2978" t="s">
        <v>7893</v>
      </c>
      <c r="U2978">
        <v>1</v>
      </c>
      <c r="V2978">
        <v>1</v>
      </c>
      <c r="W2978">
        <v>0</v>
      </c>
      <c r="X2978">
        <v>1</v>
      </c>
      <c r="Y2978">
        <v>0</v>
      </c>
      <c r="Z2978">
        <v>0</v>
      </c>
      <c r="AA2978">
        <v>0</v>
      </c>
      <c r="AB2978">
        <v>0</v>
      </c>
      <c r="AC2978">
        <v>0</v>
      </c>
      <c r="AD2978">
        <v>0</v>
      </c>
      <c r="AE2978">
        <v>1</v>
      </c>
      <c r="AF2978">
        <v>0</v>
      </c>
      <c r="AG2978">
        <v>0</v>
      </c>
      <c r="AH2978">
        <v>1</v>
      </c>
      <c r="AI2978">
        <v>0</v>
      </c>
      <c r="AJ2978">
        <v>0</v>
      </c>
      <c r="AK2978">
        <v>0</v>
      </c>
      <c r="AL2978">
        <v>0</v>
      </c>
      <c r="AM2978">
        <v>0</v>
      </c>
      <c r="AN2978">
        <v>0</v>
      </c>
      <c r="AO2978">
        <v>0</v>
      </c>
      <c r="AP2978">
        <v>0</v>
      </c>
      <c r="AQ2978">
        <v>0</v>
      </c>
      <c r="AR2978">
        <v>0</v>
      </c>
      <c r="AS2978">
        <v>0</v>
      </c>
      <c r="AT2978">
        <v>44406</v>
      </c>
      <c r="AU2978">
        <v>44434</v>
      </c>
      <c r="AV2978">
        <v>1</v>
      </c>
      <c r="AW2978">
        <v>1</v>
      </c>
      <c r="AX2978">
        <v>0</v>
      </c>
      <c r="AY2978">
        <v>2021</v>
      </c>
      <c r="AZ2978">
        <v>7</v>
      </c>
      <c r="BA2978">
        <v>30</v>
      </c>
      <c r="BB2978">
        <v>5</v>
      </c>
      <c r="BF2978">
        <v>2021</v>
      </c>
      <c r="BG2978" t="s">
        <v>73</v>
      </c>
      <c r="BH2978" t="s">
        <v>9822</v>
      </c>
      <c r="BI2978" t="s">
        <v>9786</v>
      </c>
      <c r="BJ2978" t="s">
        <v>9796</v>
      </c>
    </row>
    <row r="2979" spans="1:62" x14ac:dyDescent="0.35">
      <c r="A2979">
        <v>53222501</v>
      </c>
      <c r="B2979" t="s">
        <v>98</v>
      </c>
      <c r="C2979" t="s">
        <v>142</v>
      </c>
      <c r="D2979" t="s">
        <v>76</v>
      </c>
      <c r="E2979" t="s">
        <v>962</v>
      </c>
      <c r="F2979">
        <v>20742799</v>
      </c>
      <c r="G2979" t="s">
        <v>962</v>
      </c>
      <c r="H2979">
        <v>3.4914999999999998</v>
      </c>
      <c r="I2979" s="1">
        <v>44407</v>
      </c>
      <c r="J2979">
        <v>44437.999988425923</v>
      </c>
      <c r="K2979" t="s">
        <v>7894</v>
      </c>
      <c r="L2979" t="s">
        <v>65</v>
      </c>
      <c r="M2979" t="s">
        <v>120</v>
      </c>
      <c r="N2979" t="s">
        <v>964</v>
      </c>
      <c r="P2979" t="s">
        <v>965</v>
      </c>
      <c r="Q2979" t="s">
        <v>70</v>
      </c>
      <c r="R2979" t="s">
        <v>7895</v>
      </c>
      <c r="S2979" t="s">
        <v>82</v>
      </c>
      <c r="T2979" t="s">
        <v>7896</v>
      </c>
      <c r="U2979">
        <v>1</v>
      </c>
      <c r="V2979">
        <v>1</v>
      </c>
      <c r="W2979">
        <v>1</v>
      </c>
      <c r="X2979">
        <v>1</v>
      </c>
      <c r="Y2979">
        <v>0</v>
      </c>
      <c r="Z2979">
        <v>0</v>
      </c>
      <c r="AA2979">
        <v>0</v>
      </c>
      <c r="AB2979">
        <v>0</v>
      </c>
      <c r="AC2979">
        <v>0</v>
      </c>
      <c r="AD2979">
        <v>0</v>
      </c>
      <c r="AE2979">
        <v>1</v>
      </c>
      <c r="AF2979">
        <v>0</v>
      </c>
      <c r="AG2979">
        <v>0</v>
      </c>
      <c r="AH2979">
        <v>1</v>
      </c>
      <c r="AI2979">
        <v>0</v>
      </c>
      <c r="AJ2979">
        <v>0</v>
      </c>
      <c r="AK2979">
        <v>0</v>
      </c>
      <c r="AL2979">
        <v>0</v>
      </c>
      <c r="AM2979">
        <v>0</v>
      </c>
      <c r="AN2979">
        <v>0</v>
      </c>
      <c r="AO2979">
        <v>0</v>
      </c>
      <c r="AP2979">
        <v>0</v>
      </c>
      <c r="AQ2979">
        <v>0</v>
      </c>
      <c r="AR2979">
        <v>0</v>
      </c>
      <c r="AS2979">
        <v>0</v>
      </c>
      <c r="AT2979">
        <v>44407</v>
      </c>
      <c r="AU2979">
        <v>44419</v>
      </c>
      <c r="AV2979">
        <v>0</v>
      </c>
      <c r="AW2979">
        <v>1</v>
      </c>
      <c r="AX2979">
        <v>0</v>
      </c>
      <c r="AY2979">
        <v>2021</v>
      </c>
      <c r="AZ2979">
        <v>7</v>
      </c>
      <c r="BA2979">
        <v>30</v>
      </c>
      <c r="BB2979">
        <v>6</v>
      </c>
      <c r="BC2979">
        <v>132814</v>
      </c>
      <c r="BD2979">
        <v>132814</v>
      </c>
      <c r="BE2979" t="s">
        <v>90</v>
      </c>
      <c r="BF2979">
        <v>2021</v>
      </c>
      <c r="BG2979" t="s">
        <v>104</v>
      </c>
      <c r="BH2979" t="s">
        <v>59</v>
      </c>
      <c r="BI2979" t="s">
        <v>9786</v>
      </c>
      <c r="BJ2979" t="s">
        <v>9797</v>
      </c>
    </row>
    <row r="2980" spans="1:62" x14ac:dyDescent="0.35">
      <c r="A2980">
        <v>53222502</v>
      </c>
      <c r="B2980" t="s">
        <v>98</v>
      </c>
      <c r="C2980" t="s">
        <v>142</v>
      </c>
      <c r="D2980" t="s">
        <v>477</v>
      </c>
      <c r="E2980" t="s">
        <v>962</v>
      </c>
      <c r="F2980">
        <v>20742799</v>
      </c>
      <c r="G2980" t="s">
        <v>962</v>
      </c>
      <c r="H2980">
        <v>3.4914999999999998</v>
      </c>
      <c r="I2980" s="1">
        <v>44407</v>
      </c>
      <c r="J2980">
        <v>44437.999988425923</v>
      </c>
      <c r="K2980" t="s">
        <v>7894</v>
      </c>
      <c r="L2980" t="s">
        <v>65</v>
      </c>
      <c r="M2980" t="s">
        <v>120</v>
      </c>
      <c r="N2980" t="s">
        <v>964</v>
      </c>
      <c r="P2980" t="s">
        <v>965</v>
      </c>
      <c r="Q2980" t="s">
        <v>70</v>
      </c>
      <c r="R2980" t="s">
        <v>7895</v>
      </c>
      <c r="S2980" t="s">
        <v>82</v>
      </c>
      <c r="T2980" t="s">
        <v>7897</v>
      </c>
      <c r="U2980">
        <v>1</v>
      </c>
      <c r="V2980">
        <v>1</v>
      </c>
      <c r="W2980">
        <v>1</v>
      </c>
      <c r="X2980">
        <v>1</v>
      </c>
      <c r="Y2980">
        <v>0</v>
      </c>
      <c r="Z2980">
        <v>0</v>
      </c>
      <c r="AA2980">
        <v>0</v>
      </c>
      <c r="AB2980">
        <v>0</v>
      </c>
      <c r="AC2980">
        <v>0</v>
      </c>
      <c r="AD2980">
        <v>0</v>
      </c>
      <c r="AE2980">
        <v>1</v>
      </c>
      <c r="AF2980">
        <v>0</v>
      </c>
      <c r="AG2980">
        <v>0</v>
      </c>
      <c r="AH2980">
        <v>1</v>
      </c>
      <c r="AI2980">
        <v>0</v>
      </c>
      <c r="AJ2980">
        <v>0</v>
      </c>
      <c r="AK2980">
        <v>0</v>
      </c>
      <c r="AL2980">
        <v>0</v>
      </c>
      <c r="AM2980">
        <v>0</v>
      </c>
      <c r="AN2980">
        <v>0</v>
      </c>
      <c r="AO2980">
        <v>0</v>
      </c>
      <c r="AP2980">
        <v>0</v>
      </c>
      <c r="AQ2980">
        <v>0</v>
      </c>
      <c r="AR2980">
        <v>0</v>
      </c>
      <c r="AS2980">
        <v>0</v>
      </c>
      <c r="AT2980">
        <v>44407</v>
      </c>
      <c r="AU2980">
        <v>44419</v>
      </c>
      <c r="AV2980">
        <v>0</v>
      </c>
      <c r="AW2980">
        <v>1</v>
      </c>
      <c r="AX2980">
        <v>0</v>
      </c>
      <c r="AY2980">
        <v>2021</v>
      </c>
      <c r="AZ2980">
        <v>7</v>
      </c>
      <c r="BA2980">
        <v>30</v>
      </c>
      <c r="BB2980">
        <v>6</v>
      </c>
      <c r="BC2980">
        <v>132814</v>
      </c>
      <c r="BD2980">
        <v>132814</v>
      </c>
      <c r="BE2980" t="s">
        <v>90</v>
      </c>
      <c r="BF2980">
        <v>2021</v>
      </c>
      <c r="BG2980" t="s">
        <v>104</v>
      </c>
      <c r="BH2980" t="s">
        <v>59</v>
      </c>
      <c r="BI2980" t="s">
        <v>9786</v>
      </c>
      <c r="BJ2980" t="s">
        <v>9797</v>
      </c>
    </row>
    <row r="2981" spans="1:62" x14ac:dyDescent="0.35">
      <c r="A2981">
        <v>53228566</v>
      </c>
      <c r="B2981" t="s">
        <v>7898</v>
      </c>
      <c r="C2981" t="s">
        <v>61</v>
      </c>
      <c r="D2981" t="s">
        <v>125</v>
      </c>
      <c r="E2981" t="s">
        <v>7899</v>
      </c>
      <c r="F2981">
        <v>12949333</v>
      </c>
      <c r="I2981" s="1">
        <v>44407</v>
      </c>
      <c r="J2981">
        <v>44437.999988425923</v>
      </c>
      <c r="K2981" t="s">
        <v>7900</v>
      </c>
      <c r="L2981" t="s">
        <v>65</v>
      </c>
      <c r="M2981" t="s">
        <v>197</v>
      </c>
      <c r="N2981" t="s">
        <v>198</v>
      </c>
      <c r="O2981" t="s">
        <v>168</v>
      </c>
      <c r="P2981" t="s">
        <v>199</v>
      </c>
      <c r="Q2981" t="s">
        <v>70</v>
      </c>
      <c r="S2981" t="s">
        <v>71</v>
      </c>
      <c r="T2981" t="s">
        <v>7901</v>
      </c>
      <c r="U2981">
        <v>1</v>
      </c>
      <c r="V2981">
        <v>1</v>
      </c>
      <c r="W2981">
        <v>1</v>
      </c>
      <c r="X2981">
        <v>1</v>
      </c>
      <c r="Y2981">
        <v>0</v>
      </c>
      <c r="Z2981">
        <v>0</v>
      </c>
      <c r="AA2981">
        <v>0</v>
      </c>
      <c r="AB2981">
        <v>0</v>
      </c>
      <c r="AC2981">
        <v>0</v>
      </c>
      <c r="AD2981">
        <v>0</v>
      </c>
      <c r="AE2981">
        <v>1</v>
      </c>
      <c r="AF2981">
        <v>0</v>
      </c>
      <c r="AG2981">
        <v>0</v>
      </c>
      <c r="AH2981">
        <v>1</v>
      </c>
      <c r="AI2981">
        <v>0</v>
      </c>
      <c r="AJ2981">
        <v>0</v>
      </c>
      <c r="AK2981">
        <v>0</v>
      </c>
      <c r="AL2981">
        <v>0</v>
      </c>
      <c r="AM2981">
        <v>0</v>
      </c>
      <c r="AN2981">
        <v>0</v>
      </c>
      <c r="AO2981">
        <v>0</v>
      </c>
      <c r="AP2981">
        <v>0</v>
      </c>
      <c r="AQ2981">
        <v>0</v>
      </c>
      <c r="AR2981">
        <v>0</v>
      </c>
      <c r="AS2981">
        <v>0</v>
      </c>
      <c r="AT2981">
        <v>44407</v>
      </c>
      <c r="AU2981">
        <v>44437</v>
      </c>
      <c r="AV2981">
        <v>1</v>
      </c>
      <c r="AW2981">
        <v>1</v>
      </c>
      <c r="AX2981">
        <v>0</v>
      </c>
      <c r="AY2981">
        <v>2021</v>
      </c>
      <c r="AZ2981">
        <v>7</v>
      </c>
      <c r="BA2981">
        <v>30</v>
      </c>
      <c r="BB2981">
        <v>6</v>
      </c>
      <c r="BF2981">
        <v>2021</v>
      </c>
      <c r="BG2981" t="s">
        <v>73</v>
      </c>
      <c r="BH2981" t="s">
        <v>9822</v>
      </c>
      <c r="BI2981" t="s">
        <v>9786</v>
      </c>
      <c r="BJ2981" t="s">
        <v>9797</v>
      </c>
    </row>
    <row r="2982" spans="1:62" x14ac:dyDescent="0.35">
      <c r="A2982">
        <v>53230528</v>
      </c>
      <c r="B2982" t="s">
        <v>7902</v>
      </c>
      <c r="C2982" t="s">
        <v>92</v>
      </c>
      <c r="D2982" t="s">
        <v>107</v>
      </c>
      <c r="E2982" t="s">
        <v>5498</v>
      </c>
      <c r="F2982">
        <v>41963588</v>
      </c>
      <c r="G2982" t="s">
        <v>5498</v>
      </c>
      <c r="H2982">
        <v>4.25</v>
      </c>
      <c r="I2982" s="1">
        <v>44407</v>
      </c>
      <c r="J2982">
        <v>44437.999988425923</v>
      </c>
      <c r="K2982" t="s">
        <v>7903</v>
      </c>
      <c r="L2982" t="s">
        <v>65</v>
      </c>
      <c r="M2982" t="s">
        <v>120</v>
      </c>
      <c r="N2982" t="s">
        <v>121</v>
      </c>
      <c r="O2982" t="s">
        <v>168</v>
      </c>
      <c r="P2982" t="s">
        <v>122</v>
      </c>
      <c r="Q2982" t="s">
        <v>70</v>
      </c>
      <c r="S2982" t="s">
        <v>71</v>
      </c>
      <c r="T2982" t="s">
        <v>7904</v>
      </c>
      <c r="U2982">
        <v>0</v>
      </c>
      <c r="V2982">
        <v>1</v>
      </c>
      <c r="W2982">
        <v>1</v>
      </c>
      <c r="X2982">
        <v>1</v>
      </c>
      <c r="Y2982">
        <v>0</v>
      </c>
      <c r="Z2982">
        <v>0</v>
      </c>
      <c r="AA2982">
        <v>0</v>
      </c>
      <c r="AB2982">
        <v>0</v>
      </c>
      <c r="AC2982">
        <v>0</v>
      </c>
      <c r="AD2982">
        <v>0</v>
      </c>
      <c r="AE2982">
        <v>1</v>
      </c>
      <c r="AF2982">
        <v>0</v>
      </c>
      <c r="AG2982">
        <v>0</v>
      </c>
      <c r="AH2982">
        <v>1</v>
      </c>
      <c r="AI2982">
        <v>0</v>
      </c>
      <c r="AJ2982">
        <v>0</v>
      </c>
      <c r="AK2982">
        <v>0</v>
      </c>
      <c r="AL2982">
        <v>0</v>
      </c>
      <c r="AM2982">
        <v>0</v>
      </c>
      <c r="AN2982">
        <v>0</v>
      </c>
      <c r="AO2982">
        <v>0</v>
      </c>
      <c r="AP2982">
        <v>0</v>
      </c>
      <c r="AQ2982">
        <v>0</v>
      </c>
      <c r="AR2982">
        <v>0</v>
      </c>
      <c r="AS2982">
        <v>0</v>
      </c>
      <c r="AT2982">
        <v>44407</v>
      </c>
      <c r="AU2982">
        <v>44437</v>
      </c>
      <c r="AV2982">
        <v>0</v>
      </c>
      <c r="AW2982">
        <v>1</v>
      </c>
      <c r="AX2982">
        <v>0</v>
      </c>
      <c r="AY2982">
        <v>2021</v>
      </c>
      <c r="AZ2982">
        <v>7</v>
      </c>
      <c r="BA2982">
        <v>30</v>
      </c>
      <c r="BB2982">
        <v>5</v>
      </c>
      <c r="BF2982">
        <v>2021</v>
      </c>
      <c r="BG2982" t="s">
        <v>104</v>
      </c>
      <c r="BH2982" t="s">
        <v>9822</v>
      </c>
      <c r="BI2982" t="s">
        <v>9786</v>
      </c>
      <c r="BJ2982" t="s">
        <v>9797</v>
      </c>
    </row>
    <row r="2983" spans="1:62" x14ac:dyDescent="0.35">
      <c r="A2983">
        <v>53235912</v>
      </c>
      <c r="B2983" t="s">
        <v>7905</v>
      </c>
      <c r="C2983" t="s">
        <v>75</v>
      </c>
      <c r="D2983" t="s">
        <v>2272</v>
      </c>
      <c r="E2983" t="s">
        <v>7906</v>
      </c>
      <c r="F2983">
        <v>47129641</v>
      </c>
      <c r="I2983" s="1">
        <v>44408</v>
      </c>
      <c r="J2983">
        <v>44438.999988425923</v>
      </c>
      <c r="K2983" t="s">
        <v>7907</v>
      </c>
      <c r="L2983" t="s">
        <v>65</v>
      </c>
      <c r="M2983" t="s">
        <v>79</v>
      </c>
      <c r="N2983" t="s">
        <v>80</v>
      </c>
      <c r="P2983" t="s">
        <v>189</v>
      </c>
      <c r="Q2983" t="s">
        <v>102</v>
      </c>
      <c r="S2983" t="s">
        <v>71</v>
      </c>
      <c r="T2983" t="s">
        <v>7908</v>
      </c>
      <c r="U2983">
        <v>0</v>
      </c>
      <c r="V2983">
        <v>0</v>
      </c>
      <c r="W2983">
        <v>0</v>
      </c>
      <c r="X2983">
        <v>0</v>
      </c>
      <c r="Y2983">
        <v>0</v>
      </c>
      <c r="Z2983">
        <v>0</v>
      </c>
      <c r="AA2983">
        <v>0</v>
      </c>
      <c r="AB2983">
        <v>0</v>
      </c>
      <c r="AC2983">
        <v>0</v>
      </c>
      <c r="AD2983">
        <v>0</v>
      </c>
      <c r="AE2983">
        <v>0</v>
      </c>
      <c r="AF2983">
        <v>1</v>
      </c>
      <c r="AG2983">
        <v>0</v>
      </c>
      <c r="AH2983">
        <v>0</v>
      </c>
      <c r="AI2983">
        <v>0</v>
      </c>
      <c r="AJ2983">
        <v>0</v>
      </c>
      <c r="AK2983">
        <v>0</v>
      </c>
      <c r="AL2983">
        <v>0</v>
      </c>
      <c r="AM2983">
        <v>0</v>
      </c>
      <c r="AN2983">
        <v>0</v>
      </c>
      <c r="AO2983">
        <v>0</v>
      </c>
      <c r="AP2983">
        <v>0</v>
      </c>
      <c r="AQ2983">
        <v>1</v>
      </c>
      <c r="AR2983">
        <v>0</v>
      </c>
      <c r="AS2983">
        <v>0</v>
      </c>
      <c r="AT2983">
        <v>44408</v>
      </c>
      <c r="AU2983">
        <v>44438</v>
      </c>
      <c r="AV2983">
        <v>0</v>
      </c>
      <c r="AW2983">
        <v>1</v>
      </c>
      <c r="AX2983">
        <v>0</v>
      </c>
      <c r="AY2983">
        <v>2021</v>
      </c>
      <c r="AZ2983">
        <v>7</v>
      </c>
      <c r="BA2983">
        <v>30</v>
      </c>
      <c r="BB2983">
        <v>2</v>
      </c>
      <c r="BF2983">
        <v>2021</v>
      </c>
      <c r="BG2983" t="s">
        <v>104</v>
      </c>
      <c r="BH2983" t="s">
        <v>9822</v>
      </c>
      <c r="BI2983" t="s">
        <v>9786</v>
      </c>
      <c r="BJ2983" t="s">
        <v>9798</v>
      </c>
    </row>
    <row r="2984" spans="1:62" x14ac:dyDescent="0.35">
      <c r="A2984">
        <v>53238328</v>
      </c>
      <c r="B2984" t="s">
        <v>6928</v>
      </c>
      <c r="C2984" t="s">
        <v>369</v>
      </c>
      <c r="D2984" t="s">
        <v>388</v>
      </c>
      <c r="E2984" t="s">
        <v>553</v>
      </c>
      <c r="F2984">
        <v>35398774</v>
      </c>
      <c r="I2984" s="1">
        <v>44410</v>
      </c>
      <c r="J2984">
        <v>44440.999988425923</v>
      </c>
      <c r="K2984" t="s">
        <v>1452</v>
      </c>
      <c r="L2984" t="s">
        <v>65</v>
      </c>
      <c r="M2984" t="s">
        <v>120</v>
      </c>
      <c r="N2984" t="s">
        <v>121</v>
      </c>
      <c r="O2984" t="s">
        <v>168</v>
      </c>
      <c r="P2984" t="s">
        <v>122</v>
      </c>
      <c r="Q2984" t="s">
        <v>102</v>
      </c>
      <c r="R2984" t="s">
        <v>4641</v>
      </c>
      <c r="S2984" t="s">
        <v>71</v>
      </c>
      <c r="T2984" t="s">
        <v>7909</v>
      </c>
      <c r="U2984">
        <v>1</v>
      </c>
      <c r="V2984">
        <v>1</v>
      </c>
      <c r="W2984">
        <v>1</v>
      </c>
      <c r="X2984">
        <v>1</v>
      </c>
      <c r="Y2984">
        <v>0</v>
      </c>
      <c r="Z2984">
        <v>0</v>
      </c>
      <c r="AA2984">
        <v>0</v>
      </c>
      <c r="AB2984">
        <v>0</v>
      </c>
      <c r="AC2984">
        <v>0</v>
      </c>
      <c r="AD2984">
        <v>0</v>
      </c>
      <c r="AE2984">
        <v>1</v>
      </c>
      <c r="AF2984">
        <v>0</v>
      </c>
      <c r="AG2984">
        <v>0</v>
      </c>
      <c r="AH2984">
        <v>1</v>
      </c>
      <c r="AI2984">
        <v>0</v>
      </c>
      <c r="AJ2984">
        <v>0</v>
      </c>
      <c r="AK2984">
        <v>0</v>
      </c>
      <c r="AL2984">
        <v>0</v>
      </c>
      <c r="AM2984">
        <v>0</v>
      </c>
      <c r="AN2984">
        <v>0</v>
      </c>
      <c r="AO2984">
        <v>0</v>
      </c>
      <c r="AP2984">
        <v>0</v>
      </c>
      <c r="AQ2984">
        <v>0</v>
      </c>
      <c r="AR2984">
        <v>0</v>
      </c>
      <c r="AS2984">
        <v>0</v>
      </c>
      <c r="AT2984">
        <v>44409</v>
      </c>
      <c r="AU2984">
        <v>44437</v>
      </c>
      <c r="AV2984">
        <v>1</v>
      </c>
      <c r="AW2984">
        <v>1</v>
      </c>
      <c r="AX2984">
        <v>0</v>
      </c>
      <c r="AY2984">
        <v>2021</v>
      </c>
      <c r="AZ2984">
        <v>8</v>
      </c>
      <c r="BA2984">
        <v>30</v>
      </c>
      <c r="BB2984">
        <v>6</v>
      </c>
      <c r="BC2984">
        <v>700</v>
      </c>
      <c r="BD2984">
        <v>800</v>
      </c>
      <c r="BE2984" t="s">
        <v>546</v>
      </c>
      <c r="BF2984">
        <v>2021</v>
      </c>
      <c r="BG2984" t="s">
        <v>73</v>
      </c>
      <c r="BH2984" t="s">
        <v>59</v>
      </c>
      <c r="BI2984" t="s">
        <v>9787</v>
      </c>
      <c r="BJ2984" t="s">
        <v>9794</v>
      </c>
    </row>
    <row r="2985" spans="1:62" x14ac:dyDescent="0.35">
      <c r="A2985">
        <v>53242693</v>
      </c>
      <c r="B2985" t="s">
        <v>98</v>
      </c>
      <c r="C2985" t="s">
        <v>61</v>
      </c>
      <c r="D2985" t="s">
        <v>125</v>
      </c>
      <c r="E2985" t="s">
        <v>6401</v>
      </c>
      <c r="F2985">
        <v>14593573</v>
      </c>
      <c r="G2985" t="s">
        <v>6401</v>
      </c>
      <c r="H2985">
        <v>3.9056999999999999</v>
      </c>
      <c r="I2985" s="1">
        <v>44410</v>
      </c>
      <c r="J2985">
        <v>44440.999988425923</v>
      </c>
      <c r="K2985" t="s">
        <v>7310</v>
      </c>
      <c r="L2985" t="s">
        <v>65</v>
      </c>
      <c r="M2985" t="s">
        <v>197</v>
      </c>
      <c r="N2985" t="s">
        <v>198</v>
      </c>
      <c r="O2985" t="s">
        <v>168</v>
      </c>
      <c r="P2985" t="s">
        <v>199</v>
      </c>
      <c r="Q2985" t="s">
        <v>70</v>
      </c>
      <c r="R2985" t="s">
        <v>7910</v>
      </c>
      <c r="S2985" t="s">
        <v>71</v>
      </c>
      <c r="T2985" t="s">
        <v>7911</v>
      </c>
      <c r="U2985">
        <v>1</v>
      </c>
      <c r="V2985">
        <v>1</v>
      </c>
      <c r="W2985">
        <v>1</v>
      </c>
      <c r="X2985">
        <v>1</v>
      </c>
      <c r="Y2985">
        <v>0</v>
      </c>
      <c r="Z2985">
        <v>0</v>
      </c>
      <c r="AA2985">
        <v>0</v>
      </c>
      <c r="AB2985">
        <v>0</v>
      </c>
      <c r="AC2985">
        <v>0</v>
      </c>
      <c r="AD2985">
        <v>0</v>
      </c>
      <c r="AE2985">
        <v>1</v>
      </c>
      <c r="AF2985">
        <v>0</v>
      </c>
      <c r="AG2985">
        <v>0</v>
      </c>
      <c r="AH2985">
        <v>1</v>
      </c>
      <c r="AI2985">
        <v>0</v>
      </c>
      <c r="AJ2985">
        <v>0</v>
      </c>
      <c r="AK2985">
        <v>0</v>
      </c>
      <c r="AL2985">
        <v>0</v>
      </c>
      <c r="AM2985">
        <v>0</v>
      </c>
      <c r="AN2985">
        <v>0</v>
      </c>
      <c r="AO2985">
        <v>0</v>
      </c>
      <c r="AP2985">
        <v>0</v>
      </c>
      <c r="AQ2985">
        <v>0</v>
      </c>
      <c r="AR2985">
        <v>0</v>
      </c>
      <c r="AS2985">
        <v>0</v>
      </c>
      <c r="AT2985">
        <v>44410</v>
      </c>
      <c r="AU2985">
        <v>44424</v>
      </c>
      <c r="AV2985">
        <v>0</v>
      </c>
      <c r="AW2985">
        <v>1</v>
      </c>
      <c r="AX2985">
        <v>0</v>
      </c>
      <c r="AY2985">
        <v>2021</v>
      </c>
      <c r="AZ2985">
        <v>8</v>
      </c>
      <c r="BA2985">
        <v>30</v>
      </c>
      <c r="BB2985">
        <v>6</v>
      </c>
      <c r="BF2985">
        <v>2021</v>
      </c>
      <c r="BG2985" t="s">
        <v>104</v>
      </c>
      <c r="BH2985" t="s">
        <v>59</v>
      </c>
      <c r="BI2985" t="s">
        <v>9787</v>
      </c>
      <c r="BJ2985" t="s">
        <v>9794</v>
      </c>
    </row>
    <row r="2986" spans="1:62" x14ac:dyDescent="0.35">
      <c r="A2986">
        <v>53244573</v>
      </c>
      <c r="B2986" t="s">
        <v>7912</v>
      </c>
      <c r="C2986" t="s">
        <v>75</v>
      </c>
      <c r="D2986" t="s">
        <v>117</v>
      </c>
      <c r="E2986" t="s">
        <v>7913</v>
      </c>
      <c r="F2986">
        <v>41673141</v>
      </c>
      <c r="I2986" s="1">
        <v>44410</v>
      </c>
      <c r="J2986">
        <v>44440.999988425923</v>
      </c>
      <c r="K2986" t="s">
        <v>7914</v>
      </c>
      <c r="L2986" t="s">
        <v>65</v>
      </c>
      <c r="M2986" t="s">
        <v>66</v>
      </c>
      <c r="N2986" t="s">
        <v>67</v>
      </c>
      <c r="O2986" t="s">
        <v>68</v>
      </c>
      <c r="P2986" t="s">
        <v>69</v>
      </c>
      <c r="Q2986" t="s">
        <v>70</v>
      </c>
      <c r="S2986" t="s">
        <v>71</v>
      </c>
      <c r="T2986" t="s">
        <v>7915</v>
      </c>
      <c r="U2986">
        <v>1</v>
      </c>
      <c r="V2986">
        <v>1</v>
      </c>
      <c r="W2986">
        <v>1</v>
      </c>
      <c r="X2986">
        <v>1</v>
      </c>
      <c r="Y2986">
        <v>0</v>
      </c>
      <c r="Z2986">
        <v>0</v>
      </c>
      <c r="AA2986">
        <v>0</v>
      </c>
      <c r="AB2986">
        <v>0</v>
      </c>
      <c r="AC2986">
        <v>0</v>
      </c>
      <c r="AD2986">
        <v>1</v>
      </c>
      <c r="AE2986">
        <v>1</v>
      </c>
      <c r="AF2986">
        <v>1</v>
      </c>
      <c r="AG2986">
        <v>1</v>
      </c>
      <c r="AH2986">
        <v>1</v>
      </c>
      <c r="AI2986">
        <v>0</v>
      </c>
      <c r="AJ2986">
        <v>0</v>
      </c>
      <c r="AK2986">
        <v>0</v>
      </c>
      <c r="AL2986">
        <v>0</v>
      </c>
      <c r="AM2986">
        <v>0</v>
      </c>
      <c r="AN2986">
        <v>0</v>
      </c>
      <c r="AO2986">
        <v>0</v>
      </c>
      <c r="AP2986">
        <v>1</v>
      </c>
      <c r="AQ2986">
        <v>0</v>
      </c>
      <c r="AR2986">
        <v>0</v>
      </c>
      <c r="AS2986">
        <v>0</v>
      </c>
      <c r="AT2986">
        <v>44410</v>
      </c>
      <c r="AU2986">
        <v>44440</v>
      </c>
      <c r="AV2986">
        <v>0</v>
      </c>
      <c r="AW2986">
        <v>1</v>
      </c>
      <c r="AX2986">
        <v>0</v>
      </c>
      <c r="AY2986">
        <v>2021</v>
      </c>
      <c r="AZ2986">
        <v>8</v>
      </c>
      <c r="BA2986">
        <v>30</v>
      </c>
      <c r="BB2986">
        <v>10</v>
      </c>
      <c r="BF2986">
        <v>2021</v>
      </c>
      <c r="BG2986" t="s">
        <v>104</v>
      </c>
      <c r="BH2986" t="s">
        <v>9822</v>
      </c>
      <c r="BI2986" t="s">
        <v>9787</v>
      </c>
      <c r="BJ2986" t="s">
        <v>9794</v>
      </c>
    </row>
    <row r="2987" spans="1:62" x14ac:dyDescent="0.35">
      <c r="A2987">
        <v>53244687</v>
      </c>
      <c r="B2987" t="s">
        <v>6925</v>
      </c>
      <c r="C2987" t="s">
        <v>75</v>
      </c>
      <c r="D2987" t="s">
        <v>1388</v>
      </c>
      <c r="E2987" t="s">
        <v>1586</v>
      </c>
      <c r="F2987">
        <v>3432</v>
      </c>
      <c r="G2987" t="s">
        <v>1586</v>
      </c>
      <c r="H2987">
        <v>3.4788999999999999</v>
      </c>
      <c r="I2987" s="1">
        <v>44410</v>
      </c>
      <c r="J2987">
        <v>44440.999988425923</v>
      </c>
      <c r="K2987" t="s">
        <v>6926</v>
      </c>
      <c r="L2987" t="s">
        <v>65</v>
      </c>
      <c r="M2987" t="s">
        <v>66</v>
      </c>
      <c r="N2987" t="s">
        <v>67</v>
      </c>
      <c r="O2987" t="s">
        <v>273</v>
      </c>
      <c r="Q2987" t="s">
        <v>70</v>
      </c>
      <c r="S2987" t="s">
        <v>82</v>
      </c>
      <c r="T2987" t="s">
        <v>7916</v>
      </c>
      <c r="U2987">
        <v>0</v>
      </c>
      <c r="V2987">
        <v>1</v>
      </c>
      <c r="W2987">
        <v>0</v>
      </c>
      <c r="X2987">
        <v>1</v>
      </c>
      <c r="Y2987">
        <v>0</v>
      </c>
      <c r="Z2987">
        <v>0</v>
      </c>
      <c r="AA2987">
        <v>0</v>
      </c>
      <c r="AB2987">
        <v>0</v>
      </c>
      <c r="AC2987">
        <v>0</v>
      </c>
      <c r="AD2987">
        <v>0</v>
      </c>
      <c r="AE2987">
        <v>1</v>
      </c>
      <c r="AF2987">
        <v>0</v>
      </c>
      <c r="AG2987">
        <v>0</v>
      </c>
      <c r="AH2987">
        <v>1</v>
      </c>
      <c r="AI2987">
        <v>0</v>
      </c>
      <c r="AJ2987">
        <v>0</v>
      </c>
      <c r="AK2987">
        <v>0</v>
      </c>
      <c r="AL2987">
        <v>0</v>
      </c>
      <c r="AM2987">
        <v>0</v>
      </c>
      <c r="AN2987">
        <v>0</v>
      </c>
      <c r="AO2987">
        <v>0</v>
      </c>
      <c r="AP2987">
        <v>0</v>
      </c>
      <c r="AQ2987">
        <v>0</v>
      </c>
      <c r="AR2987">
        <v>0</v>
      </c>
      <c r="AS2987">
        <v>0</v>
      </c>
      <c r="AT2987">
        <v>44410</v>
      </c>
      <c r="AU2987">
        <v>44425</v>
      </c>
      <c r="AV2987">
        <v>0</v>
      </c>
      <c r="AW2987">
        <v>1</v>
      </c>
      <c r="AX2987">
        <v>0</v>
      </c>
      <c r="AY2987">
        <v>2021</v>
      </c>
      <c r="AZ2987">
        <v>8</v>
      </c>
      <c r="BA2987">
        <v>30</v>
      </c>
      <c r="BB2987">
        <v>4</v>
      </c>
      <c r="BF2987">
        <v>2021</v>
      </c>
      <c r="BG2987" t="s">
        <v>104</v>
      </c>
      <c r="BH2987" t="s">
        <v>9822</v>
      </c>
      <c r="BI2987" t="s">
        <v>9787</v>
      </c>
      <c r="BJ2987" t="s">
        <v>9794</v>
      </c>
    </row>
    <row r="2988" spans="1:62" x14ac:dyDescent="0.35">
      <c r="A2988">
        <v>53253716</v>
      </c>
      <c r="B2988" t="s">
        <v>116</v>
      </c>
      <c r="C2988" t="s">
        <v>75</v>
      </c>
      <c r="D2988" t="s">
        <v>76</v>
      </c>
      <c r="E2988" t="s">
        <v>2052</v>
      </c>
      <c r="F2988">
        <v>35282565</v>
      </c>
      <c r="I2988" s="1">
        <v>44410</v>
      </c>
      <c r="J2988">
        <v>44440.999988425923</v>
      </c>
      <c r="K2988" t="s">
        <v>7065</v>
      </c>
      <c r="L2988" t="s">
        <v>65</v>
      </c>
      <c r="M2988" t="s">
        <v>152</v>
      </c>
      <c r="N2988" t="s">
        <v>153</v>
      </c>
      <c r="O2988" t="s">
        <v>154</v>
      </c>
      <c r="P2988" t="s">
        <v>155</v>
      </c>
      <c r="Q2988" t="s">
        <v>70</v>
      </c>
      <c r="S2988" t="s">
        <v>71</v>
      </c>
      <c r="T2988" t="s">
        <v>7917</v>
      </c>
      <c r="U2988">
        <v>0</v>
      </c>
      <c r="V2988">
        <v>1</v>
      </c>
      <c r="W2988">
        <v>0</v>
      </c>
      <c r="X2988">
        <v>1</v>
      </c>
      <c r="Y2988">
        <v>0</v>
      </c>
      <c r="Z2988">
        <v>0</v>
      </c>
      <c r="AA2988">
        <v>0</v>
      </c>
      <c r="AB2988">
        <v>0</v>
      </c>
      <c r="AC2988">
        <v>0</v>
      </c>
      <c r="AD2988">
        <v>0</v>
      </c>
      <c r="AE2988">
        <v>1</v>
      </c>
      <c r="AF2988">
        <v>0</v>
      </c>
      <c r="AG2988">
        <v>0</v>
      </c>
      <c r="AH2988">
        <v>1</v>
      </c>
      <c r="AI2988">
        <v>0</v>
      </c>
      <c r="AJ2988">
        <v>0</v>
      </c>
      <c r="AK2988">
        <v>0</v>
      </c>
      <c r="AL2988">
        <v>0</v>
      </c>
      <c r="AM2988">
        <v>0</v>
      </c>
      <c r="AN2988">
        <v>0</v>
      </c>
      <c r="AO2988">
        <v>0</v>
      </c>
      <c r="AP2988">
        <v>0</v>
      </c>
      <c r="AQ2988">
        <v>0</v>
      </c>
      <c r="AR2988">
        <v>0</v>
      </c>
      <c r="AS2988">
        <v>0</v>
      </c>
      <c r="AT2988">
        <v>44410</v>
      </c>
      <c r="AU2988">
        <v>44440</v>
      </c>
      <c r="AV2988">
        <v>1</v>
      </c>
      <c r="AW2988">
        <v>1</v>
      </c>
      <c r="AX2988">
        <v>0</v>
      </c>
      <c r="AY2988">
        <v>2021</v>
      </c>
      <c r="AZ2988">
        <v>8</v>
      </c>
      <c r="BA2988">
        <v>30</v>
      </c>
      <c r="BB2988">
        <v>4</v>
      </c>
      <c r="BF2988">
        <v>2021</v>
      </c>
      <c r="BG2988" t="s">
        <v>73</v>
      </c>
      <c r="BH2988" t="s">
        <v>9822</v>
      </c>
      <c r="BI2988" t="s">
        <v>9787</v>
      </c>
      <c r="BJ2988" t="s">
        <v>9794</v>
      </c>
    </row>
    <row r="2989" spans="1:62" x14ac:dyDescent="0.35">
      <c r="A2989">
        <v>53258027</v>
      </c>
      <c r="B2989" t="s">
        <v>98</v>
      </c>
      <c r="C2989" t="s">
        <v>75</v>
      </c>
      <c r="D2989" t="s">
        <v>76</v>
      </c>
      <c r="E2989" t="s">
        <v>5763</v>
      </c>
      <c r="F2989">
        <v>46282724</v>
      </c>
      <c r="I2989" s="1">
        <v>44410</v>
      </c>
      <c r="J2989">
        <v>44440.733865740738</v>
      </c>
      <c r="K2989" t="s">
        <v>7918</v>
      </c>
      <c r="L2989" t="s">
        <v>65</v>
      </c>
      <c r="M2989" t="s">
        <v>66</v>
      </c>
      <c r="N2989" t="s">
        <v>67</v>
      </c>
      <c r="O2989" t="s">
        <v>68</v>
      </c>
      <c r="P2989" t="s">
        <v>402</v>
      </c>
      <c r="Q2989" t="s">
        <v>102</v>
      </c>
      <c r="R2989" t="s">
        <v>3057</v>
      </c>
      <c r="S2989" t="s">
        <v>71</v>
      </c>
      <c r="T2989" t="s">
        <v>7919</v>
      </c>
      <c r="U2989">
        <v>1</v>
      </c>
      <c r="V2989">
        <v>1</v>
      </c>
      <c r="W2989">
        <v>1</v>
      </c>
      <c r="X2989">
        <v>1</v>
      </c>
      <c r="Y2989">
        <v>0</v>
      </c>
      <c r="Z2989">
        <v>0</v>
      </c>
      <c r="AA2989">
        <v>0</v>
      </c>
      <c r="AB2989">
        <v>0</v>
      </c>
      <c r="AC2989">
        <v>0</v>
      </c>
      <c r="AD2989">
        <v>0</v>
      </c>
      <c r="AE2989">
        <v>1</v>
      </c>
      <c r="AF2989">
        <v>0</v>
      </c>
      <c r="AG2989">
        <v>1</v>
      </c>
      <c r="AH2989">
        <v>1</v>
      </c>
      <c r="AI2989">
        <v>0</v>
      </c>
      <c r="AJ2989">
        <v>0</v>
      </c>
      <c r="AK2989">
        <v>0</v>
      </c>
      <c r="AL2989">
        <v>0</v>
      </c>
      <c r="AM2989">
        <v>0</v>
      </c>
      <c r="AN2989">
        <v>0</v>
      </c>
      <c r="AO2989">
        <v>0</v>
      </c>
      <c r="AP2989">
        <v>1</v>
      </c>
      <c r="AQ2989">
        <v>0</v>
      </c>
      <c r="AR2989">
        <v>0</v>
      </c>
      <c r="AS2989">
        <v>0</v>
      </c>
      <c r="AT2989">
        <v>44410</v>
      </c>
      <c r="AU2989">
        <v>44440</v>
      </c>
      <c r="AV2989">
        <v>0</v>
      </c>
      <c r="AW2989">
        <v>1</v>
      </c>
      <c r="AX2989">
        <v>0</v>
      </c>
      <c r="AY2989">
        <v>2021</v>
      </c>
      <c r="AZ2989">
        <v>8</v>
      </c>
      <c r="BA2989">
        <v>29</v>
      </c>
      <c r="BB2989">
        <v>8</v>
      </c>
      <c r="BC2989">
        <v>90000</v>
      </c>
      <c r="BD2989">
        <v>90000</v>
      </c>
      <c r="BE2989" t="s">
        <v>90</v>
      </c>
      <c r="BF2989">
        <v>2021</v>
      </c>
      <c r="BG2989" t="s">
        <v>104</v>
      </c>
      <c r="BH2989" t="s">
        <v>59</v>
      </c>
      <c r="BI2989" t="s">
        <v>9787</v>
      </c>
      <c r="BJ2989" t="s">
        <v>9794</v>
      </c>
    </row>
    <row r="2990" spans="1:62" x14ac:dyDescent="0.35">
      <c r="A2990">
        <v>53258461</v>
      </c>
      <c r="B2990" t="s">
        <v>98</v>
      </c>
      <c r="C2990" t="s">
        <v>75</v>
      </c>
      <c r="D2990" t="s">
        <v>76</v>
      </c>
      <c r="E2990" t="s">
        <v>2578</v>
      </c>
      <c r="F2990">
        <v>35055316</v>
      </c>
      <c r="I2990" s="1">
        <v>44410</v>
      </c>
      <c r="J2990">
        <v>44440.999988425923</v>
      </c>
      <c r="K2990" t="s">
        <v>7920</v>
      </c>
      <c r="L2990" t="s">
        <v>65</v>
      </c>
      <c r="M2990" t="s">
        <v>66</v>
      </c>
      <c r="N2990" t="s">
        <v>67</v>
      </c>
      <c r="O2990" t="s">
        <v>438</v>
      </c>
      <c r="Q2990" t="s">
        <v>70</v>
      </c>
      <c r="R2990" t="s">
        <v>7921</v>
      </c>
      <c r="S2990" t="s">
        <v>71</v>
      </c>
      <c r="T2990" t="s">
        <v>7922</v>
      </c>
      <c r="U2990">
        <v>1</v>
      </c>
      <c r="V2990">
        <v>1</v>
      </c>
      <c r="W2990">
        <v>1</v>
      </c>
      <c r="X2990">
        <v>1</v>
      </c>
      <c r="Y2990">
        <v>0</v>
      </c>
      <c r="Z2990">
        <v>0</v>
      </c>
      <c r="AA2990">
        <v>0</v>
      </c>
      <c r="AB2990">
        <v>0</v>
      </c>
      <c r="AC2990">
        <v>0</v>
      </c>
      <c r="AD2990">
        <v>0</v>
      </c>
      <c r="AE2990">
        <v>1</v>
      </c>
      <c r="AF2990">
        <v>0</v>
      </c>
      <c r="AG2990">
        <v>0</v>
      </c>
      <c r="AH2990">
        <v>1</v>
      </c>
      <c r="AI2990">
        <v>0</v>
      </c>
      <c r="AJ2990">
        <v>0</v>
      </c>
      <c r="AK2990">
        <v>0</v>
      </c>
      <c r="AL2990">
        <v>0</v>
      </c>
      <c r="AM2990">
        <v>0</v>
      </c>
      <c r="AN2990">
        <v>0</v>
      </c>
      <c r="AO2990">
        <v>0</v>
      </c>
      <c r="AP2990">
        <v>0</v>
      </c>
      <c r="AQ2990">
        <v>0</v>
      </c>
      <c r="AR2990">
        <v>0</v>
      </c>
      <c r="AS2990">
        <v>0</v>
      </c>
      <c r="AT2990">
        <v>44410</v>
      </c>
      <c r="AU2990">
        <v>44438</v>
      </c>
      <c r="AV2990">
        <v>1</v>
      </c>
      <c r="AW2990">
        <v>1</v>
      </c>
      <c r="AX2990">
        <v>0</v>
      </c>
      <c r="AY2990">
        <v>2021</v>
      </c>
      <c r="AZ2990">
        <v>8</v>
      </c>
      <c r="BA2990">
        <v>30</v>
      </c>
      <c r="BB2990">
        <v>6</v>
      </c>
      <c r="BF2990">
        <v>2021</v>
      </c>
      <c r="BG2990" t="s">
        <v>73</v>
      </c>
      <c r="BH2990" t="s">
        <v>59</v>
      </c>
      <c r="BI2990" t="s">
        <v>9787</v>
      </c>
      <c r="BJ2990" t="s">
        <v>9794</v>
      </c>
    </row>
    <row r="2991" spans="1:62" x14ac:dyDescent="0.35">
      <c r="A2991">
        <v>53280318</v>
      </c>
      <c r="B2991" t="s">
        <v>1147</v>
      </c>
      <c r="C2991" t="s">
        <v>61</v>
      </c>
      <c r="D2991" t="s">
        <v>125</v>
      </c>
      <c r="E2991" t="s">
        <v>1157</v>
      </c>
      <c r="F2991">
        <v>41809881</v>
      </c>
      <c r="G2991" t="s">
        <v>1157</v>
      </c>
      <c r="H2991">
        <v>3.6922999999999999</v>
      </c>
      <c r="I2991" s="1">
        <v>44411</v>
      </c>
      <c r="J2991">
        <v>44441.999988425923</v>
      </c>
      <c r="K2991" t="s">
        <v>7923</v>
      </c>
      <c r="L2991" t="s">
        <v>65</v>
      </c>
      <c r="M2991" t="s">
        <v>66</v>
      </c>
      <c r="N2991" t="s">
        <v>67</v>
      </c>
      <c r="O2991" t="s">
        <v>68</v>
      </c>
      <c r="P2991" t="s">
        <v>69</v>
      </c>
      <c r="Q2991" t="s">
        <v>70</v>
      </c>
      <c r="S2991" t="s">
        <v>82</v>
      </c>
      <c r="T2991" t="s">
        <v>7924</v>
      </c>
      <c r="U2991">
        <v>1</v>
      </c>
      <c r="V2991">
        <v>1</v>
      </c>
      <c r="W2991">
        <v>1</v>
      </c>
      <c r="X2991">
        <v>1</v>
      </c>
      <c r="Y2991">
        <v>0</v>
      </c>
      <c r="Z2991">
        <v>0</v>
      </c>
      <c r="AA2991">
        <v>0</v>
      </c>
      <c r="AB2991">
        <v>0</v>
      </c>
      <c r="AC2991">
        <v>0</v>
      </c>
      <c r="AD2991">
        <v>0</v>
      </c>
      <c r="AE2991">
        <v>1</v>
      </c>
      <c r="AF2991">
        <v>0</v>
      </c>
      <c r="AG2991">
        <v>0</v>
      </c>
      <c r="AH2991">
        <v>1</v>
      </c>
      <c r="AI2991">
        <v>0</v>
      </c>
      <c r="AJ2991">
        <v>0</v>
      </c>
      <c r="AK2991">
        <v>0</v>
      </c>
      <c r="AL2991">
        <v>0</v>
      </c>
      <c r="AM2991">
        <v>0</v>
      </c>
      <c r="AN2991">
        <v>0</v>
      </c>
      <c r="AO2991">
        <v>0</v>
      </c>
      <c r="AP2991">
        <v>0</v>
      </c>
      <c r="AQ2991">
        <v>0</v>
      </c>
      <c r="AR2991">
        <v>0</v>
      </c>
      <c r="AS2991">
        <v>0</v>
      </c>
      <c r="AT2991">
        <v>44411</v>
      </c>
      <c r="AU2991">
        <v>44441</v>
      </c>
      <c r="AV2991">
        <v>0</v>
      </c>
      <c r="AW2991">
        <v>1</v>
      </c>
      <c r="AX2991">
        <v>0</v>
      </c>
      <c r="AY2991">
        <v>2021</v>
      </c>
      <c r="AZ2991">
        <v>8</v>
      </c>
      <c r="BA2991">
        <v>30</v>
      </c>
      <c r="BB2991">
        <v>6</v>
      </c>
      <c r="BF2991">
        <v>2021</v>
      </c>
      <c r="BG2991" t="s">
        <v>104</v>
      </c>
      <c r="BH2991" t="s">
        <v>9822</v>
      </c>
      <c r="BI2991" t="s">
        <v>9787</v>
      </c>
      <c r="BJ2991" t="s">
        <v>9795</v>
      </c>
    </row>
    <row r="2992" spans="1:62" x14ac:dyDescent="0.35">
      <c r="A2992">
        <v>53282447</v>
      </c>
      <c r="B2992" t="s">
        <v>7925</v>
      </c>
      <c r="C2992" t="s">
        <v>92</v>
      </c>
      <c r="D2992" t="s">
        <v>107</v>
      </c>
      <c r="E2992" t="s">
        <v>7926</v>
      </c>
      <c r="F2992">
        <v>5133543</v>
      </c>
      <c r="I2992" s="1">
        <v>44411</v>
      </c>
      <c r="J2992">
        <v>44441.999988425923</v>
      </c>
      <c r="K2992" t="s">
        <v>7927</v>
      </c>
      <c r="L2992" t="s">
        <v>65</v>
      </c>
      <c r="M2992" t="s">
        <v>197</v>
      </c>
      <c r="N2992" t="s">
        <v>198</v>
      </c>
      <c r="O2992" t="s">
        <v>168</v>
      </c>
      <c r="P2992" t="s">
        <v>199</v>
      </c>
      <c r="Q2992" t="s">
        <v>102</v>
      </c>
      <c r="S2992" t="s">
        <v>71</v>
      </c>
      <c r="T2992" t="s">
        <v>7928</v>
      </c>
      <c r="U2992">
        <v>0</v>
      </c>
      <c r="V2992">
        <v>1</v>
      </c>
      <c r="W2992">
        <v>0</v>
      </c>
      <c r="X2992">
        <v>1</v>
      </c>
      <c r="Y2992">
        <v>0</v>
      </c>
      <c r="Z2992">
        <v>0</v>
      </c>
      <c r="AA2992">
        <v>0</v>
      </c>
      <c r="AB2992">
        <v>0</v>
      </c>
      <c r="AC2992">
        <v>0</v>
      </c>
      <c r="AD2992">
        <v>0</v>
      </c>
      <c r="AE2992">
        <v>1</v>
      </c>
      <c r="AF2992">
        <v>0</v>
      </c>
      <c r="AG2992">
        <v>0</v>
      </c>
      <c r="AH2992">
        <v>1</v>
      </c>
      <c r="AI2992">
        <v>0</v>
      </c>
      <c r="AJ2992">
        <v>0</v>
      </c>
      <c r="AK2992">
        <v>0</v>
      </c>
      <c r="AL2992">
        <v>0</v>
      </c>
      <c r="AM2992">
        <v>0</v>
      </c>
      <c r="AN2992">
        <v>0</v>
      </c>
      <c r="AO2992">
        <v>0</v>
      </c>
      <c r="AP2992">
        <v>0</v>
      </c>
      <c r="AQ2992">
        <v>0</v>
      </c>
      <c r="AR2992">
        <v>0</v>
      </c>
      <c r="AS2992">
        <v>0</v>
      </c>
      <c r="AT2992">
        <v>44411</v>
      </c>
      <c r="AU2992">
        <v>44439</v>
      </c>
      <c r="AV2992">
        <v>1</v>
      </c>
      <c r="AW2992">
        <v>1</v>
      </c>
      <c r="AX2992">
        <v>0</v>
      </c>
      <c r="AY2992">
        <v>2021</v>
      </c>
      <c r="AZ2992">
        <v>8</v>
      </c>
      <c r="BA2992">
        <v>30</v>
      </c>
      <c r="BB2992">
        <v>4</v>
      </c>
      <c r="BF2992">
        <v>2021</v>
      </c>
      <c r="BG2992" t="s">
        <v>73</v>
      </c>
      <c r="BH2992" t="s">
        <v>9822</v>
      </c>
      <c r="BI2992" t="s">
        <v>9787</v>
      </c>
      <c r="BJ2992" t="s">
        <v>9795</v>
      </c>
    </row>
    <row r="2993" spans="1:62" x14ac:dyDescent="0.35">
      <c r="A2993">
        <v>53287844</v>
      </c>
      <c r="B2993" t="s">
        <v>116</v>
      </c>
      <c r="C2993" t="s">
        <v>61</v>
      </c>
      <c r="D2993" t="s">
        <v>125</v>
      </c>
      <c r="E2993" t="s">
        <v>5298</v>
      </c>
      <c r="F2993">
        <v>45745332</v>
      </c>
      <c r="I2993" s="1">
        <v>44412</v>
      </c>
      <c r="J2993">
        <v>44442.999988425923</v>
      </c>
      <c r="K2993" t="s">
        <v>5299</v>
      </c>
      <c r="L2993" t="s">
        <v>65</v>
      </c>
      <c r="M2993" t="s">
        <v>120</v>
      </c>
      <c r="N2993" t="s">
        <v>121</v>
      </c>
      <c r="O2993" t="s">
        <v>168</v>
      </c>
      <c r="P2993" t="s">
        <v>122</v>
      </c>
      <c r="Q2993" t="s">
        <v>70</v>
      </c>
      <c r="S2993" t="s">
        <v>71</v>
      </c>
      <c r="T2993" t="s">
        <v>7929</v>
      </c>
      <c r="U2993">
        <v>1</v>
      </c>
      <c r="V2993">
        <v>1</v>
      </c>
      <c r="W2993">
        <v>1</v>
      </c>
      <c r="X2993">
        <v>1</v>
      </c>
      <c r="Y2993">
        <v>0</v>
      </c>
      <c r="Z2993">
        <v>0</v>
      </c>
      <c r="AA2993">
        <v>0</v>
      </c>
      <c r="AB2993">
        <v>0</v>
      </c>
      <c r="AC2993">
        <v>0</v>
      </c>
      <c r="AD2993">
        <v>0</v>
      </c>
      <c r="AE2993">
        <v>1</v>
      </c>
      <c r="AF2993">
        <v>0</v>
      </c>
      <c r="AG2993">
        <v>0</v>
      </c>
      <c r="AH2993">
        <v>1</v>
      </c>
      <c r="AI2993">
        <v>0</v>
      </c>
      <c r="AJ2993">
        <v>0</v>
      </c>
      <c r="AK2993">
        <v>0</v>
      </c>
      <c r="AL2993">
        <v>0</v>
      </c>
      <c r="AM2993">
        <v>0</v>
      </c>
      <c r="AN2993">
        <v>0</v>
      </c>
      <c r="AO2993">
        <v>0</v>
      </c>
      <c r="AP2993">
        <v>0</v>
      </c>
      <c r="AQ2993">
        <v>0</v>
      </c>
      <c r="AR2993">
        <v>0</v>
      </c>
      <c r="AS2993">
        <v>0</v>
      </c>
      <c r="AT2993">
        <v>44412</v>
      </c>
      <c r="AU2993">
        <v>44442</v>
      </c>
      <c r="AV2993">
        <v>0</v>
      </c>
      <c r="AW2993">
        <v>1</v>
      </c>
      <c r="AX2993">
        <v>0</v>
      </c>
      <c r="AY2993">
        <v>2021</v>
      </c>
      <c r="AZ2993">
        <v>8</v>
      </c>
      <c r="BA2993">
        <v>30</v>
      </c>
      <c r="BB2993">
        <v>6</v>
      </c>
      <c r="BF2993">
        <v>2021</v>
      </c>
      <c r="BG2993" t="s">
        <v>104</v>
      </c>
      <c r="BH2993" t="s">
        <v>9822</v>
      </c>
      <c r="BI2993" t="s">
        <v>9787</v>
      </c>
      <c r="BJ2993" t="s">
        <v>9793</v>
      </c>
    </row>
    <row r="2994" spans="1:62" x14ac:dyDescent="0.35">
      <c r="A2994">
        <v>53299335</v>
      </c>
      <c r="B2994" t="s">
        <v>7930</v>
      </c>
      <c r="C2994" t="s">
        <v>75</v>
      </c>
      <c r="D2994" t="s">
        <v>165</v>
      </c>
      <c r="E2994" t="s">
        <v>7259</v>
      </c>
      <c r="F2994">
        <v>35443698</v>
      </c>
      <c r="I2994" s="1">
        <v>44412</v>
      </c>
      <c r="J2994">
        <v>44442.999988425923</v>
      </c>
      <c r="K2994" t="s">
        <v>7931</v>
      </c>
      <c r="L2994" t="s">
        <v>65</v>
      </c>
      <c r="M2994" t="s">
        <v>66</v>
      </c>
      <c r="N2994" t="s">
        <v>67</v>
      </c>
      <c r="O2994" t="s">
        <v>68</v>
      </c>
      <c r="P2994" t="s">
        <v>402</v>
      </c>
      <c r="Q2994" t="s">
        <v>70</v>
      </c>
      <c r="S2994" t="s">
        <v>71</v>
      </c>
      <c r="T2994" t="s">
        <v>7932</v>
      </c>
      <c r="U2994">
        <v>0</v>
      </c>
      <c r="V2994">
        <v>1</v>
      </c>
      <c r="W2994">
        <v>0</v>
      </c>
      <c r="X2994">
        <v>0</v>
      </c>
      <c r="Y2994">
        <v>0</v>
      </c>
      <c r="Z2994">
        <v>0</v>
      </c>
      <c r="AA2994">
        <v>0</v>
      </c>
      <c r="AB2994">
        <v>0</v>
      </c>
      <c r="AC2994">
        <v>1</v>
      </c>
      <c r="AD2994">
        <v>0</v>
      </c>
      <c r="AE2994">
        <v>0</v>
      </c>
      <c r="AF2994">
        <v>1</v>
      </c>
      <c r="AG2994">
        <v>0</v>
      </c>
      <c r="AH2994">
        <v>0</v>
      </c>
      <c r="AI2994">
        <v>0</v>
      </c>
      <c r="AJ2994">
        <v>0</v>
      </c>
      <c r="AK2994">
        <v>0</v>
      </c>
      <c r="AL2994">
        <v>0</v>
      </c>
      <c r="AM2994">
        <v>0</v>
      </c>
      <c r="AN2994">
        <v>0</v>
      </c>
      <c r="AO2994">
        <v>0</v>
      </c>
      <c r="AP2994">
        <v>0</v>
      </c>
      <c r="AQ2994">
        <v>0</v>
      </c>
      <c r="AR2994">
        <v>0</v>
      </c>
      <c r="AS2994">
        <v>0</v>
      </c>
      <c r="AT2994">
        <v>44412</v>
      </c>
      <c r="AU2994">
        <v>44417</v>
      </c>
      <c r="AV2994">
        <v>0</v>
      </c>
      <c r="AW2994">
        <v>1</v>
      </c>
      <c r="AX2994">
        <v>0</v>
      </c>
      <c r="AY2994">
        <v>2021</v>
      </c>
      <c r="AZ2994">
        <v>8</v>
      </c>
      <c r="BA2994">
        <v>30</v>
      </c>
      <c r="BB2994">
        <v>3</v>
      </c>
      <c r="BF2994">
        <v>2021</v>
      </c>
      <c r="BG2994" t="s">
        <v>104</v>
      </c>
      <c r="BH2994" t="s">
        <v>9822</v>
      </c>
      <c r="BI2994" t="s">
        <v>9787</v>
      </c>
      <c r="BJ2994" t="s">
        <v>9793</v>
      </c>
    </row>
    <row r="2995" spans="1:62" x14ac:dyDescent="0.35">
      <c r="A2995">
        <v>53304564</v>
      </c>
      <c r="B2995" t="s">
        <v>7933</v>
      </c>
      <c r="C2995" t="s">
        <v>192</v>
      </c>
      <c r="D2995" t="s">
        <v>3562</v>
      </c>
      <c r="E2995" t="s">
        <v>2766</v>
      </c>
      <c r="F2995">
        <v>21659343</v>
      </c>
      <c r="G2995" t="s">
        <v>2767</v>
      </c>
      <c r="H2995">
        <v>3.4460999999999999</v>
      </c>
      <c r="I2995" s="1">
        <v>44412</v>
      </c>
      <c r="J2995">
        <v>44442.999988425923</v>
      </c>
      <c r="K2995" t="s">
        <v>7934</v>
      </c>
      <c r="L2995" t="s">
        <v>65</v>
      </c>
      <c r="M2995" t="s">
        <v>152</v>
      </c>
      <c r="N2995" t="s">
        <v>153</v>
      </c>
      <c r="Q2995" t="s">
        <v>70</v>
      </c>
      <c r="S2995" t="s">
        <v>82</v>
      </c>
      <c r="T2995" t="s">
        <v>7935</v>
      </c>
      <c r="U2995">
        <v>1</v>
      </c>
      <c r="V2995">
        <v>1</v>
      </c>
      <c r="W2995">
        <v>1</v>
      </c>
      <c r="X2995">
        <v>1</v>
      </c>
      <c r="Y2995">
        <v>0</v>
      </c>
      <c r="Z2995">
        <v>0</v>
      </c>
      <c r="AA2995">
        <v>0</v>
      </c>
      <c r="AB2995">
        <v>0</v>
      </c>
      <c r="AC2995">
        <v>0</v>
      </c>
      <c r="AD2995">
        <v>0</v>
      </c>
      <c r="AE2995">
        <v>1</v>
      </c>
      <c r="AF2995">
        <v>0</v>
      </c>
      <c r="AG2995">
        <v>0</v>
      </c>
      <c r="AH2995">
        <v>1</v>
      </c>
      <c r="AI2995">
        <v>0</v>
      </c>
      <c r="AJ2995">
        <v>0</v>
      </c>
      <c r="AK2995">
        <v>0</v>
      </c>
      <c r="AL2995">
        <v>0</v>
      </c>
      <c r="AM2995">
        <v>0</v>
      </c>
      <c r="AN2995">
        <v>0</v>
      </c>
      <c r="AO2995">
        <v>0</v>
      </c>
      <c r="AP2995">
        <v>0</v>
      </c>
      <c r="AQ2995">
        <v>1</v>
      </c>
      <c r="AR2995">
        <v>0</v>
      </c>
      <c r="AS2995">
        <v>0</v>
      </c>
      <c r="AT2995">
        <v>44412</v>
      </c>
      <c r="AU2995">
        <v>44428</v>
      </c>
      <c r="AV2995">
        <v>0</v>
      </c>
      <c r="AW2995">
        <v>1</v>
      </c>
      <c r="AX2995">
        <v>0</v>
      </c>
      <c r="AY2995">
        <v>2021</v>
      </c>
      <c r="AZ2995">
        <v>8</v>
      </c>
      <c r="BA2995">
        <v>30</v>
      </c>
      <c r="BB2995">
        <v>7</v>
      </c>
      <c r="BF2995">
        <v>2021</v>
      </c>
      <c r="BG2995" t="s">
        <v>104</v>
      </c>
      <c r="BH2995" t="s">
        <v>9822</v>
      </c>
      <c r="BI2995" t="s">
        <v>9787</v>
      </c>
      <c r="BJ2995" t="s">
        <v>9793</v>
      </c>
    </row>
    <row r="2996" spans="1:62" x14ac:dyDescent="0.35">
      <c r="A2996">
        <v>53309183</v>
      </c>
      <c r="B2996" t="s">
        <v>7936</v>
      </c>
      <c r="C2996" t="s">
        <v>75</v>
      </c>
      <c r="D2996" t="s">
        <v>76</v>
      </c>
      <c r="E2996" t="s">
        <v>7540</v>
      </c>
      <c r="F2996">
        <v>41391648</v>
      </c>
      <c r="G2996" t="s">
        <v>5264</v>
      </c>
      <c r="H2996">
        <v>3.9236</v>
      </c>
      <c r="I2996" s="1">
        <v>44413</v>
      </c>
      <c r="J2996">
        <v>44423.999988425923</v>
      </c>
      <c r="K2996" t="s">
        <v>7541</v>
      </c>
      <c r="L2996" t="s">
        <v>65</v>
      </c>
      <c r="M2996" t="s">
        <v>79</v>
      </c>
      <c r="N2996" t="s">
        <v>80</v>
      </c>
      <c r="P2996" t="s">
        <v>189</v>
      </c>
      <c r="Q2996" t="s">
        <v>70</v>
      </c>
      <c r="R2996" t="s">
        <v>7542</v>
      </c>
      <c r="S2996" t="s">
        <v>71</v>
      </c>
      <c r="T2996" t="s">
        <v>7937</v>
      </c>
      <c r="U2996">
        <v>0</v>
      </c>
      <c r="V2996">
        <v>1</v>
      </c>
      <c r="W2996">
        <v>0</v>
      </c>
      <c r="X2996">
        <v>1</v>
      </c>
      <c r="Y2996">
        <v>0</v>
      </c>
      <c r="Z2996">
        <v>0</v>
      </c>
      <c r="AA2996">
        <v>0</v>
      </c>
      <c r="AB2996">
        <v>1</v>
      </c>
      <c r="AC2996">
        <v>1</v>
      </c>
      <c r="AD2996">
        <v>0</v>
      </c>
      <c r="AE2996">
        <v>0</v>
      </c>
      <c r="AF2996">
        <v>1</v>
      </c>
      <c r="AG2996">
        <v>0</v>
      </c>
      <c r="AH2996">
        <v>0</v>
      </c>
      <c r="AI2996">
        <v>0</v>
      </c>
      <c r="AJ2996">
        <v>0</v>
      </c>
      <c r="AK2996">
        <v>0</v>
      </c>
      <c r="AL2996">
        <v>0</v>
      </c>
      <c r="AM2996">
        <v>0</v>
      </c>
      <c r="AN2996">
        <v>0</v>
      </c>
      <c r="AO2996">
        <v>0</v>
      </c>
      <c r="AP2996">
        <v>0</v>
      </c>
      <c r="AQ2996">
        <v>1</v>
      </c>
      <c r="AR2996">
        <v>0</v>
      </c>
      <c r="AS2996">
        <v>0</v>
      </c>
      <c r="AT2996">
        <v>44413</v>
      </c>
      <c r="AU2996">
        <v>44423</v>
      </c>
      <c r="AV2996">
        <v>0</v>
      </c>
      <c r="AW2996">
        <v>1</v>
      </c>
      <c r="AX2996">
        <v>0</v>
      </c>
      <c r="AY2996">
        <v>2021</v>
      </c>
      <c r="AZ2996">
        <v>8</v>
      </c>
      <c r="BA2996">
        <v>10</v>
      </c>
      <c r="BB2996">
        <v>6</v>
      </c>
      <c r="BC2996">
        <v>68442</v>
      </c>
      <c r="BD2996">
        <v>93993</v>
      </c>
      <c r="BE2996" t="s">
        <v>90</v>
      </c>
      <c r="BF2996">
        <v>2021</v>
      </c>
      <c r="BG2996" t="s">
        <v>104</v>
      </c>
      <c r="BH2996" t="s">
        <v>59</v>
      </c>
      <c r="BI2996" t="s">
        <v>9787</v>
      </c>
      <c r="BJ2996" t="s">
        <v>9796</v>
      </c>
    </row>
    <row r="2997" spans="1:62" x14ac:dyDescent="0.35">
      <c r="A2997">
        <v>53315581</v>
      </c>
      <c r="B2997" t="s">
        <v>7938</v>
      </c>
      <c r="C2997" t="s">
        <v>1004</v>
      </c>
      <c r="D2997" t="s">
        <v>76</v>
      </c>
      <c r="E2997" t="s">
        <v>7939</v>
      </c>
      <c r="F2997">
        <v>2312131</v>
      </c>
      <c r="I2997" s="1">
        <v>44413</v>
      </c>
      <c r="J2997">
        <v>44443.999988425923</v>
      </c>
      <c r="K2997" t="s">
        <v>7940</v>
      </c>
      <c r="L2997" t="s">
        <v>65</v>
      </c>
      <c r="M2997" t="s">
        <v>519</v>
      </c>
      <c r="N2997" t="s">
        <v>520</v>
      </c>
      <c r="Q2997" t="s">
        <v>70</v>
      </c>
      <c r="S2997" t="s">
        <v>71</v>
      </c>
      <c r="T2997" t="s">
        <v>7941</v>
      </c>
      <c r="U2997">
        <v>0</v>
      </c>
      <c r="V2997">
        <v>1</v>
      </c>
      <c r="W2997">
        <v>1</v>
      </c>
      <c r="X2997">
        <v>1</v>
      </c>
      <c r="Y2997">
        <v>0</v>
      </c>
      <c r="Z2997">
        <v>0</v>
      </c>
      <c r="AA2997">
        <v>0</v>
      </c>
      <c r="AB2997">
        <v>0</v>
      </c>
      <c r="AC2997">
        <v>0</v>
      </c>
      <c r="AD2997">
        <v>0</v>
      </c>
      <c r="AE2997">
        <v>1</v>
      </c>
      <c r="AF2997">
        <v>0</v>
      </c>
      <c r="AG2997">
        <v>0</v>
      </c>
      <c r="AH2997">
        <v>1</v>
      </c>
      <c r="AI2997">
        <v>0</v>
      </c>
      <c r="AJ2997">
        <v>0</v>
      </c>
      <c r="AK2997">
        <v>0</v>
      </c>
      <c r="AL2997">
        <v>0</v>
      </c>
      <c r="AM2997">
        <v>0</v>
      </c>
      <c r="AN2997">
        <v>0</v>
      </c>
      <c r="AO2997">
        <v>0</v>
      </c>
      <c r="AP2997">
        <v>0</v>
      </c>
      <c r="AQ2997">
        <v>0</v>
      </c>
      <c r="AR2997">
        <v>0</v>
      </c>
      <c r="AS2997">
        <v>0</v>
      </c>
      <c r="AT2997">
        <v>44413</v>
      </c>
      <c r="AU2997">
        <v>44427</v>
      </c>
      <c r="AV2997">
        <v>0</v>
      </c>
      <c r="AW2997">
        <v>1</v>
      </c>
      <c r="AX2997">
        <v>0</v>
      </c>
      <c r="AY2997">
        <v>2021</v>
      </c>
      <c r="AZ2997">
        <v>8</v>
      </c>
      <c r="BA2997">
        <v>30</v>
      </c>
      <c r="BB2997">
        <v>5</v>
      </c>
      <c r="BF2997">
        <v>2021</v>
      </c>
      <c r="BG2997" t="s">
        <v>104</v>
      </c>
      <c r="BH2997" t="s">
        <v>9822</v>
      </c>
      <c r="BI2997" t="s">
        <v>9787</v>
      </c>
      <c r="BJ2997" t="s">
        <v>9796</v>
      </c>
    </row>
    <row r="2998" spans="1:62" x14ac:dyDescent="0.35">
      <c r="A2998">
        <v>53315669</v>
      </c>
      <c r="B2998" t="s">
        <v>7938</v>
      </c>
      <c r="C2998" t="s">
        <v>1004</v>
      </c>
      <c r="D2998" t="s">
        <v>76</v>
      </c>
      <c r="E2998" t="s">
        <v>7939</v>
      </c>
      <c r="F2998">
        <v>2312131</v>
      </c>
      <c r="I2998" s="1">
        <v>44413</v>
      </c>
      <c r="J2998">
        <v>44443.999988425923</v>
      </c>
      <c r="K2998" t="s">
        <v>7942</v>
      </c>
      <c r="L2998" t="s">
        <v>65</v>
      </c>
      <c r="M2998" t="s">
        <v>66</v>
      </c>
      <c r="N2998" t="s">
        <v>833</v>
      </c>
      <c r="Q2998" t="s">
        <v>70</v>
      </c>
      <c r="S2998" t="s">
        <v>71</v>
      </c>
      <c r="T2998" t="s">
        <v>7943</v>
      </c>
      <c r="U2998">
        <v>0</v>
      </c>
      <c r="V2998">
        <v>1</v>
      </c>
      <c r="W2998">
        <v>1</v>
      </c>
      <c r="X2998">
        <v>1</v>
      </c>
      <c r="Y2998">
        <v>0</v>
      </c>
      <c r="Z2998">
        <v>0</v>
      </c>
      <c r="AA2998">
        <v>0</v>
      </c>
      <c r="AB2998">
        <v>0</v>
      </c>
      <c r="AC2998">
        <v>0</v>
      </c>
      <c r="AD2998">
        <v>0</v>
      </c>
      <c r="AE2998">
        <v>1</v>
      </c>
      <c r="AF2998">
        <v>0</v>
      </c>
      <c r="AG2998">
        <v>0</v>
      </c>
      <c r="AH2998">
        <v>1</v>
      </c>
      <c r="AI2998">
        <v>0</v>
      </c>
      <c r="AJ2998">
        <v>0</v>
      </c>
      <c r="AK2998">
        <v>0</v>
      </c>
      <c r="AL2998">
        <v>0</v>
      </c>
      <c r="AM2998">
        <v>0</v>
      </c>
      <c r="AN2998">
        <v>0</v>
      </c>
      <c r="AO2998">
        <v>0</v>
      </c>
      <c r="AP2998">
        <v>0</v>
      </c>
      <c r="AQ2998">
        <v>0</v>
      </c>
      <c r="AR2998">
        <v>0</v>
      </c>
      <c r="AS2998">
        <v>0</v>
      </c>
      <c r="AT2998">
        <v>44413</v>
      </c>
      <c r="AU2998">
        <v>44427</v>
      </c>
      <c r="AV2998">
        <v>0</v>
      </c>
      <c r="AW2998">
        <v>1</v>
      </c>
      <c r="AX2998">
        <v>0</v>
      </c>
      <c r="AY2998">
        <v>2021</v>
      </c>
      <c r="AZ2998">
        <v>8</v>
      </c>
      <c r="BA2998">
        <v>30</v>
      </c>
      <c r="BB2998">
        <v>5</v>
      </c>
      <c r="BF2998">
        <v>2021</v>
      </c>
      <c r="BG2998" t="s">
        <v>104</v>
      </c>
      <c r="BH2998" t="s">
        <v>9822</v>
      </c>
      <c r="BI2998" t="s">
        <v>9787</v>
      </c>
      <c r="BJ2998" t="s">
        <v>9796</v>
      </c>
    </row>
    <row r="2999" spans="1:62" x14ac:dyDescent="0.35">
      <c r="A2999">
        <v>53315752</v>
      </c>
      <c r="B2999" t="s">
        <v>7938</v>
      </c>
      <c r="C2999" t="s">
        <v>1004</v>
      </c>
      <c r="D2999" t="s">
        <v>76</v>
      </c>
      <c r="E2999" t="s">
        <v>7939</v>
      </c>
      <c r="F2999">
        <v>2312131</v>
      </c>
      <c r="I2999" s="1">
        <v>44413</v>
      </c>
      <c r="J2999">
        <v>44443.999988425923</v>
      </c>
      <c r="K2999" t="s">
        <v>7942</v>
      </c>
      <c r="L2999" t="s">
        <v>65</v>
      </c>
      <c r="M2999" t="s">
        <v>197</v>
      </c>
      <c r="N2999" t="s">
        <v>198</v>
      </c>
      <c r="Q2999" t="s">
        <v>70</v>
      </c>
      <c r="S2999" t="s">
        <v>71</v>
      </c>
      <c r="T2999" t="s">
        <v>7944</v>
      </c>
      <c r="U2999">
        <v>1</v>
      </c>
      <c r="V2999">
        <v>1</v>
      </c>
      <c r="W2999">
        <v>1</v>
      </c>
      <c r="X2999">
        <v>1</v>
      </c>
      <c r="Y2999">
        <v>0</v>
      </c>
      <c r="Z2999">
        <v>0</v>
      </c>
      <c r="AA2999">
        <v>0</v>
      </c>
      <c r="AB2999">
        <v>0</v>
      </c>
      <c r="AC2999">
        <v>0</v>
      </c>
      <c r="AD2999">
        <v>0</v>
      </c>
      <c r="AE2999">
        <v>1</v>
      </c>
      <c r="AF2999">
        <v>0</v>
      </c>
      <c r="AG2999">
        <v>0</v>
      </c>
      <c r="AH2999">
        <v>1</v>
      </c>
      <c r="AI2999">
        <v>0</v>
      </c>
      <c r="AJ2999">
        <v>0</v>
      </c>
      <c r="AK2999">
        <v>0</v>
      </c>
      <c r="AL2999">
        <v>0</v>
      </c>
      <c r="AM2999">
        <v>0</v>
      </c>
      <c r="AN2999">
        <v>0</v>
      </c>
      <c r="AO2999">
        <v>0</v>
      </c>
      <c r="AP2999">
        <v>0</v>
      </c>
      <c r="AQ2999">
        <v>0</v>
      </c>
      <c r="AR2999">
        <v>0</v>
      </c>
      <c r="AS2999">
        <v>0</v>
      </c>
      <c r="AT2999">
        <v>44413</v>
      </c>
      <c r="AU2999">
        <v>44427</v>
      </c>
      <c r="AV2999">
        <v>0</v>
      </c>
      <c r="AW2999">
        <v>1</v>
      </c>
      <c r="AX2999">
        <v>0</v>
      </c>
      <c r="AY2999">
        <v>2021</v>
      </c>
      <c r="AZ2999">
        <v>8</v>
      </c>
      <c r="BA2999">
        <v>30</v>
      </c>
      <c r="BB2999">
        <v>6</v>
      </c>
      <c r="BF2999">
        <v>2021</v>
      </c>
      <c r="BG2999" t="s">
        <v>104</v>
      </c>
      <c r="BH2999" t="s">
        <v>9822</v>
      </c>
      <c r="BI2999" t="s">
        <v>9787</v>
      </c>
      <c r="BJ2999" t="s">
        <v>9796</v>
      </c>
    </row>
    <row r="3000" spans="1:62" x14ac:dyDescent="0.35">
      <c r="A3000">
        <v>53315861</v>
      </c>
      <c r="B3000" t="s">
        <v>7938</v>
      </c>
      <c r="C3000" t="s">
        <v>1004</v>
      </c>
      <c r="D3000" t="s">
        <v>76</v>
      </c>
      <c r="E3000" t="s">
        <v>7939</v>
      </c>
      <c r="F3000">
        <v>2312131</v>
      </c>
      <c r="I3000" s="1">
        <v>44413</v>
      </c>
      <c r="J3000">
        <v>44443.999988425923</v>
      </c>
      <c r="K3000" t="s">
        <v>7942</v>
      </c>
      <c r="L3000" t="s">
        <v>65</v>
      </c>
      <c r="M3000" t="s">
        <v>66</v>
      </c>
      <c r="N3000" t="s">
        <v>833</v>
      </c>
      <c r="Q3000" t="s">
        <v>70</v>
      </c>
      <c r="S3000" t="s">
        <v>71</v>
      </c>
      <c r="T3000" t="s">
        <v>7945</v>
      </c>
      <c r="U3000">
        <v>1</v>
      </c>
      <c r="V3000">
        <v>1</v>
      </c>
      <c r="W3000">
        <v>1</v>
      </c>
      <c r="X3000">
        <v>1</v>
      </c>
      <c r="Y3000">
        <v>0</v>
      </c>
      <c r="Z3000">
        <v>0</v>
      </c>
      <c r="AA3000">
        <v>0</v>
      </c>
      <c r="AB3000">
        <v>0</v>
      </c>
      <c r="AC3000">
        <v>0</v>
      </c>
      <c r="AD3000">
        <v>0</v>
      </c>
      <c r="AE3000">
        <v>1</v>
      </c>
      <c r="AF3000">
        <v>0</v>
      </c>
      <c r="AG3000">
        <v>0</v>
      </c>
      <c r="AH3000">
        <v>1</v>
      </c>
      <c r="AI3000">
        <v>0</v>
      </c>
      <c r="AJ3000">
        <v>0</v>
      </c>
      <c r="AK3000">
        <v>0</v>
      </c>
      <c r="AL3000">
        <v>0</v>
      </c>
      <c r="AM3000">
        <v>0</v>
      </c>
      <c r="AN3000">
        <v>0</v>
      </c>
      <c r="AO3000">
        <v>0</v>
      </c>
      <c r="AP3000">
        <v>0</v>
      </c>
      <c r="AQ3000">
        <v>0</v>
      </c>
      <c r="AR3000">
        <v>0</v>
      </c>
      <c r="AS3000">
        <v>0</v>
      </c>
      <c r="AT3000">
        <v>44413</v>
      </c>
      <c r="AU3000">
        <v>44427</v>
      </c>
      <c r="AV3000">
        <v>0</v>
      </c>
      <c r="AW3000">
        <v>1</v>
      </c>
      <c r="AX3000">
        <v>0</v>
      </c>
      <c r="AY3000">
        <v>2021</v>
      </c>
      <c r="AZ3000">
        <v>8</v>
      </c>
      <c r="BA3000">
        <v>30</v>
      </c>
      <c r="BB3000">
        <v>6</v>
      </c>
      <c r="BF3000">
        <v>2021</v>
      </c>
      <c r="BG3000" t="s">
        <v>104</v>
      </c>
      <c r="BH3000" t="s">
        <v>9822</v>
      </c>
      <c r="BI3000" t="s">
        <v>9787</v>
      </c>
      <c r="BJ3000" t="s">
        <v>9796</v>
      </c>
    </row>
    <row r="3001" spans="1:62" x14ac:dyDescent="0.35">
      <c r="A3001">
        <v>53322299</v>
      </c>
      <c r="B3001" t="s">
        <v>98</v>
      </c>
      <c r="C3001" t="s">
        <v>75</v>
      </c>
      <c r="D3001" t="s">
        <v>236</v>
      </c>
      <c r="E3001" t="s">
        <v>118</v>
      </c>
      <c r="F3001">
        <v>45665646</v>
      </c>
      <c r="I3001" s="1">
        <v>44413</v>
      </c>
      <c r="J3001">
        <v>44443.688900462963</v>
      </c>
      <c r="K3001" t="s">
        <v>7946</v>
      </c>
      <c r="L3001" t="s">
        <v>65</v>
      </c>
      <c r="M3001" t="s">
        <v>152</v>
      </c>
      <c r="N3001" t="s">
        <v>153</v>
      </c>
      <c r="Q3001" t="s">
        <v>70</v>
      </c>
      <c r="S3001" t="s">
        <v>71</v>
      </c>
      <c r="T3001" t="s">
        <v>7947</v>
      </c>
      <c r="U3001">
        <v>0</v>
      </c>
      <c r="V3001">
        <v>1</v>
      </c>
      <c r="W3001">
        <v>1</v>
      </c>
      <c r="X3001">
        <v>1</v>
      </c>
      <c r="Y3001">
        <v>0</v>
      </c>
      <c r="Z3001">
        <v>0</v>
      </c>
      <c r="AA3001">
        <v>0</v>
      </c>
      <c r="AB3001">
        <v>0</v>
      </c>
      <c r="AC3001">
        <v>0</v>
      </c>
      <c r="AD3001">
        <v>0</v>
      </c>
      <c r="AE3001">
        <v>1</v>
      </c>
      <c r="AF3001">
        <v>0</v>
      </c>
      <c r="AG3001">
        <v>0</v>
      </c>
      <c r="AH3001">
        <v>1</v>
      </c>
      <c r="AI3001">
        <v>0</v>
      </c>
      <c r="AJ3001">
        <v>0</v>
      </c>
      <c r="AK3001">
        <v>0</v>
      </c>
      <c r="AL3001">
        <v>0</v>
      </c>
      <c r="AM3001">
        <v>0</v>
      </c>
      <c r="AN3001">
        <v>0</v>
      </c>
      <c r="AO3001">
        <v>0</v>
      </c>
      <c r="AP3001">
        <v>0</v>
      </c>
      <c r="AQ3001">
        <v>0</v>
      </c>
      <c r="AR3001">
        <v>0</v>
      </c>
      <c r="AS3001">
        <v>0</v>
      </c>
      <c r="AT3001">
        <v>44413</v>
      </c>
      <c r="AU3001">
        <v>44443</v>
      </c>
      <c r="AV3001">
        <v>1</v>
      </c>
      <c r="AW3001">
        <v>1</v>
      </c>
      <c r="AX3001">
        <v>0</v>
      </c>
      <c r="AY3001">
        <v>2021</v>
      </c>
      <c r="AZ3001">
        <v>8</v>
      </c>
      <c r="BA3001">
        <v>29</v>
      </c>
      <c r="BB3001">
        <v>5</v>
      </c>
      <c r="BF3001">
        <v>2021</v>
      </c>
      <c r="BG3001" t="s">
        <v>73</v>
      </c>
      <c r="BH3001" t="s">
        <v>9822</v>
      </c>
      <c r="BI3001" t="s">
        <v>9787</v>
      </c>
      <c r="BJ3001" t="s">
        <v>9796</v>
      </c>
    </row>
    <row r="3002" spans="1:62" x14ac:dyDescent="0.35">
      <c r="A3002">
        <v>53329898</v>
      </c>
      <c r="B3002" t="s">
        <v>7202</v>
      </c>
      <c r="C3002" t="s">
        <v>92</v>
      </c>
      <c r="D3002" t="s">
        <v>93</v>
      </c>
      <c r="E3002" t="s">
        <v>6780</v>
      </c>
      <c r="F3002">
        <v>39087537</v>
      </c>
      <c r="G3002" t="s">
        <v>1217</v>
      </c>
      <c r="H3002">
        <v>2.931</v>
      </c>
      <c r="I3002" s="1">
        <v>44414</v>
      </c>
      <c r="J3002">
        <v>44444.999988425923</v>
      </c>
      <c r="K3002" t="s">
        <v>7203</v>
      </c>
      <c r="L3002" t="s">
        <v>65</v>
      </c>
      <c r="M3002" t="s">
        <v>66</v>
      </c>
      <c r="N3002" t="s">
        <v>67</v>
      </c>
      <c r="O3002" t="s">
        <v>101</v>
      </c>
      <c r="P3002" t="s">
        <v>1219</v>
      </c>
      <c r="Q3002" t="s">
        <v>102</v>
      </c>
      <c r="S3002" t="s">
        <v>71</v>
      </c>
      <c r="T3002" t="s">
        <v>7948</v>
      </c>
      <c r="U3002">
        <v>1</v>
      </c>
      <c r="V3002">
        <v>1</v>
      </c>
      <c r="W3002">
        <v>0</v>
      </c>
      <c r="X3002">
        <v>1</v>
      </c>
      <c r="Y3002">
        <v>0</v>
      </c>
      <c r="Z3002">
        <v>0</v>
      </c>
      <c r="AA3002">
        <v>0</v>
      </c>
      <c r="AB3002">
        <v>0</v>
      </c>
      <c r="AC3002">
        <v>0</v>
      </c>
      <c r="AD3002">
        <v>0</v>
      </c>
      <c r="AE3002">
        <v>1</v>
      </c>
      <c r="AF3002">
        <v>0</v>
      </c>
      <c r="AG3002">
        <v>0</v>
      </c>
      <c r="AH3002">
        <v>1</v>
      </c>
      <c r="AI3002">
        <v>0</v>
      </c>
      <c r="AJ3002">
        <v>0</v>
      </c>
      <c r="AK3002">
        <v>0</v>
      </c>
      <c r="AL3002">
        <v>0</v>
      </c>
      <c r="AM3002">
        <v>0</v>
      </c>
      <c r="AN3002">
        <v>0</v>
      </c>
      <c r="AO3002">
        <v>0</v>
      </c>
      <c r="AP3002">
        <v>0</v>
      </c>
      <c r="AQ3002">
        <v>0</v>
      </c>
      <c r="AR3002">
        <v>0</v>
      </c>
      <c r="AS3002">
        <v>0</v>
      </c>
      <c r="AT3002">
        <v>44414</v>
      </c>
      <c r="AU3002">
        <v>44440</v>
      </c>
      <c r="AV3002">
        <v>0</v>
      </c>
      <c r="AW3002">
        <v>1</v>
      </c>
      <c r="AX3002">
        <v>0</v>
      </c>
      <c r="AY3002">
        <v>2021</v>
      </c>
      <c r="AZ3002">
        <v>8</v>
      </c>
      <c r="BA3002">
        <v>30</v>
      </c>
      <c r="BB3002">
        <v>5</v>
      </c>
      <c r="BF3002">
        <v>2021</v>
      </c>
      <c r="BG3002" t="s">
        <v>104</v>
      </c>
      <c r="BH3002" t="s">
        <v>9822</v>
      </c>
      <c r="BI3002" t="s">
        <v>9787</v>
      </c>
      <c r="BJ3002" t="s">
        <v>9797</v>
      </c>
    </row>
    <row r="3003" spans="1:62" x14ac:dyDescent="0.35">
      <c r="A3003">
        <v>53332291</v>
      </c>
      <c r="B3003" t="s">
        <v>7949</v>
      </c>
      <c r="C3003" t="s">
        <v>369</v>
      </c>
      <c r="D3003" t="s">
        <v>388</v>
      </c>
      <c r="E3003" t="s">
        <v>7950</v>
      </c>
      <c r="F3003">
        <v>32016153</v>
      </c>
      <c r="G3003" t="s">
        <v>7951</v>
      </c>
      <c r="H3003">
        <v>3.7143000000000002</v>
      </c>
      <c r="I3003" s="1">
        <v>44414</v>
      </c>
      <c r="J3003">
        <v>44444.999988425923</v>
      </c>
      <c r="K3003" t="s">
        <v>7952</v>
      </c>
      <c r="L3003" t="s">
        <v>65</v>
      </c>
      <c r="M3003" t="s">
        <v>197</v>
      </c>
      <c r="N3003" t="s">
        <v>198</v>
      </c>
      <c r="O3003" t="s">
        <v>168</v>
      </c>
      <c r="P3003" t="s">
        <v>7953</v>
      </c>
      <c r="Q3003" t="s">
        <v>70</v>
      </c>
      <c r="S3003" t="s">
        <v>71</v>
      </c>
      <c r="T3003" t="s">
        <v>7954</v>
      </c>
      <c r="U3003">
        <v>1</v>
      </c>
      <c r="V3003">
        <v>1</v>
      </c>
      <c r="W3003">
        <v>0</v>
      </c>
      <c r="X3003">
        <v>1</v>
      </c>
      <c r="Y3003">
        <v>0</v>
      </c>
      <c r="Z3003">
        <v>0</v>
      </c>
      <c r="AA3003">
        <v>0</v>
      </c>
      <c r="AB3003">
        <v>0</v>
      </c>
      <c r="AC3003">
        <v>0</v>
      </c>
      <c r="AD3003">
        <v>0</v>
      </c>
      <c r="AE3003">
        <v>1</v>
      </c>
      <c r="AF3003">
        <v>0</v>
      </c>
      <c r="AG3003">
        <v>0</v>
      </c>
      <c r="AH3003">
        <v>1</v>
      </c>
      <c r="AI3003">
        <v>0</v>
      </c>
      <c r="AJ3003">
        <v>0</v>
      </c>
      <c r="AK3003">
        <v>0</v>
      </c>
      <c r="AL3003">
        <v>0</v>
      </c>
      <c r="AM3003">
        <v>0</v>
      </c>
      <c r="AN3003">
        <v>0</v>
      </c>
      <c r="AO3003">
        <v>0</v>
      </c>
      <c r="AP3003">
        <v>0</v>
      </c>
      <c r="AQ3003">
        <v>0</v>
      </c>
      <c r="AR3003">
        <v>0</v>
      </c>
      <c r="AS3003">
        <v>0</v>
      </c>
      <c r="AT3003">
        <v>44414</v>
      </c>
      <c r="AU3003">
        <v>44444</v>
      </c>
      <c r="AV3003">
        <v>0</v>
      </c>
      <c r="AW3003">
        <v>1</v>
      </c>
      <c r="AX3003">
        <v>0</v>
      </c>
      <c r="AY3003">
        <v>2021</v>
      </c>
      <c r="AZ3003">
        <v>8</v>
      </c>
      <c r="BA3003">
        <v>30</v>
      </c>
      <c r="BB3003">
        <v>5</v>
      </c>
      <c r="BF3003">
        <v>2021</v>
      </c>
      <c r="BG3003" t="s">
        <v>104</v>
      </c>
      <c r="BH3003" t="s">
        <v>9822</v>
      </c>
      <c r="BI3003" t="s">
        <v>9787</v>
      </c>
      <c r="BJ3003" t="s">
        <v>9797</v>
      </c>
    </row>
    <row r="3004" spans="1:62" x14ac:dyDescent="0.35">
      <c r="A3004">
        <v>53332298</v>
      </c>
      <c r="B3004" t="s">
        <v>7949</v>
      </c>
      <c r="C3004" t="s">
        <v>369</v>
      </c>
      <c r="D3004" t="s">
        <v>388</v>
      </c>
      <c r="E3004" t="s">
        <v>7955</v>
      </c>
      <c r="F3004">
        <v>37698290</v>
      </c>
      <c r="G3004" t="s">
        <v>7951</v>
      </c>
      <c r="H3004">
        <v>3.7143000000000002</v>
      </c>
      <c r="I3004" s="1">
        <v>44414</v>
      </c>
      <c r="J3004">
        <v>44444.999988425923</v>
      </c>
      <c r="K3004" t="s">
        <v>7952</v>
      </c>
      <c r="L3004" t="s">
        <v>65</v>
      </c>
      <c r="M3004" t="s">
        <v>519</v>
      </c>
      <c r="N3004" t="s">
        <v>520</v>
      </c>
      <c r="Q3004" t="s">
        <v>70</v>
      </c>
      <c r="S3004" t="s">
        <v>71</v>
      </c>
      <c r="T3004" t="s">
        <v>7956</v>
      </c>
      <c r="U3004">
        <v>1</v>
      </c>
      <c r="V3004">
        <v>1</v>
      </c>
      <c r="W3004">
        <v>0</v>
      </c>
      <c r="X3004">
        <v>1</v>
      </c>
      <c r="Y3004">
        <v>0</v>
      </c>
      <c r="Z3004">
        <v>0</v>
      </c>
      <c r="AA3004">
        <v>0</v>
      </c>
      <c r="AB3004">
        <v>0</v>
      </c>
      <c r="AC3004">
        <v>0</v>
      </c>
      <c r="AD3004">
        <v>0</v>
      </c>
      <c r="AE3004">
        <v>1</v>
      </c>
      <c r="AF3004">
        <v>0</v>
      </c>
      <c r="AG3004">
        <v>0</v>
      </c>
      <c r="AH3004">
        <v>1</v>
      </c>
      <c r="AI3004">
        <v>0</v>
      </c>
      <c r="AJ3004">
        <v>0</v>
      </c>
      <c r="AK3004">
        <v>0</v>
      </c>
      <c r="AL3004">
        <v>0</v>
      </c>
      <c r="AM3004">
        <v>0</v>
      </c>
      <c r="AN3004">
        <v>0</v>
      </c>
      <c r="AO3004">
        <v>0</v>
      </c>
      <c r="AP3004">
        <v>0</v>
      </c>
      <c r="AQ3004">
        <v>0</v>
      </c>
      <c r="AR3004">
        <v>0</v>
      </c>
      <c r="AS3004">
        <v>0</v>
      </c>
      <c r="AT3004">
        <v>44414</v>
      </c>
      <c r="AU3004">
        <v>44444</v>
      </c>
      <c r="AV3004">
        <v>0</v>
      </c>
      <c r="AW3004">
        <v>1</v>
      </c>
      <c r="AX3004">
        <v>0</v>
      </c>
      <c r="AY3004">
        <v>2021</v>
      </c>
      <c r="AZ3004">
        <v>8</v>
      </c>
      <c r="BA3004">
        <v>30</v>
      </c>
      <c r="BB3004">
        <v>5</v>
      </c>
      <c r="BF3004">
        <v>2021</v>
      </c>
      <c r="BG3004" t="s">
        <v>104</v>
      </c>
      <c r="BH3004" t="s">
        <v>9822</v>
      </c>
      <c r="BI3004" t="s">
        <v>9787</v>
      </c>
      <c r="BJ3004" t="s">
        <v>9797</v>
      </c>
    </row>
    <row r="3005" spans="1:62" x14ac:dyDescent="0.35">
      <c r="A3005">
        <v>53332305</v>
      </c>
      <c r="B3005" t="s">
        <v>7949</v>
      </c>
      <c r="C3005" t="s">
        <v>369</v>
      </c>
      <c r="D3005" t="s">
        <v>388</v>
      </c>
      <c r="E3005" t="s">
        <v>7951</v>
      </c>
      <c r="F3005">
        <v>41176390</v>
      </c>
      <c r="G3005" t="s">
        <v>7951</v>
      </c>
      <c r="H3005">
        <v>3.7143000000000002</v>
      </c>
      <c r="I3005" s="1">
        <v>44414</v>
      </c>
      <c r="J3005">
        <v>44444.999988425923</v>
      </c>
      <c r="K3005" t="s">
        <v>7952</v>
      </c>
      <c r="L3005" t="s">
        <v>65</v>
      </c>
      <c r="M3005" t="s">
        <v>120</v>
      </c>
      <c r="N3005" t="s">
        <v>121</v>
      </c>
      <c r="O3005" t="s">
        <v>168</v>
      </c>
      <c r="P3005" t="s">
        <v>3730</v>
      </c>
      <c r="Q3005" t="s">
        <v>70</v>
      </c>
      <c r="S3005" t="s">
        <v>71</v>
      </c>
      <c r="T3005" t="s">
        <v>7957</v>
      </c>
      <c r="U3005">
        <v>1</v>
      </c>
      <c r="V3005">
        <v>1</v>
      </c>
      <c r="W3005">
        <v>0</v>
      </c>
      <c r="X3005">
        <v>1</v>
      </c>
      <c r="Y3005">
        <v>0</v>
      </c>
      <c r="Z3005">
        <v>0</v>
      </c>
      <c r="AA3005">
        <v>0</v>
      </c>
      <c r="AB3005">
        <v>0</v>
      </c>
      <c r="AC3005">
        <v>0</v>
      </c>
      <c r="AD3005">
        <v>0</v>
      </c>
      <c r="AE3005">
        <v>1</v>
      </c>
      <c r="AF3005">
        <v>0</v>
      </c>
      <c r="AG3005">
        <v>0</v>
      </c>
      <c r="AH3005">
        <v>0</v>
      </c>
      <c r="AI3005">
        <v>0</v>
      </c>
      <c r="AJ3005">
        <v>0</v>
      </c>
      <c r="AK3005">
        <v>0</v>
      </c>
      <c r="AL3005">
        <v>0</v>
      </c>
      <c r="AM3005">
        <v>0</v>
      </c>
      <c r="AN3005">
        <v>0</v>
      </c>
      <c r="AO3005">
        <v>0</v>
      </c>
      <c r="AP3005">
        <v>0</v>
      </c>
      <c r="AQ3005">
        <v>0</v>
      </c>
      <c r="AR3005">
        <v>0</v>
      </c>
      <c r="AS3005">
        <v>0</v>
      </c>
      <c r="AT3005">
        <v>44414</v>
      </c>
      <c r="AU3005">
        <v>44444</v>
      </c>
      <c r="AV3005">
        <v>0</v>
      </c>
      <c r="AW3005">
        <v>1</v>
      </c>
      <c r="AX3005">
        <v>0</v>
      </c>
      <c r="AY3005">
        <v>2021</v>
      </c>
      <c r="AZ3005">
        <v>8</v>
      </c>
      <c r="BA3005">
        <v>30</v>
      </c>
      <c r="BB3005">
        <v>4</v>
      </c>
      <c r="BF3005">
        <v>2021</v>
      </c>
      <c r="BG3005" t="s">
        <v>104</v>
      </c>
      <c r="BH3005" t="s">
        <v>9822</v>
      </c>
      <c r="BI3005" t="s">
        <v>9787</v>
      </c>
      <c r="BJ3005" t="s">
        <v>9797</v>
      </c>
    </row>
    <row r="3006" spans="1:62" x14ac:dyDescent="0.35">
      <c r="A3006">
        <v>53332310</v>
      </c>
      <c r="B3006" t="s">
        <v>7949</v>
      </c>
      <c r="C3006" t="s">
        <v>369</v>
      </c>
      <c r="D3006" t="s">
        <v>388</v>
      </c>
      <c r="E3006" t="s">
        <v>7955</v>
      </c>
      <c r="F3006">
        <v>33498795</v>
      </c>
      <c r="G3006" t="s">
        <v>7951</v>
      </c>
      <c r="H3006">
        <v>3.7143000000000002</v>
      </c>
      <c r="I3006" s="1">
        <v>44414</v>
      </c>
      <c r="J3006">
        <v>44444.999988425923</v>
      </c>
      <c r="K3006" t="s">
        <v>7952</v>
      </c>
      <c r="L3006" t="s">
        <v>65</v>
      </c>
      <c r="M3006" t="s">
        <v>152</v>
      </c>
      <c r="N3006" t="s">
        <v>153</v>
      </c>
      <c r="O3006" t="s">
        <v>154</v>
      </c>
      <c r="P3006" t="s">
        <v>155</v>
      </c>
      <c r="Q3006" t="s">
        <v>70</v>
      </c>
      <c r="S3006" t="s">
        <v>71</v>
      </c>
      <c r="T3006" t="s">
        <v>7958</v>
      </c>
      <c r="U3006">
        <v>1</v>
      </c>
      <c r="V3006">
        <v>1</v>
      </c>
      <c r="W3006">
        <v>0</v>
      </c>
      <c r="X3006">
        <v>1</v>
      </c>
      <c r="Y3006">
        <v>0</v>
      </c>
      <c r="Z3006">
        <v>0</v>
      </c>
      <c r="AA3006">
        <v>0</v>
      </c>
      <c r="AB3006">
        <v>0</v>
      </c>
      <c r="AC3006">
        <v>0</v>
      </c>
      <c r="AD3006">
        <v>0</v>
      </c>
      <c r="AE3006">
        <v>1</v>
      </c>
      <c r="AF3006">
        <v>0</v>
      </c>
      <c r="AG3006">
        <v>0</v>
      </c>
      <c r="AH3006">
        <v>1</v>
      </c>
      <c r="AI3006">
        <v>0</v>
      </c>
      <c r="AJ3006">
        <v>0</v>
      </c>
      <c r="AK3006">
        <v>0</v>
      </c>
      <c r="AL3006">
        <v>0</v>
      </c>
      <c r="AM3006">
        <v>0</v>
      </c>
      <c r="AN3006">
        <v>0</v>
      </c>
      <c r="AO3006">
        <v>0</v>
      </c>
      <c r="AP3006">
        <v>0</v>
      </c>
      <c r="AQ3006">
        <v>0</v>
      </c>
      <c r="AR3006">
        <v>0</v>
      </c>
      <c r="AS3006">
        <v>0</v>
      </c>
      <c r="AT3006">
        <v>44414</v>
      </c>
      <c r="AU3006">
        <v>44442</v>
      </c>
      <c r="AV3006">
        <v>0</v>
      </c>
      <c r="AW3006">
        <v>1</v>
      </c>
      <c r="AX3006">
        <v>0</v>
      </c>
      <c r="AY3006">
        <v>2021</v>
      </c>
      <c r="AZ3006">
        <v>8</v>
      </c>
      <c r="BA3006">
        <v>30</v>
      </c>
      <c r="BB3006">
        <v>5</v>
      </c>
      <c r="BF3006">
        <v>2021</v>
      </c>
      <c r="BG3006" t="s">
        <v>104</v>
      </c>
      <c r="BH3006" t="s">
        <v>9822</v>
      </c>
      <c r="BI3006" t="s">
        <v>9787</v>
      </c>
      <c r="BJ3006" t="s">
        <v>9797</v>
      </c>
    </row>
    <row r="3007" spans="1:62" x14ac:dyDescent="0.35">
      <c r="A3007">
        <v>53334425</v>
      </c>
      <c r="B3007" t="s">
        <v>383</v>
      </c>
      <c r="C3007" t="s">
        <v>75</v>
      </c>
      <c r="D3007" t="s">
        <v>193</v>
      </c>
      <c r="E3007" t="s">
        <v>7959</v>
      </c>
      <c r="F3007">
        <v>46659091</v>
      </c>
      <c r="I3007" s="1">
        <v>44414</v>
      </c>
      <c r="J3007">
        <v>44444.999988425923</v>
      </c>
      <c r="K3007" t="s">
        <v>7960</v>
      </c>
      <c r="L3007" t="s">
        <v>65</v>
      </c>
      <c r="M3007" t="s">
        <v>66</v>
      </c>
      <c r="N3007" t="s">
        <v>67</v>
      </c>
      <c r="O3007" t="s">
        <v>68</v>
      </c>
      <c r="P3007" t="s">
        <v>402</v>
      </c>
      <c r="Q3007" t="s">
        <v>70</v>
      </c>
      <c r="S3007" t="s">
        <v>82</v>
      </c>
      <c r="T3007" t="s">
        <v>7961</v>
      </c>
      <c r="U3007">
        <v>1</v>
      </c>
      <c r="V3007">
        <v>1</v>
      </c>
      <c r="W3007">
        <v>1</v>
      </c>
      <c r="X3007">
        <v>1</v>
      </c>
      <c r="Y3007">
        <v>0</v>
      </c>
      <c r="Z3007">
        <v>0</v>
      </c>
      <c r="AA3007">
        <v>0</v>
      </c>
      <c r="AB3007">
        <v>0</v>
      </c>
      <c r="AC3007">
        <v>0</v>
      </c>
      <c r="AD3007">
        <v>0</v>
      </c>
      <c r="AE3007">
        <v>1</v>
      </c>
      <c r="AF3007">
        <v>0</v>
      </c>
      <c r="AG3007">
        <v>1</v>
      </c>
      <c r="AH3007">
        <v>1</v>
      </c>
      <c r="AI3007">
        <v>0</v>
      </c>
      <c r="AJ3007">
        <v>0</v>
      </c>
      <c r="AK3007">
        <v>0</v>
      </c>
      <c r="AL3007">
        <v>0</v>
      </c>
      <c r="AM3007">
        <v>0</v>
      </c>
      <c r="AN3007">
        <v>0</v>
      </c>
      <c r="AO3007">
        <v>0</v>
      </c>
      <c r="AP3007">
        <v>1</v>
      </c>
      <c r="AQ3007">
        <v>0</v>
      </c>
      <c r="AR3007">
        <v>0</v>
      </c>
      <c r="AS3007">
        <v>0</v>
      </c>
      <c r="AT3007">
        <v>44414</v>
      </c>
      <c r="AU3007">
        <v>44444</v>
      </c>
      <c r="AV3007">
        <v>0</v>
      </c>
      <c r="AW3007">
        <v>1</v>
      </c>
      <c r="AX3007">
        <v>0</v>
      </c>
      <c r="AY3007">
        <v>2021</v>
      </c>
      <c r="AZ3007">
        <v>8</v>
      </c>
      <c r="BA3007">
        <v>30</v>
      </c>
      <c r="BB3007">
        <v>8</v>
      </c>
      <c r="BF3007">
        <v>2021</v>
      </c>
      <c r="BG3007" t="s">
        <v>104</v>
      </c>
      <c r="BH3007" t="s">
        <v>9822</v>
      </c>
      <c r="BI3007" t="s">
        <v>9787</v>
      </c>
      <c r="BJ3007" t="s">
        <v>9797</v>
      </c>
    </row>
    <row r="3008" spans="1:62" x14ac:dyDescent="0.35">
      <c r="A3008">
        <v>53347835</v>
      </c>
      <c r="B3008" t="s">
        <v>7209</v>
      </c>
      <c r="C3008" t="s">
        <v>75</v>
      </c>
      <c r="D3008" t="s">
        <v>236</v>
      </c>
      <c r="E3008" t="s">
        <v>7959</v>
      </c>
      <c r="F3008">
        <v>46659091</v>
      </c>
      <c r="I3008" s="1">
        <v>44414</v>
      </c>
      <c r="J3008">
        <v>44444.999988425923</v>
      </c>
      <c r="K3008" t="s">
        <v>7962</v>
      </c>
      <c r="L3008" t="s">
        <v>65</v>
      </c>
      <c r="M3008" t="s">
        <v>66</v>
      </c>
      <c r="N3008" t="s">
        <v>67</v>
      </c>
      <c r="O3008" t="s">
        <v>68</v>
      </c>
      <c r="P3008" t="s">
        <v>402</v>
      </c>
      <c r="Q3008" t="s">
        <v>70</v>
      </c>
      <c r="S3008" t="s">
        <v>82</v>
      </c>
      <c r="T3008" t="s">
        <v>7963</v>
      </c>
      <c r="U3008">
        <v>1</v>
      </c>
      <c r="V3008">
        <v>1</v>
      </c>
      <c r="W3008">
        <v>1</v>
      </c>
      <c r="X3008">
        <v>1</v>
      </c>
      <c r="Y3008">
        <v>0</v>
      </c>
      <c r="Z3008">
        <v>0</v>
      </c>
      <c r="AA3008">
        <v>0</v>
      </c>
      <c r="AB3008">
        <v>0</v>
      </c>
      <c r="AC3008">
        <v>0</v>
      </c>
      <c r="AD3008">
        <v>0</v>
      </c>
      <c r="AE3008">
        <v>1</v>
      </c>
      <c r="AF3008">
        <v>0</v>
      </c>
      <c r="AG3008">
        <v>1</v>
      </c>
      <c r="AH3008">
        <v>1</v>
      </c>
      <c r="AI3008">
        <v>0</v>
      </c>
      <c r="AJ3008">
        <v>0</v>
      </c>
      <c r="AK3008">
        <v>0</v>
      </c>
      <c r="AL3008">
        <v>0</v>
      </c>
      <c r="AM3008">
        <v>0</v>
      </c>
      <c r="AN3008">
        <v>0</v>
      </c>
      <c r="AO3008">
        <v>0</v>
      </c>
      <c r="AP3008">
        <v>1</v>
      </c>
      <c r="AQ3008">
        <v>0</v>
      </c>
      <c r="AR3008">
        <v>0</v>
      </c>
      <c r="AS3008">
        <v>0</v>
      </c>
      <c r="AT3008">
        <v>44414</v>
      </c>
      <c r="AU3008">
        <v>44444</v>
      </c>
      <c r="AV3008">
        <v>0</v>
      </c>
      <c r="AW3008">
        <v>1</v>
      </c>
      <c r="AX3008">
        <v>0</v>
      </c>
      <c r="AY3008">
        <v>2021</v>
      </c>
      <c r="AZ3008">
        <v>8</v>
      </c>
      <c r="BA3008">
        <v>30</v>
      </c>
      <c r="BB3008">
        <v>8</v>
      </c>
      <c r="BF3008">
        <v>2021</v>
      </c>
      <c r="BG3008" t="s">
        <v>104</v>
      </c>
      <c r="BH3008" t="s">
        <v>9822</v>
      </c>
      <c r="BI3008" t="s">
        <v>9787</v>
      </c>
      <c r="BJ3008" t="s">
        <v>9797</v>
      </c>
    </row>
    <row r="3009" spans="1:62" x14ac:dyDescent="0.35">
      <c r="A3009">
        <v>53359325</v>
      </c>
      <c r="B3009" t="s">
        <v>6798</v>
      </c>
      <c r="C3009" t="s">
        <v>176</v>
      </c>
      <c r="D3009" t="s">
        <v>379</v>
      </c>
      <c r="E3009" t="s">
        <v>6799</v>
      </c>
      <c r="F3009">
        <v>15104525</v>
      </c>
      <c r="I3009" s="1">
        <v>44417</v>
      </c>
      <c r="J3009">
        <v>44431.999988425923</v>
      </c>
      <c r="K3009" t="s">
        <v>7964</v>
      </c>
      <c r="L3009" t="s">
        <v>65</v>
      </c>
      <c r="M3009" t="s">
        <v>66</v>
      </c>
      <c r="N3009" t="s">
        <v>67</v>
      </c>
      <c r="O3009" t="s">
        <v>68</v>
      </c>
      <c r="P3009" t="s">
        <v>69</v>
      </c>
      <c r="Q3009" t="s">
        <v>70</v>
      </c>
      <c r="S3009" t="s">
        <v>71</v>
      </c>
      <c r="T3009" t="s">
        <v>7965</v>
      </c>
      <c r="U3009">
        <v>0</v>
      </c>
      <c r="V3009">
        <v>0</v>
      </c>
      <c r="W3009">
        <v>0</v>
      </c>
      <c r="X3009">
        <v>1</v>
      </c>
      <c r="Y3009">
        <v>0</v>
      </c>
      <c r="Z3009">
        <v>0</v>
      </c>
      <c r="AA3009">
        <v>1</v>
      </c>
      <c r="AB3009">
        <v>0</v>
      </c>
      <c r="AC3009">
        <v>1</v>
      </c>
      <c r="AD3009">
        <v>0</v>
      </c>
      <c r="AE3009">
        <v>1</v>
      </c>
      <c r="AF3009">
        <v>0</v>
      </c>
      <c r="AG3009">
        <v>0</v>
      </c>
      <c r="AH3009">
        <v>0</v>
      </c>
      <c r="AI3009">
        <v>0</v>
      </c>
      <c r="AJ3009">
        <v>0</v>
      </c>
      <c r="AK3009">
        <v>0</v>
      </c>
      <c r="AL3009">
        <v>0</v>
      </c>
      <c r="AM3009">
        <v>0</v>
      </c>
      <c r="AN3009">
        <v>0</v>
      </c>
      <c r="AO3009">
        <v>0</v>
      </c>
      <c r="AP3009">
        <v>0</v>
      </c>
      <c r="AQ3009">
        <v>0</v>
      </c>
      <c r="AR3009">
        <v>0</v>
      </c>
      <c r="AS3009">
        <v>0</v>
      </c>
      <c r="AT3009">
        <v>44417</v>
      </c>
      <c r="AU3009">
        <v>44431</v>
      </c>
      <c r="AV3009">
        <v>0</v>
      </c>
      <c r="AW3009">
        <v>1</v>
      </c>
      <c r="AX3009">
        <v>0</v>
      </c>
      <c r="AY3009">
        <v>2021</v>
      </c>
      <c r="AZ3009">
        <v>8</v>
      </c>
      <c r="BA3009">
        <v>14</v>
      </c>
      <c r="BB3009">
        <v>4</v>
      </c>
      <c r="BF3009">
        <v>2021</v>
      </c>
      <c r="BG3009" t="s">
        <v>104</v>
      </c>
      <c r="BH3009" t="s">
        <v>9822</v>
      </c>
      <c r="BI3009" t="s">
        <v>9787</v>
      </c>
      <c r="BJ3009" t="s">
        <v>9794</v>
      </c>
    </row>
    <row r="3010" spans="1:62" x14ac:dyDescent="0.35">
      <c r="A3010">
        <v>53359326</v>
      </c>
      <c r="B3010" t="s">
        <v>6798</v>
      </c>
      <c r="C3010" t="s">
        <v>142</v>
      </c>
      <c r="D3010" t="s">
        <v>6802</v>
      </c>
      <c r="E3010" t="s">
        <v>6799</v>
      </c>
      <c r="F3010">
        <v>15104525</v>
      </c>
      <c r="I3010" s="1">
        <v>44417</v>
      </c>
      <c r="J3010">
        <v>44431.999988425923</v>
      </c>
      <c r="K3010" t="s">
        <v>7964</v>
      </c>
      <c r="L3010" t="s">
        <v>65</v>
      </c>
      <c r="M3010" t="s">
        <v>66</v>
      </c>
      <c r="N3010" t="s">
        <v>67</v>
      </c>
      <c r="O3010" t="s">
        <v>68</v>
      </c>
      <c r="P3010" t="s">
        <v>69</v>
      </c>
      <c r="Q3010" t="s">
        <v>70</v>
      </c>
      <c r="S3010" t="s">
        <v>71</v>
      </c>
      <c r="T3010" t="s">
        <v>7966</v>
      </c>
      <c r="U3010">
        <v>0</v>
      </c>
      <c r="V3010">
        <v>0</v>
      </c>
      <c r="W3010">
        <v>0</v>
      </c>
      <c r="X3010">
        <v>1</v>
      </c>
      <c r="Y3010">
        <v>0</v>
      </c>
      <c r="Z3010">
        <v>0</v>
      </c>
      <c r="AA3010">
        <v>1</v>
      </c>
      <c r="AB3010">
        <v>0</v>
      </c>
      <c r="AC3010">
        <v>1</v>
      </c>
      <c r="AD3010">
        <v>0</v>
      </c>
      <c r="AE3010">
        <v>1</v>
      </c>
      <c r="AF3010">
        <v>0</v>
      </c>
      <c r="AG3010">
        <v>0</v>
      </c>
      <c r="AH3010">
        <v>1</v>
      </c>
      <c r="AI3010">
        <v>0</v>
      </c>
      <c r="AJ3010">
        <v>0</v>
      </c>
      <c r="AK3010">
        <v>0</v>
      </c>
      <c r="AL3010">
        <v>0</v>
      </c>
      <c r="AM3010">
        <v>0</v>
      </c>
      <c r="AN3010">
        <v>0</v>
      </c>
      <c r="AO3010">
        <v>0</v>
      </c>
      <c r="AP3010">
        <v>0</v>
      </c>
      <c r="AQ3010">
        <v>0</v>
      </c>
      <c r="AR3010">
        <v>0</v>
      </c>
      <c r="AS3010">
        <v>0</v>
      </c>
      <c r="AT3010">
        <v>44417</v>
      </c>
      <c r="AU3010">
        <v>44431</v>
      </c>
      <c r="AV3010">
        <v>0</v>
      </c>
      <c r="AW3010">
        <v>1</v>
      </c>
      <c r="AX3010">
        <v>1</v>
      </c>
      <c r="AY3010">
        <v>2021</v>
      </c>
      <c r="AZ3010">
        <v>8</v>
      </c>
      <c r="BA3010">
        <v>14</v>
      </c>
      <c r="BB3010">
        <v>5</v>
      </c>
      <c r="BF3010">
        <v>2021</v>
      </c>
      <c r="BG3010" t="s">
        <v>104</v>
      </c>
      <c r="BH3010" t="s">
        <v>9822</v>
      </c>
      <c r="BI3010" t="s">
        <v>9787</v>
      </c>
      <c r="BJ3010" t="s">
        <v>9794</v>
      </c>
    </row>
    <row r="3011" spans="1:62" x14ac:dyDescent="0.35">
      <c r="A3011">
        <v>53363796</v>
      </c>
      <c r="B3011" t="s">
        <v>98</v>
      </c>
      <c r="C3011" t="s">
        <v>75</v>
      </c>
      <c r="D3011" t="s">
        <v>165</v>
      </c>
      <c r="E3011" t="s">
        <v>3117</v>
      </c>
      <c r="F3011">
        <v>559343</v>
      </c>
      <c r="G3011" t="s">
        <v>3117</v>
      </c>
      <c r="H3011">
        <v>3.7081</v>
      </c>
      <c r="I3011" s="1">
        <v>44417</v>
      </c>
      <c r="J3011">
        <v>44447.999988425923</v>
      </c>
      <c r="K3011" t="s">
        <v>7967</v>
      </c>
      <c r="L3011" t="s">
        <v>65</v>
      </c>
      <c r="M3011" t="s">
        <v>152</v>
      </c>
      <c r="N3011" t="s">
        <v>153</v>
      </c>
      <c r="O3011" t="s">
        <v>2789</v>
      </c>
      <c r="Q3011" t="s">
        <v>70</v>
      </c>
      <c r="S3011" t="s">
        <v>82</v>
      </c>
      <c r="T3011" t="s">
        <v>7968</v>
      </c>
      <c r="U3011">
        <v>1</v>
      </c>
      <c r="V3011">
        <v>1</v>
      </c>
      <c r="W3011">
        <v>1</v>
      </c>
      <c r="X3011">
        <v>1</v>
      </c>
      <c r="Y3011">
        <v>0</v>
      </c>
      <c r="Z3011">
        <v>0</v>
      </c>
      <c r="AA3011">
        <v>0</v>
      </c>
      <c r="AB3011">
        <v>0</v>
      </c>
      <c r="AC3011">
        <v>0</v>
      </c>
      <c r="AD3011">
        <v>0</v>
      </c>
      <c r="AE3011">
        <v>1</v>
      </c>
      <c r="AF3011">
        <v>0</v>
      </c>
      <c r="AG3011">
        <v>0</v>
      </c>
      <c r="AH3011">
        <v>1</v>
      </c>
      <c r="AI3011">
        <v>0</v>
      </c>
      <c r="AJ3011">
        <v>0</v>
      </c>
      <c r="AK3011">
        <v>0</v>
      </c>
      <c r="AL3011">
        <v>0</v>
      </c>
      <c r="AM3011">
        <v>0</v>
      </c>
      <c r="AN3011">
        <v>0</v>
      </c>
      <c r="AO3011">
        <v>0</v>
      </c>
      <c r="AP3011">
        <v>0</v>
      </c>
      <c r="AQ3011">
        <v>0</v>
      </c>
      <c r="AR3011">
        <v>0</v>
      </c>
      <c r="AS3011">
        <v>0</v>
      </c>
      <c r="AT3011">
        <v>44417</v>
      </c>
      <c r="AU3011">
        <v>44445</v>
      </c>
      <c r="AV3011">
        <v>0</v>
      </c>
      <c r="AW3011">
        <v>1</v>
      </c>
      <c r="AX3011">
        <v>0</v>
      </c>
      <c r="AY3011">
        <v>2021</v>
      </c>
      <c r="AZ3011">
        <v>8</v>
      </c>
      <c r="BA3011">
        <v>30</v>
      </c>
      <c r="BB3011">
        <v>6</v>
      </c>
      <c r="BF3011">
        <v>2021</v>
      </c>
      <c r="BG3011" t="s">
        <v>104</v>
      </c>
      <c r="BH3011" t="s">
        <v>9822</v>
      </c>
      <c r="BI3011" t="s">
        <v>9787</v>
      </c>
      <c r="BJ3011" t="s">
        <v>9794</v>
      </c>
    </row>
    <row r="3012" spans="1:62" x14ac:dyDescent="0.35">
      <c r="A3012">
        <v>53363797</v>
      </c>
      <c r="B3012" t="s">
        <v>98</v>
      </c>
      <c r="C3012" t="s">
        <v>135</v>
      </c>
      <c r="D3012" t="s">
        <v>76</v>
      </c>
      <c r="E3012" t="s">
        <v>3117</v>
      </c>
      <c r="F3012">
        <v>559343</v>
      </c>
      <c r="G3012" t="s">
        <v>3117</v>
      </c>
      <c r="H3012">
        <v>3.7081</v>
      </c>
      <c r="I3012" s="1">
        <v>44417</v>
      </c>
      <c r="J3012">
        <v>44447.999988425923</v>
      </c>
      <c r="K3012" t="s">
        <v>7967</v>
      </c>
      <c r="L3012" t="s">
        <v>65</v>
      </c>
      <c r="M3012" t="s">
        <v>152</v>
      </c>
      <c r="N3012" t="s">
        <v>153</v>
      </c>
      <c r="O3012" t="s">
        <v>2789</v>
      </c>
      <c r="Q3012" t="s">
        <v>70</v>
      </c>
      <c r="S3012" t="s">
        <v>82</v>
      </c>
      <c r="T3012" t="s">
        <v>7969</v>
      </c>
      <c r="U3012">
        <v>1</v>
      </c>
      <c r="V3012">
        <v>1</v>
      </c>
      <c r="W3012">
        <v>1</v>
      </c>
      <c r="X3012">
        <v>1</v>
      </c>
      <c r="Y3012">
        <v>0</v>
      </c>
      <c r="Z3012">
        <v>0</v>
      </c>
      <c r="AA3012">
        <v>0</v>
      </c>
      <c r="AB3012">
        <v>0</v>
      </c>
      <c r="AC3012">
        <v>0</v>
      </c>
      <c r="AD3012">
        <v>0</v>
      </c>
      <c r="AE3012">
        <v>1</v>
      </c>
      <c r="AF3012">
        <v>0</v>
      </c>
      <c r="AG3012">
        <v>0</v>
      </c>
      <c r="AH3012">
        <v>1</v>
      </c>
      <c r="AI3012">
        <v>0</v>
      </c>
      <c r="AJ3012">
        <v>0</v>
      </c>
      <c r="AK3012">
        <v>0</v>
      </c>
      <c r="AL3012">
        <v>0</v>
      </c>
      <c r="AM3012">
        <v>0</v>
      </c>
      <c r="AN3012">
        <v>0</v>
      </c>
      <c r="AO3012">
        <v>0</v>
      </c>
      <c r="AP3012">
        <v>0</v>
      </c>
      <c r="AQ3012">
        <v>0</v>
      </c>
      <c r="AR3012">
        <v>0</v>
      </c>
      <c r="AS3012">
        <v>0</v>
      </c>
      <c r="AT3012">
        <v>44417</v>
      </c>
      <c r="AU3012">
        <v>44445</v>
      </c>
      <c r="AV3012">
        <v>0</v>
      </c>
      <c r="AW3012">
        <v>1</v>
      </c>
      <c r="AX3012">
        <v>0</v>
      </c>
      <c r="AY3012">
        <v>2021</v>
      </c>
      <c r="AZ3012">
        <v>8</v>
      </c>
      <c r="BA3012">
        <v>30</v>
      </c>
      <c r="BB3012">
        <v>6</v>
      </c>
      <c r="BF3012">
        <v>2021</v>
      </c>
      <c r="BG3012" t="s">
        <v>104</v>
      </c>
      <c r="BH3012" t="s">
        <v>9822</v>
      </c>
      <c r="BI3012" t="s">
        <v>9787</v>
      </c>
      <c r="BJ3012" t="s">
        <v>9794</v>
      </c>
    </row>
    <row r="3013" spans="1:62" x14ac:dyDescent="0.35">
      <c r="A3013">
        <v>53370462</v>
      </c>
      <c r="B3013" t="s">
        <v>4052</v>
      </c>
      <c r="C3013" t="s">
        <v>75</v>
      </c>
      <c r="D3013" t="s">
        <v>159</v>
      </c>
      <c r="E3013" t="s">
        <v>7970</v>
      </c>
      <c r="F3013">
        <v>25828616</v>
      </c>
      <c r="G3013" t="s">
        <v>3830</v>
      </c>
      <c r="H3013">
        <v>3.3469000000000002</v>
      </c>
      <c r="I3013" s="1">
        <v>44417</v>
      </c>
      <c r="J3013">
        <v>44447.999988425923</v>
      </c>
      <c r="K3013" t="s">
        <v>7971</v>
      </c>
      <c r="L3013" t="s">
        <v>65</v>
      </c>
      <c r="M3013" t="s">
        <v>66</v>
      </c>
      <c r="N3013" t="s">
        <v>67</v>
      </c>
      <c r="Q3013" t="s">
        <v>102</v>
      </c>
      <c r="S3013" t="s">
        <v>71</v>
      </c>
      <c r="T3013" t="s">
        <v>7972</v>
      </c>
      <c r="U3013">
        <v>1</v>
      </c>
      <c r="V3013">
        <v>1</v>
      </c>
      <c r="W3013">
        <v>0</v>
      </c>
      <c r="X3013">
        <v>1</v>
      </c>
      <c r="Y3013">
        <v>0</v>
      </c>
      <c r="Z3013">
        <v>0</v>
      </c>
      <c r="AA3013">
        <v>0</v>
      </c>
      <c r="AB3013">
        <v>0</v>
      </c>
      <c r="AC3013">
        <v>0</v>
      </c>
      <c r="AD3013">
        <v>0</v>
      </c>
      <c r="AE3013">
        <v>1</v>
      </c>
      <c r="AF3013">
        <v>0</v>
      </c>
      <c r="AG3013">
        <v>0</v>
      </c>
      <c r="AH3013">
        <v>1</v>
      </c>
      <c r="AI3013">
        <v>0</v>
      </c>
      <c r="AJ3013">
        <v>0</v>
      </c>
      <c r="AK3013">
        <v>0</v>
      </c>
      <c r="AL3013">
        <v>0</v>
      </c>
      <c r="AM3013">
        <v>0</v>
      </c>
      <c r="AN3013">
        <v>0</v>
      </c>
      <c r="AO3013">
        <v>0</v>
      </c>
      <c r="AP3013">
        <v>0</v>
      </c>
      <c r="AQ3013">
        <v>0</v>
      </c>
      <c r="AR3013">
        <v>0</v>
      </c>
      <c r="AS3013">
        <v>0</v>
      </c>
      <c r="AT3013">
        <v>44417</v>
      </c>
      <c r="AU3013">
        <v>44438</v>
      </c>
      <c r="AV3013">
        <v>0</v>
      </c>
      <c r="AW3013">
        <v>1</v>
      </c>
      <c r="AX3013">
        <v>0</v>
      </c>
      <c r="AY3013">
        <v>2021</v>
      </c>
      <c r="AZ3013">
        <v>8</v>
      </c>
      <c r="BA3013">
        <v>30</v>
      </c>
      <c r="BB3013">
        <v>5</v>
      </c>
      <c r="BF3013">
        <v>2021</v>
      </c>
      <c r="BG3013" t="s">
        <v>104</v>
      </c>
      <c r="BH3013" t="s">
        <v>9822</v>
      </c>
      <c r="BI3013" t="s">
        <v>9787</v>
      </c>
      <c r="BJ3013" t="s">
        <v>9794</v>
      </c>
    </row>
    <row r="3014" spans="1:62" x14ac:dyDescent="0.35">
      <c r="A3014">
        <v>53371451</v>
      </c>
      <c r="B3014" t="s">
        <v>98</v>
      </c>
      <c r="C3014" t="s">
        <v>61</v>
      </c>
      <c r="D3014" t="s">
        <v>125</v>
      </c>
      <c r="E3014" t="s">
        <v>7973</v>
      </c>
      <c r="F3014">
        <v>27041949</v>
      </c>
      <c r="I3014" s="1">
        <v>44417</v>
      </c>
      <c r="J3014">
        <v>44447.682476851849</v>
      </c>
      <c r="K3014" t="s">
        <v>7974</v>
      </c>
      <c r="L3014" t="s">
        <v>65</v>
      </c>
      <c r="M3014" t="s">
        <v>66</v>
      </c>
      <c r="N3014" t="s">
        <v>67</v>
      </c>
      <c r="O3014" t="s">
        <v>438</v>
      </c>
      <c r="Q3014" t="s">
        <v>102</v>
      </c>
      <c r="S3014" t="s">
        <v>71</v>
      </c>
      <c r="T3014" t="s">
        <v>7975</v>
      </c>
      <c r="U3014">
        <v>1</v>
      </c>
      <c r="V3014">
        <v>1</v>
      </c>
      <c r="W3014">
        <v>1</v>
      </c>
      <c r="X3014">
        <v>1</v>
      </c>
      <c r="Y3014">
        <v>0</v>
      </c>
      <c r="Z3014">
        <v>0</v>
      </c>
      <c r="AA3014">
        <v>0</v>
      </c>
      <c r="AB3014">
        <v>0</v>
      </c>
      <c r="AC3014">
        <v>0</v>
      </c>
      <c r="AD3014">
        <v>0</v>
      </c>
      <c r="AE3014">
        <v>1</v>
      </c>
      <c r="AF3014">
        <v>0</v>
      </c>
      <c r="AG3014">
        <v>0</v>
      </c>
      <c r="AH3014">
        <v>1</v>
      </c>
      <c r="AI3014">
        <v>0</v>
      </c>
      <c r="AJ3014">
        <v>0</v>
      </c>
      <c r="AK3014">
        <v>0</v>
      </c>
      <c r="AL3014">
        <v>0</v>
      </c>
      <c r="AM3014">
        <v>0</v>
      </c>
      <c r="AN3014">
        <v>0</v>
      </c>
      <c r="AO3014">
        <v>0</v>
      </c>
      <c r="AP3014">
        <v>0</v>
      </c>
      <c r="AQ3014">
        <v>0</v>
      </c>
      <c r="AR3014">
        <v>0</v>
      </c>
      <c r="AS3014">
        <v>0</v>
      </c>
      <c r="AT3014">
        <v>44417</v>
      </c>
      <c r="AU3014">
        <v>44447</v>
      </c>
      <c r="AV3014">
        <v>1</v>
      </c>
      <c r="AW3014">
        <v>1</v>
      </c>
      <c r="AX3014">
        <v>0</v>
      </c>
      <c r="AY3014">
        <v>2021</v>
      </c>
      <c r="AZ3014">
        <v>8</v>
      </c>
      <c r="BA3014">
        <v>29</v>
      </c>
      <c r="BB3014">
        <v>6</v>
      </c>
      <c r="BF3014">
        <v>2021</v>
      </c>
      <c r="BG3014" t="s">
        <v>73</v>
      </c>
      <c r="BH3014" t="s">
        <v>9822</v>
      </c>
      <c r="BI3014" t="s">
        <v>9787</v>
      </c>
      <c r="BJ3014" t="s">
        <v>9794</v>
      </c>
    </row>
    <row r="3015" spans="1:62" x14ac:dyDescent="0.35">
      <c r="A3015">
        <v>53373138</v>
      </c>
      <c r="B3015" t="s">
        <v>116</v>
      </c>
      <c r="C3015" t="s">
        <v>61</v>
      </c>
      <c r="D3015" t="s">
        <v>125</v>
      </c>
      <c r="E3015" t="s">
        <v>7976</v>
      </c>
      <c r="F3015">
        <v>30254581</v>
      </c>
      <c r="I3015" s="1">
        <v>44417</v>
      </c>
      <c r="J3015">
        <v>44447.999988425923</v>
      </c>
      <c r="K3015" t="s">
        <v>7977</v>
      </c>
      <c r="L3015" t="s">
        <v>65</v>
      </c>
      <c r="M3015" t="s">
        <v>120</v>
      </c>
      <c r="N3015" t="s">
        <v>121</v>
      </c>
      <c r="O3015" t="s">
        <v>168</v>
      </c>
      <c r="P3015" t="s">
        <v>122</v>
      </c>
      <c r="Q3015" t="s">
        <v>70</v>
      </c>
      <c r="R3015" t="s">
        <v>2233</v>
      </c>
      <c r="S3015" t="s">
        <v>71</v>
      </c>
      <c r="T3015" t="s">
        <v>7978</v>
      </c>
      <c r="U3015">
        <v>0</v>
      </c>
      <c r="V3015">
        <v>1</v>
      </c>
      <c r="W3015">
        <v>1</v>
      </c>
      <c r="X3015">
        <v>1</v>
      </c>
      <c r="Y3015">
        <v>0</v>
      </c>
      <c r="Z3015">
        <v>0</v>
      </c>
      <c r="AA3015">
        <v>0</v>
      </c>
      <c r="AB3015">
        <v>0</v>
      </c>
      <c r="AC3015">
        <v>0</v>
      </c>
      <c r="AD3015">
        <v>0</v>
      </c>
      <c r="AE3015">
        <v>1</v>
      </c>
      <c r="AF3015">
        <v>0</v>
      </c>
      <c r="AG3015">
        <v>0</v>
      </c>
      <c r="AH3015">
        <v>1</v>
      </c>
      <c r="AI3015">
        <v>0</v>
      </c>
      <c r="AJ3015">
        <v>0</v>
      </c>
      <c r="AK3015">
        <v>0</v>
      </c>
      <c r="AL3015">
        <v>0</v>
      </c>
      <c r="AM3015">
        <v>0</v>
      </c>
      <c r="AN3015">
        <v>0</v>
      </c>
      <c r="AO3015">
        <v>0</v>
      </c>
      <c r="AP3015">
        <v>1</v>
      </c>
      <c r="AQ3015">
        <v>0</v>
      </c>
      <c r="AR3015">
        <v>0</v>
      </c>
      <c r="AS3015">
        <v>0</v>
      </c>
      <c r="AT3015">
        <v>44417</v>
      </c>
      <c r="AU3015">
        <v>44447</v>
      </c>
      <c r="AV3015">
        <v>1</v>
      </c>
      <c r="AW3015">
        <v>1</v>
      </c>
      <c r="AX3015">
        <v>0</v>
      </c>
      <c r="AY3015">
        <v>2021</v>
      </c>
      <c r="AZ3015">
        <v>8</v>
      </c>
      <c r="BA3015">
        <v>30</v>
      </c>
      <c r="BB3015">
        <v>6</v>
      </c>
      <c r="BC3015">
        <v>140000</v>
      </c>
      <c r="BD3015">
        <v>159999</v>
      </c>
      <c r="BE3015" t="s">
        <v>90</v>
      </c>
      <c r="BF3015">
        <v>2021</v>
      </c>
      <c r="BG3015" t="s">
        <v>73</v>
      </c>
      <c r="BH3015" t="s">
        <v>59</v>
      </c>
      <c r="BI3015" t="s">
        <v>9787</v>
      </c>
      <c r="BJ3015" t="s">
        <v>9794</v>
      </c>
    </row>
    <row r="3016" spans="1:62" x14ac:dyDescent="0.35">
      <c r="A3016">
        <v>53374669</v>
      </c>
      <c r="B3016" t="s">
        <v>98</v>
      </c>
      <c r="C3016" t="s">
        <v>61</v>
      </c>
      <c r="D3016" t="s">
        <v>125</v>
      </c>
      <c r="E3016" t="s">
        <v>7979</v>
      </c>
      <c r="F3016">
        <v>28097384</v>
      </c>
      <c r="I3016" s="1">
        <v>44417</v>
      </c>
      <c r="J3016">
        <v>44447.999988425923</v>
      </c>
      <c r="K3016" t="s">
        <v>7980</v>
      </c>
      <c r="L3016" t="s">
        <v>65</v>
      </c>
      <c r="M3016" t="s">
        <v>152</v>
      </c>
      <c r="N3016" t="s">
        <v>153</v>
      </c>
      <c r="O3016" t="s">
        <v>154</v>
      </c>
      <c r="P3016" t="s">
        <v>7981</v>
      </c>
      <c r="Q3016" t="s">
        <v>70</v>
      </c>
      <c r="S3016" t="s">
        <v>71</v>
      </c>
      <c r="T3016" t="s">
        <v>7982</v>
      </c>
      <c r="U3016">
        <v>0</v>
      </c>
      <c r="V3016">
        <v>1</v>
      </c>
      <c r="W3016">
        <v>1</v>
      </c>
      <c r="X3016">
        <v>1</v>
      </c>
      <c r="Y3016">
        <v>0</v>
      </c>
      <c r="Z3016">
        <v>0</v>
      </c>
      <c r="AA3016">
        <v>0</v>
      </c>
      <c r="AB3016">
        <v>0</v>
      </c>
      <c r="AC3016">
        <v>0</v>
      </c>
      <c r="AD3016">
        <v>0</v>
      </c>
      <c r="AE3016">
        <v>1</v>
      </c>
      <c r="AF3016">
        <v>0</v>
      </c>
      <c r="AG3016">
        <v>0</v>
      </c>
      <c r="AH3016">
        <v>1</v>
      </c>
      <c r="AI3016">
        <v>0</v>
      </c>
      <c r="AJ3016">
        <v>0</v>
      </c>
      <c r="AK3016">
        <v>0</v>
      </c>
      <c r="AL3016">
        <v>0</v>
      </c>
      <c r="AM3016">
        <v>0</v>
      </c>
      <c r="AN3016">
        <v>0</v>
      </c>
      <c r="AO3016">
        <v>0</v>
      </c>
      <c r="AP3016">
        <v>0</v>
      </c>
      <c r="AQ3016">
        <v>1</v>
      </c>
      <c r="AR3016">
        <v>0</v>
      </c>
      <c r="AS3016">
        <v>0</v>
      </c>
      <c r="AT3016">
        <v>44417</v>
      </c>
      <c r="AU3016">
        <v>44440</v>
      </c>
      <c r="AV3016">
        <v>0</v>
      </c>
      <c r="AW3016">
        <v>1</v>
      </c>
      <c r="AX3016">
        <v>0</v>
      </c>
      <c r="AY3016">
        <v>2021</v>
      </c>
      <c r="AZ3016">
        <v>8</v>
      </c>
      <c r="BA3016">
        <v>30</v>
      </c>
      <c r="BB3016">
        <v>6</v>
      </c>
      <c r="BF3016">
        <v>2021</v>
      </c>
      <c r="BG3016" t="s">
        <v>104</v>
      </c>
      <c r="BH3016" t="s">
        <v>9822</v>
      </c>
      <c r="BI3016" t="s">
        <v>9787</v>
      </c>
      <c r="BJ3016" t="s">
        <v>9794</v>
      </c>
    </row>
    <row r="3017" spans="1:62" x14ac:dyDescent="0.35">
      <c r="A3017">
        <v>53375133</v>
      </c>
      <c r="B3017" t="s">
        <v>3062</v>
      </c>
      <c r="C3017" t="s">
        <v>61</v>
      </c>
      <c r="D3017" t="s">
        <v>125</v>
      </c>
      <c r="E3017" t="s">
        <v>3917</v>
      </c>
      <c r="F3017">
        <v>33244316</v>
      </c>
      <c r="I3017" s="1">
        <v>44417</v>
      </c>
      <c r="J3017">
        <v>44448.958321759259</v>
      </c>
      <c r="K3017" t="s">
        <v>7983</v>
      </c>
      <c r="L3017" t="s">
        <v>65</v>
      </c>
      <c r="M3017" t="s">
        <v>66</v>
      </c>
      <c r="N3017" t="s">
        <v>67</v>
      </c>
      <c r="O3017" t="s">
        <v>68</v>
      </c>
      <c r="P3017" t="s">
        <v>69</v>
      </c>
      <c r="Q3017" t="s">
        <v>70</v>
      </c>
      <c r="S3017" t="s">
        <v>71</v>
      </c>
      <c r="T3017" t="s">
        <v>7984</v>
      </c>
      <c r="U3017">
        <v>1</v>
      </c>
      <c r="V3017">
        <v>1</v>
      </c>
      <c r="W3017">
        <v>1</v>
      </c>
      <c r="X3017">
        <v>1</v>
      </c>
      <c r="Y3017">
        <v>0</v>
      </c>
      <c r="Z3017">
        <v>0</v>
      </c>
      <c r="AA3017">
        <v>0</v>
      </c>
      <c r="AB3017">
        <v>0</v>
      </c>
      <c r="AC3017">
        <v>0</v>
      </c>
      <c r="AD3017">
        <v>0</v>
      </c>
      <c r="AE3017">
        <v>1</v>
      </c>
      <c r="AF3017">
        <v>0</v>
      </c>
      <c r="AG3017">
        <v>0</v>
      </c>
      <c r="AH3017">
        <v>1</v>
      </c>
      <c r="AI3017">
        <v>0</v>
      </c>
      <c r="AJ3017">
        <v>0</v>
      </c>
      <c r="AK3017">
        <v>0</v>
      </c>
      <c r="AL3017">
        <v>0</v>
      </c>
      <c r="AM3017">
        <v>0</v>
      </c>
      <c r="AN3017">
        <v>0</v>
      </c>
      <c r="AO3017">
        <v>0</v>
      </c>
      <c r="AP3017">
        <v>0</v>
      </c>
      <c r="AQ3017">
        <v>0</v>
      </c>
      <c r="AR3017">
        <v>0</v>
      </c>
      <c r="AS3017">
        <v>0</v>
      </c>
      <c r="AT3017">
        <v>44417</v>
      </c>
      <c r="AU3017">
        <v>44448</v>
      </c>
      <c r="AV3017">
        <v>0</v>
      </c>
      <c r="AW3017">
        <v>1</v>
      </c>
      <c r="AX3017">
        <v>0</v>
      </c>
      <c r="AY3017">
        <v>2021</v>
      </c>
      <c r="AZ3017">
        <v>8</v>
      </c>
      <c r="BA3017">
        <v>31</v>
      </c>
      <c r="BB3017">
        <v>6</v>
      </c>
      <c r="BF3017">
        <v>2021</v>
      </c>
      <c r="BG3017" t="s">
        <v>104</v>
      </c>
      <c r="BH3017" t="s">
        <v>9822</v>
      </c>
      <c r="BI3017" t="s">
        <v>9787</v>
      </c>
      <c r="BJ3017" t="s">
        <v>9794</v>
      </c>
    </row>
    <row r="3018" spans="1:62" x14ac:dyDescent="0.35">
      <c r="A3018">
        <v>53380318</v>
      </c>
      <c r="B3018" t="s">
        <v>7985</v>
      </c>
      <c r="C3018" t="s">
        <v>75</v>
      </c>
      <c r="D3018" t="s">
        <v>159</v>
      </c>
      <c r="E3018" t="s">
        <v>2994</v>
      </c>
      <c r="F3018">
        <v>21190750</v>
      </c>
      <c r="G3018" t="s">
        <v>2994</v>
      </c>
      <c r="H3018">
        <v>2.5499999999999998</v>
      </c>
      <c r="I3018" s="1">
        <v>44418</v>
      </c>
      <c r="J3018">
        <v>44448.42224537037</v>
      </c>
      <c r="K3018" t="s">
        <v>7986</v>
      </c>
      <c r="L3018" t="s">
        <v>65</v>
      </c>
      <c r="M3018" t="s">
        <v>66</v>
      </c>
      <c r="N3018" t="s">
        <v>67</v>
      </c>
      <c r="Q3018" t="s">
        <v>70</v>
      </c>
      <c r="S3018" t="s">
        <v>71</v>
      </c>
      <c r="T3018" t="s">
        <v>7987</v>
      </c>
      <c r="U3018">
        <v>0</v>
      </c>
      <c r="V3018">
        <v>1</v>
      </c>
      <c r="W3018">
        <v>0</v>
      </c>
      <c r="X3018">
        <v>1</v>
      </c>
      <c r="Y3018">
        <v>0</v>
      </c>
      <c r="Z3018">
        <v>0</v>
      </c>
      <c r="AA3018">
        <v>0</v>
      </c>
      <c r="AB3018">
        <v>0</v>
      </c>
      <c r="AC3018">
        <v>0</v>
      </c>
      <c r="AD3018">
        <v>0</v>
      </c>
      <c r="AE3018">
        <v>1</v>
      </c>
      <c r="AF3018">
        <v>0</v>
      </c>
      <c r="AG3018">
        <v>0</v>
      </c>
      <c r="AH3018">
        <v>1</v>
      </c>
      <c r="AI3018">
        <v>0</v>
      </c>
      <c r="AJ3018">
        <v>0</v>
      </c>
      <c r="AK3018">
        <v>0</v>
      </c>
      <c r="AL3018">
        <v>0</v>
      </c>
      <c r="AM3018">
        <v>0</v>
      </c>
      <c r="AN3018">
        <v>0</v>
      </c>
      <c r="AO3018">
        <v>0</v>
      </c>
      <c r="AP3018">
        <v>0</v>
      </c>
      <c r="AQ3018">
        <v>0</v>
      </c>
      <c r="AR3018">
        <v>0</v>
      </c>
      <c r="AS3018">
        <v>0</v>
      </c>
      <c r="AT3018">
        <v>44418</v>
      </c>
      <c r="AU3018">
        <v>44447</v>
      </c>
      <c r="AV3018">
        <v>0</v>
      </c>
      <c r="AW3018">
        <v>1</v>
      </c>
      <c r="AX3018">
        <v>0</v>
      </c>
      <c r="AY3018">
        <v>2021</v>
      </c>
      <c r="AZ3018">
        <v>8</v>
      </c>
      <c r="BA3018">
        <v>29</v>
      </c>
      <c r="BB3018">
        <v>4</v>
      </c>
      <c r="BF3018">
        <v>2021</v>
      </c>
      <c r="BG3018" t="s">
        <v>104</v>
      </c>
      <c r="BH3018" t="s">
        <v>9822</v>
      </c>
      <c r="BI3018" t="s">
        <v>9787</v>
      </c>
      <c r="BJ3018" t="s">
        <v>9795</v>
      </c>
    </row>
    <row r="3019" spans="1:62" x14ac:dyDescent="0.35">
      <c r="A3019">
        <v>53382909</v>
      </c>
      <c r="B3019" t="s">
        <v>98</v>
      </c>
      <c r="C3019" t="s">
        <v>61</v>
      </c>
      <c r="D3019" t="s">
        <v>125</v>
      </c>
      <c r="E3019" t="s">
        <v>3473</v>
      </c>
      <c r="F3019">
        <v>19950640</v>
      </c>
      <c r="G3019" t="s">
        <v>3473</v>
      </c>
      <c r="H3019">
        <v>3.25</v>
      </c>
      <c r="I3019" s="1">
        <v>44418</v>
      </c>
      <c r="J3019">
        <v>44448.999988425923</v>
      </c>
      <c r="K3019" t="s">
        <v>6811</v>
      </c>
      <c r="L3019" t="s">
        <v>65</v>
      </c>
      <c r="M3019" t="s">
        <v>152</v>
      </c>
      <c r="N3019" t="s">
        <v>153</v>
      </c>
      <c r="O3019" t="s">
        <v>154</v>
      </c>
      <c r="P3019" t="s">
        <v>6812</v>
      </c>
      <c r="Q3019" t="s">
        <v>70</v>
      </c>
      <c r="S3019" t="s">
        <v>71</v>
      </c>
      <c r="T3019" t="s">
        <v>7988</v>
      </c>
      <c r="U3019">
        <v>1</v>
      </c>
      <c r="V3019">
        <v>1</v>
      </c>
      <c r="W3019">
        <v>1</v>
      </c>
      <c r="X3019">
        <v>1</v>
      </c>
      <c r="Y3019">
        <v>0</v>
      </c>
      <c r="Z3019">
        <v>0</v>
      </c>
      <c r="AA3019">
        <v>0</v>
      </c>
      <c r="AB3019">
        <v>0</v>
      </c>
      <c r="AC3019">
        <v>0</v>
      </c>
      <c r="AD3019">
        <v>1</v>
      </c>
      <c r="AE3019">
        <v>1</v>
      </c>
      <c r="AF3019">
        <v>1</v>
      </c>
      <c r="AG3019">
        <v>0</v>
      </c>
      <c r="AH3019">
        <v>1</v>
      </c>
      <c r="AI3019">
        <v>0</v>
      </c>
      <c r="AJ3019">
        <v>0</v>
      </c>
      <c r="AK3019">
        <v>0</v>
      </c>
      <c r="AL3019">
        <v>0</v>
      </c>
      <c r="AM3019">
        <v>0</v>
      </c>
      <c r="AN3019">
        <v>0</v>
      </c>
      <c r="AO3019">
        <v>0</v>
      </c>
      <c r="AP3019">
        <v>0</v>
      </c>
      <c r="AQ3019">
        <v>1</v>
      </c>
      <c r="AR3019">
        <v>0</v>
      </c>
      <c r="AS3019">
        <v>0</v>
      </c>
      <c r="AT3019">
        <v>44418</v>
      </c>
      <c r="AU3019">
        <v>44448</v>
      </c>
      <c r="AV3019">
        <v>0</v>
      </c>
      <c r="AW3019">
        <v>1</v>
      </c>
      <c r="AX3019">
        <v>0</v>
      </c>
      <c r="AY3019">
        <v>2021</v>
      </c>
      <c r="AZ3019">
        <v>8</v>
      </c>
      <c r="BA3019">
        <v>30</v>
      </c>
      <c r="BB3019">
        <v>9</v>
      </c>
      <c r="BF3019">
        <v>2021</v>
      </c>
      <c r="BG3019" t="s">
        <v>104</v>
      </c>
      <c r="BH3019" t="s">
        <v>9822</v>
      </c>
      <c r="BI3019" t="s">
        <v>9787</v>
      </c>
      <c r="BJ3019" t="s">
        <v>9795</v>
      </c>
    </row>
    <row r="3020" spans="1:62" x14ac:dyDescent="0.35">
      <c r="A3020">
        <v>53384927</v>
      </c>
      <c r="B3020" t="s">
        <v>98</v>
      </c>
      <c r="C3020" t="s">
        <v>75</v>
      </c>
      <c r="D3020" t="s">
        <v>165</v>
      </c>
      <c r="E3020" t="s">
        <v>2127</v>
      </c>
      <c r="F3020">
        <v>25785404</v>
      </c>
      <c r="I3020" s="1">
        <v>44418</v>
      </c>
      <c r="J3020">
        <v>44448.999988425923</v>
      </c>
      <c r="K3020" t="s">
        <v>7989</v>
      </c>
      <c r="L3020" t="s">
        <v>65</v>
      </c>
      <c r="M3020" t="s">
        <v>66</v>
      </c>
      <c r="N3020" t="s">
        <v>67</v>
      </c>
      <c r="O3020" t="s">
        <v>1415</v>
      </c>
      <c r="P3020" t="s">
        <v>3591</v>
      </c>
      <c r="Q3020" t="s">
        <v>70</v>
      </c>
      <c r="R3020" t="s">
        <v>7990</v>
      </c>
      <c r="S3020" t="s">
        <v>71</v>
      </c>
      <c r="T3020" t="s">
        <v>7991</v>
      </c>
      <c r="U3020">
        <v>1</v>
      </c>
      <c r="V3020">
        <v>1</v>
      </c>
      <c r="W3020">
        <v>1</v>
      </c>
      <c r="X3020">
        <v>1</v>
      </c>
      <c r="Y3020">
        <v>0</v>
      </c>
      <c r="Z3020">
        <v>0</v>
      </c>
      <c r="AA3020">
        <v>0</v>
      </c>
      <c r="AB3020">
        <v>0</v>
      </c>
      <c r="AC3020">
        <v>0</v>
      </c>
      <c r="AD3020">
        <v>0</v>
      </c>
      <c r="AE3020">
        <v>1</v>
      </c>
      <c r="AF3020">
        <v>0</v>
      </c>
      <c r="AG3020">
        <v>0</v>
      </c>
      <c r="AH3020">
        <v>1</v>
      </c>
      <c r="AI3020">
        <v>0</v>
      </c>
      <c r="AJ3020">
        <v>0</v>
      </c>
      <c r="AK3020">
        <v>0</v>
      </c>
      <c r="AL3020">
        <v>0</v>
      </c>
      <c r="AM3020">
        <v>0</v>
      </c>
      <c r="AN3020">
        <v>0</v>
      </c>
      <c r="AO3020">
        <v>0</v>
      </c>
      <c r="AP3020">
        <v>0</v>
      </c>
      <c r="AQ3020">
        <v>0</v>
      </c>
      <c r="AR3020">
        <v>0</v>
      </c>
      <c r="AS3020">
        <v>0</v>
      </c>
      <c r="AT3020">
        <v>44418</v>
      </c>
      <c r="AU3020">
        <v>44446</v>
      </c>
      <c r="AV3020">
        <v>1</v>
      </c>
      <c r="AW3020">
        <v>1</v>
      </c>
      <c r="AX3020">
        <v>0</v>
      </c>
      <c r="AY3020">
        <v>2021</v>
      </c>
      <c r="AZ3020">
        <v>8</v>
      </c>
      <c r="BA3020">
        <v>30</v>
      </c>
      <c r="BB3020">
        <v>6</v>
      </c>
      <c r="BC3020">
        <v>130000</v>
      </c>
      <c r="BD3020">
        <v>150000</v>
      </c>
      <c r="BE3020" t="s">
        <v>90</v>
      </c>
      <c r="BF3020">
        <v>2021</v>
      </c>
      <c r="BG3020" t="s">
        <v>73</v>
      </c>
      <c r="BH3020" t="s">
        <v>59</v>
      </c>
      <c r="BI3020" t="s">
        <v>9787</v>
      </c>
      <c r="BJ3020" t="s">
        <v>9795</v>
      </c>
    </row>
    <row r="3021" spans="1:62" x14ac:dyDescent="0.35">
      <c r="A3021">
        <v>53386076</v>
      </c>
      <c r="B3021" t="s">
        <v>7000</v>
      </c>
      <c r="C3021" t="s">
        <v>75</v>
      </c>
      <c r="D3021" t="s">
        <v>159</v>
      </c>
      <c r="E3021" t="s">
        <v>4253</v>
      </c>
      <c r="F3021">
        <v>5169537</v>
      </c>
      <c r="G3021" t="s">
        <v>4254</v>
      </c>
      <c r="H3021">
        <v>3.1556000000000002</v>
      </c>
      <c r="I3021" s="1">
        <v>44418</v>
      </c>
      <c r="J3021">
        <v>44448.536990740737</v>
      </c>
      <c r="K3021" t="s">
        <v>7992</v>
      </c>
      <c r="L3021" t="s">
        <v>65</v>
      </c>
      <c r="M3021" t="s">
        <v>120</v>
      </c>
      <c r="N3021" t="s">
        <v>121</v>
      </c>
      <c r="O3021" t="s">
        <v>168</v>
      </c>
      <c r="P3021" t="s">
        <v>901</v>
      </c>
      <c r="Q3021" t="s">
        <v>70</v>
      </c>
      <c r="R3021" t="s">
        <v>7993</v>
      </c>
      <c r="S3021" t="s">
        <v>71</v>
      </c>
      <c r="T3021" t="s">
        <v>7994</v>
      </c>
      <c r="U3021">
        <v>1</v>
      </c>
      <c r="V3021">
        <v>1</v>
      </c>
      <c r="W3021">
        <v>1</v>
      </c>
      <c r="X3021">
        <v>1</v>
      </c>
      <c r="Y3021">
        <v>0</v>
      </c>
      <c r="Z3021">
        <v>0</v>
      </c>
      <c r="AA3021">
        <v>0</v>
      </c>
      <c r="AB3021">
        <v>0</v>
      </c>
      <c r="AC3021">
        <v>0</v>
      </c>
      <c r="AD3021">
        <v>0</v>
      </c>
      <c r="AE3021">
        <v>1</v>
      </c>
      <c r="AF3021">
        <v>0</v>
      </c>
      <c r="AG3021">
        <v>0</v>
      </c>
      <c r="AH3021">
        <v>1</v>
      </c>
      <c r="AI3021">
        <v>0</v>
      </c>
      <c r="AJ3021">
        <v>0</v>
      </c>
      <c r="AK3021">
        <v>0</v>
      </c>
      <c r="AL3021">
        <v>0</v>
      </c>
      <c r="AM3021">
        <v>0</v>
      </c>
      <c r="AN3021">
        <v>0</v>
      </c>
      <c r="AO3021">
        <v>0</v>
      </c>
      <c r="AP3021">
        <v>0</v>
      </c>
      <c r="AQ3021">
        <v>0</v>
      </c>
      <c r="AR3021">
        <v>0</v>
      </c>
      <c r="AS3021">
        <v>0</v>
      </c>
      <c r="AT3021">
        <v>44418</v>
      </c>
      <c r="AU3021">
        <v>44428</v>
      </c>
      <c r="AV3021">
        <v>0</v>
      </c>
      <c r="AW3021">
        <v>1</v>
      </c>
      <c r="AX3021">
        <v>0</v>
      </c>
      <c r="AY3021">
        <v>2021</v>
      </c>
      <c r="AZ3021">
        <v>8</v>
      </c>
      <c r="BA3021">
        <v>29</v>
      </c>
      <c r="BB3021">
        <v>6</v>
      </c>
      <c r="BF3021">
        <v>2021</v>
      </c>
      <c r="BG3021" t="s">
        <v>104</v>
      </c>
      <c r="BH3021" t="s">
        <v>59</v>
      </c>
      <c r="BI3021" t="s">
        <v>9787</v>
      </c>
      <c r="BJ3021" t="s">
        <v>9795</v>
      </c>
    </row>
    <row r="3022" spans="1:62" x14ac:dyDescent="0.35">
      <c r="A3022">
        <v>53390042</v>
      </c>
      <c r="B3022" t="s">
        <v>6502</v>
      </c>
      <c r="C3022" t="s">
        <v>75</v>
      </c>
      <c r="D3022" t="s">
        <v>117</v>
      </c>
      <c r="E3022" t="s">
        <v>6503</v>
      </c>
      <c r="F3022">
        <v>39371635</v>
      </c>
      <c r="I3022" s="1">
        <v>44420</v>
      </c>
      <c r="J3022">
        <v>44450.999988425923</v>
      </c>
      <c r="K3022" t="s">
        <v>6504</v>
      </c>
      <c r="L3022" t="s">
        <v>65</v>
      </c>
      <c r="M3022" t="s">
        <v>120</v>
      </c>
      <c r="N3022" t="s">
        <v>121</v>
      </c>
      <c r="O3022" t="s">
        <v>168</v>
      </c>
      <c r="P3022" t="s">
        <v>122</v>
      </c>
      <c r="Q3022" t="s">
        <v>70</v>
      </c>
      <c r="R3022" t="s">
        <v>6505</v>
      </c>
      <c r="S3022" t="s">
        <v>71</v>
      </c>
      <c r="T3022" t="s">
        <v>7995</v>
      </c>
      <c r="U3022">
        <v>0</v>
      </c>
      <c r="V3022">
        <v>1</v>
      </c>
      <c r="W3022">
        <v>0</v>
      </c>
      <c r="X3022">
        <v>1</v>
      </c>
      <c r="Y3022">
        <v>0</v>
      </c>
      <c r="Z3022">
        <v>0</v>
      </c>
      <c r="AA3022">
        <v>0</v>
      </c>
      <c r="AB3022">
        <v>0</v>
      </c>
      <c r="AC3022">
        <v>0</v>
      </c>
      <c r="AD3022">
        <v>0</v>
      </c>
      <c r="AE3022">
        <v>1</v>
      </c>
      <c r="AF3022">
        <v>0</v>
      </c>
      <c r="AG3022">
        <v>0</v>
      </c>
      <c r="AH3022">
        <v>1</v>
      </c>
      <c r="AI3022">
        <v>0</v>
      </c>
      <c r="AJ3022">
        <v>0</v>
      </c>
      <c r="AK3022">
        <v>0</v>
      </c>
      <c r="AL3022">
        <v>0</v>
      </c>
      <c r="AM3022">
        <v>0</v>
      </c>
      <c r="AN3022">
        <v>0</v>
      </c>
      <c r="AO3022">
        <v>0</v>
      </c>
      <c r="AP3022">
        <v>0</v>
      </c>
      <c r="AQ3022">
        <v>0</v>
      </c>
      <c r="AR3022">
        <v>0</v>
      </c>
      <c r="AS3022">
        <v>0</v>
      </c>
      <c r="AT3022">
        <v>44420</v>
      </c>
      <c r="AU3022">
        <v>44450</v>
      </c>
      <c r="AV3022">
        <v>0</v>
      </c>
      <c r="AW3022">
        <v>1</v>
      </c>
      <c r="AX3022">
        <v>0</v>
      </c>
      <c r="AY3022">
        <v>2021</v>
      </c>
      <c r="AZ3022">
        <v>8</v>
      </c>
      <c r="BA3022">
        <v>30</v>
      </c>
      <c r="BB3022">
        <v>4</v>
      </c>
      <c r="BC3022">
        <v>56000</v>
      </c>
      <c r="BD3022">
        <v>59999</v>
      </c>
      <c r="BE3022" t="s">
        <v>90</v>
      </c>
      <c r="BF3022">
        <v>2021</v>
      </c>
      <c r="BG3022" t="s">
        <v>104</v>
      </c>
      <c r="BH3022" t="s">
        <v>59</v>
      </c>
      <c r="BI3022" t="s">
        <v>9787</v>
      </c>
      <c r="BJ3022" t="s">
        <v>9796</v>
      </c>
    </row>
    <row r="3023" spans="1:62" x14ac:dyDescent="0.35">
      <c r="A3023">
        <v>53390477</v>
      </c>
      <c r="B3023" t="s">
        <v>7996</v>
      </c>
      <c r="C3023" t="s">
        <v>75</v>
      </c>
      <c r="D3023" t="s">
        <v>165</v>
      </c>
      <c r="E3023" t="s">
        <v>5895</v>
      </c>
      <c r="F3023">
        <v>42032524</v>
      </c>
      <c r="I3023" s="1">
        <v>44418</v>
      </c>
      <c r="J3023">
        <v>44448.999988425923</v>
      </c>
      <c r="K3023" t="s">
        <v>5896</v>
      </c>
      <c r="L3023" t="s">
        <v>65</v>
      </c>
      <c r="M3023" t="s">
        <v>120</v>
      </c>
      <c r="N3023" t="s">
        <v>121</v>
      </c>
      <c r="O3023" t="s">
        <v>168</v>
      </c>
      <c r="P3023" t="s">
        <v>2542</v>
      </c>
      <c r="Q3023" t="s">
        <v>70</v>
      </c>
      <c r="R3023" t="s">
        <v>5897</v>
      </c>
      <c r="S3023" t="s">
        <v>71</v>
      </c>
      <c r="T3023" t="s">
        <v>7997</v>
      </c>
      <c r="U3023">
        <v>0</v>
      </c>
      <c r="V3023">
        <v>1</v>
      </c>
      <c r="W3023">
        <v>0</v>
      </c>
      <c r="X3023">
        <v>1</v>
      </c>
      <c r="Y3023">
        <v>0</v>
      </c>
      <c r="Z3023">
        <v>0</v>
      </c>
      <c r="AA3023">
        <v>0</v>
      </c>
      <c r="AB3023">
        <v>0</v>
      </c>
      <c r="AC3023">
        <v>0</v>
      </c>
      <c r="AD3023">
        <v>0</v>
      </c>
      <c r="AE3023">
        <v>0</v>
      </c>
      <c r="AF3023">
        <v>1</v>
      </c>
      <c r="AG3023">
        <v>0</v>
      </c>
      <c r="AH3023">
        <v>0</v>
      </c>
      <c r="AI3023">
        <v>0</v>
      </c>
      <c r="AJ3023">
        <v>0</v>
      </c>
      <c r="AK3023">
        <v>0</v>
      </c>
      <c r="AL3023">
        <v>0</v>
      </c>
      <c r="AM3023">
        <v>0</v>
      </c>
      <c r="AN3023">
        <v>0</v>
      </c>
      <c r="AO3023">
        <v>0</v>
      </c>
      <c r="AP3023">
        <v>0</v>
      </c>
      <c r="AQ3023">
        <v>1</v>
      </c>
      <c r="AR3023">
        <v>0</v>
      </c>
      <c r="AS3023">
        <v>0</v>
      </c>
      <c r="AT3023">
        <v>44418</v>
      </c>
      <c r="AU3023">
        <v>44448</v>
      </c>
      <c r="AV3023">
        <v>0</v>
      </c>
      <c r="AW3023">
        <v>1</v>
      </c>
      <c r="AX3023">
        <v>0</v>
      </c>
      <c r="AY3023">
        <v>2021</v>
      </c>
      <c r="AZ3023">
        <v>8</v>
      </c>
      <c r="BA3023">
        <v>30</v>
      </c>
      <c r="BB3023">
        <v>4</v>
      </c>
      <c r="BC3023">
        <v>140000</v>
      </c>
      <c r="BD3023">
        <v>159999</v>
      </c>
      <c r="BE3023" t="s">
        <v>90</v>
      </c>
      <c r="BF3023">
        <v>2021</v>
      </c>
      <c r="BG3023" t="s">
        <v>104</v>
      </c>
      <c r="BH3023" t="s">
        <v>59</v>
      </c>
      <c r="BI3023" t="s">
        <v>9787</v>
      </c>
      <c r="BJ3023" t="s">
        <v>9795</v>
      </c>
    </row>
    <row r="3024" spans="1:62" x14ac:dyDescent="0.35">
      <c r="A3024">
        <v>53390618</v>
      </c>
      <c r="B3024" t="s">
        <v>2122</v>
      </c>
      <c r="C3024" t="s">
        <v>61</v>
      </c>
      <c r="D3024" t="s">
        <v>125</v>
      </c>
      <c r="E3024" t="s">
        <v>607</v>
      </c>
      <c r="F3024">
        <v>25395658</v>
      </c>
      <c r="G3024" t="s">
        <v>608</v>
      </c>
      <c r="I3024" s="1">
        <v>44418</v>
      </c>
      <c r="J3024">
        <v>44448.999988425923</v>
      </c>
      <c r="K3024" t="s">
        <v>7998</v>
      </c>
      <c r="L3024" t="s">
        <v>65</v>
      </c>
      <c r="M3024" t="s">
        <v>120</v>
      </c>
      <c r="N3024" t="s">
        <v>121</v>
      </c>
      <c r="Q3024" t="s">
        <v>70</v>
      </c>
      <c r="S3024" t="s">
        <v>82</v>
      </c>
      <c r="T3024" t="s">
        <v>7999</v>
      </c>
      <c r="U3024">
        <v>1</v>
      </c>
      <c r="V3024">
        <v>1</v>
      </c>
      <c r="W3024">
        <v>1</v>
      </c>
      <c r="X3024">
        <v>1</v>
      </c>
      <c r="Y3024">
        <v>0</v>
      </c>
      <c r="Z3024">
        <v>0</v>
      </c>
      <c r="AA3024">
        <v>0</v>
      </c>
      <c r="AB3024">
        <v>0</v>
      </c>
      <c r="AC3024">
        <v>0</v>
      </c>
      <c r="AD3024">
        <v>0</v>
      </c>
      <c r="AE3024">
        <v>1</v>
      </c>
      <c r="AF3024">
        <v>0</v>
      </c>
      <c r="AG3024">
        <v>0</v>
      </c>
      <c r="AH3024">
        <v>1</v>
      </c>
      <c r="AI3024">
        <v>0</v>
      </c>
      <c r="AJ3024">
        <v>0</v>
      </c>
      <c r="AK3024">
        <v>0</v>
      </c>
      <c r="AL3024">
        <v>0</v>
      </c>
      <c r="AM3024">
        <v>0</v>
      </c>
      <c r="AN3024">
        <v>0</v>
      </c>
      <c r="AO3024">
        <v>0</v>
      </c>
      <c r="AP3024">
        <v>1</v>
      </c>
      <c r="AQ3024">
        <v>0</v>
      </c>
      <c r="AR3024">
        <v>0</v>
      </c>
      <c r="AS3024">
        <v>0</v>
      </c>
      <c r="AT3024">
        <v>44418</v>
      </c>
      <c r="AU3024">
        <v>44448</v>
      </c>
      <c r="AV3024">
        <v>0</v>
      </c>
      <c r="AW3024">
        <v>1</v>
      </c>
      <c r="AX3024">
        <v>0</v>
      </c>
      <c r="AY3024">
        <v>2021</v>
      </c>
      <c r="AZ3024">
        <v>8</v>
      </c>
      <c r="BA3024">
        <v>30</v>
      </c>
      <c r="BB3024">
        <v>7</v>
      </c>
      <c r="BF3024">
        <v>2021</v>
      </c>
      <c r="BG3024" t="s">
        <v>104</v>
      </c>
      <c r="BH3024" t="s">
        <v>9822</v>
      </c>
      <c r="BI3024" t="s">
        <v>9787</v>
      </c>
      <c r="BJ3024" t="s">
        <v>9795</v>
      </c>
    </row>
    <row r="3025" spans="1:62" x14ac:dyDescent="0.35">
      <c r="A3025">
        <v>53390860</v>
      </c>
      <c r="B3025" t="s">
        <v>8000</v>
      </c>
      <c r="C3025" t="s">
        <v>75</v>
      </c>
      <c r="D3025" t="s">
        <v>165</v>
      </c>
      <c r="E3025" t="s">
        <v>5895</v>
      </c>
      <c r="F3025">
        <v>42032524</v>
      </c>
      <c r="I3025" s="1">
        <v>44418</v>
      </c>
      <c r="J3025">
        <v>44448.999988425923</v>
      </c>
      <c r="K3025" t="s">
        <v>5896</v>
      </c>
      <c r="L3025" t="s">
        <v>65</v>
      </c>
      <c r="M3025" t="s">
        <v>120</v>
      </c>
      <c r="N3025" t="s">
        <v>121</v>
      </c>
      <c r="O3025" t="s">
        <v>168</v>
      </c>
      <c r="P3025" t="s">
        <v>122</v>
      </c>
      <c r="Q3025" t="s">
        <v>70</v>
      </c>
      <c r="R3025" t="s">
        <v>8001</v>
      </c>
      <c r="S3025" t="s">
        <v>71</v>
      </c>
      <c r="T3025" t="s">
        <v>8002</v>
      </c>
      <c r="U3025">
        <v>0</v>
      </c>
      <c r="V3025">
        <v>1</v>
      </c>
      <c r="W3025">
        <v>0</v>
      </c>
      <c r="X3025">
        <v>1</v>
      </c>
      <c r="Y3025">
        <v>0</v>
      </c>
      <c r="Z3025">
        <v>0</v>
      </c>
      <c r="AA3025">
        <v>0</v>
      </c>
      <c r="AB3025">
        <v>0</v>
      </c>
      <c r="AC3025">
        <v>0</v>
      </c>
      <c r="AD3025">
        <v>0</v>
      </c>
      <c r="AE3025">
        <v>0</v>
      </c>
      <c r="AF3025">
        <v>1</v>
      </c>
      <c r="AG3025">
        <v>0</v>
      </c>
      <c r="AH3025">
        <v>0</v>
      </c>
      <c r="AI3025">
        <v>0</v>
      </c>
      <c r="AJ3025">
        <v>0</v>
      </c>
      <c r="AK3025">
        <v>0</v>
      </c>
      <c r="AL3025">
        <v>0</v>
      </c>
      <c r="AM3025">
        <v>0</v>
      </c>
      <c r="AN3025">
        <v>0</v>
      </c>
      <c r="AO3025">
        <v>0</v>
      </c>
      <c r="AP3025">
        <v>0</v>
      </c>
      <c r="AQ3025">
        <v>0</v>
      </c>
      <c r="AR3025">
        <v>0</v>
      </c>
      <c r="AS3025">
        <v>0</v>
      </c>
      <c r="AT3025">
        <v>44418</v>
      </c>
      <c r="AU3025">
        <v>44424</v>
      </c>
      <c r="AV3025">
        <v>0</v>
      </c>
      <c r="AW3025">
        <v>1</v>
      </c>
      <c r="AX3025">
        <v>0</v>
      </c>
      <c r="AY3025">
        <v>2021</v>
      </c>
      <c r="AZ3025">
        <v>8</v>
      </c>
      <c r="BA3025">
        <v>30</v>
      </c>
      <c r="BB3025">
        <v>3</v>
      </c>
      <c r="BC3025">
        <v>140000</v>
      </c>
      <c r="BD3025">
        <v>140000</v>
      </c>
      <c r="BE3025" t="s">
        <v>90</v>
      </c>
      <c r="BF3025">
        <v>2021</v>
      </c>
      <c r="BG3025" t="s">
        <v>104</v>
      </c>
      <c r="BH3025" t="s">
        <v>59</v>
      </c>
      <c r="BI3025" t="s">
        <v>9787</v>
      </c>
      <c r="BJ3025" t="s">
        <v>9795</v>
      </c>
    </row>
    <row r="3026" spans="1:62" x14ac:dyDescent="0.35">
      <c r="A3026">
        <v>53403177</v>
      </c>
      <c r="B3026" t="s">
        <v>98</v>
      </c>
      <c r="C3026" t="s">
        <v>75</v>
      </c>
      <c r="D3026" t="s">
        <v>76</v>
      </c>
      <c r="E3026" t="s">
        <v>8003</v>
      </c>
      <c r="F3026">
        <v>36361383</v>
      </c>
      <c r="G3026" t="s">
        <v>8004</v>
      </c>
      <c r="H3026">
        <v>3.6684000000000001</v>
      </c>
      <c r="I3026" s="1">
        <v>44419</v>
      </c>
      <c r="J3026">
        <v>44449.999988425923</v>
      </c>
      <c r="K3026" t="s">
        <v>8005</v>
      </c>
      <c r="L3026" t="s">
        <v>65</v>
      </c>
      <c r="M3026" t="s">
        <v>197</v>
      </c>
      <c r="N3026" t="s">
        <v>198</v>
      </c>
      <c r="Q3026" t="s">
        <v>70</v>
      </c>
      <c r="S3026" t="s">
        <v>82</v>
      </c>
      <c r="T3026" t="s">
        <v>8006</v>
      </c>
      <c r="U3026">
        <v>1</v>
      </c>
      <c r="V3026">
        <v>1</v>
      </c>
      <c r="W3026">
        <v>1</v>
      </c>
      <c r="X3026">
        <v>1</v>
      </c>
      <c r="Y3026">
        <v>0</v>
      </c>
      <c r="Z3026">
        <v>0</v>
      </c>
      <c r="AA3026">
        <v>0</v>
      </c>
      <c r="AB3026">
        <v>0</v>
      </c>
      <c r="AC3026">
        <v>0</v>
      </c>
      <c r="AD3026">
        <v>0</v>
      </c>
      <c r="AE3026">
        <v>1</v>
      </c>
      <c r="AF3026">
        <v>0</v>
      </c>
      <c r="AG3026">
        <v>0</v>
      </c>
      <c r="AH3026">
        <v>1</v>
      </c>
      <c r="AI3026">
        <v>0</v>
      </c>
      <c r="AJ3026">
        <v>0</v>
      </c>
      <c r="AK3026">
        <v>0</v>
      </c>
      <c r="AL3026">
        <v>0</v>
      </c>
      <c r="AM3026">
        <v>0</v>
      </c>
      <c r="AN3026">
        <v>0</v>
      </c>
      <c r="AO3026">
        <v>0</v>
      </c>
      <c r="AP3026">
        <v>0</v>
      </c>
      <c r="AQ3026">
        <v>0</v>
      </c>
      <c r="AR3026">
        <v>0</v>
      </c>
      <c r="AS3026">
        <v>0</v>
      </c>
      <c r="AT3026">
        <v>44419</v>
      </c>
      <c r="AU3026">
        <v>44432</v>
      </c>
      <c r="AV3026">
        <v>0</v>
      </c>
      <c r="AW3026">
        <v>1</v>
      </c>
      <c r="AX3026">
        <v>0</v>
      </c>
      <c r="AY3026">
        <v>2021</v>
      </c>
      <c r="AZ3026">
        <v>8</v>
      </c>
      <c r="BA3026">
        <v>30</v>
      </c>
      <c r="BB3026">
        <v>6</v>
      </c>
      <c r="BF3026">
        <v>2021</v>
      </c>
      <c r="BG3026" t="s">
        <v>104</v>
      </c>
      <c r="BH3026" t="s">
        <v>9822</v>
      </c>
      <c r="BI3026" t="s">
        <v>9787</v>
      </c>
      <c r="BJ3026" t="s">
        <v>9793</v>
      </c>
    </row>
    <row r="3027" spans="1:62" x14ac:dyDescent="0.35">
      <c r="A3027">
        <v>53408228</v>
      </c>
      <c r="B3027" t="s">
        <v>524</v>
      </c>
      <c r="C3027" t="s">
        <v>75</v>
      </c>
      <c r="D3027" t="s">
        <v>165</v>
      </c>
      <c r="E3027" t="s">
        <v>8007</v>
      </c>
      <c r="F3027">
        <v>14444632</v>
      </c>
      <c r="G3027" t="s">
        <v>8008</v>
      </c>
      <c r="H3027">
        <v>3.641</v>
      </c>
      <c r="I3027" s="1">
        <v>44419</v>
      </c>
      <c r="J3027">
        <v>44449.999988425923</v>
      </c>
      <c r="K3027" t="s">
        <v>8009</v>
      </c>
      <c r="L3027" t="s">
        <v>65</v>
      </c>
      <c r="M3027" t="s">
        <v>152</v>
      </c>
      <c r="N3027" t="s">
        <v>153</v>
      </c>
      <c r="Q3027" t="s">
        <v>70</v>
      </c>
      <c r="S3027" t="s">
        <v>71</v>
      </c>
      <c r="T3027" t="s">
        <v>8010</v>
      </c>
      <c r="U3027">
        <v>0</v>
      </c>
      <c r="V3027">
        <v>1</v>
      </c>
      <c r="W3027">
        <v>0</v>
      </c>
      <c r="X3027">
        <v>1</v>
      </c>
      <c r="Y3027">
        <v>0</v>
      </c>
      <c r="Z3027">
        <v>0</v>
      </c>
      <c r="AA3027">
        <v>0</v>
      </c>
      <c r="AB3027">
        <v>0</v>
      </c>
      <c r="AC3027">
        <v>0</v>
      </c>
      <c r="AD3027">
        <v>1</v>
      </c>
      <c r="AE3027">
        <v>1</v>
      </c>
      <c r="AF3027">
        <v>1</v>
      </c>
      <c r="AG3027">
        <v>1</v>
      </c>
      <c r="AH3027">
        <v>1</v>
      </c>
      <c r="AI3027">
        <v>0</v>
      </c>
      <c r="AJ3027">
        <v>0</v>
      </c>
      <c r="AK3027">
        <v>0</v>
      </c>
      <c r="AL3027">
        <v>0</v>
      </c>
      <c r="AM3027">
        <v>0</v>
      </c>
      <c r="AN3027">
        <v>0</v>
      </c>
      <c r="AO3027">
        <v>0</v>
      </c>
      <c r="AP3027">
        <v>1</v>
      </c>
      <c r="AQ3027">
        <v>0</v>
      </c>
      <c r="AR3027">
        <v>0</v>
      </c>
      <c r="AS3027">
        <v>0</v>
      </c>
      <c r="AT3027">
        <v>44419</v>
      </c>
      <c r="AU3027">
        <v>44438</v>
      </c>
      <c r="AV3027">
        <v>0</v>
      </c>
      <c r="AW3027">
        <v>1</v>
      </c>
      <c r="AX3027">
        <v>0</v>
      </c>
      <c r="AY3027">
        <v>2021</v>
      </c>
      <c r="AZ3027">
        <v>8</v>
      </c>
      <c r="BA3027">
        <v>30</v>
      </c>
      <c r="BB3027">
        <v>8</v>
      </c>
      <c r="BF3027">
        <v>2021</v>
      </c>
      <c r="BG3027" t="s">
        <v>104</v>
      </c>
      <c r="BH3027" t="s">
        <v>9822</v>
      </c>
      <c r="BI3027" t="s">
        <v>9787</v>
      </c>
      <c r="BJ3027" t="s">
        <v>9793</v>
      </c>
    </row>
    <row r="3028" spans="1:62" x14ac:dyDescent="0.35">
      <c r="A3028">
        <v>53409641</v>
      </c>
      <c r="B3028" t="s">
        <v>225</v>
      </c>
      <c r="C3028" t="s">
        <v>75</v>
      </c>
      <c r="D3028" t="s">
        <v>159</v>
      </c>
      <c r="E3028" t="s">
        <v>8011</v>
      </c>
      <c r="F3028">
        <v>36468567</v>
      </c>
      <c r="I3028" s="1">
        <v>44419</v>
      </c>
      <c r="J3028">
        <v>44449.999988425923</v>
      </c>
      <c r="K3028" t="s">
        <v>8012</v>
      </c>
      <c r="L3028" t="s">
        <v>65</v>
      </c>
      <c r="M3028" t="s">
        <v>120</v>
      </c>
      <c r="N3028" t="s">
        <v>121</v>
      </c>
      <c r="O3028" t="s">
        <v>168</v>
      </c>
      <c r="P3028" t="s">
        <v>122</v>
      </c>
      <c r="Q3028" t="s">
        <v>70</v>
      </c>
      <c r="R3028" t="s">
        <v>8013</v>
      </c>
      <c r="S3028" t="s">
        <v>82</v>
      </c>
      <c r="T3028" t="s">
        <v>8014</v>
      </c>
      <c r="U3028">
        <v>0</v>
      </c>
      <c r="V3028">
        <v>1</v>
      </c>
      <c r="W3028">
        <v>0</v>
      </c>
      <c r="X3028">
        <v>1</v>
      </c>
      <c r="Y3028">
        <v>0</v>
      </c>
      <c r="Z3028">
        <v>0</v>
      </c>
      <c r="AA3028">
        <v>1</v>
      </c>
      <c r="AB3028">
        <v>0</v>
      </c>
      <c r="AC3028">
        <v>0</v>
      </c>
      <c r="AD3028">
        <v>0</v>
      </c>
      <c r="AE3028">
        <v>1</v>
      </c>
      <c r="AF3028">
        <v>0</v>
      </c>
      <c r="AG3028">
        <v>0</v>
      </c>
      <c r="AH3028">
        <v>1</v>
      </c>
      <c r="AI3028">
        <v>0</v>
      </c>
      <c r="AJ3028">
        <v>0</v>
      </c>
      <c r="AK3028">
        <v>0</v>
      </c>
      <c r="AL3028">
        <v>0</v>
      </c>
      <c r="AM3028">
        <v>0</v>
      </c>
      <c r="AN3028">
        <v>0</v>
      </c>
      <c r="AO3028">
        <v>0</v>
      </c>
      <c r="AP3028">
        <v>0</v>
      </c>
      <c r="AQ3028">
        <v>1</v>
      </c>
      <c r="AR3028">
        <v>0</v>
      </c>
      <c r="AS3028">
        <v>0</v>
      </c>
      <c r="AT3028">
        <v>44419</v>
      </c>
      <c r="AU3028">
        <v>44449</v>
      </c>
      <c r="AV3028">
        <v>0</v>
      </c>
      <c r="AW3028">
        <v>1</v>
      </c>
      <c r="AX3028">
        <v>0</v>
      </c>
      <c r="AY3028">
        <v>2021</v>
      </c>
      <c r="AZ3028">
        <v>8</v>
      </c>
      <c r="BA3028">
        <v>30</v>
      </c>
      <c r="BB3028">
        <v>6</v>
      </c>
      <c r="BC3028">
        <v>65000</v>
      </c>
      <c r="BD3028">
        <v>72500</v>
      </c>
      <c r="BE3028" t="s">
        <v>90</v>
      </c>
      <c r="BF3028">
        <v>2021</v>
      </c>
      <c r="BG3028" t="s">
        <v>104</v>
      </c>
      <c r="BH3028" t="s">
        <v>59</v>
      </c>
      <c r="BI3028" t="s">
        <v>9787</v>
      </c>
      <c r="BJ3028" t="s">
        <v>9793</v>
      </c>
    </row>
    <row r="3029" spans="1:62" x14ac:dyDescent="0.35">
      <c r="A3029">
        <v>53411710</v>
      </c>
      <c r="B3029" t="s">
        <v>8015</v>
      </c>
      <c r="C3029" t="s">
        <v>75</v>
      </c>
      <c r="D3029" t="s">
        <v>76</v>
      </c>
      <c r="E3029" t="s">
        <v>1418</v>
      </c>
      <c r="F3029">
        <v>27372708</v>
      </c>
      <c r="G3029" t="s">
        <v>1419</v>
      </c>
      <c r="H3029">
        <v>4.3819999999999997</v>
      </c>
      <c r="I3029" s="1">
        <v>44419</v>
      </c>
      <c r="J3029">
        <v>44449.999988425923</v>
      </c>
      <c r="K3029" t="s">
        <v>8016</v>
      </c>
      <c r="L3029" t="s">
        <v>65</v>
      </c>
      <c r="M3029" t="s">
        <v>120</v>
      </c>
      <c r="N3029" t="s">
        <v>121</v>
      </c>
      <c r="O3029" t="s">
        <v>168</v>
      </c>
      <c r="P3029" t="s">
        <v>122</v>
      </c>
      <c r="Q3029" t="s">
        <v>70</v>
      </c>
      <c r="R3029" t="s">
        <v>8017</v>
      </c>
      <c r="S3029" t="s">
        <v>71</v>
      </c>
      <c r="T3029" t="s">
        <v>8018</v>
      </c>
      <c r="U3029">
        <v>0</v>
      </c>
      <c r="V3029">
        <v>1</v>
      </c>
      <c r="W3029">
        <v>1</v>
      </c>
      <c r="X3029">
        <v>1</v>
      </c>
      <c r="Y3029">
        <v>0</v>
      </c>
      <c r="Z3029">
        <v>0</v>
      </c>
      <c r="AA3029">
        <v>0</v>
      </c>
      <c r="AB3029">
        <v>0</v>
      </c>
      <c r="AC3029">
        <v>0</v>
      </c>
      <c r="AD3029">
        <v>0</v>
      </c>
      <c r="AE3029">
        <v>1</v>
      </c>
      <c r="AF3029">
        <v>1</v>
      </c>
      <c r="AG3029">
        <v>0</v>
      </c>
      <c r="AH3029">
        <v>1</v>
      </c>
      <c r="AI3029">
        <v>0</v>
      </c>
      <c r="AJ3029">
        <v>0</v>
      </c>
      <c r="AK3029">
        <v>0</v>
      </c>
      <c r="AL3029">
        <v>0</v>
      </c>
      <c r="AM3029">
        <v>0</v>
      </c>
      <c r="AN3029">
        <v>0</v>
      </c>
      <c r="AO3029">
        <v>0</v>
      </c>
      <c r="AP3029">
        <v>0</v>
      </c>
      <c r="AQ3029">
        <v>1</v>
      </c>
      <c r="AR3029">
        <v>0</v>
      </c>
      <c r="AS3029">
        <v>0</v>
      </c>
      <c r="AT3029">
        <v>44419</v>
      </c>
      <c r="AU3029">
        <v>44449</v>
      </c>
      <c r="AV3029">
        <v>0</v>
      </c>
      <c r="AW3029">
        <v>1</v>
      </c>
      <c r="AX3029">
        <v>0</v>
      </c>
      <c r="AY3029">
        <v>2021</v>
      </c>
      <c r="AZ3029">
        <v>8</v>
      </c>
      <c r="BA3029">
        <v>30</v>
      </c>
      <c r="BB3029">
        <v>7</v>
      </c>
      <c r="BC3029">
        <v>180000</v>
      </c>
      <c r="BD3029">
        <v>200000</v>
      </c>
      <c r="BE3029" t="s">
        <v>90</v>
      </c>
      <c r="BF3029">
        <v>2021</v>
      </c>
      <c r="BG3029" t="s">
        <v>104</v>
      </c>
      <c r="BH3029" t="s">
        <v>59</v>
      </c>
      <c r="BI3029" t="s">
        <v>9787</v>
      </c>
      <c r="BJ3029" t="s">
        <v>9793</v>
      </c>
    </row>
    <row r="3030" spans="1:62" x14ac:dyDescent="0.35">
      <c r="A3030">
        <v>53414365</v>
      </c>
      <c r="B3030" t="s">
        <v>98</v>
      </c>
      <c r="C3030" t="s">
        <v>61</v>
      </c>
      <c r="D3030" t="s">
        <v>125</v>
      </c>
      <c r="E3030" t="s">
        <v>8019</v>
      </c>
      <c r="F3030">
        <v>19472790</v>
      </c>
      <c r="I3030" s="1">
        <v>44419</v>
      </c>
      <c r="J3030">
        <v>44449.999988425923</v>
      </c>
      <c r="K3030" t="s">
        <v>8020</v>
      </c>
      <c r="L3030" t="s">
        <v>65</v>
      </c>
      <c r="M3030" t="s">
        <v>79</v>
      </c>
      <c r="N3030" t="s">
        <v>80</v>
      </c>
      <c r="Q3030" t="s">
        <v>102</v>
      </c>
      <c r="S3030" t="s">
        <v>71</v>
      </c>
      <c r="T3030" t="s">
        <v>8021</v>
      </c>
      <c r="U3030">
        <v>1</v>
      </c>
      <c r="V3030">
        <v>1</v>
      </c>
      <c r="W3030">
        <v>1</v>
      </c>
      <c r="X3030">
        <v>1</v>
      </c>
      <c r="Y3030">
        <v>0</v>
      </c>
      <c r="Z3030">
        <v>0</v>
      </c>
      <c r="AA3030">
        <v>0</v>
      </c>
      <c r="AB3030">
        <v>0</v>
      </c>
      <c r="AC3030">
        <v>0</v>
      </c>
      <c r="AD3030">
        <v>0</v>
      </c>
      <c r="AE3030">
        <v>0</v>
      </c>
      <c r="AF3030">
        <v>0</v>
      </c>
      <c r="AG3030">
        <v>0</v>
      </c>
      <c r="AH3030">
        <v>1</v>
      </c>
      <c r="AI3030">
        <v>0</v>
      </c>
      <c r="AJ3030">
        <v>0</v>
      </c>
      <c r="AK3030">
        <v>0</v>
      </c>
      <c r="AL3030">
        <v>0</v>
      </c>
      <c r="AM3030">
        <v>0</v>
      </c>
      <c r="AN3030">
        <v>0</v>
      </c>
      <c r="AO3030">
        <v>0</v>
      </c>
      <c r="AP3030">
        <v>0</v>
      </c>
      <c r="AQ3030">
        <v>0</v>
      </c>
      <c r="AR3030">
        <v>0</v>
      </c>
      <c r="AS3030">
        <v>0</v>
      </c>
      <c r="AT3030">
        <v>44419</v>
      </c>
      <c r="AU3030">
        <v>44449</v>
      </c>
      <c r="AV3030">
        <v>0</v>
      </c>
      <c r="AW3030">
        <v>1</v>
      </c>
      <c r="AX3030">
        <v>0</v>
      </c>
      <c r="AY3030">
        <v>2021</v>
      </c>
      <c r="AZ3030">
        <v>8</v>
      </c>
      <c r="BA3030">
        <v>30</v>
      </c>
      <c r="BB3030">
        <v>5</v>
      </c>
      <c r="BF3030">
        <v>2021</v>
      </c>
      <c r="BG3030" t="s">
        <v>104</v>
      </c>
      <c r="BH3030" t="s">
        <v>9822</v>
      </c>
      <c r="BI3030" t="s">
        <v>9787</v>
      </c>
      <c r="BJ3030" t="s">
        <v>9793</v>
      </c>
    </row>
    <row r="3031" spans="1:62" x14ac:dyDescent="0.35">
      <c r="A3031">
        <v>53417621</v>
      </c>
      <c r="B3031" t="s">
        <v>7551</v>
      </c>
      <c r="C3031" t="s">
        <v>75</v>
      </c>
      <c r="D3031" t="s">
        <v>85</v>
      </c>
      <c r="E3031" t="s">
        <v>7552</v>
      </c>
      <c r="F3031">
        <v>33394429</v>
      </c>
      <c r="G3031" t="s">
        <v>7553</v>
      </c>
      <c r="H3031">
        <v>3</v>
      </c>
      <c r="I3031" s="1">
        <v>44419</v>
      </c>
      <c r="J3031">
        <v>44449.999988425923</v>
      </c>
      <c r="K3031" t="s">
        <v>7554</v>
      </c>
      <c r="L3031" t="s">
        <v>65</v>
      </c>
      <c r="M3031" t="s">
        <v>66</v>
      </c>
      <c r="N3031" t="s">
        <v>67</v>
      </c>
      <c r="O3031" t="s">
        <v>438</v>
      </c>
      <c r="Q3031" t="s">
        <v>102</v>
      </c>
      <c r="S3031" t="s">
        <v>71</v>
      </c>
      <c r="T3031" t="s">
        <v>8022</v>
      </c>
      <c r="U3031">
        <v>0</v>
      </c>
      <c r="V3031">
        <v>1</v>
      </c>
      <c r="W3031">
        <v>0</v>
      </c>
      <c r="X3031">
        <v>1</v>
      </c>
      <c r="Y3031">
        <v>0</v>
      </c>
      <c r="Z3031">
        <v>0</v>
      </c>
      <c r="AA3031">
        <v>0</v>
      </c>
      <c r="AB3031">
        <v>0</v>
      </c>
      <c r="AC3031">
        <v>0</v>
      </c>
      <c r="AD3031">
        <v>0</v>
      </c>
      <c r="AE3031">
        <v>1</v>
      </c>
      <c r="AF3031">
        <v>0</v>
      </c>
      <c r="AG3031">
        <v>0</v>
      </c>
      <c r="AH3031">
        <v>1</v>
      </c>
      <c r="AI3031">
        <v>0</v>
      </c>
      <c r="AJ3031">
        <v>0</v>
      </c>
      <c r="AK3031">
        <v>0</v>
      </c>
      <c r="AL3031">
        <v>0</v>
      </c>
      <c r="AM3031">
        <v>0</v>
      </c>
      <c r="AN3031">
        <v>0</v>
      </c>
      <c r="AO3031">
        <v>0</v>
      </c>
      <c r="AP3031">
        <v>0</v>
      </c>
      <c r="AQ3031">
        <v>0</v>
      </c>
      <c r="AR3031">
        <v>0</v>
      </c>
      <c r="AS3031">
        <v>0</v>
      </c>
      <c r="AT3031">
        <v>44419</v>
      </c>
      <c r="AU3031">
        <v>44449</v>
      </c>
      <c r="AV3031">
        <v>0</v>
      </c>
      <c r="AW3031">
        <v>1</v>
      </c>
      <c r="AX3031">
        <v>0</v>
      </c>
      <c r="AY3031">
        <v>2021</v>
      </c>
      <c r="AZ3031">
        <v>8</v>
      </c>
      <c r="BA3031">
        <v>30</v>
      </c>
      <c r="BB3031">
        <v>4</v>
      </c>
      <c r="BF3031">
        <v>2021</v>
      </c>
      <c r="BG3031" t="s">
        <v>104</v>
      </c>
      <c r="BH3031" t="s">
        <v>9822</v>
      </c>
      <c r="BI3031" t="s">
        <v>9787</v>
      </c>
      <c r="BJ3031" t="s">
        <v>9793</v>
      </c>
    </row>
    <row r="3032" spans="1:62" x14ac:dyDescent="0.35">
      <c r="A3032">
        <v>53446016</v>
      </c>
      <c r="B3032" t="s">
        <v>6502</v>
      </c>
      <c r="C3032" t="s">
        <v>75</v>
      </c>
      <c r="D3032" t="s">
        <v>117</v>
      </c>
      <c r="E3032" t="s">
        <v>6503</v>
      </c>
      <c r="F3032">
        <v>39371635</v>
      </c>
      <c r="I3032" s="1">
        <v>44421</v>
      </c>
      <c r="J3032">
        <v>44451.999988425923</v>
      </c>
      <c r="K3032" t="s">
        <v>6504</v>
      </c>
      <c r="L3032" t="s">
        <v>65</v>
      </c>
      <c r="M3032" t="s">
        <v>66</v>
      </c>
      <c r="N3032" t="s">
        <v>67</v>
      </c>
      <c r="O3032" t="s">
        <v>68</v>
      </c>
      <c r="P3032" t="s">
        <v>69</v>
      </c>
      <c r="Q3032" t="s">
        <v>70</v>
      </c>
      <c r="R3032" t="s">
        <v>6505</v>
      </c>
      <c r="S3032" t="s">
        <v>71</v>
      </c>
      <c r="T3032" t="s">
        <v>8023</v>
      </c>
      <c r="U3032">
        <v>0</v>
      </c>
      <c r="V3032">
        <v>1</v>
      </c>
      <c r="W3032">
        <v>0</v>
      </c>
      <c r="X3032">
        <v>1</v>
      </c>
      <c r="Y3032">
        <v>0</v>
      </c>
      <c r="Z3032">
        <v>0</v>
      </c>
      <c r="AA3032">
        <v>0</v>
      </c>
      <c r="AB3032">
        <v>0</v>
      </c>
      <c r="AC3032">
        <v>0</v>
      </c>
      <c r="AD3032">
        <v>0</v>
      </c>
      <c r="AE3032">
        <v>1</v>
      </c>
      <c r="AF3032">
        <v>0</v>
      </c>
      <c r="AG3032">
        <v>0</v>
      </c>
      <c r="AH3032">
        <v>1</v>
      </c>
      <c r="AI3032">
        <v>0</v>
      </c>
      <c r="AJ3032">
        <v>0</v>
      </c>
      <c r="AK3032">
        <v>0</v>
      </c>
      <c r="AL3032">
        <v>0</v>
      </c>
      <c r="AM3032">
        <v>0</v>
      </c>
      <c r="AN3032">
        <v>0</v>
      </c>
      <c r="AO3032">
        <v>0</v>
      </c>
      <c r="AP3032">
        <v>0</v>
      </c>
      <c r="AQ3032">
        <v>0</v>
      </c>
      <c r="AR3032">
        <v>0</v>
      </c>
      <c r="AS3032">
        <v>0</v>
      </c>
      <c r="AT3032">
        <v>44421</v>
      </c>
      <c r="AU3032">
        <v>44451</v>
      </c>
      <c r="AV3032">
        <v>0</v>
      </c>
      <c r="AW3032">
        <v>1</v>
      </c>
      <c r="AX3032">
        <v>0</v>
      </c>
      <c r="AY3032">
        <v>2021</v>
      </c>
      <c r="AZ3032">
        <v>8</v>
      </c>
      <c r="BA3032">
        <v>30</v>
      </c>
      <c r="BB3032">
        <v>4</v>
      </c>
      <c r="BC3032">
        <v>56000</v>
      </c>
      <c r="BD3032">
        <v>59999</v>
      </c>
      <c r="BE3032" t="s">
        <v>90</v>
      </c>
      <c r="BF3032">
        <v>2021</v>
      </c>
      <c r="BG3032" t="s">
        <v>104</v>
      </c>
      <c r="BH3032" t="s">
        <v>59</v>
      </c>
      <c r="BI3032" t="s">
        <v>9787</v>
      </c>
      <c r="BJ3032" t="s">
        <v>9797</v>
      </c>
    </row>
    <row r="3033" spans="1:62" x14ac:dyDescent="0.35">
      <c r="A3033">
        <v>53447053</v>
      </c>
      <c r="B3033" t="s">
        <v>116</v>
      </c>
      <c r="C3033" t="s">
        <v>61</v>
      </c>
      <c r="D3033" t="s">
        <v>125</v>
      </c>
      <c r="E3033" t="s">
        <v>8024</v>
      </c>
      <c r="F3033">
        <v>31855520</v>
      </c>
      <c r="I3033" s="1">
        <v>44421</v>
      </c>
      <c r="J3033">
        <v>44451.999988425923</v>
      </c>
      <c r="K3033" t="s">
        <v>8025</v>
      </c>
      <c r="L3033" t="s">
        <v>65</v>
      </c>
      <c r="M3033" t="s">
        <v>66</v>
      </c>
      <c r="N3033" t="s">
        <v>67</v>
      </c>
      <c r="O3033" t="s">
        <v>438</v>
      </c>
      <c r="P3033" t="s">
        <v>439</v>
      </c>
      <c r="Q3033" t="s">
        <v>70</v>
      </c>
      <c r="R3033" t="s">
        <v>8026</v>
      </c>
      <c r="S3033" t="s">
        <v>71</v>
      </c>
      <c r="T3033" t="s">
        <v>8027</v>
      </c>
      <c r="U3033">
        <v>1</v>
      </c>
      <c r="V3033">
        <v>1</v>
      </c>
      <c r="W3033">
        <v>1</v>
      </c>
      <c r="X3033">
        <v>1</v>
      </c>
      <c r="Y3033">
        <v>0</v>
      </c>
      <c r="Z3033">
        <v>0</v>
      </c>
      <c r="AA3033">
        <v>0</v>
      </c>
      <c r="AB3033">
        <v>0</v>
      </c>
      <c r="AC3033">
        <v>0</v>
      </c>
      <c r="AD3033">
        <v>0</v>
      </c>
      <c r="AE3033">
        <v>1</v>
      </c>
      <c r="AF3033">
        <v>0</v>
      </c>
      <c r="AG3033">
        <v>0</v>
      </c>
      <c r="AH3033">
        <v>1</v>
      </c>
      <c r="AI3033">
        <v>0</v>
      </c>
      <c r="AJ3033">
        <v>0</v>
      </c>
      <c r="AK3033">
        <v>0</v>
      </c>
      <c r="AL3033">
        <v>0</v>
      </c>
      <c r="AM3033">
        <v>0</v>
      </c>
      <c r="AN3033">
        <v>0</v>
      </c>
      <c r="AO3033">
        <v>0</v>
      </c>
      <c r="AP3033">
        <v>0</v>
      </c>
      <c r="AQ3033">
        <v>0</v>
      </c>
      <c r="AR3033">
        <v>0</v>
      </c>
      <c r="AS3033">
        <v>0</v>
      </c>
      <c r="AT3033">
        <v>44421</v>
      </c>
      <c r="AU3033">
        <v>44439</v>
      </c>
      <c r="AV3033">
        <v>0</v>
      </c>
      <c r="AW3033">
        <v>1</v>
      </c>
      <c r="AX3033">
        <v>0</v>
      </c>
      <c r="AY3033">
        <v>2021</v>
      </c>
      <c r="AZ3033">
        <v>8</v>
      </c>
      <c r="BA3033">
        <v>30</v>
      </c>
      <c r="BB3033">
        <v>6</v>
      </c>
      <c r="BC3033">
        <v>110000</v>
      </c>
      <c r="BD3033">
        <v>129999</v>
      </c>
      <c r="BE3033" t="s">
        <v>90</v>
      </c>
      <c r="BF3033">
        <v>2021</v>
      </c>
      <c r="BG3033" t="s">
        <v>104</v>
      </c>
      <c r="BH3033" t="s">
        <v>59</v>
      </c>
      <c r="BI3033" t="s">
        <v>9787</v>
      </c>
      <c r="BJ3033" t="s">
        <v>9797</v>
      </c>
    </row>
    <row r="3034" spans="1:62" x14ac:dyDescent="0.35">
      <c r="A3034">
        <v>53454943</v>
      </c>
      <c r="B3034" t="s">
        <v>116</v>
      </c>
      <c r="C3034" t="s">
        <v>61</v>
      </c>
      <c r="D3034" t="s">
        <v>125</v>
      </c>
      <c r="E3034" t="s">
        <v>8028</v>
      </c>
      <c r="F3034">
        <v>21893221</v>
      </c>
      <c r="G3034" t="s">
        <v>8029</v>
      </c>
      <c r="H3034">
        <v>2.7703000000000002</v>
      </c>
      <c r="I3034" s="1">
        <v>44421</v>
      </c>
      <c r="J3034">
        <v>44451.999988425923</v>
      </c>
      <c r="K3034" t="s">
        <v>8030</v>
      </c>
      <c r="L3034" t="s">
        <v>65</v>
      </c>
      <c r="M3034" t="s">
        <v>120</v>
      </c>
      <c r="N3034" t="s">
        <v>121</v>
      </c>
      <c r="O3034" t="s">
        <v>168</v>
      </c>
      <c r="P3034" t="s">
        <v>6723</v>
      </c>
      <c r="Q3034" t="s">
        <v>70</v>
      </c>
      <c r="R3034" t="s">
        <v>8031</v>
      </c>
      <c r="S3034" t="s">
        <v>82</v>
      </c>
      <c r="T3034" t="s">
        <v>8032</v>
      </c>
      <c r="U3034">
        <v>0</v>
      </c>
      <c r="V3034">
        <v>1</v>
      </c>
      <c r="W3034">
        <v>1</v>
      </c>
      <c r="X3034">
        <v>1</v>
      </c>
      <c r="Y3034">
        <v>0</v>
      </c>
      <c r="Z3034">
        <v>0</v>
      </c>
      <c r="AA3034">
        <v>0</v>
      </c>
      <c r="AB3034">
        <v>0</v>
      </c>
      <c r="AC3034">
        <v>0</v>
      </c>
      <c r="AD3034">
        <v>0</v>
      </c>
      <c r="AE3034">
        <v>1</v>
      </c>
      <c r="AF3034">
        <v>1</v>
      </c>
      <c r="AG3034">
        <v>0</v>
      </c>
      <c r="AH3034">
        <v>1</v>
      </c>
      <c r="AI3034">
        <v>0</v>
      </c>
      <c r="AJ3034">
        <v>0</v>
      </c>
      <c r="AK3034">
        <v>0</v>
      </c>
      <c r="AL3034">
        <v>0</v>
      </c>
      <c r="AM3034">
        <v>0</v>
      </c>
      <c r="AN3034">
        <v>0</v>
      </c>
      <c r="AO3034">
        <v>0</v>
      </c>
      <c r="AP3034">
        <v>0</v>
      </c>
      <c r="AQ3034">
        <v>0</v>
      </c>
      <c r="AR3034">
        <v>0</v>
      </c>
      <c r="AS3034">
        <v>0</v>
      </c>
      <c r="AT3034">
        <v>44421</v>
      </c>
      <c r="AU3034">
        <v>44451</v>
      </c>
      <c r="AV3034">
        <v>0</v>
      </c>
      <c r="AW3034">
        <v>1</v>
      </c>
      <c r="AX3034">
        <v>0</v>
      </c>
      <c r="AY3034">
        <v>2021</v>
      </c>
      <c r="AZ3034">
        <v>8</v>
      </c>
      <c r="BA3034">
        <v>30</v>
      </c>
      <c r="BB3034">
        <v>6</v>
      </c>
      <c r="BF3034">
        <v>2021</v>
      </c>
      <c r="BG3034" t="s">
        <v>104</v>
      </c>
      <c r="BH3034" t="s">
        <v>59</v>
      </c>
      <c r="BI3034" t="s">
        <v>9787</v>
      </c>
      <c r="BJ3034" t="s">
        <v>9797</v>
      </c>
    </row>
    <row r="3035" spans="1:62" x14ac:dyDescent="0.35">
      <c r="A3035">
        <v>53459560</v>
      </c>
      <c r="B3035" t="s">
        <v>98</v>
      </c>
      <c r="C3035" t="s">
        <v>75</v>
      </c>
      <c r="D3035" t="s">
        <v>76</v>
      </c>
      <c r="E3035" t="s">
        <v>7959</v>
      </c>
      <c r="F3035">
        <v>46659091</v>
      </c>
      <c r="I3035" s="1">
        <v>44421</v>
      </c>
      <c r="J3035">
        <v>44451.999988425923</v>
      </c>
      <c r="K3035" t="s">
        <v>8033</v>
      </c>
      <c r="L3035" t="s">
        <v>65</v>
      </c>
      <c r="M3035" t="s">
        <v>66</v>
      </c>
      <c r="N3035" t="s">
        <v>67</v>
      </c>
      <c r="O3035" t="s">
        <v>68</v>
      </c>
      <c r="P3035" t="s">
        <v>402</v>
      </c>
      <c r="Q3035" t="s">
        <v>70</v>
      </c>
      <c r="S3035" t="s">
        <v>82</v>
      </c>
      <c r="T3035" t="s">
        <v>8034</v>
      </c>
      <c r="U3035">
        <v>1</v>
      </c>
      <c r="V3035">
        <v>1</v>
      </c>
      <c r="W3035">
        <v>1</v>
      </c>
      <c r="X3035">
        <v>1</v>
      </c>
      <c r="Y3035">
        <v>0</v>
      </c>
      <c r="Z3035">
        <v>0</v>
      </c>
      <c r="AA3035">
        <v>0</v>
      </c>
      <c r="AB3035">
        <v>0</v>
      </c>
      <c r="AC3035">
        <v>0</v>
      </c>
      <c r="AD3035">
        <v>0</v>
      </c>
      <c r="AE3035">
        <v>1</v>
      </c>
      <c r="AF3035">
        <v>0</v>
      </c>
      <c r="AG3035">
        <v>1</v>
      </c>
      <c r="AH3035">
        <v>1</v>
      </c>
      <c r="AI3035">
        <v>0</v>
      </c>
      <c r="AJ3035">
        <v>0</v>
      </c>
      <c r="AK3035">
        <v>0</v>
      </c>
      <c r="AL3035">
        <v>0</v>
      </c>
      <c r="AM3035">
        <v>0</v>
      </c>
      <c r="AN3035">
        <v>0</v>
      </c>
      <c r="AO3035">
        <v>0</v>
      </c>
      <c r="AP3035">
        <v>1</v>
      </c>
      <c r="AQ3035">
        <v>0</v>
      </c>
      <c r="AR3035">
        <v>0</v>
      </c>
      <c r="AS3035">
        <v>0</v>
      </c>
      <c r="AT3035">
        <v>44421</v>
      </c>
      <c r="AU3035">
        <v>44451</v>
      </c>
      <c r="AV3035">
        <v>0</v>
      </c>
      <c r="AW3035">
        <v>1</v>
      </c>
      <c r="AX3035">
        <v>0</v>
      </c>
      <c r="AY3035">
        <v>2021</v>
      </c>
      <c r="AZ3035">
        <v>8</v>
      </c>
      <c r="BA3035">
        <v>30</v>
      </c>
      <c r="BB3035">
        <v>8</v>
      </c>
      <c r="BF3035">
        <v>2021</v>
      </c>
      <c r="BG3035" t="s">
        <v>104</v>
      </c>
      <c r="BH3035" t="s">
        <v>9822</v>
      </c>
      <c r="BI3035" t="s">
        <v>9787</v>
      </c>
      <c r="BJ3035" t="s">
        <v>9797</v>
      </c>
    </row>
    <row r="3036" spans="1:62" x14ac:dyDescent="0.35">
      <c r="A3036">
        <v>53461339</v>
      </c>
      <c r="B3036" t="s">
        <v>98</v>
      </c>
      <c r="C3036" t="s">
        <v>75</v>
      </c>
      <c r="D3036" t="s">
        <v>76</v>
      </c>
      <c r="E3036" t="s">
        <v>8035</v>
      </c>
      <c r="F3036">
        <v>28592984</v>
      </c>
      <c r="I3036" s="1">
        <v>44421</v>
      </c>
      <c r="J3036">
        <v>44451.751921296287</v>
      </c>
      <c r="K3036" t="s">
        <v>8036</v>
      </c>
      <c r="L3036" t="s">
        <v>65</v>
      </c>
      <c r="M3036" t="s">
        <v>519</v>
      </c>
      <c r="N3036" t="s">
        <v>520</v>
      </c>
      <c r="Q3036" t="s">
        <v>70</v>
      </c>
      <c r="R3036" t="s">
        <v>8037</v>
      </c>
      <c r="S3036" t="s">
        <v>71</v>
      </c>
      <c r="T3036" t="s">
        <v>8038</v>
      </c>
      <c r="U3036">
        <v>0</v>
      </c>
      <c r="V3036">
        <v>1</v>
      </c>
      <c r="W3036">
        <v>1</v>
      </c>
      <c r="X3036">
        <v>1</v>
      </c>
      <c r="Y3036">
        <v>0</v>
      </c>
      <c r="Z3036">
        <v>0</v>
      </c>
      <c r="AA3036">
        <v>0</v>
      </c>
      <c r="AB3036">
        <v>0</v>
      </c>
      <c r="AC3036">
        <v>0</v>
      </c>
      <c r="AD3036">
        <v>0</v>
      </c>
      <c r="AE3036">
        <v>1</v>
      </c>
      <c r="AF3036">
        <v>0</v>
      </c>
      <c r="AG3036">
        <v>0</v>
      </c>
      <c r="AH3036">
        <v>1</v>
      </c>
      <c r="AI3036">
        <v>0</v>
      </c>
      <c r="AJ3036">
        <v>0</v>
      </c>
      <c r="AK3036">
        <v>0</v>
      </c>
      <c r="AL3036">
        <v>0</v>
      </c>
      <c r="AM3036">
        <v>0</v>
      </c>
      <c r="AN3036">
        <v>0</v>
      </c>
      <c r="AO3036">
        <v>0</v>
      </c>
      <c r="AP3036">
        <v>0</v>
      </c>
      <c r="AQ3036">
        <v>0</v>
      </c>
      <c r="AR3036">
        <v>0</v>
      </c>
      <c r="AS3036">
        <v>0</v>
      </c>
      <c r="AT3036">
        <v>44421</v>
      </c>
      <c r="AU3036">
        <v>44451</v>
      </c>
      <c r="AV3036">
        <v>0</v>
      </c>
      <c r="AW3036">
        <v>1</v>
      </c>
      <c r="AX3036">
        <v>0</v>
      </c>
      <c r="AY3036">
        <v>2021</v>
      </c>
      <c r="AZ3036">
        <v>8</v>
      </c>
      <c r="BA3036">
        <v>29</v>
      </c>
      <c r="BB3036">
        <v>5</v>
      </c>
      <c r="BF3036">
        <v>2021</v>
      </c>
      <c r="BG3036" t="s">
        <v>104</v>
      </c>
      <c r="BH3036" t="s">
        <v>59</v>
      </c>
      <c r="BI3036" t="s">
        <v>9787</v>
      </c>
      <c r="BJ3036" t="s">
        <v>9797</v>
      </c>
    </row>
    <row r="3037" spans="1:62" x14ac:dyDescent="0.35">
      <c r="A3037">
        <v>53463792</v>
      </c>
      <c r="B3037" t="s">
        <v>8039</v>
      </c>
      <c r="C3037" t="s">
        <v>1928</v>
      </c>
      <c r="D3037" t="s">
        <v>7056</v>
      </c>
      <c r="E3037" t="s">
        <v>8040</v>
      </c>
      <c r="F3037">
        <v>45108298</v>
      </c>
      <c r="I3037" s="1">
        <v>44422</v>
      </c>
      <c r="J3037">
        <v>44452.999988425923</v>
      </c>
      <c r="K3037" t="s">
        <v>8041</v>
      </c>
      <c r="L3037" t="s">
        <v>65</v>
      </c>
      <c r="M3037" t="s">
        <v>120</v>
      </c>
      <c r="N3037" t="s">
        <v>121</v>
      </c>
      <c r="O3037" t="s">
        <v>168</v>
      </c>
      <c r="P3037" t="s">
        <v>122</v>
      </c>
      <c r="Q3037" t="s">
        <v>70</v>
      </c>
      <c r="S3037" t="s">
        <v>71</v>
      </c>
      <c r="T3037" t="s">
        <v>8042</v>
      </c>
      <c r="U3037">
        <v>0</v>
      </c>
      <c r="V3037">
        <v>0</v>
      </c>
      <c r="W3037">
        <v>0</v>
      </c>
      <c r="X3037">
        <v>1</v>
      </c>
      <c r="Y3037">
        <v>0</v>
      </c>
      <c r="Z3037">
        <v>0</v>
      </c>
      <c r="AA3037">
        <v>0</v>
      </c>
      <c r="AB3037">
        <v>0</v>
      </c>
      <c r="AC3037">
        <v>0</v>
      </c>
      <c r="AD3037">
        <v>0</v>
      </c>
      <c r="AE3037">
        <v>1</v>
      </c>
      <c r="AF3037">
        <v>0</v>
      </c>
      <c r="AG3037">
        <v>0</v>
      </c>
      <c r="AH3037">
        <v>0</v>
      </c>
      <c r="AI3037">
        <v>0</v>
      </c>
      <c r="AJ3037">
        <v>0</v>
      </c>
      <c r="AK3037">
        <v>0</v>
      </c>
      <c r="AL3037">
        <v>0</v>
      </c>
      <c r="AM3037">
        <v>0</v>
      </c>
      <c r="AN3037">
        <v>0</v>
      </c>
      <c r="AO3037">
        <v>0</v>
      </c>
      <c r="AP3037">
        <v>0</v>
      </c>
      <c r="AQ3037">
        <v>0</v>
      </c>
      <c r="AR3037">
        <v>0</v>
      </c>
      <c r="AS3037">
        <v>0</v>
      </c>
      <c r="AT3037">
        <v>44422</v>
      </c>
      <c r="AU3037">
        <v>44450</v>
      </c>
      <c r="AV3037">
        <v>0</v>
      </c>
      <c r="AW3037">
        <v>1</v>
      </c>
      <c r="AX3037">
        <v>0</v>
      </c>
      <c r="AY3037">
        <v>2021</v>
      </c>
      <c r="AZ3037">
        <v>8</v>
      </c>
      <c r="BA3037">
        <v>30</v>
      </c>
      <c r="BB3037">
        <v>2</v>
      </c>
      <c r="BF3037">
        <v>2021</v>
      </c>
      <c r="BG3037" t="s">
        <v>104</v>
      </c>
      <c r="BH3037" t="s">
        <v>9822</v>
      </c>
      <c r="BI3037" t="s">
        <v>9787</v>
      </c>
      <c r="BJ3037" t="s">
        <v>9798</v>
      </c>
    </row>
    <row r="3038" spans="1:62" x14ac:dyDescent="0.35">
      <c r="A3038">
        <v>53471288</v>
      </c>
      <c r="B3038" t="s">
        <v>98</v>
      </c>
      <c r="C3038" t="s">
        <v>75</v>
      </c>
      <c r="D3038" t="s">
        <v>85</v>
      </c>
      <c r="E3038" t="s">
        <v>86</v>
      </c>
      <c r="F3038">
        <v>28031400</v>
      </c>
      <c r="I3038" s="1">
        <v>44424</v>
      </c>
      <c r="J3038">
        <v>44454.436249999999</v>
      </c>
      <c r="K3038" t="s">
        <v>7135</v>
      </c>
      <c r="L3038" t="s">
        <v>65</v>
      </c>
      <c r="M3038" t="s">
        <v>66</v>
      </c>
      <c r="N3038" t="s">
        <v>67</v>
      </c>
      <c r="O3038" t="s">
        <v>68</v>
      </c>
      <c r="P3038" t="s">
        <v>69</v>
      </c>
      <c r="Q3038" t="s">
        <v>70</v>
      </c>
      <c r="R3038" t="s">
        <v>7136</v>
      </c>
      <c r="S3038" t="s">
        <v>71</v>
      </c>
      <c r="T3038" t="s">
        <v>8043</v>
      </c>
      <c r="U3038">
        <v>1</v>
      </c>
      <c r="V3038">
        <v>1</v>
      </c>
      <c r="W3038">
        <v>1</v>
      </c>
      <c r="X3038">
        <v>1</v>
      </c>
      <c r="Y3038">
        <v>0</v>
      </c>
      <c r="Z3038">
        <v>0</v>
      </c>
      <c r="AA3038">
        <v>0</v>
      </c>
      <c r="AB3038">
        <v>0</v>
      </c>
      <c r="AC3038">
        <v>0</v>
      </c>
      <c r="AD3038">
        <v>0</v>
      </c>
      <c r="AE3038">
        <v>1</v>
      </c>
      <c r="AF3038">
        <v>0</v>
      </c>
      <c r="AG3038">
        <v>0</v>
      </c>
      <c r="AH3038">
        <v>1</v>
      </c>
      <c r="AI3038">
        <v>0</v>
      </c>
      <c r="AJ3038">
        <v>0</v>
      </c>
      <c r="AK3038">
        <v>0</v>
      </c>
      <c r="AL3038">
        <v>0</v>
      </c>
      <c r="AM3038">
        <v>0</v>
      </c>
      <c r="AN3038">
        <v>0</v>
      </c>
      <c r="AO3038">
        <v>0</v>
      </c>
      <c r="AP3038">
        <v>0</v>
      </c>
      <c r="AQ3038">
        <v>0</v>
      </c>
      <c r="AR3038">
        <v>0</v>
      </c>
      <c r="AS3038">
        <v>0</v>
      </c>
      <c r="AT3038">
        <v>44424</v>
      </c>
      <c r="AU3038">
        <v>44453</v>
      </c>
      <c r="AV3038">
        <v>1</v>
      </c>
      <c r="AW3038">
        <v>1</v>
      </c>
      <c r="AX3038">
        <v>0</v>
      </c>
      <c r="AY3038">
        <v>2021</v>
      </c>
      <c r="AZ3038">
        <v>8</v>
      </c>
      <c r="BA3038">
        <v>29</v>
      </c>
      <c r="BB3038">
        <v>6</v>
      </c>
      <c r="BF3038">
        <v>2021</v>
      </c>
      <c r="BG3038" t="s">
        <v>73</v>
      </c>
      <c r="BH3038" t="s">
        <v>59</v>
      </c>
      <c r="BI3038" t="s">
        <v>9787</v>
      </c>
      <c r="BJ3038" t="s">
        <v>9794</v>
      </c>
    </row>
    <row r="3039" spans="1:62" x14ac:dyDescent="0.35">
      <c r="A3039">
        <v>53482395</v>
      </c>
      <c r="B3039" t="s">
        <v>8044</v>
      </c>
      <c r="C3039" t="s">
        <v>92</v>
      </c>
      <c r="D3039" t="s">
        <v>107</v>
      </c>
      <c r="E3039" t="s">
        <v>112</v>
      </c>
      <c r="F3039">
        <v>27705684</v>
      </c>
      <c r="I3039" s="1">
        <v>44424</v>
      </c>
      <c r="J3039">
        <v>44454.676458333342</v>
      </c>
      <c r="K3039" t="s">
        <v>8045</v>
      </c>
      <c r="L3039" t="s">
        <v>65</v>
      </c>
      <c r="M3039" t="s">
        <v>66</v>
      </c>
      <c r="N3039" t="s">
        <v>67</v>
      </c>
      <c r="O3039" t="s">
        <v>68</v>
      </c>
      <c r="P3039" t="s">
        <v>69</v>
      </c>
      <c r="Q3039" t="s">
        <v>70</v>
      </c>
      <c r="R3039" t="s">
        <v>8046</v>
      </c>
      <c r="S3039" t="s">
        <v>71</v>
      </c>
      <c r="T3039" t="s">
        <v>8047</v>
      </c>
      <c r="U3039">
        <v>0</v>
      </c>
      <c r="V3039">
        <v>1</v>
      </c>
      <c r="W3039">
        <v>1</v>
      </c>
      <c r="X3039">
        <v>1</v>
      </c>
      <c r="Y3039">
        <v>0</v>
      </c>
      <c r="Z3039">
        <v>0</v>
      </c>
      <c r="AA3039">
        <v>0</v>
      </c>
      <c r="AB3039">
        <v>0</v>
      </c>
      <c r="AC3039">
        <v>0</v>
      </c>
      <c r="AD3039">
        <v>0</v>
      </c>
      <c r="AE3039">
        <v>1</v>
      </c>
      <c r="AF3039">
        <v>0</v>
      </c>
      <c r="AG3039">
        <v>1</v>
      </c>
      <c r="AH3039">
        <v>1</v>
      </c>
      <c r="AI3039">
        <v>0</v>
      </c>
      <c r="AJ3039">
        <v>0</v>
      </c>
      <c r="AK3039">
        <v>0</v>
      </c>
      <c r="AL3039">
        <v>0</v>
      </c>
      <c r="AM3039">
        <v>0</v>
      </c>
      <c r="AN3039">
        <v>0</v>
      </c>
      <c r="AO3039">
        <v>0</v>
      </c>
      <c r="AP3039">
        <v>1</v>
      </c>
      <c r="AQ3039">
        <v>0</v>
      </c>
      <c r="AR3039">
        <v>0</v>
      </c>
      <c r="AS3039">
        <v>0</v>
      </c>
      <c r="AT3039">
        <v>44424</v>
      </c>
      <c r="AU3039">
        <v>44454</v>
      </c>
      <c r="AV3039">
        <v>1</v>
      </c>
      <c r="AW3039">
        <v>1</v>
      </c>
      <c r="AX3039">
        <v>0</v>
      </c>
      <c r="AY3039">
        <v>2021</v>
      </c>
      <c r="AZ3039">
        <v>8</v>
      </c>
      <c r="BA3039">
        <v>29</v>
      </c>
      <c r="BB3039">
        <v>7</v>
      </c>
      <c r="BC3039">
        <v>145000</v>
      </c>
      <c r="BD3039">
        <v>150000</v>
      </c>
      <c r="BE3039" t="s">
        <v>90</v>
      </c>
      <c r="BF3039">
        <v>2021</v>
      </c>
      <c r="BG3039" t="s">
        <v>73</v>
      </c>
      <c r="BH3039" t="s">
        <v>59</v>
      </c>
      <c r="BI3039" t="s">
        <v>9787</v>
      </c>
      <c r="BJ3039" t="s">
        <v>9794</v>
      </c>
    </row>
    <row r="3040" spans="1:62" x14ac:dyDescent="0.35">
      <c r="A3040">
        <v>53482637</v>
      </c>
      <c r="B3040" t="s">
        <v>7803</v>
      </c>
      <c r="C3040" t="s">
        <v>92</v>
      </c>
      <c r="D3040" t="s">
        <v>850</v>
      </c>
      <c r="E3040" t="s">
        <v>2904</v>
      </c>
      <c r="F3040">
        <v>1862248</v>
      </c>
      <c r="G3040" t="s">
        <v>2905</v>
      </c>
      <c r="H3040">
        <v>3.2700999999999998</v>
      </c>
      <c r="I3040" s="1">
        <v>44424</v>
      </c>
      <c r="J3040">
        <v>44454.999988425923</v>
      </c>
      <c r="K3040" t="s">
        <v>7804</v>
      </c>
      <c r="L3040" t="s">
        <v>65</v>
      </c>
      <c r="M3040" t="s">
        <v>66</v>
      </c>
      <c r="N3040" t="s">
        <v>67</v>
      </c>
      <c r="O3040" t="s">
        <v>68</v>
      </c>
      <c r="P3040" t="s">
        <v>69</v>
      </c>
      <c r="Q3040" t="s">
        <v>70</v>
      </c>
      <c r="S3040" t="s">
        <v>82</v>
      </c>
      <c r="T3040" t="s">
        <v>8048</v>
      </c>
      <c r="U3040">
        <v>1</v>
      </c>
      <c r="V3040">
        <v>1</v>
      </c>
      <c r="W3040">
        <v>1</v>
      </c>
      <c r="X3040">
        <v>1</v>
      </c>
      <c r="Y3040">
        <v>0</v>
      </c>
      <c r="Z3040">
        <v>0</v>
      </c>
      <c r="AA3040">
        <v>0</v>
      </c>
      <c r="AB3040">
        <v>0</v>
      </c>
      <c r="AC3040">
        <v>0</v>
      </c>
      <c r="AD3040">
        <v>0</v>
      </c>
      <c r="AE3040">
        <v>1</v>
      </c>
      <c r="AF3040">
        <v>1</v>
      </c>
      <c r="AG3040">
        <v>0</v>
      </c>
      <c r="AH3040">
        <v>1</v>
      </c>
      <c r="AI3040">
        <v>0</v>
      </c>
      <c r="AJ3040">
        <v>0</v>
      </c>
      <c r="AK3040">
        <v>0</v>
      </c>
      <c r="AL3040">
        <v>0</v>
      </c>
      <c r="AM3040">
        <v>0</v>
      </c>
      <c r="AN3040">
        <v>0</v>
      </c>
      <c r="AO3040">
        <v>0</v>
      </c>
      <c r="AP3040">
        <v>0</v>
      </c>
      <c r="AQ3040">
        <v>0</v>
      </c>
      <c r="AR3040">
        <v>0</v>
      </c>
      <c r="AS3040">
        <v>0</v>
      </c>
      <c r="AT3040">
        <v>44424</v>
      </c>
      <c r="AU3040">
        <v>44434</v>
      </c>
      <c r="AV3040">
        <v>0</v>
      </c>
      <c r="AW3040">
        <v>1</v>
      </c>
      <c r="AX3040">
        <v>0</v>
      </c>
      <c r="AY3040">
        <v>2021</v>
      </c>
      <c r="AZ3040">
        <v>8</v>
      </c>
      <c r="BA3040">
        <v>30</v>
      </c>
      <c r="BB3040">
        <v>7</v>
      </c>
      <c r="BF3040">
        <v>2021</v>
      </c>
      <c r="BG3040" t="s">
        <v>104</v>
      </c>
      <c r="BH3040" t="s">
        <v>9822</v>
      </c>
      <c r="BI3040" t="s">
        <v>9787</v>
      </c>
      <c r="BJ3040" t="s">
        <v>9794</v>
      </c>
    </row>
    <row r="3041" spans="1:62" x14ac:dyDescent="0.35">
      <c r="A3041">
        <v>53482638</v>
      </c>
      <c r="B3041" t="s">
        <v>7803</v>
      </c>
      <c r="C3041" t="s">
        <v>75</v>
      </c>
      <c r="D3041" t="s">
        <v>85</v>
      </c>
      <c r="E3041" t="s">
        <v>2904</v>
      </c>
      <c r="F3041">
        <v>1862248</v>
      </c>
      <c r="G3041" t="s">
        <v>2905</v>
      </c>
      <c r="H3041">
        <v>3.2700999999999998</v>
      </c>
      <c r="I3041" s="1">
        <v>44424</v>
      </c>
      <c r="J3041">
        <v>44454.999988425923</v>
      </c>
      <c r="K3041" t="s">
        <v>7804</v>
      </c>
      <c r="L3041" t="s">
        <v>65</v>
      </c>
      <c r="M3041" t="s">
        <v>66</v>
      </c>
      <c r="N3041" t="s">
        <v>67</v>
      </c>
      <c r="O3041" t="s">
        <v>68</v>
      </c>
      <c r="P3041" t="s">
        <v>69</v>
      </c>
      <c r="Q3041" t="s">
        <v>70</v>
      </c>
      <c r="S3041" t="s">
        <v>82</v>
      </c>
      <c r="T3041" t="s">
        <v>8049</v>
      </c>
      <c r="U3041">
        <v>1</v>
      </c>
      <c r="V3041">
        <v>1</v>
      </c>
      <c r="W3041">
        <v>0</v>
      </c>
      <c r="X3041">
        <v>1</v>
      </c>
      <c r="Y3041">
        <v>0</v>
      </c>
      <c r="Z3041">
        <v>0</v>
      </c>
      <c r="AA3041">
        <v>0</v>
      </c>
      <c r="AB3041">
        <v>0</v>
      </c>
      <c r="AC3041">
        <v>0</v>
      </c>
      <c r="AD3041">
        <v>0</v>
      </c>
      <c r="AE3041">
        <v>1</v>
      </c>
      <c r="AF3041">
        <v>1</v>
      </c>
      <c r="AG3041">
        <v>0</v>
      </c>
      <c r="AH3041">
        <v>1</v>
      </c>
      <c r="AI3041">
        <v>0</v>
      </c>
      <c r="AJ3041">
        <v>0</v>
      </c>
      <c r="AK3041">
        <v>0</v>
      </c>
      <c r="AL3041">
        <v>0</v>
      </c>
      <c r="AM3041">
        <v>0</v>
      </c>
      <c r="AN3041">
        <v>0</v>
      </c>
      <c r="AO3041">
        <v>0</v>
      </c>
      <c r="AP3041">
        <v>0</v>
      </c>
      <c r="AQ3041">
        <v>0</v>
      </c>
      <c r="AR3041">
        <v>0</v>
      </c>
      <c r="AS3041">
        <v>0</v>
      </c>
      <c r="AT3041">
        <v>44424</v>
      </c>
      <c r="AU3041">
        <v>44434</v>
      </c>
      <c r="AV3041">
        <v>0</v>
      </c>
      <c r="AW3041">
        <v>1</v>
      </c>
      <c r="AX3041">
        <v>0</v>
      </c>
      <c r="AY3041">
        <v>2021</v>
      </c>
      <c r="AZ3041">
        <v>8</v>
      </c>
      <c r="BA3041">
        <v>30</v>
      </c>
      <c r="BB3041">
        <v>6</v>
      </c>
      <c r="BF3041">
        <v>2021</v>
      </c>
      <c r="BG3041" t="s">
        <v>104</v>
      </c>
      <c r="BH3041" t="s">
        <v>9822</v>
      </c>
      <c r="BI3041" t="s">
        <v>9787</v>
      </c>
      <c r="BJ3041" t="s">
        <v>9794</v>
      </c>
    </row>
    <row r="3042" spans="1:62" x14ac:dyDescent="0.35">
      <c r="A3042">
        <v>53485525</v>
      </c>
      <c r="B3042" t="s">
        <v>98</v>
      </c>
      <c r="C3042" t="s">
        <v>75</v>
      </c>
      <c r="D3042" t="s">
        <v>76</v>
      </c>
      <c r="E3042" t="s">
        <v>287</v>
      </c>
      <c r="F3042">
        <v>26475017</v>
      </c>
      <c r="I3042" s="1">
        <v>44424</v>
      </c>
      <c r="J3042">
        <v>44454.999988425923</v>
      </c>
      <c r="K3042" t="s">
        <v>8050</v>
      </c>
      <c r="L3042" t="s">
        <v>65</v>
      </c>
      <c r="M3042" t="s">
        <v>120</v>
      </c>
      <c r="N3042" t="s">
        <v>121</v>
      </c>
      <c r="Q3042" t="s">
        <v>70</v>
      </c>
      <c r="R3042" t="s">
        <v>8051</v>
      </c>
      <c r="S3042" t="s">
        <v>71</v>
      </c>
      <c r="T3042" t="s">
        <v>8052</v>
      </c>
      <c r="U3042">
        <v>1</v>
      </c>
      <c r="V3042">
        <v>1</v>
      </c>
      <c r="W3042">
        <v>1</v>
      </c>
      <c r="X3042">
        <v>1</v>
      </c>
      <c r="Y3042">
        <v>0</v>
      </c>
      <c r="Z3042">
        <v>0</v>
      </c>
      <c r="AA3042">
        <v>0</v>
      </c>
      <c r="AB3042">
        <v>0</v>
      </c>
      <c r="AC3042">
        <v>0</v>
      </c>
      <c r="AD3042">
        <v>0</v>
      </c>
      <c r="AE3042">
        <v>1</v>
      </c>
      <c r="AF3042">
        <v>0</v>
      </c>
      <c r="AG3042">
        <v>0</v>
      </c>
      <c r="AH3042">
        <v>1</v>
      </c>
      <c r="AI3042">
        <v>0</v>
      </c>
      <c r="AJ3042">
        <v>0</v>
      </c>
      <c r="AK3042">
        <v>0</v>
      </c>
      <c r="AL3042">
        <v>0</v>
      </c>
      <c r="AM3042">
        <v>0</v>
      </c>
      <c r="AN3042">
        <v>0</v>
      </c>
      <c r="AO3042">
        <v>0</v>
      </c>
      <c r="AP3042">
        <v>0</v>
      </c>
      <c r="AQ3042">
        <v>0</v>
      </c>
      <c r="AR3042">
        <v>0</v>
      </c>
      <c r="AS3042">
        <v>0</v>
      </c>
      <c r="AT3042">
        <v>44424</v>
      </c>
      <c r="AU3042">
        <v>44452</v>
      </c>
      <c r="AV3042">
        <v>1</v>
      </c>
      <c r="AW3042">
        <v>1</v>
      </c>
      <c r="AX3042">
        <v>0</v>
      </c>
      <c r="AY3042">
        <v>2021</v>
      </c>
      <c r="AZ3042">
        <v>8</v>
      </c>
      <c r="BA3042">
        <v>30</v>
      </c>
      <c r="BB3042">
        <v>6</v>
      </c>
      <c r="BC3042">
        <v>150000</v>
      </c>
      <c r="BD3042">
        <v>180000</v>
      </c>
      <c r="BE3042" t="s">
        <v>90</v>
      </c>
      <c r="BF3042">
        <v>2021</v>
      </c>
      <c r="BG3042" t="s">
        <v>73</v>
      </c>
      <c r="BH3042" t="s">
        <v>59</v>
      </c>
      <c r="BI3042" t="s">
        <v>9787</v>
      </c>
      <c r="BJ3042" t="s">
        <v>9794</v>
      </c>
    </row>
    <row r="3043" spans="1:62" x14ac:dyDescent="0.35">
      <c r="A3043">
        <v>53489885</v>
      </c>
      <c r="B3043" t="s">
        <v>116</v>
      </c>
      <c r="C3043" t="s">
        <v>75</v>
      </c>
      <c r="D3043" t="s">
        <v>159</v>
      </c>
      <c r="E3043" t="s">
        <v>8053</v>
      </c>
      <c r="F3043">
        <v>21767825</v>
      </c>
      <c r="G3043" t="s">
        <v>8054</v>
      </c>
      <c r="H3043">
        <v>3.1429</v>
      </c>
      <c r="I3043" s="1">
        <v>44425</v>
      </c>
      <c r="J3043">
        <v>44455.999988425923</v>
      </c>
      <c r="K3043" t="s">
        <v>8055</v>
      </c>
      <c r="L3043" t="s">
        <v>65</v>
      </c>
      <c r="M3043" t="s">
        <v>66</v>
      </c>
      <c r="N3043" t="s">
        <v>67</v>
      </c>
      <c r="O3043" t="s">
        <v>438</v>
      </c>
      <c r="P3043" t="s">
        <v>497</v>
      </c>
      <c r="Q3043" t="s">
        <v>102</v>
      </c>
      <c r="S3043" t="s">
        <v>71</v>
      </c>
      <c r="T3043" t="s">
        <v>8056</v>
      </c>
      <c r="U3043">
        <v>1</v>
      </c>
      <c r="V3043">
        <v>1</v>
      </c>
      <c r="W3043">
        <v>1</v>
      </c>
      <c r="X3043">
        <v>1</v>
      </c>
      <c r="Y3043">
        <v>0</v>
      </c>
      <c r="Z3043">
        <v>0</v>
      </c>
      <c r="AA3043">
        <v>0</v>
      </c>
      <c r="AB3043">
        <v>0</v>
      </c>
      <c r="AC3043">
        <v>0</v>
      </c>
      <c r="AD3043">
        <v>0</v>
      </c>
      <c r="AE3043">
        <v>1</v>
      </c>
      <c r="AF3043">
        <v>1</v>
      </c>
      <c r="AG3043">
        <v>1</v>
      </c>
      <c r="AH3043">
        <v>1</v>
      </c>
      <c r="AI3043">
        <v>0</v>
      </c>
      <c r="AJ3043">
        <v>0</v>
      </c>
      <c r="AK3043">
        <v>0</v>
      </c>
      <c r="AL3043">
        <v>0</v>
      </c>
      <c r="AM3043">
        <v>0</v>
      </c>
      <c r="AN3043">
        <v>0</v>
      </c>
      <c r="AO3043">
        <v>0</v>
      </c>
      <c r="AP3043">
        <v>0</v>
      </c>
      <c r="AQ3043">
        <v>0</v>
      </c>
      <c r="AR3043">
        <v>0</v>
      </c>
      <c r="AS3043">
        <v>0</v>
      </c>
      <c r="AT3043">
        <v>44424</v>
      </c>
      <c r="AU3043">
        <v>44455</v>
      </c>
      <c r="AV3043">
        <v>0</v>
      </c>
      <c r="AW3043">
        <v>1</v>
      </c>
      <c r="AX3043">
        <v>0</v>
      </c>
      <c r="AY3043">
        <v>2021</v>
      </c>
      <c r="AZ3043">
        <v>8</v>
      </c>
      <c r="BA3043">
        <v>30</v>
      </c>
      <c r="BB3043">
        <v>8</v>
      </c>
      <c r="BF3043">
        <v>2021</v>
      </c>
      <c r="BG3043" t="s">
        <v>104</v>
      </c>
      <c r="BH3043" t="s">
        <v>9822</v>
      </c>
      <c r="BI3043" t="s">
        <v>9787</v>
      </c>
      <c r="BJ3043" t="s">
        <v>9795</v>
      </c>
    </row>
    <row r="3044" spans="1:62" x14ac:dyDescent="0.35">
      <c r="A3044">
        <v>53492666</v>
      </c>
      <c r="B3044" t="s">
        <v>524</v>
      </c>
      <c r="C3044" t="s">
        <v>75</v>
      </c>
      <c r="D3044" t="s">
        <v>165</v>
      </c>
      <c r="E3044" t="s">
        <v>8057</v>
      </c>
      <c r="F3044">
        <v>2197889</v>
      </c>
      <c r="G3044" t="s">
        <v>8057</v>
      </c>
      <c r="H3044">
        <v>3.3913000000000002</v>
      </c>
      <c r="I3044" s="1">
        <v>44425</v>
      </c>
      <c r="J3044">
        <v>44455.999988425923</v>
      </c>
      <c r="K3044" t="s">
        <v>8058</v>
      </c>
      <c r="L3044" t="s">
        <v>65</v>
      </c>
      <c r="M3044" t="s">
        <v>197</v>
      </c>
      <c r="N3044" t="s">
        <v>198</v>
      </c>
      <c r="O3044" t="s">
        <v>168</v>
      </c>
      <c r="P3044" t="s">
        <v>199</v>
      </c>
      <c r="Q3044" t="s">
        <v>70</v>
      </c>
      <c r="S3044" t="s">
        <v>71</v>
      </c>
      <c r="T3044" t="s">
        <v>8059</v>
      </c>
      <c r="U3044">
        <v>0</v>
      </c>
      <c r="V3044">
        <v>1</v>
      </c>
      <c r="W3044">
        <v>0</v>
      </c>
      <c r="X3044">
        <v>1</v>
      </c>
      <c r="Y3044">
        <v>0</v>
      </c>
      <c r="Z3044">
        <v>0</v>
      </c>
      <c r="AA3044">
        <v>0</v>
      </c>
      <c r="AB3044">
        <v>0</v>
      </c>
      <c r="AC3044">
        <v>0</v>
      </c>
      <c r="AD3044">
        <v>1</v>
      </c>
      <c r="AE3044">
        <v>1</v>
      </c>
      <c r="AF3044">
        <v>1</v>
      </c>
      <c r="AG3044">
        <v>1</v>
      </c>
      <c r="AH3044">
        <v>1</v>
      </c>
      <c r="AI3044">
        <v>0</v>
      </c>
      <c r="AJ3044">
        <v>0</v>
      </c>
      <c r="AK3044">
        <v>0</v>
      </c>
      <c r="AL3044">
        <v>0</v>
      </c>
      <c r="AM3044">
        <v>0</v>
      </c>
      <c r="AN3044">
        <v>0</v>
      </c>
      <c r="AO3044">
        <v>0</v>
      </c>
      <c r="AP3044">
        <v>1</v>
      </c>
      <c r="AQ3044">
        <v>0</v>
      </c>
      <c r="AR3044">
        <v>0</v>
      </c>
      <c r="AS3044">
        <v>0</v>
      </c>
      <c r="AT3044">
        <v>44425</v>
      </c>
      <c r="AU3044">
        <v>44437</v>
      </c>
      <c r="AV3044">
        <v>0</v>
      </c>
      <c r="AW3044">
        <v>1</v>
      </c>
      <c r="AX3044">
        <v>0</v>
      </c>
      <c r="AY3044">
        <v>2021</v>
      </c>
      <c r="AZ3044">
        <v>8</v>
      </c>
      <c r="BA3044">
        <v>30</v>
      </c>
      <c r="BB3044">
        <v>8</v>
      </c>
      <c r="BF3044">
        <v>2021</v>
      </c>
      <c r="BG3044" t="s">
        <v>104</v>
      </c>
      <c r="BH3044" t="s">
        <v>9822</v>
      </c>
      <c r="BI3044" t="s">
        <v>9787</v>
      </c>
      <c r="BJ3044" t="s">
        <v>9795</v>
      </c>
    </row>
    <row r="3045" spans="1:62" x14ac:dyDescent="0.35">
      <c r="A3045">
        <v>53503466</v>
      </c>
      <c r="B3045" t="s">
        <v>8060</v>
      </c>
      <c r="C3045" t="s">
        <v>61</v>
      </c>
      <c r="D3045" t="s">
        <v>125</v>
      </c>
      <c r="E3045" t="s">
        <v>8061</v>
      </c>
      <c r="F3045">
        <v>28203825</v>
      </c>
      <c r="I3045" s="1">
        <v>44425</v>
      </c>
      <c r="J3045">
        <v>44455.999988425923</v>
      </c>
      <c r="K3045" t="s">
        <v>8062</v>
      </c>
      <c r="L3045" t="s">
        <v>65</v>
      </c>
      <c r="M3045" t="s">
        <v>66</v>
      </c>
      <c r="N3045" t="s">
        <v>67</v>
      </c>
      <c r="O3045" t="s">
        <v>68</v>
      </c>
      <c r="P3045" t="s">
        <v>402</v>
      </c>
      <c r="Q3045" t="s">
        <v>70</v>
      </c>
      <c r="R3045" t="s">
        <v>8063</v>
      </c>
      <c r="S3045" t="s">
        <v>71</v>
      </c>
      <c r="T3045" t="s">
        <v>8064</v>
      </c>
      <c r="U3045">
        <v>1</v>
      </c>
      <c r="V3045">
        <v>1</v>
      </c>
      <c r="W3045">
        <v>1</v>
      </c>
      <c r="X3045">
        <v>1</v>
      </c>
      <c r="Y3045">
        <v>0</v>
      </c>
      <c r="Z3045">
        <v>0</v>
      </c>
      <c r="AA3045">
        <v>0</v>
      </c>
      <c r="AB3045">
        <v>0</v>
      </c>
      <c r="AC3045">
        <v>0</v>
      </c>
      <c r="AD3045">
        <v>0</v>
      </c>
      <c r="AE3045">
        <v>1</v>
      </c>
      <c r="AF3045">
        <v>0</v>
      </c>
      <c r="AG3045">
        <v>0</v>
      </c>
      <c r="AH3045">
        <v>1</v>
      </c>
      <c r="AI3045">
        <v>0</v>
      </c>
      <c r="AJ3045">
        <v>0</v>
      </c>
      <c r="AK3045">
        <v>0</v>
      </c>
      <c r="AL3045">
        <v>0</v>
      </c>
      <c r="AM3045">
        <v>0</v>
      </c>
      <c r="AN3045">
        <v>0</v>
      </c>
      <c r="AO3045">
        <v>0</v>
      </c>
      <c r="AP3045">
        <v>0</v>
      </c>
      <c r="AQ3045">
        <v>0</v>
      </c>
      <c r="AR3045">
        <v>0</v>
      </c>
      <c r="AS3045">
        <v>0</v>
      </c>
      <c r="AT3045">
        <v>44425</v>
      </c>
      <c r="AU3045">
        <v>44455</v>
      </c>
      <c r="AV3045">
        <v>0</v>
      </c>
      <c r="AW3045">
        <v>1</v>
      </c>
      <c r="AX3045">
        <v>0</v>
      </c>
      <c r="AY3045">
        <v>2021</v>
      </c>
      <c r="AZ3045">
        <v>8</v>
      </c>
      <c r="BA3045">
        <v>30</v>
      </c>
      <c r="BB3045">
        <v>6</v>
      </c>
      <c r="BC3045">
        <v>90000</v>
      </c>
      <c r="BD3045">
        <v>99999</v>
      </c>
      <c r="BE3045" t="s">
        <v>90</v>
      </c>
      <c r="BF3045">
        <v>2021</v>
      </c>
      <c r="BG3045" t="s">
        <v>104</v>
      </c>
      <c r="BH3045" t="s">
        <v>59</v>
      </c>
      <c r="BI3045" t="s">
        <v>9787</v>
      </c>
      <c r="BJ3045" t="s">
        <v>9795</v>
      </c>
    </row>
    <row r="3046" spans="1:62" x14ac:dyDescent="0.35">
      <c r="A3046">
        <v>53503554</v>
      </c>
      <c r="B3046" t="s">
        <v>98</v>
      </c>
      <c r="C3046" t="s">
        <v>75</v>
      </c>
      <c r="D3046" t="s">
        <v>316</v>
      </c>
      <c r="E3046" t="s">
        <v>1586</v>
      </c>
      <c r="F3046">
        <v>3432</v>
      </c>
      <c r="G3046" t="s">
        <v>1586</v>
      </c>
      <c r="I3046" s="1">
        <v>44425</v>
      </c>
      <c r="J3046">
        <v>44455.999988425923</v>
      </c>
      <c r="K3046" t="s">
        <v>8065</v>
      </c>
      <c r="L3046" t="s">
        <v>65</v>
      </c>
      <c r="M3046" t="s">
        <v>66</v>
      </c>
      <c r="N3046" t="s">
        <v>67</v>
      </c>
      <c r="O3046" t="s">
        <v>273</v>
      </c>
      <c r="Q3046" t="s">
        <v>70</v>
      </c>
      <c r="S3046" t="s">
        <v>82</v>
      </c>
      <c r="T3046" t="s">
        <v>8066</v>
      </c>
      <c r="U3046">
        <v>1</v>
      </c>
      <c r="V3046">
        <v>1</v>
      </c>
      <c r="W3046">
        <v>1</v>
      </c>
      <c r="X3046">
        <v>1</v>
      </c>
      <c r="Y3046">
        <v>0</v>
      </c>
      <c r="Z3046">
        <v>0</v>
      </c>
      <c r="AA3046">
        <v>0</v>
      </c>
      <c r="AB3046">
        <v>0</v>
      </c>
      <c r="AC3046">
        <v>1</v>
      </c>
      <c r="AD3046">
        <v>1</v>
      </c>
      <c r="AE3046">
        <v>1</v>
      </c>
      <c r="AF3046">
        <v>1</v>
      </c>
      <c r="AG3046">
        <v>0</v>
      </c>
      <c r="AH3046">
        <v>1</v>
      </c>
      <c r="AI3046">
        <v>0</v>
      </c>
      <c r="AJ3046">
        <v>0</v>
      </c>
      <c r="AK3046">
        <v>0</v>
      </c>
      <c r="AL3046">
        <v>0</v>
      </c>
      <c r="AM3046">
        <v>0</v>
      </c>
      <c r="AN3046">
        <v>0</v>
      </c>
      <c r="AO3046">
        <v>0</v>
      </c>
      <c r="AP3046">
        <v>0</v>
      </c>
      <c r="AQ3046">
        <v>0</v>
      </c>
      <c r="AR3046">
        <v>0</v>
      </c>
      <c r="AS3046">
        <v>0</v>
      </c>
      <c r="AT3046">
        <v>44425</v>
      </c>
      <c r="AU3046">
        <v>44455</v>
      </c>
      <c r="AV3046">
        <v>0</v>
      </c>
      <c r="AW3046">
        <v>1</v>
      </c>
      <c r="AX3046">
        <v>0</v>
      </c>
      <c r="AY3046">
        <v>2021</v>
      </c>
      <c r="AZ3046">
        <v>8</v>
      </c>
      <c r="BA3046">
        <v>30</v>
      </c>
      <c r="BB3046">
        <v>9</v>
      </c>
      <c r="BF3046">
        <v>2021</v>
      </c>
      <c r="BG3046" t="s">
        <v>104</v>
      </c>
      <c r="BH3046" t="s">
        <v>9822</v>
      </c>
      <c r="BI3046" t="s">
        <v>9787</v>
      </c>
      <c r="BJ3046" t="s">
        <v>9795</v>
      </c>
    </row>
    <row r="3047" spans="1:62" x14ac:dyDescent="0.35">
      <c r="A3047">
        <v>53504328</v>
      </c>
      <c r="B3047" t="s">
        <v>8067</v>
      </c>
      <c r="C3047" t="s">
        <v>61</v>
      </c>
      <c r="D3047" t="s">
        <v>125</v>
      </c>
      <c r="E3047" t="s">
        <v>8068</v>
      </c>
      <c r="F3047">
        <v>28332115</v>
      </c>
      <c r="G3047" t="s">
        <v>8069</v>
      </c>
      <c r="H3047">
        <v>3.7029999999999998</v>
      </c>
      <c r="I3047" s="1">
        <v>44454</v>
      </c>
      <c r="J3047">
        <v>44485.999988425923</v>
      </c>
      <c r="K3047" t="s">
        <v>8070</v>
      </c>
      <c r="L3047" t="s">
        <v>65</v>
      </c>
      <c r="M3047" t="s">
        <v>197</v>
      </c>
      <c r="N3047" t="s">
        <v>198</v>
      </c>
      <c r="O3047" t="s">
        <v>168</v>
      </c>
      <c r="P3047" t="s">
        <v>198</v>
      </c>
      <c r="Q3047" t="s">
        <v>70</v>
      </c>
      <c r="R3047" t="s">
        <v>8071</v>
      </c>
      <c r="S3047" t="s">
        <v>71</v>
      </c>
      <c r="T3047" t="s">
        <v>8072</v>
      </c>
      <c r="U3047">
        <v>1</v>
      </c>
      <c r="V3047">
        <v>1</v>
      </c>
      <c r="W3047">
        <v>1</v>
      </c>
      <c r="X3047">
        <v>1</v>
      </c>
      <c r="Y3047">
        <v>0</v>
      </c>
      <c r="Z3047">
        <v>0</v>
      </c>
      <c r="AA3047">
        <v>0</v>
      </c>
      <c r="AB3047">
        <v>0</v>
      </c>
      <c r="AC3047">
        <v>0</v>
      </c>
      <c r="AD3047">
        <v>0</v>
      </c>
      <c r="AE3047">
        <v>1</v>
      </c>
      <c r="AF3047">
        <v>1</v>
      </c>
      <c r="AG3047">
        <v>0</v>
      </c>
      <c r="AH3047">
        <v>1</v>
      </c>
      <c r="AI3047">
        <v>0</v>
      </c>
      <c r="AJ3047">
        <v>0</v>
      </c>
      <c r="AK3047">
        <v>0</v>
      </c>
      <c r="AL3047">
        <v>0</v>
      </c>
      <c r="AM3047">
        <v>0</v>
      </c>
      <c r="AN3047">
        <v>0</v>
      </c>
      <c r="AO3047">
        <v>0</v>
      </c>
      <c r="AP3047">
        <v>0</v>
      </c>
      <c r="AQ3047">
        <v>0</v>
      </c>
      <c r="AR3047">
        <v>0</v>
      </c>
      <c r="AS3047">
        <v>0</v>
      </c>
      <c r="AT3047">
        <v>44455</v>
      </c>
      <c r="AU3047">
        <v>44485</v>
      </c>
      <c r="AV3047">
        <v>0</v>
      </c>
      <c r="AW3047">
        <v>1</v>
      </c>
      <c r="AX3047">
        <v>0</v>
      </c>
      <c r="AY3047">
        <v>2021</v>
      </c>
      <c r="AZ3047">
        <v>9</v>
      </c>
      <c r="BA3047">
        <v>31</v>
      </c>
      <c r="BB3047">
        <v>7</v>
      </c>
      <c r="BF3047">
        <v>2021</v>
      </c>
      <c r="BG3047" t="s">
        <v>104</v>
      </c>
      <c r="BH3047" t="s">
        <v>59</v>
      </c>
      <c r="BI3047" t="s">
        <v>9788</v>
      </c>
      <c r="BJ3047" t="s">
        <v>9793</v>
      </c>
    </row>
    <row r="3048" spans="1:62" x14ac:dyDescent="0.35">
      <c r="A3048">
        <v>53505708</v>
      </c>
      <c r="B3048" t="s">
        <v>7073</v>
      </c>
      <c r="C3048" t="s">
        <v>75</v>
      </c>
      <c r="D3048" t="s">
        <v>6651</v>
      </c>
      <c r="E3048" t="s">
        <v>8073</v>
      </c>
      <c r="F3048">
        <v>46958431</v>
      </c>
      <c r="I3048" s="1">
        <v>44425</v>
      </c>
      <c r="J3048">
        <v>44455.999988425923</v>
      </c>
      <c r="K3048" t="s">
        <v>7073</v>
      </c>
      <c r="L3048" t="s">
        <v>65</v>
      </c>
      <c r="M3048" t="s">
        <v>120</v>
      </c>
      <c r="N3048" t="s">
        <v>8074</v>
      </c>
      <c r="P3048" t="s">
        <v>8075</v>
      </c>
      <c r="Q3048" t="s">
        <v>70</v>
      </c>
      <c r="R3048" t="s">
        <v>8076</v>
      </c>
      <c r="S3048" t="s">
        <v>71</v>
      </c>
      <c r="T3048" t="s">
        <v>8077</v>
      </c>
      <c r="U3048">
        <v>0</v>
      </c>
      <c r="V3048">
        <v>0</v>
      </c>
      <c r="W3048">
        <v>0</v>
      </c>
      <c r="X3048">
        <v>1</v>
      </c>
      <c r="Y3048">
        <v>0</v>
      </c>
      <c r="Z3048">
        <v>0</v>
      </c>
      <c r="AA3048">
        <v>0</v>
      </c>
      <c r="AB3048">
        <v>0</v>
      </c>
      <c r="AC3048">
        <v>0</v>
      </c>
      <c r="AD3048">
        <v>0</v>
      </c>
      <c r="AE3048">
        <v>1</v>
      </c>
      <c r="AF3048">
        <v>0</v>
      </c>
      <c r="AG3048">
        <v>0</v>
      </c>
      <c r="AH3048">
        <v>1</v>
      </c>
      <c r="AI3048">
        <v>0</v>
      </c>
      <c r="AJ3048">
        <v>0</v>
      </c>
      <c r="AK3048">
        <v>0</v>
      </c>
      <c r="AL3048">
        <v>0</v>
      </c>
      <c r="AM3048">
        <v>0</v>
      </c>
      <c r="AN3048">
        <v>0</v>
      </c>
      <c r="AO3048">
        <v>0</v>
      </c>
      <c r="AP3048">
        <v>0</v>
      </c>
      <c r="AQ3048">
        <v>0</v>
      </c>
      <c r="AR3048">
        <v>0</v>
      </c>
      <c r="AS3048">
        <v>0</v>
      </c>
      <c r="AT3048">
        <v>44425</v>
      </c>
      <c r="AU3048">
        <v>44455</v>
      </c>
      <c r="AV3048">
        <v>0</v>
      </c>
      <c r="AW3048">
        <v>1</v>
      </c>
      <c r="AX3048">
        <v>0</v>
      </c>
      <c r="AY3048">
        <v>2021</v>
      </c>
      <c r="AZ3048">
        <v>8</v>
      </c>
      <c r="BA3048">
        <v>30</v>
      </c>
      <c r="BB3048">
        <v>3</v>
      </c>
      <c r="BC3048">
        <v>85000</v>
      </c>
      <c r="BD3048">
        <v>89999</v>
      </c>
      <c r="BE3048" t="s">
        <v>90</v>
      </c>
      <c r="BF3048">
        <v>2021</v>
      </c>
      <c r="BG3048" t="s">
        <v>104</v>
      </c>
      <c r="BH3048" t="s">
        <v>59</v>
      </c>
      <c r="BI3048" t="s">
        <v>9787</v>
      </c>
      <c r="BJ3048" t="s">
        <v>9795</v>
      </c>
    </row>
    <row r="3049" spans="1:62" x14ac:dyDescent="0.35">
      <c r="A3049">
        <v>53506095</v>
      </c>
      <c r="B3049" t="s">
        <v>98</v>
      </c>
      <c r="C3049" t="s">
        <v>75</v>
      </c>
      <c r="D3049" t="s">
        <v>76</v>
      </c>
      <c r="E3049" t="s">
        <v>8078</v>
      </c>
      <c r="F3049">
        <v>32039088</v>
      </c>
      <c r="I3049" s="1">
        <v>44425</v>
      </c>
      <c r="J3049">
        <v>44455.999988425923</v>
      </c>
      <c r="K3049" t="s">
        <v>8079</v>
      </c>
      <c r="L3049" t="s">
        <v>65</v>
      </c>
      <c r="M3049" t="s">
        <v>519</v>
      </c>
      <c r="N3049" t="s">
        <v>520</v>
      </c>
      <c r="Q3049" t="s">
        <v>70</v>
      </c>
      <c r="S3049" t="s">
        <v>71</v>
      </c>
      <c r="T3049" t="s">
        <v>8080</v>
      </c>
      <c r="U3049">
        <v>0</v>
      </c>
      <c r="V3049">
        <v>1</v>
      </c>
      <c r="W3049">
        <v>1</v>
      </c>
      <c r="X3049">
        <v>1</v>
      </c>
      <c r="Y3049">
        <v>0</v>
      </c>
      <c r="Z3049">
        <v>0</v>
      </c>
      <c r="AA3049">
        <v>0</v>
      </c>
      <c r="AB3049">
        <v>0</v>
      </c>
      <c r="AC3049">
        <v>0</v>
      </c>
      <c r="AD3049">
        <v>0</v>
      </c>
      <c r="AE3049">
        <v>1</v>
      </c>
      <c r="AF3049">
        <v>0</v>
      </c>
      <c r="AG3049">
        <v>0</v>
      </c>
      <c r="AH3049">
        <v>1</v>
      </c>
      <c r="AI3049">
        <v>0</v>
      </c>
      <c r="AJ3049">
        <v>0</v>
      </c>
      <c r="AK3049">
        <v>0</v>
      </c>
      <c r="AL3049">
        <v>0</v>
      </c>
      <c r="AM3049">
        <v>0</v>
      </c>
      <c r="AN3049">
        <v>0</v>
      </c>
      <c r="AO3049">
        <v>0</v>
      </c>
      <c r="AP3049">
        <v>0</v>
      </c>
      <c r="AQ3049">
        <v>0</v>
      </c>
      <c r="AR3049">
        <v>0</v>
      </c>
      <c r="AS3049">
        <v>0</v>
      </c>
      <c r="AT3049">
        <v>44425</v>
      </c>
      <c r="AU3049">
        <v>44453</v>
      </c>
      <c r="AV3049">
        <v>1</v>
      </c>
      <c r="AW3049">
        <v>1</v>
      </c>
      <c r="AX3049">
        <v>0</v>
      </c>
      <c r="AY3049">
        <v>2021</v>
      </c>
      <c r="AZ3049">
        <v>8</v>
      </c>
      <c r="BA3049">
        <v>30</v>
      </c>
      <c r="BB3049">
        <v>5</v>
      </c>
      <c r="BF3049">
        <v>2021</v>
      </c>
      <c r="BG3049" t="s">
        <v>73</v>
      </c>
      <c r="BH3049" t="s">
        <v>9822</v>
      </c>
      <c r="BI3049" t="s">
        <v>9787</v>
      </c>
      <c r="BJ3049" t="s">
        <v>9795</v>
      </c>
    </row>
    <row r="3050" spans="1:62" x14ac:dyDescent="0.35">
      <c r="A3050">
        <v>53510131</v>
      </c>
      <c r="B3050" t="s">
        <v>116</v>
      </c>
      <c r="C3050" t="s">
        <v>61</v>
      </c>
      <c r="D3050" t="s">
        <v>125</v>
      </c>
      <c r="E3050" t="s">
        <v>1418</v>
      </c>
      <c r="F3050">
        <v>27372708</v>
      </c>
      <c r="G3050" t="s">
        <v>1419</v>
      </c>
      <c r="H3050">
        <v>4.3806000000000003</v>
      </c>
      <c r="I3050" s="1">
        <v>44426</v>
      </c>
      <c r="J3050">
        <v>44456.999988425923</v>
      </c>
      <c r="K3050" t="s">
        <v>8081</v>
      </c>
      <c r="L3050" t="s">
        <v>65</v>
      </c>
      <c r="M3050" t="s">
        <v>120</v>
      </c>
      <c r="N3050" t="s">
        <v>121</v>
      </c>
      <c r="O3050" t="s">
        <v>168</v>
      </c>
      <c r="P3050" t="s">
        <v>122</v>
      </c>
      <c r="Q3050" t="s">
        <v>70</v>
      </c>
      <c r="S3050" t="s">
        <v>71</v>
      </c>
      <c r="T3050" t="s">
        <v>8082</v>
      </c>
      <c r="U3050">
        <v>0</v>
      </c>
      <c r="V3050">
        <v>1</v>
      </c>
      <c r="W3050">
        <v>1</v>
      </c>
      <c r="X3050">
        <v>1</v>
      </c>
      <c r="Y3050">
        <v>0</v>
      </c>
      <c r="Z3050">
        <v>0</v>
      </c>
      <c r="AA3050">
        <v>0</v>
      </c>
      <c r="AB3050">
        <v>0</v>
      </c>
      <c r="AC3050">
        <v>0</v>
      </c>
      <c r="AD3050">
        <v>1</v>
      </c>
      <c r="AE3050">
        <v>1</v>
      </c>
      <c r="AF3050">
        <v>0</v>
      </c>
      <c r="AG3050">
        <v>0</v>
      </c>
      <c r="AH3050">
        <v>1</v>
      </c>
      <c r="AI3050">
        <v>0</v>
      </c>
      <c r="AJ3050">
        <v>0</v>
      </c>
      <c r="AK3050">
        <v>0</v>
      </c>
      <c r="AL3050">
        <v>0</v>
      </c>
      <c r="AM3050">
        <v>0</v>
      </c>
      <c r="AN3050">
        <v>0</v>
      </c>
      <c r="AO3050">
        <v>0</v>
      </c>
      <c r="AP3050">
        <v>1</v>
      </c>
      <c r="AQ3050">
        <v>0</v>
      </c>
      <c r="AR3050">
        <v>0</v>
      </c>
      <c r="AS3050">
        <v>0</v>
      </c>
      <c r="AT3050">
        <v>44425</v>
      </c>
      <c r="AU3050">
        <v>44456</v>
      </c>
      <c r="AV3050">
        <v>0</v>
      </c>
      <c r="AW3050">
        <v>1</v>
      </c>
      <c r="AX3050">
        <v>0</v>
      </c>
      <c r="AY3050">
        <v>2021</v>
      </c>
      <c r="AZ3050">
        <v>8</v>
      </c>
      <c r="BA3050">
        <v>30</v>
      </c>
      <c r="BB3050">
        <v>7</v>
      </c>
      <c r="BF3050">
        <v>2021</v>
      </c>
      <c r="BG3050" t="s">
        <v>104</v>
      </c>
      <c r="BH3050" t="s">
        <v>9822</v>
      </c>
      <c r="BI3050" t="s">
        <v>9787</v>
      </c>
      <c r="BJ3050" t="s">
        <v>9793</v>
      </c>
    </row>
    <row r="3051" spans="1:62" x14ac:dyDescent="0.35">
      <c r="A3051">
        <v>53512566</v>
      </c>
      <c r="B3051" t="s">
        <v>8083</v>
      </c>
      <c r="C3051" t="s">
        <v>75</v>
      </c>
      <c r="D3051" t="s">
        <v>1388</v>
      </c>
      <c r="E3051" t="s">
        <v>1586</v>
      </c>
      <c r="F3051">
        <v>3432</v>
      </c>
      <c r="G3051" t="s">
        <v>1586</v>
      </c>
      <c r="H3051">
        <v>3.4782999999999999</v>
      </c>
      <c r="I3051" s="1">
        <v>44426</v>
      </c>
      <c r="J3051">
        <v>44456.999988425923</v>
      </c>
      <c r="K3051" t="s">
        <v>8084</v>
      </c>
      <c r="L3051" t="s">
        <v>65</v>
      </c>
      <c r="M3051" t="s">
        <v>66</v>
      </c>
      <c r="N3051" t="s">
        <v>67</v>
      </c>
      <c r="O3051" t="s">
        <v>273</v>
      </c>
      <c r="Q3051" t="s">
        <v>70</v>
      </c>
      <c r="S3051" t="s">
        <v>71</v>
      </c>
      <c r="T3051" t="s">
        <v>8085</v>
      </c>
      <c r="U3051">
        <v>0</v>
      </c>
      <c r="V3051">
        <v>1</v>
      </c>
      <c r="W3051">
        <v>0</v>
      </c>
      <c r="X3051">
        <v>0</v>
      </c>
      <c r="Y3051">
        <v>0</v>
      </c>
      <c r="Z3051">
        <v>0</v>
      </c>
      <c r="AA3051">
        <v>0</v>
      </c>
      <c r="AB3051">
        <v>0</v>
      </c>
      <c r="AC3051">
        <v>0</v>
      </c>
      <c r="AD3051">
        <v>0</v>
      </c>
      <c r="AE3051">
        <v>1</v>
      </c>
      <c r="AF3051">
        <v>0</v>
      </c>
      <c r="AG3051">
        <v>0</v>
      </c>
      <c r="AH3051">
        <v>1</v>
      </c>
      <c r="AI3051">
        <v>0</v>
      </c>
      <c r="AJ3051">
        <v>0</v>
      </c>
      <c r="AK3051">
        <v>0</v>
      </c>
      <c r="AL3051">
        <v>0</v>
      </c>
      <c r="AM3051">
        <v>0</v>
      </c>
      <c r="AN3051">
        <v>0</v>
      </c>
      <c r="AO3051">
        <v>0</v>
      </c>
      <c r="AP3051">
        <v>0</v>
      </c>
      <c r="AQ3051">
        <v>0</v>
      </c>
      <c r="AR3051">
        <v>0</v>
      </c>
      <c r="AS3051">
        <v>0</v>
      </c>
      <c r="AT3051">
        <v>44426</v>
      </c>
      <c r="AU3051">
        <v>44439</v>
      </c>
      <c r="AV3051">
        <v>0</v>
      </c>
      <c r="AW3051">
        <v>1</v>
      </c>
      <c r="AX3051">
        <v>0</v>
      </c>
      <c r="AY3051">
        <v>2021</v>
      </c>
      <c r="AZ3051">
        <v>8</v>
      </c>
      <c r="BA3051">
        <v>30</v>
      </c>
      <c r="BB3051">
        <v>3</v>
      </c>
      <c r="BF3051">
        <v>2021</v>
      </c>
      <c r="BG3051" t="s">
        <v>104</v>
      </c>
      <c r="BH3051" t="s">
        <v>9822</v>
      </c>
      <c r="BI3051" t="s">
        <v>9787</v>
      </c>
      <c r="BJ3051" t="s">
        <v>9793</v>
      </c>
    </row>
    <row r="3052" spans="1:62" x14ac:dyDescent="0.35">
      <c r="A3052">
        <v>53524754</v>
      </c>
      <c r="B3052" t="s">
        <v>8086</v>
      </c>
      <c r="C3052" t="s">
        <v>92</v>
      </c>
      <c r="D3052" t="s">
        <v>93</v>
      </c>
      <c r="E3052" t="s">
        <v>108</v>
      </c>
      <c r="F3052">
        <v>23039563</v>
      </c>
      <c r="G3052" t="s">
        <v>109</v>
      </c>
      <c r="H3052">
        <v>3.2368000000000001</v>
      </c>
      <c r="I3052" s="1">
        <v>44426</v>
      </c>
      <c r="J3052">
        <v>44456.999988425923</v>
      </c>
      <c r="K3052" t="s">
        <v>8087</v>
      </c>
      <c r="L3052" t="s">
        <v>65</v>
      </c>
      <c r="M3052" t="s">
        <v>66</v>
      </c>
      <c r="N3052" t="s">
        <v>67</v>
      </c>
      <c r="O3052" t="s">
        <v>68</v>
      </c>
      <c r="P3052" t="s">
        <v>69</v>
      </c>
      <c r="Q3052" t="s">
        <v>70</v>
      </c>
      <c r="S3052" t="s">
        <v>82</v>
      </c>
      <c r="T3052" t="s">
        <v>8088</v>
      </c>
      <c r="U3052">
        <v>0</v>
      </c>
      <c r="V3052">
        <v>0</v>
      </c>
      <c r="W3052">
        <v>0</v>
      </c>
      <c r="X3052">
        <v>0</v>
      </c>
      <c r="Y3052">
        <v>0</v>
      </c>
      <c r="Z3052">
        <v>0</v>
      </c>
      <c r="AA3052">
        <v>0</v>
      </c>
      <c r="AB3052">
        <v>0</v>
      </c>
      <c r="AC3052">
        <v>1</v>
      </c>
      <c r="AD3052">
        <v>0</v>
      </c>
      <c r="AE3052">
        <v>1</v>
      </c>
      <c r="AF3052">
        <v>0</v>
      </c>
      <c r="AG3052">
        <v>0</v>
      </c>
      <c r="AH3052">
        <v>1</v>
      </c>
      <c r="AI3052">
        <v>0</v>
      </c>
      <c r="AJ3052">
        <v>0</v>
      </c>
      <c r="AK3052">
        <v>0</v>
      </c>
      <c r="AL3052">
        <v>0</v>
      </c>
      <c r="AM3052">
        <v>0</v>
      </c>
      <c r="AN3052">
        <v>0</v>
      </c>
      <c r="AO3052">
        <v>0</v>
      </c>
      <c r="AP3052">
        <v>0</v>
      </c>
      <c r="AQ3052">
        <v>0</v>
      </c>
      <c r="AR3052">
        <v>0</v>
      </c>
      <c r="AS3052">
        <v>0</v>
      </c>
      <c r="AT3052">
        <v>44426</v>
      </c>
      <c r="AU3052">
        <v>44456</v>
      </c>
      <c r="AV3052">
        <v>0</v>
      </c>
      <c r="AW3052">
        <v>1</v>
      </c>
      <c r="AX3052">
        <v>0</v>
      </c>
      <c r="AY3052">
        <v>2021</v>
      </c>
      <c r="AZ3052">
        <v>8</v>
      </c>
      <c r="BA3052">
        <v>30</v>
      </c>
      <c r="BB3052">
        <v>3</v>
      </c>
      <c r="BF3052">
        <v>2021</v>
      </c>
      <c r="BG3052" t="s">
        <v>104</v>
      </c>
      <c r="BH3052" t="s">
        <v>9822</v>
      </c>
      <c r="BI3052" t="s">
        <v>9787</v>
      </c>
      <c r="BJ3052" t="s">
        <v>9793</v>
      </c>
    </row>
    <row r="3053" spans="1:62" x14ac:dyDescent="0.35">
      <c r="A3053">
        <v>53525632</v>
      </c>
      <c r="B3053" t="s">
        <v>7654</v>
      </c>
      <c r="C3053" t="s">
        <v>75</v>
      </c>
      <c r="D3053" t="s">
        <v>165</v>
      </c>
      <c r="E3053" t="s">
        <v>370</v>
      </c>
      <c r="F3053">
        <v>22081129</v>
      </c>
      <c r="I3053" s="1">
        <v>44426</v>
      </c>
      <c r="J3053">
        <v>44456.766875000001</v>
      </c>
      <c r="K3053" t="s">
        <v>7655</v>
      </c>
      <c r="L3053" t="s">
        <v>65</v>
      </c>
      <c r="M3053" t="s">
        <v>66</v>
      </c>
      <c r="N3053" t="s">
        <v>67</v>
      </c>
      <c r="Q3053" t="s">
        <v>70</v>
      </c>
      <c r="R3053" t="s">
        <v>5882</v>
      </c>
      <c r="S3053" t="s">
        <v>71</v>
      </c>
      <c r="T3053" t="s">
        <v>8089</v>
      </c>
      <c r="U3053">
        <v>1</v>
      </c>
      <c r="V3053">
        <v>1</v>
      </c>
      <c r="W3053">
        <v>1</v>
      </c>
      <c r="X3053">
        <v>1</v>
      </c>
      <c r="Y3053">
        <v>0</v>
      </c>
      <c r="Z3053">
        <v>0</v>
      </c>
      <c r="AA3053">
        <v>0</v>
      </c>
      <c r="AB3053">
        <v>0</v>
      </c>
      <c r="AC3053">
        <v>0</v>
      </c>
      <c r="AD3053">
        <v>0</v>
      </c>
      <c r="AE3053">
        <v>1</v>
      </c>
      <c r="AF3053">
        <v>1</v>
      </c>
      <c r="AG3053">
        <v>0</v>
      </c>
      <c r="AH3053">
        <v>1</v>
      </c>
      <c r="AI3053">
        <v>0</v>
      </c>
      <c r="AJ3053">
        <v>0</v>
      </c>
      <c r="AK3053">
        <v>0</v>
      </c>
      <c r="AL3053">
        <v>0</v>
      </c>
      <c r="AM3053">
        <v>0</v>
      </c>
      <c r="AN3053">
        <v>0</v>
      </c>
      <c r="AO3053">
        <v>0</v>
      </c>
      <c r="AP3053">
        <v>1</v>
      </c>
      <c r="AQ3053">
        <v>0</v>
      </c>
      <c r="AR3053">
        <v>0</v>
      </c>
      <c r="AS3053">
        <v>0</v>
      </c>
      <c r="AT3053">
        <v>44426</v>
      </c>
      <c r="AU3053">
        <v>44456</v>
      </c>
      <c r="AV3053">
        <v>1</v>
      </c>
      <c r="AW3053">
        <v>1</v>
      </c>
      <c r="AX3053">
        <v>0</v>
      </c>
      <c r="AY3053">
        <v>2021</v>
      </c>
      <c r="AZ3053">
        <v>8</v>
      </c>
      <c r="BA3053">
        <v>29</v>
      </c>
      <c r="BB3053">
        <v>8</v>
      </c>
      <c r="BF3053">
        <v>2021</v>
      </c>
      <c r="BG3053" t="s">
        <v>73</v>
      </c>
      <c r="BH3053" t="s">
        <v>59</v>
      </c>
      <c r="BI3053" t="s">
        <v>9787</v>
      </c>
      <c r="BJ3053" t="s">
        <v>9793</v>
      </c>
    </row>
    <row r="3054" spans="1:62" x14ac:dyDescent="0.35">
      <c r="A3054">
        <v>53525763</v>
      </c>
      <c r="B3054" t="s">
        <v>8090</v>
      </c>
      <c r="C3054" t="s">
        <v>61</v>
      </c>
      <c r="D3054" t="s">
        <v>125</v>
      </c>
      <c r="E3054" t="s">
        <v>6773</v>
      </c>
      <c r="F3054">
        <v>36182037</v>
      </c>
      <c r="I3054" s="1">
        <v>44426</v>
      </c>
      <c r="J3054">
        <v>44456.999988425923</v>
      </c>
      <c r="K3054" t="s">
        <v>8091</v>
      </c>
      <c r="L3054" t="s">
        <v>65</v>
      </c>
      <c r="M3054" t="s">
        <v>120</v>
      </c>
      <c r="N3054" t="s">
        <v>121</v>
      </c>
      <c r="O3054" t="s">
        <v>168</v>
      </c>
      <c r="P3054" t="s">
        <v>122</v>
      </c>
      <c r="Q3054" t="s">
        <v>102</v>
      </c>
      <c r="R3054" t="s">
        <v>8092</v>
      </c>
      <c r="S3054" t="s">
        <v>71</v>
      </c>
      <c r="T3054" t="s">
        <v>8093</v>
      </c>
      <c r="U3054">
        <v>1</v>
      </c>
      <c r="V3054">
        <v>1</v>
      </c>
      <c r="W3054">
        <v>1</v>
      </c>
      <c r="X3054">
        <v>1</v>
      </c>
      <c r="Y3054">
        <v>0</v>
      </c>
      <c r="Z3054">
        <v>0</v>
      </c>
      <c r="AA3054">
        <v>0</v>
      </c>
      <c r="AB3054">
        <v>0</v>
      </c>
      <c r="AC3054">
        <v>0</v>
      </c>
      <c r="AD3054">
        <v>0</v>
      </c>
      <c r="AE3054">
        <v>1</v>
      </c>
      <c r="AF3054">
        <v>0</v>
      </c>
      <c r="AG3054">
        <v>1</v>
      </c>
      <c r="AH3054">
        <v>1</v>
      </c>
      <c r="AI3054">
        <v>0</v>
      </c>
      <c r="AJ3054">
        <v>0</v>
      </c>
      <c r="AK3054">
        <v>0</v>
      </c>
      <c r="AL3054">
        <v>0</v>
      </c>
      <c r="AM3054">
        <v>0</v>
      </c>
      <c r="AN3054">
        <v>0</v>
      </c>
      <c r="AO3054">
        <v>0</v>
      </c>
      <c r="AP3054">
        <v>1</v>
      </c>
      <c r="AQ3054">
        <v>0</v>
      </c>
      <c r="AR3054">
        <v>0</v>
      </c>
      <c r="AS3054">
        <v>0</v>
      </c>
      <c r="AT3054">
        <v>44432</v>
      </c>
      <c r="AU3054">
        <v>44433</v>
      </c>
      <c r="AV3054">
        <v>1</v>
      </c>
      <c r="AW3054">
        <v>1</v>
      </c>
      <c r="AX3054">
        <v>0</v>
      </c>
      <c r="AY3054">
        <v>2021</v>
      </c>
      <c r="AZ3054">
        <v>8</v>
      </c>
      <c r="BA3054">
        <v>30</v>
      </c>
      <c r="BB3054">
        <v>8</v>
      </c>
      <c r="BC3054">
        <v>850</v>
      </c>
      <c r="BD3054">
        <v>1000</v>
      </c>
      <c r="BE3054" t="s">
        <v>546</v>
      </c>
      <c r="BF3054">
        <v>2021</v>
      </c>
      <c r="BG3054" t="s">
        <v>73</v>
      </c>
      <c r="BH3054" t="s">
        <v>59</v>
      </c>
      <c r="BI3054" t="s">
        <v>9787</v>
      </c>
      <c r="BJ3054" t="s">
        <v>9793</v>
      </c>
    </row>
    <row r="3055" spans="1:62" x14ac:dyDescent="0.35">
      <c r="A3055">
        <v>53526246</v>
      </c>
      <c r="B3055" t="s">
        <v>98</v>
      </c>
      <c r="C3055" t="s">
        <v>75</v>
      </c>
      <c r="D3055" t="s">
        <v>236</v>
      </c>
      <c r="E3055" t="s">
        <v>7959</v>
      </c>
      <c r="F3055">
        <v>46659091</v>
      </c>
      <c r="I3055" s="1">
        <v>44426</v>
      </c>
      <c r="J3055">
        <v>44456.999988425923</v>
      </c>
      <c r="K3055" t="s">
        <v>8094</v>
      </c>
      <c r="L3055" t="s">
        <v>65</v>
      </c>
      <c r="M3055" t="s">
        <v>66</v>
      </c>
      <c r="N3055" t="s">
        <v>67</v>
      </c>
      <c r="O3055" t="s">
        <v>68</v>
      </c>
      <c r="P3055" t="s">
        <v>402</v>
      </c>
      <c r="Q3055" t="s">
        <v>70</v>
      </c>
      <c r="S3055" t="s">
        <v>82</v>
      </c>
      <c r="T3055" t="s">
        <v>8095</v>
      </c>
      <c r="U3055">
        <v>1</v>
      </c>
      <c r="V3055">
        <v>1</v>
      </c>
      <c r="W3055">
        <v>1</v>
      </c>
      <c r="X3055">
        <v>1</v>
      </c>
      <c r="Y3055">
        <v>0</v>
      </c>
      <c r="Z3055">
        <v>0</v>
      </c>
      <c r="AA3055">
        <v>0</v>
      </c>
      <c r="AB3055">
        <v>0</v>
      </c>
      <c r="AC3055">
        <v>0</v>
      </c>
      <c r="AD3055">
        <v>0</v>
      </c>
      <c r="AE3055">
        <v>1</v>
      </c>
      <c r="AF3055">
        <v>0</v>
      </c>
      <c r="AG3055">
        <v>1</v>
      </c>
      <c r="AH3055">
        <v>1</v>
      </c>
      <c r="AI3055">
        <v>0</v>
      </c>
      <c r="AJ3055">
        <v>0</v>
      </c>
      <c r="AK3055">
        <v>0</v>
      </c>
      <c r="AL3055">
        <v>0</v>
      </c>
      <c r="AM3055">
        <v>0</v>
      </c>
      <c r="AN3055">
        <v>0</v>
      </c>
      <c r="AO3055">
        <v>0</v>
      </c>
      <c r="AP3055">
        <v>1</v>
      </c>
      <c r="AQ3055">
        <v>0</v>
      </c>
      <c r="AR3055">
        <v>0</v>
      </c>
      <c r="AS3055">
        <v>0</v>
      </c>
      <c r="AT3055">
        <v>44426</v>
      </c>
      <c r="AU3055">
        <v>44456</v>
      </c>
      <c r="AV3055">
        <v>0</v>
      </c>
      <c r="AW3055">
        <v>1</v>
      </c>
      <c r="AX3055">
        <v>0</v>
      </c>
      <c r="AY3055">
        <v>2021</v>
      </c>
      <c r="AZ3055">
        <v>8</v>
      </c>
      <c r="BA3055">
        <v>30</v>
      </c>
      <c r="BB3055">
        <v>8</v>
      </c>
      <c r="BF3055">
        <v>2021</v>
      </c>
      <c r="BG3055" t="s">
        <v>104</v>
      </c>
      <c r="BH3055" t="s">
        <v>9822</v>
      </c>
      <c r="BI3055" t="s">
        <v>9787</v>
      </c>
      <c r="BJ3055" t="s">
        <v>9793</v>
      </c>
    </row>
    <row r="3056" spans="1:62" x14ac:dyDescent="0.35">
      <c r="A3056">
        <v>53530361</v>
      </c>
      <c r="B3056" t="s">
        <v>98</v>
      </c>
      <c r="C3056" t="s">
        <v>711</v>
      </c>
      <c r="D3056" t="s">
        <v>76</v>
      </c>
      <c r="E3056" t="s">
        <v>6512</v>
      </c>
      <c r="F3056">
        <v>1224437</v>
      </c>
      <c r="G3056" t="s">
        <v>6513</v>
      </c>
      <c r="H3056">
        <v>3.1303999999999998</v>
      </c>
      <c r="I3056" s="1">
        <v>44427</v>
      </c>
      <c r="J3056">
        <v>44457.999988425923</v>
      </c>
      <c r="K3056" t="s">
        <v>7602</v>
      </c>
      <c r="L3056" t="s">
        <v>65</v>
      </c>
      <c r="M3056" t="s">
        <v>66</v>
      </c>
      <c r="N3056" t="s">
        <v>67</v>
      </c>
      <c r="O3056" t="s">
        <v>273</v>
      </c>
      <c r="Q3056" t="s">
        <v>70</v>
      </c>
      <c r="S3056" t="s">
        <v>71</v>
      </c>
      <c r="T3056" t="s">
        <v>8096</v>
      </c>
      <c r="U3056">
        <v>1</v>
      </c>
      <c r="V3056">
        <v>1</v>
      </c>
      <c r="W3056">
        <v>1</v>
      </c>
      <c r="X3056">
        <v>1</v>
      </c>
      <c r="Y3056">
        <v>0</v>
      </c>
      <c r="Z3056">
        <v>0</v>
      </c>
      <c r="AA3056">
        <v>0</v>
      </c>
      <c r="AB3056">
        <v>0</v>
      </c>
      <c r="AC3056">
        <v>0</v>
      </c>
      <c r="AD3056">
        <v>0</v>
      </c>
      <c r="AE3056">
        <v>1</v>
      </c>
      <c r="AF3056">
        <v>0</v>
      </c>
      <c r="AG3056">
        <v>0</v>
      </c>
      <c r="AH3056">
        <v>1</v>
      </c>
      <c r="AI3056">
        <v>0</v>
      </c>
      <c r="AJ3056">
        <v>0</v>
      </c>
      <c r="AK3056">
        <v>0</v>
      </c>
      <c r="AL3056">
        <v>0</v>
      </c>
      <c r="AM3056">
        <v>0</v>
      </c>
      <c r="AN3056">
        <v>0</v>
      </c>
      <c r="AO3056">
        <v>0</v>
      </c>
      <c r="AP3056">
        <v>0</v>
      </c>
      <c r="AQ3056">
        <v>0</v>
      </c>
      <c r="AR3056">
        <v>0</v>
      </c>
      <c r="AS3056">
        <v>0</v>
      </c>
      <c r="AT3056">
        <v>44427</v>
      </c>
      <c r="AU3056">
        <v>44444</v>
      </c>
      <c r="AV3056">
        <v>0</v>
      </c>
      <c r="AW3056">
        <v>1</v>
      </c>
      <c r="AX3056">
        <v>0</v>
      </c>
      <c r="AY3056">
        <v>2021</v>
      </c>
      <c r="AZ3056">
        <v>8</v>
      </c>
      <c r="BA3056">
        <v>30</v>
      </c>
      <c r="BB3056">
        <v>6</v>
      </c>
      <c r="BF3056">
        <v>2021</v>
      </c>
      <c r="BG3056" t="s">
        <v>104</v>
      </c>
      <c r="BH3056" t="s">
        <v>9822</v>
      </c>
      <c r="BI3056" t="s">
        <v>9787</v>
      </c>
      <c r="BJ3056" t="s">
        <v>9796</v>
      </c>
    </row>
    <row r="3057" spans="1:62" x14ac:dyDescent="0.35">
      <c r="A3057">
        <v>53532762</v>
      </c>
      <c r="B3057" t="s">
        <v>8097</v>
      </c>
      <c r="C3057" t="s">
        <v>75</v>
      </c>
      <c r="D3057" t="s">
        <v>236</v>
      </c>
      <c r="E3057" t="s">
        <v>2289</v>
      </c>
      <c r="F3057">
        <v>36442093</v>
      </c>
      <c r="G3057" t="s">
        <v>2289</v>
      </c>
      <c r="H3057">
        <v>3.4337</v>
      </c>
      <c r="I3057" s="1">
        <v>44427</v>
      </c>
      <c r="J3057">
        <v>44457.999988425923</v>
      </c>
      <c r="K3057" t="s">
        <v>8098</v>
      </c>
      <c r="L3057" t="s">
        <v>65</v>
      </c>
      <c r="M3057" t="s">
        <v>66</v>
      </c>
      <c r="N3057" t="s">
        <v>67</v>
      </c>
      <c r="O3057" t="s">
        <v>273</v>
      </c>
      <c r="Q3057" t="s">
        <v>70</v>
      </c>
      <c r="S3057" t="s">
        <v>71</v>
      </c>
      <c r="T3057" t="s">
        <v>8099</v>
      </c>
      <c r="U3057">
        <v>1</v>
      </c>
      <c r="V3057">
        <v>1</v>
      </c>
      <c r="W3057">
        <v>1</v>
      </c>
      <c r="X3057">
        <v>1</v>
      </c>
      <c r="Y3057">
        <v>0</v>
      </c>
      <c r="Z3057">
        <v>0</v>
      </c>
      <c r="AA3057">
        <v>0</v>
      </c>
      <c r="AB3057">
        <v>0</v>
      </c>
      <c r="AC3057">
        <v>0</v>
      </c>
      <c r="AD3057">
        <v>1</v>
      </c>
      <c r="AE3057">
        <v>1</v>
      </c>
      <c r="AF3057">
        <v>1</v>
      </c>
      <c r="AG3057">
        <v>1</v>
      </c>
      <c r="AH3057">
        <v>1</v>
      </c>
      <c r="AI3057">
        <v>0</v>
      </c>
      <c r="AJ3057">
        <v>0</v>
      </c>
      <c r="AK3057">
        <v>0</v>
      </c>
      <c r="AL3057">
        <v>0</v>
      </c>
      <c r="AM3057">
        <v>0</v>
      </c>
      <c r="AN3057">
        <v>0</v>
      </c>
      <c r="AO3057">
        <v>0</v>
      </c>
      <c r="AP3057">
        <v>1</v>
      </c>
      <c r="AQ3057">
        <v>0</v>
      </c>
      <c r="AR3057">
        <v>0</v>
      </c>
      <c r="AS3057">
        <v>0</v>
      </c>
      <c r="AT3057">
        <v>44427</v>
      </c>
      <c r="AU3057">
        <v>44448</v>
      </c>
      <c r="AV3057">
        <v>0</v>
      </c>
      <c r="AW3057">
        <v>1</v>
      </c>
      <c r="AX3057">
        <v>0</v>
      </c>
      <c r="AY3057">
        <v>2021</v>
      </c>
      <c r="AZ3057">
        <v>8</v>
      </c>
      <c r="BA3057">
        <v>30</v>
      </c>
      <c r="BB3057">
        <v>10</v>
      </c>
      <c r="BF3057">
        <v>2021</v>
      </c>
      <c r="BG3057" t="s">
        <v>104</v>
      </c>
      <c r="BH3057" t="s">
        <v>9822</v>
      </c>
      <c r="BI3057" t="s">
        <v>9787</v>
      </c>
      <c r="BJ3057" t="s">
        <v>9796</v>
      </c>
    </row>
    <row r="3058" spans="1:62" x14ac:dyDescent="0.35">
      <c r="A3058">
        <v>53533345</v>
      </c>
      <c r="B3058" t="s">
        <v>98</v>
      </c>
      <c r="C3058" t="s">
        <v>75</v>
      </c>
      <c r="D3058" t="s">
        <v>165</v>
      </c>
      <c r="E3058" t="s">
        <v>1575</v>
      </c>
      <c r="F3058">
        <v>20101884</v>
      </c>
      <c r="I3058" s="1">
        <v>44427</v>
      </c>
      <c r="J3058">
        <v>44457.999988425923</v>
      </c>
      <c r="K3058" t="s">
        <v>5975</v>
      </c>
      <c r="L3058" t="s">
        <v>65</v>
      </c>
      <c r="M3058" t="s">
        <v>197</v>
      </c>
      <c r="N3058" t="s">
        <v>198</v>
      </c>
      <c r="O3058" t="s">
        <v>168</v>
      </c>
      <c r="P3058" t="s">
        <v>199</v>
      </c>
      <c r="Q3058" t="s">
        <v>70</v>
      </c>
      <c r="R3058" t="s">
        <v>8100</v>
      </c>
      <c r="S3058" t="s">
        <v>82</v>
      </c>
      <c r="T3058" t="s">
        <v>8101</v>
      </c>
      <c r="U3058">
        <v>1</v>
      </c>
      <c r="V3058">
        <v>1</v>
      </c>
      <c r="W3058">
        <v>1</v>
      </c>
      <c r="X3058">
        <v>1</v>
      </c>
      <c r="Y3058">
        <v>0</v>
      </c>
      <c r="Z3058">
        <v>0</v>
      </c>
      <c r="AA3058">
        <v>0</v>
      </c>
      <c r="AB3058">
        <v>0</v>
      </c>
      <c r="AC3058">
        <v>0</v>
      </c>
      <c r="AD3058">
        <v>0</v>
      </c>
      <c r="AE3058">
        <v>1</v>
      </c>
      <c r="AF3058">
        <v>1</v>
      </c>
      <c r="AG3058">
        <v>0</v>
      </c>
      <c r="AH3058">
        <v>1</v>
      </c>
      <c r="AI3058">
        <v>1</v>
      </c>
      <c r="AJ3058">
        <v>0</v>
      </c>
      <c r="AK3058">
        <v>0</v>
      </c>
      <c r="AL3058">
        <v>0</v>
      </c>
      <c r="AM3058">
        <v>1</v>
      </c>
      <c r="AN3058">
        <v>0</v>
      </c>
      <c r="AO3058">
        <v>0</v>
      </c>
      <c r="AP3058">
        <v>0</v>
      </c>
      <c r="AQ3058">
        <v>1</v>
      </c>
      <c r="AR3058">
        <v>0</v>
      </c>
      <c r="AS3058">
        <v>0</v>
      </c>
      <c r="AT3058">
        <v>44427</v>
      </c>
      <c r="AU3058">
        <v>44455</v>
      </c>
      <c r="AV3058">
        <v>0</v>
      </c>
      <c r="AW3058">
        <v>1</v>
      </c>
      <c r="AX3058">
        <v>0</v>
      </c>
      <c r="AY3058">
        <v>2021</v>
      </c>
      <c r="AZ3058">
        <v>8</v>
      </c>
      <c r="BA3058">
        <v>30</v>
      </c>
      <c r="BB3058">
        <v>10</v>
      </c>
      <c r="BC3058">
        <v>130000</v>
      </c>
      <c r="BD3058">
        <v>130000</v>
      </c>
      <c r="BE3058" t="s">
        <v>90</v>
      </c>
      <c r="BF3058">
        <v>2021</v>
      </c>
      <c r="BG3058" t="s">
        <v>104</v>
      </c>
      <c r="BH3058" t="s">
        <v>59</v>
      </c>
      <c r="BI3058" t="s">
        <v>9787</v>
      </c>
      <c r="BJ3058" t="s">
        <v>9796</v>
      </c>
    </row>
    <row r="3059" spans="1:62" x14ac:dyDescent="0.35">
      <c r="A3059">
        <v>53533779</v>
      </c>
      <c r="B3059" t="s">
        <v>8102</v>
      </c>
      <c r="C3059" t="s">
        <v>92</v>
      </c>
      <c r="D3059" t="s">
        <v>76</v>
      </c>
      <c r="E3059" t="s">
        <v>1846</v>
      </c>
      <c r="F3059">
        <v>8133080</v>
      </c>
      <c r="G3059" t="s">
        <v>1846</v>
      </c>
      <c r="H3059">
        <v>3.4142000000000001</v>
      </c>
      <c r="I3059" s="1">
        <v>44427</v>
      </c>
      <c r="J3059">
        <v>44457.999988425923</v>
      </c>
      <c r="K3059" t="s">
        <v>8103</v>
      </c>
      <c r="L3059" t="s">
        <v>65</v>
      </c>
      <c r="M3059" t="s">
        <v>197</v>
      </c>
      <c r="N3059" t="s">
        <v>198</v>
      </c>
      <c r="O3059" t="s">
        <v>168</v>
      </c>
      <c r="P3059" t="s">
        <v>199</v>
      </c>
      <c r="Q3059" t="s">
        <v>70</v>
      </c>
      <c r="S3059" t="s">
        <v>82</v>
      </c>
      <c r="T3059" t="s">
        <v>8104</v>
      </c>
      <c r="U3059">
        <v>0</v>
      </c>
      <c r="V3059">
        <v>1</v>
      </c>
      <c r="W3059">
        <v>0</v>
      </c>
      <c r="X3059">
        <v>1</v>
      </c>
      <c r="Y3059">
        <v>0</v>
      </c>
      <c r="Z3059">
        <v>0</v>
      </c>
      <c r="AA3059">
        <v>0</v>
      </c>
      <c r="AB3059">
        <v>0</v>
      </c>
      <c r="AC3059">
        <v>0</v>
      </c>
      <c r="AD3059">
        <v>0</v>
      </c>
      <c r="AE3059">
        <v>1</v>
      </c>
      <c r="AF3059">
        <v>0</v>
      </c>
      <c r="AG3059">
        <v>0</v>
      </c>
      <c r="AH3059">
        <v>1</v>
      </c>
      <c r="AI3059">
        <v>0</v>
      </c>
      <c r="AJ3059">
        <v>0</v>
      </c>
      <c r="AK3059">
        <v>0</v>
      </c>
      <c r="AL3059">
        <v>0</v>
      </c>
      <c r="AM3059">
        <v>0</v>
      </c>
      <c r="AN3059">
        <v>0</v>
      </c>
      <c r="AO3059">
        <v>0</v>
      </c>
      <c r="AP3059">
        <v>0</v>
      </c>
      <c r="AQ3059">
        <v>0</v>
      </c>
      <c r="AR3059">
        <v>0</v>
      </c>
      <c r="AS3059">
        <v>0</v>
      </c>
      <c r="AT3059">
        <v>44427</v>
      </c>
      <c r="AU3059">
        <v>44441</v>
      </c>
      <c r="AV3059">
        <v>0</v>
      </c>
      <c r="AW3059">
        <v>1</v>
      </c>
      <c r="AX3059">
        <v>0</v>
      </c>
      <c r="AY3059">
        <v>2021</v>
      </c>
      <c r="AZ3059">
        <v>8</v>
      </c>
      <c r="BA3059">
        <v>30</v>
      </c>
      <c r="BB3059">
        <v>4</v>
      </c>
      <c r="BF3059">
        <v>2021</v>
      </c>
      <c r="BG3059" t="s">
        <v>104</v>
      </c>
      <c r="BH3059" t="s">
        <v>9822</v>
      </c>
      <c r="BI3059" t="s">
        <v>9787</v>
      </c>
      <c r="BJ3059" t="s">
        <v>9796</v>
      </c>
    </row>
    <row r="3060" spans="1:62" x14ac:dyDescent="0.35">
      <c r="A3060">
        <v>53534255</v>
      </c>
      <c r="B3060" t="s">
        <v>98</v>
      </c>
      <c r="C3060" t="s">
        <v>75</v>
      </c>
      <c r="D3060" t="s">
        <v>165</v>
      </c>
      <c r="E3060" t="s">
        <v>3426</v>
      </c>
      <c r="F3060">
        <v>29387504</v>
      </c>
      <c r="I3060" s="1">
        <v>44427</v>
      </c>
      <c r="J3060">
        <v>44457.999988425923</v>
      </c>
      <c r="K3060" t="s">
        <v>8105</v>
      </c>
      <c r="L3060" t="s">
        <v>65</v>
      </c>
      <c r="M3060" t="s">
        <v>66</v>
      </c>
      <c r="N3060" t="s">
        <v>67</v>
      </c>
      <c r="O3060" t="s">
        <v>68</v>
      </c>
      <c r="P3060" t="s">
        <v>69</v>
      </c>
      <c r="Q3060" t="s">
        <v>70</v>
      </c>
      <c r="R3060" t="s">
        <v>8106</v>
      </c>
      <c r="S3060" t="s">
        <v>71</v>
      </c>
      <c r="T3060" t="s">
        <v>8107</v>
      </c>
      <c r="U3060">
        <v>0</v>
      </c>
      <c r="V3060">
        <v>1</v>
      </c>
      <c r="W3060">
        <v>1</v>
      </c>
      <c r="X3060">
        <v>1</v>
      </c>
      <c r="Y3060">
        <v>0</v>
      </c>
      <c r="Z3060">
        <v>0</v>
      </c>
      <c r="AA3060">
        <v>0</v>
      </c>
      <c r="AB3060">
        <v>0</v>
      </c>
      <c r="AC3060">
        <v>0</v>
      </c>
      <c r="AD3060">
        <v>0</v>
      </c>
      <c r="AE3060">
        <v>1</v>
      </c>
      <c r="AF3060">
        <v>0</v>
      </c>
      <c r="AG3060">
        <v>0</v>
      </c>
      <c r="AH3060">
        <v>1</v>
      </c>
      <c r="AI3060">
        <v>0</v>
      </c>
      <c r="AJ3060">
        <v>0</v>
      </c>
      <c r="AK3060">
        <v>0</v>
      </c>
      <c r="AL3060">
        <v>0</v>
      </c>
      <c r="AM3060">
        <v>0</v>
      </c>
      <c r="AN3060">
        <v>0</v>
      </c>
      <c r="AO3060">
        <v>0</v>
      </c>
      <c r="AP3060">
        <v>0</v>
      </c>
      <c r="AQ3060">
        <v>0</v>
      </c>
      <c r="AR3060">
        <v>0</v>
      </c>
      <c r="AS3060">
        <v>0</v>
      </c>
      <c r="AT3060">
        <v>44427</v>
      </c>
      <c r="AU3060">
        <v>44455</v>
      </c>
      <c r="AV3060">
        <v>1</v>
      </c>
      <c r="AW3060">
        <v>1</v>
      </c>
      <c r="AX3060">
        <v>0</v>
      </c>
      <c r="AY3060">
        <v>2021</v>
      </c>
      <c r="AZ3060">
        <v>8</v>
      </c>
      <c r="BA3060">
        <v>30</v>
      </c>
      <c r="BB3060">
        <v>5</v>
      </c>
      <c r="BC3060">
        <v>150000</v>
      </c>
      <c r="BD3060">
        <v>170000</v>
      </c>
      <c r="BE3060" t="s">
        <v>90</v>
      </c>
      <c r="BF3060">
        <v>2021</v>
      </c>
      <c r="BG3060" t="s">
        <v>73</v>
      </c>
      <c r="BH3060" t="s">
        <v>59</v>
      </c>
      <c r="BI3060" t="s">
        <v>9787</v>
      </c>
      <c r="BJ3060" t="s">
        <v>9796</v>
      </c>
    </row>
    <row r="3061" spans="1:62" x14ac:dyDescent="0.35">
      <c r="A3061">
        <v>53538791</v>
      </c>
      <c r="B3061" t="s">
        <v>7502</v>
      </c>
      <c r="C3061" t="s">
        <v>75</v>
      </c>
      <c r="D3061" t="s">
        <v>165</v>
      </c>
      <c r="E3061" t="s">
        <v>6710</v>
      </c>
      <c r="F3061">
        <v>26440737</v>
      </c>
      <c r="I3061" s="1">
        <v>44427</v>
      </c>
      <c r="J3061">
        <v>44457.999988425923</v>
      </c>
      <c r="K3061" t="s">
        <v>7503</v>
      </c>
      <c r="L3061" t="s">
        <v>65</v>
      </c>
      <c r="M3061" t="s">
        <v>120</v>
      </c>
      <c r="N3061" t="s">
        <v>121</v>
      </c>
      <c r="O3061" t="s">
        <v>168</v>
      </c>
      <c r="P3061" t="s">
        <v>122</v>
      </c>
      <c r="Q3061" t="s">
        <v>70</v>
      </c>
      <c r="S3061" t="s">
        <v>71</v>
      </c>
      <c r="T3061" t="s">
        <v>8108</v>
      </c>
      <c r="U3061">
        <v>1</v>
      </c>
      <c r="V3061">
        <v>1</v>
      </c>
      <c r="W3061">
        <v>1</v>
      </c>
      <c r="X3061">
        <v>1</v>
      </c>
      <c r="Y3061">
        <v>0</v>
      </c>
      <c r="Z3061">
        <v>0</v>
      </c>
      <c r="AA3061">
        <v>0</v>
      </c>
      <c r="AB3061">
        <v>0</v>
      </c>
      <c r="AC3061">
        <v>0</v>
      </c>
      <c r="AD3061">
        <v>0</v>
      </c>
      <c r="AE3061">
        <v>0</v>
      </c>
      <c r="AF3061">
        <v>1</v>
      </c>
      <c r="AG3061">
        <v>0</v>
      </c>
      <c r="AH3061">
        <v>0</v>
      </c>
      <c r="AI3061">
        <v>0</v>
      </c>
      <c r="AJ3061">
        <v>0</v>
      </c>
      <c r="AK3061">
        <v>0</v>
      </c>
      <c r="AL3061">
        <v>0</v>
      </c>
      <c r="AM3061">
        <v>0</v>
      </c>
      <c r="AN3061">
        <v>0</v>
      </c>
      <c r="AO3061">
        <v>0</v>
      </c>
      <c r="AP3061">
        <v>0</v>
      </c>
      <c r="AQ3061">
        <v>1</v>
      </c>
      <c r="AR3061">
        <v>0</v>
      </c>
      <c r="AS3061">
        <v>0</v>
      </c>
      <c r="AT3061">
        <v>44427</v>
      </c>
      <c r="AU3061">
        <v>44457</v>
      </c>
      <c r="AV3061">
        <v>0</v>
      </c>
      <c r="AW3061">
        <v>1</v>
      </c>
      <c r="AX3061">
        <v>0</v>
      </c>
      <c r="AY3061">
        <v>2021</v>
      </c>
      <c r="AZ3061">
        <v>8</v>
      </c>
      <c r="BA3061">
        <v>30</v>
      </c>
      <c r="BB3061">
        <v>6</v>
      </c>
      <c r="BF3061">
        <v>2021</v>
      </c>
      <c r="BG3061" t="s">
        <v>104</v>
      </c>
      <c r="BH3061" t="s">
        <v>9822</v>
      </c>
      <c r="BI3061" t="s">
        <v>9787</v>
      </c>
      <c r="BJ3061" t="s">
        <v>9796</v>
      </c>
    </row>
    <row r="3062" spans="1:62" x14ac:dyDescent="0.35">
      <c r="A3062">
        <v>53538959</v>
      </c>
      <c r="B3062" t="s">
        <v>116</v>
      </c>
      <c r="C3062" t="s">
        <v>75</v>
      </c>
      <c r="D3062" t="s">
        <v>85</v>
      </c>
      <c r="E3062" t="s">
        <v>6710</v>
      </c>
      <c r="F3062">
        <v>26440737</v>
      </c>
      <c r="I3062" s="1">
        <v>44427</v>
      </c>
      <c r="J3062">
        <v>44457.999988425923</v>
      </c>
      <c r="K3062" t="s">
        <v>8109</v>
      </c>
      <c r="L3062" t="s">
        <v>65</v>
      </c>
      <c r="M3062" t="s">
        <v>120</v>
      </c>
      <c r="N3062" t="s">
        <v>121</v>
      </c>
      <c r="O3062" t="s">
        <v>168</v>
      </c>
      <c r="P3062" t="s">
        <v>122</v>
      </c>
      <c r="Q3062" t="s">
        <v>70</v>
      </c>
      <c r="S3062" t="s">
        <v>71</v>
      </c>
      <c r="T3062" t="s">
        <v>8110</v>
      </c>
      <c r="U3062">
        <v>1</v>
      </c>
      <c r="V3062">
        <v>1</v>
      </c>
      <c r="W3062">
        <v>1</v>
      </c>
      <c r="X3062">
        <v>1</v>
      </c>
      <c r="Y3062">
        <v>0</v>
      </c>
      <c r="Z3062">
        <v>0</v>
      </c>
      <c r="AA3062">
        <v>0</v>
      </c>
      <c r="AB3062">
        <v>0</v>
      </c>
      <c r="AC3062">
        <v>0</v>
      </c>
      <c r="AD3062">
        <v>0</v>
      </c>
      <c r="AE3062">
        <v>1</v>
      </c>
      <c r="AF3062">
        <v>1</v>
      </c>
      <c r="AG3062">
        <v>0</v>
      </c>
      <c r="AH3062">
        <v>1</v>
      </c>
      <c r="AI3062">
        <v>0</v>
      </c>
      <c r="AJ3062">
        <v>0</v>
      </c>
      <c r="AK3062">
        <v>0</v>
      </c>
      <c r="AL3062">
        <v>0</v>
      </c>
      <c r="AM3062">
        <v>0</v>
      </c>
      <c r="AN3062">
        <v>0</v>
      </c>
      <c r="AO3062">
        <v>0</v>
      </c>
      <c r="AP3062">
        <v>0</v>
      </c>
      <c r="AQ3062">
        <v>0</v>
      </c>
      <c r="AR3062">
        <v>0</v>
      </c>
      <c r="AS3062">
        <v>0</v>
      </c>
      <c r="AT3062">
        <v>44427</v>
      </c>
      <c r="AU3062">
        <v>44457</v>
      </c>
      <c r="AV3062">
        <v>0</v>
      </c>
      <c r="AW3062">
        <v>1</v>
      </c>
      <c r="AX3062">
        <v>0</v>
      </c>
      <c r="AY3062">
        <v>2021</v>
      </c>
      <c r="AZ3062">
        <v>8</v>
      </c>
      <c r="BA3062">
        <v>30</v>
      </c>
      <c r="BB3062">
        <v>7</v>
      </c>
      <c r="BF3062">
        <v>2021</v>
      </c>
      <c r="BG3062" t="s">
        <v>104</v>
      </c>
      <c r="BH3062" t="s">
        <v>9822</v>
      </c>
      <c r="BI3062" t="s">
        <v>9787</v>
      </c>
      <c r="BJ3062" t="s">
        <v>9796</v>
      </c>
    </row>
    <row r="3063" spans="1:62" x14ac:dyDescent="0.35">
      <c r="A3063">
        <v>53539465</v>
      </c>
      <c r="B3063" t="s">
        <v>8111</v>
      </c>
      <c r="C3063" t="s">
        <v>75</v>
      </c>
      <c r="D3063" t="s">
        <v>193</v>
      </c>
      <c r="E3063" t="s">
        <v>1128</v>
      </c>
      <c r="F3063">
        <v>600892</v>
      </c>
      <c r="G3063" t="s">
        <v>1129</v>
      </c>
      <c r="H3063">
        <v>2.9813999999999998</v>
      </c>
      <c r="I3063" s="1">
        <v>44427</v>
      </c>
      <c r="J3063">
        <v>44457.999988425923</v>
      </c>
      <c r="K3063" t="s">
        <v>8112</v>
      </c>
      <c r="L3063" t="s">
        <v>65</v>
      </c>
      <c r="M3063" t="s">
        <v>120</v>
      </c>
      <c r="N3063" t="s">
        <v>121</v>
      </c>
      <c r="O3063" t="s">
        <v>168</v>
      </c>
      <c r="P3063" t="s">
        <v>466</v>
      </c>
      <c r="Q3063" t="s">
        <v>70</v>
      </c>
      <c r="S3063" t="s">
        <v>82</v>
      </c>
      <c r="T3063" t="s">
        <v>8113</v>
      </c>
      <c r="U3063">
        <v>0</v>
      </c>
      <c r="V3063">
        <v>1</v>
      </c>
      <c r="W3063">
        <v>0</v>
      </c>
      <c r="X3063">
        <v>1</v>
      </c>
      <c r="Y3063">
        <v>0</v>
      </c>
      <c r="Z3063">
        <v>0</v>
      </c>
      <c r="AA3063">
        <v>0</v>
      </c>
      <c r="AB3063">
        <v>0</v>
      </c>
      <c r="AC3063">
        <v>0</v>
      </c>
      <c r="AD3063">
        <v>0</v>
      </c>
      <c r="AE3063">
        <v>1</v>
      </c>
      <c r="AF3063">
        <v>0</v>
      </c>
      <c r="AG3063">
        <v>0</v>
      </c>
      <c r="AH3063">
        <v>1</v>
      </c>
      <c r="AI3063">
        <v>0</v>
      </c>
      <c r="AJ3063">
        <v>0</v>
      </c>
      <c r="AK3063">
        <v>0</v>
      </c>
      <c r="AL3063">
        <v>0</v>
      </c>
      <c r="AM3063">
        <v>0</v>
      </c>
      <c r="AN3063">
        <v>0</v>
      </c>
      <c r="AO3063">
        <v>0</v>
      </c>
      <c r="AP3063">
        <v>0</v>
      </c>
      <c r="AQ3063">
        <v>0</v>
      </c>
      <c r="AR3063">
        <v>0</v>
      </c>
      <c r="AS3063">
        <v>0</v>
      </c>
      <c r="AT3063">
        <v>44427</v>
      </c>
      <c r="AU3063">
        <v>44455</v>
      </c>
      <c r="AV3063">
        <v>0</v>
      </c>
      <c r="AW3063">
        <v>1</v>
      </c>
      <c r="AX3063">
        <v>0</v>
      </c>
      <c r="AY3063">
        <v>2021</v>
      </c>
      <c r="AZ3063">
        <v>8</v>
      </c>
      <c r="BA3063">
        <v>30</v>
      </c>
      <c r="BB3063">
        <v>4</v>
      </c>
      <c r="BF3063">
        <v>2021</v>
      </c>
      <c r="BG3063" t="s">
        <v>104</v>
      </c>
      <c r="BH3063" t="s">
        <v>9822</v>
      </c>
      <c r="BI3063" t="s">
        <v>9787</v>
      </c>
      <c r="BJ3063" t="s">
        <v>9796</v>
      </c>
    </row>
    <row r="3064" spans="1:62" x14ac:dyDescent="0.35">
      <c r="A3064">
        <v>53540391</v>
      </c>
      <c r="B3064" t="s">
        <v>2122</v>
      </c>
      <c r="C3064" t="s">
        <v>75</v>
      </c>
      <c r="D3064" t="s">
        <v>193</v>
      </c>
      <c r="E3064" t="s">
        <v>1128</v>
      </c>
      <c r="F3064">
        <v>600892</v>
      </c>
      <c r="G3064" t="s">
        <v>1129</v>
      </c>
      <c r="H3064">
        <v>2.9813999999999998</v>
      </c>
      <c r="I3064" s="1">
        <v>44427</v>
      </c>
      <c r="J3064">
        <v>44457.999988425923</v>
      </c>
      <c r="K3064" t="s">
        <v>8114</v>
      </c>
      <c r="L3064" t="s">
        <v>65</v>
      </c>
      <c r="M3064" t="s">
        <v>120</v>
      </c>
      <c r="N3064" t="s">
        <v>121</v>
      </c>
      <c r="O3064" t="s">
        <v>168</v>
      </c>
      <c r="P3064" t="s">
        <v>466</v>
      </c>
      <c r="Q3064" t="s">
        <v>70</v>
      </c>
      <c r="S3064" t="s">
        <v>82</v>
      </c>
      <c r="T3064" t="s">
        <v>8115</v>
      </c>
      <c r="U3064">
        <v>1</v>
      </c>
      <c r="V3064">
        <v>1</v>
      </c>
      <c r="W3064">
        <v>1</v>
      </c>
      <c r="X3064">
        <v>1</v>
      </c>
      <c r="Y3064">
        <v>0</v>
      </c>
      <c r="Z3064">
        <v>0</v>
      </c>
      <c r="AA3064">
        <v>0</v>
      </c>
      <c r="AB3064">
        <v>0</v>
      </c>
      <c r="AC3064">
        <v>0</v>
      </c>
      <c r="AD3064">
        <v>0</v>
      </c>
      <c r="AE3064">
        <v>1</v>
      </c>
      <c r="AF3064">
        <v>0</v>
      </c>
      <c r="AG3064">
        <v>0</v>
      </c>
      <c r="AH3064">
        <v>1</v>
      </c>
      <c r="AI3064">
        <v>0</v>
      </c>
      <c r="AJ3064">
        <v>0</v>
      </c>
      <c r="AK3064">
        <v>0</v>
      </c>
      <c r="AL3064">
        <v>0</v>
      </c>
      <c r="AM3064">
        <v>0</v>
      </c>
      <c r="AN3064">
        <v>0</v>
      </c>
      <c r="AO3064">
        <v>0</v>
      </c>
      <c r="AP3064">
        <v>0</v>
      </c>
      <c r="AQ3064">
        <v>0</v>
      </c>
      <c r="AR3064">
        <v>0</v>
      </c>
      <c r="AS3064">
        <v>0</v>
      </c>
      <c r="AT3064">
        <v>44427</v>
      </c>
      <c r="AU3064">
        <v>44454</v>
      </c>
      <c r="AV3064">
        <v>0</v>
      </c>
      <c r="AW3064">
        <v>1</v>
      </c>
      <c r="AX3064">
        <v>0</v>
      </c>
      <c r="AY3064">
        <v>2021</v>
      </c>
      <c r="AZ3064">
        <v>8</v>
      </c>
      <c r="BA3064">
        <v>30</v>
      </c>
      <c r="BB3064">
        <v>6</v>
      </c>
      <c r="BF3064">
        <v>2021</v>
      </c>
      <c r="BG3064" t="s">
        <v>104</v>
      </c>
      <c r="BH3064" t="s">
        <v>9822</v>
      </c>
      <c r="BI3064" t="s">
        <v>9787</v>
      </c>
      <c r="BJ3064" t="s">
        <v>9796</v>
      </c>
    </row>
    <row r="3065" spans="1:62" x14ac:dyDescent="0.35">
      <c r="A3065">
        <v>53540446</v>
      </c>
      <c r="B3065" t="s">
        <v>98</v>
      </c>
      <c r="C3065" t="s">
        <v>92</v>
      </c>
      <c r="D3065" t="s">
        <v>107</v>
      </c>
      <c r="E3065" t="s">
        <v>112</v>
      </c>
      <c r="F3065">
        <v>27705684</v>
      </c>
      <c r="I3065" s="1">
        <v>44427</v>
      </c>
      <c r="J3065">
        <v>44457.641655092593</v>
      </c>
      <c r="K3065" t="s">
        <v>8116</v>
      </c>
      <c r="L3065" t="s">
        <v>65</v>
      </c>
      <c r="M3065" t="s">
        <v>66</v>
      </c>
      <c r="N3065" t="s">
        <v>67</v>
      </c>
      <c r="O3065" t="s">
        <v>68</v>
      </c>
      <c r="P3065" t="s">
        <v>69</v>
      </c>
      <c r="Q3065" t="s">
        <v>70</v>
      </c>
      <c r="R3065" t="s">
        <v>8117</v>
      </c>
      <c r="S3065" t="s">
        <v>71</v>
      </c>
      <c r="T3065" t="s">
        <v>8118</v>
      </c>
      <c r="U3065">
        <v>1</v>
      </c>
      <c r="V3065">
        <v>1</v>
      </c>
      <c r="W3065">
        <v>1</v>
      </c>
      <c r="X3065">
        <v>1</v>
      </c>
      <c r="Y3065">
        <v>0</v>
      </c>
      <c r="Z3065">
        <v>0</v>
      </c>
      <c r="AA3065">
        <v>0</v>
      </c>
      <c r="AB3065">
        <v>0</v>
      </c>
      <c r="AC3065">
        <v>0</v>
      </c>
      <c r="AD3065">
        <v>0</v>
      </c>
      <c r="AE3065">
        <v>1</v>
      </c>
      <c r="AF3065">
        <v>0</v>
      </c>
      <c r="AG3065">
        <v>0</v>
      </c>
      <c r="AH3065">
        <v>1</v>
      </c>
      <c r="AI3065">
        <v>0</v>
      </c>
      <c r="AJ3065">
        <v>0</v>
      </c>
      <c r="AK3065">
        <v>0</v>
      </c>
      <c r="AL3065">
        <v>0</v>
      </c>
      <c r="AM3065">
        <v>0</v>
      </c>
      <c r="AN3065">
        <v>0</v>
      </c>
      <c r="AO3065">
        <v>0</v>
      </c>
      <c r="AP3065">
        <v>0</v>
      </c>
      <c r="AQ3065">
        <v>0</v>
      </c>
      <c r="AR3065">
        <v>0</v>
      </c>
      <c r="AS3065">
        <v>0</v>
      </c>
      <c r="AT3065">
        <v>44427</v>
      </c>
      <c r="AU3065">
        <v>44457</v>
      </c>
      <c r="AV3065">
        <v>1</v>
      </c>
      <c r="AW3065">
        <v>1</v>
      </c>
      <c r="AX3065">
        <v>0</v>
      </c>
      <c r="AY3065">
        <v>2021</v>
      </c>
      <c r="AZ3065">
        <v>8</v>
      </c>
      <c r="BA3065">
        <v>29</v>
      </c>
      <c r="BB3065">
        <v>6</v>
      </c>
      <c r="BF3065">
        <v>2021</v>
      </c>
      <c r="BG3065" t="s">
        <v>73</v>
      </c>
      <c r="BH3065" t="s">
        <v>59</v>
      </c>
      <c r="BI3065" t="s">
        <v>9787</v>
      </c>
      <c r="BJ3065" t="s">
        <v>9796</v>
      </c>
    </row>
    <row r="3066" spans="1:62" x14ac:dyDescent="0.35">
      <c r="A3066">
        <v>53542796</v>
      </c>
      <c r="B3066" t="s">
        <v>8119</v>
      </c>
      <c r="C3066" t="s">
        <v>75</v>
      </c>
      <c r="D3066" t="s">
        <v>236</v>
      </c>
      <c r="E3066" t="s">
        <v>881</v>
      </c>
      <c r="F3066">
        <v>27398075</v>
      </c>
      <c r="I3066" s="1">
        <v>44427</v>
      </c>
      <c r="J3066">
        <v>44457.999988425923</v>
      </c>
      <c r="K3066" t="s">
        <v>2774</v>
      </c>
      <c r="L3066" t="s">
        <v>65</v>
      </c>
      <c r="M3066" t="s">
        <v>66</v>
      </c>
      <c r="N3066" t="s">
        <v>67</v>
      </c>
      <c r="O3066" t="s">
        <v>68</v>
      </c>
      <c r="P3066" t="s">
        <v>69</v>
      </c>
      <c r="Q3066" t="s">
        <v>70</v>
      </c>
      <c r="S3066" t="s">
        <v>71</v>
      </c>
      <c r="T3066" t="s">
        <v>8120</v>
      </c>
      <c r="U3066">
        <v>1</v>
      </c>
      <c r="V3066">
        <v>1</v>
      </c>
      <c r="W3066">
        <v>1</v>
      </c>
      <c r="X3066">
        <v>1</v>
      </c>
      <c r="Y3066">
        <v>0</v>
      </c>
      <c r="Z3066">
        <v>0</v>
      </c>
      <c r="AA3066">
        <v>0</v>
      </c>
      <c r="AB3066">
        <v>0</v>
      </c>
      <c r="AC3066">
        <v>0</v>
      </c>
      <c r="AD3066">
        <v>1</v>
      </c>
      <c r="AE3066">
        <v>1</v>
      </c>
      <c r="AF3066">
        <v>1</v>
      </c>
      <c r="AG3066">
        <v>1</v>
      </c>
      <c r="AH3066">
        <v>1</v>
      </c>
      <c r="AI3066">
        <v>0</v>
      </c>
      <c r="AJ3066">
        <v>0</v>
      </c>
      <c r="AK3066">
        <v>0</v>
      </c>
      <c r="AL3066">
        <v>0</v>
      </c>
      <c r="AM3066">
        <v>1</v>
      </c>
      <c r="AN3066">
        <v>0</v>
      </c>
      <c r="AO3066">
        <v>0</v>
      </c>
      <c r="AP3066">
        <v>1</v>
      </c>
      <c r="AQ3066">
        <v>0</v>
      </c>
      <c r="AR3066">
        <v>0</v>
      </c>
      <c r="AS3066">
        <v>0</v>
      </c>
      <c r="AT3066">
        <v>44427</v>
      </c>
      <c r="AU3066">
        <v>44455</v>
      </c>
      <c r="AV3066">
        <v>1</v>
      </c>
      <c r="AW3066">
        <v>1</v>
      </c>
      <c r="AX3066">
        <v>0</v>
      </c>
      <c r="AY3066">
        <v>2021</v>
      </c>
      <c r="AZ3066">
        <v>8</v>
      </c>
      <c r="BA3066">
        <v>30</v>
      </c>
      <c r="BB3066">
        <v>11</v>
      </c>
      <c r="BF3066">
        <v>2021</v>
      </c>
      <c r="BG3066" t="s">
        <v>73</v>
      </c>
      <c r="BH3066" t="s">
        <v>9822</v>
      </c>
      <c r="BI3066" t="s">
        <v>9787</v>
      </c>
      <c r="BJ3066" t="s">
        <v>9796</v>
      </c>
    </row>
    <row r="3067" spans="1:62" x14ac:dyDescent="0.35">
      <c r="A3067">
        <v>53559967</v>
      </c>
      <c r="B3067" t="s">
        <v>8121</v>
      </c>
      <c r="C3067" t="s">
        <v>711</v>
      </c>
      <c r="D3067" t="s">
        <v>1650</v>
      </c>
      <c r="E3067" t="s">
        <v>8122</v>
      </c>
      <c r="F3067">
        <v>22293967</v>
      </c>
      <c r="G3067" t="s">
        <v>8123</v>
      </c>
      <c r="H3067">
        <v>4</v>
      </c>
      <c r="I3067" s="1">
        <v>44428</v>
      </c>
      <c r="J3067">
        <v>44458.999988425923</v>
      </c>
      <c r="K3067" t="s">
        <v>8124</v>
      </c>
      <c r="L3067" t="s">
        <v>65</v>
      </c>
      <c r="M3067" t="s">
        <v>66</v>
      </c>
      <c r="N3067" t="s">
        <v>67</v>
      </c>
      <c r="O3067" t="s">
        <v>68</v>
      </c>
      <c r="P3067" t="s">
        <v>69</v>
      </c>
      <c r="Q3067" t="s">
        <v>70</v>
      </c>
      <c r="S3067" t="s">
        <v>71</v>
      </c>
      <c r="T3067" t="s">
        <v>8125</v>
      </c>
      <c r="U3067">
        <v>0</v>
      </c>
      <c r="V3067">
        <v>1</v>
      </c>
      <c r="W3067">
        <v>1</v>
      </c>
      <c r="X3067">
        <v>1</v>
      </c>
      <c r="Y3067">
        <v>0</v>
      </c>
      <c r="Z3067">
        <v>0</v>
      </c>
      <c r="AA3067">
        <v>0</v>
      </c>
      <c r="AB3067">
        <v>0</v>
      </c>
      <c r="AC3067">
        <v>0</v>
      </c>
      <c r="AD3067">
        <v>0</v>
      </c>
      <c r="AE3067">
        <v>1</v>
      </c>
      <c r="AF3067">
        <v>0</v>
      </c>
      <c r="AG3067">
        <v>0</v>
      </c>
      <c r="AH3067">
        <v>1</v>
      </c>
      <c r="AI3067">
        <v>0</v>
      </c>
      <c r="AJ3067">
        <v>0</v>
      </c>
      <c r="AK3067">
        <v>0</v>
      </c>
      <c r="AL3067">
        <v>0</v>
      </c>
      <c r="AM3067">
        <v>0</v>
      </c>
      <c r="AN3067">
        <v>0</v>
      </c>
      <c r="AO3067">
        <v>0</v>
      </c>
      <c r="AP3067">
        <v>0</v>
      </c>
      <c r="AQ3067">
        <v>0</v>
      </c>
      <c r="AR3067">
        <v>0</v>
      </c>
      <c r="AS3067">
        <v>0</v>
      </c>
      <c r="AT3067">
        <v>44428</v>
      </c>
      <c r="AU3067">
        <v>44458</v>
      </c>
      <c r="AV3067">
        <v>0</v>
      </c>
      <c r="AW3067">
        <v>1</v>
      </c>
      <c r="AX3067">
        <v>0</v>
      </c>
      <c r="AY3067">
        <v>2021</v>
      </c>
      <c r="AZ3067">
        <v>8</v>
      </c>
      <c r="BA3067">
        <v>30</v>
      </c>
      <c r="BB3067">
        <v>5</v>
      </c>
      <c r="BF3067">
        <v>2021</v>
      </c>
      <c r="BG3067" t="s">
        <v>104</v>
      </c>
      <c r="BH3067" t="s">
        <v>9822</v>
      </c>
      <c r="BI3067" t="s">
        <v>9787</v>
      </c>
      <c r="BJ3067" t="s">
        <v>9797</v>
      </c>
    </row>
    <row r="3068" spans="1:62" x14ac:dyDescent="0.35">
      <c r="A3068">
        <v>53561861</v>
      </c>
      <c r="B3068" t="s">
        <v>8126</v>
      </c>
      <c r="C3068" t="s">
        <v>711</v>
      </c>
      <c r="D3068" t="s">
        <v>1650</v>
      </c>
      <c r="E3068" t="s">
        <v>8122</v>
      </c>
      <c r="F3068">
        <v>22293967</v>
      </c>
      <c r="G3068" t="s">
        <v>8123</v>
      </c>
      <c r="H3068">
        <v>4</v>
      </c>
      <c r="I3068" s="1">
        <v>44428</v>
      </c>
      <c r="J3068">
        <v>44458.999988425923</v>
      </c>
      <c r="K3068" t="s">
        <v>8127</v>
      </c>
      <c r="L3068" t="s">
        <v>65</v>
      </c>
      <c r="M3068" t="s">
        <v>66</v>
      </c>
      <c r="N3068" t="s">
        <v>67</v>
      </c>
      <c r="O3068" t="s">
        <v>68</v>
      </c>
      <c r="P3068" t="s">
        <v>69</v>
      </c>
      <c r="Q3068" t="s">
        <v>70</v>
      </c>
      <c r="S3068" t="s">
        <v>71</v>
      </c>
      <c r="T3068" t="s">
        <v>8128</v>
      </c>
      <c r="U3068">
        <v>0</v>
      </c>
      <c r="V3068">
        <v>1</v>
      </c>
      <c r="W3068">
        <v>1</v>
      </c>
      <c r="X3068">
        <v>1</v>
      </c>
      <c r="Y3068">
        <v>0</v>
      </c>
      <c r="Z3068">
        <v>0</v>
      </c>
      <c r="AA3068">
        <v>0</v>
      </c>
      <c r="AB3068">
        <v>0</v>
      </c>
      <c r="AC3068">
        <v>0</v>
      </c>
      <c r="AD3068">
        <v>0</v>
      </c>
      <c r="AE3068">
        <v>1</v>
      </c>
      <c r="AF3068">
        <v>0</v>
      </c>
      <c r="AG3068">
        <v>0</v>
      </c>
      <c r="AH3068">
        <v>1</v>
      </c>
      <c r="AI3068">
        <v>0</v>
      </c>
      <c r="AJ3068">
        <v>0</v>
      </c>
      <c r="AK3068">
        <v>0</v>
      </c>
      <c r="AL3068">
        <v>0</v>
      </c>
      <c r="AM3068">
        <v>0</v>
      </c>
      <c r="AN3068">
        <v>0</v>
      </c>
      <c r="AO3068">
        <v>0</v>
      </c>
      <c r="AP3068">
        <v>0</v>
      </c>
      <c r="AQ3068">
        <v>0</v>
      </c>
      <c r="AR3068">
        <v>0</v>
      </c>
      <c r="AS3068">
        <v>0</v>
      </c>
      <c r="AT3068">
        <v>44428</v>
      </c>
      <c r="AU3068">
        <v>44458</v>
      </c>
      <c r="AV3068">
        <v>0</v>
      </c>
      <c r="AW3068">
        <v>1</v>
      </c>
      <c r="AX3068">
        <v>0</v>
      </c>
      <c r="AY3068">
        <v>2021</v>
      </c>
      <c r="AZ3068">
        <v>8</v>
      </c>
      <c r="BA3068">
        <v>30</v>
      </c>
      <c r="BB3068">
        <v>5</v>
      </c>
      <c r="BF3068">
        <v>2021</v>
      </c>
      <c r="BG3068" t="s">
        <v>104</v>
      </c>
      <c r="BH3068" t="s">
        <v>9822</v>
      </c>
      <c r="BI3068" t="s">
        <v>9787</v>
      </c>
      <c r="BJ3068" t="s">
        <v>9797</v>
      </c>
    </row>
    <row r="3069" spans="1:62" x14ac:dyDescent="0.35">
      <c r="A3069">
        <v>53562181</v>
      </c>
      <c r="B3069" t="s">
        <v>98</v>
      </c>
      <c r="C3069" t="s">
        <v>75</v>
      </c>
      <c r="D3069" t="s">
        <v>165</v>
      </c>
      <c r="E3069" t="s">
        <v>8129</v>
      </c>
      <c r="F3069">
        <v>45592369</v>
      </c>
      <c r="G3069" t="s">
        <v>8129</v>
      </c>
      <c r="H3069">
        <v>2.9230999999999998</v>
      </c>
      <c r="I3069" s="1">
        <v>44428</v>
      </c>
      <c r="J3069">
        <v>44458.999988425923</v>
      </c>
      <c r="K3069" t="s">
        <v>8130</v>
      </c>
      <c r="L3069" t="s">
        <v>65</v>
      </c>
      <c r="M3069" t="s">
        <v>66</v>
      </c>
      <c r="N3069" t="s">
        <v>67</v>
      </c>
      <c r="O3069" t="s">
        <v>101</v>
      </c>
      <c r="Q3069" t="s">
        <v>70</v>
      </c>
      <c r="S3069" t="s">
        <v>82</v>
      </c>
      <c r="T3069" t="s">
        <v>8131</v>
      </c>
      <c r="U3069">
        <v>1</v>
      </c>
      <c r="V3069">
        <v>1</v>
      </c>
      <c r="W3069">
        <v>1</v>
      </c>
      <c r="X3069">
        <v>1</v>
      </c>
      <c r="Y3069">
        <v>0</v>
      </c>
      <c r="Z3069">
        <v>0</v>
      </c>
      <c r="AA3069">
        <v>0</v>
      </c>
      <c r="AB3069">
        <v>0</v>
      </c>
      <c r="AC3069">
        <v>0</v>
      </c>
      <c r="AD3069">
        <v>0</v>
      </c>
      <c r="AE3069">
        <v>1</v>
      </c>
      <c r="AF3069">
        <v>0</v>
      </c>
      <c r="AG3069">
        <v>0</v>
      </c>
      <c r="AH3069">
        <v>1</v>
      </c>
      <c r="AI3069">
        <v>0</v>
      </c>
      <c r="AJ3069">
        <v>0</v>
      </c>
      <c r="AK3069">
        <v>0</v>
      </c>
      <c r="AL3069">
        <v>0</v>
      </c>
      <c r="AM3069">
        <v>0</v>
      </c>
      <c r="AN3069">
        <v>0</v>
      </c>
      <c r="AO3069">
        <v>0</v>
      </c>
      <c r="AP3069">
        <v>0</v>
      </c>
      <c r="AQ3069">
        <v>0</v>
      </c>
      <c r="AR3069">
        <v>0</v>
      </c>
      <c r="AS3069">
        <v>0</v>
      </c>
      <c r="AT3069">
        <v>44428</v>
      </c>
      <c r="AU3069">
        <v>44449</v>
      </c>
      <c r="AV3069">
        <v>0</v>
      </c>
      <c r="AW3069">
        <v>1</v>
      </c>
      <c r="AX3069">
        <v>0</v>
      </c>
      <c r="AY3069">
        <v>2021</v>
      </c>
      <c r="AZ3069">
        <v>8</v>
      </c>
      <c r="BA3069">
        <v>30</v>
      </c>
      <c r="BB3069">
        <v>6</v>
      </c>
      <c r="BF3069">
        <v>2021</v>
      </c>
      <c r="BG3069" t="s">
        <v>104</v>
      </c>
      <c r="BH3069" t="s">
        <v>9822</v>
      </c>
      <c r="BI3069" t="s">
        <v>9787</v>
      </c>
      <c r="BJ3069" t="s">
        <v>9797</v>
      </c>
    </row>
    <row r="3070" spans="1:62" x14ac:dyDescent="0.35">
      <c r="A3070">
        <v>53563190</v>
      </c>
      <c r="B3070" t="s">
        <v>98</v>
      </c>
      <c r="C3070" t="s">
        <v>61</v>
      </c>
      <c r="D3070" t="s">
        <v>125</v>
      </c>
      <c r="E3070" t="s">
        <v>5953</v>
      </c>
      <c r="F3070">
        <v>45194038</v>
      </c>
      <c r="I3070" s="1">
        <v>44428</v>
      </c>
      <c r="J3070">
        <v>44458.999988425923</v>
      </c>
      <c r="K3070" t="s">
        <v>7704</v>
      </c>
      <c r="L3070" t="s">
        <v>65</v>
      </c>
      <c r="M3070" t="s">
        <v>519</v>
      </c>
      <c r="N3070" t="s">
        <v>520</v>
      </c>
      <c r="P3070" t="s">
        <v>6380</v>
      </c>
      <c r="Q3070" t="s">
        <v>70</v>
      </c>
      <c r="S3070" t="s">
        <v>71</v>
      </c>
      <c r="T3070" t="s">
        <v>8132</v>
      </c>
      <c r="U3070">
        <v>1</v>
      </c>
      <c r="V3070">
        <v>1</v>
      </c>
      <c r="W3070">
        <v>1</v>
      </c>
      <c r="X3070">
        <v>1</v>
      </c>
      <c r="Y3070">
        <v>0</v>
      </c>
      <c r="Z3070">
        <v>0</v>
      </c>
      <c r="AA3070">
        <v>0</v>
      </c>
      <c r="AB3070">
        <v>0</v>
      </c>
      <c r="AC3070">
        <v>0</v>
      </c>
      <c r="AD3070">
        <v>0</v>
      </c>
      <c r="AE3070">
        <v>1</v>
      </c>
      <c r="AF3070">
        <v>1</v>
      </c>
      <c r="AG3070">
        <v>0</v>
      </c>
      <c r="AH3070">
        <v>1</v>
      </c>
      <c r="AI3070">
        <v>0</v>
      </c>
      <c r="AJ3070">
        <v>0</v>
      </c>
      <c r="AK3070">
        <v>0</v>
      </c>
      <c r="AL3070">
        <v>0</v>
      </c>
      <c r="AM3070">
        <v>0</v>
      </c>
      <c r="AN3070">
        <v>0</v>
      </c>
      <c r="AO3070">
        <v>0</v>
      </c>
      <c r="AP3070">
        <v>0</v>
      </c>
      <c r="AQ3070">
        <v>0</v>
      </c>
      <c r="AR3070">
        <v>0</v>
      </c>
      <c r="AS3070">
        <v>0</v>
      </c>
      <c r="AT3070">
        <v>44428</v>
      </c>
      <c r="AU3070">
        <v>44458</v>
      </c>
      <c r="AV3070">
        <v>0</v>
      </c>
      <c r="AW3070">
        <v>1</v>
      </c>
      <c r="AX3070">
        <v>0</v>
      </c>
      <c r="AY3070">
        <v>2021</v>
      </c>
      <c r="AZ3070">
        <v>8</v>
      </c>
      <c r="BA3070">
        <v>30</v>
      </c>
      <c r="BB3070">
        <v>7</v>
      </c>
      <c r="BF3070">
        <v>2021</v>
      </c>
      <c r="BG3070" t="s">
        <v>104</v>
      </c>
      <c r="BH3070" t="s">
        <v>9822</v>
      </c>
      <c r="BI3070" t="s">
        <v>9787</v>
      </c>
      <c r="BJ3070" t="s">
        <v>9797</v>
      </c>
    </row>
    <row r="3071" spans="1:62" x14ac:dyDescent="0.35">
      <c r="A3071">
        <v>53564771</v>
      </c>
      <c r="B3071" t="s">
        <v>116</v>
      </c>
      <c r="C3071" t="s">
        <v>61</v>
      </c>
      <c r="D3071" t="s">
        <v>125</v>
      </c>
      <c r="E3071" t="s">
        <v>1913</v>
      </c>
      <c r="F3071">
        <v>37914626</v>
      </c>
      <c r="I3071" s="1">
        <v>44428</v>
      </c>
      <c r="J3071">
        <v>44458.999988425923</v>
      </c>
      <c r="K3071" t="s">
        <v>8133</v>
      </c>
      <c r="L3071" t="s">
        <v>65</v>
      </c>
      <c r="M3071" t="s">
        <v>197</v>
      </c>
      <c r="N3071" t="s">
        <v>67</v>
      </c>
      <c r="Q3071" t="s">
        <v>70</v>
      </c>
      <c r="R3071" t="s">
        <v>8134</v>
      </c>
      <c r="S3071" t="s">
        <v>71</v>
      </c>
      <c r="T3071" t="s">
        <v>8135</v>
      </c>
      <c r="U3071">
        <v>1</v>
      </c>
      <c r="V3071">
        <v>1</v>
      </c>
      <c r="W3071">
        <v>1</v>
      </c>
      <c r="X3071">
        <v>1</v>
      </c>
      <c r="Y3071">
        <v>0</v>
      </c>
      <c r="Z3071">
        <v>0</v>
      </c>
      <c r="AA3071">
        <v>0</v>
      </c>
      <c r="AB3071">
        <v>0</v>
      </c>
      <c r="AC3071">
        <v>0</v>
      </c>
      <c r="AD3071">
        <v>0</v>
      </c>
      <c r="AE3071">
        <v>1</v>
      </c>
      <c r="AF3071">
        <v>1</v>
      </c>
      <c r="AG3071">
        <v>0</v>
      </c>
      <c r="AH3071">
        <v>1</v>
      </c>
      <c r="AI3071">
        <v>0</v>
      </c>
      <c r="AJ3071">
        <v>0</v>
      </c>
      <c r="AK3071">
        <v>0</v>
      </c>
      <c r="AL3071">
        <v>0</v>
      </c>
      <c r="AM3071">
        <v>0</v>
      </c>
      <c r="AN3071">
        <v>0</v>
      </c>
      <c r="AO3071">
        <v>0</v>
      </c>
      <c r="AP3071">
        <v>0</v>
      </c>
      <c r="AQ3071">
        <v>0</v>
      </c>
      <c r="AR3071">
        <v>0</v>
      </c>
      <c r="AS3071">
        <v>0</v>
      </c>
      <c r="AT3071">
        <v>44428</v>
      </c>
      <c r="AU3071">
        <v>44456</v>
      </c>
      <c r="AV3071">
        <v>1</v>
      </c>
      <c r="AW3071">
        <v>1</v>
      </c>
      <c r="AX3071">
        <v>0</v>
      </c>
      <c r="AY3071">
        <v>2021</v>
      </c>
      <c r="AZ3071">
        <v>8</v>
      </c>
      <c r="BA3071">
        <v>30</v>
      </c>
      <c r="BB3071">
        <v>7</v>
      </c>
      <c r="BC3071">
        <v>160000</v>
      </c>
      <c r="BD3071">
        <v>200000</v>
      </c>
      <c r="BE3071" t="s">
        <v>90</v>
      </c>
      <c r="BF3071">
        <v>2021</v>
      </c>
      <c r="BG3071" t="s">
        <v>73</v>
      </c>
      <c r="BH3071" t="s">
        <v>59</v>
      </c>
      <c r="BI3071" t="s">
        <v>9787</v>
      </c>
      <c r="BJ3071" t="s">
        <v>9797</v>
      </c>
    </row>
    <row r="3072" spans="1:62" x14ac:dyDescent="0.35">
      <c r="A3072">
        <v>53566191</v>
      </c>
      <c r="B3072" t="s">
        <v>2122</v>
      </c>
      <c r="C3072" t="s">
        <v>75</v>
      </c>
      <c r="D3072" t="s">
        <v>2384</v>
      </c>
      <c r="E3072" t="s">
        <v>3669</v>
      </c>
      <c r="F3072">
        <v>21673808</v>
      </c>
      <c r="G3072" t="s">
        <v>3669</v>
      </c>
      <c r="H3072">
        <v>3.8208000000000002</v>
      </c>
      <c r="I3072" s="1">
        <v>44428</v>
      </c>
      <c r="J3072">
        <v>44458.999988425923</v>
      </c>
      <c r="K3072" t="s">
        <v>3670</v>
      </c>
      <c r="L3072" t="s">
        <v>65</v>
      </c>
      <c r="M3072" t="s">
        <v>152</v>
      </c>
      <c r="N3072" t="s">
        <v>153</v>
      </c>
      <c r="O3072" t="s">
        <v>2789</v>
      </c>
      <c r="P3072" t="s">
        <v>3671</v>
      </c>
      <c r="Q3072" t="s">
        <v>70</v>
      </c>
      <c r="R3072" t="s">
        <v>6807</v>
      </c>
      <c r="S3072" t="s">
        <v>71</v>
      </c>
      <c r="T3072" t="s">
        <v>8136</v>
      </c>
      <c r="U3072">
        <v>0</v>
      </c>
      <c r="V3072">
        <v>1</v>
      </c>
      <c r="W3072">
        <v>1</v>
      </c>
      <c r="X3072">
        <v>1</v>
      </c>
      <c r="Y3072">
        <v>0</v>
      </c>
      <c r="Z3072">
        <v>0</v>
      </c>
      <c r="AA3072">
        <v>0</v>
      </c>
      <c r="AB3072">
        <v>0</v>
      </c>
      <c r="AC3072">
        <v>0</v>
      </c>
      <c r="AD3072">
        <v>0</v>
      </c>
      <c r="AE3072">
        <v>1</v>
      </c>
      <c r="AF3072">
        <v>0</v>
      </c>
      <c r="AG3072">
        <v>0</v>
      </c>
      <c r="AH3072">
        <v>1</v>
      </c>
      <c r="AI3072">
        <v>0</v>
      </c>
      <c r="AJ3072">
        <v>0</v>
      </c>
      <c r="AK3072">
        <v>0</v>
      </c>
      <c r="AL3072">
        <v>0</v>
      </c>
      <c r="AM3072">
        <v>0</v>
      </c>
      <c r="AN3072">
        <v>0</v>
      </c>
      <c r="AO3072">
        <v>0</v>
      </c>
      <c r="AP3072">
        <v>0</v>
      </c>
      <c r="AQ3072">
        <v>0</v>
      </c>
      <c r="AR3072">
        <v>0</v>
      </c>
      <c r="AS3072">
        <v>0</v>
      </c>
      <c r="AT3072">
        <v>44428</v>
      </c>
      <c r="AU3072">
        <v>44455</v>
      </c>
      <c r="AV3072">
        <v>0</v>
      </c>
      <c r="AW3072">
        <v>1</v>
      </c>
      <c r="AX3072">
        <v>0</v>
      </c>
      <c r="AY3072">
        <v>2021</v>
      </c>
      <c r="AZ3072">
        <v>8</v>
      </c>
      <c r="BA3072">
        <v>30</v>
      </c>
      <c r="BB3072">
        <v>5</v>
      </c>
      <c r="BF3072">
        <v>2021</v>
      </c>
      <c r="BG3072" t="s">
        <v>104</v>
      </c>
      <c r="BH3072" t="s">
        <v>59</v>
      </c>
      <c r="BI3072" t="s">
        <v>9787</v>
      </c>
      <c r="BJ3072" t="s">
        <v>9797</v>
      </c>
    </row>
    <row r="3073" spans="1:62" x14ac:dyDescent="0.35">
      <c r="A3073">
        <v>53573118</v>
      </c>
      <c r="B3073" t="s">
        <v>8137</v>
      </c>
      <c r="C3073" t="s">
        <v>75</v>
      </c>
      <c r="D3073" t="s">
        <v>76</v>
      </c>
      <c r="E3073" t="s">
        <v>4253</v>
      </c>
      <c r="F3073">
        <v>5169537</v>
      </c>
      <c r="G3073" t="s">
        <v>4254</v>
      </c>
      <c r="H3073">
        <v>3.1556000000000002</v>
      </c>
      <c r="I3073" s="1">
        <v>44431</v>
      </c>
      <c r="J3073">
        <v>44461.342858796299</v>
      </c>
      <c r="K3073" t="s">
        <v>7992</v>
      </c>
      <c r="L3073" t="s">
        <v>65</v>
      </c>
      <c r="M3073" t="s">
        <v>120</v>
      </c>
      <c r="N3073" t="s">
        <v>121</v>
      </c>
      <c r="O3073" t="s">
        <v>168</v>
      </c>
      <c r="P3073" t="s">
        <v>901</v>
      </c>
      <c r="Q3073" t="s">
        <v>70</v>
      </c>
      <c r="R3073" t="s">
        <v>7993</v>
      </c>
      <c r="S3073" t="s">
        <v>71</v>
      </c>
      <c r="T3073" t="s">
        <v>8138</v>
      </c>
      <c r="U3073">
        <v>1</v>
      </c>
      <c r="V3073">
        <v>1</v>
      </c>
      <c r="W3073">
        <v>0</v>
      </c>
      <c r="X3073">
        <v>1</v>
      </c>
      <c r="Y3073">
        <v>0</v>
      </c>
      <c r="Z3073">
        <v>0</v>
      </c>
      <c r="AA3073">
        <v>0</v>
      </c>
      <c r="AB3073">
        <v>0</v>
      </c>
      <c r="AC3073">
        <v>0</v>
      </c>
      <c r="AD3073">
        <v>0</v>
      </c>
      <c r="AE3073">
        <v>1</v>
      </c>
      <c r="AF3073">
        <v>0</v>
      </c>
      <c r="AG3073">
        <v>0</v>
      </c>
      <c r="AH3073">
        <v>1</v>
      </c>
      <c r="AI3073">
        <v>0</v>
      </c>
      <c r="AJ3073">
        <v>0</v>
      </c>
      <c r="AK3073">
        <v>0</v>
      </c>
      <c r="AL3073">
        <v>0</v>
      </c>
      <c r="AM3073">
        <v>0</v>
      </c>
      <c r="AN3073">
        <v>0</v>
      </c>
      <c r="AO3073">
        <v>0</v>
      </c>
      <c r="AP3073">
        <v>0</v>
      </c>
      <c r="AQ3073">
        <v>0</v>
      </c>
      <c r="AR3073">
        <v>0</v>
      </c>
      <c r="AS3073">
        <v>0</v>
      </c>
      <c r="AT3073">
        <v>44430</v>
      </c>
      <c r="AU3073">
        <v>44452</v>
      </c>
      <c r="AV3073">
        <v>0</v>
      </c>
      <c r="AW3073">
        <v>1</v>
      </c>
      <c r="AX3073">
        <v>0</v>
      </c>
      <c r="AY3073">
        <v>2021</v>
      </c>
      <c r="AZ3073">
        <v>8</v>
      </c>
      <c r="BA3073">
        <v>29</v>
      </c>
      <c r="BB3073">
        <v>5</v>
      </c>
      <c r="BF3073">
        <v>2021</v>
      </c>
      <c r="BG3073" t="s">
        <v>104</v>
      </c>
      <c r="BH3073" t="s">
        <v>59</v>
      </c>
      <c r="BI3073" t="s">
        <v>9787</v>
      </c>
      <c r="BJ3073" t="s">
        <v>9794</v>
      </c>
    </row>
    <row r="3074" spans="1:62" x14ac:dyDescent="0.35">
      <c r="A3074">
        <v>53576479</v>
      </c>
      <c r="B3074" t="s">
        <v>8139</v>
      </c>
      <c r="C3074" t="s">
        <v>75</v>
      </c>
      <c r="D3074" t="s">
        <v>76</v>
      </c>
      <c r="E3074" t="s">
        <v>754</v>
      </c>
      <c r="F3074">
        <v>26734030</v>
      </c>
      <c r="G3074" t="s">
        <v>754</v>
      </c>
      <c r="H3074">
        <v>3.2637999999999998</v>
      </c>
      <c r="I3074" s="1">
        <v>44431</v>
      </c>
      <c r="J3074">
        <v>44461.999988425923</v>
      </c>
      <c r="K3074" t="s">
        <v>8140</v>
      </c>
      <c r="L3074" t="s">
        <v>65</v>
      </c>
      <c r="M3074" t="s">
        <v>120</v>
      </c>
      <c r="N3074" t="s">
        <v>121</v>
      </c>
      <c r="O3074" t="s">
        <v>168</v>
      </c>
      <c r="P3074" t="s">
        <v>122</v>
      </c>
      <c r="Q3074" t="s">
        <v>70</v>
      </c>
      <c r="S3074" t="s">
        <v>82</v>
      </c>
      <c r="T3074" t="s">
        <v>8141</v>
      </c>
      <c r="U3074">
        <v>0</v>
      </c>
      <c r="V3074">
        <v>1</v>
      </c>
      <c r="W3074">
        <v>0</v>
      </c>
      <c r="X3074">
        <v>1</v>
      </c>
      <c r="Y3074">
        <v>0</v>
      </c>
      <c r="Z3074">
        <v>0</v>
      </c>
      <c r="AA3074">
        <v>0</v>
      </c>
      <c r="AB3074">
        <v>0</v>
      </c>
      <c r="AC3074">
        <v>0</v>
      </c>
      <c r="AD3074">
        <v>0</v>
      </c>
      <c r="AE3074">
        <v>1</v>
      </c>
      <c r="AF3074">
        <v>1</v>
      </c>
      <c r="AG3074">
        <v>1</v>
      </c>
      <c r="AH3074">
        <v>0</v>
      </c>
      <c r="AI3074">
        <v>0</v>
      </c>
      <c r="AJ3074">
        <v>0</v>
      </c>
      <c r="AK3074">
        <v>0</v>
      </c>
      <c r="AL3074">
        <v>0</v>
      </c>
      <c r="AM3074">
        <v>0</v>
      </c>
      <c r="AN3074">
        <v>0</v>
      </c>
      <c r="AO3074">
        <v>0</v>
      </c>
      <c r="AP3074">
        <v>1</v>
      </c>
      <c r="AQ3074">
        <v>1</v>
      </c>
      <c r="AR3074">
        <v>0</v>
      </c>
      <c r="AS3074">
        <v>0</v>
      </c>
      <c r="AT3074">
        <v>44431</v>
      </c>
      <c r="AU3074">
        <v>44452</v>
      </c>
      <c r="AV3074">
        <v>0</v>
      </c>
      <c r="AW3074">
        <v>1</v>
      </c>
      <c r="AX3074">
        <v>0</v>
      </c>
      <c r="AY3074">
        <v>2021</v>
      </c>
      <c r="AZ3074">
        <v>8</v>
      </c>
      <c r="BA3074">
        <v>30</v>
      </c>
      <c r="BB3074">
        <v>7</v>
      </c>
      <c r="BF3074">
        <v>2021</v>
      </c>
      <c r="BG3074" t="s">
        <v>104</v>
      </c>
      <c r="BH3074" t="s">
        <v>9822</v>
      </c>
      <c r="BI3074" t="s">
        <v>9787</v>
      </c>
      <c r="BJ3074" t="s">
        <v>9794</v>
      </c>
    </row>
    <row r="3075" spans="1:62" x14ac:dyDescent="0.35">
      <c r="A3075">
        <v>53578197</v>
      </c>
      <c r="B3075" t="s">
        <v>116</v>
      </c>
      <c r="C3075" t="s">
        <v>61</v>
      </c>
      <c r="D3075" t="s">
        <v>125</v>
      </c>
      <c r="E3075" t="s">
        <v>931</v>
      </c>
      <c r="F3075">
        <v>11268388</v>
      </c>
      <c r="G3075" t="s">
        <v>931</v>
      </c>
      <c r="H3075">
        <v>3.0116000000000001</v>
      </c>
      <c r="I3075" s="1">
        <v>44431</v>
      </c>
      <c r="J3075">
        <v>44461.498773148152</v>
      </c>
      <c r="K3075" t="s">
        <v>4246</v>
      </c>
      <c r="L3075" t="s">
        <v>65</v>
      </c>
      <c r="M3075" t="s">
        <v>120</v>
      </c>
      <c r="N3075" t="s">
        <v>121</v>
      </c>
      <c r="O3075" t="s">
        <v>168</v>
      </c>
      <c r="P3075" t="s">
        <v>122</v>
      </c>
      <c r="Q3075" t="s">
        <v>102</v>
      </c>
      <c r="S3075" t="s">
        <v>71</v>
      </c>
      <c r="T3075" t="s">
        <v>8142</v>
      </c>
      <c r="U3075">
        <v>1</v>
      </c>
      <c r="V3075">
        <v>1</v>
      </c>
      <c r="W3075">
        <v>1</v>
      </c>
      <c r="X3075">
        <v>1</v>
      </c>
      <c r="Y3075">
        <v>0</v>
      </c>
      <c r="Z3075">
        <v>0</v>
      </c>
      <c r="AA3075">
        <v>0</v>
      </c>
      <c r="AB3075">
        <v>0</v>
      </c>
      <c r="AC3075">
        <v>0</v>
      </c>
      <c r="AD3075">
        <v>0</v>
      </c>
      <c r="AE3075">
        <v>1</v>
      </c>
      <c r="AF3075">
        <v>0</v>
      </c>
      <c r="AG3075">
        <v>0</v>
      </c>
      <c r="AH3075">
        <v>1</v>
      </c>
      <c r="AI3075">
        <v>0</v>
      </c>
      <c r="AJ3075">
        <v>0</v>
      </c>
      <c r="AK3075">
        <v>0</v>
      </c>
      <c r="AL3075">
        <v>0</v>
      </c>
      <c r="AM3075">
        <v>0</v>
      </c>
      <c r="AN3075">
        <v>0</v>
      </c>
      <c r="AO3075">
        <v>0</v>
      </c>
      <c r="AP3075">
        <v>0</v>
      </c>
      <c r="AQ3075">
        <v>0</v>
      </c>
      <c r="AR3075">
        <v>0</v>
      </c>
      <c r="AS3075">
        <v>0</v>
      </c>
      <c r="AT3075">
        <v>44431</v>
      </c>
      <c r="AU3075">
        <v>44451</v>
      </c>
      <c r="AV3075">
        <v>0</v>
      </c>
      <c r="AW3075">
        <v>1</v>
      </c>
      <c r="AX3075">
        <v>0</v>
      </c>
      <c r="AY3075">
        <v>2021</v>
      </c>
      <c r="AZ3075">
        <v>8</v>
      </c>
      <c r="BA3075">
        <v>29</v>
      </c>
      <c r="BB3075">
        <v>6</v>
      </c>
      <c r="BF3075">
        <v>2021</v>
      </c>
      <c r="BG3075" t="s">
        <v>104</v>
      </c>
      <c r="BH3075" t="s">
        <v>9822</v>
      </c>
      <c r="BI3075" t="s">
        <v>9787</v>
      </c>
      <c r="BJ3075" t="s">
        <v>9794</v>
      </c>
    </row>
    <row r="3076" spans="1:62" x14ac:dyDescent="0.35">
      <c r="A3076">
        <v>53584717</v>
      </c>
      <c r="B3076" t="s">
        <v>98</v>
      </c>
      <c r="C3076" t="s">
        <v>61</v>
      </c>
      <c r="D3076" t="s">
        <v>125</v>
      </c>
      <c r="E3076" t="s">
        <v>8129</v>
      </c>
      <c r="F3076">
        <v>45592369</v>
      </c>
      <c r="G3076" t="s">
        <v>8129</v>
      </c>
      <c r="H3076">
        <v>2.9</v>
      </c>
      <c r="I3076" s="1">
        <v>44431</v>
      </c>
      <c r="J3076">
        <v>44461.999988425923</v>
      </c>
      <c r="K3076" t="s">
        <v>8130</v>
      </c>
      <c r="L3076" t="s">
        <v>65</v>
      </c>
      <c r="M3076" t="s">
        <v>120</v>
      </c>
      <c r="N3076" t="s">
        <v>121</v>
      </c>
      <c r="O3076" t="s">
        <v>168</v>
      </c>
      <c r="P3076" t="s">
        <v>122</v>
      </c>
      <c r="Q3076" t="s">
        <v>70</v>
      </c>
      <c r="S3076" t="s">
        <v>71</v>
      </c>
      <c r="T3076" t="s">
        <v>8143</v>
      </c>
      <c r="U3076">
        <v>1</v>
      </c>
      <c r="V3076">
        <v>1</v>
      </c>
      <c r="W3076">
        <v>1</v>
      </c>
      <c r="X3076">
        <v>1</v>
      </c>
      <c r="Y3076">
        <v>0</v>
      </c>
      <c r="Z3076">
        <v>0</v>
      </c>
      <c r="AA3076">
        <v>0</v>
      </c>
      <c r="AB3076">
        <v>0</v>
      </c>
      <c r="AC3076">
        <v>0</v>
      </c>
      <c r="AD3076">
        <v>0</v>
      </c>
      <c r="AE3076">
        <v>1</v>
      </c>
      <c r="AF3076">
        <v>0</v>
      </c>
      <c r="AG3076">
        <v>0</v>
      </c>
      <c r="AH3076">
        <v>1</v>
      </c>
      <c r="AI3076">
        <v>0</v>
      </c>
      <c r="AJ3076">
        <v>0</v>
      </c>
      <c r="AK3076">
        <v>0</v>
      </c>
      <c r="AL3076">
        <v>0</v>
      </c>
      <c r="AM3076">
        <v>0</v>
      </c>
      <c r="AN3076">
        <v>0</v>
      </c>
      <c r="AO3076">
        <v>0</v>
      </c>
      <c r="AP3076">
        <v>0</v>
      </c>
      <c r="AQ3076">
        <v>0</v>
      </c>
      <c r="AR3076">
        <v>0</v>
      </c>
      <c r="AS3076">
        <v>0</v>
      </c>
      <c r="AT3076">
        <v>44431</v>
      </c>
      <c r="AU3076">
        <v>44461</v>
      </c>
      <c r="AV3076">
        <v>0</v>
      </c>
      <c r="AW3076">
        <v>1</v>
      </c>
      <c r="AX3076">
        <v>0</v>
      </c>
      <c r="AY3076">
        <v>2021</v>
      </c>
      <c r="AZ3076">
        <v>8</v>
      </c>
      <c r="BA3076">
        <v>30</v>
      </c>
      <c r="BB3076">
        <v>6</v>
      </c>
      <c r="BF3076">
        <v>2021</v>
      </c>
      <c r="BG3076" t="s">
        <v>104</v>
      </c>
      <c r="BH3076" t="s">
        <v>9822</v>
      </c>
      <c r="BI3076" t="s">
        <v>9787</v>
      </c>
      <c r="BJ3076" t="s">
        <v>9794</v>
      </c>
    </row>
    <row r="3077" spans="1:62" x14ac:dyDescent="0.35">
      <c r="A3077">
        <v>53585083</v>
      </c>
      <c r="B3077" t="s">
        <v>7052</v>
      </c>
      <c r="C3077" t="s">
        <v>75</v>
      </c>
      <c r="D3077" t="s">
        <v>236</v>
      </c>
      <c r="E3077" t="s">
        <v>1989</v>
      </c>
      <c r="F3077">
        <v>41973991</v>
      </c>
      <c r="I3077" s="1">
        <v>44431</v>
      </c>
      <c r="J3077">
        <v>44461.999988425923</v>
      </c>
      <c r="K3077" t="s">
        <v>7053</v>
      </c>
      <c r="L3077" t="s">
        <v>65</v>
      </c>
      <c r="M3077" t="s">
        <v>66</v>
      </c>
      <c r="N3077" t="s">
        <v>67</v>
      </c>
      <c r="O3077" t="s">
        <v>68</v>
      </c>
      <c r="P3077" t="s">
        <v>69</v>
      </c>
      <c r="Q3077" t="s">
        <v>70</v>
      </c>
      <c r="R3077" t="s">
        <v>1353</v>
      </c>
      <c r="S3077" t="s">
        <v>71</v>
      </c>
      <c r="T3077" t="s">
        <v>8144</v>
      </c>
      <c r="U3077">
        <v>0</v>
      </c>
      <c r="V3077">
        <v>1</v>
      </c>
      <c r="W3077">
        <v>0</v>
      </c>
      <c r="X3077">
        <v>1</v>
      </c>
      <c r="Y3077">
        <v>0</v>
      </c>
      <c r="Z3077">
        <v>0</v>
      </c>
      <c r="AA3077">
        <v>0</v>
      </c>
      <c r="AB3077">
        <v>0</v>
      </c>
      <c r="AC3077">
        <v>0</v>
      </c>
      <c r="AD3077">
        <v>1</v>
      </c>
      <c r="AE3077">
        <v>1</v>
      </c>
      <c r="AF3077">
        <v>1</v>
      </c>
      <c r="AG3077">
        <v>1</v>
      </c>
      <c r="AH3077">
        <v>1</v>
      </c>
      <c r="AI3077">
        <v>0</v>
      </c>
      <c r="AJ3077">
        <v>0</v>
      </c>
      <c r="AK3077">
        <v>0</v>
      </c>
      <c r="AL3077">
        <v>0</v>
      </c>
      <c r="AM3077">
        <v>0</v>
      </c>
      <c r="AN3077">
        <v>0</v>
      </c>
      <c r="AO3077">
        <v>0</v>
      </c>
      <c r="AP3077">
        <v>1</v>
      </c>
      <c r="AQ3077">
        <v>0</v>
      </c>
      <c r="AR3077">
        <v>0</v>
      </c>
      <c r="AS3077">
        <v>0</v>
      </c>
      <c r="AT3077">
        <v>44431</v>
      </c>
      <c r="AU3077">
        <v>44461</v>
      </c>
      <c r="AV3077">
        <v>0</v>
      </c>
      <c r="AW3077">
        <v>1</v>
      </c>
      <c r="AX3077">
        <v>0</v>
      </c>
      <c r="AY3077">
        <v>2021</v>
      </c>
      <c r="AZ3077">
        <v>8</v>
      </c>
      <c r="BA3077">
        <v>30</v>
      </c>
      <c r="BB3077">
        <v>8</v>
      </c>
      <c r="BC3077">
        <v>150000</v>
      </c>
      <c r="BD3077">
        <v>179999</v>
      </c>
      <c r="BE3077" t="s">
        <v>90</v>
      </c>
      <c r="BF3077">
        <v>2021</v>
      </c>
      <c r="BG3077" t="s">
        <v>104</v>
      </c>
      <c r="BH3077" t="s">
        <v>59</v>
      </c>
      <c r="BI3077" t="s">
        <v>9787</v>
      </c>
      <c r="BJ3077" t="s">
        <v>9794</v>
      </c>
    </row>
    <row r="3078" spans="1:62" x14ac:dyDescent="0.35">
      <c r="A3078">
        <v>53586215</v>
      </c>
      <c r="B3078" t="s">
        <v>8145</v>
      </c>
      <c r="C3078" t="s">
        <v>192</v>
      </c>
      <c r="D3078" t="s">
        <v>107</v>
      </c>
      <c r="E3078" t="s">
        <v>8146</v>
      </c>
      <c r="F3078">
        <v>37297241</v>
      </c>
      <c r="I3078" s="1">
        <v>44431</v>
      </c>
      <c r="J3078">
        <v>44461.999988425923</v>
      </c>
      <c r="K3078" t="s">
        <v>8147</v>
      </c>
      <c r="L3078" t="s">
        <v>65</v>
      </c>
      <c r="M3078" t="s">
        <v>120</v>
      </c>
      <c r="N3078" t="s">
        <v>121</v>
      </c>
      <c r="O3078" t="s">
        <v>988</v>
      </c>
      <c r="P3078" t="s">
        <v>3012</v>
      </c>
      <c r="Q3078" t="s">
        <v>70</v>
      </c>
      <c r="S3078" t="s">
        <v>71</v>
      </c>
      <c r="T3078" t="s">
        <v>8148</v>
      </c>
      <c r="U3078">
        <v>0</v>
      </c>
      <c r="V3078">
        <v>0</v>
      </c>
      <c r="W3078">
        <v>0</v>
      </c>
      <c r="X3078">
        <v>1</v>
      </c>
      <c r="Y3078">
        <v>0</v>
      </c>
      <c r="Z3078">
        <v>0</v>
      </c>
      <c r="AA3078">
        <v>0</v>
      </c>
      <c r="AB3078">
        <v>0</v>
      </c>
      <c r="AC3078">
        <v>0</v>
      </c>
      <c r="AD3078">
        <v>0</v>
      </c>
      <c r="AE3078">
        <v>1</v>
      </c>
      <c r="AF3078">
        <v>0</v>
      </c>
      <c r="AG3078">
        <v>0</v>
      </c>
      <c r="AH3078">
        <v>1</v>
      </c>
      <c r="AI3078">
        <v>0</v>
      </c>
      <c r="AJ3078">
        <v>0</v>
      </c>
      <c r="AK3078">
        <v>0</v>
      </c>
      <c r="AL3078">
        <v>0</v>
      </c>
      <c r="AM3078">
        <v>0</v>
      </c>
      <c r="AN3078">
        <v>0</v>
      </c>
      <c r="AO3078">
        <v>0</v>
      </c>
      <c r="AP3078">
        <v>0</v>
      </c>
      <c r="AQ3078">
        <v>0</v>
      </c>
      <c r="AR3078">
        <v>0</v>
      </c>
      <c r="AS3078">
        <v>0</v>
      </c>
      <c r="AT3078">
        <v>44433</v>
      </c>
      <c r="AU3078">
        <v>44433</v>
      </c>
      <c r="AV3078">
        <v>0</v>
      </c>
      <c r="AW3078">
        <v>1</v>
      </c>
      <c r="AX3078">
        <v>0</v>
      </c>
      <c r="AY3078">
        <v>2021</v>
      </c>
      <c r="AZ3078">
        <v>8</v>
      </c>
      <c r="BA3078">
        <v>30</v>
      </c>
      <c r="BB3078">
        <v>3</v>
      </c>
      <c r="BF3078">
        <v>2021</v>
      </c>
      <c r="BG3078" t="s">
        <v>104</v>
      </c>
      <c r="BH3078" t="s">
        <v>9822</v>
      </c>
      <c r="BI3078" t="s">
        <v>9787</v>
      </c>
      <c r="BJ3078" t="s">
        <v>9794</v>
      </c>
    </row>
    <row r="3079" spans="1:62" x14ac:dyDescent="0.35">
      <c r="A3079">
        <v>53590854</v>
      </c>
      <c r="B3079" t="s">
        <v>116</v>
      </c>
      <c r="C3079" t="s">
        <v>61</v>
      </c>
      <c r="D3079" t="s">
        <v>125</v>
      </c>
      <c r="E3079" t="s">
        <v>3370</v>
      </c>
      <c r="F3079">
        <v>36983305</v>
      </c>
      <c r="I3079" s="1">
        <v>44431</v>
      </c>
      <c r="J3079">
        <v>44461.999988425923</v>
      </c>
      <c r="K3079" t="s">
        <v>8149</v>
      </c>
      <c r="L3079" t="s">
        <v>65</v>
      </c>
      <c r="M3079" t="s">
        <v>66</v>
      </c>
      <c r="N3079" t="s">
        <v>67</v>
      </c>
      <c r="Q3079" t="s">
        <v>70</v>
      </c>
      <c r="R3079" t="s">
        <v>8150</v>
      </c>
      <c r="S3079" t="s">
        <v>71</v>
      </c>
      <c r="T3079" t="s">
        <v>8151</v>
      </c>
      <c r="U3079">
        <v>1</v>
      </c>
      <c r="V3079">
        <v>1</v>
      </c>
      <c r="W3079">
        <v>1</v>
      </c>
      <c r="X3079">
        <v>1</v>
      </c>
      <c r="Y3079">
        <v>0</v>
      </c>
      <c r="Z3079">
        <v>0</v>
      </c>
      <c r="AA3079">
        <v>0</v>
      </c>
      <c r="AB3079">
        <v>0</v>
      </c>
      <c r="AC3079">
        <v>0</v>
      </c>
      <c r="AD3079">
        <v>0</v>
      </c>
      <c r="AE3079">
        <v>1</v>
      </c>
      <c r="AF3079">
        <v>0</v>
      </c>
      <c r="AG3079">
        <v>0</v>
      </c>
      <c r="AH3079">
        <v>1</v>
      </c>
      <c r="AI3079">
        <v>0</v>
      </c>
      <c r="AJ3079">
        <v>0</v>
      </c>
      <c r="AK3079">
        <v>0</v>
      </c>
      <c r="AL3079">
        <v>0</v>
      </c>
      <c r="AM3079">
        <v>0</v>
      </c>
      <c r="AN3079">
        <v>0</v>
      </c>
      <c r="AO3079">
        <v>0</v>
      </c>
      <c r="AP3079">
        <v>0</v>
      </c>
      <c r="AQ3079">
        <v>0</v>
      </c>
      <c r="AR3079">
        <v>0</v>
      </c>
      <c r="AS3079">
        <v>0</v>
      </c>
      <c r="AT3079">
        <v>44431</v>
      </c>
      <c r="AU3079">
        <v>44459</v>
      </c>
      <c r="AV3079">
        <v>1</v>
      </c>
      <c r="AW3079">
        <v>1</v>
      </c>
      <c r="AX3079">
        <v>0</v>
      </c>
      <c r="AY3079">
        <v>2021</v>
      </c>
      <c r="AZ3079">
        <v>8</v>
      </c>
      <c r="BA3079">
        <v>30</v>
      </c>
      <c r="BB3079">
        <v>6</v>
      </c>
      <c r="BC3079">
        <v>160000</v>
      </c>
      <c r="BD3079">
        <v>190000</v>
      </c>
      <c r="BE3079" t="s">
        <v>90</v>
      </c>
      <c r="BF3079">
        <v>2021</v>
      </c>
      <c r="BG3079" t="s">
        <v>73</v>
      </c>
      <c r="BH3079" t="s">
        <v>59</v>
      </c>
      <c r="BI3079" t="s">
        <v>9787</v>
      </c>
      <c r="BJ3079" t="s">
        <v>9794</v>
      </c>
    </row>
    <row r="3080" spans="1:62" x14ac:dyDescent="0.35">
      <c r="A3080">
        <v>53592193</v>
      </c>
      <c r="B3080" t="s">
        <v>8152</v>
      </c>
      <c r="C3080" t="s">
        <v>61</v>
      </c>
      <c r="D3080" t="s">
        <v>125</v>
      </c>
      <c r="E3080" t="s">
        <v>8153</v>
      </c>
      <c r="F3080">
        <v>25614153</v>
      </c>
      <c r="I3080" s="1">
        <v>44432</v>
      </c>
      <c r="J3080">
        <v>44444.999988425923</v>
      </c>
      <c r="K3080" t="s">
        <v>8154</v>
      </c>
      <c r="L3080" t="s">
        <v>65</v>
      </c>
      <c r="M3080" t="s">
        <v>79</v>
      </c>
      <c r="N3080" t="s">
        <v>80</v>
      </c>
      <c r="P3080" t="s">
        <v>189</v>
      </c>
      <c r="Q3080" t="s">
        <v>70</v>
      </c>
      <c r="R3080" t="s">
        <v>8155</v>
      </c>
      <c r="S3080" t="s">
        <v>71</v>
      </c>
      <c r="T3080" t="s">
        <v>8156</v>
      </c>
      <c r="U3080">
        <v>0</v>
      </c>
      <c r="V3080">
        <v>1</v>
      </c>
      <c r="W3080">
        <v>1</v>
      </c>
      <c r="X3080">
        <v>1</v>
      </c>
      <c r="Y3080">
        <v>0</v>
      </c>
      <c r="Z3080">
        <v>0</v>
      </c>
      <c r="AA3080">
        <v>0</v>
      </c>
      <c r="AB3080">
        <v>0</v>
      </c>
      <c r="AC3080">
        <v>0</v>
      </c>
      <c r="AD3080">
        <v>0</v>
      </c>
      <c r="AE3080">
        <v>1</v>
      </c>
      <c r="AF3080">
        <v>0</v>
      </c>
      <c r="AG3080">
        <v>0</v>
      </c>
      <c r="AH3080">
        <v>1</v>
      </c>
      <c r="AI3080">
        <v>0</v>
      </c>
      <c r="AJ3080">
        <v>0</v>
      </c>
      <c r="AK3080">
        <v>0</v>
      </c>
      <c r="AL3080">
        <v>0</v>
      </c>
      <c r="AM3080">
        <v>0</v>
      </c>
      <c r="AN3080">
        <v>0</v>
      </c>
      <c r="AO3080">
        <v>0</v>
      </c>
      <c r="AP3080">
        <v>0</v>
      </c>
      <c r="AQ3080">
        <v>0</v>
      </c>
      <c r="AR3080">
        <v>0</v>
      </c>
      <c r="AS3080">
        <v>0</v>
      </c>
      <c r="AT3080">
        <v>44431</v>
      </c>
      <c r="AU3080">
        <v>44444</v>
      </c>
      <c r="AV3080">
        <v>0</v>
      </c>
      <c r="AW3080">
        <v>1</v>
      </c>
      <c r="AX3080">
        <v>0</v>
      </c>
      <c r="AY3080">
        <v>2021</v>
      </c>
      <c r="AZ3080">
        <v>8</v>
      </c>
      <c r="BA3080">
        <v>12</v>
      </c>
      <c r="BB3080">
        <v>5</v>
      </c>
      <c r="BC3080">
        <v>103746</v>
      </c>
      <c r="BD3080">
        <v>125076</v>
      </c>
      <c r="BE3080" t="s">
        <v>90</v>
      </c>
      <c r="BF3080">
        <v>2021</v>
      </c>
      <c r="BG3080" t="s">
        <v>104</v>
      </c>
      <c r="BH3080" t="s">
        <v>59</v>
      </c>
      <c r="BI3080" t="s">
        <v>9787</v>
      </c>
      <c r="BJ3080" t="s">
        <v>9795</v>
      </c>
    </row>
    <row r="3081" spans="1:62" x14ac:dyDescent="0.35">
      <c r="A3081">
        <v>53593052</v>
      </c>
      <c r="B3081" t="s">
        <v>8157</v>
      </c>
      <c r="C3081" t="s">
        <v>75</v>
      </c>
      <c r="D3081" t="s">
        <v>76</v>
      </c>
      <c r="E3081" t="s">
        <v>553</v>
      </c>
      <c r="F3081">
        <v>35398774</v>
      </c>
      <c r="I3081" s="1">
        <v>44432</v>
      </c>
      <c r="J3081">
        <v>44462.999988425923</v>
      </c>
      <c r="K3081" t="s">
        <v>6886</v>
      </c>
      <c r="L3081" t="s">
        <v>65</v>
      </c>
      <c r="M3081" t="s">
        <v>66</v>
      </c>
      <c r="N3081" t="s">
        <v>67</v>
      </c>
      <c r="O3081" t="s">
        <v>68</v>
      </c>
      <c r="P3081" t="s">
        <v>69</v>
      </c>
      <c r="Q3081" t="s">
        <v>70</v>
      </c>
      <c r="R3081" t="s">
        <v>7808</v>
      </c>
      <c r="S3081" t="s">
        <v>71</v>
      </c>
      <c r="T3081" t="s">
        <v>8158</v>
      </c>
      <c r="U3081">
        <v>1</v>
      </c>
      <c r="V3081">
        <v>1</v>
      </c>
      <c r="W3081">
        <v>1</v>
      </c>
      <c r="X3081">
        <v>1</v>
      </c>
      <c r="Y3081">
        <v>0</v>
      </c>
      <c r="Z3081">
        <v>0</v>
      </c>
      <c r="AA3081">
        <v>0</v>
      </c>
      <c r="AB3081">
        <v>0</v>
      </c>
      <c r="AC3081">
        <v>0</v>
      </c>
      <c r="AD3081">
        <v>1</v>
      </c>
      <c r="AE3081">
        <v>1</v>
      </c>
      <c r="AF3081">
        <v>1</v>
      </c>
      <c r="AG3081">
        <v>1</v>
      </c>
      <c r="AH3081">
        <v>1</v>
      </c>
      <c r="AI3081">
        <v>0</v>
      </c>
      <c r="AJ3081">
        <v>0</v>
      </c>
      <c r="AK3081">
        <v>0</v>
      </c>
      <c r="AL3081">
        <v>0</v>
      </c>
      <c r="AM3081">
        <v>0</v>
      </c>
      <c r="AN3081">
        <v>0</v>
      </c>
      <c r="AO3081">
        <v>0</v>
      </c>
      <c r="AP3081">
        <v>1</v>
      </c>
      <c r="AQ3081">
        <v>0</v>
      </c>
      <c r="AR3081">
        <v>0</v>
      </c>
      <c r="AS3081">
        <v>0</v>
      </c>
      <c r="AT3081">
        <v>44431</v>
      </c>
      <c r="AU3081">
        <v>44459</v>
      </c>
      <c r="AV3081">
        <v>1</v>
      </c>
      <c r="AW3081">
        <v>1</v>
      </c>
      <c r="AX3081">
        <v>0</v>
      </c>
      <c r="AY3081">
        <v>2021</v>
      </c>
      <c r="AZ3081">
        <v>8</v>
      </c>
      <c r="BA3081">
        <v>30</v>
      </c>
      <c r="BB3081">
        <v>10</v>
      </c>
      <c r="BC3081">
        <v>150000</v>
      </c>
      <c r="BD3081">
        <v>150000</v>
      </c>
      <c r="BE3081" t="s">
        <v>90</v>
      </c>
      <c r="BF3081">
        <v>2021</v>
      </c>
      <c r="BG3081" t="s">
        <v>73</v>
      </c>
      <c r="BH3081" t="s">
        <v>59</v>
      </c>
      <c r="BI3081" t="s">
        <v>9787</v>
      </c>
      <c r="BJ3081" t="s">
        <v>9795</v>
      </c>
    </row>
    <row r="3082" spans="1:62" x14ac:dyDescent="0.35">
      <c r="A3082">
        <v>53621371</v>
      </c>
      <c r="B3082" t="s">
        <v>283</v>
      </c>
      <c r="C3082" t="s">
        <v>61</v>
      </c>
      <c r="D3082" t="s">
        <v>125</v>
      </c>
      <c r="E3082" t="s">
        <v>326</v>
      </c>
      <c r="F3082">
        <v>39090289</v>
      </c>
      <c r="I3082" s="1">
        <v>44433</v>
      </c>
      <c r="J3082">
        <v>44463.999988425923</v>
      </c>
      <c r="K3082" t="s">
        <v>8159</v>
      </c>
      <c r="L3082" t="s">
        <v>65</v>
      </c>
      <c r="M3082" t="s">
        <v>152</v>
      </c>
      <c r="N3082" t="s">
        <v>153</v>
      </c>
      <c r="O3082" t="s">
        <v>154</v>
      </c>
      <c r="P3082" t="s">
        <v>155</v>
      </c>
      <c r="Q3082" t="s">
        <v>70</v>
      </c>
      <c r="S3082" t="s">
        <v>71</v>
      </c>
      <c r="T3082" t="s">
        <v>8160</v>
      </c>
      <c r="U3082">
        <v>1</v>
      </c>
      <c r="V3082">
        <v>1</v>
      </c>
      <c r="W3082">
        <v>1</v>
      </c>
      <c r="X3082">
        <v>1</v>
      </c>
      <c r="Y3082">
        <v>0</v>
      </c>
      <c r="Z3082">
        <v>0</v>
      </c>
      <c r="AA3082">
        <v>0</v>
      </c>
      <c r="AB3082">
        <v>0</v>
      </c>
      <c r="AC3082">
        <v>0</v>
      </c>
      <c r="AD3082">
        <v>0</v>
      </c>
      <c r="AE3082">
        <v>1</v>
      </c>
      <c r="AF3082">
        <v>0</v>
      </c>
      <c r="AG3082">
        <v>0</v>
      </c>
      <c r="AH3082">
        <v>1</v>
      </c>
      <c r="AI3082">
        <v>0</v>
      </c>
      <c r="AJ3082">
        <v>0</v>
      </c>
      <c r="AK3082">
        <v>0</v>
      </c>
      <c r="AL3082">
        <v>0</v>
      </c>
      <c r="AM3082">
        <v>0</v>
      </c>
      <c r="AN3082">
        <v>0</v>
      </c>
      <c r="AO3082">
        <v>0</v>
      </c>
      <c r="AP3082">
        <v>0</v>
      </c>
      <c r="AQ3082">
        <v>0</v>
      </c>
      <c r="AR3082">
        <v>0</v>
      </c>
      <c r="AS3082">
        <v>0</v>
      </c>
      <c r="AT3082">
        <v>44433</v>
      </c>
      <c r="AU3082">
        <v>44453</v>
      </c>
      <c r="AV3082">
        <v>1</v>
      </c>
      <c r="AW3082">
        <v>1</v>
      </c>
      <c r="AX3082">
        <v>0</v>
      </c>
      <c r="AY3082">
        <v>2021</v>
      </c>
      <c r="AZ3082">
        <v>8</v>
      </c>
      <c r="BA3082">
        <v>30</v>
      </c>
      <c r="BB3082">
        <v>6</v>
      </c>
      <c r="BF3082">
        <v>2021</v>
      </c>
      <c r="BG3082" t="s">
        <v>73</v>
      </c>
      <c r="BH3082" t="s">
        <v>9822</v>
      </c>
      <c r="BI3082" t="s">
        <v>9787</v>
      </c>
      <c r="BJ3082" t="s">
        <v>9793</v>
      </c>
    </row>
    <row r="3083" spans="1:62" x14ac:dyDescent="0.35">
      <c r="A3083">
        <v>53622808</v>
      </c>
      <c r="B3083" t="s">
        <v>116</v>
      </c>
      <c r="C3083" t="s">
        <v>75</v>
      </c>
      <c r="D3083" t="s">
        <v>76</v>
      </c>
      <c r="E3083" t="s">
        <v>1846</v>
      </c>
      <c r="F3083">
        <v>8133080</v>
      </c>
      <c r="G3083" t="s">
        <v>1846</v>
      </c>
      <c r="H3083">
        <v>3.415</v>
      </c>
      <c r="I3083" s="1">
        <v>44433</v>
      </c>
      <c r="J3083">
        <v>44463.999988425923</v>
      </c>
      <c r="K3083" t="s">
        <v>8161</v>
      </c>
      <c r="L3083" t="s">
        <v>65</v>
      </c>
      <c r="M3083" t="s">
        <v>120</v>
      </c>
      <c r="N3083" t="s">
        <v>121</v>
      </c>
      <c r="O3083" t="s">
        <v>168</v>
      </c>
      <c r="P3083" t="s">
        <v>122</v>
      </c>
      <c r="Q3083" t="s">
        <v>70</v>
      </c>
      <c r="S3083" t="s">
        <v>82</v>
      </c>
      <c r="T3083" t="s">
        <v>8162</v>
      </c>
      <c r="U3083">
        <v>0</v>
      </c>
      <c r="V3083">
        <v>1</v>
      </c>
      <c r="W3083">
        <v>1</v>
      </c>
      <c r="X3083">
        <v>1</v>
      </c>
      <c r="Y3083">
        <v>0</v>
      </c>
      <c r="Z3083">
        <v>0</v>
      </c>
      <c r="AA3083">
        <v>0</v>
      </c>
      <c r="AB3083">
        <v>0</v>
      </c>
      <c r="AC3083">
        <v>0</v>
      </c>
      <c r="AD3083">
        <v>0</v>
      </c>
      <c r="AE3083">
        <v>1</v>
      </c>
      <c r="AF3083">
        <v>0</v>
      </c>
      <c r="AG3083">
        <v>0</v>
      </c>
      <c r="AH3083">
        <v>1</v>
      </c>
      <c r="AI3083">
        <v>0</v>
      </c>
      <c r="AJ3083">
        <v>0</v>
      </c>
      <c r="AK3083">
        <v>0</v>
      </c>
      <c r="AL3083">
        <v>0</v>
      </c>
      <c r="AM3083">
        <v>0</v>
      </c>
      <c r="AN3083">
        <v>0</v>
      </c>
      <c r="AO3083">
        <v>0</v>
      </c>
      <c r="AP3083">
        <v>0</v>
      </c>
      <c r="AQ3083">
        <v>0</v>
      </c>
      <c r="AR3083">
        <v>0</v>
      </c>
      <c r="AS3083">
        <v>0</v>
      </c>
      <c r="AT3083">
        <v>44433</v>
      </c>
      <c r="AU3083">
        <v>44449</v>
      </c>
      <c r="AV3083">
        <v>0</v>
      </c>
      <c r="AW3083">
        <v>1</v>
      </c>
      <c r="AX3083">
        <v>0</v>
      </c>
      <c r="AY3083">
        <v>2021</v>
      </c>
      <c r="AZ3083">
        <v>8</v>
      </c>
      <c r="BA3083">
        <v>30</v>
      </c>
      <c r="BB3083">
        <v>5</v>
      </c>
      <c r="BF3083">
        <v>2021</v>
      </c>
      <c r="BG3083" t="s">
        <v>104</v>
      </c>
      <c r="BH3083" t="s">
        <v>9822</v>
      </c>
      <c r="BI3083" t="s">
        <v>9787</v>
      </c>
      <c r="BJ3083" t="s">
        <v>9793</v>
      </c>
    </row>
    <row r="3084" spans="1:62" x14ac:dyDescent="0.35">
      <c r="A3084">
        <v>53623431</v>
      </c>
      <c r="B3084" t="s">
        <v>116</v>
      </c>
      <c r="C3084" t="s">
        <v>75</v>
      </c>
      <c r="D3084" t="s">
        <v>76</v>
      </c>
      <c r="E3084" t="s">
        <v>1846</v>
      </c>
      <c r="F3084">
        <v>8133080</v>
      </c>
      <c r="G3084" t="s">
        <v>1846</v>
      </c>
      <c r="H3084">
        <v>3.415</v>
      </c>
      <c r="I3084" s="1">
        <v>44433</v>
      </c>
      <c r="J3084">
        <v>44463.999988425923</v>
      </c>
      <c r="K3084" t="s">
        <v>8161</v>
      </c>
      <c r="L3084" t="s">
        <v>65</v>
      </c>
      <c r="M3084" t="s">
        <v>197</v>
      </c>
      <c r="N3084" t="s">
        <v>198</v>
      </c>
      <c r="O3084" t="s">
        <v>168</v>
      </c>
      <c r="P3084" t="s">
        <v>199</v>
      </c>
      <c r="Q3084" t="s">
        <v>70</v>
      </c>
      <c r="S3084" t="s">
        <v>82</v>
      </c>
      <c r="T3084" t="s">
        <v>8163</v>
      </c>
      <c r="U3084">
        <v>0</v>
      </c>
      <c r="V3084">
        <v>1</v>
      </c>
      <c r="W3084">
        <v>1</v>
      </c>
      <c r="X3084">
        <v>1</v>
      </c>
      <c r="Y3084">
        <v>0</v>
      </c>
      <c r="Z3084">
        <v>0</v>
      </c>
      <c r="AA3084">
        <v>0</v>
      </c>
      <c r="AB3084">
        <v>0</v>
      </c>
      <c r="AC3084">
        <v>0</v>
      </c>
      <c r="AD3084">
        <v>0</v>
      </c>
      <c r="AE3084">
        <v>1</v>
      </c>
      <c r="AF3084">
        <v>0</v>
      </c>
      <c r="AG3084">
        <v>0</v>
      </c>
      <c r="AH3084">
        <v>1</v>
      </c>
      <c r="AI3084">
        <v>0</v>
      </c>
      <c r="AJ3084">
        <v>0</v>
      </c>
      <c r="AK3084">
        <v>0</v>
      </c>
      <c r="AL3084">
        <v>0</v>
      </c>
      <c r="AM3084">
        <v>0</v>
      </c>
      <c r="AN3084">
        <v>0</v>
      </c>
      <c r="AO3084">
        <v>0</v>
      </c>
      <c r="AP3084">
        <v>0</v>
      </c>
      <c r="AQ3084">
        <v>0</v>
      </c>
      <c r="AR3084">
        <v>0</v>
      </c>
      <c r="AS3084">
        <v>0</v>
      </c>
      <c r="AT3084">
        <v>44433</v>
      </c>
      <c r="AU3084">
        <v>44449</v>
      </c>
      <c r="AV3084">
        <v>0</v>
      </c>
      <c r="AW3084">
        <v>1</v>
      </c>
      <c r="AX3084">
        <v>0</v>
      </c>
      <c r="AY3084">
        <v>2021</v>
      </c>
      <c r="AZ3084">
        <v>8</v>
      </c>
      <c r="BA3084">
        <v>30</v>
      </c>
      <c r="BB3084">
        <v>5</v>
      </c>
      <c r="BF3084">
        <v>2021</v>
      </c>
      <c r="BG3084" t="s">
        <v>104</v>
      </c>
      <c r="BH3084" t="s">
        <v>9822</v>
      </c>
      <c r="BI3084" t="s">
        <v>9787</v>
      </c>
      <c r="BJ3084" t="s">
        <v>9793</v>
      </c>
    </row>
    <row r="3085" spans="1:62" x14ac:dyDescent="0.35">
      <c r="A3085">
        <v>53623460</v>
      </c>
      <c r="B3085" t="s">
        <v>116</v>
      </c>
      <c r="C3085" t="s">
        <v>75</v>
      </c>
      <c r="D3085" t="s">
        <v>76</v>
      </c>
      <c r="E3085" t="s">
        <v>1846</v>
      </c>
      <c r="F3085">
        <v>8133080</v>
      </c>
      <c r="G3085" t="s">
        <v>1846</v>
      </c>
      <c r="H3085">
        <v>3.415</v>
      </c>
      <c r="I3085" s="1">
        <v>44433</v>
      </c>
      <c r="J3085">
        <v>44463.999988425923</v>
      </c>
      <c r="K3085" t="s">
        <v>8161</v>
      </c>
      <c r="L3085" t="s">
        <v>65</v>
      </c>
      <c r="M3085" t="s">
        <v>66</v>
      </c>
      <c r="N3085" t="s">
        <v>67</v>
      </c>
      <c r="O3085" t="s">
        <v>68</v>
      </c>
      <c r="P3085" t="s">
        <v>69</v>
      </c>
      <c r="Q3085" t="s">
        <v>70</v>
      </c>
      <c r="S3085" t="s">
        <v>82</v>
      </c>
      <c r="T3085" t="s">
        <v>8164</v>
      </c>
      <c r="U3085">
        <v>0</v>
      </c>
      <c r="V3085">
        <v>1</v>
      </c>
      <c r="W3085">
        <v>1</v>
      </c>
      <c r="X3085">
        <v>1</v>
      </c>
      <c r="Y3085">
        <v>0</v>
      </c>
      <c r="Z3085">
        <v>0</v>
      </c>
      <c r="AA3085">
        <v>0</v>
      </c>
      <c r="AB3085">
        <v>0</v>
      </c>
      <c r="AC3085">
        <v>0</v>
      </c>
      <c r="AD3085">
        <v>0</v>
      </c>
      <c r="AE3085">
        <v>1</v>
      </c>
      <c r="AF3085">
        <v>0</v>
      </c>
      <c r="AG3085">
        <v>0</v>
      </c>
      <c r="AH3085">
        <v>1</v>
      </c>
      <c r="AI3085">
        <v>0</v>
      </c>
      <c r="AJ3085">
        <v>0</v>
      </c>
      <c r="AK3085">
        <v>0</v>
      </c>
      <c r="AL3085">
        <v>0</v>
      </c>
      <c r="AM3085">
        <v>0</v>
      </c>
      <c r="AN3085">
        <v>0</v>
      </c>
      <c r="AO3085">
        <v>0</v>
      </c>
      <c r="AP3085">
        <v>0</v>
      </c>
      <c r="AQ3085">
        <v>0</v>
      </c>
      <c r="AR3085">
        <v>0</v>
      </c>
      <c r="AS3085">
        <v>0</v>
      </c>
      <c r="AT3085">
        <v>44433</v>
      </c>
      <c r="AU3085">
        <v>44449</v>
      </c>
      <c r="AV3085">
        <v>0</v>
      </c>
      <c r="AW3085">
        <v>1</v>
      </c>
      <c r="AX3085">
        <v>0</v>
      </c>
      <c r="AY3085">
        <v>2021</v>
      </c>
      <c r="AZ3085">
        <v>8</v>
      </c>
      <c r="BA3085">
        <v>30</v>
      </c>
      <c r="BB3085">
        <v>5</v>
      </c>
      <c r="BF3085">
        <v>2021</v>
      </c>
      <c r="BG3085" t="s">
        <v>104</v>
      </c>
      <c r="BH3085" t="s">
        <v>9822</v>
      </c>
      <c r="BI3085" t="s">
        <v>9787</v>
      </c>
      <c r="BJ3085" t="s">
        <v>9793</v>
      </c>
    </row>
    <row r="3086" spans="1:62" x14ac:dyDescent="0.35">
      <c r="A3086">
        <v>53624628</v>
      </c>
      <c r="B3086" t="s">
        <v>8165</v>
      </c>
      <c r="C3086" t="s">
        <v>75</v>
      </c>
      <c r="D3086" t="s">
        <v>236</v>
      </c>
      <c r="E3086" t="s">
        <v>8166</v>
      </c>
      <c r="F3086">
        <v>36882266</v>
      </c>
      <c r="G3086" t="s">
        <v>418</v>
      </c>
      <c r="H3086">
        <v>2.7044999999999999</v>
      </c>
      <c r="I3086" s="1">
        <v>44433</v>
      </c>
      <c r="J3086">
        <v>44463.999988425923</v>
      </c>
      <c r="K3086" t="s">
        <v>8167</v>
      </c>
      <c r="L3086" t="s">
        <v>65</v>
      </c>
      <c r="M3086" t="s">
        <v>120</v>
      </c>
      <c r="N3086" t="s">
        <v>121</v>
      </c>
      <c r="O3086" t="s">
        <v>168</v>
      </c>
      <c r="P3086" t="s">
        <v>122</v>
      </c>
      <c r="Q3086" t="s">
        <v>70</v>
      </c>
      <c r="S3086" t="s">
        <v>71</v>
      </c>
      <c r="T3086" t="s">
        <v>8168</v>
      </c>
      <c r="U3086">
        <v>0</v>
      </c>
      <c r="V3086">
        <v>1</v>
      </c>
      <c r="W3086">
        <v>0</v>
      </c>
      <c r="X3086">
        <v>1</v>
      </c>
      <c r="Y3086">
        <v>0</v>
      </c>
      <c r="Z3086">
        <v>0</v>
      </c>
      <c r="AA3086">
        <v>0</v>
      </c>
      <c r="AB3086">
        <v>0</v>
      </c>
      <c r="AC3086">
        <v>0</v>
      </c>
      <c r="AD3086">
        <v>0</v>
      </c>
      <c r="AE3086">
        <v>0</v>
      </c>
      <c r="AF3086">
        <v>1</v>
      </c>
      <c r="AG3086">
        <v>0</v>
      </c>
      <c r="AH3086">
        <v>0</v>
      </c>
      <c r="AI3086">
        <v>0</v>
      </c>
      <c r="AJ3086">
        <v>0</v>
      </c>
      <c r="AK3086">
        <v>0</v>
      </c>
      <c r="AL3086">
        <v>0</v>
      </c>
      <c r="AM3086">
        <v>0</v>
      </c>
      <c r="AN3086">
        <v>0</v>
      </c>
      <c r="AO3086">
        <v>0</v>
      </c>
      <c r="AP3086">
        <v>0</v>
      </c>
      <c r="AQ3086">
        <v>1</v>
      </c>
      <c r="AR3086">
        <v>0</v>
      </c>
      <c r="AS3086">
        <v>0</v>
      </c>
      <c r="AT3086">
        <v>44433</v>
      </c>
      <c r="AU3086">
        <v>44433</v>
      </c>
      <c r="AV3086">
        <v>0</v>
      </c>
      <c r="AW3086">
        <v>1</v>
      </c>
      <c r="AX3086">
        <v>0</v>
      </c>
      <c r="AY3086">
        <v>2021</v>
      </c>
      <c r="AZ3086">
        <v>8</v>
      </c>
      <c r="BA3086">
        <v>30</v>
      </c>
      <c r="BB3086">
        <v>4</v>
      </c>
      <c r="BF3086">
        <v>2021</v>
      </c>
      <c r="BG3086" t="s">
        <v>104</v>
      </c>
      <c r="BH3086" t="s">
        <v>9822</v>
      </c>
      <c r="BI3086" t="s">
        <v>9787</v>
      </c>
      <c r="BJ3086" t="s">
        <v>9793</v>
      </c>
    </row>
    <row r="3087" spans="1:62" x14ac:dyDescent="0.35">
      <c r="A3087">
        <v>53625058</v>
      </c>
      <c r="B3087" t="s">
        <v>8169</v>
      </c>
      <c r="C3087" t="s">
        <v>8170</v>
      </c>
      <c r="D3087" t="s">
        <v>8171</v>
      </c>
      <c r="E3087" t="s">
        <v>8166</v>
      </c>
      <c r="F3087">
        <v>36882266</v>
      </c>
      <c r="G3087" t="s">
        <v>418</v>
      </c>
      <c r="H3087">
        <v>2.7044999999999999</v>
      </c>
      <c r="I3087" s="1">
        <v>44433</v>
      </c>
      <c r="J3087">
        <v>44463.999988425923</v>
      </c>
      <c r="K3087" t="s">
        <v>8172</v>
      </c>
      <c r="L3087" t="s">
        <v>65</v>
      </c>
      <c r="M3087" t="s">
        <v>120</v>
      </c>
      <c r="N3087" t="s">
        <v>121</v>
      </c>
      <c r="O3087" t="s">
        <v>168</v>
      </c>
      <c r="P3087" t="s">
        <v>122</v>
      </c>
      <c r="Q3087" t="s">
        <v>70</v>
      </c>
      <c r="S3087" t="s">
        <v>71</v>
      </c>
      <c r="T3087" t="s">
        <v>8173</v>
      </c>
      <c r="U3087">
        <v>0</v>
      </c>
      <c r="V3087">
        <v>0</v>
      </c>
      <c r="W3087">
        <v>0</v>
      </c>
      <c r="X3087">
        <v>0</v>
      </c>
      <c r="Y3087">
        <v>0</v>
      </c>
      <c r="Z3087">
        <v>0</v>
      </c>
      <c r="AA3087">
        <v>0</v>
      </c>
      <c r="AB3087">
        <v>0</v>
      </c>
      <c r="AC3087">
        <v>0</v>
      </c>
      <c r="AD3087">
        <v>0</v>
      </c>
      <c r="AE3087">
        <v>0</v>
      </c>
      <c r="AF3087">
        <v>1</v>
      </c>
      <c r="AG3087">
        <v>0</v>
      </c>
      <c r="AH3087">
        <v>0</v>
      </c>
      <c r="AI3087">
        <v>0</v>
      </c>
      <c r="AJ3087">
        <v>0</v>
      </c>
      <c r="AK3087">
        <v>0</v>
      </c>
      <c r="AL3087">
        <v>0</v>
      </c>
      <c r="AM3087">
        <v>0</v>
      </c>
      <c r="AN3087">
        <v>0</v>
      </c>
      <c r="AO3087">
        <v>0</v>
      </c>
      <c r="AP3087">
        <v>0</v>
      </c>
      <c r="AQ3087">
        <v>0</v>
      </c>
      <c r="AR3087">
        <v>0</v>
      </c>
      <c r="AS3087">
        <v>0</v>
      </c>
      <c r="AT3087">
        <v>44433</v>
      </c>
      <c r="AU3087">
        <v>44433</v>
      </c>
      <c r="AV3087">
        <v>0</v>
      </c>
      <c r="AW3087">
        <v>1</v>
      </c>
      <c r="AX3087">
        <v>0</v>
      </c>
      <c r="AY3087">
        <v>2021</v>
      </c>
      <c r="AZ3087">
        <v>8</v>
      </c>
      <c r="BA3087">
        <v>30</v>
      </c>
      <c r="BB3087">
        <v>1</v>
      </c>
      <c r="BF3087">
        <v>2021</v>
      </c>
      <c r="BG3087" t="s">
        <v>104</v>
      </c>
      <c r="BH3087" t="s">
        <v>9822</v>
      </c>
      <c r="BI3087" t="s">
        <v>9787</v>
      </c>
      <c r="BJ3087" t="s">
        <v>9793</v>
      </c>
    </row>
    <row r="3088" spans="1:62" x14ac:dyDescent="0.35">
      <c r="A3088">
        <v>53626752</v>
      </c>
      <c r="B3088" t="s">
        <v>98</v>
      </c>
      <c r="C3088" t="s">
        <v>61</v>
      </c>
      <c r="D3088" t="s">
        <v>125</v>
      </c>
      <c r="E3088" t="s">
        <v>1418</v>
      </c>
      <c r="F3088">
        <v>27372708</v>
      </c>
      <c r="G3088" t="s">
        <v>1419</v>
      </c>
      <c r="H3088">
        <v>4.3806000000000003</v>
      </c>
      <c r="I3088" s="1">
        <v>44433</v>
      </c>
      <c r="J3088">
        <v>44463.999988425923</v>
      </c>
      <c r="K3088" t="s">
        <v>8174</v>
      </c>
      <c r="L3088" t="s">
        <v>65</v>
      </c>
      <c r="M3088" t="s">
        <v>120</v>
      </c>
      <c r="N3088" t="s">
        <v>121</v>
      </c>
      <c r="O3088" t="s">
        <v>168</v>
      </c>
      <c r="P3088" t="s">
        <v>122</v>
      </c>
      <c r="Q3088" t="s">
        <v>70</v>
      </c>
      <c r="S3088" t="s">
        <v>71</v>
      </c>
      <c r="T3088" t="s">
        <v>8175</v>
      </c>
      <c r="U3088">
        <v>0</v>
      </c>
      <c r="V3088">
        <v>1</v>
      </c>
      <c r="W3088">
        <v>1</v>
      </c>
      <c r="X3088">
        <v>1</v>
      </c>
      <c r="Y3088">
        <v>0</v>
      </c>
      <c r="Z3088">
        <v>0</v>
      </c>
      <c r="AA3088">
        <v>0</v>
      </c>
      <c r="AB3088">
        <v>0</v>
      </c>
      <c r="AC3088">
        <v>0</v>
      </c>
      <c r="AD3088">
        <v>0</v>
      </c>
      <c r="AE3088">
        <v>1</v>
      </c>
      <c r="AF3088">
        <v>1</v>
      </c>
      <c r="AG3088">
        <v>0</v>
      </c>
      <c r="AH3088">
        <v>1</v>
      </c>
      <c r="AI3088">
        <v>0</v>
      </c>
      <c r="AJ3088">
        <v>0</v>
      </c>
      <c r="AK3088">
        <v>0</v>
      </c>
      <c r="AL3088">
        <v>0</v>
      </c>
      <c r="AM3088">
        <v>0</v>
      </c>
      <c r="AN3088">
        <v>0</v>
      </c>
      <c r="AO3088">
        <v>0</v>
      </c>
      <c r="AP3088">
        <v>0</v>
      </c>
      <c r="AQ3088">
        <v>0</v>
      </c>
      <c r="AR3088">
        <v>0</v>
      </c>
      <c r="AS3088">
        <v>0</v>
      </c>
      <c r="AT3088">
        <v>44433</v>
      </c>
      <c r="AU3088">
        <v>44433</v>
      </c>
      <c r="AV3088">
        <v>0</v>
      </c>
      <c r="AW3088">
        <v>1</v>
      </c>
      <c r="AX3088">
        <v>0</v>
      </c>
      <c r="AY3088">
        <v>2021</v>
      </c>
      <c r="AZ3088">
        <v>8</v>
      </c>
      <c r="BA3088">
        <v>30</v>
      </c>
      <c r="BB3088">
        <v>6</v>
      </c>
      <c r="BF3088">
        <v>2021</v>
      </c>
      <c r="BG3088" t="s">
        <v>104</v>
      </c>
      <c r="BH3088" t="s">
        <v>9822</v>
      </c>
      <c r="BI3088" t="s">
        <v>9787</v>
      </c>
      <c r="BJ3088" t="s">
        <v>9793</v>
      </c>
    </row>
    <row r="3089" spans="1:62" x14ac:dyDescent="0.35">
      <c r="A3089">
        <v>53627774</v>
      </c>
      <c r="B3089" t="s">
        <v>1362</v>
      </c>
      <c r="C3089" t="s">
        <v>61</v>
      </c>
      <c r="D3089" t="s">
        <v>125</v>
      </c>
      <c r="E3089" t="s">
        <v>1418</v>
      </c>
      <c r="F3089">
        <v>27372708</v>
      </c>
      <c r="G3089" t="s">
        <v>1419</v>
      </c>
      <c r="H3089">
        <v>4.3829000000000002</v>
      </c>
      <c r="I3089" s="1">
        <v>44433</v>
      </c>
      <c r="J3089">
        <v>44463.999988425923</v>
      </c>
      <c r="K3089" t="s">
        <v>8176</v>
      </c>
      <c r="L3089" t="s">
        <v>65</v>
      </c>
      <c r="M3089" t="s">
        <v>120</v>
      </c>
      <c r="N3089" t="s">
        <v>121</v>
      </c>
      <c r="O3089" t="s">
        <v>168</v>
      </c>
      <c r="P3089" t="s">
        <v>122</v>
      </c>
      <c r="Q3089" t="s">
        <v>70</v>
      </c>
      <c r="S3089" t="s">
        <v>71</v>
      </c>
      <c r="T3089" t="s">
        <v>8177</v>
      </c>
      <c r="U3089">
        <v>1</v>
      </c>
      <c r="V3089">
        <v>1</v>
      </c>
      <c r="W3089">
        <v>1</v>
      </c>
      <c r="X3089">
        <v>1</v>
      </c>
      <c r="Y3089">
        <v>0</v>
      </c>
      <c r="Z3089">
        <v>0</v>
      </c>
      <c r="AA3089">
        <v>0</v>
      </c>
      <c r="AB3089">
        <v>0</v>
      </c>
      <c r="AC3089">
        <v>0</v>
      </c>
      <c r="AD3089">
        <v>1</v>
      </c>
      <c r="AE3089">
        <v>1</v>
      </c>
      <c r="AF3089">
        <v>1</v>
      </c>
      <c r="AG3089">
        <v>1</v>
      </c>
      <c r="AH3089">
        <v>1</v>
      </c>
      <c r="AI3089">
        <v>0</v>
      </c>
      <c r="AJ3089">
        <v>0</v>
      </c>
      <c r="AK3089">
        <v>0</v>
      </c>
      <c r="AL3089">
        <v>0</v>
      </c>
      <c r="AM3089">
        <v>0</v>
      </c>
      <c r="AN3089">
        <v>0</v>
      </c>
      <c r="AO3089">
        <v>0</v>
      </c>
      <c r="AP3089">
        <v>1</v>
      </c>
      <c r="AQ3089">
        <v>0</v>
      </c>
      <c r="AR3089">
        <v>0</v>
      </c>
      <c r="AS3089">
        <v>0</v>
      </c>
      <c r="AT3089">
        <v>44433</v>
      </c>
      <c r="AU3089">
        <v>44463</v>
      </c>
      <c r="AV3089">
        <v>0</v>
      </c>
      <c r="AW3089">
        <v>1</v>
      </c>
      <c r="AX3089">
        <v>0</v>
      </c>
      <c r="AY3089">
        <v>2021</v>
      </c>
      <c r="AZ3089">
        <v>8</v>
      </c>
      <c r="BA3089">
        <v>30</v>
      </c>
      <c r="BB3089">
        <v>10</v>
      </c>
      <c r="BF3089">
        <v>2021</v>
      </c>
      <c r="BG3089" t="s">
        <v>104</v>
      </c>
      <c r="BH3089" t="s">
        <v>9822</v>
      </c>
      <c r="BI3089" t="s">
        <v>9787</v>
      </c>
      <c r="BJ3089" t="s">
        <v>9793</v>
      </c>
    </row>
    <row r="3090" spans="1:62" x14ac:dyDescent="0.35">
      <c r="A3090">
        <v>53628937</v>
      </c>
      <c r="B3090" t="s">
        <v>7369</v>
      </c>
      <c r="C3090" t="s">
        <v>8178</v>
      </c>
      <c r="D3090" t="s">
        <v>7370</v>
      </c>
      <c r="E3090" t="s">
        <v>6265</v>
      </c>
      <c r="F3090">
        <v>25648791</v>
      </c>
      <c r="G3090" t="s">
        <v>7371</v>
      </c>
      <c r="H3090">
        <v>3.4</v>
      </c>
      <c r="I3090" s="1">
        <v>44433</v>
      </c>
      <c r="J3090">
        <v>44463.999988425923</v>
      </c>
      <c r="K3090" t="s">
        <v>8179</v>
      </c>
      <c r="L3090" t="s">
        <v>65</v>
      </c>
      <c r="M3090" t="s">
        <v>66</v>
      </c>
      <c r="N3090" t="s">
        <v>67</v>
      </c>
      <c r="O3090" t="s">
        <v>68</v>
      </c>
      <c r="P3090" t="s">
        <v>4433</v>
      </c>
      <c r="Q3090" t="s">
        <v>70</v>
      </c>
      <c r="S3090" t="s">
        <v>71</v>
      </c>
      <c r="T3090" t="s">
        <v>8180</v>
      </c>
      <c r="U3090">
        <v>0</v>
      </c>
      <c r="V3090">
        <v>1</v>
      </c>
      <c r="W3090">
        <v>0</v>
      </c>
      <c r="X3090">
        <v>1</v>
      </c>
      <c r="Y3090">
        <v>0</v>
      </c>
      <c r="Z3090">
        <v>0</v>
      </c>
      <c r="AA3090">
        <v>0</v>
      </c>
      <c r="AB3090">
        <v>0</v>
      </c>
      <c r="AC3090">
        <v>0</v>
      </c>
      <c r="AD3090">
        <v>0</v>
      </c>
      <c r="AE3090">
        <v>0</v>
      </c>
      <c r="AF3090">
        <v>1</v>
      </c>
      <c r="AG3090">
        <v>0</v>
      </c>
      <c r="AH3090">
        <v>0</v>
      </c>
      <c r="AI3090">
        <v>0</v>
      </c>
      <c r="AJ3090">
        <v>0</v>
      </c>
      <c r="AK3090">
        <v>0</v>
      </c>
      <c r="AL3090">
        <v>0</v>
      </c>
      <c r="AM3090">
        <v>0</v>
      </c>
      <c r="AN3090">
        <v>0</v>
      </c>
      <c r="AO3090">
        <v>0</v>
      </c>
      <c r="AP3090">
        <v>0</v>
      </c>
      <c r="AQ3090">
        <v>1</v>
      </c>
      <c r="AR3090">
        <v>0</v>
      </c>
      <c r="AS3090">
        <v>0</v>
      </c>
      <c r="AT3090">
        <v>44433</v>
      </c>
      <c r="AU3090">
        <v>44463</v>
      </c>
      <c r="AV3090">
        <v>0</v>
      </c>
      <c r="AW3090">
        <v>1</v>
      </c>
      <c r="AX3090">
        <v>0</v>
      </c>
      <c r="AY3090">
        <v>2021</v>
      </c>
      <c r="AZ3090">
        <v>8</v>
      </c>
      <c r="BA3090">
        <v>30</v>
      </c>
      <c r="BB3090">
        <v>4</v>
      </c>
      <c r="BF3090">
        <v>2021</v>
      </c>
      <c r="BG3090" t="s">
        <v>104</v>
      </c>
      <c r="BH3090" t="s">
        <v>9822</v>
      </c>
      <c r="BI3090" t="s">
        <v>9787</v>
      </c>
      <c r="BJ3090" t="s">
        <v>9793</v>
      </c>
    </row>
    <row r="3091" spans="1:62" x14ac:dyDescent="0.35">
      <c r="A3091">
        <v>53632861</v>
      </c>
      <c r="B3091" t="s">
        <v>98</v>
      </c>
      <c r="C3091" t="s">
        <v>61</v>
      </c>
      <c r="D3091" t="s">
        <v>125</v>
      </c>
      <c r="E3091" t="s">
        <v>1418</v>
      </c>
      <c r="F3091">
        <v>27372708</v>
      </c>
      <c r="G3091" t="s">
        <v>1419</v>
      </c>
      <c r="H3091">
        <v>4.3829000000000002</v>
      </c>
      <c r="I3091" s="1">
        <v>44434</v>
      </c>
      <c r="J3091">
        <v>44464.999988425923</v>
      </c>
      <c r="K3091" t="s">
        <v>8181</v>
      </c>
      <c r="L3091" t="s">
        <v>65</v>
      </c>
      <c r="M3091" t="s">
        <v>120</v>
      </c>
      <c r="N3091" t="s">
        <v>121</v>
      </c>
      <c r="O3091" t="s">
        <v>168</v>
      </c>
      <c r="P3091" t="s">
        <v>122</v>
      </c>
      <c r="Q3091" t="s">
        <v>70</v>
      </c>
      <c r="S3091" t="s">
        <v>71</v>
      </c>
      <c r="T3091" t="s">
        <v>8182</v>
      </c>
      <c r="U3091">
        <v>0</v>
      </c>
      <c r="V3091">
        <v>1</v>
      </c>
      <c r="W3091">
        <v>1</v>
      </c>
      <c r="X3091">
        <v>1</v>
      </c>
      <c r="Y3091">
        <v>0</v>
      </c>
      <c r="Z3091">
        <v>0</v>
      </c>
      <c r="AA3091">
        <v>0</v>
      </c>
      <c r="AB3091">
        <v>0</v>
      </c>
      <c r="AC3091">
        <v>0</v>
      </c>
      <c r="AD3091">
        <v>0</v>
      </c>
      <c r="AE3091">
        <v>1</v>
      </c>
      <c r="AF3091">
        <v>0</v>
      </c>
      <c r="AG3091">
        <v>0</v>
      </c>
      <c r="AH3091">
        <v>1</v>
      </c>
      <c r="AI3091">
        <v>0</v>
      </c>
      <c r="AJ3091">
        <v>0</v>
      </c>
      <c r="AK3091">
        <v>0</v>
      </c>
      <c r="AL3091">
        <v>0</v>
      </c>
      <c r="AM3091">
        <v>0</v>
      </c>
      <c r="AN3091">
        <v>0</v>
      </c>
      <c r="AO3091">
        <v>0</v>
      </c>
      <c r="AP3091">
        <v>0</v>
      </c>
      <c r="AQ3091">
        <v>0</v>
      </c>
      <c r="AR3091">
        <v>0</v>
      </c>
      <c r="AS3091">
        <v>0</v>
      </c>
      <c r="AT3091">
        <v>44433</v>
      </c>
      <c r="AU3091">
        <v>44464</v>
      </c>
      <c r="AV3091">
        <v>0</v>
      </c>
      <c r="AW3091">
        <v>1</v>
      </c>
      <c r="AX3091">
        <v>0</v>
      </c>
      <c r="AY3091">
        <v>2021</v>
      </c>
      <c r="AZ3091">
        <v>8</v>
      </c>
      <c r="BA3091">
        <v>30</v>
      </c>
      <c r="BB3091">
        <v>5</v>
      </c>
      <c r="BF3091">
        <v>2021</v>
      </c>
      <c r="BG3091" t="s">
        <v>104</v>
      </c>
      <c r="BH3091" t="s">
        <v>9822</v>
      </c>
      <c r="BI3091" t="s">
        <v>9787</v>
      </c>
      <c r="BJ3091" t="s">
        <v>9796</v>
      </c>
    </row>
    <row r="3092" spans="1:62" x14ac:dyDescent="0.35">
      <c r="A3092">
        <v>53644077</v>
      </c>
      <c r="B3092" t="s">
        <v>98</v>
      </c>
      <c r="C3092" t="s">
        <v>61</v>
      </c>
      <c r="D3092" t="s">
        <v>125</v>
      </c>
      <c r="E3092" t="s">
        <v>772</v>
      </c>
      <c r="F3092">
        <v>40110707</v>
      </c>
      <c r="I3092" s="1">
        <v>44434</v>
      </c>
      <c r="J3092">
        <v>44464.999988425923</v>
      </c>
      <c r="K3092" t="s">
        <v>8183</v>
      </c>
      <c r="L3092" t="s">
        <v>65</v>
      </c>
      <c r="M3092" t="s">
        <v>66</v>
      </c>
      <c r="N3092" t="s">
        <v>67</v>
      </c>
      <c r="O3092" t="s">
        <v>68</v>
      </c>
      <c r="P3092" t="s">
        <v>69</v>
      </c>
      <c r="Q3092" t="s">
        <v>70</v>
      </c>
      <c r="S3092" t="s">
        <v>82</v>
      </c>
      <c r="T3092" t="s">
        <v>8184</v>
      </c>
      <c r="U3092">
        <v>1</v>
      </c>
      <c r="V3092">
        <v>1</v>
      </c>
      <c r="W3092">
        <v>1</v>
      </c>
      <c r="X3092">
        <v>1</v>
      </c>
      <c r="Y3092">
        <v>0</v>
      </c>
      <c r="Z3092">
        <v>0</v>
      </c>
      <c r="AA3092">
        <v>0</v>
      </c>
      <c r="AB3092">
        <v>0</v>
      </c>
      <c r="AC3092">
        <v>0</v>
      </c>
      <c r="AD3092">
        <v>0</v>
      </c>
      <c r="AE3092">
        <v>1</v>
      </c>
      <c r="AF3092">
        <v>0</v>
      </c>
      <c r="AG3092">
        <v>0</v>
      </c>
      <c r="AH3092">
        <v>1</v>
      </c>
      <c r="AI3092">
        <v>0</v>
      </c>
      <c r="AJ3092">
        <v>0</v>
      </c>
      <c r="AK3092">
        <v>0</v>
      </c>
      <c r="AL3092">
        <v>0</v>
      </c>
      <c r="AM3092">
        <v>0</v>
      </c>
      <c r="AN3092">
        <v>0</v>
      </c>
      <c r="AO3092">
        <v>0</v>
      </c>
      <c r="AP3092">
        <v>0</v>
      </c>
      <c r="AQ3092">
        <v>0</v>
      </c>
      <c r="AR3092">
        <v>0</v>
      </c>
      <c r="AS3092">
        <v>0</v>
      </c>
      <c r="AT3092">
        <v>44434</v>
      </c>
      <c r="AU3092">
        <v>44462</v>
      </c>
      <c r="AV3092">
        <v>0</v>
      </c>
      <c r="AW3092">
        <v>1</v>
      </c>
      <c r="AX3092">
        <v>0</v>
      </c>
      <c r="AY3092">
        <v>2021</v>
      </c>
      <c r="AZ3092">
        <v>8</v>
      </c>
      <c r="BA3092">
        <v>30</v>
      </c>
      <c r="BB3092">
        <v>6</v>
      </c>
      <c r="BF3092">
        <v>2021</v>
      </c>
      <c r="BG3092" t="s">
        <v>104</v>
      </c>
      <c r="BH3092" t="s">
        <v>9822</v>
      </c>
      <c r="BI3092" t="s">
        <v>9787</v>
      </c>
      <c r="BJ3092" t="s">
        <v>9796</v>
      </c>
    </row>
    <row r="3093" spans="1:62" x14ac:dyDescent="0.35">
      <c r="A3093">
        <v>53653497</v>
      </c>
      <c r="B3093" t="s">
        <v>8185</v>
      </c>
      <c r="C3093" t="s">
        <v>75</v>
      </c>
      <c r="D3093" t="s">
        <v>76</v>
      </c>
      <c r="E3093" t="s">
        <v>553</v>
      </c>
      <c r="F3093">
        <v>35398774</v>
      </c>
      <c r="I3093" s="1">
        <v>44435</v>
      </c>
      <c r="J3093">
        <v>44465.999988425923</v>
      </c>
      <c r="K3093" t="s">
        <v>6886</v>
      </c>
      <c r="L3093" t="s">
        <v>65</v>
      </c>
      <c r="M3093" t="s">
        <v>120</v>
      </c>
      <c r="N3093" t="s">
        <v>121</v>
      </c>
      <c r="O3093" t="s">
        <v>168</v>
      </c>
      <c r="P3093" t="s">
        <v>122</v>
      </c>
      <c r="Q3093" t="s">
        <v>70</v>
      </c>
      <c r="R3093" t="s">
        <v>8186</v>
      </c>
      <c r="S3093" t="s">
        <v>71</v>
      </c>
      <c r="T3093" t="s">
        <v>8187</v>
      </c>
      <c r="U3093">
        <v>1</v>
      </c>
      <c r="V3093">
        <v>1</v>
      </c>
      <c r="W3093">
        <v>1</v>
      </c>
      <c r="X3093">
        <v>1</v>
      </c>
      <c r="Y3093">
        <v>0</v>
      </c>
      <c r="Z3093">
        <v>0</v>
      </c>
      <c r="AA3093">
        <v>0</v>
      </c>
      <c r="AB3093">
        <v>0</v>
      </c>
      <c r="AC3093">
        <v>0</v>
      </c>
      <c r="AD3093">
        <v>1</v>
      </c>
      <c r="AE3093">
        <v>1</v>
      </c>
      <c r="AF3093">
        <v>0</v>
      </c>
      <c r="AG3093">
        <v>1</v>
      </c>
      <c r="AH3093">
        <v>1</v>
      </c>
      <c r="AI3093">
        <v>0</v>
      </c>
      <c r="AJ3093">
        <v>0</v>
      </c>
      <c r="AK3093">
        <v>0</v>
      </c>
      <c r="AL3093">
        <v>0</v>
      </c>
      <c r="AM3093">
        <v>0</v>
      </c>
      <c r="AN3093">
        <v>0</v>
      </c>
      <c r="AO3093">
        <v>0</v>
      </c>
      <c r="AP3093">
        <v>1</v>
      </c>
      <c r="AQ3093">
        <v>0</v>
      </c>
      <c r="AR3093">
        <v>0</v>
      </c>
      <c r="AS3093">
        <v>0</v>
      </c>
      <c r="AT3093">
        <v>44435</v>
      </c>
      <c r="AU3093">
        <v>44463</v>
      </c>
      <c r="AV3093">
        <v>1</v>
      </c>
      <c r="AW3093">
        <v>1</v>
      </c>
      <c r="AX3093">
        <v>0</v>
      </c>
      <c r="AY3093">
        <v>2021</v>
      </c>
      <c r="AZ3093">
        <v>8</v>
      </c>
      <c r="BA3093">
        <v>30</v>
      </c>
      <c r="BB3093">
        <v>9</v>
      </c>
      <c r="BC3093">
        <v>450</v>
      </c>
      <c r="BD3093">
        <v>450</v>
      </c>
      <c r="BE3093" t="s">
        <v>546</v>
      </c>
      <c r="BF3093">
        <v>2021</v>
      </c>
      <c r="BG3093" t="s">
        <v>73</v>
      </c>
      <c r="BH3093" t="s">
        <v>59</v>
      </c>
      <c r="BI3093" t="s">
        <v>9787</v>
      </c>
      <c r="BJ3093" t="s">
        <v>9797</v>
      </c>
    </row>
    <row r="3094" spans="1:62" x14ac:dyDescent="0.35">
      <c r="A3094">
        <v>53653681</v>
      </c>
      <c r="B3094" t="s">
        <v>98</v>
      </c>
      <c r="C3094" t="s">
        <v>61</v>
      </c>
      <c r="D3094" t="s">
        <v>125</v>
      </c>
      <c r="E3094" t="s">
        <v>8188</v>
      </c>
      <c r="F3094">
        <v>44578086</v>
      </c>
      <c r="I3094" s="1">
        <v>44435</v>
      </c>
      <c r="J3094">
        <v>44465.999988425923</v>
      </c>
      <c r="K3094" t="s">
        <v>8189</v>
      </c>
      <c r="L3094" t="s">
        <v>65</v>
      </c>
      <c r="M3094" t="s">
        <v>197</v>
      </c>
      <c r="N3094" t="s">
        <v>198</v>
      </c>
      <c r="Q3094" t="s">
        <v>70</v>
      </c>
      <c r="R3094" t="s">
        <v>622</v>
      </c>
      <c r="S3094" t="s">
        <v>71</v>
      </c>
      <c r="T3094" t="s">
        <v>8190</v>
      </c>
      <c r="U3094">
        <v>1</v>
      </c>
      <c r="V3094">
        <v>1</v>
      </c>
      <c r="W3094">
        <v>1</v>
      </c>
      <c r="X3094">
        <v>1</v>
      </c>
      <c r="Y3094">
        <v>0</v>
      </c>
      <c r="Z3094">
        <v>0</v>
      </c>
      <c r="AA3094">
        <v>0</v>
      </c>
      <c r="AB3094">
        <v>0</v>
      </c>
      <c r="AC3094">
        <v>0</v>
      </c>
      <c r="AD3094">
        <v>1</v>
      </c>
      <c r="AE3094">
        <v>1</v>
      </c>
      <c r="AF3094">
        <v>0</v>
      </c>
      <c r="AG3094">
        <v>0</v>
      </c>
      <c r="AH3094">
        <v>1</v>
      </c>
      <c r="AI3094">
        <v>0</v>
      </c>
      <c r="AJ3094">
        <v>0</v>
      </c>
      <c r="AK3094">
        <v>0</v>
      </c>
      <c r="AL3094">
        <v>0</v>
      </c>
      <c r="AM3094">
        <v>0</v>
      </c>
      <c r="AN3094">
        <v>0</v>
      </c>
      <c r="AO3094">
        <v>0</v>
      </c>
      <c r="AP3094">
        <v>0</v>
      </c>
      <c r="AQ3094">
        <v>1</v>
      </c>
      <c r="AR3094">
        <v>0</v>
      </c>
      <c r="AS3094">
        <v>0</v>
      </c>
      <c r="AT3094">
        <v>44435</v>
      </c>
      <c r="AU3094">
        <v>44465</v>
      </c>
      <c r="AV3094">
        <v>0</v>
      </c>
      <c r="AW3094">
        <v>1</v>
      </c>
      <c r="AX3094">
        <v>0</v>
      </c>
      <c r="AY3094">
        <v>2021</v>
      </c>
      <c r="AZ3094">
        <v>8</v>
      </c>
      <c r="BA3094">
        <v>30</v>
      </c>
      <c r="BB3094">
        <v>8</v>
      </c>
      <c r="BF3094">
        <v>2021</v>
      </c>
      <c r="BG3094" t="s">
        <v>104</v>
      </c>
      <c r="BH3094" t="s">
        <v>59</v>
      </c>
      <c r="BI3094" t="s">
        <v>9787</v>
      </c>
      <c r="BJ3094" t="s">
        <v>9797</v>
      </c>
    </row>
    <row r="3095" spans="1:62" x14ac:dyDescent="0.35">
      <c r="A3095">
        <v>53657477</v>
      </c>
      <c r="B3095" t="s">
        <v>8191</v>
      </c>
      <c r="C3095" t="s">
        <v>2921</v>
      </c>
      <c r="D3095" t="s">
        <v>107</v>
      </c>
      <c r="E3095" t="s">
        <v>8192</v>
      </c>
      <c r="F3095">
        <v>12613985</v>
      </c>
      <c r="G3095" t="s">
        <v>8192</v>
      </c>
      <c r="H3095">
        <v>3.5402999999999998</v>
      </c>
      <c r="I3095" s="1">
        <v>44435</v>
      </c>
      <c r="J3095">
        <v>44465.999988425923</v>
      </c>
      <c r="K3095" t="s">
        <v>8193</v>
      </c>
      <c r="L3095" t="s">
        <v>65</v>
      </c>
      <c r="M3095" t="s">
        <v>66</v>
      </c>
      <c r="N3095" t="s">
        <v>67</v>
      </c>
      <c r="O3095" t="s">
        <v>68</v>
      </c>
      <c r="P3095" t="s">
        <v>459</v>
      </c>
      <c r="Q3095" t="s">
        <v>70</v>
      </c>
      <c r="R3095" t="s">
        <v>8194</v>
      </c>
      <c r="S3095" t="s">
        <v>82</v>
      </c>
      <c r="T3095" t="s">
        <v>8195</v>
      </c>
      <c r="U3095">
        <v>0</v>
      </c>
      <c r="V3095">
        <v>1</v>
      </c>
      <c r="W3095">
        <v>0</v>
      </c>
      <c r="X3095">
        <v>1</v>
      </c>
      <c r="Y3095">
        <v>0</v>
      </c>
      <c r="Z3095">
        <v>0</v>
      </c>
      <c r="AA3095">
        <v>0</v>
      </c>
      <c r="AB3095">
        <v>0</v>
      </c>
      <c r="AC3095">
        <v>0</v>
      </c>
      <c r="AD3095">
        <v>0</v>
      </c>
      <c r="AE3095">
        <v>1</v>
      </c>
      <c r="AF3095">
        <v>0</v>
      </c>
      <c r="AG3095">
        <v>0</v>
      </c>
      <c r="AH3095">
        <v>1</v>
      </c>
      <c r="AI3095">
        <v>0</v>
      </c>
      <c r="AJ3095">
        <v>0</v>
      </c>
      <c r="AK3095">
        <v>0</v>
      </c>
      <c r="AL3095">
        <v>0</v>
      </c>
      <c r="AM3095">
        <v>0</v>
      </c>
      <c r="AN3095">
        <v>0</v>
      </c>
      <c r="AO3095">
        <v>0</v>
      </c>
      <c r="AP3095">
        <v>0</v>
      </c>
      <c r="AQ3095">
        <v>0</v>
      </c>
      <c r="AR3095">
        <v>0</v>
      </c>
      <c r="AS3095">
        <v>0</v>
      </c>
      <c r="AT3095">
        <v>44435</v>
      </c>
      <c r="AU3095">
        <v>44438</v>
      </c>
      <c r="AV3095">
        <v>0</v>
      </c>
      <c r="AW3095">
        <v>1</v>
      </c>
      <c r="AX3095">
        <v>0</v>
      </c>
      <c r="AY3095">
        <v>2021</v>
      </c>
      <c r="AZ3095">
        <v>8</v>
      </c>
      <c r="BA3095">
        <v>30</v>
      </c>
      <c r="BB3095">
        <v>4</v>
      </c>
      <c r="BF3095">
        <v>2021</v>
      </c>
      <c r="BG3095" t="s">
        <v>104</v>
      </c>
      <c r="BH3095" t="s">
        <v>59</v>
      </c>
      <c r="BI3095" t="s">
        <v>9787</v>
      </c>
      <c r="BJ3095" t="s">
        <v>9797</v>
      </c>
    </row>
    <row r="3096" spans="1:62" x14ac:dyDescent="0.35">
      <c r="A3096">
        <v>53670483</v>
      </c>
      <c r="B3096" t="s">
        <v>8196</v>
      </c>
      <c r="C3096" t="s">
        <v>704</v>
      </c>
      <c r="D3096" t="s">
        <v>1598</v>
      </c>
      <c r="E3096" t="s">
        <v>1413</v>
      </c>
      <c r="F3096">
        <v>34276930</v>
      </c>
      <c r="I3096" s="1">
        <v>44436</v>
      </c>
      <c r="J3096">
        <v>44466.999988425923</v>
      </c>
      <c r="K3096" t="s">
        <v>1599</v>
      </c>
      <c r="L3096" t="s">
        <v>65</v>
      </c>
      <c r="M3096" t="s">
        <v>66</v>
      </c>
      <c r="N3096" t="s">
        <v>67</v>
      </c>
      <c r="P3096" t="s">
        <v>402</v>
      </c>
      <c r="Q3096" t="s">
        <v>70</v>
      </c>
      <c r="R3096" t="s">
        <v>8197</v>
      </c>
      <c r="S3096" t="s">
        <v>71</v>
      </c>
      <c r="T3096" t="s">
        <v>8198</v>
      </c>
      <c r="U3096">
        <v>0</v>
      </c>
      <c r="V3096">
        <v>1</v>
      </c>
      <c r="W3096">
        <v>0</v>
      </c>
      <c r="X3096">
        <v>1</v>
      </c>
      <c r="Y3096">
        <v>0</v>
      </c>
      <c r="Z3096">
        <v>0</v>
      </c>
      <c r="AA3096">
        <v>0</v>
      </c>
      <c r="AB3096">
        <v>1</v>
      </c>
      <c r="AC3096">
        <v>0</v>
      </c>
      <c r="AD3096">
        <v>1</v>
      </c>
      <c r="AE3096">
        <v>0</v>
      </c>
      <c r="AF3096">
        <v>1</v>
      </c>
      <c r="AG3096">
        <v>0</v>
      </c>
      <c r="AH3096">
        <v>0</v>
      </c>
      <c r="AI3096">
        <v>0</v>
      </c>
      <c r="AJ3096">
        <v>0</v>
      </c>
      <c r="AK3096">
        <v>0</v>
      </c>
      <c r="AL3096">
        <v>0</v>
      </c>
      <c r="AM3096">
        <v>0</v>
      </c>
      <c r="AN3096">
        <v>0</v>
      </c>
      <c r="AO3096">
        <v>1</v>
      </c>
      <c r="AP3096">
        <v>0</v>
      </c>
      <c r="AQ3096">
        <v>1</v>
      </c>
      <c r="AR3096">
        <v>0</v>
      </c>
      <c r="AS3096">
        <v>0</v>
      </c>
      <c r="AT3096">
        <v>44435</v>
      </c>
      <c r="AU3096">
        <v>44463</v>
      </c>
      <c r="AV3096">
        <v>1</v>
      </c>
      <c r="AW3096">
        <v>1</v>
      </c>
      <c r="AX3096">
        <v>0</v>
      </c>
      <c r="AY3096">
        <v>2021</v>
      </c>
      <c r="AZ3096">
        <v>8</v>
      </c>
      <c r="BA3096">
        <v>30</v>
      </c>
      <c r="BB3096">
        <v>7</v>
      </c>
      <c r="BF3096">
        <v>2021</v>
      </c>
      <c r="BG3096" t="s">
        <v>73</v>
      </c>
      <c r="BH3096" t="s">
        <v>59</v>
      </c>
      <c r="BI3096" t="s">
        <v>9787</v>
      </c>
      <c r="BJ3096" t="s">
        <v>9798</v>
      </c>
    </row>
    <row r="3097" spans="1:62" x14ac:dyDescent="0.35">
      <c r="A3097">
        <v>53671513</v>
      </c>
      <c r="B3097" t="s">
        <v>8199</v>
      </c>
      <c r="C3097" t="s">
        <v>75</v>
      </c>
      <c r="D3097" t="s">
        <v>236</v>
      </c>
      <c r="E3097" t="s">
        <v>3105</v>
      </c>
      <c r="F3097">
        <v>34308753</v>
      </c>
      <c r="I3097" s="1">
        <v>44436</v>
      </c>
      <c r="J3097">
        <v>44466.999988425923</v>
      </c>
      <c r="K3097" t="s">
        <v>8200</v>
      </c>
      <c r="L3097" t="s">
        <v>65</v>
      </c>
      <c r="M3097" t="s">
        <v>66</v>
      </c>
      <c r="N3097" t="s">
        <v>67</v>
      </c>
      <c r="P3097" t="s">
        <v>69</v>
      </c>
      <c r="Q3097" t="s">
        <v>70</v>
      </c>
      <c r="R3097" t="s">
        <v>8201</v>
      </c>
      <c r="S3097" t="s">
        <v>71</v>
      </c>
      <c r="T3097" t="s">
        <v>8202</v>
      </c>
      <c r="U3097">
        <v>1</v>
      </c>
      <c r="V3097">
        <v>1</v>
      </c>
      <c r="W3097">
        <v>0</v>
      </c>
      <c r="X3097">
        <v>1</v>
      </c>
      <c r="Y3097">
        <v>0</v>
      </c>
      <c r="Z3097">
        <v>0</v>
      </c>
      <c r="AA3097">
        <v>0</v>
      </c>
      <c r="AB3097">
        <v>0</v>
      </c>
      <c r="AC3097">
        <v>0</v>
      </c>
      <c r="AD3097">
        <v>0</v>
      </c>
      <c r="AE3097">
        <v>1</v>
      </c>
      <c r="AF3097">
        <v>0</v>
      </c>
      <c r="AG3097">
        <v>0</v>
      </c>
      <c r="AH3097">
        <v>1</v>
      </c>
      <c r="AI3097">
        <v>0</v>
      </c>
      <c r="AJ3097">
        <v>0</v>
      </c>
      <c r="AK3097">
        <v>0</v>
      </c>
      <c r="AL3097">
        <v>0</v>
      </c>
      <c r="AM3097">
        <v>0</v>
      </c>
      <c r="AN3097">
        <v>0</v>
      </c>
      <c r="AO3097">
        <v>0</v>
      </c>
      <c r="AP3097">
        <v>0</v>
      </c>
      <c r="AQ3097">
        <v>0</v>
      </c>
      <c r="AR3097">
        <v>0</v>
      </c>
      <c r="AS3097">
        <v>0</v>
      </c>
      <c r="AT3097">
        <v>44436</v>
      </c>
      <c r="AU3097">
        <v>44466</v>
      </c>
      <c r="AV3097">
        <v>1</v>
      </c>
      <c r="AW3097">
        <v>1</v>
      </c>
      <c r="AX3097">
        <v>0</v>
      </c>
      <c r="AY3097">
        <v>2021</v>
      </c>
      <c r="AZ3097">
        <v>8</v>
      </c>
      <c r="BA3097">
        <v>30</v>
      </c>
      <c r="BB3097">
        <v>5</v>
      </c>
      <c r="BF3097">
        <v>2021</v>
      </c>
      <c r="BG3097" t="s">
        <v>73</v>
      </c>
      <c r="BH3097" t="s">
        <v>59</v>
      </c>
      <c r="BI3097" t="s">
        <v>9787</v>
      </c>
      <c r="BJ3097" t="s">
        <v>9798</v>
      </c>
    </row>
    <row r="3098" spans="1:62" x14ac:dyDescent="0.35">
      <c r="A3098">
        <v>53671560</v>
      </c>
      <c r="B3098" t="s">
        <v>8203</v>
      </c>
      <c r="C3098" t="s">
        <v>75</v>
      </c>
      <c r="D3098" t="s">
        <v>85</v>
      </c>
      <c r="E3098" t="s">
        <v>3105</v>
      </c>
      <c r="F3098">
        <v>34308753</v>
      </c>
      <c r="I3098" s="1">
        <v>44436</v>
      </c>
      <c r="J3098">
        <v>44466.999988425923</v>
      </c>
      <c r="K3098" t="s">
        <v>8204</v>
      </c>
      <c r="L3098" t="s">
        <v>65</v>
      </c>
      <c r="M3098" t="s">
        <v>66</v>
      </c>
      <c r="N3098" t="s">
        <v>67</v>
      </c>
      <c r="Q3098" t="s">
        <v>70</v>
      </c>
      <c r="R3098" t="s">
        <v>8205</v>
      </c>
      <c r="S3098" t="s">
        <v>71</v>
      </c>
      <c r="T3098" t="s">
        <v>8206</v>
      </c>
      <c r="U3098">
        <v>1</v>
      </c>
      <c r="V3098">
        <v>1</v>
      </c>
      <c r="W3098">
        <v>1</v>
      </c>
      <c r="X3098">
        <v>1</v>
      </c>
      <c r="Y3098">
        <v>0</v>
      </c>
      <c r="Z3098">
        <v>0</v>
      </c>
      <c r="AA3098">
        <v>0</v>
      </c>
      <c r="AB3098">
        <v>0</v>
      </c>
      <c r="AC3098">
        <v>0</v>
      </c>
      <c r="AD3098">
        <v>0</v>
      </c>
      <c r="AE3098">
        <v>1</v>
      </c>
      <c r="AF3098">
        <v>0</v>
      </c>
      <c r="AG3098">
        <v>0</v>
      </c>
      <c r="AH3098">
        <v>1</v>
      </c>
      <c r="AI3098">
        <v>0</v>
      </c>
      <c r="AJ3098">
        <v>0</v>
      </c>
      <c r="AK3098">
        <v>0</v>
      </c>
      <c r="AL3098">
        <v>0</v>
      </c>
      <c r="AM3098">
        <v>0</v>
      </c>
      <c r="AN3098">
        <v>0</v>
      </c>
      <c r="AO3098">
        <v>0</v>
      </c>
      <c r="AP3098">
        <v>0</v>
      </c>
      <c r="AQ3098">
        <v>0</v>
      </c>
      <c r="AR3098">
        <v>0</v>
      </c>
      <c r="AS3098">
        <v>0</v>
      </c>
      <c r="AT3098">
        <v>44436</v>
      </c>
      <c r="AU3098">
        <v>44466</v>
      </c>
      <c r="AV3098">
        <v>1</v>
      </c>
      <c r="AW3098">
        <v>1</v>
      </c>
      <c r="AX3098">
        <v>0</v>
      </c>
      <c r="AY3098">
        <v>2021</v>
      </c>
      <c r="AZ3098">
        <v>8</v>
      </c>
      <c r="BA3098">
        <v>30</v>
      </c>
      <c r="BB3098">
        <v>6</v>
      </c>
      <c r="BF3098">
        <v>2021</v>
      </c>
      <c r="BG3098" t="s">
        <v>73</v>
      </c>
      <c r="BH3098" t="s">
        <v>59</v>
      </c>
      <c r="BI3098" t="s">
        <v>9787</v>
      </c>
      <c r="BJ3098" t="s">
        <v>9798</v>
      </c>
    </row>
    <row r="3099" spans="1:62" x14ac:dyDescent="0.35">
      <c r="A3099">
        <v>53676728</v>
      </c>
      <c r="B3099" t="s">
        <v>98</v>
      </c>
      <c r="C3099" t="s">
        <v>75</v>
      </c>
      <c r="D3099" t="s">
        <v>165</v>
      </c>
      <c r="E3099" t="s">
        <v>2127</v>
      </c>
      <c r="F3099">
        <v>25785404</v>
      </c>
      <c r="I3099" s="1">
        <v>44438</v>
      </c>
      <c r="J3099">
        <v>44468.999988425923</v>
      </c>
      <c r="K3099" t="s">
        <v>7989</v>
      </c>
      <c r="L3099" t="s">
        <v>65</v>
      </c>
      <c r="M3099" t="s">
        <v>66</v>
      </c>
      <c r="N3099" t="s">
        <v>67</v>
      </c>
      <c r="O3099" t="s">
        <v>1415</v>
      </c>
      <c r="P3099" t="s">
        <v>3591</v>
      </c>
      <c r="Q3099" t="s">
        <v>70</v>
      </c>
      <c r="R3099" t="s">
        <v>7990</v>
      </c>
      <c r="S3099" t="s">
        <v>71</v>
      </c>
      <c r="T3099" t="s">
        <v>8207</v>
      </c>
      <c r="U3099">
        <v>1</v>
      </c>
      <c r="V3099">
        <v>1</v>
      </c>
      <c r="W3099">
        <v>1</v>
      </c>
      <c r="X3099">
        <v>1</v>
      </c>
      <c r="Y3099">
        <v>0</v>
      </c>
      <c r="Z3099">
        <v>0</v>
      </c>
      <c r="AA3099">
        <v>0</v>
      </c>
      <c r="AB3099">
        <v>0</v>
      </c>
      <c r="AC3099">
        <v>0</v>
      </c>
      <c r="AD3099">
        <v>0</v>
      </c>
      <c r="AE3099">
        <v>1</v>
      </c>
      <c r="AF3099">
        <v>0</v>
      </c>
      <c r="AG3099">
        <v>0</v>
      </c>
      <c r="AH3099">
        <v>1</v>
      </c>
      <c r="AI3099">
        <v>0</v>
      </c>
      <c r="AJ3099">
        <v>0</v>
      </c>
      <c r="AK3099">
        <v>0</v>
      </c>
      <c r="AL3099">
        <v>0</v>
      </c>
      <c r="AM3099">
        <v>0</v>
      </c>
      <c r="AN3099">
        <v>0</v>
      </c>
      <c r="AO3099">
        <v>0</v>
      </c>
      <c r="AP3099">
        <v>0</v>
      </c>
      <c r="AQ3099">
        <v>0</v>
      </c>
      <c r="AR3099">
        <v>0</v>
      </c>
      <c r="AS3099">
        <v>0</v>
      </c>
      <c r="AT3099">
        <v>44437</v>
      </c>
      <c r="AU3099">
        <v>44465</v>
      </c>
      <c r="AV3099">
        <v>1</v>
      </c>
      <c r="AW3099">
        <v>1</v>
      </c>
      <c r="AX3099">
        <v>0</v>
      </c>
      <c r="AY3099">
        <v>2021</v>
      </c>
      <c r="AZ3099">
        <v>8</v>
      </c>
      <c r="BA3099">
        <v>30</v>
      </c>
      <c r="BB3099">
        <v>6</v>
      </c>
      <c r="BC3099">
        <v>130000</v>
      </c>
      <c r="BD3099">
        <v>150000</v>
      </c>
      <c r="BE3099" t="s">
        <v>90</v>
      </c>
      <c r="BF3099">
        <v>2021</v>
      </c>
      <c r="BG3099" t="s">
        <v>73</v>
      </c>
      <c r="BH3099" t="s">
        <v>59</v>
      </c>
      <c r="BI3099" t="s">
        <v>9787</v>
      </c>
      <c r="BJ3099" t="s">
        <v>9794</v>
      </c>
    </row>
    <row r="3100" spans="1:62" x14ac:dyDescent="0.35">
      <c r="A3100">
        <v>53677841</v>
      </c>
      <c r="B3100" t="s">
        <v>8208</v>
      </c>
      <c r="C3100" t="s">
        <v>75</v>
      </c>
      <c r="D3100" t="s">
        <v>85</v>
      </c>
      <c r="E3100" t="s">
        <v>978</v>
      </c>
      <c r="F3100">
        <v>28815495</v>
      </c>
      <c r="I3100" s="1">
        <v>44438</v>
      </c>
      <c r="J3100">
        <v>44468.999988425923</v>
      </c>
      <c r="K3100" t="s">
        <v>8209</v>
      </c>
      <c r="L3100" t="s">
        <v>65</v>
      </c>
      <c r="M3100" t="s">
        <v>66</v>
      </c>
      <c r="N3100" t="s">
        <v>67</v>
      </c>
      <c r="O3100" t="s">
        <v>68</v>
      </c>
      <c r="P3100" t="s">
        <v>69</v>
      </c>
      <c r="Q3100" t="s">
        <v>70</v>
      </c>
      <c r="S3100" t="s">
        <v>71</v>
      </c>
      <c r="T3100" t="s">
        <v>8210</v>
      </c>
      <c r="U3100">
        <v>0</v>
      </c>
      <c r="V3100">
        <v>1</v>
      </c>
      <c r="W3100">
        <v>0</v>
      </c>
      <c r="X3100">
        <v>1</v>
      </c>
      <c r="Y3100">
        <v>0</v>
      </c>
      <c r="Z3100">
        <v>0</v>
      </c>
      <c r="AA3100">
        <v>0</v>
      </c>
      <c r="AB3100">
        <v>0</v>
      </c>
      <c r="AC3100">
        <v>0</v>
      </c>
      <c r="AD3100">
        <v>1</v>
      </c>
      <c r="AE3100">
        <v>1</v>
      </c>
      <c r="AF3100">
        <v>1</v>
      </c>
      <c r="AG3100">
        <v>1</v>
      </c>
      <c r="AH3100">
        <v>1</v>
      </c>
      <c r="AI3100">
        <v>0</v>
      </c>
      <c r="AJ3100">
        <v>0</v>
      </c>
      <c r="AK3100">
        <v>0</v>
      </c>
      <c r="AL3100">
        <v>0</v>
      </c>
      <c r="AM3100">
        <v>0</v>
      </c>
      <c r="AN3100">
        <v>0</v>
      </c>
      <c r="AO3100">
        <v>0</v>
      </c>
      <c r="AP3100">
        <v>1</v>
      </c>
      <c r="AQ3100">
        <v>0</v>
      </c>
      <c r="AR3100">
        <v>0</v>
      </c>
      <c r="AS3100">
        <v>0</v>
      </c>
      <c r="AT3100">
        <v>44438</v>
      </c>
      <c r="AU3100">
        <v>44468</v>
      </c>
      <c r="AV3100">
        <v>1</v>
      </c>
      <c r="AW3100">
        <v>1</v>
      </c>
      <c r="AX3100">
        <v>0</v>
      </c>
      <c r="AY3100">
        <v>2021</v>
      </c>
      <c r="AZ3100">
        <v>8</v>
      </c>
      <c r="BA3100">
        <v>30</v>
      </c>
      <c r="BB3100">
        <v>8</v>
      </c>
      <c r="BF3100">
        <v>2021</v>
      </c>
      <c r="BG3100" t="s">
        <v>73</v>
      </c>
      <c r="BH3100" t="s">
        <v>9822</v>
      </c>
      <c r="BI3100" t="s">
        <v>9787</v>
      </c>
      <c r="BJ3100" t="s">
        <v>9794</v>
      </c>
    </row>
    <row r="3101" spans="1:62" x14ac:dyDescent="0.35">
      <c r="A3101">
        <v>53683246</v>
      </c>
      <c r="B3101" t="s">
        <v>98</v>
      </c>
      <c r="C3101" t="s">
        <v>142</v>
      </c>
      <c r="D3101" t="s">
        <v>143</v>
      </c>
      <c r="E3101" t="s">
        <v>2798</v>
      </c>
      <c r="F3101">
        <v>23444011</v>
      </c>
      <c r="I3101" s="1">
        <v>44438</v>
      </c>
      <c r="J3101">
        <v>44468.539444444446</v>
      </c>
      <c r="K3101" t="s">
        <v>8211</v>
      </c>
      <c r="L3101" t="s">
        <v>65</v>
      </c>
      <c r="M3101" t="s">
        <v>79</v>
      </c>
      <c r="N3101" t="s">
        <v>80</v>
      </c>
      <c r="P3101" t="s">
        <v>189</v>
      </c>
      <c r="Q3101" t="s">
        <v>102</v>
      </c>
      <c r="R3101" t="s">
        <v>8212</v>
      </c>
      <c r="S3101" t="s">
        <v>71</v>
      </c>
      <c r="T3101" t="s">
        <v>8213</v>
      </c>
      <c r="U3101">
        <v>1</v>
      </c>
      <c r="V3101">
        <v>1</v>
      </c>
      <c r="W3101">
        <v>1</v>
      </c>
      <c r="X3101">
        <v>1</v>
      </c>
      <c r="Y3101">
        <v>0</v>
      </c>
      <c r="Z3101">
        <v>0</v>
      </c>
      <c r="AA3101">
        <v>0</v>
      </c>
      <c r="AB3101">
        <v>0</v>
      </c>
      <c r="AC3101">
        <v>0</v>
      </c>
      <c r="AD3101">
        <v>0</v>
      </c>
      <c r="AE3101">
        <v>1</v>
      </c>
      <c r="AF3101">
        <v>0</v>
      </c>
      <c r="AG3101">
        <v>0</v>
      </c>
      <c r="AH3101">
        <v>1</v>
      </c>
      <c r="AI3101">
        <v>0</v>
      </c>
      <c r="AJ3101">
        <v>0</v>
      </c>
      <c r="AK3101">
        <v>0</v>
      </c>
      <c r="AL3101">
        <v>0</v>
      </c>
      <c r="AM3101">
        <v>0</v>
      </c>
      <c r="AN3101">
        <v>0</v>
      </c>
      <c r="AO3101">
        <v>0</v>
      </c>
      <c r="AP3101">
        <v>0</v>
      </c>
      <c r="AQ3101">
        <v>0</v>
      </c>
      <c r="AR3101">
        <v>0</v>
      </c>
      <c r="AS3101">
        <v>0</v>
      </c>
      <c r="AT3101">
        <v>44438</v>
      </c>
      <c r="AU3101">
        <v>44467</v>
      </c>
      <c r="AV3101">
        <v>1</v>
      </c>
      <c r="AW3101">
        <v>1</v>
      </c>
      <c r="AX3101">
        <v>0</v>
      </c>
      <c r="AY3101">
        <v>2021</v>
      </c>
      <c r="AZ3101">
        <v>8</v>
      </c>
      <c r="BA3101">
        <v>29</v>
      </c>
      <c r="BB3101">
        <v>6</v>
      </c>
      <c r="BC3101">
        <v>100</v>
      </c>
      <c r="BD3101">
        <v>160</v>
      </c>
      <c r="BE3101" t="s">
        <v>536</v>
      </c>
      <c r="BF3101">
        <v>2021</v>
      </c>
      <c r="BG3101" t="s">
        <v>73</v>
      </c>
      <c r="BH3101" t="s">
        <v>59</v>
      </c>
      <c r="BI3101" t="s">
        <v>9787</v>
      </c>
      <c r="BJ3101" t="s">
        <v>9794</v>
      </c>
    </row>
    <row r="3102" spans="1:62" x14ac:dyDescent="0.35">
      <c r="A3102">
        <v>53686140</v>
      </c>
      <c r="B3102" t="s">
        <v>98</v>
      </c>
      <c r="C3102" t="s">
        <v>61</v>
      </c>
      <c r="D3102" t="s">
        <v>125</v>
      </c>
      <c r="E3102" t="s">
        <v>8214</v>
      </c>
      <c r="F3102">
        <v>45095487</v>
      </c>
      <c r="I3102" s="1">
        <v>44438</v>
      </c>
      <c r="J3102">
        <v>44468.999988425923</v>
      </c>
      <c r="K3102" t="s">
        <v>8215</v>
      </c>
      <c r="L3102" t="s">
        <v>65</v>
      </c>
      <c r="M3102" t="s">
        <v>152</v>
      </c>
      <c r="N3102" t="s">
        <v>153</v>
      </c>
      <c r="O3102" t="s">
        <v>154</v>
      </c>
      <c r="P3102" t="s">
        <v>155</v>
      </c>
      <c r="Q3102" t="s">
        <v>70</v>
      </c>
      <c r="S3102" t="s">
        <v>71</v>
      </c>
      <c r="T3102" t="s">
        <v>8216</v>
      </c>
      <c r="U3102">
        <v>0</v>
      </c>
      <c r="V3102">
        <v>1</v>
      </c>
      <c r="W3102">
        <v>1</v>
      </c>
      <c r="X3102">
        <v>1</v>
      </c>
      <c r="Y3102">
        <v>0</v>
      </c>
      <c r="Z3102">
        <v>0</v>
      </c>
      <c r="AA3102">
        <v>0</v>
      </c>
      <c r="AB3102">
        <v>0</v>
      </c>
      <c r="AC3102">
        <v>0</v>
      </c>
      <c r="AD3102">
        <v>0</v>
      </c>
      <c r="AE3102">
        <v>1</v>
      </c>
      <c r="AF3102">
        <v>0</v>
      </c>
      <c r="AG3102">
        <v>0</v>
      </c>
      <c r="AH3102">
        <v>1</v>
      </c>
      <c r="AI3102">
        <v>0</v>
      </c>
      <c r="AJ3102">
        <v>0</v>
      </c>
      <c r="AK3102">
        <v>0</v>
      </c>
      <c r="AL3102">
        <v>0</v>
      </c>
      <c r="AM3102">
        <v>0</v>
      </c>
      <c r="AN3102">
        <v>0</v>
      </c>
      <c r="AO3102">
        <v>0</v>
      </c>
      <c r="AP3102">
        <v>0</v>
      </c>
      <c r="AQ3102">
        <v>0</v>
      </c>
      <c r="AR3102">
        <v>0</v>
      </c>
      <c r="AS3102">
        <v>0</v>
      </c>
      <c r="AT3102">
        <v>44438</v>
      </c>
      <c r="AU3102">
        <v>44468</v>
      </c>
      <c r="AV3102">
        <v>0</v>
      </c>
      <c r="AW3102">
        <v>1</v>
      </c>
      <c r="AX3102">
        <v>0</v>
      </c>
      <c r="AY3102">
        <v>2021</v>
      </c>
      <c r="AZ3102">
        <v>8</v>
      </c>
      <c r="BA3102">
        <v>30</v>
      </c>
      <c r="BB3102">
        <v>5</v>
      </c>
      <c r="BF3102">
        <v>2021</v>
      </c>
      <c r="BG3102" t="s">
        <v>104</v>
      </c>
      <c r="BH3102" t="s">
        <v>9822</v>
      </c>
      <c r="BI3102" t="s">
        <v>9787</v>
      </c>
      <c r="BJ3102" t="s">
        <v>9794</v>
      </c>
    </row>
    <row r="3103" spans="1:62" x14ac:dyDescent="0.35">
      <c r="A3103">
        <v>53689837</v>
      </c>
      <c r="B3103" t="s">
        <v>8217</v>
      </c>
      <c r="C3103" t="s">
        <v>75</v>
      </c>
      <c r="D3103" t="s">
        <v>193</v>
      </c>
      <c r="E3103" t="s">
        <v>3694</v>
      </c>
      <c r="F3103">
        <v>25549939</v>
      </c>
      <c r="I3103" s="1">
        <v>44438</v>
      </c>
      <c r="J3103">
        <v>44468.999988425923</v>
      </c>
      <c r="K3103" t="s">
        <v>8218</v>
      </c>
      <c r="L3103" t="s">
        <v>65</v>
      </c>
      <c r="M3103" t="s">
        <v>120</v>
      </c>
      <c r="N3103" t="s">
        <v>121</v>
      </c>
      <c r="O3103" t="s">
        <v>168</v>
      </c>
      <c r="P3103" t="s">
        <v>122</v>
      </c>
      <c r="Q3103" t="s">
        <v>70</v>
      </c>
      <c r="S3103" t="s">
        <v>71</v>
      </c>
      <c r="T3103" t="s">
        <v>8219</v>
      </c>
      <c r="U3103">
        <v>1</v>
      </c>
      <c r="V3103">
        <v>1</v>
      </c>
      <c r="W3103">
        <v>1</v>
      </c>
      <c r="X3103">
        <v>1</v>
      </c>
      <c r="Y3103">
        <v>0</v>
      </c>
      <c r="Z3103">
        <v>0</v>
      </c>
      <c r="AA3103">
        <v>0</v>
      </c>
      <c r="AB3103">
        <v>0</v>
      </c>
      <c r="AC3103">
        <v>0</v>
      </c>
      <c r="AD3103">
        <v>0</v>
      </c>
      <c r="AE3103">
        <v>1</v>
      </c>
      <c r="AF3103">
        <v>0</v>
      </c>
      <c r="AG3103">
        <v>0</v>
      </c>
      <c r="AH3103">
        <v>1</v>
      </c>
      <c r="AI3103">
        <v>0</v>
      </c>
      <c r="AJ3103">
        <v>0</v>
      </c>
      <c r="AK3103">
        <v>0</v>
      </c>
      <c r="AL3103">
        <v>0</v>
      </c>
      <c r="AM3103">
        <v>0</v>
      </c>
      <c r="AN3103">
        <v>0</v>
      </c>
      <c r="AO3103">
        <v>0</v>
      </c>
      <c r="AP3103">
        <v>1</v>
      </c>
      <c r="AQ3103">
        <v>0</v>
      </c>
      <c r="AR3103">
        <v>0</v>
      </c>
      <c r="AS3103">
        <v>0</v>
      </c>
      <c r="AT3103">
        <v>44438</v>
      </c>
      <c r="AU3103">
        <v>44455</v>
      </c>
      <c r="AV3103">
        <v>1</v>
      </c>
      <c r="AW3103">
        <v>1</v>
      </c>
      <c r="AX3103">
        <v>0</v>
      </c>
      <c r="AY3103">
        <v>2021</v>
      </c>
      <c r="AZ3103">
        <v>8</v>
      </c>
      <c r="BA3103">
        <v>30</v>
      </c>
      <c r="BB3103">
        <v>7</v>
      </c>
      <c r="BF3103">
        <v>2021</v>
      </c>
      <c r="BG3103" t="s">
        <v>73</v>
      </c>
      <c r="BH3103" t="s">
        <v>9822</v>
      </c>
      <c r="BI3103" t="s">
        <v>9787</v>
      </c>
      <c r="BJ3103" t="s">
        <v>9794</v>
      </c>
    </row>
    <row r="3104" spans="1:62" x14ac:dyDescent="0.35">
      <c r="A3104">
        <v>53691491</v>
      </c>
      <c r="B3104" t="s">
        <v>383</v>
      </c>
      <c r="C3104" t="s">
        <v>75</v>
      </c>
      <c r="D3104" t="s">
        <v>117</v>
      </c>
      <c r="E3104" t="s">
        <v>4646</v>
      </c>
      <c r="F3104">
        <v>28936488</v>
      </c>
      <c r="I3104" s="1">
        <v>44438</v>
      </c>
      <c r="J3104">
        <v>44468.716956018521</v>
      </c>
      <c r="K3104" t="s">
        <v>8220</v>
      </c>
      <c r="L3104" t="s">
        <v>65</v>
      </c>
      <c r="M3104" t="s">
        <v>152</v>
      </c>
      <c r="N3104" t="s">
        <v>153</v>
      </c>
      <c r="O3104" t="s">
        <v>154</v>
      </c>
      <c r="P3104" t="s">
        <v>155</v>
      </c>
      <c r="Q3104" t="s">
        <v>102</v>
      </c>
      <c r="S3104" t="s">
        <v>71</v>
      </c>
      <c r="T3104" t="s">
        <v>8221</v>
      </c>
      <c r="U3104">
        <v>1</v>
      </c>
      <c r="V3104">
        <v>1</v>
      </c>
      <c r="W3104">
        <v>1</v>
      </c>
      <c r="X3104">
        <v>1</v>
      </c>
      <c r="Y3104">
        <v>0</v>
      </c>
      <c r="Z3104">
        <v>0</v>
      </c>
      <c r="AA3104">
        <v>0</v>
      </c>
      <c r="AB3104">
        <v>0</v>
      </c>
      <c r="AC3104">
        <v>0</v>
      </c>
      <c r="AD3104">
        <v>0</v>
      </c>
      <c r="AE3104">
        <v>1</v>
      </c>
      <c r="AF3104">
        <v>1</v>
      </c>
      <c r="AG3104">
        <v>0</v>
      </c>
      <c r="AH3104">
        <v>1</v>
      </c>
      <c r="AI3104">
        <v>0</v>
      </c>
      <c r="AJ3104">
        <v>0</v>
      </c>
      <c r="AK3104">
        <v>0</v>
      </c>
      <c r="AL3104">
        <v>0</v>
      </c>
      <c r="AM3104">
        <v>0</v>
      </c>
      <c r="AN3104">
        <v>0</v>
      </c>
      <c r="AO3104">
        <v>0</v>
      </c>
      <c r="AP3104">
        <v>0</v>
      </c>
      <c r="AQ3104">
        <v>0</v>
      </c>
      <c r="AR3104">
        <v>0</v>
      </c>
      <c r="AS3104">
        <v>0</v>
      </c>
      <c r="AT3104">
        <v>44438</v>
      </c>
      <c r="AU3104">
        <v>44468</v>
      </c>
      <c r="AV3104">
        <v>0</v>
      </c>
      <c r="AW3104">
        <v>1</v>
      </c>
      <c r="AX3104">
        <v>0</v>
      </c>
      <c r="AY3104">
        <v>2021</v>
      </c>
      <c r="AZ3104">
        <v>8</v>
      </c>
      <c r="BA3104">
        <v>29</v>
      </c>
      <c r="BB3104">
        <v>7</v>
      </c>
      <c r="BF3104">
        <v>2021</v>
      </c>
      <c r="BG3104" t="s">
        <v>104</v>
      </c>
      <c r="BH3104" t="s">
        <v>9822</v>
      </c>
      <c r="BI3104" t="s">
        <v>9787</v>
      </c>
      <c r="BJ3104" t="s">
        <v>9794</v>
      </c>
    </row>
    <row r="3105" spans="1:62" x14ac:dyDescent="0.35">
      <c r="A3105">
        <v>53692674</v>
      </c>
      <c r="B3105" t="s">
        <v>8222</v>
      </c>
      <c r="C3105" t="s">
        <v>75</v>
      </c>
      <c r="D3105" t="s">
        <v>76</v>
      </c>
      <c r="E3105" t="s">
        <v>3829</v>
      </c>
      <c r="F3105">
        <v>20248832</v>
      </c>
      <c r="G3105" t="s">
        <v>3830</v>
      </c>
      <c r="H3105">
        <v>3.3469000000000002</v>
      </c>
      <c r="I3105" s="1">
        <v>44438</v>
      </c>
      <c r="J3105">
        <v>44468.999988425923</v>
      </c>
      <c r="K3105" t="s">
        <v>8223</v>
      </c>
      <c r="L3105" t="s">
        <v>65</v>
      </c>
      <c r="M3105" t="s">
        <v>66</v>
      </c>
      <c r="N3105" t="s">
        <v>67</v>
      </c>
      <c r="O3105" t="s">
        <v>68</v>
      </c>
      <c r="P3105" t="s">
        <v>69</v>
      </c>
      <c r="Q3105" t="s">
        <v>102</v>
      </c>
      <c r="R3105" t="s">
        <v>8224</v>
      </c>
      <c r="S3105" t="s">
        <v>82</v>
      </c>
      <c r="T3105" t="s">
        <v>8225</v>
      </c>
      <c r="U3105">
        <v>1</v>
      </c>
      <c r="V3105">
        <v>1</v>
      </c>
      <c r="W3105">
        <v>1</v>
      </c>
      <c r="X3105">
        <v>1</v>
      </c>
      <c r="Y3105">
        <v>0</v>
      </c>
      <c r="Z3105">
        <v>0</v>
      </c>
      <c r="AA3105">
        <v>0</v>
      </c>
      <c r="AB3105">
        <v>0</v>
      </c>
      <c r="AC3105">
        <v>0</v>
      </c>
      <c r="AD3105">
        <v>0</v>
      </c>
      <c r="AE3105">
        <v>1</v>
      </c>
      <c r="AF3105">
        <v>0</v>
      </c>
      <c r="AG3105">
        <v>0</v>
      </c>
      <c r="AH3105">
        <v>1</v>
      </c>
      <c r="AI3105">
        <v>0</v>
      </c>
      <c r="AJ3105">
        <v>0</v>
      </c>
      <c r="AK3105">
        <v>0</v>
      </c>
      <c r="AL3105">
        <v>0</v>
      </c>
      <c r="AM3105">
        <v>0</v>
      </c>
      <c r="AN3105">
        <v>0</v>
      </c>
      <c r="AO3105">
        <v>0</v>
      </c>
      <c r="AP3105">
        <v>0</v>
      </c>
      <c r="AQ3105">
        <v>0</v>
      </c>
      <c r="AR3105">
        <v>0</v>
      </c>
      <c r="AS3105">
        <v>0</v>
      </c>
      <c r="AT3105">
        <v>44438</v>
      </c>
      <c r="AU3105">
        <v>44468</v>
      </c>
      <c r="AV3105">
        <v>0</v>
      </c>
      <c r="AW3105">
        <v>1</v>
      </c>
      <c r="AX3105">
        <v>0</v>
      </c>
      <c r="AY3105">
        <v>2021</v>
      </c>
      <c r="AZ3105">
        <v>8</v>
      </c>
      <c r="BA3105">
        <v>30</v>
      </c>
      <c r="BB3105">
        <v>6</v>
      </c>
      <c r="BF3105">
        <v>2021</v>
      </c>
      <c r="BG3105" t="s">
        <v>104</v>
      </c>
      <c r="BH3105" t="s">
        <v>59</v>
      </c>
      <c r="BI3105" t="s">
        <v>9787</v>
      </c>
      <c r="BJ3105" t="s">
        <v>9794</v>
      </c>
    </row>
    <row r="3106" spans="1:62" x14ac:dyDescent="0.35">
      <c r="A3106">
        <v>53694706</v>
      </c>
      <c r="B3106" t="s">
        <v>8226</v>
      </c>
      <c r="C3106" t="s">
        <v>75</v>
      </c>
      <c r="D3106" t="s">
        <v>236</v>
      </c>
      <c r="E3106" t="s">
        <v>3105</v>
      </c>
      <c r="F3106">
        <v>34308753</v>
      </c>
      <c r="I3106" s="1">
        <v>44439</v>
      </c>
      <c r="J3106">
        <v>44469.999988425923</v>
      </c>
      <c r="K3106" t="s">
        <v>8227</v>
      </c>
      <c r="L3106" t="s">
        <v>65</v>
      </c>
      <c r="M3106" t="s">
        <v>66</v>
      </c>
      <c r="N3106" t="s">
        <v>67</v>
      </c>
      <c r="P3106" t="s">
        <v>69</v>
      </c>
      <c r="Q3106" t="s">
        <v>70</v>
      </c>
      <c r="R3106" t="s">
        <v>8201</v>
      </c>
      <c r="S3106" t="s">
        <v>71</v>
      </c>
      <c r="T3106" t="s">
        <v>8228</v>
      </c>
      <c r="U3106">
        <v>1</v>
      </c>
      <c r="V3106">
        <v>1</v>
      </c>
      <c r="W3106">
        <v>0</v>
      </c>
      <c r="X3106">
        <v>1</v>
      </c>
      <c r="Y3106">
        <v>0</v>
      </c>
      <c r="Z3106">
        <v>0</v>
      </c>
      <c r="AA3106">
        <v>0</v>
      </c>
      <c r="AB3106">
        <v>0</v>
      </c>
      <c r="AC3106">
        <v>0</v>
      </c>
      <c r="AD3106">
        <v>0</v>
      </c>
      <c r="AE3106">
        <v>1</v>
      </c>
      <c r="AF3106">
        <v>0</v>
      </c>
      <c r="AG3106">
        <v>0</v>
      </c>
      <c r="AH3106">
        <v>1</v>
      </c>
      <c r="AI3106">
        <v>0</v>
      </c>
      <c r="AJ3106">
        <v>0</v>
      </c>
      <c r="AK3106">
        <v>0</v>
      </c>
      <c r="AL3106">
        <v>0</v>
      </c>
      <c r="AM3106">
        <v>0</v>
      </c>
      <c r="AN3106">
        <v>0</v>
      </c>
      <c r="AO3106">
        <v>0</v>
      </c>
      <c r="AP3106">
        <v>0</v>
      </c>
      <c r="AQ3106">
        <v>0</v>
      </c>
      <c r="AR3106">
        <v>0</v>
      </c>
      <c r="AS3106">
        <v>0</v>
      </c>
      <c r="AT3106">
        <v>44438</v>
      </c>
      <c r="AU3106">
        <v>44468</v>
      </c>
      <c r="AV3106">
        <v>1</v>
      </c>
      <c r="AW3106">
        <v>1</v>
      </c>
      <c r="AX3106">
        <v>0</v>
      </c>
      <c r="AY3106">
        <v>2021</v>
      </c>
      <c r="AZ3106">
        <v>8</v>
      </c>
      <c r="BA3106">
        <v>30</v>
      </c>
      <c r="BB3106">
        <v>5</v>
      </c>
      <c r="BF3106">
        <v>2021</v>
      </c>
      <c r="BG3106" t="s">
        <v>73</v>
      </c>
      <c r="BH3106" t="s">
        <v>59</v>
      </c>
      <c r="BI3106" t="s">
        <v>9787</v>
      </c>
      <c r="BJ3106" t="s">
        <v>9795</v>
      </c>
    </row>
    <row r="3107" spans="1:62" x14ac:dyDescent="0.35">
      <c r="A3107">
        <v>53700003</v>
      </c>
      <c r="B3107" t="s">
        <v>98</v>
      </c>
      <c r="C3107" t="s">
        <v>75</v>
      </c>
      <c r="D3107" t="s">
        <v>76</v>
      </c>
      <c r="E3107" t="s">
        <v>178</v>
      </c>
      <c r="F3107">
        <v>32277792</v>
      </c>
      <c r="G3107" t="s">
        <v>178</v>
      </c>
      <c r="H3107">
        <v>4</v>
      </c>
      <c r="I3107" s="1">
        <v>44439</v>
      </c>
      <c r="J3107">
        <v>44469.999988425923</v>
      </c>
      <c r="K3107" t="s">
        <v>4853</v>
      </c>
      <c r="L3107" t="s">
        <v>65</v>
      </c>
      <c r="M3107" t="s">
        <v>66</v>
      </c>
      <c r="N3107" t="s">
        <v>67</v>
      </c>
      <c r="Q3107" t="s">
        <v>70</v>
      </c>
      <c r="S3107" t="s">
        <v>71</v>
      </c>
      <c r="T3107" t="s">
        <v>8229</v>
      </c>
      <c r="U3107">
        <v>0</v>
      </c>
      <c r="V3107">
        <v>1</v>
      </c>
      <c r="W3107">
        <v>1</v>
      </c>
      <c r="X3107">
        <v>1</v>
      </c>
      <c r="Y3107">
        <v>0</v>
      </c>
      <c r="Z3107">
        <v>0</v>
      </c>
      <c r="AA3107">
        <v>0</v>
      </c>
      <c r="AB3107">
        <v>0</v>
      </c>
      <c r="AC3107">
        <v>0</v>
      </c>
      <c r="AD3107">
        <v>0</v>
      </c>
      <c r="AE3107">
        <v>1</v>
      </c>
      <c r="AF3107">
        <v>0</v>
      </c>
      <c r="AG3107">
        <v>1</v>
      </c>
      <c r="AH3107">
        <v>1</v>
      </c>
      <c r="AI3107">
        <v>0</v>
      </c>
      <c r="AJ3107">
        <v>0</v>
      </c>
      <c r="AK3107">
        <v>0</v>
      </c>
      <c r="AL3107">
        <v>0</v>
      </c>
      <c r="AM3107">
        <v>0</v>
      </c>
      <c r="AN3107">
        <v>0</v>
      </c>
      <c r="AO3107">
        <v>0</v>
      </c>
      <c r="AP3107">
        <v>1</v>
      </c>
      <c r="AQ3107">
        <v>0</v>
      </c>
      <c r="AR3107">
        <v>0</v>
      </c>
      <c r="AS3107">
        <v>0</v>
      </c>
      <c r="AT3107">
        <v>44439</v>
      </c>
      <c r="AU3107">
        <v>44469</v>
      </c>
      <c r="AV3107">
        <v>0</v>
      </c>
      <c r="AW3107">
        <v>1</v>
      </c>
      <c r="AX3107">
        <v>0</v>
      </c>
      <c r="AY3107">
        <v>2021</v>
      </c>
      <c r="AZ3107">
        <v>8</v>
      </c>
      <c r="BA3107">
        <v>30</v>
      </c>
      <c r="BB3107">
        <v>7</v>
      </c>
      <c r="BF3107">
        <v>2021</v>
      </c>
      <c r="BG3107" t="s">
        <v>104</v>
      </c>
      <c r="BH3107" t="s">
        <v>9822</v>
      </c>
      <c r="BI3107" t="s">
        <v>9787</v>
      </c>
      <c r="BJ3107" t="s">
        <v>9795</v>
      </c>
    </row>
    <row r="3108" spans="1:62" x14ac:dyDescent="0.35">
      <c r="A3108">
        <v>53700078</v>
      </c>
      <c r="B3108" t="s">
        <v>6118</v>
      </c>
      <c r="C3108" t="s">
        <v>75</v>
      </c>
      <c r="D3108" t="s">
        <v>76</v>
      </c>
      <c r="E3108" t="s">
        <v>6119</v>
      </c>
      <c r="F3108">
        <v>24662953</v>
      </c>
      <c r="G3108" t="s">
        <v>6119</v>
      </c>
      <c r="H3108">
        <v>3.9</v>
      </c>
      <c r="I3108" s="1">
        <v>44439</v>
      </c>
      <c r="J3108">
        <v>44469.999988425923</v>
      </c>
      <c r="K3108" t="s">
        <v>8230</v>
      </c>
      <c r="L3108" t="s">
        <v>65</v>
      </c>
      <c r="M3108" t="s">
        <v>66</v>
      </c>
      <c r="N3108" t="s">
        <v>67</v>
      </c>
      <c r="O3108" t="s">
        <v>68</v>
      </c>
      <c r="P3108" t="s">
        <v>67</v>
      </c>
      <c r="Q3108" t="s">
        <v>70</v>
      </c>
      <c r="S3108" t="s">
        <v>82</v>
      </c>
      <c r="T3108" t="s">
        <v>8231</v>
      </c>
      <c r="U3108">
        <v>0</v>
      </c>
      <c r="V3108">
        <v>1</v>
      </c>
      <c r="W3108">
        <v>0</v>
      </c>
      <c r="X3108">
        <v>1</v>
      </c>
      <c r="Y3108">
        <v>0</v>
      </c>
      <c r="Z3108">
        <v>0</v>
      </c>
      <c r="AA3108">
        <v>0</v>
      </c>
      <c r="AB3108">
        <v>0</v>
      </c>
      <c r="AC3108">
        <v>0</v>
      </c>
      <c r="AD3108">
        <v>0</v>
      </c>
      <c r="AE3108">
        <v>1</v>
      </c>
      <c r="AF3108">
        <v>0</v>
      </c>
      <c r="AG3108">
        <v>0</v>
      </c>
      <c r="AH3108">
        <v>1</v>
      </c>
      <c r="AI3108">
        <v>0</v>
      </c>
      <c r="AJ3108">
        <v>0</v>
      </c>
      <c r="AK3108">
        <v>0</v>
      </c>
      <c r="AL3108">
        <v>0</v>
      </c>
      <c r="AM3108">
        <v>0</v>
      </c>
      <c r="AN3108">
        <v>0</v>
      </c>
      <c r="AO3108">
        <v>0</v>
      </c>
      <c r="AP3108">
        <v>0</v>
      </c>
      <c r="AQ3108">
        <v>0</v>
      </c>
      <c r="AR3108">
        <v>0</v>
      </c>
      <c r="AS3108">
        <v>0</v>
      </c>
      <c r="AT3108">
        <v>44439</v>
      </c>
      <c r="AU3108">
        <v>44469</v>
      </c>
      <c r="AV3108">
        <v>0</v>
      </c>
      <c r="AW3108">
        <v>1</v>
      </c>
      <c r="AX3108">
        <v>0</v>
      </c>
      <c r="AY3108">
        <v>2021</v>
      </c>
      <c r="AZ3108">
        <v>8</v>
      </c>
      <c r="BA3108">
        <v>30</v>
      </c>
      <c r="BB3108">
        <v>4</v>
      </c>
      <c r="BF3108">
        <v>2021</v>
      </c>
      <c r="BG3108" t="s">
        <v>104</v>
      </c>
      <c r="BH3108" t="s">
        <v>9822</v>
      </c>
      <c r="BI3108" t="s">
        <v>9787</v>
      </c>
      <c r="BJ3108" t="s">
        <v>9795</v>
      </c>
    </row>
    <row r="3109" spans="1:62" x14ac:dyDescent="0.35">
      <c r="A3109">
        <v>53703230</v>
      </c>
      <c r="B3109" t="s">
        <v>383</v>
      </c>
      <c r="C3109" t="s">
        <v>75</v>
      </c>
      <c r="D3109" t="s">
        <v>76</v>
      </c>
      <c r="E3109" t="s">
        <v>2361</v>
      </c>
      <c r="F3109">
        <v>24712589</v>
      </c>
      <c r="G3109" t="s">
        <v>2361</v>
      </c>
      <c r="I3109" s="1">
        <v>44439</v>
      </c>
      <c r="J3109">
        <v>44469.999988425923</v>
      </c>
      <c r="K3109" t="s">
        <v>7684</v>
      </c>
      <c r="L3109" t="s">
        <v>65</v>
      </c>
      <c r="M3109" t="s">
        <v>66</v>
      </c>
      <c r="N3109" t="s">
        <v>67</v>
      </c>
      <c r="O3109" t="s">
        <v>68</v>
      </c>
      <c r="P3109" t="s">
        <v>69</v>
      </c>
      <c r="Q3109" t="s">
        <v>70</v>
      </c>
      <c r="R3109" t="s">
        <v>7522</v>
      </c>
      <c r="S3109" t="s">
        <v>82</v>
      </c>
      <c r="T3109" t="s">
        <v>8232</v>
      </c>
      <c r="U3109">
        <v>1</v>
      </c>
      <c r="V3109">
        <v>1</v>
      </c>
      <c r="W3109">
        <v>0</v>
      </c>
      <c r="X3109">
        <v>1</v>
      </c>
      <c r="Y3109">
        <v>0</v>
      </c>
      <c r="Z3109">
        <v>0</v>
      </c>
      <c r="AA3109">
        <v>0</v>
      </c>
      <c r="AB3109">
        <v>0</v>
      </c>
      <c r="AC3109">
        <v>0</v>
      </c>
      <c r="AD3109">
        <v>0</v>
      </c>
      <c r="AE3109">
        <v>1</v>
      </c>
      <c r="AF3109">
        <v>0</v>
      </c>
      <c r="AG3109">
        <v>0</v>
      </c>
      <c r="AH3109">
        <v>1</v>
      </c>
      <c r="AI3109">
        <v>0</v>
      </c>
      <c r="AJ3109">
        <v>0</v>
      </c>
      <c r="AK3109">
        <v>0</v>
      </c>
      <c r="AL3109">
        <v>0</v>
      </c>
      <c r="AM3109">
        <v>0</v>
      </c>
      <c r="AN3109">
        <v>0</v>
      </c>
      <c r="AO3109">
        <v>0</v>
      </c>
      <c r="AP3109">
        <v>0</v>
      </c>
      <c r="AQ3109">
        <v>0</v>
      </c>
      <c r="AR3109">
        <v>0</v>
      </c>
      <c r="AS3109">
        <v>0</v>
      </c>
      <c r="AT3109">
        <v>44439</v>
      </c>
      <c r="AU3109">
        <v>44453</v>
      </c>
      <c r="AV3109">
        <v>0</v>
      </c>
      <c r="AW3109">
        <v>1</v>
      </c>
      <c r="AX3109">
        <v>0</v>
      </c>
      <c r="AY3109">
        <v>2021</v>
      </c>
      <c r="AZ3109">
        <v>8</v>
      </c>
      <c r="BA3109">
        <v>30</v>
      </c>
      <c r="BB3109">
        <v>5</v>
      </c>
      <c r="BF3109">
        <v>2021</v>
      </c>
      <c r="BG3109" t="s">
        <v>104</v>
      </c>
      <c r="BH3109" t="s">
        <v>59</v>
      </c>
      <c r="BI3109" t="s">
        <v>9787</v>
      </c>
      <c r="BJ3109" t="s">
        <v>9795</v>
      </c>
    </row>
    <row r="3110" spans="1:62" x14ac:dyDescent="0.35">
      <c r="A3110">
        <v>53711426</v>
      </c>
      <c r="B3110" t="s">
        <v>8233</v>
      </c>
      <c r="C3110" t="s">
        <v>369</v>
      </c>
      <c r="D3110" t="s">
        <v>4980</v>
      </c>
      <c r="E3110" t="s">
        <v>754</v>
      </c>
      <c r="F3110">
        <v>26734030</v>
      </c>
      <c r="G3110" t="s">
        <v>754</v>
      </c>
      <c r="H3110">
        <v>3.3</v>
      </c>
      <c r="I3110" s="1">
        <v>44439</v>
      </c>
      <c r="J3110">
        <v>44469.999988425923</v>
      </c>
      <c r="K3110" t="s">
        <v>8234</v>
      </c>
      <c r="L3110" t="s">
        <v>65</v>
      </c>
      <c r="M3110" t="s">
        <v>152</v>
      </c>
      <c r="N3110" t="s">
        <v>153</v>
      </c>
      <c r="O3110" t="s">
        <v>154</v>
      </c>
      <c r="P3110" t="s">
        <v>153</v>
      </c>
      <c r="Q3110" t="s">
        <v>70</v>
      </c>
      <c r="S3110" t="s">
        <v>82</v>
      </c>
      <c r="T3110" t="s">
        <v>8235</v>
      </c>
      <c r="U3110">
        <v>1</v>
      </c>
      <c r="V3110">
        <v>1</v>
      </c>
      <c r="W3110">
        <v>1</v>
      </c>
      <c r="X3110">
        <v>1</v>
      </c>
      <c r="Y3110">
        <v>0</v>
      </c>
      <c r="Z3110">
        <v>0</v>
      </c>
      <c r="AA3110">
        <v>0</v>
      </c>
      <c r="AB3110">
        <v>0</v>
      </c>
      <c r="AC3110">
        <v>0</v>
      </c>
      <c r="AD3110">
        <v>0</v>
      </c>
      <c r="AE3110">
        <v>1</v>
      </c>
      <c r="AF3110">
        <v>0</v>
      </c>
      <c r="AG3110">
        <v>0</v>
      </c>
      <c r="AH3110">
        <v>1</v>
      </c>
      <c r="AI3110">
        <v>0</v>
      </c>
      <c r="AJ3110">
        <v>0</v>
      </c>
      <c r="AK3110">
        <v>0</v>
      </c>
      <c r="AL3110">
        <v>0</v>
      </c>
      <c r="AM3110">
        <v>0</v>
      </c>
      <c r="AN3110">
        <v>0</v>
      </c>
      <c r="AO3110">
        <v>0</v>
      </c>
      <c r="AP3110">
        <v>0</v>
      </c>
      <c r="AQ3110">
        <v>0</v>
      </c>
      <c r="AR3110">
        <v>0</v>
      </c>
      <c r="AS3110">
        <v>0</v>
      </c>
      <c r="AT3110">
        <v>44439</v>
      </c>
      <c r="AU3110">
        <v>44469</v>
      </c>
      <c r="AV3110">
        <v>0</v>
      </c>
      <c r="AW3110">
        <v>1</v>
      </c>
      <c r="AX3110">
        <v>0</v>
      </c>
      <c r="AY3110">
        <v>2021</v>
      </c>
      <c r="AZ3110">
        <v>8</v>
      </c>
      <c r="BA3110">
        <v>30</v>
      </c>
      <c r="BB3110">
        <v>6</v>
      </c>
      <c r="BF3110">
        <v>2021</v>
      </c>
      <c r="BG3110" t="s">
        <v>104</v>
      </c>
      <c r="BH3110" t="s">
        <v>9822</v>
      </c>
      <c r="BI3110" t="s">
        <v>9787</v>
      </c>
      <c r="BJ3110" t="s">
        <v>9795</v>
      </c>
    </row>
    <row r="3111" spans="1:62" x14ac:dyDescent="0.35">
      <c r="A3111">
        <v>53720079</v>
      </c>
      <c r="B3111" t="s">
        <v>421</v>
      </c>
      <c r="C3111" t="s">
        <v>75</v>
      </c>
      <c r="D3111" t="s">
        <v>85</v>
      </c>
      <c r="E3111" t="s">
        <v>981</v>
      </c>
      <c r="F3111">
        <v>20369320</v>
      </c>
      <c r="I3111" s="1">
        <v>44440</v>
      </c>
      <c r="J3111">
        <v>44470.999988425923</v>
      </c>
      <c r="K3111" t="s">
        <v>8236</v>
      </c>
      <c r="L3111" t="s">
        <v>65</v>
      </c>
      <c r="M3111" t="s">
        <v>519</v>
      </c>
      <c r="N3111" t="s">
        <v>520</v>
      </c>
      <c r="P3111" t="s">
        <v>520</v>
      </c>
      <c r="Q3111" t="s">
        <v>70</v>
      </c>
      <c r="S3111" t="s">
        <v>71</v>
      </c>
      <c r="T3111" t="s">
        <v>8237</v>
      </c>
      <c r="U3111">
        <v>0</v>
      </c>
      <c r="V3111">
        <v>1</v>
      </c>
      <c r="W3111">
        <v>1</v>
      </c>
      <c r="X3111">
        <v>1</v>
      </c>
      <c r="Y3111">
        <v>0</v>
      </c>
      <c r="Z3111">
        <v>0</v>
      </c>
      <c r="AA3111">
        <v>0</v>
      </c>
      <c r="AB3111">
        <v>0</v>
      </c>
      <c r="AC3111">
        <v>0</v>
      </c>
      <c r="AD3111">
        <v>0</v>
      </c>
      <c r="AE3111">
        <v>1</v>
      </c>
      <c r="AF3111">
        <v>0</v>
      </c>
      <c r="AG3111">
        <v>0</v>
      </c>
      <c r="AH3111">
        <v>1</v>
      </c>
      <c r="AI3111">
        <v>0</v>
      </c>
      <c r="AJ3111">
        <v>0</v>
      </c>
      <c r="AK3111">
        <v>0</v>
      </c>
      <c r="AL3111">
        <v>0</v>
      </c>
      <c r="AM3111">
        <v>0</v>
      </c>
      <c r="AN3111">
        <v>0</v>
      </c>
      <c r="AO3111">
        <v>0</v>
      </c>
      <c r="AP3111">
        <v>0</v>
      </c>
      <c r="AQ3111">
        <v>0</v>
      </c>
      <c r="AR3111">
        <v>0</v>
      </c>
      <c r="AS3111">
        <v>0</v>
      </c>
      <c r="AT3111">
        <v>44440</v>
      </c>
      <c r="AU3111">
        <v>44469</v>
      </c>
      <c r="AV3111">
        <v>1</v>
      </c>
      <c r="AW3111">
        <v>1</v>
      </c>
      <c r="AX3111">
        <v>0</v>
      </c>
      <c r="AY3111">
        <v>2021</v>
      </c>
      <c r="AZ3111">
        <v>9</v>
      </c>
      <c r="BA3111">
        <v>30</v>
      </c>
      <c r="BB3111">
        <v>5</v>
      </c>
      <c r="BF3111">
        <v>2021</v>
      </c>
      <c r="BG3111" t="s">
        <v>73</v>
      </c>
      <c r="BH3111" t="s">
        <v>9822</v>
      </c>
      <c r="BI3111" t="s">
        <v>9788</v>
      </c>
      <c r="BJ3111" t="s">
        <v>9793</v>
      </c>
    </row>
    <row r="3112" spans="1:62" x14ac:dyDescent="0.35">
      <c r="A3112">
        <v>53720708</v>
      </c>
      <c r="B3112" t="s">
        <v>98</v>
      </c>
      <c r="C3112" t="s">
        <v>61</v>
      </c>
      <c r="D3112" t="s">
        <v>125</v>
      </c>
      <c r="E3112" t="s">
        <v>5693</v>
      </c>
      <c r="F3112">
        <v>35574255</v>
      </c>
      <c r="I3112" s="1">
        <v>44440</v>
      </c>
      <c r="J3112">
        <v>44470.999988425923</v>
      </c>
      <c r="K3112" t="s">
        <v>8238</v>
      </c>
      <c r="L3112" t="s">
        <v>65</v>
      </c>
      <c r="M3112" t="s">
        <v>66</v>
      </c>
      <c r="N3112" t="s">
        <v>67</v>
      </c>
      <c r="Q3112" t="s">
        <v>70</v>
      </c>
      <c r="S3112" t="s">
        <v>71</v>
      </c>
      <c r="T3112" t="s">
        <v>8239</v>
      </c>
      <c r="U3112">
        <v>1</v>
      </c>
      <c r="V3112">
        <v>1</v>
      </c>
      <c r="W3112">
        <v>1</v>
      </c>
      <c r="X3112">
        <v>1</v>
      </c>
      <c r="Y3112">
        <v>0</v>
      </c>
      <c r="Z3112">
        <v>0</v>
      </c>
      <c r="AA3112">
        <v>0</v>
      </c>
      <c r="AB3112">
        <v>0</v>
      </c>
      <c r="AC3112">
        <v>0</v>
      </c>
      <c r="AD3112">
        <v>0</v>
      </c>
      <c r="AE3112">
        <v>1</v>
      </c>
      <c r="AF3112">
        <v>0</v>
      </c>
      <c r="AG3112">
        <v>0</v>
      </c>
      <c r="AH3112">
        <v>1</v>
      </c>
      <c r="AI3112">
        <v>0</v>
      </c>
      <c r="AJ3112">
        <v>0</v>
      </c>
      <c r="AK3112">
        <v>0</v>
      </c>
      <c r="AL3112">
        <v>0</v>
      </c>
      <c r="AM3112">
        <v>0</v>
      </c>
      <c r="AN3112">
        <v>0</v>
      </c>
      <c r="AO3112">
        <v>0</v>
      </c>
      <c r="AP3112">
        <v>0</v>
      </c>
      <c r="AQ3112">
        <v>0</v>
      </c>
      <c r="AR3112">
        <v>0</v>
      </c>
      <c r="AS3112">
        <v>0</v>
      </c>
      <c r="AT3112">
        <v>44440</v>
      </c>
      <c r="AU3112">
        <v>44452</v>
      </c>
      <c r="AV3112">
        <v>0</v>
      </c>
      <c r="AW3112">
        <v>1</v>
      </c>
      <c r="AX3112">
        <v>0</v>
      </c>
      <c r="AY3112">
        <v>2021</v>
      </c>
      <c r="AZ3112">
        <v>9</v>
      </c>
      <c r="BA3112">
        <v>30</v>
      </c>
      <c r="BB3112">
        <v>6</v>
      </c>
      <c r="BF3112">
        <v>2021</v>
      </c>
      <c r="BG3112" t="s">
        <v>104</v>
      </c>
      <c r="BH3112" t="s">
        <v>9822</v>
      </c>
      <c r="BI3112" t="s">
        <v>9788</v>
      </c>
      <c r="BJ3112" t="s">
        <v>9793</v>
      </c>
    </row>
    <row r="3113" spans="1:62" x14ac:dyDescent="0.35">
      <c r="A3113">
        <v>53722450</v>
      </c>
      <c r="B3113" t="s">
        <v>7611</v>
      </c>
      <c r="C3113" t="s">
        <v>75</v>
      </c>
      <c r="D3113" t="s">
        <v>159</v>
      </c>
      <c r="E3113" t="s">
        <v>7612</v>
      </c>
      <c r="F3113">
        <v>46880764</v>
      </c>
      <c r="I3113" s="1">
        <v>44440</v>
      </c>
      <c r="J3113">
        <v>44470.999988425923</v>
      </c>
      <c r="K3113" t="s">
        <v>7613</v>
      </c>
      <c r="L3113" t="s">
        <v>65</v>
      </c>
      <c r="M3113" t="s">
        <v>66</v>
      </c>
      <c r="N3113" t="s">
        <v>67</v>
      </c>
      <c r="O3113" t="s">
        <v>68</v>
      </c>
      <c r="P3113" t="s">
        <v>67</v>
      </c>
      <c r="Q3113" t="s">
        <v>70</v>
      </c>
      <c r="S3113" t="s">
        <v>71</v>
      </c>
      <c r="T3113" t="s">
        <v>8240</v>
      </c>
      <c r="U3113">
        <v>1</v>
      </c>
      <c r="V3113">
        <v>1</v>
      </c>
      <c r="W3113">
        <v>0</v>
      </c>
      <c r="X3113">
        <v>1</v>
      </c>
      <c r="Y3113">
        <v>0</v>
      </c>
      <c r="Z3113">
        <v>0</v>
      </c>
      <c r="AA3113">
        <v>0</v>
      </c>
      <c r="AB3113">
        <v>0</v>
      </c>
      <c r="AC3113">
        <v>0</v>
      </c>
      <c r="AD3113">
        <v>0</v>
      </c>
      <c r="AE3113">
        <v>1</v>
      </c>
      <c r="AF3113">
        <v>0</v>
      </c>
      <c r="AG3113">
        <v>0</v>
      </c>
      <c r="AH3113">
        <v>1</v>
      </c>
      <c r="AI3113">
        <v>0</v>
      </c>
      <c r="AJ3113">
        <v>0</v>
      </c>
      <c r="AK3113">
        <v>0</v>
      </c>
      <c r="AL3113">
        <v>0</v>
      </c>
      <c r="AM3113">
        <v>0</v>
      </c>
      <c r="AN3113">
        <v>0</v>
      </c>
      <c r="AO3113">
        <v>0</v>
      </c>
      <c r="AP3113">
        <v>0</v>
      </c>
      <c r="AQ3113">
        <v>0</v>
      </c>
      <c r="AR3113">
        <v>0</v>
      </c>
      <c r="AS3113">
        <v>0</v>
      </c>
      <c r="AT3113">
        <v>44440</v>
      </c>
      <c r="AU3113">
        <v>44470</v>
      </c>
      <c r="AV3113">
        <v>0</v>
      </c>
      <c r="AW3113">
        <v>1</v>
      </c>
      <c r="AX3113">
        <v>0</v>
      </c>
      <c r="AY3113">
        <v>2021</v>
      </c>
      <c r="AZ3113">
        <v>9</v>
      </c>
      <c r="BA3113">
        <v>30</v>
      </c>
      <c r="BB3113">
        <v>5</v>
      </c>
      <c r="BF3113">
        <v>2021</v>
      </c>
      <c r="BG3113" t="s">
        <v>104</v>
      </c>
      <c r="BH3113" t="s">
        <v>9822</v>
      </c>
      <c r="BI3113" t="s">
        <v>9788</v>
      </c>
      <c r="BJ3113" t="s">
        <v>9793</v>
      </c>
    </row>
    <row r="3114" spans="1:62" x14ac:dyDescent="0.35">
      <c r="A3114">
        <v>53727207</v>
      </c>
      <c r="B3114" t="s">
        <v>8241</v>
      </c>
      <c r="C3114" t="s">
        <v>75</v>
      </c>
      <c r="D3114" t="s">
        <v>165</v>
      </c>
      <c r="E3114" t="s">
        <v>1443</v>
      </c>
      <c r="F3114">
        <v>24245624</v>
      </c>
      <c r="G3114" t="s">
        <v>1443</v>
      </c>
      <c r="H3114">
        <v>3.8252000000000002</v>
      </c>
      <c r="I3114" s="1">
        <v>44440</v>
      </c>
      <c r="J3114">
        <v>44470.593715277777</v>
      </c>
      <c r="K3114" t="s">
        <v>7819</v>
      </c>
      <c r="L3114" t="s">
        <v>65</v>
      </c>
      <c r="M3114" t="s">
        <v>66</v>
      </c>
      <c r="N3114" t="s">
        <v>67</v>
      </c>
      <c r="O3114" t="s">
        <v>1415</v>
      </c>
      <c r="P3114" t="s">
        <v>1445</v>
      </c>
      <c r="Q3114" t="s">
        <v>70</v>
      </c>
      <c r="S3114" t="s">
        <v>71</v>
      </c>
      <c r="T3114" t="s">
        <v>8242</v>
      </c>
      <c r="U3114">
        <v>1</v>
      </c>
      <c r="V3114">
        <v>1</v>
      </c>
      <c r="W3114">
        <v>0</v>
      </c>
      <c r="X3114">
        <v>1</v>
      </c>
      <c r="Y3114">
        <v>0</v>
      </c>
      <c r="Z3114">
        <v>0</v>
      </c>
      <c r="AA3114">
        <v>0</v>
      </c>
      <c r="AB3114">
        <v>0</v>
      </c>
      <c r="AC3114">
        <v>0</v>
      </c>
      <c r="AD3114">
        <v>1</v>
      </c>
      <c r="AE3114">
        <v>1</v>
      </c>
      <c r="AF3114">
        <v>1</v>
      </c>
      <c r="AG3114">
        <v>1</v>
      </c>
      <c r="AH3114">
        <v>1</v>
      </c>
      <c r="AI3114">
        <v>0</v>
      </c>
      <c r="AJ3114">
        <v>0</v>
      </c>
      <c r="AK3114">
        <v>0</v>
      </c>
      <c r="AL3114">
        <v>0</v>
      </c>
      <c r="AM3114">
        <v>0</v>
      </c>
      <c r="AN3114">
        <v>0</v>
      </c>
      <c r="AO3114">
        <v>0</v>
      </c>
      <c r="AP3114">
        <v>1</v>
      </c>
      <c r="AQ3114">
        <v>0</v>
      </c>
      <c r="AR3114">
        <v>0</v>
      </c>
      <c r="AS3114">
        <v>0</v>
      </c>
      <c r="AT3114">
        <v>44440</v>
      </c>
      <c r="AU3114">
        <v>44466</v>
      </c>
      <c r="AV3114">
        <v>0</v>
      </c>
      <c r="AW3114">
        <v>1</v>
      </c>
      <c r="AX3114">
        <v>0</v>
      </c>
      <c r="AY3114">
        <v>2021</v>
      </c>
      <c r="AZ3114">
        <v>9</v>
      </c>
      <c r="BA3114">
        <v>29</v>
      </c>
      <c r="BB3114">
        <v>9</v>
      </c>
      <c r="BF3114">
        <v>2021</v>
      </c>
      <c r="BG3114" t="s">
        <v>104</v>
      </c>
      <c r="BH3114" t="s">
        <v>9822</v>
      </c>
      <c r="BI3114" t="s">
        <v>9788</v>
      </c>
      <c r="BJ3114" t="s">
        <v>9793</v>
      </c>
    </row>
    <row r="3115" spans="1:62" x14ac:dyDescent="0.35">
      <c r="A3115">
        <v>53727920</v>
      </c>
      <c r="B3115" t="s">
        <v>8243</v>
      </c>
      <c r="C3115" t="s">
        <v>61</v>
      </c>
      <c r="D3115" t="s">
        <v>125</v>
      </c>
      <c r="E3115" t="s">
        <v>346</v>
      </c>
      <c r="F3115">
        <v>37079664</v>
      </c>
      <c r="I3115" s="1">
        <v>44440</v>
      </c>
      <c r="J3115">
        <v>44470.999988425923</v>
      </c>
      <c r="K3115" t="s">
        <v>8244</v>
      </c>
      <c r="L3115" t="s">
        <v>65</v>
      </c>
      <c r="M3115" t="s">
        <v>66</v>
      </c>
      <c r="N3115" t="s">
        <v>67</v>
      </c>
      <c r="O3115" t="s">
        <v>68</v>
      </c>
      <c r="P3115" t="s">
        <v>69</v>
      </c>
      <c r="Q3115" t="s">
        <v>70</v>
      </c>
      <c r="R3115" t="s">
        <v>8245</v>
      </c>
      <c r="S3115" t="s">
        <v>71</v>
      </c>
      <c r="T3115" t="s">
        <v>8246</v>
      </c>
      <c r="U3115">
        <v>0</v>
      </c>
      <c r="V3115">
        <v>1</v>
      </c>
      <c r="W3115">
        <v>1</v>
      </c>
      <c r="X3115">
        <v>1</v>
      </c>
      <c r="Y3115">
        <v>0</v>
      </c>
      <c r="Z3115">
        <v>0</v>
      </c>
      <c r="AA3115">
        <v>0</v>
      </c>
      <c r="AB3115">
        <v>0</v>
      </c>
      <c r="AC3115">
        <v>0</v>
      </c>
      <c r="AD3115">
        <v>0</v>
      </c>
      <c r="AE3115">
        <v>1</v>
      </c>
      <c r="AF3115">
        <v>0</v>
      </c>
      <c r="AG3115">
        <v>0</v>
      </c>
      <c r="AH3115">
        <v>1</v>
      </c>
      <c r="AI3115">
        <v>0</v>
      </c>
      <c r="AJ3115">
        <v>0</v>
      </c>
      <c r="AK3115">
        <v>0</v>
      </c>
      <c r="AL3115">
        <v>0</v>
      </c>
      <c r="AM3115">
        <v>0</v>
      </c>
      <c r="AN3115">
        <v>0</v>
      </c>
      <c r="AO3115">
        <v>0</v>
      </c>
      <c r="AP3115">
        <v>0</v>
      </c>
      <c r="AQ3115">
        <v>0</v>
      </c>
      <c r="AR3115">
        <v>0</v>
      </c>
      <c r="AS3115">
        <v>0</v>
      </c>
      <c r="AT3115">
        <v>44440</v>
      </c>
      <c r="AU3115">
        <v>44468</v>
      </c>
      <c r="AV3115">
        <v>1</v>
      </c>
      <c r="AW3115">
        <v>1</v>
      </c>
      <c r="AX3115">
        <v>0</v>
      </c>
      <c r="AY3115">
        <v>2021</v>
      </c>
      <c r="AZ3115">
        <v>9</v>
      </c>
      <c r="BA3115">
        <v>30</v>
      </c>
      <c r="BB3115">
        <v>5</v>
      </c>
      <c r="BF3115">
        <v>2021</v>
      </c>
      <c r="BG3115" t="s">
        <v>73</v>
      </c>
      <c r="BH3115" t="s">
        <v>59</v>
      </c>
      <c r="BI3115" t="s">
        <v>9788</v>
      </c>
      <c r="BJ3115" t="s">
        <v>9793</v>
      </c>
    </row>
    <row r="3116" spans="1:62" x14ac:dyDescent="0.35">
      <c r="A3116">
        <v>53728777</v>
      </c>
      <c r="B3116" t="s">
        <v>6308</v>
      </c>
      <c r="C3116" t="s">
        <v>75</v>
      </c>
      <c r="D3116" t="s">
        <v>76</v>
      </c>
      <c r="E3116" t="s">
        <v>806</v>
      </c>
      <c r="F3116">
        <v>27843869</v>
      </c>
      <c r="I3116" s="1">
        <v>44440</v>
      </c>
      <c r="J3116">
        <v>44470.999988425923</v>
      </c>
      <c r="K3116" t="s">
        <v>8247</v>
      </c>
      <c r="L3116" t="s">
        <v>65</v>
      </c>
      <c r="M3116" t="s">
        <v>79</v>
      </c>
      <c r="N3116" t="s">
        <v>80</v>
      </c>
      <c r="P3116" t="s">
        <v>8248</v>
      </c>
      <c r="Q3116" t="s">
        <v>102</v>
      </c>
      <c r="R3116" t="s">
        <v>8249</v>
      </c>
      <c r="S3116" t="s">
        <v>71</v>
      </c>
      <c r="T3116" t="s">
        <v>8250</v>
      </c>
      <c r="U3116">
        <v>1</v>
      </c>
      <c r="V3116">
        <v>1</v>
      </c>
      <c r="W3116">
        <v>0</v>
      </c>
      <c r="X3116">
        <v>1</v>
      </c>
      <c r="Y3116">
        <v>0</v>
      </c>
      <c r="Z3116">
        <v>0</v>
      </c>
      <c r="AA3116">
        <v>0</v>
      </c>
      <c r="AB3116">
        <v>0</v>
      </c>
      <c r="AC3116">
        <v>0</v>
      </c>
      <c r="AD3116">
        <v>0</v>
      </c>
      <c r="AE3116">
        <v>1</v>
      </c>
      <c r="AF3116">
        <v>0</v>
      </c>
      <c r="AG3116">
        <v>0</v>
      </c>
      <c r="AH3116">
        <v>1</v>
      </c>
      <c r="AI3116">
        <v>0</v>
      </c>
      <c r="AJ3116">
        <v>0</v>
      </c>
      <c r="AK3116">
        <v>0</v>
      </c>
      <c r="AL3116">
        <v>0</v>
      </c>
      <c r="AM3116">
        <v>0</v>
      </c>
      <c r="AN3116">
        <v>0</v>
      </c>
      <c r="AO3116">
        <v>0</v>
      </c>
      <c r="AP3116">
        <v>0</v>
      </c>
      <c r="AQ3116">
        <v>0</v>
      </c>
      <c r="AR3116">
        <v>0</v>
      </c>
      <c r="AS3116">
        <v>0</v>
      </c>
      <c r="AT3116">
        <v>44440</v>
      </c>
      <c r="AU3116">
        <v>44470</v>
      </c>
      <c r="AV3116">
        <v>1</v>
      </c>
      <c r="AW3116">
        <v>1</v>
      </c>
      <c r="AX3116">
        <v>0</v>
      </c>
      <c r="AY3116">
        <v>2021</v>
      </c>
      <c r="AZ3116">
        <v>9</v>
      </c>
      <c r="BA3116">
        <v>30</v>
      </c>
      <c r="BB3116">
        <v>5</v>
      </c>
      <c r="BF3116">
        <v>2021</v>
      </c>
      <c r="BG3116" t="s">
        <v>73</v>
      </c>
      <c r="BH3116" t="s">
        <v>59</v>
      </c>
      <c r="BI3116" t="s">
        <v>9788</v>
      </c>
      <c r="BJ3116" t="s">
        <v>9793</v>
      </c>
    </row>
    <row r="3117" spans="1:62" x14ac:dyDescent="0.35">
      <c r="A3117">
        <v>53730946</v>
      </c>
      <c r="B3117" t="s">
        <v>98</v>
      </c>
      <c r="C3117" t="s">
        <v>192</v>
      </c>
      <c r="D3117" t="s">
        <v>107</v>
      </c>
      <c r="E3117" t="s">
        <v>2587</v>
      </c>
      <c r="F3117">
        <v>39356396</v>
      </c>
      <c r="G3117" t="s">
        <v>2587</v>
      </c>
      <c r="H3117">
        <v>3.5367000000000002</v>
      </c>
      <c r="I3117" s="1">
        <v>44440</v>
      </c>
      <c r="J3117">
        <v>44470.999988425923</v>
      </c>
      <c r="K3117" t="s">
        <v>8251</v>
      </c>
      <c r="L3117" t="s">
        <v>65</v>
      </c>
      <c r="M3117" t="s">
        <v>197</v>
      </c>
      <c r="N3117" t="s">
        <v>198</v>
      </c>
      <c r="Q3117" t="s">
        <v>70</v>
      </c>
      <c r="S3117" t="s">
        <v>71</v>
      </c>
      <c r="T3117" t="s">
        <v>8252</v>
      </c>
      <c r="U3117">
        <v>1</v>
      </c>
      <c r="V3117">
        <v>1</v>
      </c>
      <c r="W3117">
        <v>1</v>
      </c>
      <c r="X3117">
        <v>1</v>
      </c>
      <c r="Y3117">
        <v>0</v>
      </c>
      <c r="Z3117">
        <v>0</v>
      </c>
      <c r="AA3117">
        <v>0</v>
      </c>
      <c r="AB3117">
        <v>0</v>
      </c>
      <c r="AC3117">
        <v>0</v>
      </c>
      <c r="AD3117">
        <v>0</v>
      </c>
      <c r="AE3117">
        <v>1</v>
      </c>
      <c r="AF3117">
        <v>0</v>
      </c>
      <c r="AG3117">
        <v>0</v>
      </c>
      <c r="AH3117">
        <v>1</v>
      </c>
      <c r="AI3117">
        <v>0</v>
      </c>
      <c r="AJ3117">
        <v>0</v>
      </c>
      <c r="AK3117">
        <v>1</v>
      </c>
      <c r="AL3117">
        <v>0</v>
      </c>
      <c r="AM3117">
        <v>0</v>
      </c>
      <c r="AN3117">
        <v>0</v>
      </c>
      <c r="AO3117">
        <v>0</v>
      </c>
      <c r="AP3117">
        <v>0</v>
      </c>
      <c r="AQ3117">
        <v>0</v>
      </c>
      <c r="AR3117">
        <v>0</v>
      </c>
      <c r="AS3117">
        <v>0</v>
      </c>
      <c r="AT3117">
        <v>44440</v>
      </c>
      <c r="AU3117">
        <v>44452</v>
      </c>
      <c r="AV3117">
        <v>0</v>
      </c>
      <c r="AW3117">
        <v>1</v>
      </c>
      <c r="AX3117">
        <v>0</v>
      </c>
      <c r="AY3117">
        <v>2021</v>
      </c>
      <c r="AZ3117">
        <v>9</v>
      </c>
      <c r="BA3117">
        <v>30</v>
      </c>
      <c r="BB3117">
        <v>7</v>
      </c>
      <c r="BF3117">
        <v>2021</v>
      </c>
      <c r="BG3117" t="s">
        <v>104</v>
      </c>
      <c r="BH3117" t="s">
        <v>9822</v>
      </c>
      <c r="BI3117" t="s">
        <v>9788</v>
      </c>
      <c r="BJ3117" t="s">
        <v>9793</v>
      </c>
    </row>
    <row r="3118" spans="1:62" x14ac:dyDescent="0.35">
      <c r="A3118">
        <v>53731129</v>
      </c>
      <c r="B3118" t="s">
        <v>98</v>
      </c>
      <c r="C3118" t="s">
        <v>75</v>
      </c>
      <c r="D3118" t="s">
        <v>76</v>
      </c>
      <c r="E3118" t="s">
        <v>1903</v>
      </c>
      <c r="F3118">
        <v>29609521</v>
      </c>
      <c r="I3118" s="1">
        <v>44440</v>
      </c>
      <c r="J3118">
        <v>44470.999988425923</v>
      </c>
      <c r="K3118" t="s">
        <v>8253</v>
      </c>
      <c r="L3118" t="s">
        <v>65</v>
      </c>
      <c r="M3118" t="s">
        <v>79</v>
      </c>
      <c r="N3118" t="s">
        <v>80</v>
      </c>
      <c r="Q3118" t="s">
        <v>102</v>
      </c>
      <c r="S3118" t="s">
        <v>71</v>
      </c>
      <c r="T3118" t="s">
        <v>8254</v>
      </c>
      <c r="U3118">
        <v>0</v>
      </c>
      <c r="V3118">
        <v>1</v>
      </c>
      <c r="W3118">
        <v>1</v>
      </c>
      <c r="X3118">
        <v>1</v>
      </c>
      <c r="Y3118">
        <v>0</v>
      </c>
      <c r="Z3118">
        <v>0</v>
      </c>
      <c r="AA3118">
        <v>0</v>
      </c>
      <c r="AB3118">
        <v>0</v>
      </c>
      <c r="AC3118">
        <v>0</v>
      </c>
      <c r="AD3118">
        <v>0</v>
      </c>
      <c r="AE3118">
        <v>1</v>
      </c>
      <c r="AF3118">
        <v>0</v>
      </c>
      <c r="AG3118">
        <v>0</v>
      </c>
      <c r="AH3118">
        <v>1</v>
      </c>
      <c r="AI3118">
        <v>0</v>
      </c>
      <c r="AJ3118">
        <v>0</v>
      </c>
      <c r="AK3118">
        <v>0</v>
      </c>
      <c r="AL3118">
        <v>0</v>
      </c>
      <c r="AM3118">
        <v>0</v>
      </c>
      <c r="AN3118">
        <v>0</v>
      </c>
      <c r="AO3118">
        <v>0</v>
      </c>
      <c r="AP3118">
        <v>0</v>
      </c>
      <c r="AQ3118">
        <v>0</v>
      </c>
      <c r="AR3118">
        <v>0</v>
      </c>
      <c r="AS3118">
        <v>0</v>
      </c>
      <c r="AT3118">
        <v>44440</v>
      </c>
      <c r="AU3118">
        <v>44468</v>
      </c>
      <c r="AV3118">
        <v>1</v>
      </c>
      <c r="AW3118">
        <v>1</v>
      </c>
      <c r="AX3118">
        <v>0</v>
      </c>
      <c r="AY3118">
        <v>2021</v>
      </c>
      <c r="AZ3118">
        <v>9</v>
      </c>
      <c r="BA3118">
        <v>30</v>
      </c>
      <c r="BB3118">
        <v>5</v>
      </c>
      <c r="BF3118">
        <v>2021</v>
      </c>
      <c r="BG3118" t="s">
        <v>73</v>
      </c>
      <c r="BH3118" t="s">
        <v>9822</v>
      </c>
      <c r="BI3118" t="s">
        <v>9788</v>
      </c>
      <c r="BJ3118" t="s">
        <v>9793</v>
      </c>
    </row>
    <row r="3119" spans="1:62" x14ac:dyDescent="0.35">
      <c r="A3119">
        <v>53732074</v>
      </c>
      <c r="B3119" t="s">
        <v>8255</v>
      </c>
      <c r="C3119" t="s">
        <v>75</v>
      </c>
      <c r="D3119" t="s">
        <v>165</v>
      </c>
      <c r="E3119" t="s">
        <v>2065</v>
      </c>
      <c r="F3119">
        <v>2456535</v>
      </c>
      <c r="G3119" t="s">
        <v>2065</v>
      </c>
      <c r="H3119">
        <v>3.5865999999999998</v>
      </c>
      <c r="I3119" s="1">
        <v>44440</v>
      </c>
      <c r="J3119">
        <v>44470.999988425923</v>
      </c>
      <c r="K3119" t="s">
        <v>8256</v>
      </c>
      <c r="L3119" t="s">
        <v>65</v>
      </c>
      <c r="M3119" t="s">
        <v>197</v>
      </c>
      <c r="N3119" t="s">
        <v>198</v>
      </c>
      <c r="O3119" t="s">
        <v>168</v>
      </c>
      <c r="P3119" t="s">
        <v>199</v>
      </c>
      <c r="Q3119" t="s">
        <v>70</v>
      </c>
      <c r="R3119" t="s">
        <v>8257</v>
      </c>
      <c r="S3119" t="s">
        <v>82</v>
      </c>
      <c r="T3119" t="s">
        <v>8258</v>
      </c>
      <c r="U3119">
        <v>1</v>
      </c>
      <c r="V3119">
        <v>1</v>
      </c>
      <c r="W3119">
        <v>1</v>
      </c>
      <c r="X3119">
        <v>1</v>
      </c>
      <c r="Y3119">
        <v>0</v>
      </c>
      <c r="Z3119">
        <v>0</v>
      </c>
      <c r="AA3119">
        <v>0</v>
      </c>
      <c r="AB3119">
        <v>0</v>
      </c>
      <c r="AC3119">
        <v>0</v>
      </c>
      <c r="AD3119">
        <v>0</v>
      </c>
      <c r="AE3119">
        <v>1</v>
      </c>
      <c r="AF3119">
        <v>0</v>
      </c>
      <c r="AG3119">
        <v>1</v>
      </c>
      <c r="AH3119">
        <v>1</v>
      </c>
      <c r="AI3119">
        <v>0</v>
      </c>
      <c r="AJ3119">
        <v>0</v>
      </c>
      <c r="AK3119">
        <v>0</v>
      </c>
      <c r="AL3119">
        <v>0</v>
      </c>
      <c r="AM3119">
        <v>0</v>
      </c>
      <c r="AN3119">
        <v>0</v>
      </c>
      <c r="AO3119">
        <v>0</v>
      </c>
      <c r="AP3119">
        <v>1</v>
      </c>
      <c r="AQ3119">
        <v>0</v>
      </c>
      <c r="AR3119">
        <v>0</v>
      </c>
      <c r="AS3119">
        <v>0</v>
      </c>
      <c r="AT3119">
        <v>44440</v>
      </c>
      <c r="AU3119">
        <v>44447</v>
      </c>
      <c r="AV3119">
        <v>0</v>
      </c>
      <c r="AW3119">
        <v>1</v>
      </c>
      <c r="AX3119">
        <v>0</v>
      </c>
      <c r="AY3119">
        <v>2021</v>
      </c>
      <c r="AZ3119">
        <v>9</v>
      </c>
      <c r="BA3119">
        <v>30</v>
      </c>
      <c r="BB3119">
        <v>8</v>
      </c>
      <c r="BF3119">
        <v>2021</v>
      </c>
      <c r="BG3119" t="s">
        <v>104</v>
      </c>
      <c r="BH3119" t="s">
        <v>59</v>
      </c>
      <c r="BI3119" t="s">
        <v>9788</v>
      </c>
      <c r="BJ3119" t="s">
        <v>9793</v>
      </c>
    </row>
    <row r="3120" spans="1:62" x14ac:dyDescent="0.35">
      <c r="A3120">
        <v>53742337</v>
      </c>
      <c r="B3120" t="s">
        <v>6308</v>
      </c>
      <c r="C3120" t="s">
        <v>142</v>
      </c>
      <c r="D3120" t="s">
        <v>143</v>
      </c>
      <c r="E3120" t="s">
        <v>202</v>
      </c>
      <c r="F3120">
        <v>34945822</v>
      </c>
      <c r="I3120" s="1">
        <v>44441</v>
      </c>
      <c r="J3120">
        <v>44471.999988425923</v>
      </c>
      <c r="K3120" t="s">
        <v>8259</v>
      </c>
      <c r="L3120" t="s">
        <v>65</v>
      </c>
      <c r="M3120" t="s">
        <v>79</v>
      </c>
      <c r="N3120" t="s">
        <v>80</v>
      </c>
      <c r="P3120" t="s">
        <v>80</v>
      </c>
      <c r="Q3120" t="s">
        <v>102</v>
      </c>
      <c r="S3120" t="s">
        <v>71</v>
      </c>
      <c r="T3120" t="s">
        <v>8260</v>
      </c>
      <c r="U3120">
        <v>1</v>
      </c>
      <c r="V3120">
        <v>1</v>
      </c>
      <c r="W3120">
        <v>0</v>
      </c>
      <c r="X3120">
        <v>1</v>
      </c>
      <c r="Y3120">
        <v>0</v>
      </c>
      <c r="Z3120">
        <v>0</v>
      </c>
      <c r="AA3120">
        <v>0</v>
      </c>
      <c r="AB3120">
        <v>0</v>
      </c>
      <c r="AC3120">
        <v>0</v>
      </c>
      <c r="AD3120">
        <v>0</v>
      </c>
      <c r="AE3120">
        <v>1</v>
      </c>
      <c r="AF3120">
        <v>0</v>
      </c>
      <c r="AG3120">
        <v>0</v>
      </c>
      <c r="AH3120">
        <v>1</v>
      </c>
      <c r="AI3120">
        <v>0</v>
      </c>
      <c r="AJ3120">
        <v>0</v>
      </c>
      <c r="AK3120">
        <v>0</v>
      </c>
      <c r="AL3120">
        <v>0</v>
      </c>
      <c r="AM3120">
        <v>0</v>
      </c>
      <c r="AN3120">
        <v>0</v>
      </c>
      <c r="AO3120">
        <v>0</v>
      </c>
      <c r="AP3120">
        <v>0</v>
      </c>
      <c r="AQ3120">
        <v>0</v>
      </c>
      <c r="AR3120">
        <v>0</v>
      </c>
      <c r="AS3120">
        <v>0</v>
      </c>
      <c r="AT3120">
        <v>44441</v>
      </c>
      <c r="AU3120">
        <v>44469</v>
      </c>
      <c r="AV3120">
        <v>1</v>
      </c>
      <c r="AW3120">
        <v>1</v>
      </c>
      <c r="AX3120">
        <v>0</v>
      </c>
      <c r="AY3120">
        <v>2021</v>
      </c>
      <c r="AZ3120">
        <v>9</v>
      </c>
      <c r="BA3120">
        <v>30</v>
      </c>
      <c r="BB3120">
        <v>5</v>
      </c>
      <c r="BF3120">
        <v>2021</v>
      </c>
      <c r="BG3120" t="s">
        <v>73</v>
      </c>
      <c r="BH3120" t="s">
        <v>9822</v>
      </c>
      <c r="BI3120" t="s">
        <v>9788</v>
      </c>
      <c r="BJ3120" t="s">
        <v>9796</v>
      </c>
    </row>
    <row r="3121" spans="1:62" x14ac:dyDescent="0.35">
      <c r="A3121">
        <v>53752831</v>
      </c>
      <c r="B3121" t="s">
        <v>98</v>
      </c>
      <c r="C3121" t="s">
        <v>75</v>
      </c>
      <c r="D3121" t="s">
        <v>76</v>
      </c>
      <c r="E3121" t="s">
        <v>3869</v>
      </c>
      <c r="F3121">
        <v>37209003</v>
      </c>
      <c r="I3121" s="1">
        <v>44441</v>
      </c>
      <c r="J3121">
        <v>44471.999988425923</v>
      </c>
      <c r="K3121" t="s">
        <v>8261</v>
      </c>
      <c r="L3121" t="s">
        <v>65</v>
      </c>
      <c r="M3121" t="s">
        <v>66</v>
      </c>
      <c r="N3121" t="s">
        <v>67</v>
      </c>
      <c r="O3121" t="s">
        <v>101</v>
      </c>
      <c r="P3121" t="s">
        <v>204</v>
      </c>
      <c r="Q3121" t="s">
        <v>70</v>
      </c>
      <c r="S3121" t="s">
        <v>82</v>
      </c>
      <c r="T3121" t="s">
        <v>8262</v>
      </c>
      <c r="U3121">
        <v>0</v>
      </c>
      <c r="V3121">
        <v>1</v>
      </c>
      <c r="W3121">
        <v>1</v>
      </c>
      <c r="X3121">
        <v>1</v>
      </c>
      <c r="Y3121">
        <v>0</v>
      </c>
      <c r="Z3121">
        <v>0</v>
      </c>
      <c r="AA3121">
        <v>0</v>
      </c>
      <c r="AB3121">
        <v>0</v>
      </c>
      <c r="AC3121">
        <v>0</v>
      </c>
      <c r="AD3121">
        <v>0</v>
      </c>
      <c r="AE3121">
        <v>1</v>
      </c>
      <c r="AF3121">
        <v>0</v>
      </c>
      <c r="AG3121">
        <v>0</v>
      </c>
      <c r="AH3121">
        <v>1</v>
      </c>
      <c r="AI3121">
        <v>0</v>
      </c>
      <c r="AJ3121">
        <v>0</v>
      </c>
      <c r="AK3121">
        <v>0</v>
      </c>
      <c r="AL3121">
        <v>0</v>
      </c>
      <c r="AM3121">
        <v>0</v>
      </c>
      <c r="AN3121">
        <v>0</v>
      </c>
      <c r="AO3121">
        <v>0</v>
      </c>
      <c r="AP3121">
        <v>0</v>
      </c>
      <c r="AQ3121">
        <v>0</v>
      </c>
      <c r="AR3121">
        <v>0</v>
      </c>
      <c r="AS3121">
        <v>0</v>
      </c>
      <c r="AT3121">
        <v>44441</v>
      </c>
      <c r="AU3121">
        <v>44471</v>
      </c>
      <c r="AV3121">
        <v>1</v>
      </c>
      <c r="AW3121">
        <v>1</v>
      </c>
      <c r="AX3121">
        <v>0</v>
      </c>
      <c r="AY3121">
        <v>2021</v>
      </c>
      <c r="AZ3121">
        <v>9</v>
      </c>
      <c r="BA3121">
        <v>30</v>
      </c>
      <c r="BB3121">
        <v>5</v>
      </c>
      <c r="BF3121">
        <v>2021</v>
      </c>
      <c r="BG3121" t="s">
        <v>73</v>
      </c>
      <c r="BH3121" t="s">
        <v>9822</v>
      </c>
      <c r="BI3121" t="s">
        <v>9788</v>
      </c>
      <c r="BJ3121" t="s">
        <v>9796</v>
      </c>
    </row>
    <row r="3122" spans="1:62" x14ac:dyDescent="0.35">
      <c r="A3122">
        <v>53754004</v>
      </c>
      <c r="B3122" t="s">
        <v>8263</v>
      </c>
      <c r="C3122" t="s">
        <v>61</v>
      </c>
      <c r="D3122" t="s">
        <v>1132</v>
      </c>
      <c r="E3122" t="s">
        <v>346</v>
      </c>
      <c r="F3122">
        <v>37079664</v>
      </c>
      <c r="I3122" s="1">
        <v>44441</v>
      </c>
      <c r="J3122">
        <v>44471.999988425923</v>
      </c>
      <c r="K3122" t="s">
        <v>8264</v>
      </c>
      <c r="L3122" t="s">
        <v>65</v>
      </c>
      <c r="M3122" t="s">
        <v>66</v>
      </c>
      <c r="N3122" t="s">
        <v>67</v>
      </c>
      <c r="O3122" t="s">
        <v>68</v>
      </c>
      <c r="P3122" t="s">
        <v>67</v>
      </c>
      <c r="Q3122" t="s">
        <v>70</v>
      </c>
      <c r="S3122" t="s">
        <v>71</v>
      </c>
      <c r="T3122" t="s">
        <v>8265</v>
      </c>
      <c r="U3122">
        <v>0</v>
      </c>
      <c r="V3122">
        <v>1</v>
      </c>
      <c r="W3122">
        <v>0</v>
      </c>
      <c r="X3122">
        <v>1</v>
      </c>
      <c r="Y3122">
        <v>0</v>
      </c>
      <c r="Z3122">
        <v>0</v>
      </c>
      <c r="AA3122">
        <v>0</v>
      </c>
      <c r="AB3122">
        <v>0</v>
      </c>
      <c r="AC3122">
        <v>0</v>
      </c>
      <c r="AD3122">
        <v>0</v>
      </c>
      <c r="AE3122">
        <v>1</v>
      </c>
      <c r="AF3122">
        <v>0</v>
      </c>
      <c r="AG3122">
        <v>0</v>
      </c>
      <c r="AH3122">
        <v>1</v>
      </c>
      <c r="AI3122">
        <v>0</v>
      </c>
      <c r="AJ3122">
        <v>0</v>
      </c>
      <c r="AK3122">
        <v>0</v>
      </c>
      <c r="AL3122">
        <v>0</v>
      </c>
      <c r="AM3122">
        <v>0</v>
      </c>
      <c r="AN3122">
        <v>0</v>
      </c>
      <c r="AO3122">
        <v>0</v>
      </c>
      <c r="AP3122">
        <v>1</v>
      </c>
      <c r="AQ3122">
        <v>0</v>
      </c>
      <c r="AR3122">
        <v>0</v>
      </c>
      <c r="AS3122">
        <v>0</v>
      </c>
      <c r="AT3122">
        <v>44441</v>
      </c>
      <c r="AU3122">
        <v>44469</v>
      </c>
      <c r="AV3122">
        <v>1</v>
      </c>
      <c r="AW3122">
        <v>1</v>
      </c>
      <c r="AX3122">
        <v>0</v>
      </c>
      <c r="AY3122">
        <v>2021</v>
      </c>
      <c r="AZ3122">
        <v>9</v>
      </c>
      <c r="BA3122">
        <v>30</v>
      </c>
      <c r="BB3122">
        <v>5</v>
      </c>
      <c r="BF3122">
        <v>2021</v>
      </c>
      <c r="BG3122" t="s">
        <v>73</v>
      </c>
      <c r="BH3122" t="s">
        <v>9822</v>
      </c>
      <c r="BI3122" t="s">
        <v>9788</v>
      </c>
      <c r="BJ3122" t="s">
        <v>9796</v>
      </c>
    </row>
    <row r="3123" spans="1:62" x14ac:dyDescent="0.35">
      <c r="A3123">
        <v>53756379</v>
      </c>
      <c r="B3123" t="s">
        <v>8266</v>
      </c>
      <c r="C3123" t="s">
        <v>75</v>
      </c>
      <c r="D3123" t="s">
        <v>85</v>
      </c>
      <c r="E3123" t="s">
        <v>8267</v>
      </c>
      <c r="F3123">
        <v>26080207</v>
      </c>
      <c r="I3123" s="1">
        <v>44442</v>
      </c>
      <c r="J3123">
        <v>44472.999988425923</v>
      </c>
      <c r="K3123" t="s">
        <v>8268</v>
      </c>
      <c r="L3123" t="s">
        <v>65</v>
      </c>
      <c r="M3123" t="s">
        <v>120</v>
      </c>
      <c r="N3123" t="s">
        <v>121</v>
      </c>
      <c r="O3123" t="s">
        <v>168</v>
      </c>
      <c r="P3123" t="s">
        <v>122</v>
      </c>
      <c r="Q3123" t="s">
        <v>70</v>
      </c>
      <c r="S3123" t="s">
        <v>71</v>
      </c>
      <c r="T3123" t="s">
        <v>8269</v>
      </c>
      <c r="U3123">
        <v>1</v>
      </c>
      <c r="V3123">
        <v>1</v>
      </c>
      <c r="W3123">
        <v>0</v>
      </c>
      <c r="X3123">
        <v>1</v>
      </c>
      <c r="Y3123">
        <v>1</v>
      </c>
      <c r="Z3123">
        <v>0</v>
      </c>
      <c r="AA3123">
        <v>0</v>
      </c>
      <c r="AB3123">
        <v>0</v>
      </c>
      <c r="AC3123">
        <v>0</v>
      </c>
      <c r="AD3123">
        <v>0</v>
      </c>
      <c r="AE3123">
        <v>1</v>
      </c>
      <c r="AF3123">
        <v>0</v>
      </c>
      <c r="AG3123">
        <v>0</v>
      </c>
      <c r="AH3123">
        <v>1</v>
      </c>
      <c r="AI3123">
        <v>0</v>
      </c>
      <c r="AJ3123">
        <v>0</v>
      </c>
      <c r="AK3123">
        <v>0</v>
      </c>
      <c r="AL3123">
        <v>0</v>
      </c>
      <c r="AM3123">
        <v>0</v>
      </c>
      <c r="AN3123">
        <v>0</v>
      </c>
      <c r="AO3123">
        <v>0</v>
      </c>
      <c r="AP3123">
        <v>0</v>
      </c>
      <c r="AQ3123">
        <v>0</v>
      </c>
      <c r="AR3123">
        <v>0</v>
      </c>
      <c r="AS3123">
        <v>0</v>
      </c>
      <c r="AT3123">
        <v>44441</v>
      </c>
      <c r="AU3123">
        <v>44451</v>
      </c>
      <c r="AV3123">
        <v>0</v>
      </c>
      <c r="AW3123">
        <v>1</v>
      </c>
      <c r="AX3123">
        <v>0</v>
      </c>
      <c r="AY3123">
        <v>2021</v>
      </c>
      <c r="AZ3123">
        <v>9</v>
      </c>
      <c r="BA3123">
        <v>30</v>
      </c>
      <c r="BB3123">
        <v>6</v>
      </c>
      <c r="BF3123">
        <v>2021</v>
      </c>
      <c r="BG3123" t="s">
        <v>104</v>
      </c>
      <c r="BH3123" t="s">
        <v>9822</v>
      </c>
      <c r="BI3123" t="s">
        <v>9788</v>
      </c>
      <c r="BJ3123" t="s">
        <v>9797</v>
      </c>
    </row>
    <row r="3124" spans="1:62" x14ac:dyDescent="0.35">
      <c r="A3124">
        <v>53758157</v>
      </c>
      <c r="B3124" t="s">
        <v>8102</v>
      </c>
      <c r="C3124" t="s">
        <v>92</v>
      </c>
      <c r="D3124" t="s">
        <v>107</v>
      </c>
      <c r="E3124" t="s">
        <v>1846</v>
      </c>
      <c r="F3124">
        <v>8133080</v>
      </c>
      <c r="G3124" t="s">
        <v>1846</v>
      </c>
      <c r="H3124">
        <v>3.415</v>
      </c>
      <c r="I3124" s="1">
        <v>44442</v>
      </c>
      <c r="J3124">
        <v>44472.999988425923</v>
      </c>
      <c r="K3124" t="s">
        <v>8270</v>
      </c>
      <c r="L3124" t="s">
        <v>65</v>
      </c>
      <c r="M3124" t="s">
        <v>197</v>
      </c>
      <c r="N3124" t="s">
        <v>198</v>
      </c>
      <c r="Q3124" t="s">
        <v>70</v>
      </c>
      <c r="S3124" t="s">
        <v>82</v>
      </c>
      <c r="T3124" t="s">
        <v>8271</v>
      </c>
      <c r="U3124">
        <v>1</v>
      </c>
      <c r="V3124">
        <v>1</v>
      </c>
      <c r="W3124">
        <v>1</v>
      </c>
      <c r="X3124">
        <v>1</v>
      </c>
      <c r="Y3124">
        <v>0</v>
      </c>
      <c r="Z3124">
        <v>0</v>
      </c>
      <c r="AA3124">
        <v>0</v>
      </c>
      <c r="AB3124">
        <v>0</v>
      </c>
      <c r="AC3124">
        <v>0</v>
      </c>
      <c r="AD3124">
        <v>0</v>
      </c>
      <c r="AE3124">
        <v>1</v>
      </c>
      <c r="AF3124">
        <v>0</v>
      </c>
      <c r="AG3124">
        <v>0</v>
      </c>
      <c r="AH3124">
        <v>1</v>
      </c>
      <c r="AI3124">
        <v>0</v>
      </c>
      <c r="AJ3124">
        <v>0</v>
      </c>
      <c r="AK3124">
        <v>0</v>
      </c>
      <c r="AL3124">
        <v>0</v>
      </c>
      <c r="AM3124">
        <v>0</v>
      </c>
      <c r="AN3124">
        <v>0</v>
      </c>
      <c r="AO3124">
        <v>0</v>
      </c>
      <c r="AP3124">
        <v>0</v>
      </c>
      <c r="AQ3124">
        <v>0</v>
      </c>
      <c r="AR3124">
        <v>0</v>
      </c>
      <c r="AS3124">
        <v>0</v>
      </c>
      <c r="AT3124">
        <v>44441</v>
      </c>
      <c r="AU3124">
        <v>44472</v>
      </c>
      <c r="AV3124">
        <v>0</v>
      </c>
      <c r="AW3124">
        <v>1</v>
      </c>
      <c r="AX3124">
        <v>0</v>
      </c>
      <c r="AY3124">
        <v>2021</v>
      </c>
      <c r="AZ3124">
        <v>9</v>
      </c>
      <c r="BA3124">
        <v>30</v>
      </c>
      <c r="BB3124">
        <v>6</v>
      </c>
      <c r="BF3124">
        <v>2021</v>
      </c>
      <c r="BG3124" t="s">
        <v>104</v>
      </c>
      <c r="BH3124" t="s">
        <v>9822</v>
      </c>
      <c r="BI3124" t="s">
        <v>9788</v>
      </c>
      <c r="BJ3124" t="s">
        <v>9797</v>
      </c>
    </row>
    <row r="3125" spans="1:62" x14ac:dyDescent="0.35">
      <c r="A3125">
        <v>53760847</v>
      </c>
      <c r="B3125" t="s">
        <v>98</v>
      </c>
      <c r="C3125" t="s">
        <v>75</v>
      </c>
      <c r="D3125" t="s">
        <v>76</v>
      </c>
      <c r="E3125" t="s">
        <v>859</v>
      </c>
      <c r="F3125">
        <v>28936525</v>
      </c>
      <c r="I3125" s="1">
        <v>44442</v>
      </c>
      <c r="J3125">
        <v>44472.515914351847</v>
      </c>
      <c r="K3125" t="s">
        <v>8272</v>
      </c>
      <c r="L3125" t="s">
        <v>65</v>
      </c>
      <c r="M3125" t="s">
        <v>519</v>
      </c>
      <c r="N3125" t="s">
        <v>520</v>
      </c>
      <c r="P3125" t="s">
        <v>520</v>
      </c>
      <c r="Q3125" t="s">
        <v>70</v>
      </c>
      <c r="S3125" t="s">
        <v>71</v>
      </c>
      <c r="T3125" t="s">
        <v>8273</v>
      </c>
      <c r="U3125">
        <v>1</v>
      </c>
      <c r="V3125">
        <v>1</v>
      </c>
      <c r="W3125">
        <v>1</v>
      </c>
      <c r="X3125">
        <v>1</v>
      </c>
      <c r="Y3125">
        <v>0</v>
      </c>
      <c r="Z3125">
        <v>0</v>
      </c>
      <c r="AA3125">
        <v>0</v>
      </c>
      <c r="AB3125">
        <v>0</v>
      </c>
      <c r="AC3125">
        <v>0</v>
      </c>
      <c r="AD3125">
        <v>1</v>
      </c>
      <c r="AE3125">
        <v>1</v>
      </c>
      <c r="AF3125">
        <v>1</v>
      </c>
      <c r="AG3125">
        <v>0</v>
      </c>
      <c r="AH3125">
        <v>1</v>
      </c>
      <c r="AI3125">
        <v>0</v>
      </c>
      <c r="AJ3125">
        <v>0</v>
      </c>
      <c r="AK3125">
        <v>0</v>
      </c>
      <c r="AL3125">
        <v>0</v>
      </c>
      <c r="AM3125">
        <v>0</v>
      </c>
      <c r="AN3125">
        <v>0</v>
      </c>
      <c r="AO3125">
        <v>0</v>
      </c>
      <c r="AP3125">
        <v>0</v>
      </c>
      <c r="AQ3125">
        <v>0</v>
      </c>
      <c r="AR3125">
        <v>0</v>
      </c>
      <c r="AS3125">
        <v>0</v>
      </c>
      <c r="AT3125">
        <v>44442</v>
      </c>
      <c r="AU3125">
        <v>44472</v>
      </c>
      <c r="AV3125">
        <v>1</v>
      </c>
      <c r="AW3125">
        <v>1</v>
      </c>
      <c r="AX3125">
        <v>0</v>
      </c>
      <c r="AY3125">
        <v>2021</v>
      </c>
      <c r="AZ3125">
        <v>9</v>
      </c>
      <c r="BA3125">
        <v>30</v>
      </c>
      <c r="BB3125">
        <v>8</v>
      </c>
      <c r="BF3125">
        <v>2021</v>
      </c>
      <c r="BG3125" t="s">
        <v>73</v>
      </c>
      <c r="BH3125" t="s">
        <v>9822</v>
      </c>
      <c r="BI3125" t="s">
        <v>9788</v>
      </c>
      <c r="BJ3125" t="s">
        <v>9797</v>
      </c>
    </row>
    <row r="3126" spans="1:62" x14ac:dyDescent="0.35">
      <c r="A3126">
        <v>53761881</v>
      </c>
      <c r="B3126" t="s">
        <v>8274</v>
      </c>
      <c r="C3126" t="s">
        <v>75</v>
      </c>
      <c r="D3126" t="s">
        <v>165</v>
      </c>
      <c r="E3126" t="s">
        <v>2289</v>
      </c>
      <c r="F3126">
        <v>36442093</v>
      </c>
      <c r="G3126" t="s">
        <v>2289</v>
      </c>
      <c r="H3126">
        <v>3.4337</v>
      </c>
      <c r="I3126" s="1">
        <v>44442</v>
      </c>
      <c r="J3126">
        <v>44472.999988425923</v>
      </c>
      <c r="K3126" t="s">
        <v>8275</v>
      </c>
      <c r="L3126" t="s">
        <v>65</v>
      </c>
      <c r="M3126" t="s">
        <v>66</v>
      </c>
      <c r="N3126" t="s">
        <v>67</v>
      </c>
      <c r="O3126" t="s">
        <v>273</v>
      </c>
      <c r="Q3126" t="s">
        <v>70</v>
      </c>
      <c r="S3126" t="s">
        <v>71</v>
      </c>
      <c r="T3126" t="s">
        <v>8276</v>
      </c>
      <c r="U3126">
        <v>1</v>
      </c>
      <c r="V3126">
        <v>1</v>
      </c>
      <c r="W3126">
        <v>1</v>
      </c>
      <c r="X3126">
        <v>1</v>
      </c>
      <c r="Y3126">
        <v>0</v>
      </c>
      <c r="Z3126">
        <v>0</v>
      </c>
      <c r="AA3126">
        <v>0</v>
      </c>
      <c r="AB3126">
        <v>0</v>
      </c>
      <c r="AC3126">
        <v>0</v>
      </c>
      <c r="AD3126">
        <v>1</v>
      </c>
      <c r="AE3126">
        <v>1</v>
      </c>
      <c r="AF3126">
        <v>1</v>
      </c>
      <c r="AG3126">
        <v>1</v>
      </c>
      <c r="AH3126">
        <v>1</v>
      </c>
      <c r="AI3126">
        <v>0</v>
      </c>
      <c r="AJ3126">
        <v>0</v>
      </c>
      <c r="AK3126">
        <v>0</v>
      </c>
      <c r="AL3126">
        <v>0</v>
      </c>
      <c r="AM3126">
        <v>0</v>
      </c>
      <c r="AN3126">
        <v>0</v>
      </c>
      <c r="AO3126">
        <v>0</v>
      </c>
      <c r="AP3126">
        <v>1</v>
      </c>
      <c r="AQ3126">
        <v>0</v>
      </c>
      <c r="AR3126">
        <v>0</v>
      </c>
      <c r="AS3126">
        <v>0</v>
      </c>
      <c r="AT3126">
        <v>44442</v>
      </c>
      <c r="AU3126">
        <v>44448</v>
      </c>
      <c r="AV3126">
        <v>0</v>
      </c>
      <c r="AW3126">
        <v>1</v>
      </c>
      <c r="AX3126">
        <v>0</v>
      </c>
      <c r="AY3126">
        <v>2021</v>
      </c>
      <c r="AZ3126">
        <v>9</v>
      </c>
      <c r="BA3126">
        <v>30</v>
      </c>
      <c r="BB3126">
        <v>10</v>
      </c>
      <c r="BF3126">
        <v>2021</v>
      </c>
      <c r="BG3126" t="s">
        <v>104</v>
      </c>
      <c r="BH3126" t="s">
        <v>9822</v>
      </c>
      <c r="BI3126" t="s">
        <v>9788</v>
      </c>
      <c r="BJ3126" t="s">
        <v>9797</v>
      </c>
    </row>
    <row r="3127" spans="1:62" x14ac:dyDescent="0.35">
      <c r="A3127">
        <v>53766436</v>
      </c>
      <c r="B3127" t="s">
        <v>8277</v>
      </c>
      <c r="C3127" t="s">
        <v>922</v>
      </c>
      <c r="D3127" t="s">
        <v>76</v>
      </c>
      <c r="E3127" t="s">
        <v>8278</v>
      </c>
      <c r="F3127">
        <v>25128106</v>
      </c>
      <c r="G3127" t="s">
        <v>8279</v>
      </c>
      <c r="H3127">
        <v>3.3</v>
      </c>
      <c r="I3127" s="1">
        <v>44442</v>
      </c>
      <c r="J3127">
        <v>44472.999988425923</v>
      </c>
      <c r="K3127" t="s">
        <v>8280</v>
      </c>
      <c r="L3127" t="s">
        <v>65</v>
      </c>
      <c r="M3127" t="s">
        <v>66</v>
      </c>
      <c r="N3127" t="s">
        <v>67</v>
      </c>
      <c r="Q3127" t="s">
        <v>70</v>
      </c>
      <c r="S3127" t="s">
        <v>71</v>
      </c>
      <c r="T3127" t="s">
        <v>8281</v>
      </c>
      <c r="U3127">
        <v>1</v>
      </c>
      <c r="V3127">
        <v>1</v>
      </c>
      <c r="W3127">
        <v>1</v>
      </c>
      <c r="X3127">
        <v>1</v>
      </c>
      <c r="Y3127">
        <v>0</v>
      </c>
      <c r="Z3127">
        <v>0</v>
      </c>
      <c r="AA3127">
        <v>0</v>
      </c>
      <c r="AB3127">
        <v>0</v>
      </c>
      <c r="AC3127">
        <v>0</v>
      </c>
      <c r="AD3127">
        <v>0</v>
      </c>
      <c r="AE3127">
        <v>1</v>
      </c>
      <c r="AF3127">
        <v>0</v>
      </c>
      <c r="AG3127">
        <v>0</v>
      </c>
      <c r="AH3127">
        <v>1</v>
      </c>
      <c r="AI3127">
        <v>0</v>
      </c>
      <c r="AJ3127">
        <v>0</v>
      </c>
      <c r="AK3127">
        <v>0</v>
      </c>
      <c r="AL3127">
        <v>0</v>
      </c>
      <c r="AM3127">
        <v>0</v>
      </c>
      <c r="AN3127">
        <v>0</v>
      </c>
      <c r="AO3127">
        <v>0</v>
      </c>
      <c r="AP3127">
        <v>0</v>
      </c>
      <c r="AQ3127">
        <v>0</v>
      </c>
      <c r="AR3127">
        <v>0</v>
      </c>
      <c r="AS3127">
        <v>0</v>
      </c>
      <c r="AT3127">
        <v>44442</v>
      </c>
      <c r="AU3127">
        <v>44472</v>
      </c>
      <c r="AV3127">
        <v>0</v>
      </c>
      <c r="AW3127">
        <v>1</v>
      </c>
      <c r="AX3127">
        <v>0</v>
      </c>
      <c r="AY3127">
        <v>2021</v>
      </c>
      <c r="AZ3127">
        <v>9</v>
      </c>
      <c r="BA3127">
        <v>30</v>
      </c>
      <c r="BB3127">
        <v>6</v>
      </c>
      <c r="BF3127">
        <v>2021</v>
      </c>
      <c r="BG3127" t="s">
        <v>104</v>
      </c>
      <c r="BH3127" t="s">
        <v>9822</v>
      </c>
      <c r="BI3127" t="s">
        <v>9788</v>
      </c>
      <c r="BJ3127" t="s">
        <v>9797</v>
      </c>
    </row>
    <row r="3128" spans="1:62" x14ac:dyDescent="0.35">
      <c r="A3128">
        <v>53766513</v>
      </c>
      <c r="B3128" t="s">
        <v>8277</v>
      </c>
      <c r="C3128" t="s">
        <v>922</v>
      </c>
      <c r="D3128" t="s">
        <v>76</v>
      </c>
      <c r="E3128" t="s">
        <v>8278</v>
      </c>
      <c r="F3128">
        <v>25128106</v>
      </c>
      <c r="G3128" t="s">
        <v>8279</v>
      </c>
      <c r="H3128">
        <v>3.3</v>
      </c>
      <c r="I3128" s="1">
        <v>44442</v>
      </c>
      <c r="J3128">
        <v>44472.999988425923</v>
      </c>
      <c r="K3128" t="s">
        <v>8280</v>
      </c>
      <c r="L3128" t="s">
        <v>65</v>
      </c>
      <c r="M3128" t="s">
        <v>120</v>
      </c>
      <c r="N3128" t="s">
        <v>121</v>
      </c>
      <c r="O3128" t="s">
        <v>168</v>
      </c>
      <c r="P3128" t="s">
        <v>121</v>
      </c>
      <c r="Q3128" t="s">
        <v>70</v>
      </c>
      <c r="S3128" t="s">
        <v>71</v>
      </c>
      <c r="T3128" t="s">
        <v>8282</v>
      </c>
      <c r="U3128">
        <v>1</v>
      </c>
      <c r="V3128">
        <v>1</v>
      </c>
      <c r="W3128">
        <v>1</v>
      </c>
      <c r="X3128">
        <v>1</v>
      </c>
      <c r="Y3128">
        <v>0</v>
      </c>
      <c r="Z3128">
        <v>0</v>
      </c>
      <c r="AA3128">
        <v>0</v>
      </c>
      <c r="AB3128">
        <v>0</v>
      </c>
      <c r="AC3128">
        <v>0</v>
      </c>
      <c r="AD3128">
        <v>0</v>
      </c>
      <c r="AE3128">
        <v>1</v>
      </c>
      <c r="AF3128">
        <v>0</v>
      </c>
      <c r="AG3128">
        <v>0</v>
      </c>
      <c r="AH3128">
        <v>1</v>
      </c>
      <c r="AI3128">
        <v>0</v>
      </c>
      <c r="AJ3128">
        <v>0</v>
      </c>
      <c r="AK3128">
        <v>0</v>
      </c>
      <c r="AL3128">
        <v>0</v>
      </c>
      <c r="AM3128">
        <v>0</v>
      </c>
      <c r="AN3128">
        <v>0</v>
      </c>
      <c r="AO3128">
        <v>0</v>
      </c>
      <c r="AP3128">
        <v>0</v>
      </c>
      <c r="AQ3128">
        <v>0</v>
      </c>
      <c r="AR3128">
        <v>0</v>
      </c>
      <c r="AS3128">
        <v>0</v>
      </c>
      <c r="AT3128">
        <v>44442</v>
      </c>
      <c r="AU3128">
        <v>44472</v>
      </c>
      <c r="AV3128">
        <v>0</v>
      </c>
      <c r="AW3128">
        <v>1</v>
      </c>
      <c r="AX3128">
        <v>0</v>
      </c>
      <c r="AY3128">
        <v>2021</v>
      </c>
      <c r="AZ3128">
        <v>9</v>
      </c>
      <c r="BA3128">
        <v>30</v>
      </c>
      <c r="BB3128">
        <v>6</v>
      </c>
      <c r="BF3128">
        <v>2021</v>
      </c>
      <c r="BG3128" t="s">
        <v>104</v>
      </c>
      <c r="BH3128" t="s">
        <v>9822</v>
      </c>
      <c r="BI3128" t="s">
        <v>9788</v>
      </c>
      <c r="BJ3128" t="s">
        <v>9797</v>
      </c>
    </row>
    <row r="3129" spans="1:62" x14ac:dyDescent="0.35">
      <c r="A3129">
        <v>53770077</v>
      </c>
      <c r="B3129" t="s">
        <v>116</v>
      </c>
      <c r="C3129" t="s">
        <v>61</v>
      </c>
      <c r="D3129" t="s">
        <v>125</v>
      </c>
      <c r="E3129" t="s">
        <v>6034</v>
      </c>
      <c r="F3129">
        <v>46666376</v>
      </c>
      <c r="I3129" s="1">
        <v>44442</v>
      </c>
      <c r="J3129">
        <v>44472.999988425923</v>
      </c>
      <c r="K3129" t="s">
        <v>6035</v>
      </c>
      <c r="L3129" t="s">
        <v>65</v>
      </c>
      <c r="M3129" t="s">
        <v>66</v>
      </c>
      <c r="N3129" t="s">
        <v>67</v>
      </c>
      <c r="O3129" t="s">
        <v>68</v>
      </c>
      <c r="P3129" t="s">
        <v>67</v>
      </c>
      <c r="Q3129" t="s">
        <v>70</v>
      </c>
      <c r="R3129" t="s">
        <v>6036</v>
      </c>
      <c r="S3129" t="s">
        <v>71</v>
      </c>
      <c r="T3129" t="s">
        <v>8283</v>
      </c>
      <c r="U3129">
        <v>1</v>
      </c>
      <c r="V3129">
        <v>1</v>
      </c>
      <c r="W3129">
        <v>0</v>
      </c>
      <c r="X3129">
        <v>1</v>
      </c>
      <c r="Y3129">
        <v>0</v>
      </c>
      <c r="Z3129">
        <v>0</v>
      </c>
      <c r="AA3129">
        <v>0</v>
      </c>
      <c r="AB3129">
        <v>0</v>
      </c>
      <c r="AC3129">
        <v>0</v>
      </c>
      <c r="AD3129">
        <v>0</v>
      </c>
      <c r="AE3129">
        <v>1</v>
      </c>
      <c r="AF3129">
        <v>0</v>
      </c>
      <c r="AG3129">
        <v>0</v>
      </c>
      <c r="AH3129">
        <v>1</v>
      </c>
      <c r="AI3129">
        <v>0</v>
      </c>
      <c r="AJ3129">
        <v>0</v>
      </c>
      <c r="AK3129">
        <v>0</v>
      </c>
      <c r="AL3129">
        <v>0</v>
      </c>
      <c r="AM3129">
        <v>0</v>
      </c>
      <c r="AN3129">
        <v>0</v>
      </c>
      <c r="AO3129">
        <v>0</v>
      </c>
      <c r="AP3129">
        <v>1</v>
      </c>
      <c r="AQ3129">
        <v>0</v>
      </c>
      <c r="AR3129">
        <v>0</v>
      </c>
      <c r="AS3129">
        <v>0</v>
      </c>
      <c r="AT3129">
        <v>44442</v>
      </c>
      <c r="AU3129">
        <v>44472</v>
      </c>
      <c r="AV3129">
        <v>0</v>
      </c>
      <c r="AW3129">
        <v>1</v>
      </c>
      <c r="AX3129">
        <v>0</v>
      </c>
      <c r="AY3129">
        <v>2021</v>
      </c>
      <c r="AZ3129">
        <v>9</v>
      </c>
      <c r="BA3129">
        <v>30</v>
      </c>
      <c r="BB3129">
        <v>6</v>
      </c>
      <c r="BF3129">
        <v>2021</v>
      </c>
      <c r="BG3129" t="s">
        <v>104</v>
      </c>
      <c r="BH3129" t="s">
        <v>59</v>
      </c>
      <c r="BI3129" t="s">
        <v>9788</v>
      </c>
      <c r="BJ3129" t="s">
        <v>9797</v>
      </c>
    </row>
    <row r="3130" spans="1:62" x14ac:dyDescent="0.35">
      <c r="A3130">
        <v>53771403</v>
      </c>
      <c r="B3130" t="s">
        <v>8284</v>
      </c>
      <c r="C3130" t="s">
        <v>75</v>
      </c>
      <c r="D3130" t="s">
        <v>7370</v>
      </c>
      <c r="E3130" t="s">
        <v>6265</v>
      </c>
      <c r="F3130">
        <v>25648791</v>
      </c>
      <c r="G3130" t="s">
        <v>7371</v>
      </c>
      <c r="H3130">
        <v>3.4</v>
      </c>
      <c r="I3130" s="1">
        <v>44442</v>
      </c>
      <c r="J3130">
        <v>44472.999988425923</v>
      </c>
      <c r="K3130" t="s">
        <v>8285</v>
      </c>
      <c r="L3130" t="s">
        <v>65</v>
      </c>
      <c r="M3130" t="s">
        <v>66</v>
      </c>
      <c r="N3130" t="s">
        <v>67</v>
      </c>
      <c r="O3130" t="s">
        <v>68</v>
      </c>
      <c r="P3130" t="s">
        <v>8286</v>
      </c>
      <c r="Q3130" t="s">
        <v>70</v>
      </c>
      <c r="S3130" t="s">
        <v>71</v>
      </c>
      <c r="T3130" t="s">
        <v>8287</v>
      </c>
      <c r="U3130">
        <v>0</v>
      </c>
      <c r="V3130">
        <v>1</v>
      </c>
      <c r="W3130">
        <v>0</v>
      </c>
      <c r="X3130">
        <v>1</v>
      </c>
      <c r="Y3130">
        <v>0</v>
      </c>
      <c r="Z3130">
        <v>0</v>
      </c>
      <c r="AA3130">
        <v>0</v>
      </c>
      <c r="AB3130">
        <v>0</v>
      </c>
      <c r="AC3130">
        <v>0</v>
      </c>
      <c r="AD3130">
        <v>0</v>
      </c>
      <c r="AE3130">
        <v>0</v>
      </c>
      <c r="AF3130">
        <v>1</v>
      </c>
      <c r="AG3130">
        <v>0</v>
      </c>
      <c r="AH3130">
        <v>0</v>
      </c>
      <c r="AI3130">
        <v>0</v>
      </c>
      <c r="AJ3130">
        <v>0</v>
      </c>
      <c r="AK3130">
        <v>0</v>
      </c>
      <c r="AL3130">
        <v>0</v>
      </c>
      <c r="AM3130">
        <v>0</v>
      </c>
      <c r="AN3130">
        <v>0</v>
      </c>
      <c r="AO3130">
        <v>0</v>
      </c>
      <c r="AP3130">
        <v>0</v>
      </c>
      <c r="AQ3130">
        <v>1</v>
      </c>
      <c r="AR3130">
        <v>0</v>
      </c>
      <c r="AS3130">
        <v>0</v>
      </c>
      <c r="AT3130">
        <v>44442</v>
      </c>
      <c r="AU3130">
        <v>44472</v>
      </c>
      <c r="AV3130">
        <v>0</v>
      </c>
      <c r="AW3130">
        <v>1</v>
      </c>
      <c r="AX3130">
        <v>0</v>
      </c>
      <c r="AY3130">
        <v>2021</v>
      </c>
      <c r="AZ3130">
        <v>9</v>
      </c>
      <c r="BA3130">
        <v>30</v>
      </c>
      <c r="BB3130">
        <v>4</v>
      </c>
      <c r="BF3130">
        <v>2021</v>
      </c>
      <c r="BG3130" t="s">
        <v>104</v>
      </c>
      <c r="BH3130" t="s">
        <v>9822</v>
      </c>
      <c r="BI3130" t="s">
        <v>9788</v>
      </c>
      <c r="BJ3130" t="s">
        <v>9797</v>
      </c>
    </row>
    <row r="3131" spans="1:62" x14ac:dyDescent="0.35">
      <c r="A3131">
        <v>53772017</v>
      </c>
      <c r="B3131" t="s">
        <v>98</v>
      </c>
      <c r="C3131" t="s">
        <v>75</v>
      </c>
      <c r="D3131" t="s">
        <v>236</v>
      </c>
      <c r="E3131" t="s">
        <v>3335</v>
      </c>
      <c r="F3131">
        <v>35353359</v>
      </c>
      <c r="G3131" t="s">
        <v>3335</v>
      </c>
      <c r="I3131" s="1">
        <v>44442</v>
      </c>
      <c r="J3131">
        <v>44472.999988425923</v>
      </c>
      <c r="K3131" t="s">
        <v>8288</v>
      </c>
      <c r="L3131" t="s">
        <v>65</v>
      </c>
      <c r="M3131" t="s">
        <v>120</v>
      </c>
      <c r="N3131" t="s">
        <v>121</v>
      </c>
      <c r="O3131" t="s">
        <v>583</v>
      </c>
      <c r="P3131" t="s">
        <v>1971</v>
      </c>
      <c r="Q3131" t="s">
        <v>70</v>
      </c>
      <c r="S3131" t="s">
        <v>71</v>
      </c>
      <c r="T3131" t="s">
        <v>8289</v>
      </c>
      <c r="U3131">
        <v>1</v>
      </c>
      <c r="V3131">
        <v>1</v>
      </c>
      <c r="W3131">
        <v>1</v>
      </c>
      <c r="X3131">
        <v>1</v>
      </c>
      <c r="Y3131">
        <v>0</v>
      </c>
      <c r="Z3131">
        <v>0</v>
      </c>
      <c r="AA3131">
        <v>0</v>
      </c>
      <c r="AB3131">
        <v>0</v>
      </c>
      <c r="AC3131">
        <v>0</v>
      </c>
      <c r="AD3131">
        <v>0</v>
      </c>
      <c r="AE3131">
        <v>1</v>
      </c>
      <c r="AF3131">
        <v>0</v>
      </c>
      <c r="AG3131">
        <v>0</v>
      </c>
      <c r="AH3131">
        <v>1</v>
      </c>
      <c r="AI3131">
        <v>0</v>
      </c>
      <c r="AJ3131">
        <v>0</v>
      </c>
      <c r="AK3131">
        <v>0</v>
      </c>
      <c r="AL3131">
        <v>0</v>
      </c>
      <c r="AM3131">
        <v>0</v>
      </c>
      <c r="AN3131">
        <v>0</v>
      </c>
      <c r="AO3131">
        <v>0</v>
      </c>
      <c r="AP3131">
        <v>0</v>
      </c>
      <c r="AQ3131">
        <v>0</v>
      </c>
      <c r="AR3131">
        <v>0</v>
      </c>
      <c r="AS3131">
        <v>0</v>
      </c>
      <c r="AT3131">
        <v>44442</v>
      </c>
      <c r="AU3131">
        <v>44472</v>
      </c>
      <c r="AV3131">
        <v>0</v>
      </c>
      <c r="AW3131">
        <v>1</v>
      </c>
      <c r="AX3131">
        <v>0</v>
      </c>
      <c r="AY3131">
        <v>2021</v>
      </c>
      <c r="AZ3131">
        <v>9</v>
      </c>
      <c r="BA3131">
        <v>30</v>
      </c>
      <c r="BB3131">
        <v>6</v>
      </c>
      <c r="BF3131">
        <v>2021</v>
      </c>
      <c r="BG3131" t="s">
        <v>104</v>
      </c>
      <c r="BH3131" t="s">
        <v>9822</v>
      </c>
      <c r="BI3131" t="s">
        <v>9788</v>
      </c>
      <c r="BJ3131" t="s">
        <v>9797</v>
      </c>
    </row>
    <row r="3132" spans="1:62" x14ac:dyDescent="0.35">
      <c r="A3132">
        <v>53772667</v>
      </c>
      <c r="B3132" t="s">
        <v>8290</v>
      </c>
      <c r="C3132" t="s">
        <v>75</v>
      </c>
      <c r="D3132" t="s">
        <v>165</v>
      </c>
      <c r="E3132" t="s">
        <v>346</v>
      </c>
      <c r="F3132">
        <v>37079664</v>
      </c>
      <c r="I3132" s="1">
        <v>44442</v>
      </c>
      <c r="J3132">
        <v>44472.999988425923</v>
      </c>
      <c r="K3132" t="s">
        <v>8291</v>
      </c>
      <c r="L3132" t="s">
        <v>65</v>
      </c>
      <c r="M3132" t="s">
        <v>66</v>
      </c>
      <c r="N3132" t="s">
        <v>67</v>
      </c>
      <c r="O3132" t="s">
        <v>68</v>
      </c>
      <c r="P3132" t="s">
        <v>67</v>
      </c>
      <c r="Q3132" t="s">
        <v>70</v>
      </c>
      <c r="R3132" t="s">
        <v>8292</v>
      </c>
      <c r="S3132" t="s">
        <v>71</v>
      </c>
      <c r="T3132" t="s">
        <v>8293</v>
      </c>
      <c r="U3132">
        <v>0</v>
      </c>
      <c r="V3132">
        <v>1</v>
      </c>
      <c r="W3132">
        <v>1</v>
      </c>
      <c r="X3132">
        <v>1</v>
      </c>
      <c r="Y3132">
        <v>0</v>
      </c>
      <c r="Z3132">
        <v>0</v>
      </c>
      <c r="AA3132">
        <v>0</v>
      </c>
      <c r="AB3132">
        <v>0</v>
      </c>
      <c r="AC3132">
        <v>0</v>
      </c>
      <c r="AD3132">
        <v>1</v>
      </c>
      <c r="AE3132">
        <v>1</v>
      </c>
      <c r="AF3132">
        <v>1</v>
      </c>
      <c r="AG3132">
        <v>1</v>
      </c>
      <c r="AH3132">
        <v>0</v>
      </c>
      <c r="AI3132">
        <v>0</v>
      </c>
      <c r="AJ3132">
        <v>0</v>
      </c>
      <c r="AK3132">
        <v>0</v>
      </c>
      <c r="AL3132">
        <v>0</v>
      </c>
      <c r="AM3132">
        <v>0</v>
      </c>
      <c r="AN3132">
        <v>0</v>
      </c>
      <c r="AO3132">
        <v>0</v>
      </c>
      <c r="AP3132">
        <v>1</v>
      </c>
      <c r="AQ3132">
        <v>0</v>
      </c>
      <c r="AR3132">
        <v>0</v>
      </c>
      <c r="AS3132">
        <v>0</v>
      </c>
      <c r="AT3132">
        <v>44448</v>
      </c>
      <c r="AU3132">
        <v>44470</v>
      </c>
      <c r="AV3132">
        <v>1</v>
      </c>
      <c r="AW3132">
        <v>1</v>
      </c>
      <c r="AX3132">
        <v>0</v>
      </c>
      <c r="AY3132">
        <v>2021</v>
      </c>
      <c r="AZ3132">
        <v>9</v>
      </c>
      <c r="BA3132">
        <v>30</v>
      </c>
      <c r="BB3132">
        <v>8</v>
      </c>
      <c r="BF3132">
        <v>2021</v>
      </c>
      <c r="BG3132" t="s">
        <v>73</v>
      </c>
      <c r="BH3132" t="s">
        <v>59</v>
      </c>
      <c r="BI3132" t="s">
        <v>9788</v>
      </c>
      <c r="BJ3132" t="s">
        <v>9797</v>
      </c>
    </row>
    <row r="3133" spans="1:62" x14ac:dyDescent="0.35">
      <c r="A3133">
        <v>53783416</v>
      </c>
      <c r="B3133" t="s">
        <v>116</v>
      </c>
      <c r="C3133" t="s">
        <v>61</v>
      </c>
      <c r="D3133" t="s">
        <v>125</v>
      </c>
      <c r="E3133" t="s">
        <v>8053</v>
      </c>
      <c r="F3133">
        <v>21767825</v>
      </c>
      <c r="G3133" t="s">
        <v>8054</v>
      </c>
      <c r="H3133">
        <v>3.1429</v>
      </c>
      <c r="I3133" s="1">
        <v>44445</v>
      </c>
      <c r="J3133">
        <v>44475.999988425923</v>
      </c>
      <c r="K3133" t="s">
        <v>8055</v>
      </c>
      <c r="L3133" t="s">
        <v>65</v>
      </c>
      <c r="M3133" t="s">
        <v>66</v>
      </c>
      <c r="N3133" t="s">
        <v>67</v>
      </c>
      <c r="O3133" t="s">
        <v>438</v>
      </c>
      <c r="P3133" t="s">
        <v>8294</v>
      </c>
      <c r="Q3133" t="s">
        <v>102</v>
      </c>
      <c r="S3133" t="s">
        <v>71</v>
      </c>
      <c r="T3133" t="s">
        <v>8295</v>
      </c>
      <c r="U3133">
        <v>1</v>
      </c>
      <c r="V3133">
        <v>1</v>
      </c>
      <c r="W3133">
        <v>1</v>
      </c>
      <c r="X3133">
        <v>1</v>
      </c>
      <c r="Y3133">
        <v>0</v>
      </c>
      <c r="Z3133">
        <v>0</v>
      </c>
      <c r="AA3133">
        <v>0</v>
      </c>
      <c r="AB3133">
        <v>0</v>
      </c>
      <c r="AC3133">
        <v>0</v>
      </c>
      <c r="AD3133">
        <v>0</v>
      </c>
      <c r="AE3133">
        <v>1</v>
      </c>
      <c r="AF3133">
        <v>0</v>
      </c>
      <c r="AG3133">
        <v>0</v>
      </c>
      <c r="AH3133">
        <v>1</v>
      </c>
      <c r="AI3133">
        <v>0</v>
      </c>
      <c r="AJ3133">
        <v>0</v>
      </c>
      <c r="AK3133">
        <v>0</v>
      </c>
      <c r="AL3133">
        <v>0</v>
      </c>
      <c r="AM3133">
        <v>0</v>
      </c>
      <c r="AN3133">
        <v>0</v>
      </c>
      <c r="AO3133">
        <v>0</v>
      </c>
      <c r="AP3133">
        <v>0</v>
      </c>
      <c r="AQ3133">
        <v>0</v>
      </c>
      <c r="AR3133">
        <v>0</v>
      </c>
      <c r="AS3133">
        <v>0</v>
      </c>
      <c r="AT3133">
        <v>44445</v>
      </c>
      <c r="AU3133">
        <v>44475</v>
      </c>
      <c r="AV3133">
        <v>0</v>
      </c>
      <c r="AW3133">
        <v>1</v>
      </c>
      <c r="AX3133">
        <v>0</v>
      </c>
      <c r="AY3133">
        <v>2021</v>
      </c>
      <c r="AZ3133">
        <v>9</v>
      </c>
      <c r="BA3133">
        <v>30</v>
      </c>
      <c r="BB3133">
        <v>6</v>
      </c>
      <c r="BF3133">
        <v>2021</v>
      </c>
      <c r="BG3133" t="s">
        <v>104</v>
      </c>
      <c r="BH3133" t="s">
        <v>9822</v>
      </c>
      <c r="BI3133" t="s">
        <v>9788</v>
      </c>
      <c r="BJ3133" t="s">
        <v>9794</v>
      </c>
    </row>
    <row r="3134" spans="1:62" x14ac:dyDescent="0.35">
      <c r="A3134">
        <v>53784901</v>
      </c>
      <c r="B3134" t="s">
        <v>98</v>
      </c>
      <c r="C3134" t="s">
        <v>75</v>
      </c>
      <c r="D3134" t="s">
        <v>76</v>
      </c>
      <c r="E3134" t="s">
        <v>1695</v>
      </c>
      <c r="F3134">
        <v>37854646</v>
      </c>
      <c r="I3134" s="1">
        <v>44445</v>
      </c>
      <c r="J3134">
        <v>44475.999988425923</v>
      </c>
      <c r="K3134" t="s">
        <v>8296</v>
      </c>
      <c r="L3134" t="s">
        <v>65</v>
      </c>
      <c r="M3134" t="s">
        <v>66</v>
      </c>
      <c r="N3134" t="s">
        <v>67</v>
      </c>
      <c r="O3134" t="s">
        <v>68</v>
      </c>
      <c r="P3134" t="s">
        <v>67</v>
      </c>
      <c r="Q3134" t="s">
        <v>70</v>
      </c>
      <c r="S3134" t="s">
        <v>71</v>
      </c>
      <c r="T3134" t="s">
        <v>8297</v>
      </c>
      <c r="U3134">
        <v>1</v>
      </c>
      <c r="V3134">
        <v>1</v>
      </c>
      <c r="W3134">
        <v>1</v>
      </c>
      <c r="X3134">
        <v>1</v>
      </c>
      <c r="Y3134">
        <v>0</v>
      </c>
      <c r="Z3134">
        <v>0</v>
      </c>
      <c r="AA3134">
        <v>0</v>
      </c>
      <c r="AB3134">
        <v>0</v>
      </c>
      <c r="AC3134">
        <v>0</v>
      </c>
      <c r="AD3134">
        <v>0</v>
      </c>
      <c r="AE3134">
        <v>1</v>
      </c>
      <c r="AF3134">
        <v>0</v>
      </c>
      <c r="AG3134">
        <v>0</v>
      </c>
      <c r="AH3134">
        <v>1</v>
      </c>
      <c r="AI3134">
        <v>0</v>
      </c>
      <c r="AJ3134">
        <v>0</v>
      </c>
      <c r="AK3134">
        <v>0</v>
      </c>
      <c r="AL3134">
        <v>0</v>
      </c>
      <c r="AM3134">
        <v>0</v>
      </c>
      <c r="AN3134">
        <v>0</v>
      </c>
      <c r="AO3134">
        <v>0</v>
      </c>
      <c r="AP3134">
        <v>1</v>
      </c>
      <c r="AQ3134">
        <v>0</v>
      </c>
      <c r="AR3134">
        <v>0</v>
      </c>
      <c r="AS3134">
        <v>0</v>
      </c>
      <c r="AT3134">
        <v>44445</v>
      </c>
      <c r="AU3134">
        <v>44470</v>
      </c>
      <c r="AV3134">
        <v>0</v>
      </c>
      <c r="AW3134">
        <v>1</v>
      </c>
      <c r="AX3134">
        <v>0</v>
      </c>
      <c r="AY3134">
        <v>2021</v>
      </c>
      <c r="AZ3134">
        <v>9</v>
      </c>
      <c r="BA3134">
        <v>30</v>
      </c>
      <c r="BB3134">
        <v>7</v>
      </c>
      <c r="BF3134">
        <v>2021</v>
      </c>
      <c r="BG3134" t="s">
        <v>104</v>
      </c>
      <c r="BH3134" t="s">
        <v>9822</v>
      </c>
      <c r="BI3134" t="s">
        <v>9788</v>
      </c>
      <c r="BJ3134" t="s">
        <v>9794</v>
      </c>
    </row>
    <row r="3135" spans="1:62" x14ac:dyDescent="0.35">
      <c r="A3135">
        <v>53790687</v>
      </c>
      <c r="B3135" t="s">
        <v>3524</v>
      </c>
      <c r="C3135" t="s">
        <v>142</v>
      </c>
      <c r="D3135" t="s">
        <v>76</v>
      </c>
      <c r="E3135" t="s">
        <v>8153</v>
      </c>
      <c r="F3135">
        <v>25614153</v>
      </c>
      <c r="I3135" s="1">
        <v>44445</v>
      </c>
      <c r="J3135">
        <v>44458.999988425923</v>
      </c>
      <c r="K3135" t="s">
        <v>8298</v>
      </c>
      <c r="L3135" t="s">
        <v>65</v>
      </c>
      <c r="M3135" t="s">
        <v>79</v>
      </c>
      <c r="N3135" t="s">
        <v>80</v>
      </c>
      <c r="P3135" t="s">
        <v>189</v>
      </c>
      <c r="Q3135" t="s">
        <v>70</v>
      </c>
      <c r="R3135" t="s">
        <v>8299</v>
      </c>
      <c r="S3135" t="s">
        <v>71</v>
      </c>
      <c r="T3135" t="s">
        <v>8300</v>
      </c>
      <c r="U3135">
        <v>0</v>
      </c>
      <c r="V3135">
        <v>1</v>
      </c>
      <c r="W3135">
        <v>1</v>
      </c>
      <c r="X3135">
        <v>1</v>
      </c>
      <c r="Y3135">
        <v>0</v>
      </c>
      <c r="Z3135">
        <v>0</v>
      </c>
      <c r="AA3135">
        <v>0</v>
      </c>
      <c r="AB3135">
        <v>0</v>
      </c>
      <c r="AC3135">
        <v>0</v>
      </c>
      <c r="AD3135">
        <v>0</v>
      </c>
      <c r="AE3135">
        <v>1</v>
      </c>
      <c r="AF3135">
        <v>0</v>
      </c>
      <c r="AG3135">
        <v>0</v>
      </c>
      <c r="AH3135">
        <v>1</v>
      </c>
      <c r="AI3135">
        <v>0</v>
      </c>
      <c r="AJ3135">
        <v>0</v>
      </c>
      <c r="AK3135">
        <v>0</v>
      </c>
      <c r="AL3135">
        <v>0</v>
      </c>
      <c r="AM3135">
        <v>0</v>
      </c>
      <c r="AN3135">
        <v>0</v>
      </c>
      <c r="AO3135">
        <v>0</v>
      </c>
      <c r="AP3135">
        <v>0</v>
      </c>
      <c r="AQ3135">
        <v>0</v>
      </c>
      <c r="AR3135">
        <v>0</v>
      </c>
      <c r="AS3135">
        <v>0</v>
      </c>
      <c r="AT3135">
        <v>44445</v>
      </c>
      <c r="AU3135">
        <v>44458</v>
      </c>
      <c r="AV3135">
        <v>0</v>
      </c>
      <c r="AW3135">
        <v>1</v>
      </c>
      <c r="AX3135">
        <v>0</v>
      </c>
      <c r="AY3135">
        <v>2021</v>
      </c>
      <c r="AZ3135">
        <v>9</v>
      </c>
      <c r="BA3135">
        <v>13</v>
      </c>
      <c r="BB3135">
        <v>5</v>
      </c>
      <c r="BC3135">
        <v>82288</v>
      </c>
      <c r="BD3135">
        <v>93121</v>
      </c>
      <c r="BE3135" t="s">
        <v>90</v>
      </c>
      <c r="BF3135">
        <v>2021</v>
      </c>
      <c r="BG3135" t="s">
        <v>104</v>
      </c>
      <c r="BH3135" t="s">
        <v>59</v>
      </c>
      <c r="BI3135" t="s">
        <v>9788</v>
      </c>
      <c r="BJ3135" t="s">
        <v>9794</v>
      </c>
    </row>
    <row r="3136" spans="1:62" x14ac:dyDescent="0.35">
      <c r="A3136">
        <v>53791283</v>
      </c>
      <c r="B3136" t="s">
        <v>98</v>
      </c>
      <c r="C3136" t="s">
        <v>61</v>
      </c>
      <c r="D3136" t="s">
        <v>125</v>
      </c>
      <c r="E3136" t="s">
        <v>4101</v>
      </c>
      <c r="F3136">
        <v>29439808</v>
      </c>
      <c r="I3136" s="1">
        <v>44445</v>
      </c>
      <c r="J3136">
        <v>44475.999988425923</v>
      </c>
      <c r="K3136" t="s">
        <v>7460</v>
      </c>
      <c r="L3136" t="s">
        <v>65</v>
      </c>
      <c r="M3136" t="s">
        <v>66</v>
      </c>
      <c r="N3136" t="s">
        <v>67</v>
      </c>
      <c r="O3136" t="s">
        <v>101</v>
      </c>
      <c r="P3136" t="s">
        <v>8301</v>
      </c>
      <c r="Q3136" t="s">
        <v>70</v>
      </c>
      <c r="S3136" t="s">
        <v>71</v>
      </c>
      <c r="T3136" t="s">
        <v>8302</v>
      </c>
      <c r="U3136">
        <v>0</v>
      </c>
      <c r="V3136">
        <v>1</v>
      </c>
      <c r="W3136">
        <v>1</v>
      </c>
      <c r="X3136">
        <v>1</v>
      </c>
      <c r="Y3136">
        <v>0</v>
      </c>
      <c r="Z3136">
        <v>0</v>
      </c>
      <c r="AA3136">
        <v>0</v>
      </c>
      <c r="AB3136">
        <v>0</v>
      </c>
      <c r="AC3136">
        <v>0</v>
      </c>
      <c r="AD3136">
        <v>0</v>
      </c>
      <c r="AE3136">
        <v>1</v>
      </c>
      <c r="AF3136">
        <v>0</v>
      </c>
      <c r="AG3136">
        <v>0</v>
      </c>
      <c r="AH3136">
        <v>1</v>
      </c>
      <c r="AI3136">
        <v>0</v>
      </c>
      <c r="AJ3136">
        <v>0</v>
      </c>
      <c r="AK3136">
        <v>0</v>
      </c>
      <c r="AL3136">
        <v>0</v>
      </c>
      <c r="AM3136">
        <v>0</v>
      </c>
      <c r="AN3136">
        <v>0</v>
      </c>
      <c r="AO3136">
        <v>0</v>
      </c>
      <c r="AP3136">
        <v>0</v>
      </c>
      <c r="AQ3136">
        <v>0</v>
      </c>
      <c r="AR3136">
        <v>0</v>
      </c>
      <c r="AS3136">
        <v>0</v>
      </c>
      <c r="AT3136">
        <v>44445</v>
      </c>
      <c r="AU3136">
        <v>44475</v>
      </c>
      <c r="AV3136">
        <v>0</v>
      </c>
      <c r="AW3136">
        <v>1</v>
      </c>
      <c r="AX3136">
        <v>0</v>
      </c>
      <c r="AY3136">
        <v>2021</v>
      </c>
      <c r="AZ3136">
        <v>9</v>
      </c>
      <c r="BA3136">
        <v>30</v>
      </c>
      <c r="BB3136">
        <v>5</v>
      </c>
      <c r="BF3136">
        <v>2021</v>
      </c>
      <c r="BG3136" t="s">
        <v>104</v>
      </c>
      <c r="BH3136" t="s">
        <v>9822</v>
      </c>
      <c r="BI3136" t="s">
        <v>9788</v>
      </c>
      <c r="BJ3136" t="s">
        <v>9794</v>
      </c>
    </row>
    <row r="3137" spans="1:62" x14ac:dyDescent="0.35">
      <c r="A3137">
        <v>53793290</v>
      </c>
      <c r="B3137" t="s">
        <v>116</v>
      </c>
      <c r="C3137" t="s">
        <v>75</v>
      </c>
      <c r="D3137" t="s">
        <v>85</v>
      </c>
      <c r="E3137" t="s">
        <v>3305</v>
      </c>
      <c r="F3137">
        <v>25421433</v>
      </c>
      <c r="I3137" s="1">
        <v>44445</v>
      </c>
      <c r="J3137">
        <v>44475.732442129629</v>
      </c>
      <c r="K3137" t="s">
        <v>8303</v>
      </c>
      <c r="L3137" t="s">
        <v>65</v>
      </c>
      <c r="M3137" t="s">
        <v>66</v>
      </c>
      <c r="N3137" t="s">
        <v>67</v>
      </c>
      <c r="O3137" t="s">
        <v>68</v>
      </c>
      <c r="P3137" t="s">
        <v>67</v>
      </c>
      <c r="Q3137" t="s">
        <v>70</v>
      </c>
      <c r="R3137" t="s">
        <v>8304</v>
      </c>
      <c r="S3137" t="s">
        <v>71</v>
      </c>
      <c r="T3137" t="s">
        <v>8305</v>
      </c>
      <c r="U3137">
        <v>0</v>
      </c>
      <c r="V3137">
        <v>1</v>
      </c>
      <c r="W3137">
        <v>1</v>
      </c>
      <c r="X3137">
        <v>1</v>
      </c>
      <c r="Y3137">
        <v>0</v>
      </c>
      <c r="Z3137">
        <v>0</v>
      </c>
      <c r="AA3137">
        <v>0</v>
      </c>
      <c r="AB3137">
        <v>0</v>
      </c>
      <c r="AC3137">
        <v>0</v>
      </c>
      <c r="AD3137">
        <v>0</v>
      </c>
      <c r="AE3137">
        <v>1</v>
      </c>
      <c r="AF3137">
        <v>0</v>
      </c>
      <c r="AG3137">
        <v>0</v>
      </c>
      <c r="AH3137">
        <v>1</v>
      </c>
      <c r="AI3137">
        <v>0</v>
      </c>
      <c r="AJ3137">
        <v>0</v>
      </c>
      <c r="AK3137">
        <v>0</v>
      </c>
      <c r="AL3137">
        <v>0</v>
      </c>
      <c r="AM3137">
        <v>0</v>
      </c>
      <c r="AN3137">
        <v>0</v>
      </c>
      <c r="AO3137">
        <v>0</v>
      </c>
      <c r="AP3137">
        <v>0</v>
      </c>
      <c r="AQ3137">
        <v>0</v>
      </c>
      <c r="AR3137">
        <v>0</v>
      </c>
      <c r="AS3137">
        <v>0</v>
      </c>
      <c r="AT3137">
        <v>44445</v>
      </c>
      <c r="AU3137">
        <v>44475</v>
      </c>
      <c r="AV3137">
        <v>1</v>
      </c>
      <c r="AW3137">
        <v>1</v>
      </c>
      <c r="AX3137">
        <v>0</v>
      </c>
      <c r="AY3137">
        <v>2021</v>
      </c>
      <c r="AZ3137">
        <v>9</v>
      </c>
      <c r="BA3137">
        <v>30</v>
      </c>
      <c r="BB3137">
        <v>5</v>
      </c>
      <c r="BC3137">
        <v>150000</v>
      </c>
      <c r="BD3137">
        <v>160000</v>
      </c>
      <c r="BE3137" t="s">
        <v>90</v>
      </c>
      <c r="BF3137">
        <v>2021</v>
      </c>
      <c r="BG3137" t="s">
        <v>73</v>
      </c>
      <c r="BH3137" t="s">
        <v>59</v>
      </c>
      <c r="BI3137" t="s">
        <v>9788</v>
      </c>
      <c r="BJ3137" t="s">
        <v>9794</v>
      </c>
    </row>
    <row r="3138" spans="1:62" x14ac:dyDescent="0.35">
      <c r="A3138">
        <v>53794795</v>
      </c>
      <c r="B3138" t="s">
        <v>8306</v>
      </c>
      <c r="C3138" t="s">
        <v>75</v>
      </c>
      <c r="D3138" t="s">
        <v>236</v>
      </c>
      <c r="E3138" t="s">
        <v>8307</v>
      </c>
      <c r="F3138">
        <v>23748589</v>
      </c>
      <c r="I3138" s="1">
        <v>44445</v>
      </c>
      <c r="J3138">
        <v>44475.999988425923</v>
      </c>
      <c r="K3138" t="s">
        <v>8308</v>
      </c>
      <c r="L3138" t="s">
        <v>65</v>
      </c>
      <c r="M3138" t="s">
        <v>197</v>
      </c>
      <c r="N3138" t="s">
        <v>198</v>
      </c>
      <c r="O3138" t="s">
        <v>168</v>
      </c>
      <c r="P3138" t="s">
        <v>198</v>
      </c>
      <c r="Q3138" t="s">
        <v>70</v>
      </c>
      <c r="R3138" t="s">
        <v>8100</v>
      </c>
      <c r="S3138" t="s">
        <v>71</v>
      </c>
      <c r="T3138" t="s">
        <v>8309</v>
      </c>
      <c r="U3138">
        <v>0</v>
      </c>
      <c r="V3138">
        <v>1</v>
      </c>
      <c r="W3138">
        <v>1</v>
      </c>
      <c r="X3138">
        <v>1</v>
      </c>
      <c r="Y3138">
        <v>0</v>
      </c>
      <c r="Z3138">
        <v>0</v>
      </c>
      <c r="AA3138">
        <v>0</v>
      </c>
      <c r="AB3138">
        <v>0</v>
      </c>
      <c r="AC3138">
        <v>0</v>
      </c>
      <c r="AD3138">
        <v>1</v>
      </c>
      <c r="AE3138">
        <v>1</v>
      </c>
      <c r="AF3138">
        <v>1</v>
      </c>
      <c r="AG3138">
        <v>1</v>
      </c>
      <c r="AH3138">
        <v>1</v>
      </c>
      <c r="AI3138">
        <v>0</v>
      </c>
      <c r="AJ3138">
        <v>0</v>
      </c>
      <c r="AK3138">
        <v>0</v>
      </c>
      <c r="AL3138">
        <v>0</v>
      </c>
      <c r="AM3138">
        <v>0</v>
      </c>
      <c r="AN3138">
        <v>0</v>
      </c>
      <c r="AO3138">
        <v>0</v>
      </c>
      <c r="AP3138">
        <v>1</v>
      </c>
      <c r="AQ3138">
        <v>0</v>
      </c>
      <c r="AR3138">
        <v>0</v>
      </c>
      <c r="AS3138">
        <v>0</v>
      </c>
      <c r="AT3138">
        <v>44445</v>
      </c>
      <c r="AU3138">
        <v>44473</v>
      </c>
      <c r="AV3138">
        <v>0</v>
      </c>
      <c r="AW3138">
        <v>1</v>
      </c>
      <c r="AX3138">
        <v>0</v>
      </c>
      <c r="AY3138">
        <v>2021</v>
      </c>
      <c r="AZ3138">
        <v>9</v>
      </c>
      <c r="BA3138">
        <v>30</v>
      </c>
      <c r="BB3138">
        <v>9</v>
      </c>
      <c r="BC3138">
        <v>130000</v>
      </c>
      <c r="BD3138">
        <v>130000</v>
      </c>
      <c r="BE3138" t="s">
        <v>90</v>
      </c>
      <c r="BF3138">
        <v>2021</v>
      </c>
      <c r="BG3138" t="s">
        <v>104</v>
      </c>
      <c r="BH3138" t="s">
        <v>59</v>
      </c>
      <c r="BI3138" t="s">
        <v>9788</v>
      </c>
      <c r="BJ3138" t="s">
        <v>9794</v>
      </c>
    </row>
    <row r="3139" spans="1:62" x14ac:dyDescent="0.35">
      <c r="A3139">
        <v>53795021</v>
      </c>
      <c r="B3139" t="s">
        <v>8306</v>
      </c>
      <c r="C3139" t="s">
        <v>75</v>
      </c>
      <c r="D3139" t="s">
        <v>85</v>
      </c>
      <c r="E3139" t="s">
        <v>8307</v>
      </c>
      <c r="F3139">
        <v>23748589</v>
      </c>
      <c r="I3139" s="1">
        <v>44445</v>
      </c>
      <c r="J3139">
        <v>44475.999988425923</v>
      </c>
      <c r="K3139" t="s">
        <v>8308</v>
      </c>
      <c r="L3139" t="s">
        <v>65</v>
      </c>
      <c r="M3139" t="s">
        <v>66</v>
      </c>
      <c r="N3139" t="s">
        <v>67</v>
      </c>
      <c r="O3139" t="s">
        <v>68</v>
      </c>
      <c r="P3139" t="s">
        <v>67</v>
      </c>
      <c r="Q3139" t="s">
        <v>70</v>
      </c>
      <c r="R3139" t="s">
        <v>8100</v>
      </c>
      <c r="S3139" t="s">
        <v>71</v>
      </c>
      <c r="T3139" t="s">
        <v>8310</v>
      </c>
      <c r="U3139">
        <v>0</v>
      </c>
      <c r="V3139">
        <v>1</v>
      </c>
      <c r="W3139">
        <v>1</v>
      </c>
      <c r="X3139">
        <v>1</v>
      </c>
      <c r="Y3139">
        <v>0</v>
      </c>
      <c r="Z3139">
        <v>0</v>
      </c>
      <c r="AA3139">
        <v>0</v>
      </c>
      <c r="AB3139">
        <v>0</v>
      </c>
      <c r="AC3139">
        <v>0</v>
      </c>
      <c r="AD3139">
        <v>1</v>
      </c>
      <c r="AE3139">
        <v>1</v>
      </c>
      <c r="AF3139">
        <v>1</v>
      </c>
      <c r="AG3139">
        <v>1</v>
      </c>
      <c r="AH3139">
        <v>1</v>
      </c>
      <c r="AI3139">
        <v>0</v>
      </c>
      <c r="AJ3139">
        <v>0</v>
      </c>
      <c r="AK3139">
        <v>0</v>
      </c>
      <c r="AL3139">
        <v>0</v>
      </c>
      <c r="AM3139">
        <v>0</v>
      </c>
      <c r="AN3139">
        <v>0</v>
      </c>
      <c r="AO3139">
        <v>0</v>
      </c>
      <c r="AP3139">
        <v>1</v>
      </c>
      <c r="AQ3139">
        <v>0</v>
      </c>
      <c r="AR3139">
        <v>0</v>
      </c>
      <c r="AS3139">
        <v>0</v>
      </c>
      <c r="AT3139">
        <v>44445</v>
      </c>
      <c r="AU3139">
        <v>44473</v>
      </c>
      <c r="AV3139">
        <v>0</v>
      </c>
      <c r="AW3139">
        <v>1</v>
      </c>
      <c r="AX3139">
        <v>0</v>
      </c>
      <c r="AY3139">
        <v>2021</v>
      </c>
      <c r="AZ3139">
        <v>9</v>
      </c>
      <c r="BA3139">
        <v>30</v>
      </c>
      <c r="BB3139">
        <v>9</v>
      </c>
      <c r="BC3139">
        <v>130000</v>
      </c>
      <c r="BD3139">
        <v>130000</v>
      </c>
      <c r="BE3139" t="s">
        <v>90</v>
      </c>
      <c r="BF3139">
        <v>2021</v>
      </c>
      <c r="BG3139" t="s">
        <v>104</v>
      </c>
      <c r="BH3139" t="s">
        <v>59</v>
      </c>
      <c r="BI3139" t="s">
        <v>9788</v>
      </c>
      <c r="BJ3139" t="s">
        <v>9794</v>
      </c>
    </row>
    <row r="3140" spans="1:62" x14ac:dyDescent="0.35">
      <c r="A3140">
        <v>53796746</v>
      </c>
      <c r="B3140" t="s">
        <v>98</v>
      </c>
      <c r="C3140" t="s">
        <v>61</v>
      </c>
      <c r="D3140" t="s">
        <v>125</v>
      </c>
      <c r="E3140" t="s">
        <v>1846</v>
      </c>
      <c r="F3140">
        <v>8133080</v>
      </c>
      <c r="G3140" t="s">
        <v>1846</v>
      </c>
      <c r="H3140">
        <v>3.415</v>
      </c>
      <c r="I3140" s="1">
        <v>44445</v>
      </c>
      <c r="J3140">
        <v>44475.999988425923</v>
      </c>
      <c r="K3140" t="s">
        <v>8311</v>
      </c>
      <c r="L3140" t="s">
        <v>65</v>
      </c>
      <c r="M3140" t="s">
        <v>66</v>
      </c>
      <c r="N3140" t="s">
        <v>67</v>
      </c>
      <c r="Q3140" t="s">
        <v>70</v>
      </c>
      <c r="R3140" t="s">
        <v>8312</v>
      </c>
      <c r="S3140" t="s">
        <v>71</v>
      </c>
      <c r="T3140" t="s">
        <v>8313</v>
      </c>
      <c r="U3140">
        <v>0</v>
      </c>
      <c r="V3140">
        <v>1</v>
      </c>
      <c r="W3140">
        <v>1</v>
      </c>
      <c r="X3140">
        <v>1</v>
      </c>
      <c r="Y3140">
        <v>0</v>
      </c>
      <c r="Z3140">
        <v>0</v>
      </c>
      <c r="AA3140">
        <v>0</v>
      </c>
      <c r="AB3140">
        <v>0</v>
      </c>
      <c r="AC3140">
        <v>0</v>
      </c>
      <c r="AD3140">
        <v>0</v>
      </c>
      <c r="AE3140">
        <v>1</v>
      </c>
      <c r="AF3140">
        <v>0</v>
      </c>
      <c r="AG3140">
        <v>0</v>
      </c>
      <c r="AH3140">
        <v>1</v>
      </c>
      <c r="AI3140">
        <v>0</v>
      </c>
      <c r="AJ3140">
        <v>0</v>
      </c>
      <c r="AK3140">
        <v>0</v>
      </c>
      <c r="AL3140">
        <v>0</v>
      </c>
      <c r="AM3140">
        <v>0</v>
      </c>
      <c r="AN3140">
        <v>0</v>
      </c>
      <c r="AO3140">
        <v>0</v>
      </c>
      <c r="AP3140">
        <v>0</v>
      </c>
      <c r="AQ3140">
        <v>0</v>
      </c>
      <c r="AR3140">
        <v>0</v>
      </c>
      <c r="AS3140">
        <v>0</v>
      </c>
      <c r="AT3140">
        <v>44445</v>
      </c>
      <c r="AU3140">
        <v>44475</v>
      </c>
      <c r="AV3140">
        <v>0</v>
      </c>
      <c r="AW3140">
        <v>1</v>
      </c>
      <c r="AX3140">
        <v>0</v>
      </c>
      <c r="AY3140">
        <v>2021</v>
      </c>
      <c r="AZ3140">
        <v>9</v>
      </c>
      <c r="BA3140">
        <v>30</v>
      </c>
      <c r="BB3140">
        <v>5</v>
      </c>
      <c r="BF3140">
        <v>2021</v>
      </c>
      <c r="BG3140" t="s">
        <v>104</v>
      </c>
      <c r="BH3140" t="s">
        <v>59</v>
      </c>
      <c r="BI3140" t="s">
        <v>9788</v>
      </c>
      <c r="BJ3140" t="s">
        <v>9794</v>
      </c>
    </row>
    <row r="3141" spans="1:62" x14ac:dyDescent="0.35">
      <c r="A3141">
        <v>53800901</v>
      </c>
      <c r="B3141" t="s">
        <v>8314</v>
      </c>
      <c r="C3141" t="s">
        <v>61</v>
      </c>
      <c r="D3141" t="s">
        <v>125</v>
      </c>
      <c r="E3141" t="s">
        <v>346</v>
      </c>
      <c r="F3141">
        <v>37079664</v>
      </c>
      <c r="I3141" s="1">
        <v>44446</v>
      </c>
      <c r="J3141">
        <v>44476.999988425923</v>
      </c>
      <c r="K3141" t="s">
        <v>8315</v>
      </c>
      <c r="L3141" t="s">
        <v>65</v>
      </c>
      <c r="M3141" t="s">
        <v>66</v>
      </c>
      <c r="N3141" t="s">
        <v>67</v>
      </c>
      <c r="O3141" t="s">
        <v>68</v>
      </c>
      <c r="P3141" t="s">
        <v>67</v>
      </c>
      <c r="Q3141" t="s">
        <v>70</v>
      </c>
      <c r="S3141" t="s">
        <v>71</v>
      </c>
      <c r="T3141" t="s">
        <v>8316</v>
      </c>
      <c r="U3141">
        <v>0</v>
      </c>
      <c r="V3141">
        <v>1</v>
      </c>
      <c r="W3141">
        <v>1</v>
      </c>
      <c r="X3141">
        <v>1</v>
      </c>
      <c r="Y3141">
        <v>0</v>
      </c>
      <c r="Z3141">
        <v>0</v>
      </c>
      <c r="AA3141">
        <v>0</v>
      </c>
      <c r="AB3141">
        <v>0</v>
      </c>
      <c r="AC3141">
        <v>0</v>
      </c>
      <c r="AD3141">
        <v>0</v>
      </c>
      <c r="AE3141">
        <v>1</v>
      </c>
      <c r="AF3141">
        <v>0</v>
      </c>
      <c r="AG3141">
        <v>0</v>
      </c>
      <c r="AH3141">
        <v>1</v>
      </c>
      <c r="AI3141">
        <v>0</v>
      </c>
      <c r="AJ3141">
        <v>0</v>
      </c>
      <c r="AK3141">
        <v>0</v>
      </c>
      <c r="AL3141">
        <v>0</v>
      </c>
      <c r="AM3141">
        <v>0</v>
      </c>
      <c r="AN3141">
        <v>0</v>
      </c>
      <c r="AO3141">
        <v>0</v>
      </c>
      <c r="AP3141">
        <v>1</v>
      </c>
      <c r="AQ3141">
        <v>0</v>
      </c>
      <c r="AR3141">
        <v>0</v>
      </c>
      <c r="AS3141">
        <v>0</v>
      </c>
      <c r="AT3141">
        <v>44446</v>
      </c>
      <c r="AU3141">
        <v>44473</v>
      </c>
      <c r="AV3141">
        <v>1</v>
      </c>
      <c r="AW3141">
        <v>1</v>
      </c>
      <c r="AX3141">
        <v>0</v>
      </c>
      <c r="AY3141">
        <v>2021</v>
      </c>
      <c r="AZ3141">
        <v>9</v>
      </c>
      <c r="BA3141">
        <v>30</v>
      </c>
      <c r="BB3141">
        <v>6</v>
      </c>
      <c r="BF3141">
        <v>2021</v>
      </c>
      <c r="BG3141" t="s">
        <v>73</v>
      </c>
      <c r="BH3141" t="s">
        <v>9822</v>
      </c>
      <c r="BI3141" t="s">
        <v>9788</v>
      </c>
      <c r="BJ3141" t="s">
        <v>9795</v>
      </c>
    </row>
    <row r="3142" spans="1:62" x14ac:dyDescent="0.35">
      <c r="A3142">
        <v>53801074</v>
      </c>
      <c r="B3142" t="s">
        <v>98</v>
      </c>
      <c r="C3142" t="s">
        <v>75</v>
      </c>
      <c r="D3142" t="s">
        <v>85</v>
      </c>
      <c r="E3142" t="s">
        <v>7664</v>
      </c>
      <c r="F3142">
        <v>29321933</v>
      </c>
      <c r="I3142" s="1">
        <v>44446</v>
      </c>
      <c r="J3142">
        <v>44476.476145833331</v>
      </c>
      <c r="K3142" t="s">
        <v>8317</v>
      </c>
      <c r="L3142" t="s">
        <v>65</v>
      </c>
      <c r="M3142" t="s">
        <v>66</v>
      </c>
      <c r="N3142" t="s">
        <v>67</v>
      </c>
      <c r="O3142" t="s">
        <v>68</v>
      </c>
      <c r="P3142" t="s">
        <v>67</v>
      </c>
      <c r="Q3142" t="s">
        <v>70</v>
      </c>
      <c r="S3142" t="s">
        <v>71</v>
      </c>
      <c r="T3142" t="s">
        <v>8318</v>
      </c>
      <c r="U3142">
        <v>1</v>
      </c>
      <c r="V3142">
        <v>1</v>
      </c>
      <c r="W3142">
        <v>1</v>
      </c>
      <c r="X3142">
        <v>1</v>
      </c>
      <c r="Y3142">
        <v>0</v>
      </c>
      <c r="Z3142">
        <v>0</v>
      </c>
      <c r="AA3142">
        <v>0</v>
      </c>
      <c r="AB3142">
        <v>0</v>
      </c>
      <c r="AC3142">
        <v>0</v>
      </c>
      <c r="AD3142">
        <v>0</v>
      </c>
      <c r="AE3142">
        <v>1</v>
      </c>
      <c r="AF3142">
        <v>0</v>
      </c>
      <c r="AG3142">
        <v>0</v>
      </c>
      <c r="AH3142">
        <v>1</v>
      </c>
      <c r="AI3142">
        <v>0</v>
      </c>
      <c r="AJ3142">
        <v>0</v>
      </c>
      <c r="AK3142">
        <v>0</v>
      </c>
      <c r="AL3142">
        <v>0</v>
      </c>
      <c r="AM3142">
        <v>0</v>
      </c>
      <c r="AN3142">
        <v>0</v>
      </c>
      <c r="AO3142">
        <v>0</v>
      </c>
      <c r="AP3142">
        <v>0</v>
      </c>
      <c r="AQ3142">
        <v>0</v>
      </c>
      <c r="AR3142">
        <v>0</v>
      </c>
      <c r="AS3142">
        <v>0</v>
      </c>
      <c r="AT3142">
        <v>44446</v>
      </c>
      <c r="AU3142">
        <v>44475</v>
      </c>
      <c r="AV3142">
        <v>0</v>
      </c>
      <c r="AW3142">
        <v>1</v>
      </c>
      <c r="AX3142">
        <v>0</v>
      </c>
      <c r="AY3142">
        <v>2021</v>
      </c>
      <c r="AZ3142">
        <v>9</v>
      </c>
      <c r="BA3142">
        <v>30</v>
      </c>
      <c r="BB3142">
        <v>6</v>
      </c>
      <c r="BF3142">
        <v>2021</v>
      </c>
      <c r="BG3142" t="s">
        <v>104</v>
      </c>
      <c r="BH3142" t="s">
        <v>9822</v>
      </c>
      <c r="BI3142" t="s">
        <v>9788</v>
      </c>
      <c r="BJ3142" t="s">
        <v>9795</v>
      </c>
    </row>
    <row r="3143" spans="1:62" x14ac:dyDescent="0.35">
      <c r="A3143">
        <v>53801958</v>
      </c>
      <c r="B3143" t="s">
        <v>98</v>
      </c>
      <c r="C3143" t="s">
        <v>75</v>
      </c>
      <c r="D3143" t="s">
        <v>76</v>
      </c>
      <c r="E3143" t="s">
        <v>7405</v>
      </c>
      <c r="F3143">
        <v>26225131</v>
      </c>
      <c r="G3143" t="s">
        <v>7406</v>
      </c>
      <c r="H3143">
        <v>2.8235000000000001</v>
      </c>
      <c r="I3143" s="1">
        <v>44446</v>
      </c>
      <c r="J3143">
        <v>44476.999988425923</v>
      </c>
      <c r="K3143" t="s">
        <v>7812</v>
      </c>
      <c r="L3143" t="s">
        <v>65</v>
      </c>
      <c r="M3143" t="s">
        <v>120</v>
      </c>
      <c r="N3143" t="s">
        <v>121</v>
      </c>
      <c r="O3143" t="s">
        <v>168</v>
      </c>
      <c r="P3143" t="s">
        <v>122</v>
      </c>
      <c r="Q3143" t="s">
        <v>102</v>
      </c>
      <c r="S3143" t="s">
        <v>82</v>
      </c>
      <c r="T3143" t="s">
        <v>8319</v>
      </c>
      <c r="U3143">
        <v>0</v>
      </c>
      <c r="V3143">
        <v>1</v>
      </c>
      <c r="W3143">
        <v>1</v>
      </c>
      <c r="X3143">
        <v>1</v>
      </c>
      <c r="Y3143">
        <v>0</v>
      </c>
      <c r="Z3143">
        <v>0</v>
      </c>
      <c r="AA3143">
        <v>0</v>
      </c>
      <c r="AB3143">
        <v>0</v>
      </c>
      <c r="AC3143">
        <v>0</v>
      </c>
      <c r="AD3143">
        <v>0</v>
      </c>
      <c r="AE3143">
        <v>1</v>
      </c>
      <c r="AF3143">
        <v>0</v>
      </c>
      <c r="AG3143">
        <v>1</v>
      </c>
      <c r="AH3143">
        <v>1</v>
      </c>
      <c r="AI3143">
        <v>0</v>
      </c>
      <c r="AJ3143">
        <v>0</v>
      </c>
      <c r="AK3143">
        <v>0</v>
      </c>
      <c r="AL3143">
        <v>0</v>
      </c>
      <c r="AM3143">
        <v>0</v>
      </c>
      <c r="AN3143">
        <v>0</v>
      </c>
      <c r="AO3143">
        <v>0</v>
      </c>
      <c r="AP3143">
        <v>0</v>
      </c>
      <c r="AQ3143">
        <v>0</v>
      </c>
      <c r="AR3143">
        <v>0</v>
      </c>
      <c r="AS3143">
        <v>0</v>
      </c>
      <c r="AT3143">
        <v>44446</v>
      </c>
      <c r="AU3143">
        <v>44446</v>
      </c>
      <c r="AV3143">
        <v>0</v>
      </c>
      <c r="AW3143">
        <v>1</v>
      </c>
      <c r="AX3143">
        <v>0</v>
      </c>
      <c r="AY3143">
        <v>2021</v>
      </c>
      <c r="AZ3143">
        <v>9</v>
      </c>
      <c r="BA3143">
        <v>30</v>
      </c>
      <c r="BB3143">
        <v>6</v>
      </c>
      <c r="BF3143">
        <v>2021</v>
      </c>
      <c r="BG3143" t="s">
        <v>104</v>
      </c>
      <c r="BH3143" t="s">
        <v>9822</v>
      </c>
      <c r="BI3143" t="s">
        <v>9788</v>
      </c>
      <c r="BJ3143" t="s">
        <v>9795</v>
      </c>
    </row>
    <row r="3144" spans="1:62" x14ac:dyDescent="0.35">
      <c r="A3144">
        <v>53802050</v>
      </c>
      <c r="B3144" t="s">
        <v>8320</v>
      </c>
      <c r="C3144" t="s">
        <v>92</v>
      </c>
      <c r="D3144" t="s">
        <v>850</v>
      </c>
      <c r="E3144" t="s">
        <v>2904</v>
      </c>
      <c r="F3144">
        <v>1862248</v>
      </c>
      <c r="G3144" t="s">
        <v>2905</v>
      </c>
      <c r="H3144">
        <v>3.2700999999999998</v>
      </c>
      <c r="I3144" s="1">
        <v>44446</v>
      </c>
      <c r="J3144">
        <v>44476.999988425923</v>
      </c>
      <c r="K3144" t="s">
        <v>7804</v>
      </c>
      <c r="L3144" t="s">
        <v>65</v>
      </c>
      <c r="M3144" t="s">
        <v>66</v>
      </c>
      <c r="N3144" t="s">
        <v>67</v>
      </c>
      <c r="O3144" t="s">
        <v>68</v>
      </c>
      <c r="P3144" t="s">
        <v>69</v>
      </c>
      <c r="Q3144" t="s">
        <v>70</v>
      </c>
      <c r="S3144" t="s">
        <v>82</v>
      </c>
      <c r="T3144" t="s">
        <v>8321</v>
      </c>
      <c r="U3144">
        <v>1</v>
      </c>
      <c r="V3144">
        <v>1</v>
      </c>
      <c r="W3144">
        <v>1</v>
      </c>
      <c r="X3144">
        <v>1</v>
      </c>
      <c r="Y3144">
        <v>0</v>
      </c>
      <c r="Z3144">
        <v>0</v>
      </c>
      <c r="AA3144">
        <v>0</v>
      </c>
      <c r="AB3144">
        <v>0</v>
      </c>
      <c r="AC3144">
        <v>0</v>
      </c>
      <c r="AD3144">
        <v>0</v>
      </c>
      <c r="AE3144">
        <v>1</v>
      </c>
      <c r="AF3144">
        <v>1</v>
      </c>
      <c r="AG3144">
        <v>0</v>
      </c>
      <c r="AH3144">
        <v>1</v>
      </c>
      <c r="AI3144">
        <v>0</v>
      </c>
      <c r="AJ3144">
        <v>0</v>
      </c>
      <c r="AK3144">
        <v>0</v>
      </c>
      <c r="AL3144">
        <v>0</v>
      </c>
      <c r="AM3144">
        <v>0</v>
      </c>
      <c r="AN3144">
        <v>0</v>
      </c>
      <c r="AO3144">
        <v>0</v>
      </c>
      <c r="AP3144">
        <v>0</v>
      </c>
      <c r="AQ3144">
        <v>0</v>
      </c>
      <c r="AR3144">
        <v>0</v>
      </c>
      <c r="AS3144">
        <v>0</v>
      </c>
      <c r="AT3144">
        <v>44446</v>
      </c>
      <c r="AU3144">
        <v>44460</v>
      </c>
      <c r="AV3144">
        <v>0</v>
      </c>
      <c r="AW3144">
        <v>1</v>
      </c>
      <c r="AX3144">
        <v>0</v>
      </c>
      <c r="AY3144">
        <v>2021</v>
      </c>
      <c r="AZ3144">
        <v>9</v>
      </c>
      <c r="BA3144">
        <v>30</v>
      </c>
      <c r="BB3144">
        <v>7</v>
      </c>
      <c r="BF3144">
        <v>2021</v>
      </c>
      <c r="BG3144" t="s">
        <v>104</v>
      </c>
      <c r="BH3144" t="s">
        <v>9822</v>
      </c>
      <c r="BI3144" t="s">
        <v>9788</v>
      </c>
      <c r="BJ3144" t="s">
        <v>9795</v>
      </c>
    </row>
    <row r="3145" spans="1:62" x14ac:dyDescent="0.35">
      <c r="A3145">
        <v>53802051</v>
      </c>
      <c r="B3145" t="s">
        <v>8320</v>
      </c>
      <c r="C3145" t="s">
        <v>75</v>
      </c>
      <c r="D3145" t="s">
        <v>85</v>
      </c>
      <c r="E3145" t="s">
        <v>2904</v>
      </c>
      <c r="F3145">
        <v>1862248</v>
      </c>
      <c r="G3145" t="s">
        <v>2905</v>
      </c>
      <c r="H3145">
        <v>3.2700999999999998</v>
      </c>
      <c r="I3145" s="1">
        <v>44446</v>
      </c>
      <c r="J3145">
        <v>44476.999988425923</v>
      </c>
      <c r="K3145" t="s">
        <v>7804</v>
      </c>
      <c r="L3145" t="s">
        <v>65</v>
      </c>
      <c r="M3145" t="s">
        <v>66</v>
      </c>
      <c r="N3145" t="s">
        <v>67</v>
      </c>
      <c r="O3145" t="s">
        <v>68</v>
      </c>
      <c r="P3145" t="s">
        <v>69</v>
      </c>
      <c r="Q3145" t="s">
        <v>70</v>
      </c>
      <c r="S3145" t="s">
        <v>82</v>
      </c>
      <c r="T3145" t="s">
        <v>8322</v>
      </c>
      <c r="U3145">
        <v>1</v>
      </c>
      <c r="V3145">
        <v>1</v>
      </c>
      <c r="W3145">
        <v>0</v>
      </c>
      <c r="X3145">
        <v>1</v>
      </c>
      <c r="Y3145">
        <v>0</v>
      </c>
      <c r="Z3145">
        <v>0</v>
      </c>
      <c r="AA3145">
        <v>0</v>
      </c>
      <c r="AB3145">
        <v>0</v>
      </c>
      <c r="AC3145">
        <v>0</v>
      </c>
      <c r="AD3145">
        <v>0</v>
      </c>
      <c r="AE3145">
        <v>1</v>
      </c>
      <c r="AF3145">
        <v>1</v>
      </c>
      <c r="AG3145">
        <v>0</v>
      </c>
      <c r="AH3145">
        <v>1</v>
      </c>
      <c r="AI3145">
        <v>0</v>
      </c>
      <c r="AJ3145">
        <v>0</v>
      </c>
      <c r="AK3145">
        <v>0</v>
      </c>
      <c r="AL3145">
        <v>0</v>
      </c>
      <c r="AM3145">
        <v>0</v>
      </c>
      <c r="AN3145">
        <v>0</v>
      </c>
      <c r="AO3145">
        <v>0</v>
      </c>
      <c r="AP3145">
        <v>0</v>
      </c>
      <c r="AQ3145">
        <v>0</v>
      </c>
      <c r="AR3145">
        <v>0</v>
      </c>
      <c r="AS3145">
        <v>0</v>
      </c>
      <c r="AT3145">
        <v>44446</v>
      </c>
      <c r="AU3145">
        <v>44460</v>
      </c>
      <c r="AV3145">
        <v>0</v>
      </c>
      <c r="AW3145">
        <v>1</v>
      </c>
      <c r="AX3145">
        <v>1</v>
      </c>
      <c r="AY3145">
        <v>2021</v>
      </c>
      <c r="AZ3145">
        <v>9</v>
      </c>
      <c r="BA3145">
        <v>30</v>
      </c>
      <c r="BB3145">
        <v>6</v>
      </c>
      <c r="BF3145">
        <v>2021</v>
      </c>
      <c r="BG3145" t="s">
        <v>104</v>
      </c>
      <c r="BH3145" t="s">
        <v>9822</v>
      </c>
      <c r="BI3145" t="s">
        <v>9788</v>
      </c>
      <c r="BJ3145" t="s">
        <v>9795</v>
      </c>
    </row>
    <row r="3146" spans="1:62" x14ac:dyDescent="0.35">
      <c r="A3146">
        <v>53808344</v>
      </c>
      <c r="B3146" t="s">
        <v>8323</v>
      </c>
      <c r="C3146" t="s">
        <v>75</v>
      </c>
      <c r="D3146" t="s">
        <v>236</v>
      </c>
      <c r="E3146" t="s">
        <v>5769</v>
      </c>
      <c r="F3146">
        <v>23607522</v>
      </c>
      <c r="I3146" s="1">
        <v>44446</v>
      </c>
      <c r="J3146">
        <v>44476.651087962957</v>
      </c>
      <c r="K3146" t="s">
        <v>8324</v>
      </c>
      <c r="L3146" t="s">
        <v>65</v>
      </c>
      <c r="M3146" t="s">
        <v>152</v>
      </c>
      <c r="N3146" t="s">
        <v>153</v>
      </c>
      <c r="O3146" t="s">
        <v>154</v>
      </c>
      <c r="P3146" t="s">
        <v>153</v>
      </c>
      <c r="Q3146" t="s">
        <v>102</v>
      </c>
      <c r="R3146" t="s">
        <v>8325</v>
      </c>
      <c r="S3146" t="s">
        <v>71</v>
      </c>
      <c r="T3146" t="s">
        <v>8326</v>
      </c>
      <c r="U3146">
        <v>1</v>
      </c>
      <c r="V3146">
        <v>1</v>
      </c>
      <c r="W3146">
        <v>1</v>
      </c>
      <c r="X3146">
        <v>1</v>
      </c>
      <c r="Y3146">
        <v>0</v>
      </c>
      <c r="Z3146">
        <v>0</v>
      </c>
      <c r="AA3146">
        <v>0</v>
      </c>
      <c r="AB3146">
        <v>0</v>
      </c>
      <c r="AC3146">
        <v>0</v>
      </c>
      <c r="AD3146">
        <v>0</v>
      </c>
      <c r="AE3146">
        <v>1</v>
      </c>
      <c r="AF3146">
        <v>1</v>
      </c>
      <c r="AG3146">
        <v>0</v>
      </c>
      <c r="AH3146">
        <v>1</v>
      </c>
      <c r="AI3146">
        <v>0</v>
      </c>
      <c r="AJ3146">
        <v>0</v>
      </c>
      <c r="AK3146">
        <v>0</v>
      </c>
      <c r="AL3146">
        <v>0</v>
      </c>
      <c r="AM3146">
        <v>0</v>
      </c>
      <c r="AN3146">
        <v>0</v>
      </c>
      <c r="AO3146">
        <v>0</v>
      </c>
      <c r="AP3146">
        <v>0</v>
      </c>
      <c r="AQ3146">
        <v>0</v>
      </c>
      <c r="AR3146">
        <v>0</v>
      </c>
      <c r="AS3146">
        <v>0</v>
      </c>
      <c r="AT3146">
        <v>44446</v>
      </c>
      <c r="AU3146">
        <v>44476</v>
      </c>
      <c r="AV3146">
        <v>1</v>
      </c>
      <c r="AW3146">
        <v>1</v>
      </c>
      <c r="AX3146">
        <v>0</v>
      </c>
      <c r="AY3146">
        <v>2021</v>
      </c>
      <c r="AZ3146">
        <v>9</v>
      </c>
      <c r="BA3146">
        <v>30</v>
      </c>
      <c r="BB3146">
        <v>7</v>
      </c>
      <c r="BF3146">
        <v>2021</v>
      </c>
      <c r="BG3146" t="s">
        <v>73</v>
      </c>
      <c r="BH3146" t="s">
        <v>59</v>
      </c>
      <c r="BI3146" t="s">
        <v>9788</v>
      </c>
      <c r="BJ3146" t="s">
        <v>9795</v>
      </c>
    </row>
    <row r="3147" spans="1:62" x14ac:dyDescent="0.35">
      <c r="A3147">
        <v>53810437</v>
      </c>
      <c r="B3147" t="s">
        <v>8327</v>
      </c>
      <c r="C3147" t="s">
        <v>75</v>
      </c>
      <c r="D3147" t="s">
        <v>428</v>
      </c>
      <c r="E3147" t="s">
        <v>6163</v>
      </c>
      <c r="F3147">
        <v>37450110</v>
      </c>
      <c r="G3147" t="s">
        <v>3547</v>
      </c>
      <c r="H3147">
        <v>3.1320999999999999</v>
      </c>
      <c r="I3147" s="1">
        <v>44446</v>
      </c>
      <c r="J3147">
        <v>44476.697893518518</v>
      </c>
      <c r="K3147" t="s">
        <v>8328</v>
      </c>
      <c r="L3147" t="s">
        <v>65</v>
      </c>
      <c r="M3147" t="s">
        <v>120</v>
      </c>
      <c r="N3147" t="s">
        <v>121</v>
      </c>
      <c r="O3147" t="s">
        <v>168</v>
      </c>
      <c r="P3147" t="s">
        <v>122</v>
      </c>
      <c r="Q3147" t="s">
        <v>70</v>
      </c>
      <c r="S3147" t="s">
        <v>71</v>
      </c>
      <c r="T3147" t="s">
        <v>8329</v>
      </c>
      <c r="U3147">
        <v>1</v>
      </c>
      <c r="V3147">
        <v>1</v>
      </c>
      <c r="W3147">
        <v>1</v>
      </c>
      <c r="X3147">
        <v>1</v>
      </c>
      <c r="Y3147">
        <v>0</v>
      </c>
      <c r="Z3147">
        <v>0</v>
      </c>
      <c r="AA3147">
        <v>0</v>
      </c>
      <c r="AB3147">
        <v>0</v>
      </c>
      <c r="AC3147">
        <v>1</v>
      </c>
      <c r="AD3147">
        <v>0</v>
      </c>
      <c r="AE3147">
        <v>1</v>
      </c>
      <c r="AF3147">
        <v>1</v>
      </c>
      <c r="AG3147">
        <v>1</v>
      </c>
      <c r="AH3147">
        <v>0</v>
      </c>
      <c r="AI3147">
        <v>0</v>
      </c>
      <c r="AJ3147">
        <v>0</v>
      </c>
      <c r="AK3147">
        <v>0</v>
      </c>
      <c r="AL3147">
        <v>0</v>
      </c>
      <c r="AM3147">
        <v>0</v>
      </c>
      <c r="AN3147">
        <v>0</v>
      </c>
      <c r="AO3147">
        <v>0</v>
      </c>
      <c r="AP3147">
        <v>1</v>
      </c>
      <c r="AQ3147">
        <v>1</v>
      </c>
      <c r="AR3147">
        <v>0</v>
      </c>
      <c r="AS3147">
        <v>0</v>
      </c>
      <c r="AT3147">
        <v>44446</v>
      </c>
      <c r="AU3147">
        <v>44463</v>
      </c>
      <c r="AV3147">
        <v>0</v>
      </c>
      <c r="AW3147">
        <v>1</v>
      </c>
      <c r="AX3147">
        <v>0</v>
      </c>
      <c r="AY3147">
        <v>2021</v>
      </c>
      <c r="AZ3147">
        <v>9</v>
      </c>
      <c r="BA3147">
        <v>30</v>
      </c>
      <c r="BB3147">
        <v>10</v>
      </c>
      <c r="BF3147">
        <v>2021</v>
      </c>
      <c r="BG3147" t="s">
        <v>104</v>
      </c>
      <c r="BH3147" t="s">
        <v>9822</v>
      </c>
      <c r="BI3147" t="s">
        <v>9788</v>
      </c>
      <c r="BJ3147" t="s">
        <v>9795</v>
      </c>
    </row>
    <row r="3148" spans="1:62" x14ac:dyDescent="0.35">
      <c r="A3148">
        <v>53812695</v>
      </c>
      <c r="B3148" t="s">
        <v>6791</v>
      </c>
      <c r="C3148" t="s">
        <v>922</v>
      </c>
      <c r="D3148" t="s">
        <v>923</v>
      </c>
      <c r="E3148" t="s">
        <v>4546</v>
      </c>
      <c r="F3148">
        <v>16630032</v>
      </c>
      <c r="G3148" t="s">
        <v>4547</v>
      </c>
      <c r="H3148">
        <v>2.9148999999999998</v>
      </c>
      <c r="I3148" s="1">
        <v>44446</v>
      </c>
      <c r="J3148">
        <v>44476.999988425923</v>
      </c>
      <c r="K3148" t="s">
        <v>6792</v>
      </c>
      <c r="L3148" t="s">
        <v>65</v>
      </c>
      <c r="M3148" t="s">
        <v>152</v>
      </c>
      <c r="N3148" t="s">
        <v>153</v>
      </c>
      <c r="O3148" t="s">
        <v>154</v>
      </c>
      <c r="P3148" t="s">
        <v>155</v>
      </c>
      <c r="Q3148" t="s">
        <v>70</v>
      </c>
      <c r="S3148" t="s">
        <v>82</v>
      </c>
      <c r="T3148" t="s">
        <v>8330</v>
      </c>
      <c r="U3148">
        <v>1</v>
      </c>
      <c r="V3148">
        <v>1</v>
      </c>
      <c r="W3148">
        <v>0</v>
      </c>
      <c r="X3148">
        <v>1</v>
      </c>
      <c r="Y3148">
        <v>0</v>
      </c>
      <c r="Z3148">
        <v>0</v>
      </c>
      <c r="AA3148">
        <v>0</v>
      </c>
      <c r="AB3148">
        <v>0</v>
      </c>
      <c r="AC3148">
        <v>0</v>
      </c>
      <c r="AD3148">
        <v>0</v>
      </c>
      <c r="AE3148">
        <v>1</v>
      </c>
      <c r="AF3148">
        <v>0</v>
      </c>
      <c r="AG3148">
        <v>0</v>
      </c>
      <c r="AH3148">
        <v>1</v>
      </c>
      <c r="AI3148">
        <v>0</v>
      </c>
      <c r="AJ3148">
        <v>0</v>
      </c>
      <c r="AK3148">
        <v>0</v>
      </c>
      <c r="AL3148">
        <v>0</v>
      </c>
      <c r="AM3148">
        <v>0</v>
      </c>
      <c r="AN3148">
        <v>0</v>
      </c>
      <c r="AO3148">
        <v>0</v>
      </c>
      <c r="AP3148">
        <v>0</v>
      </c>
      <c r="AQ3148">
        <v>0</v>
      </c>
      <c r="AR3148">
        <v>0</v>
      </c>
      <c r="AS3148">
        <v>0</v>
      </c>
      <c r="AT3148">
        <v>44446</v>
      </c>
      <c r="AU3148">
        <v>44465</v>
      </c>
      <c r="AV3148">
        <v>0</v>
      </c>
      <c r="AW3148">
        <v>1</v>
      </c>
      <c r="AX3148">
        <v>0</v>
      </c>
      <c r="AY3148">
        <v>2021</v>
      </c>
      <c r="AZ3148">
        <v>9</v>
      </c>
      <c r="BA3148">
        <v>30</v>
      </c>
      <c r="BB3148">
        <v>5</v>
      </c>
      <c r="BF3148">
        <v>2021</v>
      </c>
      <c r="BG3148" t="s">
        <v>104</v>
      </c>
      <c r="BH3148" t="s">
        <v>9822</v>
      </c>
      <c r="BI3148" t="s">
        <v>9788</v>
      </c>
      <c r="BJ3148" t="s">
        <v>9795</v>
      </c>
    </row>
    <row r="3149" spans="1:62" x14ac:dyDescent="0.35">
      <c r="A3149">
        <v>53816123</v>
      </c>
      <c r="B3149" t="s">
        <v>8331</v>
      </c>
      <c r="C3149" t="s">
        <v>75</v>
      </c>
      <c r="D3149" t="s">
        <v>236</v>
      </c>
      <c r="E3149" t="s">
        <v>3105</v>
      </c>
      <c r="F3149">
        <v>34308753</v>
      </c>
      <c r="I3149" s="1">
        <v>44447</v>
      </c>
      <c r="J3149">
        <v>44477.999988425923</v>
      </c>
      <c r="K3149" t="s">
        <v>8332</v>
      </c>
      <c r="L3149" t="s">
        <v>65</v>
      </c>
      <c r="M3149" t="s">
        <v>66</v>
      </c>
      <c r="N3149" t="s">
        <v>67</v>
      </c>
      <c r="Q3149" t="s">
        <v>70</v>
      </c>
      <c r="R3149" t="s">
        <v>942</v>
      </c>
      <c r="S3149" t="s">
        <v>71</v>
      </c>
      <c r="T3149" t="s">
        <v>8333</v>
      </c>
      <c r="U3149">
        <v>1</v>
      </c>
      <c r="V3149">
        <v>1</v>
      </c>
      <c r="W3149">
        <v>0</v>
      </c>
      <c r="X3149">
        <v>1</v>
      </c>
      <c r="Y3149">
        <v>0</v>
      </c>
      <c r="Z3149">
        <v>0</v>
      </c>
      <c r="AA3149">
        <v>0</v>
      </c>
      <c r="AB3149">
        <v>0</v>
      </c>
      <c r="AC3149">
        <v>0</v>
      </c>
      <c r="AD3149">
        <v>0</v>
      </c>
      <c r="AE3149">
        <v>1</v>
      </c>
      <c r="AF3149">
        <v>0</v>
      </c>
      <c r="AG3149">
        <v>0</v>
      </c>
      <c r="AH3149">
        <v>1</v>
      </c>
      <c r="AI3149">
        <v>0</v>
      </c>
      <c r="AJ3149">
        <v>0</v>
      </c>
      <c r="AK3149">
        <v>0</v>
      </c>
      <c r="AL3149">
        <v>0</v>
      </c>
      <c r="AM3149">
        <v>0</v>
      </c>
      <c r="AN3149">
        <v>0</v>
      </c>
      <c r="AO3149">
        <v>0</v>
      </c>
      <c r="AP3149">
        <v>0</v>
      </c>
      <c r="AQ3149">
        <v>0</v>
      </c>
      <c r="AR3149">
        <v>0</v>
      </c>
      <c r="AS3149">
        <v>0</v>
      </c>
      <c r="AT3149">
        <v>44446</v>
      </c>
      <c r="AU3149">
        <v>44476</v>
      </c>
      <c r="AV3149">
        <v>1</v>
      </c>
      <c r="AW3149">
        <v>1</v>
      </c>
      <c r="AX3149">
        <v>0</v>
      </c>
      <c r="AY3149">
        <v>2021</v>
      </c>
      <c r="AZ3149">
        <v>9</v>
      </c>
      <c r="BA3149">
        <v>30</v>
      </c>
      <c r="BB3149">
        <v>5</v>
      </c>
      <c r="BF3149">
        <v>2021</v>
      </c>
      <c r="BG3149" t="s">
        <v>73</v>
      </c>
      <c r="BH3149" t="s">
        <v>59</v>
      </c>
      <c r="BI3149" t="s">
        <v>9788</v>
      </c>
      <c r="BJ3149" t="s">
        <v>9793</v>
      </c>
    </row>
    <row r="3150" spans="1:62" x14ac:dyDescent="0.35">
      <c r="A3150">
        <v>53820916</v>
      </c>
      <c r="B3150" t="s">
        <v>98</v>
      </c>
      <c r="C3150" t="s">
        <v>75</v>
      </c>
      <c r="D3150" t="s">
        <v>165</v>
      </c>
      <c r="E3150" t="s">
        <v>3305</v>
      </c>
      <c r="F3150">
        <v>25421433</v>
      </c>
      <c r="I3150" s="1">
        <v>44447</v>
      </c>
      <c r="J3150">
        <v>44477.506041666667</v>
      </c>
      <c r="K3150" t="s">
        <v>6252</v>
      </c>
      <c r="L3150" t="s">
        <v>65</v>
      </c>
      <c r="M3150" t="s">
        <v>197</v>
      </c>
      <c r="N3150" t="s">
        <v>198</v>
      </c>
      <c r="O3150" t="s">
        <v>168</v>
      </c>
      <c r="P3150" t="s">
        <v>198</v>
      </c>
      <c r="Q3150" t="s">
        <v>70</v>
      </c>
      <c r="R3150" t="s">
        <v>6253</v>
      </c>
      <c r="S3150" t="s">
        <v>71</v>
      </c>
      <c r="T3150" t="s">
        <v>8334</v>
      </c>
      <c r="U3150">
        <v>1</v>
      </c>
      <c r="V3150">
        <v>1</v>
      </c>
      <c r="W3150">
        <v>1</v>
      </c>
      <c r="X3150">
        <v>1</v>
      </c>
      <c r="Y3150">
        <v>0</v>
      </c>
      <c r="Z3150">
        <v>0</v>
      </c>
      <c r="AA3150">
        <v>0</v>
      </c>
      <c r="AB3150">
        <v>0</v>
      </c>
      <c r="AC3150">
        <v>0</v>
      </c>
      <c r="AD3150">
        <v>0</v>
      </c>
      <c r="AE3150">
        <v>1</v>
      </c>
      <c r="AF3150">
        <v>0</v>
      </c>
      <c r="AG3150">
        <v>0</v>
      </c>
      <c r="AH3150">
        <v>1</v>
      </c>
      <c r="AI3150">
        <v>0</v>
      </c>
      <c r="AJ3150">
        <v>0</v>
      </c>
      <c r="AK3150">
        <v>0</v>
      </c>
      <c r="AL3150">
        <v>0</v>
      </c>
      <c r="AM3150">
        <v>0</v>
      </c>
      <c r="AN3150">
        <v>0</v>
      </c>
      <c r="AO3150">
        <v>0</v>
      </c>
      <c r="AP3150">
        <v>0</v>
      </c>
      <c r="AQ3150">
        <v>0</v>
      </c>
      <c r="AR3150">
        <v>0</v>
      </c>
      <c r="AS3150">
        <v>0</v>
      </c>
      <c r="AT3150">
        <v>44447</v>
      </c>
      <c r="AU3150">
        <v>44476</v>
      </c>
      <c r="AV3150">
        <v>1</v>
      </c>
      <c r="AW3150">
        <v>1</v>
      </c>
      <c r="AX3150">
        <v>0</v>
      </c>
      <c r="AY3150">
        <v>2021</v>
      </c>
      <c r="AZ3150">
        <v>9</v>
      </c>
      <c r="BA3150">
        <v>30</v>
      </c>
      <c r="BB3150">
        <v>6</v>
      </c>
      <c r="BF3150">
        <v>2021</v>
      </c>
      <c r="BG3150" t="s">
        <v>73</v>
      </c>
      <c r="BH3150" t="s">
        <v>59</v>
      </c>
      <c r="BI3150" t="s">
        <v>9788</v>
      </c>
      <c r="BJ3150" t="s">
        <v>9793</v>
      </c>
    </row>
    <row r="3151" spans="1:62" x14ac:dyDescent="0.35">
      <c r="A3151">
        <v>53832029</v>
      </c>
      <c r="B3151" t="s">
        <v>8335</v>
      </c>
      <c r="C3151" t="s">
        <v>922</v>
      </c>
      <c r="D3151" t="s">
        <v>923</v>
      </c>
      <c r="E3151" t="s">
        <v>2408</v>
      </c>
      <c r="F3151">
        <v>21093652</v>
      </c>
      <c r="G3151" t="s">
        <v>2409</v>
      </c>
      <c r="H3151">
        <v>3.0356999999999998</v>
      </c>
      <c r="I3151" s="1">
        <v>44447</v>
      </c>
      <c r="J3151">
        <v>44477.999988425923</v>
      </c>
      <c r="K3151" t="s">
        <v>7789</v>
      </c>
      <c r="L3151" t="s">
        <v>65</v>
      </c>
      <c r="M3151" t="s">
        <v>66</v>
      </c>
      <c r="N3151" t="s">
        <v>67</v>
      </c>
      <c r="O3151" t="s">
        <v>101</v>
      </c>
      <c r="P3151" t="s">
        <v>8336</v>
      </c>
      <c r="Q3151" t="s">
        <v>70</v>
      </c>
      <c r="S3151" t="s">
        <v>71</v>
      </c>
      <c r="T3151" t="s">
        <v>8337</v>
      </c>
      <c r="U3151">
        <v>1</v>
      </c>
      <c r="V3151">
        <v>1</v>
      </c>
      <c r="W3151">
        <v>0</v>
      </c>
      <c r="X3151">
        <v>1</v>
      </c>
      <c r="Y3151">
        <v>0</v>
      </c>
      <c r="Z3151">
        <v>0</v>
      </c>
      <c r="AA3151">
        <v>0</v>
      </c>
      <c r="AB3151">
        <v>0</v>
      </c>
      <c r="AC3151">
        <v>0</v>
      </c>
      <c r="AD3151">
        <v>0</v>
      </c>
      <c r="AE3151">
        <v>0</v>
      </c>
      <c r="AF3151">
        <v>0</v>
      </c>
      <c r="AG3151">
        <v>0</v>
      </c>
      <c r="AH3151">
        <v>1</v>
      </c>
      <c r="AI3151">
        <v>0</v>
      </c>
      <c r="AJ3151">
        <v>0</v>
      </c>
      <c r="AK3151">
        <v>0</v>
      </c>
      <c r="AL3151">
        <v>0</v>
      </c>
      <c r="AM3151">
        <v>0</v>
      </c>
      <c r="AN3151">
        <v>0</v>
      </c>
      <c r="AO3151">
        <v>0</v>
      </c>
      <c r="AP3151">
        <v>0</v>
      </c>
      <c r="AQ3151">
        <v>0</v>
      </c>
      <c r="AR3151">
        <v>0</v>
      </c>
      <c r="AS3151">
        <v>0</v>
      </c>
      <c r="AT3151">
        <v>44447</v>
      </c>
      <c r="AU3151">
        <v>44477</v>
      </c>
      <c r="AV3151">
        <v>0</v>
      </c>
      <c r="AW3151">
        <v>1</v>
      </c>
      <c r="AX3151">
        <v>0</v>
      </c>
      <c r="AY3151">
        <v>2021</v>
      </c>
      <c r="AZ3151">
        <v>9</v>
      </c>
      <c r="BA3151">
        <v>30</v>
      </c>
      <c r="BB3151">
        <v>4</v>
      </c>
      <c r="BF3151">
        <v>2021</v>
      </c>
      <c r="BG3151" t="s">
        <v>104</v>
      </c>
      <c r="BH3151" t="s">
        <v>9822</v>
      </c>
      <c r="BI3151" t="s">
        <v>9788</v>
      </c>
      <c r="BJ3151" t="s">
        <v>9793</v>
      </c>
    </row>
    <row r="3152" spans="1:62" x14ac:dyDescent="0.35">
      <c r="A3152">
        <v>53832368</v>
      </c>
      <c r="B3152" t="s">
        <v>98</v>
      </c>
      <c r="C3152" t="s">
        <v>75</v>
      </c>
      <c r="D3152" t="s">
        <v>236</v>
      </c>
      <c r="E3152" t="s">
        <v>2007</v>
      </c>
      <c r="F3152">
        <v>5067594</v>
      </c>
      <c r="G3152" t="s">
        <v>2008</v>
      </c>
      <c r="H3152">
        <v>3.0047999999999999</v>
      </c>
      <c r="I3152" s="1">
        <v>44447</v>
      </c>
      <c r="J3152">
        <v>44477.999988425923</v>
      </c>
      <c r="K3152" t="s">
        <v>8338</v>
      </c>
      <c r="L3152" t="s">
        <v>65</v>
      </c>
      <c r="M3152" t="s">
        <v>120</v>
      </c>
      <c r="N3152" t="s">
        <v>121</v>
      </c>
      <c r="O3152" t="s">
        <v>168</v>
      </c>
      <c r="P3152" t="s">
        <v>122</v>
      </c>
      <c r="Q3152" t="s">
        <v>70</v>
      </c>
      <c r="R3152" t="s">
        <v>8339</v>
      </c>
      <c r="S3152" t="s">
        <v>82</v>
      </c>
      <c r="T3152" t="s">
        <v>8340</v>
      </c>
      <c r="U3152">
        <v>1</v>
      </c>
      <c r="V3152">
        <v>1</v>
      </c>
      <c r="W3152">
        <v>1</v>
      </c>
      <c r="X3152">
        <v>1</v>
      </c>
      <c r="Y3152">
        <v>0</v>
      </c>
      <c r="Z3152">
        <v>0</v>
      </c>
      <c r="AA3152">
        <v>0</v>
      </c>
      <c r="AB3152">
        <v>0</v>
      </c>
      <c r="AC3152">
        <v>0</v>
      </c>
      <c r="AD3152">
        <v>0</v>
      </c>
      <c r="AE3152">
        <v>1</v>
      </c>
      <c r="AF3152">
        <v>0</v>
      </c>
      <c r="AG3152">
        <v>0</v>
      </c>
      <c r="AH3152">
        <v>1</v>
      </c>
      <c r="AI3152">
        <v>0</v>
      </c>
      <c r="AJ3152">
        <v>0</v>
      </c>
      <c r="AK3152">
        <v>0</v>
      </c>
      <c r="AL3152">
        <v>0</v>
      </c>
      <c r="AM3152">
        <v>0</v>
      </c>
      <c r="AN3152">
        <v>0</v>
      </c>
      <c r="AO3152">
        <v>0</v>
      </c>
      <c r="AP3152">
        <v>1</v>
      </c>
      <c r="AQ3152">
        <v>0</v>
      </c>
      <c r="AR3152">
        <v>0</v>
      </c>
      <c r="AS3152">
        <v>0</v>
      </c>
      <c r="AT3152">
        <v>44447</v>
      </c>
      <c r="AU3152">
        <v>44468</v>
      </c>
      <c r="AV3152">
        <v>0</v>
      </c>
      <c r="AW3152">
        <v>1</v>
      </c>
      <c r="AX3152">
        <v>0</v>
      </c>
      <c r="AY3152">
        <v>2021</v>
      </c>
      <c r="AZ3152">
        <v>9</v>
      </c>
      <c r="BA3152">
        <v>30</v>
      </c>
      <c r="BB3152">
        <v>7</v>
      </c>
      <c r="BF3152">
        <v>2021</v>
      </c>
      <c r="BG3152" t="s">
        <v>104</v>
      </c>
      <c r="BH3152" t="s">
        <v>59</v>
      </c>
      <c r="BI3152" t="s">
        <v>9788</v>
      </c>
      <c r="BJ3152" t="s">
        <v>9793</v>
      </c>
    </row>
    <row r="3153" spans="1:62" x14ac:dyDescent="0.35">
      <c r="A3153">
        <v>53836229</v>
      </c>
      <c r="B3153" t="s">
        <v>98</v>
      </c>
      <c r="C3153" t="s">
        <v>1004</v>
      </c>
      <c r="D3153" t="s">
        <v>2586</v>
      </c>
      <c r="E3153" t="s">
        <v>8341</v>
      </c>
      <c r="F3153">
        <v>40916502</v>
      </c>
      <c r="I3153" s="1">
        <v>44448</v>
      </c>
      <c r="J3153">
        <v>44478.999988425923</v>
      </c>
      <c r="K3153" t="s">
        <v>8342</v>
      </c>
      <c r="L3153" t="s">
        <v>65</v>
      </c>
      <c r="M3153" t="s">
        <v>66</v>
      </c>
      <c r="N3153" t="s">
        <v>67</v>
      </c>
      <c r="O3153" t="s">
        <v>68</v>
      </c>
      <c r="P3153" t="s">
        <v>67</v>
      </c>
      <c r="Q3153" t="s">
        <v>70</v>
      </c>
      <c r="S3153" t="s">
        <v>71</v>
      </c>
      <c r="T3153" t="s">
        <v>8343</v>
      </c>
      <c r="U3153">
        <v>0</v>
      </c>
      <c r="V3153">
        <v>1</v>
      </c>
      <c r="W3153">
        <v>1</v>
      </c>
      <c r="X3153">
        <v>1</v>
      </c>
      <c r="Y3153">
        <v>0</v>
      </c>
      <c r="Z3153">
        <v>0</v>
      </c>
      <c r="AA3153">
        <v>0</v>
      </c>
      <c r="AB3153">
        <v>0</v>
      </c>
      <c r="AC3153">
        <v>0</v>
      </c>
      <c r="AD3153">
        <v>0</v>
      </c>
      <c r="AE3153">
        <v>1</v>
      </c>
      <c r="AF3153">
        <v>0</v>
      </c>
      <c r="AG3153">
        <v>0</v>
      </c>
      <c r="AH3153">
        <v>1</v>
      </c>
      <c r="AI3153">
        <v>0</v>
      </c>
      <c r="AJ3153">
        <v>0</v>
      </c>
      <c r="AK3153">
        <v>0</v>
      </c>
      <c r="AL3153">
        <v>0</v>
      </c>
      <c r="AM3153">
        <v>0</v>
      </c>
      <c r="AN3153">
        <v>0</v>
      </c>
      <c r="AO3153">
        <v>0</v>
      </c>
      <c r="AP3153">
        <v>0</v>
      </c>
      <c r="AQ3153">
        <v>0</v>
      </c>
      <c r="AR3153">
        <v>0</v>
      </c>
      <c r="AS3153">
        <v>0</v>
      </c>
      <c r="AT3153">
        <v>44447</v>
      </c>
      <c r="AU3153">
        <v>44478</v>
      </c>
      <c r="AV3153">
        <v>0</v>
      </c>
      <c r="AW3153">
        <v>1</v>
      </c>
      <c r="AX3153">
        <v>0</v>
      </c>
      <c r="AY3153">
        <v>2021</v>
      </c>
      <c r="AZ3153">
        <v>9</v>
      </c>
      <c r="BA3153">
        <v>30</v>
      </c>
      <c r="BB3153">
        <v>5</v>
      </c>
      <c r="BF3153">
        <v>2021</v>
      </c>
      <c r="BG3153" t="s">
        <v>104</v>
      </c>
      <c r="BH3153" t="s">
        <v>9822</v>
      </c>
      <c r="BI3153" t="s">
        <v>9788</v>
      </c>
      <c r="BJ3153" t="s">
        <v>9796</v>
      </c>
    </row>
    <row r="3154" spans="1:62" x14ac:dyDescent="0.35">
      <c r="A3154">
        <v>53842715</v>
      </c>
      <c r="B3154" t="s">
        <v>1589</v>
      </c>
      <c r="C3154" t="s">
        <v>176</v>
      </c>
      <c r="D3154" t="s">
        <v>76</v>
      </c>
      <c r="E3154" t="s">
        <v>178</v>
      </c>
      <c r="F3154">
        <v>32277792</v>
      </c>
      <c r="G3154" t="s">
        <v>178</v>
      </c>
      <c r="H3154">
        <v>4</v>
      </c>
      <c r="I3154" s="1">
        <v>44448</v>
      </c>
      <c r="J3154">
        <v>44478.999988425923</v>
      </c>
      <c r="K3154" t="s">
        <v>4853</v>
      </c>
      <c r="L3154" t="s">
        <v>65</v>
      </c>
      <c r="M3154" t="s">
        <v>66</v>
      </c>
      <c r="N3154" t="s">
        <v>67</v>
      </c>
      <c r="Q3154" t="s">
        <v>70</v>
      </c>
      <c r="S3154" t="s">
        <v>71</v>
      </c>
      <c r="T3154" t="s">
        <v>8344</v>
      </c>
      <c r="U3154">
        <v>0</v>
      </c>
      <c r="V3154">
        <v>1</v>
      </c>
      <c r="W3154">
        <v>1</v>
      </c>
      <c r="X3154">
        <v>1</v>
      </c>
      <c r="Y3154">
        <v>0</v>
      </c>
      <c r="Z3154">
        <v>0</v>
      </c>
      <c r="AA3154">
        <v>0</v>
      </c>
      <c r="AB3154">
        <v>0</v>
      </c>
      <c r="AC3154">
        <v>0</v>
      </c>
      <c r="AD3154">
        <v>0</v>
      </c>
      <c r="AE3154">
        <v>1</v>
      </c>
      <c r="AF3154">
        <v>0</v>
      </c>
      <c r="AG3154">
        <v>1</v>
      </c>
      <c r="AH3154">
        <v>1</v>
      </c>
      <c r="AI3154">
        <v>0</v>
      </c>
      <c r="AJ3154">
        <v>0</v>
      </c>
      <c r="AK3154">
        <v>0</v>
      </c>
      <c r="AL3154">
        <v>0</v>
      </c>
      <c r="AM3154">
        <v>0</v>
      </c>
      <c r="AN3154">
        <v>0</v>
      </c>
      <c r="AO3154">
        <v>0</v>
      </c>
      <c r="AP3154">
        <v>1</v>
      </c>
      <c r="AQ3154">
        <v>0</v>
      </c>
      <c r="AR3154">
        <v>0</v>
      </c>
      <c r="AS3154">
        <v>0</v>
      </c>
      <c r="AT3154">
        <v>44448</v>
      </c>
      <c r="AU3154">
        <v>44478</v>
      </c>
      <c r="AV3154">
        <v>0</v>
      </c>
      <c r="AW3154">
        <v>1</v>
      </c>
      <c r="AX3154">
        <v>0</v>
      </c>
      <c r="AY3154">
        <v>2021</v>
      </c>
      <c r="AZ3154">
        <v>9</v>
      </c>
      <c r="BA3154">
        <v>30</v>
      </c>
      <c r="BB3154">
        <v>7</v>
      </c>
      <c r="BF3154">
        <v>2021</v>
      </c>
      <c r="BG3154" t="s">
        <v>104</v>
      </c>
      <c r="BH3154" t="s">
        <v>9822</v>
      </c>
      <c r="BI3154" t="s">
        <v>9788</v>
      </c>
      <c r="BJ3154" t="s">
        <v>9796</v>
      </c>
    </row>
    <row r="3155" spans="1:62" x14ac:dyDescent="0.35">
      <c r="A3155">
        <v>53852203</v>
      </c>
      <c r="B3155" t="s">
        <v>8345</v>
      </c>
      <c r="C3155" t="s">
        <v>75</v>
      </c>
      <c r="D3155" t="s">
        <v>76</v>
      </c>
      <c r="E3155" t="s">
        <v>8346</v>
      </c>
      <c r="F3155">
        <v>41984352</v>
      </c>
      <c r="I3155" s="1">
        <v>44448</v>
      </c>
      <c r="J3155">
        <v>44478.999988425923</v>
      </c>
      <c r="K3155" t="s">
        <v>8347</v>
      </c>
      <c r="L3155" t="s">
        <v>65</v>
      </c>
      <c r="M3155" t="s">
        <v>66</v>
      </c>
      <c r="N3155" t="s">
        <v>67</v>
      </c>
      <c r="Q3155" t="s">
        <v>70</v>
      </c>
      <c r="R3155" t="s">
        <v>8348</v>
      </c>
      <c r="S3155" t="s">
        <v>71</v>
      </c>
      <c r="T3155" t="s">
        <v>8349</v>
      </c>
      <c r="U3155">
        <v>0</v>
      </c>
      <c r="V3155">
        <v>1</v>
      </c>
      <c r="W3155">
        <v>0</v>
      </c>
      <c r="X3155">
        <v>1</v>
      </c>
      <c r="Y3155">
        <v>0</v>
      </c>
      <c r="Z3155">
        <v>0</v>
      </c>
      <c r="AA3155">
        <v>0</v>
      </c>
      <c r="AB3155">
        <v>0</v>
      </c>
      <c r="AC3155">
        <v>0</v>
      </c>
      <c r="AD3155">
        <v>0</v>
      </c>
      <c r="AE3155">
        <v>1</v>
      </c>
      <c r="AF3155">
        <v>0</v>
      </c>
      <c r="AG3155">
        <v>0</v>
      </c>
      <c r="AH3155">
        <v>1</v>
      </c>
      <c r="AI3155">
        <v>0</v>
      </c>
      <c r="AJ3155">
        <v>0</v>
      </c>
      <c r="AK3155">
        <v>0</v>
      </c>
      <c r="AL3155">
        <v>0</v>
      </c>
      <c r="AM3155">
        <v>0</v>
      </c>
      <c r="AN3155">
        <v>0</v>
      </c>
      <c r="AO3155">
        <v>0</v>
      </c>
      <c r="AP3155">
        <v>0</v>
      </c>
      <c r="AQ3155">
        <v>0</v>
      </c>
      <c r="AR3155">
        <v>0</v>
      </c>
      <c r="AS3155">
        <v>0</v>
      </c>
      <c r="AT3155">
        <v>44448</v>
      </c>
      <c r="AU3155">
        <v>44454</v>
      </c>
      <c r="AV3155">
        <v>0</v>
      </c>
      <c r="AW3155">
        <v>1</v>
      </c>
      <c r="AX3155">
        <v>0</v>
      </c>
      <c r="AY3155">
        <v>2021</v>
      </c>
      <c r="AZ3155">
        <v>9</v>
      </c>
      <c r="BA3155">
        <v>30</v>
      </c>
      <c r="BB3155">
        <v>4</v>
      </c>
      <c r="BC3155">
        <v>80000</v>
      </c>
      <c r="BD3155">
        <v>120000</v>
      </c>
      <c r="BE3155" t="s">
        <v>90</v>
      </c>
      <c r="BF3155">
        <v>2021</v>
      </c>
      <c r="BG3155" t="s">
        <v>104</v>
      </c>
      <c r="BH3155" t="s">
        <v>59</v>
      </c>
      <c r="BI3155" t="s">
        <v>9788</v>
      </c>
      <c r="BJ3155" t="s">
        <v>9796</v>
      </c>
    </row>
    <row r="3156" spans="1:62" x14ac:dyDescent="0.35">
      <c r="A3156">
        <v>53853319</v>
      </c>
      <c r="B3156" t="s">
        <v>98</v>
      </c>
      <c r="C3156" t="s">
        <v>75</v>
      </c>
      <c r="D3156" t="s">
        <v>76</v>
      </c>
      <c r="E3156" t="s">
        <v>8350</v>
      </c>
      <c r="F3156">
        <v>45001127</v>
      </c>
      <c r="I3156" s="1">
        <v>44449</v>
      </c>
      <c r="J3156">
        <v>44479.999988425923</v>
      </c>
      <c r="K3156" t="s">
        <v>8351</v>
      </c>
      <c r="L3156" t="s">
        <v>65</v>
      </c>
      <c r="M3156" t="s">
        <v>66</v>
      </c>
      <c r="N3156" t="s">
        <v>833</v>
      </c>
      <c r="P3156" t="s">
        <v>8352</v>
      </c>
      <c r="Q3156" t="s">
        <v>70</v>
      </c>
      <c r="S3156" t="s">
        <v>71</v>
      </c>
      <c r="T3156" t="s">
        <v>8353</v>
      </c>
      <c r="U3156">
        <v>1</v>
      </c>
      <c r="V3156">
        <v>1</v>
      </c>
      <c r="W3156">
        <v>1</v>
      </c>
      <c r="X3156">
        <v>1</v>
      </c>
      <c r="Y3156">
        <v>0</v>
      </c>
      <c r="Z3156">
        <v>0</v>
      </c>
      <c r="AA3156">
        <v>0</v>
      </c>
      <c r="AB3156">
        <v>0</v>
      </c>
      <c r="AC3156">
        <v>0</v>
      </c>
      <c r="AD3156">
        <v>0</v>
      </c>
      <c r="AE3156">
        <v>1</v>
      </c>
      <c r="AF3156">
        <v>0</v>
      </c>
      <c r="AG3156">
        <v>0</v>
      </c>
      <c r="AH3156">
        <v>1</v>
      </c>
      <c r="AI3156">
        <v>0</v>
      </c>
      <c r="AJ3156">
        <v>0</v>
      </c>
      <c r="AK3156">
        <v>0</v>
      </c>
      <c r="AL3156">
        <v>0</v>
      </c>
      <c r="AM3156">
        <v>0</v>
      </c>
      <c r="AN3156">
        <v>0</v>
      </c>
      <c r="AO3156">
        <v>0</v>
      </c>
      <c r="AP3156">
        <v>0</v>
      </c>
      <c r="AQ3156">
        <v>0</v>
      </c>
      <c r="AR3156">
        <v>0</v>
      </c>
      <c r="AS3156">
        <v>0</v>
      </c>
      <c r="AT3156">
        <v>44448</v>
      </c>
      <c r="AU3156">
        <v>44474</v>
      </c>
      <c r="AV3156">
        <v>0</v>
      </c>
      <c r="AW3156">
        <v>1</v>
      </c>
      <c r="AX3156">
        <v>0</v>
      </c>
      <c r="AY3156">
        <v>2021</v>
      </c>
      <c r="AZ3156">
        <v>9</v>
      </c>
      <c r="BA3156">
        <v>30</v>
      </c>
      <c r="BB3156">
        <v>6</v>
      </c>
      <c r="BF3156">
        <v>2021</v>
      </c>
      <c r="BG3156" t="s">
        <v>104</v>
      </c>
      <c r="BH3156" t="s">
        <v>9822</v>
      </c>
      <c r="BI3156" t="s">
        <v>9788</v>
      </c>
      <c r="BJ3156" t="s">
        <v>9797</v>
      </c>
    </row>
    <row r="3157" spans="1:62" x14ac:dyDescent="0.35">
      <c r="A3157">
        <v>53856517</v>
      </c>
      <c r="B3157" t="s">
        <v>8044</v>
      </c>
      <c r="C3157" t="s">
        <v>92</v>
      </c>
      <c r="D3157" t="s">
        <v>107</v>
      </c>
      <c r="E3157" t="s">
        <v>112</v>
      </c>
      <c r="F3157">
        <v>27705684</v>
      </c>
      <c r="I3157" s="1">
        <v>44449</v>
      </c>
      <c r="J3157">
        <v>44479.488576388889</v>
      </c>
      <c r="K3157" t="s">
        <v>8045</v>
      </c>
      <c r="L3157" t="s">
        <v>65</v>
      </c>
      <c r="M3157" t="s">
        <v>66</v>
      </c>
      <c r="N3157" t="s">
        <v>67</v>
      </c>
      <c r="O3157" t="s">
        <v>68</v>
      </c>
      <c r="P3157" t="s">
        <v>67</v>
      </c>
      <c r="Q3157" t="s">
        <v>70</v>
      </c>
      <c r="R3157" t="s">
        <v>8046</v>
      </c>
      <c r="S3157" t="s">
        <v>71</v>
      </c>
      <c r="T3157" t="s">
        <v>8354</v>
      </c>
      <c r="U3157">
        <v>0</v>
      </c>
      <c r="V3157">
        <v>1</v>
      </c>
      <c r="W3157">
        <v>1</v>
      </c>
      <c r="X3157">
        <v>1</v>
      </c>
      <c r="Y3157">
        <v>0</v>
      </c>
      <c r="Z3157">
        <v>0</v>
      </c>
      <c r="AA3157">
        <v>0</v>
      </c>
      <c r="AB3157">
        <v>0</v>
      </c>
      <c r="AC3157">
        <v>0</v>
      </c>
      <c r="AD3157">
        <v>0</v>
      </c>
      <c r="AE3157">
        <v>1</v>
      </c>
      <c r="AF3157">
        <v>0</v>
      </c>
      <c r="AG3157">
        <v>1</v>
      </c>
      <c r="AH3157">
        <v>1</v>
      </c>
      <c r="AI3157">
        <v>0</v>
      </c>
      <c r="AJ3157">
        <v>0</v>
      </c>
      <c r="AK3157">
        <v>0</v>
      </c>
      <c r="AL3157">
        <v>0</v>
      </c>
      <c r="AM3157">
        <v>0</v>
      </c>
      <c r="AN3157">
        <v>0</v>
      </c>
      <c r="AO3157">
        <v>0</v>
      </c>
      <c r="AP3157">
        <v>1</v>
      </c>
      <c r="AQ3157">
        <v>0</v>
      </c>
      <c r="AR3157">
        <v>0</v>
      </c>
      <c r="AS3157">
        <v>0</v>
      </c>
      <c r="AT3157">
        <v>44449</v>
      </c>
      <c r="AU3157">
        <v>44479</v>
      </c>
      <c r="AV3157">
        <v>1</v>
      </c>
      <c r="AW3157">
        <v>1</v>
      </c>
      <c r="AX3157">
        <v>0</v>
      </c>
      <c r="AY3157">
        <v>2021</v>
      </c>
      <c r="AZ3157">
        <v>9</v>
      </c>
      <c r="BA3157">
        <v>30</v>
      </c>
      <c r="BB3157">
        <v>7</v>
      </c>
      <c r="BC3157">
        <v>145000</v>
      </c>
      <c r="BD3157">
        <v>150000</v>
      </c>
      <c r="BE3157" t="s">
        <v>90</v>
      </c>
      <c r="BF3157">
        <v>2021</v>
      </c>
      <c r="BG3157" t="s">
        <v>73</v>
      </c>
      <c r="BH3157" t="s">
        <v>59</v>
      </c>
      <c r="BI3157" t="s">
        <v>9788</v>
      </c>
      <c r="BJ3157" t="s">
        <v>9797</v>
      </c>
    </row>
    <row r="3158" spans="1:62" x14ac:dyDescent="0.35">
      <c r="A3158">
        <v>53856739</v>
      </c>
      <c r="B3158" t="s">
        <v>8274</v>
      </c>
      <c r="C3158" t="s">
        <v>75</v>
      </c>
      <c r="D3158" t="s">
        <v>165</v>
      </c>
      <c r="E3158" t="s">
        <v>2289</v>
      </c>
      <c r="F3158">
        <v>36442093</v>
      </c>
      <c r="G3158" t="s">
        <v>2289</v>
      </c>
      <c r="H3158">
        <v>3.4337</v>
      </c>
      <c r="I3158" s="1">
        <v>44449</v>
      </c>
      <c r="J3158">
        <v>44479.999988425923</v>
      </c>
      <c r="K3158" t="s">
        <v>8275</v>
      </c>
      <c r="L3158" t="s">
        <v>65</v>
      </c>
      <c r="M3158" t="s">
        <v>66</v>
      </c>
      <c r="N3158" t="s">
        <v>67</v>
      </c>
      <c r="O3158" t="s">
        <v>273</v>
      </c>
      <c r="Q3158" t="s">
        <v>70</v>
      </c>
      <c r="S3158" t="s">
        <v>71</v>
      </c>
      <c r="T3158" t="s">
        <v>8355</v>
      </c>
      <c r="U3158">
        <v>1</v>
      </c>
      <c r="V3158">
        <v>1</v>
      </c>
      <c r="W3158">
        <v>1</v>
      </c>
      <c r="X3158">
        <v>1</v>
      </c>
      <c r="Y3158">
        <v>0</v>
      </c>
      <c r="Z3158">
        <v>0</v>
      </c>
      <c r="AA3158">
        <v>0</v>
      </c>
      <c r="AB3158">
        <v>0</v>
      </c>
      <c r="AC3158">
        <v>0</v>
      </c>
      <c r="AD3158">
        <v>1</v>
      </c>
      <c r="AE3158">
        <v>1</v>
      </c>
      <c r="AF3158">
        <v>1</v>
      </c>
      <c r="AG3158">
        <v>1</v>
      </c>
      <c r="AH3158">
        <v>1</v>
      </c>
      <c r="AI3158">
        <v>0</v>
      </c>
      <c r="AJ3158">
        <v>0</v>
      </c>
      <c r="AK3158">
        <v>0</v>
      </c>
      <c r="AL3158">
        <v>0</v>
      </c>
      <c r="AM3158">
        <v>0</v>
      </c>
      <c r="AN3158">
        <v>0</v>
      </c>
      <c r="AO3158">
        <v>0</v>
      </c>
      <c r="AP3158">
        <v>1</v>
      </c>
      <c r="AQ3158">
        <v>0</v>
      </c>
      <c r="AR3158">
        <v>0</v>
      </c>
      <c r="AS3158">
        <v>0</v>
      </c>
      <c r="AT3158">
        <v>44449</v>
      </c>
      <c r="AU3158">
        <v>44470</v>
      </c>
      <c r="AV3158">
        <v>0</v>
      </c>
      <c r="AW3158">
        <v>1</v>
      </c>
      <c r="AX3158">
        <v>0</v>
      </c>
      <c r="AY3158">
        <v>2021</v>
      </c>
      <c r="AZ3158">
        <v>9</v>
      </c>
      <c r="BA3158">
        <v>30</v>
      </c>
      <c r="BB3158">
        <v>10</v>
      </c>
      <c r="BF3158">
        <v>2021</v>
      </c>
      <c r="BG3158" t="s">
        <v>104</v>
      </c>
      <c r="BH3158" t="s">
        <v>9822</v>
      </c>
      <c r="BI3158" t="s">
        <v>9788</v>
      </c>
      <c r="BJ3158" t="s">
        <v>9797</v>
      </c>
    </row>
    <row r="3159" spans="1:62" x14ac:dyDescent="0.35">
      <c r="A3159">
        <v>53860192</v>
      </c>
      <c r="B3159" t="s">
        <v>8356</v>
      </c>
      <c r="C3159" t="s">
        <v>61</v>
      </c>
      <c r="D3159" t="s">
        <v>8357</v>
      </c>
      <c r="E3159" t="s">
        <v>8358</v>
      </c>
      <c r="F3159">
        <v>40274805</v>
      </c>
      <c r="I3159" s="1">
        <v>44449</v>
      </c>
      <c r="J3159">
        <v>44479.999988425923</v>
      </c>
      <c r="K3159" t="s">
        <v>8359</v>
      </c>
      <c r="L3159" t="s">
        <v>65</v>
      </c>
      <c r="M3159" t="s">
        <v>519</v>
      </c>
      <c r="N3159" t="s">
        <v>520</v>
      </c>
      <c r="P3159" t="s">
        <v>520</v>
      </c>
      <c r="Q3159" t="s">
        <v>70</v>
      </c>
      <c r="S3159" t="s">
        <v>71</v>
      </c>
      <c r="T3159" t="s">
        <v>8360</v>
      </c>
      <c r="U3159">
        <v>0</v>
      </c>
      <c r="V3159">
        <v>1</v>
      </c>
      <c r="W3159">
        <v>1</v>
      </c>
      <c r="X3159">
        <v>1</v>
      </c>
      <c r="Y3159">
        <v>0</v>
      </c>
      <c r="Z3159">
        <v>0</v>
      </c>
      <c r="AA3159">
        <v>0</v>
      </c>
      <c r="AB3159">
        <v>0</v>
      </c>
      <c r="AC3159">
        <v>0</v>
      </c>
      <c r="AD3159">
        <v>0</v>
      </c>
      <c r="AE3159">
        <v>1</v>
      </c>
      <c r="AF3159">
        <v>0</v>
      </c>
      <c r="AG3159">
        <v>0</v>
      </c>
      <c r="AH3159">
        <v>1</v>
      </c>
      <c r="AI3159">
        <v>0</v>
      </c>
      <c r="AJ3159">
        <v>0</v>
      </c>
      <c r="AK3159">
        <v>0</v>
      </c>
      <c r="AL3159">
        <v>0</v>
      </c>
      <c r="AM3159">
        <v>0</v>
      </c>
      <c r="AN3159">
        <v>0</v>
      </c>
      <c r="AO3159">
        <v>0</v>
      </c>
      <c r="AP3159">
        <v>0</v>
      </c>
      <c r="AQ3159">
        <v>0</v>
      </c>
      <c r="AR3159">
        <v>0</v>
      </c>
      <c r="AS3159">
        <v>0</v>
      </c>
      <c r="AT3159">
        <v>44449</v>
      </c>
      <c r="AU3159">
        <v>44479</v>
      </c>
      <c r="AV3159">
        <v>0</v>
      </c>
      <c r="AW3159">
        <v>1</v>
      </c>
      <c r="AX3159">
        <v>0</v>
      </c>
      <c r="AY3159">
        <v>2021</v>
      </c>
      <c r="AZ3159">
        <v>9</v>
      </c>
      <c r="BA3159">
        <v>30</v>
      </c>
      <c r="BB3159">
        <v>5</v>
      </c>
      <c r="BF3159">
        <v>2021</v>
      </c>
      <c r="BG3159" t="s">
        <v>104</v>
      </c>
      <c r="BH3159" t="s">
        <v>9822</v>
      </c>
      <c r="BI3159" t="s">
        <v>9788</v>
      </c>
      <c r="BJ3159" t="s">
        <v>9797</v>
      </c>
    </row>
    <row r="3160" spans="1:62" x14ac:dyDescent="0.35">
      <c r="A3160">
        <v>53861477</v>
      </c>
      <c r="B3160" t="s">
        <v>8139</v>
      </c>
      <c r="C3160" t="s">
        <v>61</v>
      </c>
      <c r="D3160" t="s">
        <v>76</v>
      </c>
      <c r="E3160" t="s">
        <v>754</v>
      </c>
      <c r="F3160">
        <v>26734030</v>
      </c>
      <c r="G3160" t="s">
        <v>754</v>
      </c>
      <c r="H3160">
        <v>3.3</v>
      </c>
      <c r="I3160" s="1">
        <v>44449</v>
      </c>
      <c r="J3160">
        <v>44479.999988425923</v>
      </c>
      <c r="K3160" t="s">
        <v>8361</v>
      </c>
      <c r="L3160" t="s">
        <v>65</v>
      </c>
      <c r="M3160" t="s">
        <v>120</v>
      </c>
      <c r="N3160" t="s">
        <v>121</v>
      </c>
      <c r="O3160" t="s">
        <v>168</v>
      </c>
      <c r="P3160" t="s">
        <v>121</v>
      </c>
      <c r="Q3160" t="s">
        <v>70</v>
      </c>
      <c r="S3160" t="s">
        <v>71</v>
      </c>
      <c r="T3160" t="s">
        <v>8362</v>
      </c>
      <c r="U3160">
        <v>0</v>
      </c>
      <c r="V3160">
        <v>1</v>
      </c>
      <c r="W3160">
        <v>0</v>
      </c>
      <c r="X3160">
        <v>1</v>
      </c>
      <c r="Y3160">
        <v>0</v>
      </c>
      <c r="Z3160">
        <v>0</v>
      </c>
      <c r="AA3160">
        <v>0</v>
      </c>
      <c r="AB3160">
        <v>0</v>
      </c>
      <c r="AC3160">
        <v>0</v>
      </c>
      <c r="AD3160">
        <v>1</v>
      </c>
      <c r="AE3160">
        <v>1</v>
      </c>
      <c r="AF3160">
        <v>1</v>
      </c>
      <c r="AG3160">
        <v>1</v>
      </c>
      <c r="AH3160">
        <v>1</v>
      </c>
      <c r="AI3160">
        <v>0</v>
      </c>
      <c r="AJ3160">
        <v>0</v>
      </c>
      <c r="AK3160">
        <v>0</v>
      </c>
      <c r="AL3160">
        <v>0</v>
      </c>
      <c r="AM3160">
        <v>0</v>
      </c>
      <c r="AN3160">
        <v>0</v>
      </c>
      <c r="AO3160">
        <v>0</v>
      </c>
      <c r="AP3160">
        <v>1</v>
      </c>
      <c r="AQ3160">
        <v>1</v>
      </c>
      <c r="AR3160">
        <v>0</v>
      </c>
      <c r="AS3160">
        <v>0</v>
      </c>
      <c r="AT3160">
        <v>44449</v>
      </c>
      <c r="AU3160">
        <v>44479</v>
      </c>
      <c r="AV3160">
        <v>0</v>
      </c>
      <c r="AW3160">
        <v>1</v>
      </c>
      <c r="AX3160">
        <v>0</v>
      </c>
      <c r="AY3160">
        <v>2021</v>
      </c>
      <c r="AZ3160">
        <v>9</v>
      </c>
      <c r="BA3160">
        <v>30</v>
      </c>
      <c r="BB3160">
        <v>9</v>
      </c>
      <c r="BF3160">
        <v>2021</v>
      </c>
      <c r="BG3160" t="s">
        <v>104</v>
      </c>
      <c r="BH3160" t="s">
        <v>9822</v>
      </c>
      <c r="BI3160" t="s">
        <v>9788</v>
      </c>
      <c r="BJ3160" t="s">
        <v>9797</v>
      </c>
    </row>
    <row r="3161" spans="1:62" x14ac:dyDescent="0.35">
      <c r="A3161">
        <v>53863638</v>
      </c>
      <c r="B3161" t="s">
        <v>8363</v>
      </c>
      <c r="C3161" t="s">
        <v>704</v>
      </c>
      <c r="D3161" t="s">
        <v>76</v>
      </c>
      <c r="E3161" t="s">
        <v>931</v>
      </c>
      <c r="F3161">
        <v>11268388</v>
      </c>
      <c r="G3161" t="s">
        <v>931</v>
      </c>
      <c r="H3161">
        <v>3.0116000000000001</v>
      </c>
      <c r="I3161" s="1">
        <v>44449</v>
      </c>
      <c r="J3161">
        <v>44479.647581018522</v>
      </c>
      <c r="K3161" t="s">
        <v>8364</v>
      </c>
      <c r="L3161" t="s">
        <v>65</v>
      </c>
      <c r="M3161" t="s">
        <v>120</v>
      </c>
      <c r="N3161" t="s">
        <v>121</v>
      </c>
      <c r="Q3161" t="s">
        <v>102</v>
      </c>
      <c r="R3161" t="s">
        <v>8365</v>
      </c>
      <c r="S3161" t="s">
        <v>71</v>
      </c>
      <c r="T3161" t="s">
        <v>8366</v>
      </c>
      <c r="U3161">
        <v>1</v>
      </c>
      <c r="V3161">
        <v>1</v>
      </c>
      <c r="W3161">
        <v>0</v>
      </c>
      <c r="X3161">
        <v>1</v>
      </c>
      <c r="Y3161">
        <v>0</v>
      </c>
      <c r="Z3161">
        <v>0</v>
      </c>
      <c r="AA3161">
        <v>0</v>
      </c>
      <c r="AB3161">
        <v>0</v>
      </c>
      <c r="AC3161">
        <v>0</v>
      </c>
      <c r="AD3161">
        <v>0</v>
      </c>
      <c r="AE3161">
        <v>1</v>
      </c>
      <c r="AF3161">
        <v>0</v>
      </c>
      <c r="AG3161">
        <v>0</v>
      </c>
      <c r="AH3161">
        <v>1</v>
      </c>
      <c r="AI3161">
        <v>0</v>
      </c>
      <c r="AJ3161">
        <v>0</v>
      </c>
      <c r="AK3161">
        <v>0</v>
      </c>
      <c r="AL3161">
        <v>0</v>
      </c>
      <c r="AM3161">
        <v>0</v>
      </c>
      <c r="AN3161">
        <v>0</v>
      </c>
      <c r="AO3161">
        <v>0</v>
      </c>
      <c r="AP3161">
        <v>0</v>
      </c>
      <c r="AQ3161">
        <v>0</v>
      </c>
      <c r="AR3161">
        <v>0</v>
      </c>
      <c r="AS3161">
        <v>0</v>
      </c>
      <c r="AT3161">
        <v>44449</v>
      </c>
      <c r="AU3161">
        <v>44479</v>
      </c>
      <c r="AV3161">
        <v>0</v>
      </c>
      <c r="AW3161">
        <v>1</v>
      </c>
      <c r="AX3161">
        <v>0</v>
      </c>
      <c r="AY3161">
        <v>2021</v>
      </c>
      <c r="AZ3161">
        <v>9</v>
      </c>
      <c r="BA3161">
        <v>30</v>
      </c>
      <c r="BB3161">
        <v>5</v>
      </c>
      <c r="BF3161">
        <v>2021</v>
      </c>
      <c r="BG3161" t="s">
        <v>104</v>
      </c>
      <c r="BH3161" t="s">
        <v>59</v>
      </c>
      <c r="BI3161" t="s">
        <v>9788</v>
      </c>
      <c r="BJ3161" t="s">
        <v>9797</v>
      </c>
    </row>
    <row r="3162" spans="1:62" x14ac:dyDescent="0.35">
      <c r="A3162">
        <v>53867812</v>
      </c>
      <c r="B3162" t="s">
        <v>8367</v>
      </c>
      <c r="C3162" t="s">
        <v>369</v>
      </c>
      <c r="D3162" t="s">
        <v>388</v>
      </c>
      <c r="E3162" t="s">
        <v>8368</v>
      </c>
      <c r="F3162">
        <v>41589590</v>
      </c>
      <c r="I3162" s="1">
        <v>44449</v>
      </c>
      <c r="J3162">
        <v>44479.999988425923</v>
      </c>
      <c r="K3162" t="s">
        <v>8369</v>
      </c>
      <c r="L3162" t="s">
        <v>65</v>
      </c>
      <c r="M3162" t="s">
        <v>66</v>
      </c>
      <c r="N3162" t="s">
        <v>67</v>
      </c>
      <c r="O3162" t="s">
        <v>273</v>
      </c>
      <c r="P3162" t="s">
        <v>274</v>
      </c>
      <c r="Q3162" t="s">
        <v>102</v>
      </c>
      <c r="S3162" t="s">
        <v>71</v>
      </c>
      <c r="T3162" t="s">
        <v>8370</v>
      </c>
      <c r="U3162">
        <v>0</v>
      </c>
      <c r="V3162">
        <v>0</v>
      </c>
      <c r="W3162">
        <v>0</v>
      </c>
      <c r="X3162">
        <v>1</v>
      </c>
      <c r="Y3162">
        <v>0</v>
      </c>
      <c r="Z3162">
        <v>0</v>
      </c>
      <c r="AA3162">
        <v>0</v>
      </c>
      <c r="AB3162">
        <v>0</v>
      </c>
      <c r="AC3162">
        <v>0</v>
      </c>
      <c r="AD3162">
        <v>0</v>
      </c>
      <c r="AE3162">
        <v>1</v>
      </c>
      <c r="AF3162">
        <v>0</v>
      </c>
      <c r="AG3162">
        <v>0</v>
      </c>
      <c r="AH3162">
        <v>1</v>
      </c>
      <c r="AI3162">
        <v>0</v>
      </c>
      <c r="AJ3162">
        <v>0</v>
      </c>
      <c r="AK3162">
        <v>0</v>
      </c>
      <c r="AL3162">
        <v>0</v>
      </c>
      <c r="AM3162">
        <v>0</v>
      </c>
      <c r="AN3162">
        <v>0</v>
      </c>
      <c r="AO3162">
        <v>0</v>
      </c>
      <c r="AP3162">
        <v>0</v>
      </c>
      <c r="AQ3162">
        <v>0</v>
      </c>
      <c r="AR3162">
        <v>0</v>
      </c>
      <c r="AS3162">
        <v>0</v>
      </c>
      <c r="AT3162">
        <v>44449</v>
      </c>
      <c r="AU3162">
        <v>44479</v>
      </c>
      <c r="AV3162">
        <v>0</v>
      </c>
      <c r="AW3162">
        <v>1</v>
      </c>
      <c r="AX3162">
        <v>0</v>
      </c>
      <c r="AY3162">
        <v>2021</v>
      </c>
      <c r="AZ3162">
        <v>9</v>
      </c>
      <c r="BA3162">
        <v>30</v>
      </c>
      <c r="BB3162">
        <v>3</v>
      </c>
      <c r="BF3162">
        <v>2021</v>
      </c>
      <c r="BG3162" t="s">
        <v>104</v>
      </c>
      <c r="BH3162" t="s">
        <v>9822</v>
      </c>
      <c r="BI3162" t="s">
        <v>9788</v>
      </c>
      <c r="BJ3162" t="s">
        <v>9797</v>
      </c>
    </row>
    <row r="3163" spans="1:62" x14ac:dyDescent="0.35">
      <c r="A3163">
        <v>53867949</v>
      </c>
      <c r="B3163" t="s">
        <v>8367</v>
      </c>
      <c r="C3163" t="s">
        <v>369</v>
      </c>
      <c r="D3163" t="s">
        <v>388</v>
      </c>
      <c r="E3163" t="s">
        <v>8368</v>
      </c>
      <c r="F3163">
        <v>41589590</v>
      </c>
      <c r="I3163" s="1">
        <v>44449</v>
      </c>
      <c r="J3163">
        <v>44479.999988425923</v>
      </c>
      <c r="K3163" t="s">
        <v>8371</v>
      </c>
      <c r="L3163" t="s">
        <v>65</v>
      </c>
      <c r="M3163" t="s">
        <v>519</v>
      </c>
      <c r="N3163" t="s">
        <v>520</v>
      </c>
      <c r="P3163" t="s">
        <v>8372</v>
      </c>
      <c r="Q3163" t="s">
        <v>102</v>
      </c>
      <c r="S3163" t="s">
        <v>71</v>
      </c>
      <c r="T3163" t="s">
        <v>8373</v>
      </c>
      <c r="U3163">
        <v>0</v>
      </c>
      <c r="V3163">
        <v>0</v>
      </c>
      <c r="W3163">
        <v>0</v>
      </c>
      <c r="X3163">
        <v>1</v>
      </c>
      <c r="Y3163">
        <v>0</v>
      </c>
      <c r="Z3163">
        <v>0</v>
      </c>
      <c r="AA3163">
        <v>0</v>
      </c>
      <c r="AB3163">
        <v>0</v>
      </c>
      <c r="AC3163">
        <v>0</v>
      </c>
      <c r="AD3163">
        <v>0</v>
      </c>
      <c r="AE3163">
        <v>1</v>
      </c>
      <c r="AF3163">
        <v>0</v>
      </c>
      <c r="AG3163">
        <v>0</v>
      </c>
      <c r="AH3163">
        <v>1</v>
      </c>
      <c r="AI3163">
        <v>0</v>
      </c>
      <c r="AJ3163">
        <v>0</v>
      </c>
      <c r="AK3163">
        <v>0</v>
      </c>
      <c r="AL3163">
        <v>0</v>
      </c>
      <c r="AM3163">
        <v>0</v>
      </c>
      <c r="AN3163">
        <v>0</v>
      </c>
      <c r="AO3163">
        <v>0</v>
      </c>
      <c r="AP3163">
        <v>0</v>
      </c>
      <c r="AQ3163">
        <v>0</v>
      </c>
      <c r="AR3163">
        <v>0</v>
      </c>
      <c r="AS3163">
        <v>0</v>
      </c>
      <c r="AT3163">
        <v>44449</v>
      </c>
      <c r="AU3163">
        <v>44479</v>
      </c>
      <c r="AV3163">
        <v>0</v>
      </c>
      <c r="AW3163">
        <v>1</v>
      </c>
      <c r="AX3163">
        <v>0</v>
      </c>
      <c r="AY3163">
        <v>2021</v>
      </c>
      <c r="AZ3163">
        <v>9</v>
      </c>
      <c r="BA3163">
        <v>30</v>
      </c>
      <c r="BB3163">
        <v>3</v>
      </c>
      <c r="BF3163">
        <v>2021</v>
      </c>
      <c r="BG3163" t="s">
        <v>104</v>
      </c>
      <c r="BH3163" t="s">
        <v>9822</v>
      </c>
      <c r="BI3163" t="s">
        <v>9788</v>
      </c>
      <c r="BJ3163" t="s">
        <v>9797</v>
      </c>
    </row>
    <row r="3164" spans="1:62" x14ac:dyDescent="0.35">
      <c r="A3164">
        <v>53868103</v>
      </c>
      <c r="B3164" t="s">
        <v>283</v>
      </c>
      <c r="C3164" t="s">
        <v>75</v>
      </c>
      <c r="D3164" t="s">
        <v>159</v>
      </c>
      <c r="E3164" t="s">
        <v>8374</v>
      </c>
      <c r="F3164">
        <v>30066250</v>
      </c>
      <c r="G3164" t="s">
        <v>8375</v>
      </c>
      <c r="H3164">
        <v>3</v>
      </c>
      <c r="I3164" s="1">
        <v>44449</v>
      </c>
      <c r="J3164">
        <v>44479.999988425923</v>
      </c>
      <c r="K3164" t="s">
        <v>8376</v>
      </c>
      <c r="L3164" t="s">
        <v>65</v>
      </c>
      <c r="M3164" t="s">
        <v>66</v>
      </c>
      <c r="N3164" t="s">
        <v>67</v>
      </c>
      <c r="O3164" t="s">
        <v>101</v>
      </c>
      <c r="P3164" t="s">
        <v>204</v>
      </c>
      <c r="Q3164" t="s">
        <v>70</v>
      </c>
      <c r="S3164" t="s">
        <v>71</v>
      </c>
      <c r="T3164" t="s">
        <v>8377</v>
      </c>
      <c r="U3164">
        <v>0</v>
      </c>
      <c r="V3164">
        <v>1</v>
      </c>
      <c r="W3164">
        <v>1</v>
      </c>
      <c r="X3164">
        <v>1</v>
      </c>
      <c r="Y3164">
        <v>0</v>
      </c>
      <c r="Z3164">
        <v>0</v>
      </c>
      <c r="AA3164">
        <v>0</v>
      </c>
      <c r="AB3164">
        <v>0</v>
      </c>
      <c r="AC3164">
        <v>0</v>
      </c>
      <c r="AD3164">
        <v>0</v>
      </c>
      <c r="AE3164">
        <v>1</v>
      </c>
      <c r="AF3164">
        <v>0</v>
      </c>
      <c r="AG3164">
        <v>1</v>
      </c>
      <c r="AH3164">
        <v>1</v>
      </c>
      <c r="AI3164">
        <v>0</v>
      </c>
      <c r="AJ3164">
        <v>0</v>
      </c>
      <c r="AK3164">
        <v>0</v>
      </c>
      <c r="AL3164">
        <v>0</v>
      </c>
      <c r="AM3164">
        <v>0</v>
      </c>
      <c r="AN3164">
        <v>0</v>
      </c>
      <c r="AO3164">
        <v>0</v>
      </c>
      <c r="AP3164">
        <v>1</v>
      </c>
      <c r="AQ3164">
        <v>0</v>
      </c>
      <c r="AR3164">
        <v>0</v>
      </c>
      <c r="AS3164">
        <v>0</v>
      </c>
      <c r="AT3164">
        <v>44449</v>
      </c>
      <c r="AU3164">
        <v>44479</v>
      </c>
      <c r="AV3164">
        <v>0</v>
      </c>
      <c r="AW3164">
        <v>1</v>
      </c>
      <c r="AX3164">
        <v>0</v>
      </c>
      <c r="AY3164">
        <v>2021</v>
      </c>
      <c r="AZ3164">
        <v>9</v>
      </c>
      <c r="BA3164">
        <v>30</v>
      </c>
      <c r="BB3164">
        <v>7</v>
      </c>
      <c r="BF3164">
        <v>2021</v>
      </c>
      <c r="BG3164" t="s">
        <v>104</v>
      </c>
      <c r="BH3164" t="s">
        <v>9822</v>
      </c>
      <c r="BI3164" t="s">
        <v>9788</v>
      </c>
      <c r="BJ3164" t="s">
        <v>9797</v>
      </c>
    </row>
    <row r="3165" spans="1:62" x14ac:dyDescent="0.35">
      <c r="A3165">
        <v>53868661</v>
      </c>
      <c r="B3165" t="s">
        <v>8378</v>
      </c>
      <c r="C3165" t="s">
        <v>922</v>
      </c>
      <c r="D3165" t="s">
        <v>923</v>
      </c>
      <c r="E3165" t="s">
        <v>1846</v>
      </c>
      <c r="F3165">
        <v>8133080</v>
      </c>
      <c r="G3165" t="s">
        <v>1846</v>
      </c>
      <c r="H3165">
        <v>3.415</v>
      </c>
      <c r="I3165" s="1">
        <v>44449</v>
      </c>
      <c r="J3165">
        <v>44479.999988425923</v>
      </c>
      <c r="K3165" t="s">
        <v>8379</v>
      </c>
      <c r="L3165" t="s">
        <v>65</v>
      </c>
      <c r="M3165" t="s">
        <v>66</v>
      </c>
      <c r="N3165" t="s">
        <v>67</v>
      </c>
      <c r="O3165" t="s">
        <v>68</v>
      </c>
      <c r="P3165" t="s">
        <v>67</v>
      </c>
      <c r="Q3165" t="s">
        <v>70</v>
      </c>
      <c r="R3165" t="s">
        <v>8380</v>
      </c>
      <c r="S3165" t="s">
        <v>82</v>
      </c>
      <c r="T3165" t="s">
        <v>8381</v>
      </c>
      <c r="U3165">
        <v>0</v>
      </c>
      <c r="V3165">
        <v>1</v>
      </c>
      <c r="W3165">
        <v>0</v>
      </c>
      <c r="X3165">
        <v>1</v>
      </c>
      <c r="Y3165">
        <v>0</v>
      </c>
      <c r="Z3165">
        <v>0</v>
      </c>
      <c r="AA3165">
        <v>0</v>
      </c>
      <c r="AB3165">
        <v>0</v>
      </c>
      <c r="AC3165">
        <v>0</v>
      </c>
      <c r="AD3165">
        <v>0</v>
      </c>
      <c r="AE3165">
        <v>1</v>
      </c>
      <c r="AF3165">
        <v>0</v>
      </c>
      <c r="AG3165">
        <v>0</v>
      </c>
      <c r="AH3165">
        <v>1</v>
      </c>
      <c r="AI3165">
        <v>0</v>
      </c>
      <c r="AJ3165">
        <v>0</v>
      </c>
      <c r="AK3165">
        <v>0</v>
      </c>
      <c r="AL3165">
        <v>0</v>
      </c>
      <c r="AM3165">
        <v>0</v>
      </c>
      <c r="AN3165">
        <v>0</v>
      </c>
      <c r="AO3165">
        <v>0</v>
      </c>
      <c r="AP3165">
        <v>0</v>
      </c>
      <c r="AQ3165">
        <v>0</v>
      </c>
      <c r="AR3165">
        <v>0</v>
      </c>
      <c r="AS3165">
        <v>0</v>
      </c>
      <c r="AT3165">
        <v>44449</v>
      </c>
      <c r="AU3165">
        <v>44475</v>
      </c>
      <c r="AV3165">
        <v>0</v>
      </c>
      <c r="AW3165">
        <v>1</v>
      </c>
      <c r="AX3165">
        <v>0</v>
      </c>
      <c r="AY3165">
        <v>2021</v>
      </c>
      <c r="AZ3165">
        <v>9</v>
      </c>
      <c r="BA3165">
        <v>30</v>
      </c>
      <c r="BB3165">
        <v>4</v>
      </c>
      <c r="BF3165">
        <v>2021</v>
      </c>
      <c r="BG3165" t="s">
        <v>104</v>
      </c>
      <c r="BH3165" t="s">
        <v>59</v>
      </c>
      <c r="BI3165" t="s">
        <v>9788</v>
      </c>
      <c r="BJ3165" t="s">
        <v>9797</v>
      </c>
    </row>
    <row r="3166" spans="1:62" x14ac:dyDescent="0.35">
      <c r="A3166">
        <v>53870762</v>
      </c>
      <c r="B3166" t="s">
        <v>7892</v>
      </c>
      <c r="C3166" t="s">
        <v>369</v>
      </c>
      <c r="D3166" t="s">
        <v>388</v>
      </c>
      <c r="E3166" t="s">
        <v>553</v>
      </c>
      <c r="F3166">
        <v>35398774</v>
      </c>
      <c r="I3166" s="1">
        <v>44449</v>
      </c>
      <c r="J3166">
        <v>44479.999988425923</v>
      </c>
      <c r="K3166" t="s">
        <v>1452</v>
      </c>
      <c r="L3166" t="s">
        <v>65</v>
      </c>
      <c r="M3166" t="s">
        <v>66</v>
      </c>
      <c r="N3166" t="s">
        <v>67</v>
      </c>
      <c r="O3166" t="s">
        <v>68</v>
      </c>
      <c r="P3166" t="s">
        <v>67</v>
      </c>
      <c r="Q3166" t="s">
        <v>102</v>
      </c>
      <c r="S3166" t="s">
        <v>71</v>
      </c>
      <c r="T3166" t="s">
        <v>8382</v>
      </c>
      <c r="U3166">
        <v>1</v>
      </c>
      <c r="V3166">
        <v>1</v>
      </c>
      <c r="W3166">
        <v>0</v>
      </c>
      <c r="X3166">
        <v>1</v>
      </c>
      <c r="Y3166">
        <v>0</v>
      </c>
      <c r="Z3166">
        <v>0</v>
      </c>
      <c r="AA3166">
        <v>0</v>
      </c>
      <c r="AB3166">
        <v>0</v>
      </c>
      <c r="AC3166">
        <v>0</v>
      </c>
      <c r="AD3166">
        <v>0</v>
      </c>
      <c r="AE3166">
        <v>1</v>
      </c>
      <c r="AF3166">
        <v>0</v>
      </c>
      <c r="AG3166">
        <v>0</v>
      </c>
      <c r="AH3166">
        <v>1</v>
      </c>
      <c r="AI3166">
        <v>0</v>
      </c>
      <c r="AJ3166">
        <v>0</v>
      </c>
      <c r="AK3166">
        <v>0</v>
      </c>
      <c r="AL3166">
        <v>0</v>
      </c>
      <c r="AM3166">
        <v>0</v>
      </c>
      <c r="AN3166">
        <v>0</v>
      </c>
      <c r="AO3166">
        <v>0</v>
      </c>
      <c r="AP3166">
        <v>0</v>
      </c>
      <c r="AQ3166">
        <v>0</v>
      </c>
      <c r="AR3166">
        <v>0</v>
      </c>
      <c r="AS3166">
        <v>0</v>
      </c>
      <c r="AT3166">
        <v>44449</v>
      </c>
      <c r="AU3166">
        <v>44477</v>
      </c>
      <c r="AV3166">
        <v>1</v>
      </c>
      <c r="AW3166">
        <v>1</v>
      </c>
      <c r="AX3166">
        <v>0</v>
      </c>
      <c r="AY3166">
        <v>2021</v>
      </c>
      <c r="AZ3166">
        <v>9</v>
      </c>
      <c r="BA3166">
        <v>30</v>
      </c>
      <c r="BB3166">
        <v>5</v>
      </c>
      <c r="BF3166">
        <v>2021</v>
      </c>
      <c r="BG3166" t="s">
        <v>73</v>
      </c>
      <c r="BH3166" t="s">
        <v>9822</v>
      </c>
      <c r="BI3166" t="s">
        <v>9788</v>
      </c>
      <c r="BJ3166" t="s">
        <v>9797</v>
      </c>
    </row>
    <row r="3167" spans="1:62" x14ac:dyDescent="0.35">
      <c r="A3167">
        <v>53872572</v>
      </c>
      <c r="B3167" t="s">
        <v>6686</v>
      </c>
      <c r="C3167" t="s">
        <v>75</v>
      </c>
      <c r="D3167" t="s">
        <v>85</v>
      </c>
      <c r="E3167" t="s">
        <v>661</v>
      </c>
      <c r="F3167">
        <v>2684</v>
      </c>
      <c r="I3167" s="1">
        <v>44450</v>
      </c>
      <c r="J3167">
        <v>44480.070011574076</v>
      </c>
      <c r="K3167" t="s">
        <v>6687</v>
      </c>
      <c r="L3167" t="s">
        <v>65</v>
      </c>
      <c r="M3167" t="s">
        <v>197</v>
      </c>
      <c r="N3167" t="s">
        <v>198</v>
      </c>
      <c r="O3167" t="s">
        <v>168</v>
      </c>
      <c r="P3167" t="s">
        <v>199</v>
      </c>
      <c r="Q3167" t="s">
        <v>102</v>
      </c>
      <c r="S3167" t="s">
        <v>71</v>
      </c>
      <c r="T3167" t="s">
        <v>8383</v>
      </c>
      <c r="U3167">
        <v>0</v>
      </c>
      <c r="V3167">
        <v>1</v>
      </c>
      <c r="W3167">
        <v>0</v>
      </c>
      <c r="X3167">
        <v>1</v>
      </c>
      <c r="Y3167">
        <v>0</v>
      </c>
      <c r="Z3167">
        <v>0</v>
      </c>
      <c r="AA3167">
        <v>0</v>
      </c>
      <c r="AB3167">
        <v>0</v>
      </c>
      <c r="AC3167">
        <v>0</v>
      </c>
      <c r="AD3167">
        <v>0</v>
      </c>
      <c r="AE3167">
        <v>1</v>
      </c>
      <c r="AF3167">
        <v>0</v>
      </c>
      <c r="AG3167">
        <v>0</v>
      </c>
      <c r="AH3167">
        <v>0</v>
      </c>
      <c r="AI3167">
        <v>0</v>
      </c>
      <c r="AJ3167">
        <v>0</v>
      </c>
      <c r="AK3167">
        <v>0</v>
      </c>
      <c r="AL3167">
        <v>0</v>
      </c>
      <c r="AM3167">
        <v>0</v>
      </c>
      <c r="AN3167">
        <v>0</v>
      </c>
      <c r="AO3167">
        <v>0</v>
      </c>
      <c r="AP3167">
        <v>0</v>
      </c>
      <c r="AQ3167">
        <v>0</v>
      </c>
      <c r="AR3167">
        <v>0</v>
      </c>
      <c r="AS3167">
        <v>0</v>
      </c>
      <c r="AT3167">
        <v>44449</v>
      </c>
      <c r="AU3167">
        <v>44454</v>
      </c>
      <c r="AV3167">
        <v>0</v>
      </c>
      <c r="AW3167">
        <v>1</v>
      </c>
      <c r="AX3167">
        <v>0</v>
      </c>
      <c r="AY3167">
        <v>2021</v>
      </c>
      <c r="AZ3167">
        <v>9</v>
      </c>
      <c r="BA3167">
        <v>30</v>
      </c>
      <c r="BB3167">
        <v>3</v>
      </c>
      <c r="BF3167">
        <v>2021</v>
      </c>
      <c r="BG3167" t="s">
        <v>104</v>
      </c>
      <c r="BH3167" t="s">
        <v>9822</v>
      </c>
      <c r="BI3167" t="s">
        <v>9788</v>
      </c>
      <c r="BJ3167" t="s">
        <v>9798</v>
      </c>
    </row>
    <row r="3168" spans="1:62" x14ac:dyDescent="0.35">
      <c r="A3168">
        <v>53878059</v>
      </c>
      <c r="B3168" t="s">
        <v>2851</v>
      </c>
      <c r="C3168" t="s">
        <v>369</v>
      </c>
      <c r="D3168" t="s">
        <v>388</v>
      </c>
      <c r="E3168" t="s">
        <v>553</v>
      </c>
      <c r="F3168">
        <v>35398774</v>
      </c>
      <c r="I3168" s="1">
        <v>44452</v>
      </c>
      <c r="J3168">
        <v>44482.999988425923</v>
      </c>
      <c r="K3168" t="s">
        <v>1452</v>
      </c>
      <c r="L3168" t="s">
        <v>65</v>
      </c>
      <c r="M3168" t="s">
        <v>66</v>
      </c>
      <c r="N3168" t="s">
        <v>67</v>
      </c>
      <c r="O3168" t="s">
        <v>68</v>
      </c>
      <c r="P3168" t="s">
        <v>67</v>
      </c>
      <c r="Q3168" t="s">
        <v>70</v>
      </c>
      <c r="R3168" t="s">
        <v>2852</v>
      </c>
      <c r="S3168" t="s">
        <v>71</v>
      </c>
      <c r="T3168" t="s">
        <v>8384</v>
      </c>
      <c r="U3168">
        <v>1</v>
      </c>
      <c r="V3168">
        <v>1</v>
      </c>
      <c r="W3168">
        <v>1</v>
      </c>
      <c r="X3168">
        <v>1</v>
      </c>
      <c r="Y3168">
        <v>0</v>
      </c>
      <c r="Z3168">
        <v>0</v>
      </c>
      <c r="AA3168">
        <v>0</v>
      </c>
      <c r="AB3168">
        <v>0</v>
      </c>
      <c r="AC3168">
        <v>0</v>
      </c>
      <c r="AD3168">
        <v>1</v>
      </c>
      <c r="AE3168">
        <v>1</v>
      </c>
      <c r="AF3168">
        <v>0</v>
      </c>
      <c r="AG3168">
        <v>1</v>
      </c>
      <c r="AH3168">
        <v>1</v>
      </c>
      <c r="AI3168">
        <v>0</v>
      </c>
      <c r="AJ3168">
        <v>0</v>
      </c>
      <c r="AK3168">
        <v>0</v>
      </c>
      <c r="AL3168">
        <v>0</v>
      </c>
      <c r="AM3168">
        <v>0</v>
      </c>
      <c r="AN3168">
        <v>0</v>
      </c>
      <c r="AO3168">
        <v>0</v>
      </c>
      <c r="AP3168">
        <v>1</v>
      </c>
      <c r="AQ3168">
        <v>0</v>
      </c>
      <c r="AR3168">
        <v>0</v>
      </c>
      <c r="AS3168">
        <v>0</v>
      </c>
      <c r="AT3168">
        <v>44451</v>
      </c>
      <c r="AU3168">
        <v>44479</v>
      </c>
      <c r="AV3168">
        <v>1</v>
      </c>
      <c r="AW3168">
        <v>1</v>
      </c>
      <c r="AX3168">
        <v>0</v>
      </c>
      <c r="AY3168">
        <v>2021</v>
      </c>
      <c r="AZ3168">
        <v>9</v>
      </c>
      <c r="BA3168">
        <v>30</v>
      </c>
      <c r="BB3168">
        <v>9</v>
      </c>
      <c r="BC3168">
        <v>190000</v>
      </c>
      <c r="BD3168">
        <v>190000</v>
      </c>
      <c r="BE3168" t="s">
        <v>90</v>
      </c>
      <c r="BF3168">
        <v>2021</v>
      </c>
      <c r="BG3168" t="s">
        <v>73</v>
      </c>
      <c r="BH3168" t="s">
        <v>59</v>
      </c>
      <c r="BI3168" t="s">
        <v>9788</v>
      </c>
      <c r="BJ3168" t="s">
        <v>9794</v>
      </c>
    </row>
    <row r="3169" spans="1:62" x14ac:dyDescent="0.35">
      <c r="A3169">
        <v>53878061</v>
      </c>
      <c r="B3169" t="s">
        <v>8385</v>
      </c>
      <c r="C3169" t="s">
        <v>369</v>
      </c>
      <c r="D3169" t="s">
        <v>388</v>
      </c>
      <c r="E3169" t="s">
        <v>553</v>
      </c>
      <c r="F3169">
        <v>35398774</v>
      </c>
      <c r="I3169" s="1">
        <v>44452</v>
      </c>
      <c r="J3169">
        <v>44482.999988425923</v>
      </c>
      <c r="K3169" t="s">
        <v>1452</v>
      </c>
      <c r="L3169" t="s">
        <v>65</v>
      </c>
      <c r="M3169" t="s">
        <v>120</v>
      </c>
      <c r="N3169" t="s">
        <v>121</v>
      </c>
      <c r="Q3169" t="s">
        <v>102</v>
      </c>
      <c r="R3169" t="s">
        <v>4641</v>
      </c>
      <c r="S3169" t="s">
        <v>71</v>
      </c>
      <c r="T3169" t="s">
        <v>8386</v>
      </c>
      <c r="U3169">
        <v>1</v>
      </c>
      <c r="V3169">
        <v>1</v>
      </c>
      <c r="W3169">
        <v>1</v>
      </c>
      <c r="X3169">
        <v>1</v>
      </c>
      <c r="Y3169">
        <v>0</v>
      </c>
      <c r="Z3169">
        <v>0</v>
      </c>
      <c r="AA3169">
        <v>0</v>
      </c>
      <c r="AB3169">
        <v>0</v>
      </c>
      <c r="AC3169">
        <v>0</v>
      </c>
      <c r="AD3169">
        <v>0</v>
      </c>
      <c r="AE3169">
        <v>1</v>
      </c>
      <c r="AF3169">
        <v>1</v>
      </c>
      <c r="AG3169">
        <v>0</v>
      </c>
      <c r="AH3169">
        <v>1</v>
      </c>
      <c r="AI3169">
        <v>0</v>
      </c>
      <c r="AJ3169">
        <v>0</v>
      </c>
      <c r="AK3169">
        <v>0</v>
      </c>
      <c r="AL3169">
        <v>0</v>
      </c>
      <c r="AM3169">
        <v>0</v>
      </c>
      <c r="AN3169">
        <v>0</v>
      </c>
      <c r="AO3169">
        <v>0</v>
      </c>
      <c r="AP3169">
        <v>0</v>
      </c>
      <c r="AQ3169">
        <v>0</v>
      </c>
      <c r="AR3169">
        <v>0</v>
      </c>
      <c r="AS3169">
        <v>0</v>
      </c>
      <c r="AT3169">
        <v>44451</v>
      </c>
      <c r="AU3169">
        <v>44479</v>
      </c>
      <c r="AV3169">
        <v>1</v>
      </c>
      <c r="AW3169">
        <v>1</v>
      </c>
      <c r="AX3169">
        <v>0</v>
      </c>
      <c r="AY3169">
        <v>2021</v>
      </c>
      <c r="AZ3169">
        <v>9</v>
      </c>
      <c r="BA3169">
        <v>30</v>
      </c>
      <c r="BB3169">
        <v>7</v>
      </c>
      <c r="BC3169">
        <v>700</v>
      </c>
      <c r="BD3169">
        <v>800</v>
      </c>
      <c r="BE3169" t="s">
        <v>546</v>
      </c>
      <c r="BF3169">
        <v>2021</v>
      </c>
      <c r="BG3169" t="s">
        <v>73</v>
      </c>
      <c r="BH3169" t="s">
        <v>59</v>
      </c>
      <c r="BI3169" t="s">
        <v>9788</v>
      </c>
      <c r="BJ3169" t="s">
        <v>9794</v>
      </c>
    </row>
    <row r="3170" spans="1:62" x14ac:dyDescent="0.35">
      <c r="A3170">
        <v>53884996</v>
      </c>
      <c r="B3170" t="s">
        <v>98</v>
      </c>
      <c r="C3170" t="s">
        <v>75</v>
      </c>
      <c r="D3170" t="s">
        <v>76</v>
      </c>
      <c r="E3170" t="s">
        <v>7405</v>
      </c>
      <c r="F3170">
        <v>26225131</v>
      </c>
      <c r="G3170" t="s">
        <v>7406</v>
      </c>
      <c r="H3170">
        <v>2.8235000000000001</v>
      </c>
      <c r="I3170" s="1">
        <v>44452</v>
      </c>
      <c r="J3170">
        <v>44482.999988425923</v>
      </c>
      <c r="K3170" t="s">
        <v>7812</v>
      </c>
      <c r="L3170" t="s">
        <v>65</v>
      </c>
      <c r="M3170" t="s">
        <v>120</v>
      </c>
      <c r="N3170" t="s">
        <v>121</v>
      </c>
      <c r="O3170" t="s">
        <v>168</v>
      </c>
      <c r="P3170" t="s">
        <v>121</v>
      </c>
      <c r="Q3170" t="s">
        <v>102</v>
      </c>
      <c r="S3170" t="s">
        <v>82</v>
      </c>
      <c r="T3170" t="s">
        <v>8387</v>
      </c>
      <c r="U3170">
        <v>0</v>
      </c>
      <c r="V3170">
        <v>1</v>
      </c>
      <c r="W3170">
        <v>1</v>
      </c>
      <c r="X3170">
        <v>1</v>
      </c>
      <c r="Y3170">
        <v>0</v>
      </c>
      <c r="Z3170">
        <v>0</v>
      </c>
      <c r="AA3170">
        <v>0</v>
      </c>
      <c r="AB3170">
        <v>0</v>
      </c>
      <c r="AC3170">
        <v>0</v>
      </c>
      <c r="AD3170">
        <v>0</v>
      </c>
      <c r="AE3170">
        <v>1</v>
      </c>
      <c r="AF3170">
        <v>0</v>
      </c>
      <c r="AG3170">
        <v>1</v>
      </c>
      <c r="AH3170">
        <v>1</v>
      </c>
      <c r="AI3170">
        <v>0</v>
      </c>
      <c r="AJ3170">
        <v>0</v>
      </c>
      <c r="AK3170">
        <v>0</v>
      </c>
      <c r="AL3170">
        <v>0</v>
      </c>
      <c r="AM3170">
        <v>0</v>
      </c>
      <c r="AN3170">
        <v>0</v>
      </c>
      <c r="AO3170">
        <v>0</v>
      </c>
      <c r="AP3170">
        <v>0</v>
      </c>
      <c r="AQ3170">
        <v>0</v>
      </c>
      <c r="AR3170">
        <v>0</v>
      </c>
      <c r="AS3170">
        <v>0</v>
      </c>
      <c r="AT3170">
        <v>44452</v>
      </c>
      <c r="AU3170">
        <v>44482</v>
      </c>
      <c r="AV3170">
        <v>0</v>
      </c>
      <c r="AW3170">
        <v>1</v>
      </c>
      <c r="AX3170">
        <v>0</v>
      </c>
      <c r="AY3170">
        <v>2021</v>
      </c>
      <c r="AZ3170">
        <v>9</v>
      </c>
      <c r="BA3170">
        <v>30</v>
      </c>
      <c r="BB3170">
        <v>6</v>
      </c>
      <c r="BF3170">
        <v>2021</v>
      </c>
      <c r="BG3170" t="s">
        <v>104</v>
      </c>
      <c r="BH3170" t="s">
        <v>9822</v>
      </c>
      <c r="BI3170" t="s">
        <v>9788</v>
      </c>
      <c r="BJ3170" t="s">
        <v>9794</v>
      </c>
    </row>
    <row r="3171" spans="1:62" x14ac:dyDescent="0.35">
      <c r="A3171">
        <v>53885439</v>
      </c>
      <c r="B3171" t="s">
        <v>8388</v>
      </c>
      <c r="C3171" t="s">
        <v>61</v>
      </c>
      <c r="D3171" t="s">
        <v>125</v>
      </c>
      <c r="E3171" t="s">
        <v>8389</v>
      </c>
      <c r="F3171">
        <v>33990174</v>
      </c>
      <c r="I3171" s="1">
        <v>44452</v>
      </c>
      <c r="J3171">
        <v>44482.999988425923</v>
      </c>
      <c r="K3171" t="s">
        <v>8390</v>
      </c>
      <c r="L3171" t="s">
        <v>65</v>
      </c>
      <c r="M3171" t="s">
        <v>197</v>
      </c>
      <c r="N3171" t="s">
        <v>198</v>
      </c>
      <c r="O3171" t="s">
        <v>168</v>
      </c>
      <c r="P3171" t="s">
        <v>8391</v>
      </c>
      <c r="Q3171" t="s">
        <v>70</v>
      </c>
      <c r="R3171" t="s">
        <v>6884</v>
      </c>
      <c r="S3171" t="s">
        <v>71</v>
      </c>
      <c r="T3171" t="s">
        <v>8392</v>
      </c>
      <c r="U3171">
        <v>0</v>
      </c>
      <c r="V3171">
        <v>1</v>
      </c>
      <c r="W3171">
        <v>1</v>
      </c>
      <c r="X3171">
        <v>1</v>
      </c>
      <c r="Y3171">
        <v>0</v>
      </c>
      <c r="Z3171">
        <v>0</v>
      </c>
      <c r="AA3171">
        <v>0</v>
      </c>
      <c r="AB3171">
        <v>0</v>
      </c>
      <c r="AC3171">
        <v>0</v>
      </c>
      <c r="AD3171">
        <v>0</v>
      </c>
      <c r="AE3171">
        <v>1</v>
      </c>
      <c r="AF3171">
        <v>1</v>
      </c>
      <c r="AG3171">
        <v>0</v>
      </c>
      <c r="AH3171">
        <v>1</v>
      </c>
      <c r="AI3171">
        <v>0</v>
      </c>
      <c r="AJ3171">
        <v>0</v>
      </c>
      <c r="AK3171">
        <v>0</v>
      </c>
      <c r="AL3171">
        <v>0</v>
      </c>
      <c r="AM3171">
        <v>0</v>
      </c>
      <c r="AN3171">
        <v>0</v>
      </c>
      <c r="AO3171">
        <v>0</v>
      </c>
      <c r="AP3171">
        <v>0</v>
      </c>
      <c r="AQ3171">
        <v>0</v>
      </c>
      <c r="AR3171">
        <v>0</v>
      </c>
      <c r="AS3171">
        <v>0</v>
      </c>
      <c r="AT3171">
        <v>44452</v>
      </c>
      <c r="AU3171">
        <v>44482</v>
      </c>
      <c r="AV3171">
        <v>0</v>
      </c>
      <c r="AW3171">
        <v>1</v>
      </c>
      <c r="AX3171">
        <v>0</v>
      </c>
      <c r="AY3171">
        <v>2021</v>
      </c>
      <c r="AZ3171">
        <v>9</v>
      </c>
      <c r="BA3171">
        <v>30</v>
      </c>
      <c r="BB3171">
        <v>6</v>
      </c>
      <c r="BC3171">
        <v>100000</v>
      </c>
      <c r="BD3171">
        <v>139999</v>
      </c>
      <c r="BE3171" t="s">
        <v>90</v>
      </c>
      <c r="BF3171">
        <v>2021</v>
      </c>
      <c r="BG3171" t="s">
        <v>104</v>
      </c>
      <c r="BH3171" t="s">
        <v>59</v>
      </c>
      <c r="BI3171" t="s">
        <v>9788</v>
      </c>
      <c r="BJ3171" t="s">
        <v>9794</v>
      </c>
    </row>
    <row r="3172" spans="1:62" x14ac:dyDescent="0.35">
      <c r="A3172">
        <v>53886519</v>
      </c>
      <c r="B3172" t="s">
        <v>98</v>
      </c>
      <c r="C3172" t="s">
        <v>61</v>
      </c>
      <c r="D3172" t="s">
        <v>125</v>
      </c>
      <c r="E3172" t="s">
        <v>7979</v>
      </c>
      <c r="F3172">
        <v>28097384</v>
      </c>
      <c r="I3172" s="1">
        <v>44452</v>
      </c>
      <c r="J3172">
        <v>44482.999988425923</v>
      </c>
      <c r="K3172" t="s">
        <v>8393</v>
      </c>
      <c r="L3172" t="s">
        <v>65</v>
      </c>
      <c r="M3172" t="s">
        <v>152</v>
      </c>
      <c r="N3172" t="s">
        <v>153</v>
      </c>
      <c r="O3172" t="s">
        <v>154</v>
      </c>
      <c r="P3172" t="s">
        <v>8394</v>
      </c>
      <c r="Q3172" t="s">
        <v>70</v>
      </c>
      <c r="S3172" t="s">
        <v>71</v>
      </c>
      <c r="T3172" t="s">
        <v>8395</v>
      </c>
      <c r="U3172">
        <v>0</v>
      </c>
      <c r="V3172">
        <v>1</v>
      </c>
      <c r="W3172">
        <v>1</v>
      </c>
      <c r="X3172">
        <v>1</v>
      </c>
      <c r="Y3172">
        <v>0</v>
      </c>
      <c r="Z3172">
        <v>0</v>
      </c>
      <c r="AA3172">
        <v>0</v>
      </c>
      <c r="AB3172">
        <v>0</v>
      </c>
      <c r="AC3172">
        <v>0</v>
      </c>
      <c r="AD3172">
        <v>0</v>
      </c>
      <c r="AE3172">
        <v>1</v>
      </c>
      <c r="AF3172">
        <v>1</v>
      </c>
      <c r="AG3172">
        <v>0</v>
      </c>
      <c r="AH3172">
        <v>1</v>
      </c>
      <c r="AI3172">
        <v>0</v>
      </c>
      <c r="AJ3172">
        <v>0</v>
      </c>
      <c r="AK3172">
        <v>0</v>
      </c>
      <c r="AL3172">
        <v>0</v>
      </c>
      <c r="AM3172">
        <v>0</v>
      </c>
      <c r="AN3172">
        <v>0</v>
      </c>
      <c r="AO3172">
        <v>0</v>
      </c>
      <c r="AP3172">
        <v>0</v>
      </c>
      <c r="AQ3172">
        <v>1</v>
      </c>
      <c r="AR3172">
        <v>0</v>
      </c>
      <c r="AS3172">
        <v>0</v>
      </c>
      <c r="AT3172">
        <v>44452</v>
      </c>
      <c r="AU3172">
        <v>44482</v>
      </c>
      <c r="AV3172">
        <v>0</v>
      </c>
      <c r="AW3172">
        <v>1</v>
      </c>
      <c r="AX3172">
        <v>0</v>
      </c>
      <c r="AY3172">
        <v>2021</v>
      </c>
      <c r="AZ3172">
        <v>9</v>
      </c>
      <c r="BA3172">
        <v>30</v>
      </c>
      <c r="BB3172">
        <v>7</v>
      </c>
      <c r="BF3172">
        <v>2021</v>
      </c>
      <c r="BG3172" t="s">
        <v>104</v>
      </c>
      <c r="BH3172" t="s">
        <v>9822</v>
      </c>
      <c r="BI3172" t="s">
        <v>9788</v>
      </c>
      <c r="BJ3172" t="s">
        <v>9794</v>
      </c>
    </row>
    <row r="3173" spans="1:62" x14ac:dyDescent="0.35">
      <c r="A3173">
        <v>53890277</v>
      </c>
      <c r="B3173" t="s">
        <v>98</v>
      </c>
      <c r="C3173" t="s">
        <v>75</v>
      </c>
      <c r="D3173" t="s">
        <v>165</v>
      </c>
      <c r="E3173" t="s">
        <v>86</v>
      </c>
      <c r="F3173">
        <v>28031400</v>
      </c>
      <c r="I3173" s="1">
        <v>44452</v>
      </c>
      <c r="J3173">
        <v>44482.700162037043</v>
      </c>
      <c r="K3173" t="s">
        <v>8396</v>
      </c>
      <c r="L3173" t="s">
        <v>65</v>
      </c>
      <c r="M3173" t="s">
        <v>519</v>
      </c>
      <c r="N3173" t="s">
        <v>520</v>
      </c>
      <c r="Q3173" t="s">
        <v>70</v>
      </c>
      <c r="R3173" t="s">
        <v>4721</v>
      </c>
      <c r="S3173" t="s">
        <v>71</v>
      </c>
      <c r="T3173" t="s">
        <v>8397</v>
      </c>
      <c r="U3173">
        <v>0</v>
      </c>
      <c r="V3173">
        <v>1</v>
      </c>
      <c r="W3173">
        <v>1</v>
      </c>
      <c r="X3173">
        <v>1</v>
      </c>
      <c r="Y3173">
        <v>0</v>
      </c>
      <c r="Z3173">
        <v>0</v>
      </c>
      <c r="AA3173">
        <v>0</v>
      </c>
      <c r="AB3173">
        <v>0</v>
      </c>
      <c r="AC3173">
        <v>0</v>
      </c>
      <c r="AD3173">
        <v>0</v>
      </c>
      <c r="AE3173">
        <v>1</v>
      </c>
      <c r="AF3173">
        <v>1</v>
      </c>
      <c r="AG3173">
        <v>0</v>
      </c>
      <c r="AH3173">
        <v>1</v>
      </c>
      <c r="AI3173">
        <v>0</v>
      </c>
      <c r="AJ3173">
        <v>0</v>
      </c>
      <c r="AK3173">
        <v>0</v>
      </c>
      <c r="AL3173">
        <v>0</v>
      </c>
      <c r="AM3173">
        <v>0</v>
      </c>
      <c r="AN3173">
        <v>0</v>
      </c>
      <c r="AO3173">
        <v>0</v>
      </c>
      <c r="AP3173">
        <v>0</v>
      </c>
      <c r="AQ3173">
        <v>0</v>
      </c>
      <c r="AR3173">
        <v>0</v>
      </c>
      <c r="AS3173">
        <v>0</v>
      </c>
      <c r="AT3173">
        <v>44452</v>
      </c>
      <c r="AU3173">
        <v>44482</v>
      </c>
      <c r="AV3173">
        <v>1</v>
      </c>
      <c r="AW3173">
        <v>1</v>
      </c>
      <c r="AX3173">
        <v>0</v>
      </c>
      <c r="AY3173">
        <v>2021</v>
      </c>
      <c r="AZ3173">
        <v>9</v>
      </c>
      <c r="BA3173">
        <v>30</v>
      </c>
      <c r="BB3173">
        <v>6</v>
      </c>
      <c r="BF3173">
        <v>2021</v>
      </c>
      <c r="BG3173" t="s">
        <v>73</v>
      </c>
      <c r="BH3173" t="s">
        <v>59</v>
      </c>
      <c r="BI3173" t="s">
        <v>9788</v>
      </c>
      <c r="BJ3173" t="s">
        <v>9794</v>
      </c>
    </row>
    <row r="3174" spans="1:62" x14ac:dyDescent="0.35">
      <c r="A3174">
        <v>53891985</v>
      </c>
      <c r="B3174" t="s">
        <v>98</v>
      </c>
      <c r="C3174" t="s">
        <v>61</v>
      </c>
      <c r="D3174" t="s">
        <v>1132</v>
      </c>
      <c r="E3174" t="s">
        <v>1294</v>
      </c>
      <c r="F3174">
        <v>39376717</v>
      </c>
      <c r="G3174" t="s">
        <v>1295</v>
      </c>
      <c r="H3174">
        <v>3.3</v>
      </c>
      <c r="I3174" s="1">
        <v>44452</v>
      </c>
      <c r="J3174">
        <v>44482.999988425923</v>
      </c>
      <c r="K3174" t="s">
        <v>7886</v>
      </c>
      <c r="L3174" t="s">
        <v>65</v>
      </c>
      <c r="M3174" t="s">
        <v>120</v>
      </c>
      <c r="N3174" t="s">
        <v>121</v>
      </c>
      <c r="O3174" t="s">
        <v>168</v>
      </c>
      <c r="P3174" t="s">
        <v>121</v>
      </c>
      <c r="Q3174" t="s">
        <v>70</v>
      </c>
      <c r="S3174" t="s">
        <v>82</v>
      </c>
      <c r="T3174" t="s">
        <v>8398</v>
      </c>
      <c r="U3174">
        <v>1</v>
      </c>
      <c r="V3174">
        <v>1</v>
      </c>
      <c r="W3174">
        <v>1</v>
      </c>
      <c r="X3174">
        <v>1</v>
      </c>
      <c r="Y3174">
        <v>0</v>
      </c>
      <c r="Z3174">
        <v>0</v>
      </c>
      <c r="AA3174">
        <v>0</v>
      </c>
      <c r="AB3174">
        <v>0</v>
      </c>
      <c r="AC3174">
        <v>0</v>
      </c>
      <c r="AD3174">
        <v>0</v>
      </c>
      <c r="AE3174">
        <v>1</v>
      </c>
      <c r="AF3174">
        <v>0</v>
      </c>
      <c r="AG3174">
        <v>0</v>
      </c>
      <c r="AH3174">
        <v>1</v>
      </c>
      <c r="AI3174">
        <v>0</v>
      </c>
      <c r="AJ3174">
        <v>0</v>
      </c>
      <c r="AK3174">
        <v>0</v>
      </c>
      <c r="AL3174">
        <v>0</v>
      </c>
      <c r="AM3174">
        <v>0</v>
      </c>
      <c r="AN3174">
        <v>0</v>
      </c>
      <c r="AO3174">
        <v>0</v>
      </c>
      <c r="AP3174">
        <v>0</v>
      </c>
      <c r="AQ3174">
        <v>0</v>
      </c>
      <c r="AR3174">
        <v>0</v>
      </c>
      <c r="AS3174">
        <v>0</v>
      </c>
      <c r="AT3174">
        <v>44452</v>
      </c>
      <c r="AU3174">
        <v>44475</v>
      </c>
      <c r="AV3174">
        <v>0</v>
      </c>
      <c r="AW3174">
        <v>1</v>
      </c>
      <c r="AX3174">
        <v>0</v>
      </c>
      <c r="AY3174">
        <v>2021</v>
      </c>
      <c r="AZ3174">
        <v>9</v>
      </c>
      <c r="BA3174">
        <v>30</v>
      </c>
      <c r="BB3174">
        <v>6</v>
      </c>
      <c r="BF3174">
        <v>2021</v>
      </c>
      <c r="BG3174" t="s">
        <v>104</v>
      </c>
      <c r="BH3174" t="s">
        <v>9822</v>
      </c>
      <c r="BI3174" t="s">
        <v>9788</v>
      </c>
      <c r="BJ3174" t="s">
        <v>9794</v>
      </c>
    </row>
    <row r="3175" spans="1:62" x14ac:dyDescent="0.35">
      <c r="A3175">
        <v>53894001</v>
      </c>
      <c r="B3175" t="s">
        <v>116</v>
      </c>
      <c r="C3175" t="s">
        <v>61</v>
      </c>
      <c r="D3175" t="s">
        <v>125</v>
      </c>
      <c r="E3175" t="s">
        <v>4466</v>
      </c>
      <c r="F3175">
        <v>25038674</v>
      </c>
      <c r="G3175" t="s">
        <v>4467</v>
      </c>
      <c r="H3175">
        <v>3.3</v>
      </c>
      <c r="I3175" s="1">
        <v>44452</v>
      </c>
      <c r="J3175">
        <v>44482.999988425923</v>
      </c>
      <c r="K3175" t="s">
        <v>116</v>
      </c>
      <c r="L3175" t="s">
        <v>65</v>
      </c>
      <c r="M3175" t="s">
        <v>66</v>
      </c>
      <c r="N3175" t="s">
        <v>67</v>
      </c>
      <c r="O3175" t="s">
        <v>68</v>
      </c>
      <c r="P3175" t="s">
        <v>67</v>
      </c>
      <c r="Q3175" t="s">
        <v>70</v>
      </c>
      <c r="S3175" t="s">
        <v>71</v>
      </c>
      <c r="T3175" t="s">
        <v>8399</v>
      </c>
      <c r="U3175">
        <v>1</v>
      </c>
      <c r="V3175">
        <v>1</v>
      </c>
      <c r="W3175">
        <v>1</v>
      </c>
      <c r="X3175">
        <v>1</v>
      </c>
      <c r="Y3175">
        <v>0</v>
      </c>
      <c r="Z3175">
        <v>0</v>
      </c>
      <c r="AA3175">
        <v>0</v>
      </c>
      <c r="AB3175">
        <v>0</v>
      </c>
      <c r="AC3175">
        <v>0</v>
      </c>
      <c r="AD3175">
        <v>0</v>
      </c>
      <c r="AE3175">
        <v>1</v>
      </c>
      <c r="AF3175">
        <v>0</v>
      </c>
      <c r="AG3175">
        <v>0</v>
      </c>
      <c r="AH3175">
        <v>1</v>
      </c>
      <c r="AI3175">
        <v>0</v>
      </c>
      <c r="AJ3175">
        <v>0</v>
      </c>
      <c r="AK3175">
        <v>0</v>
      </c>
      <c r="AL3175">
        <v>0</v>
      </c>
      <c r="AM3175">
        <v>0</v>
      </c>
      <c r="AN3175">
        <v>0</v>
      </c>
      <c r="AO3175">
        <v>0</v>
      </c>
      <c r="AP3175">
        <v>1</v>
      </c>
      <c r="AQ3175">
        <v>0</v>
      </c>
      <c r="AR3175">
        <v>0</v>
      </c>
      <c r="AS3175">
        <v>0</v>
      </c>
      <c r="AT3175">
        <v>44452</v>
      </c>
      <c r="AU3175">
        <v>44482</v>
      </c>
      <c r="AV3175">
        <v>0</v>
      </c>
      <c r="AW3175">
        <v>1</v>
      </c>
      <c r="AX3175">
        <v>0</v>
      </c>
      <c r="AY3175">
        <v>2021</v>
      </c>
      <c r="AZ3175">
        <v>9</v>
      </c>
      <c r="BA3175">
        <v>30</v>
      </c>
      <c r="BB3175">
        <v>7</v>
      </c>
      <c r="BF3175">
        <v>2021</v>
      </c>
      <c r="BG3175" t="s">
        <v>104</v>
      </c>
      <c r="BH3175" t="s">
        <v>9822</v>
      </c>
      <c r="BI3175" t="s">
        <v>9788</v>
      </c>
      <c r="BJ3175" t="s">
        <v>9794</v>
      </c>
    </row>
    <row r="3176" spans="1:62" x14ac:dyDescent="0.35">
      <c r="A3176">
        <v>53894393</v>
      </c>
      <c r="B3176" t="s">
        <v>8400</v>
      </c>
      <c r="C3176" t="s">
        <v>75</v>
      </c>
      <c r="D3176" t="s">
        <v>76</v>
      </c>
      <c r="E3176" t="s">
        <v>2715</v>
      </c>
      <c r="F3176">
        <v>22319711</v>
      </c>
      <c r="I3176" s="1">
        <v>44452</v>
      </c>
      <c r="J3176">
        <v>44482.999988425923</v>
      </c>
      <c r="K3176" t="s">
        <v>8401</v>
      </c>
      <c r="L3176" t="s">
        <v>65</v>
      </c>
      <c r="M3176" t="s">
        <v>120</v>
      </c>
      <c r="N3176" t="s">
        <v>121</v>
      </c>
      <c r="O3176" t="s">
        <v>168</v>
      </c>
      <c r="P3176" t="s">
        <v>121</v>
      </c>
      <c r="Q3176" t="s">
        <v>70</v>
      </c>
      <c r="S3176" t="s">
        <v>71</v>
      </c>
      <c r="T3176" t="s">
        <v>8402</v>
      </c>
      <c r="U3176">
        <v>1</v>
      </c>
      <c r="V3176">
        <v>1</v>
      </c>
      <c r="W3176">
        <v>1</v>
      </c>
      <c r="X3176">
        <v>1</v>
      </c>
      <c r="Y3176">
        <v>0</v>
      </c>
      <c r="Z3176">
        <v>0</v>
      </c>
      <c r="AA3176">
        <v>0</v>
      </c>
      <c r="AB3176">
        <v>0</v>
      </c>
      <c r="AC3176">
        <v>0</v>
      </c>
      <c r="AD3176">
        <v>0</v>
      </c>
      <c r="AE3176">
        <v>1</v>
      </c>
      <c r="AF3176">
        <v>0</v>
      </c>
      <c r="AG3176">
        <v>0</v>
      </c>
      <c r="AH3176">
        <v>1</v>
      </c>
      <c r="AI3176">
        <v>0</v>
      </c>
      <c r="AJ3176">
        <v>0</v>
      </c>
      <c r="AK3176">
        <v>0</v>
      </c>
      <c r="AL3176">
        <v>0</v>
      </c>
      <c r="AM3176">
        <v>0</v>
      </c>
      <c r="AN3176">
        <v>0</v>
      </c>
      <c r="AO3176">
        <v>0</v>
      </c>
      <c r="AP3176">
        <v>0</v>
      </c>
      <c r="AQ3176">
        <v>0</v>
      </c>
      <c r="AR3176">
        <v>0</v>
      </c>
      <c r="AS3176">
        <v>0</v>
      </c>
      <c r="AT3176">
        <v>44452</v>
      </c>
      <c r="AU3176">
        <v>44482</v>
      </c>
      <c r="AV3176">
        <v>1</v>
      </c>
      <c r="AW3176">
        <v>1</v>
      </c>
      <c r="AX3176">
        <v>0</v>
      </c>
      <c r="AY3176">
        <v>2021</v>
      </c>
      <c r="AZ3176">
        <v>9</v>
      </c>
      <c r="BA3176">
        <v>30</v>
      </c>
      <c r="BB3176">
        <v>6</v>
      </c>
      <c r="BF3176">
        <v>2021</v>
      </c>
      <c r="BG3176" t="s">
        <v>73</v>
      </c>
      <c r="BH3176" t="s">
        <v>9822</v>
      </c>
      <c r="BI3176" t="s">
        <v>9788</v>
      </c>
      <c r="BJ3176" t="s">
        <v>9794</v>
      </c>
    </row>
    <row r="3177" spans="1:62" x14ac:dyDescent="0.35">
      <c r="A3177">
        <v>53898456</v>
      </c>
      <c r="B3177" t="s">
        <v>225</v>
      </c>
      <c r="C3177" t="s">
        <v>75</v>
      </c>
      <c r="D3177" t="s">
        <v>159</v>
      </c>
      <c r="E3177" t="s">
        <v>8403</v>
      </c>
      <c r="F3177">
        <v>21763977</v>
      </c>
      <c r="I3177" s="1">
        <v>44453</v>
      </c>
      <c r="J3177">
        <v>44483.999988425923</v>
      </c>
      <c r="K3177" t="s">
        <v>8404</v>
      </c>
      <c r="L3177" t="s">
        <v>65</v>
      </c>
      <c r="M3177" t="s">
        <v>66</v>
      </c>
      <c r="N3177" t="s">
        <v>67</v>
      </c>
      <c r="O3177" t="s">
        <v>68</v>
      </c>
      <c r="P3177" t="s">
        <v>67</v>
      </c>
      <c r="Q3177" t="s">
        <v>70</v>
      </c>
      <c r="R3177" t="s">
        <v>8405</v>
      </c>
      <c r="S3177" t="s">
        <v>71</v>
      </c>
      <c r="T3177" t="s">
        <v>8406</v>
      </c>
      <c r="U3177">
        <v>0</v>
      </c>
      <c r="V3177">
        <v>1</v>
      </c>
      <c r="W3177">
        <v>0</v>
      </c>
      <c r="X3177">
        <v>1</v>
      </c>
      <c r="Y3177">
        <v>0</v>
      </c>
      <c r="Z3177">
        <v>0</v>
      </c>
      <c r="AA3177">
        <v>0</v>
      </c>
      <c r="AB3177">
        <v>0</v>
      </c>
      <c r="AC3177">
        <v>0</v>
      </c>
      <c r="AD3177">
        <v>0</v>
      </c>
      <c r="AE3177">
        <v>1</v>
      </c>
      <c r="AF3177">
        <v>0</v>
      </c>
      <c r="AG3177">
        <v>0</v>
      </c>
      <c r="AH3177">
        <v>1</v>
      </c>
      <c r="AI3177">
        <v>0</v>
      </c>
      <c r="AJ3177">
        <v>0</v>
      </c>
      <c r="AK3177">
        <v>0</v>
      </c>
      <c r="AL3177">
        <v>0</v>
      </c>
      <c r="AM3177">
        <v>0</v>
      </c>
      <c r="AN3177">
        <v>0</v>
      </c>
      <c r="AO3177">
        <v>0</v>
      </c>
      <c r="AP3177">
        <v>0</v>
      </c>
      <c r="AQ3177">
        <v>0</v>
      </c>
      <c r="AR3177">
        <v>0</v>
      </c>
      <c r="AS3177">
        <v>0</v>
      </c>
      <c r="AT3177">
        <v>44452</v>
      </c>
      <c r="AU3177">
        <v>44480</v>
      </c>
      <c r="AV3177">
        <v>0</v>
      </c>
      <c r="AW3177">
        <v>1</v>
      </c>
      <c r="AX3177">
        <v>0</v>
      </c>
      <c r="AY3177">
        <v>2021</v>
      </c>
      <c r="AZ3177">
        <v>9</v>
      </c>
      <c r="BA3177">
        <v>30</v>
      </c>
      <c r="BB3177">
        <v>4</v>
      </c>
      <c r="BC3177">
        <v>70000</v>
      </c>
      <c r="BD3177">
        <v>80000</v>
      </c>
      <c r="BE3177" t="s">
        <v>90</v>
      </c>
      <c r="BF3177">
        <v>2021</v>
      </c>
      <c r="BG3177" t="s">
        <v>104</v>
      </c>
      <c r="BH3177" t="s">
        <v>59</v>
      </c>
      <c r="BI3177" t="s">
        <v>9788</v>
      </c>
      <c r="BJ3177" t="s">
        <v>9795</v>
      </c>
    </row>
    <row r="3178" spans="1:62" x14ac:dyDescent="0.35">
      <c r="A3178">
        <v>53901335</v>
      </c>
      <c r="B3178" t="s">
        <v>116</v>
      </c>
      <c r="C3178" t="s">
        <v>61</v>
      </c>
      <c r="D3178" t="s">
        <v>125</v>
      </c>
      <c r="E3178" t="s">
        <v>596</v>
      </c>
      <c r="F3178">
        <v>22452219</v>
      </c>
      <c r="G3178" t="s">
        <v>597</v>
      </c>
      <c r="H3178">
        <v>3.3</v>
      </c>
      <c r="I3178" s="1">
        <v>44453</v>
      </c>
      <c r="J3178">
        <v>44483.999988425923</v>
      </c>
      <c r="K3178" t="s">
        <v>8407</v>
      </c>
      <c r="L3178" t="s">
        <v>65</v>
      </c>
      <c r="M3178" t="s">
        <v>66</v>
      </c>
      <c r="N3178" t="s">
        <v>67</v>
      </c>
      <c r="O3178" t="s">
        <v>68</v>
      </c>
      <c r="P3178" t="s">
        <v>67</v>
      </c>
      <c r="Q3178" t="s">
        <v>70</v>
      </c>
      <c r="S3178" t="s">
        <v>71</v>
      </c>
      <c r="T3178" t="s">
        <v>8408</v>
      </c>
      <c r="U3178">
        <v>1</v>
      </c>
      <c r="V3178">
        <v>1</v>
      </c>
      <c r="W3178">
        <v>1</v>
      </c>
      <c r="X3178">
        <v>1</v>
      </c>
      <c r="Y3178">
        <v>0</v>
      </c>
      <c r="Z3178">
        <v>0</v>
      </c>
      <c r="AA3178">
        <v>0</v>
      </c>
      <c r="AB3178">
        <v>0</v>
      </c>
      <c r="AC3178">
        <v>0</v>
      </c>
      <c r="AD3178">
        <v>1</v>
      </c>
      <c r="AE3178">
        <v>1</v>
      </c>
      <c r="AF3178">
        <v>0</v>
      </c>
      <c r="AG3178">
        <v>1</v>
      </c>
      <c r="AH3178">
        <v>1</v>
      </c>
      <c r="AI3178">
        <v>0</v>
      </c>
      <c r="AJ3178">
        <v>0</v>
      </c>
      <c r="AK3178">
        <v>0</v>
      </c>
      <c r="AL3178">
        <v>0</v>
      </c>
      <c r="AM3178">
        <v>0</v>
      </c>
      <c r="AN3178">
        <v>0</v>
      </c>
      <c r="AO3178">
        <v>0</v>
      </c>
      <c r="AP3178">
        <v>0</v>
      </c>
      <c r="AQ3178">
        <v>0</v>
      </c>
      <c r="AR3178">
        <v>0</v>
      </c>
      <c r="AS3178">
        <v>0</v>
      </c>
      <c r="AT3178">
        <v>44453</v>
      </c>
      <c r="AU3178">
        <v>44483</v>
      </c>
      <c r="AV3178">
        <v>0</v>
      </c>
      <c r="AW3178">
        <v>1</v>
      </c>
      <c r="AX3178">
        <v>0</v>
      </c>
      <c r="AY3178">
        <v>2021</v>
      </c>
      <c r="AZ3178">
        <v>9</v>
      </c>
      <c r="BA3178">
        <v>30</v>
      </c>
      <c r="BB3178">
        <v>8</v>
      </c>
      <c r="BF3178">
        <v>2021</v>
      </c>
      <c r="BG3178" t="s">
        <v>104</v>
      </c>
      <c r="BH3178" t="s">
        <v>9822</v>
      </c>
      <c r="BI3178" t="s">
        <v>9788</v>
      </c>
      <c r="BJ3178" t="s">
        <v>9795</v>
      </c>
    </row>
    <row r="3179" spans="1:62" x14ac:dyDescent="0.35">
      <c r="A3179">
        <v>53901854</v>
      </c>
      <c r="B3179" t="s">
        <v>8409</v>
      </c>
      <c r="C3179" t="s">
        <v>61</v>
      </c>
      <c r="D3179" t="s">
        <v>125</v>
      </c>
      <c r="E3179" t="s">
        <v>5841</v>
      </c>
      <c r="F3179">
        <v>586471</v>
      </c>
      <c r="G3179" t="s">
        <v>5841</v>
      </c>
      <c r="H3179">
        <v>4.3140000000000001</v>
      </c>
      <c r="I3179" s="1">
        <v>44453</v>
      </c>
      <c r="J3179">
        <v>44461.999988425923</v>
      </c>
      <c r="K3179" t="s">
        <v>8410</v>
      </c>
      <c r="L3179" t="s">
        <v>65</v>
      </c>
      <c r="M3179" t="s">
        <v>120</v>
      </c>
      <c r="N3179" t="s">
        <v>121</v>
      </c>
      <c r="O3179" t="s">
        <v>168</v>
      </c>
      <c r="P3179" t="s">
        <v>122</v>
      </c>
      <c r="Q3179" t="s">
        <v>70</v>
      </c>
      <c r="R3179" t="s">
        <v>8411</v>
      </c>
      <c r="S3179" t="s">
        <v>71</v>
      </c>
      <c r="T3179" t="s">
        <v>8412</v>
      </c>
      <c r="U3179">
        <v>1</v>
      </c>
      <c r="V3179">
        <v>1</v>
      </c>
      <c r="W3179">
        <v>1</v>
      </c>
      <c r="X3179">
        <v>1</v>
      </c>
      <c r="Y3179">
        <v>0</v>
      </c>
      <c r="Z3179">
        <v>0</v>
      </c>
      <c r="AA3179">
        <v>0</v>
      </c>
      <c r="AB3179">
        <v>0</v>
      </c>
      <c r="AC3179">
        <v>0</v>
      </c>
      <c r="AD3179">
        <v>1</v>
      </c>
      <c r="AE3179">
        <v>1</v>
      </c>
      <c r="AF3179">
        <v>1</v>
      </c>
      <c r="AG3179">
        <v>0</v>
      </c>
      <c r="AH3179">
        <v>1</v>
      </c>
      <c r="AI3179">
        <v>0</v>
      </c>
      <c r="AJ3179">
        <v>0</v>
      </c>
      <c r="AK3179">
        <v>0</v>
      </c>
      <c r="AL3179">
        <v>0</v>
      </c>
      <c r="AM3179">
        <v>0</v>
      </c>
      <c r="AN3179">
        <v>0</v>
      </c>
      <c r="AO3179">
        <v>0</v>
      </c>
      <c r="AP3179">
        <v>0</v>
      </c>
      <c r="AQ3179">
        <v>0</v>
      </c>
      <c r="AR3179">
        <v>0</v>
      </c>
      <c r="AS3179">
        <v>0</v>
      </c>
      <c r="AT3179">
        <v>44453</v>
      </c>
      <c r="AU3179">
        <v>44461</v>
      </c>
      <c r="AV3179">
        <v>0</v>
      </c>
      <c r="AW3179">
        <v>1</v>
      </c>
      <c r="AX3179">
        <v>0</v>
      </c>
      <c r="AY3179">
        <v>2021</v>
      </c>
      <c r="AZ3179">
        <v>9</v>
      </c>
      <c r="BA3179">
        <v>8</v>
      </c>
      <c r="BB3179">
        <v>8</v>
      </c>
      <c r="BC3179">
        <v>75200</v>
      </c>
      <c r="BD3179">
        <v>95401</v>
      </c>
      <c r="BE3179" t="s">
        <v>90</v>
      </c>
      <c r="BF3179">
        <v>2021</v>
      </c>
      <c r="BG3179" t="s">
        <v>104</v>
      </c>
      <c r="BH3179" t="s">
        <v>59</v>
      </c>
      <c r="BI3179" t="s">
        <v>9788</v>
      </c>
      <c r="BJ3179" t="s">
        <v>9795</v>
      </c>
    </row>
    <row r="3180" spans="1:62" x14ac:dyDescent="0.35">
      <c r="A3180">
        <v>53901855</v>
      </c>
      <c r="B3180" t="s">
        <v>8409</v>
      </c>
      <c r="C3180" t="s">
        <v>142</v>
      </c>
      <c r="D3180" t="s">
        <v>143</v>
      </c>
      <c r="E3180" t="s">
        <v>5841</v>
      </c>
      <c r="F3180">
        <v>586471</v>
      </c>
      <c r="G3180" t="s">
        <v>5841</v>
      </c>
      <c r="H3180">
        <v>4.3140000000000001</v>
      </c>
      <c r="I3180" s="1">
        <v>44453</v>
      </c>
      <c r="J3180">
        <v>44461.999988425923</v>
      </c>
      <c r="K3180" t="s">
        <v>8410</v>
      </c>
      <c r="L3180" t="s">
        <v>65</v>
      </c>
      <c r="M3180" t="s">
        <v>120</v>
      </c>
      <c r="N3180" t="s">
        <v>121</v>
      </c>
      <c r="O3180" t="s">
        <v>168</v>
      </c>
      <c r="P3180" t="s">
        <v>122</v>
      </c>
      <c r="Q3180" t="s">
        <v>70</v>
      </c>
      <c r="R3180" t="s">
        <v>8411</v>
      </c>
      <c r="S3180" t="s">
        <v>71</v>
      </c>
      <c r="T3180" t="s">
        <v>8413</v>
      </c>
      <c r="U3180">
        <v>1</v>
      </c>
      <c r="V3180">
        <v>1</v>
      </c>
      <c r="W3180">
        <v>1</v>
      </c>
      <c r="X3180">
        <v>1</v>
      </c>
      <c r="Y3180">
        <v>0</v>
      </c>
      <c r="Z3180">
        <v>0</v>
      </c>
      <c r="AA3180">
        <v>0</v>
      </c>
      <c r="AB3180">
        <v>0</v>
      </c>
      <c r="AC3180">
        <v>0</v>
      </c>
      <c r="AD3180">
        <v>1</v>
      </c>
      <c r="AE3180">
        <v>1</v>
      </c>
      <c r="AF3180">
        <v>1</v>
      </c>
      <c r="AG3180">
        <v>0</v>
      </c>
      <c r="AH3180">
        <v>1</v>
      </c>
      <c r="AI3180">
        <v>0</v>
      </c>
      <c r="AJ3180">
        <v>0</v>
      </c>
      <c r="AK3180">
        <v>0</v>
      </c>
      <c r="AL3180">
        <v>0</v>
      </c>
      <c r="AM3180">
        <v>0</v>
      </c>
      <c r="AN3180">
        <v>0</v>
      </c>
      <c r="AO3180">
        <v>0</v>
      </c>
      <c r="AP3180">
        <v>0</v>
      </c>
      <c r="AQ3180">
        <v>0</v>
      </c>
      <c r="AR3180">
        <v>0</v>
      </c>
      <c r="AS3180">
        <v>0</v>
      </c>
      <c r="AT3180">
        <v>44453</v>
      </c>
      <c r="AU3180">
        <v>44461</v>
      </c>
      <c r="AV3180">
        <v>0</v>
      </c>
      <c r="AW3180">
        <v>1</v>
      </c>
      <c r="AX3180">
        <v>1</v>
      </c>
      <c r="AY3180">
        <v>2021</v>
      </c>
      <c r="AZ3180">
        <v>9</v>
      </c>
      <c r="BA3180">
        <v>8</v>
      </c>
      <c r="BB3180">
        <v>8</v>
      </c>
      <c r="BC3180">
        <v>75200</v>
      </c>
      <c r="BD3180">
        <v>95401</v>
      </c>
      <c r="BE3180" t="s">
        <v>90</v>
      </c>
      <c r="BF3180">
        <v>2021</v>
      </c>
      <c r="BG3180" t="s">
        <v>104</v>
      </c>
      <c r="BH3180" t="s">
        <v>59</v>
      </c>
      <c r="BI3180" t="s">
        <v>9788</v>
      </c>
      <c r="BJ3180" t="s">
        <v>9795</v>
      </c>
    </row>
    <row r="3181" spans="1:62" x14ac:dyDescent="0.35">
      <c r="A3181">
        <v>53901877</v>
      </c>
      <c r="B3181" t="s">
        <v>8409</v>
      </c>
      <c r="C3181" t="s">
        <v>61</v>
      </c>
      <c r="D3181" t="s">
        <v>125</v>
      </c>
      <c r="E3181" t="s">
        <v>5841</v>
      </c>
      <c r="F3181">
        <v>586471</v>
      </c>
      <c r="G3181" t="s">
        <v>5841</v>
      </c>
      <c r="H3181">
        <v>4.3140000000000001</v>
      </c>
      <c r="I3181" s="1">
        <v>44453</v>
      </c>
      <c r="J3181">
        <v>44461.999988425923</v>
      </c>
      <c r="K3181" t="s">
        <v>8410</v>
      </c>
      <c r="L3181" t="s">
        <v>65</v>
      </c>
      <c r="M3181" t="s">
        <v>79</v>
      </c>
      <c r="N3181" t="s">
        <v>80</v>
      </c>
      <c r="P3181" t="s">
        <v>189</v>
      </c>
      <c r="Q3181" t="s">
        <v>70</v>
      </c>
      <c r="R3181" t="s">
        <v>8411</v>
      </c>
      <c r="S3181" t="s">
        <v>71</v>
      </c>
      <c r="T3181" t="s">
        <v>8414</v>
      </c>
      <c r="U3181">
        <v>1</v>
      </c>
      <c r="V3181">
        <v>1</v>
      </c>
      <c r="W3181">
        <v>1</v>
      </c>
      <c r="X3181">
        <v>1</v>
      </c>
      <c r="Y3181">
        <v>0</v>
      </c>
      <c r="Z3181">
        <v>0</v>
      </c>
      <c r="AA3181">
        <v>0</v>
      </c>
      <c r="AB3181">
        <v>0</v>
      </c>
      <c r="AC3181">
        <v>0</v>
      </c>
      <c r="AD3181">
        <v>1</v>
      </c>
      <c r="AE3181">
        <v>1</v>
      </c>
      <c r="AF3181">
        <v>1</v>
      </c>
      <c r="AG3181">
        <v>0</v>
      </c>
      <c r="AH3181">
        <v>1</v>
      </c>
      <c r="AI3181">
        <v>0</v>
      </c>
      <c r="AJ3181">
        <v>0</v>
      </c>
      <c r="AK3181">
        <v>0</v>
      </c>
      <c r="AL3181">
        <v>0</v>
      </c>
      <c r="AM3181">
        <v>0</v>
      </c>
      <c r="AN3181">
        <v>0</v>
      </c>
      <c r="AO3181">
        <v>0</v>
      </c>
      <c r="AP3181">
        <v>0</v>
      </c>
      <c r="AQ3181">
        <v>0</v>
      </c>
      <c r="AR3181">
        <v>0</v>
      </c>
      <c r="AS3181">
        <v>0</v>
      </c>
      <c r="AT3181">
        <v>44453</v>
      </c>
      <c r="AU3181">
        <v>44461</v>
      </c>
      <c r="AV3181">
        <v>0</v>
      </c>
      <c r="AW3181">
        <v>1</v>
      </c>
      <c r="AX3181">
        <v>0</v>
      </c>
      <c r="AY3181">
        <v>2021</v>
      </c>
      <c r="AZ3181">
        <v>9</v>
      </c>
      <c r="BA3181">
        <v>8</v>
      </c>
      <c r="BB3181">
        <v>8</v>
      </c>
      <c r="BC3181">
        <v>75200</v>
      </c>
      <c r="BD3181">
        <v>95401</v>
      </c>
      <c r="BE3181" t="s">
        <v>90</v>
      </c>
      <c r="BF3181">
        <v>2021</v>
      </c>
      <c r="BG3181" t="s">
        <v>104</v>
      </c>
      <c r="BH3181" t="s">
        <v>59</v>
      </c>
      <c r="BI3181" t="s">
        <v>9788</v>
      </c>
      <c r="BJ3181" t="s">
        <v>9795</v>
      </c>
    </row>
    <row r="3182" spans="1:62" x14ac:dyDescent="0.35">
      <c r="A3182">
        <v>53901878</v>
      </c>
      <c r="B3182" t="s">
        <v>8409</v>
      </c>
      <c r="C3182" t="s">
        <v>142</v>
      </c>
      <c r="D3182" t="s">
        <v>143</v>
      </c>
      <c r="E3182" t="s">
        <v>5841</v>
      </c>
      <c r="F3182">
        <v>586471</v>
      </c>
      <c r="G3182" t="s">
        <v>5841</v>
      </c>
      <c r="H3182">
        <v>4.3140000000000001</v>
      </c>
      <c r="I3182" s="1">
        <v>44453</v>
      </c>
      <c r="J3182">
        <v>44461.999988425923</v>
      </c>
      <c r="K3182" t="s">
        <v>8410</v>
      </c>
      <c r="L3182" t="s">
        <v>65</v>
      </c>
      <c r="M3182" t="s">
        <v>79</v>
      </c>
      <c r="N3182" t="s">
        <v>80</v>
      </c>
      <c r="P3182" t="s">
        <v>189</v>
      </c>
      <c r="Q3182" t="s">
        <v>70</v>
      </c>
      <c r="R3182" t="s">
        <v>8411</v>
      </c>
      <c r="S3182" t="s">
        <v>71</v>
      </c>
      <c r="T3182" t="s">
        <v>8415</v>
      </c>
      <c r="U3182">
        <v>1</v>
      </c>
      <c r="V3182">
        <v>1</v>
      </c>
      <c r="W3182">
        <v>1</v>
      </c>
      <c r="X3182">
        <v>1</v>
      </c>
      <c r="Y3182">
        <v>0</v>
      </c>
      <c r="Z3182">
        <v>0</v>
      </c>
      <c r="AA3182">
        <v>0</v>
      </c>
      <c r="AB3182">
        <v>0</v>
      </c>
      <c r="AC3182">
        <v>0</v>
      </c>
      <c r="AD3182">
        <v>1</v>
      </c>
      <c r="AE3182">
        <v>1</v>
      </c>
      <c r="AF3182">
        <v>1</v>
      </c>
      <c r="AG3182">
        <v>0</v>
      </c>
      <c r="AH3182">
        <v>1</v>
      </c>
      <c r="AI3182">
        <v>0</v>
      </c>
      <c r="AJ3182">
        <v>0</v>
      </c>
      <c r="AK3182">
        <v>0</v>
      </c>
      <c r="AL3182">
        <v>0</v>
      </c>
      <c r="AM3182">
        <v>0</v>
      </c>
      <c r="AN3182">
        <v>0</v>
      </c>
      <c r="AO3182">
        <v>0</v>
      </c>
      <c r="AP3182">
        <v>0</v>
      </c>
      <c r="AQ3182">
        <v>0</v>
      </c>
      <c r="AR3182">
        <v>0</v>
      </c>
      <c r="AS3182">
        <v>0</v>
      </c>
      <c r="AT3182">
        <v>44453</v>
      </c>
      <c r="AU3182">
        <v>44461</v>
      </c>
      <c r="AV3182">
        <v>0</v>
      </c>
      <c r="AW3182">
        <v>1</v>
      </c>
      <c r="AX3182">
        <v>1</v>
      </c>
      <c r="AY3182">
        <v>2021</v>
      </c>
      <c r="AZ3182">
        <v>9</v>
      </c>
      <c r="BA3182">
        <v>8</v>
      </c>
      <c r="BB3182">
        <v>8</v>
      </c>
      <c r="BC3182">
        <v>75200</v>
      </c>
      <c r="BD3182">
        <v>95401</v>
      </c>
      <c r="BE3182" t="s">
        <v>90</v>
      </c>
      <c r="BF3182">
        <v>2021</v>
      </c>
      <c r="BG3182" t="s">
        <v>104</v>
      </c>
      <c r="BH3182" t="s">
        <v>59</v>
      </c>
      <c r="BI3182" t="s">
        <v>9788</v>
      </c>
      <c r="BJ3182" t="s">
        <v>9795</v>
      </c>
    </row>
    <row r="3183" spans="1:62" x14ac:dyDescent="0.35">
      <c r="A3183">
        <v>53903477</v>
      </c>
      <c r="B3183" t="s">
        <v>116</v>
      </c>
      <c r="C3183" t="s">
        <v>61</v>
      </c>
      <c r="D3183" t="s">
        <v>125</v>
      </c>
      <c r="E3183" t="s">
        <v>4466</v>
      </c>
      <c r="F3183">
        <v>25038674</v>
      </c>
      <c r="G3183" t="s">
        <v>4467</v>
      </c>
      <c r="H3183">
        <v>3.3</v>
      </c>
      <c r="I3183" s="1">
        <v>44453</v>
      </c>
      <c r="J3183">
        <v>44483.999988425923</v>
      </c>
      <c r="K3183" t="s">
        <v>8416</v>
      </c>
      <c r="L3183" t="s">
        <v>65</v>
      </c>
      <c r="M3183" t="s">
        <v>120</v>
      </c>
      <c r="N3183" t="s">
        <v>121</v>
      </c>
      <c r="O3183" t="s">
        <v>168</v>
      </c>
      <c r="P3183" t="s">
        <v>121</v>
      </c>
      <c r="Q3183" t="s">
        <v>70</v>
      </c>
      <c r="S3183" t="s">
        <v>71</v>
      </c>
      <c r="T3183" t="s">
        <v>8417</v>
      </c>
      <c r="U3183">
        <v>1</v>
      </c>
      <c r="V3183">
        <v>1</v>
      </c>
      <c r="W3183">
        <v>1</v>
      </c>
      <c r="X3183">
        <v>1</v>
      </c>
      <c r="Y3183">
        <v>0</v>
      </c>
      <c r="Z3183">
        <v>0</v>
      </c>
      <c r="AA3183">
        <v>0</v>
      </c>
      <c r="AB3183">
        <v>0</v>
      </c>
      <c r="AC3183">
        <v>0</v>
      </c>
      <c r="AD3183">
        <v>0</v>
      </c>
      <c r="AE3183">
        <v>1</v>
      </c>
      <c r="AF3183">
        <v>0</v>
      </c>
      <c r="AG3183">
        <v>0</v>
      </c>
      <c r="AH3183">
        <v>1</v>
      </c>
      <c r="AI3183">
        <v>0</v>
      </c>
      <c r="AJ3183">
        <v>0</v>
      </c>
      <c r="AK3183">
        <v>0</v>
      </c>
      <c r="AL3183">
        <v>0</v>
      </c>
      <c r="AM3183">
        <v>0</v>
      </c>
      <c r="AN3183">
        <v>0</v>
      </c>
      <c r="AO3183">
        <v>0</v>
      </c>
      <c r="AP3183">
        <v>1</v>
      </c>
      <c r="AQ3183">
        <v>0</v>
      </c>
      <c r="AR3183">
        <v>0</v>
      </c>
      <c r="AS3183">
        <v>0</v>
      </c>
      <c r="AT3183">
        <v>44453</v>
      </c>
      <c r="AU3183">
        <v>44483</v>
      </c>
      <c r="AV3183">
        <v>0</v>
      </c>
      <c r="AW3183">
        <v>1</v>
      </c>
      <c r="AX3183">
        <v>0</v>
      </c>
      <c r="AY3183">
        <v>2021</v>
      </c>
      <c r="AZ3183">
        <v>9</v>
      </c>
      <c r="BA3183">
        <v>30</v>
      </c>
      <c r="BB3183">
        <v>7</v>
      </c>
      <c r="BF3183">
        <v>2021</v>
      </c>
      <c r="BG3183" t="s">
        <v>104</v>
      </c>
      <c r="BH3183" t="s">
        <v>9822</v>
      </c>
      <c r="BI3183" t="s">
        <v>9788</v>
      </c>
      <c r="BJ3183" t="s">
        <v>9795</v>
      </c>
    </row>
    <row r="3184" spans="1:62" x14ac:dyDescent="0.35">
      <c r="A3184">
        <v>53904487</v>
      </c>
      <c r="B3184" t="s">
        <v>7826</v>
      </c>
      <c r="C3184" t="s">
        <v>75</v>
      </c>
      <c r="D3184" t="s">
        <v>76</v>
      </c>
      <c r="E3184" t="s">
        <v>137</v>
      </c>
      <c r="F3184">
        <v>47370483</v>
      </c>
      <c r="G3184" t="s">
        <v>137</v>
      </c>
      <c r="H3184">
        <v>3.8</v>
      </c>
      <c r="I3184" s="1">
        <v>44453</v>
      </c>
      <c r="J3184">
        <v>44483.999988425923</v>
      </c>
      <c r="K3184" t="s">
        <v>8418</v>
      </c>
      <c r="L3184" t="s">
        <v>65</v>
      </c>
      <c r="M3184" t="s">
        <v>152</v>
      </c>
      <c r="N3184" t="s">
        <v>153</v>
      </c>
      <c r="O3184" t="s">
        <v>154</v>
      </c>
      <c r="P3184" t="s">
        <v>153</v>
      </c>
      <c r="Q3184" t="s">
        <v>70</v>
      </c>
      <c r="R3184" t="s">
        <v>8419</v>
      </c>
      <c r="S3184" t="s">
        <v>71</v>
      </c>
      <c r="T3184" t="s">
        <v>8420</v>
      </c>
      <c r="U3184">
        <v>1</v>
      </c>
      <c r="V3184">
        <v>1</v>
      </c>
      <c r="W3184">
        <v>1</v>
      </c>
      <c r="X3184">
        <v>1</v>
      </c>
      <c r="Y3184">
        <v>0</v>
      </c>
      <c r="Z3184">
        <v>0</v>
      </c>
      <c r="AA3184">
        <v>0</v>
      </c>
      <c r="AB3184">
        <v>0</v>
      </c>
      <c r="AC3184">
        <v>1</v>
      </c>
      <c r="AD3184">
        <v>0</v>
      </c>
      <c r="AE3184">
        <v>1</v>
      </c>
      <c r="AF3184">
        <v>1</v>
      </c>
      <c r="AG3184">
        <v>0</v>
      </c>
      <c r="AH3184">
        <v>1</v>
      </c>
      <c r="AI3184">
        <v>1</v>
      </c>
      <c r="AJ3184">
        <v>0</v>
      </c>
      <c r="AK3184">
        <v>0</v>
      </c>
      <c r="AL3184">
        <v>0</v>
      </c>
      <c r="AM3184">
        <v>0</v>
      </c>
      <c r="AN3184">
        <v>0</v>
      </c>
      <c r="AO3184">
        <v>0</v>
      </c>
      <c r="AP3184">
        <v>0</v>
      </c>
      <c r="AQ3184">
        <v>0</v>
      </c>
      <c r="AR3184">
        <v>0</v>
      </c>
      <c r="AS3184">
        <v>0</v>
      </c>
      <c r="AT3184">
        <v>44453</v>
      </c>
      <c r="AU3184">
        <v>44482</v>
      </c>
      <c r="AV3184">
        <v>0</v>
      </c>
      <c r="AW3184">
        <v>1</v>
      </c>
      <c r="AX3184">
        <v>0</v>
      </c>
      <c r="AY3184">
        <v>2021</v>
      </c>
      <c r="AZ3184">
        <v>9</v>
      </c>
      <c r="BA3184">
        <v>30</v>
      </c>
      <c r="BB3184">
        <v>9</v>
      </c>
      <c r="BF3184">
        <v>2021</v>
      </c>
      <c r="BG3184" t="s">
        <v>104</v>
      </c>
      <c r="BH3184" t="s">
        <v>59</v>
      </c>
      <c r="BI3184" t="s">
        <v>9788</v>
      </c>
      <c r="BJ3184" t="s">
        <v>9795</v>
      </c>
    </row>
    <row r="3185" spans="1:62" x14ac:dyDescent="0.35">
      <c r="A3185">
        <v>53905543</v>
      </c>
      <c r="B3185" t="s">
        <v>6502</v>
      </c>
      <c r="C3185" t="s">
        <v>75</v>
      </c>
      <c r="D3185" t="s">
        <v>117</v>
      </c>
      <c r="E3185" t="s">
        <v>6503</v>
      </c>
      <c r="F3185">
        <v>39371635</v>
      </c>
      <c r="I3185" s="1">
        <v>44453</v>
      </c>
      <c r="J3185">
        <v>44483.999988425923</v>
      </c>
      <c r="K3185" t="s">
        <v>6504</v>
      </c>
      <c r="L3185" t="s">
        <v>65</v>
      </c>
      <c r="M3185" t="s">
        <v>66</v>
      </c>
      <c r="N3185" t="s">
        <v>67</v>
      </c>
      <c r="O3185" t="s">
        <v>68</v>
      </c>
      <c r="P3185" t="s">
        <v>67</v>
      </c>
      <c r="Q3185" t="s">
        <v>70</v>
      </c>
      <c r="R3185" t="s">
        <v>6505</v>
      </c>
      <c r="S3185" t="s">
        <v>71</v>
      </c>
      <c r="T3185" t="s">
        <v>8421</v>
      </c>
      <c r="U3185">
        <v>0</v>
      </c>
      <c r="V3185">
        <v>1</v>
      </c>
      <c r="W3185">
        <v>0</v>
      </c>
      <c r="X3185">
        <v>1</v>
      </c>
      <c r="Y3185">
        <v>0</v>
      </c>
      <c r="Z3185">
        <v>0</v>
      </c>
      <c r="AA3185">
        <v>0</v>
      </c>
      <c r="AB3185">
        <v>0</v>
      </c>
      <c r="AC3185">
        <v>0</v>
      </c>
      <c r="AD3185">
        <v>0</v>
      </c>
      <c r="AE3185">
        <v>1</v>
      </c>
      <c r="AF3185">
        <v>0</v>
      </c>
      <c r="AG3185">
        <v>0</v>
      </c>
      <c r="AH3185">
        <v>1</v>
      </c>
      <c r="AI3185">
        <v>0</v>
      </c>
      <c r="AJ3185">
        <v>0</v>
      </c>
      <c r="AK3185">
        <v>0</v>
      </c>
      <c r="AL3185">
        <v>0</v>
      </c>
      <c r="AM3185">
        <v>0</v>
      </c>
      <c r="AN3185">
        <v>0</v>
      </c>
      <c r="AO3185">
        <v>0</v>
      </c>
      <c r="AP3185">
        <v>0</v>
      </c>
      <c r="AQ3185">
        <v>0</v>
      </c>
      <c r="AR3185">
        <v>0</v>
      </c>
      <c r="AS3185">
        <v>0</v>
      </c>
      <c r="AT3185">
        <v>44453</v>
      </c>
      <c r="AU3185">
        <v>44483</v>
      </c>
      <c r="AV3185">
        <v>0</v>
      </c>
      <c r="AW3185">
        <v>1</v>
      </c>
      <c r="AX3185">
        <v>0</v>
      </c>
      <c r="AY3185">
        <v>2021</v>
      </c>
      <c r="AZ3185">
        <v>9</v>
      </c>
      <c r="BA3185">
        <v>30</v>
      </c>
      <c r="BB3185">
        <v>4</v>
      </c>
      <c r="BC3185">
        <v>56000</v>
      </c>
      <c r="BD3185">
        <v>59999</v>
      </c>
      <c r="BE3185" t="s">
        <v>90</v>
      </c>
      <c r="BF3185">
        <v>2021</v>
      </c>
      <c r="BG3185" t="s">
        <v>104</v>
      </c>
      <c r="BH3185" t="s">
        <v>59</v>
      </c>
      <c r="BI3185" t="s">
        <v>9788</v>
      </c>
      <c r="BJ3185" t="s">
        <v>9795</v>
      </c>
    </row>
    <row r="3186" spans="1:62" x14ac:dyDescent="0.35">
      <c r="A3186">
        <v>53906172</v>
      </c>
      <c r="B3186" t="s">
        <v>7721</v>
      </c>
      <c r="C3186" t="s">
        <v>1004</v>
      </c>
      <c r="D3186" t="s">
        <v>76</v>
      </c>
      <c r="E3186" t="s">
        <v>8422</v>
      </c>
      <c r="F3186">
        <v>20797189</v>
      </c>
      <c r="I3186" s="1">
        <v>44453</v>
      </c>
      <c r="J3186">
        <v>44483.999988425923</v>
      </c>
      <c r="K3186" t="s">
        <v>8423</v>
      </c>
      <c r="L3186" t="s">
        <v>65</v>
      </c>
      <c r="M3186" t="s">
        <v>197</v>
      </c>
      <c r="N3186" t="s">
        <v>198</v>
      </c>
      <c r="O3186" t="s">
        <v>168</v>
      </c>
      <c r="P3186" t="s">
        <v>198</v>
      </c>
      <c r="Q3186" t="s">
        <v>70</v>
      </c>
      <c r="S3186" t="s">
        <v>71</v>
      </c>
      <c r="T3186" t="s">
        <v>8424</v>
      </c>
      <c r="U3186">
        <v>0</v>
      </c>
      <c r="V3186">
        <v>1</v>
      </c>
      <c r="W3186">
        <v>1</v>
      </c>
      <c r="X3186">
        <v>1</v>
      </c>
      <c r="Y3186">
        <v>0</v>
      </c>
      <c r="Z3186">
        <v>0</v>
      </c>
      <c r="AA3186">
        <v>0</v>
      </c>
      <c r="AB3186">
        <v>0</v>
      </c>
      <c r="AC3186">
        <v>0</v>
      </c>
      <c r="AD3186">
        <v>0</v>
      </c>
      <c r="AE3186">
        <v>1</v>
      </c>
      <c r="AF3186">
        <v>0</v>
      </c>
      <c r="AG3186">
        <v>0</v>
      </c>
      <c r="AH3186">
        <v>1</v>
      </c>
      <c r="AI3186">
        <v>0</v>
      </c>
      <c r="AJ3186">
        <v>0</v>
      </c>
      <c r="AK3186">
        <v>0</v>
      </c>
      <c r="AL3186">
        <v>0</v>
      </c>
      <c r="AM3186">
        <v>0</v>
      </c>
      <c r="AN3186">
        <v>0</v>
      </c>
      <c r="AO3186">
        <v>0</v>
      </c>
      <c r="AP3186">
        <v>0</v>
      </c>
      <c r="AQ3186">
        <v>0</v>
      </c>
      <c r="AR3186">
        <v>0</v>
      </c>
      <c r="AS3186">
        <v>0</v>
      </c>
      <c r="AT3186">
        <v>44453</v>
      </c>
      <c r="AU3186">
        <v>44482</v>
      </c>
      <c r="AV3186">
        <v>0</v>
      </c>
      <c r="AW3186">
        <v>1</v>
      </c>
      <c r="AX3186">
        <v>0</v>
      </c>
      <c r="AY3186">
        <v>2021</v>
      </c>
      <c r="AZ3186">
        <v>9</v>
      </c>
      <c r="BA3186">
        <v>30</v>
      </c>
      <c r="BB3186">
        <v>5</v>
      </c>
      <c r="BF3186">
        <v>2021</v>
      </c>
      <c r="BG3186" t="s">
        <v>104</v>
      </c>
      <c r="BH3186" t="s">
        <v>9822</v>
      </c>
      <c r="BI3186" t="s">
        <v>9788</v>
      </c>
      <c r="BJ3186" t="s">
        <v>9795</v>
      </c>
    </row>
    <row r="3187" spans="1:62" x14ac:dyDescent="0.35">
      <c r="A3187">
        <v>53907933</v>
      </c>
      <c r="B3187" t="s">
        <v>8425</v>
      </c>
      <c r="C3187" t="s">
        <v>75</v>
      </c>
      <c r="D3187" t="s">
        <v>76</v>
      </c>
      <c r="E3187" t="s">
        <v>1418</v>
      </c>
      <c r="F3187">
        <v>27372708</v>
      </c>
      <c r="G3187" t="s">
        <v>1419</v>
      </c>
      <c r="H3187">
        <v>4.4000000000000004</v>
      </c>
      <c r="I3187" s="1">
        <v>44453</v>
      </c>
      <c r="J3187">
        <v>44483.999988425923</v>
      </c>
      <c r="K3187" t="s">
        <v>8016</v>
      </c>
      <c r="L3187" t="s">
        <v>65</v>
      </c>
      <c r="M3187" t="s">
        <v>120</v>
      </c>
      <c r="N3187" t="s">
        <v>121</v>
      </c>
      <c r="O3187" t="s">
        <v>168</v>
      </c>
      <c r="P3187" t="s">
        <v>121</v>
      </c>
      <c r="Q3187" t="s">
        <v>70</v>
      </c>
      <c r="S3187" t="s">
        <v>71</v>
      </c>
      <c r="T3187" t="s">
        <v>8426</v>
      </c>
      <c r="U3187">
        <v>0</v>
      </c>
      <c r="V3187">
        <v>1</v>
      </c>
      <c r="W3187">
        <v>1</v>
      </c>
      <c r="X3187">
        <v>1</v>
      </c>
      <c r="Y3187">
        <v>0</v>
      </c>
      <c r="Z3187">
        <v>0</v>
      </c>
      <c r="AA3187">
        <v>0</v>
      </c>
      <c r="AB3187">
        <v>0</v>
      </c>
      <c r="AC3187">
        <v>0</v>
      </c>
      <c r="AD3187">
        <v>0</v>
      </c>
      <c r="AE3187">
        <v>1</v>
      </c>
      <c r="AF3187">
        <v>1</v>
      </c>
      <c r="AG3187">
        <v>0</v>
      </c>
      <c r="AH3187">
        <v>1</v>
      </c>
      <c r="AI3187">
        <v>0</v>
      </c>
      <c r="AJ3187">
        <v>0</v>
      </c>
      <c r="AK3187">
        <v>0</v>
      </c>
      <c r="AL3187">
        <v>0</v>
      </c>
      <c r="AM3187">
        <v>0</v>
      </c>
      <c r="AN3187">
        <v>0</v>
      </c>
      <c r="AO3187">
        <v>0</v>
      </c>
      <c r="AP3187">
        <v>0</v>
      </c>
      <c r="AQ3187">
        <v>0</v>
      </c>
      <c r="AR3187">
        <v>0</v>
      </c>
      <c r="AS3187">
        <v>0</v>
      </c>
      <c r="AT3187">
        <v>44453</v>
      </c>
      <c r="AU3187">
        <v>44483</v>
      </c>
      <c r="AV3187">
        <v>0</v>
      </c>
      <c r="AW3187">
        <v>1</v>
      </c>
      <c r="AX3187">
        <v>0</v>
      </c>
      <c r="AY3187">
        <v>2021</v>
      </c>
      <c r="AZ3187">
        <v>9</v>
      </c>
      <c r="BA3187">
        <v>30</v>
      </c>
      <c r="BB3187">
        <v>6</v>
      </c>
      <c r="BF3187">
        <v>2021</v>
      </c>
      <c r="BG3187" t="s">
        <v>104</v>
      </c>
      <c r="BH3187" t="s">
        <v>9822</v>
      </c>
      <c r="BI3187" t="s">
        <v>9788</v>
      </c>
      <c r="BJ3187" t="s">
        <v>9795</v>
      </c>
    </row>
    <row r="3188" spans="1:62" x14ac:dyDescent="0.35">
      <c r="A3188">
        <v>53909622</v>
      </c>
      <c r="B3188" t="s">
        <v>8427</v>
      </c>
      <c r="C3188" t="s">
        <v>61</v>
      </c>
      <c r="D3188" t="s">
        <v>125</v>
      </c>
      <c r="E3188" t="s">
        <v>881</v>
      </c>
      <c r="F3188">
        <v>27398075</v>
      </c>
      <c r="I3188" s="1">
        <v>44453</v>
      </c>
      <c r="J3188">
        <v>44483.999988425923</v>
      </c>
      <c r="K3188" t="s">
        <v>8428</v>
      </c>
      <c r="L3188" t="s">
        <v>65</v>
      </c>
      <c r="M3188" t="s">
        <v>120</v>
      </c>
      <c r="N3188" t="s">
        <v>121</v>
      </c>
      <c r="O3188" t="s">
        <v>168</v>
      </c>
      <c r="P3188" t="s">
        <v>121</v>
      </c>
      <c r="Q3188" t="s">
        <v>70</v>
      </c>
      <c r="S3188" t="s">
        <v>71</v>
      </c>
      <c r="T3188" t="s">
        <v>8429</v>
      </c>
      <c r="U3188">
        <v>1</v>
      </c>
      <c r="V3188">
        <v>1</v>
      </c>
      <c r="W3188">
        <v>1</v>
      </c>
      <c r="X3188">
        <v>1</v>
      </c>
      <c r="Y3188">
        <v>0</v>
      </c>
      <c r="Z3188">
        <v>0</v>
      </c>
      <c r="AA3188">
        <v>0</v>
      </c>
      <c r="AB3188">
        <v>0</v>
      </c>
      <c r="AC3188">
        <v>1</v>
      </c>
      <c r="AD3188">
        <v>0</v>
      </c>
      <c r="AE3188">
        <v>1</v>
      </c>
      <c r="AF3188">
        <v>0</v>
      </c>
      <c r="AG3188">
        <v>0</v>
      </c>
      <c r="AH3188">
        <v>1</v>
      </c>
      <c r="AI3188">
        <v>0</v>
      </c>
      <c r="AJ3188">
        <v>0</v>
      </c>
      <c r="AK3188">
        <v>0</v>
      </c>
      <c r="AL3188">
        <v>0</v>
      </c>
      <c r="AM3188">
        <v>0</v>
      </c>
      <c r="AN3188">
        <v>0</v>
      </c>
      <c r="AO3188">
        <v>0</v>
      </c>
      <c r="AP3188">
        <v>0</v>
      </c>
      <c r="AQ3188">
        <v>0</v>
      </c>
      <c r="AR3188">
        <v>0</v>
      </c>
      <c r="AS3188">
        <v>0</v>
      </c>
      <c r="AT3188">
        <v>44453</v>
      </c>
      <c r="AU3188">
        <v>44481</v>
      </c>
      <c r="AV3188">
        <v>1</v>
      </c>
      <c r="AW3188">
        <v>1</v>
      </c>
      <c r="AX3188">
        <v>0</v>
      </c>
      <c r="AY3188">
        <v>2021</v>
      </c>
      <c r="AZ3188">
        <v>9</v>
      </c>
      <c r="BA3188">
        <v>30</v>
      </c>
      <c r="BB3188">
        <v>7</v>
      </c>
      <c r="BF3188">
        <v>2021</v>
      </c>
      <c r="BG3188" t="s">
        <v>73</v>
      </c>
      <c r="BH3188" t="s">
        <v>9822</v>
      </c>
      <c r="BI3188" t="s">
        <v>9788</v>
      </c>
      <c r="BJ3188" t="s">
        <v>9795</v>
      </c>
    </row>
    <row r="3189" spans="1:62" x14ac:dyDescent="0.35">
      <c r="A3189">
        <v>53909960</v>
      </c>
      <c r="B3189" t="s">
        <v>6502</v>
      </c>
      <c r="C3189" t="s">
        <v>75</v>
      </c>
      <c r="D3189" t="s">
        <v>117</v>
      </c>
      <c r="E3189" t="s">
        <v>6503</v>
      </c>
      <c r="F3189">
        <v>39371635</v>
      </c>
      <c r="I3189" s="1">
        <v>44453</v>
      </c>
      <c r="J3189">
        <v>44483.999988425923</v>
      </c>
      <c r="K3189" t="s">
        <v>6504</v>
      </c>
      <c r="L3189" t="s">
        <v>65</v>
      </c>
      <c r="M3189" t="s">
        <v>120</v>
      </c>
      <c r="N3189" t="s">
        <v>121</v>
      </c>
      <c r="O3189" t="s">
        <v>168</v>
      </c>
      <c r="P3189" t="s">
        <v>121</v>
      </c>
      <c r="Q3189" t="s">
        <v>70</v>
      </c>
      <c r="R3189" t="s">
        <v>6505</v>
      </c>
      <c r="S3189" t="s">
        <v>71</v>
      </c>
      <c r="T3189" t="s">
        <v>8430</v>
      </c>
      <c r="U3189">
        <v>0</v>
      </c>
      <c r="V3189">
        <v>1</v>
      </c>
      <c r="W3189">
        <v>0</v>
      </c>
      <c r="X3189">
        <v>1</v>
      </c>
      <c r="Y3189">
        <v>0</v>
      </c>
      <c r="Z3189">
        <v>0</v>
      </c>
      <c r="AA3189">
        <v>0</v>
      </c>
      <c r="AB3189">
        <v>0</v>
      </c>
      <c r="AC3189">
        <v>0</v>
      </c>
      <c r="AD3189">
        <v>0</v>
      </c>
      <c r="AE3189">
        <v>1</v>
      </c>
      <c r="AF3189">
        <v>0</v>
      </c>
      <c r="AG3189">
        <v>0</v>
      </c>
      <c r="AH3189">
        <v>1</v>
      </c>
      <c r="AI3189">
        <v>0</v>
      </c>
      <c r="AJ3189">
        <v>0</v>
      </c>
      <c r="AK3189">
        <v>0</v>
      </c>
      <c r="AL3189">
        <v>0</v>
      </c>
      <c r="AM3189">
        <v>0</v>
      </c>
      <c r="AN3189">
        <v>0</v>
      </c>
      <c r="AO3189">
        <v>0</v>
      </c>
      <c r="AP3189">
        <v>0</v>
      </c>
      <c r="AQ3189">
        <v>0</v>
      </c>
      <c r="AR3189">
        <v>0</v>
      </c>
      <c r="AS3189">
        <v>0</v>
      </c>
      <c r="AT3189">
        <v>44453</v>
      </c>
      <c r="AU3189">
        <v>44483</v>
      </c>
      <c r="AV3189">
        <v>0</v>
      </c>
      <c r="AW3189">
        <v>1</v>
      </c>
      <c r="AX3189">
        <v>0</v>
      </c>
      <c r="AY3189">
        <v>2021</v>
      </c>
      <c r="AZ3189">
        <v>9</v>
      </c>
      <c r="BA3189">
        <v>30</v>
      </c>
      <c r="BB3189">
        <v>4</v>
      </c>
      <c r="BC3189">
        <v>56000</v>
      </c>
      <c r="BD3189">
        <v>59999</v>
      </c>
      <c r="BE3189" t="s">
        <v>90</v>
      </c>
      <c r="BF3189">
        <v>2021</v>
      </c>
      <c r="BG3189" t="s">
        <v>104</v>
      </c>
      <c r="BH3189" t="s">
        <v>59</v>
      </c>
      <c r="BI3189" t="s">
        <v>9788</v>
      </c>
      <c r="BJ3189" t="s">
        <v>9795</v>
      </c>
    </row>
    <row r="3190" spans="1:62" x14ac:dyDescent="0.35">
      <c r="A3190">
        <v>53911613</v>
      </c>
      <c r="B3190" t="s">
        <v>524</v>
      </c>
      <c r="C3190" t="s">
        <v>75</v>
      </c>
      <c r="D3190" t="s">
        <v>165</v>
      </c>
      <c r="E3190" t="s">
        <v>287</v>
      </c>
      <c r="F3190">
        <v>26475017</v>
      </c>
      <c r="I3190" s="1">
        <v>44453</v>
      </c>
      <c r="J3190">
        <v>44483.999988425923</v>
      </c>
      <c r="K3190" t="s">
        <v>8431</v>
      </c>
      <c r="L3190" t="s">
        <v>65</v>
      </c>
      <c r="M3190" t="s">
        <v>152</v>
      </c>
      <c r="N3190" t="s">
        <v>153</v>
      </c>
      <c r="O3190" t="s">
        <v>154</v>
      </c>
      <c r="P3190" t="s">
        <v>153</v>
      </c>
      <c r="Q3190" t="s">
        <v>70</v>
      </c>
      <c r="R3190" t="s">
        <v>8432</v>
      </c>
      <c r="S3190" t="s">
        <v>71</v>
      </c>
      <c r="T3190" t="s">
        <v>8433</v>
      </c>
      <c r="U3190">
        <v>0</v>
      </c>
      <c r="V3190">
        <v>1</v>
      </c>
      <c r="W3190">
        <v>0</v>
      </c>
      <c r="X3190">
        <v>1</v>
      </c>
      <c r="Y3190">
        <v>0</v>
      </c>
      <c r="Z3190">
        <v>0</v>
      </c>
      <c r="AA3190">
        <v>0</v>
      </c>
      <c r="AB3190">
        <v>0</v>
      </c>
      <c r="AC3190">
        <v>0</v>
      </c>
      <c r="AD3190">
        <v>1</v>
      </c>
      <c r="AE3190">
        <v>1</v>
      </c>
      <c r="AF3190">
        <v>1</v>
      </c>
      <c r="AG3190">
        <v>1</v>
      </c>
      <c r="AH3190">
        <v>1</v>
      </c>
      <c r="AI3190">
        <v>0</v>
      </c>
      <c r="AJ3190">
        <v>0</v>
      </c>
      <c r="AK3190">
        <v>0</v>
      </c>
      <c r="AL3190">
        <v>0</v>
      </c>
      <c r="AM3190">
        <v>0</v>
      </c>
      <c r="AN3190">
        <v>0</v>
      </c>
      <c r="AO3190">
        <v>0</v>
      </c>
      <c r="AP3190">
        <v>1</v>
      </c>
      <c r="AQ3190">
        <v>0</v>
      </c>
      <c r="AR3190">
        <v>0</v>
      </c>
      <c r="AS3190">
        <v>0</v>
      </c>
      <c r="AT3190">
        <v>44453</v>
      </c>
      <c r="AU3190">
        <v>44481</v>
      </c>
      <c r="AV3190">
        <v>1</v>
      </c>
      <c r="AW3190">
        <v>1</v>
      </c>
      <c r="AX3190">
        <v>0</v>
      </c>
      <c r="AY3190">
        <v>2021</v>
      </c>
      <c r="AZ3190">
        <v>9</v>
      </c>
      <c r="BA3190">
        <v>30</v>
      </c>
      <c r="BB3190">
        <v>8</v>
      </c>
      <c r="BC3190">
        <v>100000</v>
      </c>
      <c r="BD3190">
        <v>120000</v>
      </c>
      <c r="BE3190" t="s">
        <v>90</v>
      </c>
      <c r="BF3190">
        <v>2021</v>
      </c>
      <c r="BG3190" t="s">
        <v>73</v>
      </c>
      <c r="BH3190" t="s">
        <v>59</v>
      </c>
      <c r="BI3190" t="s">
        <v>9788</v>
      </c>
      <c r="BJ3190" t="s">
        <v>9795</v>
      </c>
    </row>
    <row r="3191" spans="1:62" x14ac:dyDescent="0.35">
      <c r="A3191">
        <v>53911707</v>
      </c>
      <c r="B3191" t="s">
        <v>8434</v>
      </c>
      <c r="C3191" t="s">
        <v>75</v>
      </c>
      <c r="D3191" t="s">
        <v>159</v>
      </c>
      <c r="E3191" t="s">
        <v>7463</v>
      </c>
      <c r="F3191">
        <v>37529827</v>
      </c>
      <c r="I3191" s="1">
        <v>44453</v>
      </c>
      <c r="J3191">
        <v>44483.999988425923</v>
      </c>
      <c r="K3191" t="s">
        <v>8435</v>
      </c>
      <c r="L3191" t="s">
        <v>65</v>
      </c>
      <c r="M3191" t="s">
        <v>519</v>
      </c>
      <c r="N3191" t="s">
        <v>520</v>
      </c>
      <c r="P3191" t="s">
        <v>8436</v>
      </c>
      <c r="Q3191" t="s">
        <v>70</v>
      </c>
      <c r="S3191" t="s">
        <v>71</v>
      </c>
      <c r="T3191" t="s">
        <v>8437</v>
      </c>
      <c r="U3191">
        <v>0</v>
      </c>
      <c r="V3191">
        <v>1</v>
      </c>
      <c r="W3191">
        <v>0</v>
      </c>
      <c r="X3191">
        <v>1</v>
      </c>
      <c r="Y3191">
        <v>0</v>
      </c>
      <c r="Z3191">
        <v>0</v>
      </c>
      <c r="AA3191">
        <v>0</v>
      </c>
      <c r="AB3191">
        <v>0</v>
      </c>
      <c r="AC3191">
        <v>0</v>
      </c>
      <c r="AD3191">
        <v>0</v>
      </c>
      <c r="AE3191">
        <v>1</v>
      </c>
      <c r="AF3191">
        <v>1</v>
      </c>
      <c r="AG3191">
        <v>1</v>
      </c>
      <c r="AH3191">
        <v>1</v>
      </c>
      <c r="AI3191">
        <v>0</v>
      </c>
      <c r="AJ3191">
        <v>0</v>
      </c>
      <c r="AK3191">
        <v>0</v>
      </c>
      <c r="AL3191">
        <v>0</v>
      </c>
      <c r="AM3191">
        <v>0</v>
      </c>
      <c r="AN3191">
        <v>0</v>
      </c>
      <c r="AO3191">
        <v>0</v>
      </c>
      <c r="AP3191">
        <v>0</v>
      </c>
      <c r="AQ3191">
        <v>0</v>
      </c>
      <c r="AR3191">
        <v>0</v>
      </c>
      <c r="AS3191">
        <v>0</v>
      </c>
      <c r="AT3191">
        <v>44453</v>
      </c>
      <c r="AU3191">
        <v>44483</v>
      </c>
      <c r="AV3191">
        <v>0</v>
      </c>
      <c r="AW3191">
        <v>1</v>
      </c>
      <c r="AX3191">
        <v>0</v>
      </c>
      <c r="AY3191">
        <v>2021</v>
      </c>
      <c r="AZ3191">
        <v>9</v>
      </c>
      <c r="BA3191">
        <v>30</v>
      </c>
      <c r="BB3191">
        <v>6</v>
      </c>
      <c r="BF3191">
        <v>2021</v>
      </c>
      <c r="BG3191" t="s">
        <v>104</v>
      </c>
      <c r="BH3191" t="s">
        <v>9822</v>
      </c>
      <c r="BI3191" t="s">
        <v>9788</v>
      </c>
      <c r="BJ3191" t="s">
        <v>9795</v>
      </c>
    </row>
    <row r="3192" spans="1:62" x14ac:dyDescent="0.35">
      <c r="A3192">
        <v>53913866</v>
      </c>
      <c r="B3192" t="s">
        <v>8438</v>
      </c>
      <c r="C3192" t="s">
        <v>61</v>
      </c>
      <c r="D3192" t="s">
        <v>125</v>
      </c>
      <c r="E3192" t="s">
        <v>8439</v>
      </c>
      <c r="F3192">
        <v>37903736</v>
      </c>
      <c r="I3192" s="1">
        <v>44453</v>
      </c>
      <c r="J3192">
        <v>44483.999988425923</v>
      </c>
      <c r="K3192" t="s">
        <v>8440</v>
      </c>
      <c r="L3192" t="s">
        <v>65</v>
      </c>
      <c r="M3192" t="s">
        <v>66</v>
      </c>
      <c r="N3192" t="s">
        <v>67</v>
      </c>
      <c r="O3192" t="s">
        <v>68</v>
      </c>
      <c r="P3192" t="s">
        <v>8441</v>
      </c>
      <c r="Q3192" t="s">
        <v>70</v>
      </c>
      <c r="R3192" t="s">
        <v>8442</v>
      </c>
      <c r="S3192" t="s">
        <v>71</v>
      </c>
      <c r="T3192" t="s">
        <v>8443</v>
      </c>
      <c r="U3192">
        <v>1</v>
      </c>
      <c r="V3192">
        <v>1</v>
      </c>
      <c r="W3192">
        <v>1</v>
      </c>
      <c r="X3192">
        <v>1</v>
      </c>
      <c r="Y3192">
        <v>0</v>
      </c>
      <c r="Z3192">
        <v>0</v>
      </c>
      <c r="AA3192">
        <v>0</v>
      </c>
      <c r="AB3192">
        <v>0</v>
      </c>
      <c r="AC3192">
        <v>0</v>
      </c>
      <c r="AD3192">
        <v>0</v>
      </c>
      <c r="AE3192">
        <v>1</v>
      </c>
      <c r="AF3192">
        <v>0</v>
      </c>
      <c r="AG3192">
        <v>0</v>
      </c>
      <c r="AH3192">
        <v>1</v>
      </c>
      <c r="AI3192">
        <v>0</v>
      </c>
      <c r="AJ3192">
        <v>0</v>
      </c>
      <c r="AK3192">
        <v>0</v>
      </c>
      <c r="AL3192">
        <v>0</v>
      </c>
      <c r="AM3192">
        <v>0</v>
      </c>
      <c r="AN3192">
        <v>0</v>
      </c>
      <c r="AO3192">
        <v>0</v>
      </c>
      <c r="AP3192">
        <v>1</v>
      </c>
      <c r="AQ3192">
        <v>0</v>
      </c>
      <c r="AR3192">
        <v>0</v>
      </c>
      <c r="AS3192">
        <v>0</v>
      </c>
      <c r="AT3192">
        <v>44453</v>
      </c>
      <c r="AU3192">
        <v>44483</v>
      </c>
      <c r="AV3192">
        <v>0</v>
      </c>
      <c r="AW3192">
        <v>1</v>
      </c>
      <c r="AX3192">
        <v>0</v>
      </c>
      <c r="AY3192">
        <v>2021</v>
      </c>
      <c r="AZ3192">
        <v>9</v>
      </c>
      <c r="BA3192">
        <v>30</v>
      </c>
      <c r="BB3192">
        <v>7</v>
      </c>
      <c r="BC3192">
        <v>125000</v>
      </c>
      <c r="BD3192">
        <v>125000</v>
      </c>
      <c r="BE3192" t="s">
        <v>90</v>
      </c>
      <c r="BF3192">
        <v>2021</v>
      </c>
      <c r="BG3192" t="s">
        <v>104</v>
      </c>
      <c r="BH3192" t="s">
        <v>59</v>
      </c>
      <c r="BI3192" t="s">
        <v>9788</v>
      </c>
      <c r="BJ3192" t="s">
        <v>9795</v>
      </c>
    </row>
    <row r="3193" spans="1:62" x14ac:dyDescent="0.35">
      <c r="A3193">
        <v>53917770</v>
      </c>
      <c r="B3193" t="s">
        <v>8444</v>
      </c>
      <c r="C3193" t="s">
        <v>75</v>
      </c>
      <c r="D3193" t="s">
        <v>165</v>
      </c>
      <c r="E3193" t="s">
        <v>2127</v>
      </c>
      <c r="F3193">
        <v>25785404</v>
      </c>
      <c r="I3193" s="1">
        <v>44454</v>
      </c>
      <c r="J3193">
        <v>44484.999988425923</v>
      </c>
      <c r="K3193" t="s">
        <v>7989</v>
      </c>
      <c r="L3193" t="s">
        <v>65</v>
      </c>
      <c r="M3193" t="s">
        <v>66</v>
      </c>
      <c r="N3193" t="s">
        <v>67</v>
      </c>
      <c r="O3193" t="s">
        <v>1415</v>
      </c>
      <c r="P3193" t="s">
        <v>8445</v>
      </c>
      <c r="Q3193" t="s">
        <v>70</v>
      </c>
      <c r="R3193" t="s">
        <v>7990</v>
      </c>
      <c r="S3193" t="s">
        <v>71</v>
      </c>
      <c r="T3193" t="s">
        <v>8446</v>
      </c>
      <c r="U3193">
        <v>1</v>
      </c>
      <c r="V3193">
        <v>1</v>
      </c>
      <c r="W3193">
        <v>1</v>
      </c>
      <c r="X3193">
        <v>1</v>
      </c>
      <c r="Y3193">
        <v>0</v>
      </c>
      <c r="Z3193">
        <v>0</v>
      </c>
      <c r="AA3193">
        <v>0</v>
      </c>
      <c r="AB3193">
        <v>0</v>
      </c>
      <c r="AC3193">
        <v>0</v>
      </c>
      <c r="AD3193">
        <v>0</v>
      </c>
      <c r="AE3193">
        <v>1</v>
      </c>
      <c r="AF3193">
        <v>1</v>
      </c>
      <c r="AG3193">
        <v>0</v>
      </c>
      <c r="AH3193">
        <v>1</v>
      </c>
      <c r="AI3193">
        <v>0</v>
      </c>
      <c r="AJ3193">
        <v>0</v>
      </c>
      <c r="AK3193">
        <v>0</v>
      </c>
      <c r="AL3193">
        <v>0</v>
      </c>
      <c r="AM3193">
        <v>0</v>
      </c>
      <c r="AN3193">
        <v>0</v>
      </c>
      <c r="AO3193">
        <v>0</v>
      </c>
      <c r="AP3193">
        <v>0</v>
      </c>
      <c r="AQ3193">
        <v>0</v>
      </c>
      <c r="AR3193">
        <v>0</v>
      </c>
      <c r="AS3193">
        <v>0</v>
      </c>
      <c r="AT3193">
        <v>44453</v>
      </c>
      <c r="AU3193">
        <v>44481</v>
      </c>
      <c r="AV3193">
        <v>1</v>
      </c>
      <c r="AW3193">
        <v>1</v>
      </c>
      <c r="AX3193">
        <v>0</v>
      </c>
      <c r="AY3193">
        <v>2021</v>
      </c>
      <c r="AZ3193">
        <v>9</v>
      </c>
      <c r="BA3193">
        <v>30</v>
      </c>
      <c r="BB3193">
        <v>7</v>
      </c>
      <c r="BC3193">
        <v>130000</v>
      </c>
      <c r="BD3193">
        <v>150000</v>
      </c>
      <c r="BE3193" t="s">
        <v>90</v>
      </c>
      <c r="BF3193">
        <v>2021</v>
      </c>
      <c r="BG3193" t="s">
        <v>73</v>
      </c>
      <c r="BH3193" t="s">
        <v>59</v>
      </c>
      <c r="BI3193" t="s">
        <v>9788</v>
      </c>
      <c r="BJ3193" t="s">
        <v>9793</v>
      </c>
    </row>
    <row r="3194" spans="1:62" x14ac:dyDescent="0.35">
      <c r="A3194">
        <v>53923652</v>
      </c>
      <c r="B3194" t="s">
        <v>2920</v>
      </c>
      <c r="C3194" t="s">
        <v>75</v>
      </c>
      <c r="D3194" t="s">
        <v>85</v>
      </c>
      <c r="E3194" t="s">
        <v>4847</v>
      </c>
      <c r="F3194">
        <v>26508019</v>
      </c>
      <c r="G3194" t="s">
        <v>4847</v>
      </c>
      <c r="H3194">
        <v>2.7038000000000002</v>
      </c>
      <c r="I3194" s="1">
        <v>44454</v>
      </c>
      <c r="J3194">
        <v>44484.999988425923</v>
      </c>
      <c r="K3194" t="s">
        <v>6245</v>
      </c>
      <c r="L3194" t="s">
        <v>65</v>
      </c>
      <c r="M3194" t="s">
        <v>519</v>
      </c>
      <c r="N3194" t="s">
        <v>520</v>
      </c>
      <c r="Q3194" t="s">
        <v>70</v>
      </c>
      <c r="S3194" t="s">
        <v>71</v>
      </c>
      <c r="T3194" t="s">
        <v>8447</v>
      </c>
      <c r="U3194">
        <v>1</v>
      </c>
      <c r="V3194">
        <v>1</v>
      </c>
      <c r="W3194">
        <v>0</v>
      </c>
      <c r="X3194">
        <v>1</v>
      </c>
      <c r="Y3194">
        <v>0</v>
      </c>
      <c r="Z3194">
        <v>0</v>
      </c>
      <c r="AA3194">
        <v>0</v>
      </c>
      <c r="AB3194">
        <v>0</v>
      </c>
      <c r="AC3194">
        <v>0</v>
      </c>
      <c r="AD3194">
        <v>0</v>
      </c>
      <c r="AE3194">
        <v>1</v>
      </c>
      <c r="AF3194">
        <v>0</v>
      </c>
      <c r="AG3194">
        <v>0</v>
      </c>
      <c r="AH3194">
        <v>1</v>
      </c>
      <c r="AI3194">
        <v>0</v>
      </c>
      <c r="AJ3194">
        <v>0</v>
      </c>
      <c r="AK3194">
        <v>0</v>
      </c>
      <c r="AL3194">
        <v>0</v>
      </c>
      <c r="AM3194">
        <v>0</v>
      </c>
      <c r="AN3194">
        <v>0</v>
      </c>
      <c r="AO3194">
        <v>0</v>
      </c>
      <c r="AP3194">
        <v>0</v>
      </c>
      <c r="AQ3194">
        <v>0</v>
      </c>
      <c r="AR3194">
        <v>0</v>
      </c>
      <c r="AS3194">
        <v>0</v>
      </c>
      <c r="AT3194">
        <v>44454</v>
      </c>
      <c r="AU3194">
        <v>44482</v>
      </c>
      <c r="AV3194">
        <v>0</v>
      </c>
      <c r="AW3194">
        <v>1</v>
      </c>
      <c r="AX3194">
        <v>0</v>
      </c>
      <c r="AY3194">
        <v>2021</v>
      </c>
      <c r="AZ3194">
        <v>9</v>
      </c>
      <c r="BA3194">
        <v>30</v>
      </c>
      <c r="BB3194">
        <v>5</v>
      </c>
      <c r="BF3194">
        <v>2021</v>
      </c>
      <c r="BG3194" t="s">
        <v>104</v>
      </c>
      <c r="BH3194" t="s">
        <v>9822</v>
      </c>
      <c r="BI3194" t="s">
        <v>9788</v>
      </c>
      <c r="BJ3194" t="s">
        <v>9793</v>
      </c>
    </row>
    <row r="3195" spans="1:62" x14ac:dyDescent="0.35">
      <c r="A3195">
        <v>53929793</v>
      </c>
      <c r="B3195" t="s">
        <v>8448</v>
      </c>
      <c r="C3195" t="s">
        <v>75</v>
      </c>
      <c r="D3195" t="s">
        <v>165</v>
      </c>
      <c r="E3195" t="s">
        <v>747</v>
      </c>
      <c r="F3195">
        <v>28935941</v>
      </c>
      <c r="I3195" s="1">
        <v>44454</v>
      </c>
      <c r="J3195">
        <v>44484.710879629631</v>
      </c>
      <c r="K3195" t="s">
        <v>8449</v>
      </c>
      <c r="L3195" t="s">
        <v>65</v>
      </c>
      <c r="M3195" t="s">
        <v>120</v>
      </c>
      <c r="N3195" t="s">
        <v>121</v>
      </c>
      <c r="Q3195" t="s">
        <v>102</v>
      </c>
      <c r="S3195" t="s">
        <v>71</v>
      </c>
      <c r="T3195" t="s">
        <v>8450</v>
      </c>
      <c r="U3195">
        <v>1</v>
      </c>
      <c r="V3195">
        <v>1</v>
      </c>
      <c r="W3195">
        <v>0</v>
      </c>
      <c r="X3195">
        <v>1</v>
      </c>
      <c r="Y3195">
        <v>0</v>
      </c>
      <c r="Z3195">
        <v>0</v>
      </c>
      <c r="AA3195">
        <v>0</v>
      </c>
      <c r="AB3195">
        <v>0</v>
      </c>
      <c r="AC3195">
        <v>0</v>
      </c>
      <c r="AD3195">
        <v>1</v>
      </c>
      <c r="AE3195">
        <v>1</v>
      </c>
      <c r="AF3195">
        <v>1</v>
      </c>
      <c r="AG3195">
        <v>1</v>
      </c>
      <c r="AH3195">
        <v>1</v>
      </c>
      <c r="AI3195">
        <v>0</v>
      </c>
      <c r="AJ3195">
        <v>0</v>
      </c>
      <c r="AK3195">
        <v>0</v>
      </c>
      <c r="AL3195">
        <v>0</v>
      </c>
      <c r="AM3195">
        <v>0</v>
      </c>
      <c r="AN3195">
        <v>0</v>
      </c>
      <c r="AO3195">
        <v>0</v>
      </c>
      <c r="AP3195">
        <v>1</v>
      </c>
      <c r="AQ3195">
        <v>0</v>
      </c>
      <c r="AR3195">
        <v>0</v>
      </c>
      <c r="AS3195">
        <v>0</v>
      </c>
      <c r="AT3195">
        <v>44454</v>
      </c>
      <c r="AU3195">
        <v>44484</v>
      </c>
      <c r="AV3195">
        <v>1</v>
      </c>
      <c r="AW3195">
        <v>1</v>
      </c>
      <c r="AX3195">
        <v>0</v>
      </c>
      <c r="AY3195">
        <v>2021</v>
      </c>
      <c r="AZ3195">
        <v>9</v>
      </c>
      <c r="BA3195">
        <v>30</v>
      </c>
      <c r="BB3195">
        <v>9</v>
      </c>
      <c r="BF3195">
        <v>2021</v>
      </c>
      <c r="BG3195" t="s">
        <v>73</v>
      </c>
      <c r="BH3195" t="s">
        <v>9822</v>
      </c>
      <c r="BI3195" t="s">
        <v>9788</v>
      </c>
      <c r="BJ3195" t="s">
        <v>9793</v>
      </c>
    </row>
    <row r="3196" spans="1:62" x14ac:dyDescent="0.35">
      <c r="A3196">
        <v>53931261</v>
      </c>
      <c r="B3196" t="s">
        <v>8451</v>
      </c>
      <c r="C3196" t="s">
        <v>61</v>
      </c>
      <c r="D3196" t="s">
        <v>76</v>
      </c>
      <c r="E3196" t="s">
        <v>8452</v>
      </c>
      <c r="F3196">
        <v>30506438</v>
      </c>
      <c r="I3196" s="1">
        <v>44454</v>
      </c>
      <c r="J3196">
        <v>44484.999988425923</v>
      </c>
      <c r="K3196" t="s">
        <v>8453</v>
      </c>
      <c r="L3196" t="s">
        <v>65</v>
      </c>
      <c r="M3196" t="s">
        <v>66</v>
      </c>
      <c r="N3196" t="s">
        <v>67</v>
      </c>
      <c r="O3196" t="s">
        <v>68</v>
      </c>
      <c r="P3196" t="s">
        <v>67</v>
      </c>
      <c r="Q3196" t="s">
        <v>70</v>
      </c>
      <c r="S3196" t="s">
        <v>71</v>
      </c>
      <c r="T3196" t="s">
        <v>8454</v>
      </c>
      <c r="U3196">
        <v>0</v>
      </c>
      <c r="V3196">
        <v>1</v>
      </c>
      <c r="W3196">
        <v>1</v>
      </c>
      <c r="X3196">
        <v>1</v>
      </c>
      <c r="Y3196">
        <v>0</v>
      </c>
      <c r="Z3196">
        <v>0</v>
      </c>
      <c r="AA3196">
        <v>0</v>
      </c>
      <c r="AB3196">
        <v>0</v>
      </c>
      <c r="AC3196">
        <v>0</v>
      </c>
      <c r="AD3196">
        <v>0</v>
      </c>
      <c r="AE3196">
        <v>1</v>
      </c>
      <c r="AF3196">
        <v>0</v>
      </c>
      <c r="AG3196">
        <v>0</v>
      </c>
      <c r="AH3196">
        <v>1</v>
      </c>
      <c r="AI3196">
        <v>0</v>
      </c>
      <c r="AJ3196">
        <v>0</v>
      </c>
      <c r="AK3196">
        <v>0</v>
      </c>
      <c r="AL3196">
        <v>0</v>
      </c>
      <c r="AM3196">
        <v>0</v>
      </c>
      <c r="AN3196">
        <v>0</v>
      </c>
      <c r="AO3196">
        <v>0</v>
      </c>
      <c r="AP3196">
        <v>0</v>
      </c>
      <c r="AQ3196">
        <v>0</v>
      </c>
      <c r="AR3196">
        <v>0</v>
      </c>
      <c r="AS3196">
        <v>0</v>
      </c>
      <c r="AT3196">
        <v>44454</v>
      </c>
      <c r="AU3196">
        <v>44483</v>
      </c>
      <c r="AV3196">
        <v>0</v>
      </c>
      <c r="AW3196">
        <v>1</v>
      </c>
      <c r="AX3196">
        <v>0</v>
      </c>
      <c r="AY3196">
        <v>2021</v>
      </c>
      <c r="AZ3196">
        <v>9</v>
      </c>
      <c r="BA3196">
        <v>30</v>
      </c>
      <c r="BB3196">
        <v>5</v>
      </c>
      <c r="BF3196">
        <v>2021</v>
      </c>
      <c r="BG3196" t="s">
        <v>104</v>
      </c>
      <c r="BH3196" t="s">
        <v>9822</v>
      </c>
      <c r="BI3196" t="s">
        <v>9788</v>
      </c>
      <c r="BJ3196" t="s">
        <v>9793</v>
      </c>
    </row>
    <row r="3197" spans="1:62" x14ac:dyDescent="0.35">
      <c r="A3197">
        <v>53933914</v>
      </c>
      <c r="B3197" t="s">
        <v>98</v>
      </c>
      <c r="C3197" t="s">
        <v>92</v>
      </c>
      <c r="D3197" t="s">
        <v>107</v>
      </c>
      <c r="E3197" t="s">
        <v>112</v>
      </c>
      <c r="F3197">
        <v>27705684</v>
      </c>
      <c r="I3197" s="1">
        <v>44454</v>
      </c>
      <c r="J3197">
        <v>44484.880023148151</v>
      </c>
      <c r="K3197" t="s">
        <v>8455</v>
      </c>
      <c r="L3197" t="s">
        <v>65</v>
      </c>
      <c r="M3197" t="s">
        <v>66</v>
      </c>
      <c r="N3197" t="s">
        <v>67</v>
      </c>
      <c r="O3197" t="s">
        <v>68</v>
      </c>
      <c r="P3197" t="s">
        <v>67</v>
      </c>
      <c r="Q3197" t="s">
        <v>70</v>
      </c>
      <c r="R3197" t="s">
        <v>839</v>
      </c>
      <c r="S3197" t="s">
        <v>71</v>
      </c>
      <c r="T3197" t="s">
        <v>8456</v>
      </c>
      <c r="U3197">
        <v>0</v>
      </c>
      <c r="V3197">
        <v>1</v>
      </c>
      <c r="W3197">
        <v>1</v>
      </c>
      <c r="X3197">
        <v>1</v>
      </c>
      <c r="Y3197">
        <v>0</v>
      </c>
      <c r="Z3197">
        <v>0</v>
      </c>
      <c r="AA3197">
        <v>0</v>
      </c>
      <c r="AB3197">
        <v>0</v>
      </c>
      <c r="AC3197">
        <v>0</v>
      </c>
      <c r="AD3197">
        <v>0</v>
      </c>
      <c r="AE3197">
        <v>1</v>
      </c>
      <c r="AF3197">
        <v>0</v>
      </c>
      <c r="AG3197">
        <v>0</v>
      </c>
      <c r="AH3197">
        <v>1</v>
      </c>
      <c r="AI3197">
        <v>0</v>
      </c>
      <c r="AJ3197">
        <v>0</v>
      </c>
      <c r="AK3197">
        <v>0</v>
      </c>
      <c r="AL3197">
        <v>0</v>
      </c>
      <c r="AM3197">
        <v>0</v>
      </c>
      <c r="AN3197">
        <v>0</v>
      </c>
      <c r="AO3197">
        <v>0</v>
      </c>
      <c r="AP3197">
        <v>0</v>
      </c>
      <c r="AQ3197">
        <v>0</v>
      </c>
      <c r="AR3197">
        <v>0</v>
      </c>
      <c r="AS3197">
        <v>0</v>
      </c>
      <c r="AT3197">
        <v>44454</v>
      </c>
      <c r="AU3197">
        <v>44484</v>
      </c>
      <c r="AV3197">
        <v>1</v>
      </c>
      <c r="AW3197">
        <v>1</v>
      </c>
      <c r="AX3197">
        <v>0</v>
      </c>
      <c r="AY3197">
        <v>2021</v>
      </c>
      <c r="AZ3197">
        <v>9</v>
      </c>
      <c r="BA3197">
        <v>30</v>
      </c>
      <c r="BB3197">
        <v>5</v>
      </c>
      <c r="BC3197">
        <v>130000</v>
      </c>
      <c r="BD3197">
        <v>150000</v>
      </c>
      <c r="BE3197" t="s">
        <v>90</v>
      </c>
      <c r="BF3197">
        <v>2021</v>
      </c>
      <c r="BG3197" t="s">
        <v>73</v>
      </c>
      <c r="BH3197" t="s">
        <v>59</v>
      </c>
      <c r="BI3197" t="s">
        <v>9788</v>
      </c>
      <c r="BJ3197" t="s">
        <v>9793</v>
      </c>
    </row>
    <row r="3198" spans="1:62" x14ac:dyDescent="0.35">
      <c r="A3198">
        <v>53935076</v>
      </c>
      <c r="B3198" t="s">
        <v>98</v>
      </c>
      <c r="C3198" t="s">
        <v>75</v>
      </c>
      <c r="D3198" t="s">
        <v>85</v>
      </c>
      <c r="E3198" t="s">
        <v>8457</v>
      </c>
      <c r="F3198">
        <v>45123597</v>
      </c>
      <c r="I3198" s="1">
        <v>44455</v>
      </c>
      <c r="J3198">
        <v>44485.999988425923</v>
      </c>
      <c r="K3198" t="s">
        <v>8458</v>
      </c>
      <c r="L3198" t="s">
        <v>65</v>
      </c>
      <c r="M3198" t="s">
        <v>66</v>
      </c>
      <c r="N3198" t="s">
        <v>67</v>
      </c>
      <c r="O3198" t="s">
        <v>68</v>
      </c>
      <c r="P3198" t="s">
        <v>67</v>
      </c>
      <c r="Q3198" t="s">
        <v>70</v>
      </c>
      <c r="S3198" t="s">
        <v>71</v>
      </c>
      <c r="T3198" t="s">
        <v>8459</v>
      </c>
      <c r="U3198">
        <v>0</v>
      </c>
      <c r="V3198">
        <v>1</v>
      </c>
      <c r="W3198">
        <v>1</v>
      </c>
      <c r="X3198">
        <v>1</v>
      </c>
      <c r="Y3198">
        <v>0</v>
      </c>
      <c r="Z3198">
        <v>0</v>
      </c>
      <c r="AA3198">
        <v>0</v>
      </c>
      <c r="AB3198">
        <v>0</v>
      </c>
      <c r="AC3198">
        <v>0</v>
      </c>
      <c r="AD3198">
        <v>0</v>
      </c>
      <c r="AE3198">
        <v>1</v>
      </c>
      <c r="AF3198">
        <v>0</v>
      </c>
      <c r="AG3198">
        <v>0</v>
      </c>
      <c r="AH3198">
        <v>1</v>
      </c>
      <c r="AI3198">
        <v>0</v>
      </c>
      <c r="AJ3198">
        <v>0</v>
      </c>
      <c r="AK3198">
        <v>0</v>
      </c>
      <c r="AL3198">
        <v>0</v>
      </c>
      <c r="AM3198">
        <v>0</v>
      </c>
      <c r="AN3198">
        <v>0</v>
      </c>
      <c r="AO3198">
        <v>0</v>
      </c>
      <c r="AP3198">
        <v>0</v>
      </c>
      <c r="AQ3198">
        <v>0</v>
      </c>
      <c r="AR3198">
        <v>0</v>
      </c>
      <c r="AS3198">
        <v>0</v>
      </c>
      <c r="AT3198">
        <v>44454</v>
      </c>
      <c r="AU3198">
        <v>44485</v>
      </c>
      <c r="AV3198">
        <v>0</v>
      </c>
      <c r="AW3198">
        <v>1</v>
      </c>
      <c r="AX3198">
        <v>0</v>
      </c>
      <c r="AY3198">
        <v>2021</v>
      </c>
      <c r="AZ3198">
        <v>9</v>
      </c>
      <c r="BA3198">
        <v>30</v>
      </c>
      <c r="BB3198">
        <v>5</v>
      </c>
      <c r="BF3198">
        <v>2021</v>
      </c>
      <c r="BG3198" t="s">
        <v>104</v>
      </c>
      <c r="BH3198" t="s">
        <v>9822</v>
      </c>
      <c r="BI3198" t="s">
        <v>9788</v>
      </c>
      <c r="BJ3198" t="s">
        <v>9796</v>
      </c>
    </row>
    <row r="3199" spans="1:62" x14ac:dyDescent="0.35">
      <c r="A3199">
        <v>53939589</v>
      </c>
      <c r="B3199" t="s">
        <v>8460</v>
      </c>
      <c r="C3199" t="s">
        <v>75</v>
      </c>
      <c r="D3199" t="s">
        <v>428</v>
      </c>
      <c r="E3199" t="s">
        <v>3676</v>
      </c>
      <c r="F3199">
        <v>22952456</v>
      </c>
      <c r="I3199" s="1">
        <v>44455</v>
      </c>
      <c r="J3199">
        <v>44485.999988425923</v>
      </c>
      <c r="K3199" t="s">
        <v>8461</v>
      </c>
      <c r="L3199" t="s">
        <v>65</v>
      </c>
      <c r="M3199" t="s">
        <v>66</v>
      </c>
      <c r="N3199" t="s">
        <v>67</v>
      </c>
      <c r="Q3199" t="s">
        <v>102</v>
      </c>
      <c r="S3199" t="s">
        <v>71</v>
      </c>
      <c r="T3199" t="s">
        <v>8462</v>
      </c>
      <c r="U3199">
        <v>0</v>
      </c>
      <c r="V3199">
        <v>1</v>
      </c>
      <c r="W3199">
        <v>0</v>
      </c>
      <c r="X3199">
        <v>1</v>
      </c>
      <c r="Y3199">
        <v>0</v>
      </c>
      <c r="Z3199">
        <v>0</v>
      </c>
      <c r="AA3199">
        <v>0</v>
      </c>
      <c r="AB3199">
        <v>0</v>
      </c>
      <c r="AC3199">
        <v>0</v>
      </c>
      <c r="AD3199">
        <v>0</v>
      </c>
      <c r="AE3199">
        <v>0</v>
      </c>
      <c r="AF3199">
        <v>1</v>
      </c>
      <c r="AG3199">
        <v>0</v>
      </c>
      <c r="AH3199">
        <v>0</v>
      </c>
      <c r="AI3199">
        <v>0</v>
      </c>
      <c r="AJ3199">
        <v>0</v>
      </c>
      <c r="AK3199">
        <v>0</v>
      </c>
      <c r="AL3199">
        <v>0</v>
      </c>
      <c r="AM3199">
        <v>0</v>
      </c>
      <c r="AN3199">
        <v>0</v>
      </c>
      <c r="AO3199">
        <v>0</v>
      </c>
      <c r="AP3199">
        <v>0</v>
      </c>
      <c r="AQ3199">
        <v>0</v>
      </c>
      <c r="AR3199">
        <v>0</v>
      </c>
      <c r="AS3199">
        <v>0</v>
      </c>
      <c r="AT3199">
        <v>44455</v>
      </c>
      <c r="AU3199">
        <v>44482</v>
      </c>
      <c r="AV3199">
        <v>1</v>
      </c>
      <c r="AW3199">
        <v>1</v>
      </c>
      <c r="AX3199">
        <v>0</v>
      </c>
      <c r="AY3199">
        <v>2021</v>
      </c>
      <c r="AZ3199">
        <v>9</v>
      </c>
      <c r="BA3199">
        <v>30</v>
      </c>
      <c r="BB3199">
        <v>3</v>
      </c>
      <c r="BF3199">
        <v>2021</v>
      </c>
      <c r="BG3199" t="s">
        <v>73</v>
      </c>
      <c r="BH3199" t="s">
        <v>9822</v>
      </c>
      <c r="BI3199" t="s">
        <v>9788</v>
      </c>
      <c r="BJ3199" t="s">
        <v>9796</v>
      </c>
    </row>
    <row r="3200" spans="1:62" x14ac:dyDescent="0.35">
      <c r="A3200">
        <v>53941808</v>
      </c>
      <c r="B3200" t="s">
        <v>98</v>
      </c>
      <c r="C3200" t="s">
        <v>75</v>
      </c>
      <c r="D3200" t="s">
        <v>236</v>
      </c>
      <c r="E3200" t="s">
        <v>5957</v>
      </c>
      <c r="F3200">
        <v>8848666</v>
      </c>
      <c r="I3200" s="1">
        <v>44455</v>
      </c>
      <c r="J3200">
        <v>44485.999988425923</v>
      </c>
      <c r="K3200" t="s">
        <v>8463</v>
      </c>
      <c r="L3200" t="s">
        <v>65</v>
      </c>
      <c r="M3200" t="s">
        <v>152</v>
      </c>
      <c r="N3200" t="s">
        <v>153</v>
      </c>
      <c r="O3200" t="s">
        <v>154</v>
      </c>
      <c r="P3200" t="s">
        <v>153</v>
      </c>
      <c r="Q3200" t="s">
        <v>70</v>
      </c>
      <c r="S3200" t="s">
        <v>71</v>
      </c>
      <c r="T3200" t="s">
        <v>8464</v>
      </c>
      <c r="U3200">
        <v>0</v>
      </c>
      <c r="V3200">
        <v>1</v>
      </c>
      <c r="W3200">
        <v>1</v>
      </c>
      <c r="X3200">
        <v>1</v>
      </c>
      <c r="Y3200">
        <v>0</v>
      </c>
      <c r="Z3200">
        <v>0</v>
      </c>
      <c r="AA3200">
        <v>0</v>
      </c>
      <c r="AB3200">
        <v>0</v>
      </c>
      <c r="AC3200">
        <v>0</v>
      </c>
      <c r="AD3200">
        <v>0</v>
      </c>
      <c r="AE3200">
        <v>1</v>
      </c>
      <c r="AF3200">
        <v>1</v>
      </c>
      <c r="AG3200">
        <v>1</v>
      </c>
      <c r="AH3200">
        <v>1</v>
      </c>
      <c r="AI3200">
        <v>0</v>
      </c>
      <c r="AJ3200">
        <v>0</v>
      </c>
      <c r="AK3200">
        <v>0</v>
      </c>
      <c r="AL3200">
        <v>0</v>
      </c>
      <c r="AM3200">
        <v>0</v>
      </c>
      <c r="AN3200">
        <v>0</v>
      </c>
      <c r="AO3200">
        <v>0</v>
      </c>
      <c r="AP3200">
        <v>0</v>
      </c>
      <c r="AQ3200">
        <v>1</v>
      </c>
      <c r="AR3200">
        <v>0</v>
      </c>
      <c r="AS3200">
        <v>0</v>
      </c>
      <c r="AT3200">
        <v>44455</v>
      </c>
      <c r="AU3200">
        <v>44485</v>
      </c>
      <c r="AV3200">
        <v>0</v>
      </c>
      <c r="AW3200">
        <v>1</v>
      </c>
      <c r="AX3200">
        <v>0</v>
      </c>
      <c r="AY3200">
        <v>2021</v>
      </c>
      <c r="AZ3200">
        <v>9</v>
      </c>
      <c r="BA3200">
        <v>30</v>
      </c>
      <c r="BB3200">
        <v>8</v>
      </c>
      <c r="BF3200">
        <v>2021</v>
      </c>
      <c r="BG3200" t="s">
        <v>104</v>
      </c>
      <c r="BH3200" t="s">
        <v>9822</v>
      </c>
      <c r="BI3200" t="s">
        <v>9788</v>
      </c>
      <c r="BJ3200" t="s">
        <v>9796</v>
      </c>
    </row>
    <row r="3201" spans="1:62" x14ac:dyDescent="0.35">
      <c r="A3201">
        <v>53947751</v>
      </c>
      <c r="B3201" t="s">
        <v>98</v>
      </c>
      <c r="C3201" t="s">
        <v>75</v>
      </c>
      <c r="D3201" t="s">
        <v>76</v>
      </c>
      <c r="E3201" t="s">
        <v>86</v>
      </c>
      <c r="F3201">
        <v>28031400</v>
      </c>
      <c r="I3201" s="1">
        <v>44455</v>
      </c>
      <c r="J3201">
        <v>44485.694560185177</v>
      </c>
      <c r="K3201" t="s">
        <v>8465</v>
      </c>
      <c r="L3201" t="s">
        <v>65</v>
      </c>
      <c r="M3201" t="s">
        <v>120</v>
      </c>
      <c r="N3201" t="s">
        <v>121</v>
      </c>
      <c r="O3201" t="s">
        <v>168</v>
      </c>
      <c r="P3201" t="s">
        <v>2202</v>
      </c>
      <c r="Q3201" t="s">
        <v>70</v>
      </c>
      <c r="R3201" t="s">
        <v>8466</v>
      </c>
      <c r="S3201" t="s">
        <v>71</v>
      </c>
      <c r="T3201" t="s">
        <v>8467</v>
      </c>
      <c r="U3201">
        <v>0</v>
      </c>
      <c r="V3201">
        <v>1</v>
      </c>
      <c r="W3201">
        <v>1</v>
      </c>
      <c r="X3201">
        <v>1</v>
      </c>
      <c r="Y3201">
        <v>0</v>
      </c>
      <c r="Z3201">
        <v>0</v>
      </c>
      <c r="AA3201">
        <v>0</v>
      </c>
      <c r="AB3201">
        <v>0</v>
      </c>
      <c r="AC3201">
        <v>0</v>
      </c>
      <c r="AD3201">
        <v>0</v>
      </c>
      <c r="AE3201">
        <v>1</v>
      </c>
      <c r="AF3201">
        <v>0</v>
      </c>
      <c r="AG3201">
        <v>0</v>
      </c>
      <c r="AH3201">
        <v>1</v>
      </c>
      <c r="AI3201">
        <v>0</v>
      </c>
      <c r="AJ3201">
        <v>0</v>
      </c>
      <c r="AK3201">
        <v>0</v>
      </c>
      <c r="AL3201">
        <v>0</v>
      </c>
      <c r="AM3201">
        <v>0</v>
      </c>
      <c r="AN3201">
        <v>0</v>
      </c>
      <c r="AO3201">
        <v>0</v>
      </c>
      <c r="AP3201">
        <v>0</v>
      </c>
      <c r="AQ3201">
        <v>0</v>
      </c>
      <c r="AR3201">
        <v>0</v>
      </c>
      <c r="AS3201">
        <v>0</v>
      </c>
      <c r="AT3201">
        <v>44455</v>
      </c>
      <c r="AU3201">
        <v>44485</v>
      </c>
      <c r="AV3201">
        <v>1</v>
      </c>
      <c r="AW3201">
        <v>1</v>
      </c>
      <c r="AX3201">
        <v>0</v>
      </c>
      <c r="AY3201">
        <v>2021</v>
      </c>
      <c r="AZ3201">
        <v>9</v>
      </c>
      <c r="BA3201">
        <v>30</v>
      </c>
      <c r="BB3201">
        <v>5</v>
      </c>
      <c r="BF3201">
        <v>2021</v>
      </c>
      <c r="BG3201" t="s">
        <v>73</v>
      </c>
      <c r="BH3201" t="s">
        <v>59</v>
      </c>
      <c r="BI3201" t="s">
        <v>9788</v>
      </c>
      <c r="BJ3201" t="s">
        <v>9796</v>
      </c>
    </row>
    <row r="3202" spans="1:62" x14ac:dyDescent="0.35">
      <c r="A3202">
        <v>53949878</v>
      </c>
      <c r="B3202" t="s">
        <v>98</v>
      </c>
      <c r="C3202" t="s">
        <v>704</v>
      </c>
      <c r="D3202" t="s">
        <v>705</v>
      </c>
      <c r="E3202" t="s">
        <v>4750</v>
      </c>
      <c r="F3202">
        <v>21760843</v>
      </c>
      <c r="G3202" t="s">
        <v>4751</v>
      </c>
      <c r="H3202">
        <v>3.7029999999999998</v>
      </c>
      <c r="I3202" s="1">
        <v>44455</v>
      </c>
      <c r="J3202">
        <v>44485.999988425923</v>
      </c>
      <c r="K3202" t="s">
        <v>8468</v>
      </c>
      <c r="L3202" t="s">
        <v>65</v>
      </c>
      <c r="M3202" t="s">
        <v>66</v>
      </c>
      <c r="N3202" t="s">
        <v>67</v>
      </c>
      <c r="Q3202" t="s">
        <v>70</v>
      </c>
      <c r="S3202" t="s">
        <v>71</v>
      </c>
      <c r="T3202" t="s">
        <v>8469</v>
      </c>
      <c r="U3202">
        <v>1</v>
      </c>
      <c r="V3202">
        <v>1</v>
      </c>
      <c r="W3202">
        <v>1</v>
      </c>
      <c r="X3202">
        <v>1</v>
      </c>
      <c r="Y3202">
        <v>0</v>
      </c>
      <c r="Z3202">
        <v>0</v>
      </c>
      <c r="AA3202">
        <v>0</v>
      </c>
      <c r="AB3202">
        <v>0</v>
      </c>
      <c r="AC3202">
        <v>0</v>
      </c>
      <c r="AD3202">
        <v>0</v>
      </c>
      <c r="AE3202">
        <v>1</v>
      </c>
      <c r="AF3202">
        <v>0</v>
      </c>
      <c r="AG3202">
        <v>0</v>
      </c>
      <c r="AH3202">
        <v>1</v>
      </c>
      <c r="AI3202">
        <v>0</v>
      </c>
      <c r="AJ3202">
        <v>0</v>
      </c>
      <c r="AK3202">
        <v>0</v>
      </c>
      <c r="AL3202">
        <v>0</v>
      </c>
      <c r="AM3202">
        <v>0</v>
      </c>
      <c r="AN3202">
        <v>0</v>
      </c>
      <c r="AO3202">
        <v>0</v>
      </c>
      <c r="AP3202">
        <v>0</v>
      </c>
      <c r="AQ3202">
        <v>0</v>
      </c>
      <c r="AR3202">
        <v>0</v>
      </c>
      <c r="AS3202">
        <v>0</v>
      </c>
      <c r="AT3202">
        <v>44455</v>
      </c>
      <c r="AU3202">
        <v>44474</v>
      </c>
      <c r="AV3202">
        <v>0</v>
      </c>
      <c r="AW3202">
        <v>1</v>
      </c>
      <c r="AX3202">
        <v>0</v>
      </c>
      <c r="AY3202">
        <v>2021</v>
      </c>
      <c r="AZ3202">
        <v>9</v>
      </c>
      <c r="BA3202">
        <v>30</v>
      </c>
      <c r="BB3202">
        <v>6</v>
      </c>
      <c r="BF3202">
        <v>2021</v>
      </c>
      <c r="BG3202" t="s">
        <v>104</v>
      </c>
      <c r="BH3202" t="s">
        <v>9822</v>
      </c>
      <c r="BI3202" t="s">
        <v>9788</v>
      </c>
      <c r="BJ3202" t="s">
        <v>9796</v>
      </c>
    </row>
    <row r="3203" spans="1:62" x14ac:dyDescent="0.35">
      <c r="A3203">
        <v>53950681</v>
      </c>
      <c r="B3203" t="s">
        <v>350</v>
      </c>
      <c r="C3203" t="s">
        <v>61</v>
      </c>
      <c r="D3203" t="s">
        <v>125</v>
      </c>
      <c r="E3203" t="s">
        <v>346</v>
      </c>
      <c r="F3203">
        <v>37079664</v>
      </c>
      <c r="I3203" s="1">
        <v>44455</v>
      </c>
      <c r="J3203">
        <v>44485.999988425923</v>
      </c>
      <c r="K3203" t="s">
        <v>8470</v>
      </c>
      <c r="L3203" t="s">
        <v>65</v>
      </c>
      <c r="M3203" t="s">
        <v>66</v>
      </c>
      <c r="N3203" t="s">
        <v>67</v>
      </c>
      <c r="O3203" t="s">
        <v>68</v>
      </c>
      <c r="P3203" t="s">
        <v>67</v>
      </c>
      <c r="Q3203" t="s">
        <v>70</v>
      </c>
      <c r="S3203" t="s">
        <v>71</v>
      </c>
      <c r="T3203" t="s">
        <v>8471</v>
      </c>
      <c r="U3203">
        <v>1</v>
      </c>
      <c r="V3203">
        <v>1</v>
      </c>
      <c r="W3203">
        <v>1</v>
      </c>
      <c r="X3203">
        <v>1</v>
      </c>
      <c r="Y3203">
        <v>0</v>
      </c>
      <c r="Z3203">
        <v>0</v>
      </c>
      <c r="AA3203">
        <v>0</v>
      </c>
      <c r="AB3203">
        <v>0</v>
      </c>
      <c r="AC3203">
        <v>0</v>
      </c>
      <c r="AD3203">
        <v>1</v>
      </c>
      <c r="AE3203">
        <v>1</v>
      </c>
      <c r="AF3203">
        <v>1</v>
      </c>
      <c r="AG3203">
        <v>0</v>
      </c>
      <c r="AH3203">
        <v>1</v>
      </c>
      <c r="AI3203">
        <v>0</v>
      </c>
      <c r="AJ3203">
        <v>0</v>
      </c>
      <c r="AK3203">
        <v>0</v>
      </c>
      <c r="AL3203">
        <v>0</v>
      </c>
      <c r="AM3203">
        <v>0</v>
      </c>
      <c r="AN3203">
        <v>0</v>
      </c>
      <c r="AO3203">
        <v>0</v>
      </c>
      <c r="AP3203">
        <v>1</v>
      </c>
      <c r="AQ3203">
        <v>1</v>
      </c>
      <c r="AR3203">
        <v>0</v>
      </c>
      <c r="AS3203">
        <v>0</v>
      </c>
      <c r="AT3203">
        <v>44455</v>
      </c>
      <c r="AU3203">
        <v>44483</v>
      </c>
      <c r="AV3203">
        <v>1</v>
      </c>
      <c r="AW3203">
        <v>1</v>
      </c>
      <c r="AX3203">
        <v>0</v>
      </c>
      <c r="AY3203">
        <v>2021</v>
      </c>
      <c r="AZ3203">
        <v>9</v>
      </c>
      <c r="BA3203">
        <v>30</v>
      </c>
      <c r="BB3203">
        <v>10</v>
      </c>
      <c r="BF3203">
        <v>2021</v>
      </c>
      <c r="BG3203" t="s">
        <v>73</v>
      </c>
      <c r="BH3203" t="s">
        <v>9822</v>
      </c>
      <c r="BI3203" t="s">
        <v>9788</v>
      </c>
      <c r="BJ3203" t="s">
        <v>9796</v>
      </c>
    </row>
    <row r="3204" spans="1:62" x14ac:dyDescent="0.35">
      <c r="A3204">
        <v>53951218</v>
      </c>
      <c r="B3204" t="s">
        <v>98</v>
      </c>
      <c r="C3204" t="s">
        <v>61</v>
      </c>
      <c r="D3204" t="s">
        <v>1132</v>
      </c>
      <c r="E3204" t="s">
        <v>6340</v>
      </c>
      <c r="F3204">
        <v>36169439</v>
      </c>
      <c r="G3204" t="s">
        <v>6340</v>
      </c>
      <c r="H3204">
        <v>2.8448000000000002</v>
      </c>
      <c r="I3204" s="1">
        <v>44455</v>
      </c>
      <c r="J3204">
        <v>44485.78087962963</v>
      </c>
      <c r="K3204" t="s">
        <v>8472</v>
      </c>
      <c r="L3204" t="s">
        <v>65</v>
      </c>
      <c r="M3204" t="s">
        <v>120</v>
      </c>
      <c r="N3204" t="s">
        <v>121</v>
      </c>
      <c r="O3204" t="s">
        <v>168</v>
      </c>
      <c r="P3204" t="s">
        <v>8473</v>
      </c>
      <c r="Q3204" t="s">
        <v>70</v>
      </c>
      <c r="S3204" t="s">
        <v>71</v>
      </c>
      <c r="T3204" t="s">
        <v>8474</v>
      </c>
      <c r="U3204">
        <v>1</v>
      </c>
      <c r="V3204">
        <v>1</v>
      </c>
      <c r="W3204">
        <v>1</v>
      </c>
      <c r="X3204">
        <v>1</v>
      </c>
      <c r="Y3204">
        <v>0</v>
      </c>
      <c r="Z3204">
        <v>0</v>
      </c>
      <c r="AA3204">
        <v>0</v>
      </c>
      <c r="AB3204">
        <v>0</v>
      </c>
      <c r="AC3204">
        <v>0</v>
      </c>
      <c r="AD3204">
        <v>0</v>
      </c>
      <c r="AE3204">
        <v>1</v>
      </c>
      <c r="AF3204">
        <v>0</v>
      </c>
      <c r="AG3204">
        <v>0</v>
      </c>
      <c r="AH3204">
        <v>1</v>
      </c>
      <c r="AI3204">
        <v>0</v>
      </c>
      <c r="AJ3204">
        <v>0</v>
      </c>
      <c r="AK3204">
        <v>0</v>
      </c>
      <c r="AL3204">
        <v>0</v>
      </c>
      <c r="AM3204">
        <v>0</v>
      </c>
      <c r="AN3204">
        <v>0</v>
      </c>
      <c r="AO3204">
        <v>0</v>
      </c>
      <c r="AP3204">
        <v>0</v>
      </c>
      <c r="AQ3204">
        <v>0</v>
      </c>
      <c r="AR3204">
        <v>0</v>
      </c>
      <c r="AS3204">
        <v>0</v>
      </c>
      <c r="AT3204">
        <v>44455</v>
      </c>
      <c r="AU3204">
        <v>44485</v>
      </c>
      <c r="AV3204">
        <v>0</v>
      </c>
      <c r="AW3204">
        <v>1</v>
      </c>
      <c r="AX3204">
        <v>0</v>
      </c>
      <c r="AY3204">
        <v>2021</v>
      </c>
      <c r="AZ3204">
        <v>9</v>
      </c>
      <c r="BA3204">
        <v>30</v>
      </c>
      <c r="BB3204">
        <v>6</v>
      </c>
      <c r="BF3204">
        <v>2021</v>
      </c>
      <c r="BG3204" t="s">
        <v>104</v>
      </c>
      <c r="BH3204" t="s">
        <v>9822</v>
      </c>
      <c r="BI3204" t="s">
        <v>9788</v>
      </c>
      <c r="BJ3204" t="s">
        <v>9796</v>
      </c>
    </row>
    <row r="3205" spans="1:62" x14ac:dyDescent="0.35">
      <c r="A3205">
        <v>53955424</v>
      </c>
      <c r="B3205" t="s">
        <v>98</v>
      </c>
      <c r="C3205" t="s">
        <v>75</v>
      </c>
      <c r="D3205" t="s">
        <v>159</v>
      </c>
      <c r="E3205" t="s">
        <v>8475</v>
      </c>
      <c r="F3205">
        <v>20905035</v>
      </c>
      <c r="G3205" t="s">
        <v>8475</v>
      </c>
      <c r="H3205">
        <v>3.2</v>
      </c>
      <c r="I3205" s="1">
        <v>44456</v>
      </c>
      <c r="J3205">
        <v>44486.999988425923</v>
      </c>
      <c r="K3205" t="s">
        <v>8476</v>
      </c>
      <c r="L3205" t="s">
        <v>65</v>
      </c>
      <c r="M3205" t="s">
        <v>66</v>
      </c>
      <c r="N3205" t="s">
        <v>67</v>
      </c>
      <c r="O3205" t="s">
        <v>438</v>
      </c>
      <c r="P3205" t="s">
        <v>8477</v>
      </c>
      <c r="Q3205" t="s">
        <v>70</v>
      </c>
      <c r="S3205" t="s">
        <v>71</v>
      </c>
      <c r="T3205" t="s">
        <v>8478</v>
      </c>
      <c r="U3205">
        <v>1</v>
      </c>
      <c r="V3205">
        <v>1</v>
      </c>
      <c r="W3205">
        <v>1</v>
      </c>
      <c r="X3205">
        <v>1</v>
      </c>
      <c r="Y3205">
        <v>0</v>
      </c>
      <c r="Z3205">
        <v>0</v>
      </c>
      <c r="AA3205">
        <v>0</v>
      </c>
      <c r="AB3205">
        <v>0</v>
      </c>
      <c r="AC3205">
        <v>0</v>
      </c>
      <c r="AD3205">
        <v>0</v>
      </c>
      <c r="AE3205">
        <v>1</v>
      </c>
      <c r="AF3205">
        <v>0</v>
      </c>
      <c r="AG3205">
        <v>0</v>
      </c>
      <c r="AH3205">
        <v>1</v>
      </c>
      <c r="AI3205">
        <v>0</v>
      </c>
      <c r="AJ3205">
        <v>0</v>
      </c>
      <c r="AK3205">
        <v>0</v>
      </c>
      <c r="AL3205">
        <v>0</v>
      </c>
      <c r="AM3205">
        <v>0</v>
      </c>
      <c r="AN3205">
        <v>0</v>
      </c>
      <c r="AO3205">
        <v>0</v>
      </c>
      <c r="AP3205">
        <v>0</v>
      </c>
      <c r="AQ3205">
        <v>0</v>
      </c>
      <c r="AR3205">
        <v>0</v>
      </c>
      <c r="AS3205">
        <v>0</v>
      </c>
      <c r="AT3205">
        <v>44455</v>
      </c>
      <c r="AU3205">
        <v>44486</v>
      </c>
      <c r="AV3205">
        <v>0</v>
      </c>
      <c r="AW3205">
        <v>1</v>
      </c>
      <c r="AX3205">
        <v>0</v>
      </c>
      <c r="AY3205">
        <v>2021</v>
      </c>
      <c r="AZ3205">
        <v>9</v>
      </c>
      <c r="BA3205">
        <v>30</v>
      </c>
      <c r="BB3205">
        <v>6</v>
      </c>
      <c r="BF3205">
        <v>2021</v>
      </c>
      <c r="BG3205" t="s">
        <v>104</v>
      </c>
      <c r="BH3205" t="s">
        <v>9822</v>
      </c>
      <c r="BI3205" t="s">
        <v>9788</v>
      </c>
      <c r="BJ3205" t="s">
        <v>9797</v>
      </c>
    </row>
    <row r="3206" spans="1:62" x14ac:dyDescent="0.35">
      <c r="A3206">
        <v>53961186</v>
      </c>
      <c r="B3206" t="s">
        <v>8479</v>
      </c>
      <c r="C3206" t="s">
        <v>135</v>
      </c>
      <c r="D3206" t="s">
        <v>3998</v>
      </c>
      <c r="E3206" t="s">
        <v>137</v>
      </c>
      <c r="F3206">
        <v>47370483</v>
      </c>
      <c r="G3206" t="s">
        <v>137</v>
      </c>
      <c r="H3206">
        <v>3.8</v>
      </c>
      <c r="I3206" s="1">
        <v>44456</v>
      </c>
      <c r="J3206">
        <v>44486.999988425923</v>
      </c>
      <c r="K3206" t="s">
        <v>8480</v>
      </c>
      <c r="L3206" t="s">
        <v>65</v>
      </c>
      <c r="M3206" t="s">
        <v>66</v>
      </c>
      <c r="N3206" t="s">
        <v>67</v>
      </c>
      <c r="O3206" t="s">
        <v>8481</v>
      </c>
      <c r="P3206" t="s">
        <v>8482</v>
      </c>
      <c r="Q3206" t="s">
        <v>70</v>
      </c>
      <c r="R3206" t="s">
        <v>8483</v>
      </c>
      <c r="S3206" t="s">
        <v>71</v>
      </c>
      <c r="T3206" t="s">
        <v>8484</v>
      </c>
      <c r="U3206">
        <v>1</v>
      </c>
      <c r="V3206">
        <v>1</v>
      </c>
      <c r="W3206">
        <v>1</v>
      </c>
      <c r="X3206">
        <v>1</v>
      </c>
      <c r="Y3206">
        <v>0</v>
      </c>
      <c r="Z3206">
        <v>0</v>
      </c>
      <c r="AA3206">
        <v>0</v>
      </c>
      <c r="AB3206">
        <v>0</v>
      </c>
      <c r="AC3206">
        <v>0</v>
      </c>
      <c r="AD3206">
        <v>0</v>
      </c>
      <c r="AE3206">
        <v>1</v>
      </c>
      <c r="AF3206">
        <v>1</v>
      </c>
      <c r="AG3206">
        <v>0</v>
      </c>
      <c r="AH3206">
        <v>0</v>
      </c>
      <c r="AI3206">
        <v>1</v>
      </c>
      <c r="AJ3206">
        <v>0</v>
      </c>
      <c r="AK3206">
        <v>0</v>
      </c>
      <c r="AL3206">
        <v>0</v>
      </c>
      <c r="AM3206">
        <v>0</v>
      </c>
      <c r="AN3206">
        <v>0</v>
      </c>
      <c r="AO3206">
        <v>0</v>
      </c>
      <c r="AP3206">
        <v>0</v>
      </c>
      <c r="AQ3206">
        <v>0</v>
      </c>
      <c r="AR3206">
        <v>0</v>
      </c>
      <c r="AS3206">
        <v>0</v>
      </c>
      <c r="AT3206">
        <v>44456</v>
      </c>
      <c r="AU3206">
        <v>44486</v>
      </c>
      <c r="AV3206">
        <v>0</v>
      </c>
      <c r="AW3206">
        <v>1</v>
      </c>
      <c r="AX3206">
        <v>0</v>
      </c>
      <c r="AY3206">
        <v>2021</v>
      </c>
      <c r="AZ3206">
        <v>9</v>
      </c>
      <c r="BA3206">
        <v>30</v>
      </c>
      <c r="BB3206">
        <v>7</v>
      </c>
      <c r="BC3206">
        <v>89000</v>
      </c>
      <c r="BD3206">
        <v>98000</v>
      </c>
      <c r="BE3206" t="s">
        <v>90</v>
      </c>
      <c r="BF3206">
        <v>2021</v>
      </c>
      <c r="BG3206" t="s">
        <v>104</v>
      </c>
      <c r="BH3206" t="s">
        <v>59</v>
      </c>
      <c r="BI3206" t="s">
        <v>9788</v>
      </c>
      <c r="BJ3206" t="s">
        <v>9797</v>
      </c>
    </row>
    <row r="3207" spans="1:62" x14ac:dyDescent="0.35">
      <c r="A3207">
        <v>53965754</v>
      </c>
      <c r="B3207" t="s">
        <v>8485</v>
      </c>
      <c r="C3207" t="s">
        <v>61</v>
      </c>
      <c r="D3207" t="s">
        <v>125</v>
      </c>
      <c r="E3207" t="s">
        <v>6215</v>
      </c>
      <c r="F3207">
        <v>43521592</v>
      </c>
      <c r="I3207" s="1">
        <v>44456</v>
      </c>
      <c r="J3207">
        <v>44486.999988425923</v>
      </c>
      <c r="K3207" t="s">
        <v>8486</v>
      </c>
      <c r="L3207" t="s">
        <v>65</v>
      </c>
      <c r="M3207" t="s">
        <v>66</v>
      </c>
      <c r="N3207" t="s">
        <v>67</v>
      </c>
      <c r="O3207" t="s">
        <v>68</v>
      </c>
      <c r="P3207" t="s">
        <v>67</v>
      </c>
      <c r="Q3207" t="s">
        <v>70</v>
      </c>
      <c r="S3207" t="s">
        <v>71</v>
      </c>
      <c r="T3207" t="s">
        <v>8487</v>
      </c>
      <c r="U3207">
        <v>0</v>
      </c>
      <c r="V3207">
        <v>1</v>
      </c>
      <c r="W3207">
        <v>1</v>
      </c>
      <c r="X3207">
        <v>1</v>
      </c>
      <c r="Y3207">
        <v>0</v>
      </c>
      <c r="Z3207">
        <v>0</v>
      </c>
      <c r="AA3207">
        <v>0</v>
      </c>
      <c r="AB3207">
        <v>0</v>
      </c>
      <c r="AC3207">
        <v>0</v>
      </c>
      <c r="AD3207">
        <v>0</v>
      </c>
      <c r="AE3207">
        <v>1</v>
      </c>
      <c r="AF3207">
        <v>0</v>
      </c>
      <c r="AG3207">
        <v>0</v>
      </c>
      <c r="AH3207">
        <v>1</v>
      </c>
      <c r="AI3207">
        <v>0</v>
      </c>
      <c r="AJ3207">
        <v>0</v>
      </c>
      <c r="AK3207">
        <v>0</v>
      </c>
      <c r="AL3207">
        <v>0</v>
      </c>
      <c r="AM3207">
        <v>0</v>
      </c>
      <c r="AN3207">
        <v>0</v>
      </c>
      <c r="AO3207">
        <v>0</v>
      </c>
      <c r="AP3207">
        <v>0</v>
      </c>
      <c r="AQ3207">
        <v>0</v>
      </c>
      <c r="AR3207">
        <v>0</v>
      </c>
      <c r="AS3207">
        <v>0</v>
      </c>
      <c r="AT3207">
        <v>44456</v>
      </c>
      <c r="AU3207">
        <v>44486</v>
      </c>
      <c r="AV3207">
        <v>0</v>
      </c>
      <c r="AW3207">
        <v>1</v>
      </c>
      <c r="AX3207">
        <v>0</v>
      </c>
      <c r="AY3207">
        <v>2021</v>
      </c>
      <c r="AZ3207">
        <v>9</v>
      </c>
      <c r="BA3207">
        <v>30</v>
      </c>
      <c r="BB3207">
        <v>5</v>
      </c>
      <c r="BF3207">
        <v>2021</v>
      </c>
      <c r="BG3207" t="s">
        <v>104</v>
      </c>
      <c r="BH3207" t="s">
        <v>9822</v>
      </c>
      <c r="BI3207" t="s">
        <v>9788</v>
      </c>
      <c r="BJ3207" t="s">
        <v>9797</v>
      </c>
    </row>
    <row r="3208" spans="1:62" x14ac:dyDescent="0.35">
      <c r="A3208">
        <v>53966779</v>
      </c>
      <c r="B3208" t="s">
        <v>8111</v>
      </c>
      <c r="C3208" t="s">
        <v>75</v>
      </c>
      <c r="D3208" t="s">
        <v>193</v>
      </c>
      <c r="E3208" t="s">
        <v>1128</v>
      </c>
      <c r="F3208">
        <v>600892</v>
      </c>
      <c r="G3208" t="s">
        <v>1129</v>
      </c>
      <c r="H3208">
        <v>3</v>
      </c>
      <c r="I3208" s="1">
        <v>44456</v>
      </c>
      <c r="J3208">
        <v>44486.999988425923</v>
      </c>
      <c r="K3208" t="s">
        <v>8112</v>
      </c>
      <c r="L3208" t="s">
        <v>65</v>
      </c>
      <c r="M3208" t="s">
        <v>120</v>
      </c>
      <c r="N3208" t="s">
        <v>121</v>
      </c>
      <c r="O3208" t="s">
        <v>168</v>
      </c>
      <c r="P3208" t="s">
        <v>121</v>
      </c>
      <c r="Q3208" t="s">
        <v>70</v>
      </c>
      <c r="S3208" t="s">
        <v>82</v>
      </c>
      <c r="T3208" t="s">
        <v>8488</v>
      </c>
      <c r="U3208">
        <v>0</v>
      </c>
      <c r="V3208">
        <v>1</v>
      </c>
      <c r="W3208">
        <v>0</v>
      </c>
      <c r="X3208">
        <v>1</v>
      </c>
      <c r="Y3208">
        <v>0</v>
      </c>
      <c r="Z3208">
        <v>0</v>
      </c>
      <c r="AA3208">
        <v>0</v>
      </c>
      <c r="AB3208">
        <v>0</v>
      </c>
      <c r="AC3208">
        <v>0</v>
      </c>
      <c r="AD3208">
        <v>0</v>
      </c>
      <c r="AE3208">
        <v>1</v>
      </c>
      <c r="AF3208">
        <v>0</v>
      </c>
      <c r="AG3208">
        <v>0</v>
      </c>
      <c r="AH3208">
        <v>1</v>
      </c>
      <c r="AI3208">
        <v>0</v>
      </c>
      <c r="AJ3208">
        <v>0</v>
      </c>
      <c r="AK3208">
        <v>0</v>
      </c>
      <c r="AL3208">
        <v>0</v>
      </c>
      <c r="AM3208">
        <v>0</v>
      </c>
      <c r="AN3208">
        <v>0</v>
      </c>
      <c r="AO3208">
        <v>0</v>
      </c>
      <c r="AP3208">
        <v>0</v>
      </c>
      <c r="AQ3208">
        <v>0</v>
      </c>
      <c r="AR3208">
        <v>0</v>
      </c>
      <c r="AS3208">
        <v>0</v>
      </c>
      <c r="AT3208">
        <v>44456</v>
      </c>
      <c r="AU3208">
        <v>44470</v>
      </c>
      <c r="AV3208">
        <v>0</v>
      </c>
      <c r="AW3208">
        <v>1</v>
      </c>
      <c r="AX3208">
        <v>0</v>
      </c>
      <c r="AY3208">
        <v>2021</v>
      </c>
      <c r="AZ3208">
        <v>9</v>
      </c>
      <c r="BA3208">
        <v>30</v>
      </c>
      <c r="BB3208">
        <v>4</v>
      </c>
      <c r="BF3208">
        <v>2021</v>
      </c>
      <c r="BG3208" t="s">
        <v>104</v>
      </c>
      <c r="BH3208" t="s">
        <v>9822</v>
      </c>
      <c r="BI3208" t="s">
        <v>9788</v>
      </c>
      <c r="BJ3208" t="s">
        <v>9797</v>
      </c>
    </row>
    <row r="3209" spans="1:62" x14ac:dyDescent="0.35">
      <c r="A3209">
        <v>53975165</v>
      </c>
      <c r="B3209" t="s">
        <v>116</v>
      </c>
      <c r="C3209" t="s">
        <v>61</v>
      </c>
      <c r="D3209" t="s">
        <v>125</v>
      </c>
      <c r="E3209" t="s">
        <v>8028</v>
      </c>
      <c r="F3209">
        <v>21893221</v>
      </c>
      <c r="G3209" t="s">
        <v>8029</v>
      </c>
      <c r="H3209">
        <v>2.8</v>
      </c>
      <c r="I3209" s="1">
        <v>44457</v>
      </c>
      <c r="J3209">
        <v>44487.999988425923</v>
      </c>
      <c r="K3209" t="s">
        <v>8030</v>
      </c>
      <c r="L3209" t="s">
        <v>65</v>
      </c>
      <c r="M3209" t="s">
        <v>120</v>
      </c>
      <c r="N3209" t="s">
        <v>121</v>
      </c>
      <c r="O3209" t="s">
        <v>168</v>
      </c>
      <c r="P3209" t="s">
        <v>6723</v>
      </c>
      <c r="Q3209" t="s">
        <v>70</v>
      </c>
      <c r="R3209" t="s">
        <v>8031</v>
      </c>
      <c r="S3209" t="s">
        <v>82</v>
      </c>
      <c r="T3209" t="s">
        <v>8489</v>
      </c>
      <c r="U3209">
        <v>0</v>
      </c>
      <c r="V3209">
        <v>1</v>
      </c>
      <c r="W3209">
        <v>1</v>
      </c>
      <c r="X3209">
        <v>1</v>
      </c>
      <c r="Y3209">
        <v>0</v>
      </c>
      <c r="Z3209">
        <v>0</v>
      </c>
      <c r="AA3209">
        <v>0</v>
      </c>
      <c r="AB3209">
        <v>0</v>
      </c>
      <c r="AC3209">
        <v>0</v>
      </c>
      <c r="AD3209">
        <v>0</v>
      </c>
      <c r="AE3209">
        <v>1</v>
      </c>
      <c r="AF3209">
        <v>1</v>
      </c>
      <c r="AG3209">
        <v>0</v>
      </c>
      <c r="AH3209">
        <v>1</v>
      </c>
      <c r="AI3209">
        <v>0</v>
      </c>
      <c r="AJ3209">
        <v>0</v>
      </c>
      <c r="AK3209">
        <v>0</v>
      </c>
      <c r="AL3209">
        <v>0</v>
      </c>
      <c r="AM3209">
        <v>0</v>
      </c>
      <c r="AN3209">
        <v>0</v>
      </c>
      <c r="AO3209">
        <v>0</v>
      </c>
      <c r="AP3209">
        <v>0</v>
      </c>
      <c r="AQ3209">
        <v>0</v>
      </c>
      <c r="AR3209">
        <v>0</v>
      </c>
      <c r="AS3209">
        <v>0</v>
      </c>
      <c r="AT3209">
        <v>44456</v>
      </c>
      <c r="AU3209">
        <v>44485</v>
      </c>
      <c r="AV3209">
        <v>0</v>
      </c>
      <c r="AW3209">
        <v>1</v>
      </c>
      <c r="AX3209">
        <v>0</v>
      </c>
      <c r="AY3209">
        <v>2021</v>
      </c>
      <c r="AZ3209">
        <v>9</v>
      </c>
      <c r="BA3209">
        <v>30</v>
      </c>
      <c r="BB3209">
        <v>6</v>
      </c>
      <c r="BF3209">
        <v>2021</v>
      </c>
      <c r="BG3209" t="s">
        <v>104</v>
      </c>
      <c r="BH3209" t="s">
        <v>59</v>
      </c>
      <c r="BI3209" t="s">
        <v>9788</v>
      </c>
      <c r="BJ3209" t="s">
        <v>9798</v>
      </c>
    </row>
    <row r="3210" spans="1:62" x14ac:dyDescent="0.35">
      <c r="A3210">
        <v>53982519</v>
      </c>
      <c r="B3210" t="s">
        <v>98</v>
      </c>
      <c r="C3210" t="s">
        <v>142</v>
      </c>
      <c r="D3210" t="s">
        <v>477</v>
      </c>
      <c r="E3210" t="s">
        <v>962</v>
      </c>
      <c r="F3210">
        <v>20742799</v>
      </c>
      <c r="G3210" t="s">
        <v>962</v>
      </c>
      <c r="H3210">
        <v>3.5</v>
      </c>
      <c r="I3210" s="1">
        <v>44459</v>
      </c>
      <c r="J3210">
        <v>44489.999988425923</v>
      </c>
      <c r="K3210" t="s">
        <v>7894</v>
      </c>
      <c r="L3210" t="s">
        <v>65</v>
      </c>
      <c r="M3210" t="s">
        <v>120</v>
      </c>
      <c r="N3210" t="s">
        <v>964</v>
      </c>
      <c r="Q3210" t="s">
        <v>70</v>
      </c>
      <c r="S3210" t="s">
        <v>82</v>
      </c>
      <c r="T3210" t="s">
        <v>8490</v>
      </c>
      <c r="U3210">
        <v>1</v>
      </c>
      <c r="V3210">
        <v>1</v>
      </c>
      <c r="W3210">
        <v>1</v>
      </c>
      <c r="X3210">
        <v>1</v>
      </c>
      <c r="Y3210">
        <v>0</v>
      </c>
      <c r="Z3210">
        <v>0</v>
      </c>
      <c r="AA3210">
        <v>0</v>
      </c>
      <c r="AB3210">
        <v>0</v>
      </c>
      <c r="AC3210">
        <v>0</v>
      </c>
      <c r="AD3210">
        <v>0</v>
      </c>
      <c r="AE3210">
        <v>1</v>
      </c>
      <c r="AF3210">
        <v>0</v>
      </c>
      <c r="AG3210">
        <v>0</v>
      </c>
      <c r="AH3210">
        <v>1</v>
      </c>
      <c r="AI3210">
        <v>0</v>
      </c>
      <c r="AJ3210">
        <v>0</v>
      </c>
      <c r="AK3210">
        <v>0</v>
      </c>
      <c r="AL3210">
        <v>0</v>
      </c>
      <c r="AM3210">
        <v>0</v>
      </c>
      <c r="AN3210">
        <v>0</v>
      </c>
      <c r="AO3210">
        <v>0</v>
      </c>
      <c r="AP3210">
        <v>0</v>
      </c>
      <c r="AQ3210">
        <v>0</v>
      </c>
      <c r="AR3210">
        <v>0</v>
      </c>
      <c r="AS3210">
        <v>0</v>
      </c>
      <c r="AT3210">
        <v>44459</v>
      </c>
      <c r="AU3210">
        <v>44472</v>
      </c>
      <c r="AV3210">
        <v>0</v>
      </c>
      <c r="AW3210">
        <v>1</v>
      </c>
      <c r="AX3210">
        <v>0</v>
      </c>
      <c r="AY3210">
        <v>2021</v>
      </c>
      <c r="AZ3210">
        <v>9</v>
      </c>
      <c r="BA3210">
        <v>30</v>
      </c>
      <c r="BB3210">
        <v>6</v>
      </c>
      <c r="BF3210">
        <v>2021</v>
      </c>
      <c r="BG3210" t="s">
        <v>104</v>
      </c>
      <c r="BH3210" t="s">
        <v>9822</v>
      </c>
      <c r="BI3210" t="s">
        <v>9788</v>
      </c>
      <c r="BJ3210" t="s">
        <v>9794</v>
      </c>
    </row>
    <row r="3211" spans="1:62" x14ac:dyDescent="0.35">
      <c r="A3211">
        <v>53993582</v>
      </c>
      <c r="B3211" t="s">
        <v>98</v>
      </c>
      <c r="C3211" t="s">
        <v>75</v>
      </c>
      <c r="D3211" t="s">
        <v>159</v>
      </c>
      <c r="E3211" t="s">
        <v>495</v>
      </c>
      <c r="F3211">
        <v>45561455</v>
      </c>
      <c r="I3211" s="1">
        <v>44459</v>
      </c>
      <c r="J3211">
        <v>44489.713472222233</v>
      </c>
      <c r="K3211" t="s">
        <v>8491</v>
      </c>
      <c r="L3211" t="s">
        <v>65</v>
      </c>
      <c r="M3211" t="s">
        <v>152</v>
      </c>
      <c r="N3211" t="s">
        <v>153</v>
      </c>
      <c r="Q3211" t="s">
        <v>70</v>
      </c>
      <c r="S3211" t="s">
        <v>71</v>
      </c>
      <c r="T3211" t="s">
        <v>8492</v>
      </c>
      <c r="U3211">
        <v>1</v>
      </c>
      <c r="V3211">
        <v>1</v>
      </c>
      <c r="W3211">
        <v>1</v>
      </c>
      <c r="X3211">
        <v>1</v>
      </c>
      <c r="Y3211">
        <v>0</v>
      </c>
      <c r="Z3211">
        <v>0</v>
      </c>
      <c r="AA3211">
        <v>0</v>
      </c>
      <c r="AB3211">
        <v>0</v>
      </c>
      <c r="AC3211">
        <v>1</v>
      </c>
      <c r="AD3211">
        <v>1</v>
      </c>
      <c r="AE3211">
        <v>1</v>
      </c>
      <c r="AF3211">
        <v>1</v>
      </c>
      <c r="AG3211">
        <v>1</v>
      </c>
      <c r="AH3211">
        <v>1</v>
      </c>
      <c r="AI3211">
        <v>0</v>
      </c>
      <c r="AJ3211">
        <v>0</v>
      </c>
      <c r="AK3211">
        <v>0</v>
      </c>
      <c r="AL3211">
        <v>0</v>
      </c>
      <c r="AM3211">
        <v>0</v>
      </c>
      <c r="AN3211">
        <v>0</v>
      </c>
      <c r="AO3211">
        <v>0</v>
      </c>
      <c r="AP3211">
        <v>1</v>
      </c>
      <c r="AQ3211">
        <v>0</v>
      </c>
      <c r="AR3211">
        <v>0</v>
      </c>
      <c r="AS3211">
        <v>0</v>
      </c>
      <c r="AT3211">
        <v>44459</v>
      </c>
      <c r="AU3211">
        <v>44489</v>
      </c>
      <c r="AV3211">
        <v>1</v>
      </c>
      <c r="AW3211">
        <v>1</v>
      </c>
      <c r="AX3211">
        <v>0</v>
      </c>
      <c r="AY3211">
        <v>2021</v>
      </c>
      <c r="AZ3211">
        <v>9</v>
      </c>
      <c r="BA3211">
        <v>30</v>
      </c>
      <c r="BB3211">
        <v>11</v>
      </c>
      <c r="BF3211">
        <v>2021</v>
      </c>
      <c r="BG3211" t="s">
        <v>73</v>
      </c>
      <c r="BH3211" t="s">
        <v>9822</v>
      </c>
      <c r="BI3211" t="s">
        <v>9788</v>
      </c>
      <c r="BJ3211" t="s">
        <v>9794</v>
      </c>
    </row>
    <row r="3212" spans="1:62" x14ac:dyDescent="0.35">
      <c r="A3212">
        <v>53995802</v>
      </c>
      <c r="B3212" t="s">
        <v>1487</v>
      </c>
      <c r="C3212" t="s">
        <v>75</v>
      </c>
      <c r="D3212" t="s">
        <v>1368</v>
      </c>
      <c r="E3212" t="s">
        <v>4929</v>
      </c>
      <c r="F3212">
        <v>26331750</v>
      </c>
      <c r="G3212" t="s">
        <v>4929</v>
      </c>
      <c r="H3212">
        <v>3.9140999999999999</v>
      </c>
      <c r="I3212" s="1">
        <v>44459</v>
      </c>
      <c r="J3212">
        <v>44489.999988425923</v>
      </c>
      <c r="K3212" t="s">
        <v>8493</v>
      </c>
      <c r="L3212" t="s">
        <v>65</v>
      </c>
      <c r="M3212" t="s">
        <v>197</v>
      </c>
      <c r="N3212" t="s">
        <v>198</v>
      </c>
      <c r="O3212" t="s">
        <v>168</v>
      </c>
      <c r="P3212" t="s">
        <v>6746</v>
      </c>
      <c r="Q3212" t="s">
        <v>70</v>
      </c>
      <c r="R3212" t="s">
        <v>8494</v>
      </c>
      <c r="S3212" t="s">
        <v>82</v>
      </c>
      <c r="T3212" t="s">
        <v>8495</v>
      </c>
      <c r="U3212">
        <v>1</v>
      </c>
      <c r="V3212">
        <v>1</v>
      </c>
      <c r="W3212">
        <v>1</v>
      </c>
      <c r="X3212">
        <v>1</v>
      </c>
      <c r="Y3212">
        <v>0</v>
      </c>
      <c r="Z3212">
        <v>0</v>
      </c>
      <c r="AA3212">
        <v>0</v>
      </c>
      <c r="AB3212">
        <v>0</v>
      </c>
      <c r="AC3212">
        <v>0</v>
      </c>
      <c r="AD3212">
        <v>0</v>
      </c>
      <c r="AE3212">
        <v>1</v>
      </c>
      <c r="AF3212">
        <v>0</v>
      </c>
      <c r="AG3212">
        <v>0</v>
      </c>
      <c r="AH3212">
        <v>1</v>
      </c>
      <c r="AI3212">
        <v>0</v>
      </c>
      <c r="AJ3212">
        <v>0</v>
      </c>
      <c r="AK3212">
        <v>0</v>
      </c>
      <c r="AL3212">
        <v>0</v>
      </c>
      <c r="AM3212">
        <v>0</v>
      </c>
      <c r="AN3212">
        <v>0</v>
      </c>
      <c r="AO3212">
        <v>0</v>
      </c>
      <c r="AP3212">
        <v>0</v>
      </c>
      <c r="AQ3212">
        <v>0</v>
      </c>
      <c r="AR3212">
        <v>0</v>
      </c>
      <c r="AS3212">
        <v>0</v>
      </c>
      <c r="AT3212">
        <v>44459</v>
      </c>
      <c r="AU3212">
        <v>44470</v>
      </c>
      <c r="AV3212">
        <v>0</v>
      </c>
      <c r="AW3212">
        <v>1</v>
      </c>
      <c r="AX3212">
        <v>0</v>
      </c>
      <c r="AY3212">
        <v>2021</v>
      </c>
      <c r="AZ3212">
        <v>9</v>
      </c>
      <c r="BA3212">
        <v>30</v>
      </c>
      <c r="BB3212">
        <v>6</v>
      </c>
      <c r="BC3212">
        <v>100265</v>
      </c>
      <c r="BD3212">
        <v>112584</v>
      </c>
      <c r="BE3212" t="s">
        <v>90</v>
      </c>
      <c r="BF3212">
        <v>2021</v>
      </c>
      <c r="BG3212" t="s">
        <v>104</v>
      </c>
      <c r="BH3212" t="s">
        <v>59</v>
      </c>
      <c r="BI3212" t="s">
        <v>9788</v>
      </c>
      <c r="BJ3212" t="s">
        <v>9794</v>
      </c>
    </row>
    <row r="3213" spans="1:62" x14ac:dyDescent="0.35">
      <c r="A3213">
        <v>53995803</v>
      </c>
      <c r="B3213" t="s">
        <v>1487</v>
      </c>
      <c r="C3213" t="s">
        <v>135</v>
      </c>
      <c r="D3213" t="s">
        <v>76</v>
      </c>
      <c r="E3213" t="s">
        <v>4929</v>
      </c>
      <c r="F3213">
        <v>26331750</v>
      </c>
      <c r="G3213" t="s">
        <v>4929</v>
      </c>
      <c r="H3213">
        <v>3.9140999999999999</v>
      </c>
      <c r="I3213" s="1">
        <v>44459</v>
      </c>
      <c r="J3213">
        <v>44489.999988425923</v>
      </c>
      <c r="K3213" t="s">
        <v>8493</v>
      </c>
      <c r="L3213" t="s">
        <v>65</v>
      </c>
      <c r="M3213" t="s">
        <v>197</v>
      </c>
      <c r="N3213" t="s">
        <v>198</v>
      </c>
      <c r="O3213" t="s">
        <v>168</v>
      </c>
      <c r="P3213" t="s">
        <v>6746</v>
      </c>
      <c r="Q3213" t="s">
        <v>70</v>
      </c>
      <c r="R3213" t="s">
        <v>8494</v>
      </c>
      <c r="S3213" t="s">
        <v>82</v>
      </c>
      <c r="T3213" t="s">
        <v>8496</v>
      </c>
      <c r="U3213">
        <v>1</v>
      </c>
      <c r="V3213">
        <v>1</v>
      </c>
      <c r="W3213">
        <v>1</v>
      </c>
      <c r="X3213">
        <v>1</v>
      </c>
      <c r="Y3213">
        <v>0</v>
      </c>
      <c r="Z3213">
        <v>0</v>
      </c>
      <c r="AA3213">
        <v>0</v>
      </c>
      <c r="AB3213">
        <v>0</v>
      </c>
      <c r="AC3213">
        <v>0</v>
      </c>
      <c r="AD3213">
        <v>0</v>
      </c>
      <c r="AE3213">
        <v>1</v>
      </c>
      <c r="AF3213">
        <v>0</v>
      </c>
      <c r="AG3213">
        <v>0</v>
      </c>
      <c r="AH3213">
        <v>1</v>
      </c>
      <c r="AI3213">
        <v>0</v>
      </c>
      <c r="AJ3213">
        <v>0</v>
      </c>
      <c r="AK3213">
        <v>0</v>
      </c>
      <c r="AL3213">
        <v>0</v>
      </c>
      <c r="AM3213">
        <v>0</v>
      </c>
      <c r="AN3213">
        <v>0</v>
      </c>
      <c r="AO3213">
        <v>0</v>
      </c>
      <c r="AP3213">
        <v>0</v>
      </c>
      <c r="AQ3213">
        <v>0</v>
      </c>
      <c r="AR3213">
        <v>0</v>
      </c>
      <c r="AS3213">
        <v>0</v>
      </c>
      <c r="AT3213">
        <v>44459</v>
      </c>
      <c r="AU3213">
        <v>44470</v>
      </c>
      <c r="AV3213">
        <v>0</v>
      </c>
      <c r="AW3213">
        <v>1</v>
      </c>
      <c r="AX3213">
        <v>1</v>
      </c>
      <c r="AY3213">
        <v>2021</v>
      </c>
      <c r="AZ3213">
        <v>9</v>
      </c>
      <c r="BA3213">
        <v>30</v>
      </c>
      <c r="BB3213">
        <v>6</v>
      </c>
      <c r="BC3213">
        <v>100265</v>
      </c>
      <c r="BD3213">
        <v>112584</v>
      </c>
      <c r="BE3213" t="s">
        <v>90</v>
      </c>
      <c r="BF3213">
        <v>2021</v>
      </c>
      <c r="BG3213" t="s">
        <v>104</v>
      </c>
      <c r="BH3213" t="s">
        <v>59</v>
      </c>
      <c r="BI3213" t="s">
        <v>9788</v>
      </c>
      <c r="BJ3213" t="s">
        <v>9794</v>
      </c>
    </row>
    <row r="3214" spans="1:62" x14ac:dyDescent="0.35">
      <c r="A3214">
        <v>53999260</v>
      </c>
      <c r="B3214" t="s">
        <v>98</v>
      </c>
      <c r="C3214" t="s">
        <v>61</v>
      </c>
      <c r="D3214" t="s">
        <v>321</v>
      </c>
      <c r="E3214" t="s">
        <v>8497</v>
      </c>
      <c r="F3214">
        <v>3675975</v>
      </c>
      <c r="G3214" t="s">
        <v>8497</v>
      </c>
      <c r="H3214">
        <v>3.6</v>
      </c>
      <c r="I3214" s="1">
        <v>44460</v>
      </c>
      <c r="J3214">
        <v>44490.999988425923</v>
      </c>
      <c r="K3214" t="s">
        <v>8498</v>
      </c>
      <c r="L3214" t="s">
        <v>65</v>
      </c>
      <c r="M3214" t="s">
        <v>120</v>
      </c>
      <c r="N3214" t="s">
        <v>121</v>
      </c>
      <c r="O3214" t="s">
        <v>465</v>
      </c>
      <c r="P3214" t="s">
        <v>3229</v>
      </c>
      <c r="Q3214" t="s">
        <v>70</v>
      </c>
      <c r="S3214" t="s">
        <v>71</v>
      </c>
      <c r="T3214" t="s">
        <v>8499</v>
      </c>
      <c r="U3214">
        <v>1</v>
      </c>
      <c r="V3214">
        <v>1</v>
      </c>
      <c r="W3214">
        <v>1</v>
      </c>
      <c r="X3214">
        <v>1</v>
      </c>
      <c r="Y3214">
        <v>0</v>
      </c>
      <c r="Z3214">
        <v>0</v>
      </c>
      <c r="AA3214">
        <v>0</v>
      </c>
      <c r="AB3214">
        <v>0</v>
      </c>
      <c r="AC3214">
        <v>0</v>
      </c>
      <c r="AD3214">
        <v>0</v>
      </c>
      <c r="AE3214">
        <v>1</v>
      </c>
      <c r="AF3214">
        <v>0</v>
      </c>
      <c r="AG3214">
        <v>0</v>
      </c>
      <c r="AH3214">
        <v>1</v>
      </c>
      <c r="AI3214">
        <v>0</v>
      </c>
      <c r="AJ3214">
        <v>0</v>
      </c>
      <c r="AK3214">
        <v>0</v>
      </c>
      <c r="AL3214">
        <v>0</v>
      </c>
      <c r="AM3214">
        <v>0</v>
      </c>
      <c r="AN3214">
        <v>0</v>
      </c>
      <c r="AO3214">
        <v>0</v>
      </c>
      <c r="AP3214">
        <v>0</v>
      </c>
      <c r="AQ3214">
        <v>1</v>
      </c>
      <c r="AR3214">
        <v>0</v>
      </c>
      <c r="AS3214">
        <v>0</v>
      </c>
      <c r="AT3214">
        <v>44460</v>
      </c>
      <c r="AU3214">
        <v>44474</v>
      </c>
      <c r="AV3214">
        <v>0</v>
      </c>
      <c r="AW3214">
        <v>1</v>
      </c>
      <c r="AX3214">
        <v>0</v>
      </c>
      <c r="AY3214">
        <v>2021</v>
      </c>
      <c r="AZ3214">
        <v>9</v>
      </c>
      <c r="BA3214">
        <v>30</v>
      </c>
      <c r="BB3214">
        <v>7</v>
      </c>
      <c r="BF3214">
        <v>2021</v>
      </c>
      <c r="BG3214" t="s">
        <v>104</v>
      </c>
      <c r="BH3214" t="s">
        <v>9822</v>
      </c>
      <c r="BI3214" t="s">
        <v>9788</v>
      </c>
      <c r="BJ3214" t="s">
        <v>9795</v>
      </c>
    </row>
    <row r="3215" spans="1:62" x14ac:dyDescent="0.35">
      <c r="A3215">
        <v>53999261</v>
      </c>
      <c r="B3215" t="s">
        <v>98</v>
      </c>
      <c r="C3215" t="s">
        <v>142</v>
      </c>
      <c r="D3215" t="s">
        <v>477</v>
      </c>
      <c r="E3215" t="s">
        <v>8497</v>
      </c>
      <c r="F3215">
        <v>3675975</v>
      </c>
      <c r="G3215" t="s">
        <v>8497</v>
      </c>
      <c r="H3215">
        <v>3.6</v>
      </c>
      <c r="I3215" s="1">
        <v>44460</v>
      </c>
      <c r="J3215">
        <v>44490.999988425923</v>
      </c>
      <c r="K3215" t="s">
        <v>8498</v>
      </c>
      <c r="L3215" t="s">
        <v>65</v>
      </c>
      <c r="M3215" t="s">
        <v>120</v>
      </c>
      <c r="N3215" t="s">
        <v>121</v>
      </c>
      <c r="O3215" t="s">
        <v>465</v>
      </c>
      <c r="P3215" t="s">
        <v>3229</v>
      </c>
      <c r="Q3215" t="s">
        <v>70</v>
      </c>
      <c r="S3215" t="s">
        <v>71</v>
      </c>
      <c r="T3215" t="s">
        <v>8500</v>
      </c>
      <c r="U3215">
        <v>1</v>
      </c>
      <c r="V3215">
        <v>1</v>
      </c>
      <c r="W3215">
        <v>1</v>
      </c>
      <c r="X3215">
        <v>1</v>
      </c>
      <c r="Y3215">
        <v>0</v>
      </c>
      <c r="Z3215">
        <v>0</v>
      </c>
      <c r="AA3215">
        <v>0</v>
      </c>
      <c r="AB3215">
        <v>0</v>
      </c>
      <c r="AC3215">
        <v>0</v>
      </c>
      <c r="AD3215">
        <v>0</v>
      </c>
      <c r="AE3215">
        <v>1</v>
      </c>
      <c r="AF3215">
        <v>0</v>
      </c>
      <c r="AG3215">
        <v>0</v>
      </c>
      <c r="AH3215">
        <v>1</v>
      </c>
      <c r="AI3215">
        <v>0</v>
      </c>
      <c r="AJ3215">
        <v>0</v>
      </c>
      <c r="AK3215">
        <v>0</v>
      </c>
      <c r="AL3215">
        <v>0</v>
      </c>
      <c r="AM3215">
        <v>0</v>
      </c>
      <c r="AN3215">
        <v>0</v>
      </c>
      <c r="AO3215">
        <v>0</v>
      </c>
      <c r="AP3215">
        <v>0</v>
      </c>
      <c r="AQ3215">
        <v>1</v>
      </c>
      <c r="AR3215">
        <v>0</v>
      </c>
      <c r="AS3215">
        <v>0</v>
      </c>
      <c r="AT3215">
        <v>44460</v>
      </c>
      <c r="AU3215">
        <v>44474</v>
      </c>
      <c r="AV3215">
        <v>0</v>
      </c>
      <c r="AW3215">
        <v>1</v>
      </c>
      <c r="AX3215">
        <v>1</v>
      </c>
      <c r="AY3215">
        <v>2021</v>
      </c>
      <c r="AZ3215">
        <v>9</v>
      </c>
      <c r="BA3215">
        <v>30</v>
      </c>
      <c r="BB3215">
        <v>7</v>
      </c>
      <c r="BF3215">
        <v>2021</v>
      </c>
      <c r="BG3215" t="s">
        <v>104</v>
      </c>
      <c r="BH3215" t="s">
        <v>9822</v>
      </c>
      <c r="BI3215" t="s">
        <v>9788</v>
      </c>
      <c r="BJ3215" t="s">
        <v>9795</v>
      </c>
    </row>
    <row r="3216" spans="1:62" x14ac:dyDescent="0.35">
      <c r="A3216">
        <v>54003943</v>
      </c>
      <c r="B3216" t="s">
        <v>98</v>
      </c>
      <c r="C3216" t="s">
        <v>922</v>
      </c>
      <c r="D3216" t="s">
        <v>923</v>
      </c>
      <c r="E3216" t="s">
        <v>8278</v>
      </c>
      <c r="F3216">
        <v>25128106</v>
      </c>
      <c r="G3216" t="s">
        <v>8279</v>
      </c>
      <c r="H3216">
        <v>3.3</v>
      </c>
      <c r="I3216" s="1">
        <v>44460</v>
      </c>
      <c r="J3216">
        <v>44490.999988425923</v>
      </c>
      <c r="K3216" t="s">
        <v>8280</v>
      </c>
      <c r="L3216" t="s">
        <v>65</v>
      </c>
      <c r="M3216" t="s">
        <v>66</v>
      </c>
      <c r="N3216" t="s">
        <v>67</v>
      </c>
      <c r="Q3216" t="s">
        <v>70</v>
      </c>
      <c r="S3216" t="s">
        <v>71</v>
      </c>
      <c r="T3216" t="s">
        <v>8501</v>
      </c>
      <c r="U3216">
        <v>1</v>
      </c>
      <c r="V3216">
        <v>1</v>
      </c>
      <c r="W3216">
        <v>1</v>
      </c>
      <c r="X3216">
        <v>1</v>
      </c>
      <c r="Y3216">
        <v>0</v>
      </c>
      <c r="Z3216">
        <v>0</v>
      </c>
      <c r="AA3216">
        <v>0</v>
      </c>
      <c r="AB3216">
        <v>0</v>
      </c>
      <c r="AC3216">
        <v>0</v>
      </c>
      <c r="AD3216">
        <v>0</v>
      </c>
      <c r="AE3216">
        <v>1</v>
      </c>
      <c r="AF3216">
        <v>0</v>
      </c>
      <c r="AG3216">
        <v>0</v>
      </c>
      <c r="AH3216">
        <v>1</v>
      </c>
      <c r="AI3216">
        <v>0</v>
      </c>
      <c r="AJ3216">
        <v>0</v>
      </c>
      <c r="AK3216">
        <v>0</v>
      </c>
      <c r="AL3216">
        <v>0</v>
      </c>
      <c r="AM3216">
        <v>0</v>
      </c>
      <c r="AN3216">
        <v>0</v>
      </c>
      <c r="AO3216">
        <v>0</v>
      </c>
      <c r="AP3216">
        <v>0</v>
      </c>
      <c r="AQ3216">
        <v>0</v>
      </c>
      <c r="AR3216">
        <v>0</v>
      </c>
      <c r="AS3216">
        <v>0</v>
      </c>
      <c r="AT3216">
        <v>44460</v>
      </c>
      <c r="AU3216">
        <v>44490</v>
      </c>
      <c r="AV3216">
        <v>0</v>
      </c>
      <c r="AW3216">
        <v>1</v>
      </c>
      <c r="AX3216">
        <v>0</v>
      </c>
      <c r="AY3216">
        <v>2021</v>
      </c>
      <c r="AZ3216">
        <v>9</v>
      </c>
      <c r="BA3216">
        <v>30</v>
      </c>
      <c r="BB3216">
        <v>6</v>
      </c>
      <c r="BF3216">
        <v>2021</v>
      </c>
      <c r="BG3216" t="s">
        <v>104</v>
      </c>
      <c r="BH3216" t="s">
        <v>9822</v>
      </c>
      <c r="BI3216" t="s">
        <v>9788</v>
      </c>
      <c r="BJ3216" t="s">
        <v>9795</v>
      </c>
    </row>
    <row r="3217" spans="1:62" x14ac:dyDescent="0.35">
      <c r="A3217">
        <v>54006007</v>
      </c>
      <c r="B3217" t="s">
        <v>383</v>
      </c>
      <c r="C3217" t="s">
        <v>176</v>
      </c>
      <c r="D3217" t="s">
        <v>8502</v>
      </c>
      <c r="E3217" t="s">
        <v>8503</v>
      </c>
      <c r="F3217">
        <v>55114035</v>
      </c>
      <c r="G3217" t="s">
        <v>8503</v>
      </c>
      <c r="H3217">
        <v>4</v>
      </c>
      <c r="I3217" s="1">
        <v>44460</v>
      </c>
      <c r="J3217">
        <v>44490.999988425923</v>
      </c>
      <c r="K3217" t="s">
        <v>8504</v>
      </c>
      <c r="L3217" t="s">
        <v>65</v>
      </c>
      <c r="M3217" t="s">
        <v>120</v>
      </c>
      <c r="N3217" t="s">
        <v>67</v>
      </c>
      <c r="O3217" t="s">
        <v>68</v>
      </c>
      <c r="P3217" t="s">
        <v>8505</v>
      </c>
      <c r="Q3217" t="s">
        <v>70</v>
      </c>
      <c r="S3217" t="s">
        <v>71</v>
      </c>
      <c r="T3217" t="s">
        <v>8506</v>
      </c>
      <c r="U3217">
        <v>1</v>
      </c>
      <c r="V3217">
        <v>1</v>
      </c>
      <c r="W3217">
        <v>1</v>
      </c>
      <c r="X3217">
        <v>1</v>
      </c>
      <c r="Y3217">
        <v>0</v>
      </c>
      <c r="Z3217">
        <v>0</v>
      </c>
      <c r="AA3217">
        <v>0</v>
      </c>
      <c r="AB3217">
        <v>0</v>
      </c>
      <c r="AC3217">
        <v>0</v>
      </c>
      <c r="AD3217">
        <v>0</v>
      </c>
      <c r="AE3217">
        <v>1</v>
      </c>
      <c r="AF3217">
        <v>0</v>
      </c>
      <c r="AG3217">
        <v>1</v>
      </c>
      <c r="AH3217">
        <v>1</v>
      </c>
      <c r="AI3217">
        <v>0</v>
      </c>
      <c r="AJ3217">
        <v>0</v>
      </c>
      <c r="AK3217">
        <v>0</v>
      </c>
      <c r="AL3217">
        <v>0</v>
      </c>
      <c r="AM3217">
        <v>0</v>
      </c>
      <c r="AN3217">
        <v>0</v>
      </c>
      <c r="AO3217">
        <v>0</v>
      </c>
      <c r="AP3217">
        <v>1</v>
      </c>
      <c r="AQ3217">
        <v>0</v>
      </c>
      <c r="AR3217">
        <v>0</v>
      </c>
      <c r="AS3217">
        <v>0</v>
      </c>
      <c r="AT3217">
        <v>44460</v>
      </c>
      <c r="AU3217">
        <v>44490</v>
      </c>
      <c r="AV3217">
        <v>0</v>
      </c>
      <c r="AW3217">
        <v>1</v>
      </c>
      <c r="AX3217">
        <v>0</v>
      </c>
      <c r="AY3217">
        <v>2021</v>
      </c>
      <c r="AZ3217">
        <v>9</v>
      </c>
      <c r="BA3217">
        <v>30</v>
      </c>
      <c r="BB3217">
        <v>8</v>
      </c>
      <c r="BF3217">
        <v>2021</v>
      </c>
      <c r="BG3217" t="s">
        <v>104</v>
      </c>
      <c r="BH3217" t="s">
        <v>9822</v>
      </c>
      <c r="BI3217" t="s">
        <v>9788</v>
      </c>
      <c r="BJ3217" t="s">
        <v>9795</v>
      </c>
    </row>
    <row r="3218" spans="1:62" x14ac:dyDescent="0.35">
      <c r="A3218">
        <v>54006753</v>
      </c>
      <c r="B3218" t="s">
        <v>8507</v>
      </c>
      <c r="C3218" t="s">
        <v>75</v>
      </c>
      <c r="D3218" t="s">
        <v>159</v>
      </c>
      <c r="E3218" t="s">
        <v>7191</v>
      </c>
      <c r="F3218">
        <v>45731366</v>
      </c>
      <c r="I3218" s="1">
        <v>44460</v>
      </c>
      <c r="J3218">
        <v>44490.999988425923</v>
      </c>
      <c r="K3218" t="s">
        <v>8508</v>
      </c>
      <c r="L3218" t="s">
        <v>65</v>
      </c>
      <c r="M3218" t="s">
        <v>66</v>
      </c>
      <c r="N3218" t="s">
        <v>67</v>
      </c>
      <c r="O3218" t="s">
        <v>68</v>
      </c>
      <c r="P3218" t="s">
        <v>8509</v>
      </c>
      <c r="Q3218" t="s">
        <v>70</v>
      </c>
      <c r="S3218" t="s">
        <v>71</v>
      </c>
      <c r="T3218" t="s">
        <v>8510</v>
      </c>
      <c r="U3218">
        <v>1</v>
      </c>
      <c r="V3218">
        <v>1</v>
      </c>
      <c r="W3218">
        <v>1</v>
      </c>
      <c r="X3218">
        <v>1</v>
      </c>
      <c r="Y3218">
        <v>0</v>
      </c>
      <c r="Z3218">
        <v>0</v>
      </c>
      <c r="AA3218">
        <v>0</v>
      </c>
      <c r="AB3218">
        <v>0</v>
      </c>
      <c r="AC3218">
        <v>0</v>
      </c>
      <c r="AD3218">
        <v>0</v>
      </c>
      <c r="AE3218">
        <v>1</v>
      </c>
      <c r="AF3218">
        <v>0</v>
      </c>
      <c r="AG3218">
        <v>0</v>
      </c>
      <c r="AH3218">
        <v>1</v>
      </c>
      <c r="AI3218">
        <v>0</v>
      </c>
      <c r="AJ3218">
        <v>0</v>
      </c>
      <c r="AK3218">
        <v>0</v>
      </c>
      <c r="AL3218">
        <v>0</v>
      </c>
      <c r="AM3218">
        <v>0</v>
      </c>
      <c r="AN3218">
        <v>0</v>
      </c>
      <c r="AO3218">
        <v>0</v>
      </c>
      <c r="AP3218">
        <v>0</v>
      </c>
      <c r="AQ3218">
        <v>0</v>
      </c>
      <c r="AR3218">
        <v>0</v>
      </c>
      <c r="AS3218">
        <v>0</v>
      </c>
      <c r="AT3218">
        <v>44460</v>
      </c>
      <c r="AU3218">
        <v>44490</v>
      </c>
      <c r="AV3218">
        <v>0</v>
      </c>
      <c r="AW3218">
        <v>1</v>
      </c>
      <c r="AX3218">
        <v>0</v>
      </c>
      <c r="AY3218">
        <v>2021</v>
      </c>
      <c r="AZ3218">
        <v>9</v>
      </c>
      <c r="BA3218">
        <v>30</v>
      </c>
      <c r="BB3218">
        <v>6</v>
      </c>
      <c r="BF3218">
        <v>2021</v>
      </c>
      <c r="BG3218" t="s">
        <v>104</v>
      </c>
      <c r="BH3218" t="s">
        <v>9822</v>
      </c>
      <c r="BI3218" t="s">
        <v>9788</v>
      </c>
      <c r="BJ3218" t="s">
        <v>9795</v>
      </c>
    </row>
    <row r="3219" spans="1:62" x14ac:dyDescent="0.35">
      <c r="A3219">
        <v>54012707</v>
      </c>
      <c r="B3219" t="s">
        <v>116</v>
      </c>
      <c r="C3219" t="s">
        <v>61</v>
      </c>
      <c r="D3219" t="s">
        <v>125</v>
      </c>
      <c r="E3219" t="s">
        <v>1418</v>
      </c>
      <c r="F3219">
        <v>27372708</v>
      </c>
      <c r="G3219" t="s">
        <v>1419</v>
      </c>
      <c r="H3219">
        <v>4.4000000000000004</v>
      </c>
      <c r="I3219" s="1">
        <v>44460</v>
      </c>
      <c r="J3219">
        <v>44490.999988425923</v>
      </c>
      <c r="K3219" t="s">
        <v>8511</v>
      </c>
      <c r="L3219" t="s">
        <v>65</v>
      </c>
      <c r="M3219" t="s">
        <v>120</v>
      </c>
      <c r="N3219" t="s">
        <v>121</v>
      </c>
      <c r="O3219" t="s">
        <v>168</v>
      </c>
      <c r="P3219" t="s">
        <v>121</v>
      </c>
      <c r="Q3219" t="s">
        <v>70</v>
      </c>
      <c r="S3219" t="s">
        <v>71</v>
      </c>
      <c r="T3219" t="s">
        <v>8512</v>
      </c>
      <c r="U3219">
        <v>0</v>
      </c>
      <c r="V3219">
        <v>1</v>
      </c>
      <c r="W3219">
        <v>1</v>
      </c>
      <c r="X3219">
        <v>1</v>
      </c>
      <c r="Y3219">
        <v>0</v>
      </c>
      <c r="Z3219">
        <v>0</v>
      </c>
      <c r="AA3219">
        <v>0</v>
      </c>
      <c r="AB3219">
        <v>0</v>
      </c>
      <c r="AC3219">
        <v>0</v>
      </c>
      <c r="AD3219">
        <v>0</v>
      </c>
      <c r="AE3219">
        <v>0</v>
      </c>
      <c r="AF3219">
        <v>0</v>
      </c>
      <c r="AG3219">
        <v>0</v>
      </c>
      <c r="AH3219">
        <v>1</v>
      </c>
      <c r="AI3219">
        <v>0</v>
      </c>
      <c r="AJ3219">
        <v>0</v>
      </c>
      <c r="AK3219">
        <v>0</v>
      </c>
      <c r="AL3219">
        <v>0</v>
      </c>
      <c r="AM3219">
        <v>0</v>
      </c>
      <c r="AN3219">
        <v>0</v>
      </c>
      <c r="AO3219">
        <v>0</v>
      </c>
      <c r="AP3219">
        <v>1</v>
      </c>
      <c r="AQ3219">
        <v>0</v>
      </c>
      <c r="AR3219">
        <v>0</v>
      </c>
      <c r="AS3219">
        <v>0</v>
      </c>
      <c r="AT3219">
        <v>44460</v>
      </c>
      <c r="AU3219">
        <v>44490</v>
      </c>
      <c r="AV3219">
        <v>0</v>
      </c>
      <c r="AW3219">
        <v>1</v>
      </c>
      <c r="AX3219">
        <v>0</v>
      </c>
      <c r="AY3219">
        <v>2021</v>
      </c>
      <c r="AZ3219">
        <v>9</v>
      </c>
      <c r="BA3219">
        <v>30</v>
      </c>
      <c r="BB3219">
        <v>5</v>
      </c>
      <c r="BF3219">
        <v>2021</v>
      </c>
      <c r="BG3219" t="s">
        <v>104</v>
      </c>
      <c r="BH3219" t="s">
        <v>9822</v>
      </c>
      <c r="BI3219" t="s">
        <v>9788</v>
      </c>
      <c r="BJ3219" t="s">
        <v>9795</v>
      </c>
    </row>
    <row r="3220" spans="1:62" x14ac:dyDescent="0.35">
      <c r="A3220">
        <v>54014280</v>
      </c>
      <c r="B3220" t="s">
        <v>8513</v>
      </c>
      <c r="C3220" t="s">
        <v>75</v>
      </c>
      <c r="D3220" t="s">
        <v>159</v>
      </c>
      <c r="E3220" t="s">
        <v>8514</v>
      </c>
      <c r="F3220">
        <v>20730794</v>
      </c>
      <c r="G3220" t="s">
        <v>8515</v>
      </c>
      <c r="H3220">
        <v>4</v>
      </c>
      <c r="I3220" s="1">
        <v>44460</v>
      </c>
      <c r="J3220">
        <v>44490.999988425923</v>
      </c>
      <c r="K3220" t="s">
        <v>8516</v>
      </c>
      <c r="L3220" t="s">
        <v>65</v>
      </c>
      <c r="M3220" t="s">
        <v>120</v>
      </c>
      <c r="N3220" t="s">
        <v>121</v>
      </c>
      <c r="Q3220" t="s">
        <v>70</v>
      </c>
      <c r="R3220" t="s">
        <v>8517</v>
      </c>
      <c r="S3220" t="s">
        <v>71</v>
      </c>
      <c r="T3220" t="s">
        <v>8518</v>
      </c>
      <c r="U3220">
        <v>0</v>
      </c>
      <c r="V3220">
        <v>1</v>
      </c>
      <c r="W3220">
        <v>1</v>
      </c>
      <c r="X3220">
        <v>1</v>
      </c>
      <c r="Y3220">
        <v>0</v>
      </c>
      <c r="Z3220">
        <v>0</v>
      </c>
      <c r="AA3220">
        <v>0</v>
      </c>
      <c r="AB3220">
        <v>0</v>
      </c>
      <c r="AC3220">
        <v>0</v>
      </c>
      <c r="AD3220">
        <v>0</v>
      </c>
      <c r="AE3220">
        <v>1</v>
      </c>
      <c r="AF3220">
        <v>0</v>
      </c>
      <c r="AG3220">
        <v>0</v>
      </c>
      <c r="AH3220">
        <v>1</v>
      </c>
      <c r="AI3220">
        <v>0</v>
      </c>
      <c r="AJ3220">
        <v>0</v>
      </c>
      <c r="AK3220">
        <v>0</v>
      </c>
      <c r="AL3220">
        <v>0</v>
      </c>
      <c r="AM3220">
        <v>0</v>
      </c>
      <c r="AN3220">
        <v>0</v>
      </c>
      <c r="AO3220">
        <v>0</v>
      </c>
      <c r="AP3220">
        <v>0</v>
      </c>
      <c r="AQ3220">
        <v>0</v>
      </c>
      <c r="AR3220">
        <v>0</v>
      </c>
      <c r="AS3220">
        <v>0</v>
      </c>
      <c r="AT3220">
        <v>44460</v>
      </c>
      <c r="AU3220">
        <v>44474</v>
      </c>
      <c r="AV3220">
        <v>0</v>
      </c>
      <c r="AW3220">
        <v>1</v>
      </c>
      <c r="AX3220">
        <v>0</v>
      </c>
      <c r="AY3220">
        <v>2021</v>
      </c>
      <c r="AZ3220">
        <v>9</v>
      </c>
      <c r="BA3220">
        <v>30</v>
      </c>
      <c r="BB3220">
        <v>5</v>
      </c>
      <c r="BC3220">
        <v>125893</v>
      </c>
      <c r="BD3220">
        <v>168473</v>
      </c>
      <c r="BE3220" t="s">
        <v>90</v>
      </c>
      <c r="BF3220">
        <v>2021</v>
      </c>
      <c r="BG3220" t="s">
        <v>104</v>
      </c>
      <c r="BH3220" t="s">
        <v>59</v>
      </c>
      <c r="BI3220" t="s">
        <v>9788</v>
      </c>
      <c r="BJ3220" t="s">
        <v>9795</v>
      </c>
    </row>
    <row r="3221" spans="1:62" x14ac:dyDescent="0.35">
      <c r="A3221">
        <v>54014281</v>
      </c>
      <c r="B3221" t="s">
        <v>8513</v>
      </c>
      <c r="C3221" t="s">
        <v>142</v>
      </c>
      <c r="D3221" t="s">
        <v>477</v>
      </c>
      <c r="E3221" t="s">
        <v>8514</v>
      </c>
      <c r="F3221">
        <v>20730794</v>
      </c>
      <c r="G3221" t="s">
        <v>8515</v>
      </c>
      <c r="H3221">
        <v>4</v>
      </c>
      <c r="I3221" s="1">
        <v>44460</v>
      </c>
      <c r="J3221">
        <v>44490.999988425923</v>
      </c>
      <c r="K3221" t="s">
        <v>8516</v>
      </c>
      <c r="L3221" t="s">
        <v>65</v>
      </c>
      <c r="M3221" t="s">
        <v>120</v>
      </c>
      <c r="N3221" t="s">
        <v>121</v>
      </c>
      <c r="Q3221" t="s">
        <v>70</v>
      </c>
      <c r="R3221" t="s">
        <v>8517</v>
      </c>
      <c r="S3221" t="s">
        <v>71</v>
      </c>
      <c r="T3221" t="s">
        <v>8519</v>
      </c>
      <c r="U3221">
        <v>0</v>
      </c>
      <c r="V3221">
        <v>1</v>
      </c>
      <c r="W3221">
        <v>1</v>
      </c>
      <c r="X3221">
        <v>1</v>
      </c>
      <c r="Y3221">
        <v>0</v>
      </c>
      <c r="Z3221">
        <v>0</v>
      </c>
      <c r="AA3221">
        <v>0</v>
      </c>
      <c r="AB3221">
        <v>0</v>
      </c>
      <c r="AC3221">
        <v>0</v>
      </c>
      <c r="AD3221">
        <v>0</v>
      </c>
      <c r="AE3221">
        <v>1</v>
      </c>
      <c r="AF3221">
        <v>0</v>
      </c>
      <c r="AG3221">
        <v>0</v>
      </c>
      <c r="AH3221">
        <v>1</v>
      </c>
      <c r="AI3221">
        <v>0</v>
      </c>
      <c r="AJ3221">
        <v>0</v>
      </c>
      <c r="AK3221">
        <v>0</v>
      </c>
      <c r="AL3221">
        <v>0</v>
      </c>
      <c r="AM3221">
        <v>0</v>
      </c>
      <c r="AN3221">
        <v>0</v>
      </c>
      <c r="AO3221">
        <v>0</v>
      </c>
      <c r="AP3221">
        <v>0</v>
      </c>
      <c r="AQ3221">
        <v>0</v>
      </c>
      <c r="AR3221">
        <v>0</v>
      </c>
      <c r="AS3221">
        <v>0</v>
      </c>
      <c r="AT3221">
        <v>44460</v>
      </c>
      <c r="AU3221">
        <v>44474</v>
      </c>
      <c r="AV3221">
        <v>0</v>
      </c>
      <c r="AW3221">
        <v>1</v>
      </c>
      <c r="AX3221">
        <v>1</v>
      </c>
      <c r="AY3221">
        <v>2021</v>
      </c>
      <c r="AZ3221">
        <v>9</v>
      </c>
      <c r="BA3221">
        <v>30</v>
      </c>
      <c r="BB3221">
        <v>5</v>
      </c>
      <c r="BC3221">
        <v>125893</v>
      </c>
      <c r="BD3221">
        <v>168473</v>
      </c>
      <c r="BE3221" t="s">
        <v>90</v>
      </c>
      <c r="BF3221">
        <v>2021</v>
      </c>
      <c r="BG3221" t="s">
        <v>104</v>
      </c>
      <c r="BH3221" t="s">
        <v>59</v>
      </c>
      <c r="BI3221" t="s">
        <v>9788</v>
      </c>
      <c r="BJ3221" t="s">
        <v>9795</v>
      </c>
    </row>
    <row r="3222" spans="1:62" x14ac:dyDescent="0.35">
      <c r="A3222">
        <v>54015902</v>
      </c>
      <c r="B3222" t="s">
        <v>8520</v>
      </c>
      <c r="C3222" t="s">
        <v>61</v>
      </c>
      <c r="D3222" t="s">
        <v>321</v>
      </c>
      <c r="E3222" t="s">
        <v>2766</v>
      </c>
      <c r="F3222">
        <v>21659343</v>
      </c>
      <c r="G3222" t="s">
        <v>2767</v>
      </c>
      <c r="H3222">
        <v>3.4319000000000002</v>
      </c>
      <c r="I3222" s="1">
        <v>44460</v>
      </c>
      <c r="J3222">
        <v>44490.999988425923</v>
      </c>
      <c r="K3222" t="s">
        <v>8521</v>
      </c>
      <c r="L3222" t="s">
        <v>65</v>
      </c>
      <c r="M3222" t="s">
        <v>152</v>
      </c>
      <c r="N3222" t="s">
        <v>153</v>
      </c>
      <c r="Q3222" t="s">
        <v>70</v>
      </c>
      <c r="S3222" t="s">
        <v>82</v>
      </c>
      <c r="T3222" t="s">
        <v>8522</v>
      </c>
      <c r="U3222">
        <v>1</v>
      </c>
      <c r="V3222">
        <v>1</v>
      </c>
      <c r="W3222">
        <v>1</v>
      </c>
      <c r="X3222">
        <v>1</v>
      </c>
      <c r="Y3222">
        <v>0</v>
      </c>
      <c r="Z3222">
        <v>0</v>
      </c>
      <c r="AA3222">
        <v>0</v>
      </c>
      <c r="AB3222">
        <v>0</v>
      </c>
      <c r="AC3222">
        <v>0</v>
      </c>
      <c r="AD3222">
        <v>0</v>
      </c>
      <c r="AE3222">
        <v>1</v>
      </c>
      <c r="AF3222">
        <v>0</v>
      </c>
      <c r="AG3222">
        <v>0</v>
      </c>
      <c r="AH3222">
        <v>1</v>
      </c>
      <c r="AI3222">
        <v>0</v>
      </c>
      <c r="AJ3222">
        <v>0</v>
      </c>
      <c r="AK3222">
        <v>0</v>
      </c>
      <c r="AL3222">
        <v>0</v>
      </c>
      <c r="AM3222">
        <v>0</v>
      </c>
      <c r="AN3222">
        <v>0</v>
      </c>
      <c r="AO3222">
        <v>0</v>
      </c>
      <c r="AP3222">
        <v>0</v>
      </c>
      <c r="AQ3222">
        <v>1</v>
      </c>
      <c r="AR3222">
        <v>0</v>
      </c>
      <c r="AS3222">
        <v>0</v>
      </c>
      <c r="AT3222">
        <v>44460</v>
      </c>
      <c r="AU3222">
        <v>44477</v>
      </c>
      <c r="AV3222">
        <v>0</v>
      </c>
      <c r="AW3222">
        <v>1</v>
      </c>
      <c r="AX3222">
        <v>0</v>
      </c>
      <c r="AY3222">
        <v>2021</v>
      </c>
      <c r="AZ3222">
        <v>9</v>
      </c>
      <c r="BA3222">
        <v>30</v>
      </c>
      <c r="BB3222">
        <v>7</v>
      </c>
      <c r="BF3222">
        <v>2021</v>
      </c>
      <c r="BG3222" t="s">
        <v>104</v>
      </c>
      <c r="BH3222" t="s">
        <v>9822</v>
      </c>
      <c r="BI3222" t="s">
        <v>9788</v>
      </c>
      <c r="BJ3222" t="s">
        <v>9795</v>
      </c>
    </row>
    <row r="3223" spans="1:62" x14ac:dyDescent="0.35">
      <c r="A3223">
        <v>54016903</v>
      </c>
      <c r="B3223" t="s">
        <v>8044</v>
      </c>
      <c r="C3223" t="s">
        <v>92</v>
      </c>
      <c r="D3223" t="s">
        <v>107</v>
      </c>
      <c r="E3223" t="s">
        <v>112</v>
      </c>
      <c r="F3223">
        <v>27705684</v>
      </c>
      <c r="I3223" s="1">
        <v>44460</v>
      </c>
      <c r="J3223">
        <v>44490.868784722217</v>
      </c>
      <c r="K3223" t="s">
        <v>8523</v>
      </c>
      <c r="L3223" t="s">
        <v>65</v>
      </c>
      <c r="M3223" t="s">
        <v>66</v>
      </c>
      <c r="N3223" t="s">
        <v>67</v>
      </c>
      <c r="O3223" t="s">
        <v>68</v>
      </c>
      <c r="P3223" t="s">
        <v>67</v>
      </c>
      <c r="Q3223" t="s">
        <v>70</v>
      </c>
      <c r="R3223" t="s">
        <v>8046</v>
      </c>
      <c r="S3223" t="s">
        <v>71</v>
      </c>
      <c r="T3223" t="s">
        <v>8524</v>
      </c>
      <c r="U3223">
        <v>0</v>
      </c>
      <c r="V3223">
        <v>1</v>
      </c>
      <c r="W3223">
        <v>1</v>
      </c>
      <c r="X3223">
        <v>1</v>
      </c>
      <c r="Y3223">
        <v>0</v>
      </c>
      <c r="Z3223">
        <v>0</v>
      </c>
      <c r="AA3223">
        <v>0</v>
      </c>
      <c r="AB3223">
        <v>0</v>
      </c>
      <c r="AC3223">
        <v>0</v>
      </c>
      <c r="AD3223">
        <v>0</v>
      </c>
      <c r="AE3223">
        <v>1</v>
      </c>
      <c r="AF3223">
        <v>0</v>
      </c>
      <c r="AG3223">
        <v>1</v>
      </c>
      <c r="AH3223">
        <v>1</v>
      </c>
      <c r="AI3223">
        <v>0</v>
      </c>
      <c r="AJ3223">
        <v>0</v>
      </c>
      <c r="AK3223">
        <v>0</v>
      </c>
      <c r="AL3223">
        <v>0</v>
      </c>
      <c r="AM3223">
        <v>0</v>
      </c>
      <c r="AN3223">
        <v>0</v>
      </c>
      <c r="AO3223">
        <v>0</v>
      </c>
      <c r="AP3223">
        <v>1</v>
      </c>
      <c r="AQ3223">
        <v>0</v>
      </c>
      <c r="AR3223">
        <v>0</v>
      </c>
      <c r="AS3223">
        <v>0</v>
      </c>
      <c r="AT3223">
        <v>44460</v>
      </c>
      <c r="AU3223">
        <v>44490</v>
      </c>
      <c r="AV3223">
        <v>1</v>
      </c>
      <c r="AW3223">
        <v>1</v>
      </c>
      <c r="AX3223">
        <v>0</v>
      </c>
      <c r="AY3223">
        <v>2021</v>
      </c>
      <c r="AZ3223">
        <v>9</v>
      </c>
      <c r="BA3223">
        <v>30</v>
      </c>
      <c r="BB3223">
        <v>7</v>
      </c>
      <c r="BC3223">
        <v>145000</v>
      </c>
      <c r="BD3223">
        <v>150000</v>
      </c>
      <c r="BE3223" t="s">
        <v>90</v>
      </c>
      <c r="BF3223">
        <v>2021</v>
      </c>
      <c r="BG3223" t="s">
        <v>73</v>
      </c>
      <c r="BH3223" t="s">
        <v>59</v>
      </c>
      <c r="BI3223" t="s">
        <v>9788</v>
      </c>
      <c r="BJ3223" t="s">
        <v>9795</v>
      </c>
    </row>
    <row r="3224" spans="1:62" x14ac:dyDescent="0.35">
      <c r="A3224">
        <v>54020705</v>
      </c>
      <c r="B3224" t="s">
        <v>8525</v>
      </c>
      <c r="C3224" t="s">
        <v>61</v>
      </c>
      <c r="D3224" t="s">
        <v>125</v>
      </c>
      <c r="E3224" t="s">
        <v>1913</v>
      </c>
      <c r="F3224">
        <v>37914626</v>
      </c>
      <c r="I3224" s="1">
        <v>44461</v>
      </c>
      <c r="J3224">
        <v>44491.999988425923</v>
      </c>
      <c r="K3224" t="s">
        <v>8133</v>
      </c>
      <c r="L3224" t="s">
        <v>65</v>
      </c>
      <c r="M3224" t="s">
        <v>197</v>
      </c>
      <c r="N3224" t="s">
        <v>67</v>
      </c>
      <c r="O3224" t="s">
        <v>68</v>
      </c>
      <c r="P3224" t="s">
        <v>67</v>
      </c>
      <c r="Q3224" t="s">
        <v>70</v>
      </c>
      <c r="R3224" t="s">
        <v>8526</v>
      </c>
      <c r="S3224" t="s">
        <v>71</v>
      </c>
      <c r="T3224" t="s">
        <v>8527</v>
      </c>
      <c r="U3224">
        <v>1</v>
      </c>
      <c r="V3224">
        <v>1</v>
      </c>
      <c r="W3224">
        <v>1</v>
      </c>
      <c r="X3224">
        <v>1</v>
      </c>
      <c r="Y3224">
        <v>0</v>
      </c>
      <c r="Z3224">
        <v>0</v>
      </c>
      <c r="AA3224">
        <v>0</v>
      </c>
      <c r="AB3224">
        <v>0</v>
      </c>
      <c r="AC3224">
        <v>0</v>
      </c>
      <c r="AD3224">
        <v>0</v>
      </c>
      <c r="AE3224">
        <v>1</v>
      </c>
      <c r="AF3224">
        <v>1</v>
      </c>
      <c r="AG3224">
        <v>0</v>
      </c>
      <c r="AH3224">
        <v>1</v>
      </c>
      <c r="AI3224">
        <v>0</v>
      </c>
      <c r="AJ3224">
        <v>0</v>
      </c>
      <c r="AK3224">
        <v>0</v>
      </c>
      <c r="AL3224">
        <v>0</v>
      </c>
      <c r="AM3224">
        <v>0</v>
      </c>
      <c r="AN3224">
        <v>0</v>
      </c>
      <c r="AO3224">
        <v>0</v>
      </c>
      <c r="AP3224">
        <v>0</v>
      </c>
      <c r="AQ3224">
        <v>0</v>
      </c>
      <c r="AR3224">
        <v>0</v>
      </c>
      <c r="AS3224">
        <v>0</v>
      </c>
      <c r="AT3224">
        <v>44460</v>
      </c>
      <c r="AU3224">
        <v>44488</v>
      </c>
      <c r="AV3224">
        <v>1</v>
      </c>
      <c r="AW3224">
        <v>1</v>
      </c>
      <c r="AX3224">
        <v>0</v>
      </c>
      <c r="AY3224">
        <v>2021</v>
      </c>
      <c r="AZ3224">
        <v>9</v>
      </c>
      <c r="BA3224">
        <v>30</v>
      </c>
      <c r="BB3224">
        <v>7</v>
      </c>
      <c r="BC3224">
        <v>120000</v>
      </c>
      <c r="BD3224">
        <v>170000</v>
      </c>
      <c r="BE3224" t="s">
        <v>90</v>
      </c>
      <c r="BF3224">
        <v>2021</v>
      </c>
      <c r="BG3224" t="s">
        <v>73</v>
      </c>
      <c r="BH3224" t="s">
        <v>59</v>
      </c>
      <c r="BI3224" t="s">
        <v>9788</v>
      </c>
      <c r="BJ3224" t="s">
        <v>9793</v>
      </c>
    </row>
    <row r="3225" spans="1:62" x14ac:dyDescent="0.35">
      <c r="A3225">
        <v>54031735</v>
      </c>
      <c r="B3225" t="s">
        <v>2976</v>
      </c>
      <c r="C3225" t="s">
        <v>142</v>
      </c>
      <c r="D3225" t="s">
        <v>477</v>
      </c>
      <c r="E3225" t="s">
        <v>8528</v>
      </c>
      <c r="F3225">
        <v>36784889</v>
      </c>
      <c r="G3225" t="s">
        <v>8528</v>
      </c>
      <c r="H3225">
        <v>3.1166</v>
      </c>
      <c r="I3225" s="1">
        <v>44461</v>
      </c>
      <c r="J3225">
        <v>44491.999988425923</v>
      </c>
      <c r="K3225" t="s">
        <v>8529</v>
      </c>
      <c r="L3225" t="s">
        <v>65</v>
      </c>
      <c r="M3225" t="s">
        <v>66</v>
      </c>
      <c r="N3225" t="s">
        <v>67</v>
      </c>
      <c r="Q3225" t="s">
        <v>70</v>
      </c>
      <c r="S3225" t="s">
        <v>71</v>
      </c>
      <c r="T3225" t="s">
        <v>8530</v>
      </c>
      <c r="U3225">
        <v>1</v>
      </c>
      <c r="V3225">
        <v>1</v>
      </c>
      <c r="W3225">
        <v>1</v>
      </c>
      <c r="X3225">
        <v>1</v>
      </c>
      <c r="Y3225">
        <v>0</v>
      </c>
      <c r="Z3225">
        <v>0</v>
      </c>
      <c r="AA3225">
        <v>0</v>
      </c>
      <c r="AB3225">
        <v>0</v>
      </c>
      <c r="AC3225">
        <v>0</v>
      </c>
      <c r="AD3225">
        <v>0</v>
      </c>
      <c r="AE3225">
        <v>1</v>
      </c>
      <c r="AF3225">
        <v>0</v>
      </c>
      <c r="AG3225">
        <v>0</v>
      </c>
      <c r="AH3225">
        <v>1</v>
      </c>
      <c r="AI3225">
        <v>1</v>
      </c>
      <c r="AJ3225">
        <v>0</v>
      </c>
      <c r="AK3225">
        <v>0</v>
      </c>
      <c r="AL3225">
        <v>0</v>
      </c>
      <c r="AM3225">
        <v>0</v>
      </c>
      <c r="AN3225">
        <v>0</v>
      </c>
      <c r="AO3225">
        <v>0</v>
      </c>
      <c r="AP3225">
        <v>0</v>
      </c>
      <c r="AQ3225">
        <v>0</v>
      </c>
      <c r="AR3225">
        <v>0</v>
      </c>
      <c r="AS3225">
        <v>0</v>
      </c>
      <c r="AT3225">
        <v>44461</v>
      </c>
      <c r="AU3225">
        <v>44480</v>
      </c>
      <c r="AV3225">
        <v>0</v>
      </c>
      <c r="AW3225">
        <v>1</v>
      </c>
      <c r="AX3225">
        <v>0</v>
      </c>
      <c r="AY3225">
        <v>2021</v>
      </c>
      <c r="AZ3225">
        <v>9</v>
      </c>
      <c r="BA3225">
        <v>30</v>
      </c>
      <c r="BB3225">
        <v>7</v>
      </c>
      <c r="BF3225">
        <v>2021</v>
      </c>
      <c r="BG3225" t="s">
        <v>104</v>
      </c>
      <c r="BH3225" t="s">
        <v>9822</v>
      </c>
      <c r="BI3225" t="s">
        <v>9788</v>
      </c>
      <c r="BJ3225" t="s">
        <v>9793</v>
      </c>
    </row>
    <row r="3226" spans="1:62" x14ac:dyDescent="0.35">
      <c r="A3226">
        <v>54031837</v>
      </c>
      <c r="B3226" t="s">
        <v>2976</v>
      </c>
      <c r="C3226" t="s">
        <v>142</v>
      </c>
      <c r="D3226" t="s">
        <v>477</v>
      </c>
      <c r="E3226" t="s">
        <v>8528</v>
      </c>
      <c r="F3226">
        <v>36784889</v>
      </c>
      <c r="G3226" t="s">
        <v>8528</v>
      </c>
      <c r="H3226">
        <v>3.1166</v>
      </c>
      <c r="I3226" s="1">
        <v>44461</v>
      </c>
      <c r="J3226">
        <v>44481.041655092587</v>
      </c>
      <c r="K3226" t="s">
        <v>8529</v>
      </c>
      <c r="L3226" t="s">
        <v>65</v>
      </c>
      <c r="M3226" t="s">
        <v>66</v>
      </c>
      <c r="N3226" t="s">
        <v>833</v>
      </c>
      <c r="P3226" t="s">
        <v>8352</v>
      </c>
      <c r="Q3226" t="s">
        <v>70</v>
      </c>
      <c r="S3226" t="s">
        <v>71</v>
      </c>
      <c r="T3226" t="s">
        <v>8531</v>
      </c>
      <c r="U3226">
        <v>1</v>
      </c>
      <c r="V3226">
        <v>1</v>
      </c>
      <c r="W3226">
        <v>1</v>
      </c>
      <c r="X3226">
        <v>1</v>
      </c>
      <c r="Y3226">
        <v>0</v>
      </c>
      <c r="Z3226">
        <v>0</v>
      </c>
      <c r="AA3226">
        <v>0</v>
      </c>
      <c r="AB3226">
        <v>0</v>
      </c>
      <c r="AC3226">
        <v>0</v>
      </c>
      <c r="AD3226">
        <v>0</v>
      </c>
      <c r="AE3226">
        <v>1</v>
      </c>
      <c r="AF3226">
        <v>0</v>
      </c>
      <c r="AG3226">
        <v>0</v>
      </c>
      <c r="AH3226">
        <v>1</v>
      </c>
      <c r="AI3226">
        <v>1</v>
      </c>
      <c r="AJ3226">
        <v>0</v>
      </c>
      <c r="AK3226">
        <v>0</v>
      </c>
      <c r="AL3226">
        <v>0</v>
      </c>
      <c r="AM3226">
        <v>0</v>
      </c>
      <c r="AN3226">
        <v>0</v>
      </c>
      <c r="AO3226">
        <v>0</v>
      </c>
      <c r="AP3226">
        <v>0</v>
      </c>
      <c r="AQ3226">
        <v>0</v>
      </c>
      <c r="AR3226">
        <v>0</v>
      </c>
      <c r="AS3226">
        <v>0</v>
      </c>
      <c r="AT3226">
        <v>44461</v>
      </c>
      <c r="AU3226">
        <v>44480</v>
      </c>
      <c r="AV3226">
        <v>0</v>
      </c>
      <c r="AW3226">
        <v>1</v>
      </c>
      <c r="AX3226">
        <v>0</v>
      </c>
      <c r="AY3226">
        <v>2021</v>
      </c>
      <c r="AZ3226">
        <v>9</v>
      </c>
      <c r="BA3226">
        <v>19</v>
      </c>
      <c r="BB3226">
        <v>7</v>
      </c>
      <c r="BF3226">
        <v>2021</v>
      </c>
      <c r="BG3226" t="s">
        <v>104</v>
      </c>
      <c r="BH3226" t="s">
        <v>9822</v>
      </c>
      <c r="BI3226" t="s">
        <v>9788</v>
      </c>
      <c r="BJ3226" t="s">
        <v>9793</v>
      </c>
    </row>
    <row r="3227" spans="1:62" x14ac:dyDescent="0.35">
      <c r="A3227">
        <v>54031865</v>
      </c>
      <c r="B3227" t="s">
        <v>2976</v>
      </c>
      <c r="C3227" t="s">
        <v>142</v>
      </c>
      <c r="D3227" t="s">
        <v>477</v>
      </c>
      <c r="E3227" t="s">
        <v>8528</v>
      </c>
      <c r="F3227">
        <v>36784889</v>
      </c>
      <c r="G3227" t="s">
        <v>8528</v>
      </c>
      <c r="H3227">
        <v>3.1166</v>
      </c>
      <c r="I3227" s="1">
        <v>44461</v>
      </c>
      <c r="J3227">
        <v>44481.041655092587</v>
      </c>
      <c r="K3227" t="s">
        <v>8529</v>
      </c>
      <c r="L3227" t="s">
        <v>65</v>
      </c>
      <c r="M3227" t="s">
        <v>66</v>
      </c>
      <c r="N3227" t="s">
        <v>8532</v>
      </c>
      <c r="P3227" t="s">
        <v>8533</v>
      </c>
      <c r="Q3227" t="s">
        <v>70</v>
      </c>
      <c r="S3227" t="s">
        <v>71</v>
      </c>
      <c r="T3227" t="s">
        <v>8534</v>
      </c>
      <c r="U3227">
        <v>1</v>
      </c>
      <c r="V3227">
        <v>1</v>
      </c>
      <c r="W3227">
        <v>1</v>
      </c>
      <c r="X3227">
        <v>1</v>
      </c>
      <c r="Y3227">
        <v>0</v>
      </c>
      <c r="Z3227">
        <v>0</v>
      </c>
      <c r="AA3227">
        <v>0</v>
      </c>
      <c r="AB3227">
        <v>0</v>
      </c>
      <c r="AC3227">
        <v>0</v>
      </c>
      <c r="AD3227">
        <v>0</v>
      </c>
      <c r="AE3227">
        <v>1</v>
      </c>
      <c r="AF3227">
        <v>0</v>
      </c>
      <c r="AG3227">
        <v>0</v>
      </c>
      <c r="AH3227">
        <v>1</v>
      </c>
      <c r="AI3227">
        <v>1</v>
      </c>
      <c r="AJ3227">
        <v>0</v>
      </c>
      <c r="AK3227">
        <v>0</v>
      </c>
      <c r="AL3227">
        <v>0</v>
      </c>
      <c r="AM3227">
        <v>0</v>
      </c>
      <c r="AN3227">
        <v>0</v>
      </c>
      <c r="AO3227">
        <v>0</v>
      </c>
      <c r="AP3227">
        <v>0</v>
      </c>
      <c r="AQ3227">
        <v>0</v>
      </c>
      <c r="AR3227">
        <v>0</v>
      </c>
      <c r="AS3227">
        <v>0</v>
      </c>
      <c r="AT3227">
        <v>44461</v>
      </c>
      <c r="AU3227">
        <v>44480</v>
      </c>
      <c r="AV3227">
        <v>0</v>
      </c>
      <c r="AW3227">
        <v>1</v>
      </c>
      <c r="AX3227">
        <v>0</v>
      </c>
      <c r="AY3227">
        <v>2021</v>
      </c>
      <c r="AZ3227">
        <v>9</v>
      </c>
      <c r="BA3227">
        <v>19</v>
      </c>
      <c r="BB3227">
        <v>7</v>
      </c>
      <c r="BF3227">
        <v>2021</v>
      </c>
      <c r="BG3227" t="s">
        <v>104</v>
      </c>
      <c r="BH3227" t="s">
        <v>9822</v>
      </c>
      <c r="BI3227" t="s">
        <v>9788</v>
      </c>
      <c r="BJ3227" t="s">
        <v>9793</v>
      </c>
    </row>
    <row r="3228" spans="1:62" x14ac:dyDescent="0.35">
      <c r="A3228">
        <v>54031886</v>
      </c>
      <c r="B3228" t="s">
        <v>2976</v>
      </c>
      <c r="C3228" t="s">
        <v>142</v>
      </c>
      <c r="D3228" t="s">
        <v>477</v>
      </c>
      <c r="E3228" t="s">
        <v>8528</v>
      </c>
      <c r="F3228">
        <v>36784889</v>
      </c>
      <c r="G3228" t="s">
        <v>8528</v>
      </c>
      <c r="H3228">
        <v>3.1166</v>
      </c>
      <c r="I3228" s="1">
        <v>44461</v>
      </c>
      <c r="J3228">
        <v>44481.041655092587</v>
      </c>
      <c r="K3228" t="s">
        <v>8529</v>
      </c>
      <c r="L3228" t="s">
        <v>65</v>
      </c>
      <c r="M3228" t="s">
        <v>66</v>
      </c>
      <c r="N3228" t="s">
        <v>8535</v>
      </c>
      <c r="P3228" t="s">
        <v>8536</v>
      </c>
      <c r="Q3228" t="s">
        <v>70</v>
      </c>
      <c r="S3228" t="s">
        <v>71</v>
      </c>
      <c r="T3228" t="s">
        <v>8537</v>
      </c>
      <c r="U3228">
        <v>1</v>
      </c>
      <c r="V3228">
        <v>1</v>
      </c>
      <c r="W3228">
        <v>1</v>
      </c>
      <c r="X3228">
        <v>1</v>
      </c>
      <c r="Y3228">
        <v>0</v>
      </c>
      <c r="Z3228">
        <v>0</v>
      </c>
      <c r="AA3228">
        <v>0</v>
      </c>
      <c r="AB3228">
        <v>0</v>
      </c>
      <c r="AC3228">
        <v>0</v>
      </c>
      <c r="AD3228">
        <v>0</v>
      </c>
      <c r="AE3228">
        <v>1</v>
      </c>
      <c r="AF3228">
        <v>0</v>
      </c>
      <c r="AG3228">
        <v>0</v>
      </c>
      <c r="AH3228">
        <v>1</v>
      </c>
      <c r="AI3228">
        <v>1</v>
      </c>
      <c r="AJ3228">
        <v>0</v>
      </c>
      <c r="AK3228">
        <v>0</v>
      </c>
      <c r="AL3228">
        <v>0</v>
      </c>
      <c r="AM3228">
        <v>0</v>
      </c>
      <c r="AN3228">
        <v>0</v>
      </c>
      <c r="AO3228">
        <v>0</v>
      </c>
      <c r="AP3228">
        <v>0</v>
      </c>
      <c r="AQ3228">
        <v>0</v>
      </c>
      <c r="AR3228">
        <v>0</v>
      </c>
      <c r="AS3228">
        <v>0</v>
      </c>
      <c r="AT3228">
        <v>44461</v>
      </c>
      <c r="AU3228">
        <v>44480</v>
      </c>
      <c r="AV3228">
        <v>0</v>
      </c>
      <c r="AW3228">
        <v>1</v>
      </c>
      <c r="AX3228">
        <v>0</v>
      </c>
      <c r="AY3228">
        <v>2021</v>
      </c>
      <c r="AZ3228">
        <v>9</v>
      </c>
      <c r="BA3228">
        <v>19</v>
      </c>
      <c r="BB3228">
        <v>7</v>
      </c>
      <c r="BF3228">
        <v>2021</v>
      </c>
      <c r="BG3228" t="s">
        <v>104</v>
      </c>
      <c r="BH3228" t="s">
        <v>9822</v>
      </c>
      <c r="BI3228" t="s">
        <v>9788</v>
      </c>
      <c r="BJ3228" t="s">
        <v>9793</v>
      </c>
    </row>
    <row r="3229" spans="1:62" x14ac:dyDescent="0.35">
      <c r="A3229">
        <v>54031907</v>
      </c>
      <c r="B3229" t="s">
        <v>2976</v>
      </c>
      <c r="C3229" t="s">
        <v>142</v>
      </c>
      <c r="D3229" t="s">
        <v>477</v>
      </c>
      <c r="E3229" t="s">
        <v>8528</v>
      </c>
      <c r="F3229">
        <v>36784889</v>
      </c>
      <c r="G3229" t="s">
        <v>8528</v>
      </c>
      <c r="H3229">
        <v>3.1166</v>
      </c>
      <c r="I3229" s="1">
        <v>44461</v>
      </c>
      <c r="J3229">
        <v>44481.041655092587</v>
      </c>
      <c r="K3229" t="s">
        <v>8529</v>
      </c>
      <c r="L3229" t="s">
        <v>65</v>
      </c>
      <c r="M3229" t="s">
        <v>66</v>
      </c>
      <c r="N3229" t="s">
        <v>4140</v>
      </c>
      <c r="P3229" t="s">
        <v>8538</v>
      </c>
      <c r="Q3229" t="s">
        <v>70</v>
      </c>
      <c r="S3229" t="s">
        <v>71</v>
      </c>
      <c r="T3229" t="s">
        <v>8539</v>
      </c>
      <c r="U3229">
        <v>1</v>
      </c>
      <c r="V3229">
        <v>1</v>
      </c>
      <c r="W3229">
        <v>1</v>
      </c>
      <c r="X3229">
        <v>1</v>
      </c>
      <c r="Y3229">
        <v>0</v>
      </c>
      <c r="Z3229">
        <v>0</v>
      </c>
      <c r="AA3229">
        <v>0</v>
      </c>
      <c r="AB3229">
        <v>0</v>
      </c>
      <c r="AC3229">
        <v>0</v>
      </c>
      <c r="AD3229">
        <v>0</v>
      </c>
      <c r="AE3229">
        <v>1</v>
      </c>
      <c r="AF3229">
        <v>0</v>
      </c>
      <c r="AG3229">
        <v>0</v>
      </c>
      <c r="AH3229">
        <v>1</v>
      </c>
      <c r="AI3229">
        <v>1</v>
      </c>
      <c r="AJ3229">
        <v>0</v>
      </c>
      <c r="AK3229">
        <v>0</v>
      </c>
      <c r="AL3229">
        <v>0</v>
      </c>
      <c r="AM3229">
        <v>0</v>
      </c>
      <c r="AN3229">
        <v>0</v>
      </c>
      <c r="AO3229">
        <v>0</v>
      </c>
      <c r="AP3229">
        <v>0</v>
      </c>
      <c r="AQ3229">
        <v>0</v>
      </c>
      <c r="AR3229">
        <v>0</v>
      </c>
      <c r="AS3229">
        <v>0</v>
      </c>
      <c r="AT3229">
        <v>44461</v>
      </c>
      <c r="AU3229">
        <v>44480</v>
      </c>
      <c r="AV3229">
        <v>0</v>
      </c>
      <c r="AW3229">
        <v>1</v>
      </c>
      <c r="AX3229">
        <v>0</v>
      </c>
      <c r="AY3229">
        <v>2021</v>
      </c>
      <c r="AZ3229">
        <v>9</v>
      </c>
      <c r="BA3229">
        <v>19</v>
      </c>
      <c r="BB3229">
        <v>7</v>
      </c>
      <c r="BF3229">
        <v>2021</v>
      </c>
      <c r="BG3229" t="s">
        <v>104</v>
      </c>
      <c r="BH3229" t="s">
        <v>9822</v>
      </c>
      <c r="BI3229" t="s">
        <v>9788</v>
      </c>
      <c r="BJ3229" t="s">
        <v>9793</v>
      </c>
    </row>
    <row r="3230" spans="1:62" x14ac:dyDescent="0.35">
      <c r="A3230">
        <v>54031942</v>
      </c>
      <c r="B3230" t="s">
        <v>2976</v>
      </c>
      <c r="C3230" t="s">
        <v>142</v>
      </c>
      <c r="D3230" t="s">
        <v>477</v>
      </c>
      <c r="E3230" t="s">
        <v>8528</v>
      </c>
      <c r="F3230">
        <v>36784889</v>
      </c>
      <c r="G3230" t="s">
        <v>8528</v>
      </c>
      <c r="H3230">
        <v>3.1166</v>
      </c>
      <c r="I3230" s="1">
        <v>44461</v>
      </c>
      <c r="J3230">
        <v>44481.041655092587</v>
      </c>
      <c r="K3230" t="s">
        <v>8529</v>
      </c>
      <c r="L3230" t="s">
        <v>65</v>
      </c>
      <c r="M3230" t="s">
        <v>66</v>
      </c>
      <c r="N3230" t="s">
        <v>8540</v>
      </c>
      <c r="P3230" t="s">
        <v>8541</v>
      </c>
      <c r="Q3230" t="s">
        <v>70</v>
      </c>
      <c r="S3230" t="s">
        <v>71</v>
      </c>
      <c r="T3230" t="s">
        <v>8542</v>
      </c>
      <c r="U3230">
        <v>1</v>
      </c>
      <c r="V3230">
        <v>1</v>
      </c>
      <c r="W3230">
        <v>1</v>
      </c>
      <c r="X3230">
        <v>1</v>
      </c>
      <c r="Y3230">
        <v>0</v>
      </c>
      <c r="Z3230">
        <v>0</v>
      </c>
      <c r="AA3230">
        <v>0</v>
      </c>
      <c r="AB3230">
        <v>0</v>
      </c>
      <c r="AC3230">
        <v>0</v>
      </c>
      <c r="AD3230">
        <v>0</v>
      </c>
      <c r="AE3230">
        <v>1</v>
      </c>
      <c r="AF3230">
        <v>0</v>
      </c>
      <c r="AG3230">
        <v>0</v>
      </c>
      <c r="AH3230">
        <v>1</v>
      </c>
      <c r="AI3230">
        <v>1</v>
      </c>
      <c r="AJ3230">
        <v>0</v>
      </c>
      <c r="AK3230">
        <v>0</v>
      </c>
      <c r="AL3230">
        <v>0</v>
      </c>
      <c r="AM3230">
        <v>0</v>
      </c>
      <c r="AN3230">
        <v>0</v>
      </c>
      <c r="AO3230">
        <v>0</v>
      </c>
      <c r="AP3230">
        <v>0</v>
      </c>
      <c r="AQ3230">
        <v>0</v>
      </c>
      <c r="AR3230">
        <v>0</v>
      </c>
      <c r="AS3230">
        <v>0</v>
      </c>
      <c r="AT3230">
        <v>44461</v>
      </c>
      <c r="AU3230">
        <v>44480</v>
      </c>
      <c r="AV3230">
        <v>0</v>
      </c>
      <c r="AW3230">
        <v>1</v>
      </c>
      <c r="AX3230">
        <v>0</v>
      </c>
      <c r="AY3230">
        <v>2021</v>
      </c>
      <c r="AZ3230">
        <v>9</v>
      </c>
      <c r="BA3230">
        <v>19</v>
      </c>
      <c r="BB3230">
        <v>7</v>
      </c>
      <c r="BF3230">
        <v>2021</v>
      </c>
      <c r="BG3230" t="s">
        <v>104</v>
      </c>
      <c r="BH3230" t="s">
        <v>9822</v>
      </c>
      <c r="BI3230" t="s">
        <v>9788</v>
      </c>
      <c r="BJ3230" t="s">
        <v>9793</v>
      </c>
    </row>
    <row r="3231" spans="1:62" x14ac:dyDescent="0.35">
      <c r="A3231">
        <v>54031974</v>
      </c>
      <c r="B3231" t="s">
        <v>2976</v>
      </c>
      <c r="C3231" t="s">
        <v>142</v>
      </c>
      <c r="D3231" t="s">
        <v>477</v>
      </c>
      <c r="E3231" t="s">
        <v>8528</v>
      </c>
      <c r="F3231">
        <v>36784889</v>
      </c>
      <c r="G3231" t="s">
        <v>8528</v>
      </c>
      <c r="H3231">
        <v>3.1166</v>
      </c>
      <c r="I3231" s="1">
        <v>44461</v>
      </c>
      <c r="J3231">
        <v>44481.041655092587</v>
      </c>
      <c r="K3231" t="s">
        <v>8529</v>
      </c>
      <c r="L3231" t="s">
        <v>65</v>
      </c>
      <c r="M3231" t="s">
        <v>66</v>
      </c>
      <c r="N3231" t="s">
        <v>716</v>
      </c>
      <c r="P3231" t="s">
        <v>8543</v>
      </c>
      <c r="Q3231" t="s">
        <v>70</v>
      </c>
      <c r="S3231" t="s">
        <v>71</v>
      </c>
      <c r="T3231" t="s">
        <v>8544</v>
      </c>
      <c r="U3231">
        <v>1</v>
      </c>
      <c r="V3231">
        <v>1</v>
      </c>
      <c r="W3231">
        <v>1</v>
      </c>
      <c r="X3231">
        <v>1</v>
      </c>
      <c r="Y3231">
        <v>0</v>
      </c>
      <c r="Z3231">
        <v>0</v>
      </c>
      <c r="AA3231">
        <v>0</v>
      </c>
      <c r="AB3231">
        <v>0</v>
      </c>
      <c r="AC3231">
        <v>0</v>
      </c>
      <c r="AD3231">
        <v>0</v>
      </c>
      <c r="AE3231">
        <v>1</v>
      </c>
      <c r="AF3231">
        <v>0</v>
      </c>
      <c r="AG3231">
        <v>0</v>
      </c>
      <c r="AH3231">
        <v>1</v>
      </c>
      <c r="AI3231">
        <v>1</v>
      </c>
      <c r="AJ3231">
        <v>0</v>
      </c>
      <c r="AK3231">
        <v>0</v>
      </c>
      <c r="AL3231">
        <v>0</v>
      </c>
      <c r="AM3231">
        <v>0</v>
      </c>
      <c r="AN3231">
        <v>0</v>
      </c>
      <c r="AO3231">
        <v>0</v>
      </c>
      <c r="AP3231">
        <v>0</v>
      </c>
      <c r="AQ3231">
        <v>0</v>
      </c>
      <c r="AR3231">
        <v>0</v>
      </c>
      <c r="AS3231">
        <v>0</v>
      </c>
      <c r="AT3231">
        <v>44461</v>
      </c>
      <c r="AU3231">
        <v>44480</v>
      </c>
      <c r="AV3231">
        <v>0</v>
      </c>
      <c r="AW3231">
        <v>1</v>
      </c>
      <c r="AX3231">
        <v>0</v>
      </c>
      <c r="AY3231">
        <v>2021</v>
      </c>
      <c r="AZ3231">
        <v>9</v>
      </c>
      <c r="BA3231">
        <v>19</v>
      </c>
      <c r="BB3231">
        <v>7</v>
      </c>
      <c r="BF3231">
        <v>2021</v>
      </c>
      <c r="BG3231" t="s">
        <v>104</v>
      </c>
      <c r="BH3231" t="s">
        <v>9822</v>
      </c>
      <c r="BI3231" t="s">
        <v>9788</v>
      </c>
      <c r="BJ3231" t="s">
        <v>9793</v>
      </c>
    </row>
    <row r="3232" spans="1:62" x14ac:dyDescent="0.35">
      <c r="A3232">
        <v>54031996</v>
      </c>
      <c r="B3232" t="s">
        <v>2976</v>
      </c>
      <c r="C3232" t="s">
        <v>142</v>
      </c>
      <c r="D3232" t="s">
        <v>477</v>
      </c>
      <c r="E3232" t="s">
        <v>8528</v>
      </c>
      <c r="F3232">
        <v>36784889</v>
      </c>
      <c r="G3232" t="s">
        <v>8528</v>
      </c>
      <c r="H3232">
        <v>3.1166</v>
      </c>
      <c r="I3232" s="1">
        <v>44461</v>
      </c>
      <c r="J3232">
        <v>44481.041655092587</v>
      </c>
      <c r="K3232" t="s">
        <v>8529</v>
      </c>
      <c r="L3232" t="s">
        <v>65</v>
      </c>
      <c r="M3232" t="s">
        <v>66</v>
      </c>
      <c r="N3232" t="s">
        <v>565</v>
      </c>
      <c r="P3232" t="s">
        <v>8545</v>
      </c>
      <c r="Q3232" t="s">
        <v>70</v>
      </c>
      <c r="S3232" t="s">
        <v>71</v>
      </c>
      <c r="T3232" t="s">
        <v>8546</v>
      </c>
      <c r="U3232">
        <v>1</v>
      </c>
      <c r="V3232">
        <v>1</v>
      </c>
      <c r="W3232">
        <v>1</v>
      </c>
      <c r="X3232">
        <v>1</v>
      </c>
      <c r="Y3232">
        <v>0</v>
      </c>
      <c r="Z3232">
        <v>0</v>
      </c>
      <c r="AA3232">
        <v>0</v>
      </c>
      <c r="AB3232">
        <v>0</v>
      </c>
      <c r="AC3232">
        <v>0</v>
      </c>
      <c r="AD3232">
        <v>0</v>
      </c>
      <c r="AE3232">
        <v>1</v>
      </c>
      <c r="AF3232">
        <v>0</v>
      </c>
      <c r="AG3232">
        <v>0</v>
      </c>
      <c r="AH3232">
        <v>1</v>
      </c>
      <c r="AI3232">
        <v>1</v>
      </c>
      <c r="AJ3232">
        <v>0</v>
      </c>
      <c r="AK3232">
        <v>0</v>
      </c>
      <c r="AL3232">
        <v>0</v>
      </c>
      <c r="AM3232">
        <v>0</v>
      </c>
      <c r="AN3232">
        <v>0</v>
      </c>
      <c r="AO3232">
        <v>0</v>
      </c>
      <c r="AP3232">
        <v>0</v>
      </c>
      <c r="AQ3232">
        <v>0</v>
      </c>
      <c r="AR3232">
        <v>0</v>
      </c>
      <c r="AS3232">
        <v>0</v>
      </c>
      <c r="AT3232">
        <v>44461</v>
      </c>
      <c r="AU3232">
        <v>44480</v>
      </c>
      <c r="AV3232">
        <v>0</v>
      </c>
      <c r="AW3232">
        <v>1</v>
      </c>
      <c r="AX3232">
        <v>0</v>
      </c>
      <c r="AY3232">
        <v>2021</v>
      </c>
      <c r="AZ3232">
        <v>9</v>
      </c>
      <c r="BA3232">
        <v>19</v>
      </c>
      <c r="BB3232">
        <v>7</v>
      </c>
      <c r="BF3232">
        <v>2021</v>
      </c>
      <c r="BG3232" t="s">
        <v>104</v>
      </c>
      <c r="BH3232" t="s">
        <v>9822</v>
      </c>
      <c r="BI3232" t="s">
        <v>9788</v>
      </c>
      <c r="BJ3232" t="s">
        <v>9793</v>
      </c>
    </row>
    <row r="3233" spans="1:62" x14ac:dyDescent="0.35">
      <c r="A3233">
        <v>54035647</v>
      </c>
      <c r="B3233" t="s">
        <v>8547</v>
      </c>
      <c r="C3233" t="s">
        <v>75</v>
      </c>
      <c r="D3233" t="s">
        <v>159</v>
      </c>
      <c r="E3233" t="s">
        <v>8548</v>
      </c>
      <c r="F3233">
        <v>45662982</v>
      </c>
      <c r="G3233" t="s">
        <v>8548</v>
      </c>
      <c r="H3233">
        <v>3</v>
      </c>
      <c r="I3233" s="1">
        <v>44461</v>
      </c>
      <c r="J3233">
        <v>44491.999988425923</v>
      </c>
      <c r="K3233" t="s">
        <v>8549</v>
      </c>
      <c r="L3233" t="s">
        <v>65</v>
      </c>
      <c r="M3233" t="s">
        <v>120</v>
      </c>
      <c r="N3233" t="s">
        <v>121</v>
      </c>
      <c r="O3233" t="s">
        <v>583</v>
      </c>
      <c r="Q3233" t="s">
        <v>70</v>
      </c>
      <c r="S3233" t="s">
        <v>82</v>
      </c>
      <c r="T3233" t="s">
        <v>8550</v>
      </c>
      <c r="U3233">
        <v>0</v>
      </c>
      <c r="V3233">
        <v>1</v>
      </c>
      <c r="W3233">
        <v>0</v>
      </c>
      <c r="X3233">
        <v>1</v>
      </c>
      <c r="Y3233">
        <v>0</v>
      </c>
      <c r="Z3233">
        <v>0</v>
      </c>
      <c r="AA3233">
        <v>0</v>
      </c>
      <c r="AB3233">
        <v>0</v>
      </c>
      <c r="AC3233">
        <v>0</v>
      </c>
      <c r="AD3233">
        <v>0</v>
      </c>
      <c r="AE3233">
        <v>1</v>
      </c>
      <c r="AF3233">
        <v>0</v>
      </c>
      <c r="AG3233">
        <v>0</v>
      </c>
      <c r="AH3233">
        <v>1</v>
      </c>
      <c r="AI3233">
        <v>0</v>
      </c>
      <c r="AJ3233">
        <v>0</v>
      </c>
      <c r="AK3233">
        <v>0</v>
      </c>
      <c r="AL3233">
        <v>0</v>
      </c>
      <c r="AM3233">
        <v>0</v>
      </c>
      <c r="AN3233">
        <v>0</v>
      </c>
      <c r="AO3233">
        <v>0</v>
      </c>
      <c r="AP3233">
        <v>0</v>
      </c>
      <c r="AQ3233">
        <v>0</v>
      </c>
      <c r="AR3233">
        <v>0</v>
      </c>
      <c r="AS3233">
        <v>0</v>
      </c>
      <c r="AT3233">
        <v>44461</v>
      </c>
      <c r="AU3233">
        <v>44472</v>
      </c>
      <c r="AV3233">
        <v>0</v>
      </c>
      <c r="AW3233">
        <v>1</v>
      </c>
      <c r="AX3233">
        <v>0</v>
      </c>
      <c r="AY3233">
        <v>2021</v>
      </c>
      <c r="AZ3233">
        <v>9</v>
      </c>
      <c r="BA3233">
        <v>30</v>
      </c>
      <c r="BB3233">
        <v>4</v>
      </c>
      <c r="BF3233">
        <v>2021</v>
      </c>
      <c r="BG3233" t="s">
        <v>104</v>
      </c>
      <c r="BH3233" t="s">
        <v>9822</v>
      </c>
      <c r="BI3233" t="s">
        <v>9788</v>
      </c>
      <c r="BJ3233" t="s">
        <v>9793</v>
      </c>
    </row>
    <row r="3234" spans="1:62" x14ac:dyDescent="0.35">
      <c r="A3234">
        <v>54037785</v>
      </c>
      <c r="B3234" t="s">
        <v>116</v>
      </c>
      <c r="C3234" t="s">
        <v>61</v>
      </c>
      <c r="D3234" t="s">
        <v>125</v>
      </c>
      <c r="E3234" t="s">
        <v>1418</v>
      </c>
      <c r="F3234">
        <v>27372708</v>
      </c>
      <c r="G3234" t="s">
        <v>1419</v>
      </c>
      <c r="H3234">
        <v>4.4000000000000004</v>
      </c>
      <c r="I3234" s="1">
        <v>44462</v>
      </c>
      <c r="J3234">
        <v>44492.999988425923</v>
      </c>
      <c r="K3234" t="s">
        <v>8551</v>
      </c>
      <c r="L3234" t="s">
        <v>65</v>
      </c>
      <c r="M3234" t="s">
        <v>66</v>
      </c>
      <c r="N3234" t="s">
        <v>67</v>
      </c>
      <c r="O3234" t="s">
        <v>68</v>
      </c>
      <c r="P3234" t="s">
        <v>67</v>
      </c>
      <c r="Q3234" t="s">
        <v>70</v>
      </c>
      <c r="S3234" t="s">
        <v>71</v>
      </c>
      <c r="T3234" t="s">
        <v>8552</v>
      </c>
      <c r="U3234">
        <v>0</v>
      </c>
      <c r="V3234">
        <v>1</v>
      </c>
      <c r="W3234">
        <v>1</v>
      </c>
      <c r="X3234">
        <v>1</v>
      </c>
      <c r="Y3234">
        <v>0</v>
      </c>
      <c r="Z3234">
        <v>0</v>
      </c>
      <c r="AA3234">
        <v>0</v>
      </c>
      <c r="AB3234">
        <v>0</v>
      </c>
      <c r="AC3234">
        <v>0</v>
      </c>
      <c r="AD3234">
        <v>0</v>
      </c>
      <c r="AE3234">
        <v>0</v>
      </c>
      <c r="AF3234">
        <v>0</v>
      </c>
      <c r="AG3234">
        <v>0</v>
      </c>
      <c r="AH3234">
        <v>1</v>
      </c>
      <c r="AI3234">
        <v>0</v>
      </c>
      <c r="AJ3234">
        <v>0</v>
      </c>
      <c r="AK3234">
        <v>0</v>
      </c>
      <c r="AL3234">
        <v>0</v>
      </c>
      <c r="AM3234">
        <v>0</v>
      </c>
      <c r="AN3234">
        <v>0</v>
      </c>
      <c r="AO3234">
        <v>0</v>
      </c>
      <c r="AP3234">
        <v>1</v>
      </c>
      <c r="AQ3234">
        <v>0</v>
      </c>
      <c r="AR3234">
        <v>0</v>
      </c>
      <c r="AS3234">
        <v>0</v>
      </c>
      <c r="AT3234">
        <v>44461</v>
      </c>
      <c r="AU3234">
        <v>44492</v>
      </c>
      <c r="AV3234">
        <v>0</v>
      </c>
      <c r="AW3234">
        <v>1</v>
      </c>
      <c r="AX3234">
        <v>0</v>
      </c>
      <c r="AY3234">
        <v>2021</v>
      </c>
      <c r="AZ3234">
        <v>9</v>
      </c>
      <c r="BA3234">
        <v>30</v>
      </c>
      <c r="BB3234">
        <v>5</v>
      </c>
      <c r="BF3234">
        <v>2021</v>
      </c>
      <c r="BG3234" t="s">
        <v>104</v>
      </c>
      <c r="BH3234" t="s">
        <v>9822</v>
      </c>
      <c r="BI3234" t="s">
        <v>9788</v>
      </c>
      <c r="BJ3234" t="s">
        <v>9796</v>
      </c>
    </row>
    <row r="3235" spans="1:62" x14ac:dyDescent="0.35">
      <c r="A3235">
        <v>54041918</v>
      </c>
      <c r="B3235" t="s">
        <v>8553</v>
      </c>
      <c r="C3235" t="s">
        <v>75</v>
      </c>
      <c r="D3235" t="s">
        <v>159</v>
      </c>
      <c r="E3235" t="s">
        <v>118</v>
      </c>
      <c r="F3235">
        <v>45669036</v>
      </c>
      <c r="I3235" s="1">
        <v>44462</v>
      </c>
      <c r="J3235">
        <v>44492.502511574072</v>
      </c>
      <c r="K3235" t="s">
        <v>8554</v>
      </c>
      <c r="L3235" t="s">
        <v>65</v>
      </c>
      <c r="M3235" t="s">
        <v>66</v>
      </c>
      <c r="N3235" t="s">
        <v>67</v>
      </c>
      <c r="O3235" t="s">
        <v>68</v>
      </c>
      <c r="P3235" t="s">
        <v>67</v>
      </c>
      <c r="Q3235" t="s">
        <v>70</v>
      </c>
      <c r="R3235" t="s">
        <v>8555</v>
      </c>
      <c r="S3235" t="s">
        <v>71</v>
      </c>
      <c r="T3235" t="s">
        <v>8556</v>
      </c>
      <c r="U3235">
        <v>0</v>
      </c>
      <c r="V3235">
        <v>1</v>
      </c>
      <c r="W3235">
        <v>1</v>
      </c>
      <c r="X3235">
        <v>1</v>
      </c>
      <c r="Y3235">
        <v>0</v>
      </c>
      <c r="Z3235">
        <v>0</v>
      </c>
      <c r="AA3235">
        <v>0</v>
      </c>
      <c r="AB3235">
        <v>0</v>
      </c>
      <c r="AC3235">
        <v>0</v>
      </c>
      <c r="AD3235">
        <v>0</v>
      </c>
      <c r="AE3235">
        <v>1</v>
      </c>
      <c r="AF3235">
        <v>0</v>
      </c>
      <c r="AG3235">
        <v>0</v>
      </c>
      <c r="AH3235">
        <v>1</v>
      </c>
      <c r="AI3235">
        <v>0</v>
      </c>
      <c r="AJ3235">
        <v>0</v>
      </c>
      <c r="AK3235">
        <v>0</v>
      </c>
      <c r="AL3235">
        <v>0</v>
      </c>
      <c r="AM3235">
        <v>0</v>
      </c>
      <c r="AN3235">
        <v>0</v>
      </c>
      <c r="AO3235">
        <v>0</v>
      </c>
      <c r="AP3235">
        <v>0</v>
      </c>
      <c r="AQ3235">
        <v>0</v>
      </c>
      <c r="AR3235">
        <v>0</v>
      </c>
      <c r="AS3235">
        <v>0</v>
      </c>
      <c r="AT3235">
        <v>44462</v>
      </c>
      <c r="AU3235">
        <v>44492</v>
      </c>
      <c r="AV3235">
        <v>1</v>
      </c>
      <c r="AW3235">
        <v>1</v>
      </c>
      <c r="AX3235">
        <v>0</v>
      </c>
      <c r="AY3235">
        <v>2021</v>
      </c>
      <c r="AZ3235">
        <v>9</v>
      </c>
      <c r="BA3235">
        <v>30</v>
      </c>
      <c r="BB3235">
        <v>5</v>
      </c>
      <c r="BC3235">
        <v>130000</v>
      </c>
      <c r="BD3235">
        <v>140000</v>
      </c>
      <c r="BE3235" t="s">
        <v>90</v>
      </c>
      <c r="BF3235">
        <v>2021</v>
      </c>
      <c r="BG3235" t="s">
        <v>73</v>
      </c>
      <c r="BH3235" t="s">
        <v>59</v>
      </c>
      <c r="BI3235" t="s">
        <v>9788</v>
      </c>
      <c r="BJ3235" t="s">
        <v>9796</v>
      </c>
    </row>
    <row r="3236" spans="1:62" x14ac:dyDescent="0.35">
      <c r="A3236">
        <v>54048762</v>
      </c>
      <c r="B3236" t="s">
        <v>8557</v>
      </c>
      <c r="C3236" t="s">
        <v>75</v>
      </c>
      <c r="D3236" t="s">
        <v>236</v>
      </c>
      <c r="E3236" t="s">
        <v>3105</v>
      </c>
      <c r="F3236">
        <v>34308753</v>
      </c>
      <c r="I3236" s="1">
        <v>44462</v>
      </c>
      <c r="J3236">
        <v>44492.999988425923</v>
      </c>
      <c r="K3236" t="s">
        <v>8558</v>
      </c>
      <c r="L3236" t="s">
        <v>65</v>
      </c>
      <c r="M3236" t="s">
        <v>66</v>
      </c>
      <c r="N3236" t="s">
        <v>67</v>
      </c>
      <c r="Q3236" t="s">
        <v>70</v>
      </c>
      <c r="R3236" t="s">
        <v>8201</v>
      </c>
      <c r="S3236" t="s">
        <v>71</v>
      </c>
      <c r="T3236" t="s">
        <v>8559</v>
      </c>
      <c r="U3236">
        <v>0</v>
      </c>
      <c r="V3236">
        <v>1</v>
      </c>
      <c r="W3236">
        <v>0</v>
      </c>
      <c r="X3236">
        <v>1</v>
      </c>
      <c r="Y3236">
        <v>0</v>
      </c>
      <c r="Z3236">
        <v>0</v>
      </c>
      <c r="AA3236">
        <v>0</v>
      </c>
      <c r="AB3236">
        <v>0</v>
      </c>
      <c r="AC3236">
        <v>0</v>
      </c>
      <c r="AD3236">
        <v>0</v>
      </c>
      <c r="AE3236">
        <v>1</v>
      </c>
      <c r="AF3236">
        <v>0</v>
      </c>
      <c r="AG3236">
        <v>0</v>
      </c>
      <c r="AH3236">
        <v>1</v>
      </c>
      <c r="AI3236">
        <v>0</v>
      </c>
      <c r="AJ3236">
        <v>0</v>
      </c>
      <c r="AK3236">
        <v>0</v>
      </c>
      <c r="AL3236">
        <v>0</v>
      </c>
      <c r="AM3236">
        <v>0</v>
      </c>
      <c r="AN3236">
        <v>0</v>
      </c>
      <c r="AO3236">
        <v>0</v>
      </c>
      <c r="AP3236">
        <v>0</v>
      </c>
      <c r="AQ3236">
        <v>0</v>
      </c>
      <c r="AR3236">
        <v>0</v>
      </c>
      <c r="AS3236">
        <v>0</v>
      </c>
      <c r="AT3236">
        <v>44462</v>
      </c>
      <c r="AU3236">
        <v>44492</v>
      </c>
      <c r="AV3236">
        <v>1</v>
      </c>
      <c r="AW3236">
        <v>1</v>
      </c>
      <c r="AX3236">
        <v>0</v>
      </c>
      <c r="AY3236">
        <v>2021</v>
      </c>
      <c r="AZ3236">
        <v>9</v>
      </c>
      <c r="BA3236">
        <v>30</v>
      </c>
      <c r="BB3236">
        <v>4</v>
      </c>
      <c r="BF3236">
        <v>2021</v>
      </c>
      <c r="BG3236" t="s">
        <v>73</v>
      </c>
      <c r="BH3236" t="s">
        <v>59</v>
      </c>
      <c r="BI3236" t="s">
        <v>9788</v>
      </c>
      <c r="BJ3236" t="s">
        <v>9796</v>
      </c>
    </row>
    <row r="3237" spans="1:62" x14ac:dyDescent="0.35">
      <c r="A3237">
        <v>54048764</v>
      </c>
      <c r="B3237" t="s">
        <v>8557</v>
      </c>
      <c r="C3237" t="s">
        <v>75</v>
      </c>
      <c r="D3237" t="s">
        <v>236</v>
      </c>
      <c r="E3237" t="s">
        <v>3105</v>
      </c>
      <c r="F3237">
        <v>34308753</v>
      </c>
      <c r="I3237" s="1">
        <v>44462</v>
      </c>
      <c r="J3237">
        <v>44492.999988425923</v>
      </c>
      <c r="K3237" t="s">
        <v>8558</v>
      </c>
      <c r="L3237" t="s">
        <v>65</v>
      </c>
      <c r="M3237" t="s">
        <v>66</v>
      </c>
      <c r="N3237" t="s">
        <v>67</v>
      </c>
      <c r="O3237" t="s">
        <v>68</v>
      </c>
      <c r="P3237" t="s">
        <v>67</v>
      </c>
      <c r="Q3237" t="s">
        <v>70</v>
      </c>
      <c r="R3237" t="s">
        <v>8201</v>
      </c>
      <c r="S3237" t="s">
        <v>71</v>
      </c>
      <c r="T3237" t="s">
        <v>8560</v>
      </c>
      <c r="U3237">
        <v>0</v>
      </c>
      <c r="V3237">
        <v>1</v>
      </c>
      <c r="W3237">
        <v>0</v>
      </c>
      <c r="X3237">
        <v>1</v>
      </c>
      <c r="Y3237">
        <v>0</v>
      </c>
      <c r="Z3237">
        <v>0</v>
      </c>
      <c r="AA3237">
        <v>0</v>
      </c>
      <c r="AB3237">
        <v>0</v>
      </c>
      <c r="AC3237">
        <v>0</v>
      </c>
      <c r="AD3237">
        <v>0</v>
      </c>
      <c r="AE3237">
        <v>1</v>
      </c>
      <c r="AF3237">
        <v>0</v>
      </c>
      <c r="AG3237">
        <v>0</v>
      </c>
      <c r="AH3237">
        <v>1</v>
      </c>
      <c r="AI3237">
        <v>0</v>
      </c>
      <c r="AJ3237">
        <v>0</v>
      </c>
      <c r="AK3237">
        <v>0</v>
      </c>
      <c r="AL3237">
        <v>0</v>
      </c>
      <c r="AM3237">
        <v>0</v>
      </c>
      <c r="AN3237">
        <v>0</v>
      </c>
      <c r="AO3237">
        <v>0</v>
      </c>
      <c r="AP3237">
        <v>0</v>
      </c>
      <c r="AQ3237">
        <v>0</v>
      </c>
      <c r="AR3237">
        <v>0</v>
      </c>
      <c r="AS3237">
        <v>0</v>
      </c>
      <c r="AT3237">
        <v>44462</v>
      </c>
      <c r="AU3237">
        <v>44492</v>
      </c>
      <c r="AV3237">
        <v>1</v>
      </c>
      <c r="AW3237">
        <v>1</v>
      </c>
      <c r="AX3237">
        <v>0</v>
      </c>
      <c r="AY3237">
        <v>2021</v>
      </c>
      <c r="AZ3237">
        <v>9</v>
      </c>
      <c r="BA3237">
        <v>30</v>
      </c>
      <c r="BB3237">
        <v>4</v>
      </c>
      <c r="BF3237">
        <v>2021</v>
      </c>
      <c r="BG3237" t="s">
        <v>73</v>
      </c>
      <c r="BH3237" t="s">
        <v>59</v>
      </c>
      <c r="BI3237" t="s">
        <v>9788</v>
      </c>
      <c r="BJ3237" t="s">
        <v>9796</v>
      </c>
    </row>
    <row r="3238" spans="1:62" x14ac:dyDescent="0.35">
      <c r="A3238">
        <v>54053519</v>
      </c>
      <c r="B3238" t="s">
        <v>8561</v>
      </c>
      <c r="C3238" t="s">
        <v>61</v>
      </c>
      <c r="D3238" t="s">
        <v>125</v>
      </c>
      <c r="E3238" t="s">
        <v>137</v>
      </c>
      <c r="F3238">
        <v>47370483</v>
      </c>
      <c r="G3238" t="s">
        <v>137</v>
      </c>
      <c r="I3238" s="1">
        <v>44462</v>
      </c>
      <c r="J3238">
        <v>44492.999988425923</v>
      </c>
      <c r="K3238" t="s">
        <v>8562</v>
      </c>
      <c r="L3238" t="s">
        <v>65</v>
      </c>
      <c r="M3238" t="s">
        <v>79</v>
      </c>
      <c r="N3238" t="s">
        <v>80</v>
      </c>
      <c r="Q3238" t="s">
        <v>70</v>
      </c>
      <c r="R3238" t="s">
        <v>8563</v>
      </c>
      <c r="S3238" t="s">
        <v>82</v>
      </c>
      <c r="T3238" t="s">
        <v>8564</v>
      </c>
      <c r="U3238">
        <v>1</v>
      </c>
      <c r="V3238">
        <v>1</v>
      </c>
      <c r="W3238">
        <v>1</v>
      </c>
      <c r="X3238">
        <v>1</v>
      </c>
      <c r="Y3238">
        <v>0</v>
      </c>
      <c r="Z3238">
        <v>0</v>
      </c>
      <c r="AA3238">
        <v>0</v>
      </c>
      <c r="AB3238">
        <v>0</v>
      </c>
      <c r="AC3238">
        <v>0</v>
      </c>
      <c r="AD3238">
        <v>0</v>
      </c>
      <c r="AE3238">
        <v>1</v>
      </c>
      <c r="AF3238">
        <v>0</v>
      </c>
      <c r="AG3238">
        <v>0</v>
      </c>
      <c r="AH3238">
        <v>1</v>
      </c>
      <c r="AI3238">
        <v>0</v>
      </c>
      <c r="AJ3238">
        <v>0</v>
      </c>
      <c r="AK3238">
        <v>0</v>
      </c>
      <c r="AL3238">
        <v>0</v>
      </c>
      <c r="AM3238">
        <v>0</v>
      </c>
      <c r="AN3238">
        <v>0</v>
      </c>
      <c r="AO3238">
        <v>0</v>
      </c>
      <c r="AP3238">
        <v>0</v>
      </c>
      <c r="AQ3238">
        <v>0</v>
      </c>
      <c r="AR3238">
        <v>0</v>
      </c>
      <c r="AS3238">
        <v>0</v>
      </c>
      <c r="AT3238">
        <v>44462</v>
      </c>
      <c r="AU3238">
        <v>44492</v>
      </c>
      <c r="AV3238">
        <v>0</v>
      </c>
      <c r="AW3238">
        <v>1</v>
      </c>
      <c r="AX3238">
        <v>0</v>
      </c>
      <c r="AY3238">
        <v>2021</v>
      </c>
      <c r="AZ3238">
        <v>9</v>
      </c>
      <c r="BA3238">
        <v>30</v>
      </c>
      <c r="BB3238">
        <v>6</v>
      </c>
      <c r="BC3238">
        <v>100000</v>
      </c>
      <c r="BD3238">
        <v>108000</v>
      </c>
      <c r="BE3238" t="s">
        <v>90</v>
      </c>
      <c r="BF3238">
        <v>2021</v>
      </c>
      <c r="BG3238" t="s">
        <v>104</v>
      </c>
      <c r="BH3238" t="s">
        <v>59</v>
      </c>
      <c r="BI3238" t="s">
        <v>9788</v>
      </c>
      <c r="BJ3238" t="s">
        <v>9796</v>
      </c>
    </row>
    <row r="3239" spans="1:62" x14ac:dyDescent="0.35">
      <c r="A3239">
        <v>54053520</v>
      </c>
      <c r="B3239" t="s">
        <v>8561</v>
      </c>
      <c r="C3239" t="s">
        <v>142</v>
      </c>
      <c r="D3239" t="s">
        <v>143</v>
      </c>
      <c r="E3239" t="s">
        <v>137</v>
      </c>
      <c r="F3239">
        <v>47370483</v>
      </c>
      <c r="G3239" t="s">
        <v>137</v>
      </c>
      <c r="H3239">
        <v>3.8</v>
      </c>
      <c r="I3239" s="1">
        <v>44462</v>
      </c>
      <c r="J3239">
        <v>44492.999988425923</v>
      </c>
      <c r="K3239" t="s">
        <v>8562</v>
      </c>
      <c r="L3239" t="s">
        <v>65</v>
      </c>
      <c r="M3239" t="s">
        <v>79</v>
      </c>
      <c r="N3239" t="s">
        <v>80</v>
      </c>
      <c r="Q3239" t="s">
        <v>70</v>
      </c>
      <c r="R3239" t="s">
        <v>8563</v>
      </c>
      <c r="S3239" t="s">
        <v>82</v>
      </c>
      <c r="T3239" t="s">
        <v>8565</v>
      </c>
      <c r="U3239">
        <v>1</v>
      </c>
      <c r="V3239">
        <v>1</v>
      </c>
      <c r="W3239">
        <v>1</v>
      </c>
      <c r="X3239">
        <v>1</v>
      </c>
      <c r="Y3239">
        <v>0</v>
      </c>
      <c r="Z3239">
        <v>0</v>
      </c>
      <c r="AA3239">
        <v>0</v>
      </c>
      <c r="AB3239">
        <v>0</v>
      </c>
      <c r="AC3239">
        <v>0</v>
      </c>
      <c r="AD3239">
        <v>0</v>
      </c>
      <c r="AE3239">
        <v>1</v>
      </c>
      <c r="AF3239">
        <v>0</v>
      </c>
      <c r="AG3239">
        <v>0</v>
      </c>
      <c r="AH3239">
        <v>1</v>
      </c>
      <c r="AI3239">
        <v>0</v>
      </c>
      <c r="AJ3239">
        <v>0</v>
      </c>
      <c r="AK3239">
        <v>0</v>
      </c>
      <c r="AL3239">
        <v>0</v>
      </c>
      <c r="AM3239">
        <v>0</v>
      </c>
      <c r="AN3239">
        <v>0</v>
      </c>
      <c r="AO3239">
        <v>0</v>
      </c>
      <c r="AP3239">
        <v>0</v>
      </c>
      <c r="AQ3239">
        <v>0</v>
      </c>
      <c r="AR3239">
        <v>0</v>
      </c>
      <c r="AS3239">
        <v>0</v>
      </c>
      <c r="AT3239">
        <v>44462</v>
      </c>
      <c r="AU3239">
        <v>44492</v>
      </c>
      <c r="AV3239">
        <v>0</v>
      </c>
      <c r="AW3239">
        <v>1</v>
      </c>
      <c r="AX3239">
        <v>0</v>
      </c>
      <c r="AY3239">
        <v>2021</v>
      </c>
      <c r="AZ3239">
        <v>9</v>
      </c>
      <c r="BA3239">
        <v>30</v>
      </c>
      <c r="BB3239">
        <v>6</v>
      </c>
      <c r="BC3239">
        <v>100000</v>
      </c>
      <c r="BD3239">
        <v>108000</v>
      </c>
      <c r="BE3239" t="s">
        <v>90</v>
      </c>
      <c r="BF3239">
        <v>2021</v>
      </c>
      <c r="BG3239" t="s">
        <v>104</v>
      </c>
      <c r="BH3239" t="s">
        <v>59</v>
      </c>
      <c r="BI3239" t="s">
        <v>9788</v>
      </c>
      <c r="BJ3239" t="s">
        <v>9796</v>
      </c>
    </row>
    <row r="3240" spans="1:62" x14ac:dyDescent="0.35">
      <c r="A3240">
        <v>54058885</v>
      </c>
      <c r="B3240" t="s">
        <v>98</v>
      </c>
      <c r="C3240" t="s">
        <v>61</v>
      </c>
      <c r="D3240" t="s">
        <v>125</v>
      </c>
      <c r="E3240" t="s">
        <v>5693</v>
      </c>
      <c r="F3240">
        <v>35574255</v>
      </c>
      <c r="I3240" s="1">
        <v>44463</v>
      </c>
      <c r="J3240">
        <v>44493.999988425923</v>
      </c>
      <c r="K3240" t="s">
        <v>8238</v>
      </c>
      <c r="L3240" t="s">
        <v>65</v>
      </c>
      <c r="M3240" t="s">
        <v>66</v>
      </c>
      <c r="N3240" t="s">
        <v>67</v>
      </c>
      <c r="Q3240" t="s">
        <v>70</v>
      </c>
      <c r="S3240" t="s">
        <v>71</v>
      </c>
      <c r="T3240" t="s">
        <v>8566</v>
      </c>
      <c r="U3240">
        <v>1</v>
      </c>
      <c r="V3240">
        <v>1</v>
      </c>
      <c r="W3240">
        <v>1</v>
      </c>
      <c r="X3240">
        <v>1</v>
      </c>
      <c r="Y3240">
        <v>0</v>
      </c>
      <c r="Z3240">
        <v>0</v>
      </c>
      <c r="AA3240">
        <v>0</v>
      </c>
      <c r="AB3240">
        <v>0</v>
      </c>
      <c r="AC3240">
        <v>0</v>
      </c>
      <c r="AD3240">
        <v>0</v>
      </c>
      <c r="AE3240">
        <v>1</v>
      </c>
      <c r="AF3240">
        <v>0</v>
      </c>
      <c r="AG3240">
        <v>0</v>
      </c>
      <c r="AH3240">
        <v>1</v>
      </c>
      <c r="AI3240">
        <v>0</v>
      </c>
      <c r="AJ3240">
        <v>0</v>
      </c>
      <c r="AK3240">
        <v>0</v>
      </c>
      <c r="AL3240">
        <v>0</v>
      </c>
      <c r="AM3240">
        <v>0</v>
      </c>
      <c r="AN3240">
        <v>0</v>
      </c>
      <c r="AO3240">
        <v>0</v>
      </c>
      <c r="AP3240">
        <v>0</v>
      </c>
      <c r="AQ3240">
        <v>0</v>
      </c>
      <c r="AR3240">
        <v>0</v>
      </c>
      <c r="AS3240">
        <v>0</v>
      </c>
      <c r="AT3240">
        <v>44462</v>
      </c>
      <c r="AU3240">
        <v>44490</v>
      </c>
      <c r="AV3240">
        <v>0</v>
      </c>
      <c r="AW3240">
        <v>1</v>
      </c>
      <c r="AX3240">
        <v>0</v>
      </c>
      <c r="AY3240">
        <v>2021</v>
      </c>
      <c r="AZ3240">
        <v>9</v>
      </c>
      <c r="BA3240">
        <v>30</v>
      </c>
      <c r="BB3240">
        <v>6</v>
      </c>
      <c r="BF3240">
        <v>2021</v>
      </c>
      <c r="BG3240" t="s">
        <v>104</v>
      </c>
      <c r="BH3240" t="s">
        <v>9822</v>
      </c>
      <c r="BI3240" t="s">
        <v>9788</v>
      </c>
      <c r="BJ3240" t="s">
        <v>9797</v>
      </c>
    </row>
    <row r="3241" spans="1:62" x14ac:dyDescent="0.35">
      <c r="A3241">
        <v>54060099</v>
      </c>
      <c r="B3241" t="s">
        <v>8567</v>
      </c>
      <c r="C3241" t="s">
        <v>75</v>
      </c>
      <c r="D3241" t="s">
        <v>236</v>
      </c>
      <c r="E3241" t="s">
        <v>7913</v>
      </c>
      <c r="F3241">
        <v>41673141</v>
      </c>
      <c r="I3241" s="1">
        <v>44463</v>
      </c>
      <c r="J3241">
        <v>44493.999988425923</v>
      </c>
      <c r="K3241" t="s">
        <v>7914</v>
      </c>
      <c r="L3241" t="s">
        <v>65</v>
      </c>
      <c r="M3241" t="s">
        <v>66</v>
      </c>
      <c r="N3241" t="s">
        <v>67</v>
      </c>
      <c r="O3241" t="s">
        <v>68</v>
      </c>
      <c r="P3241" t="s">
        <v>67</v>
      </c>
      <c r="Q3241" t="s">
        <v>1042</v>
      </c>
      <c r="S3241" t="s">
        <v>71</v>
      </c>
      <c r="T3241" t="s">
        <v>8568</v>
      </c>
      <c r="U3241">
        <v>1</v>
      </c>
      <c r="V3241">
        <v>1</v>
      </c>
      <c r="W3241">
        <v>1</v>
      </c>
      <c r="X3241">
        <v>1</v>
      </c>
      <c r="Y3241">
        <v>0</v>
      </c>
      <c r="Z3241">
        <v>0</v>
      </c>
      <c r="AA3241">
        <v>0</v>
      </c>
      <c r="AB3241">
        <v>0</v>
      </c>
      <c r="AC3241">
        <v>0</v>
      </c>
      <c r="AD3241">
        <v>1</v>
      </c>
      <c r="AE3241">
        <v>1</v>
      </c>
      <c r="AF3241">
        <v>1</v>
      </c>
      <c r="AG3241">
        <v>1</v>
      </c>
      <c r="AH3241">
        <v>1</v>
      </c>
      <c r="AI3241">
        <v>0</v>
      </c>
      <c r="AJ3241">
        <v>0</v>
      </c>
      <c r="AK3241">
        <v>0</v>
      </c>
      <c r="AL3241">
        <v>0</v>
      </c>
      <c r="AM3241">
        <v>0</v>
      </c>
      <c r="AN3241">
        <v>0</v>
      </c>
      <c r="AO3241">
        <v>0</v>
      </c>
      <c r="AP3241">
        <v>1</v>
      </c>
      <c r="AQ3241">
        <v>0</v>
      </c>
      <c r="AR3241">
        <v>0</v>
      </c>
      <c r="AS3241">
        <v>0</v>
      </c>
      <c r="AT3241">
        <v>44463</v>
      </c>
      <c r="AU3241">
        <v>44493</v>
      </c>
      <c r="AV3241">
        <v>0</v>
      </c>
      <c r="AW3241">
        <v>1</v>
      </c>
      <c r="AX3241">
        <v>0</v>
      </c>
      <c r="AY3241">
        <v>2021</v>
      </c>
      <c r="AZ3241">
        <v>9</v>
      </c>
      <c r="BA3241">
        <v>30</v>
      </c>
      <c r="BB3241">
        <v>10</v>
      </c>
      <c r="BF3241">
        <v>2021</v>
      </c>
      <c r="BG3241" t="s">
        <v>104</v>
      </c>
      <c r="BH3241" t="s">
        <v>9822</v>
      </c>
      <c r="BI3241" t="s">
        <v>9788</v>
      </c>
      <c r="BJ3241" t="s">
        <v>9797</v>
      </c>
    </row>
    <row r="3242" spans="1:62" x14ac:dyDescent="0.35">
      <c r="A3242">
        <v>54060317</v>
      </c>
      <c r="B3242" t="s">
        <v>116</v>
      </c>
      <c r="C3242" t="s">
        <v>61</v>
      </c>
      <c r="D3242" t="s">
        <v>125</v>
      </c>
      <c r="E3242" t="s">
        <v>8569</v>
      </c>
      <c r="F3242">
        <v>47405074</v>
      </c>
      <c r="I3242" s="1">
        <v>44463</v>
      </c>
      <c r="J3242">
        <v>44493.999988425923</v>
      </c>
      <c r="K3242" t="s">
        <v>8570</v>
      </c>
      <c r="L3242" t="s">
        <v>65</v>
      </c>
      <c r="M3242" t="s">
        <v>66</v>
      </c>
      <c r="N3242" t="s">
        <v>67</v>
      </c>
      <c r="O3242" t="s">
        <v>68</v>
      </c>
      <c r="P3242" t="s">
        <v>402</v>
      </c>
      <c r="Q3242" t="s">
        <v>70</v>
      </c>
      <c r="S3242" t="s">
        <v>82</v>
      </c>
      <c r="T3242" t="s">
        <v>8571</v>
      </c>
      <c r="U3242">
        <v>0</v>
      </c>
      <c r="V3242">
        <v>1</v>
      </c>
      <c r="W3242">
        <v>1</v>
      </c>
      <c r="X3242">
        <v>1</v>
      </c>
      <c r="Y3242">
        <v>0</v>
      </c>
      <c r="Z3242">
        <v>0</v>
      </c>
      <c r="AA3242">
        <v>0</v>
      </c>
      <c r="AB3242">
        <v>0</v>
      </c>
      <c r="AC3242">
        <v>0</v>
      </c>
      <c r="AD3242">
        <v>0</v>
      </c>
      <c r="AE3242">
        <v>1</v>
      </c>
      <c r="AF3242">
        <v>0</v>
      </c>
      <c r="AG3242">
        <v>0</v>
      </c>
      <c r="AH3242">
        <v>1</v>
      </c>
      <c r="AI3242">
        <v>0</v>
      </c>
      <c r="AJ3242">
        <v>0</v>
      </c>
      <c r="AK3242">
        <v>0</v>
      </c>
      <c r="AL3242">
        <v>0</v>
      </c>
      <c r="AM3242">
        <v>0</v>
      </c>
      <c r="AN3242">
        <v>0</v>
      </c>
      <c r="AO3242">
        <v>0</v>
      </c>
      <c r="AP3242">
        <v>0</v>
      </c>
      <c r="AQ3242">
        <v>0</v>
      </c>
      <c r="AR3242">
        <v>0</v>
      </c>
      <c r="AS3242">
        <v>0</v>
      </c>
      <c r="AT3242">
        <v>44463</v>
      </c>
      <c r="AU3242">
        <v>44488</v>
      </c>
      <c r="AV3242">
        <v>0</v>
      </c>
      <c r="AW3242">
        <v>1</v>
      </c>
      <c r="AX3242">
        <v>0</v>
      </c>
      <c r="AY3242">
        <v>2021</v>
      </c>
      <c r="AZ3242">
        <v>9</v>
      </c>
      <c r="BA3242">
        <v>30</v>
      </c>
      <c r="BB3242">
        <v>5</v>
      </c>
      <c r="BF3242">
        <v>2021</v>
      </c>
      <c r="BG3242" t="s">
        <v>104</v>
      </c>
      <c r="BH3242" t="s">
        <v>9822</v>
      </c>
      <c r="BI3242" t="s">
        <v>9788</v>
      </c>
      <c r="BJ3242" t="s">
        <v>9797</v>
      </c>
    </row>
    <row r="3243" spans="1:62" x14ac:dyDescent="0.35">
      <c r="A3243">
        <v>54063357</v>
      </c>
      <c r="B3243" t="s">
        <v>98</v>
      </c>
      <c r="C3243" t="s">
        <v>75</v>
      </c>
      <c r="D3243" t="s">
        <v>165</v>
      </c>
      <c r="E3243" t="s">
        <v>3616</v>
      </c>
      <c r="F3243">
        <v>8513902</v>
      </c>
      <c r="G3243" t="s">
        <v>3616</v>
      </c>
      <c r="H3243">
        <v>3.6</v>
      </c>
      <c r="I3243" s="1">
        <v>44463</v>
      </c>
      <c r="J3243">
        <v>44493.999988425923</v>
      </c>
      <c r="K3243" t="s">
        <v>8572</v>
      </c>
      <c r="L3243" t="s">
        <v>65</v>
      </c>
      <c r="M3243" t="s">
        <v>66</v>
      </c>
      <c r="N3243" t="s">
        <v>67</v>
      </c>
      <c r="O3243" t="s">
        <v>68</v>
      </c>
      <c r="P3243" t="s">
        <v>67</v>
      </c>
      <c r="Q3243" t="s">
        <v>70</v>
      </c>
      <c r="R3243" t="s">
        <v>8573</v>
      </c>
      <c r="S3243" t="s">
        <v>82</v>
      </c>
      <c r="T3243" t="s">
        <v>8574</v>
      </c>
      <c r="U3243">
        <v>1</v>
      </c>
      <c r="V3243">
        <v>1</v>
      </c>
      <c r="W3243">
        <v>1</v>
      </c>
      <c r="X3243">
        <v>1</v>
      </c>
      <c r="Y3243">
        <v>0</v>
      </c>
      <c r="Z3243">
        <v>0</v>
      </c>
      <c r="AA3243">
        <v>0</v>
      </c>
      <c r="AB3243">
        <v>0</v>
      </c>
      <c r="AC3243">
        <v>0</v>
      </c>
      <c r="AD3243">
        <v>0</v>
      </c>
      <c r="AE3243">
        <v>1</v>
      </c>
      <c r="AF3243">
        <v>0</v>
      </c>
      <c r="AG3243">
        <v>0</v>
      </c>
      <c r="AH3243">
        <v>1</v>
      </c>
      <c r="AI3243">
        <v>0</v>
      </c>
      <c r="AJ3243">
        <v>0</v>
      </c>
      <c r="AK3243">
        <v>0</v>
      </c>
      <c r="AL3243">
        <v>0</v>
      </c>
      <c r="AM3243">
        <v>0</v>
      </c>
      <c r="AN3243">
        <v>0</v>
      </c>
      <c r="AO3243">
        <v>0</v>
      </c>
      <c r="AP3243">
        <v>0</v>
      </c>
      <c r="AQ3243">
        <v>0</v>
      </c>
      <c r="AR3243">
        <v>0</v>
      </c>
      <c r="AS3243">
        <v>0</v>
      </c>
      <c r="AT3243">
        <v>44463</v>
      </c>
      <c r="AU3243">
        <v>44493</v>
      </c>
      <c r="AV3243">
        <v>0</v>
      </c>
      <c r="AW3243">
        <v>1</v>
      </c>
      <c r="AX3243">
        <v>0</v>
      </c>
      <c r="AY3243">
        <v>2021</v>
      </c>
      <c r="AZ3243">
        <v>9</v>
      </c>
      <c r="BA3243">
        <v>30</v>
      </c>
      <c r="BB3243">
        <v>6</v>
      </c>
      <c r="BF3243">
        <v>2021</v>
      </c>
      <c r="BG3243" t="s">
        <v>104</v>
      </c>
      <c r="BH3243" t="s">
        <v>59</v>
      </c>
      <c r="BI3243" t="s">
        <v>9788</v>
      </c>
      <c r="BJ3243" t="s">
        <v>9797</v>
      </c>
    </row>
    <row r="3244" spans="1:62" x14ac:dyDescent="0.35">
      <c r="A3244">
        <v>54063399</v>
      </c>
      <c r="B3244" t="s">
        <v>98</v>
      </c>
      <c r="C3244" t="s">
        <v>75</v>
      </c>
      <c r="D3244" t="s">
        <v>76</v>
      </c>
      <c r="E3244" t="s">
        <v>7959</v>
      </c>
      <c r="F3244">
        <v>46659091</v>
      </c>
      <c r="I3244" s="1">
        <v>44463</v>
      </c>
      <c r="J3244">
        <v>44493.999988425923</v>
      </c>
      <c r="K3244" t="s">
        <v>8033</v>
      </c>
      <c r="L3244" t="s">
        <v>65</v>
      </c>
      <c r="M3244" t="s">
        <v>66</v>
      </c>
      <c r="N3244" t="s">
        <v>67</v>
      </c>
      <c r="O3244" t="s">
        <v>68</v>
      </c>
      <c r="P3244" t="s">
        <v>402</v>
      </c>
      <c r="Q3244" t="s">
        <v>70</v>
      </c>
      <c r="S3244" t="s">
        <v>82</v>
      </c>
      <c r="T3244" t="s">
        <v>8575</v>
      </c>
      <c r="U3244">
        <v>1</v>
      </c>
      <c r="V3244">
        <v>1</v>
      </c>
      <c r="W3244">
        <v>1</v>
      </c>
      <c r="X3244">
        <v>1</v>
      </c>
      <c r="Y3244">
        <v>0</v>
      </c>
      <c r="Z3244">
        <v>0</v>
      </c>
      <c r="AA3244">
        <v>0</v>
      </c>
      <c r="AB3244">
        <v>0</v>
      </c>
      <c r="AC3244">
        <v>0</v>
      </c>
      <c r="AD3244">
        <v>0</v>
      </c>
      <c r="AE3244">
        <v>1</v>
      </c>
      <c r="AF3244">
        <v>0</v>
      </c>
      <c r="AG3244">
        <v>1</v>
      </c>
      <c r="AH3244">
        <v>1</v>
      </c>
      <c r="AI3244">
        <v>0</v>
      </c>
      <c r="AJ3244">
        <v>0</v>
      </c>
      <c r="AK3244">
        <v>0</v>
      </c>
      <c r="AL3244">
        <v>0</v>
      </c>
      <c r="AM3244">
        <v>0</v>
      </c>
      <c r="AN3244">
        <v>0</v>
      </c>
      <c r="AO3244">
        <v>0</v>
      </c>
      <c r="AP3244">
        <v>1</v>
      </c>
      <c r="AQ3244">
        <v>0</v>
      </c>
      <c r="AR3244">
        <v>0</v>
      </c>
      <c r="AS3244">
        <v>0</v>
      </c>
      <c r="AT3244">
        <v>44463</v>
      </c>
      <c r="AU3244">
        <v>44480</v>
      </c>
      <c r="AV3244">
        <v>0</v>
      </c>
      <c r="AW3244">
        <v>1</v>
      </c>
      <c r="AX3244">
        <v>0</v>
      </c>
      <c r="AY3244">
        <v>2021</v>
      </c>
      <c r="AZ3244">
        <v>9</v>
      </c>
      <c r="BA3244">
        <v>30</v>
      </c>
      <c r="BB3244">
        <v>8</v>
      </c>
      <c r="BF3244">
        <v>2021</v>
      </c>
      <c r="BG3244" t="s">
        <v>104</v>
      </c>
      <c r="BH3244" t="s">
        <v>9822</v>
      </c>
      <c r="BI3244" t="s">
        <v>9788</v>
      </c>
      <c r="BJ3244" t="s">
        <v>9797</v>
      </c>
    </row>
    <row r="3245" spans="1:62" x14ac:dyDescent="0.35">
      <c r="A3245">
        <v>54065083</v>
      </c>
      <c r="B3245" t="s">
        <v>8576</v>
      </c>
      <c r="C3245" t="s">
        <v>192</v>
      </c>
      <c r="D3245" t="s">
        <v>3562</v>
      </c>
      <c r="E3245" t="s">
        <v>8057</v>
      </c>
      <c r="F3245">
        <v>2197889</v>
      </c>
      <c r="G3245" t="s">
        <v>8057</v>
      </c>
      <c r="H3245">
        <v>3.4</v>
      </c>
      <c r="I3245" s="1">
        <v>44463</v>
      </c>
      <c r="J3245">
        <v>44493.999988425923</v>
      </c>
      <c r="K3245" t="s">
        <v>8577</v>
      </c>
      <c r="L3245" t="s">
        <v>65</v>
      </c>
      <c r="M3245" t="s">
        <v>197</v>
      </c>
      <c r="N3245" t="s">
        <v>198</v>
      </c>
      <c r="O3245" t="s">
        <v>168</v>
      </c>
      <c r="P3245" t="s">
        <v>198</v>
      </c>
      <c r="Q3245" t="s">
        <v>70</v>
      </c>
      <c r="S3245" t="s">
        <v>71</v>
      </c>
      <c r="T3245" t="s">
        <v>8578</v>
      </c>
      <c r="U3245">
        <v>0</v>
      </c>
      <c r="V3245">
        <v>1</v>
      </c>
      <c r="W3245">
        <v>1</v>
      </c>
      <c r="X3245">
        <v>1</v>
      </c>
      <c r="Y3245">
        <v>0</v>
      </c>
      <c r="Z3245">
        <v>0</v>
      </c>
      <c r="AA3245">
        <v>0</v>
      </c>
      <c r="AB3245">
        <v>0</v>
      </c>
      <c r="AC3245">
        <v>0</v>
      </c>
      <c r="AD3245">
        <v>0</v>
      </c>
      <c r="AE3245">
        <v>1</v>
      </c>
      <c r="AF3245">
        <v>0</v>
      </c>
      <c r="AG3245">
        <v>0</v>
      </c>
      <c r="AH3245">
        <v>1</v>
      </c>
      <c r="AI3245">
        <v>0</v>
      </c>
      <c r="AJ3245">
        <v>0</v>
      </c>
      <c r="AK3245">
        <v>0</v>
      </c>
      <c r="AL3245">
        <v>0</v>
      </c>
      <c r="AM3245">
        <v>0</v>
      </c>
      <c r="AN3245">
        <v>0</v>
      </c>
      <c r="AO3245">
        <v>0</v>
      </c>
      <c r="AP3245">
        <v>0</v>
      </c>
      <c r="AQ3245">
        <v>0</v>
      </c>
      <c r="AR3245">
        <v>0</v>
      </c>
      <c r="AS3245">
        <v>0</v>
      </c>
      <c r="AT3245">
        <v>44463</v>
      </c>
      <c r="AU3245">
        <v>44480</v>
      </c>
      <c r="AV3245">
        <v>0</v>
      </c>
      <c r="AW3245">
        <v>1</v>
      </c>
      <c r="AX3245">
        <v>0</v>
      </c>
      <c r="AY3245">
        <v>2021</v>
      </c>
      <c r="AZ3245">
        <v>9</v>
      </c>
      <c r="BA3245">
        <v>30</v>
      </c>
      <c r="BB3245">
        <v>5</v>
      </c>
      <c r="BF3245">
        <v>2021</v>
      </c>
      <c r="BG3245" t="s">
        <v>104</v>
      </c>
      <c r="BH3245" t="s">
        <v>9822</v>
      </c>
      <c r="BI3245" t="s">
        <v>9788</v>
      </c>
      <c r="BJ3245" t="s">
        <v>9797</v>
      </c>
    </row>
    <row r="3246" spans="1:62" x14ac:dyDescent="0.35">
      <c r="A3246">
        <v>54065151</v>
      </c>
      <c r="B3246" t="s">
        <v>8576</v>
      </c>
      <c r="C3246" t="s">
        <v>192</v>
      </c>
      <c r="D3246" t="s">
        <v>107</v>
      </c>
      <c r="E3246" t="s">
        <v>8057</v>
      </c>
      <c r="F3246">
        <v>2197889</v>
      </c>
      <c r="G3246" t="s">
        <v>8057</v>
      </c>
      <c r="H3246">
        <v>3.4</v>
      </c>
      <c r="I3246" s="1">
        <v>44463</v>
      </c>
      <c r="J3246">
        <v>44493.999988425923</v>
      </c>
      <c r="K3246" t="s">
        <v>8577</v>
      </c>
      <c r="L3246" t="s">
        <v>65</v>
      </c>
      <c r="M3246" t="s">
        <v>152</v>
      </c>
      <c r="N3246" t="s">
        <v>153</v>
      </c>
      <c r="O3246" t="s">
        <v>154</v>
      </c>
      <c r="P3246" t="s">
        <v>153</v>
      </c>
      <c r="Q3246" t="s">
        <v>70</v>
      </c>
      <c r="S3246" t="s">
        <v>71</v>
      </c>
      <c r="T3246" t="s">
        <v>8579</v>
      </c>
      <c r="U3246">
        <v>0</v>
      </c>
      <c r="V3246">
        <v>1</v>
      </c>
      <c r="W3246">
        <v>1</v>
      </c>
      <c r="X3246">
        <v>1</v>
      </c>
      <c r="Y3246">
        <v>0</v>
      </c>
      <c r="Z3246">
        <v>0</v>
      </c>
      <c r="AA3246">
        <v>0</v>
      </c>
      <c r="AB3246">
        <v>0</v>
      </c>
      <c r="AC3246">
        <v>0</v>
      </c>
      <c r="AD3246">
        <v>0</v>
      </c>
      <c r="AE3246">
        <v>1</v>
      </c>
      <c r="AF3246">
        <v>0</v>
      </c>
      <c r="AG3246">
        <v>0</v>
      </c>
      <c r="AH3246">
        <v>1</v>
      </c>
      <c r="AI3246">
        <v>0</v>
      </c>
      <c r="AJ3246">
        <v>0</v>
      </c>
      <c r="AK3246">
        <v>0</v>
      </c>
      <c r="AL3246">
        <v>0</v>
      </c>
      <c r="AM3246">
        <v>0</v>
      </c>
      <c r="AN3246">
        <v>0</v>
      </c>
      <c r="AO3246">
        <v>0</v>
      </c>
      <c r="AP3246">
        <v>0</v>
      </c>
      <c r="AQ3246">
        <v>0</v>
      </c>
      <c r="AR3246">
        <v>0</v>
      </c>
      <c r="AS3246">
        <v>0</v>
      </c>
      <c r="AT3246">
        <v>44463</v>
      </c>
      <c r="AU3246">
        <v>44480</v>
      </c>
      <c r="AV3246">
        <v>0</v>
      </c>
      <c r="AW3246">
        <v>1</v>
      </c>
      <c r="AX3246">
        <v>0</v>
      </c>
      <c r="AY3246">
        <v>2021</v>
      </c>
      <c r="AZ3246">
        <v>9</v>
      </c>
      <c r="BA3246">
        <v>30</v>
      </c>
      <c r="BB3246">
        <v>5</v>
      </c>
      <c r="BF3246">
        <v>2021</v>
      </c>
      <c r="BG3246" t="s">
        <v>104</v>
      </c>
      <c r="BH3246" t="s">
        <v>9822</v>
      </c>
      <c r="BI3246" t="s">
        <v>9788</v>
      </c>
      <c r="BJ3246" t="s">
        <v>9797</v>
      </c>
    </row>
    <row r="3247" spans="1:62" x14ac:dyDescent="0.35">
      <c r="A3247">
        <v>54071805</v>
      </c>
      <c r="B3247" t="s">
        <v>8580</v>
      </c>
      <c r="C3247" t="s">
        <v>92</v>
      </c>
      <c r="D3247" t="s">
        <v>76</v>
      </c>
      <c r="E3247" t="s">
        <v>8581</v>
      </c>
      <c r="F3247">
        <v>1210312</v>
      </c>
      <c r="G3247" t="s">
        <v>8581</v>
      </c>
      <c r="H3247">
        <v>3.1063999999999998</v>
      </c>
      <c r="I3247" s="1">
        <v>44463</v>
      </c>
      <c r="J3247">
        <v>44493.999988425923</v>
      </c>
      <c r="K3247" t="s">
        <v>8582</v>
      </c>
      <c r="L3247" t="s">
        <v>65</v>
      </c>
      <c r="M3247" t="s">
        <v>66</v>
      </c>
      <c r="N3247" t="s">
        <v>67</v>
      </c>
      <c r="O3247" t="s">
        <v>68</v>
      </c>
      <c r="P3247" t="s">
        <v>67</v>
      </c>
      <c r="Q3247" t="s">
        <v>70</v>
      </c>
      <c r="S3247" t="s">
        <v>82</v>
      </c>
      <c r="T3247" t="s">
        <v>8583</v>
      </c>
      <c r="U3247">
        <v>1</v>
      </c>
      <c r="V3247">
        <v>1</v>
      </c>
      <c r="W3247">
        <v>1</v>
      </c>
      <c r="X3247">
        <v>1</v>
      </c>
      <c r="Y3247">
        <v>0</v>
      </c>
      <c r="Z3247">
        <v>0</v>
      </c>
      <c r="AA3247">
        <v>0</v>
      </c>
      <c r="AB3247">
        <v>0</v>
      </c>
      <c r="AC3247">
        <v>0</v>
      </c>
      <c r="AD3247">
        <v>0</v>
      </c>
      <c r="AE3247">
        <v>1</v>
      </c>
      <c r="AF3247">
        <v>0</v>
      </c>
      <c r="AG3247">
        <v>0</v>
      </c>
      <c r="AH3247">
        <v>1</v>
      </c>
      <c r="AI3247">
        <v>0</v>
      </c>
      <c r="AJ3247">
        <v>0</v>
      </c>
      <c r="AK3247">
        <v>0</v>
      </c>
      <c r="AL3247">
        <v>0</v>
      </c>
      <c r="AM3247">
        <v>0</v>
      </c>
      <c r="AN3247">
        <v>0</v>
      </c>
      <c r="AO3247">
        <v>0</v>
      </c>
      <c r="AP3247">
        <v>0</v>
      </c>
      <c r="AQ3247">
        <v>0</v>
      </c>
      <c r="AR3247">
        <v>0</v>
      </c>
      <c r="AS3247">
        <v>0</v>
      </c>
      <c r="AT3247">
        <v>44463</v>
      </c>
      <c r="AU3247">
        <v>44469</v>
      </c>
      <c r="AV3247">
        <v>0</v>
      </c>
      <c r="AW3247">
        <v>1</v>
      </c>
      <c r="AX3247">
        <v>0</v>
      </c>
      <c r="AY3247">
        <v>2021</v>
      </c>
      <c r="AZ3247">
        <v>9</v>
      </c>
      <c r="BA3247">
        <v>30</v>
      </c>
      <c r="BB3247">
        <v>6</v>
      </c>
      <c r="BF3247">
        <v>2021</v>
      </c>
      <c r="BG3247" t="s">
        <v>104</v>
      </c>
      <c r="BH3247" t="s">
        <v>9822</v>
      </c>
      <c r="BI3247" t="s">
        <v>9788</v>
      </c>
      <c r="BJ3247" t="s">
        <v>9797</v>
      </c>
    </row>
    <row r="3248" spans="1:62" x14ac:dyDescent="0.35">
      <c r="A3248">
        <v>54071806</v>
      </c>
      <c r="B3248" t="s">
        <v>8580</v>
      </c>
      <c r="C3248" t="s">
        <v>142</v>
      </c>
      <c r="D3248" t="s">
        <v>143</v>
      </c>
      <c r="E3248" t="s">
        <v>8581</v>
      </c>
      <c r="F3248">
        <v>1210312</v>
      </c>
      <c r="G3248" t="s">
        <v>8581</v>
      </c>
      <c r="H3248">
        <v>3.1063999999999998</v>
      </c>
      <c r="I3248" s="1">
        <v>44463</v>
      </c>
      <c r="J3248">
        <v>44493.999988425923</v>
      </c>
      <c r="K3248" t="s">
        <v>8582</v>
      </c>
      <c r="L3248" t="s">
        <v>65</v>
      </c>
      <c r="M3248" t="s">
        <v>66</v>
      </c>
      <c r="N3248" t="s">
        <v>67</v>
      </c>
      <c r="O3248" t="s">
        <v>68</v>
      </c>
      <c r="P3248" t="s">
        <v>67</v>
      </c>
      <c r="Q3248" t="s">
        <v>70</v>
      </c>
      <c r="S3248" t="s">
        <v>82</v>
      </c>
      <c r="T3248" t="s">
        <v>8584</v>
      </c>
      <c r="U3248">
        <v>1</v>
      </c>
      <c r="V3248">
        <v>1</v>
      </c>
      <c r="W3248">
        <v>1</v>
      </c>
      <c r="X3248">
        <v>1</v>
      </c>
      <c r="Y3248">
        <v>0</v>
      </c>
      <c r="Z3248">
        <v>0</v>
      </c>
      <c r="AA3248">
        <v>0</v>
      </c>
      <c r="AB3248">
        <v>0</v>
      </c>
      <c r="AC3248">
        <v>0</v>
      </c>
      <c r="AD3248">
        <v>0</v>
      </c>
      <c r="AE3248">
        <v>1</v>
      </c>
      <c r="AF3248">
        <v>0</v>
      </c>
      <c r="AG3248">
        <v>0</v>
      </c>
      <c r="AH3248">
        <v>1</v>
      </c>
      <c r="AI3248">
        <v>0</v>
      </c>
      <c r="AJ3248">
        <v>0</v>
      </c>
      <c r="AK3248">
        <v>0</v>
      </c>
      <c r="AL3248">
        <v>0</v>
      </c>
      <c r="AM3248">
        <v>0</v>
      </c>
      <c r="AN3248">
        <v>0</v>
      </c>
      <c r="AO3248">
        <v>0</v>
      </c>
      <c r="AP3248">
        <v>0</v>
      </c>
      <c r="AQ3248">
        <v>0</v>
      </c>
      <c r="AR3248">
        <v>0</v>
      </c>
      <c r="AS3248">
        <v>0</v>
      </c>
      <c r="AT3248">
        <v>44463</v>
      </c>
      <c r="AU3248">
        <v>44469</v>
      </c>
      <c r="AV3248">
        <v>0</v>
      </c>
      <c r="AW3248">
        <v>1</v>
      </c>
      <c r="AX3248">
        <v>1</v>
      </c>
      <c r="AY3248">
        <v>2021</v>
      </c>
      <c r="AZ3248">
        <v>9</v>
      </c>
      <c r="BA3248">
        <v>30</v>
      </c>
      <c r="BB3248">
        <v>6</v>
      </c>
      <c r="BF3248">
        <v>2021</v>
      </c>
      <c r="BG3248" t="s">
        <v>104</v>
      </c>
      <c r="BH3248" t="s">
        <v>9822</v>
      </c>
      <c r="BI3248" t="s">
        <v>9788</v>
      </c>
      <c r="BJ3248" t="s">
        <v>9797</v>
      </c>
    </row>
    <row r="3249" spans="1:62" x14ac:dyDescent="0.35">
      <c r="A3249">
        <v>54073333</v>
      </c>
      <c r="B3249" t="s">
        <v>8585</v>
      </c>
      <c r="C3249" t="s">
        <v>704</v>
      </c>
      <c r="D3249" t="s">
        <v>1598</v>
      </c>
      <c r="E3249" t="s">
        <v>1413</v>
      </c>
      <c r="F3249">
        <v>34276930</v>
      </c>
      <c r="I3249" s="1">
        <v>44464</v>
      </c>
      <c r="J3249">
        <v>44494.999988425923</v>
      </c>
      <c r="K3249" t="s">
        <v>1599</v>
      </c>
      <c r="L3249" t="s">
        <v>65</v>
      </c>
      <c r="M3249" t="s">
        <v>66</v>
      </c>
      <c r="N3249" t="s">
        <v>67</v>
      </c>
      <c r="O3249" t="s">
        <v>68</v>
      </c>
      <c r="P3249" t="s">
        <v>402</v>
      </c>
      <c r="Q3249" t="s">
        <v>70</v>
      </c>
      <c r="R3249" t="s">
        <v>8197</v>
      </c>
      <c r="S3249" t="s">
        <v>71</v>
      </c>
      <c r="T3249" t="s">
        <v>8586</v>
      </c>
      <c r="U3249">
        <v>0</v>
      </c>
      <c r="V3249">
        <v>1</v>
      </c>
      <c r="W3249">
        <v>0</v>
      </c>
      <c r="X3249">
        <v>1</v>
      </c>
      <c r="Y3249">
        <v>0</v>
      </c>
      <c r="Z3249">
        <v>0</v>
      </c>
      <c r="AA3249">
        <v>0</v>
      </c>
      <c r="AB3249">
        <v>1</v>
      </c>
      <c r="AC3249">
        <v>0</v>
      </c>
      <c r="AD3249">
        <v>1</v>
      </c>
      <c r="AE3249">
        <v>0</v>
      </c>
      <c r="AF3249">
        <v>1</v>
      </c>
      <c r="AG3249">
        <v>0</v>
      </c>
      <c r="AH3249">
        <v>0</v>
      </c>
      <c r="AI3249">
        <v>0</v>
      </c>
      <c r="AJ3249">
        <v>0</v>
      </c>
      <c r="AK3249">
        <v>0</v>
      </c>
      <c r="AL3249">
        <v>0</v>
      </c>
      <c r="AM3249">
        <v>0</v>
      </c>
      <c r="AN3249">
        <v>0</v>
      </c>
      <c r="AO3249">
        <v>1</v>
      </c>
      <c r="AP3249">
        <v>0</v>
      </c>
      <c r="AQ3249">
        <v>1</v>
      </c>
      <c r="AR3249">
        <v>0</v>
      </c>
      <c r="AS3249">
        <v>0</v>
      </c>
      <c r="AT3249">
        <v>44463</v>
      </c>
      <c r="AU3249">
        <v>44491</v>
      </c>
      <c r="AV3249">
        <v>1</v>
      </c>
      <c r="AW3249">
        <v>1</v>
      </c>
      <c r="AX3249">
        <v>0</v>
      </c>
      <c r="AY3249">
        <v>2021</v>
      </c>
      <c r="AZ3249">
        <v>9</v>
      </c>
      <c r="BA3249">
        <v>30</v>
      </c>
      <c r="BB3249">
        <v>7</v>
      </c>
      <c r="BF3249">
        <v>2021</v>
      </c>
      <c r="BG3249" t="s">
        <v>73</v>
      </c>
      <c r="BH3249" t="s">
        <v>59</v>
      </c>
      <c r="BI3249" t="s">
        <v>9788</v>
      </c>
      <c r="BJ3249" t="s">
        <v>9798</v>
      </c>
    </row>
    <row r="3250" spans="1:62" x14ac:dyDescent="0.35">
      <c r="A3250">
        <v>54075499</v>
      </c>
      <c r="B3250" t="s">
        <v>98</v>
      </c>
      <c r="C3250" t="s">
        <v>75</v>
      </c>
      <c r="D3250" t="s">
        <v>165</v>
      </c>
      <c r="E3250" t="s">
        <v>3426</v>
      </c>
      <c r="F3250">
        <v>29387504</v>
      </c>
      <c r="I3250" s="1">
        <v>44464</v>
      </c>
      <c r="J3250">
        <v>44494.999988425923</v>
      </c>
      <c r="K3250" t="s">
        <v>8105</v>
      </c>
      <c r="L3250" t="s">
        <v>65</v>
      </c>
      <c r="M3250" t="s">
        <v>66</v>
      </c>
      <c r="N3250" t="s">
        <v>67</v>
      </c>
      <c r="O3250" t="s">
        <v>68</v>
      </c>
      <c r="P3250" t="s">
        <v>67</v>
      </c>
      <c r="Q3250" t="s">
        <v>70</v>
      </c>
      <c r="R3250" t="s">
        <v>8106</v>
      </c>
      <c r="S3250" t="s">
        <v>71</v>
      </c>
      <c r="T3250" t="s">
        <v>8587</v>
      </c>
      <c r="U3250">
        <v>0</v>
      </c>
      <c r="V3250">
        <v>1</v>
      </c>
      <c r="W3250">
        <v>1</v>
      </c>
      <c r="X3250">
        <v>1</v>
      </c>
      <c r="Y3250">
        <v>0</v>
      </c>
      <c r="Z3250">
        <v>0</v>
      </c>
      <c r="AA3250">
        <v>0</v>
      </c>
      <c r="AB3250">
        <v>0</v>
      </c>
      <c r="AC3250">
        <v>0</v>
      </c>
      <c r="AD3250">
        <v>0</v>
      </c>
      <c r="AE3250">
        <v>1</v>
      </c>
      <c r="AF3250">
        <v>0</v>
      </c>
      <c r="AG3250">
        <v>0</v>
      </c>
      <c r="AH3250">
        <v>1</v>
      </c>
      <c r="AI3250">
        <v>0</v>
      </c>
      <c r="AJ3250">
        <v>0</v>
      </c>
      <c r="AK3250">
        <v>0</v>
      </c>
      <c r="AL3250">
        <v>0</v>
      </c>
      <c r="AM3250">
        <v>0</v>
      </c>
      <c r="AN3250">
        <v>0</v>
      </c>
      <c r="AO3250">
        <v>0</v>
      </c>
      <c r="AP3250">
        <v>0</v>
      </c>
      <c r="AQ3250">
        <v>0</v>
      </c>
      <c r="AR3250">
        <v>0</v>
      </c>
      <c r="AS3250">
        <v>0</v>
      </c>
      <c r="AT3250">
        <v>44464</v>
      </c>
      <c r="AU3250">
        <v>44492</v>
      </c>
      <c r="AV3250">
        <v>1</v>
      </c>
      <c r="AW3250">
        <v>1</v>
      </c>
      <c r="AX3250">
        <v>0</v>
      </c>
      <c r="AY3250">
        <v>2021</v>
      </c>
      <c r="AZ3250">
        <v>9</v>
      </c>
      <c r="BA3250">
        <v>30</v>
      </c>
      <c r="BB3250">
        <v>5</v>
      </c>
      <c r="BC3250">
        <v>150000</v>
      </c>
      <c r="BD3250">
        <v>170000</v>
      </c>
      <c r="BE3250" t="s">
        <v>90</v>
      </c>
      <c r="BF3250">
        <v>2021</v>
      </c>
      <c r="BG3250" t="s">
        <v>73</v>
      </c>
      <c r="BH3250" t="s">
        <v>59</v>
      </c>
      <c r="BI3250" t="s">
        <v>9788</v>
      </c>
      <c r="BJ3250" t="s">
        <v>9798</v>
      </c>
    </row>
    <row r="3251" spans="1:62" x14ac:dyDescent="0.35">
      <c r="A3251">
        <v>54080405</v>
      </c>
      <c r="B3251" t="s">
        <v>8580</v>
      </c>
      <c r="C3251" t="s">
        <v>61</v>
      </c>
      <c r="D3251" t="s">
        <v>125</v>
      </c>
      <c r="E3251" t="s">
        <v>8581</v>
      </c>
      <c r="F3251">
        <v>1210312</v>
      </c>
      <c r="G3251" t="s">
        <v>8581</v>
      </c>
      <c r="H3251">
        <v>3.1063999999999998</v>
      </c>
      <c r="I3251" s="1">
        <v>44466</v>
      </c>
      <c r="J3251">
        <v>44496.999988425923</v>
      </c>
      <c r="K3251" t="s">
        <v>8582</v>
      </c>
      <c r="L3251" t="s">
        <v>65</v>
      </c>
      <c r="M3251" t="s">
        <v>66</v>
      </c>
      <c r="N3251" t="s">
        <v>67</v>
      </c>
      <c r="O3251" t="s">
        <v>68</v>
      </c>
      <c r="P3251" t="s">
        <v>67</v>
      </c>
      <c r="Q3251" t="s">
        <v>70</v>
      </c>
      <c r="S3251" t="s">
        <v>82</v>
      </c>
      <c r="T3251" t="s">
        <v>8588</v>
      </c>
      <c r="U3251">
        <v>1</v>
      </c>
      <c r="V3251">
        <v>1</v>
      </c>
      <c r="W3251">
        <v>1</v>
      </c>
      <c r="X3251">
        <v>1</v>
      </c>
      <c r="Y3251">
        <v>0</v>
      </c>
      <c r="Z3251">
        <v>0</v>
      </c>
      <c r="AA3251">
        <v>0</v>
      </c>
      <c r="AB3251">
        <v>0</v>
      </c>
      <c r="AC3251">
        <v>0</v>
      </c>
      <c r="AD3251">
        <v>0</v>
      </c>
      <c r="AE3251">
        <v>1</v>
      </c>
      <c r="AF3251">
        <v>0</v>
      </c>
      <c r="AG3251">
        <v>0</v>
      </c>
      <c r="AH3251">
        <v>1</v>
      </c>
      <c r="AI3251">
        <v>0</v>
      </c>
      <c r="AJ3251">
        <v>0</v>
      </c>
      <c r="AK3251">
        <v>0</v>
      </c>
      <c r="AL3251">
        <v>0</v>
      </c>
      <c r="AM3251">
        <v>0</v>
      </c>
      <c r="AN3251">
        <v>0</v>
      </c>
      <c r="AO3251">
        <v>0</v>
      </c>
      <c r="AP3251">
        <v>0</v>
      </c>
      <c r="AQ3251">
        <v>0</v>
      </c>
      <c r="AR3251">
        <v>0</v>
      </c>
      <c r="AS3251">
        <v>0</v>
      </c>
      <c r="AT3251">
        <v>44465</v>
      </c>
      <c r="AU3251">
        <v>44469</v>
      </c>
      <c r="AV3251">
        <v>0</v>
      </c>
      <c r="AW3251">
        <v>1</v>
      </c>
      <c r="AX3251">
        <v>0</v>
      </c>
      <c r="AY3251">
        <v>2021</v>
      </c>
      <c r="AZ3251">
        <v>9</v>
      </c>
      <c r="BA3251">
        <v>30</v>
      </c>
      <c r="BB3251">
        <v>6</v>
      </c>
      <c r="BF3251">
        <v>2021</v>
      </c>
      <c r="BG3251" t="s">
        <v>104</v>
      </c>
      <c r="BH3251" t="s">
        <v>9822</v>
      </c>
      <c r="BI3251" t="s">
        <v>9788</v>
      </c>
      <c r="BJ3251" t="s">
        <v>9794</v>
      </c>
    </row>
    <row r="3252" spans="1:62" x14ac:dyDescent="0.35">
      <c r="A3252">
        <v>54080406</v>
      </c>
      <c r="B3252" t="s">
        <v>8580</v>
      </c>
      <c r="C3252" t="s">
        <v>142</v>
      </c>
      <c r="D3252" t="s">
        <v>143</v>
      </c>
      <c r="E3252" t="s">
        <v>8581</v>
      </c>
      <c r="F3252">
        <v>1210312</v>
      </c>
      <c r="G3252" t="s">
        <v>8581</v>
      </c>
      <c r="H3252">
        <v>3.1063999999999998</v>
      </c>
      <c r="I3252" s="1">
        <v>44466</v>
      </c>
      <c r="J3252">
        <v>44496.999988425923</v>
      </c>
      <c r="K3252" t="s">
        <v>8582</v>
      </c>
      <c r="L3252" t="s">
        <v>65</v>
      </c>
      <c r="M3252" t="s">
        <v>66</v>
      </c>
      <c r="N3252" t="s">
        <v>67</v>
      </c>
      <c r="O3252" t="s">
        <v>68</v>
      </c>
      <c r="P3252" t="s">
        <v>67</v>
      </c>
      <c r="Q3252" t="s">
        <v>70</v>
      </c>
      <c r="S3252" t="s">
        <v>82</v>
      </c>
      <c r="T3252" t="s">
        <v>8589</v>
      </c>
      <c r="U3252">
        <v>1</v>
      </c>
      <c r="V3252">
        <v>1</v>
      </c>
      <c r="W3252">
        <v>1</v>
      </c>
      <c r="X3252">
        <v>1</v>
      </c>
      <c r="Y3252">
        <v>0</v>
      </c>
      <c r="Z3252">
        <v>0</v>
      </c>
      <c r="AA3252">
        <v>0</v>
      </c>
      <c r="AB3252">
        <v>0</v>
      </c>
      <c r="AC3252">
        <v>0</v>
      </c>
      <c r="AD3252">
        <v>0</v>
      </c>
      <c r="AE3252">
        <v>1</v>
      </c>
      <c r="AF3252">
        <v>0</v>
      </c>
      <c r="AG3252">
        <v>0</v>
      </c>
      <c r="AH3252">
        <v>1</v>
      </c>
      <c r="AI3252">
        <v>0</v>
      </c>
      <c r="AJ3252">
        <v>0</v>
      </c>
      <c r="AK3252">
        <v>0</v>
      </c>
      <c r="AL3252">
        <v>0</v>
      </c>
      <c r="AM3252">
        <v>0</v>
      </c>
      <c r="AN3252">
        <v>0</v>
      </c>
      <c r="AO3252">
        <v>0</v>
      </c>
      <c r="AP3252">
        <v>0</v>
      </c>
      <c r="AQ3252">
        <v>0</v>
      </c>
      <c r="AR3252">
        <v>0</v>
      </c>
      <c r="AS3252">
        <v>0</v>
      </c>
      <c r="AT3252">
        <v>44465</v>
      </c>
      <c r="AU3252">
        <v>44469</v>
      </c>
      <c r="AV3252">
        <v>0</v>
      </c>
      <c r="AW3252">
        <v>1</v>
      </c>
      <c r="AX3252">
        <v>1</v>
      </c>
      <c r="AY3252">
        <v>2021</v>
      </c>
      <c r="AZ3252">
        <v>9</v>
      </c>
      <c r="BA3252">
        <v>30</v>
      </c>
      <c r="BB3252">
        <v>6</v>
      </c>
      <c r="BF3252">
        <v>2021</v>
      </c>
      <c r="BG3252" t="s">
        <v>104</v>
      </c>
      <c r="BH3252" t="s">
        <v>9822</v>
      </c>
      <c r="BI3252" t="s">
        <v>9788</v>
      </c>
      <c r="BJ3252" t="s">
        <v>9794</v>
      </c>
    </row>
    <row r="3253" spans="1:62" x14ac:dyDescent="0.35">
      <c r="A3253">
        <v>54085323</v>
      </c>
      <c r="B3253" t="s">
        <v>98</v>
      </c>
      <c r="C3253" t="s">
        <v>142</v>
      </c>
      <c r="D3253" t="s">
        <v>8590</v>
      </c>
      <c r="E3253" t="s">
        <v>981</v>
      </c>
      <c r="F3253">
        <v>20369320</v>
      </c>
      <c r="I3253" s="1">
        <v>44466</v>
      </c>
      <c r="J3253">
        <v>44496.999988425923</v>
      </c>
      <c r="K3253" t="s">
        <v>8591</v>
      </c>
      <c r="L3253" t="s">
        <v>65</v>
      </c>
      <c r="M3253" t="s">
        <v>79</v>
      </c>
      <c r="N3253" t="s">
        <v>80</v>
      </c>
      <c r="P3253" t="s">
        <v>80</v>
      </c>
      <c r="Q3253" t="s">
        <v>102</v>
      </c>
      <c r="S3253" t="s">
        <v>71</v>
      </c>
      <c r="T3253" t="s">
        <v>8592</v>
      </c>
      <c r="U3253">
        <v>1</v>
      </c>
      <c r="V3253">
        <v>1</v>
      </c>
      <c r="W3253">
        <v>1</v>
      </c>
      <c r="X3253">
        <v>1</v>
      </c>
      <c r="Y3253">
        <v>0</v>
      </c>
      <c r="Z3253">
        <v>0</v>
      </c>
      <c r="AA3253">
        <v>0</v>
      </c>
      <c r="AB3253">
        <v>0</v>
      </c>
      <c r="AC3253">
        <v>0</v>
      </c>
      <c r="AD3253">
        <v>0</v>
      </c>
      <c r="AE3253">
        <v>1</v>
      </c>
      <c r="AF3253">
        <v>0</v>
      </c>
      <c r="AG3253">
        <v>0</v>
      </c>
      <c r="AH3253">
        <v>1</v>
      </c>
      <c r="AI3253">
        <v>0</v>
      </c>
      <c r="AJ3253">
        <v>0</v>
      </c>
      <c r="AK3253">
        <v>0</v>
      </c>
      <c r="AL3253">
        <v>0</v>
      </c>
      <c r="AM3253">
        <v>0</v>
      </c>
      <c r="AN3253">
        <v>0</v>
      </c>
      <c r="AO3253">
        <v>0</v>
      </c>
      <c r="AP3253">
        <v>0</v>
      </c>
      <c r="AQ3253">
        <v>0</v>
      </c>
      <c r="AR3253">
        <v>0</v>
      </c>
      <c r="AS3253">
        <v>0</v>
      </c>
      <c r="AT3253">
        <v>44466</v>
      </c>
      <c r="AU3253">
        <v>44496</v>
      </c>
      <c r="AV3253">
        <v>1</v>
      </c>
      <c r="AW3253">
        <v>1</v>
      </c>
      <c r="AX3253">
        <v>0</v>
      </c>
      <c r="AY3253">
        <v>2021</v>
      </c>
      <c r="AZ3253">
        <v>9</v>
      </c>
      <c r="BA3253">
        <v>30</v>
      </c>
      <c r="BB3253">
        <v>6</v>
      </c>
      <c r="BF3253">
        <v>2021</v>
      </c>
      <c r="BG3253" t="s">
        <v>73</v>
      </c>
      <c r="BH3253" t="s">
        <v>9822</v>
      </c>
      <c r="BI3253" t="s">
        <v>9788</v>
      </c>
      <c r="BJ3253" t="s">
        <v>9794</v>
      </c>
    </row>
    <row r="3254" spans="1:62" x14ac:dyDescent="0.35">
      <c r="A3254">
        <v>54089170</v>
      </c>
      <c r="B3254" t="s">
        <v>225</v>
      </c>
      <c r="C3254" t="s">
        <v>142</v>
      </c>
      <c r="D3254" t="s">
        <v>143</v>
      </c>
      <c r="E3254" t="s">
        <v>2798</v>
      </c>
      <c r="F3254">
        <v>23444011</v>
      </c>
      <c r="I3254" s="1">
        <v>44466</v>
      </c>
      <c r="J3254">
        <v>44496.664537037039</v>
      </c>
      <c r="K3254" t="s">
        <v>8593</v>
      </c>
      <c r="L3254" t="s">
        <v>65</v>
      </c>
      <c r="M3254" t="s">
        <v>79</v>
      </c>
      <c r="N3254" t="s">
        <v>80</v>
      </c>
      <c r="P3254" t="s">
        <v>80</v>
      </c>
      <c r="Q3254" t="s">
        <v>102</v>
      </c>
      <c r="R3254" t="s">
        <v>8594</v>
      </c>
      <c r="S3254" t="s">
        <v>71</v>
      </c>
      <c r="T3254" t="s">
        <v>8595</v>
      </c>
      <c r="U3254">
        <v>1</v>
      </c>
      <c r="V3254">
        <v>1</v>
      </c>
      <c r="W3254">
        <v>0</v>
      </c>
      <c r="X3254">
        <v>1</v>
      </c>
      <c r="Y3254">
        <v>1</v>
      </c>
      <c r="Z3254">
        <v>0</v>
      </c>
      <c r="AA3254">
        <v>1</v>
      </c>
      <c r="AB3254">
        <v>0</v>
      </c>
      <c r="AC3254">
        <v>0</v>
      </c>
      <c r="AD3254">
        <v>0</v>
      </c>
      <c r="AE3254">
        <v>1</v>
      </c>
      <c r="AF3254">
        <v>0</v>
      </c>
      <c r="AG3254">
        <v>0</v>
      </c>
      <c r="AH3254">
        <v>1</v>
      </c>
      <c r="AI3254">
        <v>0</v>
      </c>
      <c r="AJ3254">
        <v>0</v>
      </c>
      <c r="AK3254">
        <v>0</v>
      </c>
      <c r="AL3254">
        <v>0</v>
      </c>
      <c r="AM3254">
        <v>0</v>
      </c>
      <c r="AN3254">
        <v>0</v>
      </c>
      <c r="AO3254">
        <v>0</v>
      </c>
      <c r="AP3254">
        <v>0</v>
      </c>
      <c r="AQ3254">
        <v>0</v>
      </c>
      <c r="AR3254">
        <v>0</v>
      </c>
      <c r="AS3254">
        <v>0</v>
      </c>
      <c r="AT3254">
        <v>44466</v>
      </c>
      <c r="AU3254">
        <v>44496</v>
      </c>
      <c r="AV3254">
        <v>1</v>
      </c>
      <c r="AW3254">
        <v>1</v>
      </c>
      <c r="AX3254">
        <v>0</v>
      </c>
      <c r="AY3254">
        <v>2021</v>
      </c>
      <c r="AZ3254">
        <v>9</v>
      </c>
      <c r="BA3254">
        <v>30</v>
      </c>
      <c r="BB3254">
        <v>7</v>
      </c>
      <c r="BF3254">
        <v>2021</v>
      </c>
      <c r="BG3254" t="s">
        <v>73</v>
      </c>
      <c r="BH3254" t="s">
        <v>59</v>
      </c>
      <c r="BI3254" t="s">
        <v>9788</v>
      </c>
      <c r="BJ3254" t="s">
        <v>9794</v>
      </c>
    </row>
    <row r="3255" spans="1:62" x14ac:dyDescent="0.35">
      <c r="A3255">
        <v>54089520</v>
      </c>
      <c r="B3255" t="s">
        <v>7770</v>
      </c>
      <c r="C3255" t="s">
        <v>75</v>
      </c>
      <c r="D3255" t="s">
        <v>159</v>
      </c>
      <c r="E3255" t="s">
        <v>7771</v>
      </c>
      <c r="F3255">
        <v>25102921</v>
      </c>
      <c r="I3255" s="1">
        <v>44466</v>
      </c>
      <c r="J3255">
        <v>44496.999988425923</v>
      </c>
      <c r="K3255" t="s">
        <v>7772</v>
      </c>
      <c r="L3255" t="s">
        <v>65</v>
      </c>
      <c r="M3255" t="s">
        <v>66</v>
      </c>
      <c r="N3255" t="s">
        <v>67</v>
      </c>
      <c r="Q3255" t="s">
        <v>102</v>
      </c>
      <c r="S3255" t="s">
        <v>71</v>
      </c>
      <c r="T3255" t="s">
        <v>8596</v>
      </c>
      <c r="U3255">
        <v>0</v>
      </c>
      <c r="V3255">
        <v>0</v>
      </c>
      <c r="W3255">
        <v>0</v>
      </c>
      <c r="X3255">
        <v>1</v>
      </c>
      <c r="Y3255">
        <v>0</v>
      </c>
      <c r="Z3255">
        <v>0</v>
      </c>
      <c r="AA3255">
        <v>0</v>
      </c>
      <c r="AB3255">
        <v>0</v>
      </c>
      <c r="AC3255">
        <v>0</v>
      </c>
      <c r="AD3255">
        <v>0</v>
      </c>
      <c r="AE3255">
        <v>1</v>
      </c>
      <c r="AF3255">
        <v>0</v>
      </c>
      <c r="AG3255">
        <v>0</v>
      </c>
      <c r="AH3255">
        <v>1</v>
      </c>
      <c r="AI3255">
        <v>0</v>
      </c>
      <c r="AJ3255">
        <v>0</v>
      </c>
      <c r="AK3255">
        <v>0</v>
      </c>
      <c r="AL3255">
        <v>0</v>
      </c>
      <c r="AM3255">
        <v>0</v>
      </c>
      <c r="AN3255">
        <v>0</v>
      </c>
      <c r="AO3255">
        <v>0</v>
      </c>
      <c r="AP3255">
        <v>0</v>
      </c>
      <c r="AQ3255">
        <v>0</v>
      </c>
      <c r="AR3255">
        <v>0</v>
      </c>
      <c r="AS3255">
        <v>0</v>
      </c>
      <c r="AT3255">
        <v>44466</v>
      </c>
      <c r="AU3255">
        <v>44496</v>
      </c>
      <c r="AV3255">
        <v>1</v>
      </c>
      <c r="AW3255">
        <v>1</v>
      </c>
      <c r="AX3255">
        <v>0</v>
      </c>
      <c r="AY3255">
        <v>2021</v>
      </c>
      <c r="AZ3255">
        <v>9</v>
      </c>
      <c r="BA3255">
        <v>30</v>
      </c>
      <c r="BB3255">
        <v>3</v>
      </c>
      <c r="BF3255">
        <v>2021</v>
      </c>
      <c r="BG3255" t="s">
        <v>73</v>
      </c>
      <c r="BH3255" t="s">
        <v>9822</v>
      </c>
      <c r="BI3255" t="s">
        <v>9788</v>
      </c>
      <c r="BJ3255" t="s">
        <v>9794</v>
      </c>
    </row>
    <row r="3256" spans="1:62" x14ac:dyDescent="0.35">
      <c r="A3256">
        <v>54089913</v>
      </c>
      <c r="B3256" t="s">
        <v>8597</v>
      </c>
      <c r="C3256" t="s">
        <v>75</v>
      </c>
      <c r="D3256" t="s">
        <v>117</v>
      </c>
      <c r="E3256" t="s">
        <v>1337</v>
      </c>
      <c r="F3256">
        <v>20361318</v>
      </c>
      <c r="I3256" s="1">
        <v>44466</v>
      </c>
      <c r="J3256">
        <v>44496.999988425923</v>
      </c>
      <c r="K3256" t="s">
        <v>8598</v>
      </c>
      <c r="L3256" t="s">
        <v>65</v>
      </c>
      <c r="M3256" t="s">
        <v>120</v>
      </c>
      <c r="N3256" t="s">
        <v>121</v>
      </c>
      <c r="O3256" t="s">
        <v>168</v>
      </c>
      <c r="P3256" t="s">
        <v>121</v>
      </c>
      <c r="Q3256" t="s">
        <v>70</v>
      </c>
      <c r="S3256" t="s">
        <v>71</v>
      </c>
      <c r="T3256" t="s">
        <v>8599</v>
      </c>
      <c r="U3256">
        <v>0</v>
      </c>
      <c r="V3256">
        <v>1</v>
      </c>
      <c r="W3256">
        <v>1</v>
      </c>
      <c r="X3256">
        <v>1</v>
      </c>
      <c r="Y3256">
        <v>0</v>
      </c>
      <c r="Z3256">
        <v>0</v>
      </c>
      <c r="AA3256">
        <v>0</v>
      </c>
      <c r="AB3256">
        <v>0</v>
      </c>
      <c r="AC3256">
        <v>0</v>
      </c>
      <c r="AD3256">
        <v>0</v>
      </c>
      <c r="AE3256">
        <v>1</v>
      </c>
      <c r="AF3256">
        <v>0</v>
      </c>
      <c r="AG3256">
        <v>0</v>
      </c>
      <c r="AH3256">
        <v>1</v>
      </c>
      <c r="AI3256">
        <v>0</v>
      </c>
      <c r="AJ3256">
        <v>0</v>
      </c>
      <c r="AK3256">
        <v>0</v>
      </c>
      <c r="AL3256">
        <v>0</v>
      </c>
      <c r="AM3256">
        <v>0</v>
      </c>
      <c r="AN3256">
        <v>0</v>
      </c>
      <c r="AO3256">
        <v>0</v>
      </c>
      <c r="AP3256">
        <v>0</v>
      </c>
      <c r="AQ3256">
        <v>0</v>
      </c>
      <c r="AR3256">
        <v>0</v>
      </c>
      <c r="AS3256">
        <v>0</v>
      </c>
      <c r="AT3256">
        <v>44466</v>
      </c>
      <c r="AU3256">
        <v>44496</v>
      </c>
      <c r="AV3256">
        <v>0</v>
      </c>
      <c r="AW3256">
        <v>1</v>
      </c>
      <c r="AX3256">
        <v>0</v>
      </c>
      <c r="AY3256">
        <v>2021</v>
      </c>
      <c r="AZ3256">
        <v>9</v>
      </c>
      <c r="BA3256">
        <v>30</v>
      </c>
      <c r="BB3256">
        <v>5</v>
      </c>
      <c r="BF3256">
        <v>2021</v>
      </c>
      <c r="BG3256" t="s">
        <v>104</v>
      </c>
      <c r="BH3256" t="s">
        <v>9822</v>
      </c>
      <c r="BI3256" t="s">
        <v>9788</v>
      </c>
      <c r="BJ3256" t="s">
        <v>9794</v>
      </c>
    </row>
    <row r="3257" spans="1:62" x14ac:dyDescent="0.35">
      <c r="A3257">
        <v>54098983</v>
      </c>
      <c r="B3257" t="s">
        <v>98</v>
      </c>
      <c r="C3257" t="s">
        <v>61</v>
      </c>
      <c r="D3257" t="s">
        <v>125</v>
      </c>
      <c r="E3257" t="s">
        <v>6721</v>
      </c>
      <c r="F3257">
        <v>26888191</v>
      </c>
      <c r="I3257" s="1">
        <v>44467</v>
      </c>
      <c r="J3257">
        <v>44497.999988425923</v>
      </c>
      <c r="K3257" t="s">
        <v>8600</v>
      </c>
      <c r="L3257" t="s">
        <v>65</v>
      </c>
      <c r="M3257" t="s">
        <v>120</v>
      </c>
      <c r="N3257" t="s">
        <v>121</v>
      </c>
      <c r="O3257" t="s">
        <v>168</v>
      </c>
      <c r="P3257" t="s">
        <v>121</v>
      </c>
      <c r="Q3257" t="s">
        <v>70</v>
      </c>
      <c r="S3257" t="s">
        <v>71</v>
      </c>
      <c r="T3257" t="s">
        <v>8601</v>
      </c>
      <c r="U3257">
        <v>1</v>
      </c>
      <c r="V3257">
        <v>1</v>
      </c>
      <c r="W3257">
        <v>1</v>
      </c>
      <c r="X3257">
        <v>1</v>
      </c>
      <c r="Y3257">
        <v>0</v>
      </c>
      <c r="Z3257">
        <v>0</v>
      </c>
      <c r="AA3257">
        <v>0</v>
      </c>
      <c r="AB3257">
        <v>0</v>
      </c>
      <c r="AC3257">
        <v>0</v>
      </c>
      <c r="AD3257">
        <v>0</v>
      </c>
      <c r="AE3257">
        <v>1</v>
      </c>
      <c r="AF3257">
        <v>0</v>
      </c>
      <c r="AG3257">
        <v>0</v>
      </c>
      <c r="AH3257">
        <v>1</v>
      </c>
      <c r="AI3257">
        <v>0</v>
      </c>
      <c r="AJ3257">
        <v>0</v>
      </c>
      <c r="AK3257">
        <v>0</v>
      </c>
      <c r="AL3257">
        <v>0</v>
      </c>
      <c r="AM3257">
        <v>0</v>
      </c>
      <c r="AN3257">
        <v>0</v>
      </c>
      <c r="AO3257">
        <v>0</v>
      </c>
      <c r="AP3257">
        <v>1</v>
      </c>
      <c r="AQ3257">
        <v>0</v>
      </c>
      <c r="AR3257">
        <v>0</v>
      </c>
      <c r="AS3257">
        <v>0</v>
      </c>
      <c r="AT3257">
        <v>44467</v>
      </c>
      <c r="AU3257">
        <v>44497</v>
      </c>
      <c r="AV3257">
        <v>0</v>
      </c>
      <c r="AW3257">
        <v>1</v>
      </c>
      <c r="AX3257">
        <v>0</v>
      </c>
      <c r="AY3257">
        <v>2021</v>
      </c>
      <c r="AZ3257">
        <v>9</v>
      </c>
      <c r="BA3257">
        <v>30</v>
      </c>
      <c r="BB3257">
        <v>7</v>
      </c>
      <c r="BF3257">
        <v>2021</v>
      </c>
      <c r="BG3257" t="s">
        <v>104</v>
      </c>
      <c r="BH3257" t="s">
        <v>9822</v>
      </c>
      <c r="BI3257" t="s">
        <v>9788</v>
      </c>
      <c r="BJ3257" t="s">
        <v>9795</v>
      </c>
    </row>
    <row r="3258" spans="1:62" x14ac:dyDescent="0.35">
      <c r="A3258">
        <v>54110619</v>
      </c>
      <c r="B3258" t="s">
        <v>116</v>
      </c>
      <c r="C3258" t="s">
        <v>369</v>
      </c>
      <c r="D3258" t="s">
        <v>76</v>
      </c>
      <c r="E3258" t="s">
        <v>8602</v>
      </c>
      <c r="F3258">
        <v>37579515</v>
      </c>
      <c r="I3258" s="1">
        <v>44467</v>
      </c>
      <c r="J3258">
        <v>44497.999988425923</v>
      </c>
      <c r="K3258" t="s">
        <v>8603</v>
      </c>
      <c r="L3258" t="s">
        <v>65</v>
      </c>
      <c r="M3258" t="s">
        <v>519</v>
      </c>
      <c r="N3258" t="s">
        <v>520</v>
      </c>
      <c r="P3258" t="s">
        <v>520</v>
      </c>
      <c r="Q3258" t="s">
        <v>70</v>
      </c>
      <c r="S3258" t="s">
        <v>71</v>
      </c>
      <c r="T3258" t="s">
        <v>8604</v>
      </c>
      <c r="U3258">
        <v>1</v>
      </c>
      <c r="V3258">
        <v>1</v>
      </c>
      <c r="W3258">
        <v>1</v>
      </c>
      <c r="X3258">
        <v>1</v>
      </c>
      <c r="Y3258">
        <v>0</v>
      </c>
      <c r="Z3258">
        <v>0</v>
      </c>
      <c r="AA3258">
        <v>0</v>
      </c>
      <c r="AB3258">
        <v>0</v>
      </c>
      <c r="AC3258">
        <v>0</v>
      </c>
      <c r="AD3258">
        <v>0</v>
      </c>
      <c r="AE3258">
        <v>1</v>
      </c>
      <c r="AF3258">
        <v>0</v>
      </c>
      <c r="AG3258">
        <v>0</v>
      </c>
      <c r="AH3258">
        <v>1</v>
      </c>
      <c r="AI3258">
        <v>0</v>
      </c>
      <c r="AJ3258">
        <v>0</v>
      </c>
      <c r="AK3258">
        <v>0</v>
      </c>
      <c r="AL3258">
        <v>0</v>
      </c>
      <c r="AM3258">
        <v>0</v>
      </c>
      <c r="AN3258">
        <v>0</v>
      </c>
      <c r="AO3258">
        <v>0</v>
      </c>
      <c r="AP3258">
        <v>0</v>
      </c>
      <c r="AQ3258">
        <v>0</v>
      </c>
      <c r="AR3258">
        <v>0</v>
      </c>
      <c r="AS3258">
        <v>0</v>
      </c>
      <c r="AT3258">
        <v>44467</v>
      </c>
      <c r="AU3258">
        <v>44497</v>
      </c>
      <c r="AV3258">
        <v>0</v>
      </c>
      <c r="AW3258">
        <v>1</v>
      </c>
      <c r="AX3258">
        <v>0</v>
      </c>
      <c r="AY3258">
        <v>2021</v>
      </c>
      <c r="AZ3258">
        <v>9</v>
      </c>
      <c r="BA3258">
        <v>30</v>
      </c>
      <c r="BB3258">
        <v>6</v>
      </c>
      <c r="BF3258">
        <v>2021</v>
      </c>
      <c r="BG3258" t="s">
        <v>104</v>
      </c>
      <c r="BH3258" t="s">
        <v>9822</v>
      </c>
      <c r="BI3258" t="s">
        <v>9788</v>
      </c>
      <c r="BJ3258" t="s">
        <v>9795</v>
      </c>
    </row>
    <row r="3259" spans="1:62" x14ac:dyDescent="0.35">
      <c r="A3259">
        <v>54113875</v>
      </c>
      <c r="B3259" t="s">
        <v>98</v>
      </c>
      <c r="C3259" t="s">
        <v>75</v>
      </c>
      <c r="D3259" t="s">
        <v>76</v>
      </c>
      <c r="E3259" t="s">
        <v>5763</v>
      </c>
      <c r="F3259">
        <v>46282724</v>
      </c>
      <c r="I3259" s="1">
        <v>44467</v>
      </c>
      <c r="J3259">
        <v>44497.852881944447</v>
      </c>
      <c r="K3259" t="s">
        <v>8605</v>
      </c>
      <c r="L3259" t="s">
        <v>65</v>
      </c>
      <c r="M3259" t="s">
        <v>66</v>
      </c>
      <c r="N3259" t="s">
        <v>67</v>
      </c>
      <c r="O3259" t="s">
        <v>68</v>
      </c>
      <c r="P3259" t="s">
        <v>402</v>
      </c>
      <c r="Q3259" t="s">
        <v>102</v>
      </c>
      <c r="S3259" t="s">
        <v>71</v>
      </c>
      <c r="T3259" t="s">
        <v>8606</v>
      </c>
      <c r="U3259">
        <v>1</v>
      </c>
      <c r="V3259">
        <v>1</v>
      </c>
      <c r="W3259">
        <v>1</v>
      </c>
      <c r="X3259">
        <v>1</v>
      </c>
      <c r="Y3259">
        <v>0</v>
      </c>
      <c r="Z3259">
        <v>0</v>
      </c>
      <c r="AA3259">
        <v>0</v>
      </c>
      <c r="AB3259">
        <v>0</v>
      </c>
      <c r="AC3259">
        <v>0</v>
      </c>
      <c r="AD3259">
        <v>0</v>
      </c>
      <c r="AE3259">
        <v>1</v>
      </c>
      <c r="AF3259">
        <v>0</v>
      </c>
      <c r="AG3259">
        <v>1</v>
      </c>
      <c r="AH3259">
        <v>1</v>
      </c>
      <c r="AI3259">
        <v>0</v>
      </c>
      <c r="AJ3259">
        <v>0</v>
      </c>
      <c r="AK3259">
        <v>0</v>
      </c>
      <c r="AL3259">
        <v>0</v>
      </c>
      <c r="AM3259">
        <v>0</v>
      </c>
      <c r="AN3259">
        <v>0</v>
      </c>
      <c r="AO3259">
        <v>0</v>
      </c>
      <c r="AP3259">
        <v>1</v>
      </c>
      <c r="AQ3259">
        <v>0</v>
      </c>
      <c r="AR3259">
        <v>0</v>
      </c>
      <c r="AS3259">
        <v>0</v>
      </c>
      <c r="AT3259">
        <v>44467</v>
      </c>
      <c r="AU3259">
        <v>44497</v>
      </c>
      <c r="AV3259">
        <v>0</v>
      </c>
      <c r="AW3259">
        <v>1</v>
      </c>
      <c r="AX3259">
        <v>0</v>
      </c>
      <c r="AY3259">
        <v>2021</v>
      </c>
      <c r="AZ3259">
        <v>9</v>
      </c>
      <c r="BA3259">
        <v>30</v>
      </c>
      <c r="BB3259">
        <v>8</v>
      </c>
      <c r="BF3259">
        <v>2021</v>
      </c>
      <c r="BG3259" t="s">
        <v>104</v>
      </c>
      <c r="BH3259" t="s">
        <v>9822</v>
      </c>
      <c r="BI3259" t="s">
        <v>9788</v>
      </c>
      <c r="BJ3259" t="s">
        <v>9795</v>
      </c>
    </row>
    <row r="3260" spans="1:62" x14ac:dyDescent="0.35">
      <c r="A3260">
        <v>54121103</v>
      </c>
      <c r="B3260" t="s">
        <v>98</v>
      </c>
      <c r="C3260" t="s">
        <v>61</v>
      </c>
      <c r="D3260" t="s">
        <v>125</v>
      </c>
      <c r="E3260" t="s">
        <v>1341</v>
      </c>
      <c r="F3260">
        <v>25143305</v>
      </c>
      <c r="I3260" s="1">
        <v>44468</v>
      </c>
      <c r="J3260">
        <v>44498.999988425923</v>
      </c>
      <c r="K3260" t="s">
        <v>8607</v>
      </c>
      <c r="L3260" t="s">
        <v>65</v>
      </c>
      <c r="M3260" t="s">
        <v>197</v>
      </c>
      <c r="N3260" t="s">
        <v>198</v>
      </c>
      <c r="O3260" t="s">
        <v>168</v>
      </c>
      <c r="P3260" t="s">
        <v>198</v>
      </c>
      <c r="Q3260" t="s">
        <v>70</v>
      </c>
      <c r="S3260" t="s">
        <v>71</v>
      </c>
      <c r="T3260" t="s">
        <v>8608</v>
      </c>
      <c r="U3260">
        <v>0</v>
      </c>
      <c r="V3260">
        <v>1</v>
      </c>
      <c r="W3260">
        <v>1</v>
      </c>
      <c r="X3260">
        <v>1</v>
      </c>
      <c r="Y3260">
        <v>0</v>
      </c>
      <c r="Z3260">
        <v>0</v>
      </c>
      <c r="AA3260">
        <v>0</v>
      </c>
      <c r="AB3260">
        <v>0</v>
      </c>
      <c r="AC3260">
        <v>0</v>
      </c>
      <c r="AD3260">
        <v>0</v>
      </c>
      <c r="AE3260">
        <v>1</v>
      </c>
      <c r="AF3260">
        <v>0</v>
      </c>
      <c r="AG3260">
        <v>0</v>
      </c>
      <c r="AH3260">
        <v>1</v>
      </c>
      <c r="AI3260">
        <v>1</v>
      </c>
      <c r="AJ3260">
        <v>0</v>
      </c>
      <c r="AK3260">
        <v>0</v>
      </c>
      <c r="AL3260">
        <v>0</v>
      </c>
      <c r="AM3260">
        <v>0</v>
      </c>
      <c r="AN3260">
        <v>0</v>
      </c>
      <c r="AO3260">
        <v>0</v>
      </c>
      <c r="AP3260">
        <v>0</v>
      </c>
      <c r="AQ3260">
        <v>0</v>
      </c>
      <c r="AR3260">
        <v>0</v>
      </c>
      <c r="AS3260">
        <v>0</v>
      </c>
      <c r="AT3260">
        <v>44468</v>
      </c>
      <c r="AU3260">
        <v>44498</v>
      </c>
      <c r="AV3260">
        <v>0</v>
      </c>
      <c r="AW3260">
        <v>1</v>
      </c>
      <c r="AX3260">
        <v>0</v>
      </c>
      <c r="AY3260">
        <v>2021</v>
      </c>
      <c r="AZ3260">
        <v>9</v>
      </c>
      <c r="BA3260">
        <v>30</v>
      </c>
      <c r="BB3260">
        <v>6</v>
      </c>
      <c r="BF3260">
        <v>2021</v>
      </c>
      <c r="BG3260" t="s">
        <v>104</v>
      </c>
      <c r="BH3260" t="s">
        <v>9822</v>
      </c>
      <c r="BI3260" t="s">
        <v>9788</v>
      </c>
      <c r="BJ3260" t="s">
        <v>9793</v>
      </c>
    </row>
    <row r="3261" spans="1:62" x14ac:dyDescent="0.35">
      <c r="A3261">
        <v>54123787</v>
      </c>
      <c r="B3261" t="s">
        <v>8609</v>
      </c>
      <c r="C3261" t="s">
        <v>75</v>
      </c>
      <c r="D3261" t="s">
        <v>165</v>
      </c>
      <c r="E3261" t="s">
        <v>1341</v>
      </c>
      <c r="F3261">
        <v>25143305</v>
      </c>
      <c r="I3261" s="1">
        <v>44468</v>
      </c>
      <c r="J3261">
        <v>44498.999988425923</v>
      </c>
      <c r="K3261" t="s">
        <v>8610</v>
      </c>
      <c r="L3261" t="s">
        <v>65</v>
      </c>
      <c r="M3261" t="s">
        <v>197</v>
      </c>
      <c r="N3261" t="s">
        <v>198</v>
      </c>
      <c r="O3261" t="s">
        <v>168</v>
      </c>
      <c r="P3261" t="s">
        <v>198</v>
      </c>
      <c r="Q3261" t="s">
        <v>70</v>
      </c>
      <c r="S3261" t="s">
        <v>71</v>
      </c>
      <c r="T3261" t="s">
        <v>8611</v>
      </c>
      <c r="U3261">
        <v>0</v>
      </c>
      <c r="V3261">
        <v>1</v>
      </c>
      <c r="W3261">
        <v>1</v>
      </c>
      <c r="X3261">
        <v>1</v>
      </c>
      <c r="Y3261">
        <v>0</v>
      </c>
      <c r="Z3261">
        <v>0</v>
      </c>
      <c r="AA3261">
        <v>0</v>
      </c>
      <c r="AB3261">
        <v>0</v>
      </c>
      <c r="AC3261">
        <v>0</v>
      </c>
      <c r="AD3261">
        <v>1</v>
      </c>
      <c r="AE3261">
        <v>1</v>
      </c>
      <c r="AF3261">
        <v>1</v>
      </c>
      <c r="AG3261">
        <v>0</v>
      </c>
      <c r="AH3261">
        <v>1</v>
      </c>
      <c r="AI3261">
        <v>1</v>
      </c>
      <c r="AJ3261">
        <v>0</v>
      </c>
      <c r="AK3261">
        <v>0</v>
      </c>
      <c r="AL3261">
        <v>0</v>
      </c>
      <c r="AM3261">
        <v>0</v>
      </c>
      <c r="AN3261">
        <v>0</v>
      </c>
      <c r="AO3261">
        <v>0</v>
      </c>
      <c r="AP3261">
        <v>0</v>
      </c>
      <c r="AQ3261">
        <v>0</v>
      </c>
      <c r="AR3261">
        <v>0</v>
      </c>
      <c r="AS3261">
        <v>0</v>
      </c>
      <c r="AT3261">
        <v>44468</v>
      </c>
      <c r="AU3261">
        <v>44498</v>
      </c>
      <c r="AV3261">
        <v>0</v>
      </c>
      <c r="AW3261">
        <v>1</v>
      </c>
      <c r="AX3261">
        <v>0</v>
      </c>
      <c r="AY3261">
        <v>2021</v>
      </c>
      <c r="AZ3261">
        <v>9</v>
      </c>
      <c r="BA3261">
        <v>30</v>
      </c>
      <c r="BB3261">
        <v>8</v>
      </c>
      <c r="BF3261">
        <v>2021</v>
      </c>
      <c r="BG3261" t="s">
        <v>104</v>
      </c>
      <c r="BH3261" t="s">
        <v>9822</v>
      </c>
      <c r="BI3261" t="s">
        <v>9788</v>
      </c>
      <c r="BJ3261" t="s">
        <v>9793</v>
      </c>
    </row>
    <row r="3262" spans="1:62" x14ac:dyDescent="0.35">
      <c r="A3262">
        <v>54129350</v>
      </c>
      <c r="B3262" t="s">
        <v>8191</v>
      </c>
      <c r="C3262" t="s">
        <v>2921</v>
      </c>
      <c r="D3262" t="s">
        <v>107</v>
      </c>
      <c r="E3262" t="s">
        <v>8192</v>
      </c>
      <c r="F3262">
        <v>12613985</v>
      </c>
      <c r="G3262" t="s">
        <v>8192</v>
      </c>
      <c r="H3262">
        <v>3.5</v>
      </c>
      <c r="I3262" s="1">
        <v>44468</v>
      </c>
      <c r="J3262">
        <v>44498.999988425923</v>
      </c>
      <c r="K3262" t="s">
        <v>8193</v>
      </c>
      <c r="L3262" t="s">
        <v>65</v>
      </c>
      <c r="M3262" t="s">
        <v>66</v>
      </c>
      <c r="N3262" t="s">
        <v>67</v>
      </c>
      <c r="O3262" t="s">
        <v>68</v>
      </c>
      <c r="P3262" t="s">
        <v>67</v>
      </c>
      <c r="Q3262" t="s">
        <v>70</v>
      </c>
      <c r="R3262" t="s">
        <v>8194</v>
      </c>
      <c r="S3262" t="s">
        <v>82</v>
      </c>
      <c r="T3262" t="s">
        <v>8612</v>
      </c>
      <c r="U3262">
        <v>0</v>
      </c>
      <c r="V3262">
        <v>0</v>
      </c>
      <c r="W3262">
        <v>0</v>
      </c>
      <c r="X3262">
        <v>1</v>
      </c>
      <c r="Y3262">
        <v>0</v>
      </c>
      <c r="Z3262">
        <v>0</v>
      </c>
      <c r="AA3262">
        <v>0</v>
      </c>
      <c r="AB3262">
        <v>0</v>
      </c>
      <c r="AC3262">
        <v>0</v>
      </c>
      <c r="AD3262">
        <v>0</v>
      </c>
      <c r="AE3262">
        <v>1</v>
      </c>
      <c r="AF3262">
        <v>0</v>
      </c>
      <c r="AG3262">
        <v>0</v>
      </c>
      <c r="AH3262">
        <v>1</v>
      </c>
      <c r="AI3262">
        <v>0</v>
      </c>
      <c r="AJ3262">
        <v>0</v>
      </c>
      <c r="AK3262">
        <v>0</v>
      </c>
      <c r="AL3262">
        <v>0</v>
      </c>
      <c r="AM3262">
        <v>0</v>
      </c>
      <c r="AN3262">
        <v>0</v>
      </c>
      <c r="AO3262">
        <v>0</v>
      </c>
      <c r="AP3262">
        <v>0</v>
      </c>
      <c r="AQ3262">
        <v>0</v>
      </c>
      <c r="AR3262">
        <v>0</v>
      </c>
      <c r="AS3262">
        <v>0</v>
      </c>
      <c r="AT3262">
        <v>44468</v>
      </c>
      <c r="AU3262">
        <v>44498</v>
      </c>
      <c r="AV3262">
        <v>0</v>
      </c>
      <c r="AW3262">
        <v>1</v>
      </c>
      <c r="AX3262">
        <v>0</v>
      </c>
      <c r="AY3262">
        <v>2021</v>
      </c>
      <c r="AZ3262">
        <v>9</v>
      </c>
      <c r="BA3262">
        <v>30</v>
      </c>
      <c r="BB3262">
        <v>3</v>
      </c>
      <c r="BF3262">
        <v>2021</v>
      </c>
      <c r="BG3262" t="s">
        <v>104</v>
      </c>
      <c r="BH3262" t="s">
        <v>59</v>
      </c>
      <c r="BI3262" t="s">
        <v>9788</v>
      </c>
      <c r="BJ3262" t="s">
        <v>9793</v>
      </c>
    </row>
    <row r="3263" spans="1:62" x14ac:dyDescent="0.35">
      <c r="A3263">
        <v>54131340</v>
      </c>
      <c r="B3263" t="s">
        <v>3420</v>
      </c>
      <c r="C3263" t="s">
        <v>61</v>
      </c>
      <c r="D3263" t="s">
        <v>125</v>
      </c>
      <c r="E3263" t="s">
        <v>8613</v>
      </c>
      <c r="F3263">
        <v>46423229</v>
      </c>
      <c r="I3263" s="1">
        <v>44468</v>
      </c>
      <c r="J3263">
        <v>44498.999988425923</v>
      </c>
      <c r="K3263" t="s">
        <v>8614</v>
      </c>
      <c r="L3263" t="s">
        <v>65</v>
      </c>
      <c r="M3263" t="s">
        <v>79</v>
      </c>
      <c r="N3263" t="s">
        <v>80</v>
      </c>
      <c r="P3263" t="s">
        <v>80</v>
      </c>
      <c r="Q3263" t="s">
        <v>70</v>
      </c>
      <c r="S3263" t="s">
        <v>71</v>
      </c>
      <c r="T3263" t="s">
        <v>8615</v>
      </c>
      <c r="U3263">
        <v>0</v>
      </c>
      <c r="V3263">
        <v>1</v>
      </c>
      <c r="W3263">
        <v>1</v>
      </c>
      <c r="X3263">
        <v>1</v>
      </c>
      <c r="Y3263">
        <v>0</v>
      </c>
      <c r="Z3263">
        <v>0</v>
      </c>
      <c r="AA3263">
        <v>0</v>
      </c>
      <c r="AB3263">
        <v>0</v>
      </c>
      <c r="AC3263">
        <v>0</v>
      </c>
      <c r="AD3263">
        <v>0</v>
      </c>
      <c r="AE3263">
        <v>1</v>
      </c>
      <c r="AF3263">
        <v>1</v>
      </c>
      <c r="AG3263">
        <v>0</v>
      </c>
      <c r="AH3263">
        <v>1</v>
      </c>
      <c r="AI3263">
        <v>0</v>
      </c>
      <c r="AJ3263">
        <v>0</v>
      </c>
      <c r="AK3263">
        <v>0</v>
      </c>
      <c r="AL3263">
        <v>0</v>
      </c>
      <c r="AM3263">
        <v>0</v>
      </c>
      <c r="AN3263">
        <v>0</v>
      </c>
      <c r="AO3263">
        <v>0</v>
      </c>
      <c r="AP3263">
        <v>1</v>
      </c>
      <c r="AQ3263">
        <v>0</v>
      </c>
      <c r="AR3263">
        <v>0</v>
      </c>
      <c r="AS3263">
        <v>0</v>
      </c>
      <c r="AT3263">
        <v>44468</v>
      </c>
      <c r="AU3263">
        <v>44498</v>
      </c>
      <c r="AV3263">
        <v>0</v>
      </c>
      <c r="AW3263">
        <v>1</v>
      </c>
      <c r="AX3263">
        <v>0</v>
      </c>
      <c r="AY3263">
        <v>2021</v>
      </c>
      <c r="AZ3263">
        <v>9</v>
      </c>
      <c r="BA3263">
        <v>30</v>
      </c>
      <c r="BB3263">
        <v>7</v>
      </c>
      <c r="BF3263">
        <v>2021</v>
      </c>
      <c r="BG3263" t="s">
        <v>104</v>
      </c>
      <c r="BH3263" t="s">
        <v>9822</v>
      </c>
      <c r="BI3263" t="s">
        <v>9788</v>
      </c>
      <c r="BJ3263" t="s">
        <v>9793</v>
      </c>
    </row>
    <row r="3264" spans="1:62" x14ac:dyDescent="0.35">
      <c r="A3264">
        <v>54134032</v>
      </c>
      <c r="B3264" t="s">
        <v>8616</v>
      </c>
      <c r="C3264" t="s">
        <v>75</v>
      </c>
      <c r="D3264" t="s">
        <v>165</v>
      </c>
      <c r="E3264" t="s">
        <v>370</v>
      </c>
      <c r="F3264">
        <v>22081129</v>
      </c>
      <c r="I3264" s="1">
        <v>44468</v>
      </c>
      <c r="J3264">
        <v>44498.845902777779</v>
      </c>
      <c r="K3264" t="s">
        <v>8617</v>
      </c>
      <c r="L3264" t="s">
        <v>65</v>
      </c>
      <c r="M3264" t="s">
        <v>120</v>
      </c>
      <c r="N3264" t="s">
        <v>121</v>
      </c>
      <c r="Q3264" t="s">
        <v>70</v>
      </c>
      <c r="R3264" t="s">
        <v>5882</v>
      </c>
      <c r="S3264" t="s">
        <v>71</v>
      </c>
      <c r="T3264" t="s">
        <v>8618</v>
      </c>
      <c r="U3264">
        <v>1</v>
      </c>
      <c r="V3264">
        <v>1</v>
      </c>
      <c r="W3264">
        <v>1</v>
      </c>
      <c r="X3264">
        <v>1</v>
      </c>
      <c r="Y3264">
        <v>0</v>
      </c>
      <c r="Z3264">
        <v>0</v>
      </c>
      <c r="AA3264">
        <v>0</v>
      </c>
      <c r="AB3264">
        <v>0</v>
      </c>
      <c r="AC3264">
        <v>0</v>
      </c>
      <c r="AD3264">
        <v>0</v>
      </c>
      <c r="AE3264">
        <v>1</v>
      </c>
      <c r="AF3264">
        <v>0</v>
      </c>
      <c r="AG3264">
        <v>0</v>
      </c>
      <c r="AH3264">
        <v>1</v>
      </c>
      <c r="AI3264">
        <v>0</v>
      </c>
      <c r="AJ3264">
        <v>0</v>
      </c>
      <c r="AK3264">
        <v>0</v>
      </c>
      <c r="AL3264">
        <v>0</v>
      </c>
      <c r="AM3264">
        <v>0</v>
      </c>
      <c r="AN3264">
        <v>0</v>
      </c>
      <c r="AO3264">
        <v>0</v>
      </c>
      <c r="AP3264">
        <v>0</v>
      </c>
      <c r="AQ3264">
        <v>0</v>
      </c>
      <c r="AR3264">
        <v>0</v>
      </c>
      <c r="AS3264">
        <v>0</v>
      </c>
      <c r="AT3264">
        <v>44468</v>
      </c>
      <c r="AU3264">
        <v>44498</v>
      </c>
      <c r="AV3264">
        <v>1</v>
      </c>
      <c r="AW3264">
        <v>1</v>
      </c>
      <c r="AX3264">
        <v>0</v>
      </c>
      <c r="AY3264">
        <v>2021</v>
      </c>
      <c r="AZ3264">
        <v>9</v>
      </c>
      <c r="BA3264">
        <v>30</v>
      </c>
      <c r="BB3264">
        <v>6</v>
      </c>
      <c r="BF3264">
        <v>2021</v>
      </c>
      <c r="BG3264" t="s">
        <v>73</v>
      </c>
      <c r="BH3264" t="s">
        <v>59</v>
      </c>
      <c r="BI3264" t="s">
        <v>9788</v>
      </c>
      <c r="BJ3264" t="s">
        <v>9793</v>
      </c>
    </row>
    <row r="3265" spans="1:62" x14ac:dyDescent="0.35">
      <c r="A3265">
        <v>54134332</v>
      </c>
      <c r="B3265" t="s">
        <v>98</v>
      </c>
      <c r="C3265" t="s">
        <v>711</v>
      </c>
      <c r="D3265" t="s">
        <v>76</v>
      </c>
      <c r="E3265" t="s">
        <v>5577</v>
      </c>
      <c r="F3265">
        <v>13209902</v>
      </c>
      <c r="G3265" t="s">
        <v>5577</v>
      </c>
      <c r="H3265">
        <v>3.4</v>
      </c>
      <c r="I3265" s="1">
        <v>44468</v>
      </c>
      <c r="J3265">
        <v>44498.999988425923</v>
      </c>
      <c r="K3265" t="s">
        <v>8619</v>
      </c>
      <c r="L3265" t="s">
        <v>65</v>
      </c>
      <c r="M3265" t="s">
        <v>120</v>
      </c>
      <c r="N3265" t="s">
        <v>121</v>
      </c>
      <c r="O3265" t="s">
        <v>1476</v>
      </c>
      <c r="P3265" t="s">
        <v>8620</v>
      </c>
      <c r="Q3265" t="s">
        <v>70</v>
      </c>
      <c r="S3265" t="s">
        <v>82</v>
      </c>
      <c r="T3265" t="s">
        <v>8621</v>
      </c>
      <c r="U3265">
        <v>1</v>
      </c>
      <c r="V3265">
        <v>1</v>
      </c>
      <c r="W3265">
        <v>1</v>
      </c>
      <c r="X3265">
        <v>1</v>
      </c>
      <c r="Y3265">
        <v>0</v>
      </c>
      <c r="Z3265">
        <v>0</v>
      </c>
      <c r="AA3265">
        <v>0</v>
      </c>
      <c r="AB3265">
        <v>0</v>
      </c>
      <c r="AC3265">
        <v>0</v>
      </c>
      <c r="AD3265">
        <v>0</v>
      </c>
      <c r="AE3265">
        <v>1</v>
      </c>
      <c r="AF3265">
        <v>0</v>
      </c>
      <c r="AG3265">
        <v>0</v>
      </c>
      <c r="AH3265">
        <v>1</v>
      </c>
      <c r="AI3265">
        <v>0</v>
      </c>
      <c r="AJ3265">
        <v>0</v>
      </c>
      <c r="AK3265">
        <v>0</v>
      </c>
      <c r="AL3265">
        <v>0</v>
      </c>
      <c r="AM3265">
        <v>0</v>
      </c>
      <c r="AN3265">
        <v>0</v>
      </c>
      <c r="AO3265">
        <v>0</v>
      </c>
      <c r="AP3265">
        <v>0</v>
      </c>
      <c r="AQ3265">
        <v>0</v>
      </c>
      <c r="AR3265">
        <v>0</v>
      </c>
      <c r="AS3265">
        <v>0</v>
      </c>
      <c r="AT3265">
        <v>44468</v>
      </c>
      <c r="AU3265">
        <v>44482</v>
      </c>
      <c r="AV3265">
        <v>0</v>
      </c>
      <c r="AW3265">
        <v>1</v>
      </c>
      <c r="AX3265">
        <v>0</v>
      </c>
      <c r="AY3265">
        <v>2021</v>
      </c>
      <c r="AZ3265">
        <v>9</v>
      </c>
      <c r="BA3265">
        <v>30</v>
      </c>
      <c r="BB3265">
        <v>6</v>
      </c>
      <c r="BF3265">
        <v>2021</v>
      </c>
      <c r="BG3265" t="s">
        <v>104</v>
      </c>
      <c r="BH3265" t="s">
        <v>9822</v>
      </c>
      <c r="BI3265" t="s">
        <v>9788</v>
      </c>
      <c r="BJ3265" t="s">
        <v>9793</v>
      </c>
    </row>
    <row r="3266" spans="1:62" x14ac:dyDescent="0.35">
      <c r="A3266">
        <v>54137823</v>
      </c>
      <c r="B3266" t="s">
        <v>8622</v>
      </c>
      <c r="C3266" t="s">
        <v>75</v>
      </c>
      <c r="D3266" t="s">
        <v>85</v>
      </c>
      <c r="E3266" t="s">
        <v>86</v>
      </c>
      <c r="F3266">
        <v>28031400</v>
      </c>
      <c r="I3266" s="1">
        <v>44469</v>
      </c>
      <c r="J3266">
        <v>44499.45820601852</v>
      </c>
      <c r="K3266" t="s">
        <v>8623</v>
      </c>
      <c r="L3266" t="s">
        <v>65</v>
      </c>
      <c r="M3266" t="s">
        <v>66</v>
      </c>
      <c r="N3266" t="s">
        <v>67</v>
      </c>
      <c r="O3266" t="s">
        <v>68</v>
      </c>
      <c r="P3266" t="s">
        <v>67</v>
      </c>
      <c r="Q3266" t="s">
        <v>102</v>
      </c>
      <c r="R3266" t="s">
        <v>8624</v>
      </c>
      <c r="S3266" t="s">
        <v>71</v>
      </c>
      <c r="T3266" t="s">
        <v>8625</v>
      </c>
      <c r="U3266">
        <v>0</v>
      </c>
      <c r="V3266">
        <v>1</v>
      </c>
      <c r="W3266">
        <v>1</v>
      </c>
      <c r="X3266">
        <v>1</v>
      </c>
      <c r="Y3266">
        <v>0</v>
      </c>
      <c r="Z3266">
        <v>0</v>
      </c>
      <c r="AA3266">
        <v>0</v>
      </c>
      <c r="AB3266">
        <v>0</v>
      </c>
      <c r="AC3266">
        <v>0</v>
      </c>
      <c r="AD3266">
        <v>0</v>
      </c>
      <c r="AE3266">
        <v>1</v>
      </c>
      <c r="AF3266">
        <v>1</v>
      </c>
      <c r="AG3266">
        <v>1</v>
      </c>
      <c r="AH3266">
        <v>1</v>
      </c>
      <c r="AI3266">
        <v>0</v>
      </c>
      <c r="AJ3266">
        <v>0</v>
      </c>
      <c r="AK3266">
        <v>0</v>
      </c>
      <c r="AL3266">
        <v>0</v>
      </c>
      <c r="AM3266">
        <v>0</v>
      </c>
      <c r="AN3266">
        <v>0</v>
      </c>
      <c r="AO3266">
        <v>0</v>
      </c>
      <c r="AP3266">
        <v>0</v>
      </c>
      <c r="AQ3266">
        <v>0</v>
      </c>
      <c r="AR3266">
        <v>0</v>
      </c>
      <c r="AS3266">
        <v>0</v>
      </c>
      <c r="AT3266">
        <v>44469</v>
      </c>
      <c r="AU3266">
        <v>44498</v>
      </c>
      <c r="AV3266">
        <v>1</v>
      </c>
      <c r="AW3266">
        <v>1</v>
      </c>
      <c r="AX3266">
        <v>0</v>
      </c>
      <c r="AY3266">
        <v>2021</v>
      </c>
      <c r="AZ3266">
        <v>9</v>
      </c>
      <c r="BA3266">
        <v>30</v>
      </c>
      <c r="BB3266">
        <v>7</v>
      </c>
      <c r="BF3266">
        <v>2021</v>
      </c>
      <c r="BG3266" t="s">
        <v>73</v>
      </c>
      <c r="BH3266" t="s">
        <v>59</v>
      </c>
      <c r="BI3266" t="s">
        <v>9788</v>
      </c>
      <c r="BJ3266" t="s">
        <v>9796</v>
      </c>
    </row>
    <row r="3267" spans="1:62" x14ac:dyDescent="0.35">
      <c r="A3267">
        <v>54140488</v>
      </c>
      <c r="B3267" t="s">
        <v>8626</v>
      </c>
      <c r="C3267" t="s">
        <v>75</v>
      </c>
      <c r="D3267" t="s">
        <v>236</v>
      </c>
      <c r="E3267" t="s">
        <v>7243</v>
      </c>
      <c r="F3267">
        <v>21858980</v>
      </c>
      <c r="G3267" t="s">
        <v>7244</v>
      </c>
      <c r="H3267">
        <v>3.2</v>
      </c>
      <c r="I3267" s="1">
        <v>44469</v>
      </c>
      <c r="J3267">
        <v>44499.999988425923</v>
      </c>
      <c r="K3267" t="s">
        <v>8627</v>
      </c>
      <c r="L3267" t="s">
        <v>65</v>
      </c>
      <c r="M3267" t="s">
        <v>197</v>
      </c>
      <c r="N3267" t="s">
        <v>198</v>
      </c>
      <c r="O3267" t="s">
        <v>168</v>
      </c>
      <c r="P3267" t="s">
        <v>8628</v>
      </c>
      <c r="Q3267" t="s">
        <v>70</v>
      </c>
      <c r="S3267" t="s">
        <v>71</v>
      </c>
      <c r="T3267" t="s">
        <v>8629</v>
      </c>
      <c r="U3267">
        <v>0</v>
      </c>
      <c r="V3267">
        <v>1</v>
      </c>
      <c r="W3267">
        <v>0</v>
      </c>
      <c r="X3267">
        <v>1</v>
      </c>
      <c r="Y3267">
        <v>0</v>
      </c>
      <c r="Z3267">
        <v>0</v>
      </c>
      <c r="AA3267">
        <v>0</v>
      </c>
      <c r="AB3267">
        <v>0</v>
      </c>
      <c r="AC3267">
        <v>0</v>
      </c>
      <c r="AD3267">
        <v>0</v>
      </c>
      <c r="AE3267">
        <v>1</v>
      </c>
      <c r="AF3267">
        <v>0</v>
      </c>
      <c r="AG3267">
        <v>0</v>
      </c>
      <c r="AH3267">
        <v>0</v>
      </c>
      <c r="AI3267">
        <v>0</v>
      </c>
      <c r="AJ3267">
        <v>0</v>
      </c>
      <c r="AK3267">
        <v>0</v>
      </c>
      <c r="AL3267">
        <v>0</v>
      </c>
      <c r="AM3267">
        <v>0</v>
      </c>
      <c r="AN3267">
        <v>0</v>
      </c>
      <c r="AO3267">
        <v>0</v>
      </c>
      <c r="AP3267">
        <v>0</v>
      </c>
      <c r="AQ3267">
        <v>0</v>
      </c>
      <c r="AR3267">
        <v>0</v>
      </c>
      <c r="AS3267">
        <v>0</v>
      </c>
      <c r="AT3267">
        <v>44469</v>
      </c>
      <c r="AU3267">
        <v>44498</v>
      </c>
      <c r="AV3267">
        <v>0</v>
      </c>
      <c r="AW3267">
        <v>1</v>
      </c>
      <c r="AX3267">
        <v>0</v>
      </c>
      <c r="AY3267">
        <v>2021</v>
      </c>
      <c r="AZ3267">
        <v>9</v>
      </c>
      <c r="BA3267">
        <v>30</v>
      </c>
      <c r="BB3267">
        <v>3</v>
      </c>
      <c r="BF3267">
        <v>2021</v>
      </c>
      <c r="BG3267" t="s">
        <v>104</v>
      </c>
      <c r="BH3267" t="s">
        <v>9822</v>
      </c>
      <c r="BI3267" t="s">
        <v>9788</v>
      </c>
      <c r="BJ3267" t="s">
        <v>9796</v>
      </c>
    </row>
    <row r="3268" spans="1:62" x14ac:dyDescent="0.35">
      <c r="A3268">
        <v>54141154</v>
      </c>
      <c r="B3268" t="s">
        <v>8580</v>
      </c>
      <c r="C3268" t="s">
        <v>92</v>
      </c>
      <c r="D3268" t="s">
        <v>76</v>
      </c>
      <c r="E3268" t="s">
        <v>8581</v>
      </c>
      <c r="F3268">
        <v>1210312</v>
      </c>
      <c r="G3268" t="s">
        <v>8581</v>
      </c>
      <c r="H3268">
        <v>3.1</v>
      </c>
      <c r="I3268" s="1">
        <v>44469</v>
      </c>
      <c r="J3268">
        <v>44499.999988425923</v>
      </c>
      <c r="K3268" t="s">
        <v>8582</v>
      </c>
      <c r="L3268" t="s">
        <v>65</v>
      </c>
      <c r="M3268" t="s">
        <v>66</v>
      </c>
      <c r="N3268" t="s">
        <v>67</v>
      </c>
      <c r="O3268" t="s">
        <v>68</v>
      </c>
      <c r="P3268" t="s">
        <v>67</v>
      </c>
      <c r="Q3268" t="s">
        <v>70</v>
      </c>
      <c r="S3268" t="s">
        <v>82</v>
      </c>
      <c r="T3268" t="s">
        <v>8630</v>
      </c>
      <c r="U3268">
        <v>1</v>
      </c>
      <c r="V3268">
        <v>1</v>
      </c>
      <c r="W3268">
        <v>1</v>
      </c>
      <c r="X3268">
        <v>1</v>
      </c>
      <c r="Y3268">
        <v>0</v>
      </c>
      <c r="Z3268">
        <v>0</v>
      </c>
      <c r="AA3268">
        <v>0</v>
      </c>
      <c r="AB3268">
        <v>0</v>
      </c>
      <c r="AC3268">
        <v>0</v>
      </c>
      <c r="AD3268">
        <v>0</v>
      </c>
      <c r="AE3268">
        <v>1</v>
      </c>
      <c r="AF3268">
        <v>0</v>
      </c>
      <c r="AG3268">
        <v>0</v>
      </c>
      <c r="AH3268">
        <v>1</v>
      </c>
      <c r="AI3268">
        <v>0</v>
      </c>
      <c r="AJ3268">
        <v>0</v>
      </c>
      <c r="AK3268">
        <v>0</v>
      </c>
      <c r="AL3268">
        <v>0</v>
      </c>
      <c r="AM3268">
        <v>0</v>
      </c>
      <c r="AN3268">
        <v>0</v>
      </c>
      <c r="AO3268">
        <v>0</v>
      </c>
      <c r="AP3268">
        <v>0</v>
      </c>
      <c r="AQ3268">
        <v>0</v>
      </c>
      <c r="AR3268">
        <v>0</v>
      </c>
      <c r="AS3268">
        <v>0</v>
      </c>
      <c r="AT3268">
        <v>44469</v>
      </c>
      <c r="AU3268">
        <v>44479</v>
      </c>
      <c r="AV3268">
        <v>0</v>
      </c>
      <c r="AW3268">
        <v>1</v>
      </c>
      <c r="AX3268">
        <v>0</v>
      </c>
      <c r="AY3268">
        <v>2021</v>
      </c>
      <c r="AZ3268">
        <v>9</v>
      </c>
      <c r="BA3268">
        <v>30</v>
      </c>
      <c r="BB3268">
        <v>6</v>
      </c>
      <c r="BF3268">
        <v>2021</v>
      </c>
      <c r="BG3268" t="s">
        <v>104</v>
      </c>
      <c r="BH3268" t="s">
        <v>9822</v>
      </c>
      <c r="BI3268" t="s">
        <v>9788</v>
      </c>
      <c r="BJ3268" t="s">
        <v>9796</v>
      </c>
    </row>
    <row r="3269" spans="1:62" x14ac:dyDescent="0.35">
      <c r="A3269">
        <v>54141155</v>
      </c>
      <c r="B3269" t="s">
        <v>8580</v>
      </c>
      <c r="C3269" t="s">
        <v>142</v>
      </c>
      <c r="D3269" t="s">
        <v>143</v>
      </c>
      <c r="E3269" t="s">
        <v>8581</v>
      </c>
      <c r="F3269">
        <v>1210312</v>
      </c>
      <c r="G3269" t="s">
        <v>8581</v>
      </c>
      <c r="H3269">
        <v>3.1</v>
      </c>
      <c r="I3269" s="1">
        <v>44469</v>
      </c>
      <c r="J3269">
        <v>44499.999988425923</v>
      </c>
      <c r="K3269" t="s">
        <v>8582</v>
      </c>
      <c r="L3269" t="s">
        <v>65</v>
      </c>
      <c r="M3269" t="s">
        <v>66</v>
      </c>
      <c r="N3269" t="s">
        <v>67</v>
      </c>
      <c r="O3269" t="s">
        <v>68</v>
      </c>
      <c r="P3269" t="s">
        <v>67</v>
      </c>
      <c r="Q3269" t="s">
        <v>70</v>
      </c>
      <c r="S3269" t="s">
        <v>82</v>
      </c>
      <c r="T3269" t="s">
        <v>8631</v>
      </c>
      <c r="U3269">
        <v>1</v>
      </c>
      <c r="V3269">
        <v>1</v>
      </c>
      <c r="W3269">
        <v>1</v>
      </c>
      <c r="X3269">
        <v>1</v>
      </c>
      <c r="Y3269">
        <v>0</v>
      </c>
      <c r="Z3269">
        <v>0</v>
      </c>
      <c r="AA3269">
        <v>0</v>
      </c>
      <c r="AB3269">
        <v>0</v>
      </c>
      <c r="AC3269">
        <v>0</v>
      </c>
      <c r="AD3269">
        <v>0</v>
      </c>
      <c r="AE3269">
        <v>1</v>
      </c>
      <c r="AF3269">
        <v>0</v>
      </c>
      <c r="AG3269">
        <v>0</v>
      </c>
      <c r="AH3269">
        <v>1</v>
      </c>
      <c r="AI3269">
        <v>0</v>
      </c>
      <c r="AJ3269">
        <v>0</v>
      </c>
      <c r="AK3269">
        <v>0</v>
      </c>
      <c r="AL3269">
        <v>0</v>
      </c>
      <c r="AM3269">
        <v>0</v>
      </c>
      <c r="AN3269">
        <v>0</v>
      </c>
      <c r="AO3269">
        <v>0</v>
      </c>
      <c r="AP3269">
        <v>0</v>
      </c>
      <c r="AQ3269">
        <v>0</v>
      </c>
      <c r="AR3269">
        <v>0</v>
      </c>
      <c r="AS3269">
        <v>0</v>
      </c>
      <c r="AT3269">
        <v>44469</v>
      </c>
      <c r="AU3269">
        <v>44479</v>
      </c>
      <c r="AV3269">
        <v>0</v>
      </c>
      <c r="AW3269">
        <v>1</v>
      </c>
      <c r="AX3269">
        <v>1</v>
      </c>
      <c r="AY3269">
        <v>2021</v>
      </c>
      <c r="AZ3269">
        <v>9</v>
      </c>
      <c r="BA3269">
        <v>30</v>
      </c>
      <c r="BB3269">
        <v>6</v>
      </c>
      <c r="BF3269">
        <v>2021</v>
      </c>
      <c r="BG3269" t="s">
        <v>104</v>
      </c>
      <c r="BH3269" t="s">
        <v>9822</v>
      </c>
      <c r="BI3269" t="s">
        <v>9788</v>
      </c>
      <c r="BJ3269" t="s">
        <v>9796</v>
      </c>
    </row>
    <row r="3270" spans="1:62" x14ac:dyDescent="0.35">
      <c r="A3270">
        <v>54141156</v>
      </c>
      <c r="B3270" t="s">
        <v>8580</v>
      </c>
      <c r="C3270" t="s">
        <v>61</v>
      </c>
      <c r="D3270" t="s">
        <v>125</v>
      </c>
      <c r="E3270" t="s">
        <v>8581</v>
      </c>
      <c r="F3270">
        <v>1210312</v>
      </c>
      <c r="G3270" t="s">
        <v>8581</v>
      </c>
      <c r="H3270">
        <v>3.1</v>
      </c>
      <c r="I3270" s="1">
        <v>44469</v>
      </c>
      <c r="J3270">
        <v>44499.999988425923</v>
      </c>
      <c r="K3270" t="s">
        <v>8582</v>
      </c>
      <c r="L3270" t="s">
        <v>65</v>
      </c>
      <c r="M3270" t="s">
        <v>66</v>
      </c>
      <c r="N3270" t="s">
        <v>67</v>
      </c>
      <c r="O3270" t="s">
        <v>68</v>
      </c>
      <c r="P3270" t="s">
        <v>67</v>
      </c>
      <c r="Q3270" t="s">
        <v>70</v>
      </c>
      <c r="S3270" t="s">
        <v>82</v>
      </c>
      <c r="T3270" t="s">
        <v>8632</v>
      </c>
      <c r="U3270">
        <v>1</v>
      </c>
      <c r="V3270">
        <v>1</v>
      </c>
      <c r="W3270">
        <v>1</v>
      </c>
      <c r="X3270">
        <v>1</v>
      </c>
      <c r="Y3270">
        <v>0</v>
      </c>
      <c r="Z3270">
        <v>0</v>
      </c>
      <c r="AA3270">
        <v>0</v>
      </c>
      <c r="AB3270">
        <v>0</v>
      </c>
      <c r="AC3270">
        <v>0</v>
      </c>
      <c r="AD3270">
        <v>0</v>
      </c>
      <c r="AE3270">
        <v>1</v>
      </c>
      <c r="AF3270">
        <v>0</v>
      </c>
      <c r="AG3270">
        <v>0</v>
      </c>
      <c r="AH3270">
        <v>1</v>
      </c>
      <c r="AI3270">
        <v>0</v>
      </c>
      <c r="AJ3270">
        <v>0</v>
      </c>
      <c r="AK3270">
        <v>0</v>
      </c>
      <c r="AL3270">
        <v>0</v>
      </c>
      <c r="AM3270">
        <v>0</v>
      </c>
      <c r="AN3270">
        <v>0</v>
      </c>
      <c r="AO3270">
        <v>0</v>
      </c>
      <c r="AP3270">
        <v>0</v>
      </c>
      <c r="AQ3270">
        <v>0</v>
      </c>
      <c r="AR3270">
        <v>0</v>
      </c>
      <c r="AS3270">
        <v>0</v>
      </c>
      <c r="AT3270">
        <v>44469</v>
      </c>
      <c r="AU3270">
        <v>44479</v>
      </c>
      <c r="AV3270">
        <v>0</v>
      </c>
      <c r="AW3270">
        <v>1</v>
      </c>
      <c r="AX3270">
        <v>1</v>
      </c>
      <c r="AY3270">
        <v>2021</v>
      </c>
      <c r="AZ3270">
        <v>9</v>
      </c>
      <c r="BA3270">
        <v>30</v>
      </c>
      <c r="BB3270">
        <v>6</v>
      </c>
      <c r="BF3270">
        <v>2021</v>
      </c>
      <c r="BG3270" t="s">
        <v>104</v>
      </c>
      <c r="BH3270" t="s">
        <v>9822</v>
      </c>
      <c r="BI3270" t="s">
        <v>9788</v>
      </c>
      <c r="BJ3270" t="s">
        <v>9796</v>
      </c>
    </row>
    <row r="3271" spans="1:62" x14ac:dyDescent="0.35">
      <c r="A3271">
        <v>54141157</v>
      </c>
      <c r="B3271" t="s">
        <v>8580</v>
      </c>
      <c r="C3271" t="s">
        <v>142</v>
      </c>
      <c r="D3271" t="s">
        <v>143</v>
      </c>
      <c r="E3271" t="s">
        <v>8581</v>
      </c>
      <c r="F3271">
        <v>1210312</v>
      </c>
      <c r="G3271" t="s">
        <v>8581</v>
      </c>
      <c r="H3271">
        <v>3.1</v>
      </c>
      <c r="I3271" s="1">
        <v>44469</v>
      </c>
      <c r="J3271">
        <v>44499.999988425923</v>
      </c>
      <c r="K3271" t="s">
        <v>8582</v>
      </c>
      <c r="L3271" t="s">
        <v>65</v>
      </c>
      <c r="M3271" t="s">
        <v>66</v>
      </c>
      <c r="N3271" t="s">
        <v>67</v>
      </c>
      <c r="O3271" t="s">
        <v>68</v>
      </c>
      <c r="P3271" t="s">
        <v>67</v>
      </c>
      <c r="Q3271" t="s">
        <v>70</v>
      </c>
      <c r="S3271" t="s">
        <v>82</v>
      </c>
      <c r="T3271" t="s">
        <v>8633</v>
      </c>
      <c r="U3271">
        <v>1</v>
      </c>
      <c r="V3271">
        <v>1</v>
      </c>
      <c r="W3271">
        <v>1</v>
      </c>
      <c r="X3271">
        <v>1</v>
      </c>
      <c r="Y3271">
        <v>0</v>
      </c>
      <c r="Z3271">
        <v>0</v>
      </c>
      <c r="AA3271">
        <v>0</v>
      </c>
      <c r="AB3271">
        <v>0</v>
      </c>
      <c r="AC3271">
        <v>0</v>
      </c>
      <c r="AD3271">
        <v>0</v>
      </c>
      <c r="AE3271">
        <v>1</v>
      </c>
      <c r="AF3271">
        <v>0</v>
      </c>
      <c r="AG3271">
        <v>0</v>
      </c>
      <c r="AH3271">
        <v>1</v>
      </c>
      <c r="AI3271">
        <v>0</v>
      </c>
      <c r="AJ3271">
        <v>0</v>
      </c>
      <c r="AK3271">
        <v>0</v>
      </c>
      <c r="AL3271">
        <v>0</v>
      </c>
      <c r="AM3271">
        <v>0</v>
      </c>
      <c r="AN3271">
        <v>0</v>
      </c>
      <c r="AO3271">
        <v>0</v>
      </c>
      <c r="AP3271">
        <v>0</v>
      </c>
      <c r="AQ3271">
        <v>0</v>
      </c>
      <c r="AR3271">
        <v>0</v>
      </c>
      <c r="AS3271">
        <v>0</v>
      </c>
      <c r="AT3271">
        <v>44469</v>
      </c>
      <c r="AU3271">
        <v>44479</v>
      </c>
      <c r="AV3271">
        <v>0</v>
      </c>
      <c r="AW3271">
        <v>1</v>
      </c>
      <c r="AX3271">
        <v>1</v>
      </c>
      <c r="AY3271">
        <v>2021</v>
      </c>
      <c r="AZ3271">
        <v>9</v>
      </c>
      <c r="BA3271">
        <v>30</v>
      </c>
      <c r="BB3271">
        <v>6</v>
      </c>
      <c r="BF3271">
        <v>2021</v>
      </c>
      <c r="BG3271" t="s">
        <v>104</v>
      </c>
      <c r="BH3271" t="s">
        <v>9822</v>
      </c>
      <c r="BI3271" t="s">
        <v>9788</v>
      </c>
      <c r="BJ3271" t="s">
        <v>9796</v>
      </c>
    </row>
    <row r="3272" spans="1:62" x14ac:dyDescent="0.35">
      <c r="A3272">
        <v>54146154</v>
      </c>
      <c r="B3272" t="s">
        <v>6350</v>
      </c>
      <c r="C3272" t="s">
        <v>75</v>
      </c>
      <c r="D3272" t="s">
        <v>85</v>
      </c>
      <c r="E3272" t="s">
        <v>2321</v>
      </c>
      <c r="F3272">
        <v>35879080</v>
      </c>
      <c r="I3272" s="1">
        <v>44469</v>
      </c>
      <c r="J3272">
        <v>44499.999988425923</v>
      </c>
      <c r="K3272" t="s">
        <v>6351</v>
      </c>
      <c r="L3272" t="s">
        <v>65</v>
      </c>
      <c r="M3272" t="s">
        <v>197</v>
      </c>
      <c r="N3272" t="s">
        <v>198</v>
      </c>
      <c r="O3272" t="s">
        <v>168</v>
      </c>
      <c r="P3272" t="s">
        <v>198</v>
      </c>
      <c r="Q3272" t="s">
        <v>102</v>
      </c>
      <c r="S3272" t="s">
        <v>71</v>
      </c>
      <c r="T3272" t="s">
        <v>8634</v>
      </c>
      <c r="U3272">
        <v>0</v>
      </c>
      <c r="V3272">
        <v>1</v>
      </c>
      <c r="W3272">
        <v>1</v>
      </c>
      <c r="X3272">
        <v>1</v>
      </c>
      <c r="Y3272">
        <v>0</v>
      </c>
      <c r="Z3272">
        <v>0</v>
      </c>
      <c r="AA3272">
        <v>0</v>
      </c>
      <c r="AB3272">
        <v>0</v>
      </c>
      <c r="AC3272">
        <v>0</v>
      </c>
      <c r="AD3272">
        <v>1</v>
      </c>
      <c r="AE3272">
        <v>1</v>
      </c>
      <c r="AF3272">
        <v>1</v>
      </c>
      <c r="AG3272">
        <v>1</v>
      </c>
      <c r="AH3272">
        <v>1</v>
      </c>
      <c r="AI3272">
        <v>0</v>
      </c>
      <c r="AJ3272">
        <v>0</v>
      </c>
      <c r="AK3272">
        <v>0</v>
      </c>
      <c r="AL3272">
        <v>0</v>
      </c>
      <c r="AM3272">
        <v>0</v>
      </c>
      <c r="AN3272">
        <v>0</v>
      </c>
      <c r="AO3272">
        <v>0</v>
      </c>
      <c r="AP3272">
        <v>1</v>
      </c>
      <c r="AQ3272">
        <v>0</v>
      </c>
      <c r="AR3272">
        <v>0</v>
      </c>
      <c r="AS3272">
        <v>0</v>
      </c>
      <c r="AT3272">
        <v>44469</v>
      </c>
      <c r="AU3272">
        <v>44480</v>
      </c>
      <c r="AV3272">
        <v>0</v>
      </c>
      <c r="AW3272">
        <v>1</v>
      </c>
      <c r="AX3272">
        <v>0</v>
      </c>
      <c r="AY3272">
        <v>2021</v>
      </c>
      <c r="AZ3272">
        <v>9</v>
      </c>
      <c r="BA3272">
        <v>30</v>
      </c>
      <c r="BB3272">
        <v>9</v>
      </c>
      <c r="BF3272">
        <v>2021</v>
      </c>
      <c r="BG3272" t="s">
        <v>104</v>
      </c>
      <c r="BH3272" t="s">
        <v>9822</v>
      </c>
      <c r="BI3272" t="s">
        <v>9788</v>
      </c>
      <c r="BJ3272" t="s">
        <v>9796</v>
      </c>
    </row>
    <row r="3273" spans="1:62" x14ac:dyDescent="0.35">
      <c r="A3273">
        <v>54151733</v>
      </c>
      <c r="B3273" t="s">
        <v>6968</v>
      </c>
      <c r="C3273" t="s">
        <v>75</v>
      </c>
      <c r="D3273" t="s">
        <v>76</v>
      </c>
      <c r="E3273" t="s">
        <v>1586</v>
      </c>
      <c r="F3273">
        <v>3432</v>
      </c>
      <c r="G3273" t="s">
        <v>1586</v>
      </c>
      <c r="H3273">
        <v>3.5</v>
      </c>
      <c r="I3273" s="1">
        <v>44469</v>
      </c>
      <c r="J3273">
        <v>44499.999988425923</v>
      </c>
      <c r="K3273" t="s">
        <v>8635</v>
      </c>
      <c r="L3273" t="s">
        <v>65</v>
      </c>
      <c r="M3273" t="s">
        <v>66</v>
      </c>
      <c r="N3273" t="s">
        <v>67</v>
      </c>
      <c r="O3273" t="s">
        <v>273</v>
      </c>
      <c r="P3273" t="s">
        <v>8636</v>
      </c>
      <c r="Q3273" t="s">
        <v>102</v>
      </c>
      <c r="S3273" t="s">
        <v>71</v>
      </c>
      <c r="T3273" t="s">
        <v>8637</v>
      </c>
      <c r="U3273">
        <v>1</v>
      </c>
      <c r="V3273">
        <v>1</v>
      </c>
      <c r="W3273">
        <v>1</v>
      </c>
      <c r="X3273">
        <v>1</v>
      </c>
      <c r="Y3273">
        <v>0</v>
      </c>
      <c r="Z3273">
        <v>0</v>
      </c>
      <c r="AA3273">
        <v>0</v>
      </c>
      <c r="AB3273">
        <v>0</v>
      </c>
      <c r="AC3273">
        <v>0</v>
      </c>
      <c r="AD3273">
        <v>1</v>
      </c>
      <c r="AE3273">
        <v>1</v>
      </c>
      <c r="AF3273">
        <v>0</v>
      </c>
      <c r="AG3273">
        <v>1</v>
      </c>
      <c r="AH3273">
        <v>1</v>
      </c>
      <c r="AI3273">
        <v>0</v>
      </c>
      <c r="AJ3273">
        <v>0</v>
      </c>
      <c r="AK3273">
        <v>0</v>
      </c>
      <c r="AL3273">
        <v>0</v>
      </c>
      <c r="AM3273">
        <v>0</v>
      </c>
      <c r="AN3273">
        <v>0</v>
      </c>
      <c r="AO3273">
        <v>0</v>
      </c>
      <c r="AP3273">
        <v>0</v>
      </c>
      <c r="AQ3273">
        <v>0</v>
      </c>
      <c r="AR3273">
        <v>0</v>
      </c>
      <c r="AS3273">
        <v>0</v>
      </c>
      <c r="AT3273">
        <v>44469</v>
      </c>
      <c r="AU3273">
        <v>44499</v>
      </c>
      <c r="AV3273">
        <v>0</v>
      </c>
      <c r="AW3273">
        <v>1</v>
      </c>
      <c r="AX3273">
        <v>0</v>
      </c>
      <c r="AY3273">
        <v>2021</v>
      </c>
      <c r="AZ3273">
        <v>9</v>
      </c>
      <c r="BA3273">
        <v>30</v>
      </c>
      <c r="BB3273">
        <v>8</v>
      </c>
      <c r="BF3273">
        <v>2021</v>
      </c>
      <c r="BG3273" t="s">
        <v>104</v>
      </c>
      <c r="BH3273" t="s">
        <v>9822</v>
      </c>
      <c r="BI3273" t="s">
        <v>9788</v>
      </c>
      <c r="BJ3273" t="s">
        <v>9796</v>
      </c>
    </row>
    <row r="3274" spans="1:62" x14ac:dyDescent="0.35">
      <c r="A3274">
        <v>54151945</v>
      </c>
      <c r="B3274" t="s">
        <v>329</v>
      </c>
      <c r="C3274" t="s">
        <v>75</v>
      </c>
      <c r="D3274" t="s">
        <v>236</v>
      </c>
      <c r="E3274" t="s">
        <v>261</v>
      </c>
      <c r="F3274">
        <v>22424905</v>
      </c>
      <c r="I3274" s="1">
        <v>44469</v>
      </c>
      <c r="J3274">
        <v>44499.776666666658</v>
      </c>
      <c r="K3274" t="s">
        <v>8638</v>
      </c>
      <c r="L3274" t="s">
        <v>65</v>
      </c>
      <c r="M3274" t="s">
        <v>66</v>
      </c>
      <c r="N3274" t="s">
        <v>67</v>
      </c>
      <c r="Q3274" t="s">
        <v>102</v>
      </c>
      <c r="R3274" t="s">
        <v>8639</v>
      </c>
      <c r="S3274" t="s">
        <v>71</v>
      </c>
      <c r="T3274" t="s">
        <v>8640</v>
      </c>
      <c r="U3274">
        <v>0</v>
      </c>
      <c r="V3274">
        <v>1</v>
      </c>
      <c r="W3274">
        <v>0</v>
      </c>
      <c r="X3274">
        <v>1</v>
      </c>
      <c r="Y3274">
        <v>0</v>
      </c>
      <c r="Z3274">
        <v>0</v>
      </c>
      <c r="AA3274">
        <v>0</v>
      </c>
      <c r="AB3274">
        <v>0</v>
      </c>
      <c r="AC3274">
        <v>0</v>
      </c>
      <c r="AD3274">
        <v>1</v>
      </c>
      <c r="AE3274">
        <v>0</v>
      </c>
      <c r="AF3274">
        <v>1</v>
      </c>
      <c r="AG3274">
        <v>1</v>
      </c>
      <c r="AH3274">
        <v>0</v>
      </c>
      <c r="AI3274">
        <v>0</v>
      </c>
      <c r="AJ3274">
        <v>0</v>
      </c>
      <c r="AK3274">
        <v>0</v>
      </c>
      <c r="AL3274">
        <v>0</v>
      </c>
      <c r="AM3274">
        <v>1</v>
      </c>
      <c r="AN3274">
        <v>0</v>
      </c>
      <c r="AO3274">
        <v>0</v>
      </c>
      <c r="AP3274">
        <v>1</v>
      </c>
      <c r="AQ3274">
        <v>0</v>
      </c>
      <c r="AR3274">
        <v>0</v>
      </c>
      <c r="AS3274">
        <v>0</v>
      </c>
      <c r="AT3274">
        <v>44469</v>
      </c>
      <c r="AU3274">
        <v>44499</v>
      </c>
      <c r="AV3274">
        <v>1</v>
      </c>
      <c r="AW3274">
        <v>1</v>
      </c>
      <c r="AX3274">
        <v>0</v>
      </c>
      <c r="AY3274">
        <v>2021</v>
      </c>
      <c r="AZ3274">
        <v>9</v>
      </c>
      <c r="BA3274">
        <v>30</v>
      </c>
      <c r="BB3274">
        <v>7</v>
      </c>
      <c r="BC3274">
        <v>800</v>
      </c>
      <c r="BD3274">
        <v>1000</v>
      </c>
      <c r="BE3274" t="s">
        <v>546</v>
      </c>
      <c r="BF3274">
        <v>2021</v>
      </c>
      <c r="BG3274" t="s">
        <v>73</v>
      </c>
      <c r="BH3274" t="s">
        <v>59</v>
      </c>
      <c r="BI3274" t="s">
        <v>9788</v>
      </c>
      <c r="BJ3274" t="s">
        <v>9796</v>
      </c>
    </row>
    <row r="3275" spans="1:62" x14ac:dyDescent="0.35">
      <c r="A3275">
        <v>54152156</v>
      </c>
      <c r="B3275" t="s">
        <v>8641</v>
      </c>
      <c r="C3275" t="s">
        <v>61</v>
      </c>
      <c r="D3275" t="s">
        <v>125</v>
      </c>
      <c r="E3275" t="s">
        <v>6773</v>
      </c>
      <c r="F3275">
        <v>36182037</v>
      </c>
      <c r="I3275" s="1">
        <v>44469</v>
      </c>
      <c r="J3275">
        <v>44499.999988425923</v>
      </c>
      <c r="L3275" t="s">
        <v>65</v>
      </c>
      <c r="M3275" t="s">
        <v>120</v>
      </c>
      <c r="N3275" t="s">
        <v>121</v>
      </c>
      <c r="O3275" t="s">
        <v>168</v>
      </c>
      <c r="P3275" t="s">
        <v>121</v>
      </c>
      <c r="Q3275" t="s">
        <v>70</v>
      </c>
      <c r="R3275" t="s">
        <v>8642</v>
      </c>
      <c r="T3275" t="s">
        <v>8643</v>
      </c>
      <c r="U3275">
        <v>1</v>
      </c>
      <c r="V3275">
        <v>1</v>
      </c>
      <c r="W3275">
        <v>0</v>
      </c>
      <c r="X3275">
        <v>1</v>
      </c>
      <c r="Y3275">
        <v>0</v>
      </c>
      <c r="Z3275">
        <v>0</v>
      </c>
      <c r="AA3275">
        <v>0</v>
      </c>
      <c r="AB3275">
        <v>0</v>
      </c>
      <c r="AC3275">
        <v>0</v>
      </c>
      <c r="AD3275">
        <v>0</v>
      </c>
      <c r="AE3275">
        <v>1</v>
      </c>
      <c r="AF3275">
        <v>0</v>
      </c>
      <c r="AG3275">
        <v>1</v>
      </c>
      <c r="AH3275">
        <v>1</v>
      </c>
      <c r="AI3275">
        <v>0</v>
      </c>
      <c r="AJ3275">
        <v>0</v>
      </c>
      <c r="AK3275">
        <v>0</v>
      </c>
      <c r="AL3275">
        <v>0</v>
      </c>
      <c r="AM3275">
        <v>0</v>
      </c>
      <c r="AN3275">
        <v>0</v>
      </c>
      <c r="AO3275">
        <v>0</v>
      </c>
      <c r="AP3275">
        <v>1</v>
      </c>
      <c r="AQ3275">
        <v>0</v>
      </c>
      <c r="AR3275">
        <v>0</v>
      </c>
      <c r="AS3275">
        <v>0</v>
      </c>
      <c r="AT3275">
        <v>44488</v>
      </c>
      <c r="AU3275">
        <v>44495</v>
      </c>
      <c r="AV3275">
        <v>1</v>
      </c>
      <c r="AW3275">
        <v>1</v>
      </c>
      <c r="AX3275">
        <v>0</v>
      </c>
      <c r="AY3275">
        <v>2021</v>
      </c>
      <c r="AZ3275">
        <v>9</v>
      </c>
      <c r="BA3275">
        <v>30</v>
      </c>
      <c r="BB3275">
        <v>7</v>
      </c>
      <c r="BC3275">
        <v>200000</v>
      </c>
      <c r="BD3275">
        <v>200000</v>
      </c>
      <c r="BE3275" t="s">
        <v>90</v>
      </c>
      <c r="BF3275">
        <v>2021</v>
      </c>
      <c r="BG3275" t="s">
        <v>73</v>
      </c>
      <c r="BH3275" t="s">
        <v>59</v>
      </c>
      <c r="BI3275" t="s">
        <v>9788</v>
      </c>
      <c r="BJ3275" t="s">
        <v>9796</v>
      </c>
    </row>
    <row r="3276" spans="1:62" x14ac:dyDescent="0.35">
      <c r="A3276">
        <v>54162429</v>
      </c>
      <c r="B3276" t="s">
        <v>8222</v>
      </c>
      <c r="C3276" t="s">
        <v>75</v>
      </c>
      <c r="D3276" t="s">
        <v>76</v>
      </c>
      <c r="E3276" t="s">
        <v>3829</v>
      </c>
      <c r="F3276">
        <v>20248832</v>
      </c>
      <c r="G3276" t="s">
        <v>3830</v>
      </c>
      <c r="H3276">
        <v>3.3</v>
      </c>
      <c r="I3276" s="1">
        <v>44470</v>
      </c>
      <c r="J3276">
        <v>44500.999988425923</v>
      </c>
      <c r="K3276" t="s">
        <v>8223</v>
      </c>
      <c r="L3276" t="s">
        <v>65</v>
      </c>
      <c r="M3276" t="s">
        <v>66</v>
      </c>
      <c r="N3276" t="s">
        <v>67</v>
      </c>
      <c r="O3276" t="s">
        <v>68</v>
      </c>
      <c r="P3276" t="s">
        <v>67</v>
      </c>
      <c r="Q3276" t="s">
        <v>102</v>
      </c>
      <c r="R3276" t="s">
        <v>8644</v>
      </c>
      <c r="S3276" t="s">
        <v>82</v>
      </c>
      <c r="T3276" t="s">
        <v>8645</v>
      </c>
      <c r="U3276">
        <v>1</v>
      </c>
      <c r="V3276">
        <v>1</v>
      </c>
      <c r="W3276">
        <v>1</v>
      </c>
      <c r="X3276">
        <v>1</v>
      </c>
      <c r="Y3276">
        <v>0</v>
      </c>
      <c r="Z3276">
        <v>0</v>
      </c>
      <c r="AA3276">
        <v>0</v>
      </c>
      <c r="AB3276">
        <v>0</v>
      </c>
      <c r="AC3276">
        <v>0</v>
      </c>
      <c r="AD3276">
        <v>0</v>
      </c>
      <c r="AE3276">
        <v>1</v>
      </c>
      <c r="AF3276">
        <v>0</v>
      </c>
      <c r="AG3276">
        <v>0</v>
      </c>
      <c r="AH3276">
        <v>1</v>
      </c>
      <c r="AI3276">
        <v>0</v>
      </c>
      <c r="AJ3276">
        <v>0</v>
      </c>
      <c r="AK3276">
        <v>0</v>
      </c>
      <c r="AL3276">
        <v>0</v>
      </c>
      <c r="AM3276">
        <v>0</v>
      </c>
      <c r="AN3276">
        <v>0</v>
      </c>
      <c r="AO3276">
        <v>0</v>
      </c>
      <c r="AP3276">
        <v>0</v>
      </c>
      <c r="AQ3276">
        <v>0</v>
      </c>
      <c r="AR3276">
        <v>0</v>
      </c>
      <c r="AS3276">
        <v>0</v>
      </c>
      <c r="AT3276">
        <v>44470</v>
      </c>
      <c r="AU3276">
        <v>44491</v>
      </c>
      <c r="AV3276">
        <v>0</v>
      </c>
      <c r="AW3276">
        <v>1</v>
      </c>
      <c r="AX3276">
        <v>0</v>
      </c>
      <c r="AY3276">
        <v>2021</v>
      </c>
      <c r="AZ3276">
        <v>10</v>
      </c>
      <c r="BA3276">
        <v>30</v>
      </c>
      <c r="BB3276">
        <v>6</v>
      </c>
      <c r="BF3276">
        <v>2021</v>
      </c>
      <c r="BG3276" t="s">
        <v>104</v>
      </c>
      <c r="BH3276" t="s">
        <v>59</v>
      </c>
      <c r="BI3276" t="s">
        <v>9789</v>
      </c>
      <c r="BJ3276" t="s">
        <v>9797</v>
      </c>
    </row>
    <row r="3277" spans="1:62" x14ac:dyDescent="0.35">
      <c r="A3277">
        <v>54168517</v>
      </c>
      <c r="B3277" t="s">
        <v>8646</v>
      </c>
      <c r="C3277" t="s">
        <v>75</v>
      </c>
      <c r="D3277" t="s">
        <v>76</v>
      </c>
      <c r="E3277" t="s">
        <v>4450</v>
      </c>
      <c r="F3277">
        <v>41306022</v>
      </c>
      <c r="I3277" s="1">
        <v>44470</v>
      </c>
      <c r="J3277">
        <v>44500.671620370369</v>
      </c>
      <c r="K3277" t="s">
        <v>8647</v>
      </c>
      <c r="L3277" t="s">
        <v>65</v>
      </c>
      <c r="M3277" t="s">
        <v>519</v>
      </c>
      <c r="N3277" t="s">
        <v>520</v>
      </c>
      <c r="P3277" t="s">
        <v>520</v>
      </c>
      <c r="Q3277" t="s">
        <v>70</v>
      </c>
      <c r="R3277" t="s">
        <v>8648</v>
      </c>
      <c r="S3277" t="s">
        <v>71</v>
      </c>
      <c r="T3277" t="s">
        <v>8649</v>
      </c>
      <c r="U3277">
        <v>0</v>
      </c>
      <c r="V3277">
        <v>1</v>
      </c>
      <c r="W3277">
        <v>1</v>
      </c>
      <c r="X3277">
        <v>1</v>
      </c>
      <c r="Y3277">
        <v>0</v>
      </c>
      <c r="Z3277">
        <v>0</v>
      </c>
      <c r="AA3277">
        <v>0</v>
      </c>
      <c r="AB3277">
        <v>0</v>
      </c>
      <c r="AC3277">
        <v>1</v>
      </c>
      <c r="AD3277">
        <v>0</v>
      </c>
      <c r="AE3277">
        <v>1</v>
      </c>
      <c r="AF3277">
        <v>1</v>
      </c>
      <c r="AG3277">
        <v>0</v>
      </c>
      <c r="AH3277">
        <v>1</v>
      </c>
      <c r="AI3277">
        <v>0</v>
      </c>
      <c r="AJ3277">
        <v>0</v>
      </c>
      <c r="AK3277">
        <v>0</v>
      </c>
      <c r="AL3277">
        <v>0</v>
      </c>
      <c r="AM3277">
        <v>0</v>
      </c>
      <c r="AN3277">
        <v>0</v>
      </c>
      <c r="AO3277">
        <v>0</v>
      </c>
      <c r="AP3277">
        <v>0</v>
      </c>
      <c r="AQ3277">
        <v>0</v>
      </c>
      <c r="AR3277">
        <v>0</v>
      </c>
      <c r="AS3277">
        <v>0</v>
      </c>
      <c r="AT3277">
        <v>44470</v>
      </c>
      <c r="AU3277">
        <v>44500</v>
      </c>
      <c r="AV3277">
        <v>0</v>
      </c>
      <c r="AW3277">
        <v>1</v>
      </c>
      <c r="AX3277">
        <v>0</v>
      </c>
      <c r="AY3277">
        <v>2021</v>
      </c>
      <c r="AZ3277">
        <v>10</v>
      </c>
      <c r="BA3277">
        <v>30</v>
      </c>
      <c r="BB3277">
        <v>7</v>
      </c>
      <c r="BC3277">
        <v>140000</v>
      </c>
      <c r="BD3277">
        <v>140000</v>
      </c>
      <c r="BE3277" t="s">
        <v>90</v>
      </c>
      <c r="BF3277">
        <v>2021</v>
      </c>
      <c r="BG3277" t="s">
        <v>104</v>
      </c>
      <c r="BH3277" t="s">
        <v>59</v>
      </c>
      <c r="BI3277" t="s">
        <v>9789</v>
      </c>
      <c r="BJ3277" t="s">
        <v>9797</v>
      </c>
    </row>
    <row r="3278" spans="1:62" x14ac:dyDescent="0.35">
      <c r="A3278">
        <v>54169416</v>
      </c>
      <c r="B3278" t="s">
        <v>8650</v>
      </c>
      <c r="C3278" t="s">
        <v>75</v>
      </c>
      <c r="D3278" t="s">
        <v>76</v>
      </c>
      <c r="E3278" t="s">
        <v>4450</v>
      </c>
      <c r="F3278">
        <v>41306022</v>
      </c>
      <c r="I3278" s="1">
        <v>44470</v>
      </c>
      <c r="J3278">
        <v>44500.688726851848</v>
      </c>
      <c r="K3278" t="s">
        <v>8651</v>
      </c>
      <c r="L3278" t="s">
        <v>65</v>
      </c>
      <c r="M3278" t="s">
        <v>519</v>
      </c>
      <c r="N3278" t="s">
        <v>520</v>
      </c>
      <c r="P3278" t="s">
        <v>520</v>
      </c>
      <c r="Q3278" t="s">
        <v>70</v>
      </c>
      <c r="R3278" t="s">
        <v>7188</v>
      </c>
      <c r="S3278" t="s">
        <v>71</v>
      </c>
      <c r="T3278" t="s">
        <v>8652</v>
      </c>
      <c r="U3278">
        <v>0</v>
      </c>
      <c r="V3278">
        <v>1</v>
      </c>
      <c r="W3278">
        <v>1</v>
      </c>
      <c r="X3278">
        <v>1</v>
      </c>
      <c r="Y3278">
        <v>0</v>
      </c>
      <c r="Z3278">
        <v>0</v>
      </c>
      <c r="AA3278">
        <v>0</v>
      </c>
      <c r="AB3278">
        <v>0</v>
      </c>
      <c r="AC3278">
        <v>1</v>
      </c>
      <c r="AD3278">
        <v>0</v>
      </c>
      <c r="AE3278">
        <v>1</v>
      </c>
      <c r="AF3278">
        <v>1</v>
      </c>
      <c r="AG3278">
        <v>0</v>
      </c>
      <c r="AH3278">
        <v>1</v>
      </c>
      <c r="AI3278">
        <v>0</v>
      </c>
      <c r="AJ3278">
        <v>0</v>
      </c>
      <c r="AK3278">
        <v>0</v>
      </c>
      <c r="AL3278">
        <v>0</v>
      </c>
      <c r="AM3278">
        <v>0</v>
      </c>
      <c r="AN3278">
        <v>0</v>
      </c>
      <c r="AO3278">
        <v>0</v>
      </c>
      <c r="AP3278">
        <v>0</v>
      </c>
      <c r="AQ3278">
        <v>0</v>
      </c>
      <c r="AR3278">
        <v>0</v>
      </c>
      <c r="AS3278">
        <v>0</v>
      </c>
      <c r="AT3278">
        <v>44470</v>
      </c>
      <c r="AU3278">
        <v>44500</v>
      </c>
      <c r="AV3278">
        <v>0</v>
      </c>
      <c r="AW3278">
        <v>1</v>
      </c>
      <c r="AX3278">
        <v>0</v>
      </c>
      <c r="AY3278">
        <v>2021</v>
      </c>
      <c r="AZ3278">
        <v>10</v>
      </c>
      <c r="BA3278">
        <v>30</v>
      </c>
      <c r="BB3278">
        <v>7</v>
      </c>
      <c r="BC3278">
        <v>160000</v>
      </c>
      <c r="BD3278">
        <v>160000</v>
      </c>
      <c r="BE3278" t="s">
        <v>90</v>
      </c>
      <c r="BF3278">
        <v>2021</v>
      </c>
      <c r="BG3278" t="s">
        <v>104</v>
      </c>
      <c r="BH3278" t="s">
        <v>59</v>
      </c>
      <c r="BI3278" t="s">
        <v>9789</v>
      </c>
      <c r="BJ3278" t="s">
        <v>9797</v>
      </c>
    </row>
    <row r="3279" spans="1:62" x14ac:dyDescent="0.35">
      <c r="A3279">
        <v>54171607</v>
      </c>
      <c r="B3279" t="s">
        <v>8653</v>
      </c>
      <c r="C3279" t="s">
        <v>75</v>
      </c>
      <c r="D3279" t="s">
        <v>76</v>
      </c>
      <c r="E3279" t="s">
        <v>4450</v>
      </c>
      <c r="F3279">
        <v>41306022</v>
      </c>
      <c r="I3279" s="1">
        <v>44470</v>
      </c>
      <c r="J3279">
        <v>44500.729479166657</v>
      </c>
      <c r="K3279" t="s">
        <v>8654</v>
      </c>
      <c r="L3279" t="s">
        <v>65</v>
      </c>
      <c r="M3279" t="s">
        <v>519</v>
      </c>
      <c r="N3279" t="s">
        <v>520</v>
      </c>
      <c r="P3279" t="s">
        <v>520</v>
      </c>
      <c r="Q3279" t="s">
        <v>70</v>
      </c>
      <c r="R3279" t="s">
        <v>385</v>
      </c>
      <c r="S3279" t="s">
        <v>71</v>
      </c>
      <c r="T3279" t="s">
        <v>8655</v>
      </c>
      <c r="U3279">
        <v>0</v>
      </c>
      <c r="V3279">
        <v>1</v>
      </c>
      <c r="W3279">
        <v>1</v>
      </c>
      <c r="X3279">
        <v>1</v>
      </c>
      <c r="Y3279">
        <v>0</v>
      </c>
      <c r="Z3279">
        <v>0</v>
      </c>
      <c r="AA3279">
        <v>0</v>
      </c>
      <c r="AB3279">
        <v>0</v>
      </c>
      <c r="AC3279">
        <v>1</v>
      </c>
      <c r="AD3279">
        <v>0</v>
      </c>
      <c r="AE3279">
        <v>1</v>
      </c>
      <c r="AF3279">
        <v>1</v>
      </c>
      <c r="AG3279">
        <v>0</v>
      </c>
      <c r="AH3279">
        <v>1</v>
      </c>
      <c r="AI3279">
        <v>0</v>
      </c>
      <c r="AJ3279">
        <v>0</v>
      </c>
      <c r="AK3279">
        <v>0</v>
      </c>
      <c r="AL3279">
        <v>0</v>
      </c>
      <c r="AM3279">
        <v>0</v>
      </c>
      <c r="AN3279">
        <v>0</v>
      </c>
      <c r="AO3279">
        <v>0</v>
      </c>
      <c r="AP3279">
        <v>0</v>
      </c>
      <c r="AQ3279">
        <v>0</v>
      </c>
      <c r="AR3279">
        <v>0</v>
      </c>
      <c r="AS3279">
        <v>0</v>
      </c>
      <c r="AT3279">
        <v>44470</v>
      </c>
      <c r="AU3279">
        <v>44500</v>
      </c>
      <c r="AV3279">
        <v>0</v>
      </c>
      <c r="AW3279">
        <v>1</v>
      </c>
      <c r="AX3279">
        <v>0</v>
      </c>
      <c r="AY3279">
        <v>2021</v>
      </c>
      <c r="AZ3279">
        <v>10</v>
      </c>
      <c r="BA3279">
        <v>30</v>
      </c>
      <c r="BB3279">
        <v>7</v>
      </c>
      <c r="BC3279">
        <v>180000</v>
      </c>
      <c r="BD3279">
        <v>180000</v>
      </c>
      <c r="BE3279" t="s">
        <v>90</v>
      </c>
      <c r="BF3279">
        <v>2021</v>
      </c>
      <c r="BG3279" t="s">
        <v>104</v>
      </c>
      <c r="BH3279" t="s">
        <v>59</v>
      </c>
      <c r="BI3279" t="s">
        <v>9789</v>
      </c>
      <c r="BJ3279" t="s">
        <v>9797</v>
      </c>
    </row>
    <row r="3280" spans="1:62" x14ac:dyDescent="0.35">
      <c r="A3280">
        <v>54176172</v>
      </c>
      <c r="B3280" t="s">
        <v>8656</v>
      </c>
      <c r="C3280" t="s">
        <v>75</v>
      </c>
      <c r="D3280" t="s">
        <v>76</v>
      </c>
      <c r="E3280" t="s">
        <v>8657</v>
      </c>
      <c r="F3280">
        <v>41546642</v>
      </c>
      <c r="I3280" s="1">
        <v>44471</v>
      </c>
      <c r="J3280">
        <v>44501.999988425923</v>
      </c>
      <c r="K3280" t="s">
        <v>8658</v>
      </c>
      <c r="L3280" t="s">
        <v>65</v>
      </c>
      <c r="M3280" t="s">
        <v>66</v>
      </c>
      <c r="N3280" t="s">
        <v>833</v>
      </c>
      <c r="Q3280" t="s">
        <v>70</v>
      </c>
      <c r="S3280" t="s">
        <v>71</v>
      </c>
      <c r="T3280" t="s">
        <v>8659</v>
      </c>
      <c r="U3280">
        <v>0</v>
      </c>
      <c r="V3280">
        <v>1</v>
      </c>
      <c r="W3280">
        <v>1</v>
      </c>
      <c r="X3280">
        <v>1</v>
      </c>
      <c r="Y3280">
        <v>0</v>
      </c>
      <c r="Z3280">
        <v>0</v>
      </c>
      <c r="AA3280">
        <v>0</v>
      </c>
      <c r="AB3280">
        <v>0</v>
      </c>
      <c r="AC3280">
        <v>0</v>
      </c>
      <c r="AD3280">
        <v>0</v>
      </c>
      <c r="AE3280">
        <v>1</v>
      </c>
      <c r="AF3280">
        <v>0</v>
      </c>
      <c r="AG3280">
        <v>1</v>
      </c>
      <c r="AH3280">
        <v>1</v>
      </c>
      <c r="AI3280">
        <v>0</v>
      </c>
      <c r="AJ3280">
        <v>0</v>
      </c>
      <c r="AK3280">
        <v>0</v>
      </c>
      <c r="AL3280">
        <v>0</v>
      </c>
      <c r="AM3280">
        <v>0</v>
      </c>
      <c r="AN3280">
        <v>0</v>
      </c>
      <c r="AO3280">
        <v>0</v>
      </c>
      <c r="AP3280">
        <v>0</v>
      </c>
      <c r="AQ3280">
        <v>0</v>
      </c>
      <c r="AR3280">
        <v>0</v>
      </c>
      <c r="AS3280">
        <v>0</v>
      </c>
      <c r="AT3280">
        <v>44470</v>
      </c>
      <c r="AU3280">
        <v>44500</v>
      </c>
      <c r="AV3280">
        <v>0</v>
      </c>
      <c r="AW3280">
        <v>1</v>
      </c>
      <c r="AX3280">
        <v>0</v>
      </c>
      <c r="AY3280">
        <v>2021</v>
      </c>
      <c r="AZ3280">
        <v>10</v>
      </c>
      <c r="BA3280">
        <v>30</v>
      </c>
      <c r="BB3280">
        <v>6</v>
      </c>
      <c r="BF3280">
        <v>2021</v>
      </c>
      <c r="BG3280" t="s">
        <v>104</v>
      </c>
      <c r="BH3280" t="s">
        <v>9822</v>
      </c>
      <c r="BI3280" t="s">
        <v>9789</v>
      </c>
      <c r="BJ3280" t="s">
        <v>9798</v>
      </c>
    </row>
    <row r="3281" spans="1:62" x14ac:dyDescent="0.35">
      <c r="A3281">
        <v>54182433</v>
      </c>
      <c r="B3281" t="s">
        <v>6017</v>
      </c>
      <c r="C3281" t="s">
        <v>192</v>
      </c>
      <c r="D3281" t="s">
        <v>3562</v>
      </c>
      <c r="E3281" t="s">
        <v>6018</v>
      </c>
      <c r="F3281">
        <v>22045257</v>
      </c>
      <c r="I3281" s="1">
        <v>44473</v>
      </c>
      <c r="J3281">
        <v>44503.999988425923</v>
      </c>
      <c r="K3281" t="s">
        <v>6019</v>
      </c>
      <c r="L3281" t="s">
        <v>65</v>
      </c>
      <c r="M3281" t="s">
        <v>120</v>
      </c>
      <c r="N3281" t="s">
        <v>2011</v>
      </c>
      <c r="P3281" t="s">
        <v>8660</v>
      </c>
      <c r="Q3281" t="s">
        <v>70</v>
      </c>
      <c r="S3281" t="s">
        <v>71</v>
      </c>
      <c r="T3281" t="s">
        <v>8661</v>
      </c>
      <c r="U3281">
        <v>1</v>
      </c>
      <c r="V3281">
        <v>1</v>
      </c>
      <c r="W3281">
        <v>1</v>
      </c>
      <c r="X3281">
        <v>1</v>
      </c>
      <c r="Y3281">
        <v>0</v>
      </c>
      <c r="Z3281">
        <v>0</v>
      </c>
      <c r="AA3281">
        <v>0</v>
      </c>
      <c r="AB3281">
        <v>0</v>
      </c>
      <c r="AC3281">
        <v>0</v>
      </c>
      <c r="AD3281">
        <v>0</v>
      </c>
      <c r="AE3281">
        <v>1</v>
      </c>
      <c r="AF3281">
        <v>0</v>
      </c>
      <c r="AG3281">
        <v>0</v>
      </c>
      <c r="AH3281">
        <v>1</v>
      </c>
      <c r="AI3281">
        <v>0</v>
      </c>
      <c r="AJ3281">
        <v>0</v>
      </c>
      <c r="AK3281">
        <v>0</v>
      </c>
      <c r="AL3281">
        <v>0</v>
      </c>
      <c r="AM3281">
        <v>0</v>
      </c>
      <c r="AN3281">
        <v>0</v>
      </c>
      <c r="AO3281">
        <v>0</v>
      </c>
      <c r="AP3281">
        <v>0</v>
      </c>
      <c r="AQ3281">
        <v>0</v>
      </c>
      <c r="AR3281">
        <v>0</v>
      </c>
      <c r="AS3281">
        <v>0</v>
      </c>
      <c r="AT3281">
        <v>44472</v>
      </c>
      <c r="AU3281">
        <v>44488</v>
      </c>
      <c r="AV3281">
        <v>0</v>
      </c>
      <c r="AW3281">
        <v>1</v>
      </c>
      <c r="AX3281">
        <v>0</v>
      </c>
      <c r="AY3281">
        <v>2021</v>
      </c>
      <c r="AZ3281">
        <v>10</v>
      </c>
      <c r="BA3281">
        <v>30</v>
      </c>
      <c r="BB3281">
        <v>6</v>
      </c>
      <c r="BF3281">
        <v>2021</v>
      </c>
      <c r="BG3281" t="s">
        <v>104</v>
      </c>
      <c r="BH3281" t="s">
        <v>9822</v>
      </c>
      <c r="BI3281" t="s">
        <v>9789</v>
      </c>
      <c r="BJ3281" t="s">
        <v>9794</v>
      </c>
    </row>
    <row r="3282" spans="1:62" x14ac:dyDescent="0.35">
      <c r="A3282">
        <v>54187354</v>
      </c>
      <c r="B3282" t="s">
        <v>116</v>
      </c>
      <c r="C3282" t="s">
        <v>75</v>
      </c>
      <c r="D3282" t="s">
        <v>76</v>
      </c>
      <c r="E3282" t="s">
        <v>118</v>
      </c>
      <c r="F3282">
        <v>45719600</v>
      </c>
      <c r="I3282" s="1">
        <v>44473</v>
      </c>
      <c r="J3282">
        <v>44503.6246875</v>
      </c>
      <c r="K3282" t="s">
        <v>8662</v>
      </c>
      <c r="L3282" t="s">
        <v>65</v>
      </c>
      <c r="M3282" t="s">
        <v>66</v>
      </c>
      <c r="N3282" t="s">
        <v>67</v>
      </c>
      <c r="O3282" t="s">
        <v>273</v>
      </c>
      <c r="P3282" t="s">
        <v>8663</v>
      </c>
      <c r="Q3282" t="s">
        <v>70</v>
      </c>
      <c r="R3282" t="s">
        <v>123</v>
      </c>
      <c r="S3282" t="s">
        <v>71</v>
      </c>
      <c r="T3282" t="s">
        <v>8664</v>
      </c>
      <c r="U3282">
        <v>1</v>
      </c>
      <c r="V3282">
        <v>1</v>
      </c>
      <c r="W3282">
        <v>1</v>
      </c>
      <c r="X3282">
        <v>1</v>
      </c>
      <c r="Y3282">
        <v>0</v>
      </c>
      <c r="Z3282">
        <v>0</v>
      </c>
      <c r="AA3282">
        <v>0</v>
      </c>
      <c r="AB3282">
        <v>0</v>
      </c>
      <c r="AC3282">
        <v>0</v>
      </c>
      <c r="AD3282">
        <v>1</v>
      </c>
      <c r="AE3282">
        <v>1</v>
      </c>
      <c r="AF3282">
        <v>1</v>
      </c>
      <c r="AG3282">
        <v>1</v>
      </c>
      <c r="AH3282">
        <v>1</v>
      </c>
      <c r="AI3282">
        <v>0</v>
      </c>
      <c r="AJ3282">
        <v>0</v>
      </c>
      <c r="AK3282">
        <v>0</v>
      </c>
      <c r="AL3282">
        <v>0</v>
      </c>
      <c r="AM3282">
        <v>0</v>
      </c>
      <c r="AN3282">
        <v>0</v>
      </c>
      <c r="AO3282">
        <v>0</v>
      </c>
      <c r="AP3282">
        <v>1</v>
      </c>
      <c r="AQ3282">
        <v>0</v>
      </c>
      <c r="AR3282">
        <v>0</v>
      </c>
      <c r="AS3282">
        <v>0</v>
      </c>
      <c r="AT3282">
        <v>44473</v>
      </c>
      <c r="AU3282">
        <v>44503</v>
      </c>
      <c r="AV3282">
        <v>1</v>
      </c>
      <c r="AW3282">
        <v>1</v>
      </c>
      <c r="AX3282">
        <v>0</v>
      </c>
      <c r="AY3282">
        <v>2021</v>
      </c>
      <c r="AZ3282">
        <v>10</v>
      </c>
      <c r="BA3282">
        <v>29</v>
      </c>
      <c r="BB3282">
        <v>10</v>
      </c>
      <c r="BF3282">
        <v>2021</v>
      </c>
      <c r="BG3282" t="s">
        <v>73</v>
      </c>
      <c r="BH3282" t="s">
        <v>59</v>
      </c>
      <c r="BI3282" t="s">
        <v>9789</v>
      </c>
      <c r="BJ3282" t="s">
        <v>9794</v>
      </c>
    </row>
    <row r="3283" spans="1:62" x14ac:dyDescent="0.35">
      <c r="A3283">
        <v>54188821</v>
      </c>
      <c r="B3283" t="s">
        <v>98</v>
      </c>
      <c r="C3283" t="s">
        <v>61</v>
      </c>
      <c r="D3283" t="s">
        <v>125</v>
      </c>
      <c r="E3283" t="s">
        <v>8665</v>
      </c>
      <c r="F3283">
        <v>55116464</v>
      </c>
      <c r="I3283" s="1">
        <v>44476</v>
      </c>
      <c r="J3283">
        <v>44506.999988425923</v>
      </c>
      <c r="K3283" t="s">
        <v>8666</v>
      </c>
      <c r="L3283" t="s">
        <v>65</v>
      </c>
      <c r="M3283" t="s">
        <v>66</v>
      </c>
      <c r="N3283" t="s">
        <v>67</v>
      </c>
      <c r="O3283" t="s">
        <v>68</v>
      </c>
      <c r="P3283" t="s">
        <v>67</v>
      </c>
      <c r="Q3283" t="s">
        <v>70</v>
      </c>
      <c r="S3283" t="s">
        <v>71</v>
      </c>
      <c r="T3283" t="s">
        <v>8667</v>
      </c>
      <c r="U3283">
        <v>0</v>
      </c>
      <c r="V3283">
        <v>1</v>
      </c>
      <c r="W3283">
        <v>1</v>
      </c>
      <c r="X3283">
        <v>1</v>
      </c>
      <c r="Y3283">
        <v>0</v>
      </c>
      <c r="Z3283">
        <v>0</v>
      </c>
      <c r="AA3283">
        <v>0</v>
      </c>
      <c r="AB3283">
        <v>0</v>
      </c>
      <c r="AC3283">
        <v>0</v>
      </c>
      <c r="AD3283">
        <v>0</v>
      </c>
      <c r="AE3283">
        <v>1</v>
      </c>
      <c r="AF3283">
        <v>1</v>
      </c>
      <c r="AG3283">
        <v>0</v>
      </c>
      <c r="AH3283">
        <v>1</v>
      </c>
      <c r="AI3283">
        <v>0</v>
      </c>
      <c r="AJ3283">
        <v>0</v>
      </c>
      <c r="AK3283">
        <v>0</v>
      </c>
      <c r="AL3283">
        <v>0</v>
      </c>
      <c r="AM3283">
        <v>0</v>
      </c>
      <c r="AN3283">
        <v>0</v>
      </c>
      <c r="AO3283">
        <v>0</v>
      </c>
      <c r="AP3283">
        <v>0</v>
      </c>
      <c r="AQ3283">
        <v>0</v>
      </c>
      <c r="AR3283">
        <v>0</v>
      </c>
      <c r="AS3283">
        <v>0</v>
      </c>
      <c r="AT3283">
        <v>44475</v>
      </c>
      <c r="AU3283">
        <v>44505</v>
      </c>
      <c r="AV3283">
        <v>0</v>
      </c>
      <c r="AW3283">
        <v>1</v>
      </c>
      <c r="AX3283">
        <v>0</v>
      </c>
      <c r="AY3283">
        <v>2021</v>
      </c>
      <c r="AZ3283">
        <v>10</v>
      </c>
      <c r="BA3283">
        <v>30</v>
      </c>
      <c r="BB3283">
        <v>6</v>
      </c>
      <c r="BF3283">
        <v>2021</v>
      </c>
      <c r="BG3283" t="s">
        <v>104</v>
      </c>
      <c r="BH3283" t="s">
        <v>9822</v>
      </c>
      <c r="BI3283" t="s">
        <v>9789</v>
      </c>
      <c r="BJ3283" t="s">
        <v>9796</v>
      </c>
    </row>
    <row r="3284" spans="1:62" x14ac:dyDescent="0.35">
      <c r="A3284">
        <v>54189332</v>
      </c>
      <c r="B3284" t="s">
        <v>8668</v>
      </c>
      <c r="C3284" t="s">
        <v>75</v>
      </c>
      <c r="D3284" t="s">
        <v>193</v>
      </c>
      <c r="E3284" t="s">
        <v>4646</v>
      </c>
      <c r="F3284">
        <v>28936488</v>
      </c>
      <c r="I3284" s="1">
        <v>44473</v>
      </c>
      <c r="J3284">
        <v>44503.710428240738</v>
      </c>
      <c r="K3284" t="s">
        <v>8669</v>
      </c>
      <c r="L3284" t="s">
        <v>65</v>
      </c>
      <c r="M3284" t="s">
        <v>152</v>
      </c>
      <c r="N3284" t="s">
        <v>153</v>
      </c>
      <c r="Q3284" t="s">
        <v>70</v>
      </c>
      <c r="S3284" t="s">
        <v>71</v>
      </c>
      <c r="T3284" t="s">
        <v>8670</v>
      </c>
      <c r="U3284">
        <v>1</v>
      </c>
      <c r="V3284">
        <v>1</v>
      </c>
      <c r="W3284">
        <v>1</v>
      </c>
      <c r="X3284">
        <v>1</v>
      </c>
      <c r="Y3284">
        <v>0</v>
      </c>
      <c r="Z3284">
        <v>0</v>
      </c>
      <c r="AA3284">
        <v>0</v>
      </c>
      <c r="AB3284">
        <v>0</v>
      </c>
      <c r="AC3284">
        <v>0</v>
      </c>
      <c r="AD3284">
        <v>0</v>
      </c>
      <c r="AE3284">
        <v>1</v>
      </c>
      <c r="AF3284">
        <v>0</v>
      </c>
      <c r="AG3284">
        <v>0</v>
      </c>
      <c r="AH3284">
        <v>1</v>
      </c>
      <c r="AI3284">
        <v>0</v>
      </c>
      <c r="AJ3284">
        <v>0</v>
      </c>
      <c r="AK3284">
        <v>0</v>
      </c>
      <c r="AL3284">
        <v>0</v>
      </c>
      <c r="AM3284">
        <v>0</v>
      </c>
      <c r="AN3284">
        <v>0</v>
      </c>
      <c r="AO3284">
        <v>0</v>
      </c>
      <c r="AP3284">
        <v>0</v>
      </c>
      <c r="AQ3284">
        <v>0</v>
      </c>
      <c r="AR3284">
        <v>0</v>
      </c>
      <c r="AS3284">
        <v>0</v>
      </c>
      <c r="AT3284">
        <v>44473</v>
      </c>
      <c r="AU3284">
        <v>44503</v>
      </c>
      <c r="AV3284">
        <v>0</v>
      </c>
      <c r="AW3284">
        <v>1</v>
      </c>
      <c r="AX3284">
        <v>0</v>
      </c>
      <c r="AY3284">
        <v>2021</v>
      </c>
      <c r="AZ3284">
        <v>10</v>
      </c>
      <c r="BA3284">
        <v>29</v>
      </c>
      <c r="BB3284">
        <v>6</v>
      </c>
      <c r="BF3284">
        <v>2021</v>
      </c>
      <c r="BG3284" t="s">
        <v>104</v>
      </c>
      <c r="BH3284" t="s">
        <v>9822</v>
      </c>
      <c r="BI3284" t="s">
        <v>9789</v>
      </c>
      <c r="BJ3284" t="s">
        <v>9794</v>
      </c>
    </row>
    <row r="3285" spans="1:62" x14ac:dyDescent="0.35">
      <c r="A3285">
        <v>54189979</v>
      </c>
      <c r="B3285" t="s">
        <v>98</v>
      </c>
      <c r="C3285" t="s">
        <v>61</v>
      </c>
      <c r="D3285" t="s">
        <v>125</v>
      </c>
      <c r="E3285" t="s">
        <v>5094</v>
      </c>
      <c r="F3285">
        <v>21339827</v>
      </c>
      <c r="I3285" s="1">
        <v>44473</v>
      </c>
      <c r="J3285">
        <v>44503.999988425923</v>
      </c>
      <c r="K3285" t="s">
        <v>5095</v>
      </c>
      <c r="L3285" t="s">
        <v>65</v>
      </c>
      <c r="M3285" t="s">
        <v>120</v>
      </c>
      <c r="N3285" t="s">
        <v>121</v>
      </c>
      <c r="O3285" t="s">
        <v>168</v>
      </c>
      <c r="P3285" t="s">
        <v>8671</v>
      </c>
      <c r="Q3285" t="s">
        <v>70</v>
      </c>
      <c r="S3285" t="s">
        <v>71</v>
      </c>
      <c r="T3285" t="s">
        <v>8672</v>
      </c>
      <c r="U3285">
        <v>1</v>
      </c>
      <c r="V3285">
        <v>1</v>
      </c>
      <c r="W3285">
        <v>1</v>
      </c>
      <c r="X3285">
        <v>1</v>
      </c>
      <c r="Y3285">
        <v>0</v>
      </c>
      <c r="Z3285">
        <v>0</v>
      </c>
      <c r="AA3285">
        <v>0</v>
      </c>
      <c r="AB3285">
        <v>0</v>
      </c>
      <c r="AC3285">
        <v>0</v>
      </c>
      <c r="AD3285">
        <v>0</v>
      </c>
      <c r="AE3285">
        <v>0</v>
      </c>
      <c r="AF3285">
        <v>1</v>
      </c>
      <c r="AG3285">
        <v>0</v>
      </c>
      <c r="AH3285">
        <v>1</v>
      </c>
      <c r="AI3285">
        <v>0</v>
      </c>
      <c r="AJ3285">
        <v>0</v>
      </c>
      <c r="AK3285">
        <v>0</v>
      </c>
      <c r="AL3285">
        <v>0</v>
      </c>
      <c r="AM3285">
        <v>0</v>
      </c>
      <c r="AN3285">
        <v>0</v>
      </c>
      <c r="AO3285">
        <v>0</v>
      </c>
      <c r="AP3285">
        <v>0</v>
      </c>
      <c r="AQ3285">
        <v>0</v>
      </c>
      <c r="AR3285">
        <v>0</v>
      </c>
      <c r="AS3285">
        <v>0</v>
      </c>
      <c r="AT3285">
        <v>44473</v>
      </c>
      <c r="AU3285">
        <v>44484</v>
      </c>
      <c r="AV3285">
        <v>0</v>
      </c>
      <c r="AW3285">
        <v>1</v>
      </c>
      <c r="AX3285">
        <v>0</v>
      </c>
      <c r="AY3285">
        <v>2021</v>
      </c>
      <c r="AZ3285">
        <v>10</v>
      </c>
      <c r="BA3285">
        <v>30</v>
      </c>
      <c r="BB3285">
        <v>6</v>
      </c>
      <c r="BF3285">
        <v>2021</v>
      </c>
      <c r="BG3285" t="s">
        <v>104</v>
      </c>
      <c r="BH3285" t="s">
        <v>9822</v>
      </c>
      <c r="BI3285" t="s">
        <v>9789</v>
      </c>
      <c r="BJ3285" t="s">
        <v>9794</v>
      </c>
    </row>
    <row r="3286" spans="1:62" x14ac:dyDescent="0.35">
      <c r="A3286">
        <v>54192177</v>
      </c>
      <c r="B3286" t="s">
        <v>8673</v>
      </c>
      <c r="C3286" t="s">
        <v>61</v>
      </c>
      <c r="D3286" t="s">
        <v>125</v>
      </c>
      <c r="E3286" t="s">
        <v>346</v>
      </c>
      <c r="F3286">
        <v>37079664</v>
      </c>
      <c r="I3286" s="1">
        <v>44474</v>
      </c>
      <c r="J3286">
        <v>44504.999988425923</v>
      </c>
      <c r="K3286" t="s">
        <v>8674</v>
      </c>
      <c r="L3286" t="s">
        <v>65</v>
      </c>
      <c r="M3286" t="s">
        <v>66</v>
      </c>
      <c r="N3286" t="s">
        <v>67</v>
      </c>
      <c r="O3286" t="s">
        <v>68</v>
      </c>
      <c r="P3286" t="s">
        <v>67</v>
      </c>
      <c r="Q3286" t="s">
        <v>70</v>
      </c>
      <c r="R3286" t="s">
        <v>8675</v>
      </c>
      <c r="S3286" t="s">
        <v>71</v>
      </c>
      <c r="T3286" t="s">
        <v>8676</v>
      </c>
      <c r="U3286">
        <v>0</v>
      </c>
      <c r="V3286">
        <v>1</v>
      </c>
      <c r="W3286">
        <v>1</v>
      </c>
      <c r="X3286">
        <v>1</v>
      </c>
      <c r="Y3286">
        <v>0</v>
      </c>
      <c r="Z3286">
        <v>0</v>
      </c>
      <c r="AA3286">
        <v>0</v>
      </c>
      <c r="AB3286">
        <v>0</v>
      </c>
      <c r="AC3286">
        <v>0</v>
      </c>
      <c r="AD3286">
        <v>0</v>
      </c>
      <c r="AE3286">
        <v>1</v>
      </c>
      <c r="AF3286">
        <v>0</v>
      </c>
      <c r="AG3286">
        <v>0</v>
      </c>
      <c r="AH3286">
        <v>1</v>
      </c>
      <c r="AI3286">
        <v>0</v>
      </c>
      <c r="AJ3286">
        <v>0</v>
      </c>
      <c r="AK3286">
        <v>0</v>
      </c>
      <c r="AL3286">
        <v>0</v>
      </c>
      <c r="AM3286">
        <v>0</v>
      </c>
      <c r="AN3286">
        <v>0</v>
      </c>
      <c r="AO3286">
        <v>0</v>
      </c>
      <c r="AP3286">
        <v>0</v>
      </c>
      <c r="AQ3286">
        <v>0</v>
      </c>
      <c r="AR3286">
        <v>0</v>
      </c>
      <c r="AS3286">
        <v>0</v>
      </c>
      <c r="AT3286">
        <v>44473</v>
      </c>
      <c r="AU3286">
        <v>44501</v>
      </c>
      <c r="AV3286">
        <v>1</v>
      </c>
      <c r="AW3286">
        <v>1</v>
      </c>
      <c r="AX3286">
        <v>0</v>
      </c>
      <c r="AY3286">
        <v>2021</v>
      </c>
      <c r="AZ3286">
        <v>10</v>
      </c>
      <c r="BA3286">
        <v>30</v>
      </c>
      <c r="BB3286">
        <v>5</v>
      </c>
      <c r="BC3286">
        <v>80000</v>
      </c>
      <c r="BD3286">
        <v>100000</v>
      </c>
      <c r="BE3286" t="s">
        <v>90</v>
      </c>
      <c r="BF3286">
        <v>2021</v>
      </c>
      <c r="BG3286" t="s">
        <v>73</v>
      </c>
      <c r="BH3286" t="s">
        <v>59</v>
      </c>
      <c r="BI3286" t="s">
        <v>9789</v>
      </c>
      <c r="BJ3286" t="s">
        <v>9795</v>
      </c>
    </row>
    <row r="3287" spans="1:62" x14ac:dyDescent="0.35">
      <c r="A3287">
        <v>54193318</v>
      </c>
      <c r="B3287" t="s">
        <v>8677</v>
      </c>
      <c r="C3287" t="s">
        <v>75</v>
      </c>
      <c r="D3287" t="s">
        <v>76</v>
      </c>
      <c r="E3287" t="s">
        <v>2361</v>
      </c>
      <c r="F3287">
        <v>24712589</v>
      </c>
      <c r="G3287" t="s">
        <v>2361</v>
      </c>
      <c r="H3287">
        <v>3.5</v>
      </c>
      <c r="I3287" s="1">
        <v>44474</v>
      </c>
      <c r="J3287">
        <v>44504.999988425923</v>
      </c>
      <c r="K3287" t="s">
        <v>7684</v>
      </c>
      <c r="L3287" t="s">
        <v>65</v>
      </c>
      <c r="M3287" t="s">
        <v>66</v>
      </c>
      <c r="N3287" t="s">
        <v>67</v>
      </c>
      <c r="O3287" t="s">
        <v>68</v>
      </c>
      <c r="P3287" t="s">
        <v>67</v>
      </c>
      <c r="Q3287" t="s">
        <v>70</v>
      </c>
      <c r="R3287" t="s">
        <v>7522</v>
      </c>
      <c r="S3287" t="s">
        <v>82</v>
      </c>
      <c r="T3287" t="s">
        <v>8678</v>
      </c>
      <c r="U3287">
        <v>1</v>
      </c>
      <c r="V3287">
        <v>1</v>
      </c>
      <c r="W3287">
        <v>0</v>
      </c>
      <c r="X3287">
        <v>1</v>
      </c>
      <c r="Y3287">
        <v>0</v>
      </c>
      <c r="Z3287">
        <v>0</v>
      </c>
      <c r="AA3287">
        <v>0</v>
      </c>
      <c r="AB3287">
        <v>0</v>
      </c>
      <c r="AC3287">
        <v>0</v>
      </c>
      <c r="AD3287">
        <v>0</v>
      </c>
      <c r="AE3287">
        <v>1</v>
      </c>
      <c r="AF3287">
        <v>0</v>
      </c>
      <c r="AG3287">
        <v>0</v>
      </c>
      <c r="AH3287">
        <v>1</v>
      </c>
      <c r="AI3287">
        <v>0</v>
      </c>
      <c r="AJ3287">
        <v>0</v>
      </c>
      <c r="AK3287">
        <v>0</v>
      </c>
      <c r="AL3287">
        <v>0</v>
      </c>
      <c r="AM3287">
        <v>0</v>
      </c>
      <c r="AN3287">
        <v>0</v>
      </c>
      <c r="AO3287">
        <v>0</v>
      </c>
      <c r="AP3287">
        <v>0</v>
      </c>
      <c r="AQ3287">
        <v>0</v>
      </c>
      <c r="AR3287">
        <v>0</v>
      </c>
      <c r="AS3287">
        <v>0</v>
      </c>
      <c r="AT3287">
        <v>44473</v>
      </c>
      <c r="AU3287">
        <v>44486</v>
      </c>
      <c r="AV3287">
        <v>0</v>
      </c>
      <c r="AW3287">
        <v>1</v>
      </c>
      <c r="AX3287">
        <v>0</v>
      </c>
      <c r="AY3287">
        <v>2021</v>
      </c>
      <c r="AZ3287">
        <v>10</v>
      </c>
      <c r="BA3287">
        <v>30</v>
      </c>
      <c r="BB3287">
        <v>5</v>
      </c>
      <c r="BF3287">
        <v>2021</v>
      </c>
      <c r="BG3287" t="s">
        <v>104</v>
      </c>
      <c r="BH3287" t="s">
        <v>59</v>
      </c>
      <c r="BI3287" t="s">
        <v>9789</v>
      </c>
      <c r="BJ3287" t="s">
        <v>9795</v>
      </c>
    </row>
    <row r="3288" spans="1:62" x14ac:dyDescent="0.35">
      <c r="A3288">
        <v>54198055</v>
      </c>
      <c r="B3288" t="s">
        <v>8679</v>
      </c>
      <c r="C3288" t="s">
        <v>176</v>
      </c>
      <c r="D3288" t="s">
        <v>379</v>
      </c>
      <c r="E3288" t="s">
        <v>8680</v>
      </c>
      <c r="F3288">
        <v>1136010</v>
      </c>
      <c r="G3288" t="s">
        <v>8681</v>
      </c>
      <c r="H3288">
        <v>3.7</v>
      </c>
      <c r="I3288" s="1">
        <v>44474</v>
      </c>
      <c r="J3288">
        <v>44504.999988425923</v>
      </c>
      <c r="K3288" t="s">
        <v>8682</v>
      </c>
      <c r="L3288" t="s">
        <v>65</v>
      </c>
      <c r="M3288" t="s">
        <v>66</v>
      </c>
      <c r="N3288" t="s">
        <v>833</v>
      </c>
      <c r="Q3288" t="s">
        <v>70</v>
      </c>
      <c r="S3288" t="s">
        <v>71</v>
      </c>
      <c r="T3288" t="s">
        <v>8683</v>
      </c>
      <c r="U3288">
        <v>1</v>
      </c>
      <c r="V3288">
        <v>1</v>
      </c>
      <c r="W3288">
        <v>0</v>
      </c>
      <c r="X3288">
        <v>1</v>
      </c>
      <c r="Y3288">
        <v>0</v>
      </c>
      <c r="Z3288">
        <v>0</v>
      </c>
      <c r="AA3288">
        <v>0</v>
      </c>
      <c r="AB3288">
        <v>0</v>
      </c>
      <c r="AC3288">
        <v>0</v>
      </c>
      <c r="AD3288">
        <v>0</v>
      </c>
      <c r="AE3288">
        <v>1</v>
      </c>
      <c r="AF3288">
        <v>0</v>
      </c>
      <c r="AG3288">
        <v>0</v>
      </c>
      <c r="AH3288">
        <v>1</v>
      </c>
      <c r="AI3288">
        <v>0</v>
      </c>
      <c r="AJ3288">
        <v>0</v>
      </c>
      <c r="AK3288">
        <v>0</v>
      </c>
      <c r="AL3288">
        <v>0</v>
      </c>
      <c r="AM3288">
        <v>0</v>
      </c>
      <c r="AN3288">
        <v>0</v>
      </c>
      <c r="AO3288">
        <v>0</v>
      </c>
      <c r="AP3288">
        <v>0</v>
      </c>
      <c r="AQ3288">
        <v>0</v>
      </c>
      <c r="AR3288">
        <v>0</v>
      </c>
      <c r="AS3288">
        <v>0</v>
      </c>
      <c r="AT3288">
        <v>44474</v>
      </c>
      <c r="AU3288">
        <v>44488</v>
      </c>
      <c r="AV3288">
        <v>0</v>
      </c>
      <c r="AW3288">
        <v>1</v>
      </c>
      <c r="AX3288">
        <v>0</v>
      </c>
      <c r="AY3288">
        <v>2021</v>
      </c>
      <c r="AZ3288">
        <v>10</v>
      </c>
      <c r="BA3288">
        <v>30</v>
      </c>
      <c r="BB3288">
        <v>5</v>
      </c>
      <c r="BF3288">
        <v>2021</v>
      </c>
      <c r="BG3288" t="s">
        <v>104</v>
      </c>
      <c r="BH3288" t="s">
        <v>9822</v>
      </c>
      <c r="BI3288" t="s">
        <v>9789</v>
      </c>
      <c r="BJ3288" t="s">
        <v>9795</v>
      </c>
    </row>
    <row r="3289" spans="1:62" x14ac:dyDescent="0.35">
      <c r="A3289">
        <v>54204035</v>
      </c>
      <c r="B3289" t="s">
        <v>98</v>
      </c>
      <c r="C3289" t="s">
        <v>75</v>
      </c>
      <c r="D3289" t="s">
        <v>76</v>
      </c>
      <c r="E3289" t="s">
        <v>2361</v>
      </c>
      <c r="F3289">
        <v>24712589</v>
      </c>
      <c r="G3289" t="s">
        <v>2361</v>
      </c>
      <c r="H3289">
        <v>3.5</v>
      </c>
      <c r="I3289" s="1">
        <v>44474</v>
      </c>
      <c r="J3289">
        <v>44504.999988425923</v>
      </c>
      <c r="K3289" t="s">
        <v>7888</v>
      </c>
      <c r="L3289" t="s">
        <v>65</v>
      </c>
      <c r="M3289" t="s">
        <v>66</v>
      </c>
      <c r="N3289" t="s">
        <v>67</v>
      </c>
      <c r="O3289" t="s">
        <v>68</v>
      </c>
      <c r="P3289" t="s">
        <v>67</v>
      </c>
      <c r="Q3289" t="s">
        <v>70</v>
      </c>
      <c r="R3289" t="s">
        <v>7522</v>
      </c>
      <c r="S3289" t="s">
        <v>82</v>
      </c>
      <c r="T3289" t="s">
        <v>8684</v>
      </c>
      <c r="U3289">
        <v>1</v>
      </c>
      <c r="V3289">
        <v>1</v>
      </c>
      <c r="W3289">
        <v>1</v>
      </c>
      <c r="X3289">
        <v>1</v>
      </c>
      <c r="Y3289">
        <v>0</v>
      </c>
      <c r="Z3289">
        <v>0</v>
      </c>
      <c r="AA3289">
        <v>0</v>
      </c>
      <c r="AB3289">
        <v>0</v>
      </c>
      <c r="AC3289">
        <v>0</v>
      </c>
      <c r="AD3289">
        <v>0</v>
      </c>
      <c r="AE3289">
        <v>1</v>
      </c>
      <c r="AF3289">
        <v>0</v>
      </c>
      <c r="AG3289">
        <v>0</v>
      </c>
      <c r="AH3289">
        <v>1</v>
      </c>
      <c r="AI3289">
        <v>0</v>
      </c>
      <c r="AJ3289">
        <v>0</v>
      </c>
      <c r="AK3289">
        <v>0</v>
      </c>
      <c r="AL3289">
        <v>0</v>
      </c>
      <c r="AM3289">
        <v>0</v>
      </c>
      <c r="AN3289">
        <v>0</v>
      </c>
      <c r="AO3289">
        <v>0</v>
      </c>
      <c r="AP3289">
        <v>0</v>
      </c>
      <c r="AQ3289">
        <v>0</v>
      </c>
      <c r="AR3289">
        <v>0</v>
      </c>
      <c r="AS3289">
        <v>0</v>
      </c>
      <c r="AT3289">
        <v>44474</v>
      </c>
      <c r="AU3289">
        <v>44488</v>
      </c>
      <c r="AV3289">
        <v>0</v>
      </c>
      <c r="AW3289">
        <v>1</v>
      </c>
      <c r="AX3289">
        <v>0</v>
      </c>
      <c r="AY3289">
        <v>2021</v>
      </c>
      <c r="AZ3289">
        <v>10</v>
      </c>
      <c r="BA3289">
        <v>30</v>
      </c>
      <c r="BB3289">
        <v>6</v>
      </c>
      <c r="BF3289">
        <v>2021</v>
      </c>
      <c r="BG3289" t="s">
        <v>104</v>
      </c>
      <c r="BH3289" t="s">
        <v>59</v>
      </c>
      <c r="BI3289" t="s">
        <v>9789</v>
      </c>
      <c r="BJ3289" t="s">
        <v>9795</v>
      </c>
    </row>
    <row r="3290" spans="1:62" x14ac:dyDescent="0.35">
      <c r="A3290">
        <v>54204039</v>
      </c>
      <c r="B3290" t="s">
        <v>98</v>
      </c>
      <c r="C3290" t="s">
        <v>75</v>
      </c>
      <c r="D3290" t="s">
        <v>76</v>
      </c>
      <c r="E3290" t="s">
        <v>2361</v>
      </c>
      <c r="F3290">
        <v>24712589</v>
      </c>
      <c r="G3290" t="s">
        <v>2361</v>
      </c>
      <c r="H3290">
        <v>3.5</v>
      </c>
      <c r="I3290" s="1">
        <v>44474</v>
      </c>
      <c r="J3290">
        <v>44504.999988425923</v>
      </c>
      <c r="K3290" t="s">
        <v>7890</v>
      </c>
      <c r="L3290" t="s">
        <v>65</v>
      </c>
      <c r="M3290" t="s">
        <v>120</v>
      </c>
      <c r="N3290" t="s">
        <v>121</v>
      </c>
      <c r="O3290" t="s">
        <v>168</v>
      </c>
      <c r="P3290" t="s">
        <v>121</v>
      </c>
      <c r="Q3290" t="s">
        <v>70</v>
      </c>
      <c r="R3290" t="s">
        <v>7522</v>
      </c>
      <c r="S3290" t="s">
        <v>82</v>
      </c>
      <c r="T3290" t="s">
        <v>8685</v>
      </c>
      <c r="U3290">
        <v>1</v>
      </c>
      <c r="V3290">
        <v>1</v>
      </c>
      <c r="W3290">
        <v>1</v>
      </c>
      <c r="X3290">
        <v>1</v>
      </c>
      <c r="Y3290">
        <v>0</v>
      </c>
      <c r="Z3290">
        <v>0</v>
      </c>
      <c r="AA3290">
        <v>0</v>
      </c>
      <c r="AB3290">
        <v>0</v>
      </c>
      <c r="AC3290">
        <v>0</v>
      </c>
      <c r="AD3290">
        <v>0</v>
      </c>
      <c r="AE3290">
        <v>1</v>
      </c>
      <c r="AF3290">
        <v>0</v>
      </c>
      <c r="AG3290">
        <v>0</v>
      </c>
      <c r="AH3290">
        <v>1</v>
      </c>
      <c r="AI3290">
        <v>0</v>
      </c>
      <c r="AJ3290">
        <v>0</v>
      </c>
      <c r="AK3290">
        <v>0</v>
      </c>
      <c r="AL3290">
        <v>0</v>
      </c>
      <c r="AM3290">
        <v>0</v>
      </c>
      <c r="AN3290">
        <v>0</v>
      </c>
      <c r="AO3290">
        <v>0</v>
      </c>
      <c r="AP3290">
        <v>0</v>
      </c>
      <c r="AQ3290">
        <v>0</v>
      </c>
      <c r="AR3290">
        <v>0</v>
      </c>
      <c r="AS3290">
        <v>0</v>
      </c>
      <c r="AT3290">
        <v>44474</v>
      </c>
      <c r="AU3290">
        <v>44488</v>
      </c>
      <c r="AV3290">
        <v>0</v>
      </c>
      <c r="AW3290">
        <v>1</v>
      </c>
      <c r="AX3290">
        <v>0</v>
      </c>
      <c r="AY3290">
        <v>2021</v>
      </c>
      <c r="AZ3290">
        <v>10</v>
      </c>
      <c r="BA3290">
        <v>30</v>
      </c>
      <c r="BB3290">
        <v>6</v>
      </c>
      <c r="BF3290">
        <v>2021</v>
      </c>
      <c r="BG3290" t="s">
        <v>104</v>
      </c>
      <c r="BH3290" t="s">
        <v>59</v>
      </c>
      <c r="BI3290" t="s">
        <v>9789</v>
      </c>
      <c r="BJ3290" t="s">
        <v>9795</v>
      </c>
    </row>
    <row r="3291" spans="1:62" x14ac:dyDescent="0.35">
      <c r="A3291">
        <v>54208485</v>
      </c>
      <c r="B3291" t="s">
        <v>116</v>
      </c>
      <c r="C3291" t="s">
        <v>61</v>
      </c>
      <c r="D3291" t="s">
        <v>125</v>
      </c>
      <c r="E3291" t="s">
        <v>3421</v>
      </c>
      <c r="F3291">
        <v>22895028</v>
      </c>
      <c r="G3291" t="s">
        <v>3421</v>
      </c>
      <c r="I3291" s="1">
        <v>44474</v>
      </c>
      <c r="J3291">
        <v>44504.999988425923</v>
      </c>
      <c r="K3291" t="s">
        <v>8686</v>
      </c>
      <c r="L3291" t="s">
        <v>65</v>
      </c>
      <c r="M3291" t="s">
        <v>120</v>
      </c>
      <c r="N3291" t="s">
        <v>121</v>
      </c>
      <c r="O3291" t="s">
        <v>168</v>
      </c>
      <c r="P3291" t="s">
        <v>121</v>
      </c>
      <c r="Q3291" t="s">
        <v>70</v>
      </c>
      <c r="S3291" t="s">
        <v>71</v>
      </c>
      <c r="T3291" t="s">
        <v>8687</v>
      </c>
      <c r="U3291">
        <v>0</v>
      </c>
      <c r="V3291">
        <v>1</v>
      </c>
      <c r="W3291">
        <v>1</v>
      </c>
      <c r="X3291">
        <v>1</v>
      </c>
      <c r="Y3291">
        <v>0</v>
      </c>
      <c r="Z3291">
        <v>0</v>
      </c>
      <c r="AA3291">
        <v>0</v>
      </c>
      <c r="AB3291">
        <v>0</v>
      </c>
      <c r="AC3291">
        <v>0</v>
      </c>
      <c r="AD3291">
        <v>0</v>
      </c>
      <c r="AE3291">
        <v>1</v>
      </c>
      <c r="AF3291">
        <v>0</v>
      </c>
      <c r="AG3291">
        <v>0</v>
      </c>
      <c r="AH3291">
        <v>1</v>
      </c>
      <c r="AI3291">
        <v>0</v>
      </c>
      <c r="AJ3291">
        <v>0</v>
      </c>
      <c r="AK3291">
        <v>0</v>
      </c>
      <c r="AL3291">
        <v>0</v>
      </c>
      <c r="AM3291">
        <v>0</v>
      </c>
      <c r="AN3291">
        <v>0</v>
      </c>
      <c r="AO3291">
        <v>0</v>
      </c>
      <c r="AP3291">
        <v>0</v>
      </c>
      <c r="AQ3291">
        <v>0</v>
      </c>
      <c r="AR3291">
        <v>0</v>
      </c>
      <c r="AS3291">
        <v>0</v>
      </c>
      <c r="AT3291">
        <v>44474</v>
      </c>
      <c r="AU3291">
        <v>44504</v>
      </c>
      <c r="AV3291">
        <v>0</v>
      </c>
      <c r="AW3291">
        <v>1</v>
      </c>
      <c r="AX3291">
        <v>0</v>
      </c>
      <c r="AY3291">
        <v>2021</v>
      </c>
      <c r="AZ3291">
        <v>10</v>
      </c>
      <c r="BA3291">
        <v>30</v>
      </c>
      <c r="BB3291">
        <v>5</v>
      </c>
      <c r="BF3291">
        <v>2021</v>
      </c>
      <c r="BG3291" t="s">
        <v>104</v>
      </c>
      <c r="BH3291" t="s">
        <v>9822</v>
      </c>
      <c r="BI3291" t="s">
        <v>9789</v>
      </c>
      <c r="BJ3291" t="s">
        <v>9795</v>
      </c>
    </row>
    <row r="3292" spans="1:62" x14ac:dyDescent="0.35">
      <c r="A3292">
        <v>54209897</v>
      </c>
      <c r="B3292" t="s">
        <v>98</v>
      </c>
      <c r="C3292" t="s">
        <v>75</v>
      </c>
      <c r="D3292" t="s">
        <v>165</v>
      </c>
      <c r="E3292" t="s">
        <v>1413</v>
      </c>
      <c r="F3292">
        <v>34276930</v>
      </c>
      <c r="I3292" s="1">
        <v>44474</v>
      </c>
      <c r="J3292">
        <v>44504.999988425923</v>
      </c>
      <c r="K3292" t="s">
        <v>8688</v>
      </c>
      <c r="L3292" t="s">
        <v>65</v>
      </c>
      <c r="M3292" t="s">
        <v>66</v>
      </c>
      <c r="N3292" t="s">
        <v>67</v>
      </c>
      <c r="O3292" t="s">
        <v>68</v>
      </c>
      <c r="P3292" t="s">
        <v>67</v>
      </c>
      <c r="Q3292" t="s">
        <v>70</v>
      </c>
      <c r="S3292" t="s">
        <v>71</v>
      </c>
      <c r="T3292" t="s">
        <v>8689</v>
      </c>
      <c r="U3292">
        <v>0</v>
      </c>
      <c r="V3292">
        <v>1</v>
      </c>
      <c r="W3292">
        <v>1</v>
      </c>
      <c r="X3292">
        <v>1</v>
      </c>
      <c r="Y3292">
        <v>0</v>
      </c>
      <c r="Z3292">
        <v>0</v>
      </c>
      <c r="AA3292">
        <v>0</v>
      </c>
      <c r="AB3292">
        <v>0</v>
      </c>
      <c r="AC3292">
        <v>0</v>
      </c>
      <c r="AD3292">
        <v>0</v>
      </c>
      <c r="AE3292">
        <v>1</v>
      </c>
      <c r="AF3292">
        <v>0</v>
      </c>
      <c r="AG3292">
        <v>0</v>
      </c>
      <c r="AH3292">
        <v>1</v>
      </c>
      <c r="AI3292">
        <v>0</v>
      </c>
      <c r="AJ3292">
        <v>0</v>
      </c>
      <c r="AK3292">
        <v>0</v>
      </c>
      <c r="AL3292">
        <v>0</v>
      </c>
      <c r="AM3292">
        <v>0</v>
      </c>
      <c r="AN3292">
        <v>0</v>
      </c>
      <c r="AO3292">
        <v>0</v>
      </c>
      <c r="AP3292">
        <v>0</v>
      </c>
      <c r="AQ3292">
        <v>0</v>
      </c>
      <c r="AR3292">
        <v>0</v>
      </c>
      <c r="AS3292">
        <v>0</v>
      </c>
      <c r="AT3292">
        <v>44474</v>
      </c>
      <c r="AU3292">
        <v>44502</v>
      </c>
      <c r="AV3292">
        <v>1</v>
      </c>
      <c r="AW3292">
        <v>1</v>
      </c>
      <c r="AX3292">
        <v>0</v>
      </c>
      <c r="AY3292">
        <v>2021</v>
      </c>
      <c r="AZ3292">
        <v>10</v>
      </c>
      <c r="BA3292">
        <v>30</v>
      </c>
      <c r="BB3292">
        <v>5</v>
      </c>
      <c r="BF3292">
        <v>2021</v>
      </c>
      <c r="BG3292" t="s">
        <v>73</v>
      </c>
      <c r="BH3292" t="s">
        <v>9822</v>
      </c>
      <c r="BI3292" t="s">
        <v>9789</v>
      </c>
      <c r="BJ3292" t="s">
        <v>9795</v>
      </c>
    </row>
    <row r="3293" spans="1:62" x14ac:dyDescent="0.35">
      <c r="A3293">
        <v>54215137</v>
      </c>
      <c r="B3293" t="s">
        <v>8690</v>
      </c>
      <c r="C3293" t="s">
        <v>75</v>
      </c>
      <c r="D3293" t="s">
        <v>159</v>
      </c>
      <c r="E3293" t="s">
        <v>3226</v>
      </c>
      <c r="F3293">
        <v>1073099</v>
      </c>
      <c r="G3293" t="s">
        <v>3226</v>
      </c>
      <c r="H3293">
        <v>3.4</v>
      </c>
      <c r="I3293" s="1">
        <v>44475</v>
      </c>
      <c r="J3293">
        <v>44505.999988425923</v>
      </c>
      <c r="K3293" t="s">
        <v>8691</v>
      </c>
      <c r="L3293" t="s">
        <v>65</v>
      </c>
      <c r="M3293" t="s">
        <v>120</v>
      </c>
      <c r="N3293" t="s">
        <v>121</v>
      </c>
      <c r="O3293" t="s">
        <v>465</v>
      </c>
      <c r="Q3293" t="s">
        <v>70</v>
      </c>
      <c r="S3293" t="s">
        <v>82</v>
      </c>
      <c r="T3293" t="s">
        <v>8692</v>
      </c>
      <c r="U3293">
        <v>1</v>
      </c>
      <c r="V3293">
        <v>1</v>
      </c>
      <c r="W3293">
        <v>1</v>
      </c>
      <c r="X3293">
        <v>1</v>
      </c>
      <c r="Y3293">
        <v>1</v>
      </c>
      <c r="Z3293">
        <v>0</v>
      </c>
      <c r="AA3293">
        <v>1</v>
      </c>
      <c r="AB3293">
        <v>0</v>
      </c>
      <c r="AC3293">
        <v>0</v>
      </c>
      <c r="AD3293">
        <v>0</v>
      </c>
      <c r="AE3293">
        <v>1</v>
      </c>
      <c r="AF3293">
        <v>0</v>
      </c>
      <c r="AG3293">
        <v>0</v>
      </c>
      <c r="AH3293">
        <v>1</v>
      </c>
      <c r="AI3293">
        <v>0</v>
      </c>
      <c r="AJ3293">
        <v>0</v>
      </c>
      <c r="AK3293">
        <v>0</v>
      </c>
      <c r="AL3293">
        <v>0</v>
      </c>
      <c r="AM3293">
        <v>0</v>
      </c>
      <c r="AN3293">
        <v>0</v>
      </c>
      <c r="AO3293">
        <v>0</v>
      </c>
      <c r="AP3293">
        <v>0</v>
      </c>
      <c r="AQ3293">
        <v>0</v>
      </c>
      <c r="AR3293">
        <v>0</v>
      </c>
      <c r="AS3293">
        <v>0</v>
      </c>
      <c r="AT3293">
        <v>44474</v>
      </c>
      <c r="AU3293">
        <v>44505</v>
      </c>
      <c r="AV3293">
        <v>0</v>
      </c>
      <c r="AW3293">
        <v>1</v>
      </c>
      <c r="AX3293">
        <v>0</v>
      </c>
      <c r="AY3293">
        <v>2021</v>
      </c>
      <c r="AZ3293">
        <v>10</v>
      </c>
      <c r="BA3293">
        <v>30</v>
      </c>
      <c r="BB3293">
        <v>8</v>
      </c>
      <c r="BF3293">
        <v>2021</v>
      </c>
      <c r="BG3293" t="s">
        <v>104</v>
      </c>
      <c r="BH3293" t="s">
        <v>9822</v>
      </c>
      <c r="BI3293" t="s">
        <v>9789</v>
      </c>
      <c r="BJ3293" t="s">
        <v>9793</v>
      </c>
    </row>
    <row r="3294" spans="1:62" x14ac:dyDescent="0.35">
      <c r="A3294">
        <v>54217935</v>
      </c>
      <c r="B3294" t="s">
        <v>98</v>
      </c>
      <c r="C3294" t="s">
        <v>75</v>
      </c>
      <c r="D3294" t="s">
        <v>165</v>
      </c>
      <c r="E3294" t="s">
        <v>6059</v>
      </c>
      <c r="F3294">
        <v>23329518</v>
      </c>
      <c r="G3294" t="s">
        <v>6059</v>
      </c>
      <c r="H3294">
        <v>3</v>
      </c>
      <c r="I3294" s="1">
        <v>44475</v>
      </c>
      <c r="J3294">
        <v>44486.999988425923</v>
      </c>
      <c r="K3294" t="s">
        <v>8693</v>
      </c>
      <c r="L3294" t="s">
        <v>65</v>
      </c>
      <c r="M3294" t="s">
        <v>79</v>
      </c>
      <c r="N3294" t="s">
        <v>80</v>
      </c>
      <c r="P3294" t="s">
        <v>80</v>
      </c>
      <c r="Q3294" t="s">
        <v>70</v>
      </c>
      <c r="R3294" t="s">
        <v>8694</v>
      </c>
      <c r="S3294" t="s">
        <v>71</v>
      </c>
      <c r="T3294" t="s">
        <v>8695</v>
      </c>
      <c r="U3294">
        <v>0</v>
      </c>
      <c r="V3294">
        <v>1</v>
      </c>
      <c r="W3294">
        <v>1</v>
      </c>
      <c r="X3294">
        <v>1</v>
      </c>
      <c r="Y3294">
        <v>0</v>
      </c>
      <c r="Z3294">
        <v>0</v>
      </c>
      <c r="AA3294">
        <v>0</v>
      </c>
      <c r="AB3294">
        <v>0</v>
      </c>
      <c r="AC3294">
        <v>0</v>
      </c>
      <c r="AD3294">
        <v>0</v>
      </c>
      <c r="AE3294">
        <v>1</v>
      </c>
      <c r="AF3294">
        <v>0</v>
      </c>
      <c r="AG3294">
        <v>0</v>
      </c>
      <c r="AH3294">
        <v>1</v>
      </c>
      <c r="AI3294">
        <v>0</v>
      </c>
      <c r="AJ3294">
        <v>0</v>
      </c>
      <c r="AK3294">
        <v>0</v>
      </c>
      <c r="AL3294">
        <v>0</v>
      </c>
      <c r="AM3294">
        <v>0</v>
      </c>
      <c r="AN3294">
        <v>0</v>
      </c>
      <c r="AO3294">
        <v>0</v>
      </c>
      <c r="AP3294">
        <v>0</v>
      </c>
      <c r="AQ3294">
        <v>0</v>
      </c>
      <c r="AR3294">
        <v>0</v>
      </c>
      <c r="AS3294">
        <v>0</v>
      </c>
      <c r="AT3294">
        <v>44475</v>
      </c>
      <c r="AU3294">
        <v>44486</v>
      </c>
      <c r="AV3294">
        <v>0</v>
      </c>
      <c r="AW3294">
        <v>1</v>
      </c>
      <c r="AX3294">
        <v>0</v>
      </c>
      <c r="AY3294">
        <v>2021</v>
      </c>
      <c r="AZ3294">
        <v>10</v>
      </c>
      <c r="BA3294">
        <v>11</v>
      </c>
      <c r="BB3294">
        <v>5</v>
      </c>
      <c r="BC3294">
        <v>105575</v>
      </c>
      <c r="BD3294">
        <v>118824</v>
      </c>
      <c r="BE3294" t="s">
        <v>90</v>
      </c>
      <c r="BF3294">
        <v>2021</v>
      </c>
      <c r="BG3294" t="s">
        <v>104</v>
      </c>
      <c r="BH3294" t="s">
        <v>59</v>
      </c>
      <c r="BI3294" t="s">
        <v>9789</v>
      </c>
      <c r="BJ3294" t="s">
        <v>9793</v>
      </c>
    </row>
    <row r="3295" spans="1:62" x14ac:dyDescent="0.35">
      <c r="A3295">
        <v>54217936</v>
      </c>
      <c r="B3295" t="s">
        <v>98</v>
      </c>
      <c r="C3295" t="s">
        <v>142</v>
      </c>
      <c r="D3295" t="s">
        <v>143</v>
      </c>
      <c r="E3295" t="s">
        <v>6059</v>
      </c>
      <c r="F3295">
        <v>23329518</v>
      </c>
      <c r="G3295" t="s">
        <v>6059</v>
      </c>
      <c r="H3295">
        <v>3</v>
      </c>
      <c r="I3295" s="1">
        <v>44475</v>
      </c>
      <c r="J3295">
        <v>44486.999988425923</v>
      </c>
      <c r="K3295" t="s">
        <v>8693</v>
      </c>
      <c r="L3295" t="s">
        <v>65</v>
      </c>
      <c r="M3295" t="s">
        <v>79</v>
      </c>
      <c r="N3295" t="s">
        <v>80</v>
      </c>
      <c r="P3295" t="s">
        <v>80</v>
      </c>
      <c r="Q3295" t="s">
        <v>70</v>
      </c>
      <c r="R3295" t="s">
        <v>8694</v>
      </c>
      <c r="S3295" t="s">
        <v>71</v>
      </c>
      <c r="T3295" t="s">
        <v>8696</v>
      </c>
      <c r="U3295">
        <v>0</v>
      </c>
      <c r="V3295">
        <v>1</v>
      </c>
      <c r="W3295">
        <v>1</v>
      </c>
      <c r="X3295">
        <v>1</v>
      </c>
      <c r="Y3295">
        <v>0</v>
      </c>
      <c r="Z3295">
        <v>0</v>
      </c>
      <c r="AA3295">
        <v>0</v>
      </c>
      <c r="AB3295">
        <v>0</v>
      </c>
      <c r="AC3295">
        <v>0</v>
      </c>
      <c r="AD3295">
        <v>0</v>
      </c>
      <c r="AE3295">
        <v>1</v>
      </c>
      <c r="AF3295">
        <v>0</v>
      </c>
      <c r="AG3295">
        <v>0</v>
      </c>
      <c r="AH3295">
        <v>1</v>
      </c>
      <c r="AI3295">
        <v>0</v>
      </c>
      <c r="AJ3295">
        <v>0</v>
      </c>
      <c r="AK3295">
        <v>0</v>
      </c>
      <c r="AL3295">
        <v>0</v>
      </c>
      <c r="AM3295">
        <v>0</v>
      </c>
      <c r="AN3295">
        <v>0</v>
      </c>
      <c r="AO3295">
        <v>0</v>
      </c>
      <c r="AP3295">
        <v>0</v>
      </c>
      <c r="AQ3295">
        <v>0</v>
      </c>
      <c r="AR3295">
        <v>0</v>
      </c>
      <c r="AS3295">
        <v>0</v>
      </c>
      <c r="AT3295">
        <v>44475</v>
      </c>
      <c r="AU3295">
        <v>44486</v>
      </c>
      <c r="AV3295">
        <v>0</v>
      </c>
      <c r="AW3295">
        <v>1</v>
      </c>
      <c r="AX3295">
        <v>1</v>
      </c>
      <c r="AY3295">
        <v>2021</v>
      </c>
      <c r="AZ3295">
        <v>10</v>
      </c>
      <c r="BA3295">
        <v>11</v>
      </c>
      <c r="BB3295">
        <v>5</v>
      </c>
      <c r="BC3295">
        <v>105575</v>
      </c>
      <c r="BD3295">
        <v>118824</v>
      </c>
      <c r="BE3295" t="s">
        <v>90</v>
      </c>
      <c r="BF3295">
        <v>2021</v>
      </c>
      <c r="BG3295" t="s">
        <v>104</v>
      </c>
      <c r="BH3295" t="s">
        <v>59</v>
      </c>
      <c r="BI3295" t="s">
        <v>9789</v>
      </c>
      <c r="BJ3295" t="s">
        <v>9793</v>
      </c>
    </row>
    <row r="3296" spans="1:62" x14ac:dyDescent="0.35">
      <c r="A3296">
        <v>54218925</v>
      </c>
      <c r="B3296" t="s">
        <v>336</v>
      </c>
      <c r="C3296" t="s">
        <v>75</v>
      </c>
      <c r="D3296" t="s">
        <v>159</v>
      </c>
      <c r="E3296" t="s">
        <v>1672</v>
      </c>
      <c r="F3296">
        <v>28352802</v>
      </c>
      <c r="G3296" t="s">
        <v>1673</v>
      </c>
      <c r="H3296">
        <v>3</v>
      </c>
      <c r="I3296" s="1">
        <v>44475</v>
      </c>
      <c r="J3296">
        <v>44505.999988425923</v>
      </c>
      <c r="K3296" t="s">
        <v>8697</v>
      </c>
      <c r="L3296" t="s">
        <v>65</v>
      </c>
      <c r="M3296" t="s">
        <v>152</v>
      </c>
      <c r="N3296" t="s">
        <v>153</v>
      </c>
      <c r="O3296" t="s">
        <v>154</v>
      </c>
      <c r="P3296" t="s">
        <v>153</v>
      </c>
      <c r="Q3296" t="s">
        <v>70</v>
      </c>
      <c r="R3296" t="s">
        <v>8698</v>
      </c>
      <c r="S3296" t="s">
        <v>71</v>
      </c>
      <c r="T3296" t="s">
        <v>8699</v>
      </c>
      <c r="U3296">
        <v>1</v>
      </c>
      <c r="V3296">
        <v>1</v>
      </c>
      <c r="W3296">
        <v>1</v>
      </c>
      <c r="X3296">
        <v>1</v>
      </c>
      <c r="Y3296">
        <v>0</v>
      </c>
      <c r="Z3296">
        <v>0</v>
      </c>
      <c r="AA3296">
        <v>0</v>
      </c>
      <c r="AB3296">
        <v>0</v>
      </c>
      <c r="AC3296">
        <v>0</v>
      </c>
      <c r="AD3296">
        <v>0</v>
      </c>
      <c r="AE3296">
        <v>1</v>
      </c>
      <c r="AF3296">
        <v>0</v>
      </c>
      <c r="AG3296">
        <v>0</v>
      </c>
      <c r="AH3296">
        <v>1</v>
      </c>
      <c r="AI3296">
        <v>0</v>
      </c>
      <c r="AJ3296">
        <v>0</v>
      </c>
      <c r="AK3296">
        <v>0</v>
      </c>
      <c r="AL3296">
        <v>0</v>
      </c>
      <c r="AM3296">
        <v>0</v>
      </c>
      <c r="AN3296">
        <v>0</v>
      </c>
      <c r="AO3296">
        <v>0</v>
      </c>
      <c r="AP3296">
        <v>0</v>
      </c>
      <c r="AQ3296">
        <v>0</v>
      </c>
      <c r="AR3296">
        <v>0</v>
      </c>
      <c r="AS3296">
        <v>0</v>
      </c>
      <c r="AT3296">
        <v>44475</v>
      </c>
      <c r="AU3296">
        <v>44505</v>
      </c>
      <c r="AV3296">
        <v>0</v>
      </c>
      <c r="AW3296">
        <v>1</v>
      </c>
      <c r="AX3296">
        <v>0</v>
      </c>
      <c r="AY3296">
        <v>2021</v>
      </c>
      <c r="AZ3296">
        <v>10</v>
      </c>
      <c r="BA3296">
        <v>30</v>
      </c>
      <c r="BB3296">
        <v>6</v>
      </c>
      <c r="BF3296">
        <v>2021</v>
      </c>
      <c r="BG3296" t="s">
        <v>104</v>
      </c>
      <c r="BH3296" t="s">
        <v>59</v>
      </c>
      <c r="BI3296" t="s">
        <v>9789</v>
      </c>
      <c r="BJ3296" t="s">
        <v>9793</v>
      </c>
    </row>
    <row r="3297" spans="1:62" x14ac:dyDescent="0.35">
      <c r="A3297">
        <v>54219695</v>
      </c>
      <c r="B3297" t="s">
        <v>8700</v>
      </c>
      <c r="C3297" t="s">
        <v>75</v>
      </c>
      <c r="D3297" t="s">
        <v>428</v>
      </c>
      <c r="E3297" t="s">
        <v>414</v>
      </c>
      <c r="F3297">
        <v>39588222</v>
      </c>
      <c r="G3297" t="s">
        <v>414</v>
      </c>
      <c r="H3297">
        <v>3.3</v>
      </c>
      <c r="I3297" s="1">
        <v>44475</v>
      </c>
      <c r="J3297">
        <v>44505.999988425923</v>
      </c>
      <c r="K3297" t="s">
        <v>8701</v>
      </c>
      <c r="L3297" t="s">
        <v>65</v>
      </c>
      <c r="M3297" t="s">
        <v>79</v>
      </c>
      <c r="N3297" t="s">
        <v>80</v>
      </c>
      <c r="Q3297" t="s">
        <v>70</v>
      </c>
      <c r="S3297" t="s">
        <v>71</v>
      </c>
      <c r="T3297" t="s">
        <v>8702</v>
      </c>
      <c r="U3297">
        <v>0</v>
      </c>
      <c r="V3297">
        <v>1</v>
      </c>
      <c r="W3297">
        <v>1</v>
      </c>
      <c r="X3297">
        <v>1</v>
      </c>
      <c r="Y3297">
        <v>0</v>
      </c>
      <c r="Z3297">
        <v>0</v>
      </c>
      <c r="AA3297">
        <v>0</v>
      </c>
      <c r="AB3297">
        <v>0</v>
      </c>
      <c r="AC3297">
        <v>0</v>
      </c>
      <c r="AD3297">
        <v>0</v>
      </c>
      <c r="AE3297">
        <v>1</v>
      </c>
      <c r="AF3297">
        <v>0</v>
      </c>
      <c r="AG3297">
        <v>0</v>
      </c>
      <c r="AH3297">
        <v>1</v>
      </c>
      <c r="AI3297">
        <v>0</v>
      </c>
      <c r="AJ3297">
        <v>0</v>
      </c>
      <c r="AK3297">
        <v>0</v>
      </c>
      <c r="AL3297">
        <v>0</v>
      </c>
      <c r="AM3297">
        <v>0</v>
      </c>
      <c r="AN3297">
        <v>0</v>
      </c>
      <c r="AO3297">
        <v>0</v>
      </c>
      <c r="AP3297">
        <v>0</v>
      </c>
      <c r="AQ3297">
        <v>0</v>
      </c>
      <c r="AR3297">
        <v>0</v>
      </c>
      <c r="AS3297">
        <v>0</v>
      </c>
      <c r="AT3297">
        <v>44475</v>
      </c>
      <c r="AU3297">
        <v>44503</v>
      </c>
      <c r="AV3297">
        <v>0</v>
      </c>
      <c r="AW3297">
        <v>1</v>
      </c>
      <c r="AX3297">
        <v>0</v>
      </c>
      <c r="AY3297">
        <v>2021</v>
      </c>
      <c r="AZ3297">
        <v>10</v>
      </c>
      <c r="BA3297">
        <v>30</v>
      </c>
      <c r="BB3297">
        <v>5</v>
      </c>
      <c r="BF3297">
        <v>2021</v>
      </c>
      <c r="BG3297" t="s">
        <v>104</v>
      </c>
      <c r="BH3297" t="s">
        <v>9822</v>
      </c>
      <c r="BI3297" t="s">
        <v>9789</v>
      </c>
      <c r="BJ3297" t="s">
        <v>9793</v>
      </c>
    </row>
    <row r="3298" spans="1:62" x14ac:dyDescent="0.35">
      <c r="A3298">
        <v>54220917</v>
      </c>
      <c r="B3298" t="s">
        <v>225</v>
      </c>
      <c r="C3298" t="s">
        <v>75</v>
      </c>
      <c r="D3298" t="s">
        <v>165</v>
      </c>
      <c r="E3298" t="s">
        <v>7973</v>
      </c>
      <c r="F3298">
        <v>27041949</v>
      </c>
      <c r="I3298" s="1">
        <v>44475</v>
      </c>
      <c r="J3298">
        <v>44505.53707175926</v>
      </c>
      <c r="K3298" t="s">
        <v>8703</v>
      </c>
      <c r="L3298" t="s">
        <v>65</v>
      </c>
      <c r="M3298" t="s">
        <v>66</v>
      </c>
      <c r="N3298" t="s">
        <v>67</v>
      </c>
      <c r="O3298" t="s">
        <v>438</v>
      </c>
      <c r="Q3298" t="s">
        <v>102</v>
      </c>
      <c r="S3298" t="s">
        <v>71</v>
      </c>
      <c r="T3298" t="s">
        <v>8704</v>
      </c>
      <c r="U3298">
        <v>1</v>
      </c>
      <c r="V3298">
        <v>1</v>
      </c>
      <c r="W3298">
        <v>0</v>
      </c>
      <c r="X3298">
        <v>1</v>
      </c>
      <c r="Y3298">
        <v>0</v>
      </c>
      <c r="Z3298">
        <v>0</v>
      </c>
      <c r="AA3298">
        <v>0</v>
      </c>
      <c r="AB3298">
        <v>0</v>
      </c>
      <c r="AC3298">
        <v>0</v>
      </c>
      <c r="AD3298">
        <v>0</v>
      </c>
      <c r="AE3298">
        <v>1</v>
      </c>
      <c r="AF3298">
        <v>0</v>
      </c>
      <c r="AG3298">
        <v>0</v>
      </c>
      <c r="AH3298">
        <v>1</v>
      </c>
      <c r="AI3298">
        <v>0</v>
      </c>
      <c r="AJ3298">
        <v>0</v>
      </c>
      <c r="AK3298">
        <v>0</v>
      </c>
      <c r="AL3298">
        <v>0</v>
      </c>
      <c r="AM3298">
        <v>0</v>
      </c>
      <c r="AN3298">
        <v>0</v>
      </c>
      <c r="AO3298">
        <v>0</v>
      </c>
      <c r="AP3298">
        <v>0</v>
      </c>
      <c r="AQ3298">
        <v>0</v>
      </c>
      <c r="AR3298">
        <v>0</v>
      </c>
      <c r="AS3298">
        <v>0</v>
      </c>
      <c r="AT3298">
        <v>44475</v>
      </c>
      <c r="AU3298">
        <v>44505</v>
      </c>
      <c r="AV3298">
        <v>1</v>
      </c>
      <c r="AW3298">
        <v>1</v>
      </c>
      <c r="AX3298">
        <v>0</v>
      </c>
      <c r="AY3298">
        <v>2021</v>
      </c>
      <c r="AZ3298">
        <v>10</v>
      </c>
      <c r="BA3298">
        <v>29</v>
      </c>
      <c r="BB3298">
        <v>5</v>
      </c>
      <c r="BF3298">
        <v>2021</v>
      </c>
      <c r="BG3298" t="s">
        <v>73</v>
      </c>
      <c r="BH3298" t="s">
        <v>9822</v>
      </c>
      <c r="BI3298" t="s">
        <v>9789</v>
      </c>
      <c r="BJ3298" t="s">
        <v>9793</v>
      </c>
    </row>
    <row r="3299" spans="1:62" x14ac:dyDescent="0.35">
      <c r="A3299">
        <v>54225540</v>
      </c>
      <c r="B3299" t="s">
        <v>116</v>
      </c>
      <c r="C3299" t="s">
        <v>61</v>
      </c>
      <c r="D3299" t="s">
        <v>125</v>
      </c>
      <c r="E3299" t="s">
        <v>8705</v>
      </c>
      <c r="F3299">
        <v>563040</v>
      </c>
      <c r="G3299" t="s">
        <v>8705</v>
      </c>
      <c r="H3299">
        <v>3.6</v>
      </c>
      <c r="I3299" s="1">
        <v>44475</v>
      </c>
      <c r="J3299">
        <v>44505.999988425923</v>
      </c>
      <c r="K3299" t="s">
        <v>8706</v>
      </c>
      <c r="L3299" t="s">
        <v>65</v>
      </c>
      <c r="M3299" t="s">
        <v>120</v>
      </c>
      <c r="N3299" t="s">
        <v>121</v>
      </c>
      <c r="O3299" t="s">
        <v>168</v>
      </c>
      <c r="P3299" t="s">
        <v>121</v>
      </c>
      <c r="Q3299" t="s">
        <v>70</v>
      </c>
      <c r="S3299" t="s">
        <v>71</v>
      </c>
      <c r="T3299" t="s">
        <v>8707</v>
      </c>
      <c r="U3299">
        <v>0</v>
      </c>
      <c r="V3299">
        <v>1</v>
      </c>
      <c r="W3299">
        <v>1</v>
      </c>
      <c r="X3299">
        <v>1</v>
      </c>
      <c r="Y3299">
        <v>0</v>
      </c>
      <c r="Z3299">
        <v>0</v>
      </c>
      <c r="AA3299">
        <v>0</v>
      </c>
      <c r="AB3299">
        <v>0</v>
      </c>
      <c r="AC3299">
        <v>0</v>
      </c>
      <c r="AD3299">
        <v>0</v>
      </c>
      <c r="AE3299">
        <v>1</v>
      </c>
      <c r="AF3299">
        <v>0</v>
      </c>
      <c r="AG3299">
        <v>0</v>
      </c>
      <c r="AH3299">
        <v>1</v>
      </c>
      <c r="AI3299">
        <v>0</v>
      </c>
      <c r="AJ3299">
        <v>0</v>
      </c>
      <c r="AK3299">
        <v>0</v>
      </c>
      <c r="AL3299">
        <v>0</v>
      </c>
      <c r="AM3299">
        <v>0</v>
      </c>
      <c r="AN3299">
        <v>0</v>
      </c>
      <c r="AO3299">
        <v>0</v>
      </c>
      <c r="AP3299">
        <v>1</v>
      </c>
      <c r="AQ3299">
        <v>0</v>
      </c>
      <c r="AR3299">
        <v>0</v>
      </c>
      <c r="AS3299">
        <v>0</v>
      </c>
      <c r="AT3299">
        <v>44475</v>
      </c>
      <c r="AU3299">
        <v>44505</v>
      </c>
      <c r="AV3299">
        <v>0</v>
      </c>
      <c r="AW3299">
        <v>1</v>
      </c>
      <c r="AX3299">
        <v>0</v>
      </c>
      <c r="AY3299">
        <v>2021</v>
      </c>
      <c r="AZ3299">
        <v>10</v>
      </c>
      <c r="BA3299">
        <v>30</v>
      </c>
      <c r="BB3299">
        <v>6</v>
      </c>
      <c r="BF3299">
        <v>2021</v>
      </c>
      <c r="BG3299" t="s">
        <v>104</v>
      </c>
      <c r="BH3299" t="s">
        <v>9822</v>
      </c>
      <c r="BI3299" t="s">
        <v>9789</v>
      </c>
      <c r="BJ3299" t="s">
        <v>9793</v>
      </c>
    </row>
    <row r="3300" spans="1:62" x14ac:dyDescent="0.35">
      <c r="A3300">
        <v>54227443</v>
      </c>
      <c r="B3300" t="s">
        <v>116</v>
      </c>
      <c r="C3300" t="s">
        <v>922</v>
      </c>
      <c r="D3300" t="s">
        <v>76</v>
      </c>
      <c r="E3300" t="s">
        <v>1846</v>
      </c>
      <c r="F3300">
        <v>8133080</v>
      </c>
      <c r="G3300" t="s">
        <v>1846</v>
      </c>
      <c r="H3300">
        <v>3.4</v>
      </c>
      <c r="I3300" s="1">
        <v>44475</v>
      </c>
      <c r="J3300">
        <v>44505.999988425923</v>
      </c>
      <c r="K3300" t="s">
        <v>8708</v>
      </c>
      <c r="L3300" t="s">
        <v>65</v>
      </c>
      <c r="M3300" t="s">
        <v>66</v>
      </c>
      <c r="N3300" t="s">
        <v>67</v>
      </c>
      <c r="O3300" t="s">
        <v>68</v>
      </c>
      <c r="P3300" t="s">
        <v>67</v>
      </c>
      <c r="Q3300" t="s">
        <v>70</v>
      </c>
      <c r="S3300" t="s">
        <v>82</v>
      </c>
      <c r="T3300" t="s">
        <v>8709</v>
      </c>
      <c r="U3300">
        <v>0</v>
      </c>
      <c r="V3300">
        <v>1</v>
      </c>
      <c r="W3300">
        <v>1</v>
      </c>
      <c r="X3300">
        <v>1</v>
      </c>
      <c r="Y3300">
        <v>0</v>
      </c>
      <c r="Z3300">
        <v>0</v>
      </c>
      <c r="AA3300">
        <v>0</v>
      </c>
      <c r="AB3300">
        <v>0</v>
      </c>
      <c r="AC3300">
        <v>0</v>
      </c>
      <c r="AD3300">
        <v>0</v>
      </c>
      <c r="AE3300">
        <v>1</v>
      </c>
      <c r="AF3300">
        <v>0</v>
      </c>
      <c r="AG3300">
        <v>0</v>
      </c>
      <c r="AH3300">
        <v>1</v>
      </c>
      <c r="AI3300">
        <v>0</v>
      </c>
      <c r="AJ3300">
        <v>0</v>
      </c>
      <c r="AK3300">
        <v>0</v>
      </c>
      <c r="AL3300">
        <v>0</v>
      </c>
      <c r="AM3300">
        <v>0</v>
      </c>
      <c r="AN3300">
        <v>0</v>
      </c>
      <c r="AO3300">
        <v>0</v>
      </c>
      <c r="AP3300">
        <v>0</v>
      </c>
      <c r="AQ3300">
        <v>0</v>
      </c>
      <c r="AR3300">
        <v>0</v>
      </c>
      <c r="AS3300">
        <v>0</v>
      </c>
      <c r="AT3300">
        <v>44475</v>
      </c>
      <c r="AU3300">
        <v>44484</v>
      </c>
      <c r="AV3300">
        <v>0</v>
      </c>
      <c r="AW3300">
        <v>1</v>
      </c>
      <c r="AX3300">
        <v>0</v>
      </c>
      <c r="AY3300">
        <v>2021</v>
      </c>
      <c r="AZ3300">
        <v>10</v>
      </c>
      <c r="BA3300">
        <v>30</v>
      </c>
      <c r="BB3300">
        <v>5</v>
      </c>
      <c r="BF3300">
        <v>2021</v>
      </c>
      <c r="BG3300" t="s">
        <v>104</v>
      </c>
      <c r="BH3300" t="s">
        <v>9822</v>
      </c>
      <c r="BI3300" t="s">
        <v>9789</v>
      </c>
      <c r="BJ3300" t="s">
        <v>9793</v>
      </c>
    </row>
    <row r="3301" spans="1:62" x14ac:dyDescent="0.35">
      <c r="A3301">
        <v>54228969</v>
      </c>
      <c r="B3301" t="s">
        <v>8710</v>
      </c>
      <c r="C3301" t="s">
        <v>75</v>
      </c>
      <c r="D3301" t="s">
        <v>159</v>
      </c>
      <c r="E3301" t="s">
        <v>3786</v>
      </c>
      <c r="F3301">
        <v>29348225</v>
      </c>
      <c r="I3301" s="1">
        <v>44475</v>
      </c>
      <c r="J3301">
        <v>44505.709050925929</v>
      </c>
      <c r="K3301" t="s">
        <v>8711</v>
      </c>
      <c r="L3301" t="s">
        <v>65</v>
      </c>
      <c r="M3301" t="s">
        <v>79</v>
      </c>
      <c r="N3301" t="s">
        <v>80</v>
      </c>
      <c r="P3301" t="s">
        <v>80</v>
      </c>
      <c r="Q3301" t="s">
        <v>102</v>
      </c>
      <c r="R3301" t="s">
        <v>8712</v>
      </c>
      <c r="S3301" t="s">
        <v>71</v>
      </c>
      <c r="T3301" t="s">
        <v>8713</v>
      </c>
      <c r="U3301">
        <v>0</v>
      </c>
      <c r="V3301">
        <v>1</v>
      </c>
      <c r="W3301">
        <v>0</v>
      </c>
      <c r="X3301">
        <v>1</v>
      </c>
      <c r="Y3301">
        <v>0</v>
      </c>
      <c r="Z3301">
        <v>0</v>
      </c>
      <c r="AA3301">
        <v>0</v>
      </c>
      <c r="AB3301">
        <v>0</v>
      </c>
      <c r="AC3301">
        <v>0</v>
      </c>
      <c r="AD3301">
        <v>0</v>
      </c>
      <c r="AE3301">
        <v>1</v>
      </c>
      <c r="AF3301">
        <v>0</v>
      </c>
      <c r="AG3301">
        <v>0</v>
      </c>
      <c r="AH3301">
        <v>1</v>
      </c>
      <c r="AI3301">
        <v>0</v>
      </c>
      <c r="AJ3301">
        <v>0</v>
      </c>
      <c r="AK3301">
        <v>0</v>
      </c>
      <c r="AL3301">
        <v>0</v>
      </c>
      <c r="AM3301">
        <v>0</v>
      </c>
      <c r="AN3301">
        <v>0</v>
      </c>
      <c r="AO3301">
        <v>0</v>
      </c>
      <c r="AP3301">
        <v>0</v>
      </c>
      <c r="AQ3301">
        <v>0</v>
      </c>
      <c r="AR3301">
        <v>0</v>
      </c>
      <c r="AS3301">
        <v>0</v>
      </c>
      <c r="AT3301">
        <v>44475</v>
      </c>
      <c r="AU3301">
        <v>44505</v>
      </c>
      <c r="AV3301">
        <v>1</v>
      </c>
      <c r="AW3301">
        <v>1</v>
      </c>
      <c r="AX3301">
        <v>0</v>
      </c>
      <c r="AY3301">
        <v>2021</v>
      </c>
      <c r="AZ3301">
        <v>10</v>
      </c>
      <c r="BA3301">
        <v>29</v>
      </c>
      <c r="BB3301">
        <v>4</v>
      </c>
      <c r="BC3301">
        <v>700</v>
      </c>
      <c r="BD3301">
        <v>1100</v>
      </c>
      <c r="BE3301" t="s">
        <v>546</v>
      </c>
      <c r="BF3301">
        <v>2021</v>
      </c>
      <c r="BG3301" t="s">
        <v>73</v>
      </c>
      <c r="BH3301" t="s">
        <v>59</v>
      </c>
      <c r="BI3301" t="s">
        <v>9789</v>
      </c>
      <c r="BJ3301" t="s">
        <v>9793</v>
      </c>
    </row>
    <row r="3302" spans="1:62" x14ac:dyDescent="0.35">
      <c r="A3302">
        <v>54229280</v>
      </c>
      <c r="B3302" t="s">
        <v>8714</v>
      </c>
      <c r="C3302" t="s">
        <v>75</v>
      </c>
      <c r="D3302" t="s">
        <v>85</v>
      </c>
      <c r="E3302" t="s">
        <v>8715</v>
      </c>
      <c r="F3302">
        <v>38549532</v>
      </c>
      <c r="I3302" s="1">
        <v>44475</v>
      </c>
      <c r="J3302">
        <v>44505.999988425923</v>
      </c>
      <c r="K3302" t="s">
        <v>8716</v>
      </c>
      <c r="L3302" t="s">
        <v>65</v>
      </c>
      <c r="M3302" t="s">
        <v>66</v>
      </c>
      <c r="N3302" t="s">
        <v>67</v>
      </c>
      <c r="O3302" t="s">
        <v>68</v>
      </c>
      <c r="P3302" t="s">
        <v>8717</v>
      </c>
      <c r="Q3302" t="s">
        <v>70</v>
      </c>
      <c r="S3302" t="s">
        <v>71</v>
      </c>
      <c r="T3302" t="s">
        <v>8718</v>
      </c>
      <c r="U3302">
        <v>0</v>
      </c>
      <c r="V3302">
        <v>1</v>
      </c>
      <c r="W3302">
        <v>0</v>
      </c>
      <c r="X3302">
        <v>1</v>
      </c>
      <c r="Y3302">
        <v>0</v>
      </c>
      <c r="Z3302">
        <v>0</v>
      </c>
      <c r="AA3302">
        <v>0</v>
      </c>
      <c r="AB3302">
        <v>0</v>
      </c>
      <c r="AC3302">
        <v>0</v>
      </c>
      <c r="AD3302">
        <v>1</v>
      </c>
      <c r="AE3302">
        <v>1</v>
      </c>
      <c r="AF3302">
        <v>1</v>
      </c>
      <c r="AG3302">
        <v>1</v>
      </c>
      <c r="AH3302">
        <v>1</v>
      </c>
      <c r="AI3302">
        <v>0</v>
      </c>
      <c r="AJ3302">
        <v>0</v>
      </c>
      <c r="AK3302">
        <v>0</v>
      </c>
      <c r="AL3302">
        <v>0</v>
      </c>
      <c r="AM3302">
        <v>0</v>
      </c>
      <c r="AN3302">
        <v>0</v>
      </c>
      <c r="AO3302">
        <v>0</v>
      </c>
      <c r="AP3302">
        <v>1</v>
      </c>
      <c r="AQ3302">
        <v>1</v>
      </c>
      <c r="AR3302">
        <v>0</v>
      </c>
      <c r="AS3302">
        <v>0</v>
      </c>
      <c r="AT3302">
        <v>44475</v>
      </c>
      <c r="AU3302">
        <v>44505</v>
      </c>
      <c r="AV3302">
        <v>0</v>
      </c>
      <c r="AW3302">
        <v>1</v>
      </c>
      <c r="AX3302">
        <v>0</v>
      </c>
      <c r="AY3302">
        <v>2021</v>
      </c>
      <c r="AZ3302">
        <v>10</v>
      </c>
      <c r="BA3302">
        <v>30</v>
      </c>
      <c r="BB3302">
        <v>9</v>
      </c>
      <c r="BF3302">
        <v>2021</v>
      </c>
      <c r="BG3302" t="s">
        <v>104</v>
      </c>
      <c r="BH3302" t="s">
        <v>9822</v>
      </c>
      <c r="BI3302" t="s">
        <v>9789</v>
      </c>
      <c r="BJ3302" t="s">
        <v>9793</v>
      </c>
    </row>
    <row r="3303" spans="1:62" x14ac:dyDescent="0.35">
      <c r="A3303">
        <v>54229978</v>
      </c>
      <c r="B3303" t="s">
        <v>8719</v>
      </c>
      <c r="C3303" t="s">
        <v>92</v>
      </c>
      <c r="D3303" t="s">
        <v>107</v>
      </c>
      <c r="E3303" t="s">
        <v>1846</v>
      </c>
      <c r="F3303">
        <v>8133080</v>
      </c>
      <c r="G3303" t="s">
        <v>1846</v>
      </c>
      <c r="H3303">
        <v>3.4</v>
      </c>
      <c r="I3303" s="1">
        <v>44475</v>
      </c>
      <c r="J3303">
        <v>44505.999988425923</v>
      </c>
      <c r="K3303" t="s">
        <v>8270</v>
      </c>
      <c r="L3303" t="s">
        <v>65</v>
      </c>
      <c r="M3303" t="s">
        <v>197</v>
      </c>
      <c r="N3303" t="s">
        <v>198</v>
      </c>
      <c r="Q3303" t="s">
        <v>70</v>
      </c>
      <c r="S3303" t="s">
        <v>82</v>
      </c>
      <c r="T3303" t="s">
        <v>8720</v>
      </c>
      <c r="U3303">
        <v>1</v>
      </c>
      <c r="V3303">
        <v>1</v>
      </c>
      <c r="W3303">
        <v>1</v>
      </c>
      <c r="X3303">
        <v>1</v>
      </c>
      <c r="Y3303">
        <v>0</v>
      </c>
      <c r="Z3303">
        <v>0</v>
      </c>
      <c r="AA3303">
        <v>0</v>
      </c>
      <c r="AB3303">
        <v>0</v>
      </c>
      <c r="AC3303">
        <v>0</v>
      </c>
      <c r="AD3303">
        <v>0</v>
      </c>
      <c r="AE3303">
        <v>1</v>
      </c>
      <c r="AF3303">
        <v>0</v>
      </c>
      <c r="AG3303">
        <v>0</v>
      </c>
      <c r="AH3303">
        <v>1</v>
      </c>
      <c r="AI3303">
        <v>0</v>
      </c>
      <c r="AJ3303">
        <v>0</v>
      </c>
      <c r="AK3303">
        <v>0</v>
      </c>
      <c r="AL3303">
        <v>0</v>
      </c>
      <c r="AM3303">
        <v>0</v>
      </c>
      <c r="AN3303">
        <v>0</v>
      </c>
      <c r="AO3303">
        <v>0</v>
      </c>
      <c r="AP3303">
        <v>0</v>
      </c>
      <c r="AQ3303">
        <v>0</v>
      </c>
      <c r="AR3303">
        <v>0</v>
      </c>
      <c r="AS3303">
        <v>0</v>
      </c>
      <c r="AT3303">
        <v>44475</v>
      </c>
      <c r="AU3303">
        <v>44497</v>
      </c>
      <c r="AV3303">
        <v>0</v>
      </c>
      <c r="AW3303">
        <v>1</v>
      </c>
      <c r="AX3303">
        <v>0</v>
      </c>
      <c r="AY3303">
        <v>2021</v>
      </c>
      <c r="AZ3303">
        <v>10</v>
      </c>
      <c r="BA3303">
        <v>30</v>
      </c>
      <c r="BB3303">
        <v>6</v>
      </c>
      <c r="BF3303">
        <v>2021</v>
      </c>
      <c r="BG3303" t="s">
        <v>104</v>
      </c>
      <c r="BH3303" t="s">
        <v>9822</v>
      </c>
      <c r="BI3303" t="s">
        <v>9789</v>
      </c>
      <c r="BJ3303" t="s">
        <v>9793</v>
      </c>
    </row>
    <row r="3304" spans="1:62" x14ac:dyDescent="0.35">
      <c r="A3304">
        <v>54230765</v>
      </c>
      <c r="B3304" t="s">
        <v>116</v>
      </c>
      <c r="C3304" t="s">
        <v>75</v>
      </c>
      <c r="D3304" t="s">
        <v>117</v>
      </c>
      <c r="E3304" t="s">
        <v>8721</v>
      </c>
      <c r="F3304">
        <v>37660310</v>
      </c>
      <c r="I3304" s="1">
        <v>44475</v>
      </c>
      <c r="J3304">
        <v>44505.999988425923</v>
      </c>
      <c r="K3304" t="s">
        <v>8722</v>
      </c>
      <c r="L3304" t="s">
        <v>65</v>
      </c>
      <c r="M3304" t="s">
        <v>120</v>
      </c>
      <c r="N3304" t="s">
        <v>121</v>
      </c>
      <c r="O3304" t="s">
        <v>168</v>
      </c>
      <c r="P3304" t="s">
        <v>121</v>
      </c>
      <c r="Q3304" t="s">
        <v>70</v>
      </c>
      <c r="R3304" t="s">
        <v>8723</v>
      </c>
      <c r="S3304" t="s">
        <v>71</v>
      </c>
      <c r="T3304" t="s">
        <v>8724</v>
      </c>
      <c r="U3304">
        <v>1</v>
      </c>
      <c r="V3304">
        <v>1</v>
      </c>
      <c r="W3304">
        <v>0</v>
      </c>
      <c r="X3304">
        <v>1</v>
      </c>
      <c r="Y3304">
        <v>0</v>
      </c>
      <c r="Z3304">
        <v>0</v>
      </c>
      <c r="AA3304">
        <v>0</v>
      </c>
      <c r="AB3304">
        <v>0</v>
      </c>
      <c r="AC3304">
        <v>1</v>
      </c>
      <c r="AD3304">
        <v>1</v>
      </c>
      <c r="AE3304">
        <v>1</v>
      </c>
      <c r="AF3304">
        <v>0</v>
      </c>
      <c r="AG3304">
        <v>1</v>
      </c>
      <c r="AH3304">
        <v>1</v>
      </c>
      <c r="AI3304">
        <v>0</v>
      </c>
      <c r="AJ3304">
        <v>0</v>
      </c>
      <c r="AK3304">
        <v>0</v>
      </c>
      <c r="AL3304">
        <v>0</v>
      </c>
      <c r="AM3304">
        <v>0</v>
      </c>
      <c r="AN3304">
        <v>0</v>
      </c>
      <c r="AO3304">
        <v>0</v>
      </c>
      <c r="AP3304">
        <v>0</v>
      </c>
      <c r="AQ3304">
        <v>0</v>
      </c>
      <c r="AR3304">
        <v>0</v>
      </c>
      <c r="AS3304">
        <v>0</v>
      </c>
      <c r="AT3304">
        <v>44475</v>
      </c>
      <c r="AU3304">
        <v>44503</v>
      </c>
      <c r="AV3304">
        <v>0</v>
      </c>
      <c r="AW3304">
        <v>1</v>
      </c>
      <c r="AX3304">
        <v>0</v>
      </c>
      <c r="AY3304">
        <v>2021</v>
      </c>
      <c r="AZ3304">
        <v>10</v>
      </c>
      <c r="BA3304">
        <v>30</v>
      </c>
      <c r="BB3304">
        <v>8</v>
      </c>
      <c r="BF3304">
        <v>2021</v>
      </c>
      <c r="BG3304" t="s">
        <v>104</v>
      </c>
      <c r="BH3304" t="s">
        <v>59</v>
      </c>
      <c r="BI3304" t="s">
        <v>9789</v>
      </c>
      <c r="BJ3304" t="s">
        <v>9793</v>
      </c>
    </row>
    <row r="3305" spans="1:62" x14ac:dyDescent="0.35">
      <c r="A3305">
        <v>54232934</v>
      </c>
      <c r="B3305" t="s">
        <v>98</v>
      </c>
      <c r="C3305" t="s">
        <v>75</v>
      </c>
      <c r="D3305" t="s">
        <v>85</v>
      </c>
      <c r="E3305" t="s">
        <v>6041</v>
      </c>
      <c r="F3305">
        <v>39992815</v>
      </c>
      <c r="I3305" s="1">
        <v>44475</v>
      </c>
      <c r="J3305">
        <v>44505.999988425923</v>
      </c>
      <c r="K3305" t="s">
        <v>8725</v>
      </c>
      <c r="L3305" t="s">
        <v>65</v>
      </c>
      <c r="M3305" t="s">
        <v>197</v>
      </c>
      <c r="N3305" t="s">
        <v>198</v>
      </c>
      <c r="Q3305" t="s">
        <v>70</v>
      </c>
      <c r="R3305" t="s">
        <v>8726</v>
      </c>
      <c r="S3305" t="s">
        <v>71</v>
      </c>
      <c r="T3305" t="s">
        <v>8727</v>
      </c>
      <c r="U3305">
        <v>0</v>
      </c>
      <c r="V3305">
        <v>1</v>
      </c>
      <c r="W3305">
        <v>1</v>
      </c>
      <c r="X3305">
        <v>1</v>
      </c>
      <c r="Y3305">
        <v>0</v>
      </c>
      <c r="Z3305">
        <v>0</v>
      </c>
      <c r="AA3305">
        <v>0</v>
      </c>
      <c r="AB3305">
        <v>0</v>
      </c>
      <c r="AC3305">
        <v>0</v>
      </c>
      <c r="AD3305">
        <v>0</v>
      </c>
      <c r="AE3305">
        <v>1</v>
      </c>
      <c r="AF3305">
        <v>1</v>
      </c>
      <c r="AG3305">
        <v>0</v>
      </c>
      <c r="AH3305">
        <v>1</v>
      </c>
      <c r="AI3305">
        <v>0</v>
      </c>
      <c r="AJ3305">
        <v>0</v>
      </c>
      <c r="AK3305">
        <v>0</v>
      </c>
      <c r="AL3305">
        <v>0</v>
      </c>
      <c r="AM3305">
        <v>0</v>
      </c>
      <c r="AN3305">
        <v>0</v>
      </c>
      <c r="AO3305">
        <v>0</v>
      </c>
      <c r="AP3305">
        <v>1</v>
      </c>
      <c r="AQ3305">
        <v>0</v>
      </c>
      <c r="AR3305">
        <v>0</v>
      </c>
      <c r="AS3305">
        <v>0</v>
      </c>
      <c r="AT3305">
        <v>44475</v>
      </c>
      <c r="AU3305">
        <v>44477</v>
      </c>
      <c r="AV3305">
        <v>0</v>
      </c>
      <c r="AW3305">
        <v>1</v>
      </c>
      <c r="AX3305">
        <v>0</v>
      </c>
      <c r="AY3305">
        <v>2021</v>
      </c>
      <c r="AZ3305">
        <v>10</v>
      </c>
      <c r="BA3305">
        <v>30</v>
      </c>
      <c r="BB3305">
        <v>7</v>
      </c>
      <c r="BC3305">
        <v>120000</v>
      </c>
      <c r="BD3305">
        <v>145000</v>
      </c>
      <c r="BE3305" t="s">
        <v>90</v>
      </c>
      <c r="BF3305">
        <v>2021</v>
      </c>
      <c r="BG3305" t="s">
        <v>104</v>
      </c>
      <c r="BH3305" t="s">
        <v>59</v>
      </c>
      <c r="BI3305" t="s">
        <v>9789</v>
      </c>
      <c r="BJ3305" t="s">
        <v>9793</v>
      </c>
    </row>
    <row r="3306" spans="1:62" x14ac:dyDescent="0.35">
      <c r="A3306">
        <v>54239780</v>
      </c>
      <c r="B3306" t="s">
        <v>8111</v>
      </c>
      <c r="C3306" t="s">
        <v>75</v>
      </c>
      <c r="D3306" t="s">
        <v>193</v>
      </c>
      <c r="E3306" t="s">
        <v>1128</v>
      </c>
      <c r="F3306">
        <v>600892</v>
      </c>
      <c r="G3306" t="s">
        <v>1129</v>
      </c>
      <c r="H3306">
        <v>3</v>
      </c>
      <c r="I3306" s="1">
        <v>44476</v>
      </c>
      <c r="J3306">
        <v>44506.999988425923</v>
      </c>
      <c r="K3306" t="s">
        <v>8112</v>
      </c>
      <c r="L3306" t="s">
        <v>65</v>
      </c>
      <c r="M3306" t="s">
        <v>120</v>
      </c>
      <c r="N3306" t="s">
        <v>121</v>
      </c>
      <c r="O3306" t="s">
        <v>168</v>
      </c>
      <c r="P3306" t="s">
        <v>121</v>
      </c>
      <c r="Q3306" t="s">
        <v>70</v>
      </c>
      <c r="S3306" t="s">
        <v>82</v>
      </c>
      <c r="T3306" t="s">
        <v>8728</v>
      </c>
      <c r="U3306">
        <v>0</v>
      </c>
      <c r="V3306">
        <v>1</v>
      </c>
      <c r="W3306">
        <v>0</v>
      </c>
      <c r="X3306">
        <v>1</v>
      </c>
      <c r="Y3306">
        <v>0</v>
      </c>
      <c r="Z3306">
        <v>0</v>
      </c>
      <c r="AA3306">
        <v>0</v>
      </c>
      <c r="AB3306">
        <v>0</v>
      </c>
      <c r="AC3306">
        <v>0</v>
      </c>
      <c r="AD3306">
        <v>0</v>
      </c>
      <c r="AE3306">
        <v>1</v>
      </c>
      <c r="AF3306">
        <v>0</v>
      </c>
      <c r="AG3306">
        <v>0</v>
      </c>
      <c r="AH3306">
        <v>1</v>
      </c>
      <c r="AI3306">
        <v>0</v>
      </c>
      <c r="AJ3306">
        <v>0</v>
      </c>
      <c r="AK3306">
        <v>0</v>
      </c>
      <c r="AL3306">
        <v>0</v>
      </c>
      <c r="AM3306">
        <v>0</v>
      </c>
      <c r="AN3306">
        <v>0</v>
      </c>
      <c r="AO3306">
        <v>0</v>
      </c>
      <c r="AP3306">
        <v>0</v>
      </c>
      <c r="AQ3306">
        <v>0</v>
      </c>
      <c r="AR3306">
        <v>0</v>
      </c>
      <c r="AS3306">
        <v>0</v>
      </c>
      <c r="AT3306">
        <v>44476</v>
      </c>
      <c r="AU3306">
        <v>44491</v>
      </c>
      <c r="AV3306">
        <v>0</v>
      </c>
      <c r="AW3306">
        <v>1</v>
      </c>
      <c r="AX3306">
        <v>0</v>
      </c>
      <c r="AY3306">
        <v>2021</v>
      </c>
      <c r="AZ3306">
        <v>10</v>
      </c>
      <c r="BA3306">
        <v>30</v>
      </c>
      <c r="BB3306">
        <v>4</v>
      </c>
      <c r="BF3306">
        <v>2021</v>
      </c>
      <c r="BG3306" t="s">
        <v>104</v>
      </c>
      <c r="BH3306" t="s">
        <v>9822</v>
      </c>
      <c r="BI3306" t="s">
        <v>9789</v>
      </c>
      <c r="BJ3306" t="s">
        <v>9796</v>
      </c>
    </row>
    <row r="3307" spans="1:62" x14ac:dyDescent="0.35">
      <c r="A3307">
        <v>54239952</v>
      </c>
      <c r="B3307" t="s">
        <v>8729</v>
      </c>
      <c r="C3307" t="s">
        <v>922</v>
      </c>
      <c r="D3307" t="s">
        <v>923</v>
      </c>
      <c r="E3307" t="s">
        <v>1846</v>
      </c>
      <c r="F3307">
        <v>8133080</v>
      </c>
      <c r="G3307" t="s">
        <v>1846</v>
      </c>
      <c r="H3307">
        <v>3.4</v>
      </c>
      <c r="I3307" s="1">
        <v>44476</v>
      </c>
      <c r="J3307">
        <v>44506.999988425923</v>
      </c>
      <c r="K3307" t="s">
        <v>8379</v>
      </c>
      <c r="L3307" t="s">
        <v>65</v>
      </c>
      <c r="M3307" t="s">
        <v>66</v>
      </c>
      <c r="N3307" t="s">
        <v>67</v>
      </c>
      <c r="O3307" t="s">
        <v>68</v>
      </c>
      <c r="P3307" t="s">
        <v>67</v>
      </c>
      <c r="Q3307" t="s">
        <v>70</v>
      </c>
      <c r="R3307" t="s">
        <v>8380</v>
      </c>
      <c r="S3307" t="s">
        <v>82</v>
      </c>
      <c r="T3307" t="s">
        <v>8730</v>
      </c>
      <c r="U3307">
        <v>0</v>
      </c>
      <c r="V3307">
        <v>1</v>
      </c>
      <c r="W3307">
        <v>0</v>
      </c>
      <c r="X3307">
        <v>1</v>
      </c>
      <c r="Y3307">
        <v>0</v>
      </c>
      <c r="Z3307">
        <v>0</v>
      </c>
      <c r="AA3307">
        <v>0</v>
      </c>
      <c r="AB3307">
        <v>0</v>
      </c>
      <c r="AC3307">
        <v>0</v>
      </c>
      <c r="AD3307">
        <v>0</v>
      </c>
      <c r="AE3307">
        <v>1</v>
      </c>
      <c r="AF3307">
        <v>0</v>
      </c>
      <c r="AG3307">
        <v>0</v>
      </c>
      <c r="AH3307">
        <v>1</v>
      </c>
      <c r="AI3307">
        <v>0</v>
      </c>
      <c r="AJ3307">
        <v>0</v>
      </c>
      <c r="AK3307">
        <v>0</v>
      </c>
      <c r="AL3307">
        <v>0</v>
      </c>
      <c r="AM3307">
        <v>0</v>
      </c>
      <c r="AN3307">
        <v>0</v>
      </c>
      <c r="AO3307">
        <v>0</v>
      </c>
      <c r="AP3307">
        <v>0</v>
      </c>
      <c r="AQ3307">
        <v>0</v>
      </c>
      <c r="AR3307">
        <v>0</v>
      </c>
      <c r="AS3307">
        <v>0</v>
      </c>
      <c r="AT3307">
        <v>44476</v>
      </c>
      <c r="AU3307">
        <v>44493</v>
      </c>
      <c r="AV3307">
        <v>0</v>
      </c>
      <c r="AW3307">
        <v>1</v>
      </c>
      <c r="AX3307">
        <v>0</v>
      </c>
      <c r="AY3307">
        <v>2021</v>
      </c>
      <c r="AZ3307">
        <v>10</v>
      </c>
      <c r="BA3307">
        <v>30</v>
      </c>
      <c r="BB3307">
        <v>4</v>
      </c>
      <c r="BF3307">
        <v>2021</v>
      </c>
      <c r="BG3307" t="s">
        <v>104</v>
      </c>
      <c r="BH3307" t="s">
        <v>59</v>
      </c>
      <c r="BI3307" t="s">
        <v>9789</v>
      </c>
      <c r="BJ3307" t="s">
        <v>9796</v>
      </c>
    </row>
    <row r="3308" spans="1:62" x14ac:dyDescent="0.35">
      <c r="A3308">
        <v>54241268</v>
      </c>
      <c r="B3308" t="s">
        <v>98</v>
      </c>
      <c r="C3308" t="s">
        <v>75</v>
      </c>
      <c r="D3308" t="s">
        <v>85</v>
      </c>
      <c r="E3308" t="s">
        <v>1083</v>
      </c>
      <c r="F3308">
        <v>39892149</v>
      </c>
      <c r="I3308" s="1">
        <v>44476</v>
      </c>
      <c r="J3308">
        <v>44506.512997685182</v>
      </c>
      <c r="K3308" t="s">
        <v>8731</v>
      </c>
      <c r="L3308" t="s">
        <v>65</v>
      </c>
      <c r="M3308" t="s">
        <v>79</v>
      </c>
      <c r="N3308" t="s">
        <v>80</v>
      </c>
      <c r="P3308" t="s">
        <v>80</v>
      </c>
      <c r="Q3308" t="s">
        <v>102</v>
      </c>
      <c r="S3308" t="s">
        <v>71</v>
      </c>
      <c r="T3308" t="s">
        <v>8732</v>
      </c>
      <c r="U3308">
        <v>1</v>
      </c>
      <c r="V3308">
        <v>1</v>
      </c>
      <c r="W3308">
        <v>1</v>
      </c>
      <c r="X3308">
        <v>1</v>
      </c>
      <c r="Y3308">
        <v>0</v>
      </c>
      <c r="Z3308">
        <v>0</v>
      </c>
      <c r="AA3308">
        <v>0</v>
      </c>
      <c r="AB3308">
        <v>0</v>
      </c>
      <c r="AC3308">
        <v>0</v>
      </c>
      <c r="AD3308">
        <v>0</v>
      </c>
      <c r="AE3308">
        <v>1</v>
      </c>
      <c r="AF3308">
        <v>1</v>
      </c>
      <c r="AG3308">
        <v>1</v>
      </c>
      <c r="AH3308">
        <v>1</v>
      </c>
      <c r="AI3308">
        <v>0</v>
      </c>
      <c r="AJ3308">
        <v>0</v>
      </c>
      <c r="AK3308">
        <v>0</v>
      </c>
      <c r="AL3308">
        <v>0</v>
      </c>
      <c r="AM3308">
        <v>0</v>
      </c>
      <c r="AN3308">
        <v>0</v>
      </c>
      <c r="AO3308">
        <v>0</v>
      </c>
      <c r="AP3308">
        <v>0</v>
      </c>
      <c r="AQ3308">
        <v>0</v>
      </c>
      <c r="AR3308">
        <v>0</v>
      </c>
      <c r="AS3308">
        <v>0</v>
      </c>
      <c r="AT3308">
        <v>44476</v>
      </c>
      <c r="AU3308">
        <v>44495</v>
      </c>
      <c r="AV3308">
        <v>0</v>
      </c>
      <c r="AW3308">
        <v>1</v>
      </c>
      <c r="AX3308">
        <v>0</v>
      </c>
      <c r="AY3308">
        <v>2021</v>
      </c>
      <c r="AZ3308">
        <v>10</v>
      </c>
      <c r="BA3308">
        <v>29</v>
      </c>
      <c r="BB3308">
        <v>8</v>
      </c>
      <c r="BF3308">
        <v>2021</v>
      </c>
      <c r="BG3308" t="s">
        <v>104</v>
      </c>
      <c r="BH3308" t="s">
        <v>9822</v>
      </c>
      <c r="BI3308" t="s">
        <v>9789</v>
      </c>
      <c r="BJ3308" t="s">
        <v>9796</v>
      </c>
    </row>
    <row r="3309" spans="1:62" x14ac:dyDescent="0.35">
      <c r="A3309">
        <v>54242620</v>
      </c>
      <c r="B3309" t="s">
        <v>8733</v>
      </c>
      <c r="C3309" t="s">
        <v>75</v>
      </c>
      <c r="D3309" t="s">
        <v>165</v>
      </c>
      <c r="E3309" t="s">
        <v>4466</v>
      </c>
      <c r="F3309">
        <v>25038674</v>
      </c>
      <c r="G3309" t="s">
        <v>4467</v>
      </c>
      <c r="H3309">
        <v>3.3</v>
      </c>
      <c r="I3309" s="1">
        <v>44476</v>
      </c>
      <c r="J3309">
        <v>44506.999988425923</v>
      </c>
      <c r="K3309" t="s">
        <v>6456</v>
      </c>
      <c r="L3309" t="s">
        <v>65</v>
      </c>
      <c r="M3309" t="s">
        <v>120</v>
      </c>
      <c r="N3309" t="s">
        <v>121</v>
      </c>
      <c r="O3309" t="s">
        <v>168</v>
      </c>
      <c r="P3309" t="s">
        <v>121</v>
      </c>
      <c r="Q3309" t="s">
        <v>70</v>
      </c>
      <c r="S3309" t="s">
        <v>71</v>
      </c>
      <c r="T3309" t="s">
        <v>8734</v>
      </c>
      <c r="U3309">
        <v>1</v>
      </c>
      <c r="V3309">
        <v>1</v>
      </c>
      <c r="W3309">
        <v>1</v>
      </c>
      <c r="X3309">
        <v>1</v>
      </c>
      <c r="Y3309">
        <v>0</v>
      </c>
      <c r="Z3309">
        <v>0</v>
      </c>
      <c r="AA3309">
        <v>0</v>
      </c>
      <c r="AB3309">
        <v>0</v>
      </c>
      <c r="AC3309">
        <v>0</v>
      </c>
      <c r="AD3309">
        <v>0</v>
      </c>
      <c r="AE3309">
        <v>1</v>
      </c>
      <c r="AF3309">
        <v>1</v>
      </c>
      <c r="AG3309">
        <v>0</v>
      </c>
      <c r="AH3309">
        <v>1</v>
      </c>
      <c r="AI3309">
        <v>0</v>
      </c>
      <c r="AJ3309">
        <v>0</v>
      </c>
      <c r="AK3309">
        <v>0</v>
      </c>
      <c r="AL3309">
        <v>0</v>
      </c>
      <c r="AM3309">
        <v>0</v>
      </c>
      <c r="AN3309">
        <v>0</v>
      </c>
      <c r="AO3309">
        <v>0</v>
      </c>
      <c r="AP3309">
        <v>0</v>
      </c>
      <c r="AQ3309">
        <v>0</v>
      </c>
      <c r="AR3309">
        <v>0</v>
      </c>
      <c r="AS3309">
        <v>0</v>
      </c>
      <c r="AT3309">
        <v>44476</v>
      </c>
      <c r="AU3309">
        <v>44505</v>
      </c>
      <c r="AV3309">
        <v>0</v>
      </c>
      <c r="AW3309">
        <v>1</v>
      </c>
      <c r="AX3309">
        <v>0</v>
      </c>
      <c r="AY3309">
        <v>2021</v>
      </c>
      <c r="AZ3309">
        <v>10</v>
      </c>
      <c r="BA3309">
        <v>30</v>
      </c>
      <c r="BB3309">
        <v>7</v>
      </c>
      <c r="BF3309">
        <v>2021</v>
      </c>
      <c r="BG3309" t="s">
        <v>104</v>
      </c>
      <c r="BH3309" t="s">
        <v>9822</v>
      </c>
      <c r="BI3309" t="s">
        <v>9789</v>
      </c>
      <c r="BJ3309" t="s">
        <v>9796</v>
      </c>
    </row>
    <row r="3310" spans="1:62" x14ac:dyDescent="0.35">
      <c r="A3310">
        <v>54248628</v>
      </c>
      <c r="B3310" t="s">
        <v>7551</v>
      </c>
      <c r="C3310" t="s">
        <v>75</v>
      </c>
      <c r="D3310" t="s">
        <v>159</v>
      </c>
      <c r="E3310" t="s">
        <v>7552</v>
      </c>
      <c r="F3310">
        <v>33394429</v>
      </c>
      <c r="G3310" t="s">
        <v>7553</v>
      </c>
      <c r="H3310">
        <v>3</v>
      </c>
      <c r="I3310" s="1">
        <v>44476</v>
      </c>
      <c r="J3310">
        <v>44506.999988425923</v>
      </c>
      <c r="K3310" t="s">
        <v>7554</v>
      </c>
      <c r="L3310" t="s">
        <v>65</v>
      </c>
      <c r="M3310" t="s">
        <v>66</v>
      </c>
      <c r="N3310" t="s">
        <v>67</v>
      </c>
      <c r="O3310" t="s">
        <v>438</v>
      </c>
      <c r="Q3310" t="s">
        <v>102</v>
      </c>
      <c r="S3310" t="s">
        <v>71</v>
      </c>
      <c r="T3310" t="s">
        <v>8735</v>
      </c>
      <c r="U3310">
        <v>0</v>
      </c>
      <c r="V3310">
        <v>1</v>
      </c>
      <c r="W3310">
        <v>0</v>
      </c>
      <c r="X3310">
        <v>1</v>
      </c>
      <c r="Y3310">
        <v>0</v>
      </c>
      <c r="Z3310">
        <v>0</v>
      </c>
      <c r="AA3310">
        <v>0</v>
      </c>
      <c r="AB3310">
        <v>0</v>
      </c>
      <c r="AC3310">
        <v>0</v>
      </c>
      <c r="AD3310">
        <v>0</v>
      </c>
      <c r="AE3310">
        <v>1</v>
      </c>
      <c r="AF3310">
        <v>0</v>
      </c>
      <c r="AG3310">
        <v>0</v>
      </c>
      <c r="AH3310">
        <v>1</v>
      </c>
      <c r="AI3310">
        <v>0</v>
      </c>
      <c r="AJ3310">
        <v>0</v>
      </c>
      <c r="AK3310">
        <v>0</v>
      </c>
      <c r="AL3310">
        <v>0</v>
      </c>
      <c r="AM3310">
        <v>0</v>
      </c>
      <c r="AN3310">
        <v>0</v>
      </c>
      <c r="AO3310">
        <v>0</v>
      </c>
      <c r="AP3310">
        <v>0</v>
      </c>
      <c r="AQ3310">
        <v>0</v>
      </c>
      <c r="AR3310">
        <v>0</v>
      </c>
      <c r="AS3310">
        <v>0</v>
      </c>
      <c r="AT3310">
        <v>44476</v>
      </c>
      <c r="AU3310">
        <v>44505</v>
      </c>
      <c r="AV3310">
        <v>0</v>
      </c>
      <c r="AW3310">
        <v>1</v>
      </c>
      <c r="AX3310">
        <v>0</v>
      </c>
      <c r="AY3310">
        <v>2021</v>
      </c>
      <c r="AZ3310">
        <v>10</v>
      </c>
      <c r="BA3310">
        <v>30</v>
      </c>
      <c r="BB3310">
        <v>4</v>
      </c>
      <c r="BF3310">
        <v>2021</v>
      </c>
      <c r="BG3310" t="s">
        <v>104</v>
      </c>
      <c r="BH3310" t="s">
        <v>9822</v>
      </c>
      <c r="BI3310" t="s">
        <v>9789</v>
      </c>
      <c r="BJ3310" t="s">
        <v>9796</v>
      </c>
    </row>
    <row r="3311" spans="1:62" x14ac:dyDescent="0.35">
      <c r="A3311">
        <v>54249019</v>
      </c>
      <c r="B3311" t="s">
        <v>116</v>
      </c>
      <c r="C3311" t="s">
        <v>75</v>
      </c>
      <c r="D3311" t="s">
        <v>76</v>
      </c>
      <c r="E3311" t="s">
        <v>178</v>
      </c>
      <c r="F3311">
        <v>32277792</v>
      </c>
      <c r="G3311" t="s">
        <v>178</v>
      </c>
      <c r="H3311">
        <v>4</v>
      </c>
      <c r="I3311" s="1">
        <v>44476</v>
      </c>
      <c r="J3311">
        <v>44506.999988425923</v>
      </c>
      <c r="K3311" t="s">
        <v>4853</v>
      </c>
      <c r="L3311" t="s">
        <v>65</v>
      </c>
      <c r="M3311" t="s">
        <v>66</v>
      </c>
      <c r="N3311" t="s">
        <v>67</v>
      </c>
      <c r="Q3311" t="s">
        <v>70</v>
      </c>
      <c r="S3311" t="s">
        <v>71</v>
      </c>
      <c r="T3311" t="s">
        <v>8736</v>
      </c>
      <c r="U3311">
        <v>1</v>
      </c>
      <c r="V3311">
        <v>1</v>
      </c>
      <c r="W3311">
        <v>1</v>
      </c>
      <c r="X3311">
        <v>1</v>
      </c>
      <c r="Y3311">
        <v>0</v>
      </c>
      <c r="Z3311">
        <v>0</v>
      </c>
      <c r="AA3311">
        <v>0</v>
      </c>
      <c r="AB3311">
        <v>0</v>
      </c>
      <c r="AC3311">
        <v>0</v>
      </c>
      <c r="AD3311">
        <v>1</v>
      </c>
      <c r="AE3311">
        <v>1</v>
      </c>
      <c r="AF3311">
        <v>0</v>
      </c>
      <c r="AG3311">
        <v>1</v>
      </c>
      <c r="AH3311">
        <v>1</v>
      </c>
      <c r="AI3311">
        <v>0</v>
      </c>
      <c r="AJ3311">
        <v>0</v>
      </c>
      <c r="AK3311">
        <v>0</v>
      </c>
      <c r="AL3311">
        <v>0</v>
      </c>
      <c r="AM3311">
        <v>0</v>
      </c>
      <c r="AN3311">
        <v>0</v>
      </c>
      <c r="AO3311">
        <v>0</v>
      </c>
      <c r="AP3311">
        <v>1</v>
      </c>
      <c r="AQ3311">
        <v>0</v>
      </c>
      <c r="AR3311">
        <v>0</v>
      </c>
      <c r="AS3311">
        <v>0</v>
      </c>
      <c r="AT3311">
        <v>44476</v>
      </c>
      <c r="AU3311">
        <v>44505</v>
      </c>
      <c r="AV3311">
        <v>0</v>
      </c>
      <c r="AW3311">
        <v>1</v>
      </c>
      <c r="AX3311">
        <v>0</v>
      </c>
      <c r="AY3311">
        <v>2021</v>
      </c>
      <c r="AZ3311">
        <v>10</v>
      </c>
      <c r="BA3311">
        <v>30</v>
      </c>
      <c r="BB3311">
        <v>9</v>
      </c>
      <c r="BF3311">
        <v>2021</v>
      </c>
      <c r="BG3311" t="s">
        <v>104</v>
      </c>
      <c r="BH3311" t="s">
        <v>9822</v>
      </c>
      <c r="BI3311" t="s">
        <v>9789</v>
      </c>
      <c r="BJ3311" t="s">
        <v>9796</v>
      </c>
    </row>
    <row r="3312" spans="1:62" x14ac:dyDescent="0.35">
      <c r="A3312">
        <v>54249165</v>
      </c>
      <c r="B3312" t="s">
        <v>1362</v>
      </c>
      <c r="C3312" t="s">
        <v>61</v>
      </c>
      <c r="D3312" t="s">
        <v>125</v>
      </c>
      <c r="E3312" t="s">
        <v>1418</v>
      </c>
      <c r="F3312">
        <v>27372708</v>
      </c>
      <c r="G3312" t="s">
        <v>1419</v>
      </c>
      <c r="H3312">
        <v>4.4000000000000004</v>
      </c>
      <c r="I3312" s="1">
        <v>44476</v>
      </c>
      <c r="J3312">
        <v>44506.999988425923</v>
      </c>
      <c r="K3312" t="s">
        <v>8737</v>
      </c>
      <c r="L3312" t="s">
        <v>65</v>
      </c>
      <c r="M3312" t="s">
        <v>120</v>
      </c>
      <c r="N3312" t="s">
        <v>121</v>
      </c>
      <c r="O3312" t="s">
        <v>168</v>
      </c>
      <c r="P3312" t="s">
        <v>121</v>
      </c>
      <c r="Q3312" t="s">
        <v>70</v>
      </c>
      <c r="R3312" t="s">
        <v>2123</v>
      </c>
      <c r="S3312" t="s">
        <v>71</v>
      </c>
      <c r="T3312" t="s">
        <v>8738</v>
      </c>
      <c r="U3312">
        <v>1</v>
      </c>
      <c r="V3312">
        <v>1</v>
      </c>
      <c r="W3312">
        <v>1</v>
      </c>
      <c r="X3312">
        <v>1</v>
      </c>
      <c r="Y3312">
        <v>0</v>
      </c>
      <c r="Z3312">
        <v>0</v>
      </c>
      <c r="AA3312">
        <v>0</v>
      </c>
      <c r="AB3312">
        <v>0</v>
      </c>
      <c r="AC3312">
        <v>0</v>
      </c>
      <c r="AD3312">
        <v>1</v>
      </c>
      <c r="AE3312">
        <v>1</v>
      </c>
      <c r="AF3312">
        <v>1</v>
      </c>
      <c r="AG3312">
        <v>1</v>
      </c>
      <c r="AH3312">
        <v>1</v>
      </c>
      <c r="AI3312">
        <v>0</v>
      </c>
      <c r="AJ3312">
        <v>0</v>
      </c>
      <c r="AK3312">
        <v>0</v>
      </c>
      <c r="AL3312">
        <v>0</v>
      </c>
      <c r="AM3312">
        <v>0</v>
      </c>
      <c r="AN3312">
        <v>0</v>
      </c>
      <c r="AO3312">
        <v>0</v>
      </c>
      <c r="AP3312">
        <v>1</v>
      </c>
      <c r="AQ3312">
        <v>0</v>
      </c>
      <c r="AR3312">
        <v>0</v>
      </c>
      <c r="AS3312">
        <v>0</v>
      </c>
      <c r="AT3312">
        <v>44476</v>
      </c>
      <c r="AU3312">
        <v>44497</v>
      </c>
      <c r="AV3312">
        <v>0</v>
      </c>
      <c r="AW3312">
        <v>1</v>
      </c>
      <c r="AX3312">
        <v>0</v>
      </c>
      <c r="AY3312">
        <v>2021</v>
      </c>
      <c r="AZ3312">
        <v>10</v>
      </c>
      <c r="BA3312">
        <v>30</v>
      </c>
      <c r="BB3312">
        <v>10</v>
      </c>
      <c r="BF3312">
        <v>2021</v>
      </c>
      <c r="BG3312" t="s">
        <v>104</v>
      </c>
      <c r="BH3312" t="s">
        <v>59</v>
      </c>
      <c r="BI3312" t="s">
        <v>9789</v>
      </c>
      <c r="BJ3312" t="s">
        <v>9796</v>
      </c>
    </row>
    <row r="3313" spans="1:62" x14ac:dyDescent="0.35">
      <c r="A3313">
        <v>54249579</v>
      </c>
      <c r="B3313" t="s">
        <v>98</v>
      </c>
      <c r="C3313" t="s">
        <v>61</v>
      </c>
      <c r="D3313" t="s">
        <v>76</v>
      </c>
      <c r="E3313" t="s">
        <v>8739</v>
      </c>
      <c r="F3313">
        <v>20730798</v>
      </c>
      <c r="G3313" t="s">
        <v>8740</v>
      </c>
      <c r="H3313">
        <v>3.4</v>
      </c>
      <c r="I3313" s="1">
        <v>44476</v>
      </c>
      <c r="J3313">
        <v>44506.999988425923</v>
      </c>
      <c r="K3313" t="s">
        <v>8741</v>
      </c>
      <c r="L3313" t="s">
        <v>65</v>
      </c>
      <c r="M3313" t="s">
        <v>120</v>
      </c>
      <c r="N3313" t="s">
        <v>121</v>
      </c>
      <c r="Q3313" t="s">
        <v>70</v>
      </c>
      <c r="S3313" t="s">
        <v>71</v>
      </c>
      <c r="T3313" t="s">
        <v>8742</v>
      </c>
      <c r="U3313">
        <v>1</v>
      </c>
      <c r="V3313">
        <v>1</v>
      </c>
      <c r="W3313">
        <v>1</v>
      </c>
      <c r="X3313">
        <v>1</v>
      </c>
      <c r="Y3313">
        <v>0</v>
      </c>
      <c r="Z3313">
        <v>0</v>
      </c>
      <c r="AA3313">
        <v>0</v>
      </c>
      <c r="AB3313">
        <v>0</v>
      </c>
      <c r="AC3313">
        <v>0</v>
      </c>
      <c r="AD3313">
        <v>0</v>
      </c>
      <c r="AE3313">
        <v>1</v>
      </c>
      <c r="AF3313">
        <v>0</v>
      </c>
      <c r="AG3313">
        <v>0</v>
      </c>
      <c r="AH3313">
        <v>1</v>
      </c>
      <c r="AI3313">
        <v>0</v>
      </c>
      <c r="AJ3313">
        <v>0</v>
      </c>
      <c r="AK3313">
        <v>0</v>
      </c>
      <c r="AL3313">
        <v>0</v>
      </c>
      <c r="AM3313">
        <v>0</v>
      </c>
      <c r="AN3313">
        <v>0</v>
      </c>
      <c r="AO3313">
        <v>0</v>
      </c>
      <c r="AP3313">
        <v>0</v>
      </c>
      <c r="AQ3313">
        <v>0</v>
      </c>
      <c r="AR3313">
        <v>0</v>
      </c>
      <c r="AS3313">
        <v>0</v>
      </c>
      <c r="AT3313">
        <v>44476</v>
      </c>
      <c r="AU3313">
        <v>44490</v>
      </c>
      <c r="AV3313">
        <v>0</v>
      </c>
      <c r="AW3313">
        <v>1</v>
      </c>
      <c r="AX3313">
        <v>0</v>
      </c>
      <c r="AY3313">
        <v>2021</v>
      </c>
      <c r="AZ3313">
        <v>10</v>
      </c>
      <c r="BA3313">
        <v>30</v>
      </c>
      <c r="BB3313">
        <v>6</v>
      </c>
      <c r="BF3313">
        <v>2021</v>
      </c>
      <c r="BG3313" t="s">
        <v>104</v>
      </c>
      <c r="BH3313" t="s">
        <v>9822</v>
      </c>
      <c r="BI3313" t="s">
        <v>9789</v>
      </c>
      <c r="BJ3313" t="s">
        <v>9796</v>
      </c>
    </row>
    <row r="3314" spans="1:62" x14ac:dyDescent="0.35">
      <c r="A3314">
        <v>54249580</v>
      </c>
      <c r="B3314" t="s">
        <v>98</v>
      </c>
      <c r="C3314" t="s">
        <v>142</v>
      </c>
      <c r="D3314" t="s">
        <v>477</v>
      </c>
      <c r="E3314" t="s">
        <v>8739</v>
      </c>
      <c r="F3314">
        <v>20730798</v>
      </c>
      <c r="G3314" t="s">
        <v>8740</v>
      </c>
      <c r="H3314">
        <v>3.4</v>
      </c>
      <c r="I3314" s="1">
        <v>44476</v>
      </c>
      <c r="J3314">
        <v>44506.999988425923</v>
      </c>
      <c r="K3314" t="s">
        <v>8741</v>
      </c>
      <c r="L3314" t="s">
        <v>65</v>
      </c>
      <c r="M3314" t="s">
        <v>120</v>
      </c>
      <c r="N3314" t="s">
        <v>121</v>
      </c>
      <c r="Q3314" t="s">
        <v>70</v>
      </c>
      <c r="S3314" t="s">
        <v>71</v>
      </c>
      <c r="T3314" t="s">
        <v>8743</v>
      </c>
      <c r="U3314">
        <v>1</v>
      </c>
      <c r="V3314">
        <v>1</v>
      </c>
      <c r="W3314">
        <v>1</v>
      </c>
      <c r="X3314">
        <v>1</v>
      </c>
      <c r="Y3314">
        <v>0</v>
      </c>
      <c r="Z3314">
        <v>0</v>
      </c>
      <c r="AA3314">
        <v>0</v>
      </c>
      <c r="AB3314">
        <v>0</v>
      </c>
      <c r="AC3314">
        <v>0</v>
      </c>
      <c r="AD3314">
        <v>0</v>
      </c>
      <c r="AE3314">
        <v>1</v>
      </c>
      <c r="AF3314">
        <v>0</v>
      </c>
      <c r="AG3314">
        <v>0</v>
      </c>
      <c r="AH3314">
        <v>1</v>
      </c>
      <c r="AI3314">
        <v>0</v>
      </c>
      <c r="AJ3314">
        <v>0</v>
      </c>
      <c r="AK3314">
        <v>0</v>
      </c>
      <c r="AL3314">
        <v>0</v>
      </c>
      <c r="AM3314">
        <v>0</v>
      </c>
      <c r="AN3314">
        <v>0</v>
      </c>
      <c r="AO3314">
        <v>0</v>
      </c>
      <c r="AP3314">
        <v>0</v>
      </c>
      <c r="AQ3314">
        <v>0</v>
      </c>
      <c r="AR3314">
        <v>0</v>
      </c>
      <c r="AS3314">
        <v>0</v>
      </c>
      <c r="AT3314">
        <v>44476</v>
      </c>
      <c r="AU3314">
        <v>44490</v>
      </c>
      <c r="AV3314">
        <v>0</v>
      </c>
      <c r="AW3314">
        <v>1</v>
      </c>
      <c r="AX3314">
        <v>1</v>
      </c>
      <c r="AY3314">
        <v>2021</v>
      </c>
      <c r="AZ3314">
        <v>10</v>
      </c>
      <c r="BA3314">
        <v>30</v>
      </c>
      <c r="BB3314">
        <v>6</v>
      </c>
      <c r="BF3314">
        <v>2021</v>
      </c>
      <c r="BG3314" t="s">
        <v>104</v>
      </c>
      <c r="BH3314" t="s">
        <v>9822</v>
      </c>
      <c r="BI3314" t="s">
        <v>9789</v>
      </c>
      <c r="BJ3314" t="s">
        <v>9796</v>
      </c>
    </row>
    <row r="3315" spans="1:62" x14ac:dyDescent="0.35">
      <c r="A3315">
        <v>54250609</v>
      </c>
      <c r="B3315" t="s">
        <v>98</v>
      </c>
      <c r="C3315" t="s">
        <v>75</v>
      </c>
      <c r="D3315" t="s">
        <v>76</v>
      </c>
      <c r="E3315" t="s">
        <v>668</v>
      </c>
      <c r="F3315">
        <v>22869919</v>
      </c>
      <c r="I3315" s="1">
        <v>44476</v>
      </c>
      <c r="J3315">
        <v>44506.999988425923</v>
      </c>
      <c r="K3315" t="s">
        <v>8744</v>
      </c>
      <c r="L3315" t="s">
        <v>65</v>
      </c>
      <c r="M3315" t="s">
        <v>79</v>
      </c>
      <c r="N3315" t="s">
        <v>80</v>
      </c>
      <c r="Q3315" t="s">
        <v>102</v>
      </c>
      <c r="S3315" t="s">
        <v>71</v>
      </c>
      <c r="T3315" t="s">
        <v>8745</v>
      </c>
      <c r="U3315">
        <v>1</v>
      </c>
      <c r="V3315">
        <v>1</v>
      </c>
      <c r="W3315">
        <v>1</v>
      </c>
      <c r="X3315">
        <v>1</v>
      </c>
      <c r="Y3315">
        <v>0</v>
      </c>
      <c r="Z3315">
        <v>0</v>
      </c>
      <c r="AA3315">
        <v>0</v>
      </c>
      <c r="AB3315">
        <v>0</v>
      </c>
      <c r="AC3315">
        <v>0</v>
      </c>
      <c r="AD3315">
        <v>0</v>
      </c>
      <c r="AE3315">
        <v>1</v>
      </c>
      <c r="AF3315">
        <v>0</v>
      </c>
      <c r="AG3315">
        <v>1</v>
      </c>
      <c r="AH3315">
        <v>1</v>
      </c>
      <c r="AI3315">
        <v>0</v>
      </c>
      <c r="AJ3315">
        <v>0</v>
      </c>
      <c r="AK3315">
        <v>0</v>
      </c>
      <c r="AL3315">
        <v>0</v>
      </c>
      <c r="AM3315">
        <v>0</v>
      </c>
      <c r="AN3315">
        <v>0</v>
      </c>
      <c r="AO3315">
        <v>0</v>
      </c>
      <c r="AP3315">
        <v>0</v>
      </c>
      <c r="AQ3315">
        <v>0</v>
      </c>
      <c r="AR3315">
        <v>0</v>
      </c>
      <c r="AS3315">
        <v>0</v>
      </c>
      <c r="AT3315">
        <v>44476</v>
      </c>
      <c r="AU3315">
        <v>44505</v>
      </c>
      <c r="AV3315">
        <v>1</v>
      </c>
      <c r="AW3315">
        <v>1</v>
      </c>
      <c r="AX3315">
        <v>0</v>
      </c>
      <c r="AY3315">
        <v>2021</v>
      </c>
      <c r="AZ3315">
        <v>10</v>
      </c>
      <c r="BA3315">
        <v>30</v>
      </c>
      <c r="BB3315">
        <v>7</v>
      </c>
      <c r="BF3315">
        <v>2021</v>
      </c>
      <c r="BG3315" t="s">
        <v>73</v>
      </c>
      <c r="BH3315" t="s">
        <v>9822</v>
      </c>
      <c r="BI3315" t="s">
        <v>9789</v>
      </c>
      <c r="BJ3315" t="s">
        <v>9796</v>
      </c>
    </row>
    <row r="3316" spans="1:62" x14ac:dyDescent="0.35">
      <c r="A3316">
        <v>54252241</v>
      </c>
      <c r="B3316" t="s">
        <v>98</v>
      </c>
      <c r="C3316" t="s">
        <v>75</v>
      </c>
      <c r="D3316" t="s">
        <v>236</v>
      </c>
      <c r="E3316" t="s">
        <v>2007</v>
      </c>
      <c r="F3316">
        <v>5067594</v>
      </c>
      <c r="G3316" t="s">
        <v>2008</v>
      </c>
      <c r="H3316">
        <v>3</v>
      </c>
      <c r="I3316" s="1">
        <v>44476</v>
      </c>
      <c r="J3316">
        <v>44506.999988425923</v>
      </c>
      <c r="K3316" t="s">
        <v>8746</v>
      </c>
      <c r="L3316" t="s">
        <v>65</v>
      </c>
      <c r="M3316" t="s">
        <v>120</v>
      </c>
      <c r="N3316" t="s">
        <v>121</v>
      </c>
      <c r="O3316" t="s">
        <v>168</v>
      </c>
      <c r="P3316" t="s">
        <v>121</v>
      </c>
      <c r="Q3316" t="s">
        <v>70</v>
      </c>
      <c r="R3316" t="s">
        <v>8747</v>
      </c>
      <c r="S3316" t="s">
        <v>82</v>
      </c>
      <c r="T3316" t="s">
        <v>8748</v>
      </c>
      <c r="U3316">
        <v>0</v>
      </c>
      <c r="V3316">
        <v>1</v>
      </c>
      <c r="W3316">
        <v>1</v>
      </c>
      <c r="X3316">
        <v>1</v>
      </c>
      <c r="Y3316">
        <v>0</v>
      </c>
      <c r="Z3316">
        <v>0</v>
      </c>
      <c r="AA3316">
        <v>0</v>
      </c>
      <c r="AB3316">
        <v>0</v>
      </c>
      <c r="AC3316">
        <v>1</v>
      </c>
      <c r="AD3316">
        <v>0</v>
      </c>
      <c r="AE3316">
        <v>1</v>
      </c>
      <c r="AF3316">
        <v>1</v>
      </c>
      <c r="AG3316">
        <v>0</v>
      </c>
      <c r="AH3316">
        <v>1</v>
      </c>
      <c r="AI3316">
        <v>0</v>
      </c>
      <c r="AJ3316">
        <v>0</v>
      </c>
      <c r="AK3316">
        <v>0</v>
      </c>
      <c r="AL3316">
        <v>0</v>
      </c>
      <c r="AM3316">
        <v>0</v>
      </c>
      <c r="AN3316">
        <v>0</v>
      </c>
      <c r="AO3316">
        <v>0</v>
      </c>
      <c r="AP3316">
        <v>0</v>
      </c>
      <c r="AQ3316">
        <v>0</v>
      </c>
      <c r="AR3316">
        <v>0</v>
      </c>
      <c r="AS3316">
        <v>0</v>
      </c>
      <c r="AT3316">
        <v>44476</v>
      </c>
      <c r="AU3316">
        <v>44481</v>
      </c>
      <c r="AV3316">
        <v>0</v>
      </c>
      <c r="AW3316">
        <v>1</v>
      </c>
      <c r="AX3316">
        <v>0</v>
      </c>
      <c r="AY3316">
        <v>2021</v>
      </c>
      <c r="AZ3316">
        <v>10</v>
      </c>
      <c r="BA3316">
        <v>30</v>
      </c>
      <c r="BB3316">
        <v>7</v>
      </c>
      <c r="BF3316">
        <v>2021</v>
      </c>
      <c r="BG3316" t="s">
        <v>104</v>
      </c>
      <c r="BH3316" t="s">
        <v>59</v>
      </c>
      <c r="BI3316" t="s">
        <v>9789</v>
      </c>
      <c r="BJ3316" t="s">
        <v>9796</v>
      </c>
    </row>
    <row r="3317" spans="1:62" x14ac:dyDescent="0.35">
      <c r="A3317">
        <v>54253634</v>
      </c>
      <c r="B3317" t="s">
        <v>336</v>
      </c>
      <c r="C3317" t="s">
        <v>61</v>
      </c>
      <c r="D3317" t="s">
        <v>125</v>
      </c>
      <c r="E3317" t="s">
        <v>1695</v>
      </c>
      <c r="F3317">
        <v>37854646</v>
      </c>
      <c r="I3317" s="1">
        <v>44476</v>
      </c>
      <c r="J3317">
        <v>44506.999988425923</v>
      </c>
      <c r="K3317" t="s">
        <v>8749</v>
      </c>
      <c r="L3317" t="s">
        <v>65</v>
      </c>
      <c r="M3317" t="s">
        <v>152</v>
      </c>
      <c r="N3317" t="s">
        <v>153</v>
      </c>
      <c r="O3317" t="s">
        <v>154</v>
      </c>
      <c r="P3317" t="s">
        <v>153</v>
      </c>
      <c r="Q3317" t="s">
        <v>70</v>
      </c>
      <c r="S3317" t="s">
        <v>71</v>
      </c>
      <c r="T3317" t="s">
        <v>8750</v>
      </c>
      <c r="U3317">
        <v>1</v>
      </c>
      <c r="V3317">
        <v>1</v>
      </c>
      <c r="W3317">
        <v>1</v>
      </c>
      <c r="X3317">
        <v>1</v>
      </c>
      <c r="Y3317">
        <v>0</v>
      </c>
      <c r="Z3317">
        <v>0</v>
      </c>
      <c r="AA3317">
        <v>0</v>
      </c>
      <c r="AB3317">
        <v>0</v>
      </c>
      <c r="AC3317">
        <v>0</v>
      </c>
      <c r="AD3317">
        <v>0</v>
      </c>
      <c r="AE3317">
        <v>1</v>
      </c>
      <c r="AF3317">
        <v>0</v>
      </c>
      <c r="AG3317">
        <v>0</v>
      </c>
      <c r="AH3317">
        <v>1</v>
      </c>
      <c r="AI3317">
        <v>0</v>
      </c>
      <c r="AJ3317">
        <v>0</v>
      </c>
      <c r="AK3317">
        <v>0</v>
      </c>
      <c r="AL3317">
        <v>0</v>
      </c>
      <c r="AM3317">
        <v>0</v>
      </c>
      <c r="AN3317">
        <v>0</v>
      </c>
      <c r="AO3317">
        <v>0</v>
      </c>
      <c r="AP3317">
        <v>0</v>
      </c>
      <c r="AQ3317">
        <v>0</v>
      </c>
      <c r="AR3317">
        <v>0</v>
      </c>
      <c r="AS3317">
        <v>0</v>
      </c>
      <c r="AT3317">
        <v>44476</v>
      </c>
      <c r="AU3317">
        <v>44505</v>
      </c>
      <c r="AV3317">
        <v>0</v>
      </c>
      <c r="AW3317">
        <v>1</v>
      </c>
      <c r="AX3317">
        <v>0</v>
      </c>
      <c r="AY3317">
        <v>2021</v>
      </c>
      <c r="AZ3317">
        <v>10</v>
      </c>
      <c r="BA3317">
        <v>30</v>
      </c>
      <c r="BB3317">
        <v>6</v>
      </c>
      <c r="BF3317">
        <v>2021</v>
      </c>
      <c r="BG3317" t="s">
        <v>104</v>
      </c>
      <c r="BH3317" t="s">
        <v>9822</v>
      </c>
      <c r="BI3317" t="s">
        <v>9789</v>
      </c>
      <c r="BJ3317" t="s">
        <v>9796</v>
      </c>
    </row>
    <row r="3318" spans="1:62" x14ac:dyDescent="0.35">
      <c r="A3318">
        <v>54254227</v>
      </c>
      <c r="B3318" t="s">
        <v>8331</v>
      </c>
      <c r="C3318" t="s">
        <v>92</v>
      </c>
      <c r="D3318" t="s">
        <v>107</v>
      </c>
      <c r="E3318" t="s">
        <v>3105</v>
      </c>
      <c r="F3318">
        <v>34308753</v>
      </c>
      <c r="I3318" s="1">
        <v>44476</v>
      </c>
      <c r="J3318">
        <v>44506.999988425923</v>
      </c>
      <c r="K3318" t="s">
        <v>8751</v>
      </c>
      <c r="L3318" t="s">
        <v>65</v>
      </c>
      <c r="M3318" t="s">
        <v>66</v>
      </c>
      <c r="N3318" t="s">
        <v>67</v>
      </c>
      <c r="O3318" t="s">
        <v>68</v>
      </c>
      <c r="P3318" t="s">
        <v>67</v>
      </c>
      <c r="Q3318" t="s">
        <v>70</v>
      </c>
      <c r="R3318" t="s">
        <v>8201</v>
      </c>
      <c r="S3318" t="s">
        <v>71</v>
      </c>
      <c r="T3318" t="s">
        <v>8752</v>
      </c>
      <c r="U3318">
        <v>1</v>
      </c>
      <c r="V3318">
        <v>1</v>
      </c>
      <c r="W3318">
        <v>0</v>
      </c>
      <c r="X3318">
        <v>1</v>
      </c>
      <c r="Y3318">
        <v>0</v>
      </c>
      <c r="Z3318">
        <v>0</v>
      </c>
      <c r="AA3318">
        <v>0</v>
      </c>
      <c r="AB3318">
        <v>0</v>
      </c>
      <c r="AC3318">
        <v>0</v>
      </c>
      <c r="AD3318">
        <v>0</v>
      </c>
      <c r="AE3318">
        <v>1</v>
      </c>
      <c r="AF3318">
        <v>0</v>
      </c>
      <c r="AG3318">
        <v>0</v>
      </c>
      <c r="AH3318">
        <v>1</v>
      </c>
      <c r="AI3318">
        <v>0</v>
      </c>
      <c r="AJ3318">
        <v>0</v>
      </c>
      <c r="AK3318">
        <v>0</v>
      </c>
      <c r="AL3318">
        <v>0</v>
      </c>
      <c r="AM3318">
        <v>0</v>
      </c>
      <c r="AN3318">
        <v>0</v>
      </c>
      <c r="AO3318">
        <v>0</v>
      </c>
      <c r="AP3318">
        <v>0</v>
      </c>
      <c r="AQ3318">
        <v>0</v>
      </c>
      <c r="AR3318">
        <v>0</v>
      </c>
      <c r="AS3318">
        <v>0</v>
      </c>
      <c r="AT3318">
        <v>44476</v>
      </c>
      <c r="AU3318">
        <v>44505</v>
      </c>
      <c r="AV3318">
        <v>1</v>
      </c>
      <c r="AW3318">
        <v>1</v>
      </c>
      <c r="AX3318">
        <v>0</v>
      </c>
      <c r="AY3318">
        <v>2021</v>
      </c>
      <c r="AZ3318">
        <v>10</v>
      </c>
      <c r="BA3318">
        <v>30</v>
      </c>
      <c r="BB3318">
        <v>5</v>
      </c>
      <c r="BF3318">
        <v>2021</v>
      </c>
      <c r="BG3318" t="s">
        <v>73</v>
      </c>
      <c r="BH3318" t="s">
        <v>59</v>
      </c>
      <c r="BI3318" t="s">
        <v>9789</v>
      </c>
      <c r="BJ3318" t="s">
        <v>9796</v>
      </c>
    </row>
    <row r="3319" spans="1:62" x14ac:dyDescent="0.35">
      <c r="A3319">
        <v>54254565</v>
      </c>
      <c r="B3319" t="s">
        <v>98</v>
      </c>
      <c r="C3319" t="s">
        <v>75</v>
      </c>
      <c r="D3319" t="s">
        <v>236</v>
      </c>
      <c r="E3319" t="s">
        <v>7664</v>
      </c>
      <c r="F3319">
        <v>29308280</v>
      </c>
      <c r="I3319" s="1">
        <v>44476</v>
      </c>
      <c r="J3319">
        <v>44506.95652777778</v>
      </c>
      <c r="K3319" t="s">
        <v>8753</v>
      </c>
      <c r="L3319" t="s">
        <v>65</v>
      </c>
      <c r="M3319" t="s">
        <v>79</v>
      </c>
      <c r="N3319" t="s">
        <v>80</v>
      </c>
      <c r="P3319" t="s">
        <v>80</v>
      </c>
      <c r="Q3319" t="s">
        <v>102</v>
      </c>
      <c r="S3319" t="s">
        <v>71</v>
      </c>
      <c r="T3319" t="s">
        <v>8754</v>
      </c>
      <c r="U3319">
        <v>1</v>
      </c>
      <c r="V3319">
        <v>1</v>
      </c>
      <c r="W3319">
        <v>1</v>
      </c>
      <c r="X3319">
        <v>1</v>
      </c>
      <c r="Y3319">
        <v>0</v>
      </c>
      <c r="Z3319">
        <v>0</v>
      </c>
      <c r="AA3319">
        <v>0</v>
      </c>
      <c r="AB3319">
        <v>0</v>
      </c>
      <c r="AC3319">
        <v>0</v>
      </c>
      <c r="AD3319">
        <v>0</v>
      </c>
      <c r="AE3319">
        <v>1</v>
      </c>
      <c r="AF3319">
        <v>0</v>
      </c>
      <c r="AG3319">
        <v>1</v>
      </c>
      <c r="AH3319">
        <v>1</v>
      </c>
      <c r="AI3319">
        <v>0</v>
      </c>
      <c r="AJ3319">
        <v>0</v>
      </c>
      <c r="AK3319">
        <v>0</v>
      </c>
      <c r="AL3319">
        <v>0</v>
      </c>
      <c r="AM3319">
        <v>0</v>
      </c>
      <c r="AN3319">
        <v>0</v>
      </c>
      <c r="AO3319">
        <v>0</v>
      </c>
      <c r="AP3319">
        <v>0</v>
      </c>
      <c r="AQ3319">
        <v>0</v>
      </c>
      <c r="AR3319">
        <v>0</v>
      </c>
      <c r="AS3319">
        <v>0</v>
      </c>
      <c r="AT3319">
        <v>44476</v>
      </c>
      <c r="AU3319">
        <v>44505</v>
      </c>
      <c r="AV3319">
        <v>0</v>
      </c>
      <c r="AW3319">
        <v>1</v>
      </c>
      <c r="AX3319">
        <v>0</v>
      </c>
      <c r="AY3319">
        <v>2021</v>
      </c>
      <c r="AZ3319">
        <v>10</v>
      </c>
      <c r="BA3319">
        <v>29</v>
      </c>
      <c r="BB3319">
        <v>7</v>
      </c>
      <c r="BF3319">
        <v>2021</v>
      </c>
      <c r="BG3319" t="s">
        <v>104</v>
      </c>
      <c r="BH3319" t="s">
        <v>9822</v>
      </c>
      <c r="BI3319" t="s">
        <v>9789</v>
      </c>
      <c r="BJ3319" t="s">
        <v>9796</v>
      </c>
    </row>
    <row r="3320" spans="1:62" x14ac:dyDescent="0.35">
      <c r="A3320">
        <v>54256410</v>
      </c>
      <c r="B3320" t="s">
        <v>116</v>
      </c>
      <c r="C3320" t="s">
        <v>75</v>
      </c>
      <c r="D3320" t="s">
        <v>76</v>
      </c>
      <c r="E3320" t="s">
        <v>1846</v>
      </c>
      <c r="F3320">
        <v>8133080</v>
      </c>
      <c r="G3320" t="s">
        <v>1846</v>
      </c>
      <c r="H3320">
        <v>3.4</v>
      </c>
      <c r="I3320" s="1">
        <v>44477</v>
      </c>
      <c r="J3320">
        <v>44507.999988425923</v>
      </c>
      <c r="K3320" t="s">
        <v>8708</v>
      </c>
      <c r="L3320" t="s">
        <v>65</v>
      </c>
      <c r="M3320" t="s">
        <v>197</v>
      </c>
      <c r="N3320" t="s">
        <v>198</v>
      </c>
      <c r="O3320" t="s">
        <v>168</v>
      </c>
      <c r="P3320" t="s">
        <v>198</v>
      </c>
      <c r="Q3320" t="s">
        <v>70</v>
      </c>
      <c r="S3320" t="s">
        <v>82</v>
      </c>
      <c r="T3320" t="s">
        <v>8755</v>
      </c>
      <c r="U3320">
        <v>0</v>
      </c>
      <c r="V3320">
        <v>1</v>
      </c>
      <c r="W3320">
        <v>1</v>
      </c>
      <c r="X3320">
        <v>1</v>
      </c>
      <c r="Y3320">
        <v>0</v>
      </c>
      <c r="Z3320">
        <v>0</v>
      </c>
      <c r="AA3320">
        <v>0</v>
      </c>
      <c r="AB3320">
        <v>0</v>
      </c>
      <c r="AC3320">
        <v>0</v>
      </c>
      <c r="AD3320">
        <v>0</v>
      </c>
      <c r="AE3320">
        <v>1</v>
      </c>
      <c r="AF3320">
        <v>0</v>
      </c>
      <c r="AG3320">
        <v>0</v>
      </c>
      <c r="AH3320">
        <v>1</v>
      </c>
      <c r="AI3320">
        <v>0</v>
      </c>
      <c r="AJ3320">
        <v>0</v>
      </c>
      <c r="AK3320">
        <v>0</v>
      </c>
      <c r="AL3320">
        <v>0</v>
      </c>
      <c r="AM3320">
        <v>0</v>
      </c>
      <c r="AN3320">
        <v>0</v>
      </c>
      <c r="AO3320">
        <v>0</v>
      </c>
      <c r="AP3320">
        <v>0</v>
      </c>
      <c r="AQ3320">
        <v>0</v>
      </c>
      <c r="AR3320">
        <v>0</v>
      </c>
      <c r="AS3320">
        <v>0</v>
      </c>
      <c r="AT3320">
        <v>44476</v>
      </c>
      <c r="AU3320">
        <v>44484</v>
      </c>
      <c r="AV3320">
        <v>0</v>
      </c>
      <c r="AW3320">
        <v>1</v>
      </c>
      <c r="AX3320">
        <v>0</v>
      </c>
      <c r="AY3320">
        <v>2021</v>
      </c>
      <c r="AZ3320">
        <v>10</v>
      </c>
      <c r="BA3320">
        <v>30</v>
      </c>
      <c r="BB3320">
        <v>5</v>
      </c>
      <c r="BF3320">
        <v>2021</v>
      </c>
      <c r="BG3320" t="s">
        <v>104</v>
      </c>
      <c r="BH3320" t="s">
        <v>9822</v>
      </c>
      <c r="BI3320" t="s">
        <v>9789</v>
      </c>
      <c r="BJ3320" t="s">
        <v>9797</v>
      </c>
    </row>
    <row r="3321" spans="1:62" x14ac:dyDescent="0.35">
      <c r="A3321">
        <v>54256411</v>
      </c>
      <c r="B3321" t="s">
        <v>116</v>
      </c>
      <c r="C3321" t="s">
        <v>75</v>
      </c>
      <c r="D3321" t="s">
        <v>76</v>
      </c>
      <c r="E3321" t="s">
        <v>1846</v>
      </c>
      <c r="F3321">
        <v>8133080</v>
      </c>
      <c r="G3321" t="s">
        <v>1846</v>
      </c>
      <c r="I3321" s="1">
        <v>44477</v>
      </c>
      <c r="J3321">
        <v>44507.999988425923</v>
      </c>
      <c r="K3321" t="s">
        <v>8708</v>
      </c>
      <c r="L3321" t="s">
        <v>65</v>
      </c>
      <c r="M3321" t="s">
        <v>120</v>
      </c>
      <c r="N3321" t="s">
        <v>121</v>
      </c>
      <c r="O3321" t="s">
        <v>168</v>
      </c>
      <c r="P3321" t="s">
        <v>121</v>
      </c>
      <c r="Q3321" t="s">
        <v>70</v>
      </c>
      <c r="S3321" t="s">
        <v>82</v>
      </c>
      <c r="T3321" t="s">
        <v>8756</v>
      </c>
      <c r="U3321">
        <v>0</v>
      </c>
      <c r="V3321">
        <v>1</v>
      </c>
      <c r="W3321">
        <v>1</v>
      </c>
      <c r="X3321">
        <v>1</v>
      </c>
      <c r="Y3321">
        <v>0</v>
      </c>
      <c r="Z3321">
        <v>0</v>
      </c>
      <c r="AA3321">
        <v>0</v>
      </c>
      <c r="AB3321">
        <v>0</v>
      </c>
      <c r="AC3321">
        <v>0</v>
      </c>
      <c r="AD3321">
        <v>0</v>
      </c>
      <c r="AE3321">
        <v>1</v>
      </c>
      <c r="AF3321">
        <v>0</v>
      </c>
      <c r="AG3321">
        <v>0</v>
      </c>
      <c r="AH3321">
        <v>1</v>
      </c>
      <c r="AI3321">
        <v>0</v>
      </c>
      <c r="AJ3321">
        <v>0</v>
      </c>
      <c r="AK3321">
        <v>0</v>
      </c>
      <c r="AL3321">
        <v>0</v>
      </c>
      <c r="AM3321">
        <v>0</v>
      </c>
      <c r="AN3321">
        <v>0</v>
      </c>
      <c r="AO3321">
        <v>0</v>
      </c>
      <c r="AP3321">
        <v>0</v>
      </c>
      <c r="AQ3321">
        <v>0</v>
      </c>
      <c r="AR3321">
        <v>0</v>
      </c>
      <c r="AS3321">
        <v>0</v>
      </c>
      <c r="AT3321">
        <v>44476</v>
      </c>
      <c r="AU3321">
        <v>44484</v>
      </c>
      <c r="AV3321">
        <v>0</v>
      </c>
      <c r="AW3321">
        <v>1</v>
      </c>
      <c r="AX3321">
        <v>0</v>
      </c>
      <c r="AY3321">
        <v>2021</v>
      </c>
      <c r="AZ3321">
        <v>10</v>
      </c>
      <c r="BA3321">
        <v>30</v>
      </c>
      <c r="BB3321">
        <v>5</v>
      </c>
      <c r="BF3321">
        <v>2021</v>
      </c>
      <c r="BG3321" t="s">
        <v>104</v>
      </c>
      <c r="BH3321" t="s">
        <v>9822</v>
      </c>
      <c r="BI3321" t="s">
        <v>9789</v>
      </c>
      <c r="BJ3321" t="s">
        <v>9797</v>
      </c>
    </row>
    <row r="3322" spans="1:62" x14ac:dyDescent="0.35">
      <c r="A3322">
        <v>54256851</v>
      </c>
      <c r="B3322" t="s">
        <v>225</v>
      </c>
      <c r="C3322" t="s">
        <v>61</v>
      </c>
      <c r="D3322" t="s">
        <v>125</v>
      </c>
      <c r="E3322" t="s">
        <v>8267</v>
      </c>
      <c r="F3322">
        <v>26080207</v>
      </c>
      <c r="I3322" s="1">
        <v>44477</v>
      </c>
      <c r="J3322">
        <v>44507.999988425923</v>
      </c>
      <c r="K3322" t="s">
        <v>8757</v>
      </c>
      <c r="L3322" t="s">
        <v>65</v>
      </c>
      <c r="M3322" t="s">
        <v>120</v>
      </c>
      <c r="N3322" t="s">
        <v>121</v>
      </c>
      <c r="O3322" t="s">
        <v>168</v>
      </c>
      <c r="P3322" t="s">
        <v>121</v>
      </c>
      <c r="Q3322" t="s">
        <v>70</v>
      </c>
      <c r="S3322" t="s">
        <v>71</v>
      </c>
      <c r="T3322" t="s">
        <v>8758</v>
      </c>
      <c r="U3322">
        <v>1</v>
      </c>
      <c r="V3322">
        <v>1</v>
      </c>
      <c r="W3322">
        <v>0</v>
      </c>
      <c r="X3322">
        <v>1</v>
      </c>
      <c r="Y3322">
        <v>1</v>
      </c>
      <c r="Z3322">
        <v>0</v>
      </c>
      <c r="AA3322">
        <v>0</v>
      </c>
      <c r="AB3322">
        <v>0</v>
      </c>
      <c r="AC3322">
        <v>0</v>
      </c>
      <c r="AD3322">
        <v>0</v>
      </c>
      <c r="AE3322">
        <v>1</v>
      </c>
      <c r="AF3322">
        <v>0</v>
      </c>
      <c r="AG3322">
        <v>0</v>
      </c>
      <c r="AH3322">
        <v>1</v>
      </c>
      <c r="AI3322">
        <v>0</v>
      </c>
      <c r="AJ3322">
        <v>0</v>
      </c>
      <c r="AK3322">
        <v>0</v>
      </c>
      <c r="AL3322">
        <v>0</v>
      </c>
      <c r="AM3322">
        <v>0</v>
      </c>
      <c r="AN3322">
        <v>0</v>
      </c>
      <c r="AO3322">
        <v>0</v>
      </c>
      <c r="AP3322">
        <v>0</v>
      </c>
      <c r="AQ3322">
        <v>0</v>
      </c>
      <c r="AR3322">
        <v>0</v>
      </c>
      <c r="AS3322">
        <v>0</v>
      </c>
      <c r="AT3322">
        <v>44476</v>
      </c>
      <c r="AU3322">
        <v>44494</v>
      </c>
      <c r="AV3322">
        <v>0</v>
      </c>
      <c r="AW3322">
        <v>1</v>
      </c>
      <c r="AX3322">
        <v>0</v>
      </c>
      <c r="AY3322">
        <v>2021</v>
      </c>
      <c r="AZ3322">
        <v>10</v>
      </c>
      <c r="BA3322">
        <v>30</v>
      </c>
      <c r="BB3322">
        <v>6</v>
      </c>
      <c r="BF3322">
        <v>2021</v>
      </c>
      <c r="BG3322" t="s">
        <v>104</v>
      </c>
      <c r="BH3322" t="s">
        <v>9822</v>
      </c>
      <c r="BI3322" t="s">
        <v>9789</v>
      </c>
      <c r="BJ3322" t="s">
        <v>9797</v>
      </c>
    </row>
    <row r="3323" spans="1:62" x14ac:dyDescent="0.35">
      <c r="A3323">
        <v>54257508</v>
      </c>
      <c r="B3323" t="s">
        <v>98</v>
      </c>
      <c r="C3323" t="s">
        <v>75</v>
      </c>
      <c r="D3323" t="s">
        <v>76</v>
      </c>
      <c r="E3323" t="s">
        <v>1903</v>
      </c>
      <c r="F3323">
        <v>29609521</v>
      </c>
      <c r="I3323" s="1">
        <v>44477</v>
      </c>
      <c r="J3323">
        <v>44507.999988425923</v>
      </c>
      <c r="K3323" t="s">
        <v>8759</v>
      </c>
      <c r="L3323" t="s">
        <v>65</v>
      </c>
      <c r="M3323" t="s">
        <v>197</v>
      </c>
      <c r="N3323" t="s">
        <v>198</v>
      </c>
      <c r="O3323" t="s">
        <v>168</v>
      </c>
      <c r="P3323" t="s">
        <v>198</v>
      </c>
      <c r="Q3323" t="s">
        <v>70</v>
      </c>
      <c r="R3323" t="s">
        <v>8760</v>
      </c>
      <c r="S3323" t="s">
        <v>71</v>
      </c>
      <c r="T3323" t="s">
        <v>8761</v>
      </c>
      <c r="U3323">
        <v>1</v>
      </c>
      <c r="V3323">
        <v>1</v>
      </c>
      <c r="W3323">
        <v>1</v>
      </c>
      <c r="X3323">
        <v>1</v>
      </c>
      <c r="Y3323">
        <v>0</v>
      </c>
      <c r="Z3323">
        <v>0</v>
      </c>
      <c r="AA3323">
        <v>0</v>
      </c>
      <c r="AB3323">
        <v>0</v>
      </c>
      <c r="AC3323">
        <v>0</v>
      </c>
      <c r="AD3323">
        <v>0</v>
      </c>
      <c r="AE3323">
        <v>1</v>
      </c>
      <c r="AF3323">
        <v>0</v>
      </c>
      <c r="AG3323">
        <v>0</v>
      </c>
      <c r="AH3323">
        <v>1</v>
      </c>
      <c r="AI3323">
        <v>0</v>
      </c>
      <c r="AJ3323">
        <v>0</v>
      </c>
      <c r="AK3323">
        <v>0</v>
      </c>
      <c r="AL3323">
        <v>0</v>
      </c>
      <c r="AM3323">
        <v>0</v>
      </c>
      <c r="AN3323">
        <v>0</v>
      </c>
      <c r="AO3323">
        <v>0</v>
      </c>
      <c r="AP3323">
        <v>0</v>
      </c>
      <c r="AQ3323">
        <v>0</v>
      </c>
      <c r="AR3323">
        <v>0</v>
      </c>
      <c r="AS3323">
        <v>0</v>
      </c>
      <c r="AT3323">
        <v>44476</v>
      </c>
      <c r="AU3323">
        <v>44504</v>
      </c>
      <c r="AV3323">
        <v>1</v>
      </c>
      <c r="AW3323">
        <v>1</v>
      </c>
      <c r="AX3323">
        <v>0</v>
      </c>
      <c r="AY3323">
        <v>2021</v>
      </c>
      <c r="AZ3323">
        <v>10</v>
      </c>
      <c r="BA3323">
        <v>30</v>
      </c>
      <c r="BB3323">
        <v>6</v>
      </c>
      <c r="BC3323">
        <v>120000</v>
      </c>
      <c r="BD3323">
        <v>120000</v>
      </c>
      <c r="BE3323" t="s">
        <v>90</v>
      </c>
      <c r="BF3323">
        <v>2021</v>
      </c>
      <c r="BG3323" t="s">
        <v>73</v>
      </c>
      <c r="BH3323" t="s">
        <v>59</v>
      </c>
      <c r="BI3323" t="s">
        <v>9789</v>
      </c>
      <c r="BJ3323" t="s">
        <v>9797</v>
      </c>
    </row>
    <row r="3324" spans="1:62" x14ac:dyDescent="0.35">
      <c r="A3324">
        <v>54258520</v>
      </c>
      <c r="B3324" t="s">
        <v>8762</v>
      </c>
      <c r="C3324" t="s">
        <v>75</v>
      </c>
      <c r="D3324" t="s">
        <v>236</v>
      </c>
      <c r="E3324" t="s">
        <v>8763</v>
      </c>
      <c r="F3324">
        <v>31784205</v>
      </c>
      <c r="I3324" s="1">
        <v>44477</v>
      </c>
      <c r="J3324">
        <v>44507.999988425923</v>
      </c>
      <c r="K3324" t="s">
        <v>8764</v>
      </c>
      <c r="L3324" t="s">
        <v>65</v>
      </c>
      <c r="M3324" t="s">
        <v>120</v>
      </c>
      <c r="N3324" t="s">
        <v>121</v>
      </c>
      <c r="O3324" t="s">
        <v>168</v>
      </c>
      <c r="P3324" t="s">
        <v>8765</v>
      </c>
      <c r="Q3324" t="s">
        <v>70</v>
      </c>
      <c r="R3324" t="s">
        <v>8766</v>
      </c>
      <c r="S3324" t="s">
        <v>71</v>
      </c>
      <c r="T3324" t="s">
        <v>8767</v>
      </c>
      <c r="U3324">
        <v>0</v>
      </c>
      <c r="V3324">
        <v>0</v>
      </c>
      <c r="W3324">
        <v>0</v>
      </c>
      <c r="X3324">
        <v>1</v>
      </c>
      <c r="Y3324">
        <v>0</v>
      </c>
      <c r="Z3324">
        <v>0</v>
      </c>
      <c r="AA3324">
        <v>0</v>
      </c>
      <c r="AB3324">
        <v>0</v>
      </c>
      <c r="AC3324">
        <v>0</v>
      </c>
      <c r="AD3324">
        <v>0</v>
      </c>
      <c r="AE3324">
        <v>0</v>
      </c>
      <c r="AF3324">
        <v>1</v>
      </c>
      <c r="AG3324">
        <v>0</v>
      </c>
      <c r="AH3324">
        <v>0</v>
      </c>
      <c r="AI3324">
        <v>0</v>
      </c>
      <c r="AJ3324">
        <v>0</v>
      </c>
      <c r="AK3324">
        <v>0</v>
      </c>
      <c r="AL3324">
        <v>0</v>
      </c>
      <c r="AM3324">
        <v>0</v>
      </c>
      <c r="AN3324">
        <v>0</v>
      </c>
      <c r="AO3324">
        <v>0</v>
      </c>
      <c r="AP3324">
        <v>0</v>
      </c>
      <c r="AQ3324">
        <v>1</v>
      </c>
      <c r="AR3324">
        <v>0</v>
      </c>
      <c r="AS3324">
        <v>0</v>
      </c>
      <c r="AT3324">
        <v>44477</v>
      </c>
      <c r="AU3324">
        <v>44506</v>
      </c>
      <c r="AV3324">
        <v>0</v>
      </c>
      <c r="AW3324">
        <v>1</v>
      </c>
      <c r="AX3324">
        <v>0</v>
      </c>
      <c r="AY3324">
        <v>2021</v>
      </c>
      <c r="AZ3324">
        <v>10</v>
      </c>
      <c r="BA3324">
        <v>30</v>
      </c>
      <c r="BB3324">
        <v>3</v>
      </c>
      <c r="BC3324">
        <v>65000</v>
      </c>
      <c r="BD3324">
        <v>74999</v>
      </c>
      <c r="BE3324" t="s">
        <v>90</v>
      </c>
      <c r="BF3324">
        <v>2021</v>
      </c>
      <c r="BG3324" t="s">
        <v>104</v>
      </c>
      <c r="BH3324" t="s">
        <v>59</v>
      </c>
      <c r="BI3324" t="s">
        <v>9789</v>
      </c>
      <c r="BJ3324" t="s">
        <v>9797</v>
      </c>
    </row>
    <row r="3325" spans="1:62" x14ac:dyDescent="0.35">
      <c r="A3325">
        <v>54259863</v>
      </c>
      <c r="B3325" t="s">
        <v>116</v>
      </c>
      <c r="C3325" t="s">
        <v>75</v>
      </c>
      <c r="D3325" t="s">
        <v>159</v>
      </c>
      <c r="E3325" t="s">
        <v>8768</v>
      </c>
      <c r="F3325">
        <v>46949948</v>
      </c>
      <c r="I3325" s="1">
        <v>44477</v>
      </c>
      <c r="J3325">
        <v>44507.999988425923</v>
      </c>
      <c r="K3325" t="s">
        <v>8769</v>
      </c>
      <c r="L3325" t="s">
        <v>65</v>
      </c>
      <c r="M3325" t="s">
        <v>66</v>
      </c>
      <c r="N3325" t="s">
        <v>67</v>
      </c>
      <c r="O3325" t="s">
        <v>68</v>
      </c>
      <c r="P3325" t="s">
        <v>67</v>
      </c>
      <c r="Q3325" t="s">
        <v>70</v>
      </c>
      <c r="R3325" t="s">
        <v>8770</v>
      </c>
      <c r="S3325" t="s">
        <v>71</v>
      </c>
      <c r="T3325" t="s">
        <v>8771</v>
      </c>
      <c r="U3325">
        <v>0</v>
      </c>
      <c r="V3325">
        <v>1</v>
      </c>
      <c r="W3325">
        <v>1</v>
      </c>
      <c r="X3325">
        <v>1</v>
      </c>
      <c r="Y3325">
        <v>0</v>
      </c>
      <c r="Z3325">
        <v>0</v>
      </c>
      <c r="AA3325">
        <v>0</v>
      </c>
      <c r="AB3325">
        <v>0</v>
      </c>
      <c r="AC3325">
        <v>0</v>
      </c>
      <c r="AD3325">
        <v>0</v>
      </c>
      <c r="AE3325">
        <v>1</v>
      </c>
      <c r="AF3325">
        <v>0</v>
      </c>
      <c r="AG3325">
        <v>0</v>
      </c>
      <c r="AH3325">
        <v>1</v>
      </c>
      <c r="AI3325">
        <v>0</v>
      </c>
      <c r="AJ3325">
        <v>0</v>
      </c>
      <c r="AK3325">
        <v>0</v>
      </c>
      <c r="AL3325">
        <v>0</v>
      </c>
      <c r="AM3325">
        <v>0</v>
      </c>
      <c r="AN3325">
        <v>0</v>
      </c>
      <c r="AO3325">
        <v>0</v>
      </c>
      <c r="AP3325">
        <v>0</v>
      </c>
      <c r="AQ3325">
        <v>0</v>
      </c>
      <c r="AR3325">
        <v>0</v>
      </c>
      <c r="AS3325">
        <v>0</v>
      </c>
      <c r="AT3325">
        <v>44477</v>
      </c>
      <c r="AU3325">
        <v>44504</v>
      </c>
      <c r="AV3325">
        <v>0</v>
      </c>
      <c r="AW3325">
        <v>1</v>
      </c>
      <c r="AX3325">
        <v>0</v>
      </c>
      <c r="AY3325">
        <v>2021</v>
      </c>
      <c r="AZ3325">
        <v>10</v>
      </c>
      <c r="BA3325">
        <v>30</v>
      </c>
      <c r="BB3325">
        <v>5</v>
      </c>
      <c r="BF3325">
        <v>2021</v>
      </c>
      <c r="BG3325" t="s">
        <v>104</v>
      </c>
      <c r="BH3325" t="s">
        <v>59</v>
      </c>
      <c r="BI3325" t="s">
        <v>9789</v>
      </c>
      <c r="BJ3325" t="s">
        <v>9797</v>
      </c>
    </row>
    <row r="3326" spans="1:62" x14ac:dyDescent="0.35">
      <c r="A3326">
        <v>54260942</v>
      </c>
      <c r="B3326" t="s">
        <v>98</v>
      </c>
      <c r="C3326" t="s">
        <v>75</v>
      </c>
      <c r="D3326" t="s">
        <v>159</v>
      </c>
      <c r="E3326" t="s">
        <v>6780</v>
      </c>
      <c r="F3326">
        <v>39087537</v>
      </c>
      <c r="G3326" t="s">
        <v>1217</v>
      </c>
      <c r="H3326">
        <v>2.9</v>
      </c>
      <c r="I3326" s="1">
        <v>44477</v>
      </c>
      <c r="J3326">
        <v>44507.999988425923</v>
      </c>
      <c r="K3326" t="s">
        <v>1218</v>
      </c>
      <c r="L3326" t="s">
        <v>65</v>
      </c>
      <c r="M3326" t="s">
        <v>66</v>
      </c>
      <c r="N3326" t="s">
        <v>67</v>
      </c>
      <c r="O3326" t="s">
        <v>101</v>
      </c>
      <c r="P3326" t="s">
        <v>8772</v>
      </c>
      <c r="Q3326" t="s">
        <v>70</v>
      </c>
      <c r="S3326" t="s">
        <v>71</v>
      </c>
      <c r="T3326" t="s">
        <v>8773</v>
      </c>
      <c r="U3326">
        <v>1</v>
      </c>
      <c r="V3326">
        <v>1</v>
      </c>
      <c r="W3326">
        <v>1</v>
      </c>
      <c r="X3326">
        <v>1</v>
      </c>
      <c r="Y3326">
        <v>0</v>
      </c>
      <c r="Z3326">
        <v>0</v>
      </c>
      <c r="AA3326">
        <v>0</v>
      </c>
      <c r="AB3326">
        <v>0</v>
      </c>
      <c r="AC3326">
        <v>0</v>
      </c>
      <c r="AD3326">
        <v>0</v>
      </c>
      <c r="AE3326">
        <v>1</v>
      </c>
      <c r="AF3326">
        <v>0</v>
      </c>
      <c r="AG3326">
        <v>0</v>
      </c>
      <c r="AH3326">
        <v>1</v>
      </c>
      <c r="AI3326">
        <v>0</v>
      </c>
      <c r="AJ3326">
        <v>0</v>
      </c>
      <c r="AK3326">
        <v>0</v>
      </c>
      <c r="AL3326">
        <v>0</v>
      </c>
      <c r="AM3326">
        <v>0</v>
      </c>
      <c r="AN3326">
        <v>0</v>
      </c>
      <c r="AO3326">
        <v>0</v>
      </c>
      <c r="AP3326">
        <v>0</v>
      </c>
      <c r="AQ3326">
        <v>0</v>
      </c>
      <c r="AR3326">
        <v>0</v>
      </c>
      <c r="AS3326">
        <v>0</v>
      </c>
      <c r="AT3326">
        <v>44477</v>
      </c>
      <c r="AU3326">
        <v>44504</v>
      </c>
      <c r="AV3326">
        <v>0</v>
      </c>
      <c r="AW3326">
        <v>1</v>
      </c>
      <c r="AX3326">
        <v>0</v>
      </c>
      <c r="AY3326">
        <v>2021</v>
      </c>
      <c r="AZ3326">
        <v>10</v>
      </c>
      <c r="BA3326">
        <v>30</v>
      </c>
      <c r="BB3326">
        <v>6</v>
      </c>
      <c r="BF3326">
        <v>2021</v>
      </c>
      <c r="BG3326" t="s">
        <v>104</v>
      </c>
      <c r="BH3326" t="s">
        <v>9822</v>
      </c>
      <c r="BI3326" t="s">
        <v>9789</v>
      </c>
      <c r="BJ3326" t="s">
        <v>9797</v>
      </c>
    </row>
    <row r="3327" spans="1:62" x14ac:dyDescent="0.35">
      <c r="A3327">
        <v>54266315</v>
      </c>
      <c r="B3327" t="s">
        <v>1487</v>
      </c>
      <c r="C3327" t="s">
        <v>1004</v>
      </c>
      <c r="D3327" t="s">
        <v>8774</v>
      </c>
      <c r="E3327" t="s">
        <v>4929</v>
      </c>
      <c r="F3327">
        <v>26331750</v>
      </c>
      <c r="G3327" t="s">
        <v>4929</v>
      </c>
      <c r="H3327">
        <v>3.9</v>
      </c>
      <c r="I3327" s="1">
        <v>44477</v>
      </c>
      <c r="J3327">
        <v>44507.585787037038</v>
      </c>
      <c r="K3327" t="s">
        <v>8775</v>
      </c>
      <c r="L3327" t="s">
        <v>65</v>
      </c>
      <c r="M3327" t="s">
        <v>197</v>
      </c>
      <c r="N3327" t="s">
        <v>198</v>
      </c>
      <c r="O3327" t="s">
        <v>168</v>
      </c>
      <c r="P3327" t="s">
        <v>8776</v>
      </c>
      <c r="Q3327" t="s">
        <v>70</v>
      </c>
      <c r="R3327" t="s">
        <v>8777</v>
      </c>
      <c r="S3327" t="s">
        <v>71</v>
      </c>
      <c r="T3327" t="s">
        <v>8778</v>
      </c>
      <c r="U3327">
        <v>1</v>
      </c>
      <c r="V3327">
        <v>1</v>
      </c>
      <c r="W3327">
        <v>1</v>
      </c>
      <c r="X3327">
        <v>1</v>
      </c>
      <c r="Y3327">
        <v>0</v>
      </c>
      <c r="Z3327">
        <v>0</v>
      </c>
      <c r="AA3327">
        <v>0</v>
      </c>
      <c r="AB3327">
        <v>0</v>
      </c>
      <c r="AC3327">
        <v>0</v>
      </c>
      <c r="AD3327">
        <v>0</v>
      </c>
      <c r="AE3327">
        <v>1</v>
      </c>
      <c r="AF3327">
        <v>0</v>
      </c>
      <c r="AG3327">
        <v>0</v>
      </c>
      <c r="AH3327">
        <v>1</v>
      </c>
      <c r="AI3327">
        <v>0</v>
      </c>
      <c r="AJ3327">
        <v>0</v>
      </c>
      <c r="AK3327">
        <v>0</v>
      </c>
      <c r="AL3327">
        <v>0</v>
      </c>
      <c r="AM3327">
        <v>0</v>
      </c>
      <c r="AN3327">
        <v>0</v>
      </c>
      <c r="AO3327">
        <v>0</v>
      </c>
      <c r="AP3327">
        <v>0</v>
      </c>
      <c r="AQ3327">
        <v>0</v>
      </c>
      <c r="AR3327">
        <v>0</v>
      </c>
      <c r="AS3327">
        <v>0</v>
      </c>
      <c r="AT3327">
        <v>44477</v>
      </c>
      <c r="AU3327">
        <v>44506</v>
      </c>
      <c r="AV3327">
        <v>0</v>
      </c>
      <c r="AW3327">
        <v>1</v>
      </c>
      <c r="AX3327">
        <v>0</v>
      </c>
      <c r="AY3327">
        <v>2021</v>
      </c>
      <c r="AZ3327">
        <v>10</v>
      </c>
      <c r="BA3327">
        <v>29</v>
      </c>
      <c r="BB3327">
        <v>6</v>
      </c>
      <c r="BC3327">
        <v>100000</v>
      </c>
      <c r="BD3327">
        <v>112000</v>
      </c>
      <c r="BE3327" t="s">
        <v>90</v>
      </c>
      <c r="BF3327">
        <v>2021</v>
      </c>
      <c r="BG3327" t="s">
        <v>104</v>
      </c>
      <c r="BH3327" t="s">
        <v>59</v>
      </c>
      <c r="BI3327" t="s">
        <v>9789</v>
      </c>
      <c r="BJ3327" t="s">
        <v>9797</v>
      </c>
    </row>
    <row r="3328" spans="1:62" x14ac:dyDescent="0.35">
      <c r="A3328">
        <v>54266316</v>
      </c>
      <c r="B3328" t="s">
        <v>1487</v>
      </c>
      <c r="C3328" t="s">
        <v>135</v>
      </c>
      <c r="D3328" t="s">
        <v>76</v>
      </c>
      <c r="E3328" t="s">
        <v>4929</v>
      </c>
      <c r="F3328">
        <v>26331750</v>
      </c>
      <c r="G3328" t="s">
        <v>4929</v>
      </c>
      <c r="H3328">
        <v>3.9</v>
      </c>
      <c r="I3328" s="1">
        <v>44477</v>
      </c>
      <c r="J3328">
        <v>44507.585787037038</v>
      </c>
      <c r="K3328" t="s">
        <v>8775</v>
      </c>
      <c r="L3328" t="s">
        <v>65</v>
      </c>
      <c r="M3328" t="s">
        <v>197</v>
      </c>
      <c r="N3328" t="s">
        <v>198</v>
      </c>
      <c r="O3328" t="s">
        <v>168</v>
      </c>
      <c r="P3328" t="s">
        <v>8776</v>
      </c>
      <c r="Q3328" t="s">
        <v>70</v>
      </c>
      <c r="R3328" t="s">
        <v>8777</v>
      </c>
      <c r="S3328" t="s">
        <v>71</v>
      </c>
      <c r="T3328" t="s">
        <v>8779</v>
      </c>
      <c r="U3328">
        <v>1</v>
      </c>
      <c r="V3328">
        <v>1</v>
      </c>
      <c r="W3328">
        <v>1</v>
      </c>
      <c r="X3328">
        <v>1</v>
      </c>
      <c r="Y3328">
        <v>0</v>
      </c>
      <c r="Z3328">
        <v>0</v>
      </c>
      <c r="AA3328">
        <v>0</v>
      </c>
      <c r="AB3328">
        <v>0</v>
      </c>
      <c r="AC3328">
        <v>0</v>
      </c>
      <c r="AD3328">
        <v>0</v>
      </c>
      <c r="AE3328">
        <v>1</v>
      </c>
      <c r="AF3328">
        <v>0</v>
      </c>
      <c r="AG3328">
        <v>0</v>
      </c>
      <c r="AH3328">
        <v>1</v>
      </c>
      <c r="AI3328">
        <v>0</v>
      </c>
      <c r="AJ3328">
        <v>0</v>
      </c>
      <c r="AK3328">
        <v>0</v>
      </c>
      <c r="AL3328">
        <v>0</v>
      </c>
      <c r="AM3328">
        <v>0</v>
      </c>
      <c r="AN3328">
        <v>0</v>
      </c>
      <c r="AO3328">
        <v>0</v>
      </c>
      <c r="AP3328">
        <v>0</v>
      </c>
      <c r="AQ3328">
        <v>0</v>
      </c>
      <c r="AR3328">
        <v>0</v>
      </c>
      <c r="AS3328">
        <v>0</v>
      </c>
      <c r="AT3328">
        <v>44477</v>
      </c>
      <c r="AU3328">
        <v>44506</v>
      </c>
      <c r="AV3328">
        <v>0</v>
      </c>
      <c r="AW3328">
        <v>1</v>
      </c>
      <c r="AX3328">
        <v>0</v>
      </c>
      <c r="AY3328">
        <v>2021</v>
      </c>
      <c r="AZ3328">
        <v>10</v>
      </c>
      <c r="BA3328">
        <v>29</v>
      </c>
      <c r="BB3328">
        <v>6</v>
      </c>
      <c r="BC3328">
        <v>100000</v>
      </c>
      <c r="BD3328">
        <v>112000</v>
      </c>
      <c r="BE3328" t="s">
        <v>90</v>
      </c>
      <c r="BF3328">
        <v>2021</v>
      </c>
      <c r="BG3328" t="s">
        <v>104</v>
      </c>
      <c r="BH3328" t="s">
        <v>59</v>
      </c>
      <c r="BI3328" t="s">
        <v>9789</v>
      </c>
      <c r="BJ3328" t="s">
        <v>9797</v>
      </c>
    </row>
    <row r="3329" spans="1:62" x14ac:dyDescent="0.35">
      <c r="A3329">
        <v>54270155</v>
      </c>
      <c r="B3329" t="s">
        <v>1487</v>
      </c>
      <c r="C3329" t="s">
        <v>75</v>
      </c>
      <c r="D3329" t="s">
        <v>1368</v>
      </c>
      <c r="E3329" t="s">
        <v>4929</v>
      </c>
      <c r="F3329">
        <v>26331750</v>
      </c>
      <c r="G3329" t="s">
        <v>4929</v>
      </c>
      <c r="H3329">
        <v>3.9</v>
      </c>
      <c r="I3329" s="1">
        <v>44477</v>
      </c>
      <c r="J3329">
        <v>44507.647499999999</v>
      </c>
      <c r="K3329" t="s">
        <v>8775</v>
      </c>
      <c r="L3329" t="s">
        <v>65</v>
      </c>
      <c r="M3329" t="s">
        <v>197</v>
      </c>
      <c r="N3329" t="s">
        <v>198</v>
      </c>
      <c r="O3329" t="s">
        <v>168</v>
      </c>
      <c r="P3329" t="s">
        <v>8776</v>
      </c>
      <c r="Q3329" t="s">
        <v>70</v>
      </c>
      <c r="R3329" t="s">
        <v>8777</v>
      </c>
      <c r="S3329" t="s">
        <v>71</v>
      </c>
      <c r="T3329" t="s">
        <v>8780</v>
      </c>
      <c r="U3329">
        <v>1</v>
      </c>
      <c r="V3329">
        <v>1</v>
      </c>
      <c r="W3329">
        <v>1</v>
      </c>
      <c r="X3329">
        <v>1</v>
      </c>
      <c r="Y3329">
        <v>0</v>
      </c>
      <c r="Z3329">
        <v>0</v>
      </c>
      <c r="AA3329">
        <v>0</v>
      </c>
      <c r="AB3329">
        <v>0</v>
      </c>
      <c r="AC3329">
        <v>0</v>
      </c>
      <c r="AD3329">
        <v>0</v>
      </c>
      <c r="AE3329">
        <v>1</v>
      </c>
      <c r="AF3329">
        <v>0</v>
      </c>
      <c r="AG3329">
        <v>0</v>
      </c>
      <c r="AH3329">
        <v>1</v>
      </c>
      <c r="AI3329">
        <v>0</v>
      </c>
      <c r="AJ3329">
        <v>0</v>
      </c>
      <c r="AK3329">
        <v>0</v>
      </c>
      <c r="AL3329">
        <v>0</v>
      </c>
      <c r="AM3329">
        <v>0</v>
      </c>
      <c r="AN3329">
        <v>0</v>
      </c>
      <c r="AO3329">
        <v>0</v>
      </c>
      <c r="AP3329">
        <v>0</v>
      </c>
      <c r="AQ3329">
        <v>0</v>
      </c>
      <c r="AR3329">
        <v>0</v>
      </c>
      <c r="AS3329">
        <v>0</v>
      </c>
      <c r="AT3329">
        <v>44477</v>
      </c>
      <c r="AU3329">
        <v>44486</v>
      </c>
      <c r="AV3329">
        <v>0</v>
      </c>
      <c r="AW3329">
        <v>1</v>
      </c>
      <c r="AX3329">
        <v>0</v>
      </c>
      <c r="AY3329">
        <v>2021</v>
      </c>
      <c r="AZ3329">
        <v>10</v>
      </c>
      <c r="BA3329">
        <v>29</v>
      </c>
      <c r="BB3329">
        <v>6</v>
      </c>
      <c r="BC3329">
        <v>100000</v>
      </c>
      <c r="BD3329">
        <v>112000</v>
      </c>
      <c r="BE3329" t="s">
        <v>90</v>
      </c>
      <c r="BF3329">
        <v>2021</v>
      </c>
      <c r="BG3329" t="s">
        <v>104</v>
      </c>
      <c r="BH3329" t="s">
        <v>59</v>
      </c>
      <c r="BI3329" t="s">
        <v>9789</v>
      </c>
      <c r="BJ3329" t="s">
        <v>9797</v>
      </c>
    </row>
    <row r="3330" spans="1:62" x14ac:dyDescent="0.35">
      <c r="A3330">
        <v>54270156</v>
      </c>
      <c r="B3330" t="s">
        <v>1487</v>
      </c>
      <c r="C3330" t="s">
        <v>135</v>
      </c>
      <c r="D3330" t="s">
        <v>76</v>
      </c>
      <c r="E3330" t="s">
        <v>4929</v>
      </c>
      <c r="F3330">
        <v>26331750</v>
      </c>
      <c r="G3330" t="s">
        <v>4929</v>
      </c>
      <c r="H3330">
        <v>3.9</v>
      </c>
      <c r="I3330" s="1">
        <v>44477</v>
      </c>
      <c r="J3330">
        <v>44507.647499999999</v>
      </c>
      <c r="K3330" t="s">
        <v>8775</v>
      </c>
      <c r="L3330" t="s">
        <v>65</v>
      </c>
      <c r="M3330" t="s">
        <v>197</v>
      </c>
      <c r="N3330" t="s">
        <v>198</v>
      </c>
      <c r="O3330" t="s">
        <v>168</v>
      </c>
      <c r="P3330" t="s">
        <v>8776</v>
      </c>
      <c r="Q3330" t="s">
        <v>70</v>
      </c>
      <c r="R3330" t="s">
        <v>8777</v>
      </c>
      <c r="S3330" t="s">
        <v>71</v>
      </c>
      <c r="T3330" t="s">
        <v>8781</v>
      </c>
      <c r="U3330">
        <v>1</v>
      </c>
      <c r="V3330">
        <v>1</v>
      </c>
      <c r="W3330">
        <v>1</v>
      </c>
      <c r="X3330">
        <v>1</v>
      </c>
      <c r="Y3330">
        <v>0</v>
      </c>
      <c r="Z3330">
        <v>0</v>
      </c>
      <c r="AA3330">
        <v>0</v>
      </c>
      <c r="AB3330">
        <v>0</v>
      </c>
      <c r="AC3330">
        <v>0</v>
      </c>
      <c r="AD3330">
        <v>0</v>
      </c>
      <c r="AE3330">
        <v>1</v>
      </c>
      <c r="AF3330">
        <v>0</v>
      </c>
      <c r="AG3330">
        <v>0</v>
      </c>
      <c r="AH3330">
        <v>1</v>
      </c>
      <c r="AI3330">
        <v>0</v>
      </c>
      <c r="AJ3330">
        <v>0</v>
      </c>
      <c r="AK3330">
        <v>0</v>
      </c>
      <c r="AL3330">
        <v>0</v>
      </c>
      <c r="AM3330">
        <v>0</v>
      </c>
      <c r="AN3330">
        <v>0</v>
      </c>
      <c r="AO3330">
        <v>0</v>
      </c>
      <c r="AP3330">
        <v>0</v>
      </c>
      <c r="AQ3330">
        <v>0</v>
      </c>
      <c r="AR3330">
        <v>0</v>
      </c>
      <c r="AS3330">
        <v>0</v>
      </c>
      <c r="AT3330">
        <v>44477</v>
      </c>
      <c r="AU3330">
        <v>44486</v>
      </c>
      <c r="AV3330">
        <v>0</v>
      </c>
      <c r="AW3330">
        <v>1</v>
      </c>
      <c r="AX3330">
        <v>1</v>
      </c>
      <c r="AY3330">
        <v>2021</v>
      </c>
      <c r="AZ3330">
        <v>10</v>
      </c>
      <c r="BA3330">
        <v>29</v>
      </c>
      <c r="BB3330">
        <v>6</v>
      </c>
      <c r="BC3330">
        <v>100000</v>
      </c>
      <c r="BD3330">
        <v>112000</v>
      </c>
      <c r="BE3330" t="s">
        <v>90</v>
      </c>
      <c r="BF3330">
        <v>2021</v>
      </c>
      <c r="BG3330" t="s">
        <v>104</v>
      </c>
      <c r="BH3330" t="s">
        <v>59</v>
      </c>
      <c r="BI3330" t="s">
        <v>9789</v>
      </c>
      <c r="BJ3330" t="s">
        <v>9797</v>
      </c>
    </row>
    <row r="3331" spans="1:62" x14ac:dyDescent="0.35">
      <c r="A3331">
        <v>54273288</v>
      </c>
      <c r="B3331" t="s">
        <v>8306</v>
      </c>
      <c r="C3331" t="s">
        <v>75</v>
      </c>
      <c r="D3331" t="s">
        <v>85</v>
      </c>
      <c r="E3331" t="s">
        <v>8307</v>
      </c>
      <c r="F3331">
        <v>23748589</v>
      </c>
      <c r="I3331" s="1">
        <v>44477</v>
      </c>
      <c r="J3331">
        <v>44507.999988425923</v>
      </c>
      <c r="K3331" t="s">
        <v>8308</v>
      </c>
      <c r="L3331" t="s">
        <v>65</v>
      </c>
      <c r="M3331" t="s">
        <v>66</v>
      </c>
      <c r="N3331" t="s">
        <v>67</v>
      </c>
      <c r="O3331" t="s">
        <v>68</v>
      </c>
      <c r="P3331" t="s">
        <v>67</v>
      </c>
      <c r="Q3331" t="s">
        <v>70</v>
      </c>
      <c r="R3331" t="s">
        <v>8782</v>
      </c>
      <c r="S3331" t="s">
        <v>71</v>
      </c>
      <c r="T3331" t="s">
        <v>8783</v>
      </c>
      <c r="U3331">
        <v>0</v>
      </c>
      <c r="V3331">
        <v>1</v>
      </c>
      <c r="W3331">
        <v>1</v>
      </c>
      <c r="X3331">
        <v>1</v>
      </c>
      <c r="Y3331">
        <v>0</v>
      </c>
      <c r="Z3331">
        <v>0</v>
      </c>
      <c r="AA3331">
        <v>0</v>
      </c>
      <c r="AB3331">
        <v>0</v>
      </c>
      <c r="AC3331">
        <v>0</v>
      </c>
      <c r="AD3331">
        <v>1</v>
      </c>
      <c r="AE3331">
        <v>1</v>
      </c>
      <c r="AF3331">
        <v>1</v>
      </c>
      <c r="AG3331">
        <v>1</v>
      </c>
      <c r="AH3331">
        <v>1</v>
      </c>
      <c r="AI3331">
        <v>0</v>
      </c>
      <c r="AJ3331">
        <v>0</v>
      </c>
      <c r="AK3331">
        <v>0</v>
      </c>
      <c r="AL3331">
        <v>0</v>
      </c>
      <c r="AM3331">
        <v>0</v>
      </c>
      <c r="AN3331">
        <v>0</v>
      </c>
      <c r="AO3331">
        <v>0</v>
      </c>
      <c r="AP3331">
        <v>1</v>
      </c>
      <c r="AQ3331">
        <v>0</v>
      </c>
      <c r="AR3331">
        <v>0</v>
      </c>
      <c r="AS3331">
        <v>0</v>
      </c>
      <c r="AT3331">
        <v>44477</v>
      </c>
      <c r="AU3331">
        <v>44505</v>
      </c>
      <c r="AV3331">
        <v>0</v>
      </c>
      <c r="AW3331">
        <v>1</v>
      </c>
      <c r="AX3331">
        <v>0</v>
      </c>
      <c r="AY3331">
        <v>2021</v>
      </c>
      <c r="AZ3331">
        <v>10</v>
      </c>
      <c r="BA3331">
        <v>30</v>
      </c>
      <c r="BB3331">
        <v>9</v>
      </c>
      <c r="BC3331">
        <v>110000</v>
      </c>
      <c r="BD3331">
        <v>130000</v>
      </c>
      <c r="BE3331" t="s">
        <v>90</v>
      </c>
      <c r="BF3331">
        <v>2021</v>
      </c>
      <c r="BG3331" t="s">
        <v>104</v>
      </c>
      <c r="BH3331" t="s">
        <v>59</v>
      </c>
      <c r="BI3331" t="s">
        <v>9789</v>
      </c>
      <c r="BJ3331" t="s">
        <v>9797</v>
      </c>
    </row>
    <row r="3332" spans="1:62" x14ac:dyDescent="0.35">
      <c r="A3332">
        <v>54275090</v>
      </c>
      <c r="B3332" t="s">
        <v>8784</v>
      </c>
      <c r="C3332" t="s">
        <v>75</v>
      </c>
      <c r="D3332" t="s">
        <v>159</v>
      </c>
      <c r="E3332" t="s">
        <v>8785</v>
      </c>
      <c r="F3332">
        <v>20576204</v>
      </c>
      <c r="G3332" t="s">
        <v>8786</v>
      </c>
      <c r="H3332">
        <v>3.1</v>
      </c>
      <c r="I3332" s="1">
        <v>44477</v>
      </c>
      <c r="J3332">
        <v>44493.999988425923</v>
      </c>
      <c r="K3332" t="s">
        <v>8787</v>
      </c>
      <c r="L3332" t="s">
        <v>65</v>
      </c>
      <c r="M3332" t="s">
        <v>66</v>
      </c>
      <c r="N3332" t="s">
        <v>833</v>
      </c>
      <c r="P3332" t="s">
        <v>8352</v>
      </c>
      <c r="Q3332" t="s">
        <v>70</v>
      </c>
      <c r="R3332" t="s">
        <v>8788</v>
      </c>
      <c r="S3332" t="s">
        <v>71</v>
      </c>
      <c r="T3332" t="s">
        <v>8789</v>
      </c>
      <c r="U3332">
        <v>0</v>
      </c>
      <c r="V3332">
        <v>1</v>
      </c>
      <c r="W3332">
        <v>1</v>
      </c>
      <c r="X3332">
        <v>1</v>
      </c>
      <c r="Y3332">
        <v>0</v>
      </c>
      <c r="Z3332">
        <v>0</v>
      </c>
      <c r="AA3332">
        <v>0</v>
      </c>
      <c r="AB3332">
        <v>0</v>
      </c>
      <c r="AC3332">
        <v>0</v>
      </c>
      <c r="AD3332">
        <v>0</v>
      </c>
      <c r="AE3332">
        <v>1</v>
      </c>
      <c r="AF3332">
        <v>0</v>
      </c>
      <c r="AG3332">
        <v>0</v>
      </c>
      <c r="AH3332">
        <v>1</v>
      </c>
      <c r="AI3332">
        <v>0</v>
      </c>
      <c r="AJ3332">
        <v>0</v>
      </c>
      <c r="AK3332">
        <v>0</v>
      </c>
      <c r="AL3332">
        <v>0</v>
      </c>
      <c r="AM3332">
        <v>0</v>
      </c>
      <c r="AN3332">
        <v>0</v>
      </c>
      <c r="AO3332">
        <v>0</v>
      </c>
      <c r="AP3332">
        <v>0</v>
      </c>
      <c r="AQ3332">
        <v>0</v>
      </c>
      <c r="AR3332">
        <v>0</v>
      </c>
      <c r="AS3332">
        <v>0</v>
      </c>
      <c r="AT3332">
        <v>44477</v>
      </c>
      <c r="AU3332">
        <v>44493</v>
      </c>
      <c r="AV3332">
        <v>0</v>
      </c>
      <c r="AW3332">
        <v>1</v>
      </c>
      <c r="AX3332">
        <v>0</v>
      </c>
      <c r="AY3332">
        <v>2021</v>
      </c>
      <c r="AZ3332">
        <v>10</v>
      </c>
      <c r="BA3332">
        <v>16</v>
      </c>
      <c r="BB3332">
        <v>5</v>
      </c>
      <c r="BC3332">
        <v>102667</v>
      </c>
      <c r="BD3332">
        <v>119778</v>
      </c>
      <c r="BE3332" t="s">
        <v>90</v>
      </c>
      <c r="BF3332">
        <v>2021</v>
      </c>
      <c r="BG3332" t="s">
        <v>104</v>
      </c>
      <c r="BH3332" t="s">
        <v>59</v>
      </c>
      <c r="BI3332" t="s">
        <v>9789</v>
      </c>
      <c r="BJ3332" t="s">
        <v>9797</v>
      </c>
    </row>
    <row r="3333" spans="1:62" x14ac:dyDescent="0.35">
      <c r="A3333">
        <v>54275091</v>
      </c>
      <c r="B3333" t="s">
        <v>8784</v>
      </c>
      <c r="C3333" t="s">
        <v>135</v>
      </c>
      <c r="D3333" t="s">
        <v>76</v>
      </c>
      <c r="E3333" t="s">
        <v>8785</v>
      </c>
      <c r="F3333">
        <v>20576204</v>
      </c>
      <c r="G3333" t="s">
        <v>8786</v>
      </c>
      <c r="H3333">
        <v>3.1</v>
      </c>
      <c r="I3333" s="1">
        <v>44477</v>
      </c>
      <c r="J3333">
        <v>44493.999988425923</v>
      </c>
      <c r="K3333" t="s">
        <v>8787</v>
      </c>
      <c r="L3333" t="s">
        <v>65</v>
      </c>
      <c r="M3333" t="s">
        <v>66</v>
      </c>
      <c r="N3333" t="s">
        <v>833</v>
      </c>
      <c r="P3333" t="s">
        <v>8352</v>
      </c>
      <c r="Q3333" t="s">
        <v>70</v>
      </c>
      <c r="R3333" t="s">
        <v>8788</v>
      </c>
      <c r="S3333" t="s">
        <v>71</v>
      </c>
      <c r="T3333" t="s">
        <v>8790</v>
      </c>
      <c r="U3333">
        <v>0</v>
      </c>
      <c r="V3333">
        <v>1</v>
      </c>
      <c r="W3333">
        <v>1</v>
      </c>
      <c r="X3333">
        <v>1</v>
      </c>
      <c r="Y3333">
        <v>0</v>
      </c>
      <c r="Z3333">
        <v>0</v>
      </c>
      <c r="AA3333">
        <v>0</v>
      </c>
      <c r="AB3333">
        <v>0</v>
      </c>
      <c r="AC3333">
        <v>0</v>
      </c>
      <c r="AD3333">
        <v>0</v>
      </c>
      <c r="AE3333">
        <v>1</v>
      </c>
      <c r="AF3333">
        <v>0</v>
      </c>
      <c r="AG3333">
        <v>0</v>
      </c>
      <c r="AH3333">
        <v>1</v>
      </c>
      <c r="AI3333">
        <v>0</v>
      </c>
      <c r="AJ3333">
        <v>0</v>
      </c>
      <c r="AK3333">
        <v>0</v>
      </c>
      <c r="AL3333">
        <v>0</v>
      </c>
      <c r="AM3333">
        <v>0</v>
      </c>
      <c r="AN3333">
        <v>0</v>
      </c>
      <c r="AO3333">
        <v>0</v>
      </c>
      <c r="AP3333">
        <v>0</v>
      </c>
      <c r="AQ3333">
        <v>0</v>
      </c>
      <c r="AR3333">
        <v>0</v>
      </c>
      <c r="AS3333">
        <v>0</v>
      </c>
      <c r="AT3333">
        <v>44477</v>
      </c>
      <c r="AU3333">
        <v>44493</v>
      </c>
      <c r="AV3333">
        <v>0</v>
      </c>
      <c r="AW3333">
        <v>1</v>
      </c>
      <c r="AX3333">
        <v>1</v>
      </c>
      <c r="AY3333">
        <v>2021</v>
      </c>
      <c r="AZ3333">
        <v>10</v>
      </c>
      <c r="BA3333">
        <v>16</v>
      </c>
      <c r="BB3333">
        <v>5</v>
      </c>
      <c r="BC3333">
        <v>102667</v>
      </c>
      <c r="BD3333">
        <v>119778</v>
      </c>
      <c r="BE3333" t="s">
        <v>90</v>
      </c>
      <c r="BF3333">
        <v>2021</v>
      </c>
      <c r="BG3333" t="s">
        <v>104</v>
      </c>
      <c r="BH3333" t="s">
        <v>59</v>
      </c>
      <c r="BI3333" t="s">
        <v>9789</v>
      </c>
      <c r="BJ3333" t="s">
        <v>9797</v>
      </c>
    </row>
    <row r="3334" spans="1:62" x14ac:dyDescent="0.35">
      <c r="A3334">
        <v>54275865</v>
      </c>
      <c r="B3334" t="s">
        <v>8791</v>
      </c>
      <c r="C3334" t="s">
        <v>75</v>
      </c>
      <c r="D3334" t="s">
        <v>165</v>
      </c>
      <c r="E3334" t="s">
        <v>346</v>
      </c>
      <c r="F3334">
        <v>37079664</v>
      </c>
      <c r="I3334" s="1">
        <v>44477</v>
      </c>
      <c r="J3334">
        <v>44507.999988425923</v>
      </c>
      <c r="K3334" t="s">
        <v>8792</v>
      </c>
      <c r="L3334" t="s">
        <v>65</v>
      </c>
      <c r="M3334" t="s">
        <v>66</v>
      </c>
      <c r="N3334" t="s">
        <v>67</v>
      </c>
      <c r="O3334" t="s">
        <v>438</v>
      </c>
      <c r="P3334" t="s">
        <v>8294</v>
      </c>
      <c r="Q3334" t="s">
        <v>70</v>
      </c>
      <c r="R3334" t="s">
        <v>8793</v>
      </c>
      <c r="S3334" t="s">
        <v>71</v>
      </c>
      <c r="T3334" t="s">
        <v>8794</v>
      </c>
      <c r="U3334">
        <v>1</v>
      </c>
      <c r="V3334">
        <v>1</v>
      </c>
      <c r="W3334">
        <v>1</v>
      </c>
      <c r="X3334">
        <v>1</v>
      </c>
      <c r="Y3334">
        <v>0</v>
      </c>
      <c r="Z3334">
        <v>0</v>
      </c>
      <c r="AA3334">
        <v>0</v>
      </c>
      <c r="AB3334">
        <v>0</v>
      </c>
      <c r="AC3334">
        <v>0</v>
      </c>
      <c r="AD3334">
        <v>0</v>
      </c>
      <c r="AE3334">
        <v>1</v>
      </c>
      <c r="AF3334">
        <v>0</v>
      </c>
      <c r="AG3334">
        <v>0</v>
      </c>
      <c r="AH3334">
        <v>1</v>
      </c>
      <c r="AI3334">
        <v>0</v>
      </c>
      <c r="AJ3334">
        <v>0</v>
      </c>
      <c r="AK3334">
        <v>0</v>
      </c>
      <c r="AL3334">
        <v>0</v>
      </c>
      <c r="AM3334">
        <v>0</v>
      </c>
      <c r="AN3334">
        <v>0</v>
      </c>
      <c r="AO3334">
        <v>0</v>
      </c>
      <c r="AP3334">
        <v>0</v>
      </c>
      <c r="AQ3334">
        <v>0</v>
      </c>
      <c r="AR3334">
        <v>0</v>
      </c>
      <c r="AS3334">
        <v>0</v>
      </c>
      <c r="AT3334">
        <v>44477</v>
      </c>
      <c r="AU3334">
        <v>44505</v>
      </c>
      <c r="AV3334">
        <v>1</v>
      </c>
      <c r="AW3334">
        <v>1</v>
      </c>
      <c r="AX3334">
        <v>0</v>
      </c>
      <c r="AY3334">
        <v>2021</v>
      </c>
      <c r="AZ3334">
        <v>10</v>
      </c>
      <c r="BA3334">
        <v>30</v>
      </c>
      <c r="BB3334">
        <v>6</v>
      </c>
      <c r="BC3334">
        <v>100000</v>
      </c>
      <c r="BD3334">
        <v>140000</v>
      </c>
      <c r="BE3334" t="s">
        <v>90</v>
      </c>
      <c r="BF3334">
        <v>2021</v>
      </c>
      <c r="BG3334" t="s">
        <v>73</v>
      </c>
      <c r="BH3334" t="s">
        <v>59</v>
      </c>
      <c r="BI3334" t="s">
        <v>9789</v>
      </c>
      <c r="BJ3334" t="s">
        <v>9797</v>
      </c>
    </row>
    <row r="3335" spans="1:62" x14ac:dyDescent="0.35">
      <c r="A3335">
        <v>54285913</v>
      </c>
      <c r="B3335" t="s">
        <v>8795</v>
      </c>
      <c r="C3335" t="s">
        <v>369</v>
      </c>
      <c r="D3335" t="s">
        <v>388</v>
      </c>
      <c r="E3335" t="s">
        <v>553</v>
      </c>
      <c r="F3335">
        <v>35398774</v>
      </c>
      <c r="I3335" s="1">
        <v>44480</v>
      </c>
      <c r="J3335">
        <v>44511.070486111108</v>
      </c>
      <c r="K3335" t="s">
        <v>1452</v>
      </c>
      <c r="L3335" t="s">
        <v>65</v>
      </c>
      <c r="M3335" t="s">
        <v>66</v>
      </c>
      <c r="N3335" t="s">
        <v>67</v>
      </c>
      <c r="O3335" t="s">
        <v>68</v>
      </c>
      <c r="P3335" t="s">
        <v>67</v>
      </c>
      <c r="Q3335" t="s">
        <v>70</v>
      </c>
      <c r="R3335" t="s">
        <v>8796</v>
      </c>
      <c r="S3335" t="s">
        <v>71</v>
      </c>
      <c r="T3335" t="s">
        <v>8797</v>
      </c>
      <c r="U3335">
        <v>1</v>
      </c>
      <c r="V3335">
        <v>1</v>
      </c>
      <c r="W3335">
        <v>1</v>
      </c>
      <c r="X3335">
        <v>1</v>
      </c>
      <c r="Y3335">
        <v>0</v>
      </c>
      <c r="Z3335">
        <v>0</v>
      </c>
      <c r="AA3335">
        <v>0</v>
      </c>
      <c r="AB3335">
        <v>0</v>
      </c>
      <c r="AC3335">
        <v>0</v>
      </c>
      <c r="AD3335">
        <v>1</v>
      </c>
      <c r="AE3335">
        <v>1</v>
      </c>
      <c r="AF3335">
        <v>0</v>
      </c>
      <c r="AG3335">
        <v>1</v>
      </c>
      <c r="AH3335">
        <v>1</v>
      </c>
      <c r="AI3335">
        <v>0</v>
      </c>
      <c r="AJ3335">
        <v>0</v>
      </c>
      <c r="AK3335">
        <v>0</v>
      </c>
      <c r="AL3335">
        <v>0</v>
      </c>
      <c r="AM3335">
        <v>0</v>
      </c>
      <c r="AN3335">
        <v>0</v>
      </c>
      <c r="AO3335">
        <v>0</v>
      </c>
      <c r="AP3335">
        <v>1</v>
      </c>
      <c r="AQ3335">
        <v>0</v>
      </c>
      <c r="AR3335">
        <v>0</v>
      </c>
      <c r="AS3335">
        <v>0</v>
      </c>
      <c r="AT3335">
        <v>44479</v>
      </c>
      <c r="AU3335">
        <v>44493</v>
      </c>
      <c r="AV3335">
        <v>1</v>
      </c>
      <c r="AW3335">
        <v>1</v>
      </c>
      <c r="AX3335">
        <v>0</v>
      </c>
      <c r="AY3335">
        <v>2021</v>
      </c>
      <c r="AZ3335">
        <v>10</v>
      </c>
      <c r="BA3335">
        <v>30</v>
      </c>
      <c r="BB3335">
        <v>9</v>
      </c>
      <c r="BC3335">
        <v>175000</v>
      </c>
      <c r="BD3335">
        <v>175000</v>
      </c>
      <c r="BE3335" t="s">
        <v>90</v>
      </c>
      <c r="BF3335">
        <v>2021</v>
      </c>
      <c r="BG3335" t="s">
        <v>73</v>
      </c>
      <c r="BH3335" t="s">
        <v>59</v>
      </c>
      <c r="BI3335" t="s">
        <v>9789</v>
      </c>
      <c r="BJ3335" t="s">
        <v>9794</v>
      </c>
    </row>
    <row r="3336" spans="1:62" x14ac:dyDescent="0.35">
      <c r="A3336">
        <v>54289701</v>
      </c>
      <c r="B3336" t="s">
        <v>8795</v>
      </c>
      <c r="C3336" t="s">
        <v>369</v>
      </c>
      <c r="D3336" t="s">
        <v>388</v>
      </c>
      <c r="E3336" t="s">
        <v>553</v>
      </c>
      <c r="F3336">
        <v>35398774</v>
      </c>
      <c r="I3336" s="1">
        <v>44480</v>
      </c>
      <c r="J3336">
        <v>44510.999988425923</v>
      </c>
      <c r="K3336" t="s">
        <v>1452</v>
      </c>
      <c r="L3336" t="s">
        <v>65</v>
      </c>
      <c r="M3336" t="s">
        <v>66</v>
      </c>
      <c r="N3336" t="s">
        <v>67</v>
      </c>
      <c r="O3336" t="s">
        <v>68</v>
      </c>
      <c r="P3336" t="s">
        <v>67</v>
      </c>
      <c r="Q3336" t="s">
        <v>70</v>
      </c>
      <c r="R3336" t="s">
        <v>8796</v>
      </c>
      <c r="S3336" t="s">
        <v>71</v>
      </c>
      <c r="T3336" t="s">
        <v>8798</v>
      </c>
      <c r="U3336">
        <v>1</v>
      </c>
      <c r="V3336">
        <v>1</v>
      </c>
      <c r="W3336">
        <v>1</v>
      </c>
      <c r="X3336">
        <v>1</v>
      </c>
      <c r="Y3336">
        <v>0</v>
      </c>
      <c r="Z3336">
        <v>0</v>
      </c>
      <c r="AA3336">
        <v>0</v>
      </c>
      <c r="AB3336">
        <v>0</v>
      </c>
      <c r="AC3336">
        <v>0</v>
      </c>
      <c r="AD3336">
        <v>1</v>
      </c>
      <c r="AE3336">
        <v>1</v>
      </c>
      <c r="AF3336">
        <v>0</v>
      </c>
      <c r="AG3336">
        <v>1</v>
      </c>
      <c r="AH3336">
        <v>1</v>
      </c>
      <c r="AI3336">
        <v>0</v>
      </c>
      <c r="AJ3336">
        <v>0</v>
      </c>
      <c r="AK3336">
        <v>0</v>
      </c>
      <c r="AL3336">
        <v>0</v>
      </c>
      <c r="AM3336">
        <v>0</v>
      </c>
      <c r="AN3336">
        <v>0</v>
      </c>
      <c r="AO3336">
        <v>0</v>
      </c>
      <c r="AP3336">
        <v>1</v>
      </c>
      <c r="AQ3336">
        <v>0</v>
      </c>
      <c r="AR3336">
        <v>0</v>
      </c>
      <c r="AS3336">
        <v>0</v>
      </c>
      <c r="AT3336">
        <v>44480</v>
      </c>
      <c r="AU3336">
        <v>44480</v>
      </c>
      <c r="AV3336">
        <v>1</v>
      </c>
      <c r="AW3336">
        <v>1</v>
      </c>
      <c r="AX3336">
        <v>0</v>
      </c>
      <c r="AY3336">
        <v>2021</v>
      </c>
      <c r="AZ3336">
        <v>10</v>
      </c>
      <c r="BA3336">
        <v>30</v>
      </c>
      <c r="BB3336">
        <v>9</v>
      </c>
      <c r="BC3336">
        <v>175000</v>
      </c>
      <c r="BD3336">
        <v>175000</v>
      </c>
      <c r="BE3336" t="s">
        <v>90</v>
      </c>
      <c r="BF3336">
        <v>2021</v>
      </c>
      <c r="BG3336" t="s">
        <v>73</v>
      </c>
      <c r="BH3336" t="s">
        <v>59</v>
      </c>
      <c r="BI3336" t="s">
        <v>9789</v>
      </c>
      <c r="BJ3336" t="s">
        <v>9794</v>
      </c>
    </row>
    <row r="3337" spans="1:62" x14ac:dyDescent="0.35">
      <c r="A3337">
        <v>54289709</v>
      </c>
      <c r="B3337" t="s">
        <v>98</v>
      </c>
      <c r="C3337" t="s">
        <v>75</v>
      </c>
      <c r="D3337" t="s">
        <v>76</v>
      </c>
      <c r="E3337" t="s">
        <v>3370</v>
      </c>
      <c r="F3337">
        <v>36983305</v>
      </c>
      <c r="I3337" s="1">
        <v>44480</v>
      </c>
      <c r="J3337">
        <v>44510.999988425923</v>
      </c>
      <c r="K3337" t="s">
        <v>8799</v>
      </c>
      <c r="L3337" t="s">
        <v>65</v>
      </c>
      <c r="M3337" t="s">
        <v>66</v>
      </c>
      <c r="N3337" t="s">
        <v>67</v>
      </c>
      <c r="Q3337" t="s">
        <v>70</v>
      </c>
      <c r="S3337" t="s">
        <v>71</v>
      </c>
      <c r="T3337" t="s">
        <v>8800</v>
      </c>
      <c r="U3337">
        <v>1</v>
      </c>
      <c r="V3337">
        <v>1</v>
      </c>
      <c r="W3337">
        <v>1</v>
      </c>
      <c r="X3337">
        <v>1</v>
      </c>
      <c r="Y3337">
        <v>0</v>
      </c>
      <c r="Z3337">
        <v>0</v>
      </c>
      <c r="AA3337">
        <v>0</v>
      </c>
      <c r="AB3337">
        <v>0</v>
      </c>
      <c r="AC3337">
        <v>0</v>
      </c>
      <c r="AD3337">
        <v>0</v>
      </c>
      <c r="AE3337">
        <v>1</v>
      </c>
      <c r="AF3337">
        <v>0</v>
      </c>
      <c r="AG3337">
        <v>0</v>
      </c>
      <c r="AH3337">
        <v>1</v>
      </c>
      <c r="AI3337">
        <v>0</v>
      </c>
      <c r="AJ3337">
        <v>0</v>
      </c>
      <c r="AK3337">
        <v>0</v>
      </c>
      <c r="AL3337">
        <v>0</v>
      </c>
      <c r="AM3337">
        <v>0</v>
      </c>
      <c r="AN3337">
        <v>0</v>
      </c>
      <c r="AO3337">
        <v>0</v>
      </c>
      <c r="AP3337">
        <v>0</v>
      </c>
      <c r="AQ3337">
        <v>0</v>
      </c>
      <c r="AR3337">
        <v>0</v>
      </c>
      <c r="AS3337">
        <v>0</v>
      </c>
      <c r="AT3337">
        <v>44480</v>
      </c>
      <c r="AU3337">
        <v>44506</v>
      </c>
      <c r="AV3337">
        <v>1</v>
      </c>
      <c r="AW3337">
        <v>1</v>
      </c>
      <c r="AX3337">
        <v>0</v>
      </c>
      <c r="AY3337">
        <v>2021</v>
      </c>
      <c r="AZ3337">
        <v>10</v>
      </c>
      <c r="BA3337">
        <v>30</v>
      </c>
      <c r="BB3337">
        <v>6</v>
      </c>
      <c r="BF3337">
        <v>2021</v>
      </c>
      <c r="BG3337" t="s">
        <v>73</v>
      </c>
      <c r="BH3337" t="s">
        <v>9822</v>
      </c>
      <c r="BI3337" t="s">
        <v>9789</v>
      </c>
      <c r="BJ3337" t="s">
        <v>9794</v>
      </c>
    </row>
    <row r="3338" spans="1:62" x14ac:dyDescent="0.35">
      <c r="A3338">
        <v>54291200</v>
      </c>
      <c r="B3338" t="s">
        <v>524</v>
      </c>
      <c r="C3338" t="s">
        <v>75</v>
      </c>
      <c r="D3338" t="s">
        <v>236</v>
      </c>
      <c r="E3338" t="s">
        <v>8057</v>
      </c>
      <c r="F3338">
        <v>2197889</v>
      </c>
      <c r="G3338" t="s">
        <v>8057</v>
      </c>
      <c r="H3338">
        <v>3.4</v>
      </c>
      <c r="I3338" s="1">
        <v>44480</v>
      </c>
      <c r="J3338">
        <v>44510.999988425923</v>
      </c>
      <c r="K3338" t="s">
        <v>8801</v>
      </c>
      <c r="L3338" t="s">
        <v>65</v>
      </c>
      <c r="M3338" t="s">
        <v>197</v>
      </c>
      <c r="N3338" t="s">
        <v>198</v>
      </c>
      <c r="O3338" t="s">
        <v>168</v>
      </c>
      <c r="P3338" t="s">
        <v>198</v>
      </c>
      <c r="Q3338" t="s">
        <v>70</v>
      </c>
      <c r="S3338" t="s">
        <v>71</v>
      </c>
      <c r="T3338" t="s">
        <v>8802</v>
      </c>
      <c r="U3338">
        <v>0</v>
      </c>
      <c r="V3338">
        <v>1</v>
      </c>
      <c r="W3338">
        <v>0</v>
      </c>
      <c r="X3338">
        <v>1</v>
      </c>
      <c r="Y3338">
        <v>0</v>
      </c>
      <c r="Z3338">
        <v>0</v>
      </c>
      <c r="AA3338">
        <v>0</v>
      </c>
      <c r="AB3338">
        <v>0</v>
      </c>
      <c r="AC3338">
        <v>0</v>
      </c>
      <c r="AD3338">
        <v>1</v>
      </c>
      <c r="AE3338">
        <v>1</v>
      </c>
      <c r="AF3338">
        <v>1</v>
      </c>
      <c r="AG3338">
        <v>1</v>
      </c>
      <c r="AH3338">
        <v>1</v>
      </c>
      <c r="AI3338">
        <v>0</v>
      </c>
      <c r="AJ3338">
        <v>0</v>
      </c>
      <c r="AK3338">
        <v>0</v>
      </c>
      <c r="AL3338">
        <v>0</v>
      </c>
      <c r="AM3338">
        <v>0</v>
      </c>
      <c r="AN3338">
        <v>0</v>
      </c>
      <c r="AO3338">
        <v>0</v>
      </c>
      <c r="AP3338">
        <v>1</v>
      </c>
      <c r="AQ3338">
        <v>0</v>
      </c>
      <c r="AR3338">
        <v>0</v>
      </c>
      <c r="AS3338">
        <v>0</v>
      </c>
      <c r="AT3338">
        <v>44480</v>
      </c>
      <c r="AU3338">
        <v>44502</v>
      </c>
      <c r="AV3338">
        <v>0</v>
      </c>
      <c r="AW3338">
        <v>1</v>
      </c>
      <c r="AX3338">
        <v>0</v>
      </c>
      <c r="AY3338">
        <v>2021</v>
      </c>
      <c r="AZ3338">
        <v>10</v>
      </c>
      <c r="BA3338">
        <v>30</v>
      </c>
      <c r="BB3338">
        <v>8</v>
      </c>
      <c r="BF3338">
        <v>2021</v>
      </c>
      <c r="BG3338" t="s">
        <v>104</v>
      </c>
      <c r="BH3338" t="s">
        <v>9822</v>
      </c>
      <c r="BI3338" t="s">
        <v>9789</v>
      </c>
      <c r="BJ3338" t="s">
        <v>9794</v>
      </c>
    </row>
    <row r="3339" spans="1:62" x14ac:dyDescent="0.35">
      <c r="A3339">
        <v>54291510</v>
      </c>
      <c r="B3339" t="s">
        <v>8803</v>
      </c>
      <c r="C3339" t="s">
        <v>61</v>
      </c>
      <c r="D3339" t="s">
        <v>125</v>
      </c>
      <c r="E3339" t="s">
        <v>8804</v>
      </c>
      <c r="F3339">
        <v>46701391</v>
      </c>
      <c r="I3339" s="1">
        <v>44480</v>
      </c>
      <c r="J3339">
        <v>44510.999988425923</v>
      </c>
      <c r="K3339" t="s">
        <v>8805</v>
      </c>
      <c r="L3339" t="s">
        <v>65</v>
      </c>
      <c r="M3339" t="s">
        <v>79</v>
      </c>
      <c r="N3339" t="s">
        <v>80</v>
      </c>
      <c r="P3339" t="s">
        <v>80</v>
      </c>
      <c r="Q3339" t="s">
        <v>70</v>
      </c>
      <c r="S3339" t="s">
        <v>71</v>
      </c>
      <c r="T3339" t="s">
        <v>8806</v>
      </c>
      <c r="U3339">
        <v>1</v>
      </c>
      <c r="V3339">
        <v>1</v>
      </c>
      <c r="W3339">
        <v>1</v>
      </c>
      <c r="X3339">
        <v>1</v>
      </c>
      <c r="Y3339">
        <v>0</v>
      </c>
      <c r="Z3339">
        <v>0</v>
      </c>
      <c r="AA3339">
        <v>0</v>
      </c>
      <c r="AB3339">
        <v>0</v>
      </c>
      <c r="AC3339">
        <v>0</v>
      </c>
      <c r="AD3339">
        <v>0</v>
      </c>
      <c r="AE3339">
        <v>1</v>
      </c>
      <c r="AF3339">
        <v>0</v>
      </c>
      <c r="AG3339">
        <v>0</v>
      </c>
      <c r="AH3339">
        <v>1</v>
      </c>
      <c r="AI3339">
        <v>0</v>
      </c>
      <c r="AJ3339">
        <v>0</v>
      </c>
      <c r="AK3339">
        <v>0</v>
      </c>
      <c r="AL3339">
        <v>0</v>
      </c>
      <c r="AM3339">
        <v>0</v>
      </c>
      <c r="AN3339">
        <v>0</v>
      </c>
      <c r="AO3339">
        <v>0</v>
      </c>
      <c r="AP3339">
        <v>0</v>
      </c>
      <c r="AQ3339">
        <v>0</v>
      </c>
      <c r="AR3339">
        <v>0</v>
      </c>
      <c r="AS3339">
        <v>0</v>
      </c>
      <c r="AT3339">
        <v>44480</v>
      </c>
      <c r="AU3339">
        <v>44510</v>
      </c>
      <c r="AV3339">
        <v>0</v>
      </c>
      <c r="AW3339">
        <v>1</v>
      </c>
      <c r="AX3339">
        <v>0</v>
      </c>
      <c r="AY3339">
        <v>2021</v>
      </c>
      <c r="AZ3339">
        <v>10</v>
      </c>
      <c r="BA3339">
        <v>30</v>
      </c>
      <c r="BB3339">
        <v>6</v>
      </c>
      <c r="BF3339">
        <v>2021</v>
      </c>
      <c r="BG3339" t="s">
        <v>104</v>
      </c>
      <c r="BH3339" t="s">
        <v>9822</v>
      </c>
      <c r="BI3339" t="s">
        <v>9789</v>
      </c>
      <c r="BJ3339" t="s">
        <v>9794</v>
      </c>
    </row>
    <row r="3340" spans="1:62" x14ac:dyDescent="0.35">
      <c r="A3340">
        <v>54296142</v>
      </c>
      <c r="B3340" t="s">
        <v>7936</v>
      </c>
      <c r="C3340" t="s">
        <v>75</v>
      </c>
      <c r="D3340" t="s">
        <v>76</v>
      </c>
      <c r="E3340" t="s">
        <v>7540</v>
      </c>
      <c r="F3340">
        <v>41391648</v>
      </c>
      <c r="G3340" t="s">
        <v>5264</v>
      </c>
      <c r="H3340">
        <v>3.9</v>
      </c>
      <c r="I3340" s="1">
        <v>44480</v>
      </c>
      <c r="J3340">
        <v>44501.041655092587</v>
      </c>
      <c r="K3340" t="s">
        <v>7541</v>
      </c>
      <c r="L3340" t="s">
        <v>65</v>
      </c>
      <c r="M3340" t="s">
        <v>79</v>
      </c>
      <c r="N3340" t="s">
        <v>80</v>
      </c>
      <c r="P3340" t="s">
        <v>80</v>
      </c>
      <c r="Q3340" t="s">
        <v>70</v>
      </c>
      <c r="R3340" t="s">
        <v>8807</v>
      </c>
      <c r="S3340" t="s">
        <v>71</v>
      </c>
      <c r="T3340" t="s">
        <v>8808</v>
      </c>
      <c r="U3340">
        <v>0</v>
      </c>
      <c r="V3340">
        <v>1</v>
      </c>
      <c r="W3340">
        <v>0</v>
      </c>
      <c r="X3340">
        <v>1</v>
      </c>
      <c r="Y3340">
        <v>0</v>
      </c>
      <c r="Z3340">
        <v>0</v>
      </c>
      <c r="AA3340">
        <v>0</v>
      </c>
      <c r="AB3340">
        <v>1</v>
      </c>
      <c r="AC3340">
        <v>1</v>
      </c>
      <c r="AD3340">
        <v>0</v>
      </c>
      <c r="AE3340">
        <v>0</v>
      </c>
      <c r="AF3340">
        <v>1</v>
      </c>
      <c r="AG3340">
        <v>0</v>
      </c>
      <c r="AH3340">
        <v>0</v>
      </c>
      <c r="AI3340">
        <v>0</v>
      </c>
      <c r="AJ3340">
        <v>0</v>
      </c>
      <c r="AK3340">
        <v>0</v>
      </c>
      <c r="AL3340">
        <v>0</v>
      </c>
      <c r="AM3340">
        <v>0</v>
      </c>
      <c r="AN3340">
        <v>0</v>
      </c>
      <c r="AO3340">
        <v>0</v>
      </c>
      <c r="AP3340">
        <v>0</v>
      </c>
      <c r="AQ3340">
        <v>1</v>
      </c>
      <c r="AR3340">
        <v>0</v>
      </c>
      <c r="AS3340">
        <v>0</v>
      </c>
      <c r="AT3340">
        <v>44480</v>
      </c>
      <c r="AU3340">
        <v>44500</v>
      </c>
      <c r="AV3340">
        <v>0</v>
      </c>
      <c r="AW3340">
        <v>1</v>
      </c>
      <c r="AX3340">
        <v>0</v>
      </c>
      <c r="AY3340">
        <v>2021</v>
      </c>
      <c r="AZ3340">
        <v>10</v>
      </c>
      <c r="BA3340">
        <v>20</v>
      </c>
      <c r="BB3340">
        <v>6</v>
      </c>
      <c r="BC3340">
        <v>69811</v>
      </c>
      <c r="BD3340">
        <v>95873</v>
      </c>
      <c r="BE3340" t="s">
        <v>90</v>
      </c>
      <c r="BF3340">
        <v>2021</v>
      </c>
      <c r="BG3340" t="s">
        <v>104</v>
      </c>
      <c r="BH3340" t="s">
        <v>59</v>
      </c>
      <c r="BI3340" t="s">
        <v>9789</v>
      </c>
      <c r="BJ3340" t="s">
        <v>9794</v>
      </c>
    </row>
    <row r="3341" spans="1:62" x14ac:dyDescent="0.35">
      <c r="A3341">
        <v>54296266</v>
      </c>
      <c r="B3341" t="s">
        <v>7936</v>
      </c>
      <c r="C3341" t="s">
        <v>75</v>
      </c>
      <c r="D3341" t="s">
        <v>76</v>
      </c>
      <c r="E3341" t="s">
        <v>7540</v>
      </c>
      <c r="F3341">
        <v>41391648</v>
      </c>
      <c r="G3341" t="s">
        <v>5264</v>
      </c>
      <c r="H3341">
        <v>3.9</v>
      </c>
      <c r="I3341" s="1">
        <v>44480</v>
      </c>
      <c r="J3341">
        <v>44501.041655092587</v>
      </c>
      <c r="K3341" t="s">
        <v>7541</v>
      </c>
      <c r="L3341" t="s">
        <v>65</v>
      </c>
      <c r="M3341" t="s">
        <v>66</v>
      </c>
      <c r="N3341" t="s">
        <v>67</v>
      </c>
      <c r="O3341" t="s">
        <v>68</v>
      </c>
      <c r="P3341" t="s">
        <v>67</v>
      </c>
      <c r="Q3341" t="s">
        <v>70</v>
      </c>
      <c r="R3341" t="s">
        <v>8807</v>
      </c>
      <c r="S3341" t="s">
        <v>71</v>
      </c>
      <c r="T3341" t="s">
        <v>8809</v>
      </c>
      <c r="U3341">
        <v>0</v>
      </c>
      <c r="V3341">
        <v>1</v>
      </c>
      <c r="W3341">
        <v>0</v>
      </c>
      <c r="X3341">
        <v>1</v>
      </c>
      <c r="Y3341">
        <v>0</v>
      </c>
      <c r="Z3341">
        <v>0</v>
      </c>
      <c r="AA3341">
        <v>0</v>
      </c>
      <c r="AB3341">
        <v>1</v>
      </c>
      <c r="AC3341">
        <v>1</v>
      </c>
      <c r="AD3341">
        <v>0</v>
      </c>
      <c r="AE3341">
        <v>0</v>
      </c>
      <c r="AF3341">
        <v>1</v>
      </c>
      <c r="AG3341">
        <v>0</v>
      </c>
      <c r="AH3341">
        <v>0</v>
      </c>
      <c r="AI3341">
        <v>0</v>
      </c>
      <c r="AJ3341">
        <v>0</v>
      </c>
      <c r="AK3341">
        <v>0</v>
      </c>
      <c r="AL3341">
        <v>0</v>
      </c>
      <c r="AM3341">
        <v>0</v>
      </c>
      <c r="AN3341">
        <v>0</v>
      </c>
      <c r="AO3341">
        <v>0</v>
      </c>
      <c r="AP3341">
        <v>0</v>
      </c>
      <c r="AQ3341">
        <v>1</v>
      </c>
      <c r="AR3341">
        <v>0</v>
      </c>
      <c r="AS3341">
        <v>0</v>
      </c>
      <c r="AT3341">
        <v>44480</v>
      </c>
      <c r="AU3341">
        <v>44500</v>
      </c>
      <c r="AV3341">
        <v>0</v>
      </c>
      <c r="AW3341">
        <v>1</v>
      </c>
      <c r="AX3341">
        <v>0</v>
      </c>
      <c r="AY3341">
        <v>2021</v>
      </c>
      <c r="AZ3341">
        <v>10</v>
      </c>
      <c r="BA3341">
        <v>20</v>
      </c>
      <c r="BB3341">
        <v>6</v>
      </c>
      <c r="BC3341">
        <v>69811</v>
      </c>
      <c r="BD3341">
        <v>95873</v>
      </c>
      <c r="BE3341" t="s">
        <v>90</v>
      </c>
      <c r="BF3341">
        <v>2021</v>
      </c>
      <c r="BG3341" t="s">
        <v>104</v>
      </c>
      <c r="BH3341" t="s">
        <v>59</v>
      </c>
      <c r="BI3341" t="s">
        <v>9789</v>
      </c>
      <c r="BJ3341" t="s">
        <v>9794</v>
      </c>
    </row>
    <row r="3342" spans="1:62" x14ac:dyDescent="0.35">
      <c r="A3342">
        <v>54296267</v>
      </c>
      <c r="B3342" t="s">
        <v>7936</v>
      </c>
      <c r="C3342" t="s">
        <v>75</v>
      </c>
      <c r="D3342" t="s">
        <v>76</v>
      </c>
      <c r="E3342" t="s">
        <v>7540</v>
      </c>
      <c r="F3342">
        <v>41391648</v>
      </c>
      <c r="G3342" t="s">
        <v>5264</v>
      </c>
      <c r="H3342">
        <v>3.9</v>
      </c>
      <c r="I3342" s="1">
        <v>44480</v>
      </c>
      <c r="J3342">
        <v>44501.041655092587</v>
      </c>
      <c r="K3342" t="s">
        <v>7541</v>
      </c>
      <c r="L3342" t="s">
        <v>65</v>
      </c>
      <c r="M3342" t="s">
        <v>120</v>
      </c>
      <c r="N3342" t="s">
        <v>121</v>
      </c>
      <c r="O3342" t="s">
        <v>168</v>
      </c>
      <c r="P3342" t="s">
        <v>121</v>
      </c>
      <c r="Q3342" t="s">
        <v>70</v>
      </c>
      <c r="R3342" t="s">
        <v>8807</v>
      </c>
      <c r="S3342" t="s">
        <v>71</v>
      </c>
      <c r="T3342" t="s">
        <v>8810</v>
      </c>
      <c r="U3342">
        <v>0</v>
      </c>
      <c r="V3342">
        <v>1</v>
      </c>
      <c r="W3342">
        <v>0</v>
      </c>
      <c r="X3342">
        <v>1</v>
      </c>
      <c r="Y3342">
        <v>0</v>
      </c>
      <c r="Z3342">
        <v>0</v>
      </c>
      <c r="AA3342">
        <v>0</v>
      </c>
      <c r="AB3342">
        <v>1</v>
      </c>
      <c r="AC3342">
        <v>1</v>
      </c>
      <c r="AD3342">
        <v>0</v>
      </c>
      <c r="AE3342">
        <v>0</v>
      </c>
      <c r="AF3342">
        <v>1</v>
      </c>
      <c r="AG3342">
        <v>0</v>
      </c>
      <c r="AH3342">
        <v>0</v>
      </c>
      <c r="AI3342">
        <v>0</v>
      </c>
      <c r="AJ3342">
        <v>0</v>
      </c>
      <c r="AK3342">
        <v>0</v>
      </c>
      <c r="AL3342">
        <v>0</v>
      </c>
      <c r="AM3342">
        <v>0</v>
      </c>
      <c r="AN3342">
        <v>0</v>
      </c>
      <c r="AO3342">
        <v>0</v>
      </c>
      <c r="AP3342">
        <v>0</v>
      </c>
      <c r="AQ3342">
        <v>1</v>
      </c>
      <c r="AR3342">
        <v>0</v>
      </c>
      <c r="AS3342">
        <v>0</v>
      </c>
      <c r="AT3342">
        <v>44480</v>
      </c>
      <c r="AU3342">
        <v>44500</v>
      </c>
      <c r="AV3342">
        <v>0</v>
      </c>
      <c r="AW3342">
        <v>1</v>
      </c>
      <c r="AX3342">
        <v>0</v>
      </c>
      <c r="AY3342">
        <v>2021</v>
      </c>
      <c r="AZ3342">
        <v>10</v>
      </c>
      <c r="BA3342">
        <v>20</v>
      </c>
      <c r="BB3342">
        <v>6</v>
      </c>
      <c r="BC3342">
        <v>69811</v>
      </c>
      <c r="BD3342">
        <v>95873</v>
      </c>
      <c r="BE3342" t="s">
        <v>90</v>
      </c>
      <c r="BF3342">
        <v>2021</v>
      </c>
      <c r="BG3342" t="s">
        <v>104</v>
      </c>
      <c r="BH3342" t="s">
        <v>59</v>
      </c>
      <c r="BI3342" t="s">
        <v>9789</v>
      </c>
      <c r="BJ3342" t="s">
        <v>9794</v>
      </c>
    </row>
    <row r="3343" spans="1:62" x14ac:dyDescent="0.35">
      <c r="A3343">
        <v>54296268</v>
      </c>
      <c r="B3343" t="s">
        <v>7936</v>
      </c>
      <c r="C3343" t="s">
        <v>75</v>
      </c>
      <c r="D3343" t="s">
        <v>76</v>
      </c>
      <c r="E3343" t="s">
        <v>7540</v>
      </c>
      <c r="F3343">
        <v>41391648</v>
      </c>
      <c r="G3343" t="s">
        <v>5264</v>
      </c>
      <c r="H3343">
        <v>3.9</v>
      </c>
      <c r="I3343" s="1">
        <v>44480</v>
      </c>
      <c r="J3343">
        <v>44501.041655092587</v>
      </c>
      <c r="K3343" t="s">
        <v>7541</v>
      </c>
      <c r="L3343" t="s">
        <v>65</v>
      </c>
      <c r="M3343" t="s">
        <v>519</v>
      </c>
      <c r="N3343" t="s">
        <v>520</v>
      </c>
      <c r="P3343" t="s">
        <v>520</v>
      </c>
      <c r="Q3343" t="s">
        <v>70</v>
      </c>
      <c r="R3343" t="s">
        <v>8807</v>
      </c>
      <c r="S3343" t="s">
        <v>71</v>
      </c>
      <c r="T3343" t="s">
        <v>8811</v>
      </c>
      <c r="U3343">
        <v>0</v>
      </c>
      <c r="V3343">
        <v>1</v>
      </c>
      <c r="W3343">
        <v>0</v>
      </c>
      <c r="X3343">
        <v>1</v>
      </c>
      <c r="Y3343">
        <v>0</v>
      </c>
      <c r="Z3343">
        <v>0</v>
      </c>
      <c r="AA3343">
        <v>0</v>
      </c>
      <c r="AB3343">
        <v>1</v>
      </c>
      <c r="AC3343">
        <v>1</v>
      </c>
      <c r="AD3343">
        <v>0</v>
      </c>
      <c r="AE3343">
        <v>0</v>
      </c>
      <c r="AF3343">
        <v>1</v>
      </c>
      <c r="AG3343">
        <v>0</v>
      </c>
      <c r="AH3343">
        <v>0</v>
      </c>
      <c r="AI3343">
        <v>0</v>
      </c>
      <c r="AJ3343">
        <v>0</v>
      </c>
      <c r="AK3343">
        <v>0</v>
      </c>
      <c r="AL3343">
        <v>0</v>
      </c>
      <c r="AM3343">
        <v>0</v>
      </c>
      <c r="AN3343">
        <v>0</v>
      </c>
      <c r="AO3343">
        <v>0</v>
      </c>
      <c r="AP3343">
        <v>0</v>
      </c>
      <c r="AQ3343">
        <v>1</v>
      </c>
      <c r="AR3343">
        <v>0</v>
      </c>
      <c r="AS3343">
        <v>0</v>
      </c>
      <c r="AT3343">
        <v>44480</v>
      </c>
      <c r="AU3343">
        <v>44500</v>
      </c>
      <c r="AV3343">
        <v>0</v>
      </c>
      <c r="AW3343">
        <v>1</v>
      </c>
      <c r="AX3343">
        <v>0</v>
      </c>
      <c r="AY3343">
        <v>2021</v>
      </c>
      <c r="AZ3343">
        <v>10</v>
      </c>
      <c r="BA3343">
        <v>20</v>
      </c>
      <c r="BB3343">
        <v>6</v>
      </c>
      <c r="BC3343">
        <v>69811</v>
      </c>
      <c r="BD3343">
        <v>95873</v>
      </c>
      <c r="BE3343" t="s">
        <v>90</v>
      </c>
      <c r="BF3343">
        <v>2021</v>
      </c>
      <c r="BG3343" t="s">
        <v>104</v>
      </c>
      <c r="BH3343" t="s">
        <v>59</v>
      </c>
      <c r="BI3343" t="s">
        <v>9789</v>
      </c>
      <c r="BJ3343" t="s">
        <v>9794</v>
      </c>
    </row>
    <row r="3344" spans="1:62" x14ac:dyDescent="0.35">
      <c r="A3344">
        <v>54296269</v>
      </c>
      <c r="B3344" t="s">
        <v>7936</v>
      </c>
      <c r="C3344" t="s">
        <v>75</v>
      </c>
      <c r="D3344" t="s">
        <v>76</v>
      </c>
      <c r="E3344" t="s">
        <v>7540</v>
      </c>
      <c r="F3344">
        <v>41391648</v>
      </c>
      <c r="G3344" t="s">
        <v>5264</v>
      </c>
      <c r="H3344">
        <v>3.9</v>
      </c>
      <c r="I3344" s="1">
        <v>44480</v>
      </c>
      <c r="J3344">
        <v>44501.041655092587</v>
      </c>
      <c r="K3344" t="s">
        <v>7541</v>
      </c>
      <c r="L3344" t="s">
        <v>65</v>
      </c>
      <c r="M3344" t="s">
        <v>152</v>
      </c>
      <c r="N3344" t="s">
        <v>153</v>
      </c>
      <c r="O3344" t="s">
        <v>154</v>
      </c>
      <c r="P3344" t="s">
        <v>153</v>
      </c>
      <c r="Q3344" t="s">
        <v>70</v>
      </c>
      <c r="R3344" t="s">
        <v>8807</v>
      </c>
      <c r="S3344" t="s">
        <v>71</v>
      </c>
      <c r="T3344" t="s">
        <v>8812</v>
      </c>
      <c r="U3344">
        <v>0</v>
      </c>
      <c r="V3344">
        <v>1</v>
      </c>
      <c r="W3344">
        <v>0</v>
      </c>
      <c r="X3344">
        <v>1</v>
      </c>
      <c r="Y3344">
        <v>0</v>
      </c>
      <c r="Z3344">
        <v>0</v>
      </c>
      <c r="AA3344">
        <v>0</v>
      </c>
      <c r="AB3344">
        <v>1</v>
      </c>
      <c r="AC3344">
        <v>1</v>
      </c>
      <c r="AD3344">
        <v>0</v>
      </c>
      <c r="AE3344">
        <v>0</v>
      </c>
      <c r="AF3344">
        <v>1</v>
      </c>
      <c r="AG3344">
        <v>0</v>
      </c>
      <c r="AH3344">
        <v>0</v>
      </c>
      <c r="AI3344">
        <v>0</v>
      </c>
      <c r="AJ3344">
        <v>0</v>
      </c>
      <c r="AK3344">
        <v>0</v>
      </c>
      <c r="AL3344">
        <v>0</v>
      </c>
      <c r="AM3344">
        <v>0</v>
      </c>
      <c r="AN3344">
        <v>0</v>
      </c>
      <c r="AO3344">
        <v>0</v>
      </c>
      <c r="AP3344">
        <v>0</v>
      </c>
      <c r="AQ3344">
        <v>1</v>
      </c>
      <c r="AR3344">
        <v>0</v>
      </c>
      <c r="AS3344">
        <v>0</v>
      </c>
      <c r="AT3344">
        <v>44480</v>
      </c>
      <c r="AU3344">
        <v>44500</v>
      </c>
      <c r="AV3344">
        <v>0</v>
      </c>
      <c r="AW3344">
        <v>1</v>
      </c>
      <c r="AX3344">
        <v>1</v>
      </c>
      <c r="AY3344">
        <v>2021</v>
      </c>
      <c r="AZ3344">
        <v>10</v>
      </c>
      <c r="BA3344">
        <v>20</v>
      </c>
      <c r="BB3344">
        <v>6</v>
      </c>
      <c r="BC3344">
        <v>69811</v>
      </c>
      <c r="BD3344">
        <v>95873</v>
      </c>
      <c r="BE3344" t="s">
        <v>90</v>
      </c>
      <c r="BF3344">
        <v>2021</v>
      </c>
      <c r="BG3344" t="s">
        <v>104</v>
      </c>
      <c r="BH3344" t="s">
        <v>59</v>
      </c>
      <c r="BI3344" t="s">
        <v>9789</v>
      </c>
      <c r="BJ3344" t="s">
        <v>9794</v>
      </c>
    </row>
    <row r="3345" spans="1:62" x14ac:dyDescent="0.35">
      <c r="A3345">
        <v>54296270</v>
      </c>
      <c r="B3345" t="s">
        <v>7936</v>
      </c>
      <c r="C3345" t="s">
        <v>75</v>
      </c>
      <c r="D3345" t="s">
        <v>76</v>
      </c>
      <c r="E3345" t="s">
        <v>7540</v>
      </c>
      <c r="F3345">
        <v>41391648</v>
      </c>
      <c r="G3345" t="s">
        <v>5264</v>
      </c>
      <c r="H3345">
        <v>3.9</v>
      </c>
      <c r="I3345" s="1">
        <v>44480</v>
      </c>
      <c r="J3345">
        <v>44501.041655092587</v>
      </c>
      <c r="K3345" t="s">
        <v>7541</v>
      </c>
      <c r="L3345" t="s">
        <v>65</v>
      </c>
      <c r="M3345" t="s">
        <v>197</v>
      </c>
      <c r="N3345" t="s">
        <v>198</v>
      </c>
      <c r="O3345" t="s">
        <v>168</v>
      </c>
      <c r="P3345" t="s">
        <v>198</v>
      </c>
      <c r="Q3345" t="s">
        <v>70</v>
      </c>
      <c r="R3345" t="s">
        <v>8807</v>
      </c>
      <c r="S3345" t="s">
        <v>71</v>
      </c>
      <c r="T3345" t="s">
        <v>8813</v>
      </c>
      <c r="U3345">
        <v>0</v>
      </c>
      <c r="V3345">
        <v>1</v>
      </c>
      <c r="W3345">
        <v>0</v>
      </c>
      <c r="X3345">
        <v>1</v>
      </c>
      <c r="Y3345">
        <v>0</v>
      </c>
      <c r="Z3345">
        <v>0</v>
      </c>
      <c r="AA3345">
        <v>0</v>
      </c>
      <c r="AB3345">
        <v>1</v>
      </c>
      <c r="AC3345">
        <v>1</v>
      </c>
      <c r="AD3345">
        <v>0</v>
      </c>
      <c r="AE3345">
        <v>0</v>
      </c>
      <c r="AF3345">
        <v>1</v>
      </c>
      <c r="AG3345">
        <v>0</v>
      </c>
      <c r="AH3345">
        <v>0</v>
      </c>
      <c r="AI3345">
        <v>0</v>
      </c>
      <c r="AJ3345">
        <v>0</v>
      </c>
      <c r="AK3345">
        <v>0</v>
      </c>
      <c r="AL3345">
        <v>0</v>
      </c>
      <c r="AM3345">
        <v>0</v>
      </c>
      <c r="AN3345">
        <v>0</v>
      </c>
      <c r="AO3345">
        <v>0</v>
      </c>
      <c r="AP3345">
        <v>0</v>
      </c>
      <c r="AQ3345">
        <v>1</v>
      </c>
      <c r="AR3345">
        <v>0</v>
      </c>
      <c r="AS3345">
        <v>0</v>
      </c>
      <c r="AT3345">
        <v>44480</v>
      </c>
      <c r="AU3345">
        <v>44500</v>
      </c>
      <c r="AV3345">
        <v>0</v>
      </c>
      <c r="AW3345">
        <v>1</v>
      </c>
      <c r="AX3345">
        <v>0</v>
      </c>
      <c r="AY3345">
        <v>2021</v>
      </c>
      <c r="AZ3345">
        <v>10</v>
      </c>
      <c r="BA3345">
        <v>20</v>
      </c>
      <c r="BB3345">
        <v>6</v>
      </c>
      <c r="BC3345">
        <v>69811</v>
      </c>
      <c r="BD3345">
        <v>95873</v>
      </c>
      <c r="BE3345" t="s">
        <v>90</v>
      </c>
      <c r="BF3345">
        <v>2021</v>
      </c>
      <c r="BG3345" t="s">
        <v>104</v>
      </c>
      <c r="BH3345" t="s">
        <v>59</v>
      </c>
      <c r="BI3345" t="s">
        <v>9789</v>
      </c>
      <c r="BJ3345" t="s">
        <v>9794</v>
      </c>
    </row>
    <row r="3346" spans="1:62" x14ac:dyDescent="0.35">
      <c r="A3346">
        <v>54296271</v>
      </c>
      <c r="B3346" t="s">
        <v>7936</v>
      </c>
      <c r="C3346" t="s">
        <v>75</v>
      </c>
      <c r="D3346" t="s">
        <v>76</v>
      </c>
      <c r="E3346" t="s">
        <v>7540</v>
      </c>
      <c r="F3346">
        <v>41391648</v>
      </c>
      <c r="G3346" t="s">
        <v>5264</v>
      </c>
      <c r="H3346">
        <v>3.9</v>
      </c>
      <c r="I3346" s="1">
        <v>44480</v>
      </c>
      <c r="J3346">
        <v>44501.041655092587</v>
      </c>
      <c r="K3346" t="s">
        <v>7541</v>
      </c>
      <c r="L3346" t="s">
        <v>65</v>
      </c>
      <c r="M3346" t="s">
        <v>445</v>
      </c>
      <c r="N3346" t="s">
        <v>446</v>
      </c>
      <c r="P3346" t="s">
        <v>446</v>
      </c>
      <c r="Q3346" t="s">
        <v>70</v>
      </c>
      <c r="R3346" t="s">
        <v>8807</v>
      </c>
      <c r="S3346" t="s">
        <v>71</v>
      </c>
      <c r="T3346" t="s">
        <v>8814</v>
      </c>
      <c r="U3346">
        <v>0</v>
      </c>
      <c r="V3346">
        <v>1</v>
      </c>
      <c r="W3346">
        <v>0</v>
      </c>
      <c r="X3346">
        <v>1</v>
      </c>
      <c r="Y3346">
        <v>0</v>
      </c>
      <c r="Z3346">
        <v>0</v>
      </c>
      <c r="AA3346">
        <v>0</v>
      </c>
      <c r="AB3346">
        <v>1</v>
      </c>
      <c r="AC3346">
        <v>1</v>
      </c>
      <c r="AD3346">
        <v>0</v>
      </c>
      <c r="AE3346">
        <v>0</v>
      </c>
      <c r="AF3346">
        <v>1</v>
      </c>
      <c r="AG3346">
        <v>0</v>
      </c>
      <c r="AH3346">
        <v>0</v>
      </c>
      <c r="AI3346">
        <v>0</v>
      </c>
      <c r="AJ3346">
        <v>0</v>
      </c>
      <c r="AK3346">
        <v>0</v>
      </c>
      <c r="AL3346">
        <v>0</v>
      </c>
      <c r="AM3346">
        <v>0</v>
      </c>
      <c r="AN3346">
        <v>0</v>
      </c>
      <c r="AO3346">
        <v>0</v>
      </c>
      <c r="AP3346">
        <v>0</v>
      </c>
      <c r="AQ3346">
        <v>1</v>
      </c>
      <c r="AR3346">
        <v>0</v>
      </c>
      <c r="AS3346">
        <v>0</v>
      </c>
      <c r="AT3346">
        <v>44480</v>
      </c>
      <c r="AU3346">
        <v>44500</v>
      </c>
      <c r="AV3346">
        <v>0</v>
      </c>
      <c r="AW3346">
        <v>1</v>
      </c>
      <c r="AX3346">
        <v>0</v>
      </c>
      <c r="AY3346">
        <v>2021</v>
      </c>
      <c r="AZ3346">
        <v>10</v>
      </c>
      <c r="BA3346">
        <v>20</v>
      </c>
      <c r="BB3346">
        <v>6</v>
      </c>
      <c r="BC3346">
        <v>69811</v>
      </c>
      <c r="BD3346">
        <v>95873</v>
      </c>
      <c r="BE3346" t="s">
        <v>90</v>
      </c>
      <c r="BF3346">
        <v>2021</v>
      </c>
      <c r="BG3346" t="s">
        <v>104</v>
      </c>
      <c r="BH3346" t="s">
        <v>59</v>
      </c>
      <c r="BI3346" t="s">
        <v>9789</v>
      </c>
      <c r="BJ3346" t="s">
        <v>9794</v>
      </c>
    </row>
    <row r="3347" spans="1:62" x14ac:dyDescent="0.35">
      <c r="A3347">
        <v>54297827</v>
      </c>
      <c r="B3347" t="s">
        <v>8815</v>
      </c>
      <c r="C3347" t="s">
        <v>369</v>
      </c>
      <c r="D3347" t="s">
        <v>76</v>
      </c>
      <c r="E3347" t="s">
        <v>7540</v>
      </c>
      <c r="F3347">
        <v>41391648</v>
      </c>
      <c r="G3347" t="s">
        <v>5264</v>
      </c>
      <c r="H3347">
        <v>3.9</v>
      </c>
      <c r="I3347" s="1">
        <v>44480</v>
      </c>
      <c r="J3347">
        <v>44501.041655092587</v>
      </c>
      <c r="K3347" t="s">
        <v>7541</v>
      </c>
      <c r="L3347" t="s">
        <v>65</v>
      </c>
      <c r="M3347" t="s">
        <v>79</v>
      </c>
      <c r="N3347" t="s">
        <v>80</v>
      </c>
      <c r="P3347" t="s">
        <v>80</v>
      </c>
      <c r="Q3347" t="s">
        <v>70</v>
      </c>
      <c r="R3347" t="s">
        <v>8807</v>
      </c>
      <c r="S3347" t="s">
        <v>71</v>
      </c>
      <c r="T3347" t="s">
        <v>8816</v>
      </c>
      <c r="U3347">
        <v>0</v>
      </c>
      <c r="V3347">
        <v>0</v>
      </c>
      <c r="W3347">
        <v>0</v>
      </c>
      <c r="X3347">
        <v>1</v>
      </c>
      <c r="Y3347">
        <v>0</v>
      </c>
      <c r="Z3347">
        <v>0</v>
      </c>
      <c r="AA3347">
        <v>0</v>
      </c>
      <c r="AB3347">
        <v>0</v>
      </c>
      <c r="AC3347">
        <v>0</v>
      </c>
      <c r="AD3347">
        <v>0</v>
      </c>
      <c r="AE3347">
        <v>1</v>
      </c>
      <c r="AF3347">
        <v>0</v>
      </c>
      <c r="AG3347">
        <v>0</v>
      </c>
      <c r="AH3347">
        <v>0</v>
      </c>
      <c r="AI3347">
        <v>0</v>
      </c>
      <c r="AJ3347">
        <v>0</v>
      </c>
      <c r="AK3347">
        <v>0</v>
      </c>
      <c r="AL3347">
        <v>0</v>
      </c>
      <c r="AM3347">
        <v>0</v>
      </c>
      <c r="AN3347">
        <v>0</v>
      </c>
      <c r="AO3347">
        <v>0</v>
      </c>
      <c r="AP3347">
        <v>0</v>
      </c>
      <c r="AQ3347">
        <v>0</v>
      </c>
      <c r="AR3347">
        <v>0</v>
      </c>
      <c r="AS3347">
        <v>0</v>
      </c>
      <c r="AT3347">
        <v>44480</v>
      </c>
      <c r="AU3347">
        <v>44500</v>
      </c>
      <c r="AV3347">
        <v>0</v>
      </c>
      <c r="AW3347">
        <v>1</v>
      </c>
      <c r="AX3347">
        <v>0</v>
      </c>
      <c r="AY3347">
        <v>2021</v>
      </c>
      <c r="AZ3347">
        <v>10</v>
      </c>
      <c r="BA3347">
        <v>20</v>
      </c>
      <c r="BB3347">
        <v>2</v>
      </c>
      <c r="BC3347">
        <v>69811</v>
      </c>
      <c r="BD3347">
        <v>95873</v>
      </c>
      <c r="BE3347" t="s">
        <v>90</v>
      </c>
      <c r="BF3347">
        <v>2021</v>
      </c>
      <c r="BG3347" t="s">
        <v>104</v>
      </c>
      <c r="BH3347" t="s">
        <v>59</v>
      </c>
      <c r="BI3347" t="s">
        <v>9789</v>
      </c>
      <c r="BJ3347" t="s">
        <v>9794</v>
      </c>
    </row>
    <row r="3348" spans="1:62" x14ac:dyDescent="0.35">
      <c r="A3348">
        <v>54298256</v>
      </c>
      <c r="B3348" t="s">
        <v>8815</v>
      </c>
      <c r="C3348" t="s">
        <v>369</v>
      </c>
      <c r="D3348" t="s">
        <v>76</v>
      </c>
      <c r="E3348" t="s">
        <v>7540</v>
      </c>
      <c r="F3348">
        <v>41391648</v>
      </c>
      <c r="G3348" t="s">
        <v>5264</v>
      </c>
      <c r="H3348">
        <v>3.9</v>
      </c>
      <c r="I3348" s="1">
        <v>44480</v>
      </c>
      <c r="J3348">
        <v>44501.041655092587</v>
      </c>
      <c r="K3348" t="s">
        <v>7541</v>
      </c>
      <c r="L3348" t="s">
        <v>65</v>
      </c>
      <c r="M3348" t="s">
        <v>120</v>
      </c>
      <c r="N3348" t="s">
        <v>121</v>
      </c>
      <c r="O3348" t="s">
        <v>168</v>
      </c>
      <c r="P3348" t="s">
        <v>121</v>
      </c>
      <c r="Q3348" t="s">
        <v>70</v>
      </c>
      <c r="R3348" t="s">
        <v>8807</v>
      </c>
      <c r="S3348" t="s">
        <v>71</v>
      </c>
      <c r="T3348" t="s">
        <v>8817</v>
      </c>
      <c r="U3348">
        <v>0</v>
      </c>
      <c r="V3348">
        <v>0</v>
      </c>
      <c r="W3348">
        <v>0</v>
      </c>
      <c r="X3348">
        <v>1</v>
      </c>
      <c r="Y3348">
        <v>0</v>
      </c>
      <c r="Z3348">
        <v>0</v>
      </c>
      <c r="AA3348">
        <v>0</v>
      </c>
      <c r="AB3348">
        <v>0</v>
      </c>
      <c r="AC3348">
        <v>0</v>
      </c>
      <c r="AD3348">
        <v>0</v>
      </c>
      <c r="AE3348">
        <v>1</v>
      </c>
      <c r="AF3348">
        <v>0</v>
      </c>
      <c r="AG3348">
        <v>0</v>
      </c>
      <c r="AH3348">
        <v>0</v>
      </c>
      <c r="AI3348">
        <v>0</v>
      </c>
      <c r="AJ3348">
        <v>0</v>
      </c>
      <c r="AK3348">
        <v>0</v>
      </c>
      <c r="AL3348">
        <v>0</v>
      </c>
      <c r="AM3348">
        <v>0</v>
      </c>
      <c r="AN3348">
        <v>0</v>
      </c>
      <c r="AO3348">
        <v>0</v>
      </c>
      <c r="AP3348">
        <v>0</v>
      </c>
      <c r="AQ3348">
        <v>0</v>
      </c>
      <c r="AR3348">
        <v>0</v>
      </c>
      <c r="AS3348">
        <v>0</v>
      </c>
      <c r="AT3348">
        <v>44480</v>
      </c>
      <c r="AU3348">
        <v>44500</v>
      </c>
      <c r="AV3348">
        <v>0</v>
      </c>
      <c r="AW3348">
        <v>1</v>
      </c>
      <c r="AX3348">
        <v>0</v>
      </c>
      <c r="AY3348">
        <v>2021</v>
      </c>
      <c r="AZ3348">
        <v>10</v>
      </c>
      <c r="BA3348">
        <v>20</v>
      </c>
      <c r="BB3348">
        <v>2</v>
      </c>
      <c r="BC3348">
        <v>69811</v>
      </c>
      <c r="BD3348">
        <v>95873</v>
      </c>
      <c r="BE3348" t="s">
        <v>90</v>
      </c>
      <c r="BF3348">
        <v>2021</v>
      </c>
      <c r="BG3348" t="s">
        <v>104</v>
      </c>
      <c r="BH3348" t="s">
        <v>59</v>
      </c>
      <c r="BI3348" t="s">
        <v>9789</v>
      </c>
      <c r="BJ3348" t="s">
        <v>9794</v>
      </c>
    </row>
    <row r="3349" spans="1:62" x14ac:dyDescent="0.35">
      <c r="A3349">
        <v>54298257</v>
      </c>
      <c r="B3349" t="s">
        <v>8815</v>
      </c>
      <c r="C3349" t="s">
        <v>369</v>
      </c>
      <c r="D3349" t="s">
        <v>76</v>
      </c>
      <c r="E3349" t="s">
        <v>7540</v>
      </c>
      <c r="F3349">
        <v>41391648</v>
      </c>
      <c r="G3349" t="s">
        <v>5264</v>
      </c>
      <c r="H3349">
        <v>3.9</v>
      </c>
      <c r="I3349" s="1">
        <v>44480</v>
      </c>
      <c r="J3349">
        <v>44501.041655092587</v>
      </c>
      <c r="K3349" t="s">
        <v>7541</v>
      </c>
      <c r="L3349" t="s">
        <v>65</v>
      </c>
      <c r="M3349" t="s">
        <v>66</v>
      </c>
      <c r="N3349" t="s">
        <v>67</v>
      </c>
      <c r="O3349" t="s">
        <v>68</v>
      </c>
      <c r="P3349" t="s">
        <v>67</v>
      </c>
      <c r="Q3349" t="s">
        <v>70</v>
      </c>
      <c r="R3349" t="s">
        <v>8807</v>
      </c>
      <c r="S3349" t="s">
        <v>71</v>
      </c>
      <c r="T3349" t="s">
        <v>8818</v>
      </c>
      <c r="U3349">
        <v>0</v>
      </c>
      <c r="V3349">
        <v>0</v>
      </c>
      <c r="W3349">
        <v>0</v>
      </c>
      <c r="X3349">
        <v>1</v>
      </c>
      <c r="Y3349">
        <v>0</v>
      </c>
      <c r="Z3349">
        <v>0</v>
      </c>
      <c r="AA3349">
        <v>0</v>
      </c>
      <c r="AB3349">
        <v>0</v>
      </c>
      <c r="AC3349">
        <v>0</v>
      </c>
      <c r="AD3349">
        <v>0</v>
      </c>
      <c r="AE3349">
        <v>1</v>
      </c>
      <c r="AF3349">
        <v>0</v>
      </c>
      <c r="AG3349">
        <v>0</v>
      </c>
      <c r="AH3349">
        <v>1</v>
      </c>
      <c r="AI3349">
        <v>0</v>
      </c>
      <c r="AJ3349">
        <v>0</v>
      </c>
      <c r="AK3349">
        <v>0</v>
      </c>
      <c r="AL3349">
        <v>0</v>
      </c>
      <c r="AM3349">
        <v>0</v>
      </c>
      <c r="AN3349">
        <v>0</v>
      </c>
      <c r="AO3349">
        <v>0</v>
      </c>
      <c r="AP3349">
        <v>0</v>
      </c>
      <c r="AQ3349">
        <v>0</v>
      </c>
      <c r="AR3349">
        <v>0</v>
      </c>
      <c r="AS3349">
        <v>0</v>
      </c>
      <c r="AT3349">
        <v>44480</v>
      </c>
      <c r="AU3349">
        <v>44500</v>
      </c>
      <c r="AV3349">
        <v>0</v>
      </c>
      <c r="AW3349">
        <v>1</v>
      </c>
      <c r="AX3349">
        <v>1</v>
      </c>
      <c r="AY3349">
        <v>2021</v>
      </c>
      <c r="AZ3349">
        <v>10</v>
      </c>
      <c r="BA3349">
        <v>20</v>
      </c>
      <c r="BB3349">
        <v>3</v>
      </c>
      <c r="BC3349">
        <v>69811</v>
      </c>
      <c r="BD3349">
        <v>95873</v>
      </c>
      <c r="BE3349" t="s">
        <v>90</v>
      </c>
      <c r="BF3349">
        <v>2021</v>
      </c>
      <c r="BG3349" t="s">
        <v>104</v>
      </c>
      <c r="BH3349" t="s">
        <v>59</v>
      </c>
      <c r="BI3349" t="s">
        <v>9789</v>
      </c>
      <c r="BJ3349" t="s">
        <v>9794</v>
      </c>
    </row>
    <row r="3350" spans="1:62" x14ac:dyDescent="0.35">
      <c r="A3350">
        <v>54298259</v>
      </c>
      <c r="B3350" t="s">
        <v>8815</v>
      </c>
      <c r="C3350" t="s">
        <v>369</v>
      </c>
      <c r="D3350" t="s">
        <v>76</v>
      </c>
      <c r="E3350" t="s">
        <v>7540</v>
      </c>
      <c r="F3350">
        <v>41391648</v>
      </c>
      <c r="G3350" t="s">
        <v>5264</v>
      </c>
      <c r="H3350">
        <v>3.9</v>
      </c>
      <c r="I3350" s="1">
        <v>44480</v>
      </c>
      <c r="J3350">
        <v>44501.041655092587</v>
      </c>
      <c r="K3350" t="s">
        <v>7541</v>
      </c>
      <c r="L3350" t="s">
        <v>65</v>
      </c>
      <c r="M3350" t="s">
        <v>152</v>
      </c>
      <c r="N3350" t="s">
        <v>153</v>
      </c>
      <c r="O3350" t="s">
        <v>154</v>
      </c>
      <c r="P3350" t="s">
        <v>153</v>
      </c>
      <c r="Q3350" t="s">
        <v>70</v>
      </c>
      <c r="R3350" t="s">
        <v>8807</v>
      </c>
      <c r="S3350" t="s">
        <v>71</v>
      </c>
      <c r="T3350" t="s">
        <v>8819</v>
      </c>
      <c r="U3350">
        <v>0</v>
      </c>
      <c r="V3350">
        <v>0</v>
      </c>
      <c r="W3350">
        <v>0</v>
      </c>
      <c r="X3350">
        <v>1</v>
      </c>
      <c r="Y3350">
        <v>0</v>
      </c>
      <c r="Z3350">
        <v>0</v>
      </c>
      <c r="AA3350">
        <v>0</v>
      </c>
      <c r="AB3350">
        <v>0</v>
      </c>
      <c r="AC3350">
        <v>0</v>
      </c>
      <c r="AD3350">
        <v>0</v>
      </c>
      <c r="AE3350">
        <v>1</v>
      </c>
      <c r="AF3350">
        <v>0</v>
      </c>
      <c r="AG3350">
        <v>0</v>
      </c>
      <c r="AH3350">
        <v>0</v>
      </c>
      <c r="AI3350">
        <v>0</v>
      </c>
      <c r="AJ3350">
        <v>0</v>
      </c>
      <c r="AK3350">
        <v>0</v>
      </c>
      <c r="AL3350">
        <v>0</v>
      </c>
      <c r="AM3350">
        <v>0</v>
      </c>
      <c r="AN3350">
        <v>0</v>
      </c>
      <c r="AO3350">
        <v>0</v>
      </c>
      <c r="AP3350">
        <v>0</v>
      </c>
      <c r="AQ3350">
        <v>0</v>
      </c>
      <c r="AR3350">
        <v>0</v>
      </c>
      <c r="AS3350">
        <v>0</v>
      </c>
      <c r="AT3350">
        <v>44480</v>
      </c>
      <c r="AU3350">
        <v>44500</v>
      </c>
      <c r="AV3350">
        <v>0</v>
      </c>
      <c r="AW3350">
        <v>1</v>
      </c>
      <c r="AX3350">
        <v>0</v>
      </c>
      <c r="AY3350">
        <v>2021</v>
      </c>
      <c r="AZ3350">
        <v>10</v>
      </c>
      <c r="BA3350">
        <v>20</v>
      </c>
      <c r="BB3350">
        <v>2</v>
      </c>
      <c r="BC3350">
        <v>69811</v>
      </c>
      <c r="BD3350">
        <v>95873</v>
      </c>
      <c r="BE3350" t="s">
        <v>90</v>
      </c>
      <c r="BF3350">
        <v>2021</v>
      </c>
      <c r="BG3350" t="s">
        <v>104</v>
      </c>
      <c r="BH3350" t="s">
        <v>59</v>
      </c>
      <c r="BI3350" t="s">
        <v>9789</v>
      </c>
      <c r="BJ3350" t="s">
        <v>9794</v>
      </c>
    </row>
    <row r="3351" spans="1:62" x14ac:dyDescent="0.35">
      <c r="A3351">
        <v>54298262</v>
      </c>
      <c r="B3351" t="s">
        <v>8815</v>
      </c>
      <c r="C3351" t="s">
        <v>369</v>
      </c>
      <c r="D3351" t="s">
        <v>76</v>
      </c>
      <c r="E3351" t="s">
        <v>7540</v>
      </c>
      <c r="F3351">
        <v>41391648</v>
      </c>
      <c r="G3351" t="s">
        <v>5264</v>
      </c>
      <c r="H3351">
        <v>3.9</v>
      </c>
      <c r="I3351" s="1">
        <v>44480</v>
      </c>
      <c r="J3351">
        <v>44501.041655092587</v>
      </c>
      <c r="K3351" t="s">
        <v>7541</v>
      </c>
      <c r="L3351" t="s">
        <v>65</v>
      </c>
      <c r="M3351" t="s">
        <v>519</v>
      </c>
      <c r="N3351" t="s">
        <v>520</v>
      </c>
      <c r="P3351" t="s">
        <v>520</v>
      </c>
      <c r="Q3351" t="s">
        <v>70</v>
      </c>
      <c r="R3351" t="s">
        <v>8807</v>
      </c>
      <c r="S3351" t="s">
        <v>71</v>
      </c>
      <c r="T3351" t="s">
        <v>8820</v>
      </c>
      <c r="U3351">
        <v>0</v>
      </c>
      <c r="V3351">
        <v>0</v>
      </c>
      <c r="W3351">
        <v>0</v>
      </c>
      <c r="X3351">
        <v>1</v>
      </c>
      <c r="Y3351">
        <v>0</v>
      </c>
      <c r="Z3351">
        <v>0</v>
      </c>
      <c r="AA3351">
        <v>0</v>
      </c>
      <c r="AB3351">
        <v>0</v>
      </c>
      <c r="AC3351">
        <v>0</v>
      </c>
      <c r="AD3351">
        <v>0</v>
      </c>
      <c r="AE3351">
        <v>1</v>
      </c>
      <c r="AF3351">
        <v>0</v>
      </c>
      <c r="AG3351">
        <v>0</v>
      </c>
      <c r="AH3351">
        <v>0</v>
      </c>
      <c r="AI3351">
        <v>0</v>
      </c>
      <c r="AJ3351">
        <v>0</v>
      </c>
      <c r="AK3351">
        <v>0</v>
      </c>
      <c r="AL3351">
        <v>0</v>
      </c>
      <c r="AM3351">
        <v>0</v>
      </c>
      <c r="AN3351">
        <v>0</v>
      </c>
      <c r="AO3351">
        <v>0</v>
      </c>
      <c r="AP3351">
        <v>0</v>
      </c>
      <c r="AQ3351">
        <v>0</v>
      </c>
      <c r="AR3351">
        <v>0</v>
      </c>
      <c r="AS3351">
        <v>0</v>
      </c>
      <c r="AT3351">
        <v>44480</v>
      </c>
      <c r="AU3351">
        <v>44500</v>
      </c>
      <c r="AV3351">
        <v>0</v>
      </c>
      <c r="AW3351">
        <v>1</v>
      </c>
      <c r="AX3351">
        <v>0</v>
      </c>
      <c r="AY3351">
        <v>2021</v>
      </c>
      <c r="AZ3351">
        <v>10</v>
      </c>
      <c r="BA3351">
        <v>20</v>
      </c>
      <c r="BB3351">
        <v>2</v>
      </c>
      <c r="BC3351">
        <v>69811</v>
      </c>
      <c r="BD3351">
        <v>95873</v>
      </c>
      <c r="BE3351" t="s">
        <v>90</v>
      </c>
      <c r="BF3351">
        <v>2021</v>
      </c>
      <c r="BG3351" t="s">
        <v>104</v>
      </c>
      <c r="BH3351" t="s">
        <v>59</v>
      </c>
      <c r="BI3351" t="s">
        <v>9789</v>
      </c>
      <c r="BJ3351" t="s">
        <v>9794</v>
      </c>
    </row>
    <row r="3352" spans="1:62" x14ac:dyDescent="0.35">
      <c r="A3352">
        <v>54298263</v>
      </c>
      <c r="B3352" t="s">
        <v>8815</v>
      </c>
      <c r="C3352" t="s">
        <v>369</v>
      </c>
      <c r="D3352" t="s">
        <v>76</v>
      </c>
      <c r="E3352" t="s">
        <v>7540</v>
      </c>
      <c r="F3352">
        <v>41391648</v>
      </c>
      <c r="G3352" t="s">
        <v>5264</v>
      </c>
      <c r="H3352">
        <v>3.9</v>
      </c>
      <c r="I3352" s="1">
        <v>44480</v>
      </c>
      <c r="J3352">
        <v>44501.041655092587</v>
      </c>
      <c r="K3352" t="s">
        <v>7541</v>
      </c>
      <c r="L3352" t="s">
        <v>65</v>
      </c>
      <c r="M3352" t="s">
        <v>197</v>
      </c>
      <c r="N3352" t="s">
        <v>198</v>
      </c>
      <c r="O3352" t="s">
        <v>168</v>
      </c>
      <c r="P3352" t="s">
        <v>198</v>
      </c>
      <c r="Q3352" t="s">
        <v>70</v>
      </c>
      <c r="R3352" t="s">
        <v>8807</v>
      </c>
      <c r="S3352" t="s">
        <v>71</v>
      </c>
      <c r="T3352" t="s">
        <v>8821</v>
      </c>
      <c r="U3352">
        <v>0</v>
      </c>
      <c r="V3352">
        <v>0</v>
      </c>
      <c r="W3352">
        <v>0</v>
      </c>
      <c r="X3352">
        <v>1</v>
      </c>
      <c r="Y3352">
        <v>0</v>
      </c>
      <c r="Z3352">
        <v>0</v>
      </c>
      <c r="AA3352">
        <v>0</v>
      </c>
      <c r="AB3352">
        <v>0</v>
      </c>
      <c r="AC3352">
        <v>0</v>
      </c>
      <c r="AD3352">
        <v>0</v>
      </c>
      <c r="AE3352">
        <v>1</v>
      </c>
      <c r="AF3352">
        <v>0</v>
      </c>
      <c r="AG3352">
        <v>0</v>
      </c>
      <c r="AH3352">
        <v>1</v>
      </c>
      <c r="AI3352">
        <v>0</v>
      </c>
      <c r="AJ3352">
        <v>0</v>
      </c>
      <c r="AK3352">
        <v>0</v>
      </c>
      <c r="AL3352">
        <v>0</v>
      </c>
      <c r="AM3352">
        <v>0</v>
      </c>
      <c r="AN3352">
        <v>0</v>
      </c>
      <c r="AO3352">
        <v>0</v>
      </c>
      <c r="AP3352">
        <v>0</v>
      </c>
      <c r="AQ3352">
        <v>0</v>
      </c>
      <c r="AR3352">
        <v>0</v>
      </c>
      <c r="AS3352">
        <v>0</v>
      </c>
      <c r="AT3352">
        <v>44480</v>
      </c>
      <c r="AU3352">
        <v>44500</v>
      </c>
      <c r="AV3352">
        <v>0</v>
      </c>
      <c r="AW3352">
        <v>1</v>
      </c>
      <c r="AX3352">
        <v>0</v>
      </c>
      <c r="AY3352">
        <v>2021</v>
      </c>
      <c r="AZ3352">
        <v>10</v>
      </c>
      <c r="BA3352">
        <v>20</v>
      </c>
      <c r="BB3352">
        <v>3</v>
      </c>
      <c r="BC3352">
        <v>69811</v>
      </c>
      <c r="BD3352">
        <v>95873</v>
      </c>
      <c r="BE3352" t="s">
        <v>90</v>
      </c>
      <c r="BF3352">
        <v>2021</v>
      </c>
      <c r="BG3352" t="s">
        <v>104</v>
      </c>
      <c r="BH3352" t="s">
        <v>59</v>
      </c>
      <c r="BI3352" t="s">
        <v>9789</v>
      </c>
      <c r="BJ3352" t="s">
        <v>9794</v>
      </c>
    </row>
    <row r="3353" spans="1:62" x14ac:dyDescent="0.35">
      <c r="A3353">
        <v>54298264</v>
      </c>
      <c r="B3353" t="s">
        <v>8815</v>
      </c>
      <c r="C3353" t="s">
        <v>369</v>
      </c>
      <c r="D3353" t="s">
        <v>76</v>
      </c>
      <c r="E3353" t="s">
        <v>7540</v>
      </c>
      <c r="F3353">
        <v>41391648</v>
      </c>
      <c r="G3353" t="s">
        <v>5264</v>
      </c>
      <c r="H3353">
        <v>3.9</v>
      </c>
      <c r="I3353" s="1">
        <v>44480</v>
      </c>
      <c r="J3353">
        <v>44501.041655092587</v>
      </c>
      <c r="K3353" t="s">
        <v>7541</v>
      </c>
      <c r="L3353" t="s">
        <v>65</v>
      </c>
      <c r="M3353" t="s">
        <v>445</v>
      </c>
      <c r="N3353" t="s">
        <v>446</v>
      </c>
      <c r="P3353" t="s">
        <v>446</v>
      </c>
      <c r="Q3353" t="s">
        <v>70</v>
      </c>
      <c r="R3353" t="s">
        <v>8807</v>
      </c>
      <c r="S3353" t="s">
        <v>71</v>
      </c>
      <c r="T3353" t="s">
        <v>8822</v>
      </c>
      <c r="U3353">
        <v>0</v>
      </c>
      <c r="V3353">
        <v>0</v>
      </c>
      <c r="W3353">
        <v>0</v>
      </c>
      <c r="X3353">
        <v>1</v>
      </c>
      <c r="Y3353">
        <v>0</v>
      </c>
      <c r="Z3353">
        <v>0</v>
      </c>
      <c r="AA3353">
        <v>0</v>
      </c>
      <c r="AB3353">
        <v>0</v>
      </c>
      <c r="AC3353">
        <v>0</v>
      </c>
      <c r="AD3353">
        <v>0</v>
      </c>
      <c r="AE3353">
        <v>1</v>
      </c>
      <c r="AF3353">
        <v>0</v>
      </c>
      <c r="AG3353">
        <v>0</v>
      </c>
      <c r="AH3353">
        <v>0</v>
      </c>
      <c r="AI3353">
        <v>0</v>
      </c>
      <c r="AJ3353">
        <v>0</v>
      </c>
      <c r="AK3353">
        <v>0</v>
      </c>
      <c r="AL3353">
        <v>0</v>
      </c>
      <c r="AM3353">
        <v>0</v>
      </c>
      <c r="AN3353">
        <v>0</v>
      </c>
      <c r="AO3353">
        <v>0</v>
      </c>
      <c r="AP3353">
        <v>0</v>
      </c>
      <c r="AQ3353">
        <v>0</v>
      </c>
      <c r="AR3353">
        <v>0</v>
      </c>
      <c r="AS3353">
        <v>0</v>
      </c>
      <c r="AT3353">
        <v>44480</v>
      </c>
      <c r="AU3353">
        <v>44500</v>
      </c>
      <c r="AV3353">
        <v>0</v>
      </c>
      <c r="AW3353">
        <v>1</v>
      </c>
      <c r="AX3353">
        <v>1</v>
      </c>
      <c r="AY3353">
        <v>2021</v>
      </c>
      <c r="AZ3353">
        <v>10</v>
      </c>
      <c r="BA3353">
        <v>20</v>
      </c>
      <c r="BB3353">
        <v>2</v>
      </c>
      <c r="BC3353">
        <v>69811</v>
      </c>
      <c r="BD3353">
        <v>95873</v>
      </c>
      <c r="BE3353" t="s">
        <v>90</v>
      </c>
      <c r="BF3353">
        <v>2021</v>
      </c>
      <c r="BG3353" t="s">
        <v>104</v>
      </c>
      <c r="BH3353" t="s">
        <v>59</v>
      </c>
      <c r="BI3353" t="s">
        <v>9789</v>
      </c>
      <c r="BJ3353" t="s">
        <v>9794</v>
      </c>
    </row>
    <row r="3354" spans="1:62" x14ac:dyDescent="0.35">
      <c r="A3354">
        <v>54298412</v>
      </c>
      <c r="B3354" t="s">
        <v>8815</v>
      </c>
      <c r="C3354" t="s">
        <v>704</v>
      </c>
      <c r="D3354" t="s">
        <v>76</v>
      </c>
      <c r="E3354" t="s">
        <v>7540</v>
      </c>
      <c r="F3354">
        <v>41391648</v>
      </c>
      <c r="G3354" t="s">
        <v>5264</v>
      </c>
      <c r="H3354">
        <v>3.9</v>
      </c>
      <c r="I3354" s="1">
        <v>44480</v>
      </c>
      <c r="J3354">
        <v>44501.041655092587</v>
      </c>
      <c r="K3354" t="s">
        <v>8823</v>
      </c>
      <c r="L3354" t="s">
        <v>65</v>
      </c>
      <c r="M3354" t="s">
        <v>79</v>
      </c>
      <c r="N3354" t="s">
        <v>80</v>
      </c>
      <c r="P3354" t="s">
        <v>80</v>
      </c>
      <c r="Q3354" t="s">
        <v>70</v>
      </c>
      <c r="R3354" t="s">
        <v>8807</v>
      </c>
      <c r="S3354" t="s">
        <v>71</v>
      </c>
      <c r="T3354" t="s">
        <v>8824</v>
      </c>
      <c r="U3354">
        <v>0</v>
      </c>
      <c r="V3354">
        <v>0</v>
      </c>
      <c r="W3354">
        <v>0</v>
      </c>
      <c r="X3354">
        <v>1</v>
      </c>
      <c r="Y3354">
        <v>0</v>
      </c>
      <c r="Z3354">
        <v>0</v>
      </c>
      <c r="AA3354">
        <v>0</v>
      </c>
      <c r="AB3354">
        <v>0</v>
      </c>
      <c r="AC3354">
        <v>0</v>
      </c>
      <c r="AD3354">
        <v>0</v>
      </c>
      <c r="AE3354">
        <v>1</v>
      </c>
      <c r="AF3354">
        <v>0</v>
      </c>
      <c r="AG3354">
        <v>0</v>
      </c>
      <c r="AH3354">
        <v>0</v>
      </c>
      <c r="AI3354">
        <v>0</v>
      </c>
      <c r="AJ3354">
        <v>0</v>
      </c>
      <c r="AK3354">
        <v>0</v>
      </c>
      <c r="AL3354">
        <v>0</v>
      </c>
      <c r="AM3354">
        <v>0</v>
      </c>
      <c r="AN3354">
        <v>0</v>
      </c>
      <c r="AO3354">
        <v>0</v>
      </c>
      <c r="AP3354">
        <v>0</v>
      </c>
      <c r="AQ3354">
        <v>0</v>
      </c>
      <c r="AR3354">
        <v>0</v>
      </c>
      <c r="AS3354">
        <v>0</v>
      </c>
      <c r="AT3354">
        <v>44480</v>
      </c>
      <c r="AU3354">
        <v>44500</v>
      </c>
      <c r="AV3354">
        <v>0</v>
      </c>
      <c r="AW3354">
        <v>1</v>
      </c>
      <c r="AX3354">
        <v>0</v>
      </c>
      <c r="AY3354">
        <v>2021</v>
      </c>
      <c r="AZ3354">
        <v>10</v>
      </c>
      <c r="BA3354">
        <v>20</v>
      </c>
      <c r="BB3354">
        <v>2</v>
      </c>
      <c r="BC3354">
        <v>69811</v>
      </c>
      <c r="BD3354">
        <v>95873</v>
      </c>
      <c r="BE3354" t="s">
        <v>90</v>
      </c>
      <c r="BF3354">
        <v>2021</v>
      </c>
      <c r="BG3354" t="s">
        <v>104</v>
      </c>
      <c r="BH3354" t="s">
        <v>59</v>
      </c>
      <c r="BI3354" t="s">
        <v>9789</v>
      </c>
      <c r="BJ3354" t="s">
        <v>9794</v>
      </c>
    </row>
    <row r="3355" spans="1:62" x14ac:dyDescent="0.35">
      <c r="A3355">
        <v>54298414</v>
      </c>
      <c r="B3355" t="s">
        <v>8815</v>
      </c>
      <c r="C3355" t="s">
        <v>704</v>
      </c>
      <c r="D3355" t="s">
        <v>76</v>
      </c>
      <c r="E3355" t="s">
        <v>7540</v>
      </c>
      <c r="F3355">
        <v>41391648</v>
      </c>
      <c r="G3355" t="s">
        <v>5264</v>
      </c>
      <c r="H3355">
        <v>3.9</v>
      </c>
      <c r="I3355" s="1">
        <v>44480</v>
      </c>
      <c r="J3355">
        <v>44501.041655092587</v>
      </c>
      <c r="K3355" t="s">
        <v>8823</v>
      </c>
      <c r="L3355" t="s">
        <v>65</v>
      </c>
      <c r="M3355" t="s">
        <v>120</v>
      </c>
      <c r="N3355" t="s">
        <v>121</v>
      </c>
      <c r="O3355" t="s">
        <v>168</v>
      </c>
      <c r="P3355" t="s">
        <v>121</v>
      </c>
      <c r="Q3355" t="s">
        <v>70</v>
      </c>
      <c r="R3355" t="s">
        <v>8807</v>
      </c>
      <c r="S3355" t="s">
        <v>71</v>
      </c>
      <c r="T3355" t="s">
        <v>8825</v>
      </c>
      <c r="U3355">
        <v>0</v>
      </c>
      <c r="V3355">
        <v>0</v>
      </c>
      <c r="W3355">
        <v>0</v>
      </c>
      <c r="X3355">
        <v>1</v>
      </c>
      <c r="Y3355">
        <v>0</v>
      </c>
      <c r="Z3355">
        <v>0</v>
      </c>
      <c r="AA3355">
        <v>0</v>
      </c>
      <c r="AB3355">
        <v>0</v>
      </c>
      <c r="AC3355">
        <v>0</v>
      </c>
      <c r="AD3355">
        <v>0</v>
      </c>
      <c r="AE3355">
        <v>1</v>
      </c>
      <c r="AF3355">
        <v>0</v>
      </c>
      <c r="AG3355">
        <v>0</v>
      </c>
      <c r="AH3355">
        <v>0</v>
      </c>
      <c r="AI3355">
        <v>0</v>
      </c>
      <c r="AJ3355">
        <v>0</v>
      </c>
      <c r="AK3355">
        <v>0</v>
      </c>
      <c r="AL3355">
        <v>0</v>
      </c>
      <c r="AM3355">
        <v>0</v>
      </c>
      <c r="AN3355">
        <v>0</v>
      </c>
      <c r="AO3355">
        <v>0</v>
      </c>
      <c r="AP3355">
        <v>0</v>
      </c>
      <c r="AQ3355">
        <v>0</v>
      </c>
      <c r="AR3355">
        <v>0</v>
      </c>
      <c r="AS3355">
        <v>0</v>
      </c>
      <c r="AT3355">
        <v>44480</v>
      </c>
      <c r="AU3355">
        <v>44500</v>
      </c>
      <c r="AV3355">
        <v>0</v>
      </c>
      <c r="AW3355">
        <v>1</v>
      </c>
      <c r="AX3355">
        <v>0</v>
      </c>
      <c r="AY3355">
        <v>2021</v>
      </c>
      <c r="AZ3355">
        <v>10</v>
      </c>
      <c r="BA3355">
        <v>20</v>
      </c>
      <c r="BB3355">
        <v>2</v>
      </c>
      <c r="BC3355">
        <v>69811</v>
      </c>
      <c r="BD3355">
        <v>95873</v>
      </c>
      <c r="BE3355" t="s">
        <v>90</v>
      </c>
      <c r="BF3355">
        <v>2021</v>
      </c>
      <c r="BG3355" t="s">
        <v>104</v>
      </c>
      <c r="BH3355" t="s">
        <v>59</v>
      </c>
      <c r="BI3355" t="s">
        <v>9789</v>
      </c>
      <c r="BJ3355" t="s">
        <v>9794</v>
      </c>
    </row>
    <row r="3356" spans="1:62" x14ac:dyDescent="0.35">
      <c r="A3356">
        <v>54298418</v>
      </c>
      <c r="B3356" t="s">
        <v>8815</v>
      </c>
      <c r="C3356" t="s">
        <v>704</v>
      </c>
      <c r="D3356" t="s">
        <v>76</v>
      </c>
      <c r="E3356" t="s">
        <v>7540</v>
      </c>
      <c r="F3356">
        <v>41391648</v>
      </c>
      <c r="G3356" t="s">
        <v>5264</v>
      </c>
      <c r="H3356">
        <v>3.9</v>
      </c>
      <c r="I3356" s="1">
        <v>44480</v>
      </c>
      <c r="J3356">
        <v>44501.041655092587</v>
      </c>
      <c r="K3356" t="s">
        <v>8823</v>
      </c>
      <c r="L3356" t="s">
        <v>65</v>
      </c>
      <c r="M3356" t="s">
        <v>66</v>
      </c>
      <c r="N3356" t="s">
        <v>67</v>
      </c>
      <c r="O3356" t="s">
        <v>68</v>
      </c>
      <c r="P3356" t="s">
        <v>67</v>
      </c>
      <c r="Q3356" t="s">
        <v>70</v>
      </c>
      <c r="R3356" t="s">
        <v>8807</v>
      </c>
      <c r="S3356" t="s">
        <v>71</v>
      </c>
      <c r="T3356" t="s">
        <v>8826</v>
      </c>
      <c r="U3356">
        <v>0</v>
      </c>
      <c r="V3356">
        <v>0</v>
      </c>
      <c r="W3356">
        <v>0</v>
      </c>
      <c r="X3356">
        <v>1</v>
      </c>
      <c r="Y3356">
        <v>0</v>
      </c>
      <c r="Z3356">
        <v>0</v>
      </c>
      <c r="AA3356">
        <v>0</v>
      </c>
      <c r="AB3356">
        <v>0</v>
      </c>
      <c r="AC3356">
        <v>0</v>
      </c>
      <c r="AD3356">
        <v>0</v>
      </c>
      <c r="AE3356">
        <v>1</v>
      </c>
      <c r="AF3356">
        <v>0</v>
      </c>
      <c r="AG3356">
        <v>0</v>
      </c>
      <c r="AH3356">
        <v>0</v>
      </c>
      <c r="AI3356">
        <v>0</v>
      </c>
      <c r="AJ3356">
        <v>0</v>
      </c>
      <c r="AK3356">
        <v>0</v>
      </c>
      <c r="AL3356">
        <v>0</v>
      </c>
      <c r="AM3356">
        <v>0</v>
      </c>
      <c r="AN3356">
        <v>0</v>
      </c>
      <c r="AO3356">
        <v>0</v>
      </c>
      <c r="AP3356">
        <v>0</v>
      </c>
      <c r="AQ3356">
        <v>0</v>
      </c>
      <c r="AR3356">
        <v>0</v>
      </c>
      <c r="AS3356">
        <v>0</v>
      </c>
      <c r="AT3356">
        <v>44480</v>
      </c>
      <c r="AU3356">
        <v>44500</v>
      </c>
      <c r="AV3356">
        <v>0</v>
      </c>
      <c r="AW3356">
        <v>1</v>
      </c>
      <c r="AX3356">
        <v>0</v>
      </c>
      <c r="AY3356">
        <v>2021</v>
      </c>
      <c r="AZ3356">
        <v>10</v>
      </c>
      <c r="BA3356">
        <v>20</v>
      </c>
      <c r="BB3356">
        <v>2</v>
      </c>
      <c r="BC3356">
        <v>69811</v>
      </c>
      <c r="BD3356">
        <v>95873</v>
      </c>
      <c r="BE3356" t="s">
        <v>90</v>
      </c>
      <c r="BF3356">
        <v>2021</v>
      </c>
      <c r="BG3356" t="s">
        <v>104</v>
      </c>
      <c r="BH3356" t="s">
        <v>59</v>
      </c>
      <c r="BI3356" t="s">
        <v>9789</v>
      </c>
      <c r="BJ3356" t="s">
        <v>9794</v>
      </c>
    </row>
    <row r="3357" spans="1:62" x14ac:dyDescent="0.35">
      <c r="A3357">
        <v>54298419</v>
      </c>
      <c r="B3357" t="s">
        <v>8815</v>
      </c>
      <c r="C3357" t="s">
        <v>704</v>
      </c>
      <c r="D3357" t="s">
        <v>76</v>
      </c>
      <c r="E3357" t="s">
        <v>7540</v>
      </c>
      <c r="F3357">
        <v>41391648</v>
      </c>
      <c r="G3357" t="s">
        <v>5264</v>
      </c>
      <c r="H3357">
        <v>3.9</v>
      </c>
      <c r="I3357" s="1">
        <v>44480</v>
      </c>
      <c r="J3357">
        <v>44501.041655092587</v>
      </c>
      <c r="K3357" t="s">
        <v>8823</v>
      </c>
      <c r="L3357" t="s">
        <v>65</v>
      </c>
      <c r="M3357" t="s">
        <v>152</v>
      </c>
      <c r="N3357" t="s">
        <v>153</v>
      </c>
      <c r="O3357" t="s">
        <v>154</v>
      </c>
      <c r="P3357" t="s">
        <v>153</v>
      </c>
      <c r="Q3357" t="s">
        <v>70</v>
      </c>
      <c r="R3357" t="s">
        <v>8807</v>
      </c>
      <c r="S3357" t="s">
        <v>71</v>
      </c>
      <c r="T3357" t="s">
        <v>8827</v>
      </c>
      <c r="U3357">
        <v>0</v>
      </c>
      <c r="V3357">
        <v>0</v>
      </c>
      <c r="W3357">
        <v>0</v>
      </c>
      <c r="X3357">
        <v>1</v>
      </c>
      <c r="Y3357">
        <v>0</v>
      </c>
      <c r="Z3357">
        <v>0</v>
      </c>
      <c r="AA3357">
        <v>0</v>
      </c>
      <c r="AB3357">
        <v>0</v>
      </c>
      <c r="AC3357">
        <v>0</v>
      </c>
      <c r="AD3357">
        <v>0</v>
      </c>
      <c r="AE3357">
        <v>0</v>
      </c>
      <c r="AF3357">
        <v>0</v>
      </c>
      <c r="AG3357">
        <v>0</v>
      </c>
      <c r="AH3357">
        <v>0</v>
      </c>
      <c r="AI3357">
        <v>0</v>
      </c>
      <c r="AJ3357">
        <v>0</v>
      </c>
      <c r="AK3357">
        <v>0</v>
      </c>
      <c r="AL3357">
        <v>0</v>
      </c>
      <c r="AM3357">
        <v>0</v>
      </c>
      <c r="AN3357">
        <v>0</v>
      </c>
      <c r="AO3357">
        <v>0</v>
      </c>
      <c r="AP3357">
        <v>0</v>
      </c>
      <c r="AQ3357">
        <v>0</v>
      </c>
      <c r="AR3357">
        <v>0</v>
      </c>
      <c r="AS3357">
        <v>0</v>
      </c>
      <c r="AT3357">
        <v>44480</v>
      </c>
      <c r="AU3357">
        <v>44500</v>
      </c>
      <c r="AV3357">
        <v>0</v>
      </c>
      <c r="AW3357">
        <v>1</v>
      </c>
      <c r="AX3357">
        <v>0</v>
      </c>
      <c r="AY3357">
        <v>2021</v>
      </c>
      <c r="AZ3357">
        <v>10</v>
      </c>
      <c r="BA3357">
        <v>20</v>
      </c>
      <c r="BB3357">
        <v>1</v>
      </c>
      <c r="BC3357">
        <v>69811</v>
      </c>
      <c r="BD3357">
        <v>95873</v>
      </c>
      <c r="BE3357" t="s">
        <v>90</v>
      </c>
      <c r="BF3357">
        <v>2021</v>
      </c>
      <c r="BG3357" t="s">
        <v>104</v>
      </c>
      <c r="BH3357" t="s">
        <v>59</v>
      </c>
      <c r="BI3357" t="s">
        <v>9789</v>
      </c>
      <c r="BJ3357" t="s">
        <v>9794</v>
      </c>
    </row>
    <row r="3358" spans="1:62" x14ac:dyDescent="0.35">
      <c r="A3358">
        <v>54298420</v>
      </c>
      <c r="B3358" t="s">
        <v>8815</v>
      </c>
      <c r="C3358" t="s">
        <v>704</v>
      </c>
      <c r="D3358" t="s">
        <v>76</v>
      </c>
      <c r="E3358" t="s">
        <v>7540</v>
      </c>
      <c r="F3358">
        <v>41391648</v>
      </c>
      <c r="G3358" t="s">
        <v>5264</v>
      </c>
      <c r="H3358">
        <v>3.9</v>
      </c>
      <c r="I3358" s="1">
        <v>44480</v>
      </c>
      <c r="J3358">
        <v>44501.041655092587</v>
      </c>
      <c r="K3358" t="s">
        <v>8823</v>
      </c>
      <c r="L3358" t="s">
        <v>65</v>
      </c>
      <c r="M3358" t="s">
        <v>445</v>
      </c>
      <c r="N3358" t="s">
        <v>446</v>
      </c>
      <c r="P3358" t="s">
        <v>446</v>
      </c>
      <c r="Q3358" t="s">
        <v>70</v>
      </c>
      <c r="R3358" t="s">
        <v>8807</v>
      </c>
      <c r="S3358" t="s">
        <v>71</v>
      </c>
      <c r="T3358" t="s">
        <v>8828</v>
      </c>
      <c r="U3358">
        <v>0</v>
      </c>
      <c r="V3358">
        <v>0</v>
      </c>
      <c r="W3358">
        <v>0</v>
      </c>
      <c r="X3358">
        <v>1</v>
      </c>
      <c r="Y3358">
        <v>0</v>
      </c>
      <c r="Z3358">
        <v>0</v>
      </c>
      <c r="AA3358">
        <v>0</v>
      </c>
      <c r="AB3358">
        <v>0</v>
      </c>
      <c r="AC3358">
        <v>0</v>
      </c>
      <c r="AD3358">
        <v>0</v>
      </c>
      <c r="AE3358">
        <v>0</v>
      </c>
      <c r="AF3358">
        <v>0</v>
      </c>
      <c r="AG3358">
        <v>0</v>
      </c>
      <c r="AH3358">
        <v>0</v>
      </c>
      <c r="AI3358">
        <v>0</v>
      </c>
      <c r="AJ3358">
        <v>0</v>
      </c>
      <c r="AK3358">
        <v>0</v>
      </c>
      <c r="AL3358">
        <v>0</v>
      </c>
      <c r="AM3358">
        <v>0</v>
      </c>
      <c r="AN3358">
        <v>0</v>
      </c>
      <c r="AO3358">
        <v>0</v>
      </c>
      <c r="AP3358">
        <v>0</v>
      </c>
      <c r="AQ3358">
        <v>0</v>
      </c>
      <c r="AR3358">
        <v>0</v>
      </c>
      <c r="AS3358">
        <v>0</v>
      </c>
      <c r="AT3358">
        <v>44480</v>
      </c>
      <c r="AU3358">
        <v>44500</v>
      </c>
      <c r="AV3358">
        <v>0</v>
      </c>
      <c r="AW3358">
        <v>1</v>
      </c>
      <c r="AX3358">
        <v>0</v>
      </c>
      <c r="AY3358">
        <v>2021</v>
      </c>
      <c r="AZ3358">
        <v>10</v>
      </c>
      <c r="BA3358">
        <v>20</v>
      </c>
      <c r="BB3358">
        <v>1</v>
      </c>
      <c r="BC3358">
        <v>69811</v>
      </c>
      <c r="BD3358">
        <v>95873</v>
      </c>
      <c r="BE3358" t="s">
        <v>90</v>
      </c>
      <c r="BF3358">
        <v>2021</v>
      </c>
      <c r="BG3358" t="s">
        <v>104</v>
      </c>
      <c r="BH3358" t="s">
        <v>59</v>
      </c>
      <c r="BI3358" t="s">
        <v>9789</v>
      </c>
      <c r="BJ3358" t="s">
        <v>9794</v>
      </c>
    </row>
    <row r="3359" spans="1:62" x14ac:dyDescent="0.35">
      <c r="A3359">
        <v>54298421</v>
      </c>
      <c r="B3359" t="s">
        <v>8815</v>
      </c>
      <c r="C3359" t="s">
        <v>704</v>
      </c>
      <c r="D3359" t="s">
        <v>76</v>
      </c>
      <c r="E3359" t="s">
        <v>7540</v>
      </c>
      <c r="F3359">
        <v>41391648</v>
      </c>
      <c r="G3359" t="s">
        <v>5264</v>
      </c>
      <c r="H3359">
        <v>3.9</v>
      </c>
      <c r="I3359" s="1">
        <v>44480</v>
      </c>
      <c r="J3359">
        <v>44501.041655092587</v>
      </c>
      <c r="K3359" t="s">
        <v>8823</v>
      </c>
      <c r="L3359" t="s">
        <v>65</v>
      </c>
      <c r="M3359" t="s">
        <v>519</v>
      </c>
      <c r="N3359" t="s">
        <v>520</v>
      </c>
      <c r="P3359" t="s">
        <v>520</v>
      </c>
      <c r="Q3359" t="s">
        <v>70</v>
      </c>
      <c r="R3359" t="s">
        <v>8807</v>
      </c>
      <c r="S3359" t="s">
        <v>71</v>
      </c>
      <c r="T3359" t="s">
        <v>8829</v>
      </c>
      <c r="U3359">
        <v>0</v>
      </c>
      <c r="V3359">
        <v>0</v>
      </c>
      <c r="W3359">
        <v>0</v>
      </c>
      <c r="X3359">
        <v>1</v>
      </c>
      <c r="Y3359">
        <v>0</v>
      </c>
      <c r="Z3359">
        <v>0</v>
      </c>
      <c r="AA3359">
        <v>0</v>
      </c>
      <c r="AB3359">
        <v>0</v>
      </c>
      <c r="AC3359">
        <v>0</v>
      </c>
      <c r="AD3359">
        <v>0</v>
      </c>
      <c r="AE3359">
        <v>0</v>
      </c>
      <c r="AF3359">
        <v>0</v>
      </c>
      <c r="AG3359">
        <v>0</v>
      </c>
      <c r="AH3359">
        <v>0</v>
      </c>
      <c r="AI3359">
        <v>0</v>
      </c>
      <c r="AJ3359">
        <v>0</v>
      </c>
      <c r="AK3359">
        <v>0</v>
      </c>
      <c r="AL3359">
        <v>0</v>
      </c>
      <c r="AM3359">
        <v>0</v>
      </c>
      <c r="AN3359">
        <v>0</v>
      </c>
      <c r="AO3359">
        <v>0</v>
      </c>
      <c r="AP3359">
        <v>0</v>
      </c>
      <c r="AQ3359">
        <v>0</v>
      </c>
      <c r="AR3359">
        <v>0</v>
      </c>
      <c r="AS3359">
        <v>0</v>
      </c>
      <c r="AT3359">
        <v>44480</v>
      </c>
      <c r="AU3359">
        <v>44500</v>
      </c>
      <c r="AV3359">
        <v>0</v>
      </c>
      <c r="AW3359">
        <v>1</v>
      </c>
      <c r="AX3359">
        <v>1</v>
      </c>
      <c r="AY3359">
        <v>2021</v>
      </c>
      <c r="AZ3359">
        <v>10</v>
      </c>
      <c r="BA3359">
        <v>20</v>
      </c>
      <c r="BB3359">
        <v>1</v>
      </c>
      <c r="BC3359">
        <v>69811</v>
      </c>
      <c r="BD3359">
        <v>95873</v>
      </c>
      <c r="BE3359" t="s">
        <v>90</v>
      </c>
      <c r="BF3359">
        <v>2021</v>
      </c>
      <c r="BG3359" t="s">
        <v>104</v>
      </c>
      <c r="BH3359" t="s">
        <v>59</v>
      </c>
      <c r="BI3359" t="s">
        <v>9789</v>
      </c>
      <c r="BJ3359" t="s">
        <v>9794</v>
      </c>
    </row>
    <row r="3360" spans="1:62" x14ac:dyDescent="0.35">
      <c r="A3360">
        <v>54298422</v>
      </c>
      <c r="B3360" t="s">
        <v>8815</v>
      </c>
      <c r="C3360" t="s">
        <v>704</v>
      </c>
      <c r="D3360" t="s">
        <v>76</v>
      </c>
      <c r="E3360" t="s">
        <v>7540</v>
      </c>
      <c r="F3360">
        <v>41391648</v>
      </c>
      <c r="G3360" t="s">
        <v>5264</v>
      </c>
      <c r="H3360">
        <v>3.9</v>
      </c>
      <c r="I3360" s="1">
        <v>44480</v>
      </c>
      <c r="J3360">
        <v>44501.041655092587</v>
      </c>
      <c r="K3360" t="s">
        <v>8823</v>
      </c>
      <c r="L3360" t="s">
        <v>65</v>
      </c>
      <c r="M3360" t="s">
        <v>197</v>
      </c>
      <c r="N3360" t="s">
        <v>198</v>
      </c>
      <c r="O3360" t="s">
        <v>168</v>
      </c>
      <c r="P3360" t="s">
        <v>198</v>
      </c>
      <c r="Q3360" t="s">
        <v>70</v>
      </c>
      <c r="R3360" t="s">
        <v>8807</v>
      </c>
      <c r="S3360" t="s">
        <v>71</v>
      </c>
      <c r="T3360" t="s">
        <v>8830</v>
      </c>
      <c r="U3360">
        <v>0</v>
      </c>
      <c r="V3360">
        <v>0</v>
      </c>
      <c r="W3360">
        <v>0</v>
      </c>
      <c r="X3360">
        <v>1</v>
      </c>
      <c r="Y3360">
        <v>0</v>
      </c>
      <c r="Z3360">
        <v>0</v>
      </c>
      <c r="AA3360">
        <v>0</v>
      </c>
      <c r="AB3360">
        <v>0</v>
      </c>
      <c r="AC3360">
        <v>0</v>
      </c>
      <c r="AD3360">
        <v>0</v>
      </c>
      <c r="AE3360">
        <v>1</v>
      </c>
      <c r="AF3360">
        <v>0</v>
      </c>
      <c r="AG3360">
        <v>0</v>
      </c>
      <c r="AH3360">
        <v>0</v>
      </c>
      <c r="AI3360">
        <v>0</v>
      </c>
      <c r="AJ3360">
        <v>0</v>
      </c>
      <c r="AK3360">
        <v>0</v>
      </c>
      <c r="AL3360">
        <v>0</v>
      </c>
      <c r="AM3360">
        <v>0</v>
      </c>
      <c r="AN3360">
        <v>0</v>
      </c>
      <c r="AO3360">
        <v>0</v>
      </c>
      <c r="AP3360">
        <v>0</v>
      </c>
      <c r="AQ3360">
        <v>0</v>
      </c>
      <c r="AR3360">
        <v>0</v>
      </c>
      <c r="AS3360">
        <v>0</v>
      </c>
      <c r="AT3360">
        <v>44480</v>
      </c>
      <c r="AU3360">
        <v>44500</v>
      </c>
      <c r="AV3360">
        <v>0</v>
      </c>
      <c r="AW3360">
        <v>1</v>
      </c>
      <c r="AX3360">
        <v>1</v>
      </c>
      <c r="AY3360">
        <v>2021</v>
      </c>
      <c r="AZ3360">
        <v>10</v>
      </c>
      <c r="BA3360">
        <v>20</v>
      </c>
      <c r="BB3360">
        <v>2</v>
      </c>
      <c r="BC3360">
        <v>69811</v>
      </c>
      <c r="BD3360">
        <v>95873</v>
      </c>
      <c r="BE3360" t="s">
        <v>90</v>
      </c>
      <c r="BF3360">
        <v>2021</v>
      </c>
      <c r="BG3360" t="s">
        <v>104</v>
      </c>
      <c r="BH3360" t="s">
        <v>59</v>
      </c>
      <c r="BI3360" t="s">
        <v>9789</v>
      </c>
      <c r="BJ3360" t="s">
        <v>9794</v>
      </c>
    </row>
    <row r="3361" spans="1:62" x14ac:dyDescent="0.35">
      <c r="A3361">
        <v>54298694</v>
      </c>
      <c r="B3361" t="s">
        <v>8815</v>
      </c>
      <c r="C3361" t="s">
        <v>135</v>
      </c>
      <c r="D3361" t="s">
        <v>76</v>
      </c>
      <c r="E3361" t="s">
        <v>7540</v>
      </c>
      <c r="F3361">
        <v>41391648</v>
      </c>
      <c r="G3361" t="s">
        <v>5264</v>
      </c>
      <c r="H3361">
        <v>3.9</v>
      </c>
      <c r="I3361" s="1">
        <v>44480</v>
      </c>
      <c r="J3361">
        <v>44501.041655092587</v>
      </c>
      <c r="K3361" t="s">
        <v>7541</v>
      </c>
      <c r="L3361" t="s">
        <v>65</v>
      </c>
      <c r="M3361" t="s">
        <v>79</v>
      </c>
      <c r="N3361" t="s">
        <v>80</v>
      </c>
      <c r="P3361" t="s">
        <v>80</v>
      </c>
      <c r="Q3361" t="s">
        <v>70</v>
      </c>
      <c r="R3361" t="s">
        <v>8807</v>
      </c>
      <c r="S3361" t="s">
        <v>71</v>
      </c>
      <c r="T3361" t="s">
        <v>8831</v>
      </c>
      <c r="U3361">
        <v>0</v>
      </c>
      <c r="V3361">
        <v>0</v>
      </c>
      <c r="W3361">
        <v>0</v>
      </c>
      <c r="X3361">
        <v>1</v>
      </c>
      <c r="Y3361">
        <v>0</v>
      </c>
      <c r="Z3361">
        <v>0</v>
      </c>
      <c r="AA3361">
        <v>0</v>
      </c>
      <c r="AB3361">
        <v>0</v>
      </c>
      <c r="AC3361">
        <v>0</v>
      </c>
      <c r="AD3361">
        <v>0</v>
      </c>
      <c r="AE3361">
        <v>1</v>
      </c>
      <c r="AF3361">
        <v>0</v>
      </c>
      <c r="AG3361">
        <v>0</v>
      </c>
      <c r="AH3361">
        <v>0</v>
      </c>
      <c r="AI3361">
        <v>0</v>
      </c>
      <c r="AJ3361">
        <v>0</v>
      </c>
      <c r="AK3361">
        <v>0</v>
      </c>
      <c r="AL3361">
        <v>0</v>
      </c>
      <c r="AM3361">
        <v>0</v>
      </c>
      <c r="AN3361">
        <v>0</v>
      </c>
      <c r="AO3361">
        <v>0</v>
      </c>
      <c r="AP3361">
        <v>0</v>
      </c>
      <c r="AQ3361">
        <v>0</v>
      </c>
      <c r="AR3361">
        <v>0</v>
      </c>
      <c r="AS3361">
        <v>0</v>
      </c>
      <c r="AT3361">
        <v>44480</v>
      </c>
      <c r="AU3361">
        <v>44500</v>
      </c>
      <c r="AV3361">
        <v>0</v>
      </c>
      <c r="AW3361">
        <v>1</v>
      </c>
      <c r="AX3361">
        <v>0</v>
      </c>
      <c r="AY3361">
        <v>2021</v>
      </c>
      <c r="AZ3361">
        <v>10</v>
      </c>
      <c r="BA3361">
        <v>20</v>
      </c>
      <c r="BB3361">
        <v>2</v>
      </c>
      <c r="BC3361">
        <v>69811</v>
      </c>
      <c r="BD3361">
        <v>95873</v>
      </c>
      <c r="BE3361" t="s">
        <v>90</v>
      </c>
      <c r="BF3361">
        <v>2021</v>
      </c>
      <c r="BG3361" t="s">
        <v>104</v>
      </c>
      <c r="BH3361" t="s">
        <v>59</v>
      </c>
      <c r="BI3361" t="s">
        <v>9789</v>
      </c>
      <c r="BJ3361" t="s">
        <v>9794</v>
      </c>
    </row>
    <row r="3362" spans="1:62" x14ac:dyDescent="0.35">
      <c r="A3362">
        <v>54298696</v>
      </c>
      <c r="B3362" t="s">
        <v>8815</v>
      </c>
      <c r="C3362" t="s">
        <v>135</v>
      </c>
      <c r="D3362" t="s">
        <v>76</v>
      </c>
      <c r="E3362" t="s">
        <v>7540</v>
      </c>
      <c r="F3362">
        <v>41391648</v>
      </c>
      <c r="G3362" t="s">
        <v>5264</v>
      </c>
      <c r="H3362">
        <v>3.9</v>
      </c>
      <c r="I3362" s="1">
        <v>44480</v>
      </c>
      <c r="J3362">
        <v>44501.041655092587</v>
      </c>
      <c r="K3362" t="s">
        <v>7541</v>
      </c>
      <c r="L3362" t="s">
        <v>65</v>
      </c>
      <c r="M3362" t="s">
        <v>66</v>
      </c>
      <c r="N3362" t="s">
        <v>67</v>
      </c>
      <c r="O3362" t="s">
        <v>68</v>
      </c>
      <c r="P3362" t="s">
        <v>67</v>
      </c>
      <c r="Q3362" t="s">
        <v>70</v>
      </c>
      <c r="R3362" t="s">
        <v>8807</v>
      </c>
      <c r="S3362" t="s">
        <v>71</v>
      </c>
      <c r="T3362" t="s">
        <v>8832</v>
      </c>
      <c r="U3362">
        <v>0</v>
      </c>
      <c r="V3362">
        <v>0</v>
      </c>
      <c r="W3362">
        <v>0</v>
      </c>
      <c r="X3362">
        <v>1</v>
      </c>
      <c r="Y3362">
        <v>0</v>
      </c>
      <c r="Z3362">
        <v>0</v>
      </c>
      <c r="AA3362">
        <v>0</v>
      </c>
      <c r="AB3362">
        <v>0</v>
      </c>
      <c r="AC3362">
        <v>0</v>
      </c>
      <c r="AD3362">
        <v>0</v>
      </c>
      <c r="AE3362">
        <v>1</v>
      </c>
      <c r="AF3362">
        <v>0</v>
      </c>
      <c r="AG3362">
        <v>0</v>
      </c>
      <c r="AH3362">
        <v>0</v>
      </c>
      <c r="AI3362">
        <v>0</v>
      </c>
      <c r="AJ3362">
        <v>0</v>
      </c>
      <c r="AK3362">
        <v>0</v>
      </c>
      <c r="AL3362">
        <v>0</v>
      </c>
      <c r="AM3362">
        <v>0</v>
      </c>
      <c r="AN3362">
        <v>0</v>
      </c>
      <c r="AO3362">
        <v>0</v>
      </c>
      <c r="AP3362">
        <v>0</v>
      </c>
      <c r="AQ3362">
        <v>0</v>
      </c>
      <c r="AR3362">
        <v>0</v>
      </c>
      <c r="AS3362">
        <v>0</v>
      </c>
      <c r="AT3362">
        <v>44480</v>
      </c>
      <c r="AU3362">
        <v>44500</v>
      </c>
      <c r="AV3362">
        <v>0</v>
      </c>
      <c r="AW3362">
        <v>1</v>
      </c>
      <c r="AX3362">
        <v>0</v>
      </c>
      <c r="AY3362">
        <v>2021</v>
      </c>
      <c r="AZ3362">
        <v>10</v>
      </c>
      <c r="BA3362">
        <v>20</v>
      </c>
      <c r="BB3362">
        <v>2</v>
      </c>
      <c r="BC3362">
        <v>69811</v>
      </c>
      <c r="BD3362">
        <v>95873</v>
      </c>
      <c r="BE3362" t="s">
        <v>90</v>
      </c>
      <c r="BF3362">
        <v>2021</v>
      </c>
      <c r="BG3362" t="s">
        <v>104</v>
      </c>
      <c r="BH3362" t="s">
        <v>59</v>
      </c>
      <c r="BI3362" t="s">
        <v>9789</v>
      </c>
      <c r="BJ3362" t="s">
        <v>9794</v>
      </c>
    </row>
    <row r="3363" spans="1:62" x14ac:dyDescent="0.35">
      <c r="A3363">
        <v>54298698</v>
      </c>
      <c r="B3363" t="s">
        <v>8815</v>
      </c>
      <c r="C3363" t="s">
        <v>135</v>
      </c>
      <c r="D3363" t="s">
        <v>76</v>
      </c>
      <c r="E3363" t="s">
        <v>7540</v>
      </c>
      <c r="F3363">
        <v>41391648</v>
      </c>
      <c r="G3363" t="s">
        <v>5264</v>
      </c>
      <c r="H3363">
        <v>3.9</v>
      </c>
      <c r="I3363" s="1">
        <v>44480</v>
      </c>
      <c r="J3363">
        <v>44501.041655092587</v>
      </c>
      <c r="K3363" t="s">
        <v>7541</v>
      </c>
      <c r="L3363" t="s">
        <v>65</v>
      </c>
      <c r="M3363" t="s">
        <v>120</v>
      </c>
      <c r="N3363" t="s">
        <v>121</v>
      </c>
      <c r="O3363" t="s">
        <v>168</v>
      </c>
      <c r="P3363" t="s">
        <v>121</v>
      </c>
      <c r="Q3363" t="s">
        <v>70</v>
      </c>
      <c r="R3363" t="s">
        <v>8807</v>
      </c>
      <c r="S3363" t="s">
        <v>71</v>
      </c>
      <c r="T3363" t="s">
        <v>8833</v>
      </c>
      <c r="U3363">
        <v>0</v>
      </c>
      <c r="V3363">
        <v>0</v>
      </c>
      <c r="W3363">
        <v>0</v>
      </c>
      <c r="X3363">
        <v>1</v>
      </c>
      <c r="Y3363">
        <v>0</v>
      </c>
      <c r="Z3363">
        <v>0</v>
      </c>
      <c r="AA3363">
        <v>0</v>
      </c>
      <c r="AB3363">
        <v>0</v>
      </c>
      <c r="AC3363">
        <v>0</v>
      </c>
      <c r="AD3363">
        <v>0</v>
      </c>
      <c r="AE3363">
        <v>1</v>
      </c>
      <c r="AF3363">
        <v>0</v>
      </c>
      <c r="AG3363">
        <v>0</v>
      </c>
      <c r="AH3363">
        <v>0</v>
      </c>
      <c r="AI3363">
        <v>0</v>
      </c>
      <c r="AJ3363">
        <v>0</v>
      </c>
      <c r="AK3363">
        <v>0</v>
      </c>
      <c r="AL3363">
        <v>0</v>
      </c>
      <c r="AM3363">
        <v>0</v>
      </c>
      <c r="AN3363">
        <v>0</v>
      </c>
      <c r="AO3363">
        <v>0</v>
      </c>
      <c r="AP3363">
        <v>0</v>
      </c>
      <c r="AQ3363">
        <v>0</v>
      </c>
      <c r="AR3363">
        <v>0</v>
      </c>
      <c r="AS3363">
        <v>0</v>
      </c>
      <c r="AT3363">
        <v>44480</v>
      </c>
      <c r="AU3363">
        <v>44500</v>
      </c>
      <c r="AV3363">
        <v>0</v>
      </c>
      <c r="AW3363">
        <v>1</v>
      </c>
      <c r="AX3363">
        <v>0</v>
      </c>
      <c r="AY3363">
        <v>2021</v>
      </c>
      <c r="AZ3363">
        <v>10</v>
      </c>
      <c r="BA3363">
        <v>20</v>
      </c>
      <c r="BB3363">
        <v>2</v>
      </c>
      <c r="BC3363">
        <v>69811</v>
      </c>
      <c r="BD3363">
        <v>95873</v>
      </c>
      <c r="BE3363" t="s">
        <v>90</v>
      </c>
      <c r="BF3363">
        <v>2021</v>
      </c>
      <c r="BG3363" t="s">
        <v>104</v>
      </c>
      <c r="BH3363" t="s">
        <v>59</v>
      </c>
      <c r="BI3363" t="s">
        <v>9789</v>
      </c>
      <c r="BJ3363" t="s">
        <v>9794</v>
      </c>
    </row>
    <row r="3364" spans="1:62" x14ac:dyDescent="0.35">
      <c r="A3364">
        <v>54298699</v>
      </c>
      <c r="B3364" t="s">
        <v>8815</v>
      </c>
      <c r="C3364" t="s">
        <v>135</v>
      </c>
      <c r="D3364" t="s">
        <v>76</v>
      </c>
      <c r="E3364" t="s">
        <v>7540</v>
      </c>
      <c r="F3364">
        <v>41391648</v>
      </c>
      <c r="G3364" t="s">
        <v>5264</v>
      </c>
      <c r="H3364">
        <v>3.9</v>
      </c>
      <c r="I3364" s="1">
        <v>44480</v>
      </c>
      <c r="J3364">
        <v>44501.041655092587</v>
      </c>
      <c r="K3364" t="s">
        <v>7541</v>
      </c>
      <c r="L3364" t="s">
        <v>65</v>
      </c>
      <c r="M3364" t="s">
        <v>152</v>
      </c>
      <c r="N3364" t="s">
        <v>153</v>
      </c>
      <c r="O3364" t="s">
        <v>154</v>
      </c>
      <c r="P3364" t="s">
        <v>153</v>
      </c>
      <c r="Q3364" t="s">
        <v>70</v>
      </c>
      <c r="R3364" t="s">
        <v>8807</v>
      </c>
      <c r="S3364" t="s">
        <v>71</v>
      </c>
      <c r="T3364" t="s">
        <v>8834</v>
      </c>
      <c r="U3364">
        <v>0</v>
      </c>
      <c r="V3364">
        <v>0</v>
      </c>
      <c r="W3364">
        <v>0</v>
      </c>
      <c r="X3364">
        <v>1</v>
      </c>
      <c r="Y3364">
        <v>0</v>
      </c>
      <c r="Z3364">
        <v>0</v>
      </c>
      <c r="AA3364">
        <v>0</v>
      </c>
      <c r="AB3364">
        <v>0</v>
      </c>
      <c r="AC3364">
        <v>0</v>
      </c>
      <c r="AD3364">
        <v>0</v>
      </c>
      <c r="AE3364">
        <v>1</v>
      </c>
      <c r="AF3364">
        <v>0</v>
      </c>
      <c r="AG3364">
        <v>0</v>
      </c>
      <c r="AH3364">
        <v>0</v>
      </c>
      <c r="AI3364">
        <v>0</v>
      </c>
      <c r="AJ3364">
        <v>0</v>
      </c>
      <c r="AK3364">
        <v>0</v>
      </c>
      <c r="AL3364">
        <v>0</v>
      </c>
      <c r="AM3364">
        <v>0</v>
      </c>
      <c r="AN3364">
        <v>0</v>
      </c>
      <c r="AO3364">
        <v>0</v>
      </c>
      <c r="AP3364">
        <v>0</v>
      </c>
      <c r="AQ3364">
        <v>0</v>
      </c>
      <c r="AR3364">
        <v>0</v>
      </c>
      <c r="AS3364">
        <v>0</v>
      </c>
      <c r="AT3364">
        <v>44480</v>
      </c>
      <c r="AU3364">
        <v>44500</v>
      </c>
      <c r="AV3364">
        <v>0</v>
      </c>
      <c r="AW3364">
        <v>1</v>
      </c>
      <c r="AX3364">
        <v>0</v>
      </c>
      <c r="AY3364">
        <v>2021</v>
      </c>
      <c r="AZ3364">
        <v>10</v>
      </c>
      <c r="BA3364">
        <v>20</v>
      </c>
      <c r="BB3364">
        <v>2</v>
      </c>
      <c r="BC3364">
        <v>69811</v>
      </c>
      <c r="BD3364">
        <v>95873</v>
      </c>
      <c r="BE3364" t="s">
        <v>90</v>
      </c>
      <c r="BF3364">
        <v>2021</v>
      </c>
      <c r="BG3364" t="s">
        <v>104</v>
      </c>
      <c r="BH3364" t="s">
        <v>59</v>
      </c>
      <c r="BI3364" t="s">
        <v>9789</v>
      </c>
      <c r="BJ3364" t="s">
        <v>9794</v>
      </c>
    </row>
    <row r="3365" spans="1:62" x14ac:dyDescent="0.35">
      <c r="A3365">
        <v>54298701</v>
      </c>
      <c r="B3365" t="s">
        <v>8815</v>
      </c>
      <c r="C3365" t="s">
        <v>135</v>
      </c>
      <c r="D3365" t="s">
        <v>76</v>
      </c>
      <c r="E3365" t="s">
        <v>7540</v>
      </c>
      <c r="F3365">
        <v>41391648</v>
      </c>
      <c r="G3365" t="s">
        <v>5264</v>
      </c>
      <c r="H3365">
        <v>3.9</v>
      </c>
      <c r="I3365" s="1">
        <v>44480</v>
      </c>
      <c r="J3365">
        <v>44501.041655092587</v>
      </c>
      <c r="K3365" t="s">
        <v>7541</v>
      </c>
      <c r="L3365" t="s">
        <v>65</v>
      </c>
      <c r="M3365" t="s">
        <v>197</v>
      </c>
      <c r="N3365" t="s">
        <v>198</v>
      </c>
      <c r="O3365" t="s">
        <v>168</v>
      </c>
      <c r="P3365" t="s">
        <v>198</v>
      </c>
      <c r="Q3365" t="s">
        <v>70</v>
      </c>
      <c r="R3365" t="s">
        <v>8807</v>
      </c>
      <c r="S3365" t="s">
        <v>71</v>
      </c>
      <c r="T3365" t="s">
        <v>8835</v>
      </c>
      <c r="U3365">
        <v>0</v>
      </c>
      <c r="V3365">
        <v>0</v>
      </c>
      <c r="W3365">
        <v>0</v>
      </c>
      <c r="X3365">
        <v>1</v>
      </c>
      <c r="Y3365">
        <v>0</v>
      </c>
      <c r="Z3365">
        <v>0</v>
      </c>
      <c r="AA3365">
        <v>0</v>
      </c>
      <c r="AB3365">
        <v>0</v>
      </c>
      <c r="AC3365">
        <v>0</v>
      </c>
      <c r="AD3365">
        <v>0</v>
      </c>
      <c r="AE3365">
        <v>1</v>
      </c>
      <c r="AF3365">
        <v>0</v>
      </c>
      <c r="AG3365">
        <v>0</v>
      </c>
      <c r="AH3365">
        <v>0</v>
      </c>
      <c r="AI3365">
        <v>0</v>
      </c>
      <c r="AJ3365">
        <v>0</v>
      </c>
      <c r="AK3365">
        <v>0</v>
      </c>
      <c r="AL3365">
        <v>0</v>
      </c>
      <c r="AM3365">
        <v>0</v>
      </c>
      <c r="AN3365">
        <v>0</v>
      </c>
      <c r="AO3365">
        <v>0</v>
      </c>
      <c r="AP3365">
        <v>0</v>
      </c>
      <c r="AQ3365">
        <v>0</v>
      </c>
      <c r="AR3365">
        <v>0</v>
      </c>
      <c r="AS3365">
        <v>0</v>
      </c>
      <c r="AT3365">
        <v>44480</v>
      </c>
      <c r="AU3365">
        <v>44500</v>
      </c>
      <c r="AV3365">
        <v>0</v>
      </c>
      <c r="AW3365">
        <v>1</v>
      </c>
      <c r="AX3365">
        <v>1</v>
      </c>
      <c r="AY3365">
        <v>2021</v>
      </c>
      <c r="AZ3365">
        <v>10</v>
      </c>
      <c r="BA3365">
        <v>20</v>
      </c>
      <c r="BB3365">
        <v>2</v>
      </c>
      <c r="BC3365">
        <v>69811</v>
      </c>
      <c r="BD3365">
        <v>95873</v>
      </c>
      <c r="BE3365" t="s">
        <v>90</v>
      </c>
      <c r="BF3365">
        <v>2021</v>
      </c>
      <c r="BG3365" t="s">
        <v>104</v>
      </c>
      <c r="BH3365" t="s">
        <v>59</v>
      </c>
      <c r="BI3365" t="s">
        <v>9789</v>
      </c>
      <c r="BJ3365" t="s">
        <v>9794</v>
      </c>
    </row>
    <row r="3366" spans="1:62" x14ac:dyDescent="0.35">
      <c r="A3366">
        <v>54298702</v>
      </c>
      <c r="B3366" t="s">
        <v>8815</v>
      </c>
      <c r="C3366" t="s">
        <v>135</v>
      </c>
      <c r="D3366" t="s">
        <v>76</v>
      </c>
      <c r="E3366" t="s">
        <v>7540</v>
      </c>
      <c r="F3366">
        <v>41391648</v>
      </c>
      <c r="G3366" t="s">
        <v>5264</v>
      </c>
      <c r="H3366">
        <v>3.9</v>
      </c>
      <c r="I3366" s="1">
        <v>44480</v>
      </c>
      <c r="J3366">
        <v>44501.041655092587</v>
      </c>
      <c r="K3366" t="s">
        <v>7541</v>
      </c>
      <c r="L3366" t="s">
        <v>65</v>
      </c>
      <c r="M3366" t="s">
        <v>519</v>
      </c>
      <c r="N3366" t="s">
        <v>520</v>
      </c>
      <c r="P3366" t="s">
        <v>520</v>
      </c>
      <c r="Q3366" t="s">
        <v>70</v>
      </c>
      <c r="R3366" t="s">
        <v>8807</v>
      </c>
      <c r="S3366" t="s">
        <v>71</v>
      </c>
      <c r="T3366" t="s">
        <v>8836</v>
      </c>
      <c r="U3366">
        <v>0</v>
      </c>
      <c r="V3366">
        <v>0</v>
      </c>
      <c r="W3366">
        <v>0</v>
      </c>
      <c r="X3366">
        <v>1</v>
      </c>
      <c r="Y3366">
        <v>0</v>
      </c>
      <c r="Z3366">
        <v>0</v>
      </c>
      <c r="AA3366">
        <v>0</v>
      </c>
      <c r="AB3366">
        <v>0</v>
      </c>
      <c r="AC3366">
        <v>0</v>
      </c>
      <c r="AD3366">
        <v>0</v>
      </c>
      <c r="AE3366">
        <v>1</v>
      </c>
      <c r="AF3366">
        <v>0</v>
      </c>
      <c r="AG3366">
        <v>0</v>
      </c>
      <c r="AH3366">
        <v>0</v>
      </c>
      <c r="AI3366">
        <v>0</v>
      </c>
      <c r="AJ3366">
        <v>0</v>
      </c>
      <c r="AK3366">
        <v>0</v>
      </c>
      <c r="AL3366">
        <v>0</v>
      </c>
      <c r="AM3366">
        <v>0</v>
      </c>
      <c r="AN3366">
        <v>0</v>
      </c>
      <c r="AO3366">
        <v>0</v>
      </c>
      <c r="AP3366">
        <v>0</v>
      </c>
      <c r="AQ3366">
        <v>0</v>
      </c>
      <c r="AR3366">
        <v>0</v>
      </c>
      <c r="AS3366">
        <v>0</v>
      </c>
      <c r="AT3366">
        <v>44480</v>
      </c>
      <c r="AU3366">
        <v>44500</v>
      </c>
      <c r="AV3366">
        <v>0</v>
      </c>
      <c r="AW3366">
        <v>1</v>
      </c>
      <c r="AX3366">
        <v>0</v>
      </c>
      <c r="AY3366">
        <v>2021</v>
      </c>
      <c r="AZ3366">
        <v>10</v>
      </c>
      <c r="BA3366">
        <v>20</v>
      </c>
      <c r="BB3366">
        <v>2</v>
      </c>
      <c r="BC3366">
        <v>69811</v>
      </c>
      <c r="BD3366">
        <v>95873</v>
      </c>
      <c r="BE3366" t="s">
        <v>90</v>
      </c>
      <c r="BF3366">
        <v>2021</v>
      </c>
      <c r="BG3366" t="s">
        <v>104</v>
      </c>
      <c r="BH3366" t="s">
        <v>59</v>
      </c>
      <c r="BI3366" t="s">
        <v>9789</v>
      </c>
      <c r="BJ3366" t="s">
        <v>9794</v>
      </c>
    </row>
    <row r="3367" spans="1:62" x14ac:dyDescent="0.35">
      <c r="A3367">
        <v>54298705</v>
      </c>
      <c r="B3367" t="s">
        <v>8815</v>
      </c>
      <c r="C3367" t="s">
        <v>135</v>
      </c>
      <c r="D3367" t="s">
        <v>76</v>
      </c>
      <c r="E3367" t="s">
        <v>7540</v>
      </c>
      <c r="F3367">
        <v>41391648</v>
      </c>
      <c r="G3367" t="s">
        <v>5264</v>
      </c>
      <c r="H3367">
        <v>3.9</v>
      </c>
      <c r="I3367" s="1">
        <v>44480</v>
      </c>
      <c r="J3367">
        <v>44501.041655092587</v>
      </c>
      <c r="K3367" t="s">
        <v>7541</v>
      </c>
      <c r="L3367" t="s">
        <v>65</v>
      </c>
      <c r="M3367" t="s">
        <v>445</v>
      </c>
      <c r="N3367" t="s">
        <v>446</v>
      </c>
      <c r="P3367" t="s">
        <v>446</v>
      </c>
      <c r="Q3367" t="s">
        <v>70</v>
      </c>
      <c r="R3367" t="s">
        <v>8807</v>
      </c>
      <c r="S3367" t="s">
        <v>71</v>
      </c>
      <c r="T3367" t="s">
        <v>8837</v>
      </c>
      <c r="U3367">
        <v>0</v>
      </c>
      <c r="V3367">
        <v>0</v>
      </c>
      <c r="W3367">
        <v>0</v>
      </c>
      <c r="X3367">
        <v>1</v>
      </c>
      <c r="Y3367">
        <v>0</v>
      </c>
      <c r="Z3367">
        <v>0</v>
      </c>
      <c r="AA3367">
        <v>0</v>
      </c>
      <c r="AB3367">
        <v>0</v>
      </c>
      <c r="AC3367">
        <v>0</v>
      </c>
      <c r="AD3367">
        <v>0</v>
      </c>
      <c r="AE3367">
        <v>1</v>
      </c>
      <c r="AF3367">
        <v>0</v>
      </c>
      <c r="AG3367">
        <v>0</v>
      </c>
      <c r="AH3367">
        <v>0</v>
      </c>
      <c r="AI3367">
        <v>0</v>
      </c>
      <c r="AJ3367">
        <v>0</v>
      </c>
      <c r="AK3367">
        <v>0</v>
      </c>
      <c r="AL3367">
        <v>0</v>
      </c>
      <c r="AM3367">
        <v>0</v>
      </c>
      <c r="AN3367">
        <v>0</v>
      </c>
      <c r="AO3367">
        <v>0</v>
      </c>
      <c r="AP3367">
        <v>0</v>
      </c>
      <c r="AQ3367">
        <v>0</v>
      </c>
      <c r="AR3367">
        <v>0</v>
      </c>
      <c r="AS3367">
        <v>0</v>
      </c>
      <c r="AT3367">
        <v>44480</v>
      </c>
      <c r="AU3367">
        <v>44500</v>
      </c>
      <c r="AV3367">
        <v>0</v>
      </c>
      <c r="AW3367">
        <v>1</v>
      </c>
      <c r="AX3367">
        <v>0</v>
      </c>
      <c r="AY3367">
        <v>2021</v>
      </c>
      <c r="AZ3367">
        <v>10</v>
      </c>
      <c r="BA3367">
        <v>20</v>
      </c>
      <c r="BB3367">
        <v>2</v>
      </c>
      <c r="BC3367">
        <v>69811</v>
      </c>
      <c r="BD3367">
        <v>95873</v>
      </c>
      <c r="BE3367" t="s">
        <v>90</v>
      </c>
      <c r="BF3367">
        <v>2021</v>
      </c>
      <c r="BG3367" t="s">
        <v>104</v>
      </c>
      <c r="BH3367" t="s">
        <v>59</v>
      </c>
      <c r="BI3367" t="s">
        <v>9789</v>
      </c>
      <c r="BJ3367" t="s">
        <v>9794</v>
      </c>
    </row>
    <row r="3368" spans="1:62" x14ac:dyDescent="0.35">
      <c r="A3368">
        <v>54298708</v>
      </c>
      <c r="B3368" t="s">
        <v>8815</v>
      </c>
      <c r="C3368" t="s">
        <v>75</v>
      </c>
      <c r="D3368" t="s">
        <v>76</v>
      </c>
      <c r="E3368" t="s">
        <v>7540</v>
      </c>
      <c r="F3368">
        <v>41391648</v>
      </c>
      <c r="G3368" t="s">
        <v>5264</v>
      </c>
      <c r="H3368">
        <v>3.9</v>
      </c>
      <c r="I3368" s="1">
        <v>44480</v>
      </c>
      <c r="J3368">
        <v>44501.041655092587</v>
      </c>
      <c r="K3368" t="s">
        <v>7541</v>
      </c>
      <c r="L3368" t="s">
        <v>65</v>
      </c>
      <c r="M3368" t="s">
        <v>79</v>
      </c>
      <c r="N3368" t="s">
        <v>80</v>
      </c>
      <c r="P3368" t="s">
        <v>80</v>
      </c>
      <c r="Q3368" t="s">
        <v>70</v>
      </c>
      <c r="R3368" t="s">
        <v>8807</v>
      </c>
      <c r="S3368" t="s">
        <v>71</v>
      </c>
      <c r="T3368" t="s">
        <v>8838</v>
      </c>
      <c r="U3368">
        <v>0</v>
      </c>
      <c r="V3368">
        <v>0</v>
      </c>
      <c r="W3368">
        <v>0</v>
      </c>
      <c r="X3368">
        <v>1</v>
      </c>
      <c r="Y3368">
        <v>0</v>
      </c>
      <c r="Z3368">
        <v>0</v>
      </c>
      <c r="AA3368">
        <v>0</v>
      </c>
      <c r="AB3368">
        <v>0</v>
      </c>
      <c r="AC3368">
        <v>0</v>
      </c>
      <c r="AD3368">
        <v>0</v>
      </c>
      <c r="AE3368">
        <v>1</v>
      </c>
      <c r="AF3368">
        <v>0</v>
      </c>
      <c r="AG3368">
        <v>0</v>
      </c>
      <c r="AH3368">
        <v>0</v>
      </c>
      <c r="AI3368">
        <v>0</v>
      </c>
      <c r="AJ3368">
        <v>0</v>
      </c>
      <c r="AK3368">
        <v>0</v>
      </c>
      <c r="AL3368">
        <v>0</v>
      </c>
      <c r="AM3368">
        <v>0</v>
      </c>
      <c r="AN3368">
        <v>0</v>
      </c>
      <c r="AO3368">
        <v>0</v>
      </c>
      <c r="AP3368">
        <v>0</v>
      </c>
      <c r="AQ3368">
        <v>0</v>
      </c>
      <c r="AR3368">
        <v>0</v>
      </c>
      <c r="AS3368">
        <v>0</v>
      </c>
      <c r="AT3368">
        <v>44480</v>
      </c>
      <c r="AU3368">
        <v>44500</v>
      </c>
      <c r="AV3368">
        <v>0</v>
      </c>
      <c r="AW3368">
        <v>1</v>
      </c>
      <c r="AX3368">
        <v>0</v>
      </c>
      <c r="AY3368">
        <v>2021</v>
      </c>
      <c r="AZ3368">
        <v>10</v>
      </c>
      <c r="BA3368">
        <v>20</v>
      </c>
      <c r="BB3368">
        <v>2</v>
      </c>
      <c r="BC3368">
        <v>69811</v>
      </c>
      <c r="BD3368">
        <v>95873</v>
      </c>
      <c r="BE3368" t="s">
        <v>90</v>
      </c>
      <c r="BF3368">
        <v>2021</v>
      </c>
      <c r="BG3368" t="s">
        <v>104</v>
      </c>
      <c r="BH3368" t="s">
        <v>59</v>
      </c>
      <c r="BI3368" t="s">
        <v>9789</v>
      </c>
      <c r="BJ3368" t="s">
        <v>9794</v>
      </c>
    </row>
    <row r="3369" spans="1:62" x14ac:dyDescent="0.35">
      <c r="A3369">
        <v>54298709</v>
      </c>
      <c r="B3369" t="s">
        <v>8815</v>
      </c>
      <c r="C3369" t="s">
        <v>75</v>
      </c>
      <c r="D3369" t="s">
        <v>76</v>
      </c>
      <c r="E3369" t="s">
        <v>7540</v>
      </c>
      <c r="F3369">
        <v>41391648</v>
      </c>
      <c r="G3369" t="s">
        <v>5264</v>
      </c>
      <c r="I3369" s="1">
        <v>44480</v>
      </c>
      <c r="J3369">
        <v>44501.041655092587</v>
      </c>
      <c r="K3369" t="s">
        <v>7541</v>
      </c>
      <c r="L3369" t="s">
        <v>65</v>
      </c>
      <c r="M3369" t="s">
        <v>66</v>
      </c>
      <c r="N3369" t="s">
        <v>67</v>
      </c>
      <c r="O3369" t="s">
        <v>68</v>
      </c>
      <c r="P3369" t="s">
        <v>67</v>
      </c>
      <c r="Q3369" t="s">
        <v>70</v>
      </c>
      <c r="R3369" t="s">
        <v>8807</v>
      </c>
      <c r="S3369" t="s">
        <v>71</v>
      </c>
      <c r="T3369" t="s">
        <v>8839</v>
      </c>
      <c r="U3369">
        <v>0</v>
      </c>
      <c r="V3369">
        <v>0</v>
      </c>
      <c r="W3369">
        <v>0</v>
      </c>
      <c r="X3369">
        <v>1</v>
      </c>
      <c r="Y3369">
        <v>0</v>
      </c>
      <c r="Z3369">
        <v>0</v>
      </c>
      <c r="AA3369">
        <v>0</v>
      </c>
      <c r="AB3369">
        <v>0</v>
      </c>
      <c r="AC3369">
        <v>0</v>
      </c>
      <c r="AD3369">
        <v>0</v>
      </c>
      <c r="AE3369">
        <v>1</v>
      </c>
      <c r="AF3369">
        <v>0</v>
      </c>
      <c r="AG3369">
        <v>0</v>
      </c>
      <c r="AH3369">
        <v>1</v>
      </c>
      <c r="AI3369">
        <v>0</v>
      </c>
      <c r="AJ3369">
        <v>0</v>
      </c>
      <c r="AK3369">
        <v>0</v>
      </c>
      <c r="AL3369">
        <v>0</v>
      </c>
      <c r="AM3369">
        <v>0</v>
      </c>
      <c r="AN3369">
        <v>0</v>
      </c>
      <c r="AO3369">
        <v>0</v>
      </c>
      <c r="AP3369">
        <v>0</v>
      </c>
      <c r="AQ3369">
        <v>0</v>
      </c>
      <c r="AR3369">
        <v>0</v>
      </c>
      <c r="AS3369">
        <v>0</v>
      </c>
      <c r="AT3369">
        <v>44480</v>
      </c>
      <c r="AU3369">
        <v>44500</v>
      </c>
      <c r="AV3369">
        <v>0</v>
      </c>
      <c r="AW3369">
        <v>1</v>
      </c>
      <c r="AX3369">
        <v>0</v>
      </c>
      <c r="AY3369">
        <v>2021</v>
      </c>
      <c r="AZ3369">
        <v>10</v>
      </c>
      <c r="BA3369">
        <v>20</v>
      </c>
      <c r="BB3369">
        <v>3</v>
      </c>
      <c r="BC3369">
        <v>69811</v>
      </c>
      <c r="BD3369">
        <v>95873</v>
      </c>
      <c r="BE3369" t="s">
        <v>90</v>
      </c>
      <c r="BF3369">
        <v>2021</v>
      </c>
      <c r="BG3369" t="s">
        <v>104</v>
      </c>
      <c r="BH3369" t="s">
        <v>59</v>
      </c>
      <c r="BI3369" t="s">
        <v>9789</v>
      </c>
      <c r="BJ3369" t="s">
        <v>9794</v>
      </c>
    </row>
    <row r="3370" spans="1:62" x14ac:dyDescent="0.35">
      <c r="A3370">
        <v>54298710</v>
      </c>
      <c r="B3370" t="s">
        <v>8815</v>
      </c>
      <c r="C3370" t="s">
        <v>75</v>
      </c>
      <c r="D3370" t="s">
        <v>76</v>
      </c>
      <c r="E3370" t="s">
        <v>7540</v>
      </c>
      <c r="F3370">
        <v>41391648</v>
      </c>
      <c r="G3370" t="s">
        <v>5264</v>
      </c>
      <c r="H3370">
        <v>3.9</v>
      </c>
      <c r="I3370" s="1">
        <v>44480</v>
      </c>
      <c r="J3370">
        <v>44501.041655092587</v>
      </c>
      <c r="K3370" t="s">
        <v>7541</v>
      </c>
      <c r="L3370" t="s">
        <v>65</v>
      </c>
      <c r="M3370" t="s">
        <v>120</v>
      </c>
      <c r="N3370" t="s">
        <v>121</v>
      </c>
      <c r="O3370" t="s">
        <v>168</v>
      </c>
      <c r="P3370" t="s">
        <v>121</v>
      </c>
      <c r="Q3370" t="s">
        <v>70</v>
      </c>
      <c r="R3370" t="s">
        <v>8807</v>
      </c>
      <c r="S3370" t="s">
        <v>71</v>
      </c>
      <c r="T3370" t="s">
        <v>8840</v>
      </c>
      <c r="U3370">
        <v>0</v>
      </c>
      <c r="V3370">
        <v>0</v>
      </c>
      <c r="W3370">
        <v>0</v>
      </c>
      <c r="X3370">
        <v>1</v>
      </c>
      <c r="Y3370">
        <v>0</v>
      </c>
      <c r="Z3370">
        <v>0</v>
      </c>
      <c r="AA3370">
        <v>0</v>
      </c>
      <c r="AB3370">
        <v>0</v>
      </c>
      <c r="AC3370">
        <v>0</v>
      </c>
      <c r="AD3370">
        <v>0</v>
      </c>
      <c r="AE3370">
        <v>1</v>
      </c>
      <c r="AF3370">
        <v>0</v>
      </c>
      <c r="AG3370">
        <v>0</v>
      </c>
      <c r="AH3370">
        <v>0</v>
      </c>
      <c r="AI3370">
        <v>0</v>
      </c>
      <c r="AJ3370">
        <v>0</v>
      </c>
      <c r="AK3370">
        <v>0</v>
      </c>
      <c r="AL3370">
        <v>0</v>
      </c>
      <c r="AM3370">
        <v>0</v>
      </c>
      <c r="AN3370">
        <v>0</v>
      </c>
      <c r="AO3370">
        <v>0</v>
      </c>
      <c r="AP3370">
        <v>0</v>
      </c>
      <c r="AQ3370">
        <v>0</v>
      </c>
      <c r="AR3370">
        <v>0</v>
      </c>
      <c r="AS3370">
        <v>0</v>
      </c>
      <c r="AT3370">
        <v>44480</v>
      </c>
      <c r="AU3370">
        <v>44500</v>
      </c>
      <c r="AV3370">
        <v>0</v>
      </c>
      <c r="AW3370">
        <v>1</v>
      </c>
      <c r="AX3370">
        <v>0</v>
      </c>
      <c r="AY3370">
        <v>2021</v>
      </c>
      <c r="AZ3370">
        <v>10</v>
      </c>
      <c r="BA3370">
        <v>20</v>
      </c>
      <c r="BB3370">
        <v>2</v>
      </c>
      <c r="BC3370">
        <v>69811</v>
      </c>
      <c r="BD3370">
        <v>95873</v>
      </c>
      <c r="BE3370" t="s">
        <v>90</v>
      </c>
      <c r="BF3370">
        <v>2021</v>
      </c>
      <c r="BG3370" t="s">
        <v>104</v>
      </c>
      <c r="BH3370" t="s">
        <v>59</v>
      </c>
      <c r="BI3370" t="s">
        <v>9789</v>
      </c>
      <c r="BJ3370" t="s">
        <v>9794</v>
      </c>
    </row>
    <row r="3371" spans="1:62" x14ac:dyDescent="0.35">
      <c r="A3371">
        <v>54298712</v>
      </c>
      <c r="B3371" t="s">
        <v>8815</v>
      </c>
      <c r="C3371" t="s">
        <v>75</v>
      </c>
      <c r="D3371" t="s">
        <v>76</v>
      </c>
      <c r="E3371" t="s">
        <v>7540</v>
      </c>
      <c r="F3371">
        <v>41391648</v>
      </c>
      <c r="G3371" t="s">
        <v>5264</v>
      </c>
      <c r="H3371">
        <v>3.9</v>
      </c>
      <c r="I3371" s="1">
        <v>44480</v>
      </c>
      <c r="J3371">
        <v>44501.041655092587</v>
      </c>
      <c r="K3371" t="s">
        <v>7541</v>
      </c>
      <c r="L3371" t="s">
        <v>65</v>
      </c>
      <c r="M3371" t="s">
        <v>152</v>
      </c>
      <c r="N3371" t="s">
        <v>153</v>
      </c>
      <c r="O3371" t="s">
        <v>154</v>
      </c>
      <c r="P3371" t="s">
        <v>153</v>
      </c>
      <c r="Q3371" t="s">
        <v>70</v>
      </c>
      <c r="R3371" t="s">
        <v>8807</v>
      </c>
      <c r="S3371" t="s">
        <v>71</v>
      </c>
      <c r="T3371" t="s">
        <v>8841</v>
      </c>
      <c r="U3371">
        <v>0</v>
      </c>
      <c r="V3371">
        <v>0</v>
      </c>
      <c r="W3371">
        <v>0</v>
      </c>
      <c r="X3371">
        <v>1</v>
      </c>
      <c r="Y3371">
        <v>0</v>
      </c>
      <c r="Z3371">
        <v>0</v>
      </c>
      <c r="AA3371">
        <v>0</v>
      </c>
      <c r="AB3371">
        <v>0</v>
      </c>
      <c r="AC3371">
        <v>0</v>
      </c>
      <c r="AD3371">
        <v>0</v>
      </c>
      <c r="AE3371">
        <v>1</v>
      </c>
      <c r="AF3371">
        <v>0</v>
      </c>
      <c r="AG3371">
        <v>0</v>
      </c>
      <c r="AH3371">
        <v>0</v>
      </c>
      <c r="AI3371">
        <v>0</v>
      </c>
      <c r="AJ3371">
        <v>0</v>
      </c>
      <c r="AK3371">
        <v>0</v>
      </c>
      <c r="AL3371">
        <v>0</v>
      </c>
      <c r="AM3371">
        <v>0</v>
      </c>
      <c r="AN3371">
        <v>0</v>
      </c>
      <c r="AO3371">
        <v>0</v>
      </c>
      <c r="AP3371">
        <v>0</v>
      </c>
      <c r="AQ3371">
        <v>0</v>
      </c>
      <c r="AR3371">
        <v>0</v>
      </c>
      <c r="AS3371">
        <v>0</v>
      </c>
      <c r="AT3371">
        <v>44480</v>
      </c>
      <c r="AU3371">
        <v>44500</v>
      </c>
      <c r="AV3371">
        <v>0</v>
      </c>
      <c r="AW3371">
        <v>1</v>
      </c>
      <c r="AX3371">
        <v>0</v>
      </c>
      <c r="AY3371">
        <v>2021</v>
      </c>
      <c r="AZ3371">
        <v>10</v>
      </c>
      <c r="BA3371">
        <v>20</v>
      </c>
      <c r="BB3371">
        <v>2</v>
      </c>
      <c r="BC3371">
        <v>69811</v>
      </c>
      <c r="BD3371">
        <v>95873</v>
      </c>
      <c r="BE3371" t="s">
        <v>90</v>
      </c>
      <c r="BF3371">
        <v>2021</v>
      </c>
      <c r="BG3371" t="s">
        <v>104</v>
      </c>
      <c r="BH3371" t="s">
        <v>59</v>
      </c>
      <c r="BI3371" t="s">
        <v>9789</v>
      </c>
      <c r="BJ3371" t="s">
        <v>9794</v>
      </c>
    </row>
    <row r="3372" spans="1:62" x14ac:dyDescent="0.35">
      <c r="A3372">
        <v>54298716</v>
      </c>
      <c r="B3372" t="s">
        <v>8815</v>
      </c>
      <c r="C3372" t="s">
        <v>75</v>
      </c>
      <c r="D3372" t="s">
        <v>76</v>
      </c>
      <c r="E3372" t="s">
        <v>7540</v>
      </c>
      <c r="F3372">
        <v>41391648</v>
      </c>
      <c r="G3372" t="s">
        <v>5264</v>
      </c>
      <c r="H3372">
        <v>3.9</v>
      </c>
      <c r="I3372" s="1">
        <v>44480</v>
      </c>
      <c r="J3372">
        <v>44501.041655092587</v>
      </c>
      <c r="K3372" t="s">
        <v>7541</v>
      </c>
      <c r="L3372" t="s">
        <v>65</v>
      </c>
      <c r="M3372" t="s">
        <v>445</v>
      </c>
      <c r="N3372" t="s">
        <v>446</v>
      </c>
      <c r="P3372" t="s">
        <v>446</v>
      </c>
      <c r="Q3372" t="s">
        <v>70</v>
      </c>
      <c r="R3372" t="s">
        <v>8807</v>
      </c>
      <c r="S3372" t="s">
        <v>71</v>
      </c>
      <c r="T3372" t="s">
        <v>8842</v>
      </c>
      <c r="U3372">
        <v>0</v>
      </c>
      <c r="V3372">
        <v>0</v>
      </c>
      <c r="W3372">
        <v>0</v>
      </c>
      <c r="X3372">
        <v>1</v>
      </c>
      <c r="Y3372">
        <v>0</v>
      </c>
      <c r="Z3372">
        <v>0</v>
      </c>
      <c r="AA3372">
        <v>0</v>
      </c>
      <c r="AB3372">
        <v>0</v>
      </c>
      <c r="AC3372">
        <v>0</v>
      </c>
      <c r="AD3372">
        <v>0</v>
      </c>
      <c r="AE3372">
        <v>1</v>
      </c>
      <c r="AF3372">
        <v>0</v>
      </c>
      <c r="AG3372">
        <v>0</v>
      </c>
      <c r="AH3372">
        <v>0</v>
      </c>
      <c r="AI3372">
        <v>0</v>
      </c>
      <c r="AJ3372">
        <v>0</v>
      </c>
      <c r="AK3372">
        <v>0</v>
      </c>
      <c r="AL3372">
        <v>0</v>
      </c>
      <c r="AM3372">
        <v>0</v>
      </c>
      <c r="AN3372">
        <v>0</v>
      </c>
      <c r="AO3372">
        <v>0</v>
      </c>
      <c r="AP3372">
        <v>0</v>
      </c>
      <c r="AQ3372">
        <v>0</v>
      </c>
      <c r="AR3372">
        <v>0</v>
      </c>
      <c r="AS3372">
        <v>0</v>
      </c>
      <c r="AT3372">
        <v>44480</v>
      </c>
      <c r="AU3372">
        <v>44500</v>
      </c>
      <c r="AV3372">
        <v>0</v>
      </c>
      <c r="AW3372">
        <v>1</v>
      </c>
      <c r="AX3372">
        <v>0</v>
      </c>
      <c r="AY3372">
        <v>2021</v>
      </c>
      <c r="AZ3372">
        <v>10</v>
      </c>
      <c r="BA3372">
        <v>20</v>
      </c>
      <c r="BB3372">
        <v>2</v>
      </c>
      <c r="BC3372">
        <v>69811</v>
      </c>
      <c r="BD3372">
        <v>95873</v>
      </c>
      <c r="BE3372" t="s">
        <v>90</v>
      </c>
      <c r="BF3372">
        <v>2021</v>
      </c>
      <c r="BG3372" t="s">
        <v>104</v>
      </c>
      <c r="BH3372" t="s">
        <v>59</v>
      </c>
      <c r="BI3372" t="s">
        <v>9789</v>
      </c>
      <c r="BJ3372" t="s">
        <v>9794</v>
      </c>
    </row>
    <row r="3373" spans="1:62" x14ac:dyDescent="0.35">
      <c r="A3373">
        <v>54298718</v>
      </c>
      <c r="B3373" t="s">
        <v>8815</v>
      </c>
      <c r="C3373" t="s">
        <v>75</v>
      </c>
      <c r="D3373" t="s">
        <v>76</v>
      </c>
      <c r="E3373" t="s">
        <v>7540</v>
      </c>
      <c r="F3373">
        <v>41391648</v>
      </c>
      <c r="G3373" t="s">
        <v>5264</v>
      </c>
      <c r="H3373">
        <v>3.9</v>
      </c>
      <c r="I3373" s="1">
        <v>44480</v>
      </c>
      <c r="J3373">
        <v>44501.041655092587</v>
      </c>
      <c r="K3373" t="s">
        <v>7541</v>
      </c>
      <c r="L3373" t="s">
        <v>65</v>
      </c>
      <c r="M3373" t="s">
        <v>519</v>
      </c>
      <c r="N3373" t="s">
        <v>520</v>
      </c>
      <c r="P3373" t="s">
        <v>520</v>
      </c>
      <c r="Q3373" t="s">
        <v>70</v>
      </c>
      <c r="R3373" t="s">
        <v>8807</v>
      </c>
      <c r="S3373" t="s">
        <v>71</v>
      </c>
      <c r="T3373" t="s">
        <v>8843</v>
      </c>
      <c r="U3373">
        <v>0</v>
      </c>
      <c r="V3373">
        <v>0</v>
      </c>
      <c r="W3373">
        <v>0</v>
      </c>
      <c r="X3373">
        <v>1</v>
      </c>
      <c r="Y3373">
        <v>0</v>
      </c>
      <c r="Z3373">
        <v>0</v>
      </c>
      <c r="AA3373">
        <v>0</v>
      </c>
      <c r="AB3373">
        <v>0</v>
      </c>
      <c r="AC3373">
        <v>0</v>
      </c>
      <c r="AD3373">
        <v>0</v>
      </c>
      <c r="AE3373">
        <v>1</v>
      </c>
      <c r="AF3373">
        <v>0</v>
      </c>
      <c r="AG3373">
        <v>0</v>
      </c>
      <c r="AH3373">
        <v>0</v>
      </c>
      <c r="AI3373">
        <v>0</v>
      </c>
      <c r="AJ3373">
        <v>0</v>
      </c>
      <c r="AK3373">
        <v>0</v>
      </c>
      <c r="AL3373">
        <v>0</v>
      </c>
      <c r="AM3373">
        <v>0</v>
      </c>
      <c r="AN3373">
        <v>0</v>
      </c>
      <c r="AO3373">
        <v>0</v>
      </c>
      <c r="AP3373">
        <v>0</v>
      </c>
      <c r="AQ3373">
        <v>0</v>
      </c>
      <c r="AR3373">
        <v>0</v>
      </c>
      <c r="AS3373">
        <v>0</v>
      </c>
      <c r="AT3373">
        <v>44480</v>
      </c>
      <c r="AU3373">
        <v>44500</v>
      </c>
      <c r="AV3373">
        <v>0</v>
      </c>
      <c r="AW3373">
        <v>1</v>
      </c>
      <c r="AX3373">
        <v>1</v>
      </c>
      <c r="AY3373">
        <v>2021</v>
      </c>
      <c r="AZ3373">
        <v>10</v>
      </c>
      <c r="BA3373">
        <v>20</v>
      </c>
      <c r="BB3373">
        <v>2</v>
      </c>
      <c r="BC3373">
        <v>69811</v>
      </c>
      <c r="BD3373">
        <v>95873</v>
      </c>
      <c r="BE3373" t="s">
        <v>90</v>
      </c>
      <c r="BF3373">
        <v>2021</v>
      </c>
      <c r="BG3373" t="s">
        <v>104</v>
      </c>
      <c r="BH3373" t="s">
        <v>59</v>
      </c>
      <c r="BI3373" t="s">
        <v>9789</v>
      </c>
      <c r="BJ3373" t="s">
        <v>9794</v>
      </c>
    </row>
    <row r="3374" spans="1:62" x14ac:dyDescent="0.35">
      <c r="A3374">
        <v>54298719</v>
      </c>
      <c r="B3374" t="s">
        <v>8815</v>
      </c>
      <c r="C3374" t="s">
        <v>75</v>
      </c>
      <c r="D3374" t="s">
        <v>76</v>
      </c>
      <c r="E3374" t="s">
        <v>7540</v>
      </c>
      <c r="F3374">
        <v>41391648</v>
      </c>
      <c r="G3374" t="s">
        <v>5264</v>
      </c>
      <c r="H3374">
        <v>3.9</v>
      </c>
      <c r="I3374" s="1">
        <v>44480</v>
      </c>
      <c r="J3374">
        <v>44501.041655092587</v>
      </c>
      <c r="K3374" t="s">
        <v>7541</v>
      </c>
      <c r="L3374" t="s">
        <v>65</v>
      </c>
      <c r="M3374" t="s">
        <v>197</v>
      </c>
      <c r="N3374" t="s">
        <v>198</v>
      </c>
      <c r="O3374" t="s">
        <v>168</v>
      </c>
      <c r="P3374" t="s">
        <v>198</v>
      </c>
      <c r="Q3374" t="s">
        <v>70</v>
      </c>
      <c r="R3374" t="s">
        <v>8807</v>
      </c>
      <c r="S3374" t="s">
        <v>71</v>
      </c>
      <c r="T3374" t="s">
        <v>8844</v>
      </c>
      <c r="U3374">
        <v>0</v>
      </c>
      <c r="V3374">
        <v>0</v>
      </c>
      <c r="W3374">
        <v>0</v>
      </c>
      <c r="X3374">
        <v>1</v>
      </c>
      <c r="Y3374">
        <v>0</v>
      </c>
      <c r="Z3374">
        <v>0</v>
      </c>
      <c r="AA3374">
        <v>0</v>
      </c>
      <c r="AB3374">
        <v>0</v>
      </c>
      <c r="AC3374">
        <v>0</v>
      </c>
      <c r="AD3374">
        <v>0</v>
      </c>
      <c r="AE3374">
        <v>1</v>
      </c>
      <c r="AF3374">
        <v>0</v>
      </c>
      <c r="AG3374">
        <v>0</v>
      </c>
      <c r="AH3374">
        <v>0</v>
      </c>
      <c r="AI3374">
        <v>0</v>
      </c>
      <c r="AJ3374">
        <v>0</v>
      </c>
      <c r="AK3374">
        <v>0</v>
      </c>
      <c r="AL3374">
        <v>0</v>
      </c>
      <c r="AM3374">
        <v>0</v>
      </c>
      <c r="AN3374">
        <v>0</v>
      </c>
      <c r="AO3374">
        <v>0</v>
      </c>
      <c r="AP3374">
        <v>0</v>
      </c>
      <c r="AQ3374">
        <v>0</v>
      </c>
      <c r="AR3374">
        <v>0</v>
      </c>
      <c r="AS3374">
        <v>0</v>
      </c>
      <c r="AT3374">
        <v>44480</v>
      </c>
      <c r="AU3374">
        <v>44500</v>
      </c>
      <c r="AV3374">
        <v>0</v>
      </c>
      <c r="AW3374">
        <v>1</v>
      </c>
      <c r="AX3374">
        <v>0</v>
      </c>
      <c r="AY3374">
        <v>2021</v>
      </c>
      <c r="AZ3374">
        <v>10</v>
      </c>
      <c r="BA3374">
        <v>20</v>
      </c>
      <c r="BB3374">
        <v>2</v>
      </c>
      <c r="BC3374">
        <v>69811</v>
      </c>
      <c r="BD3374">
        <v>95873</v>
      </c>
      <c r="BE3374" t="s">
        <v>90</v>
      </c>
      <c r="BF3374">
        <v>2021</v>
      </c>
      <c r="BG3374" t="s">
        <v>104</v>
      </c>
      <c r="BH3374" t="s">
        <v>59</v>
      </c>
      <c r="BI3374" t="s">
        <v>9789</v>
      </c>
      <c r="BJ3374" t="s">
        <v>9794</v>
      </c>
    </row>
    <row r="3375" spans="1:62" x14ac:dyDescent="0.35">
      <c r="A3375">
        <v>54301301</v>
      </c>
      <c r="B3375" t="s">
        <v>8845</v>
      </c>
      <c r="C3375" t="s">
        <v>2921</v>
      </c>
      <c r="D3375" t="s">
        <v>107</v>
      </c>
      <c r="E3375" t="s">
        <v>8846</v>
      </c>
      <c r="F3375">
        <v>20781165</v>
      </c>
      <c r="G3375" t="s">
        <v>8847</v>
      </c>
      <c r="H3375">
        <v>3.6</v>
      </c>
      <c r="I3375" s="1">
        <v>44480</v>
      </c>
      <c r="J3375">
        <v>44510.999988425923</v>
      </c>
      <c r="K3375" t="s">
        <v>8848</v>
      </c>
      <c r="L3375" t="s">
        <v>65</v>
      </c>
      <c r="M3375" t="s">
        <v>120</v>
      </c>
      <c r="N3375" t="s">
        <v>8849</v>
      </c>
      <c r="P3375" t="s">
        <v>8850</v>
      </c>
      <c r="Q3375" t="s">
        <v>70</v>
      </c>
      <c r="S3375" t="s">
        <v>71</v>
      </c>
      <c r="T3375" t="s">
        <v>8851</v>
      </c>
      <c r="U3375">
        <v>0</v>
      </c>
      <c r="V3375">
        <v>1</v>
      </c>
      <c r="W3375">
        <v>1</v>
      </c>
      <c r="X3375">
        <v>1</v>
      </c>
      <c r="Y3375">
        <v>0</v>
      </c>
      <c r="Z3375">
        <v>0</v>
      </c>
      <c r="AA3375">
        <v>0</v>
      </c>
      <c r="AB3375">
        <v>0</v>
      </c>
      <c r="AC3375">
        <v>0</v>
      </c>
      <c r="AD3375">
        <v>0</v>
      </c>
      <c r="AE3375">
        <v>1</v>
      </c>
      <c r="AF3375">
        <v>0</v>
      </c>
      <c r="AG3375">
        <v>0</v>
      </c>
      <c r="AH3375">
        <v>1</v>
      </c>
      <c r="AI3375">
        <v>0</v>
      </c>
      <c r="AJ3375">
        <v>0</v>
      </c>
      <c r="AK3375">
        <v>0</v>
      </c>
      <c r="AL3375">
        <v>0</v>
      </c>
      <c r="AM3375">
        <v>0</v>
      </c>
      <c r="AN3375">
        <v>0</v>
      </c>
      <c r="AO3375">
        <v>0</v>
      </c>
      <c r="AP3375">
        <v>0</v>
      </c>
      <c r="AQ3375">
        <v>0</v>
      </c>
      <c r="AR3375">
        <v>0</v>
      </c>
      <c r="AS3375">
        <v>0</v>
      </c>
      <c r="AT3375">
        <v>44480</v>
      </c>
      <c r="AU3375">
        <v>44484</v>
      </c>
      <c r="AV3375">
        <v>0</v>
      </c>
      <c r="AW3375">
        <v>1</v>
      </c>
      <c r="AX3375">
        <v>0</v>
      </c>
      <c r="AY3375">
        <v>2021</v>
      </c>
      <c r="AZ3375">
        <v>10</v>
      </c>
      <c r="BA3375">
        <v>30</v>
      </c>
      <c r="BB3375">
        <v>5</v>
      </c>
      <c r="BF3375">
        <v>2021</v>
      </c>
      <c r="BG3375" t="s">
        <v>104</v>
      </c>
      <c r="BH3375" t="s">
        <v>9822</v>
      </c>
      <c r="BI3375" t="s">
        <v>9789</v>
      </c>
      <c r="BJ3375" t="s">
        <v>9794</v>
      </c>
    </row>
    <row r="3376" spans="1:62" x14ac:dyDescent="0.35">
      <c r="A3376">
        <v>54301491</v>
      </c>
      <c r="B3376" t="s">
        <v>8845</v>
      </c>
      <c r="C3376" t="s">
        <v>75</v>
      </c>
      <c r="D3376" t="s">
        <v>159</v>
      </c>
      <c r="E3376" t="s">
        <v>8846</v>
      </c>
      <c r="F3376">
        <v>20781165</v>
      </c>
      <c r="G3376" t="s">
        <v>8847</v>
      </c>
      <c r="H3376">
        <v>3.6</v>
      </c>
      <c r="I3376" s="1">
        <v>44480</v>
      </c>
      <c r="J3376">
        <v>44510.999988425923</v>
      </c>
      <c r="K3376" t="s">
        <v>8852</v>
      </c>
      <c r="L3376" t="s">
        <v>65</v>
      </c>
      <c r="M3376" t="s">
        <v>120</v>
      </c>
      <c r="N3376" t="s">
        <v>8849</v>
      </c>
      <c r="P3376" t="s">
        <v>8850</v>
      </c>
      <c r="Q3376" t="s">
        <v>70</v>
      </c>
      <c r="S3376" t="s">
        <v>71</v>
      </c>
      <c r="T3376" t="s">
        <v>8853</v>
      </c>
      <c r="U3376">
        <v>0</v>
      </c>
      <c r="V3376">
        <v>1</v>
      </c>
      <c r="W3376">
        <v>1</v>
      </c>
      <c r="X3376">
        <v>1</v>
      </c>
      <c r="Y3376">
        <v>0</v>
      </c>
      <c r="Z3376">
        <v>0</v>
      </c>
      <c r="AA3376">
        <v>0</v>
      </c>
      <c r="AB3376">
        <v>0</v>
      </c>
      <c r="AC3376">
        <v>0</v>
      </c>
      <c r="AD3376">
        <v>0</v>
      </c>
      <c r="AE3376">
        <v>1</v>
      </c>
      <c r="AF3376">
        <v>0</v>
      </c>
      <c r="AG3376">
        <v>0</v>
      </c>
      <c r="AH3376">
        <v>1</v>
      </c>
      <c r="AI3376">
        <v>0</v>
      </c>
      <c r="AJ3376">
        <v>0</v>
      </c>
      <c r="AK3376">
        <v>0</v>
      </c>
      <c r="AL3376">
        <v>0</v>
      </c>
      <c r="AM3376">
        <v>0</v>
      </c>
      <c r="AN3376">
        <v>0</v>
      </c>
      <c r="AO3376">
        <v>0</v>
      </c>
      <c r="AP3376">
        <v>0</v>
      </c>
      <c r="AQ3376">
        <v>0</v>
      </c>
      <c r="AR3376">
        <v>0</v>
      </c>
      <c r="AS3376">
        <v>0</v>
      </c>
      <c r="AT3376">
        <v>44480</v>
      </c>
      <c r="AU3376">
        <v>44484</v>
      </c>
      <c r="AV3376">
        <v>0</v>
      </c>
      <c r="AW3376">
        <v>1</v>
      </c>
      <c r="AX3376">
        <v>0</v>
      </c>
      <c r="AY3376">
        <v>2021</v>
      </c>
      <c r="AZ3376">
        <v>10</v>
      </c>
      <c r="BA3376">
        <v>30</v>
      </c>
      <c r="BB3376">
        <v>5</v>
      </c>
      <c r="BF3376">
        <v>2021</v>
      </c>
      <c r="BG3376" t="s">
        <v>104</v>
      </c>
      <c r="BH3376" t="s">
        <v>9822</v>
      </c>
      <c r="BI3376" t="s">
        <v>9789</v>
      </c>
      <c r="BJ3376" t="s">
        <v>9794</v>
      </c>
    </row>
    <row r="3377" spans="1:62" x14ac:dyDescent="0.35">
      <c r="A3377">
        <v>54302401</v>
      </c>
      <c r="B3377" t="s">
        <v>8854</v>
      </c>
      <c r="C3377" t="s">
        <v>75</v>
      </c>
      <c r="D3377" t="s">
        <v>165</v>
      </c>
      <c r="E3377" t="s">
        <v>5050</v>
      </c>
      <c r="F3377">
        <v>39118171</v>
      </c>
      <c r="I3377" s="1">
        <v>44480</v>
      </c>
      <c r="J3377">
        <v>44510.999988425923</v>
      </c>
      <c r="L3377" t="s">
        <v>65</v>
      </c>
      <c r="M3377" t="s">
        <v>66</v>
      </c>
      <c r="N3377" t="s">
        <v>67</v>
      </c>
      <c r="O3377" t="s">
        <v>101</v>
      </c>
      <c r="P3377" t="s">
        <v>8855</v>
      </c>
      <c r="Q3377" t="s">
        <v>70</v>
      </c>
      <c r="R3377" t="s">
        <v>1043</v>
      </c>
      <c r="T3377" t="s">
        <v>8856</v>
      </c>
      <c r="U3377">
        <v>0</v>
      </c>
      <c r="V3377">
        <v>1</v>
      </c>
      <c r="W3377">
        <v>0</v>
      </c>
      <c r="X3377">
        <v>0</v>
      </c>
      <c r="Y3377">
        <v>0</v>
      </c>
      <c r="Z3377">
        <v>0</v>
      </c>
      <c r="AA3377">
        <v>0</v>
      </c>
      <c r="AB3377">
        <v>0</v>
      </c>
      <c r="AC3377">
        <v>0</v>
      </c>
      <c r="AD3377">
        <v>0</v>
      </c>
      <c r="AE3377">
        <v>0</v>
      </c>
      <c r="AF3377">
        <v>1</v>
      </c>
      <c r="AG3377">
        <v>0</v>
      </c>
      <c r="AH3377">
        <v>0</v>
      </c>
      <c r="AI3377">
        <v>0</v>
      </c>
      <c r="AJ3377">
        <v>0</v>
      </c>
      <c r="AK3377">
        <v>0</v>
      </c>
      <c r="AL3377">
        <v>0</v>
      </c>
      <c r="AM3377">
        <v>0</v>
      </c>
      <c r="AN3377">
        <v>0</v>
      </c>
      <c r="AO3377">
        <v>0</v>
      </c>
      <c r="AP3377">
        <v>0</v>
      </c>
      <c r="AQ3377">
        <v>0</v>
      </c>
      <c r="AR3377">
        <v>0</v>
      </c>
      <c r="AS3377">
        <v>0</v>
      </c>
      <c r="AT3377">
        <v>44506</v>
      </c>
      <c r="AU3377">
        <v>44510</v>
      </c>
      <c r="AV3377">
        <v>0</v>
      </c>
      <c r="AW3377">
        <v>1</v>
      </c>
      <c r="AX3377">
        <v>0</v>
      </c>
      <c r="AY3377">
        <v>2021</v>
      </c>
      <c r="AZ3377">
        <v>10</v>
      </c>
      <c r="BA3377">
        <v>30</v>
      </c>
      <c r="BB3377">
        <v>2</v>
      </c>
      <c r="BC3377">
        <v>100000</v>
      </c>
      <c r="BD3377">
        <v>149999</v>
      </c>
      <c r="BE3377" t="s">
        <v>90</v>
      </c>
      <c r="BF3377">
        <v>2021</v>
      </c>
      <c r="BG3377" t="s">
        <v>104</v>
      </c>
      <c r="BH3377" t="s">
        <v>59</v>
      </c>
      <c r="BI3377" t="s">
        <v>9789</v>
      </c>
      <c r="BJ3377" t="s">
        <v>9794</v>
      </c>
    </row>
    <row r="3378" spans="1:62" x14ac:dyDescent="0.35">
      <c r="A3378">
        <v>54330489</v>
      </c>
      <c r="B3378" t="s">
        <v>98</v>
      </c>
      <c r="C3378" t="s">
        <v>1457</v>
      </c>
      <c r="D3378" t="s">
        <v>76</v>
      </c>
      <c r="E3378" t="s">
        <v>8374</v>
      </c>
      <c r="F3378">
        <v>30066250</v>
      </c>
      <c r="G3378" t="s">
        <v>8375</v>
      </c>
      <c r="H3378">
        <v>3</v>
      </c>
      <c r="I3378" s="1">
        <v>44482</v>
      </c>
      <c r="J3378">
        <v>44512.999988425923</v>
      </c>
      <c r="L3378" t="s">
        <v>65</v>
      </c>
      <c r="M3378" t="s">
        <v>66</v>
      </c>
      <c r="N3378" t="s">
        <v>67</v>
      </c>
      <c r="O3378" t="s">
        <v>101</v>
      </c>
      <c r="P3378" t="s">
        <v>8855</v>
      </c>
      <c r="Q3378" t="s">
        <v>70</v>
      </c>
      <c r="S3378" t="s">
        <v>71</v>
      </c>
      <c r="T3378" t="s">
        <v>8857</v>
      </c>
      <c r="U3378">
        <v>0</v>
      </c>
      <c r="V3378">
        <v>1</v>
      </c>
      <c r="W3378">
        <v>1</v>
      </c>
      <c r="X3378">
        <v>1</v>
      </c>
      <c r="Y3378">
        <v>0</v>
      </c>
      <c r="Z3378">
        <v>0</v>
      </c>
      <c r="AA3378">
        <v>0</v>
      </c>
      <c r="AB3378">
        <v>0</v>
      </c>
      <c r="AC3378">
        <v>0</v>
      </c>
      <c r="AD3378">
        <v>0</v>
      </c>
      <c r="AE3378">
        <v>1</v>
      </c>
      <c r="AF3378">
        <v>0</v>
      </c>
      <c r="AG3378">
        <v>0</v>
      </c>
      <c r="AH3378">
        <v>1</v>
      </c>
      <c r="AI3378">
        <v>0</v>
      </c>
      <c r="AJ3378">
        <v>0</v>
      </c>
      <c r="AK3378">
        <v>0</v>
      </c>
      <c r="AL3378">
        <v>0</v>
      </c>
      <c r="AM3378">
        <v>0</v>
      </c>
      <c r="AN3378">
        <v>0</v>
      </c>
      <c r="AO3378">
        <v>0</v>
      </c>
      <c r="AP3378">
        <v>0</v>
      </c>
      <c r="AQ3378">
        <v>0</v>
      </c>
      <c r="AR3378">
        <v>0</v>
      </c>
      <c r="AS3378">
        <v>0</v>
      </c>
      <c r="AT3378">
        <v>44481</v>
      </c>
      <c r="AU3378">
        <v>44512</v>
      </c>
      <c r="AV3378">
        <v>0</v>
      </c>
      <c r="AW3378">
        <v>1</v>
      </c>
      <c r="AX3378">
        <v>0</v>
      </c>
      <c r="AY3378">
        <v>2021</v>
      </c>
      <c r="AZ3378">
        <v>10</v>
      </c>
      <c r="BA3378">
        <v>30</v>
      </c>
      <c r="BB3378">
        <v>5</v>
      </c>
      <c r="BF3378">
        <v>2021</v>
      </c>
      <c r="BG3378" t="s">
        <v>104</v>
      </c>
      <c r="BH3378" t="s">
        <v>9822</v>
      </c>
      <c r="BI3378" t="s">
        <v>9789</v>
      </c>
      <c r="BJ3378" t="s">
        <v>9793</v>
      </c>
    </row>
    <row r="3379" spans="1:62" x14ac:dyDescent="0.35">
      <c r="A3379">
        <v>54331786</v>
      </c>
      <c r="B3379" t="s">
        <v>98</v>
      </c>
      <c r="C3379" t="s">
        <v>75</v>
      </c>
      <c r="D3379" t="s">
        <v>236</v>
      </c>
      <c r="E3379" t="s">
        <v>2007</v>
      </c>
      <c r="F3379">
        <v>5067594</v>
      </c>
      <c r="G3379" t="s">
        <v>2008</v>
      </c>
      <c r="H3379">
        <v>3</v>
      </c>
      <c r="I3379" s="1">
        <v>44482</v>
      </c>
      <c r="J3379">
        <v>44512.999988425923</v>
      </c>
      <c r="L3379" t="s">
        <v>65</v>
      </c>
      <c r="M3379" t="s">
        <v>120</v>
      </c>
      <c r="N3379" t="s">
        <v>121</v>
      </c>
      <c r="O3379" t="s">
        <v>168</v>
      </c>
      <c r="P3379" t="s">
        <v>121</v>
      </c>
      <c r="Q3379" t="s">
        <v>70</v>
      </c>
      <c r="R3379" t="s">
        <v>8747</v>
      </c>
      <c r="S3379" t="s">
        <v>82</v>
      </c>
      <c r="T3379" t="s">
        <v>8858</v>
      </c>
      <c r="U3379">
        <v>0</v>
      </c>
      <c r="V3379">
        <v>1</v>
      </c>
      <c r="W3379">
        <v>1</v>
      </c>
      <c r="X3379">
        <v>1</v>
      </c>
      <c r="Y3379">
        <v>0</v>
      </c>
      <c r="Z3379">
        <v>0</v>
      </c>
      <c r="AA3379">
        <v>0</v>
      </c>
      <c r="AB3379">
        <v>0</v>
      </c>
      <c r="AC3379">
        <v>1</v>
      </c>
      <c r="AD3379">
        <v>0</v>
      </c>
      <c r="AE3379">
        <v>1</v>
      </c>
      <c r="AF3379">
        <v>1</v>
      </c>
      <c r="AG3379">
        <v>0</v>
      </c>
      <c r="AH3379">
        <v>1</v>
      </c>
      <c r="AI3379">
        <v>0</v>
      </c>
      <c r="AJ3379">
        <v>0</v>
      </c>
      <c r="AK3379">
        <v>0</v>
      </c>
      <c r="AL3379">
        <v>0</v>
      </c>
      <c r="AM3379">
        <v>0</v>
      </c>
      <c r="AN3379">
        <v>0</v>
      </c>
      <c r="AO3379">
        <v>0</v>
      </c>
      <c r="AP3379">
        <v>0</v>
      </c>
      <c r="AQ3379">
        <v>0</v>
      </c>
      <c r="AR3379">
        <v>0</v>
      </c>
      <c r="AS3379">
        <v>0</v>
      </c>
      <c r="AT3379">
        <v>44481</v>
      </c>
      <c r="AU3379">
        <v>44490</v>
      </c>
      <c r="AV3379">
        <v>0</v>
      </c>
      <c r="AW3379">
        <v>1</v>
      </c>
      <c r="AX3379">
        <v>0</v>
      </c>
      <c r="AY3379">
        <v>2021</v>
      </c>
      <c r="AZ3379">
        <v>10</v>
      </c>
      <c r="BA3379">
        <v>30</v>
      </c>
      <c r="BB3379">
        <v>7</v>
      </c>
      <c r="BF3379">
        <v>2021</v>
      </c>
      <c r="BG3379" t="s">
        <v>104</v>
      </c>
      <c r="BH3379" t="s">
        <v>59</v>
      </c>
      <c r="BI3379" t="s">
        <v>9789</v>
      </c>
      <c r="BJ3379" t="s">
        <v>9793</v>
      </c>
    </row>
    <row r="3380" spans="1:62" x14ac:dyDescent="0.35">
      <c r="A3380">
        <v>54335429</v>
      </c>
      <c r="B3380" t="s">
        <v>3524</v>
      </c>
      <c r="C3380" t="s">
        <v>142</v>
      </c>
      <c r="D3380" t="s">
        <v>143</v>
      </c>
      <c r="E3380" t="s">
        <v>1940</v>
      </c>
      <c r="F3380">
        <v>34080570</v>
      </c>
      <c r="I3380" s="1">
        <v>44482</v>
      </c>
      <c r="J3380">
        <v>44512.999988425923</v>
      </c>
      <c r="L3380" t="s">
        <v>65</v>
      </c>
      <c r="M3380" t="s">
        <v>66</v>
      </c>
      <c r="N3380" t="s">
        <v>67</v>
      </c>
      <c r="O3380" t="s">
        <v>68</v>
      </c>
      <c r="P3380" t="s">
        <v>67</v>
      </c>
      <c r="Q3380" t="s">
        <v>102</v>
      </c>
      <c r="S3380" t="s">
        <v>71</v>
      </c>
      <c r="T3380" t="s">
        <v>8859</v>
      </c>
      <c r="U3380">
        <v>0</v>
      </c>
      <c r="V3380">
        <v>1</v>
      </c>
      <c r="W3380">
        <v>1</v>
      </c>
      <c r="X3380">
        <v>1</v>
      </c>
      <c r="Y3380">
        <v>0</v>
      </c>
      <c r="Z3380">
        <v>0</v>
      </c>
      <c r="AA3380">
        <v>0</v>
      </c>
      <c r="AB3380">
        <v>0</v>
      </c>
      <c r="AC3380">
        <v>0</v>
      </c>
      <c r="AD3380">
        <v>0</v>
      </c>
      <c r="AE3380">
        <v>1</v>
      </c>
      <c r="AF3380">
        <v>1</v>
      </c>
      <c r="AG3380">
        <v>0</v>
      </c>
      <c r="AH3380">
        <v>1</v>
      </c>
      <c r="AI3380">
        <v>0</v>
      </c>
      <c r="AJ3380">
        <v>0</v>
      </c>
      <c r="AK3380">
        <v>0</v>
      </c>
      <c r="AL3380">
        <v>0</v>
      </c>
      <c r="AM3380">
        <v>0</v>
      </c>
      <c r="AN3380">
        <v>0</v>
      </c>
      <c r="AO3380">
        <v>0</v>
      </c>
      <c r="AP3380">
        <v>0</v>
      </c>
      <c r="AQ3380">
        <v>0</v>
      </c>
      <c r="AR3380">
        <v>0</v>
      </c>
      <c r="AS3380">
        <v>0</v>
      </c>
      <c r="AT3380">
        <v>44482</v>
      </c>
      <c r="AU3380">
        <v>44510</v>
      </c>
      <c r="AV3380">
        <v>1</v>
      </c>
      <c r="AW3380">
        <v>1</v>
      </c>
      <c r="AX3380">
        <v>0</v>
      </c>
      <c r="AY3380">
        <v>2021</v>
      </c>
      <c r="AZ3380">
        <v>10</v>
      </c>
      <c r="BA3380">
        <v>30</v>
      </c>
      <c r="BB3380">
        <v>6</v>
      </c>
      <c r="BF3380">
        <v>2021</v>
      </c>
      <c r="BG3380" t="s">
        <v>73</v>
      </c>
      <c r="BH3380" t="s">
        <v>9822</v>
      </c>
      <c r="BI3380" t="s">
        <v>9789</v>
      </c>
      <c r="BJ3380" t="s">
        <v>9793</v>
      </c>
    </row>
    <row r="3381" spans="1:62" x14ac:dyDescent="0.35">
      <c r="A3381">
        <v>54338328</v>
      </c>
      <c r="B3381" t="s">
        <v>116</v>
      </c>
      <c r="C3381" t="s">
        <v>61</v>
      </c>
      <c r="D3381" t="s">
        <v>125</v>
      </c>
      <c r="E3381" t="s">
        <v>3370</v>
      </c>
      <c r="F3381">
        <v>36983305</v>
      </c>
      <c r="I3381" s="1">
        <v>44482</v>
      </c>
      <c r="J3381">
        <v>44512.999988425923</v>
      </c>
      <c r="L3381" t="s">
        <v>65</v>
      </c>
      <c r="M3381" t="s">
        <v>66</v>
      </c>
      <c r="N3381" t="s">
        <v>67</v>
      </c>
      <c r="Q3381" t="s">
        <v>70</v>
      </c>
      <c r="R3381" t="s">
        <v>8860</v>
      </c>
      <c r="S3381" t="s">
        <v>71</v>
      </c>
      <c r="T3381" t="s">
        <v>8861</v>
      </c>
      <c r="U3381">
        <v>1</v>
      </c>
      <c r="V3381">
        <v>1</v>
      </c>
      <c r="W3381">
        <v>1</v>
      </c>
      <c r="X3381">
        <v>1</v>
      </c>
      <c r="Y3381">
        <v>0</v>
      </c>
      <c r="Z3381">
        <v>0</v>
      </c>
      <c r="AA3381">
        <v>0</v>
      </c>
      <c r="AB3381">
        <v>0</v>
      </c>
      <c r="AC3381">
        <v>0</v>
      </c>
      <c r="AD3381">
        <v>0</v>
      </c>
      <c r="AE3381">
        <v>1</v>
      </c>
      <c r="AF3381">
        <v>0</v>
      </c>
      <c r="AG3381">
        <v>0</v>
      </c>
      <c r="AH3381">
        <v>1</v>
      </c>
      <c r="AI3381">
        <v>0</v>
      </c>
      <c r="AJ3381">
        <v>0</v>
      </c>
      <c r="AK3381">
        <v>0</v>
      </c>
      <c r="AL3381">
        <v>0</v>
      </c>
      <c r="AM3381">
        <v>0</v>
      </c>
      <c r="AN3381">
        <v>0</v>
      </c>
      <c r="AO3381">
        <v>0</v>
      </c>
      <c r="AP3381">
        <v>0</v>
      </c>
      <c r="AQ3381">
        <v>0</v>
      </c>
      <c r="AR3381">
        <v>0</v>
      </c>
      <c r="AS3381">
        <v>0</v>
      </c>
      <c r="AT3381">
        <v>44482</v>
      </c>
      <c r="AU3381">
        <v>44510</v>
      </c>
      <c r="AV3381">
        <v>1</v>
      </c>
      <c r="AW3381">
        <v>1</v>
      </c>
      <c r="AX3381">
        <v>0</v>
      </c>
      <c r="AY3381">
        <v>2021</v>
      </c>
      <c r="AZ3381">
        <v>10</v>
      </c>
      <c r="BA3381">
        <v>30</v>
      </c>
      <c r="BB3381">
        <v>6</v>
      </c>
      <c r="BC3381">
        <v>160000</v>
      </c>
      <c r="BD3381">
        <v>190000</v>
      </c>
      <c r="BE3381" t="s">
        <v>90</v>
      </c>
      <c r="BF3381">
        <v>2021</v>
      </c>
      <c r="BG3381" t="s">
        <v>73</v>
      </c>
      <c r="BH3381" t="s">
        <v>59</v>
      </c>
      <c r="BI3381" t="s">
        <v>9789</v>
      </c>
      <c r="BJ3381" t="s">
        <v>9793</v>
      </c>
    </row>
    <row r="3382" spans="1:62" x14ac:dyDescent="0.35">
      <c r="A3382">
        <v>54341071</v>
      </c>
      <c r="B3382" t="s">
        <v>98</v>
      </c>
      <c r="C3382" t="s">
        <v>75</v>
      </c>
      <c r="D3382" t="s">
        <v>165</v>
      </c>
      <c r="E3382" t="s">
        <v>8862</v>
      </c>
      <c r="F3382">
        <v>35591392</v>
      </c>
      <c r="I3382" s="1">
        <v>44482</v>
      </c>
      <c r="J3382">
        <v>44512.999988425923</v>
      </c>
      <c r="L3382" t="s">
        <v>65</v>
      </c>
      <c r="M3382" t="s">
        <v>197</v>
      </c>
      <c r="N3382" t="s">
        <v>198</v>
      </c>
      <c r="O3382" t="s">
        <v>168</v>
      </c>
      <c r="P3382" t="s">
        <v>198</v>
      </c>
      <c r="Q3382" t="s">
        <v>70</v>
      </c>
      <c r="S3382" t="s">
        <v>71</v>
      </c>
      <c r="T3382" t="s">
        <v>8863</v>
      </c>
      <c r="U3382">
        <v>0</v>
      </c>
      <c r="V3382">
        <v>1</v>
      </c>
      <c r="W3382">
        <v>1</v>
      </c>
      <c r="X3382">
        <v>1</v>
      </c>
      <c r="Y3382">
        <v>0</v>
      </c>
      <c r="Z3382">
        <v>0</v>
      </c>
      <c r="AA3382">
        <v>0</v>
      </c>
      <c r="AB3382">
        <v>1</v>
      </c>
      <c r="AC3382">
        <v>0</v>
      </c>
      <c r="AD3382">
        <v>0</v>
      </c>
      <c r="AE3382">
        <v>1</v>
      </c>
      <c r="AF3382">
        <v>0</v>
      </c>
      <c r="AG3382">
        <v>0</v>
      </c>
      <c r="AH3382">
        <v>1</v>
      </c>
      <c r="AI3382">
        <v>0</v>
      </c>
      <c r="AJ3382">
        <v>0</v>
      </c>
      <c r="AK3382">
        <v>0</v>
      </c>
      <c r="AL3382">
        <v>0</v>
      </c>
      <c r="AM3382">
        <v>0</v>
      </c>
      <c r="AN3382">
        <v>0</v>
      </c>
      <c r="AO3382">
        <v>0</v>
      </c>
      <c r="AP3382">
        <v>0</v>
      </c>
      <c r="AQ3382">
        <v>0</v>
      </c>
      <c r="AR3382">
        <v>0</v>
      </c>
      <c r="AS3382">
        <v>0</v>
      </c>
      <c r="AT3382">
        <v>44482</v>
      </c>
      <c r="AU3382">
        <v>44503</v>
      </c>
      <c r="AV3382">
        <v>0</v>
      </c>
      <c r="AW3382">
        <v>1</v>
      </c>
      <c r="AX3382">
        <v>0</v>
      </c>
      <c r="AY3382">
        <v>2021</v>
      </c>
      <c r="AZ3382">
        <v>10</v>
      </c>
      <c r="BA3382">
        <v>30</v>
      </c>
      <c r="BB3382">
        <v>6</v>
      </c>
      <c r="BF3382">
        <v>2021</v>
      </c>
      <c r="BG3382" t="s">
        <v>104</v>
      </c>
      <c r="BH3382" t="s">
        <v>9822</v>
      </c>
      <c r="BI3382" t="s">
        <v>9789</v>
      </c>
      <c r="BJ3382" t="s">
        <v>9793</v>
      </c>
    </row>
    <row r="3383" spans="1:62" x14ac:dyDescent="0.35">
      <c r="A3383">
        <v>54343633</v>
      </c>
      <c r="B3383" t="s">
        <v>116</v>
      </c>
      <c r="C3383" t="s">
        <v>704</v>
      </c>
      <c r="D3383" t="s">
        <v>76</v>
      </c>
      <c r="E3383" t="s">
        <v>4750</v>
      </c>
      <c r="F3383">
        <v>21760843</v>
      </c>
      <c r="G3383" t="s">
        <v>4751</v>
      </c>
      <c r="H3383">
        <v>3.7</v>
      </c>
      <c r="I3383" s="1">
        <v>44482</v>
      </c>
      <c r="J3383">
        <v>44512.999988425923</v>
      </c>
      <c r="L3383" t="s">
        <v>65</v>
      </c>
      <c r="M3383" t="s">
        <v>66</v>
      </c>
      <c r="N3383" t="s">
        <v>67</v>
      </c>
      <c r="Q3383" t="s">
        <v>70</v>
      </c>
      <c r="S3383" t="s">
        <v>82</v>
      </c>
      <c r="T3383" t="s">
        <v>8864</v>
      </c>
      <c r="U3383">
        <v>1</v>
      </c>
      <c r="V3383">
        <v>1</v>
      </c>
      <c r="W3383">
        <v>0</v>
      </c>
      <c r="X3383">
        <v>1</v>
      </c>
      <c r="Y3383">
        <v>0</v>
      </c>
      <c r="Z3383">
        <v>0</v>
      </c>
      <c r="AA3383">
        <v>0</v>
      </c>
      <c r="AB3383">
        <v>0</v>
      </c>
      <c r="AC3383">
        <v>0</v>
      </c>
      <c r="AD3383">
        <v>0</v>
      </c>
      <c r="AE3383">
        <v>1</v>
      </c>
      <c r="AF3383">
        <v>0</v>
      </c>
      <c r="AG3383">
        <v>0</v>
      </c>
      <c r="AH3383">
        <v>1</v>
      </c>
      <c r="AI3383">
        <v>0</v>
      </c>
      <c r="AJ3383">
        <v>0</v>
      </c>
      <c r="AK3383">
        <v>0</v>
      </c>
      <c r="AL3383">
        <v>0</v>
      </c>
      <c r="AM3383">
        <v>0</v>
      </c>
      <c r="AN3383">
        <v>0</v>
      </c>
      <c r="AO3383">
        <v>0</v>
      </c>
      <c r="AP3383">
        <v>0</v>
      </c>
      <c r="AQ3383">
        <v>0</v>
      </c>
      <c r="AR3383">
        <v>0</v>
      </c>
      <c r="AS3383">
        <v>0</v>
      </c>
      <c r="AT3383">
        <v>44482</v>
      </c>
      <c r="AU3383">
        <v>44501</v>
      </c>
      <c r="AV3383">
        <v>0</v>
      </c>
      <c r="AW3383">
        <v>1</v>
      </c>
      <c r="AX3383">
        <v>0</v>
      </c>
      <c r="AY3383">
        <v>2021</v>
      </c>
      <c r="AZ3383">
        <v>10</v>
      </c>
      <c r="BA3383">
        <v>30</v>
      </c>
      <c r="BB3383">
        <v>5</v>
      </c>
      <c r="BF3383">
        <v>2021</v>
      </c>
      <c r="BG3383" t="s">
        <v>104</v>
      </c>
      <c r="BH3383" t="s">
        <v>9822</v>
      </c>
      <c r="BI3383" t="s">
        <v>9789</v>
      </c>
      <c r="BJ3383" t="s">
        <v>9793</v>
      </c>
    </row>
    <row r="3384" spans="1:62" x14ac:dyDescent="0.35">
      <c r="A3384">
        <v>54344187</v>
      </c>
      <c r="B3384" t="s">
        <v>98</v>
      </c>
      <c r="C3384" t="s">
        <v>704</v>
      </c>
      <c r="D3384" t="s">
        <v>705</v>
      </c>
      <c r="E3384" t="s">
        <v>4750</v>
      </c>
      <c r="F3384">
        <v>21760843</v>
      </c>
      <c r="G3384" t="s">
        <v>4751</v>
      </c>
      <c r="H3384">
        <v>3.7</v>
      </c>
      <c r="I3384" s="1">
        <v>44482</v>
      </c>
      <c r="J3384">
        <v>44512.999988425923</v>
      </c>
      <c r="L3384" t="s">
        <v>65</v>
      </c>
      <c r="M3384" t="s">
        <v>66</v>
      </c>
      <c r="N3384" t="s">
        <v>67</v>
      </c>
      <c r="Q3384" t="s">
        <v>70</v>
      </c>
      <c r="S3384" t="s">
        <v>71</v>
      </c>
      <c r="T3384" t="s">
        <v>8865</v>
      </c>
      <c r="U3384">
        <v>1</v>
      </c>
      <c r="V3384">
        <v>1</v>
      </c>
      <c r="W3384">
        <v>1</v>
      </c>
      <c r="X3384">
        <v>1</v>
      </c>
      <c r="Y3384">
        <v>0</v>
      </c>
      <c r="Z3384">
        <v>0</v>
      </c>
      <c r="AA3384">
        <v>0</v>
      </c>
      <c r="AB3384">
        <v>0</v>
      </c>
      <c r="AC3384">
        <v>0</v>
      </c>
      <c r="AD3384">
        <v>0</v>
      </c>
      <c r="AE3384">
        <v>1</v>
      </c>
      <c r="AF3384">
        <v>0</v>
      </c>
      <c r="AG3384">
        <v>0</v>
      </c>
      <c r="AH3384">
        <v>1</v>
      </c>
      <c r="AI3384">
        <v>0</v>
      </c>
      <c r="AJ3384">
        <v>0</v>
      </c>
      <c r="AK3384">
        <v>0</v>
      </c>
      <c r="AL3384">
        <v>0</v>
      </c>
      <c r="AM3384">
        <v>0</v>
      </c>
      <c r="AN3384">
        <v>0</v>
      </c>
      <c r="AO3384">
        <v>0</v>
      </c>
      <c r="AP3384">
        <v>0</v>
      </c>
      <c r="AQ3384">
        <v>0</v>
      </c>
      <c r="AR3384">
        <v>0</v>
      </c>
      <c r="AS3384">
        <v>0</v>
      </c>
      <c r="AT3384">
        <v>44482</v>
      </c>
      <c r="AU3384">
        <v>44501</v>
      </c>
      <c r="AV3384">
        <v>0</v>
      </c>
      <c r="AW3384">
        <v>1</v>
      </c>
      <c r="AX3384">
        <v>0</v>
      </c>
      <c r="AY3384">
        <v>2021</v>
      </c>
      <c r="AZ3384">
        <v>10</v>
      </c>
      <c r="BA3384">
        <v>30</v>
      </c>
      <c r="BB3384">
        <v>6</v>
      </c>
      <c r="BF3384">
        <v>2021</v>
      </c>
      <c r="BG3384" t="s">
        <v>104</v>
      </c>
      <c r="BH3384" t="s">
        <v>9822</v>
      </c>
      <c r="BI3384" t="s">
        <v>9789</v>
      </c>
      <c r="BJ3384" t="s">
        <v>9793</v>
      </c>
    </row>
    <row r="3385" spans="1:62" x14ac:dyDescent="0.35">
      <c r="A3385">
        <v>54344786</v>
      </c>
      <c r="B3385" t="s">
        <v>283</v>
      </c>
      <c r="C3385" t="s">
        <v>704</v>
      </c>
      <c r="D3385" t="s">
        <v>76</v>
      </c>
      <c r="E3385" t="s">
        <v>4750</v>
      </c>
      <c r="F3385">
        <v>21760843</v>
      </c>
      <c r="G3385" t="s">
        <v>4751</v>
      </c>
      <c r="H3385">
        <v>3.7</v>
      </c>
      <c r="I3385" s="1">
        <v>44482</v>
      </c>
      <c r="J3385">
        <v>44512.999988425923</v>
      </c>
      <c r="L3385" t="s">
        <v>65</v>
      </c>
      <c r="M3385" t="s">
        <v>66</v>
      </c>
      <c r="N3385" t="s">
        <v>67</v>
      </c>
      <c r="Q3385" t="s">
        <v>70</v>
      </c>
      <c r="S3385" t="s">
        <v>82</v>
      </c>
      <c r="T3385" t="s">
        <v>8866</v>
      </c>
      <c r="U3385">
        <v>1</v>
      </c>
      <c r="V3385">
        <v>1</v>
      </c>
      <c r="W3385">
        <v>0</v>
      </c>
      <c r="X3385">
        <v>1</v>
      </c>
      <c r="Y3385">
        <v>0</v>
      </c>
      <c r="Z3385">
        <v>0</v>
      </c>
      <c r="AA3385">
        <v>0</v>
      </c>
      <c r="AB3385">
        <v>0</v>
      </c>
      <c r="AC3385">
        <v>0</v>
      </c>
      <c r="AD3385">
        <v>0</v>
      </c>
      <c r="AE3385">
        <v>1</v>
      </c>
      <c r="AF3385">
        <v>0</v>
      </c>
      <c r="AG3385">
        <v>0</v>
      </c>
      <c r="AH3385">
        <v>1</v>
      </c>
      <c r="AI3385">
        <v>0</v>
      </c>
      <c r="AJ3385">
        <v>0</v>
      </c>
      <c r="AK3385">
        <v>0</v>
      </c>
      <c r="AL3385">
        <v>0</v>
      </c>
      <c r="AM3385">
        <v>0</v>
      </c>
      <c r="AN3385">
        <v>0</v>
      </c>
      <c r="AO3385">
        <v>0</v>
      </c>
      <c r="AP3385">
        <v>0</v>
      </c>
      <c r="AQ3385">
        <v>0</v>
      </c>
      <c r="AR3385">
        <v>0</v>
      </c>
      <c r="AS3385">
        <v>0</v>
      </c>
      <c r="AT3385">
        <v>44482</v>
      </c>
      <c r="AU3385">
        <v>44509</v>
      </c>
      <c r="AV3385">
        <v>0</v>
      </c>
      <c r="AW3385">
        <v>1</v>
      </c>
      <c r="AX3385">
        <v>0</v>
      </c>
      <c r="AY3385">
        <v>2021</v>
      </c>
      <c r="AZ3385">
        <v>10</v>
      </c>
      <c r="BA3385">
        <v>30</v>
      </c>
      <c r="BB3385">
        <v>5</v>
      </c>
      <c r="BF3385">
        <v>2021</v>
      </c>
      <c r="BG3385" t="s">
        <v>104</v>
      </c>
      <c r="BH3385" t="s">
        <v>9822</v>
      </c>
      <c r="BI3385" t="s">
        <v>9789</v>
      </c>
      <c r="BJ3385" t="s">
        <v>9793</v>
      </c>
    </row>
    <row r="3386" spans="1:62" x14ac:dyDescent="0.35">
      <c r="A3386">
        <v>54345799</v>
      </c>
      <c r="B3386" t="s">
        <v>98</v>
      </c>
      <c r="C3386" t="s">
        <v>75</v>
      </c>
      <c r="D3386" t="s">
        <v>165</v>
      </c>
      <c r="E3386" t="s">
        <v>1575</v>
      </c>
      <c r="F3386">
        <v>20101884</v>
      </c>
      <c r="I3386" s="1">
        <v>44482</v>
      </c>
      <c r="J3386">
        <v>44512.999988425923</v>
      </c>
      <c r="L3386" t="s">
        <v>65</v>
      </c>
      <c r="M3386" t="s">
        <v>197</v>
      </c>
      <c r="N3386" t="s">
        <v>198</v>
      </c>
      <c r="O3386" t="s">
        <v>168</v>
      </c>
      <c r="P3386" t="s">
        <v>198</v>
      </c>
      <c r="Q3386" t="s">
        <v>70</v>
      </c>
      <c r="R3386" t="s">
        <v>8867</v>
      </c>
      <c r="S3386" t="s">
        <v>82</v>
      </c>
      <c r="T3386" t="s">
        <v>8868</v>
      </c>
      <c r="U3386">
        <v>0</v>
      </c>
      <c r="V3386">
        <v>1</v>
      </c>
      <c r="W3386">
        <v>1</v>
      </c>
      <c r="X3386">
        <v>1</v>
      </c>
      <c r="Y3386">
        <v>0</v>
      </c>
      <c r="Z3386">
        <v>0</v>
      </c>
      <c r="AA3386">
        <v>0</v>
      </c>
      <c r="AB3386">
        <v>0</v>
      </c>
      <c r="AC3386">
        <v>0</v>
      </c>
      <c r="AD3386">
        <v>0</v>
      </c>
      <c r="AE3386">
        <v>1</v>
      </c>
      <c r="AF3386">
        <v>0</v>
      </c>
      <c r="AG3386">
        <v>0</v>
      </c>
      <c r="AH3386">
        <v>1</v>
      </c>
      <c r="AI3386">
        <v>1</v>
      </c>
      <c r="AJ3386">
        <v>0</v>
      </c>
      <c r="AK3386">
        <v>0</v>
      </c>
      <c r="AL3386">
        <v>0</v>
      </c>
      <c r="AM3386">
        <v>0</v>
      </c>
      <c r="AN3386">
        <v>0</v>
      </c>
      <c r="AO3386">
        <v>0</v>
      </c>
      <c r="AP3386">
        <v>0</v>
      </c>
      <c r="AQ3386">
        <v>0</v>
      </c>
      <c r="AR3386">
        <v>0</v>
      </c>
      <c r="AS3386">
        <v>0</v>
      </c>
      <c r="AT3386">
        <v>44482</v>
      </c>
      <c r="AU3386">
        <v>44510</v>
      </c>
      <c r="AV3386">
        <v>0</v>
      </c>
      <c r="AW3386">
        <v>1</v>
      </c>
      <c r="AX3386">
        <v>0</v>
      </c>
      <c r="AY3386">
        <v>2021</v>
      </c>
      <c r="AZ3386">
        <v>10</v>
      </c>
      <c r="BA3386">
        <v>30</v>
      </c>
      <c r="BB3386">
        <v>6</v>
      </c>
      <c r="BF3386">
        <v>2021</v>
      </c>
      <c r="BG3386" t="s">
        <v>104</v>
      </c>
      <c r="BH3386" t="s">
        <v>59</v>
      </c>
      <c r="BI3386" t="s">
        <v>9789</v>
      </c>
      <c r="BJ3386" t="s">
        <v>9793</v>
      </c>
    </row>
    <row r="3387" spans="1:62" x14ac:dyDescent="0.35">
      <c r="A3387">
        <v>54346061</v>
      </c>
      <c r="B3387" t="s">
        <v>8067</v>
      </c>
      <c r="C3387" t="s">
        <v>75</v>
      </c>
      <c r="D3387" t="s">
        <v>165</v>
      </c>
      <c r="E3387" t="s">
        <v>1575</v>
      </c>
      <c r="F3387">
        <v>20101884</v>
      </c>
      <c r="I3387" s="1">
        <v>44482</v>
      </c>
      <c r="J3387">
        <v>44512.999988425923</v>
      </c>
      <c r="L3387" t="s">
        <v>65</v>
      </c>
      <c r="M3387" t="s">
        <v>197</v>
      </c>
      <c r="N3387" t="s">
        <v>198</v>
      </c>
      <c r="O3387" t="s">
        <v>168</v>
      </c>
      <c r="P3387" t="s">
        <v>198</v>
      </c>
      <c r="Q3387" t="s">
        <v>70</v>
      </c>
      <c r="R3387" t="s">
        <v>8869</v>
      </c>
      <c r="S3387" t="s">
        <v>82</v>
      </c>
      <c r="T3387" t="s">
        <v>8870</v>
      </c>
      <c r="U3387">
        <v>0</v>
      </c>
      <c r="V3387">
        <v>1</v>
      </c>
      <c r="W3387">
        <v>1</v>
      </c>
      <c r="X3387">
        <v>1</v>
      </c>
      <c r="Y3387">
        <v>0</v>
      </c>
      <c r="Z3387">
        <v>0</v>
      </c>
      <c r="AA3387">
        <v>0</v>
      </c>
      <c r="AB3387">
        <v>0</v>
      </c>
      <c r="AC3387">
        <v>0</v>
      </c>
      <c r="AD3387">
        <v>0</v>
      </c>
      <c r="AE3387">
        <v>1</v>
      </c>
      <c r="AF3387">
        <v>1</v>
      </c>
      <c r="AG3387">
        <v>0</v>
      </c>
      <c r="AH3387">
        <v>1</v>
      </c>
      <c r="AI3387">
        <v>1</v>
      </c>
      <c r="AJ3387">
        <v>0</v>
      </c>
      <c r="AK3387">
        <v>0</v>
      </c>
      <c r="AL3387">
        <v>0</v>
      </c>
      <c r="AM3387">
        <v>0</v>
      </c>
      <c r="AN3387">
        <v>0</v>
      </c>
      <c r="AO3387">
        <v>0</v>
      </c>
      <c r="AP3387">
        <v>0</v>
      </c>
      <c r="AQ3387">
        <v>0</v>
      </c>
      <c r="AR3387">
        <v>0</v>
      </c>
      <c r="AS3387">
        <v>0</v>
      </c>
      <c r="AT3387">
        <v>44482</v>
      </c>
      <c r="AU3387">
        <v>44510</v>
      </c>
      <c r="AV3387">
        <v>0</v>
      </c>
      <c r="AW3387">
        <v>1</v>
      </c>
      <c r="AX3387">
        <v>0</v>
      </c>
      <c r="AY3387">
        <v>2021</v>
      </c>
      <c r="AZ3387">
        <v>10</v>
      </c>
      <c r="BA3387">
        <v>30</v>
      </c>
      <c r="BB3387">
        <v>7</v>
      </c>
      <c r="BF3387">
        <v>2021</v>
      </c>
      <c r="BG3387" t="s">
        <v>104</v>
      </c>
      <c r="BH3387" t="s">
        <v>59</v>
      </c>
      <c r="BI3387" t="s">
        <v>9789</v>
      </c>
      <c r="BJ3387" t="s">
        <v>9793</v>
      </c>
    </row>
    <row r="3388" spans="1:62" x14ac:dyDescent="0.35">
      <c r="A3388">
        <v>54351151</v>
      </c>
      <c r="B3388" t="s">
        <v>116</v>
      </c>
      <c r="C3388" t="s">
        <v>75</v>
      </c>
      <c r="D3388" t="s">
        <v>76</v>
      </c>
      <c r="E3388" t="s">
        <v>8871</v>
      </c>
      <c r="F3388">
        <v>46612899</v>
      </c>
      <c r="I3388" s="1">
        <v>44483</v>
      </c>
      <c r="J3388">
        <v>44513.999988425923</v>
      </c>
      <c r="L3388" t="s">
        <v>65</v>
      </c>
      <c r="M3388" t="s">
        <v>66</v>
      </c>
      <c r="N3388" t="s">
        <v>67</v>
      </c>
      <c r="Q3388" t="s">
        <v>70</v>
      </c>
      <c r="S3388" t="s">
        <v>82</v>
      </c>
      <c r="T3388" t="s">
        <v>8872</v>
      </c>
      <c r="U3388">
        <v>1</v>
      </c>
      <c r="V3388">
        <v>1</v>
      </c>
      <c r="W3388">
        <v>1</v>
      </c>
      <c r="X3388">
        <v>1</v>
      </c>
      <c r="Y3388">
        <v>0</v>
      </c>
      <c r="Z3388">
        <v>0</v>
      </c>
      <c r="AA3388">
        <v>0</v>
      </c>
      <c r="AB3388">
        <v>0</v>
      </c>
      <c r="AC3388">
        <v>0</v>
      </c>
      <c r="AD3388">
        <v>0</v>
      </c>
      <c r="AE3388">
        <v>1</v>
      </c>
      <c r="AF3388">
        <v>1</v>
      </c>
      <c r="AG3388">
        <v>0</v>
      </c>
      <c r="AH3388">
        <v>1</v>
      </c>
      <c r="AI3388">
        <v>0</v>
      </c>
      <c r="AJ3388">
        <v>0</v>
      </c>
      <c r="AK3388">
        <v>0</v>
      </c>
      <c r="AL3388">
        <v>0</v>
      </c>
      <c r="AM3388">
        <v>0</v>
      </c>
      <c r="AN3388">
        <v>0</v>
      </c>
      <c r="AO3388">
        <v>0</v>
      </c>
      <c r="AP3388">
        <v>0</v>
      </c>
      <c r="AQ3388">
        <v>0</v>
      </c>
      <c r="AR3388">
        <v>0</v>
      </c>
      <c r="AS3388">
        <v>0</v>
      </c>
      <c r="AT3388">
        <v>44482</v>
      </c>
      <c r="AU3388">
        <v>44512</v>
      </c>
      <c r="AV3388">
        <v>0</v>
      </c>
      <c r="AW3388">
        <v>1</v>
      </c>
      <c r="AX3388">
        <v>0</v>
      </c>
      <c r="AY3388">
        <v>2021</v>
      </c>
      <c r="AZ3388">
        <v>10</v>
      </c>
      <c r="BA3388">
        <v>30</v>
      </c>
      <c r="BB3388">
        <v>7</v>
      </c>
      <c r="BF3388">
        <v>2021</v>
      </c>
      <c r="BG3388" t="s">
        <v>104</v>
      </c>
      <c r="BH3388" t="s">
        <v>9822</v>
      </c>
      <c r="BI3388" t="s">
        <v>9789</v>
      </c>
      <c r="BJ3388" t="s">
        <v>9796</v>
      </c>
    </row>
    <row r="3389" spans="1:62" x14ac:dyDescent="0.35">
      <c r="A3389">
        <v>54352856</v>
      </c>
      <c r="B3389" t="s">
        <v>191</v>
      </c>
      <c r="C3389" t="s">
        <v>75</v>
      </c>
      <c r="D3389" t="s">
        <v>193</v>
      </c>
      <c r="E3389" t="s">
        <v>1153</v>
      </c>
      <c r="F3389">
        <v>31457491</v>
      </c>
      <c r="I3389" s="1">
        <v>44483</v>
      </c>
      <c r="J3389">
        <v>44513.427141203712</v>
      </c>
      <c r="L3389" t="s">
        <v>65</v>
      </c>
      <c r="M3389" t="s">
        <v>120</v>
      </c>
      <c r="N3389" t="s">
        <v>121</v>
      </c>
      <c r="Q3389" t="s">
        <v>70</v>
      </c>
      <c r="R3389" t="s">
        <v>8873</v>
      </c>
      <c r="S3389" t="s">
        <v>71</v>
      </c>
      <c r="T3389" t="s">
        <v>8874</v>
      </c>
      <c r="U3389">
        <v>1</v>
      </c>
      <c r="V3389">
        <v>1</v>
      </c>
      <c r="W3389">
        <v>0</v>
      </c>
      <c r="X3389">
        <v>1</v>
      </c>
      <c r="Y3389">
        <v>0</v>
      </c>
      <c r="Z3389">
        <v>0</v>
      </c>
      <c r="AA3389">
        <v>0</v>
      </c>
      <c r="AB3389">
        <v>0</v>
      </c>
      <c r="AC3389">
        <v>0</v>
      </c>
      <c r="AD3389">
        <v>0</v>
      </c>
      <c r="AE3389">
        <v>1</v>
      </c>
      <c r="AF3389">
        <v>0</v>
      </c>
      <c r="AG3389">
        <v>0</v>
      </c>
      <c r="AH3389">
        <v>1</v>
      </c>
      <c r="AI3389">
        <v>0</v>
      </c>
      <c r="AJ3389">
        <v>0</v>
      </c>
      <c r="AK3389">
        <v>0</v>
      </c>
      <c r="AL3389">
        <v>0</v>
      </c>
      <c r="AM3389">
        <v>0</v>
      </c>
      <c r="AN3389">
        <v>0</v>
      </c>
      <c r="AO3389">
        <v>0</v>
      </c>
      <c r="AP3389">
        <v>0</v>
      </c>
      <c r="AQ3389">
        <v>0</v>
      </c>
      <c r="AR3389">
        <v>0</v>
      </c>
      <c r="AS3389">
        <v>0</v>
      </c>
      <c r="AT3389">
        <v>44482</v>
      </c>
      <c r="AU3389">
        <v>44512</v>
      </c>
      <c r="AV3389">
        <v>1</v>
      </c>
      <c r="AW3389">
        <v>1</v>
      </c>
      <c r="AX3389">
        <v>0</v>
      </c>
      <c r="AY3389">
        <v>2021</v>
      </c>
      <c r="AZ3389">
        <v>10</v>
      </c>
      <c r="BA3389">
        <v>29</v>
      </c>
      <c r="BB3389">
        <v>5</v>
      </c>
      <c r="BC3389">
        <v>180000</v>
      </c>
      <c r="BD3389">
        <v>220000</v>
      </c>
      <c r="BE3389" t="s">
        <v>90</v>
      </c>
      <c r="BF3389">
        <v>2021</v>
      </c>
      <c r="BG3389" t="s">
        <v>73</v>
      </c>
      <c r="BH3389" t="s">
        <v>59</v>
      </c>
      <c r="BI3389" t="s">
        <v>9789</v>
      </c>
      <c r="BJ3389" t="s">
        <v>9796</v>
      </c>
    </row>
    <row r="3390" spans="1:62" x14ac:dyDescent="0.35">
      <c r="A3390">
        <v>54354258</v>
      </c>
      <c r="B3390" t="s">
        <v>5471</v>
      </c>
      <c r="C3390" t="s">
        <v>61</v>
      </c>
      <c r="D3390" t="s">
        <v>125</v>
      </c>
      <c r="E3390" t="s">
        <v>754</v>
      </c>
      <c r="F3390">
        <v>26734030</v>
      </c>
      <c r="G3390" t="s">
        <v>754</v>
      </c>
      <c r="H3390">
        <v>3.3</v>
      </c>
      <c r="I3390" s="1">
        <v>44483</v>
      </c>
      <c r="J3390">
        <v>44513.999988425923</v>
      </c>
      <c r="L3390" t="s">
        <v>65</v>
      </c>
      <c r="M3390" t="s">
        <v>66</v>
      </c>
      <c r="N3390" t="s">
        <v>7009</v>
      </c>
      <c r="Q3390" t="s">
        <v>70</v>
      </c>
      <c r="S3390" t="s">
        <v>82</v>
      </c>
      <c r="T3390" t="s">
        <v>8875</v>
      </c>
      <c r="U3390">
        <v>1</v>
      </c>
      <c r="V3390">
        <v>1</v>
      </c>
      <c r="W3390">
        <v>1</v>
      </c>
      <c r="X3390">
        <v>1</v>
      </c>
      <c r="Y3390">
        <v>0</v>
      </c>
      <c r="Z3390">
        <v>0</v>
      </c>
      <c r="AA3390">
        <v>0</v>
      </c>
      <c r="AB3390">
        <v>0</v>
      </c>
      <c r="AC3390">
        <v>1</v>
      </c>
      <c r="AD3390">
        <v>0</v>
      </c>
      <c r="AE3390">
        <v>1</v>
      </c>
      <c r="AF3390">
        <v>0</v>
      </c>
      <c r="AG3390">
        <v>0</v>
      </c>
      <c r="AH3390">
        <v>1</v>
      </c>
      <c r="AI3390">
        <v>0</v>
      </c>
      <c r="AJ3390">
        <v>0</v>
      </c>
      <c r="AK3390">
        <v>0</v>
      </c>
      <c r="AL3390">
        <v>0</v>
      </c>
      <c r="AM3390">
        <v>0</v>
      </c>
      <c r="AN3390">
        <v>0</v>
      </c>
      <c r="AO3390">
        <v>0</v>
      </c>
      <c r="AP3390">
        <v>0</v>
      </c>
      <c r="AQ3390">
        <v>0</v>
      </c>
      <c r="AR3390">
        <v>0</v>
      </c>
      <c r="AS3390">
        <v>0</v>
      </c>
      <c r="AT3390">
        <v>44483</v>
      </c>
      <c r="AU3390">
        <v>44513</v>
      </c>
      <c r="AV3390">
        <v>0</v>
      </c>
      <c r="AW3390">
        <v>1</v>
      </c>
      <c r="AX3390">
        <v>0</v>
      </c>
      <c r="AY3390">
        <v>2021</v>
      </c>
      <c r="AZ3390">
        <v>10</v>
      </c>
      <c r="BA3390">
        <v>30</v>
      </c>
      <c r="BB3390">
        <v>7</v>
      </c>
      <c r="BF3390">
        <v>2021</v>
      </c>
      <c r="BG3390" t="s">
        <v>104</v>
      </c>
      <c r="BH3390" t="s">
        <v>9822</v>
      </c>
      <c r="BI3390" t="s">
        <v>9789</v>
      </c>
      <c r="BJ3390" t="s">
        <v>9796</v>
      </c>
    </row>
    <row r="3391" spans="1:62" x14ac:dyDescent="0.35">
      <c r="A3391">
        <v>54358093</v>
      </c>
      <c r="B3391" t="s">
        <v>8876</v>
      </c>
      <c r="C3391" t="s">
        <v>75</v>
      </c>
      <c r="D3391" t="s">
        <v>236</v>
      </c>
      <c r="E3391" t="s">
        <v>5274</v>
      </c>
      <c r="F3391">
        <v>4728926</v>
      </c>
      <c r="G3391" t="s">
        <v>5275</v>
      </c>
      <c r="I3391" s="1">
        <v>44483</v>
      </c>
      <c r="J3391">
        <v>44496.999988425923</v>
      </c>
      <c r="L3391" t="s">
        <v>65</v>
      </c>
      <c r="M3391" t="s">
        <v>79</v>
      </c>
      <c r="N3391" t="s">
        <v>80</v>
      </c>
      <c r="P3391" t="s">
        <v>80</v>
      </c>
      <c r="Q3391" t="s">
        <v>70</v>
      </c>
      <c r="R3391" t="s">
        <v>8877</v>
      </c>
      <c r="S3391" t="s">
        <v>71</v>
      </c>
      <c r="T3391" t="s">
        <v>8878</v>
      </c>
      <c r="U3391">
        <v>1</v>
      </c>
      <c r="V3391">
        <v>1</v>
      </c>
      <c r="W3391">
        <v>1</v>
      </c>
      <c r="X3391">
        <v>1</v>
      </c>
      <c r="Y3391">
        <v>0</v>
      </c>
      <c r="Z3391">
        <v>0</v>
      </c>
      <c r="AA3391">
        <v>0</v>
      </c>
      <c r="AB3391">
        <v>0</v>
      </c>
      <c r="AC3391">
        <v>0</v>
      </c>
      <c r="AD3391">
        <v>0</v>
      </c>
      <c r="AE3391">
        <v>1</v>
      </c>
      <c r="AF3391">
        <v>1</v>
      </c>
      <c r="AG3391">
        <v>1</v>
      </c>
      <c r="AH3391">
        <v>1</v>
      </c>
      <c r="AI3391">
        <v>0</v>
      </c>
      <c r="AJ3391">
        <v>0</v>
      </c>
      <c r="AK3391">
        <v>0</v>
      </c>
      <c r="AL3391">
        <v>0</v>
      </c>
      <c r="AM3391">
        <v>0</v>
      </c>
      <c r="AN3391">
        <v>0</v>
      </c>
      <c r="AO3391">
        <v>0</v>
      </c>
      <c r="AP3391">
        <v>1</v>
      </c>
      <c r="AQ3391">
        <v>0</v>
      </c>
      <c r="AR3391">
        <v>0</v>
      </c>
      <c r="AS3391">
        <v>0</v>
      </c>
      <c r="AT3391">
        <v>44483</v>
      </c>
      <c r="AU3391">
        <v>44496</v>
      </c>
      <c r="AV3391">
        <v>0</v>
      </c>
      <c r="AW3391">
        <v>1</v>
      </c>
      <c r="AX3391">
        <v>0</v>
      </c>
      <c r="AY3391">
        <v>2021</v>
      </c>
      <c r="AZ3391">
        <v>10</v>
      </c>
      <c r="BA3391">
        <v>13</v>
      </c>
      <c r="BB3391">
        <v>9</v>
      </c>
      <c r="BC3391">
        <v>105974</v>
      </c>
      <c r="BD3391">
        <v>113500</v>
      </c>
      <c r="BE3391" t="s">
        <v>90</v>
      </c>
      <c r="BF3391">
        <v>2021</v>
      </c>
      <c r="BG3391" t="s">
        <v>104</v>
      </c>
      <c r="BH3391" t="s">
        <v>59</v>
      </c>
      <c r="BI3391" t="s">
        <v>9789</v>
      </c>
      <c r="BJ3391" t="s">
        <v>9796</v>
      </c>
    </row>
    <row r="3392" spans="1:62" x14ac:dyDescent="0.35">
      <c r="A3392">
        <v>54358094</v>
      </c>
      <c r="B3392" t="s">
        <v>8876</v>
      </c>
      <c r="C3392" t="s">
        <v>142</v>
      </c>
      <c r="D3392" t="s">
        <v>143</v>
      </c>
      <c r="E3392" t="s">
        <v>5274</v>
      </c>
      <c r="F3392">
        <v>4728926</v>
      </c>
      <c r="G3392" t="s">
        <v>5275</v>
      </c>
      <c r="H3392">
        <v>3.4</v>
      </c>
      <c r="I3392" s="1">
        <v>44483</v>
      </c>
      <c r="J3392">
        <v>44496.999988425923</v>
      </c>
      <c r="L3392" t="s">
        <v>65</v>
      </c>
      <c r="M3392" t="s">
        <v>79</v>
      </c>
      <c r="N3392" t="s">
        <v>80</v>
      </c>
      <c r="P3392" t="s">
        <v>80</v>
      </c>
      <c r="Q3392" t="s">
        <v>70</v>
      </c>
      <c r="R3392" t="s">
        <v>8877</v>
      </c>
      <c r="S3392" t="s">
        <v>71</v>
      </c>
      <c r="T3392" t="s">
        <v>8879</v>
      </c>
      <c r="U3392">
        <v>1</v>
      </c>
      <c r="V3392">
        <v>1</v>
      </c>
      <c r="W3392">
        <v>1</v>
      </c>
      <c r="X3392">
        <v>1</v>
      </c>
      <c r="Y3392">
        <v>0</v>
      </c>
      <c r="Z3392">
        <v>0</v>
      </c>
      <c r="AA3392">
        <v>0</v>
      </c>
      <c r="AB3392">
        <v>0</v>
      </c>
      <c r="AC3392">
        <v>0</v>
      </c>
      <c r="AD3392">
        <v>0</v>
      </c>
      <c r="AE3392">
        <v>1</v>
      </c>
      <c r="AF3392">
        <v>1</v>
      </c>
      <c r="AG3392">
        <v>1</v>
      </c>
      <c r="AH3392">
        <v>1</v>
      </c>
      <c r="AI3392">
        <v>0</v>
      </c>
      <c r="AJ3392">
        <v>0</v>
      </c>
      <c r="AK3392">
        <v>0</v>
      </c>
      <c r="AL3392">
        <v>0</v>
      </c>
      <c r="AM3392">
        <v>0</v>
      </c>
      <c r="AN3392">
        <v>0</v>
      </c>
      <c r="AO3392">
        <v>0</v>
      </c>
      <c r="AP3392">
        <v>1</v>
      </c>
      <c r="AQ3392">
        <v>0</v>
      </c>
      <c r="AR3392">
        <v>0</v>
      </c>
      <c r="AS3392">
        <v>0</v>
      </c>
      <c r="AT3392">
        <v>44483</v>
      </c>
      <c r="AU3392">
        <v>44496</v>
      </c>
      <c r="AV3392">
        <v>0</v>
      </c>
      <c r="AW3392">
        <v>1</v>
      </c>
      <c r="AX3392">
        <v>1</v>
      </c>
      <c r="AY3392">
        <v>2021</v>
      </c>
      <c r="AZ3392">
        <v>10</v>
      </c>
      <c r="BA3392">
        <v>13</v>
      </c>
      <c r="BB3392">
        <v>9</v>
      </c>
      <c r="BC3392">
        <v>105974</v>
      </c>
      <c r="BD3392">
        <v>113500</v>
      </c>
      <c r="BE3392" t="s">
        <v>90</v>
      </c>
      <c r="BF3392">
        <v>2021</v>
      </c>
      <c r="BG3392" t="s">
        <v>104</v>
      </c>
      <c r="BH3392" t="s">
        <v>59</v>
      </c>
      <c r="BI3392" t="s">
        <v>9789</v>
      </c>
      <c r="BJ3392" t="s">
        <v>9796</v>
      </c>
    </row>
    <row r="3393" spans="1:62" x14ac:dyDescent="0.35">
      <c r="A3393">
        <v>54358112</v>
      </c>
      <c r="B3393" t="s">
        <v>8876</v>
      </c>
      <c r="C3393" t="s">
        <v>75</v>
      </c>
      <c r="D3393" t="s">
        <v>236</v>
      </c>
      <c r="E3393" t="s">
        <v>5274</v>
      </c>
      <c r="F3393">
        <v>4728926</v>
      </c>
      <c r="G3393" t="s">
        <v>5275</v>
      </c>
      <c r="H3393">
        <v>3.4</v>
      </c>
      <c r="I3393" s="1">
        <v>44483</v>
      </c>
      <c r="J3393">
        <v>44496.999988425923</v>
      </c>
      <c r="L3393" t="s">
        <v>65</v>
      </c>
      <c r="M3393" t="s">
        <v>197</v>
      </c>
      <c r="N3393" t="s">
        <v>198</v>
      </c>
      <c r="O3393" t="s">
        <v>168</v>
      </c>
      <c r="P3393" t="s">
        <v>198</v>
      </c>
      <c r="Q3393" t="s">
        <v>70</v>
      </c>
      <c r="R3393" t="s">
        <v>8877</v>
      </c>
      <c r="S3393" t="s">
        <v>71</v>
      </c>
      <c r="T3393" t="s">
        <v>8880</v>
      </c>
      <c r="U3393">
        <v>1</v>
      </c>
      <c r="V3393">
        <v>1</v>
      </c>
      <c r="W3393">
        <v>1</v>
      </c>
      <c r="X3393">
        <v>1</v>
      </c>
      <c r="Y3393">
        <v>0</v>
      </c>
      <c r="Z3393">
        <v>0</v>
      </c>
      <c r="AA3393">
        <v>0</v>
      </c>
      <c r="AB3393">
        <v>0</v>
      </c>
      <c r="AC3393">
        <v>0</v>
      </c>
      <c r="AD3393">
        <v>0</v>
      </c>
      <c r="AE3393">
        <v>1</v>
      </c>
      <c r="AF3393">
        <v>1</v>
      </c>
      <c r="AG3393">
        <v>1</v>
      </c>
      <c r="AH3393">
        <v>1</v>
      </c>
      <c r="AI3393">
        <v>0</v>
      </c>
      <c r="AJ3393">
        <v>0</v>
      </c>
      <c r="AK3393">
        <v>0</v>
      </c>
      <c r="AL3393">
        <v>0</v>
      </c>
      <c r="AM3393">
        <v>0</v>
      </c>
      <c r="AN3393">
        <v>0</v>
      </c>
      <c r="AO3393">
        <v>0</v>
      </c>
      <c r="AP3393">
        <v>0</v>
      </c>
      <c r="AQ3393">
        <v>0</v>
      </c>
      <c r="AR3393">
        <v>0</v>
      </c>
      <c r="AS3393">
        <v>0</v>
      </c>
      <c r="AT3393">
        <v>44483</v>
      </c>
      <c r="AU3393">
        <v>44496</v>
      </c>
      <c r="AV3393">
        <v>0</v>
      </c>
      <c r="AW3393">
        <v>1</v>
      </c>
      <c r="AX3393">
        <v>0</v>
      </c>
      <c r="AY3393">
        <v>2021</v>
      </c>
      <c r="AZ3393">
        <v>10</v>
      </c>
      <c r="BA3393">
        <v>13</v>
      </c>
      <c r="BB3393">
        <v>8</v>
      </c>
      <c r="BC3393">
        <v>105974</v>
      </c>
      <c r="BD3393">
        <v>113500</v>
      </c>
      <c r="BE3393" t="s">
        <v>90</v>
      </c>
      <c r="BF3393">
        <v>2021</v>
      </c>
      <c r="BG3393" t="s">
        <v>104</v>
      </c>
      <c r="BH3393" t="s">
        <v>59</v>
      </c>
      <c r="BI3393" t="s">
        <v>9789</v>
      </c>
      <c r="BJ3393" t="s">
        <v>9796</v>
      </c>
    </row>
    <row r="3394" spans="1:62" x14ac:dyDescent="0.35">
      <c r="A3394">
        <v>54358113</v>
      </c>
      <c r="B3394" t="s">
        <v>8876</v>
      </c>
      <c r="C3394" t="s">
        <v>142</v>
      </c>
      <c r="D3394" t="s">
        <v>143</v>
      </c>
      <c r="E3394" t="s">
        <v>5274</v>
      </c>
      <c r="F3394">
        <v>4728926</v>
      </c>
      <c r="G3394" t="s">
        <v>5275</v>
      </c>
      <c r="H3394">
        <v>3.4</v>
      </c>
      <c r="I3394" s="1">
        <v>44483</v>
      </c>
      <c r="J3394">
        <v>44496.999988425923</v>
      </c>
      <c r="L3394" t="s">
        <v>65</v>
      </c>
      <c r="M3394" t="s">
        <v>197</v>
      </c>
      <c r="N3394" t="s">
        <v>198</v>
      </c>
      <c r="O3394" t="s">
        <v>168</v>
      </c>
      <c r="P3394" t="s">
        <v>198</v>
      </c>
      <c r="Q3394" t="s">
        <v>70</v>
      </c>
      <c r="R3394" t="s">
        <v>8877</v>
      </c>
      <c r="S3394" t="s">
        <v>71</v>
      </c>
      <c r="T3394" t="s">
        <v>8881</v>
      </c>
      <c r="U3394">
        <v>1</v>
      </c>
      <c r="V3394">
        <v>1</v>
      </c>
      <c r="W3394">
        <v>1</v>
      </c>
      <c r="X3394">
        <v>1</v>
      </c>
      <c r="Y3394">
        <v>0</v>
      </c>
      <c r="Z3394">
        <v>0</v>
      </c>
      <c r="AA3394">
        <v>0</v>
      </c>
      <c r="AB3394">
        <v>0</v>
      </c>
      <c r="AC3394">
        <v>0</v>
      </c>
      <c r="AD3394">
        <v>0</v>
      </c>
      <c r="AE3394">
        <v>1</v>
      </c>
      <c r="AF3394">
        <v>1</v>
      </c>
      <c r="AG3394">
        <v>1</v>
      </c>
      <c r="AH3394">
        <v>1</v>
      </c>
      <c r="AI3394">
        <v>0</v>
      </c>
      <c r="AJ3394">
        <v>0</v>
      </c>
      <c r="AK3394">
        <v>0</v>
      </c>
      <c r="AL3394">
        <v>0</v>
      </c>
      <c r="AM3394">
        <v>0</v>
      </c>
      <c r="AN3394">
        <v>0</v>
      </c>
      <c r="AO3394">
        <v>0</v>
      </c>
      <c r="AP3394">
        <v>0</v>
      </c>
      <c r="AQ3394">
        <v>0</v>
      </c>
      <c r="AR3394">
        <v>0</v>
      </c>
      <c r="AS3394">
        <v>0</v>
      </c>
      <c r="AT3394">
        <v>44483</v>
      </c>
      <c r="AU3394">
        <v>44496</v>
      </c>
      <c r="AV3394">
        <v>0</v>
      </c>
      <c r="AW3394">
        <v>1</v>
      </c>
      <c r="AX3394">
        <v>1</v>
      </c>
      <c r="AY3394">
        <v>2021</v>
      </c>
      <c r="AZ3394">
        <v>10</v>
      </c>
      <c r="BA3394">
        <v>13</v>
      </c>
      <c r="BB3394">
        <v>8</v>
      </c>
      <c r="BC3394">
        <v>105974</v>
      </c>
      <c r="BD3394">
        <v>113500</v>
      </c>
      <c r="BE3394" t="s">
        <v>90</v>
      </c>
      <c r="BF3394">
        <v>2021</v>
      </c>
      <c r="BG3394" t="s">
        <v>104</v>
      </c>
      <c r="BH3394" t="s">
        <v>59</v>
      </c>
      <c r="BI3394" t="s">
        <v>9789</v>
      </c>
      <c r="BJ3394" t="s">
        <v>9796</v>
      </c>
    </row>
    <row r="3395" spans="1:62" x14ac:dyDescent="0.35">
      <c r="A3395">
        <v>54358137</v>
      </c>
      <c r="B3395" t="s">
        <v>8876</v>
      </c>
      <c r="C3395" t="s">
        <v>75</v>
      </c>
      <c r="D3395" t="s">
        <v>236</v>
      </c>
      <c r="E3395" t="s">
        <v>5274</v>
      </c>
      <c r="F3395">
        <v>4728926</v>
      </c>
      <c r="G3395" t="s">
        <v>5275</v>
      </c>
      <c r="H3395">
        <v>3.4</v>
      </c>
      <c r="I3395" s="1">
        <v>44483</v>
      </c>
      <c r="J3395">
        <v>44496.999988425923</v>
      </c>
      <c r="L3395" t="s">
        <v>65</v>
      </c>
      <c r="M3395" t="s">
        <v>120</v>
      </c>
      <c r="N3395" t="s">
        <v>121</v>
      </c>
      <c r="O3395" t="s">
        <v>168</v>
      </c>
      <c r="P3395" t="s">
        <v>121</v>
      </c>
      <c r="Q3395" t="s">
        <v>70</v>
      </c>
      <c r="R3395" t="s">
        <v>8877</v>
      </c>
      <c r="S3395" t="s">
        <v>71</v>
      </c>
      <c r="T3395" t="s">
        <v>8882</v>
      </c>
      <c r="U3395">
        <v>1</v>
      </c>
      <c r="V3395">
        <v>1</v>
      </c>
      <c r="W3395">
        <v>1</v>
      </c>
      <c r="X3395">
        <v>1</v>
      </c>
      <c r="Y3395">
        <v>0</v>
      </c>
      <c r="Z3395">
        <v>0</v>
      </c>
      <c r="AA3395">
        <v>0</v>
      </c>
      <c r="AB3395">
        <v>0</v>
      </c>
      <c r="AC3395">
        <v>0</v>
      </c>
      <c r="AD3395">
        <v>0</v>
      </c>
      <c r="AE3395">
        <v>1</v>
      </c>
      <c r="AF3395">
        <v>1</v>
      </c>
      <c r="AG3395">
        <v>1</v>
      </c>
      <c r="AH3395">
        <v>1</v>
      </c>
      <c r="AI3395">
        <v>0</v>
      </c>
      <c r="AJ3395">
        <v>0</v>
      </c>
      <c r="AK3395">
        <v>0</v>
      </c>
      <c r="AL3395">
        <v>0</v>
      </c>
      <c r="AM3395">
        <v>0</v>
      </c>
      <c r="AN3395">
        <v>0</v>
      </c>
      <c r="AO3395">
        <v>0</v>
      </c>
      <c r="AP3395">
        <v>1</v>
      </c>
      <c r="AQ3395">
        <v>0</v>
      </c>
      <c r="AR3395">
        <v>0</v>
      </c>
      <c r="AS3395">
        <v>0</v>
      </c>
      <c r="AT3395">
        <v>44483</v>
      </c>
      <c r="AU3395">
        <v>44496</v>
      </c>
      <c r="AV3395">
        <v>0</v>
      </c>
      <c r="AW3395">
        <v>1</v>
      </c>
      <c r="AX3395">
        <v>0</v>
      </c>
      <c r="AY3395">
        <v>2021</v>
      </c>
      <c r="AZ3395">
        <v>10</v>
      </c>
      <c r="BA3395">
        <v>13</v>
      </c>
      <c r="BB3395">
        <v>9</v>
      </c>
      <c r="BC3395">
        <v>105974</v>
      </c>
      <c r="BD3395">
        <v>113500</v>
      </c>
      <c r="BE3395" t="s">
        <v>90</v>
      </c>
      <c r="BF3395">
        <v>2021</v>
      </c>
      <c r="BG3395" t="s">
        <v>104</v>
      </c>
      <c r="BH3395" t="s">
        <v>59</v>
      </c>
      <c r="BI3395" t="s">
        <v>9789</v>
      </c>
      <c r="BJ3395" t="s">
        <v>9796</v>
      </c>
    </row>
    <row r="3396" spans="1:62" x14ac:dyDescent="0.35">
      <c r="A3396">
        <v>54358138</v>
      </c>
      <c r="B3396" t="s">
        <v>8876</v>
      </c>
      <c r="C3396" t="s">
        <v>142</v>
      </c>
      <c r="D3396" t="s">
        <v>143</v>
      </c>
      <c r="E3396" t="s">
        <v>5274</v>
      </c>
      <c r="F3396">
        <v>4728926</v>
      </c>
      <c r="G3396" t="s">
        <v>5275</v>
      </c>
      <c r="I3396" s="1">
        <v>44483</v>
      </c>
      <c r="J3396">
        <v>44496.999988425923</v>
      </c>
      <c r="L3396" t="s">
        <v>65</v>
      </c>
      <c r="M3396" t="s">
        <v>120</v>
      </c>
      <c r="N3396" t="s">
        <v>121</v>
      </c>
      <c r="O3396" t="s">
        <v>168</v>
      </c>
      <c r="P3396" t="s">
        <v>121</v>
      </c>
      <c r="Q3396" t="s">
        <v>70</v>
      </c>
      <c r="R3396" t="s">
        <v>8877</v>
      </c>
      <c r="S3396" t="s">
        <v>71</v>
      </c>
      <c r="T3396" t="s">
        <v>8883</v>
      </c>
      <c r="U3396">
        <v>1</v>
      </c>
      <c r="V3396">
        <v>1</v>
      </c>
      <c r="W3396">
        <v>1</v>
      </c>
      <c r="X3396">
        <v>1</v>
      </c>
      <c r="Y3396">
        <v>0</v>
      </c>
      <c r="Z3396">
        <v>0</v>
      </c>
      <c r="AA3396">
        <v>0</v>
      </c>
      <c r="AB3396">
        <v>0</v>
      </c>
      <c r="AC3396">
        <v>0</v>
      </c>
      <c r="AD3396">
        <v>0</v>
      </c>
      <c r="AE3396">
        <v>1</v>
      </c>
      <c r="AF3396">
        <v>1</v>
      </c>
      <c r="AG3396">
        <v>1</v>
      </c>
      <c r="AH3396">
        <v>1</v>
      </c>
      <c r="AI3396">
        <v>0</v>
      </c>
      <c r="AJ3396">
        <v>0</v>
      </c>
      <c r="AK3396">
        <v>0</v>
      </c>
      <c r="AL3396">
        <v>0</v>
      </c>
      <c r="AM3396">
        <v>0</v>
      </c>
      <c r="AN3396">
        <v>0</v>
      </c>
      <c r="AO3396">
        <v>0</v>
      </c>
      <c r="AP3396">
        <v>0</v>
      </c>
      <c r="AQ3396">
        <v>0</v>
      </c>
      <c r="AR3396">
        <v>0</v>
      </c>
      <c r="AS3396">
        <v>0</v>
      </c>
      <c r="AT3396">
        <v>44483</v>
      </c>
      <c r="AU3396">
        <v>44496</v>
      </c>
      <c r="AV3396">
        <v>0</v>
      </c>
      <c r="AW3396">
        <v>1</v>
      </c>
      <c r="AX3396">
        <v>0</v>
      </c>
      <c r="AY3396">
        <v>2021</v>
      </c>
      <c r="AZ3396">
        <v>10</v>
      </c>
      <c r="BA3396">
        <v>13</v>
      </c>
      <c r="BB3396">
        <v>8</v>
      </c>
      <c r="BC3396">
        <v>105974</v>
      </c>
      <c r="BD3396">
        <v>113500</v>
      </c>
      <c r="BE3396" t="s">
        <v>90</v>
      </c>
      <c r="BF3396">
        <v>2021</v>
      </c>
      <c r="BG3396" t="s">
        <v>104</v>
      </c>
      <c r="BH3396" t="s">
        <v>59</v>
      </c>
      <c r="BI3396" t="s">
        <v>9789</v>
      </c>
      <c r="BJ3396" t="s">
        <v>9796</v>
      </c>
    </row>
    <row r="3397" spans="1:62" x14ac:dyDescent="0.35">
      <c r="A3397">
        <v>54359736</v>
      </c>
      <c r="B3397" t="s">
        <v>8884</v>
      </c>
      <c r="C3397" t="s">
        <v>75</v>
      </c>
      <c r="D3397" t="s">
        <v>117</v>
      </c>
      <c r="E3397" t="s">
        <v>8885</v>
      </c>
      <c r="F3397">
        <v>29614561</v>
      </c>
      <c r="I3397" s="1">
        <v>44483</v>
      </c>
      <c r="J3397">
        <v>44513.999988425923</v>
      </c>
      <c r="L3397" t="s">
        <v>65</v>
      </c>
      <c r="M3397" t="s">
        <v>66</v>
      </c>
      <c r="N3397" t="s">
        <v>67</v>
      </c>
      <c r="O3397" t="s">
        <v>68</v>
      </c>
      <c r="P3397" t="s">
        <v>67</v>
      </c>
      <c r="Q3397" t="s">
        <v>70</v>
      </c>
      <c r="R3397" t="s">
        <v>8886</v>
      </c>
      <c r="S3397" t="s">
        <v>71</v>
      </c>
      <c r="T3397" t="s">
        <v>8887</v>
      </c>
      <c r="U3397">
        <v>1</v>
      </c>
      <c r="V3397">
        <v>1</v>
      </c>
      <c r="W3397">
        <v>1</v>
      </c>
      <c r="X3397">
        <v>1</v>
      </c>
      <c r="Y3397">
        <v>0</v>
      </c>
      <c r="Z3397">
        <v>0</v>
      </c>
      <c r="AA3397">
        <v>0</v>
      </c>
      <c r="AB3397">
        <v>0</v>
      </c>
      <c r="AC3397">
        <v>0</v>
      </c>
      <c r="AD3397">
        <v>0</v>
      </c>
      <c r="AE3397">
        <v>1</v>
      </c>
      <c r="AF3397">
        <v>0</v>
      </c>
      <c r="AG3397">
        <v>0</v>
      </c>
      <c r="AH3397">
        <v>1</v>
      </c>
      <c r="AI3397">
        <v>0</v>
      </c>
      <c r="AJ3397">
        <v>0</v>
      </c>
      <c r="AK3397">
        <v>0</v>
      </c>
      <c r="AL3397">
        <v>0</v>
      </c>
      <c r="AM3397">
        <v>0</v>
      </c>
      <c r="AN3397">
        <v>0</v>
      </c>
      <c r="AO3397">
        <v>0</v>
      </c>
      <c r="AP3397">
        <v>0</v>
      </c>
      <c r="AQ3397">
        <v>0</v>
      </c>
      <c r="AR3397">
        <v>0</v>
      </c>
      <c r="AS3397">
        <v>0</v>
      </c>
      <c r="AT3397">
        <v>44483</v>
      </c>
      <c r="AU3397">
        <v>44511</v>
      </c>
      <c r="AV3397">
        <v>0</v>
      </c>
      <c r="AW3397">
        <v>1</v>
      </c>
      <c r="AX3397">
        <v>0</v>
      </c>
      <c r="AY3397">
        <v>2021</v>
      </c>
      <c r="AZ3397">
        <v>10</v>
      </c>
      <c r="BA3397">
        <v>30</v>
      </c>
      <c r="BB3397">
        <v>6</v>
      </c>
      <c r="BC3397">
        <v>230000</v>
      </c>
      <c r="BD3397">
        <v>230000</v>
      </c>
      <c r="BE3397" t="s">
        <v>90</v>
      </c>
      <c r="BF3397">
        <v>2021</v>
      </c>
      <c r="BG3397" t="s">
        <v>104</v>
      </c>
      <c r="BH3397" t="s">
        <v>59</v>
      </c>
      <c r="BI3397" t="s">
        <v>9789</v>
      </c>
      <c r="BJ3397" t="s">
        <v>9796</v>
      </c>
    </row>
    <row r="3398" spans="1:62" x14ac:dyDescent="0.35">
      <c r="A3398">
        <v>54367228</v>
      </c>
      <c r="B3398" t="s">
        <v>8888</v>
      </c>
      <c r="C3398" t="s">
        <v>75</v>
      </c>
      <c r="D3398" t="s">
        <v>76</v>
      </c>
      <c r="E3398" t="s">
        <v>4633</v>
      </c>
      <c r="F3398">
        <v>25502044</v>
      </c>
      <c r="I3398" s="1">
        <v>44483</v>
      </c>
      <c r="J3398">
        <v>44513.999988425923</v>
      </c>
      <c r="L3398" t="s">
        <v>65</v>
      </c>
      <c r="M3398" t="s">
        <v>66</v>
      </c>
      <c r="N3398" t="s">
        <v>67</v>
      </c>
      <c r="O3398" t="s">
        <v>68</v>
      </c>
      <c r="P3398" t="s">
        <v>67</v>
      </c>
      <c r="Q3398" t="s">
        <v>70</v>
      </c>
      <c r="S3398" t="s">
        <v>71</v>
      </c>
      <c r="T3398" t="s">
        <v>8889</v>
      </c>
      <c r="U3398">
        <v>0</v>
      </c>
      <c r="V3398">
        <v>1</v>
      </c>
      <c r="W3398">
        <v>0</v>
      </c>
      <c r="X3398">
        <v>1</v>
      </c>
      <c r="Y3398">
        <v>0</v>
      </c>
      <c r="Z3398">
        <v>0</v>
      </c>
      <c r="AA3398">
        <v>0</v>
      </c>
      <c r="AB3398">
        <v>0</v>
      </c>
      <c r="AC3398">
        <v>0</v>
      </c>
      <c r="AD3398">
        <v>0</v>
      </c>
      <c r="AE3398">
        <v>1</v>
      </c>
      <c r="AF3398">
        <v>0</v>
      </c>
      <c r="AG3398">
        <v>0</v>
      </c>
      <c r="AH3398">
        <v>1</v>
      </c>
      <c r="AI3398">
        <v>0</v>
      </c>
      <c r="AJ3398">
        <v>0</v>
      </c>
      <c r="AK3398">
        <v>0</v>
      </c>
      <c r="AL3398">
        <v>0</v>
      </c>
      <c r="AM3398">
        <v>0</v>
      </c>
      <c r="AN3398">
        <v>0</v>
      </c>
      <c r="AO3398">
        <v>0</v>
      </c>
      <c r="AP3398">
        <v>0</v>
      </c>
      <c r="AQ3398">
        <v>0</v>
      </c>
      <c r="AR3398">
        <v>0</v>
      </c>
      <c r="AS3398">
        <v>0</v>
      </c>
      <c r="AT3398">
        <v>44483</v>
      </c>
      <c r="AU3398">
        <v>44511</v>
      </c>
      <c r="AV3398">
        <v>0</v>
      </c>
      <c r="AW3398">
        <v>1</v>
      </c>
      <c r="AX3398">
        <v>0</v>
      </c>
      <c r="AY3398">
        <v>2021</v>
      </c>
      <c r="AZ3398">
        <v>10</v>
      </c>
      <c r="BA3398">
        <v>30</v>
      </c>
      <c r="BB3398">
        <v>4</v>
      </c>
      <c r="BF3398">
        <v>2021</v>
      </c>
      <c r="BG3398" t="s">
        <v>104</v>
      </c>
      <c r="BH3398" t="s">
        <v>9822</v>
      </c>
      <c r="BI3398" t="s">
        <v>9789</v>
      </c>
      <c r="BJ3398" t="s">
        <v>9796</v>
      </c>
    </row>
    <row r="3399" spans="1:62" x14ac:dyDescent="0.35">
      <c r="A3399">
        <v>54373456</v>
      </c>
      <c r="B3399" t="s">
        <v>7892</v>
      </c>
      <c r="C3399" t="s">
        <v>369</v>
      </c>
      <c r="D3399" t="s">
        <v>388</v>
      </c>
      <c r="E3399" t="s">
        <v>553</v>
      </c>
      <c r="F3399">
        <v>35398774</v>
      </c>
      <c r="I3399" s="1">
        <v>44484</v>
      </c>
      <c r="J3399">
        <v>44514.999988425923</v>
      </c>
      <c r="L3399" t="s">
        <v>65</v>
      </c>
      <c r="M3399" t="s">
        <v>66</v>
      </c>
      <c r="N3399" t="s">
        <v>67</v>
      </c>
      <c r="O3399" t="s">
        <v>68</v>
      </c>
      <c r="P3399" t="s">
        <v>67</v>
      </c>
      <c r="Q3399" t="s">
        <v>102</v>
      </c>
      <c r="S3399" t="s">
        <v>71</v>
      </c>
      <c r="T3399" t="s">
        <v>8890</v>
      </c>
      <c r="U3399">
        <v>1</v>
      </c>
      <c r="V3399">
        <v>1</v>
      </c>
      <c r="W3399">
        <v>0</v>
      </c>
      <c r="X3399">
        <v>1</v>
      </c>
      <c r="Y3399">
        <v>0</v>
      </c>
      <c r="Z3399">
        <v>0</v>
      </c>
      <c r="AA3399">
        <v>0</v>
      </c>
      <c r="AB3399">
        <v>0</v>
      </c>
      <c r="AC3399">
        <v>0</v>
      </c>
      <c r="AD3399">
        <v>0</v>
      </c>
      <c r="AE3399">
        <v>1</v>
      </c>
      <c r="AF3399">
        <v>0</v>
      </c>
      <c r="AG3399">
        <v>0</v>
      </c>
      <c r="AH3399">
        <v>1</v>
      </c>
      <c r="AI3399">
        <v>0</v>
      </c>
      <c r="AJ3399">
        <v>0</v>
      </c>
      <c r="AK3399">
        <v>0</v>
      </c>
      <c r="AL3399">
        <v>0</v>
      </c>
      <c r="AM3399">
        <v>0</v>
      </c>
      <c r="AN3399">
        <v>0</v>
      </c>
      <c r="AO3399">
        <v>0</v>
      </c>
      <c r="AP3399">
        <v>0</v>
      </c>
      <c r="AQ3399">
        <v>0</v>
      </c>
      <c r="AR3399">
        <v>0</v>
      </c>
      <c r="AS3399">
        <v>0</v>
      </c>
      <c r="AT3399">
        <v>44483</v>
      </c>
      <c r="AU3399">
        <v>44511</v>
      </c>
      <c r="AV3399">
        <v>1</v>
      </c>
      <c r="AW3399">
        <v>1</v>
      </c>
      <c r="AX3399">
        <v>0</v>
      </c>
      <c r="AY3399">
        <v>2021</v>
      </c>
      <c r="AZ3399">
        <v>10</v>
      </c>
      <c r="BA3399">
        <v>30</v>
      </c>
      <c r="BB3399">
        <v>5</v>
      </c>
      <c r="BF3399">
        <v>2021</v>
      </c>
      <c r="BG3399" t="s">
        <v>73</v>
      </c>
      <c r="BH3399" t="s">
        <v>9822</v>
      </c>
      <c r="BI3399" t="s">
        <v>9789</v>
      </c>
      <c r="BJ3399" t="s">
        <v>9797</v>
      </c>
    </row>
    <row r="3400" spans="1:62" x14ac:dyDescent="0.35">
      <c r="A3400">
        <v>54373966</v>
      </c>
      <c r="B3400" t="s">
        <v>8327</v>
      </c>
      <c r="C3400" t="s">
        <v>75</v>
      </c>
      <c r="D3400" t="s">
        <v>165</v>
      </c>
      <c r="E3400" t="s">
        <v>6163</v>
      </c>
      <c r="F3400">
        <v>37450110</v>
      </c>
      <c r="G3400" t="s">
        <v>3547</v>
      </c>
      <c r="H3400">
        <v>3.1</v>
      </c>
      <c r="I3400" s="1">
        <v>44484</v>
      </c>
      <c r="J3400">
        <v>44514.419456018521</v>
      </c>
      <c r="L3400" t="s">
        <v>65</v>
      </c>
      <c r="M3400" t="s">
        <v>120</v>
      </c>
      <c r="N3400" t="s">
        <v>121</v>
      </c>
      <c r="O3400" t="s">
        <v>168</v>
      </c>
      <c r="P3400" t="s">
        <v>121</v>
      </c>
      <c r="Q3400" t="s">
        <v>70</v>
      </c>
      <c r="S3400" t="s">
        <v>71</v>
      </c>
      <c r="T3400" t="s">
        <v>8891</v>
      </c>
      <c r="U3400">
        <v>1</v>
      </c>
      <c r="V3400">
        <v>1</v>
      </c>
      <c r="W3400">
        <v>1</v>
      </c>
      <c r="X3400">
        <v>1</v>
      </c>
      <c r="Y3400">
        <v>0</v>
      </c>
      <c r="Z3400">
        <v>0</v>
      </c>
      <c r="AA3400">
        <v>0</v>
      </c>
      <c r="AB3400">
        <v>0</v>
      </c>
      <c r="AC3400">
        <v>1</v>
      </c>
      <c r="AD3400">
        <v>0</v>
      </c>
      <c r="AE3400">
        <v>1</v>
      </c>
      <c r="AF3400">
        <v>1</v>
      </c>
      <c r="AG3400">
        <v>0</v>
      </c>
      <c r="AH3400">
        <v>0</v>
      </c>
      <c r="AI3400">
        <v>0</v>
      </c>
      <c r="AJ3400">
        <v>0</v>
      </c>
      <c r="AK3400">
        <v>0</v>
      </c>
      <c r="AL3400">
        <v>0</v>
      </c>
      <c r="AM3400">
        <v>0</v>
      </c>
      <c r="AN3400">
        <v>0</v>
      </c>
      <c r="AO3400">
        <v>0</v>
      </c>
      <c r="AP3400">
        <v>0</v>
      </c>
      <c r="AQ3400">
        <v>1</v>
      </c>
      <c r="AR3400">
        <v>0</v>
      </c>
      <c r="AS3400">
        <v>0</v>
      </c>
      <c r="AT3400">
        <v>44484</v>
      </c>
      <c r="AU3400">
        <v>44489</v>
      </c>
      <c r="AV3400">
        <v>0</v>
      </c>
      <c r="AW3400">
        <v>1</v>
      </c>
      <c r="AX3400">
        <v>0</v>
      </c>
      <c r="AY3400">
        <v>2021</v>
      </c>
      <c r="AZ3400">
        <v>10</v>
      </c>
      <c r="BA3400">
        <v>29</v>
      </c>
      <c r="BB3400">
        <v>8</v>
      </c>
      <c r="BF3400">
        <v>2021</v>
      </c>
      <c r="BG3400" t="s">
        <v>104</v>
      </c>
      <c r="BH3400" t="s">
        <v>9822</v>
      </c>
      <c r="BI3400" t="s">
        <v>9789</v>
      </c>
      <c r="BJ3400" t="s">
        <v>9797</v>
      </c>
    </row>
    <row r="3401" spans="1:62" x14ac:dyDescent="0.35">
      <c r="A3401">
        <v>54374705</v>
      </c>
      <c r="B3401" t="s">
        <v>116</v>
      </c>
      <c r="C3401" t="s">
        <v>75</v>
      </c>
      <c r="D3401" t="s">
        <v>236</v>
      </c>
      <c r="E3401" t="s">
        <v>3055</v>
      </c>
      <c r="F3401">
        <v>43028454</v>
      </c>
      <c r="I3401" s="1">
        <v>44484</v>
      </c>
      <c r="J3401">
        <v>44514.999988425923</v>
      </c>
      <c r="L3401" t="s">
        <v>65</v>
      </c>
      <c r="M3401" t="s">
        <v>66</v>
      </c>
      <c r="N3401" t="s">
        <v>67</v>
      </c>
      <c r="O3401" t="s">
        <v>68</v>
      </c>
      <c r="P3401" t="s">
        <v>67</v>
      </c>
      <c r="Q3401" t="s">
        <v>70</v>
      </c>
      <c r="R3401" t="s">
        <v>8892</v>
      </c>
      <c r="S3401" t="s">
        <v>71</v>
      </c>
      <c r="T3401" t="s">
        <v>8893</v>
      </c>
      <c r="U3401">
        <v>0</v>
      </c>
      <c r="V3401">
        <v>1</v>
      </c>
      <c r="W3401">
        <v>1</v>
      </c>
      <c r="X3401">
        <v>1</v>
      </c>
      <c r="Y3401">
        <v>0</v>
      </c>
      <c r="Z3401">
        <v>0</v>
      </c>
      <c r="AA3401">
        <v>0</v>
      </c>
      <c r="AB3401">
        <v>0</v>
      </c>
      <c r="AC3401">
        <v>0</v>
      </c>
      <c r="AD3401">
        <v>0</v>
      </c>
      <c r="AE3401">
        <v>1</v>
      </c>
      <c r="AF3401">
        <v>0</v>
      </c>
      <c r="AG3401">
        <v>0</v>
      </c>
      <c r="AH3401">
        <v>1</v>
      </c>
      <c r="AI3401">
        <v>0</v>
      </c>
      <c r="AJ3401">
        <v>0</v>
      </c>
      <c r="AK3401">
        <v>0</v>
      </c>
      <c r="AL3401">
        <v>0</v>
      </c>
      <c r="AM3401">
        <v>0</v>
      </c>
      <c r="AN3401">
        <v>0</v>
      </c>
      <c r="AO3401">
        <v>0</v>
      </c>
      <c r="AP3401">
        <v>0</v>
      </c>
      <c r="AQ3401">
        <v>0</v>
      </c>
      <c r="AR3401">
        <v>0</v>
      </c>
      <c r="AS3401">
        <v>0</v>
      </c>
      <c r="AT3401">
        <v>44484</v>
      </c>
      <c r="AU3401">
        <v>44509</v>
      </c>
      <c r="AV3401">
        <v>1</v>
      </c>
      <c r="AW3401">
        <v>1</v>
      </c>
      <c r="AX3401">
        <v>0</v>
      </c>
      <c r="AY3401">
        <v>2021</v>
      </c>
      <c r="AZ3401">
        <v>10</v>
      </c>
      <c r="BA3401">
        <v>30</v>
      </c>
      <c r="BB3401">
        <v>5</v>
      </c>
      <c r="BF3401">
        <v>2021</v>
      </c>
      <c r="BG3401" t="s">
        <v>73</v>
      </c>
      <c r="BH3401" t="s">
        <v>59</v>
      </c>
      <c r="BI3401" t="s">
        <v>9789</v>
      </c>
      <c r="BJ3401" t="s">
        <v>9797</v>
      </c>
    </row>
    <row r="3402" spans="1:62" x14ac:dyDescent="0.35">
      <c r="A3402">
        <v>54375221</v>
      </c>
      <c r="B3402" t="s">
        <v>98</v>
      </c>
      <c r="C3402" t="s">
        <v>75</v>
      </c>
      <c r="D3402" t="s">
        <v>236</v>
      </c>
      <c r="E3402" t="s">
        <v>3055</v>
      </c>
      <c r="F3402">
        <v>43028454</v>
      </c>
      <c r="I3402" s="1">
        <v>44484</v>
      </c>
      <c r="J3402">
        <v>44514.999988425923</v>
      </c>
      <c r="L3402" t="s">
        <v>65</v>
      </c>
      <c r="M3402" t="s">
        <v>66</v>
      </c>
      <c r="N3402" t="s">
        <v>67</v>
      </c>
      <c r="O3402" t="s">
        <v>68</v>
      </c>
      <c r="P3402" t="s">
        <v>67</v>
      </c>
      <c r="Q3402" t="s">
        <v>70</v>
      </c>
      <c r="R3402" t="s">
        <v>8892</v>
      </c>
      <c r="S3402" t="s">
        <v>71</v>
      </c>
      <c r="T3402" t="s">
        <v>8894</v>
      </c>
      <c r="U3402">
        <v>0</v>
      </c>
      <c r="V3402">
        <v>1</v>
      </c>
      <c r="W3402">
        <v>1</v>
      </c>
      <c r="X3402">
        <v>1</v>
      </c>
      <c r="Y3402">
        <v>0</v>
      </c>
      <c r="Z3402">
        <v>0</v>
      </c>
      <c r="AA3402">
        <v>0</v>
      </c>
      <c r="AB3402">
        <v>0</v>
      </c>
      <c r="AC3402">
        <v>0</v>
      </c>
      <c r="AD3402">
        <v>0</v>
      </c>
      <c r="AE3402">
        <v>1</v>
      </c>
      <c r="AF3402">
        <v>0</v>
      </c>
      <c r="AG3402">
        <v>0</v>
      </c>
      <c r="AH3402">
        <v>1</v>
      </c>
      <c r="AI3402">
        <v>0</v>
      </c>
      <c r="AJ3402">
        <v>0</v>
      </c>
      <c r="AK3402">
        <v>0</v>
      </c>
      <c r="AL3402">
        <v>0</v>
      </c>
      <c r="AM3402">
        <v>0</v>
      </c>
      <c r="AN3402">
        <v>0</v>
      </c>
      <c r="AO3402">
        <v>0</v>
      </c>
      <c r="AP3402">
        <v>0</v>
      </c>
      <c r="AQ3402">
        <v>0</v>
      </c>
      <c r="AR3402">
        <v>0</v>
      </c>
      <c r="AS3402">
        <v>0</v>
      </c>
      <c r="AT3402">
        <v>44484</v>
      </c>
      <c r="AU3402">
        <v>44506</v>
      </c>
      <c r="AV3402">
        <v>1</v>
      </c>
      <c r="AW3402">
        <v>1</v>
      </c>
      <c r="AX3402">
        <v>0</v>
      </c>
      <c r="AY3402">
        <v>2021</v>
      </c>
      <c r="AZ3402">
        <v>10</v>
      </c>
      <c r="BA3402">
        <v>30</v>
      </c>
      <c r="BB3402">
        <v>5</v>
      </c>
      <c r="BF3402">
        <v>2021</v>
      </c>
      <c r="BG3402" t="s">
        <v>73</v>
      </c>
      <c r="BH3402" t="s">
        <v>59</v>
      </c>
      <c r="BI3402" t="s">
        <v>9789</v>
      </c>
      <c r="BJ3402" t="s">
        <v>9797</v>
      </c>
    </row>
    <row r="3403" spans="1:62" x14ac:dyDescent="0.35">
      <c r="A3403">
        <v>54380771</v>
      </c>
      <c r="B3403" t="s">
        <v>98</v>
      </c>
      <c r="C3403" t="s">
        <v>75</v>
      </c>
      <c r="D3403" t="s">
        <v>76</v>
      </c>
      <c r="E3403" t="s">
        <v>8188</v>
      </c>
      <c r="F3403">
        <v>44578086</v>
      </c>
      <c r="I3403" s="1">
        <v>44484</v>
      </c>
      <c r="J3403">
        <v>44514.999988425923</v>
      </c>
      <c r="L3403" t="s">
        <v>65</v>
      </c>
      <c r="M3403" t="s">
        <v>197</v>
      </c>
      <c r="N3403" t="s">
        <v>198</v>
      </c>
      <c r="Q3403" t="s">
        <v>70</v>
      </c>
      <c r="S3403" t="s">
        <v>82</v>
      </c>
      <c r="T3403" t="s">
        <v>8895</v>
      </c>
      <c r="U3403">
        <v>1</v>
      </c>
      <c r="V3403">
        <v>1</v>
      </c>
      <c r="W3403">
        <v>1</v>
      </c>
      <c r="X3403">
        <v>1</v>
      </c>
      <c r="Y3403">
        <v>0</v>
      </c>
      <c r="Z3403">
        <v>0</v>
      </c>
      <c r="AA3403">
        <v>0</v>
      </c>
      <c r="AB3403">
        <v>0</v>
      </c>
      <c r="AC3403">
        <v>0</v>
      </c>
      <c r="AD3403">
        <v>1</v>
      </c>
      <c r="AE3403">
        <v>1</v>
      </c>
      <c r="AF3403">
        <v>0</v>
      </c>
      <c r="AG3403">
        <v>0</v>
      </c>
      <c r="AH3403">
        <v>1</v>
      </c>
      <c r="AI3403">
        <v>0</v>
      </c>
      <c r="AJ3403">
        <v>0</v>
      </c>
      <c r="AK3403">
        <v>0</v>
      </c>
      <c r="AL3403">
        <v>0</v>
      </c>
      <c r="AM3403">
        <v>0</v>
      </c>
      <c r="AN3403">
        <v>0</v>
      </c>
      <c r="AO3403">
        <v>0</v>
      </c>
      <c r="AP3403">
        <v>0</v>
      </c>
      <c r="AQ3403">
        <v>1</v>
      </c>
      <c r="AR3403">
        <v>0</v>
      </c>
      <c r="AS3403">
        <v>0</v>
      </c>
      <c r="AT3403">
        <v>44484</v>
      </c>
      <c r="AU3403">
        <v>44497</v>
      </c>
      <c r="AV3403">
        <v>0</v>
      </c>
      <c r="AW3403">
        <v>1</v>
      </c>
      <c r="AX3403">
        <v>0</v>
      </c>
      <c r="AY3403">
        <v>2021</v>
      </c>
      <c r="AZ3403">
        <v>10</v>
      </c>
      <c r="BA3403">
        <v>30</v>
      </c>
      <c r="BB3403">
        <v>8</v>
      </c>
      <c r="BF3403">
        <v>2021</v>
      </c>
      <c r="BG3403" t="s">
        <v>104</v>
      </c>
      <c r="BH3403" t="s">
        <v>9822</v>
      </c>
      <c r="BI3403" t="s">
        <v>9789</v>
      </c>
      <c r="BJ3403" t="s">
        <v>9797</v>
      </c>
    </row>
    <row r="3404" spans="1:62" x14ac:dyDescent="0.35">
      <c r="A3404">
        <v>54383200</v>
      </c>
      <c r="B3404" t="s">
        <v>8896</v>
      </c>
      <c r="C3404" t="s">
        <v>61</v>
      </c>
      <c r="D3404" t="s">
        <v>1132</v>
      </c>
      <c r="E3404" t="s">
        <v>1418</v>
      </c>
      <c r="F3404">
        <v>27372708</v>
      </c>
      <c r="G3404" t="s">
        <v>1419</v>
      </c>
      <c r="H3404">
        <v>4.4000000000000004</v>
      </c>
      <c r="I3404" s="1">
        <v>44484</v>
      </c>
      <c r="J3404">
        <v>44514.999988425923</v>
      </c>
      <c r="L3404" t="s">
        <v>65</v>
      </c>
      <c r="M3404" t="s">
        <v>120</v>
      </c>
      <c r="N3404" t="s">
        <v>121</v>
      </c>
      <c r="O3404" t="s">
        <v>168</v>
      </c>
      <c r="P3404" t="s">
        <v>121</v>
      </c>
      <c r="Q3404" t="s">
        <v>70</v>
      </c>
      <c r="S3404" t="s">
        <v>71</v>
      </c>
      <c r="T3404" t="s">
        <v>8897</v>
      </c>
      <c r="U3404">
        <v>1</v>
      </c>
      <c r="V3404">
        <v>1</v>
      </c>
      <c r="W3404">
        <v>1</v>
      </c>
      <c r="X3404">
        <v>1</v>
      </c>
      <c r="Y3404">
        <v>0</v>
      </c>
      <c r="Z3404">
        <v>0</v>
      </c>
      <c r="AA3404">
        <v>0</v>
      </c>
      <c r="AB3404">
        <v>0</v>
      </c>
      <c r="AC3404">
        <v>0</v>
      </c>
      <c r="AD3404">
        <v>0</v>
      </c>
      <c r="AE3404">
        <v>1</v>
      </c>
      <c r="AF3404">
        <v>0</v>
      </c>
      <c r="AG3404">
        <v>0</v>
      </c>
      <c r="AH3404">
        <v>1</v>
      </c>
      <c r="AI3404">
        <v>0</v>
      </c>
      <c r="AJ3404">
        <v>0</v>
      </c>
      <c r="AK3404">
        <v>0</v>
      </c>
      <c r="AL3404">
        <v>0</v>
      </c>
      <c r="AM3404">
        <v>0</v>
      </c>
      <c r="AN3404">
        <v>0</v>
      </c>
      <c r="AO3404">
        <v>0</v>
      </c>
      <c r="AP3404">
        <v>0</v>
      </c>
      <c r="AQ3404">
        <v>0</v>
      </c>
      <c r="AR3404">
        <v>0</v>
      </c>
      <c r="AS3404">
        <v>0</v>
      </c>
      <c r="AT3404">
        <v>44484</v>
      </c>
      <c r="AU3404">
        <v>44514</v>
      </c>
      <c r="AV3404">
        <v>0</v>
      </c>
      <c r="AW3404">
        <v>1</v>
      </c>
      <c r="AX3404">
        <v>0</v>
      </c>
      <c r="AY3404">
        <v>2021</v>
      </c>
      <c r="AZ3404">
        <v>10</v>
      </c>
      <c r="BA3404">
        <v>30</v>
      </c>
      <c r="BB3404">
        <v>6</v>
      </c>
      <c r="BF3404">
        <v>2021</v>
      </c>
      <c r="BG3404" t="s">
        <v>104</v>
      </c>
      <c r="BH3404" t="s">
        <v>9822</v>
      </c>
      <c r="BI3404" t="s">
        <v>9789</v>
      </c>
      <c r="BJ3404" t="s">
        <v>9797</v>
      </c>
    </row>
    <row r="3405" spans="1:62" x14ac:dyDescent="0.35">
      <c r="A3405">
        <v>54383285</v>
      </c>
      <c r="B3405" t="s">
        <v>8896</v>
      </c>
      <c r="C3405" t="s">
        <v>61</v>
      </c>
      <c r="D3405" t="s">
        <v>1132</v>
      </c>
      <c r="E3405" t="s">
        <v>1418</v>
      </c>
      <c r="F3405">
        <v>27372708</v>
      </c>
      <c r="G3405" t="s">
        <v>1419</v>
      </c>
      <c r="H3405">
        <v>4.4000000000000004</v>
      </c>
      <c r="I3405" s="1">
        <v>44484</v>
      </c>
      <c r="J3405">
        <v>44514.999988425923</v>
      </c>
      <c r="L3405" t="s">
        <v>65</v>
      </c>
      <c r="M3405" t="s">
        <v>66</v>
      </c>
      <c r="N3405" t="s">
        <v>67</v>
      </c>
      <c r="O3405" t="s">
        <v>68</v>
      </c>
      <c r="P3405" t="s">
        <v>67</v>
      </c>
      <c r="Q3405" t="s">
        <v>70</v>
      </c>
      <c r="S3405" t="s">
        <v>71</v>
      </c>
      <c r="T3405" t="s">
        <v>8898</v>
      </c>
      <c r="U3405">
        <v>1</v>
      </c>
      <c r="V3405">
        <v>1</v>
      </c>
      <c r="W3405">
        <v>1</v>
      </c>
      <c r="X3405">
        <v>1</v>
      </c>
      <c r="Y3405">
        <v>0</v>
      </c>
      <c r="Z3405">
        <v>0</v>
      </c>
      <c r="AA3405">
        <v>0</v>
      </c>
      <c r="AB3405">
        <v>0</v>
      </c>
      <c r="AC3405">
        <v>0</v>
      </c>
      <c r="AD3405">
        <v>0</v>
      </c>
      <c r="AE3405">
        <v>1</v>
      </c>
      <c r="AF3405">
        <v>0</v>
      </c>
      <c r="AG3405">
        <v>0</v>
      </c>
      <c r="AH3405">
        <v>1</v>
      </c>
      <c r="AI3405">
        <v>0</v>
      </c>
      <c r="AJ3405">
        <v>0</v>
      </c>
      <c r="AK3405">
        <v>0</v>
      </c>
      <c r="AL3405">
        <v>0</v>
      </c>
      <c r="AM3405">
        <v>0</v>
      </c>
      <c r="AN3405">
        <v>0</v>
      </c>
      <c r="AO3405">
        <v>0</v>
      </c>
      <c r="AP3405">
        <v>0</v>
      </c>
      <c r="AQ3405">
        <v>0</v>
      </c>
      <c r="AR3405">
        <v>0</v>
      </c>
      <c r="AS3405">
        <v>0</v>
      </c>
      <c r="AT3405">
        <v>44484</v>
      </c>
      <c r="AU3405">
        <v>44514</v>
      </c>
      <c r="AV3405">
        <v>0</v>
      </c>
      <c r="AW3405">
        <v>1</v>
      </c>
      <c r="AX3405">
        <v>0</v>
      </c>
      <c r="AY3405">
        <v>2021</v>
      </c>
      <c r="AZ3405">
        <v>10</v>
      </c>
      <c r="BA3405">
        <v>30</v>
      </c>
      <c r="BB3405">
        <v>6</v>
      </c>
      <c r="BF3405">
        <v>2021</v>
      </c>
      <c r="BG3405" t="s">
        <v>104</v>
      </c>
      <c r="BH3405" t="s">
        <v>9822</v>
      </c>
      <c r="BI3405" t="s">
        <v>9789</v>
      </c>
      <c r="BJ3405" t="s">
        <v>9797</v>
      </c>
    </row>
    <row r="3406" spans="1:62" x14ac:dyDescent="0.35">
      <c r="A3406">
        <v>54384443</v>
      </c>
      <c r="B3406" t="s">
        <v>8899</v>
      </c>
      <c r="C3406" t="s">
        <v>75</v>
      </c>
      <c r="D3406" t="s">
        <v>165</v>
      </c>
      <c r="E3406" t="s">
        <v>346</v>
      </c>
      <c r="F3406">
        <v>37079664</v>
      </c>
      <c r="I3406" s="1">
        <v>44484</v>
      </c>
      <c r="J3406">
        <v>44514.999988425923</v>
      </c>
      <c r="L3406" t="s">
        <v>65</v>
      </c>
      <c r="M3406" t="s">
        <v>66</v>
      </c>
      <c r="N3406" t="s">
        <v>67</v>
      </c>
      <c r="O3406" t="s">
        <v>68</v>
      </c>
      <c r="P3406" t="s">
        <v>67</v>
      </c>
      <c r="Q3406" t="s">
        <v>70</v>
      </c>
      <c r="R3406" t="s">
        <v>8900</v>
      </c>
      <c r="S3406" t="s">
        <v>71</v>
      </c>
      <c r="T3406" t="s">
        <v>8901</v>
      </c>
      <c r="U3406">
        <v>1</v>
      </c>
      <c r="V3406">
        <v>1</v>
      </c>
      <c r="W3406">
        <v>1</v>
      </c>
      <c r="X3406">
        <v>1</v>
      </c>
      <c r="Y3406">
        <v>0</v>
      </c>
      <c r="Z3406">
        <v>0</v>
      </c>
      <c r="AA3406">
        <v>0</v>
      </c>
      <c r="AB3406">
        <v>0</v>
      </c>
      <c r="AC3406">
        <v>0</v>
      </c>
      <c r="AD3406">
        <v>0</v>
      </c>
      <c r="AE3406">
        <v>1</v>
      </c>
      <c r="AF3406">
        <v>0</v>
      </c>
      <c r="AG3406">
        <v>0</v>
      </c>
      <c r="AH3406">
        <v>1</v>
      </c>
      <c r="AI3406">
        <v>0</v>
      </c>
      <c r="AJ3406">
        <v>0</v>
      </c>
      <c r="AK3406">
        <v>0</v>
      </c>
      <c r="AL3406">
        <v>0</v>
      </c>
      <c r="AM3406">
        <v>0</v>
      </c>
      <c r="AN3406">
        <v>0</v>
      </c>
      <c r="AO3406">
        <v>0</v>
      </c>
      <c r="AP3406">
        <v>1</v>
      </c>
      <c r="AQ3406">
        <v>0</v>
      </c>
      <c r="AR3406">
        <v>0</v>
      </c>
      <c r="AS3406">
        <v>0</v>
      </c>
      <c r="AT3406">
        <v>44484</v>
      </c>
      <c r="AU3406">
        <v>44512</v>
      </c>
      <c r="AV3406">
        <v>1</v>
      </c>
      <c r="AW3406">
        <v>1</v>
      </c>
      <c r="AX3406">
        <v>0</v>
      </c>
      <c r="AY3406">
        <v>2021</v>
      </c>
      <c r="AZ3406">
        <v>10</v>
      </c>
      <c r="BA3406">
        <v>30</v>
      </c>
      <c r="BB3406">
        <v>7</v>
      </c>
      <c r="BC3406">
        <v>140000</v>
      </c>
      <c r="BD3406">
        <v>140000</v>
      </c>
      <c r="BE3406" t="s">
        <v>90</v>
      </c>
      <c r="BF3406">
        <v>2021</v>
      </c>
      <c r="BG3406" t="s">
        <v>73</v>
      </c>
      <c r="BH3406" t="s">
        <v>59</v>
      </c>
      <c r="BI3406" t="s">
        <v>9789</v>
      </c>
      <c r="BJ3406" t="s">
        <v>9797</v>
      </c>
    </row>
    <row r="3407" spans="1:62" x14ac:dyDescent="0.35">
      <c r="A3407">
        <v>54385180</v>
      </c>
      <c r="B3407" t="s">
        <v>8902</v>
      </c>
      <c r="C3407" t="s">
        <v>75</v>
      </c>
      <c r="D3407" t="s">
        <v>117</v>
      </c>
      <c r="E3407" t="s">
        <v>5097</v>
      </c>
      <c r="F3407">
        <v>22297007</v>
      </c>
      <c r="I3407" s="1">
        <v>44484</v>
      </c>
      <c r="J3407">
        <v>44514.999988425923</v>
      </c>
      <c r="L3407" t="s">
        <v>65</v>
      </c>
      <c r="M3407" t="s">
        <v>79</v>
      </c>
      <c r="N3407" t="s">
        <v>80</v>
      </c>
      <c r="Q3407" t="s">
        <v>102</v>
      </c>
      <c r="R3407" t="s">
        <v>8903</v>
      </c>
      <c r="S3407" t="s">
        <v>71</v>
      </c>
      <c r="T3407" t="s">
        <v>8904</v>
      </c>
      <c r="U3407">
        <v>1</v>
      </c>
      <c r="V3407">
        <v>1</v>
      </c>
      <c r="W3407">
        <v>0</v>
      </c>
      <c r="X3407">
        <v>1</v>
      </c>
      <c r="Y3407">
        <v>0</v>
      </c>
      <c r="Z3407">
        <v>0</v>
      </c>
      <c r="AA3407">
        <v>0</v>
      </c>
      <c r="AB3407">
        <v>0</v>
      </c>
      <c r="AC3407">
        <v>0</v>
      </c>
      <c r="AD3407">
        <v>1</v>
      </c>
      <c r="AE3407">
        <v>1</v>
      </c>
      <c r="AF3407">
        <v>1</v>
      </c>
      <c r="AG3407">
        <v>1</v>
      </c>
      <c r="AH3407">
        <v>1</v>
      </c>
      <c r="AI3407">
        <v>0</v>
      </c>
      <c r="AJ3407">
        <v>0</v>
      </c>
      <c r="AK3407">
        <v>0</v>
      </c>
      <c r="AL3407">
        <v>0</v>
      </c>
      <c r="AM3407">
        <v>0</v>
      </c>
      <c r="AN3407">
        <v>0</v>
      </c>
      <c r="AO3407">
        <v>0</v>
      </c>
      <c r="AP3407">
        <v>1</v>
      </c>
      <c r="AQ3407">
        <v>0</v>
      </c>
      <c r="AR3407">
        <v>0</v>
      </c>
      <c r="AS3407">
        <v>0</v>
      </c>
      <c r="AT3407">
        <v>44484</v>
      </c>
      <c r="AU3407">
        <v>44495</v>
      </c>
      <c r="AV3407">
        <v>0</v>
      </c>
      <c r="AW3407">
        <v>1</v>
      </c>
      <c r="AX3407">
        <v>0</v>
      </c>
      <c r="AY3407">
        <v>2021</v>
      </c>
      <c r="AZ3407">
        <v>10</v>
      </c>
      <c r="BA3407">
        <v>30</v>
      </c>
      <c r="BB3407">
        <v>9</v>
      </c>
      <c r="BC3407">
        <v>900</v>
      </c>
      <c r="BD3407">
        <v>1280</v>
      </c>
      <c r="BE3407" t="s">
        <v>546</v>
      </c>
      <c r="BF3407">
        <v>2021</v>
      </c>
      <c r="BG3407" t="s">
        <v>104</v>
      </c>
      <c r="BH3407" t="s">
        <v>59</v>
      </c>
      <c r="BI3407" t="s">
        <v>9789</v>
      </c>
      <c r="BJ3407" t="s">
        <v>9797</v>
      </c>
    </row>
    <row r="3408" spans="1:62" x14ac:dyDescent="0.35">
      <c r="A3408">
        <v>54385666</v>
      </c>
      <c r="B3408" t="s">
        <v>2122</v>
      </c>
      <c r="C3408" t="s">
        <v>75</v>
      </c>
      <c r="D3408" t="s">
        <v>193</v>
      </c>
      <c r="E3408" t="s">
        <v>1128</v>
      </c>
      <c r="F3408">
        <v>600892</v>
      </c>
      <c r="G3408" t="s">
        <v>1129</v>
      </c>
      <c r="H3408">
        <v>3</v>
      </c>
      <c r="I3408" s="1">
        <v>44484</v>
      </c>
      <c r="J3408">
        <v>44514.999988425923</v>
      </c>
      <c r="L3408" t="s">
        <v>65</v>
      </c>
      <c r="M3408" t="s">
        <v>120</v>
      </c>
      <c r="N3408" t="s">
        <v>121</v>
      </c>
      <c r="O3408" t="s">
        <v>168</v>
      </c>
      <c r="P3408" t="s">
        <v>121</v>
      </c>
      <c r="Q3408" t="s">
        <v>70</v>
      </c>
      <c r="S3408" t="s">
        <v>82</v>
      </c>
      <c r="T3408" t="s">
        <v>8905</v>
      </c>
      <c r="U3408">
        <v>1</v>
      </c>
      <c r="V3408">
        <v>1</v>
      </c>
      <c r="W3408">
        <v>1</v>
      </c>
      <c r="X3408">
        <v>1</v>
      </c>
      <c r="Y3408">
        <v>0</v>
      </c>
      <c r="Z3408">
        <v>0</v>
      </c>
      <c r="AA3408">
        <v>0</v>
      </c>
      <c r="AB3408">
        <v>0</v>
      </c>
      <c r="AC3408">
        <v>0</v>
      </c>
      <c r="AD3408">
        <v>0</v>
      </c>
      <c r="AE3408">
        <v>1</v>
      </c>
      <c r="AF3408">
        <v>0</v>
      </c>
      <c r="AG3408">
        <v>0</v>
      </c>
      <c r="AH3408">
        <v>1</v>
      </c>
      <c r="AI3408">
        <v>0</v>
      </c>
      <c r="AJ3408">
        <v>0</v>
      </c>
      <c r="AK3408">
        <v>0</v>
      </c>
      <c r="AL3408">
        <v>0</v>
      </c>
      <c r="AM3408">
        <v>0</v>
      </c>
      <c r="AN3408">
        <v>0</v>
      </c>
      <c r="AO3408">
        <v>0</v>
      </c>
      <c r="AP3408">
        <v>0</v>
      </c>
      <c r="AQ3408">
        <v>0</v>
      </c>
      <c r="AR3408">
        <v>0</v>
      </c>
      <c r="AS3408">
        <v>0</v>
      </c>
      <c r="AT3408">
        <v>44484</v>
      </c>
      <c r="AU3408">
        <v>44501</v>
      </c>
      <c r="AV3408">
        <v>0</v>
      </c>
      <c r="AW3408">
        <v>1</v>
      </c>
      <c r="AX3408">
        <v>0</v>
      </c>
      <c r="AY3408">
        <v>2021</v>
      </c>
      <c r="AZ3408">
        <v>10</v>
      </c>
      <c r="BA3408">
        <v>30</v>
      </c>
      <c r="BB3408">
        <v>6</v>
      </c>
      <c r="BF3408">
        <v>2021</v>
      </c>
      <c r="BG3408" t="s">
        <v>104</v>
      </c>
      <c r="BH3408" t="s">
        <v>9822</v>
      </c>
      <c r="BI3408" t="s">
        <v>9789</v>
      </c>
      <c r="BJ3408" t="s">
        <v>9797</v>
      </c>
    </row>
    <row r="3409" spans="1:62" x14ac:dyDescent="0.35">
      <c r="A3409">
        <v>54385788</v>
      </c>
      <c r="B3409" t="s">
        <v>8363</v>
      </c>
      <c r="C3409" t="s">
        <v>704</v>
      </c>
      <c r="D3409" t="s">
        <v>76</v>
      </c>
      <c r="E3409" t="s">
        <v>931</v>
      </c>
      <c r="F3409">
        <v>11268388</v>
      </c>
      <c r="G3409" t="s">
        <v>931</v>
      </c>
      <c r="H3409">
        <v>3</v>
      </c>
      <c r="I3409" s="1">
        <v>44484</v>
      </c>
      <c r="J3409">
        <v>44514.647893518522</v>
      </c>
      <c r="L3409" t="s">
        <v>65</v>
      </c>
      <c r="M3409" t="s">
        <v>120</v>
      </c>
      <c r="N3409" t="s">
        <v>121</v>
      </c>
      <c r="Q3409" t="s">
        <v>102</v>
      </c>
      <c r="R3409" t="s">
        <v>8365</v>
      </c>
      <c r="S3409" t="s">
        <v>71</v>
      </c>
      <c r="T3409" t="s">
        <v>8906</v>
      </c>
      <c r="U3409">
        <v>1</v>
      </c>
      <c r="V3409">
        <v>1</v>
      </c>
      <c r="W3409">
        <v>0</v>
      </c>
      <c r="X3409">
        <v>1</v>
      </c>
      <c r="Y3409">
        <v>0</v>
      </c>
      <c r="Z3409">
        <v>0</v>
      </c>
      <c r="AA3409">
        <v>0</v>
      </c>
      <c r="AB3409">
        <v>0</v>
      </c>
      <c r="AC3409">
        <v>0</v>
      </c>
      <c r="AD3409">
        <v>0</v>
      </c>
      <c r="AE3409">
        <v>1</v>
      </c>
      <c r="AF3409">
        <v>0</v>
      </c>
      <c r="AG3409">
        <v>0</v>
      </c>
      <c r="AH3409">
        <v>1</v>
      </c>
      <c r="AI3409">
        <v>0</v>
      </c>
      <c r="AJ3409">
        <v>0</v>
      </c>
      <c r="AK3409">
        <v>0</v>
      </c>
      <c r="AL3409">
        <v>0</v>
      </c>
      <c r="AM3409">
        <v>0</v>
      </c>
      <c r="AN3409">
        <v>0</v>
      </c>
      <c r="AO3409">
        <v>0</v>
      </c>
      <c r="AP3409">
        <v>0</v>
      </c>
      <c r="AQ3409">
        <v>0</v>
      </c>
      <c r="AR3409">
        <v>0</v>
      </c>
      <c r="AS3409">
        <v>0</v>
      </c>
      <c r="AT3409">
        <v>44484</v>
      </c>
      <c r="AU3409">
        <v>44514</v>
      </c>
      <c r="AV3409">
        <v>0</v>
      </c>
      <c r="AW3409">
        <v>1</v>
      </c>
      <c r="AX3409">
        <v>0</v>
      </c>
      <c r="AY3409">
        <v>2021</v>
      </c>
      <c r="AZ3409">
        <v>10</v>
      </c>
      <c r="BA3409">
        <v>29</v>
      </c>
      <c r="BB3409">
        <v>5</v>
      </c>
      <c r="BF3409">
        <v>2021</v>
      </c>
      <c r="BG3409" t="s">
        <v>104</v>
      </c>
      <c r="BH3409" t="s">
        <v>59</v>
      </c>
      <c r="BI3409" t="s">
        <v>9789</v>
      </c>
      <c r="BJ3409" t="s">
        <v>9797</v>
      </c>
    </row>
    <row r="3410" spans="1:62" x14ac:dyDescent="0.35">
      <c r="A3410">
        <v>54386013</v>
      </c>
      <c r="B3410" t="s">
        <v>8902</v>
      </c>
      <c r="C3410" t="s">
        <v>75</v>
      </c>
      <c r="D3410" t="s">
        <v>117</v>
      </c>
      <c r="E3410" t="s">
        <v>5097</v>
      </c>
      <c r="F3410">
        <v>22297007</v>
      </c>
      <c r="I3410" s="1">
        <v>44484</v>
      </c>
      <c r="J3410">
        <v>44514.999988425923</v>
      </c>
      <c r="L3410" t="s">
        <v>65</v>
      </c>
      <c r="M3410" t="s">
        <v>519</v>
      </c>
      <c r="N3410" t="s">
        <v>520</v>
      </c>
      <c r="Q3410" t="s">
        <v>70</v>
      </c>
      <c r="R3410" t="s">
        <v>8903</v>
      </c>
      <c r="S3410" t="s">
        <v>71</v>
      </c>
      <c r="T3410" t="s">
        <v>8907</v>
      </c>
      <c r="U3410">
        <v>1</v>
      </c>
      <c r="V3410">
        <v>1</v>
      </c>
      <c r="W3410">
        <v>0</v>
      </c>
      <c r="X3410">
        <v>1</v>
      </c>
      <c r="Y3410">
        <v>0</v>
      </c>
      <c r="Z3410">
        <v>0</v>
      </c>
      <c r="AA3410">
        <v>0</v>
      </c>
      <c r="AB3410">
        <v>0</v>
      </c>
      <c r="AC3410">
        <v>0</v>
      </c>
      <c r="AD3410">
        <v>1</v>
      </c>
      <c r="AE3410">
        <v>1</v>
      </c>
      <c r="AF3410">
        <v>1</v>
      </c>
      <c r="AG3410">
        <v>1</v>
      </c>
      <c r="AH3410">
        <v>1</v>
      </c>
      <c r="AI3410">
        <v>0</v>
      </c>
      <c r="AJ3410">
        <v>0</v>
      </c>
      <c r="AK3410">
        <v>0</v>
      </c>
      <c r="AL3410">
        <v>0</v>
      </c>
      <c r="AM3410">
        <v>0</v>
      </c>
      <c r="AN3410">
        <v>0</v>
      </c>
      <c r="AO3410">
        <v>0</v>
      </c>
      <c r="AP3410">
        <v>1</v>
      </c>
      <c r="AQ3410">
        <v>0</v>
      </c>
      <c r="AR3410">
        <v>0</v>
      </c>
      <c r="AS3410">
        <v>0</v>
      </c>
      <c r="AT3410">
        <v>44484</v>
      </c>
      <c r="AU3410">
        <v>44495</v>
      </c>
      <c r="AV3410">
        <v>0</v>
      </c>
      <c r="AW3410">
        <v>1</v>
      </c>
      <c r="AX3410">
        <v>0</v>
      </c>
      <c r="AY3410">
        <v>2021</v>
      </c>
      <c r="AZ3410">
        <v>10</v>
      </c>
      <c r="BA3410">
        <v>30</v>
      </c>
      <c r="BB3410">
        <v>9</v>
      </c>
      <c r="BC3410">
        <v>900</v>
      </c>
      <c r="BD3410">
        <v>1280</v>
      </c>
      <c r="BE3410" t="s">
        <v>546</v>
      </c>
      <c r="BF3410">
        <v>2021</v>
      </c>
      <c r="BG3410" t="s">
        <v>104</v>
      </c>
      <c r="BH3410" t="s">
        <v>59</v>
      </c>
      <c r="BI3410" t="s">
        <v>9789</v>
      </c>
      <c r="BJ3410" t="s">
        <v>9797</v>
      </c>
    </row>
    <row r="3411" spans="1:62" x14ac:dyDescent="0.35">
      <c r="A3411">
        <v>54386176</v>
      </c>
      <c r="B3411" t="s">
        <v>8363</v>
      </c>
      <c r="C3411" t="s">
        <v>704</v>
      </c>
      <c r="D3411" t="s">
        <v>76</v>
      </c>
      <c r="E3411" t="s">
        <v>931</v>
      </c>
      <c r="F3411">
        <v>11268388</v>
      </c>
      <c r="G3411" t="s">
        <v>931</v>
      </c>
      <c r="H3411">
        <v>3</v>
      </c>
      <c r="I3411" s="1">
        <v>44484</v>
      </c>
      <c r="J3411">
        <v>44514.65452546296</v>
      </c>
      <c r="L3411" t="s">
        <v>65</v>
      </c>
      <c r="M3411" t="s">
        <v>120</v>
      </c>
      <c r="N3411" t="s">
        <v>121</v>
      </c>
      <c r="Q3411" t="s">
        <v>102</v>
      </c>
      <c r="R3411" t="s">
        <v>8365</v>
      </c>
      <c r="S3411" t="s">
        <v>71</v>
      </c>
      <c r="T3411" t="s">
        <v>8908</v>
      </c>
      <c r="U3411">
        <v>1</v>
      </c>
      <c r="V3411">
        <v>1</v>
      </c>
      <c r="W3411">
        <v>0</v>
      </c>
      <c r="X3411">
        <v>1</v>
      </c>
      <c r="Y3411">
        <v>0</v>
      </c>
      <c r="Z3411">
        <v>0</v>
      </c>
      <c r="AA3411">
        <v>0</v>
      </c>
      <c r="AB3411">
        <v>0</v>
      </c>
      <c r="AC3411">
        <v>0</v>
      </c>
      <c r="AD3411">
        <v>0</v>
      </c>
      <c r="AE3411">
        <v>1</v>
      </c>
      <c r="AF3411">
        <v>0</v>
      </c>
      <c r="AG3411">
        <v>0</v>
      </c>
      <c r="AH3411">
        <v>1</v>
      </c>
      <c r="AI3411">
        <v>0</v>
      </c>
      <c r="AJ3411">
        <v>0</v>
      </c>
      <c r="AK3411">
        <v>0</v>
      </c>
      <c r="AL3411">
        <v>0</v>
      </c>
      <c r="AM3411">
        <v>0</v>
      </c>
      <c r="AN3411">
        <v>0</v>
      </c>
      <c r="AO3411">
        <v>0</v>
      </c>
      <c r="AP3411">
        <v>0</v>
      </c>
      <c r="AQ3411">
        <v>0</v>
      </c>
      <c r="AR3411">
        <v>0</v>
      </c>
      <c r="AS3411">
        <v>0</v>
      </c>
      <c r="AT3411">
        <v>44484</v>
      </c>
      <c r="AU3411">
        <v>44514</v>
      </c>
      <c r="AV3411">
        <v>0</v>
      </c>
      <c r="AW3411">
        <v>1</v>
      </c>
      <c r="AX3411">
        <v>0</v>
      </c>
      <c r="AY3411">
        <v>2021</v>
      </c>
      <c r="AZ3411">
        <v>10</v>
      </c>
      <c r="BA3411">
        <v>29</v>
      </c>
      <c r="BB3411">
        <v>5</v>
      </c>
      <c r="BF3411">
        <v>2021</v>
      </c>
      <c r="BG3411" t="s">
        <v>104</v>
      </c>
      <c r="BH3411" t="s">
        <v>59</v>
      </c>
      <c r="BI3411" t="s">
        <v>9789</v>
      </c>
      <c r="BJ3411" t="s">
        <v>9797</v>
      </c>
    </row>
    <row r="3412" spans="1:62" x14ac:dyDescent="0.35">
      <c r="A3412">
        <v>54386672</v>
      </c>
      <c r="B3412" t="s">
        <v>98</v>
      </c>
      <c r="C3412" t="s">
        <v>75</v>
      </c>
      <c r="D3412" t="s">
        <v>85</v>
      </c>
      <c r="E3412" t="s">
        <v>8909</v>
      </c>
      <c r="F3412">
        <v>1383282</v>
      </c>
      <c r="G3412" t="s">
        <v>8909</v>
      </c>
      <c r="H3412">
        <v>3.8</v>
      </c>
      <c r="I3412" s="1">
        <v>44484</v>
      </c>
      <c r="J3412">
        <v>44514.66375</v>
      </c>
      <c r="L3412" t="s">
        <v>65</v>
      </c>
      <c r="M3412" t="s">
        <v>66</v>
      </c>
      <c r="N3412" t="s">
        <v>67</v>
      </c>
      <c r="Q3412" t="s">
        <v>70</v>
      </c>
      <c r="S3412" t="s">
        <v>71</v>
      </c>
      <c r="T3412" t="s">
        <v>8910</v>
      </c>
      <c r="U3412">
        <v>1</v>
      </c>
      <c r="V3412">
        <v>1</v>
      </c>
      <c r="W3412">
        <v>1</v>
      </c>
      <c r="X3412">
        <v>1</v>
      </c>
      <c r="Y3412">
        <v>0</v>
      </c>
      <c r="Z3412">
        <v>0</v>
      </c>
      <c r="AA3412">
        <v>0</v>
      </c>
      <c r="AB3412">
        <v>0</v>
      </c>
      <c r="AC3412">
        <v>0</v>
      </c>
      <c r="AD3412">
        <v>0</v>
      </c>
      <c r="AE3412">
        <v>1</v>
      </c>
      <c r="AF3412">
        <v>0</v>
      </c>
      <c r="AG3412">
        <v>0</v>
      </c>
      <c r="AH3412">
        <v>1</v>
      </c>
      <c r="AI3412">
        <v>0</v>
      </c>
      <c r="AJ3412">
        <v>0</v>
      </c>
      <c r="AK3412">
        <v>0</v>
      </c>
      <c r="AL3412">
        <v>0</v>
      </c>
      <c r="AM3412">
        <v>0</v>
      </c>
      <c r="AN3412">
        <v>0</v>
      </c>
      <c r="AO3412">
        <v>0</v>
      </c>
      <c r="AP3412">
        <v>0</v>
      </c>
      <c r="AQ3412">
        <v>0</v>
      </c>
      <c r="AR3412">
        <v>0</v>
      </c>
      <c r="AS3412">
        <v>0</v>
      </c>
      <c r="AT3412">
        <v>44484</v>
      </c>
      <c r="AU3412">
        <v>44514</v>
      </c>
      <c r="AV3412">
        <v>0</v>
      </c>
      <c r="AW3412">
        <v>1</v>
      </c>
      <c r="AX3412">
        <v>0</v>
      </c>
      <c r="AY3412">
        <v>2021</v>
      </c>
      <c r="AZ3412">
        <v>10</v>
      </c>
      <c r="BA3412">
        <v>29</v>
      </c>
      <c r="BB3412">
        <v>6</v>
      </c>
      <c r="BF3412">
        <v>2021</v>
      </c>
      <c r="BG3412" t="s">
        <v>104</v>
      </c>
      <c r="BH3412" t="s">
        <v>9822</v>
      </c>
      <c r="BI3412" t="s">
        <v>9789</v>
      </c>
      <c r="BJ3412" t="s">
        <v>9797</v>
      </c>
    </row>
    <row r="3413" spans="1:62" x14ac:dyDescent="0.35">
      <c r="A3413">
        <v>54388413</v>
      </c>
      <c r="B3413" t="s">
        <v>8067</v>
      </c>
      <c r="C3413" t="s">
        <v>75</v>
      </c>
      <c r="D3413" t="s">
        <v>76</v>
      </c>
      <c r="E3413" t="s">
        <v>5712</v>
      </c>
      <c r="F3413">
        <v>35293445</v>
      </c>
      <c r="I3413" s="1">
        <v>44484</v>
      </c>
      <c r="J3413">
        <v>44514.690046296288</v>
      </c>
      <c r="L3413" t="s">
        <v>65</v>
      </c>
      <c r="M3413" t="s">
        <v>197</v>
      </c>
      <c r="N3413" t="s">
        <v>198</v>
      </c>
      <c r="O3413" t="s">
        <v>168</v>
      </c>
      <c r="P3413" t="s">
        <v>198</v>
      </c>
      <c r="Q3413" t="s">
        <v>70</v>
      </c>
      <c r="R3413" t="s">
        <v>8911</v>
      </c>
      <c r="S3413" t="s">
        <v>71</v>
      </c>
      <c r="T3413" t="s">
        <v>8912</v>
      </c>
      <c r="U3413">
        <v>1</v>
      </c>
      <c r="V3413">
        <v>1</v>
      </c>
      <c r="W3413">
        <v>1</v>
      </c>
      <c r="X3413">
        <v>1</v>
      </c>
      <c r="Y3413">
        <v>0</v>
      </c>
      <c r="Z3413">
        <v>0</v>
      </c>
      <c r="AA3413">
        <v>0</v>
      </c>
      <c r="AB3413">
        <v>0</v>
      </c>
      <c r="AC3413">
        <v>0</v>
      </c>
      <c r="AD3413">
        <v>0</v>
      </c>
      <c r="AE3413">
        <v>1</v>
      </c>
      <c r="AF3413">
        <v>1</v>
      </c>
      <c r="AG3413">
        <v>0</v>
      </c>
      <c r="AH3413">
        <v>1</v>
      </c>
      <c r="AI3413">
        <v>0</v>
      </c>
      <c r="AJ3413">
        <v>0</v>
      </c>
      <c r="AK3413">
        <v>0</v>
      </c>
      <c r="AL3413">
        <v>0</v>
      </c>
      <c r="AM3413">
        <v>0</v>
      </c>
      <c r="AN3413">
        <v>0</v>
      </c>
      <c r="AO3413">
        <v>0</v>
      </c>
      <c r="AP3413">
        <v>0</v>
      </c>
      <c r="AQ3413">
        <v>0</v>
      </c>
      <c r="AR3413">
        <v>0</v>
      </c>
      <c r="AS3413">
        <v>0</v>
      </c>
      <c r="AT3413">
        <v>44484</v>
      </c>
      <c r="AU3413">
        <v>44514</v>
      </c>
      <c r="AV3413">
        <v>1</v>
      </c>
      <c r="AW3413">
        <v>1</v>
      </c>
      <c r="AX3413">
        <v>0</v>
      </c>
      <c r="AY3413">
        <v>2021</v>
      </c>
      <c r="AZ3413">
        <v>10</v>
      </c>
      <c r="BA3413">
        <v>29</v>
      </c>
      <c r="BB3413">
        <v>7</v>
      </c>
      <c r="BC3413">
        <v>140000</v>
      </c>
      <c r="BD3413">
        <v>150000</v>
      </c>
      <c r="BE3413" t="s">
        <v>90</v>
      </c>
      <c r="BF3413">
        <v>2021</v>
      </c>
      <c r="BG3413" t="s">
        <v>73</v>
      </c>
      <c r="BH3413" t="s">
        <v>59</v>
      </c>
      <c r="BI3413" t="s">
        <v>9789</v>
      </c>
      <c r="BJ3413" t="s">
        <v>9797</v>
      </c>
    </row>
    <row r="3414" spans="1:62" x14ac:dyDescent="0.35">
      <c r="A3414">
        <v>54388640</v>
      </c>
      <c r="B3414" t="s">
        <v>116</v>
      </c>
      <c r="C3414" t="s">
        <v>75</v>
      </c>
      <c r="D3414" t="s">
        <v>165</v>
      </c>
      <c r="E3414" t="s">
        <v>370</v>
      </c>
      <c r="F3414">
        <v>22081129</v>
      </c>
      <c r="I3414" s="1">
        <v>44484</v>
      </c>
      <c r="J3414">
        <v>44514.694571759261</v>
      </c>
      <c r="L3414" t="s">
        <v>65</v>
      </c>
      <c r="M3414" t="s">
        <v>120</v>
      </c>
      <c r="N3414" t="s">
        <v>121</v>
      </c>
      <c r="Q3414" t="s">
        <v>70</v>
      </c>
      <c r="R3414" t="s">
        <v>8913</v>
      </c>
      <c r="S3414" t="s">
        <v>71</v>
      </c>
      <c r="T3414" t="s">
        <v>8914</v>
      </c>
      <c r="U3414">
        <v>1</v>
      </c>
      <c r="V3414">
        <v>1</v>
      </c>
      <c r="W3414">
        <v>1</v>
      </c>
      <c r="X3414">
        <v>1</v>
      </c>
      <c r="Y3414">
        <v>0</v>
      </c>
      <c r="Z3414">
        <v>0</v>
      </c>
      <c r="AA3414">
        <v>0</v>
      </c>
      <c r="AB3414">
        <v>0</v>
      </c>
      <c r="AC3414">
        <v>0</v>
      </c>
      <c r="AD3414">
        <v>0</v>
      </c>
      <c r="AE3414">
        <v>1</v>
      </c>
      <c r="AF3414">
        <v>0</v>
      </c>
      <c r="AG3414">
        <v>0</v>
      </c>
      <c r="AH3414">
        <v>1</v>
      </c>
      <c r="AI3414">
        <v>0</v>
      </c>
      <c r="AJ3414">
        <v>0</v>
      </c>
      <c r="AK3414">
        <v>0</v>
      </c>
      <c r="AL3414">
        <v>0</v>
      </c>
      <c r="AM3414">
        <v>0</v>
      </c>
      <c r="AN3414">
        <v>0</v>
      </c>
      <c r="AO3414">
        <v>0</v>
      </c>
      <c r="AP3414">
        <v>1</v>
      </c>
      <c r="AQ3414">
        <v>0</v>
      </c>
      <c r="AR3414">
        <v>0</v>
      </c>
      <c r="AS3414">
        <v>0</v>
      </c>
      <c r="AT3414">
        <v>44484</v>
      </c>
      <c r="AU3414">
        <v>44514</v>
      </c>
      <c r="AV3414">
        <v>1</v>
      </c>
      <c r="AW3414">
        <v>1</v>
      </c>
      <c r="AX3414">
        <v>0</v>
      </c>
      <c r="AY3414">
        <v>2021</v>
      </c>
      <c r="AZ3414">
        <v>10</v>
      </c>
      <c r="BA3414">
        <v>29</v>
      </c>
      <c r="BB3414">
        <v>7</v>
      </c>
      <c r="BF3414">
        <v>2021</v>
      </c>
      <c r="BG3414" t="s">
        <v>73</v>
      </c>
      <c r="BH3414" t="s">
        <v>59</v>
      </c>
      <c r="BI3414" t="s">
        <v>9789</v>
      </c>
      <c r="BJ3414" t="s">
        <v>9797</v>
      </c>
    </row>
    <row r="3415" spans="1:62" x14ac:dyDescent="0.35">
      <c r="A3415">
        <v>54389285</v>
      </c>
      <c r="B3415" t="s">
        <v>6502</v>
      </c>
      <c r="C3415" t="s">
        <v>75</v>
      </c>
      <c r="D3415" t="s">
        <v>117</v>
      </c>
      <c r="E3415" t="s">
        <v>6503</v>
      </c>
      <c r="F3415">
        <v>39371635</v>
      </c>
      <c r="I3415" s="1">
        <v>44484</v>
      </c>
      <c r="J3415">
        <v>44514.999988425923</v>
      </c>
      <c r="L3415" t="s">
        <v>65</v>
      </c>
      <c r="M3415" t="s">
        <v>66</v>
      </c>
      <c r="N3415" t="s">
        <v>67</v>
      </c>
      <c r="O3415" t="s">
        <v>68</v>
      </c>
      <c r="P3415" t="s">
        <v>67</v>
      </c>
      <c r="Q3415" t="s">
        <v>70</v>
      </c>
      <c r="R3415" t="s">
        <v>6505</v>
      </c>
      <c r="S3415" t="s">
        <v>71</v>
      </c>
      <c r="T3415" t="s">
        <v>8915</v>
      </c>
      <c r="U3415">
        <v>0</v>
      </c>
      <c r="V3415">
        <v>1</v>
      </c>
      <c r="W3415">
        <v>0</v>
      </c>
      <c r="X3415">
        <v>1</v>
      </c>
      <c r="Y3415">
        <v>0</v>
      </c>
      <c r="Z3415">
        <v>0</v>
      </c>
      <c r="AA3415">
        <v>0</v>
      </c>
      <c r="AB3415">
        <v>0</v>
      </c>
      <c r="AC3415">
        <v>0</v>
      </c>
      <c r="AD3415">
        <v>0</v>
      </c>
      <c r="AE3415">
        <v>1</v>
      </c>
      <c r="AF3415">
        <v>0</v>
      </c>
      <c r="AG3415">
        <v>0</v>
      </c>
      <c r="AH3415">
        <v>1</v>
      </c>
      <c r="AI3415">
        <v>0</v>
      </c>
      <c r="AJ3415">
        <v>0</v>
      </c>
      <c r="AK3415">
        <v>0</v>
      </c>
      <c r="AL3415">
        <v>0</v>
      </c>
      <c r="AM3415">
        <v>0</v>
      </c>
      <c r="AN3415">
        <v>0</v>
      </c>
      <c r="AO3415">
        <v>0</v>
      </c>
      <c r="AP3415">
        <v>0</v>
      </c>
      <c r="AQ3415">
        <v>0</v>
      </c>
      <c r="AR3415">
        <v>0</v>
      </c>
      <c r="AS3415">
        <v>0</v>
      </c>
      <c r="AT3415">
        <v>44484</v>
      </c>
      <c r="AU3415">
        <v>44512</v>
      </c>
      <c r="AV3415">
        <v>0</v>
      </c>
      <c r="AW3415">
        <v>1</v>
      </c>
      <c r="AX3415">
        <v>0</v>
      </c>
      <c r="AY3415">
        <v>2021</v>
      </c>
      <c r="AZ3415">
        <v>10</v>
      </c>
      <c r="BA3415">
        <v>30</v>
      </c>
      <c r="BB3415">
        <v>4</v>
      </c>
      <c r="BC3415">
        <v>56000</v>
      </c>
      <c r="BD3415">
        <v>59999</v>
      </c>
      <c r="BE3415" t="s">
        <v>90</v>
      </c>
      <c r="BF3415">
        <v>2021</v>
      </c>
      <c r="BG3415" t="s">
        <v>104</v>
      </c>
      <c r="BH3415" t="s">
        <v>59</v>
      </c>
      <c r="BI3415" t="s">
        <v>9789</v>
      </c>
      <c r="BJ3415" t="s">
        <v>9797</v>
      </c>
    </row>
    <row r="3416" spans="1:62" x14ac:dyDescent="0.35">
      <c r="A3416">
        <v>54389321</v>
      </c>
      <c r="B3416" t="s">
        <v>6502</v>
      </c>
      <c r="C3416" t="s">
        <v>75</v>
      </c>
      <c r="D3416" t="s">
        <v>117</v>
      </c>
      <c r="E3416" t="s">
        <v>6503</v>
      </c>
      <c r="F3416">
        <v>39371635</v>
      </c>
      <c r="I3416" s="1">
        <v>44484</v>
      </c>
      <c r="J3416">
        <v>44514.999988425923</v>
      </c>
      <c r="L3416" t="s">
        <v>65</v>
      </c>
      <c r="M3416" t="s">
        <v>120</v>
      </c>
      <c r="N3416" t="s">
        <v>121</v>
      </c>
      <c r="O3416" t="s">
        <v>168</v>
      </c>
      <c r="P3416" t="s">
        <v>121</v>
      </c>
      <c r="Q3416" t="s">
        <v>70</v>
      </c>
      <c r="R3416" t="s">
        <v>6505</v>
      </c>
      <c r="S3416" t="s">
        <v>71</v>
      </c>
      <c r="T3416" t="s">
        <v>8916</v>
      </c>
      <c r="U3416">
        <v>0</v>
      </c>
      <c r="V3416">
        <v>1</v>
      </c>
      <c r="W3416">
        <v>0</v>
      </c>
      <c r="X3416">
        <v>1</v>
      </c>
      <c r="Y3416">
        <v>0</v>
      </c>
      <c r="Z3416">
        <v>0</v>
      </c>
      <c r="AA3416">
        <v>0</v>
      </c>
      <c r="AB3416">
        <v>0</v>
      </c>
      <c r="AC3416">
        <v>0</v>
      </c>
      <c r="AD3416">
        <v>0</v>
      </c>
      <c r="AE3416">
        <v>1</v>
      </c>
      <c r="AF3416">
        <v>0</v>
      </c>
      <c r="AG3416">
        <v>0</v>
      </c>
      <c r="AH3416">
        <v>1</v>
      </c>
      <c r="AI3416">
        <v>0</v>
      </c>
      <c r="AJ3416">
        <v>0</v>
      </c>
      <c r="AK3416">
        <v>0</v>
      </c>
      <c r="AL3416">
        <v>0</v>
      </c>
      <c r="AM3416">
        <v>0</v>
      </c>
      <c r="AN3416">
        <v>0</v>
      </c>
      <c r="AO3416">
        <v>0</v>
      </c>
      <c r="AP3416">
        <v>0</v>
      </c>
      <c r="AQ3416">
        <v>0</v>
      </c>
      <c r="AR3416">
        <v>0</v>
      </c>
      <c r="AS3416">
        <v>0</v>
      </c>
      <c r="AT3416">
        <v>44484</v>
      </c>
      <c r="AU3416">
        <v>44512</v>
      </c>
      <c r="AV3416">
        <v>0</v>
      </c>
      <c r="AW3416">
        <v>1</v>
      </c>
      <c r="AX3416">
        <v>0</v>
      </c>
      <c r="AY3416">
        <v>2021</v>
      </c>
      <c r="AZ3416">
        <v>10</v>
      </c>
      <c r="BA3416">
        <v>30</v>
      </c>
      <c r="BB3416">
        <v>4</v>
      </c>
      <c r="BC3416">
        <v>56000</v>
      </c>
      <c r="BD3416">
        <v>59999</v>
      </c>
      <c r="BE3416" t="s">
        <v>90</v>
      </c>
      <c r="BF3416">
        <v>2021</v>
      </c>
      <c r="BG3416" t="s">
        <v>104</v>
      </c>
      <c r="BH3416" t="s">
        <v>59</v>
      </c>
      <c r="BI3416" t="s">
        <v>9789</v>
      </c>
      <c r="BJ3416" t="s">
        <v>9797</v>
      </c>
    </row>
    <row r="3417" spans="1:62" x14ac:dyDescent="0.35">
      <c r="A3417">
        <v>54389823</v>
      </c>
      <c r="B3417" t="s">
        <v>116</v>
      </c>
      <c r="C3417" t="s">
        <v>75</v>
      </c>
      <c r="D3417" t="s">
        <v>236</v>
      </c>
      <c r="E3417" t="s">
        <v>8917</v>
      </c>
      <c r="F3417">
        <v>18396347</v>
      </c>
      <c r="G3417" t="s">
        <v>8917</v>
      </c>
      <c r="H3417">
        <v>3.3</v>
      </c>
      <c r="I3417" s="1">
        <v>44484</v>
      </c>
      <c r="J3417">
        <v>44514.999988425923</v>
      </c>
      <c r="L3417" t="s">
        <v>65</v>
      </c>
      <c r="M3417" t="s">
        <v>66</v>
      </c>
      <c r="N3417" t="s">
        <v>67</v>
      </c>
      <c r="O3417" t="s">
        <v>68</v>
      </c>
      <c r="P3417" t="s">
        <v>67</v>
      </c>
      <c r="Q3417" t="s">
        <v>70</v>
      </c>
      <c r="S3417" t="s">
        <v>71</v>
      </c>
      <c r="T3417" t="s">
        <v>8918</v>
      </c>
      <c r="U3417">
        <v>1</v>
      </c>
      <c r="V3417">
        <v>1</v>
      </c>
      <c r="W3417">
        <v>1</v>
      </c>
      <c r="X3417">
        <v>1</v>
      </c>
      <c r="Y3417">
        <v>0</v>
      </c>
      <c r="Z3417">
        <v>0</v>
      </c>
      <c r="AA3417">
        <v>0</v>
      </c>
      <c r="AB3417">
        <v>0</v>
      </c>
      <c r="AC3417">
        <v>0</v>
      </c>
      <c r="AD3417">
        <v>1</v>
      </c>
      <c r="AE3417">
        <v>1</v>
      </c>
      <c r="AF3417">
        <v>0</v>
      </c>
      <c r="AG3417">
        <v>0</v>
      </c>
      <c r="AH3417">
        <v>1</v>
      </c>
      <c r="AI3417">
        <v>0</v>
      </c>
      <c r="AJ3417">
        <v>0</v>
      </c>
      <c r="AK3417">
        <v>0</v>
      </c>
      <c r="AL3417">
        <v>0</v>
      </c>
      <c r="AM3417">
        <v>0</v>
      </c>
      <c r="AN3417">
        <v>0</v>
      </c>
      <c r="AO3417">
        <v>0</v>
      </c>
      <c r="AP3417">
        <v>1</v>
      </c>
      <c r="AQ3417">
        <v>0</v>
      </c>
      <c r="AR3417">
        <v>0</v>
      </c>
      <c r="AS3417">
        <v>0</v>
      </c>
      <c r="AT3417">
        <v>44484</v>
      </c>
      <c r="AU3417">
        <v>44514</v>
      </c>
      <c r="AV3417">
        <v>0</v>
      </c>
      <c r="AW3417">
        <v>1</v>
      </c>
      <c r="AX3417">
        <v>0</v>
      </c>
      <c r="AY3417">
        <v>2021</v>
      </c>
      <c r="AZ3417">
        <v>10</v>
      </c>
      <c r="BA3417">
        <v>30</v>
      </c>
      <c r="BB3417">
        <v>8</v>
      </c>
      <c r="BF3417">
        <v>2021</v>
      </c>
      <c r="BG3417" t="s">
        <v>104</v>
      </c>
      <c r="BH3417" t="s">
        <v>9822</v>
      </c>
      <c r="BI3417" t="s">
        <v>9789</v>
      </c>
      <c r="BJ3417" t="s">
        <v>9797</v>
      </c>
    </row>
    <row r="3418" spans="1:62" x14ac:dyDescent="0.35">
      <c r="A3418">
        <v>54390394</v>
      </c>
      <c r="B3418" t="s">
        <v>383</v>
      </c>
      <c r="C3418" t="s">
        <v>75</v>
      </c>
      <c r="D3418" t="s">
        <v>2384</v>
      </c>
      <c r="E3418" t="s">
        <v>8919</v>
      </c>
      <c r="F3418">
        <v>39690466</v>
      </c>
      <c r="I3418" s="1">
        <v>44484</v>
      </c>
      <c r="J3418">
        <v>44514.725324074083</v>
      </c>
      <c r="L3418" t="s">
        <v>65</v>
      </c>
      <c r="M3418" t="s">
        <v>197</v>
      </c>
      <c r="N3418" t="s">
        <v>198</v>
      </c>
      <c r="O3418" t="s">
        <v>168</v>
      </c>
      <c r="P3418" t="s">
        <v>198</v>
      </c>
      <c r="Q3418" t="s">
        <v>70</v>
      </c>
      <c r="S3418" t="s">
        <v>71</v>
      </c>
      <c r="T3418" t="s">
        <v>8920</v>
      </c>
      <c r="U3418">
        <v>1</v>
      </c>
      <c r="V3418">
        <v>1</v>
      </c>
      <c r="W3418">
        <v>1</v>
      </c>
      <c r="X3418">
        <v>1</v>
      </c>
      <c r="Y3418">
        <v>0</v>
      </c>
      <c r="Z3418">
        <v>0</v>
      </c>
      <c r="AA3418">
        <v>0</v>
      </c>
      <c r="AB3418">
        <v>0</v>
      </c>
      <c r="AC3418">
        <v>0</v>
      </c>
      <c r="AD3418">
        <v>0</v>
      </c>
      <c r="AE3418">
        <v>1</v>
      </c>
      <c r="AF3418">
        <v>1</v>
      </c>
      <c r="AG3418">
        <v>0</v>
      </c>
      <c r="AH3418">
        <v>1</v>
      </c>
      <c r="AI3418">
        <v>0</v>
      </c>
      <c r="AJ3418">
        <v>0</v>
      </c>
      <c r="AK3418">
        <v>0</v>
      </c>
      <c r="AL3418">
        <v>0</v>
      </c>
      <c r="AM3418">
        <v>0</v>
      </c>
      <c r="AN3418">
        <v>0</v>
      </c>
      <c r="AO3418">
        <v>0</v>
      </c>
      <c r="AP3418">
        <v>0</v>
      </c>
      <c r="AQ3418">
        <v>0</v>
      </c>
      <c r="AR3418">
        <v>0</v>
      </c>
      <c r="AS3418">
        <v>0</v>
      </c>
      <c r="AT3418">
        <v>44484</v>
      </c>
      <c r="AU3418">
        <v>44514</v>
      </c>
      <c r="AV3418">
        <v>0</v>
      </c>
      <c r="AW3418">
        <v>1</v>
      </c>
      <c r="AX3418">
        <v>0</v>
      </c>
      <c r="AY3418">
        <v>2021</v>
      </c>
      <c r="AZ3418">
        <v>10</v>
      </c>
      <c r="BA3418">
        <v>29</v>
      </c>
      <c r="BB3418">
        <v>7</v>
      </c>
      <c r="BF3418">
        <v>2021</v>
      </c>
      <c r="BG3418" t="s">
        <v>104</v>
      </c>
      <c r="BH3418" t="s">
        <v>9822</v>
      </c>
      <c r="BI3418" t="s">
        <v>9789</v>
      </c>
      <c r="BJ3418" t="s">
        <v>9797</v>
      </c>
    </row>
    <row r="3419" spans="1:62" x14ac:dyDescent="0.35">
      <c r="A3419">
        <v>54397189</v>
      </c>
      <c r="B3419" t="s">
        <v>8921</v>
      </c>
      <c r="C3419" t="s">
        <v>75</v>
      </c>
      <c r="D3419" t="s">
        <v>2384</v>
      </c>
      <c r="E3419" t="s">
        <v>8922</v>
      </c>
      <c r="F3419">
        <v>19613163</v>
      </c>
      <c r="I3419" s="1">
        <v>44486</v>
      </c>
      <c r="J3419">
        <v>44516.999988425923</v>
      </c>
      <c r="L3419" t="s">
        <v>65</v>
      </c>
      <c r="M3419" t="s">
        <v>197</v>
      </c>
      <c r="N3419" t="s">
        <v>198</v>
      </c>
      <c r="O3419" t="s">
        <v>168</v>
      </c>
      <c r="P3419" t="s">
        <v>198</v>
      </c>
      <c r="Q3419" t="s">
        <v>70</v>
      </c>
      <c r="R3419" t="s">
        <v>8923</v>
      </c>
      <c r="S3419" t="s">
        <v>71</v>
      </c>
      <c r="T3419" t="s">
        <v>8924</v>
      </c>
      <c r="U3419">
        <v>1</v>
      </c>
      <c r="V3419">
        <v>1</v>
      </c>
      <c r="W3419">
        <v>1</v>
      </c>
      <c r="X3419">
        <v>1</v>
      </c>
      <c r="Y3419">
        <v>0</v>
      </c>
      <c r="Z3419">
        <v>0</v>
      </c>
      <c r="AA3419">
        <v>0</v>
      </c>
      <c r="AB3419">
        <v>0</v>
      </c>
      <c r="AC3419">
        <v>0</v>
      </c>
      <c r="AD3419">
        <v>0</v>
      </c>
      <c r="AE3419">
        <v>1</v>
      </c>
      <c r="AF3419">
        <v>1</v>
      </c>
      <c r="AG3419">
        <v>0</v>
      </c>
      <c r="AH3419">
        <v>1</v>
      </c>
      <c r="AI3419">
        <v>0</v>
      </c>
      <c r="AJ3419">
        <v>0</v>
      </c>
      <c r="AK3419">
        <v>0</v>
      </c>
      <c r="AL3419">
        <v>0</v>
      </c>
      <c r="AM3419">
        <v>0</v>
      </c>
      <c r="AN3419">
        <v>0</v>
      </c>
      <c r="AO3419">
        <v>0</v>
      </c>
      <c r="AP3419">
        <v>0</v>
      </c>
      <c r="AQ3419">
        <v>0</v>
      </c>
      <c r="AR3419">
        <v>0</v>
      </c>
      <c r="AS3419">
        <v>0</v>
      </c>
      <c r="AT3419">
        <v>44486</v>
      </c>
      <c r="AU3419">
        <v>44503</v>
      </c>
      <c r="AV3419">
        <v>1</v>
      </c>
      <c r="AW3419">
        <v>1</v>
      </c>
      <c r="AX3419">
        <v>0</v>
      </c>
      <c r="AY3419">
        <v>2021</v>
      </c>
      <c r="AZ3419">
        <v>10</v>
      </c>
      <c r="BA3419">
        <v>30</v>
      </c>
      <c r="BB3419">
        <v>7</v>
      </c>
      <c r="BC3419">
        <v>130000</v>
      </c>
      <c r="BD3419">
        <v>160000</v>
      </c>
      <c r="BE3419" t="s">
        <v>90</v>
      </c>
      <c r="BF3419">
        <v>2021</v>
      </c>
      <c r="BG3419" t="s">
        <v>73</v>
      </c>
      <c r="BH3419" t="s">
        <v>59</v>
      </c>
      <c r="BI3419" t="s">
        <v>9789</v>
      </c>
      <c r="BJ3419" t="s">
        <v>9799</v>
      </c>
    </row>
    <row r="3420" spans="1:62" x14ac:dyDescent="0.35">
      <c r="A3420">
        <v>54417386</v>
      </c>
      <c r="B3420" t="s">
        <v>116</v>
      </c>
      <c r="C3420" t="s">
        <v>75</v>
      </c>
      <c r="D3420" t="s">
        <v>165</v>
      </c>
      <c r="E3420" t="s">
        <v>1413</v>
      </c>
      <c r="F3420">
        <v>34276930</v>
      </c>
      <c r="I3420" s="1">
        <v>44487</v>
      </c>
      <c r="J3420">
        <v>44517.999988425923</v>
      </c>
      <c r="L3420" t="s">
        <v>65</v>
      </c>
      <c r="M3420" t="s">
        <v>66</v>
      </c>
      <c r="N3420" t="s">
        <v>67</v>
      </c>
      <c r="O3420" t="s">
        <v>68</v>
      </c>
      <c r="P3420" t="s">
        <v>67</v>
      </c>
      <c r="Q3420" t="s">
        <v>70</v>
      </c>
      <c r="T3420" t="s">
        <v>8925</v>
      </c>
      <c r="U3420">
        <v>1</v>
      </c>
      <c r="V3420">
        <v>1</v>
      </c>
      <c r="W3420">
        <v>1</v>
      </c>
      <c r="X3420">
        <v>1</v>
      </c>
      <c r="Y3420">
        <v>0</v>
      </c>
      <c r="Z3420">
        <v>0</v>
      </c>
      <c r="AA3420">
        <v>0</v>
      </c>
      <c r="AB3420">
        <v>0</v>
      </c>
      <c r="AC3420">
        <v>0</v>
      </c>
      <c r="AD3420">
        <v>1</v>
      </c>
      <c r="AE3420">
        <v>1</v>
      </c>
      <c r="AF3420">
        <v>0</v>
      </c>
      <c r="AG3420">
        <v>0</v>
      </c>
      <c r="AH3420">
        <v>1</v>
      </c>
      <c r="AI3420">
        <v>0</v>
      </c>
      <c r="AJ3420">
        <v>0</v>
      </c>
      <c r="AK3420">
        <v>0</v>
      </c>
      <c r="AL3420">
        <v>0</v>
      </c>
      <c r="AM3420">
        <v>0</v>
      </c>
      <c r="AN3420">
        <v>0</v>
      </c>
      <c r="AO3420">
        <v>0</v>
      </c>
      <c r="AP3420">
        <v>1</v>
      </c>
      <c r="AQ3420">
        <v>0</v>
      </c>
      <c r="AR3420">
        <v>0</v>
      </c>
      <c r="AS3420">
        <v>0</v>
      </c>
      <c r="AT3420">
        <v>44487</v>
      </c>
      <c r="AU3420">
        <v>44493</v>
      </c>
      <c r="AV3420">
        <v>1</v>
      </c>
      <c r="AW3420">
        <v>1</v>
      </c>
      <c r="AX3420">
        <v>0</v>
      </c>
      <c r="AY3420">
        <v>2021</v>
      </c>
      <c r="AZ3420">
        <v>10</v>
      </c>
      <c r="BA3420">
        <v>30</v>
      </c>
      <c r="BB3420">
        <v>8</v>
      </c>
      <c r="BF3420">
        <v>2021</v>
      </c>
      <c r="BG3420" t="s">
        <v>73</v>
      </c>
      <c r="BH3420" t="s">
        <v>9822</v>
      </c>
      <c r="BI3420" t="s">
        <v>9789</v>
      </c>
      <c r="BJ3420" t="s">
        <v>9794</v>
      </c>
    </row>
    <row r="3421" spans="1:62" x14ac:dyDescent="0.35">
      <c r="A3421">
        <v>54418538</v>
      </c>
      <c r="B3421" t="s">
        <v>8926</v>
      </c>
      <c r="C3421" t="s">
        <v>75</v>
      </c>
      <c r="D3421" t="s">
        <v>117</v>
      </c>
      <c r="E3421" t="s">
        <v>5050</v>
      </c>
      <c r="F3421">
        <v>39118171</v>
      </c>
      <c r="I3421" s="1">
        <v>44487</v>
      </c>
      <c r="J3421">
        <v>44517.999988425923</v>
      </c>
      <c r="L3421" t="s">
        <v>65</v>
      </c>
      <c r="M3421" t="s">
        <v>66</v>
      </c>
      <c r="N3421" t="s">
        <v>67</v>
      </c>
      <c r="O3421" t="s">
        <v>101</v>
      </c>
      <c r="P3421" t="s">
        <v>8855</v>
      </c>
      <c r="Q3421" t="s">
        <v>70</v>
      </c>
      <c r="R3421" t="s">
        <v>162</v>
      </c>
      <c r="T3421" t="s">
        <v>8927</v>
      </c>
      <c r="U3421">
        <v>1</v>
      </c>
      <c r="V3421">
        <v>1</v>
      </c>
      <c r="W3421">
        <v>1</v>
      </c>
      <c r="X3421">
        <v>1</v>
      </c>
      <c r="Y3421">
        <v>0</v>
      </c>
      <c r="Z3421">
        <v>0</v>
      </c>
      <c r="AA3421">
        <v>0</v>
      </c>
      <c r="AB3421">
        <v>0</v>
      </c>
      <c r="AC3421">
        <v>0</v>
      </c>
      <c r="AD3421">
        <v>0</v>
      </c>
      <c r="AE3421">
        <v>1</v>
      </c>
      <c r="AF3421">
        <v>0</v>
      </c>
      <c r="AG3421">
        <v>0</v>
      </c>
      <c r="AH3421">
        <v>1</v>
      </c>
      <c r="AI3421">
        <v>0</v>
      </c>
      <c r="AJ3421">
        <v>0</v>
      </c>
      <c r="AK3421">
        <v>0</v>
      </c>
      <c r="AL3421">
        <v>0</v>
      </c>
      <c r="AM3421">
        <v>0</v>
      </c>
      <c r="AN3421">
        <v>0</v>
      </c>
      <c r="AO3421">
        <v>0</v>
      </c>
      <c r="AP3421">
        <v>0</v>
      </c>
      <c r="AQ3421">
        <v>0</v>
      </c>
      <c r="AR3421">
        <v>0</v>
      </c>
      <c r="AS3421">
        <v>0</v>
      </c>
      <c r="AT3421">
        <v>44487</v>
      </c>
      <c r="AU3421">
        <v>44517</v>
      </c>
      <c r="AV3421">
        <v>0</v>
      </c>
      <c r="AW3421">
        <v>1</v>
      </c>
      <c r="AX3421">
        <v>0</v>
      </c>
      <c r="AY3421">
        <v>2021</v>
      </c>
      <c r="AZ3421">
        <v>10</v>
      </c>
      <c r="BA3421">
        <v>30</v>
      </c>
      <c r="BB3421">
        <v>6</v>
      </c>
      <c r="BC3421">
        <v>120000</v>
      </c>
      <c r="BD3421">
        <v>159999</v>
      </c>
      <c r="BE3421" t="s">
        <v>90</v>
      </c>
      <c r="BF3421">
        <v>2021</v>
      </c>
      <c r="BG3421" t="s">
        <v>104</v>
      </c>
      <c r="BH3421" t="s">
        <v>59</v>
      </c>
      <c r="BI3421" t="s">
        <v>9789</v>
      </c>
      <c r="BJ3421" t="s">
        <v>9794</v>
      </c>
    </row>
    <row r="3422" spans="1:62" x14ac:dyDescent="0.35">
      <c r="A3422">
        <v>54420004</v>
      </c>
      <c r="B3422" t="s">
        <v>98</v>
      </c>
      <c r="C3422" t="s">
        <v>75</v>
      </c>
      <c r="D3422" t="s">
        <v>159</v>
      </c>
      <c r="E3422" t="s">
        <v>8928</v>
      </c>
      <c r="F3422">
        <v>21150476</v>
      </c>
      <c r="G3422" t="s">
        <v>8929</v>
      </c>
      <c r="H3422">
        <v>2.9</v>
      </c>
      <c r="I3422" s="1">
        <v>44487</v>
      </c>
      <c r="J3422">
        <v>44517.999988425923</v>
      </c>
      <c r="L3422" t="s">
        <v>65</v>
      </c>
      <c r="M3422" t="s">
        <v>152</v>
      </c>
      <c r="N3422" t="s">
        <v>153</v>
      </c>
      <c r="Q3422" t="s">
        <v>70</v>
      </c>
      <c r="R3422" t="s">
        <v>8930</v>
      </c>
      <c r="T3422" t="s">
        <v>8931</v>
      </c>
      <c r="U3422">
        <v>0</v>
      </c>
      <c r="V3422">
        <v>1</v>
      </c>
      <c r="W3422">
        <v>1</v>
      </c>
      <c r="X3422">
        <v>1</v>
      </c>
      <c r="Y3422">
        <v>0</v>
      </c>
      <c r="Z3422">
        <v>0</v>
      </c>
      <c r="AA3422">
        <v>0</v>
      </c>
      <c r="AB3422">
        <v>0</v>
      </c>
      <c r="AC3422">
        <v>0</v>
      </c>
      <c r="AD3422">
        <v>0</v>
      </c>
      <c r="AE3422">
        <v>1</v>
      </c>
      <c r="AF3422">
        <v>0</v>
      </c>
      <c r="AG3422">
        <v>0</v>
      </c>
      <c r="AH3422">
        <v>1</v>
      </c>
      <c r="AI3422">
        <v>0</v>
      </c>
      <c r="AJ3422">
        <v>0</v>
      </c>
      <c r="AK3422">
        <v>0</v>
      </c>
      <c r="AL3422">
        <v>0</v>
      </c>
      <c r="AM3422">
        <v>0</v>
      </c>
      <c r="AN3422">
        <v>0</v>
      </c>
      <c r="AO3422">
        <v>0</v>
      </c>
      <c r="AP3422">
        <v>0</v>
      </c>
      <c r="AQ3422">
        <v>0</v>
      </c>
      <c r="AR3422">
        <v>0</v>
      </c>
      <c r="AS3422">
        <v>0</v>
      </c>
      <c r="AT3422">
        <v>44487</v>
      </c>
      <c r="AU3422">
        <v>44516</v>
      </c>
      <c r="AV3422">
        <v>0</v>
      </c>
      <c r="AW3422">
        <v>1</v>
      </c>
      <c r="AX3422">
        <v>0</v>
      </c>
      <c r="AY3422">
        <v>2021</v>
      </c>
      <c r="AZ3422">
        <v>10</v>
      </c>
      <c r="BA3422">
        <v>30</v>
      </c>
      <c r="BB3422">
        <v>5</v>
      </c>
      <c r="BF3422">
        <v>2021</v>
      </c>
      <c r="BG3422" t="s">
        <v>104</v>
      </c>
      <c r="BH3422" t="s">
        <v>59</v>
      </c>
      <c r="BI3422" t="s">
        <v>9789</v>
      </c>
      <c r="BJ3422" t="s">
        <v>9794</v>
      </c>
    </row>
    <row r="3423" spans="1:62" x14ac:dyDescent="0.35">
      <c r="A3423">
        <v>54427399</v>
      </c>
      <c r="B3423" t="s">
        <v>2920</v>
      </c>
      <c r="C3423" t="s">
        <v>75</v>
      </c>
      <c r="D3423" t="s">
        <v>85</v>
      </c>
      <c r="E3423" t="s">
        <v>4847</v>
      </c>
      <c r="F3423">
        <v>26508019</v>
      </c>
      <c r="G3423" t="s">
        <v>4847</v>
      </c>
      <c r="H3423">
        <v>2.7</v>
      </c>
      <c r="I3423" s="1">
        <v>44488</v>
      </c>
      <c r="J3423">
        <v>44518.999988425923</v>
      </c>
      <c r="L3423" t="s">
        <v>65</v>
      </c>
      <c r="M3423" t="s">
        <v>519</v>
      </c>
      <c r="N3423" t="s">
        <v>520</v>
      </c>
      <c r="Q3423" t="s">
        <v>70</v>
      </c>
      <c r="T3423" t="s">
        <v>8932</v>
      </c>
      <c r="U3423">
        <v>1</v>
      </c>
      <c r="V3423">
        <v>1</v>
      </c>
      <c r="W3423">
        <v>0</v>
      </c>
      <c r="X3423">
        <v>1</v>
      </c>
      <c r="Y3423">
        <v>0</v>
      </c>
      <c r="Z3423">
        <v>0</v>
      </c>
      <c r="AA3423">
        <v>0</v>
      </c>
      <c r="AB3423">
        <v>0</v>
      </c>
      <c r="AC3423">
        <v>0</v>
      </c>
      <c r="AD3423">
        <v>0</v>
      </c>
      <c r="AE3423">
        <v>1</v>
      </c>
      <c r="AF3423">
        <v>0</v>
      </c>
      <c r="AG3423">
        <v>0</v>
      </c>
      <c r="AH3423">
        <v>1</v>
      </c>
      <c r="AI3423">
        <v>0</v>
      </c>
      <c r="AJ3423">
        <v>0</v>
      </c>
      <c r="AK3423">
        <v>0</v>
      </c>
      <c r="AL3423">
        <v>0</v>
      </c>
      <c r="AM3423">
        <v>0</v>
      </c>
      <c r="AN3423">
        <v>0</v>
      </c>
      <c r="AO3423">
        <v>0</v>
      </c>
      <c r="AP3423">
        <v>0</v>
      </c>
      <c r="AQ3423">
        <v>0</v>
      </c>
      <c r="AR3423">
        <v>0</v>
      </c>
      <c r="AS3423">
        <v>0</v>
      </c>
      <c r="AT3423">
        <v>44488</v>
      </c>
      <c r="AU3423">
        <v>44515</v>
      </c>
      <c r="AV3423">
        <v>0</v>
      </c>
      <c r="AW3423">
        <v>1</v>
      </c>
      <c r="AX3423">
        <v>0</v>
      </c>
      <c r="AY3423">
        <v>2021</v>
      </c>
      <c r="AZ3423">
        <v>10</v>
      </c>
      <c r="BA3423">
        <v>30</v>
      </c>
      <c r="BB3423">
        <v>5</v>
      </c>
      <c r="BF3423">
        <v>2021</v>
      </c>
      <c r="BG3423" t="s">
        <v>104</v>
      </c>
      <c r="BH3423" t="s">
        <v>9822</v>
      </c>
      <c r="BI3423" t="s">
        <v>9789</v>
      </c>
      <c r="BJ3423" t="s">
        <v>9795</v>
      </c>
    </row>
    <row r="3424" spans="1:62" x14ac:dyDescent="0.35">
      <c r="A3424">
        <v>54428030</v>
      </c>
      <c r="B3424" t="s">
        <v>8933</v>
      </c>
      <c r="C3424" t="s">
        <v>75</v>
      </c>
      <c r="D3424" t="s">
        <v>76</v>
      </c>
      <c r="E3424" t="s">
        <v>2052</v>
      </c>
      <c r="F3424">
        <v>35282565</v>
      </c>
      <c r="I3424" s="1">
        <v>44488</v>
      </c>
      <c r="J3424">
        <v>44518.999988425923</v>
      </c>
      <c r="L3424" t="s">
        <v>65</v>
      </c>
      <c r="M3424" t="s">
        <v>66</v>
      </c>
      <c r="N3424" t="s">
        <v>67</v>
      </c>
      <c r="O3424" t="s">
        <v>438</v>
      </c>
      <c r="P3424" t="s">
        <v>8294</v>
      </c>
      <c r="Q3424" t="s">
        <v>70</v>
      </c>
      <c r="T3424" t="s">
        <v>8934</v>
      </c>
      <c r="U3424">
        <v>1</v>
      </c>
      <c r="V3424">
        <v>1</v>
      </c>
      <c r="W3424">
        <v>1</v>
      </c>
      <c r="X3424">
        <v>1</v>
      </c>
      <c r="Y3424">
        <v>0</v>
      </c>
      <c r="Z3424">
        <v>0</v>
      </c>
      <c r="AA3424">
        <v>0</v>
      </c>
      <c r="AB3424">
        <v>0</v>
      </c>
      <c r="AC3424">
        <v>0</v>
      </c>
      <c r="AD3424">
        <v>0</v>
      </c>
      <c r="AE3424">
        <v>1</v>
      </c>
      <c r="AF3424">
        <v>0</v>
      </c>
      <c r="AG3424">
        <v>1</v>
      </c>
      <c r="AH3424">
        <v>1</v>
      </c>
      <c r="AI3424">
        <v>0</v>
      </c>
      <c r="AJ3424">
        <v>0</v>
      </c>
      <c r="AK3424">
        <v>0</v>
      </c>
      <c r="AL3424">
        <v>0</v>
      </c>
      <c r="AM3424">
        <v>0</v>
      </c>
      <c r="AN3424">
        <v>0</v>
      </c>
      <c r="AO3424">
        <v>0</v>
      </c>
      <c r="AP3424">
        <v>0</v>
      </c>
      <c r="AQ3424">
        <v>0</v>
      </c>
      <c r="AR3424">
        <v>0</v>
      </c>
      <c r="AS3424">
        <v>0</v>
      </c>
      <c r="AT3424">
        <v>44488</v>
      </c>
      <c r="AU3424">
        <v>44518</v>
      </c>
      <c r="AV3424">
        <v>1</v>
      </c>
      <c r="AW3424">
        <v>1</v>
      </c>
      <c r="AX3424">
        <v>0</v>
      </c>
      <c r="AY3424">
        <v>2021</v>
      </c>
      <c r="AZ3424">
        <v>10</v>
      </c>
      <c r="BA3424">
        <v>30</v>
      </c>
      <c r="BB3424">
        <v>7</v>
      </c>
      <c r="BF3424">
        <v>2021</v>
      </c>
      <c r="BG3424" t="s">
        <v>73</v>
      </c>
      <c r="BH3424" t="s">
        <v>9822</v>
      </c>
      <c r="BI3424" t="s">
        <v>9789</v>
      </c>
      <c r="BJ3424" t="s">
        <v>9795</v>
      </c>
    </row>
    <row r="3425" spans="1:62" x14ac:dyDescent="0.35">
      <c r="A3425">
        <v>54428277</v>
      </c>
      <c r="B3425" t="s">
        <v>1303</v>
      </c>
      <c r="C3425" t="s">
        <v>75</v>
      </c>
      <c r="D3425" t="s">
        <v>76</v>
      </c>
      <c r="E3425" t="s">
        <v>2052</v>
      </c>
      <c r="F3425">
        <v>35282565</v>
      </c>
      <c r="I3425" s="1">
        <v>44488</v>
      </c>
      <c r="J3425">
        <v>44518.999988425923</v>
      </c>
      <c r="L3425" t="s">
        <v>65</v>
      </c>
      <c r="M3425" t="s">
        <v>66</v>
      </c>
      <c r="N3425" t="s">
        <v>67</v>
      </c>
      <c r="O3425" t="s">
        <v>438</v>
      </c>
      <c r="P3425" t="s">
        <v>8294</v>
      </c>
      <c r="Q3425" t="s">
        <v>70</v>
      </c>
      <c r="T3425" t="s">
        <v>8935</v>
      </c>
      <c r="U3425">
        <v>1</v>
      </c>
      <c r="V3425">
        <v>1</v>
      </c>
      <c r="W3425">
        <v>1</v>
      </c>
      <c r="X3425">
        <v>1</v>
      </c>
      <c r="Y3425">
        <v>0</v>
      </c>
      <c r="Z3425">
        <v>0</v>
      </c>
      <c r="AA3425">
        <v>0</v>
      </c>
      <c r="AB3425">
        <v>0</v>
      </c>
      <c r="AC3425">
        <v>0</v>
      </c>
      <c r="AD3425">
        <v>0</v>
      </c>
      <c r="AE3425">
        <v>1</v>
      </c>
      <c r="AF3425">
        <v>0</v>
      </c>
      <c r="AG3425">
        <v>0</v>
      </c>
      <c r="AH3425">
        <v>1</v>
      </c>
      <c r="AI3425">
        <v>0</v>
      </c>
      <c r="AJ3425">
        <v>0</v>
      </c>
      <c r="AK3425">
        <v>0</v>
      </c>
      <c r="AL3425">
        <v>0</v>
      </c>
      <c r="AM3425">
        <v>0</v>
      </c>
      <c r="AN3425">
        <v>0</v>
      </c>
      <c r="AO3425">
        <v>0</v>
      </c>
      <c r="AP3425">
        <v>0</v>
      </c>
      <c r="AQ3425">
        <v>0</v>
      </c>
      <c r="AR3425">
        <v>0</v>
      </c>
      <c r="AS3425">
        <v>0</v>
      </c>
      <c r="AT3425">
        <v>44488</v>
      </c>
      <c r="AU3425">
        <v>44518</v>
      </c>
      <c r="AV3425">
        <v>1</v>
      </c>
      <c r="AW3425">
        <v>1</v>
      </c>
      <c r="AX3425">
        <v>0</v>
      </c>
      <c r="AY3425">
        <v>2021</v>
      </c>
      <c r="AZ3425">
        <v>10</v>
      </c>
      <c r="BA3425">
        <v>30</v>
      </c>
      <c r="BB3425">
        <v>6</v>
      </c>
      <c r="BF3425">
        <v>2021</v>
      </c>
      <c r="BG3425" t="s">
        <v>73</v>
      </c>
      <c r="BH3425" t="s">
        <v>9822</v>
      </c>
      <c r="BI3425" t="s">
        <v>9789</v>
      </c>
      <c r="BJ3425" t="s">
        <v>9795</v>
      </c>
    </row>
    <row r="3426" spans="1:62" x14ac:dyDescent="0.35">
      <c r="A3426">
        <v>54429011</v>
      </c>
      <c r="B3426" t="s">
        <v>7925</v>
      </c>
      <c r="C3426" t="s">
        <v>92</v>
      </c>
      <c r="D3426" t="s">
        <v>107</v>
      </c>
      <c r="E3426" t="s">
        <v>7926</v>
      </c>
      <c r="F3426">
        <v>5133543</v>
      </c>
      <c r="I3426" s="1">
        <v>44488</v>
      </c>
      <c r="J3426">
        <v>44518.999988425923</v>
      </c>
      <c r="L3426" t="s">
        <v>65</v>
      </c>
      <c r="M3426" t="s">
        <v>197</v>
      </c>
      <c r="N3426" t="s">
        <v>198</v>
      </c>
      <c r="O3426" t="s">
        <v>168</v>
      </c>
      <c r="P3426" t="s">
        <v>198</v>
      </c>
      <c r="Q3426" t="s">
        <v>102</v>
      </c>
      <c r="T3426" t="s">
        <v>8936</v>
      </c>
      <c r="U3426">
        <v>0</v>
      </c>
      <c r="V3426">
        <v>1</v>
      </c>
      <c r="W3426">
        <v>0</v>
      </c>
      <c r="X3426">
        <v>1</v>
      </c>
      <c r="Y3426">
        <v>0</v>
      </c>
      <c r="Z3426">
        <v>0</v>
      </c>
      <c r="AA3426">
        <v>0</v>
      </c>
      <c r="AB3426">
        <v>0</v>
      </c>
      <c r="AC3426">
        <v>0</v>
      </c>
      <c r="AD3426">
        <v>0</v>
      </c>
      <c r="AE3426">
        <v>1</v>
      </c>
      <c r="AF3426">
        <v>0</v>
      </c>
      <c r="AG3426">
        <v>0</v>
      </c>
      <c r="AH3426">
        <v>1</v>
      </c>
      <c r="AI3426">
        <v>0</v>
      </c>
      <c r="AJ3426">
        <v>0</v>
      </c>
      <c r="AK3426">
        <v>0</v>
      </c>
      <c r="AL3426">
        <v>0</v>
      </c>
      <c r="AM3426">
        <v>0</v>
      </c>
      <c r="AN3426">
        <v>0</v>
      </c>
      <c r="AO3426">
        <v>0</v>
      </c>
      <c r="AP3426">
        <v>0</v>
      </c>
      <c r="AQ3426">
        <v>0</v>
      </c>
      <c r="AR3426">
        <v>0</v>
      </c>
      <c r="AS3426">
        <v>0</v>
      </c>
      <c r="AT3426">
        <v>44488</v>
      </c>
      <c r="AU3426">
        <v>44516</v>
      </c>
      <c r="AV3426">
        <v>1</v>
      </c>
      <c r="AW3426">
        <v>1</v>
      </c>
      <c r="AX3426">
        <v>0</v>
      </c>
      <c r="AY3426">
        <v>2021</v>
      </c>
      <c r="AZ3426">
        <v>10</v>
      </c>
      <c r="BA3426">
        <v>30</v>
      </c>
      <c r="BB3426">
        <v>4</v>
      </c>
      <c r="BF3426">
        <v>2021</v>
      </c>
      <c r="BG3426" t="s">
        <v>73</v>
      </c>
      <c r="BH3426" t="s">
        <v>9822</v>
      </c>
      <c r="BI3426" t="s">
        <v>9789</v>
      </c>
      <c r="BJ3426" t="s">
        <v>9795</v>
      </c>
    </row>
    <row r="3427" spans="1:62" x14ac:dyDescent="0.35">
      <c r="A3427">
        <v>54437867</v>
      </c>
      <c r="B3427" t="s">
        <v>98</v>
      </c>
      <c r="C3427" t="s">
        <v>75</v>
      </c>
      <c r="D3427" t="s">
        <v>85</v>
      </c>
      <c r="E3427" t="s">
        <v>8341</v>
      </c>
      <c r="F3427">
        <v>40916502</v>
      </c>
      <c r="I3427" s="1">
        <v>44488</v>
      </c>
      <c r="J3427">
        <v>44518.999988425923</v>
      </c>
      <c r="L3427" t="s">
        <v>65</v>
      </c>
      <c r="M3427" t="s">
        <v>66</v>
      </c>
      <c r="N3427" t="s">
        <v>67</v>
      </c>
      <c r="O3427" t="s">
        <v>68</v>
      </c>
      <c r="P3427" t="s">
        <v>67</v>
      </c>
      <c r="Q3427" t="s">
        <v>70</v>
      </c>
      <c r="T3427" t="s">
        <v>8937</v>
      </c>
      <c r="U3427">
        <v>0</v>
      </c>
      <c r="V3427">
        <v>1</v>
      </c>
      <c r="W3427">
        <v>1</v>
      </c>
      <c r="X3427">
        <v>1</v>
      </c>
      <c r="Y3427">
        <v>0</v>
      </c>
      <c r="Z3427">
        <v>0</v>
      </c>
      <c r="AA3427">
        <v>0</v>
      </c>
      <c r="AB3427">
        <v>0</v>
      </c>
      <c r="AC3427">
        <v>0</v>
      </c>
      <c r="AD3427">
        <v>0</v>
      </c>
      <c r="AE3427">
        <v>1</v>
      </c>
      <c r="AF3427">
        <v>0</v>
      </c>
      <c r="AG3427">
        <v>0</v>
      </c>
      <c r="AH3427">
        <v>1</v>
      </c>
      <c r="AI3427">
        <v>0</v>
      </c>
      <c r="AJ3427">
        <v>0</v>
      </c>
      <c r="AK3427">
        <v>0</v>
      </c>
      <c r="AL3427">
        <v>0</v>
      </c>
      <c r="AM3427">
        <v>0</v>
      </c>
      <c r="AN3427">
        <v>0</v>
      </c>
      <c r="AO3427">
        <v>0</v>
      </c>
      <c r="AP3427">
        <v>0</v>
      </c>
      <c r="AQ3427">
        <v>0</v>
      </c>
      <c r="AR3427">
        <v>0</v>
      </c>
      <c r="AS3427">
        <v>0</v>
      </c>
      <c r="AT3427">
        <v>44488</v>
      </c>
      <c r="AU3427">
        <v>44518</v>
      </c>
      <c r="AV3427">
        <v>0</v>
      </c>
      <c r="AW3427">
        <v>1</v>
      </c>
      <c r="AX3427">
        <v>0</v>
      </c>
      <c r="AY3427">
        <v>2021</v>
      </c>
      <c r="AZ3427">
        <v>10</v>
      </c>
      <c r="BA3427">
        <v>30</v>
      </c>
      <c r="BB3427">
        <v>5</v>
      </c>
      <c r="BF3427">
        <v>2021</v>
      </c>
      <c r="BG3427" t="s">
        <v>104</v>
      </c>
      <c r="BH3427" t="s">
        <v>9822</v>
      </c>
      <c r="BI3427" t="s">
        <v>9789</v>
      </c>
      <c r="BJ3427" t="s">
        <v>9795</v>
      </c>
    </row>
    <row r="3428" spans="1:62" x14ac:dyDescent="0.35">
      <c r="A3428">
        <v>54438097</v>
      </c>
      <c r="B3428" t="s">
        <v>3420</v>
      </c>
      <c r="C3428" t="s">
        <v>75</v>
      </c>
      <c r="D3428" t="s">
        <v>165</v>
      </c>
      <c r="E3428" t="s">
        <v>8613</v>
      </c>
      <c r="F3428">
        <v>46423229</v>
      </c>
      <c r="I3428" s="1">
        <v>44488</v>
      </c>
      <c r="J3428">
        <v>44518.999988425923</v>
      </c>
      <c r="L3428" t="s">
        <v>65</v>
      </c>
      <c r="M3428" t="s">
        <v>120</v>
      </c>
      <c r="N3428" t="s">
        <v>121</v>
      </c>
      <c r="O3428" t="s">
        <v>168</v>
      </c>
      <c r="P3428" t="s">
        <v>121</v>
      </c>
      <c r="Q3428" t="s">
        <v>70</v>
      </c>
      <c r="T3428" t="s">
        <v>8938</v>
      </c>
      <c r="U3428">
        <v>0</v>
      </c>
      <c r="V3428">
        <v>1</v>
      </c>
      <c r="W3428">
        <v>1</v>
      </c>
      <c r="X3428">
        <v>1</v>
      </c>
      <c r="Y3428">
        <v>0</v>
      </c>
      <c r="Z3428">
        <v>0</v>
      </c>
      <c r="AA3428">
        <v>0</v>
      </c>
      <c r="AB3428">
        <v>0</v>
      </c>
      <c r="AC3428">
        <v>0</v>
      </c>
      <c r="AD3428">
        <v>0</v>
      </c>
      <c r="AE3428">
        <v>1</v>
      </c>
      <c r="AF3428">
        <v>1</v>
      </c>
      <c r="AG3428">
        <v>0</v>
      </c>
      <c r="AH3428">
        <v>1</v>
      </c>
      <c r="AI3428">
        <v>0</v>
      </c>
      <c r="AJ3428">
        <v>0</v>
      </c>
      <c r="AK3428">
        <v>0</v>
      </c>
      <c r="AL3428">
        <v>0</v>
      </c>
      <c r="AM3428">
        <v>0</v>
      </c>
      <c r="AN3428">
        <v>0</v>
      </c>
      <c r="AO3428">
        <v>0</v>
      </c>
      <c r="AP3428">
        <v>1</v>
      </c>
      <c r="AQ3428">
        <v>0</v>
      </c>
      <c r="AR3428">
        <v>0</v>
      </c>
      <c r="AS3428">
        <v>0</v>
      </c>
      <c r="AT3428">
        <v>44488</v>
      </c>
      <c r="AU3428">
        <v>44518</v>
      </c>
      <c r="AV3428">
        <v>0</v>
      </c>
      <c r="AW3428">
        <v>1</v>
      </c>
      <c r="AX3428">
        <v>0</v>
      </c>
      <c r="AY3428">
        <v>2021</v>
      </c>
      <c r="AZ3428">
        <v>10</v>
      </c>
      <c r="BA3428">
        <v>30</v>
      </c>
      <c r="BB3428">
        <v>7</v>
      </c>
      <c r="BF3428">
        <v>2021</v>
      </c>
      <c r="BG3428" t="s">
        <v>104</v>
      </c>
      <c r="BH3428" t="s">
        <v>9822</v>
      </c>
      <c r="BI3428" t="s">
        <v>9789</v>
      </c>
      <c r="BJ3428" t="s">
        <v>9795</v>
      </c>
    </row>
    <row r="3429" spans="1:62" x14ac:dyDescent="0.35">
      <c r="A3429">
        <v>54439128</v>
      </c>
      <c r="B3429" t="s">
        <v>98</v>
      </c>
      <c r="C3429" t="s">
        <v>92</v>
      </c>
      <c r="D3429" t="s">
        <v>76</v>
      </c>
      <c r="E3429" t="s">
        <v>8939</v>
      </c>
      <c r="F3429">
        <v>21587716</v>
      </c>
      <c r="G3429" t="s">
        <v>8939</v>
      </c>
      <c r="H3429">
        <v>4</v>
      </c>
      <c r="I3429" s="1">
        <v>44488</v>
      </c>
      <c r="J3429">
        <v>44518.684502314813</v>
      </c>
      <c r="L3429" t="s">
        <v>65</v>
      </c>
      <c r="M3429" t="s">
        <v>120</v>
      </c>
      <c r="N3429" t="s">
        <v>121</v>
      </c>
      <c r="Q3429" t="s">
        <v>70</v>
      </c>
      <c r="T3429" t="s">
        <v>8940</v>
      </c>
      <c r="U3429">
        <v>1</v>
      </c>
      <c r="V3429">
        <v>1</v>
      </c>
      <c r="W3429">
        <v>1</v>
      </c>
      <c r="X3429">
        <v>1</v>
      </c>
      <c r="Y3429">
        <v>0</v>
      </c>
      <c r="Z3429">
        <v>0</v>
      </c>
      <c r="AA3429">
        <v>0</v>
      </c>
      <c r="AB3429">
        <v>0</v>
      </c>
      <c r="AC3429">
        <v>0</v>
      </c>
      <c r="AD3429">
        <v>0</v>
      </c>
      <c r="AE3429">
        <v>1</v>
      </c>
      <c r="AF3429">
        <v>0</v>
      </c>
      <c r="AG3429">
        <v>0</v>
      </c>
      <c r="AH3429">
        <v>1</v>
      </c>
      <c r="AI3429">
        <v>0</v>
      </c>
      <c r="AJ3429">
        <v>0</v>
      </c>
      <c r="AK3429">
        <v>0</v>
      </c>
      <c r="AL3429">
        <v>0</v>
      </c>
      <c r="AM3429">
        <v>0</v>
      </c>
      <c r="AN3429">
        <v>0</v>
      </c>
      <c r="AO3429">
        <v>0</v>
      </c>
      <c r="AP3429">
        <v>0</v>
      </c>
      <c r="AQ3429">
        <v>0</v>
      </c>
      <c r="AR3429">
        <v>0</v>
      </c>
      <c r="AS3429">
        <v>0</v>
      </c>
      <c r="AT3429">
        <v>44488</v>
      </c>
      <c r="AU3429">
        <v>44518</v>
      </c>
      <c r="AV3429">
        <v>0</v>
      </c>
      <c r="AW3429">
        <v>1</v>
      </c>
      <c r="AX3429">
        <v>0</v>
      </c>
      <c r="AY3429">
        <v>2021</v>
      </c>
      <c r="AZ3429">
        <v>10</v>
      </c>
      <c r="BA3429">
        <v>29</v>
      </c>
      <c r="BB3429">
        <v>6</v>
      </c>
      <c r="BF3429">
        <v>2021</v>
      </c>
      <c r="BG3429" t="s">
        <v>104</v>
      </c>
      <c r="BH3429" t="s">
        <v>9822</v>
      </c>
      <c r="BI3429" t="s">
        <v>9789</v>
      </c>
      <c r="BJ3429" t="s">
        <v>9795</v>
      </c>
    </row>
    <row r="3430" spans="1:62" x14ac:dyDescent="0.35">
      <c r="A3430">
        <v>54440865</v>
      </c>
      <c r="B3430" t="s">
        <v>8941</v>
      </c>
      <c r="C3430" t="s">
        <v>61</v>
      </c>
      <c r="D3430" t="s">
        <v>125</v>
      </c>
      <c r="E3430" t="s">
        <v>1418</v>
      </c>
      <c r="F3430">
        <v>27372708</v>
      </c>
      <c r="G3430" t="s">
        <v>1419</v>
      </c>
      <c r="H3430">
        <v>4.4000000000000004</v>
      </c>
      <c r="I3430" s="1">
        <v>44488</v>
      </c>
      <c r="J3430">
        <v>44518.999988425923</v>
      </c>
      <c r="L3430" t="s">
        <v>65</v>
      </c>
      <c r="M3430" t="s">
        <v>66</v>
      </c>
      <c r="N3430" t="s">
        <v>67</v>
      </c>
      <c r="O3430" t="s">
        <v>68</v>
      </c>
      <c r="P3430" t="s">
        <v>67</v>
      </c>
      <c r="Q3430" t="s">
        <v>70</v>
      </c>
      <c r="R3430" t="s">
        <v>2123</v>
      </c>
      <c r="T3430" t="s">
        <v>8942</v>
      </c>
      <c r="U3430">
        <v>0</v>
      </c>
      <c r="V3430">
        <v>1</v>
      </c>
      <c r="W3430">
        <v>1</v>
      </c>
      <c r="X3430">
        <v>1</v>
      </c>
      <c r="Y3430">
        <v>0</v>
      </c>
      <c r="Z3430">
        <v>0</v>
      </c>
      <c r="AA3430">
        <v>0</v>
      </c>
      <c r="AB3430">
        <v>0</v>
      </c>
      <c r="AC3430">
        <v>0</v>
      </c>
      <c r="AD3430">
        <v>0</v>
      </c>
      <c r="AE3430">
        <v>1</v>
      </c>
      <c r="AF3430">
        <v>0</v>
      </c>
      <c r="AG3430">
        <v>0</v>
      </c>
      <c r="AH3430">
        <v>1</v>
      </c>
      <c r="AI3430">
        <v>0</v>
      </c>
      <c r="AJ3430">
        <v>0</v>
      </c>
      <c r="AK3430">
        <v>0</v>
      </c>
      <c r="AL3430">
        <v>0</v>
      </c>
      <c r="AM3430">
        <v>0</v>
      </c>
      <c r="AN3430">
        <v>0</v>
      </c>
      <c r="AO3430">
        <v>0</v>
      </c>
      <c r="AP3430">
        <v>1</v>
      </c>
      <c r="AQ3430">
        <v>0</v>
      </c>
      <c r="AR3430">
        <v>0</v>
      </c>
      <c r="AS3430">
        <v>0</v>
      </c>
      <c r="AT3430">
        <v>44488</v>
      </c>
      <c r="AU3430">
        <v>44518</v>
      </c>
      <c r="AV3430">
        <v>0</v>
      </c>
      <c r="AW3430">
        <v>1</v>
      </c>
      <c r="AX3430">
        <v>0</v>
      </c>
      <c r="AY3430">
        <v>2021</v>
      </c>
      <c r="AZ3430">
        <v>10</v>
      </c>
      <c r="BA3430">
        <v>30</v>
      </c>
      <c r="BB3430">
        <v>6</v>
      </c>
      <c r="BF3430">
        <v>2021</v>
      </c>
      <c r="BG3430" t="s">
        <v>104</v>
      </c>
      <c r="BH3430" t="s">
        <v>59</v>
      </c>
      <c r="BI3430" t="s">
        <v>9789</v>
      </c>
      <c r="BJ3430" t="s">
        <v>9795</v>
      </c>
    </row>
    <row r="3431" spans="1:62" x14ac:dyDescent="0.35">
      <c r="A3431">
        <v>54440943</v>
      </c>
      <c r="B3431" t="s">
        <v>8943</v>
      </c>
      <c r="C3431" t="s">
        <v>61</v>
      </c>
      <c r="D3431" t="s">
        <v>125</v>
      </c>
      <c r="E3431" t="s">
        <v>5841</v>
      </c>
      <c r="F3431">
        <v>586471</v>
      </c>
      <c r="G3431" t="s">
        <v>5841</v>
      </c>
      <c r="H3431">
        <v>4.3</v>
      </c>
      <c r="I3431" s="1">
        <v>44488</v>
      </c>
      <c r="J3431">
        <v>44500.999988425923</v>
      </c>
      <c r="L3431" t="s">
        <v>65</v>
      </c>
      <c r="M3431" t="s">
        <v>79</v>
      </c>
      <c r="N3431" t="s">
        <v>80</v>
      </c>
      <c r="P3431" t="s">
        <v>80</v>
      </c>
      <c r="Q3431" t="s">
        <v>70</v>
      </c>
      <c r="R3431" t="s">
        <v>8944</v>
      </c>
      <c r="T3431" t="s">
        <v>8945</v>
      </c>
      <c r="U3431">
        <v>0</v>
      </c>
      <c r="V3431">
        <v>1</v>
      </c>
      <c r="W3431">
        <v>1</v>
      </c>
      <c r="X3431">
        <v>1</v>
      </c>
      <c r="Y3431">
        <v>0</v>
      </c>
      <c r="Z3431">
        <v>0</v>
      </c>
      <c r="AA3431">
        <v>0</v>
      </c>
      <c r="AB3431">
        <v>0</v>
      </c>
      <c r="AC3431">
        <v>0</v>
      </c>
      <c r="AD3431">
        <v>0</v>
      </c>
      <c r="AE3431">
        <v>1</v>
      </c>
      <c r="AF3431">
        <v>0</v>
      </c>
      <c r="AG3431">
        <v>0</v>
      </c>
      <c r="AH3431">
        <v>1</v>
      </c>
      <c r="AI3431">
        <v>0</v>
      </c>
      <c r="AJ3431">
        <v>0</v>
      </c>
      <c r="AK3431">
        <v>0</v>
      </c>
      <c r="AL3431">
        <v>0</v>
      </c>
      <c r="AM3431">
        <v>0</v>
      </c>
      <c r="AN3431">
        <v>0</v>
      </c>
      <c r="AO3431">
        <v>0</v>
      </c>
      <c r="AP3431">
        <v>0</v>
      </c>
      <c r="AQ3431">
        <v>0</v>
      </c>
      <c r="AR3431">
        <v>0</v>
      </c>
      <c r="AS3431">
        <v>0</v>
      </c>
      <c r="AT3431">
        <v>44488</v>
      </c>
      <c r="AU3431">
        <v>44500</v>
      </c>
      <c r="AV3431">
        <v>0</v>
      </c>
      <c r="AW3431">
        <v>1</v>
      </c>
      <c r="AX3431">
        <v>0</v>
      </c>
      <c r="AY3431">
        <v>2021</v>
      </c>
      <c r="AZ3431">
        <v>10</v>
      </c>
      <c r="BA3431">
        <v>12</v>
      </c>
      <c r="BB3431">
        <v>5</v>
      </c>
      <c r="BC3431">
        <v>73725</v>
      </c>
      <c r="BD3431">
        <v>93530</v>
      </c>
      <c r="BE3431" t="s">
        <v>90</v>
      </c>
      <c r="BF3431">
        <v>2021</v>
      </c>
      <c r="BG3431" t="s">
        <v>104</v>
      </c>
      <c r="BH3431" t="s">
        <v>59</v>
      </c>
      <c r="BI3431" t="s">
        <v>9789</v>
      </c>
      <c r="BJ3431" t="s">
        <v>9795</v>
      </c>
    </row>
    <row r="3432" spans="1:62" x14ac:dyDescent="0.35">
      <c r="A3432">
        <v>54440944</v>
      </c>
      <c r="B3432" t="s">
        <v>8943</v>
      </c>
      <c r="C3432" t="s">
        <v>142</v>
      </c>
      <c r="D3432" t="s">
        <v>143</v>
      </c>
      <c r="E3432" t="s">
        <v>5841</v>
      </c>
      <c r="F3432">
        <v>586471</v>
      </c>
      <c r="G3432" t="s">
        <v>5841</v>
      </c>
      <c r="H3432">
        <v>4.3</v>
      </c>
      <c r="I3432" s="1">
        <v>44488</v>
      </c>
      <c r="J3432">
        <v>44500.999988425923</v>
      </c>
      <c r="L3432" t="s">
        <v>65</v>
      </c>
      <c r="M3432" t="s">
        <v>79</v>
      </c>
      <c r="N3432" t="s">
        <v>80</v>
      </c>
      <c r="P3432" t="s">
        <v>80</v>
      </c>
      <c r="Q3432" t="s">
        <v>70</v>
      </c>
      <c r="R3432" t="s">
        <v>8944</v>
      </c>
      <c r="T3432" t="s">
        <v>8946</v>
      </c>
      <c r="U3432">
        <v>0</v>
      </c>
      <c r="V3432">
        <v>1</v>
      </c>
      <c r="W3432">
        <v>1</v>
      </c>
      <c r="X3432">
        <v>1</v>
      </c>
      <c r="Y3432">
        <v>0</v>
      </c>
      <c r="Z3432">
        <v>0</v>
      </c>
      <c r="AA3432">
        <v>0</v>
      </c>
      <c r="AB3432">
        <v>0</v>
      </c>
      <c r="AC3432">
        <v>0</v>
      </c>
      <c r="AD3432">
        <v>1</v>
      </c>
      <c r="AE3432">
        <v>1</v>
      </c>
      <c r="AF3432">
        <v>1</v>
      </c>
      <c r="AG3432">
        <v>1</v>
      </c>
      <c r="AH3432">
        <v>1</v>
      </c>
      <c r="AI3432">
        <v>0</v>
      </c>
      <c r="AJ3432">
        <v>0</v>
      </c>
      <c r="AK3432">
        <v>0</v>
      </c>
      <c r="AL3432">
        <v>0</v>
      </c>
      <c r="AM3432">
        <v>0</v>
      </c>
      <c r="AN3432">
        <v>0</v>
      </c>
      <c r="AO3432">
        <v>0</v>
      </c>
      <c r="AP3432">
        <v>1</v>
      </c>
      <c r="AQ3432">
        <v>0</v>
      </c>
      <c r="AR3432">
        <v>0</v>
      </c>
      <c r="AS3432">
        <v>0</v>
      </c>
      <c r="AT3432">
        <v>44488</v>
      </c>
      <c r="AU3432">
        <v>44500</v>
      </c>
      <c r="AV3432">
        <v>0</v>
      </c>
      <c r="AW3432">
        <v>1</v>
      </c>
      <c r="AX3432">
        <v>1</v>
      </c>
      <c r="AY3432">
        <v>2021</v>
      </c>
      <c r="AZ3432">
        <v>10</v>
      </c>
      <c r="BA3432">
        <v>12</v>
      </c>
      <c r="BB3432">
        <v>9</v>
      </c>
      <c r="BC3432">
        <v>73725</v>
      </c>
      <c r="BD3432">
        <v>93530</v>
      </c>
      <c r="BE3432" t="s">
        <v>90</v>
      </c>
      <c r="BF3432">
        <v>2021</v>
      </c>
      <c r="BG3432" t="s">
        <v>104</v>
      </c>
      <c r="BH3432" t="s">
        <v>59</v>
      </c>
      <c r="BI3432" t="s">
        <v>9789</v>
      </c>
      <c r="BJ3432" t="s">
        <v>9795</v>
      </c>
    </row>
    <row r="3433" spans="1:62" x14ac:dyDescent="0.35">
      <c r="A3433">
        <v>54441069</v>
      </c>
      <c r="B3433" t="s">
        <v>8943</v>
      </c>
      <c r="C3433" t="s">
        <v>61</v>
      </c>
      <c r="D3433" t="s">
        <v>125</v>
      </c>
      <c r="E3433" t="s">
        <v>5841</v>
      </c>
      <c r="F3433">
        <v>586471</v>
      </c>
      <c r="G3433" t="s">
        <v>5841</v>
      </c>
      <c r="H3433">
        <v>4.3</v>
      </c>
      <c r="I3433" s="1">
        <v>44488</v>
      </c>
      <c r="J3433">
        <v>44500.999988425923</v>
      </c>
      <c r="L3433" t="s">
        <v>65</v>
      </c>
      <c r="M3433" t="s">
        <v>120</v>
      </c>
      <c r="N3433" t="s">
        <v>121</v>
      </c>
      <c r="O3433" t="s">
        <v>168</v>
      </c>
      <c r="P3433" t="s">
        <v>121</v>
      </c>
      <c r="Q3433" t="s">
        <v>70</v>
      </c>
      <c r="R3433" t="s">
        <v>8947</v>
      </c>
      <c r="T3433" t="s">
        <v>8948</v>
      </c>
      <c r="U3433">
        <v>0</v>
      </c>
      <c r="V3433">
        <v>1</v>
      </c>
      <c r="W3433">
        <v>1</v>
      </c>
      <c r="X3433">
        <v>1</v>
      </c>
      <c r="Y3433">
        <v>0</v>
      </c>
      <c r="Z3433">
        <v>0</v>
      </c>
      <c r="AA3433">
        <v>0</v>
      </c>
      <c r="AB3433">
        <v>0</v>
      </c>
      <c r="AC3433">
        <v>0</v>
      </c>
      <c r="AD3433">
        <v>0</v>
      </c>
      <c r="AE3433">
        <v>1</v>
      </c>
      <c r="AF3433">
        <v>0</v>
      </c>
      <c r="AG3433">
        <v>0</v>
      </c>
      <c r="AH3433">
        <v>1</v>
      </c>
      <c r="AI3433">
        <v>0</v>
      </c>
      <c r="AJ3433">
        <v>0</v>
      </c>
      <c r="AK3433">
        <v>0</v>
      </c>
      <c r="AL3433">
        <v>0</v>
      </c>
      <c r="AM3433">
        <v>0</v>
      </c>
      <c r="AN3433">
        <v>0</v>
      </c>
      <c r="AO3433">
        <v>0</v>
      </c>
      <c r="AP3433">
        <v>0</v>
      </c>
      <c r="AQ3433">
        <v>0</v>
      </c>
      <c r="AR3433">
        <v>0</v>
      </c>
      <c r="AS3433">
        <v>0</v>
      </c>
      <c r="AT3433">
        <v>44488</v>
      </c>
      <c r="AU3433">
        <v>44500</v>
      </c>
      <c r="AV3433">
        <v>0</v>
      </c>
      <c r="AW3433">
        <v>1</v>
      </c>
      <c r="AX3433">
        <v>0</v>
      </c>
      <c r="AY3433">
        <v>2021</v>
      </c>
      <c r="AZ3433">
        <v>10</v>
      </c>
      <c r="BA3433">
        <v>12</v>
      </c>
      <c r="BB3433">
        <v>5</v>
      </c>
      <c r="BC3433">
        <v>73725</v>
      </c>
      <c r="BD3433">
        <v>93530</v>
      </c>
      <c r="BE3433" t="s">
        <v>90</v>
      </c>
      <c r="BF3433">
        <v>2021</v>
      </c>
      <c r="BG3433" t="s">
        <v>104</v>
      </c>
      <c r="BH3433" t="s">
        <v>59</v>
      </c>
      <c r="BI3433" t="s">
        <v>9789</v>
      </c>
      <c r="BJ3433" t="s">
        <v>9795</v>
      </c>
    </row>
    <row r="3434" spans="1:62" x14ac:dyDescent="0.35">
      <c r="A3434">
        <v>54441070</v>
      </c>
      <c r="B3434" t="s">
        <v>8943</v>
      </c>
      <c r="C3434" t="s">
        <v>142</v>
      </c>
      <c r="D3434" t="s">
        <v>143</v>
      </c>
      <c r="E3434" t="s">
        <v>5841</v>
      </c>
      <c r="F3434">
        <v>586471</v>
      </c>
      <c r="G3434" t="s">
        <v>5841</v>
      </c>
      <c r="H3434">
        <v>4.3</v>
      </c>
      <c r="I3434" s="1">
        <v>44488</v>
      </c>
      <c r="J3434">
        <v>44500.999988425923</v>
      </c>
      <c r="L3434" t="s">
        <v>65</v>
      </c>
      <c r="M3434" t="s">
        <v>120</v>
      </c>
      <c r="N3434" t="s">
        <v>121</v>
      </c>
      <c r="O3434" t="s">
        <v>168</v>
      </c>
      <c r="P3434" t="s">
        <v>121</v>
      </c>
      <c r="Q3434" t="s">
        <v>70</v>
      </c>
      <c r="R3434" t="s">
        <v>8947</v>
      </c>
      <c r="T3434" t="s">
        <v>8949</v>
      </c>
      <c r="U3434">
        <v>0</v>
      </c>
      <c r="V3434">
        <v>1</v>
      </c>
      <c r="W3434">
        <v>1</v>
      </c>
      <c r="X3434">
        <v>1</v>
      </c>
      <c r="Y3434">
        <v>0</v>
      </c>
      <c r="Z3434">
        <v>0</v>
      </c>
      <c r="AA3434">
        <v>0</v>
      </c>
      <c r="AB3434">
        <v>0</v>
      </c>
      <c r="AC3434">
        <v>0</v>
      </c>
      <c r="AD3434">
        <v>0</v>
      </c>
      <c r="AE3434">
        <v>1</v>
      </c>
      <c r="AF3434">
        <v>1</v>
      </c>
      <c r="AG3434">
        <v>1</v>
      </c>
      <c r="AH3434">
        <v>1</v>
      </c>
      <c r="AI3434">
        <v>0</v>
      </c>
      <c r="AJ3434">
        <v>0</v>
      </c>
      <c r="AK3434">
        <v>0</v>
      </c>
      <c r="AL3434">
        <v>0</v>
      </c>
      <c r="AM3434">
        <v>0</v>
      </c>
      <c r="AN3434">
        <v>0</v>
      </c>
      <c r="AO3434">
        <v>0</v>
      </c>
      <c r="AP3434">
        <v>0</v>
      </c>
      <c r="AQ3434">
        <v>0</v>
      </c>
      <c r="AR3434">
        <v>0</v>
      </c>
      <c r="AS3434">
        <v>0</v>
      </c>
      <c r="AT3434">
        <v>44488</v>
      </c>
      <c r="AU3434">
        <v>44500</v>
      </c>
      <c r="AV3434">
        <v>0</v>
      </c>
      <c r="AW3434">
        <v>1</v>
      </c>
      <c r="AX3434">
        <v>1</v>
      </c>
      <c r="AY3434">
        <v>2021</v>
      </c>
      <c r="AZ3434">
        <v>10</v>
      </c>
      <c r="BA3434">
        <v>12</v>
      </c>
      <c r="BB3434">
        <v>7</v>
      </c>
      <c r="BC3434">
        <v>73725</v>
      </c>
      <c r="BD3434">
        <v>93530</v>
      </c>
      <c r="BE3434" t="s">
        <v>90</v>
      </c>
      <c r="BF3434">
        <v>2021</v>
      </c>
      <c r="BG3434" t="s">
        <v>104</v>
      </c>
      <c r="BH3434" t="s">
        <v>59</v>
      </c>
      <c r="BI3434" t="s">
        <v>9789</v>
      </c>
      <c r="BJ3434" t="s">
        <v>9795</v>
      </c>
    </row>
    <row r="3435" spans="1:62" x14ac:dyDescent="0.35">
      <c r="A3435">
        <v>54441206</v>
      </c>
      <c r="B3435" t="s">
        <v>8943</v>
      </c>
      <c r="C3435" t="s">
        <v>61</v>
      </c>
      <c r="D3435" t="s">
        <v>125</v>
      </c>
      <c r="E3435" t="s">
        <v>5841</v>
      </c>
      <c r="F3435">
        <v>586471</v>
      </c>
      <c r="G3435" t="s">
        <v>5841</v>
      </c>
      <c r="H3435">
        <v>4.3</v>
      </c>
      <c r="I3435" s="1">
        <v>44488</v>
      </c>
      <c r="J3435">
        <v>44500.999988425923</v>
      </c>
      <c r="L3435" t="s">
        <v>65</v>
      </c>
      <c r="M3435" t="s">
        <v>519</v>
      </c>
      <c r="N3435" t="s">
        <v>520</v>
      </c>
      <c r="P3435" t="s">
        <v>520</v>
      </c>
      <c r="Q3435" t="s">
        <v>70</v>
      </c>
      <c r="R3435" t="s">
        <v>8950</v>
      </c>
      <c r="T3435" t="s">
        <v>8951</v>
      </c>
      <c r="U3435">
        <v>0</v>
      </c>
      <c r="V3435">
        <v>1</v>
      </c>
      <c r="W3435">
        <v>1</v>
      </c>
      <c r="X3435">
        <v>1</v>
      </c>
      <c r="Y3435">
        <v>0</v>
      </c>
      <c r="Z3435">
        <v>0</v>
      </c>
      <c r="AA3435">
        <v>0</v>
      </c>
      <c r="AB3435">
        <v>0</v>
      </c>
      <c r="AC3435">
        <v>0</v>
      </c>
      <c r="AD3435">
        <v>0</v>
      </c>
      <c r="AE3435">
        <v>1</v>
      </c>
      <c r="AF3435">
        <v>0</v>
      </c>
      <c r="AG3435">
        <v>0</v>
      </c>
      <c r="AH3435">
        <v>1</v>
      </c>
      <c r="AI3435">
        <v>0</v>
      </c>
      <c r="AJ3435">
        <v>0</v>
      </c>
      <c r="AK3435">
        <v>0</v>
      </c>
      <c r="AL3435">
        <v>0</v>
      </c>
      <c r="AM3435">
        <v>0</v>
      </c>
      <c r="AN3435">
        <v>0</v>
      </c>
      <c r="AO3435">
        <v>0</v>
      </c>
      <c r="AP3435">
        <v>0</v>
      </c>
      <c r="AQ3435">
        <v>0</v>
      </c>
      <c r="AR3435">
        <v>0</v>
      </c>
      <c r="AS3435">
        <v>0</v>
      </c>
      <c r="AT3435">
        <v>44488</v>
      </c>
      <c r="AU3435">
        <v>44500</v>
      </c>
      <c r="AV3435">
        <v>0</v>
      </c>
      <c r="AW3435">
        <v>1</v>
      </c>
      <c r="AX3435">
        <v>0</v>
      </c>
      <c r="AY3435">
        <v>2021</v>
      </c>
      <c r="AZ3435">
        <v>10</v>
      </c>
      <c r="BA3435">
        <v>12</v>
      </c>
      <c r="BB3435">
        <v>5</v>
      </c>
      <c r="BC3435">
        <v>73725</v>
      </c>
      <c r="BD3435">
        <v>93530</v>
      </c>
      <c r="BE3435" t="s">
        <v>90</v>
      </c>
      <c r="BF3435">
        <v>2021</v>
      </c>
      <c r="BG3435" t="s">
        <v>104</v>
      </c>
      <c r="BH3435" t="s">
        <v>59</v>
      </c>
      <c r="BI3435" t="s">
        <v>9789</v>
      </c>
      <c r="BJ3435" t="s">
        <v>9795</v>
      </c>
    </row>
    <row r="3436" spans="1:62" x14ac:dyDescent="0.35">
      <c r="A3436">
        <v>54441207</v>
      </c>
      <c r="B3436" t="s">
        <v>8943</v>
      </c>
      <c r="C3436" t="s">
        <v>142</v>
      </c>
      <c r="D3436" t="s">
        <v>143</v>
      </c>
      <c r="E3436" t="s">
        <v>5841</v>
      </c>
      <c r="F3436">
        <v>586471</v>
      </c>
      <c r="G3436" t="s">
        <v>5841</v>
      </c>
      <c r="H3436">
        <v>4.3</v>
      </c>
      <c r="I3436" s="1">
        <v>44488</v>
      </c>
      <c r="J3436">
        <v>44500.999988425923</v>
      </c>
      <c r="L3436" t="s">
        <v>65</v>
      </c>
      <c r="M3436" t="s">
        <v>519</v>
      </c>
      <c r="N3436" t="s">
        <v>520</v>
      </c>
      <c r="P3436" t="s">
        <v>520</v>
      </c>
      <c r="Q3436" t="s">
        <v>70</v>
      </c>
      <c r="R3436" t="s">
        <v>8950</v>
      </c>
      <c r="T3436" t="s">
        <v>8952</v>
      </c>
      <c r="U3436">
        <v>0</v>
      </c>
      <c r="V3436">
        <v>1</v>
      </c>
      <c r="W3436">
        <v>1</v>
      </c>
      <c r="X3436">
        <v>1</v>
      </c>
      <c r="Y3436">
        <v>0</v>
      </c>
      <c r="Z3436">
        <v>0</v>
      </c>
      <c r="AA3436">
        <v>0</v>
      </c>
      <c r="AB3436">
        <v>0</v>
      </c>
      <c r="AC3436">
        <v>0</v>
      </c>
      <c r="AD3436">
        <v>0</v>
      </c>
      <c r="AE3436">
        <v>1</v>
      </c>
      <c r="AF3436">
        <v>1</v>
      </c>
      <c r="AG3436">
        <v>1</v>
      </c>
      <c r="AH3436">
        <v>1</v>
      </c>
      <c r="AI3436">
        <v>0</v>
      </c>
      <c r="AJ3436">
        <v>0</v>
      </c>
      <c r="AK3436">
        <v>0</v>
      </c>
      <c r="AL3436">
        <v>0</v>
      </c>
      <c r="AM3436">
        <v>0</v>
      </c>
      <c r="AN3436">
        <v>0</v>
      </c>
      <c r="AO3436">
        <v>0</v>
      </c>
      <c r="AP3436">
        <v>0</v>
      </c>
      <c r="AQ3436">
        <v>0</v>
      </c>
      <c r="AR3436">
        <v>0</v>
      </c>
      <c r="AS3436">
        <v>0</v>
      </c>
      <c r="AT3436">
        <v>44488</v>
      </c>
      <c r="AU3436">
        <v>44500</v>
      </c>
      <c r="AV3436">
        <v>0</v>
      </c>
      <c r="AW3436">
        <v>1</v>
      </c>
      <c r="AX3436">
        <v>1</v>
      </c>
      <c r="AY3436">
        <v>2021</v>
      </c>
      <c r="AZ3436">
        <v>10</v>
      </c>
      <c r="BA3436">
        <v>12</v>
      </c>
      <c r="BB3436">
        <v>7</v>
      </c>
      <c r="BC3436">
        <v>73725</v>
      </c>
      <c r="BD3436">
        <v>93530</v>
      </c>
      <c r="BE3436" t="s">
        <v>90</v>
      </c>
      <c r="BF3436">
        <v>2021</v>
      </c>
      <c r="BG3436" t="s">
        <v>104</v>
      </c>
      <c r="BH3436" t="s">
        <v>59</v>
      </c>
      <c r="BI3436" t="s">
        <v>9789</v>
      </c>
      <c r="BJ3436" t="s">
        <v>9795</v>
      </c>
    </row>
    <row r="3437" spans="1:62" x14ac:dyDescent="0.35">
      <c r="A3437">
        <v>54441331</v>
      </c>
      <c r="B3437" t="s">
        <v>2122</v>
      </c>
      <c r="C3437" t="s">
        <v>922</v>
      </c>
      <c r="D3437" t="s">
        <v>923</v>
      </c>
      <c r="E3437" t="s">
        <v>2361</v>
      </c>
      <c r="F3437">
        <v>24712589</v>
      </c>
      <c r="G3437" t="s">
        <v>2361</v>
      </c>
      <c r="H3437">
        <v>3.5</v>
      </c>
      <c r="I3437" s="1">
        <v>44488</v>
      </c>
      <c r="J3437">
        <v>44518.999988425923</v>
      </c>
      <c r="L3437" t="s">
        <v>65</v>
      </c>
      <c r="M3437" t="s">
        <v>66</v>
      </c>
      <c r="N3437" t="s">
        <v>67</v>
      </c>
      <c r="O3437" t="s">
        <v>68</v>
      </c>
      <c r="P3437" t="s">
        <v>67</v>
      </c>
      <c r="Q3437" t="s">
        <v>70</v>
      </c>
      <c r="R3437" t="s">
        <v>8953</v>
      </c>
      <c r="T3437" t="s">
        <v>8954</v>
      </c>
      <c r="U3437">
        <v>1</v>
      </c>
      <c r="V3437">
        <v>1</v>
      </c>
      <c r="W3437">
        <v>1</v>
      </c>
      <c r="X3437">
        <v>1</v>
      </c>
      <c r="Y3437">
        <v>0</v>
      </c>
      <c r="Z3437">
        <v>0</v>
      </c>
      <c r="AA3437">
        <v>0</v>
      </c>
      <c r="AB3437">
        <v>0</v>
      </c>
      <c r="AC3437">
        <v>0</v>
      </c>
      <c r="AD3437">
        <v>0</v>
      </c>
      <c r="AE3437">
        <v>1</v>
      </c>
      <c r="AF3437">
        <v>0</v>
      </c>
      <c r="AG3437">
        <v>0</v>
      </c>
      <c r="AH3437">
        <v>1</v>
      </c>
      <c r="AI3437">
        <v>0</v>
      </c>
      <c r="AJ3437">
        <v>0</v>
      </c>
      <c r="AK3437">
        <v>0</v>
      </c>
      <c r="AL3437">
        <v>0</v>
      </c>
      <c r="AM3437">
        <v>0</v>
      </c>
      <c r="AN3437">
        <v>0</v>
      </c>
      <c r="AO3437">
        <v>0</v>
      </c>
      <c r="AP3437">
        <v>0</v>
      </c>
      <c r="AQ3437">
        <v>0</v>
      </c>
      <c r="AR3437">
        <v>0</v>
      </c>
      <c r="AS3437">
        <v>0</v>
      </c>
      <c r="AT3437">
        <v>44488</v>
      </c>
      <c r="AU3437">
        <v>44504</v>
      </c>
      <c r="AV3437">
        <v>0</v>
      </c>
      <c r="AW3437">
        <v>1</v>
      </c>
      <c r="AX3437">
        <v>0</v>
      </c>
      <c r="AY3437">
        <v>2021</v>
      </c>
      <c r="AZ3437">
        <v>10</v>
      </c>
      <c r="BA3437">
        <v>30</v>
      </c>
      <c r="BB3437">
        <v>6</v>
      </c>
      <c r="BF3437">
        <v>2021</v>
      </c>
      <c r="BG3437" t="s">
        <v>104</v>
      </c>
      <c r="BH3437" t="s">
        <v>59</v>
      </c>
      <c r="BI3437" t="s">
        <v>9789</v>
      </c>
      <c r="BJ3437" t="s">
        <v>9795</v>
      </c>
    </row>
    <row r="3438" spans="1:62" x14ac:dyDescent="0.35">
      <c r="A3438">
        <v>54441337</v>
      </c>
      <c r="B3438" t="s">
        <v>8943</v>
      </c>
      <c r="C3438" t="s">
        <v>75</v>
      </c>
      <c r="D3438" t="s">
        <v>117</v>
      </c>
      <c r="E3438" t="s">
        <v>5841</v>
      </c>
      <c r="F3438">
        <v>586471</v>
      </c>
      <c r="G3438" t="s">
        <v>5841</v>
      </c>
      <c r="H3438">
        <v>4.3</v>
      </c>
      <c r="I3438" s="1">
        <v>44488</v>
      </c>
      <c r="J3438">
        <v>44500.999988425923</v>
      </c>
      <c r="L3438" t="s">
        <v>65</v>
      </c>
      <c r="M3438" t="s">
        <v>519</v>
      </c>
      <c r="N3438" t="s">
        <v>520</v>
      </c>
      <c r="P3438" t="s">
        <v>520</v>
      </c>
      <c r="Q3438" t="s">
        <v>70</v>
      </c>
      <c r="R3438" t="s">
        <v>8950</v>
      </c>
      <c r="T3438" t="s">
        <v>8955</v>
      </c>
      <c r="U3438">
        <v>0</v>
      </c>
      <c r="V3438">
        <v>1</v>
      </c>
      <c r="W3438">
        <v>1</v>
      </c>
      <c r="X3438">
        <v>1</v>
      </c>
      <c r="Y3438">
        <v>0</v>
      </c>
      <c r="Z3438">
        <v>0</v>
      </c>
      <c r="AA3438">
        <v>0</v>
      </c>
      <c r="AB3438">
        <v>0</v>
      </c>
      <c r="AC3438">
        <v>0</v>
      </c>
      <c r="AD3438">
        <v>1</v>
      </c>
      <c r="AE3438">
        <v>1</v>
      </c>
      <c r="AF3438">
        <v>1</v>
      </c>
      <c r="AG3438">
        <v>1</v>
      </c>
      <c r="AH3438">
        <v>1</v>
      </c>
      <c r="AI3438">
        <v>0</v>
      </c>
      <c r="AJ3438">
        <v>0</v>
      </c>
      <c r="AK3438">
        <v>0</v>
      </c>
      <c r="AL3438">
        <v>0</v>
      </c>
      <c r="AM3438">
        <v>0</v>
      </c>
      <c r="AN3438">
        <v>0</v>
      </c>
      <c r="AO3438">
        <v>0</v>
      </c>
      <c r="AP3438">
        <v>1</v>
      </c>
      <c r="AQ3438">
        <v>0</v>
      </c>
      <c r="AR3438">
        <v>0</v>
      </c>
      <c r="AS3438">
        <v>0</v>
      </c>
      <c r="AT3438">
        <v>44488</v>
      </c>
      <c r="AU3438">
        <v>44500</v>
      </c>
      <c r="AV3438">
        <v>0</v>
      </c>
      <c r="AW3438">
        <v>1</v>
      </c>
      <c r="AX3438">
        <v>0</v>
      </c>
      <c r="AY3438">
        <v>2021</v>
      </c>
      <c r="AZ3438">
        <v>10</v>
      </c>
      <c r="BA3438">
        <v>12</v>
      </c>
      <c r="BB3438">
        <v>9</v>
      </c>
      <c r="BC3438">
        <v>73725</v>
      </c>
      <c r="BD3438">
        <v>93530</v>
      </c>
      <c r="BE3438" t="s">
        <v>90</v>
      </c>
      <c r="BF3438">
        <v>2021</v>
      </c>
      <c r="BG3438" t="s">
        <v>104</v>
      </c>
      <c r="BH3438" t="s">
        <v>59</v>
      </c>
      <c r="BI3438" t="s">
        <v>9789</v>
      </c>
      <c r="BJ3438" t="s">
        <v>9795</v>
      </c>
    </row>
    <row r="3439" spans="1:62" x14ac:dyDescent="0.35">
      <c r="A3439">
        <v>54441338</v>
      </c>
      <c r="B3439" t="s">
        <v>8943</v>
      </c>
      <c r="C3439" t="s">
        <v>142</v>
      </c>
      <c r="D3439" t="s">
        <v>143</v>
      </c>
      <c r="E3439" t="s">
        <v>5841</v>
      </c>
      <c r="F3439">
        <v>586471</v>
      </c>
      <c r="G3439" t="s">
        <v>5841</v>
      </c>
      <c r="H3439">
        <v>4.3</v>
      </c>
      <c r="I3439" s="1">
        <v>44488</v>
      </c>
      <c r="J3439">
        <v>44500.999988425923</v>
      </c>
      <c r="L3439" t="s">
        <v>65</v>
      </c>
      <c r="M3439" t="s">
        <v>519</v>
      </c>
      <c r="N3439" t="s">
        <v>520</v>
      </c>
      <c r="P3439" t="s">
        <v>520</v>
      </c>
      <c r="Q3439" t="s">
        <v>70</v>
      </c>
      <c r="R3439" t="s">
        <v>8950</v>
      </c>
      <c r="T3439" t="s">
        <v>8956</v>
      </c>
      <c r="U3439">
        <v>0</v>
      </c>
      <c r="V3439">
        <v>1</v>
      </c>
      <c r="W3439">
        <v>1</v>
      </c>
      <c r="X3439">
        <v>1</v>
      </c>
      <c r="Y3439">
        <v>0</v>
      </c>
      <c r="Z3439">
        <v>0</v>
      </c>
      <c r="AA3439">
        <v>0</v>
      </c>
      <c r="AB3439">
        <v>0</v>
      </c>
      <c r="AC3439">
        <v>0</v>
      </c>
      <c r="AD3439">
        <v>0</v>
      </c>
      <c r="AE3439">
        <v>1</v>
      </c>
      <c r="AF3439">
        <v>1</v>
      </c>
      <c r="AG3439">
        <v>1</v>
      </c>
      <c r="AH3439">
        <v>1</v>
      </c>
      <c r="AI3439">
        <v>0</v>
      </c>
      <c r="AJ3439">
        <v>0</v>
      </c>
      <c r="AK3439">
        <v>0</v>
      </c>
      <c r="AL3439">
        <v>0</v>
      </c>
      <c r="AM3439">
        <v>0</v>
      </c>
      <c r="AN3439">
        <v>0</v>
      </c>
      <c r="AO3439">
        <v>0</v>
      </c>
      <c r="AP3439">
        <v>0</v>
      </c>
      <c r="AQ3439">
        <v>0</v>
      </c>
      <c r="AR3439">
        <v>0</v>
      </c>
      <c r="AS3439">
        <v>0</v>
      </c>
      <c r="AT3439">
        <v>44488</v>
      </c>
      <c r="AU3439">
        <v>44500</v>
      </c>
      <c r="AV3439">
        <v>0</v>
      </c>
      <c r="AW3439">
        <v>1</v>
      </c>
      <c r="AX3439">
        <v>0</v>
      </c>
      <c r="AY3439">
        <v>2021</v>
      </c>
      <c r="AZ3439">
        <v>10</v>
      </c>
      <c r="BA3439">
        <v>12</v>
      </c>
      <c r="BB3439">
        <v>7</v>
      </c>
      <c r="BC3439">
        <v>73725</v>
      </c>
      <c r="BD3439">
        <v>93530</v>
      </c>
      <c r="BE3439" t="s">
        <v>90</v>
      </c>
      <c r="BF3439">
        <v>2021</v>
      </c>
      <c r="BG3439" t="s">
        <v>104</v>
      </c>
      <c r="BH3439" t="s">
        <v>59</v>
      </c>
      <c r="BI3439" t="s">
        <v>9789</v>
      </c>
      <c r="BJ3439" t="s">
        <v>9795</v>
      </c>
    </row>
    <row r="3440" spans="1:62" x14ac:dyDescent="0.35">
      <c r="A3440">
        <v>54441503</v>
      </c>
      <c r="B3440" t="s">
        <v>8943</v>
      </c>
      <c r="C3440" t="s">
        <v>75</v>
      </c>
      <c r="D3440" t="s">
        <v>117</v>
      </c>
      <c r="E3440" t="s">
        <v>5841</v>
      </c>
      <c r="F3440">
        <v>586471</v>
      </c>
      <c r="G3440" t="s">
        <v>5841</v>
      </c>
      <c r="H3440">
        <v>4.3</v>
      </c>
      <c r="I3440" s="1">
        <v>44488</v>
      </c>
      <c r="J3440">
        <v>44500.999988425923</v>
      </c>
      <c r="L3440" t="s">
        <v>65</v>
      </c>
      <c r="M3440" t="s">
        <v>79</v>
      </c>
      <c r="N3440" t="s">
        <v>80</v>
      </c>
      <c r="P3440" t="s">
        <v>80</v>
      </c>
      <c r="Q3440" t="s">
        <v>70</v>
      </c>
      <c r="R3440" t="s">
        <v>8950</v>
      </c>
      <c r="T3440" t="s">
        <v>8957</v>
      </c>
      <c r="U3440">
        <v>0</v>
      </c>
      <c r="V3440">
        <v>1</v>
      </c>
      <c r="W3440">
        <v>1</v>
      </c>
      <c r="X3440">
        <v>1</v>
      </c>
      <c r="Y3440">
        <v>0</v>
      </c>
      <c r="Z3440">
        <v>0</v>
      </c>
      <c r="AA3440">
        <v>0</v>
      </c>
      <c r="AB3440">
        <v>0</v>
      </c>
      <c r="AC3440">
        <v>0</v>
      </c>
      <c r="AD3440">
        <v>1</v>
      </c>
      <c r="AE3440">
        <v>1</v>
      </c>
      <c r="AF3440">
        <v>1</v>
      </c>
      <c r="AG3440">
        <v>1</v>
      </c>
      <c r="AH3440">
        <v>1</v>
      </c>
      <c r="AI3440">
        <v>0</v>
      </c>
      <c r="AJ3440">
        <v>0</v>
      </c>
      <c r="AK3440">
        <v>0</v>
      </c>
      <c r="AL3440">
        <v>0</v>
      </c>
      <c r="AM3440">
        <v>0</v>
      </c>
      <c r="AN3440">
        <v>0</v>
      </c>
      <c r="AO3440">
        <v>0</v>
      </c>
      <c r="AP3440">
        <v>1</v>
      </c>
      <c r="AQ3440">
        <v>0</v>
      </c>
      <c r="AR3440">
        <v>0</v>
      </c>
      <c r="AS3440">
        <v>0</v>
      </c>
      <c r="AT3440">
        <v>44488</v>
      </c>
      <c r="AU3440">
        <v>44500</v>
      </c>
      <c r="AV3440">
        <v>0</v>
      </c>
      <c r="AW3440">
        <v>1</v>
      </c>
      <c r="AX3440">
        <v>0</v>
      </c>
      <c r="AY3440">
        <v>2021</v>
      </c>
      <c r="AZ3440">
        <v>10</v>
      </c>
      <c r="BA3440">
        <v>12</v>
      </c>
      <c r="BB3440">
        <v>9</v>
      </c>
      <c r="BC3440">
        <v>73725</v>
      </c>
      <c r="BD3440">
        <v>93530</v>
      </c>
      <c r="BE3440" t="s">
        <v>90</v>
      </c>
      <c r="BF3440">
        <v>2021</v>
      </c>
      <c r="BG3440" t="s">
        <v>104</v>
      </c>
      <c r="BH3440" t="s">
        <v>59</v>
      </c>
      <c r="BI3440" t="s">
        <v>9789</v>
      </c>
      <c r="BJ3440" t="s">
        <v>9795</v>
      </c>
    </row>
    <row r="3441" spans="1:62" x14ac:dyDescent="0.35">
      <c r="A3441">
        <v>54441504</v>
      </c>
      <c r="B3441" t="s">
        <v>8943</v>
      </c>
      <c r="C3441" t="s">
        <v>142</v>
      </c>
      <c r="D3441" t="s">
        <v>143</v>
      </c>
      <c r="E3441" t="s">
        <v>5841</v>
      </c>
      <c r="F3441">
        <v>586471</v>
      </c>
      <c r="G3441" t="s">
        <v>5841</v>
      </c>
      <c r="H3441">
        <v>4.3</v>
      </c>
      <c r="I3441" s="1">
        <v>44488</v>
      </c>
      <c r="J3441">
        <v>44500.999988425923</v>
      </c>
      <c r="L3441" t="s">
        <v>65</v>
      </c>
      <c r="M3441" t="s">
        <v>79</v>
      </c>
      <c r="N3441" t="s">
        <v>80</v>
      </c>
      <c r="P3441" t="s">
        <v>80</v>
      </c>
      <c r="Q3441" t="s">
        <v>70</v>
      </c>
      <c r="R3441" t="s">
        <v>8950</v>
      </c>
      <c r="T3441" t="s">
        <v>8958</v>
      </c>
      <c r="U3441">
        <v>0</v>
      </c>
      <c r="V3441">
        <v>1</v>
      </c>
      <c r="W3441">
        <v>1</v>
      </c>
      <c r="X3441">
        <v>1</v>
      </c>
      <c r="Y3441">
        <v>0</v>
      </c>
      <c r="Z3441">
        <v>0</v>
      </c>
      <c r="AA3441">
        <v>0</v>
      </c>
      <c r="AB3441">
        <v>0</v>
      </c>
      <c r="AC3441">
        <v>0</v>
      </c>
      <c r="AD3441">
        <v>1</v>
      </c>
      <c r="AE3441">
        <v>1</v>
      </c>
      <c r="AF3441">
        <v>1</v>
      </c>
      <c r="AG3441">
        <v>1</v>
      </c>
      <c r="AH3441">
        <v>1</v>
      </c>
      <c r="AI3441">
        <v>0</v>
      </c>
      <c r="AJ3441">
        <v>0</v>
      </c>
      <c r="AK3441">
        <v>0</v>
      </c>
      <c r="AL3441">
        <v>0</v>
      </c>
      <c r="AM3441">
        <v>0</v>
      </c>
      <c r="AN3441">
        <v>0</v>
      </c>
      <c r="AO3441">
        <v>0</v>
      </c>
      <c r="AP3441">
        <v>1</v>
      </c>
      <c r="AQ3441">
        <v>0</v>
      </c>
      <c r="AR3441">
        <v>0</v>
      </c>
      <c r="AS3441">
        <v>0</v>
      </c>
      <c r="AT3441">
        <v>44488</v>
      </c>
      <c r="AU3441">
        <v>44500</v>
      </c>
      <c r="AV3441">
        <v>0</v>
      </c>
      <c r="AW3441">
        <v>1</v>
      </c>
      <c r="AX3441">
        <v>1</v>
      </c>
      <c r="AY3441">
        <v>2021</v>
      </c>
      <c r="AZ3441">
        <v>10</v>
      </c>
      <c r="BA3441">
        <v>12</v>
      </c>
      <c r="BB3441">
        <v>9</v>
      </c>
      <c r="BC3441">
        <v>73725</v>
      </c>
      <c r="BD3441">
        <v>93530</v>
      </c>
      <c r="BE3441" t="s">
        <v>90</v>
      </c>
      <c r="BF3441">
        <v>2021</v>
      </c>
      <c r="BG3441" t="s">
        <v>104</v>
      </c>
      <c r="BH3441" t="s">
        <v>59</v>
      </c>
      <c r="BI3441" t="s">
        <v>9789</v>
      </c>
      <c r="BJ3441" t="s">
        <v>9795</v>
      </c>
    </row>
    <row r="3442" spans="1:62" x14ac:dyDescent="0.35">
      <c r="A3442">
        <v>54441579</v>
      </c>
      <c r="B3442" t="s">
        <v>8943</v>
      </c>
      <c r="C3442" t="s">
        <v>75</v>
      </c>
      <c r="D3442" t="s">
        <v>117</v>
      </c>
      <c r="E3442" t="s">
        <v>5841</v>
      </c>
      <c r="F3442">
        <v>586471</v>
      </c>
      <c r="G3442" t="s">
        <v>5841</v>
      </c>
      <c r="H3442">
        <v>4.3</v>
      </c>
      <c r="I3442" s="1">
        <v>44488</v>
      </c>
      <c r="J3442">
        <v>44500.999988425923</v>
      </c>
      <c r="L3442" t="s">
        <v>65</v>
      </c>
      <c r="M3442" t="s">
        <v>120</v>
      </c>
      <c r="N3442" t="s">
        <v>121</v>
      </c>
      <c r="O3442" t="s">
        <v>168</v>
      </c>
      <c r="P3442" t="s">
        <v>121</v>
      </c>
      <c r="Q3442" t="s">
        <v>70</v>
      </c>
      <c r="R3442" t="s">
        <v>8950</v>
      </c>
      <c r="T3442" t="s">
        <v>8959</v>
      </c>
      <c r="U3442">
        <v>0</v>
      </c>
      <c r="V3442">
        <v>1</v>
      </c>
      <c r="W3442">
        <v>0</v>
      </c>
      <c r="X3442">
        <v>1</v>
      </c>
      <c r="Y3442">
        <v>0</v>
      </c>
      <c r="Z3442">
        <v>0</v>
      </c>
      <c r="AA3442">
        <v>0</v>
      </c>
      <c r="AB3442">
        <v>0</v>
      </c>
      <c r="AC3442">
        <v>0</v>
      </c>
      <c r="AD3442">
        <v>0</v>
      </c>
      <c r="AE3442">
        <v>1</v>
      </c>
      <c r="AF3442">
        <v>1</v>
      </c>
      <c r="AG3442">
        <v>0</v>
      </c>
      <c r="AH3442">
        <v>1</v>
      </c>
      <c r="AI3442">
        <v>0</v>
      </c>
      <c r="AJ3442">
        <v>0</v>
      </c>
      <c r="AK3442">
        <v>0</v>
      </c>
      <c r="AL3442">
        <v>0</v>
      </c>
      <c r="AM3442">
        <v>0</v>
      </c>
      <c r="AN3442">
        <v>0</v>
      </c>
      <c r="AO3442">
        <v>0</v>
      </c>
      <c r="AP3442">
        <v>0</v>
      </c>
      <c r="AQ3442">
        <v>0</v>
      </c>
      <c r="AR3442">
        <v>0</v>
      </c>
      <c r="AS3442">
        <v>0</v>
      </c>
      <c r="AT3442">
        <v>44488</v>
      </c>
      <c r="AU3442">
        <v>44500</v>
      </c>
      <c r="AV3442">
        <v>0</v>
      </c>
      <c r="AW3442">
        <v>1</v>
      </c>
      <c r="AX3442">
        <v>0</v>
      </c>
      <c r="AY3442">
        <v>2021</v>
      </c>
      <c r="AZ3442">
        <v>10</v>
      </c>
      <c r="BA3442">
        <v>12</v>
      </c>
      <c r="BB3442">
        <v>5</v>
      </c>
      <c r="BC3442">
        <v>73725</v>
      </c>
      <c r="BD3442">
        <v>93530</v>
      </c>
      <c r="BE3442" t="s">
        <v>90</v>
      </c>
      <c r="BF3442">
        <v>2021</v>
      </c>
      <c r="BG3442" t="s">
        <v>104</v>
      </c>
      <c r="BH3442" t="s">
        <v>59</v>
      </c>
      <c r="BI3442" t="s">
        <v>9789</v>
      </c>
      <c r="BJ3442" t="s">
        <v>9795</v>
      </c>
    </row>
    <row r="3443" spans="1:62" x14ac:dyDescent="0.35">
      <c r="A3443">
        <v>54441580</v>
      </c>
      <c r="B3443" t="s">
        <v>8943</v>
      </c>
      <c r="C3443" t="s">
        <v>142</v>
      </c>
      <c r="D3443" t="s">
        <v>143</v>
      </c>
      <c r="E3443" t="s">
        <v>5841</v>
      </c>
      <c r="F3443">
        <v>586471</v>
      </c>
      <c r="G3443" t="s">
        <v>5841</v>
      </c>
      <c r="H3443">
        <v>4.3</v>
      </c>
      <c r="I3443" s="1">
        <v>44488</v>
      </c>
      <c r="J3443">
        <v>44500.999988425923</v>
      </c>
      <c r="L3443" t="s">
        <v>65</v>
      </c>
      <c r="M3443" t="s">
        <v>120</v>
      </c>
      <c r="N3443" t="s">
        <v>121</v>
      </c>
      <c r="O3443" t="s">
        <v>168</v>
      </c>
      <c r="P3443" t="s">
        <v>121</v>
      </c>
      <c r="Q3443" t="s">
        <v>70</v>
      </c>
      <c r="R3443" t="s">
        <v>8950</v>
      </c>
      <c r="T3443" t="s">
        <v>8960</v>
      </c>
      <c r="U3443">
        <v>0</v>
      </c>
      <c r="V3443">
        <v>1</v>
      </c>
      <c r="W3443">
        <v>1</v>
      </c>
      <c r="X3443">
        <v>1</v>
      </c>
      <c r="Y3443">
        <v>0</v>
      </c>
      <c r="Z3443">
        <v>0</v>
      </c>
      <c r="AA3443">
        <v>0</v>
      </c>
      <c r="AB3443">
        <v>0</v>
      </c>
      <c r="AC3443">
        <v>0</v>
      </c>
      <c r="AD3443">
        <v>0</v>
      </c>
      <c r="AE3443">
        <v>1</v>
      </c>
      <c r="AF3443">
        <v>1</v>
      </c>
      <c r="AG3443">
        <v>1</v>
      </c>
      <c r="AH3443">
        <v>1</v>
      </c>
      <c r="AI3443">
        <v>0</v>
      </c>
      <c r="AJ3443">
        <v>0</v>
      </c>
      <c r="AK3443">
        <v>0</v>
      </c>
      <c r="AL3443">
        <v>0</v>
      </c>
      <c r="AM3443">
        <v>0</v>
      </c>
      <c r="AN3443">
        <v>0</v>
      </c>
      <c r="AO3443">
        <v>0</v>
      </c>
      <c r="AP3443">
        <v>0</v>
      </c>
      <c r="AQ3443">
        <v>0</v>
      </c>
      <c r="AR3443">
        <v>0</v>
      </c>
      <c r="AS3443">
        <v>0</v>
      </c>
      <c r="AT3443">
        <v>44488</v>
      </c>
      <c r="AU3443">
        <v>44500</v>
      </c>
      <c r="AV3443">
        <v>0</v>
      </c>
      <c r="AW3443">
        <v>1</v>
      </c>
      <c r="AX3443">
        <v>1</v>
      </c>
      <c r="AY3443">
        <v>2021</v>
      </c>
      <c r="AZ3443">
        <v>10</v>
      </c>
      <c r="BA3443">
        <v>12</v>
      </c>
      <c r="BB3443">
        <v>7</v>
      </c>
      <c r="BC3443">
        <v>73725</v>
      </c>
      <c r="BD3443">
        <v>93530</v>
      </c>
      <c r="BE3443" t="s">
        <v>90</v>
      </c>
      <c r="BF3443">
        <v>2021</v>
      </c>
      <c r="BG3443" t="s">
        <v>104</v>
      </c>
      <c r="BH3443" t="s">
        <v>59</v>
      </c>
      <c r="BI3443" t="s">
        <v>9789</v>
      </c>
      <c r="BJ3443" t="s">
        <v>9795</v>
      </c>
    </row>
    <row r="3444" spans="1:62" x14ac:dyDescent="0.35">
      <c r="A3444">
        <v>54444475</v>
      </c>
      <c r="B3444" t="s">
        <v>98</v>
      </c>
      <c r="C3444" t="s">
        <v>92</v>
      </c>
      <c r="D3444" t="s">
        <v>107</v>
      </c>
      <c r="E3444" t="s">
        <v>6340</v>
      </c>
      <c r="F3444">
        <v>36169439</v>
      </c>
      <c r="G3444" t="s">
        <v>6340</v>
      </c>
      <c r="H3444">
        <v>2.8</v>
      </c>
      <c r="I3444" s="1">
        <v>44488</v>
      </c>
      <c r="J3444">
        <v>44518.902199074073</v>
      </c>
      <c r="L3444" t="s">
        <v>65</v>
      </c>
      <c r="M3444" t="s">
        <v>120</v>
      </c>
      <c r="N3444" t="s">
        <v>121</v>
      </c>
      <c r="O3444" t="s">
        <v>168</v>
      </c>
      <c r="P3444" t="s">
        <v>8473</v>
      </c>
      <c r="Q3444" t="s">
        <v>70</v>
      </c>
      <c r="T3444" t="s">
        <v>8961</v>
      </c>
      <c r="U3444">
        <v>1</v>
      </c>
      <c r="V3444">
        <v>1</v>
      </c>
      <c r="W3444">
        <v>0</v>
      </c>
      <c r="X3444">
        <v>1</v>
      </c>
      <c r="Y3444">
        <v>0</v>
      </c>
      <c r="Z3444">
        <v>0</v>
      </c>
      <c r="AA3444">
        <v>0</v>
      </c>
      <c r="AB3444">
        <v>0</v>
      </c>
      <c r="AC3444">
        <v>0</v>
      </c>
      <c r="AD3444">
        <v>0</v>
      </c>
      <c r="AE3444">
        <v>1</v>
      </c>
      <c r="AF3444">
        <v>0</v>
      </c>
      <c r="AG3444">
        <v>0</v>
      </c>
      <c r="AH3444">
        <v>1</v>
      </c>
      <c r="AI3444">
        <v>0</v>
      </c>
      <c r="AJ3444">
        <v>0</v>
      </c>
      <c r="AK3444">
        <v>0</v>
      </c>
      <c r="AL3444">
        <v>0</v>
      </c>
      <c r="AM3444">
        <v>0</v>
      </c>
      <c r="AN3444">
        <v>0</v>
      </c>
      <c r="AO3444">
        <v>0</v>
      </c>
      <c r="AP3444">
        <v>0</v>
      </c>
      <c r="AQ3444">
        <v>0</v>
      </c>
      <c r="AR3444">
        <v>0</v>
      </c>
      <c r="AS3444">
        <v>0</v>
      </c>
      <c r="AT3444">
        <v>44488</v>
      </c>
      <c r="AU3444">
        <v>44518</v>
      </c>
      <c r="AV3444">
        <v>0</v>
      </c>
      <c r="AW3444">
        <v>1</v>
      </c>
      <c r="AX3444">
        <v>0</v>
      </c>
      <c r="AY3444">
        <v>2021</v>
      </c>
      <c r="AZ3444">
        <v>10</v>
      </c>
      <c r="BA3444">
        <v>29</v>
      </c>
      <c r="BB3444">
        <v>5</v>
      </c>
      <c r="BF3444">
        <v>2021</v>
      </c>
      <c r="BG3444" t="s">
        <v>104</v>
      </c>
      <c r="BH3444" t="s">
        <v>9822</v>
      </c>
      <c r="BI3444" t="s">
        <v>9789</v>
      </c>
      <c r="BJ3444" t="s">
        <v>9795</v>
      </c>
    </row>
    <row r="3445" spans="1:62" x14ac:dyDescent="0.35">
      <c r="A3445">
        <v>54447926</v>
      </c>
      <c r="B3445" t="s">
        <v>7721</v>
      </c>
      <c r="C3445" t="s">
        <v>1004</v>
      </c>
      <c r="D3445" t="s">
        <v>76</v>
      </c>
      <c r="E3445" t="s">
        <v>8422</v>
      </c>
      <c r="F3445">
        <v>20797189</v>
      </c>
      <c r="I3445" s="1">
        <v>44489</v>
      </c>
      <c r="J3445">
        <v>44519.999988425923</v>
      </c>
      <c r="L3445" t="s">
        <v>65</v>
      </c>
      <c r="M3445" t="s">
        <v>197</v>
      </c>
      <c r="N3445" t="s">
        <v>198</v>
      </c>
      <c r="O3445" t="s">
        <v>168</v>
      </c>
      <c r="P3445" t="s">
        <v>198</v>
      </c>
      <c r="Q3445" t="s">
        <v>70</v>
      </c>
      <c r="T3445" t="s">
        <v>8962</v>
      </c>
      <c r="U3445">
        <v>0</v>
      </c>
      <c r="V3445">
        <v>1</v>
      </c>
      <c r="W3445">
        <v>1</v>
      </c>
      <c r="X3445">
        <v>1</v>
      </c>
      <c r="Y3445">
        <v>0</v>
      </c>
      <c r="Z3445">
        <v>0</v>
      </c>
      <c r="AA3445">
        <v>0</v>
      </c>
      <c r="AB3445">
        <v>0</v>
      </c>
      <c r="AC3445">
        <v>0</v>
      </c>
      <c r="AD3445">
        <v>0</v>
      </c>
      <c r="AE3445">
        <v>1</v>
      </c>
      <c r="AF3445">
        <v>0</v>
      </c>
      <c r="AG3445">
        <v>0</v>
      </c>
      <c r="AH3445">
        <v>1</v>
      </c>
      <c r="AI3445">
        <v>0</v>
      </c>
      <c r="AJ3445">
        <v>0</v>
      </c>
      <c r="AK3445">
        <v>0</v>
      </c>
      <c r="AL3445">
        <v>0</v>
      </c>
      <c r="AM3445">
        <v>0</v>
      </c>
      <c r="AN3445">
        <v>0</v>
      </c>
      <c r="AO3445">
        <v>0</v>
      </c>
      <c r="AP3445">
        <v>0</v>
      </c>
      <c r="AQ3445">
        <v>0</v>
      </c>
      <c r="AR3445">
        <v>0</v>
      </c>
      <c r="AS3445">
        <v>0</v>
      </c>
      <c r="AT3445">
        <v>44488</v>
      </c>
      <c r="AU3445">
        <v>44518</v>
      </c>
      <c r="AV3445">
        <v>0</v>
      </c>
      <c r="AW3445">
        <v>1</v>
      </c>
      <c r="AX3445">
        <v>0</v>
      </c>
      <c r="AY3445">
        <v>2021</v>
      </c>
      <c r="AZ3445">
        <v>10</v>
      </c>
      <c r="BA3445">
        <v>30</v>
      </c>
      <c r="BB3445">
        <v>5</v>
      </c>
      <c r="BF3445">
        <v>2021</v>
      </c>
      <c r="BG3445" t="s">
        <v>104</v>
      </c>
      <c r="BH3445" t="s">
        <v>9822</v>
      </c>
      <c r="BI3445" t="s">
        <v>9789</v>
      </c>
      <c r="BJ3445" t="s">
        <v>9793</v>
      </c>
    </row>
    <row r="3446" spans="1:62" x14ac:dyDescent="0.35">
      <c r="A3446">
        <v>54452658</v>
      </c>
      <c r="B3446" t="s">
        <v>8963</v>
      </c>
      <c r="C3446" t="s">
        <v>61</v>
      </c>
      <c r="D3446" t="s">
        <v>125</v>
      </c>
      <c r="E3446" t="s">
        <v>8964</v>
      </c>
      <c r="F3446">
        <v>31602793</v>
      </c>
      <c r="I3446" s="1">
        <v>44489</v>
      </c>
      <c r="J3446">
        <v>44519.999988425923</v>
      </c>
      <c r="L3446" t="s">
        <v>65</v>
      </c>
      <c r="M3446" t="s">
        <v>519</v>
      </c>
      <c r="N3446" t="s">
        <v>8965</v>
      </c>
      <c r="P3446" t="s">
        <v>8966</v>
      </c>
      <c r="Q3446" t="s">
        <v>70</v>
      </c>
      <c r="T3446" t="s">
        <v>8967</v>
      </c>
      <c r="U3446">
        <v>1</v>
      </c>
      <c r="V3446">
        <v>1</v>
      </c>
      <c r="W3446">
        <v>1</v>
      </c>
      <c r="X3446">
        <v>1</v>
      </c>
      <c r="Y3446">
        <v>0</v>
      </c>
      <c r="Z3446">
        <v>0</v>
      </c>
      <c r="AA3446">
        <v>0</v>
      </c>
      <c r="AB3446">
        <v>0</v>
      </c>
      <c r="AC3446">
        <v>0</v>
      </c>
      <c r="AD3446">
        <v>0</v>
      </c>
      <c r="AE3446">
        <v>1</v>
      </c>
      <c r="AF3446">
        <v>0</v>
      </c>
      <c r="AG3446">
        <v>0</v>
      </c>
      <c r="AH3446">
        <v>1</v>
      </c>
      <c r="AI3446">
        <v>0</v>
      </c>
      <c r="AJ3446">
        <v>0</v>
      </c>
      <c r="AK3446">
        <v>0</v>
      </c>
      <c r="AL3446">
        <v>0</v>
      </c>
      <c r="AM3446">
        <v>0</v>
      </c>
      <c r="AN3446">
        <v>0</v>
      </c>
      <c r="AO3446">
        <v>0</v>
      </c>
      <c r="AP3446">
        <v>0</v>
      </c>
      <c r="AQ3446">
        <v>0</v>
      </c>
      <c r="AR3446">
        <v>0</v>
      </c>
      <c r="AS3446">
        <v>0</v>
      </c>
      <c r="AT3446">
        <v>44489</v>
      </c>
      <c r="AU3446">
        <v>44519</v>
      </c>
      <c r="AV3446">
        <v>0</v>
      </c>
      <c r="AW3446">
        <v>1</v>
      </c>
      <c r="AX3446">
        <v>0</v>
      </c>
      <c r="AY3446">
        <v>2021</v>
      </c>
      <c r="AZ3446">
        <v>10</v>
      </c>
      <c r="BA3446">
        <v>30</v>
      </c>
      <c r="BB3446">
        <v>6</v>
      </c>
      <c r="BF3446">
        <v>2021</v>
      </c>
      <c r="BG3446" t="s">
        <v>104</v>
      </c>
      <c r="BH3446" t="s">
        <v>9822</v>
      </c>
      <c r="BI3446" t="s">
        <v>9789</v>
      </c>
      <c r="BJ3446" t="s">
        <v>9793</v>
      </c>
    </row>
    <row r="3447" spans="1:62" x14ac:dyDescent="0.35">
      <c r="A3447">
        <v>54453423</v>
      </c>
      <c r="B3447" t="s">
        <v>8968</v>
      </c>
      <c r="C3447" t="s">
        <v>75</v>
      </c>
      <c r="D3447" t="s">
        <v>117</v>
      </c>
      <c r="E3447" t="s">
        <v>317</v>
      </c>
      <c r="F3447">
        <v>38343086</v>
      </c>
      <c r="I3447" s="1">
        <v>44489</v>
      </c>
      <c r="J3447">
        <v>44519.999988425923</v>
      </c>
      <c r="L3447" t="s">
        <v>65</v>
      </c>
      <c r="M3447" t="s">
        <v>66</v>
      </c>
      <c r="N3447" t="s">
        <v>67</v>
      </c>
      <c r="O3447" t="s">
        <v>68</v>
      </c>
      <c r="P3447" t="s">
        <v>67</v>
      </c>
      <c r="Q3447" t="s">
        <v>70</v>
      </c>
      <c r="R3447" t="s">
        <v>454</v>
      </c>
      <c r="T3447" t="s">
        <v>8969</v>
      </c>
      <c r="U3447">
        <v>0</v>
      </c>
      <c r="V3447">
        <v>1</v>
      </c>
      <c r="W3447">
        <v>0</v>
      </c>
      <c r="X3447">
        <v>1</v>
      </c>
      <c r="Y3447">
        <v>0</v>
      </c>
      <c r="Z3447">
        <v>0</v>
      </c>
      <c r="AA3447">
        <v>0</v>
      </c>
      <c r="AB3447">
        <v>0</v>
      </c>
      <c r="AC3447">
        <v>0</v>
      </c>
      <c r="AD3447">
        <v>1</v>
      </c>
      <c r="AE3447">
        <v>1</v>
      </c>
      <c r="AF3447">
        <v>1</v>
      </c>
      <c r="AG3447">
        <v>1</v>
      </c>
      <c r="AH3447">
        <v>1</v>
      </c>
      <c r="AI3447">
        <v>0</v>
      </c>
      <c r="AJ3447">
        <v>0</v>
      </c>
      <c r="AK3447">
        <v>0</v>
      </c>
      <c r="AL3447">
        <v>0</v>
      </c>
      <c r="AM3447">
        <v>0</v>
      </c>
      <c r="AN3447">
        <v>0</v>
      </c>
      <c r="AO3447">
        <v>0</v>
      </c>
      <c r="AP3447">
        <v>1</v>
      </c>
      <c r="AQ3447">
        <v>0</v>
      </c>
      <c r="AR3447">
        <v>0</v>
      </c>
      <c r="AS3447">
        <v>0</v>
      </c>
      <c r="AT3447">
        <v>44489</v>
      </c>
      <c r="AU3447">
        <v>44519</v>
      </c>
      <c r="AV3447">
        <v>1</v>
      </c>
      <c r="AW3447">
        <v>1</v>
      </c>
      <c r="AX3447">
        <v>0</v>
      </c>
      <c r="AY3447">
        <v>2021</v>
      </c>
      <c r="AZ3447">
        <v>10</v>
      </c>
      <c r="BA3447">
        <v>30</v>
      </c>
      <c r="BB3447">
        <v>8</v>
      </c>
      <c r="BC3447">
        <v>100000</v>
      </c>
      <c r="BD3447">
        <v>129999</v>
      </c>
      <c r="BE3447" t="s">
        <v>90</v>
      </c>
      <c r="BF3447">
        <v>2021</v>
      </c>
      <c r="BG3447" t="s">
        <v>73</v>
      </c>
      <c r="BH3447" t="s">
        <v>59</v>
      </c>
      <c r="BI3447" t="s">
        <v>9789</v>
      </c>
      <c r="BJ3447" t="s">
        <v>9793</v>
      </c>
    </row>
    <row r="3448" spans="1:62" x14ac:dyDescent="0.35">
      <c r="A3448">
        <v>54453553</v>
      </c>
      <c r="B3448" t="s">
        <v>8970</v>
      </c>
      <c r="C3448" t="s">
        <v>75</v>
      </c>
      <c r="D3448" t="s">
        <v>8971</v>
      </c>
      <c r="E3448" t="s">
        <v>317</v>
      </c>
      <c r="F3448">
        <v>38343086</v>
      </c>
      <c r="I3448" s="1">
        <v>44489</v>
      </c>
      <c r="J3448">
        <v>44519.999988425923</v>
      </c>
      <c r="L3448" t="s">
        <v>65</v>
      </c>
      <c r="M3448" t="s">
        <v>120</v>
      </c>
      <c r="N3448" t="s">
        <v>121</v>
      </c>
      <c r="O3448" t="s">
        <v>168</v>
      </c>
      <c r="P3448" t="s">
        <v>121</v>
      </c>
      <c r="Q3448" t="s">
        <v>70</v>
      </c>
      <c r="R3448" t="s">
        <v>454</v>
      </c>
      <c r="T3448" t="s">
        <v>8972</v>
      </c>
      <c r="U3448">
        <v>0</v>
      </c>
      <c r="V3448">
        <v>1</v>
      </c>
      <c r="W3448">
        <v>0</v>
      </c>
      <c r="X3448">
        <v>1</v>
      </c>
      <c r="Y3448">
        <v>0</v>
      </c>
      <c r="Z3448">
        <v>0</v>
      </c>
      <c r="AA3448">
        <v>0</v>
      </c>
      <c r="AB3448">
        <v>0</v>
      </c>
      <c r="AC3448">
        <v>0</v>
      </c>
      <c r="AD3448">
        <v>1</v>
      </c>
      <c r="AE3448">
        <v>1</v>
      </c>
      <c r="AF3448">
        <v>1</v>
      </c>
      <c r="AG3448">
        <v>1</v>
      </c>
      <c r="AH3448">
        <v>1</v>
      </c>
      <c r="AI3448">
        <v>0</v>
      </c>
      <c r="AJ3448">
        <v>0</v>
      </c>
      <c r="AK3448">
        <v>0</v>
      </c>
      <c r="AL3448">
        <v>0</v>
      </c>
      <c r="AM3448">
        <v>0</v>
      </c>
      <c r="AN3448">
        <v>0</v>
      </c>
      <c r="AO3448">
        <v>0</v>
      </c>
      <c r="AP3448">
        <v>1</v>
      </c>
      <c r="AQ3448">
        <v>0</v>
      </c>
      <c r="AR3448">
        <v>0</v>
      </c>
      <c r="AS3448">
        <v>0</v>
      </c>
      <c r="AT3448">
        <v>44489</v>
      </c>
      <c r="AU3448">
        <v>44519</v>
      </c>
      <c r="AV3448">
        <v>1</v>
      </c>
      <c r="AW3448">
        <v>1</v>
      </c>
      <c r="AX3448">
        <v>0</v>
      </c>
      <c r="AY3448">
        <v>2021</v>
      </c>
      <c r="AZ3448">
        <v>10</v>
      </c>
      <c r="BA3448">
        <v>30</v>
      </c>
      <c r="BB3448">
        <v>8</v>
      </c>
      <c r="BC3448">
        <v>100000</v>
      </c>
      <c r="BD3448">
        <v>129999</v>
      </c>
      <c r="BE3448" t="s">
        <v>90</v>
      </c>
      <c r="BF3448">
        <v>2021</v>
      </c>
      <c r="BG3448" t="s">
        <v>73</v>
      </c>
      <c r="BH3448" t="s">
        <v>59</v>
      </c>
      <c r="BI3448" t="s">
        <v>9789</v>
      </c>
      <c r="BJ3448" t="s">
        <v>9793</v>
      </c>
    </row>
    <row r="3449" spans="1:62" x14ac:dyDescent="0.35">
      <c r="A3449">
        <v>54454876</v>
      </c>
      <c r="B3449" t="s">
        <v>98</v>
      </c>
      <c r="C3449" t="s">
        <v>75</v>
      </c>
      <c r="D3449" t="s">
        <v>85</v>
      </c>
      <c r="E3449" t="s">
        <v>8973</v>
      </c>
      <c r="F3449">
        <v>11077259</v>
      </c>
      <c r="G3449" t="s">
        <v>8973</v>
      </c>
      <c r="H3449">
        <v>2.6</v>
      </c>
      <c r="I3449" s="1">
        <v>44489</v>
      </c>
      <c r="J3449">
        <v>44519.999988425923</v>
      </c>
      <c r="L3449" t="s">
        <v>65</v>
      </c>
      <c r="M3449" t="s">
        <v>152</v>
      </c>
      <c r="N3449" t="s">
        <v>153</v>
      </c>
      <c r="O3449" t="s">
        <v>154</v>
      </c>
      <c r="P3449" t="s">
        <v>153</v>
      </c>
      <c r="Q3449" t="s">
        <v>70</v>
      </c>
      <c r="T3449" t="s">
        <v>8974</v>
      </c>
      <c r="U3449">
        <v>0</v>
      </c>
      <c r="V3449">
        <v>1</v>
      </c>
      <c r="W3449">
        <v>1</v>
      </c>
      <c r="X3449">
        <v>1</v>
      </c>
      <c r="Y3449">
        <v>0</v>
      </c>
      <c r="Z3449">
        <v>0</v>
      </c>
      <c r="AA3449">
        <v>0</v>
      </c>
      <c r="AB3449">
        <v>0</v>
      </c>
      <c r="AC3449">
        <v>0</v>
      </c>
      <c r="AD3449">
        <v>0</v>
      </c>
      <c r="AE3449">
        <v>1</v>
      </c>
      <c r="AF3449">
        <v>0</v>
      </c>
      <c r="AG3449">
        <v>0</v>
      </c>
      <c r="AH3449">
        <v>1</v>
      </c>
      <c r="AI3449">
        <v>0</v>
      </c>
      <c r="AJ3449">
        <v>0</v>
      </c>
      <c r="AK3449">
        <v>0</v>
      </c>
      <c r="AL3449">
        <v>0</v>
      </c>
      <c r="AM3449">
        <v>0</v>
      </c>
      <c r="AN3449">
        <v>0</v>
      </c>
      <c r="AO3449">
        <v>0</v>
      </c>
      <c r="AP3449">
        <v>1</v>
      </c>
      <c r="AQ3449">
        <v>0</v>
      </c>
      <c r="AR3449">
        <v>0</v>
      </c>
      <c r="AS3449">
        <v>0</v>
      </c>
      <c r="AT3449">
        <v>44489</v>
      </c>
      <c r="AU3449">
        <v>44489</v>
      </c>
      <c r="AV3449">
        <v>0</v>
      </c>
      <c r="AW3449">
        <v>1</v>
      </c>
      <c r="AX3449">
        <v>0</v>
      </c>
      <c r="AY3449">
        <v>2021</v>
      </c>
      <c r="AZ3449">
        <v>10</v>
      </c>
      <c r="BA3449">
        <v>30</v>
      </c>
      <c r="BB3449">
        <v>6</v>
      </c>
      <c r="BF3449">
        <v>2021</v>
      </c>
      <c r="BG3449" t="s">
        <v>104</v>
      </c>
      <c r="BH3449" t="s">
        <v>9822</v>
      </c>
      <c r="BI3449" t="s">
        <v>9789</v>
      </c>
      <c r="BJ3449" t="s">
        <v>9793</v>
      </c>
    </row>
    <row r="3450" spans="1:62" x14ac:dyDescent="0.35">
      <c r="A3450">
        <v>54463409</v>
      </c>
      <c r="B3450" t="s">
        <v>116</v>
      </c>
      <c r="C3450" t="s">
        <v>61</v>
      </c>
      <c r="D3450" t="s">
        <v>1132</v>
      </c>
      <c r="E3450" t="s">
        <v>8975</v>
      </c>
      <c r="F3450">
        <v>21276498</v>
      </c>
      <c r="G3450" t="s">
        <v>8976</v>
      </c>
      <c r="H3450">
        <v>3.5</v>
      </c>
      <c r="I3450" s="1">
        <v>44489</v>
      </c>
      <c r="J3450">
        <v>44519.999988425923</v>
      </c>
      <c r="L3450" t="s">
        <v>65</v>
      </c>
      <c r="M3450" t="s">
        <v>120</v>
      </c>
      <c r="N3450" t="s">
        <v>121</v>
      </c>
      <c r="O3450" t="s">
        <v>168</v>
      </c>
      <c r="P3450" t="s">
        <v>121</v>
      </c>
      <c r="Q3450" t="s">
        <v>70</v>
      </c>
      <c r="T3450" t="s">
        <v>8977</v>
      </c>
      <c r="U3450">
        <v>1</v>
      </c>
      <c r="V3450">
        <v>1</v>
      </c>
      <c r="W3450">
        <v>1</v>
      </c>
      <c r="X3450">
        <v>1</v>
      </c>
      <c r="Y3450">
        <v>0</v>
      </c>
      <c r="Z3450">
        <v>0</v>
      </c>
      <c r="AA3450">
        <v>0</v>
      </c>
      <c r="AB3450">
        <v>0</v>
      </c>
      <c r="AC3450">
        <v>0</v>
      </c>
      <c r="AD3450">
        <v>0</v>
      </c>
      <c r="AE3450">
        <v>1</v>
      </c>
      <c r="AF3450">
        <v>0</v>
      </c>
      <c r="AG3450">
        <v>1</v>
      </c>
      <c r="AH3450">
        <v>1</v>
      </c>
      <c r="AI3450">
        <v>0</v>
      </c>
      <c r="AJ3450">
        <v>0</v>
      </c>
      <c r="AK3450">
        <v>0</v>
      </c>
      <c r="AL3450">
        <v>0</v>
      </c>
      <c r="AM3450">
        <v>0</v>
      </c>
      <c r="AN3450">
        <v>0</v>
      </c>
      <c r="AO3450">
        <v>0</v>
      </c>
      <c r="AP3450">
        <v>1</v>
      </c>
      <c r="AQ3450">
        <v>0</v>
      </c>
      <c r="AR3450">
        <v>0</v>
      </c>
      <c r="AS3450">
        <v>0</v>
      </c>
      <c r="AT3450">
        <v>44491</v>
      </c>
      <c r="AU3450">
        <v>44517</v>
      </c>
      <c r="AV3450">
        <v>0</v>
      </c>
      <c r="AW3450">
        <v>1</v>
      </c>
      <c r="AX3450">
        <v>0</v>
      </c>
      <c r="AY3450">
        <v>2021</v>
      </c>
      <c r="AZ3450">
        <v>10</v>
      </c>
      <c r="BA3450">
        <v>30</v>
      </c>
      <c r="BB3450">
        <v>8</v>
      </c>
      <c r="BF3450">
        <v>2021</v>
      </c>
      <c r="BG3450" t="s">
        <v>104</v>
      </c>
      <c r="BH3450" t="s">
        <v>9822</v>
      </c>
      <c r="BI3450" t="s">
        <v>9789</v>
      </c>
      <c r="BJ3450" t="s">
        <v>9793</v>
      </c>
    </row>
    <row r="3451" spans="1:62" x14ac:dyDescent="0.35">
      <c r="A3451">
        <v>54463410</v>
      </c>
      <c r="B3451" t="s">
        <v>116</v>
      </c>
      <c r="C3451" t="s">
        <v>142</v>
      </c>
      <c r="D3451" t="s">
        <v>143</v>
      </c>
      <c r="E3451" t="s">
        <v>8975</v>
      </c>
      <c r="F3451">
        <v>21276498</v>
      </c>
      <c r="G3451" t="s">
        <v>8976</v>
      </c>
      <c r="H3451">
        <v>3.5</v>
      </c>
      <c r="I3451" s="1">
        <v>44489</v>
      </c>
      <c r="J3451">
        <v>44519.999988425923</v>
      </c>
      <c r="L3451" t="s">
        <v>65</v>
      </c>
      <c r="M3451" t="s">
        <v>120</v>
      </c>
      <c r="N3451" t="s">
        <v>121</v>
      </c>
      <c r="O3451" t="s">
        <v>168</v>
      </c>
      <c r="P3451" t="s">
        <v>121</v>
      </c>
      <c r="Q3451" t="s">
        <v>70</v>
      </c>
      <c r="T3451" t="s">
        <v>8978</v>
      </c>
      <c r="U3451">
        <v>1</v>
      </c>
      <c r="V3451">
        <v>1</v>
      </c>
      <c r="W3451">
        <v>1</v>
      </c>
      <c r="X3451">
        <v>1</v>
      </c>
      <c r="Y3451">
        <v>0</v>
      </c>
      <c r="Z3451">
        <v>0</v>
      </c>
      <c r="AA3451">
        <v>0</v>
      </c>
      <c r="AB3451">
        <v>0</v>
      </c>
      <c r="AC3451">
        <v>0</v>
      </c>
      <c r="AD3451">
        <v>0</v>
      </c>
      <c r="AE3451">
        <v>1</v>
      </c>
      <c r="AF3451">
        <v>0</v>
      </c>
      <c r="AG3451">
        <v>1</v>
      </c>
      <c r="AH3451">
        <v>1</v>
      </c>
      <c r="AI3451">
        <v>0</v>
      </c>
      <c r="AJ3451">
        <v>0</v>
      </c>
      <c r="AK3451">
        <v>0</v>
      </c>
      <c r="AL3451">
        <v>0</v>
      </c>
      <c r="AM3451">
        <v>0</v>
      </c>
      <c r="AN3451">
        <v>0</v>
      </c>
      <c r="AO3451">
        <v>0</v>
      </c>
      <c r="AP3451">
        <v>1</v>
      </c>
      <c r="AQ3451">
        <v>0</v>
      </c>
      <c r="AR3451">
        <v>0</v>
      </c>
      <c r="AS3451">
        <v>0</v>
      </c>
      <c r="AT3451">
        <v>44491</v>
      </c>
      <c r="AU3451">
        <v>44517</v>
      </c>
      <c r="AV3451">
        <v>0</v>
      </c>
      <c r="AW3451">
        <v>1</v>
      </c>
      <c r="AX3451">
        <v>1</v>
      </c>
      <c r="AY3451">
        <v>2021</v>
      </c>
      <c r="AZ3451">
        <v>10</v>
      </c>
      <c r="BA3451">
        <v>30</v>
      </c>
      <c r="BB3451">
        <v>8</v>
      </c>
      <c r="BF3451">
        <v>2021</v>
      </c>
      <c r="BG3451" t="s">
        <v>104</v>
      </c>
      <c r="BH3451" t="s">
        <v>9822</v>
      </c>
      <c r="BI3451" t="s">
        <v>9789</v>
      </c>
      <c r="BJ3451" t="s">
        <v>9793</v>
      </c>
    </row>
    <row r="3452" spans="1:62" x14ac:dyDescent="0.35">
      <c r="A3452">
        <v>54465536</v>
      </c>
      <c r="B3452" t="s">
        <v>8979</v>
      </c>
      <c r="C3452" t="s">
        <v>1004</v>
      </c>
      <c r="D3452" t="s">
        <v>76</v>
      </c>
      <c r="E3452" t="s">
        <v>6439</v>
      </c>
      <c r="F3452">
        <v>23949520</v>
      </c>
      <c r="I3452" s="1">
        <v>44489</v>
      </c>
      <c r="J3452">
        <v>44519.999988425923</v>
      </c>
      <c r="L3452" t="s">
        <v>65</v>
      </c>
      <c r="M3452" t="s">
        <v>197</v>
      </c>
      <c r="N3452" t="s">
        <v>198</v>
      </c>
      <c r="O3452" t="s">
        <v>168</v>
      </c>
      <c r="P3452" t="s">
        <v>198</v>
      </c>
      <c r="Q3452" t="s">
        <v>70</v>
      </c>
      <c r="T3452" t="s">
        <v>8980</v>
      </c>
      <c r="U3452">
        <v>0</v>
      </c>
      <c r="V3452">
        <v>1</v>
      </c>
      <c r="W3452">
        <v>0</v>
      </c>
      <c r="X3452">
        <v>1</v>
      </c>
      <c r="Y3452">
        <v>0</v>
      </c>
      <c r="Z3452">
        <v>0</v>
      </c>
      <c r="AA3452">
        <v>0</v>
      </c>
      <c r="AB3452">
        <v>0</v>
      </c>
      <c r="AC3452">
        <v>0</v>
      </c>
      <c r="AD3452">
        <v>0</v>
      </c>
      <c r="AE3452">
        <v>1</v>
      </c>
      <c r="AF3452">
        <v>0</v>
      </c>
      <c r="AG3452">
        <v>0</v>
      </c>
      <c r="AH3452">
        <v>1</v>
      </c>
      <c r="AI3452">
        <v>0</v>
      </c>
      <c r="AJ3452">
        <v>0</v>
      </c>
      <c r="AK3452">
        <v>0</v>
      </c>
      <c r="AL3452">
        <v>0</v>
      </c>
      <c r="AM3452">
        <v>0</v>
      </c>
      <c r="AN3452">
        <v>0</v>
      </c>
      <c r="AO3452">
        <v>0</v>
      </c>
      <c r="AP3452">
        <v>0</v>
      </c>
      <c r="AQ3452">
        <v>0</v>
      </c>
      <c r="AR3452">
        <v>0</v>
      </c>
      <c r="AS3452">
        <v>0</v>
      </c>
      <c r="AT3452">
        <v>44489</v>
      </c>
      <c r="AU3452">
        <v>44509</v>
      </c>
      <c r="AV3452">
        <v>0</v>
      </c>
      <c r="AW3452">
        <v>1</v>
      </c>
      <c r="AX3452">
        <v>0</v>
      </c>
      <c r="AY3452">
        <v>2021</v>
      </c>
      <c r="AZ3452">
        <v>10</v>
      </c>
      <c r="BA3452">
        <v>30</v>
      </c>
      <c r="BB3452">
        <v>4</v>
      </c>
      <c r="BF3452">
        <v>2021</v>
      </c>
      <c r="BG3452" t="s">
        <v>104</v>
      </c>
      <c r="BH3452" t="s">
        <v>9822</v>
      </c>
      <c r="BI3452" t="s">
        <v>9789</v>
      </c>
      <c r="BJ3452" t="s">
        <v>9793</v>
      </c>
    </row>
    <row r="3453" spans="1:62" x14ac:dyDescent="0.35">
      <c r="A3453">
        <v>54480554</v>
      </c>
      <c r="B3453" t="s">
        <v>8981</v>
      </c>
      <c r="C3453" t="s">
        <v>92</v>
      </c>
      <c r="D3453" t="s">
        <v>107</v>
      </c>
      <c r="E3453" t="s">
        <v>899</v>
      </c>
      <c r="F3453">
        <v>25632203</v>
      </c>
      <c r="G3453" t="s">
        <v>899</v>
      </c>
      <c r="H3453">
        <v>3.2</v>
      </c>
      <c r="I3453" s="1">
        <v>44490</v>
      </c>
      <c r="J3453">
        <v>44520.999988425923</v>
      </c>
      <c r="L3453" t="s">
        <v>65</v>
      </c>
      <c r="M3453" t="s">
        <v>120</v>
      </c>
      <c r="N3453" t="s">
        <v>121</v>
      </c>
      <c r="Q3453" t="s">
        <v>70</v>
      </c>
      <c r="T3453" t="s">
        <v>8982</v>
      </c>
      <c r="U3453">
        <v>0</v>
      </c>
      <c r="V3453">
        <v>1</v>
      </c>
      <c r="W3453">
        <v>0</v>
      </c>
      <c r="X3453">
        <v>1</v>
      </c>
      <c r="Y3453">
        <v>0</v>
      </c>
      <c r="Z3453">
        <v>0</v>
      </c>
      <c r="AA3453">
        <v>0</v>
      </c>
      <c r="AB3453">
        <v>0</v>
      </c>
      <c r="AC3453">
        <v>0</v>
      </c>
      <c r="AD3453">
        <v>0</v>
      </c>
      <c r="AE3453">
        <v>1</v>
      </c>
      <c r="AF3453">
        <v>0</v>
      </c>
      <c r="AG3453">
        <v>0</v>
      </c>
      <c r="AH3453">
        <v>1</v>
      </c>
      <c r="AI3453">
        <v>0</v>
      </c>
      <c r="AJ3453">
        <v>0</v>
      </c>
      <c r="AK3453">
        <v>0</v>
      </c>
      <c r="AL3453">
        <v>0</v>
      </c>
      <c r="AM3453">
        <v>0</v>
      </c>
      <c r="AN3453">
        <v>0</v>
      </c>
      <c r="AO3453">
        <v>0</v>
      </c>
      <c r="AP3453">
        <v>0</v>
      </c>
      <c r="AQ3453">
        <v>0</v>
      </c>
      <c r="AR3453">
        <v>0</v>
      </c>
      <c r="AS3453">
        <v>0</v>
      </c>
      <c r="AT3453">
        <v>44490</v>
      </c>
      <c r="AU3453">
        <v>44502</v>
      </c>
      <c r="AV3453">
        <v>0</v>
      </c>
      <c r="AW3453">
        <v>1</v>
      </c>
      <c r="AX3453">
        <v>0</v>
      </c>
      <c r="AY3453">
        <v>2021</v>
      </c>
      <c r="AZ3453">
        <v>10</v>
      </c>
      <c r="BA3453">
        <v>30</v>
      </c>
      <c r="BB3453">
        <v>4</v>
      </c>
      <c r="BF3453">
        <v>2021</v>
      </c>
      <c r="BG3453" t="s">
        <v>104</v>
      </c>
      <c r="BH3453" t="s">
        <v>9822</v>
      </c>
      <c r="BI3453" t="s">
        <v>9789</v>
      </c>
      <c r="BJ3453" t="s">
        <v>9796</v>
      </c>
    </row>
    <row r="3454" spans="1:62" x14ac:dyDescent="0.35">
      <c r="A3454">
        <v>54483875</v>
      </c>
      <c r="B3454" t="s">
        <v>98</v>
      </c>
      <c r="C3454" t="s">
        <v>61</v>
      </c>
      <c r="D3454" t="s">
        <v>125</v>
      </c>
      <c r="E3454" t="s">
        <v>1418</v>
      </c>
      <c r="F3454">
        <v>27372708</v>
      </c>
      <c r="G3454" t="s">
        <v>1419</v>
      </c>
      <c r="H3454">
        <v>4.4000000000000004</v>
      </c>
      <c r="I3454" s="1">
        <v>44490</v>
      </c>
      <c r="J3454">
        <v>44520.999988425923</v>
      </c>
      <c r="L3454" t="s">
        <v>65</v>
      </c>
      <c r="M3454" t="s">
        <v>120</v>
      </c>
      <c r="N3454" t="s">
        <v>121</v>
      </c>
      <c r="O3454" t="s">
        <v>168</v>
      </c>
      <c r="P3454" t="s">
        <v>121</v>
      </c>
      <c r="Q3454" t="s">
        <v>70</v>
      </c>
      <c r="R3454" t="s">
        <v>2123</v>
      </c>
      <c r="T3454" t="s">
        <v>8983</v>
      </c>
      <c r="U3454">
        <v>0</v>
      </c>
      <c r="V3454">
        <v>1</v>
      </c>
      <c r="W3454">
        <v>1</v>
      </c>
      <c r="X3454">
        <v>1</v>
      </c>
      <c r="Y3454">
        <v>0</v>
      </c>
      <c r="Z3454">
        <v>0</v>
      </c>
      <c r="AA3454">
        <v>0</v>
      </c>
      <c r="AB3454">
        <v>0</v>
      </c>
      <c r="AC3454">
        <v>0</v>
      </c>
      <c r="AD3454">
        <v>0</v>
      </c>
      <c r="AE3454">
        <v>1</v>
      </c>
      <c r="AF3454">
        <v>0</v>
      </c>
      <c r="AG3454">
        <v>0</v>
      </c>
      <c r="AH3454">
        <v>1</v>
      </c>
      <c r="AI3454">
        <v>0</v>
      </c>
      <c r="AJ3454">
        <v>0</v>
      </c>
      <c r="AK3454">
        <v>0</v>
      </c>
      <c r="AL3454">
        <v>0</v>
      </c>
      <c r="AM3454">
        <v>0</v>
      </c>
      <c r="AN3454">
        <v>0</v>
      </c>
      <c r="AO3454">
        <v>0</v>
      </c>
      <c r="AP3454">
        <v>1</v>
      </c>
      <c r="AQ3454">
        <v>0</v>
      </c>
      <c r="AR3454">
        <v>0</v>
      </c>
      <c r="AS3454">
        <v>0</v>
      </c>
      <c r="AT3454">
        <v>44490</v>
      </c>
      <c r="AU3454">
        <v>44517</v>
      </c>
      <c r="AV3454">
        <v>0</v>
      </c>
      <c r="AW3454">
        <v>1</v>
      </c>
      <c r="AX3454">
        <v>0</v>
      </c>
      <c r="AY3454">
        <v>2021</v>
      </c>
      <c r="AZ3454">
        <v>10</v>
      </c>
      <c r="BA3454">
        <v>30</v>
      </c>
      <c r="BB3454">
        <v>6</v>
      </c>
      <c r="BF3454">
        <v>2021</v>
      </c>
      <c r="BG3454" t="s">
        <v>104</v>
      </c>
      <c r="BH3454" t="s">
        <v>59</v>
      </c>
      <c r="BI3454" t="s">
        <v>9789</v>
      </c>
      <c r="BJ3454" t="s">
        <v>9796</v>
      </c>
    </row>
    <row r="3455" spans="1:62" x14ac:dyDescent="0.35">
      <c r="A3455">
        <v>54485325</v>
      </c>
      <c r="B3455" t="s">
        <v>8984</v>
      </c>
      <c r="C3455" t="s">
        <v>61</v>
      </c>
      <c r="D3455" t="s">
        <v>125</v>
      </c>
      <c r="E3455" t="s">
        <v>8985</v>
      </c>
      <c r="F3455">
        <v>2563491</v>
      </c>
      <c r="I3455" s="1">
        <v>44490</v>
      </c>
      <c r="J3455">
        <v>44520.999988425923</v>
      </c>
      <c r="L3455" t="s">
        <v>65</v>
      </c>
      <c r="M3455" t="s">
        <v>120</v>
      </c>
      <c r="N3455" t="s">
        <v>121</v>
      </c>
      <c r="Q3455" t="s">
        <v>102</v>
      </c>
      <c r="R3455" t="s">
        <v>8986</v>
      </c>
      <c r="T3455" t="s">
        <v>8987</v>
      </c>
      <c r="U3455">
        <v>1</v>
      </c>
      <c r="V3455">
        <v>1</v>
      </c>
      <c r="W3455">
        <v>1</v>
      </c>
      <c r="X3455">
        <v>1</v>
      </c>
      <c r="Y3455">
        <v>0</v>
      </c>
      <c r="Z3455">
        <v>0</v>
      </c>
      <c r="AA3455">
        <v>0</v>
      </c>
      <c r="AB3455">
        <v>0</v>
      </c>
      <c r="AC3455">
        <v>0</v>
      </c>
      <c r="AD3455">
        <v>0</v>
      </c>
      <c r="AE3455">
        <v>1</v>
      </c>
      <c r="AF3455">
        <v>0</v>
      </c>
      <c r="AG3455">
        <v>0</v>
      </c>
      <c r="AH3455">
        <v>1</v>
      </c>
      <c r="AI3455">
        <v>0</v>
      </c>
      <c r="AJ3455">
        <v>0</v>
      </c>
      <c r="AK3455">
        <v>0</v>
      </c>
      <c r="AL3455">
        <v>0</v>
      </c>
      <c r="AM3455">
        <v>0</v>
      </c>
      <c r="AN3455">
        <v>0</v>
      </c>
      <c r="AO3455">
        <v>0</v>
      </c>
      <c r="AP3455">
        <v>0</v>
      </c>
      <c r="AQ3455">
        <v>0</v>
      </c>
      <c r="AR3455">
        <v>0</v>
      </c>
      <c r="AS3455">
        <v>0</v>
      </c>
      <c r="AT3455">
        <v>44490</v>
      </c>
      <c r="AU3455">
        <v>44520</v>
      </c>
      <c r="AV3455">
        <v>1</v>
      </c>
      <c r="AW3455">
        <v>1</v>
      </c>
      <c r="AX3455">
        <v>0</v>
      </c>
      <c r="AY3455">
        <v>2021</v>
      </c>
      <c r="AZ3455">
        <v>10</v>
      </c>
      <c r="BA3455">
        <v>30</v>
      </c>
      <c r="BB3455">
        <v>6</v>
      </c>
      <c r="BF3455">
        <v>2021</v>
      </c>
      <c r="BG3455" t="s">
        <v>73</v>
      </c>
      <c r="BH3455" t="s">
        <v>59</v>
      </c>
      <c r="BI3455" t="s">
        <v>9789</v>
      </c>
      <c r="BJ3455" t="s">
        <v>9796</v>
      </c>
    </row>
    <row r="3456" spans="1:62" x14ac:dyDescent="0.35">
      <c r="A3456">
        <v>54492746</v>
      </c>
      <c r="B3456" t="s">
        <v>98</v>
      </c>
      <c r="C3456" t="s">
        <v>61</v>
      </c>
      <c r="D3456" t="s">
        <v>125</v>
      </c>
      <c r="E3456" t="s">
        <v>2904</v>
      </c>
      <c r="F3456">
        <v>1862248</v>
      </c>
      <c r="G3456" t="s">
        <v>2905</v>
      </c>
      <c r="H3456">
        <v>3.3</v>
      </c>
      <c r="I3456" s="1">
        <v>44491</v>
      </c>
      <c r="J3456">
        <v>44521.999988425923</v>
      </c>
      <c r="L3456" t="s">
        <v>65</v>
      </c>
      <c r="M3456" t="s">
        <v>197</v>
      </c>
      <c r="N3456" t="s">
        <v>198</v>
      </c>
      <c r="O3456" t="s">
        <v>168</v>
      </c>
      <c r="P3456" t="s">
        <v>198</v>
      </c>
      <c r="Q3456" t="s">
        <v>70</v>
      </c>
      <c r="R3456" t="s">
        <v>8988</v>
      </c>
      <c r="T3456" t="s">
        <v>8989</v>
      </c>
      <c r="U3456">
        <v>1</v>
      </c>
      <c r="V3456">
        <v>1</v>
      </c>
      <c r="W3456">
        <v>1</v>
      </c>
      <c r="X3456">
        <v>1</v>
      </c>
      <c r="Y3456">
        <v>0</v>
      </c>
      <c r="Z3456">
        <v>0</v>
      </c>
      <c r="AA3456">
        <v>0</v>
      </c>
      <c r="AB3456">
        <v>0</v>
      </c>
      <c r="AC3456">
        <v>0</v>
      </c>
      <c r="AD3456">
        <v>1</v>
      </c>
      <c r="AE3456">
        <v>1</v>
      </c>
      <c r="AF3456">
        <v>0</v>
      </c>
      <c r="AG3456">
        <v>0</v>
      </c>
      <c r="AH3456">
        <v>1</v>
      </c>
      <c r="AI3456">
        <v>0</v>
      </c>
      <c r="AJ3456">
        <v>0</v>
      </c>
      <c r="AK3456">
        <v>0</v>
      </c>
      <c r="AL3456">
        <v>0</v>
      </c>
      <c r="AM3456">
        <v>0</v>
      </c>
      <c r="AN3456">
        <v>0</v>
      </c>
      <c r="AO3456">
        <v>0</v>
      </c>
      <c r="AP3456">
        <v>1</v>
      </c>
      <c r="AQ3456">
        <v>0</v>
      </c>
      <c r="AR3456">
        <v>0</v>
      </c>
      <c r="AS3456">
        <v>0</v>
      </c>
      <c r="AT3456">
        <v>44490</v>
      </c>
      <c r="AU3456">
        <v>44521</v>
      </c>
      <c r="AV3456">
        <v>0</v>
      </c>
      <c r="AW3456">
        <v>1</v>
      </c>
      <c r="AX3456">
        <v>0</v>
      </c>
      <c r="AY3456">
        <v>2021</v>
      </c>
      <c r="AZ3456">
        <v>10</v>
      </c>
      <c r="BA3456">
        <v>30</v>
      </c>
      <c r="BB3456">
        <v>8</v>
      </c>
      <c r="BF3456">
        <v>2021</v>
      </c>
      <c r="BG3456" t="s">
        <v>104</v>
      </c>
      <c r="BH3456" t="s">
        <v>59</v>
      </c>
      <c r="BI3456" t="s">
        <v>9789</v>
      </c>
      <c r="BJ3456" t="s">
        <v>9797</v>
      </c>
    </row>
    <row r="3457" spans="1:62" x14ac:dyDescent="0.35">
      <c r="A3457">
        <v>54492840</v>
      </c>
      <c r="B3457" t="s">
        <v>98</v>
      </c>
      <c r="C3457" t="s">
        <v>61</v>
      </c>
      <c r="D3457" t="s">
        <v>125</v>
      </c>
      <c r="E3457" t="s">
        <v>2904</v>
      </c>
      <c r="F3457">
        <v>1862248</v>
      </c>
      <c r="G3457" t="s">
        <v>2905</v>
      </c>
      <c r="H3457">
        <v>3.3</v>
      </c>
      <c r="I3457" s="1">
        <v>44491</v>
      </c>
      <c r="J3457">
        <v>44521.999988425923</v>
      </c>
      <c r="L3457" t="s">
        <v>65</v>
      </c>
      <c r="M3457" t="s">
        <v>66</v>
      </c>
      <c r="N3457" t="s">
        <v>67</v>
      </c>
      <c r="O3457" t="s">
        <v>68</v>
      </c>
      <c r="P3457" t="s">
        <v>67</v>
      </c>
      <c r="Q3457" t="s">
        <v>70</v>
      </c>
      <c r="R3457" t="s">
        <v>8988</v>
      </c>
      <c r="T3457" t="s">
        <v>8990</v>
      </c>
      <c r="U3457">
        <v>1</v>
      </c>
      <c r="V3457">
        <v>1</v>
      </c>
      <c r="W3457">
        <v>1</v>
      </c>
      <c r="X3457">
        <v>1</v>
      </c>
      <c r="Y3457">
        <v>0</v>
      </c>
      <c r="Z3457">
        <v>0</v>
      </c>
      <c r="AA3457">
        <v>0</v>
      </c>
      <c r="AB3457">
        <v>0</v>
      </c>
      <c r="AC3457">
        <v>0</v>
      </c>
      <c r="AD3457">
        <v>1</v>
      </c>
      <c r="AE3457">
        <v>1</v>
      </c>
      <c r="AF3457">
        <v>0</v>
      </c>
      <c r="AG3457">
        <v>0</v>
      </c>
      <c r="AH3457">
        <v>1</v>
      </c>
      <c r="AI3457">
        <v>0</v>
      </c>
      <c r="AJ3457">
        <v>0</v>
      </c>
      <c r="AK3457">
        <v>0</v>
      </c>
      <c r="AL3457">
        <v>0</v>
      </c>
      <c r="AM3457">
        <v>0</v>
      </c>
      <c r="AN3457">
        <v>0</v>
      </c>
      <c r="AO3457">
        <v>0</v>
      </c>
      <c r="AP3457">
        <v>1</v>
      </c>
      <c r="AQ3457">
        <v>0</v>
      </c>
      <c r="AR3457">
        <v>0</v>
      </c>
      <c r="AS3457">
        <v>0</v>
      </c>
      <c r="AT3457">
        <v>44490</v>
      </c>
      <c r="AU3457">
        <v>44521</v>
      </c>
      <c r="AV3457">
        <v>0</v>
      </c>
      <c r="AW3457">
        <v>1</v>
      </c>
      <c r="AX3457">
        <v>0</v>
      </c>
      <c r="AY3457">
        <v>2021</v>
      </c>
      <c r="AZ3457">
        <v>10</v>
      </c>
      <c r="BA3457">
        <v>30</v>
      </c>
      <c r="BB3457">
        <v>8</v>
      </c>
      <c r="BF3457">
        <v>2021</v>
      </c>
      <c r="BG3457" t="s">
        <v>104</v>
      </c>
      <c r="BH3457" t="s">
        <v>59</v>
      </c>
      <c r="BI3457" t="s">
        <v>9789</v>
      </c>
      <c r="BJ3457" t="s">
        <v>9797</v>
      </c>
    </row>
    <row r="3458" spans="1:62" x14ac:dyDescent="0.35">
      <c r="A3458">
        <v>54492910</v>
      </c>
      <c r="B3458" t="s">
        <v>98</v>
      </c>
      <c r="C3458" t="s">
        <v>61</v>
      </c>
      <c r="D3458" t="s">
        <v>125</v>
      </c>
      <c r="E3458" t="s">
        <v>2904</v>
      </c>
      <c r="F3458">
        <v>1862248</v>
      </c>
      <c r="G3458" t="s">
        <v>2905</v>
      </c>
      <c r="H3458">
        <v>3.3</v>
      </c>
      <c r="I3458" s="1">
        <v>44491</v>
      </c>
      <c r="J3458">
        <v>44521.999988425923</v>
      </c>
      <c r="L3458" t="s">
        <v>65</v>
      </c>
      <c r="M3458" t="s">
        <v>120</v>
      </c>
      <c r="N3458" t="s">
        <v>121</v>
      </c>
      <c r="O3458" t="s">
        <v>168</v>
      </c>
      <c r="P3458" t="s">
        <v>121</v>
      </c>
      <c r="Q3458" t="s">
        <v>70</v>
      </c>
      <c r="R3458" t="s">
        <v>8988</v>
      </c>
      <c r="T3458" t="s">
        <v>8991</v>
      </c>
      <c r="U3458">
        <v>1</v>
      </c>
      <c r="V3458">
        <v>1</v>
      </c>
      <c r="W3458">
        <v>1</v>
      </c>
      <c r="X3458">
        <v>1</v>
      </c>
      <c r="Y3458">
        <v>0</v>
      </c>
      <c r="Z3458">
        <v>0</v>
      </c>
      <c r="AA3458">
        <v>0</v>
      </c>
      <c r="AB3458">
        <v>0</v>
      </c>
      <c r="AC3458">
        <v>0</v>
      </c>
      <c r="AD3458">
        <v>1</v>
      </c>
      <c r="AE3458">
        <v>1</v>
      </c>
      <c r="AF3458">
        <v>0</v>
      </c>
      <c r="AG3458">
        <v>0</v>
      </c>
      <c r="AH3458">
        <v>1</v>
      </c>
      <c r="AI3458">
        <v>0</v>
      </c>
      <c r="AJ3458">
        <v>0</v>
      </c>
      <c r="AK3458">
        <v>0</v>
      </c>
      <c r="AL3458">
        <v>0</v>
      </c>
      <c r="AM3458">
        <v>0</v>
      </c>
      <c r="AN3458">
        <v>0</v>
      </c>
      <c r="AO3458">
        <v>0</v>
      </c>
      <c r="AP3458">
        <v>1</v>
      </c>
      <c r="AQ3458">
        <v>0</v>
      </c>
      <c r="AR3458">
        <v>0</v>
      </c>
      <c r="AS3458">
        <v>0</v>
      </c>
      <c r="AT3458">
        <v>44490</v>
      </c>
      <c r="AU3458">
        <v>44521</v>
      </c>
      <c r="AV3458">
        <v>0</v>
      </c>
      <c r="AW3458">
        <v>1</v>
      </c>
      <c r="AX3458">
        <v>0</v>
      </c>
      <c r="AY3458">
        <v>2021</v>
      </c>
      <c r="AZ3458">
        <v>10</v>
      </c>
      <c r="BA3458">
        <v>30</v>
      </c>
      <c r="BB3458">
        <v>8</v>
      </c>
      <c r="BF3458">
        <v>2021</v>
      </c>
      <c r="BG3458" t="s">
        <v>104</v>
      </c>
      <c r="BH3458" t="s">
        <v>59</v>
      </c>
      <c r="BI3458" t="s">
        <v>9789</v>
      </c>
      <c r="BJ3458" t="s">
        <v>9797</v>
      </c>
    </row>
    <row r="3459" spans="1:62" x14ac:dyDescent="0.35">
      <c r="A3459">
        <v>54493980</v>
      </c>
      <c r="B3459" t="s">
        <v>8992</v>
      </c>
      <c r="C3459" t="s">
        <v>75</v>
      </c>
      <c r="D3459" t="s">
        <v>236</v>
      </c>
      <c r="E3459" t="s">
        <v>3055</v>
      </c>
      <c r="F3459">
        <v>43028454</v>
      </c>
      <c r="I3459" s="1">
        <v>44491</v>
      </c>
      <c r="J3459">
        <v>44521.999988425923</v>
      </c>
      <c r="L3459" t="s">
        <v>65</v>
      </c>
      <c r="M3459" t="s">
        <v>66</v>
      </c>
      <c r="N3459" t="s">
        <v>67</v>
      </c>
      <c r="O3459" t="s">
        <v>68</v>
      </c>
      <c r="P3459" t="s">
        <v>67</v>
      </c>
      <c r="Q3459" t="s">
        <v>70</v>
      </c>
      <c r="R3459" t="s">
        <v>8993</v>
      </c>
      <c r="T3459" t="s">
        <v>8994</v>
      </c>
      <c r="U3459">
        <v>0</v>
      </c>
      <c r="V3459">
        <v>1</v>
      </c>
      <c r="W3459">
        <v>1</v>
      </c>
      <c r="X3459">
        <v>1</v>
      </c>
      <c r="Y3459">
        <v>0</v>
      </c>
      <c r="Z3459">
        <v>0</v>
      </c>
      <c r="AA3459">
        <v>0</v>
      </c>
      <c r="AB3459">
        <v>0</v>
      </c>
      <c r="AC3459">
        <v>0</v>
      </c>
      <c r="AD3459">
        <v>0</v>
      </c>
      <c r="AE3459">
        <v>1</v>
      </c>
      <c r="AF3459">
        <v>0</v>
      </c>
      <c r="AG3459">
        <v>0</v>
      </c>
      <c r="AH3459">
        <v>1</v>
      </c>
      <c r="AI3459">
        <v>0</v>
      </c>
      <c r="AJ3459">
        <v>0</v>
      </c>
      <c r="AK3459">
        <v>0</v>
      </c>
      <c r="AL3459">
        <v>0</v>
      </c>
      <c r="AM3459">
        <v>0</v>
      </c>
      <c r="AN3459">
        <v>0</v>
      </c>
      <c r="AO3459">
        <v>0</v>
      </c>
      <c r="AP3459">
        <v>0</v>
      </c>
      <c r="AQ3459">
        <v>0</v>
      </c>
      <c r="AR3459">
        <v>0</v>
      </c>
      <c r="AS3459">
        <v>0</v>
      </c>
      <c r="AT3459">
        <v>44490</v>
      </c>
      <c r="AU3459">
        <v>44521</v>
      </c>
      <c r="AV3459">
        <v>1</v>
      </c>
      <c r="AW3459">
        <v>1</v>
      </c>
      <c r="AX3459">
        <v>0</v>
      </c>
      <c r="AY3459">
        <v>2021</v>
      </c>
      <c r="AZ3459">
        <v>10</v>
      </c>
      <c r="BA3459">
        <v>30</v>
      </c>
      <c r="BB3459">
        <v>5</v>
      </c>
      <c r="BF3459">
        <v>2021</v>
      </c>
      <c r="BG3459" t="s">
        <v>73</v>
      </c>
      <c r="BH3459" t="s">
        <v>59</v>
      </c>
      <c r="BI3459" t="s">
        <v>9789</v>
      </c>
      <c r="BJ3459" t="s">
        <v>9797</v>
      </c>
    </row>
    <row r="3460" spans="1:62" x14ac:dyDescent="0.35">
      <c r="A3460">
        <v>54496023</v>
      </c>
      <c r="B3460" t="s">
        <v>8995</v>
      </c>
      <c r="C3460" t="s">
        <v>75</v>
      </c>
      <c r="D3460" t="s">
        <v>193</v>
      </c>
      <c r="E3460" t="s">
        <v>1418</v>
      </c>
      <c r="F3460">
        <v>27372708</v>
      </c>
      <c r="G3460" t="s">
        <v>1419</v>
      </c>
      <c r="I3460" s="1">
        <v>44491</v>
      </c>
      <c r="J3460">
        <v>44521.999988425923</v>
      </c>
      <c r="L3460" t="s">
        <v>65</v>
      </c>
      <c r="M3460" t="s">
        <v>120</v>
      </c>
      <c r="N3460" t="s">
        <v>121</v>
      </c>
      <c r="O3460" t="s">
        <v>168</v>
      </c>
      <c r="P3460" t="s">
        <v>121</v>
      </c>
      <c r="Q3460" t="s">
        <v>70</v>
      </c>
      <c r="R3460" t="s">
        <v>8996</v>
      </c>
      <c r="T3460" t="s">
        <v>8997</v>
      </c>
      <c r="U3460">
        <v>0</v>
      </c>
      <c r="V3460">
        <v>1</v>
      </c>
      <c r="W3460">
        <v>1</v>
      </c>
      <c r="X3460">
        <v>1</v>
      </c>
      <c r="Y3460">
        <v>0</v>
      </c>
      <c r="Z3460">
        <v>0</v>
      </c>
      <c r="AA3460">
        <v>0</v>
      </c>
      <c r="AB3460">
        <v>0</v>
      </c>
      <c r="AC3460">
        <v>0</v>
      </c>
      <c r="AD3460">
        <v>0</v>
      </c>
      <c r="AE3460">
        <v>1</v>
      </c>
      <c r="AF3460">
        <v>1</v>
      </c>
      <c r="AG3460">
        <v>0</v>
      </c>
      <c r="AH3460">
        <v>1</v>
      </c>
      <c r="AI3460">
        <v>0</v>
      </c>
      <c r="AJ3460">
        <v>0</v>
      </c>
      <c r="AK3460">
        <v>0</v>
      </c>
      <c r="AL3460">
        <v>0</v>
      </c>
      <c r="AM3460">
        <v>0</v>
      </c>
      <c r="AN3460">
        <v>0</v>
      </c>
      <c r="AO3460">
        <v>0</v>
      </c>
      <c r="AP3460">
        <v>0</v>
      </c>
      <c r="AQ3460">
        <v>0</v>
      </c>
      <c r="AR3460">
        <v>0</v>
      </c>
      <c r="AS3460">
        <v>0</v>
      </c>
      <c r="AT3460">
        <v>44491</v>
      </c>
      <c r="AU3460">
        <v>44521</v>
      </c>
      <c r="AV3460">
        <v>0</v>
      </c>
      <c r="AW3460">
        <v>1</v>
      </c>
      <c r="AX3460">
        <v>0</v>
      </c>
      <c r="AY3460">
        <v>2021</v>
      </c>
      <c r="AZ3460">
        <v>10</v>
      </c>
      <c r="BA3460">
        <v>30</v>
      </c>
      <c r="BB3460">
        <v>6</v>
      </c>
      <c r="BF3460">
        <v>2021</v>
      </c>
      <c r="BG3460" t="s">
        <v>104</v>
      </c>
      <c r="BH3460" t="s">
        <v>59</v>
      </c>
      <c r="BI3460" t="s">
        <v>9789</v>
      </c>
      <c r="BJ3460" t="s">
        <v>9797</v>
      </c>
    </row>
    <row r="3461" spans="1:62" x14ac:dyDescent="0.35">
      <c r="A3461">
        <v>54496261</v>
      </c>
      <c r="B3461" t="s">
        <v>98</v>
      </c>
      <c r="C3461" t="s">
        <v>75</v>
      </c>
      <c r="D3461" t="s">
        <v>165</v>
      </c>
      <c r="E3461" t="s">
        <v>8998</v>
      </c>
      <c r="F3461">
        <v>38581761</v>
      </c>
      <c r="I3461" s="1">
        <v>44491</v>
      </c>
      <c r="J3461">
        <v>44521.999988425923</v>
      </c>
      <c r="L3461" t="s">
        <v>65</v>
      </c>
      <c r="M3461" t="s">
        <v>66</v>
      </c>
      <c r="N3461" t="s">
        <v>67</v>
      </c>
      <c r="O3461" t="s">
        <v>438</v>
      </c>
      <c r="Q3461" t="s">
        <v>70</v>
      </c>
      <c r="T3461" t="s">
        <v>8999</v>
      </c>
      <c r="U3461">
        <v>1</v>
      </c>
      <c r="V3461">
        <v>1</v>
      </c>
      <c r="W3461">
        <v>1</v>
      </c>
      <c r="X3461">
        <v>1</v>
      </c>
      <c r="Y3461">
        <v>0</v>
      </c>
      <c r="Z3461">
        <v>0</v>
      </c>
      <c r="AA3461">
        <v>0</v>
      </c>
      <c r="AB3461">
        <v>0</v>
      </c>
      <c r="AC3461">
        <v>1</v>
      </c>
      <c r="AD3461">
        <v>0</v>
      </c>
      <c r="AE3461">
        <v>1</v>
      </c>
      <c r="AF3461">
        <v>0</v>
      </c>
      <c r="AG3461">
        <v>0</v>
      </c>
      <c r="AH3461">
        <v>1</v>
      </c>
      <c r="AI3461">
        <v>0</v>
      </c>
      <c r="AJ3461">
        <v>0</v>
      </c>
      <c r="AK3461">
        <v>0</v>
      </c>
      <c r="AL3461">
        <v>0</v>
      </c>
      <c r="AM3461">
        <v>0</v>
      </c>
      <c r="AN3461">
        <v>0</v>
      </c>
      <c r="AO3461">
        <v>0</v>
      </c>
      <c r="AP3461">
        <v>0</v>
      </c>
      <c r="AQ3461">
        <v>0</v>
      </c>
      <c r="AR3461">
        <v>0</v>
      </c>
      <c r="AS3461">
        <v>0</v>
      </c>
      <c r="AT3461">
        <v>44491</v>
      </c>
      <c r="AU3461">
        <v>44521</v>
      </c>
      <c r="AV3461">
        <v>0</v>
      </c>
      <c r="AW3461">
        <v>1</v>
      </c>
      <c r="AX3461">
        <v>0</v>
      </c>
      <c r="AY3461">
        <v>2021</v>
      </c>
      <c r="AZ3461">
        <v>10</v>
      </c>
      <c r="BA3461">
        <v>30</v>
      </c>
      <c r="BB3461">
        <v>7</v>
      </c>
      <c r="BF3461">
        <v>2021</v>
      </c>
      <c r="BG3461" t="s">
        <v>104</v>
      </c>
      <c r="BH3461" t="s">
        <v>9822</v>
      </c>
      <c r="BI3461" t="s">
        <v>9789</v>
      </c>
      <c r="BJ3461" t="s">
        <v>9797</v>
      </c>
    </row>
    <row r="3462" spans="1:62" x14ac:dyDescent="0.35">
      <c r="A3462">
        <v>54498866</v>
      </c>
      <c r="B3462" t="s">
        <v>116</v>
      </c>
      <c r="C3462" t="s">
        <v>61</v>
      </c>
      <c r="D3462" t="s">
        <v>125</v>
      </c>
      <c r="E3462" t="s">
        <v>1418</v>
      </c>
      <c r="F3462">
        <v>27372708</v>
      </c>
      <c r="G3462" t="s">
        <v>1419</v>
      </c>
      <c r="H3462">
        <v>4.4000000000000004</v>
      </c>
      <c r="I3462" s="1">
        <v>44491</v>
      </c>
      <c r="J3462">
        <v>44521.999988425923</v>
      </c>
      <c r="L3462" t="s">
        <v>65</v>
      </c>
      <c r="M3462" t="s">
        <v>120</v>
      </c>
      <c r="N3462" t="s">
        <v>121</v>
      </c>
      <c r="O3462" t="s">
        <v>168</v>
      </c>
      <c r="P3462" t="s">
        <v>121</v>
      </c>
      <c r="Q3462" t="s">
        <v>70</v>
      </c>
      <c r="T3462" t="s">
        <v>9000</v>
      </c>
      <c r="U3462">
        <v>0</v>
      </c>
      <c r="V3462">
        <v>1</v>
      </c>
      <c r="W3462">
        <v>1</v>
      </c>
      <c r="X3462">
        <v>1</v>
      </c>
      <c r="Y3462">
        <v>0</v>
      </c>
      <c r="Z3462">
        <v>0</v>
      </c>
      <c r="AA3462">
        <v>0</v>
      </c>
      <c r="AB3462">
        <v>0</v>
      </c>
      <c r="AC3462">
        <v>0</v>
      </c>
      <c r="AD3462">
        <v>1</v>
      </c>
      <c r="AE3462">
        <v>1</v>
      </c>
      <c r="AF3462">
        <v>0</v>
      </c>
      <c r="AG3462">
        <v>0</v>
      </c>
      <c r="AH3462">
        <v>1</v>
      </c>
      <c r="AI3462">
        <v>0</v>
      </c>
      <c r="AJ3462">
        <v>0</v>
      </c>
      <c r="AK3462">
        <v>0</v>
      </c>
      <c r="AL3462">
        <v>0</v>
      </c>
      <c r="AM3462">
        <v>0</v>
      </c>
      <c r="AN3462">
        <v>0</v>
      </c>
      <c r="AO3462">
        <v>0</v>
      </c>
      <c r="AP3462">
        <v>1</v>
      </c>
      <c r="AQ3462">
        <v>0</v>
      </c>
      <c r="AR3462">
        <v>0</v>
      </c>
      <c r="AS3462">
        <v>0</v>
      </c>
      <c r="AT3462">
        <v>44491</v>
      </c>
      <c r="AU3462">
        <v>44521</v>
      </c>
      <c r="AV3462">
        <v>0</v>
      </c>
      <c r="AW3462">
        <v>1</v>
      </c>
      <c r="AX3462">
        <v>0</v>
      </c>
      <c r="AY3462">
        <v>2021</v>
      </c>
      <c r="AZ3462">
        <v>10</v>
      </c>
      <c r="BA3462">
        <v>30</v>
      </c>
      <c r="BB3462">
        <v>7</v>
      </c>
      <c r="BF3462">
        <v>2021</v>
      </c>
      <c r="BG3462" t="s">
        <v>104</v>
      </c>
      <c r="BH3462" t="s">
        <v>9822</v>
      </c>
      <c r="BI3462" t="s">
        <v>9789</v>
      </c>
      <c r="BJ3462" t="s">
        <v>9797</v>
      </c>
    </row>
    <row r="3463" spans="1:62" x14ac:dyDescent="0.35">
      <c r="A3463">
        <v>54501724</v>
      </c>
      <c r="B3463" t="s">
        <v>9001</v>
      </c>
      <c r="C3463" t="s">
        <v>75</v>
      </c>
      <c r="D3463" t="s">
        <v>159</v>
      </c>
      <c r="E3463" t="s">
        <v>3869</v>
      </c>
      <c r="F3463">
        <v>37209003</v>
      </c>
      <c r="I3463" s="1">
        <v>44491</v>
      </c>
      <c r="J3463">
        <v>44521.999988425923</v>
      </c>
      <c r="L3463" t="s">
        <v>65</v>
      </c>
      <c r="M3463" t="s">
        <v>66</v>
      </c>
      <c r="N3463" t="s">
        <v>67</v>
      </c>
      <c r="O3463" t="s">
        <v>68</v>
      </c>
      <c r="P3463" t="s">
        <v>67</v>
      </c>
      <c r="Q3463" t="s">
        <v>70</v>
      </c>
      <c r="T3463" t="s">
        <v>9002</v>
      </c>
      <c r="U3463">
        <v>1</v>
      </c>
      <c r="V3463">
        <v>1</v>
      </c>
      <c r="W3463">
        <v>0</v>
      </c>
      <c r="X3463">
        <v>1</v>
      </c>
      <c r="Y3463">
        <v>0</v>
      </c>
      <c r="Z3463">
        <v>0</v>
      </c>
      <c r="AA3463">
        <v>0</v>
      </c>
      <c r="AB3463">
        <v>0</v>
      </c>
      <c r="AC3463">
        <v>0</v>
      </c>
      <c r="AD3463">
        <v>0</v>
      </c>
      <c r="AE3463">
        <v>1</v>
      </c>
      <c r="AF3463">
        <v>0</v>
      </c>
      <c r="AG3463">
        <v>0</v>
      </c>
      <c r="AH3463">
        <v>1</v>
      </c>
      <c r="AI3463">
        <v>0</v>
      </c>
      <c r="AJ3463">
        <v>0</v>
      </c>
      <c r="AK3463">
        <v>0</v>
      </c>
      <c r="AL3463">
        <v>0</v>
      </c>
      <c r="AM3463">
        <v>0</v>
      </c>
      <c r="AN3463">
        <v>0</v>
      </c>
      <c r="AO3463">
        <v>0</v>
      </c>
      <c r="AP3463">
        <v>0</v>
      </c>
      <c r="AQ3463">
        <v>0</v>
      </c>
      <c r="AR3463">
        <v>0</v>
      </c>
      <c r="AS3463">
        <v>0</v>
      </c>
      <c r="AT3463">
        <v>44491</v>
      </c>
      <c r="AU3463">
        <v>44521</v>
      </c>
      <c r="AV3463">
        <v>1</v>
      </c>
      <c r="AW3463">
        <v>1</v>
      </c>
      <c r="AX3463">
        <v>0</v>
      </c>
      <c r="AY3463">
        <v>2021</v>
      </c>
      <c r="AZ3463">
        <v>10</v>
      </c>
      <c r="BA3463">
        <v>30</v>
      </c>
      <c r="BB3463">
        <v>5</v>
      </c>
      <c r="BF3463">
        <v>2021</v>
      </c>
      <c r="BG3463" t="s">
        <v>73</v>
      </c>
      <c r="BH3463" t="s">
        <v>9822</v>
      </c>
      <c r="BI3463" t="s">
        <v>9789</v>
      </c>
      <c r="BJ3463" t="s">
        <v>9797</v>
      </c>
    </row>
    <row r="3464" spans="1:62" x14ac:dyDescent="0.35">
      <c r="A3464">
        <v>54509476</v>
      </c>
      <c r="B3464" t="s">
        <v>9003</v>
      </c>
      <c r="C3464" t="s">
        <v>75</v>
      </c>
      <c r="D3464" t="s">
        <v>117</v>
      </c>
      <c r="E3464" t="s">
        <v>958</v>
      </c>
      <c r="F3464">
        <v>21200132</v>
      </c>
      <c r="I3464" s="1">
        <v>44491</v>
      </c>
      <c r="J3464">
        <v>44521.999988425923</v>
      </c>
      <c r="L3464" t="s">
        <v>65</v>
      </c>
      <c r="M3464" t="s">
        <v>66</v>
      </c>
      <c r="N3464" t="s">
        <v>67</v>
      </c>
      <c r="O3464" t="s">
        <v>68</v>
      </c>
      <c r="P3464" t="s">
        <v>67</v>
      </c>
      <c r="Q3464" t="s">
        <v>70</v>
      </c>
      <c r="T3464" t="s">
        <v>9004</v>
      </c>
      <c r="U3464">
        <v>1</v>
      </c>
      <c r="V3464">
        <v>1</v>
      </c>
      <c r="W3464">
        <v>1</v>
      </c>
      <c r="X3464">
        <v>1</v>
      </c>
      <c r="Y3464">
        <v>0</v>
      </c>
      <c r="Z3464">
        <v>0</v>
      </c>
      <c r="AA3464">
        <v>0</v>
      </c>
      <c r="AB3464">
        <v>0</v>
      </c>
      <c r="AC3464">
        <v>0</v>
      </c>
      <c r="AD3464">
        <v>0</v>
      </c>
      <c r="AE3464">
        <v>1</v>
      </c>
      <c r="AF3464">
        <v>1</v>
      </c>
      <c r="AG3464">
        <v>1</v>
      </c>
      <c r="AH3464">
        <v>1</v>
      </c>
      <c r="AI3464">
        <v>0</v>
      </c>
      <c r="AJ3464">
        <v>0</v>
      </c>
      <c r="AK3464">
        <v>0</v>
      </c>
      <c r="AL3464">
        <v>0</v>
      </c>
      <c r="AM3464">
        <v>0</v>
      </c>
      <c r="AN3464">
        <v>0</v>
      </c>
      <c r="AO3464">
        <v>0</v>
      </c>
      <c r="AP3464">
        <v>1</v>
      </c>
      <c r="AQ3464">
        <v>0</v>
      </c>
      <c r="AR3464">
        <v>0</v>
      </c>
      <c r="AS3464">
        <v>0</v>
      </c>
      <c r="AT3464">
        <v>44491</v>
      </c>
      <c r="AU3464">
        <v>44519</v>
      </c>
      <c r="AV3464">
        <v>1</v>
      </c>
      <c r="AW3464">
        <v>1</v>
      </c>
      <c r="AX3464">
        <v>0</v>
      </c>
      <c r="AY3464">
        <v>2021</v>
      </c>
      <c r="AZ3464">
        <v>10</v>
      </c>
      <c r="BA3464">
        <v>30</v>
      </c>
      <c r="BB3464">
        <v>9</v>
      </c>
      <c r="BF3464">
        <v>2021</v>
      </c>
      <c r="BG3464" t="s">
        <v>73</v>
      </c>
      <c r="BH3464" t="s">
        <v>9822</v>
      </c>
      <c r="BI3464" t="s">
        <v>9789</v>
      </c>
      <c r="BJ3464" t="s">
        <v>9797</v>
      </c>
    </row>
    <row r="3465" spans="1:62" x14ac:dyDescent="0.35">
      <c r="A3465">
        <v>54516365</v>
      </c>
      <c r="B3465" t="s">
        <v>8921</v>
      </c>
      <c r="C3465" t="s">
        <v>75</v>
      </c>
      <c r="D3465" t="s">
        <v>2384</v>
      </c>
      <c r="E3465" t="s">
        <v>8922</v>
      </c>
      <c r="F3465">
        <v>19613163</v>
      </c>
      <c r="I3465" s="1">
        <v>44493</v>
      </c>
      <c r="J3465">
        <v>44523.999988425923</v>
      </c>
      <c r="L3465" t="s">
        <v>65</v>
      </c>
      <c r="M3465" t="s">
        <v>197</v>
      </c>
      <c r="N3465" t="s">
        <v>198</v>
      </c>
      <c r="O3465" t="s">
        <v>168</v>
      </c>
      <c r="P3465" t="s">
        <v>198</v>
      </c>
      <c r="Q3465" t="s">
        <v>70</v>
      </c>
      <c r="R3465" t="s">
        <v>9005</v>
      </c>
      <c r="T3465" t="s">
        <v>9006</v>
      </c>
      <c r="U3465">
        <v>1</v>
      </c>
      <c r="V3465">
        <v>1</v>
      </c>
      <c r="W3465">
        <v>1</v>
      </c>
      <c r="X3465">
        <v>1</v>
      </c>
      <c r="Y3465">
        <v>0</v>
      </c>
      <c r="Z3465">
        <v>0</v>
      </c>
      <c r="AA3465">
        <v>0</v>
      </c>
      <c r="AB3465">
        <v>0</v>
      </c>
      <c r="AC3465">
        <v>0</v>
      </c>
      <c r="AD3465">
        <v>0</v>
      </c>
      <c r="AE3465">
        <v>1</v>
      </c>
      <c r="AF3465">
        <v>1</v>
      </c>
      <c r="AG3465">
        <v>0</v>
      </c>
      <c r="AH3465">
        <v>1</v>
      </c>
      <c r="AI3465">
        <v>0</v>
      </c>
      <c r="AJ3465">
        <v>0</v>
      </c>
      <c r="AK3465">
        <v>0</v>
      </c>
      <c r="AL3465">
        <v>0</v>
      </c>
      <c r="AM3465">
        <v>0</v>
      </c>
      <c r="AN3465">
        <v>0</v>
      </c>
      <c r="AO3465">
        <v>0</v>
      </c>
      <c r="AP3465">
        <v>0</v>
      </c>
      <c r="AQ3465">
        <v>0</v>
      </c>
      <c r="AR3465">
        <v>0</v>
      </c>
      <c r="AS3465">
        <v>0</v>
      </c>
      <c r="AT3465">
        <v>44493</v>
      </c>
      <c r="AU3465">
        <v>44503</v>
      </c>
      <c r="AV3465">
        <v>1</v>
      </c>
      <c r="AW3465">
        <v>1</v>
      </c>
      <c r="AX3465">
        <v>0</v>
      </c>
      <c r="AY3465">
        <v>2021</v>
      </c>
      <c r="AZ3465">
        <v>10</v>
      </c>
      <c r="BA3465">
        <v>30</v>
      </c>
      <c r="BB3465">
        <v>7</v>
      </c>
      <c r="BC3465">
        <v>130000</v>
      </c>
      <c r="BD3465">
        <v>160000</v>
      </c>
      <c r="BE3465" t="s">
        <v>90</v>
      </c>
      <c r="BF3465">
        <v>2021</v>
      </c>
      <c r="BG3465" t="s">
        <v>73</v>
      </c>
      <c r="BH3465" t="s">
        <v>59</v>
      </c>
      <c r="BI3465" t="s">
        <v>9789</v>
      </c>
      <c r="BJ3465" t="s">
        <v>9799</v>
      </c>
    </row>
    <row r="3466" spans="1:62" x14ac:dyDescent="0.35">
      <c r="A3466">
        <v>54516438</v>
      </c>
      <c r="B3466" t="s">
        <v>98</v>
      </c>
      <c r="C3466" t="s">
        <v>75</v>
      </c>
      <c r="D3466" t="s">
        <v>165</v>
      </c>
      <c r="E3466" t="s">
        <v>1413</v>
      </c>
      <c r="F3466">
        <v>34276930</v>
      </c>
      <c r="I3466" s="1">
        <v>44493</v>
      </c>
      <c r="J3466">
        <v>44523.999988425923</v>
      </c>
      <c r="L3466" t="s">
        <v>65</v>
      </c>
      <c r="M3466" t="s">
        <v>66</v>
      </c>
      <c r="N3466" t="s">
        <v>67</v>
      </c>
      <c r="O3466" t="s">
        <v>68</v>
      </c>
      <c r="P3466" t="s">
        <v>67</v>
      </c>
      <c r="Q3466" t="s">
        <v>70</v>
      </c>
      <c r="T3466" t="s">
        <v>9007</v>
      </c>
      <c r="U3466">
        <v>1</v>
      </c>
      <c r="V3466">
        <v>1</v>
      </c>
      <c r="W3466">
        <v>1</v>
      </c>
      <c r="X3466">
        <v>1</v>
      </c>
      <c r="Y3466">
        <v>0</v>
      </c>
      <c r="Z3466">
        <v>0</v>
      </c>
      <c r="AA3466">
        <v>0</v>
      </c>
      <c r="AB3466">
        <v>0</v>
      </c>
      <c r="AC3466">
        <v>0</v>
      </c>
      <c r="AD3466">
        <v>1</v>
      </c>
      <c r="AE3466">
        <v>1</v>
      </c>
      <c r="AF3466">
        <v>0</v>
      </c>
      <c r="AG3466">
        <v>0</v>
      </c>
      <c r="AH3466">
        <v>1</v>
      </c>
      <c r="AI3466">
        <v>0</v>
      </c>
      <c r="AJ3466">
        <v>0</v>
      </c>
      <c r="AK3466">
        <v>0</v>
      </c>
      <c r="AL3466">
        <v>0</v>
      </c>
      <c r="AM3466">
        <v>0</v>
      </c>
      <c r="AN3466">
        <v>0</v>
      </c>
      <c r="AO3466">
        <v>0</v>
      </c>
      <c r="AP3466">
        <v>0</v>
      </c>
      <c r="AQ3466">
        <v>0</v>
      </c>
      <c r="AR3466">
        <v>0</v>
      </c>
      <c r="AS3466">
        <v>0</v>
      </c>
      <c r="AT3466">
        <v>44493</v>
      </c>
      <c r="AU3466">
        <v>44521</v>
      </c>
      <c r="AV3466">
        <v>1</v>
      </c>
      <c r="AW3466">
        <v>1</v>
      </c>
      <c r="AX3466">
        <v>0</v>
      </c>
      <c r="AY3466">
        <v>2021</v>
      </c>
      <c r="AZ3466">
        <v>10</v>
      </c>
      <c r="BA3466">
        <v>30</v>
      </c>
      <c r="BB3466">
        <v>7</v>
      </c>
      <c r="BF3466">
        <v>2021</v>
      </c>
      <c r="BG3466" t="s">
        <v>73</v>
      </c>
      <c r="BH3466" t="s">
        <v>9822</v>
      </c>
      <c r="BI3466" t="s">
        <v>9789</v>
      </c>
      <c r="BJ3466" t="s">
        <v>9799</v>
      </c>
    </row>
    <row r="3467" spans="1:62" x14ac:dyDescent="0.35">
      <c r="A3467">
        <v>54517903</v>
      </c>
      <c r="B3467" t="s">
        <v>9008</v>
      </c>
      <c r="C3467" t="s">
        <v>75</v>
      </c>
      <c r="D3467" t="s">
        <v>159</v>
      </c>
      <c r="E3467" t="s">
        <v>9009</v>
      </c>
      <c r="F3467">
        <v>46809292</v>
      </c>
      <c r="I3467" s="1">
        <v>44494</v>
      </c>
      <c r="J3467">
        <v>44524.999988425923</v>
      </c>
      <c r="L3467" t="s">
        <v>65</v>
      </c>
      <c r="M3467" t="s">
        <v>120</v>
      </c>
      <c r="N3467" t="s">
        <v>121</v>
      </c>
      <c r="O3467" t="s">
        <v>168</v>
      </c>
      <c r="P3467" t="s">
        <v>121</v>
      </c>
      <c r="Q3467" t="s">
        <v>70</v>
      </c>
      <c r="T3467" t="s">
        <v>9010</v>
      </c>
      <c r="U3467">
        <v>0</v>
      </c>
      <c r="V3467">
        <v>1</v>
      </c>
      <c r="W3467">
        <v>0</v>
      </c>
      <c r="X3467">
        <v>1</v>
      </c>
      <c r="Y3467">
        <v>0</v>
      </c>
      <c r="Z3467">
        <v>0</v>
      </c>
      <c r="AA3467">
        <v>0</v>
      </c>
      <c r="AB3467">
        <v>0</v>
      </c>
      <c r="AC3467">
        <v>0</v>
      </c>
      <c r="AD3467">
        <v>1</v>
      </c>
      <c r="AE3467">
        <v>1</v>
      </c>
      <c r="AF3467">
        <v>1</v>
      </c>
      <c r="AG3467">
        <v>1</v>
      </c>
      <c r="AH3467">
        <v>1</v>
      </c>
      <c r="AI3467">
        <v>0</v>
      </c>
      <c r="AJ3467">
        <v>0</v>
      </c>
      <c r="AK3467">
        <v>0</v>
      </c>
      <c r="AL3467">
        <v>0</v>
      </c>
      <c r="AM3467">
        <v>0</v>
      </c>
      <c r="AN3467">
        <v>0</v>
      </c>
      <c r="AO3467">
        <v>0</v>
      </c>
      <c r="AP3467">
        <v>1</v>
      </c>
      <c r="AQ3467">
        <v>0</v>
      </c>
      <c r="AR3467">
        <v>0</v>
      </c>
      <c r="AS3467">
        <v>0</v>
      </c>
      <c r="AT3467">
        <v>44493</v>
      </c>
      <c r="AU3467">
        <v>44524</v>
      </c>
      <c r="AV3467">
        <v>0</v>
      </c>
      <c r="AW3467">
        <v>1</v>
      </c>
      <c r="AX3467">
        <v>0</v>
      </c>
      <c r="AY3467">
        <v>2021</v>
      </c>
      <c r="AZ3467">
        <v>10</v>
      </c>
      <c r="BA3467">
        <v>30</v>
      </c>
      <c r="BB3467">
        <v>8</v>
      </c>
      <c r="BF3467">
        <v>2021</v>
      </c>
      <c r="BG3467" t="s">
        <v>104</v>
      </c>
      <c r="BH3467" t="s">
        <v>9822</v>
      </c>
      <c r="BI3467" t="s">
        <v>9789</v>
      </c>
      <c r="BJ3467" t="s">
        <v>9794</v>
      </c>
    </row>
    <row r="3468" spans="1:62" x14ac:dyDescent="0.35">
      <c r="A3468">
        <v>54519224</v>
      </c>
      <c r="B3468" t="s">
        <v>9011</v>
      </c>
      <c r="C3468" t="s">
        <v>369</v>
      </c>
      <c r="D3468" t="s">
        <v>388</v>
      </c>
      <c r="E3468" t="s">
        <v>553</v>
      </c>
      <c r="F3468">
        <v>35398774</v>
      </c>
      <c r="I3468" s="1">
        <v>44494</v>
      </c>
      <c r="J3468">
        <v>44524.999988425923</v>
      </c>
      <c r="L3468" t="s">
        <v>65</v>
      </c>
      <c r="M3468" t="s">
        <v>66</v>
      </c>
      <c r="N3468" t="s">
        <v>67</v>
      </c>
      <c r="O3468" t="s">
        <v>68</v>
      </c>
      <c r="P3468" t="s">
        <v>67</v>
      </c>
      <c r="Q3468" t="s">
        <v>70</v>
      </c>
      <c r="R3468" t="s">
        <v>8796</v>
      </c>
      <c r="T3468" t="s">
        <v>9012</v>
      </c>
      <c r="U3468">
        <v>1</v>
      </c>
      <c r="V3468">
        <v>1</v>
      </c>
      <c r="W3468">
        <v>1</v>
      </c>
      <c r="X3468">
        <v>1</v>
      </c>
      <c r="Y3468">
        <v>0</v>
      </c>
      <c r="Z3468">
        <v>0</v>
      </c>
      <c r="AA3468">
        <v>0</v>
      </c>
      <c r="AB3468">
        <v>0</v>
      </c>
      <c r="AC3468">
        <v>0</v>
      </c>
      <c r="AD3468">
        <v>1</v>
      </c>
      <c r="AE3468">
        <v>1</v>
      </c>
      <c r="AF3468">
        <v>0</v>
      </c>
      <c r="AG3468">
        <v>1</v>
      </c>
      <c r="AH3468">
        <v>1</v>
      </c>
      <c r="AI3468">
        <v>0</v>
      </c>
      <c r="AJ3468">
        <v>0</v>
      </c>
      <c r="AK3468">
        <v>0</v>
      </c>
      <c r="AL3468">
        <v>0</v>
      </c>
      <c r="AM3468">
        <v>0</v>
      </c>
      <c r="AN3468">
        <v>0</v>
      </c>
      <c r="AO3468">
        <v>0</v>
      </c>
      <c r="AP3468">
        <v>1</v>
      </c>
      <c r="AQ3468">
        <v>0</v>
      </c>
      <c r="AR3468">
        <v>0</v>
      </c>
      <c r="AS3468">
        <v>0</v>
      </c>
      <c r="AT3468">
        <v>44493</v>
      </c>
      <c r="AU3468">
        <v>44521</v>
      </c>
      <c r="AV3468">
        <v>1</v>
      </c>
      <c r="AW3468">
        <v>1</v>
      </c>
      <c r="AX3468">
        <v>0</v>
      </c>
      <c r="AY3468">
        <v>2021</v>
      </c>
      <c r="AZ3468">
        <v>10</v>
      </c>
      <c r="BA3468">
        <v>30</v>
      </c>
      <c r="BB3468">
        <v>9</v>
      </c>
      <c r="BC3468">
        <v>175000</v>
      </c>
      <c r="BD3468">
        <v>175000</v>
      </c>
      <c r="BE3468" t="s">
        <v>90</v>
      </c>
      <c r="BF3468">
        <v>2021</v>
      </c>
      <c r="BG3468" t="s">
        <v>73</v>
      </c>
      <c r="BH3468" t="s">
        <v>59</v>
      </c>
      <c r="BI3468" t="s">
        <v>9789</v>
      </c>
      <c r="BJ3468" t="s">
        <v>9794</v>
      </c>
    </row>
    <row r="3469" spans="1:62" x14ac:dyDescent="0.35">
      <c r="A3469">
        <v>54520365</v>
      </c>
      <c r="B3469" t="s">
        <v>8622</v>
      </c>
      <c r="C3469" t="s">
        <v>75</v>
      </c>
      <c r="D3469" t="s">
        <v>85</v>
      </c>
      <c r="E3469" t="s">
        <v>86</v>
      </c>
      <c r="F3469">
        <v>28031400</v>
      </c>
      <c r="I3469" s="1">
        <v>44494</v>
      </c>
      <c r="J3469">
        <v>44524.43074074074</v>
      </c>
      <c r="L3469" t="s">
        <v>65</v>
      </c>
      <c r="M3469" t="s">
        <v>66</v>
      </c>
      <c r="N3469" t="s">
        <v>67</v>
      </c>
      <c r="O3469" t="s">
        <v>68</v>
      </c>
      <c r="P3469" t="s">
        <v>67</v>
      </c>
      <c r="Q3469" t="s">
        <v>102</v>
      </c>
      <c r="R3469" t="s">
        <v>9013</v>
      </c>
      <c r="T3469" t="s">
        <v>9014</v>
      </c>
      <c r="U3469">
        <v>0</v>
      </c>
      <c r="V3469">
        <v>1</v>
      </c>
      <c r="W3469">
        <v>1</v>
      </c>
      <c r="X3469">
        <v>1</v>
      </c>
      <c r="Y3469">
        <v>0</v>
      </c>
      <c r="Z3469">
        <v>0</v>
      </c>
      <c r="AA3469">
        <v>0</v>
      </c>
      <c r="AB3469">
        <v>0</v>
      </c>
      <c r="AC3469">
        <v>0</v>
      </c>
      <c r="AD3469">
        <v>0</v>
      </c>
      <c r="AE3469">
        <v>1</v>
      </c>
      <c r="AF3469">
        <v>1</v>
      </c>
      <c r="AG3469">
        <v>1</v>
      </c>
      <c r="AH3469">
        <v>1</v>
      </c>
      <c r="AI3469">
        <v>0</v>
      </c>
      <c r="AJ3469">
        <v>0</v>
      </c>
      <c r="AK3469">
        <v>0</v>
      </c>
      <c r="AL3469">
        <v>0</v>
      </c>
      <c r="AM3469">
        <v>0</v>
      </c>
      <c r="AN3469">
        <v>0</v>
      </c>
      <c r="AO3469">
        <v>0</v>
      </c>
      <c r="AP3469">
        <v>0</v>
      </c>
      <c r="AQ3469">
        <v>0</v>
      </c>
      <c r="AR3469">
        <v>0</v>
      </c>
      <c r="AS3469">
        <v>0</v>
      </c>
      <c r="AT3469">
        <v>44493</v>
      </c>
      <c r="AU3469">
        <v>44523</v>
      </c>
      <c r="AV3469">
        <v>1</v>
      </c>
      <c r="AW3469">
        <v>1</v>
      </c>
      <c r="AX3469">
        <v>0</v>
      </c>
      <c r="AY3469">
        <v>2021</v>
      </c>
      <c r="AZ3469">
        <v>10</v>
      </c>
      <c r="BA3469">
        <v>29</v>
      </c>
      <c r="BB3469">
        <v>7</v>
      </c>
      <c r="BC3469">
        <v>800</v>
      </c>
      <c r="BD3469">
        <v>1000</v>
      </c>
      <c r="BE3469" t="s">
        <v>546</v>
      </c>
      <c r="BF3469">
        <v>2021</v>
      </c>
      <c r="BG3469" t="s">
        <v>73</v>
      </c>
      <c r="BH3469" t="s">
        <v>59</v>
      </c>
      <c r="BI3469" t="s">
        <v>9789</v>
      </c>
      <c r="BJ3469" t="s">
        <v>9794</v>
      </c>
    </row>
    <row r="3470" spans="1:62" x14ac:dyDescent="0.35">
      <c r="A3470">
        <v>54522354</v>
      </c>
      <c r="B3470" t="s">
        <v>98</v>
      </c>
      <c r="C3470" t="s">
        <v>61</v>
      </c>
      <c r="D3470" t="s">
        <v>125</v>
      </c>
      <c r="E3470" t="s">
        <v>9015</v>
      </c>
      <c r="F3470">
        <v>45756874</v>
      </c>
      <c r="I3470" s="1">
        <v>44494</v>
      </c>
      <c r="J3470">
        <v>44524.999988425923</v>
      </c>
      <c r="L3470" t="s">
        <v>65</v>
      </c>
      <c r="M3470" t="s">
        <v>519</v>
      </c>
      <c r="N3470" t="s">
        <v>520</v>
      </c>
      <c r="P3470" t="s">
        <v>520</v>
      </c>
      <c r="Q3470" t="s">
        <v>70</v>
      </c>
      <c r="T3470" t="s">
        <v>9016</v>
      </c>
      <c r="U3470">
        <v>1</v>
      </c>
      <c r="V3470">
        <v>1</v>
      </c>
      <c r="W3470">
        <v>1</v>
      </c>
      <c r="X3470">
        <v>1</v>
      </c>
      <c r="Y3470">
        <v>0</v>
      </c>
      <c r="Z3470">
        <v>0</v>
      </c>
      <c r="AA3470">
        <v>0</v>
      </c>
      <c r="AB3470">
        <v>0</v>
      </c>
      <c r="AC3470">
        <v>0</v>
      </c>
      <c r="AD3470">
        <v>0</v>
      </c>
      <c r="AE3470">
        <v>1</v>
      </c>
      <c r="AF3470">
        <v>0</v>
      </c>
      <c r="AG3470">
        <v>0</v>
      </c>
      <c r="AH3470">
        <v>1</v>
      </c>
      <c r="AI3470">
        <v>0</v>
      </c>
      <c r="AJ3470">
        <v>0</v>
      </c>
      <c r="AK3470">
        <v>0</v>
      </c>
      <c r="AL3470">
        <v>0</v>
      </c>
      <c r="AM3470">
        <v>0</v>
      </c>
      <c r="AN3470">
        <v>0</v>
      </c>
      <c r="AO3470">
        <v>0</v>
      </c>
      <c r="AP3470">
        <v>0</v>
      </c>
      <c r="AQ3470">
        <v>0</v>
      </c>
      <c r="AR3470">
        <v>0</v>
      </c>
      <c r="AS3470">
        <v>0</v>
      </c>
      <c r="AT3470">
        <v>44494</v>
      </c>
      <c r="AU3470">
        <v>44501</v>
      </c>
      <c r="AV3470">
        <v>0</v>
      </c>
      <c r="AW3470">
        <v>1</v>
      </c>
      <c r="AX3470">
        <v>0</v>
      </c>
      <c r="AY3470">
        <v>2021</v>
      </c>
      <c r="AZ3470">
        <v>10</v>
      </c>
      <c r="BA3470">
        <v>30</v>
      </c>
      <c r="BB3470">
        <v>6</v>
      </c>
      <c r="BF3470">
        <v>2021</v>
      </c>
      <c r="BG3470" t="s">
        <v>104</v>
      </c>
      <c r="BH3470" t="s">
        <v>9822</v>
      </c>
      <c r="BI3470" t="s">
        <v>9789</v>
      </c>
      <c r="BJ3470" t="s">
        <v>9794</v>
      </c>
    </row>
    <row r="3471" spans="1:62" x14ac:dyDescent="0.35">
      <c r="A3471">
        <v>54528910</v>
      </c>
      <c r="B3471" t="s">
        <v>116</v>
      </c>
      <c r="C3471" t="s">
        <v>75</v>
      </c>
      <c r="D3471" t="s">
        <v>117</v>
      </c>
      <c r="E3471" t="s">
        <v>400</v>
      </c>
      <c r="F3471">
        <v>27683018</v>
      </c>
      <c r="I3471" s="1">
        <v>44494</v>
      </c>
      <c r="J3471">
        <v>44524.615555555552</v>
      </c>
      <c r="L3471" t="s">
        <v>65</v>
      </c>
      <c r="M3471" t="s">
        <v>66</v>
      </c>
      <c r="N3471" t="s">
        <v>67</v>
      </c>
      <c r="Q3471" t="s">
        <v>70</v>
      </c>
      <c r="R3471" t="s">
        <v>9017</v>
      </c>
      <c r="T3471" t="s">
        <v>9018</v>
      </c>
      <c r="U3471">
        <v>1</v>
      </c>
      <c r="V3471">
        <v>1</v>
      </c>
      <c r="W3471">
        <v>1</v>
      </c>
      <c r="X3471">
        <v>1</v>
      </c>
      <c r="Y3471">
        <v>0</v>
      </c>
      <c r="Z3471">
        <v>0</v>
      </c>
      <c r="AA3471">
        <v>0</v>
      </c>
      <c r="AB3471">
        <v>0</v>
      </c>
      <c r="AC3471">
        <v>0</v>
      </c>
      <c r="AD3471">
        <v>0</v>
      </c>
      <c r="AE3471">
        <v>1</v>
      </c>
      <c r="AF3471">
        <v>0</v>
      </c>
      <c r="AG3471">
        <v>1</v>
      </c>
      <c r="AH3471">
        <v>1</v>
      </c>
      <c r="AI3471">
        <v>0</v>
      </c>
      <c r="AJ3471">
        <v>0</v>
      </c>
      <c r="AK3471">
        <v>0</v>
      </c>
      <c r="AL3471">
        <v>0</v>
      </c>
      <c r="AM3471">
        <v>0</v>
      </c>
      <c r="AN3471">
        <v>0</v>
      </c>
      <c r="AO3471">
        <v>0</v>
      </c>
      <c r="AP3471">
        <v>1</v>
      </c>
      <c r="AQ3471">
        <v>0</v>
      </c>
      <c r="AR3471">
        <v>0</v>
      </c>
      <c r="AS3471">
        <v>0</v>
      </c>
      <c r="AT3471">
        <v>44494</v>
      </c>
      <c r="AU3471">
        <v>44524</v>
      </c>
      <c r="AV3471">
        <v>1</v>
      </c>
      <c r="AW3471">
        <v>1</v>
      </c>
      <c r="AX3471">
        <v>0</v>
      </c>
      <c r="AY3471">
        <v>2021</v>
      </c>
      <c r="AZ3471">
        <v>10</v>
      </c>
      <c r="BA3471">
        <v>29</v>
      </c>
      <c r="BB3471">
        <v>8</v>
      </c>
      <c r="BF3471">
        <v>2021</v>
      </c>
      <c r="BG3471" t="s">
        <v>73</v>
      </c>
      <c r="BH3471" t="s">
        <v>59</v>
      </c>
      <c r="BI3471" t="s">
        <v>9789</v>
      </c>
      <c r="BJ3471" t="s">
        <v>9794</v>
      </c>
    </row>
    <row r="3472" spans="1:62" x14ac:dyDescent="0.35">
      <c r="A3472">
        <v>54533352</v>
      </c>
      <c r="B3472" t="s">
        <v>9019</v>
      </c>
      <c r="C3472" t="s">
        <v>142</v>
      </c>
      <c r="D3472" t="s">
        <v>143</v>
      </c>
      <c r="E3472" t="s">
        <v>6639</v>
      </c>
      <c r="F3472">
        <v>46648913</v>
      </c>
      <c r="I3472" s="1">
        <v>44494</v>
      </c>
      <c r="J3472">
        <v>44524.698738425926</v>
      </c>
      <c r="L3472" t="s">
        <v>65</v>
      </c>
      <c r="M3472" t="s">
        <v>79</v>
      </c>
      <c r="N3472" t="s">
        <v>80</v>
      </c>
      <c r="P3472" t="s">
        <v>80</v>
      </c>
      <c r="Q3472" t="s">
        <v>70</v>
      </c>
      <c r="R3472" t="s">
        <v>9020</v>
      </c>
      <c r="T3472" t="s">
        <v>9021</v>
      </c>
      <c r="U3472">
        <v>0</v>
      </c>
      <c r="V3472">
        <v>0</v>
      </c>
      <c r="W3472">
        <v>0</v>
      </c>
      <c r="X3472">
        <v>1</v>
      </c>
      <c r="Y3472">
        <v>0</v>
      </c>
      <c r="Z3472">
        <v>0</v>
      </c>
      <c r="AA3472">
        <v>0</v>
      </c>
      <c r="AB3472">
        <v>0</v>
      </c>
      <c r="AC3472">
        <v>0</v>
      </c>
      <c r="AD3472">
        <v>0</v>
      </c>
      <c r="AE3472">
        <v>1</v>
      </c>
      <c r="AF3472">
        <v>0</v>
      </c>
      <c r="AG3472">
        <v>0</v>
      </c>
      <c r="AH3472">
        <v>1</v>
      </c>
      <c r="AI3472">
        <v>0</v>
      </c>
      <c r="AJ3472">
        <v>0</v>
      </c>
      <c r="AK3472">
        <v>0</v>
      </c>
      <c r="AL3472">
        <v>0</v>
      </c>
      <c r="AM3472">
        <v>0</v>
      </c>
      <c r="AN3472">
        <v>0</v>
      </c>
      <c r="AO3472">
        <v>0</v>
      </c>
      <c r="AP3472">
        <v>0</v>
      </c>
      <c r="AQ3472">
        <v>0</v>
      </c>
      <c r="AR3472">
        <v>0</v>
      </c>
      <c r="AS3472">
        <v>0</v>
      </c>
      <c r="AT3472">
        <v>44494</v>
      </c>
      <c r="AU3472">
        <v>44524</v>
      </c>
      <c r="AV3472">
        <v>1</v>
      </c>
      <c r="AW3472">
        <v>1</v>
      </c>
      <c r="AX3472">
        <v>0</v>
      </c>
      <c r="AY3472">
        <v>2021</v>
      </c>
      <c r="AZ3472">
        <v>10</v>
      </c>
      <c r="BA3472">
        <v>29</v>
      </c>
      <c r="BB3472">
        <v>3</v>
      </c>
      <c r="BF3472">
        <v>2021</v>
      </c>
      <c r="BG3472" t="s">
        <v>73</v>
      </c>
      <c r="BH3472" t="s">
        <v>59</v>
      </c>
      <c r="BI3472" t="s">
        <v>9789</v>
      </c>
      <c r="BJ3472" t="s">
        <v>9794</v>
      </c>
    </row>
    <row r="3473" spans="1:62" x14ac:dyDescent="0.35">
      <c r="A3473">
        <v>54534826</v>
      </c>
      <c r="B3473" t="s">
        <v>116</v>
      </c>
      <c r="C3473" t="s">
        <v>61</v>
      </c>
      <c r="D3473" t="s">
        <v>125</v>
      </c>
      <c r="E3473" t="s">
        <v>3117</v>
      </c>
      <c r="F3473">
        <v>559343</v>
      </c>
      <c r="G3473" t="s">
        <v>3117</v>
      </c>
      <c r="H3473">
        <v>3.7</v>
      </c>
      <c r="I3473" s="1">
        <v>44494</v>
      </c>
      <c r="J3473">
        <v>44524.999988425923</v>
      </c>
      <c r="L3473" t="s">
        <v>65</v>
      </c>
      <c r="M3473" t="s">
        <v>152</v>
      </c>
      <c r="N3473" t="s">
        <v>153</v>
      </c>
      <c r="O3473" t="s">
        <v>2789</v>
      </c>
      <c r="Q3473" t="s">
        <v>70</v>
      </c>
      <c r="T3473" t="s">
        <v>9022</v>
      </c>
      <c r="U3473">
        <v>0</v>
      </c>
      <c r="V3473">
        <v>1</v>
      </c>
      <c r="W3473">
        <v>1</v>
      </c>
      <c r="X3473">
        <v>1</v>
      </c>
      <c r="Y3473">
        <v>0</v>
      </c>
      <c r="Z3473">
        <v>0</v>
      </c>
      <c r="AA3473">
        <v>0</v>
      </c>
      <c r="AB3473">
        <v>0</v>
      </c>
      <c r="AC3473">
        <v>1</v>
      </c>
      <c r="AD3473">
        <v>0</v>
      </c>
      <c r="AE3473">
        <v>1</v>
      </c>
      <c r="AF3473">
        <v>0</v>
      </c>
      <c r="AG3473">
        <v>0</v>
      </c>
      <c r="AH3473">
        <v>1</v>
      </c>
      <c r="AI3473">
        <v>0</v>
      </c>
      <c r="AJ3473">
        <v>0</v>
      </c>
      <c r="AK3473">
        <v>0</v>
      </c>
      <c r="AL3473">
        <v>0</v>
      </c>
      <c r="AM3473">
        <v>0</v>
      </c>
      <c r="AN3473">
        <v>0</v>
      </c>
      <c r="AO3473">
        <v>0</v>
      </c>
      <c r="AP3473">
        <v>0</v>
      </c>
      <c r="AQ3473">
        <v>0</v>
      </c>
      <c r="AR3473">
        <v>0</v>
      </c>
      <c r="AS3473">
        <v>0</v>
      </c>
      <c r="AT3473">
        <v>44494</v>
      </c>
      <c r="AU3473">
        <v>44506</v>
      </c>
      <c r="AV3473">
        <v>0</v>
      </c>
      <c r="AW3473">
        <v>1</v>
      </c>
      <c r="AX3473">
        <v>0</v>
      </c>
      <c r="AY3473">
        <v>2021</v>
      </c>
      <c r="AZ3473">
        <v>10</v>
      </c>
      <c r="BA3473">
        <v>30</v>
      </c>
      <c r="BB3473">
        <v>6</v>
      </c>
      <c r="BF3473">
        <v>2021</v>
      </c>
      <c r="BG3473" t="s">
        <v>104</v>
      </c>
      <c r="BH3473" t="s">
        <v>9822</v>
      </c>
      <c r="BI3473" t="s">
        <v>9789</v>
      </c>
      <c r="BJ3473" t="s">
        <v>9794</v>
      </c>
    </row>
    <row r="3474" spans="1:62" x14ac:dyDescent="0.35">
      <c r="A3474">
        <v>54534827</v>
      </c>
      <c r="B3474" t="s">
        <v>116</v>
      </c>
      <c r="C3474" t="s">
        <v>135</v>
      </c>
      <c r="D3474" t="s">
        <v>76</v>
      </c>
      <c r="E3474" t="s">
        <v>3117</v>
      </c>
      <c r="F3474">
        <v>559343</v>
      </c>
      <c r="G3474" t="s">
        <v>3117</v>
      </c>
      <c r="H3474">
        <v>3.7</v>
      </c>
      <c r="I3474" s="1">
        <v>44494</v>
      </c>
      <c r="J3474">
        <v>44524.999988425923</v>
      </c>
      <c r="L3474" t="s">
        <v>65</v>
      </c>
      <c r="M3474" t="s">
        <v>152</v>
      </c>
      <c r="N3474" t="s">
        <v>153</v>
      </c>
      <c r="O3474" t="s">
        <v>2789</v>
      </c>
      <c r="Q3474" t="s">
        <v>70</v>
      </c>
      <c r="T3474" t="s">
        <v>9023</v>
      </c>
      <c r="U3474">
        <v>0</v>
      </c>
      <c r="V3474">
        <v>1</v>
      </c>
      <c r="W3474">
        <v>1</v>
      </c>
      <c r="X3474">
        <v>1</v>
      </c>
      <c r="Y3474">
        <v>0</v>
      </c>
      <c r="Z3474">
        <v>0</v>
      </c>
      <c r="AA3474">
        <v>0</v>
      </c>
      <c r="AB3474">
        <v>0</v>
      </c>
      <c r="AC3474">
        <v>1</v>
      </c>
      <c r="AD3474">
        <v>0</v>
      </c>
      <c r="AE3474">
        <v>1</v>
      </c>
      <c r="AF3474">
        <v>0</v>
      </c>
      <c r="AG3474">
        <v>0</v>
      </c>
      <c r="AH3474">
        <v>1</v>
      </c>
      <c r="AI3474">
        <v>0</v>
      </c>
      <c r="AJ3474">
        <v>0</v>
      </c>
      <c r="AK3474">
        <v>0</v>
      </c>
      <c r="AL3474">
        <v>0</v>
      </c>
      <c r="AM3474">
        <v>0</v>
      </c>
      <c r="AN3474">
        <v>0</v>
      </c>
      <c r="AO3474">
        <v>0</v>
      </c>
      <c r="AP3474">
        <v>0</v>
      </c>
      <c r="AQ3474">
        <v>0</v>
      </c>
      <c r="AR3474">
        <v>0</v>
      </c>
      <c r="AS3474">
        <v>0</v>
      </c>
      <c r="AT3474">
        <v>44494</v>
      </c>
      <c r="AU3474">
        <v>44506</v>
      </c>
      <c r="AV3474">
        <v>0</v>
      </c>
      <c r="AW3474">
        <v>1</v>
      </c>
      <c r="AX3474">
        <v>1</v>
      </c>
      <c r="AY3474">
        <v>2021</v>
      </c>
      <c r="AZ3474">
        <v>10</v>
      </c>
      <c r="BA3474">
        <v>30</v>
      </c>
      <c r="BB3474">
        <v>6</v>
      </c>
      <c r="BF3474">
        <v>2021</v>
      </c>
      <c r="BG3474" t="s">
        <v>104</v>
      </c>
      <c r="BH3474" t="s">
        <v>9822</v>
      </c>
      <c r="BI3474" t="s">
        <v>9789</v>
      </c>
      <c r="BJ3474" t="s">
        <v>9794</v>
      </c>
    </row>
    <row r="3475" spans="1:62" x14ac:dyDescent="0.35">
      <c r="A3475">
        <v>54537084</v>
      </c>
      <c r="B3475" t="s">
        <v>9024</v>
      </c>
      <c r="C3475" t="s">
        <v>75</v>
      </c>
      <c r="D3475" t="s">
        <v>85</v>
      </c>
      <c r="E3475" t="s">
        <v>3051</v>
      </c>
      <c r="F3475">
        <v>38262319</v>
      </c>
      <c r="I3475" s="1">
        <v>44494</v>
      </c>
      <c r="J3475">
        <v>44524.999988425923</v>
      </c>
      <c r="L3475" t="s">
        <v>65</v>
      </c>
      <c r="M3475" t="s">
        <v>66</v>
      </c>
      <c r="N3475" t="s">
        <v>67</v>
      </c>
      <c r="Q3475" t="s">
        <v>70</v>
      </c>
      <c r="R3475" t="s">
        <v>1111</v>
      </c>
      <c r="T3475" t="s">
        <v>9025</v>
      </c>
      <c r="U3475">
        <v>1</v>
      </c>
      <c r="V3475">
        <v>1</v>
      </c>
      <c r="W3475">
        <v>0</v>
      </c>
      <c r="X3475">
        <v>1</v>
      </c>
      <c r="Y3475">
        <v>0</v>
      </c>
      <c r="Z3475">
        <v>0</v>
      </c>
      <c r="AA3475">
        <v>0</v>
      </c>
      <c r="AB3475">
        <v>0</v>
      </c>
      <c r="AC3475">
        <v>0</v>
      </c>
      <c r="AD3475">
        <v>1</v>
      </c>
      <c r="AE3475">
        <v>1</v>
      </c>
      <c r="AF3475">
        <v>1</v>
      </c>
      <c r="AG3475">
        <v>1</v>
      </c>
      <c r="AH3475">
        <v>1</v>
      </c>
      <c r="AI3475">
        <v>1</v>
      </c>
      <c r="AJ3475">
        <v>0</v>
      </c>
      <c r="AK3475">
        <v>0</v>
      </c>
      <c r="AL3475">
        <v>0</v>
      </c>
      <c r="AM3475">
        <v>0</v>
      </c>
      <c r="AN3475">
        <v>0</v>
      </c>
      <c r="AO3475">
        <v>0</v>
      </c>
      <c r="AP3475">
        <v>1</v>
      </c>
      <c r="AQ3475">
        <v>0</v>
      </c>
      <c r="AR3475">
        <v>0</v>
      </c>
      <c r="AS3475">
        <v>0</v>
      </c>
      <c r="AT3475">
        <v>44494</v>
      </c>
      <c r="AU3475">
        <v>44524</v>
      </c>
      <c r="AV3475">
        <v>0</v>
      </c>
      <c r="AW3475">
        <v>1</v>
      </c>
      <c r="AX3475">
        <v>0</v>
      </c>
      <c r="AY3475">
        <v>2021</v>
      </c>
      <c r="AZ3475">
        <v>10</v>
      </c>
      <c r="BA3475">
        <v>30</v>
      </c>
      <c r="BB3475">
        <v>10</v>
      </c>
      <c r="BC3475">
        <v>80000</v>
      </c>
      <c r="BD3475">
        <v>119999</v>
      </c>
      <c r="BE3475" t="s">
        <v>90</v>
      </c>
      <c r="BF3475">
        <v>2021</v>
      </c>
      <c r="BG3475" t="s">
        <v>104</v>
      </c>
      <c r="BH3475" t="s">
        <v>59</v>
      </c>
      <c r="BI3475" t="s">
        <v>9789</v>
      </c>
      <c r="BJ3475" t="s">
        <v>9794</v>
      </c>
    </row>
    <row r="3476" spans="1:62" x14ac:dyDescent="0.35">
      <c r="A3476">
        <v>54540935</v>
      </c>
      <c r="B3476" t="s">
        <v>8733</v>
      </c>
      <c r="C3476" t="s">
        <v>75</v>
      </c>
      <c r="D3476" t="s">
        <v>76</v>
      </c>
      <c r="E3476" t="s">
        <v>99</v>
      </c>
      <c r="F3476">
        <v>45561458</v>
      </c>
      <c r="I3476" s="1">
        <v>44495</v>
      </c>
      <c r="J3476">
        <v>44525.403379629628</v>
      </c>
      <c r="L3476" t="s">
        <v>65</v>
      </c>
      <c r="M3476" t="s">
        <v>79</v>
      </c>
      <c r="N3476" t="s">
        <v>80</v>
      </c>
      <c r="P3476" t="s">
        <v>80</v>
      </c>
      <c r="Q3476" t="s">
        <v>102</v>
      </c>
      <c r="T3476" t="s">
        <v>9026</v>
      </c>
      <c r="U3476">
        <v>0</v>
      </c>
      <c r="V3476">
        <v>1</v>
      </c>
      <c r="W3476">
        <v>1</v>
      </c>
      <c r="X3476">
        <v>1</v>
      </c>
      <c r="Y3476">
        <v>0</v>
      </c>
      <c r="Z3476">
        <v>0</v>
      </c>
      <c r="AA3476">
        <v>0</v>
      </c>
      <c r="AB3476">
        <v>0</v>
      </c>
      <c r="AC3476">
        <v>0</v>
      </c>
      <c r="AD3476">
        <v>0</v>
      </c>
      <c r="AE3476">
        <v>1</v>
      </c>
      <c r="AF3476">
        <v>0</v>
      </c>
      <c r="AG3476">
        <v>0</v>
      </c>
      <c r="AH3476">
        <v>1</v>
      </c>
      <c r="AI3476">
        <v>0</v>
      </c>
      <c r="AJ3476">
        <v>0</v>
      </c>
      <c r="AK3476">
        <v>0</v>
      </c>
      <c r="AL3476">
        <v>0</v>
      </c>
      <c r="AM3476">
        <v>0</v>
      </c>
      <c r="AN3476">
        <v>0</v>
      </c>
      <c r="AO3476">
        <v>0</v>
      </c>
      <c r="AP3476">
        <v>0</v>
      </c>
      <c r="AQ3476">
        <v>0</v>
      </c>
      <c r="AR3476">
        <v>0</v>
      </c>
      <c r="AS3476">
        <v>0</v>
      </c>
      <c r="AT3476">
        <v>44494</v>
      </c>
      <c r="AU3476">
        <v>44524</v>
      </c>
      <c r="AV3476">
        <v>0</v>
      </c>
      <c r="AW3476">
        <v>1</v>
      </c>
      <c r="AX3476">
        <v>0</v>
      </c>
      <c r="AY3476">
        <v>2021</v>
      </c>
      <c r="AZ3476">
        <v>10</v>
      </c>
      <c r="BA3476">
        <v>29</v>
      </c>
      <c r="BB3476">
        <v>5</v>
      </c>
      <c r="BF3476">
        <v>2021</v>
      </c>
      <c r="BG3476" t="s">
        <v>104</v>
      </c>
      <c r="BH3476" t="s">
        <v>9822</v>
      </c>
      <c r="BI3476" t="s">
        <v>9789</v>
      </c>
      <c r="BJ3476" t="s">
        <v>9795</v>
      </c>
    </row>
    <row r="3477" spans="1:62" x14ac:dyDescent="0.35">
      <c r="A3477">
        <v>54541302</v>
      </c>
      <c r="B3477" t="s">
        <v>98</v>
      </c>
      <c r="C3477" t="s">
        <v>61</v>
      </c>
      <c r="D3477" t="s">
        <v>125</v>
      </c>
      <c r="E3477" t="s">
        <v>831</v>
      </c>
      <c r="F3477">
        <v>22696683</v>
      </c>
      <c r="G3477" t="s">
        <v>831</v>
      </c>
      <c r="H3477">
        <v>3.2</v>
      </c>
      <c r="I3477" s="1">
        <v>44495</v>
      </c>
      <c r="J3477">
        <v>44525.999988425923</v>
      </c>
      <c r="L3477" t="s">
        <v>65</v>
      </c>
      <c r="M3477" t="s">
        <v>66</v>
      </c>
      <c r="N3477" t="s">
        <v>833</v>
      </c>
      <c r="P3477" t="s">
        <v>8352</v>
      </c>
      <c r="Q3477" t="s">
        <v>70</v>
      </c>
      <c r="T3477" t="s">
        <v>9027</v>
      </c>
      <c r="U3477">
        <v>0</v>
      </c>
      <c r="V3477">
        <v>1</v>
      </c>
      <c r="W3477">
        <v>1</v>
      </c>
      <c r="X3477">
        <v>1</v>
      </c>
      <c r="Y3477">
        <v>0</v>
      </c>
      <c r="Z3477">
        <v>0</v>
      </c>
      <c r="AA3477">
        <v>0</v>
      </c>
      <c r="AB3477">
        <v>0</v>
      </c>
      <c r="AC3477">
        <v>0</v>
      </c>
      <c r="AD3477">
        <v>0</v>
      </c>
      <c r="AE3477">
        <v>1</v>
      </c>
      <c r="AF3477">
        <v>0</v>
      </c>
      <c r="AG3477">
        <v>0</v>
      </c>
      <c r="AH3477">
        <v>1</v>
      </c>
      <c r="AI3477">
        <v>0</v>
      </c>
      <c r="AJ3477">
        <v>0</v>
      </c>
      <c r="AK3477">
        <v>0</v>
      </c>
      <c r="AL3477">
        <v>0</v>
      </c>
      <c r="AM3477">
        <v>0</v>
      </c>
      <c r="AN3477">
        <v>0</v>
      </c>
      <c r="AO3477">
        <v>0</v>
      </c>
      <c r="AP3477">
        <v>0</v>
      </c>
      <c r="AQ3477">
        <v>0</v>
      </c>
      <c r="AR3477">
        <v>0</v>
      </c>
      <c r="AS3477">
        <v>0</v>
      </c>
      <c r="AT3477">
        <v>44494</v>
      </c>
      <c r="AU3477">
        <v>44525</v>
      </c>
      <c r="AV3477">
        <v>0</v>
      </c>
      <c r="AW3477">
        <v>1</v>
      </c>
      <c r="AX3477">
        <v>0</v>
      </c>
      <c r="AY3477">
        <v>2021</v>
      </c>
      <c r="AZ3477">
        <v>10</v>
      </c>
      <c r="BA3477">
        <v>30</v>
      </c>
      <c r="BB3477">
        <v>5</v>
      </c>
      <c r="BF3477">
        <v>2021</v>
      </c>
      <c r="BG3477" t="s">
        <v>104</v>
      </c>
      <c r="BH3477" t="s">
        <v>9822</v>
      </c>
      <c r="BI3477" t="s">
        <v>9789</v>
      </c>
      <c r="BJ3477" t="s">
        <v>9795</v>
      </c>
    </row>
    <row r="3478" spans="1:62" x14ac:dyDescent="0.35">
      <c r="A3478">
        <v>54542593</v>
      </c>
      <c r="B3478" t="s">
        <v>2156</v>
      </c>
      <c r="C3478" t="s">
        <v>75</v>
      </c>
      <c r="D3478" t="s">
        <v>117</v>
      </c>
      <c r="E3478" t="s">
        <v>118</v>
      </c>
      <c r="F3478">
        <v>45652577</v>
      </c>
      <c r="I3478" s="1">
        <v>44495</v>
      </c>
      <c r="J3478">
        <v>44525.440937500003</v>
      </c>
      <c r="L3478" t="s">
        <v>65</v>
      </c>
      <c r="M3478" t="s">
        <v>120</v>
      </c>
      <c r="N3478" t="s">
        <v>121</v>
      </c>
      <c r="Q3478" t="s">
        <v>70</v>
      </c>
      <c r="R3478" t="s">
        <v>9028</v>
      </c>
      <c r="T3478" t="s">
        <v>9029</v>
      </c>
      <c r="U3478">
        <v>0</v>
      </c>
      <c r="V3478">
        <v>1</v>
      </c>
      <c r="W3478">
        <v>1</v>
      </c>
      <c r="X3478">
        <v>1</v>
      </c>
      <c r="Y3478">
        <v>0</v>
      </c>
      <c r="Z3478">
        <v>0</v>
      </c>
      <c r="AA3478">
        <v>0</v>
      </c>
      <c r="AB3478">
        <v>0</v>
      </c>
      <c r="AC3478">
        <v>0</v>
      </c>
      <c r="AD3478">
        <v>0</v>
      </c>
      <c r="AE3478">
        <v>1</v>
      </c>
      <c r="AF3478">
        <v>0</v>
      </c>
      <c r="AG3478">
        <v>0</v>
      </c>
      <c r="AH3478">
        <v>1</v>
      </c>
      <c r="AI3478">
        <v>0</v>
      </c>
      <c r="AJ3478">
        <v>0</v>
      </c>
      <c r="AK3478">
        <v>0</v>
      </c>
      <c r="AL3478">
        <v>0</v>
      </c>
      <c r="AM3478">
        <v>0</v>
      </c>
      <c r="AN3478">
        <v>0</v>
      </c>
      <c r="AO3478">
        <v>0</v>
      </c>
      <c r="AP3478">
        <v>1</v>
      </c>
      <c r="AQ3478">
        <v>0</v>
      </c>
      <c r="AR3478">
        <v>0</v>
      </c>
      <c r="AS3478">
        <v>0</v>
      </c>
      <c r="AT3478">
        <v>44494</v>
      </c>
      <c r="AU3478">
        <v>44524</v>
      </c>
      <c r="AV3478">
        <v>1</v>
      </c>
      <c r="AW3478">
        <v>1</v>
      </c>
      <c r="AX3478">
        <v>0</v>
      </c>
      <c r="AY3478">
        <v>2021</v>
      </c>
      <c r="AZ3478">
        <v>10</v>
      </c>
      <c r="BA3478">
        <v>29</v>
      </c>
      <c r="BB3478">
        <v>6</v>
      </c>
      <c r="BF3478">
        <v>2021</v>
      </c>
      <c r="BG3478" t="s">
        <v>73</v>
      </c>
      <c r="BH3478" t="s">
        <v>59</v>
      </c>
      <c r="BI3478" t="s">
        <v>9789</v>
      </c>
      <c r="BJ3478" t="s">
        <v>9795</v>
      </c>
    </row>
    <row r="3479" spans="1:62" x14ac:dyDescent="0.35">
      <c r="A3479">
        <v>54544703</v>
      </c>
      <c r="B3479" t="s">
        <v>8306</v>
      </c>
      <c r="C3479" t="s">
        <v>75</v>
      </c>
      <c r="D3479" t="s">
        <v>85</v>
      </c>
      <c r="E3479" t="s">
        <v>8307</v>
      </c>
      <c r="F3479">
        <v>23748589</v>
      </c>
      <c r="I3479" s="1">
        <v>44495</v>
      </c>
      <c r="J3479">
        <v>44525.999988425923</v>
      </c>
      <c r="L3479" t="s">
        <v>65</v>
      </c>
      <c r="M3479" t="s">
        <v>66</v>
      </c>
      <c r="N3479" t="s">
        <v>67</v>
      </c>
      <c r="O3479" t="s">
        <v>68</v>
      </c>
      <c r="P3479" t="s">
        <v>67</v>
      </c>
      <c r="Q3479" t="s">
        <v>70</v>
      </c>
      <c r="R3479" t="s">
        <v>2382</v>
      </c>
      <c r="T3479" t="s">
        <v>9030</v>
      </c>
      <c r="U3479">
        <v>0</v>
      </c>
      <c r="V3479">
        <v>1</v>
      </c>
      <c r="W3479">
        <v>1</v>
      </c>
      <c r="X3479">
        <v>1</v>
      </c>
      <c r="Y3479">
        <v>0</v>
      </c>
      <c r="Z3479">
        <v>0</v>
      </c>
      <c r="AA3479">
        <v>0</v>
      </c>
      <c r="AB3479">
        <v>0</v>
      </c>
      <c r="AC3479">
        <v>0</v>
      </c>
      <c r="AD3479">
        <v>1</v>
      </c>
      <c r="AE3479">
        <v>1</v>
      </c>
      <c r="AF3479">
        <v>1</v>
      </c>
      <c r="AG3479">
        <v>1</v>
      </c>
      <c r="AH3479">
        <v>1</v>
      </c>
      <c r="AI3479">
        <v>0</v>
      </c>
      <c r="AJ3479">
        <v>0</v>
      </c>
      <c r="AK3479">
        <v>0</v>
      </c>
      <c r="AL3479">
        <v>0</v>
      </c>
      <c r="AM3479">
        <v>0</v>
      </c>
      <c r="AN3479">
        <v>0</v>
      </c>
      <c r="AO3479">
        <v>0</v>
      </c>
      <c r="AP3479">
        <v>1</v>
      </c>
      <c r="AQ3479">
        <v>0</v>
      </c>
      <c r="AR3479">
        <v>0</v>
      </c>
      <c r="AS3479">
        <v>0</v>
      </c>
      <c r="AT3479">
        <v>44495</v>
      </c>
      <c r="AU3479">
        <v>44522</v>
      </c>
      <c r="AV3479">
        <v>0</v>
      </c>
      <c r="AW3479">
        <v>1</v>
      </c>
      <c r="AX3479">
        <v>0</v>
      </c>
      <c r="AY3479">
        <v>2021</v>
      </c>
      <c r="AZ3479">
        <v>10</v>
      </c>
      <c r="BA3479">
        <v>30</v>
      </c>
      <c r="BB3479">
        <v>9</v>
      </c>
      <c r="BC3479">
        <v>130000</v>
      </c>
      <c r="BD3479">
        <v>150000</v>
      </c>
      <c r="BE3479" t="s">
        <v>90</v>
      </c>
      <c r="BF3479">
        <v>2021</v>
      </c>
      <c r="BG3479" t="s">
        <v>104</v>
      </c>
      <c r="BH3479" t="s">
        <v>59</v>
      </c>
      <c r="BI3479" t="s">
        <v>9789</v>
      </c>
      <c r="BJ3479" t="s">
        <v>9795</v>
      </c>
    </row>
    <row r="3480" spans="1:62" x14ac:dyDescent="0.35">
      <c r="A3480">
        <v>54552826</v>
      </c>
      <c r="B3480" t="s">
        <v>9031</v>
      </c>
      <c r="C3480" t="s">
        <v>75</v>
      </c>
      <c r="D3480" t="s">
        <v>236</v>
      </c>
      <c r="E3480" t="s">
        <v>6026</v>
      </c>
      <c r="F3480">
        <v>20480845</v>
      </c>
      <c r="G3480" t="s">
        <v>3636</v>
      </c>
      <c r="H3480">
        <v>3.8</v>
      </c>
      <c r="I3480" s="1">
        <v>44495</v>
      </c>
      <c r="J3480">
        <v>44525.999988425923</v>
      </c>
      <c r="L3480" t="s">
        <v>65</v>
      </c>
      <c r="M3480" t="s">
        <v>197</v>
      </c>
      <c r="N3480" t="s">
        <v>198</v>
      </c>
      <c r="O3480" t="s">
        <v>168</v>
      </c>
      <c r="P3480" t="s">
        <v>198</v>
      </c>
      <c r="Q3480" t="s">
        <v>102</v>
      </c>
      <c r="R3480" t="s">
        <v>9032</v>
      </c>
      <c r="T3480" t="s">
        <v>9033</v>
      </c>
      <c r="U3480">
        <v>0</v>
      </c>
      <c r="V3480">
        <v>1</v>
      </c>
      <c r="W3480">
        <v>0</v>
      </c>
      <c r="X3480">
        <v>1</v>
      </c>
      <c r="Y3480">
        <v>0</v>
      </c>
      <c r="Z3480">
        <v>0</v>
      </c>
      <c r="AA3480">
        <v>0</v>
      </c>
      <c r="AB3480">
        <v>0</v>
      </c>
      <c r="AC3480">
        <v>0</v>
      </c>
      <c r="AD3480">
        <v>0</v>
      </c>
      <c r="AE3480">
        <v>1</v>
      </c>
      <c r="AF3480">
        <v>1</v>
      </c>
      <c r="AG3480">
        <v>1</v>
      </c>
      <c r="AH3480">
        <v>1</v>
      </c>
      <c r="AI3480">
        <v>0</v>
      </c>
      <c r="AJ3480">
        <v>0</v>
      </c>
      <c r="AK3480">
        <v>0</v>
      </c>
      <c r="AL3480">
        <v>0</v>
      </c>
      <c r="AM3480">
        <v>0</v>
      </c>
      <c r="AN3480">
        <v>0</v>
      </c>
      <c r="AO3480">
        <v>0</v>
      </c>
      <c r="AP3480">
        <v>0</v>
      </c>
      <c r="AQ3480">
        <v>0</v>
      </c>
      <c r="AR3480">
        <v>0</v>
      </c>
      <c r="AS3480">
        <v>0</v>
      </c>
      <c r="AT3480">
        <v>44495</v>
      </c>
      <c r="AU3480">
        <v>44525</v>
      </c>
      <c r="AV3480">
        <v>0</v>
      </c>
      <c r="AW3480">
        <v>1</v>
      </c>
      <c r="AX3480">
        <v>0</v>
      </c>
      <c r="AY3480">
        <v>2021</v>
      </c>
      <c r="AZ3480">
        <v>10</v>
      </c>
      <c r="BA3480">
        <v>30</v>
      </c>
      <c r="BB3480">
        <v>6</v>
      </c>
      <c r="BF3480">
        <v>2021</v>
      </c>
      <c r="BG3480" t="s">
        <v>104</v>
      </c>
      <c r="BH3480" t="s">
        <v>59</v>
      </c>
      <c r="BI3480" t="s">
        <v>9789</v>
      </c>
      <c r="BJ3480" t="s">
        <v>9795</v>
      </c>
    </row>
    <row r="3481" spans="1:62" x14ac:dyDescent="0.35">
      <c r="A3481">
        <v>54553278</v>
      </c>
      <c r="B3481" t="s">
        <v>9034</v>
      </c>
      <c r="C3481" t="s">
        <v>75</v>
      </c>
      <c r="D3481" t="s">
        <v>193</v>
      </c>
      <c r="E3481" t="s">
        <v>1418</v>
      </c>
      <c r="F3481">
        <v>27372708</v>
      </c>
      <c r="G3481" t="s">
        <v>1419</v>
      </c>
      <c r="H3481">
        <v>4.4000000000000004</v>
      </c>
      <c r="I3481" s="1">
        <v>44495</v>
      </c>
      <c r="J3481">
        <v>44525.999988425923</v>
      </c>
      <c r="L3481" t="s">
        <v>65</v>
      </c>
      <c r="M3481" t="s">
        <v>120</v>
      </c>
      <c r="N3481" t="s">
        <v>121</v>
      </c>
      <c r="O3481" t="s">
        <v>168</v>
      </c>
      <c r="P3481" t="s">
        <v>121</v>
      </c>
      <c r="Q3481" t="s">
        <v>70</v>
      </c>
      <c r="R3481" t="s">
        <v>9035</v>
      </c>
      <c r="T3481" t="s">
        <v>9036</v>
      </c>
      <c r="U3481">
        <v>0</v>
      </c>
      <c r="V3481">
        <v>1</v>
      </c>
      <c r="W3481">
        <v>1</v>
      </c>
      <c r="X3481">
        <v>1</v>
      </c>
      <c r="Y3481">
        <v>0</v>
      </c>
      <c r="Z3481">
        <v>0</v>
      </c>
      <c r="AA3481">
        <v>0</v>
      </c>
      <c r="AB3481">
        <v>0</v>
      </c>
      <c r="AC3481">
        <v>0</v>
      </c>
      <c r="AD3481">
        <v>0</v>
      </c>
      <c r="AE3481">
        <v>1</v>
      </c>
      <c r="AF3481">
        <v>0</v>
      </c>
      <c r="AG3481">
        <v>0</v>
      </c>
      <c r="AH3481">
        <v>1</v>
      </c>
      <c r="AI3481">
        <v>0</v>
      </c>
      <c r="AJ3481">
        <v>0</v>
      </c>
      <c r="AK3481">
        <v>0</v>
      </c>
      <c r="AL3481">
        <v>0</v>
      </c>
      <c r="AM3481">
        <v>0</v>
      </c>
      <c r="AN3481">
        <v>0</v>
      </c>
      <c r="AO3481">
        <v>0</v>
      </c>
      <c r="AP3481">
        <v>0</v>
      </c>
      <c r="AQ3481">
        <v>0</v>
      </c>
      <c r="AR3481">
        <v>0</v>
      </c>
      <c r="AS3481">
        <v>0</v>
      </c>
      <c r="AT3481">
        <v>44495</v>
      </c>
      <c r="AU3481">
        <v>44525</v>
      </c>
      <c r="AV3481">
        <v>0</v>
      </c>
      <c r="AW3481">
        <v>1</v>
      </c>
      <c r="AX3481">
        <v>0</v>
      </c>
      <c r="AY3481">
        <v>2021</v>
      </c>
      <c r="AZ3481">
        <v>10</v>
      </c>
      <c r="BA3481">
        <v>30</v>
      </c>
      <c r="BB3481">
        <v>5</v>
      </c>
      <c r="BF3481">
        <v>2021</v>
      </c>
      <c r="BG3481" t="s">
        <v>104</v>
      </c>
      <c r="BH3481" t="s">
        <v>59</v>
      </c>
      <c r="BI3481" t="s">
        <v>9789</v>
      </c>
      <c r="BJ3481" t="s">
        <v>9795</v>
      </c>
    </row>
    <row r="3482" spans="1:62" x14ac:dyDescent="0.35">
      <c r="A3482">
        <v>54556535</v>
      </c>
      <c r="B3482" t="s">
        <v>98</v>
      </c>
      <c r="C3482" t="s">
        <v>61</v>
      </c>
      <c r="D3482" t="s">
        <v>125</v>
      </c>
      <c r="E3482" t="s">
        <v>9037</v>
      </c>
      <c r="F3482">
        <v>32501186</v>
      </c>
      <c r="G3482" t="s">
        <v>9038</v>
      </c>
      <c r="H3482">
        <v>3.2</v>
      </c>
      <c r="I3482" s="1">
        <v>44495</v>
      </c>
      <c r="J3482">
        <v>44525.999988425923</v>
      </c>
      <c r="L3482" t="s">
        <v>65</v>
      </c>
      <c r="M3482" t="s">
        <v>66</v>
      </c>
      <c r="N3482" t="s">
        <v>67</v>
      </c>
      <c r="O3482" t="s">
        <v>101</v>
      </c>
      <c r="P3482" t="s">
        <v>8855</v>
      </c>
      <c r="Q3482" t="s">
        <v>70</v>
      </c>
      <c r="R3482" t="s">
        <v>8996</v>
      </c>
      <c r="T3482" t="s">
        <v>9039</v>
      </c>
      <c r="U3482">
        <v>1</v>
      </c>
      <c r="V3482">
        <v>1</v>
      </c>
      <c r="W3482">
        <v>1</v>
      </c>
      <c r="X3482">
        <v>1</v>
      </c>
      <c r="Y3482">
        <v>0</v>
      </c>
      <c r="Z3482">
        <v>0</v>
      </c>
      <c r="AA3482">
        <v>1</v>
      </c>
      <c r="AB3482">
        <v>0</v>
      </c>
      <c r="AC3482">
        <v>0</v>
      </c>
      <c r="AD3482">
        <v>0</v>
      </c>
      <c r="AE3482">
        <v>1</v>
      </c>
      <c r="AF3482">
        <v>0</v>
      </c>
      <c r="AG3482">
        <v>0</v>
      </c>
      <c r="AH3482">
        <v>1</v>
      </c>
      <c r="AI3482">
        <v>0</v>
      </c>
      <c r="AJ3482">
        <v>0</v>
      </c>
      <c r="AK3482">
        <v>0</v>
      </c>
      <c r="AL3482">
        <v>0</v>
      </c>
      <c r="AM3482">
        <v>0</v>
      </c>
      <c r="AN3482">
        <v>0</v>
      </c>
      <c r="AO3482">
        <v>0</v>
      </c>
      <c r="AP3482">
        <v>0</v>
      </c>
      <c r="AQ3482">
        <v>0</v>
      </c>
      <c r="AR3482">
        <v>0</v>
      </c>
      <c r="AS3482">
        <v>0</v>
      </c>
      <c r="AT3482">
        <v>44495</v>
      </c>
      <c r="AU3482">
        <v>44525</v>
      </c>
      <c r="AV3482">
        <v>0</v>
      </c>
      <c r="AW3482">
        <v>1</v>
      </c>
      <c r="AX3482">
        <v>0</v>
      </c>
      <c r="AY3482">
        <v>2021</v>
      </c>
      <c r="AZ3482">
        <v>10</v>
      </c>
      <c r="BA3482">
        <v>30</v>
      </c>
      <c r="BB3482">
        <v>7</v>
      </c>
      <c r="BF3482">
        <v>2021</v>
      </c>
      <c r="BG3482" t="s">
        <v>104</v>
      </c>
      <c r="BH3482" t="s">
        <v>59</v>
      </c>
      <c r="BI3482" t="s">
        <v>9789</v>
      </c>
      <c r="BJ3482" t="s">
        <v>9795</v>
      </c>
    </row>
    <row r="3483" spans="1:62" x14ac:dyDescent="0.35">
      <c r="A3483">
        <v>54557688</v>
      </c>
      <c r="B3483" t="s">
        <v>116</v>
      </c>
      <c r="C3483" t="s">
        <v>61</v>
      </c>
      <c r="D3483" t="s">
        <v>125</v>
      </c>
      <c r="E3483" t="s">
        <v>931</v>
      </c>
      <c r="F3483">
        <v>11268388</v>
      </c>
      <c r="G3483" t="s">
        <v>931</v>
      </c>
      <c r="H3483">
        <v>3</v>
      </c>
      <c r="I3483" s="1">
        <v>44495</v>
      </c>
      <c r="J3483">
        <v>44525.732303240737</v>
      </c>
      <c r="L3483" t="s">
        <v>65</v>
      </c>
      <c r="M3483" t="s">
        <v>120</v>
      </c>
      <c r="N3483" t="s">
        <v>121</v>
      </c>
      <c r="O3483" t="s">
        <v>168</v>
      </c>
      <c r="P3483" t="s">
        <v>121</v>
      </c>
      <c r="Q3483" t="s">
        <v>70</v>
      </c>
      <c r="R3483" t="s">
        <v>9040</v>
      </c>
      <c r="T3483" t="s">
        <v>9041</v>
      </c>
      <c r="U3483">
        <v>1</v>
      </c>
      <c r="V3483">
        <v>1</v>
      </c>
      <c r="W3483">
        <v>1</v>
      </c>
      <c r="X3483">
        <v>1</v>
      </c>
      <c r="Y3483">
        <v>0</v>
      </c>
      <c r="Z3483">
        <v>0</v>
      </c>
      <c r="AA3483">
        <v>0</v>
      </c>
      <c r="AB3483">
        <v>0</v>
      </c>
      <c r="AC3483">
        <v>0</v>
      </c>
      <c r="AD3483">
        <v>0</v>
      </c>
      <c r="AE3483">
        <v>1</v>
      </c>
      <c r="AF3483">
        <v>0</v>
      </c>
      <c r="AG3483">
        <v>0</v>
      </c>
      <c r="AH3483">
        <v>1</v>
      </c>
      <c r="AI3483">
        <v>0</v>
      </c>
      <c r="AJ3483">
        <v>0</v>
      </c>
      <c r="AK3483">
        <v>0</v>
      </c>
      <c r="AL3483">
        <v>0</v>
      </c>
      <c r="AM3483">
        <v>0</v>
      </c>
      <c r="AN3483">
        <v>0</v>
      </c>
      <c r="AO3483">
        <v>0</v>
      </c>
      <c r="AP3483">
        <v>0</v>
      </c>
      <c r="AQ3483">
        <v>0</v>
      </c>
      <c r="AR3483">
        <v>0</v>
      </c>
      <c r="AS3483">
        <v>0</v>
      </c>
      <c r="AT3483">
        <v>44495</v>
      </c>
      <c r="AU3483">
        <v>44525</v>
      </c>
      <c r="AV3483">
        <v>0</v>
      </c>
      <c r="AW3483">
        <v>1</v>
      </c>
      <c r="AX3483">
        <v>0</v>
      </c>
      <c r="AY3483">
        <v>2021</v>
      </c>
      <c r="AZ3483">
        <v>10</v>
      </c>
      <c r="BA3483">
        <v>29</v>
      </c>
      <c r="BB3483">
        <v>6</v>
      </c>
      <c r="BF3483">
        <v>2021</v>
      </c>
      <c r="BG3483" t="s">
        <v>104</v>
      </c>
      <c r="BH3483" t="s">
        <v>59</v>
      </c>
      <c r="BI3483" t="s">
        <v>9789</v>
      </c>
      <c r="BJ3483" t="s">
        <v>9795</v>
      </c>
    </row>
    <row r="3484" spans="1:62" x14ac:dyDescent="0.35">
      <c r="A3484">
        <v>54567727</v>
      </c>
      <c r="B3484" t="s">
        <v>9042</v>
      </c>
      <c r="C3484" t="s">
        <v>75</v>
      </c>
      <c r="D3484" t="s">
        <v>85</v>
      </c>
      <c r="E3484" t="s">
        <v>9043</v>
      </c>
      <c r="F3484">
        <v>6383310</v>
      </c>
      <c r="G3484" t="s">
        <v>9043</v>
      </c>
      <c r="H3484">
        <v>3.3</v>
      </c>
      <c r="I3484" s="1">
        <v>44496</v>
      </c>
      <c r="J3484">
        <v>44526.999988425923</v>
      </c>
      <c r="L3484" t="s">
        <v>65</v>
      </c>
      <c r="M3484" t="s">
        <v>120</v>
      </c>
      <c r="N3484" t="s">
        <v>121</v>
      </c>
      <c r="O3484" t="s">
        <v>168</v>
      </c>
      <c r="P3484" t="s">
        <v>121</v>
      </c>
      <c r="Q3484" t="s">
        <v>70</v>
      </c>
      <c r="T3484" t="s">
        <v>9044</v>
      </c>
      <c r="U3484">
        <v>1</v>
      </c>
      <c r="V3484">
        <v>1</v>
      </c>
      <c r="W3484">
        <v>0</v>
      </c>
      <c r="X3484">
        <v>1</v>
      </c>
      <c r="Y3484">
        <v>0</v>
      </c>
      <c r="Z3484">
        <v>0</v>
      </c>
      <c r="AA3484">
        <v>0</v>
      </c>
      <c r="AB3484">
        <v>0</v>
      </c>
      <c r="AC3484">
        <v>0</v>
      </c>
      <c r="AD3484">
        <v>0</v>
      </c>
      <c r="AE3484">
        <v>1</v>
      </c>
      <c r="AF3484">
        <v>0</v>
      </c>
      <c r="AG3484">
        <v>0</v>
      </c>
      <c r="AH3484">
        <v>1</v>
      </c>
      <c r="AI3484">
        <v>0</v>
      </c>
      <c r="AJ3484">
        <v>0</v>
      </c>
      <c r="AK3484">
        <v>0</v>
      </c>
      <c r="AL3484">
        <v>0</v>
      </c>
      <c r="AM3484">
        <v>0</v>
      </c>
      <c r="AN3484">
        <v>0</v>
      </c>
      <c r="AO3484">
        <v>0</v>
      </c>
      <c r="AP3484">
        <v>0</v>
      </c>
      <c r="AQ3484">
        <v>0</v>
      </c>
      <c r="AR3484">
        <v>0</v>
      </c>
      <c r="AS3484">
        <v>0</v>
      </c>
      <c r="AT3484">
        <v>44496</v>
      </c>
      <c r="AU3484">
        <v>44526</v>
      </c>
      <c r="AV3484">
        <v>0</v>
      </c>
      <c r="AW3484">
        <v>1</v>
      </c>
      <c r="AX3484">
        <v>0</v>
      </c>
      <c r="AY3484">
        <v>2021</v>
      </c>
      <c r="AZ3484">
        <v>10</v>
      </c>
      <c r="BA3484">
        <v>30</v>
      </c>
      <c r="BB3484">
        <v>5</v>
      </c>
      <c r="BF3484">
        <v>2021</v>
      </c>
      <c r="BG3484" t="s">
        <v>104</v>
      </c>
      <c r="BH3484" t="s">
        <v>9822</v>
      </c>
      <c r="BI3484" t="s">
        <v>9789</v>
      </c>
      <c r="BJ3484" t="s">
        <v>9793</v>
      </c>
    </row>
    <row r="3485" spans="1:62" x14ac:dyDescent="0.35">
      <c r="A3485">
        <v>54571020</v>
      </c>
      <c r="B3485" t="s">
        <v>9045</v>
      </c>
      <c r="C3485" t="s">
        <v>75</v>
      </c>
      <c r="D3485" t="s">
        <v>159</v>
      </c>
      <c r="E3485" t="s">
        <v>3027</v>
      </c>
      <c r="F3485">
        <v>30657493</v>
      </c>
      <c r="I3485" s="1">
        <v>44496</v>
      </c>
      <c r="J3485">
        <v>44526.999988425923</v>
      </c>
      <c r="L3485" t="s">
        <v>65</v>
      </c>
      <c r="M3485" t="s">
        <v>197</v>
      </c>
      <c r="N3485" t="s">
        <v>198</v>
      </c>
      <c r="O3485" t="s">
        <v>168</v>
      </c>
      <c r="P3485" t="s">
        <v>198</v>
      </c>
      <c r="Q3485" t="s">
        <v>102</v>
      </c>
      <c r="R3485" t="s">
        <v>9046</v>
      </c>
      <c r="T3485" t="s">
        <v>9047</v>
      </c>
      <c r="U3485">
        <v>0</v>
      </c>
      <c r="V3485">
        <v>1</v>
      </c>
      <c r="W3485">
        <v>0</v>
      </c>
      <c r="X3485">
        <v>1</v>
      </c>
      <c r="Y3485">
        <v>0</v>
      </c>
      <c r="Z3485">
        <v>0</v>
      </c>
      <c r="AA3485">
        <v>0</v>
      </c>
      <c r="AB3485">
        <v>0</v>
      </c>
      <c r="AC3485">
        <v>0</v>
      </c>
      <c r="AD3485">
        <v>0</v>
      </c>
      <c r="AE3485">
        <v>1</v>
      </c>
      <c r="AF3485">
        <v>0</v>
      </c>
      <c r="AG3485">
        <v>0</v>
      </c>
      <c r="AH3485">
        <v>1</v>
      </c>
      <c r="AI3485">
        <v>0</v>
      </c>
      <c r="AJ3485">
        <v>0</v>
      </c>
      <c r="AK3485">
        <v>0</v>
      </c>
      <c r="AL3485">
        <v>0</v>
      </c>
      <c r="AM3485">
        <v>0</v>
      </c>
      <c r="AN3485">
        <v>0</v>
      </c>
      <c r="AO3485">
        <v>0</v>
      </c>
      <c r="AP3485">
        <v>0</v>
      </c>
      <c r="AQ3485">
        <v>0</v>
      </c>
      <c r="AR3485">
        <v>0</v>
      </c>
      <c r="AS3485">
        <v>0</v>
      </c>
      <c r="AT3485">
        <v>44496</v>
      </c>
      <c r="AU3485">
        <v>44526</v>
      </c>
      <c r="AV3485">
        <v>1</v>
      </c>
      <c r="AW3485">
        <v>1</v>
      </c>
      <c r="AX3485">
        <v>0</v>
      </c>
      <c r="AY3485">
        <v>2021</v>
      </c>
      <c r="AZ3485">
        <v>10</v>
      </c>
      <c r="BA3485">
        <v>30</v>
      </c>
      <c r="BB3485">
        <v>4</v>
      </c>
      <c r="BC3485">
        <v>600</v>
      </c>
      <c r="BD3485">
        <v>600</v>
      </c>
      <c r="BE3485" t="s">
        <v>546</v>
      </c>
      <c r="BF3485">
        <v>2021</v>
      </c>
      <c r="BG3485" t="s">
        <v>73</v>
      </c>
      <c r="BH3485" t="s">
        <v>59</v>
      </c>
      <c r="BI3485" t="s">
        <v>9789</v>
      </c>
      <c r="BJ3485" t="s">
        <v>9793</v>
      </c>
    </row>
    <row r="3486" spans="1:62" x14ac:dyDescent="0.35">
      <c r="A3486">
        <v>54572336</v>
      </c>
      <c r="B3486" t="s">
        <v>9048</v>
      </c>
      <c r="C3486" t="s">
        <v>75</v>
      </c>
      <c r="D3486" t="s">
        <v>117</v>
      </c>
      <c r="E3486" t="s">
        <v>5050</v>
      </c>
      <c r="F3486">
        <v>39118171</v>
      </c>
      <c r="I3486" s="1">
        <v>44496</v>
      </c>
      <c r="J3486">
        <v>44526.999988425923</v>
      </c>
      <c r="L3486" t="s">
        <v>65</v>
      </c>
      <c r="M3486" t="s">
        <v>66</v>
      </c>
      <c r="N3486" t="s">
        <v>67</v>
      </c>
      <c r="O3486" t="s">
        <v>101</v>
      </c>
      <c r="P3486" t="s">
        <v>8855</v>
      </c>
      <c r="Q3486" t="s">
        <v>70</v>
      </c>
      <c r="T3486" t="s">
        <v>9049</v>
      </c>
      <c r="U3486">
        <v>0</v>
      </c>
      <c r="V3486">
        <v>1</v>
      </c>
      <c r="W3486">
        <v>0</v>
      </c>
      <c r="X3486">
        <v>1</v>
      </c>
      <c r="Y3486">
        <v>0</v>
      </c>
      <c r="Z3486">
        <v>0</v>
      </c>
      <c r="AA3486">
        <v>0</v>
      </c>
      <c r="AB3486">
        <v>0</v>
      </c>
      <c r="AC3486">
        <v>0</v>
      </c>
      <c r="AD3486">
        <v>0</v>
      </c>
      <c r="AE3486">
        <v>1</v>
      </c>
      <c r="AF3486">
        <v>1</v>
      </c>
      <c r="AG3486">
        <v>0</v>
      </c>
      <c r="AH3486">
        <v>1</v>
      </c>
      <c r="AI3486">
        <v>0</v>
      </c>
      <c r="AJ3486">
        <v>0</v>
      </c>
      <c r="AK3486">
        <v>0</v>
      </c>
      <c r="AL3486">
        <v>0</v>
      </c>
      <c r="AM3486">
        <v>0</v>
      </c>
      <c r="AN3486">
        <v>0</v>
      </c>
      <c r="AO3486">
        <v>0</v>
      </c>
      <c r="AP3486">
        <v>0</v>
      </c>
      <c r="AQ3486">
        <v>0</v>
      </c>
      <c r="AR3486">
        <v>0</v>
      </c>
      <c r="AS3486">
        <v>0</v>
      </c>
      <c r="AT3486">
        <v>44496</v>
      </c>
      <c r="AU3486">
        <v>44526</v>
      </c>
      <c r="AV3486">
        <v>0</v>
      </c>
      <c r="AW3486">
        <v>1</v>
      </c>
      <c r="AX3486">
        <v>0</v>
      </c>
      <c r="AY3486">
        <v>2021</v>
      </c>
      <c r="AZ3486">
        <v>10</v>
      </c>
      <c r="BA3486">
        <v>30</v>
      </c>
      <c r="BB3486">
        <v>5</v>
      </c>
      <c r="BF3486">
        <v>2021</v>
      </c>
      <c r="BG3486" t="s">
        <v>104</v>
      </c>
      <c r="BH3486" t="s">
        <v>9822</v>
      </c>
      <c r="BI3486" t="s">
        <v>9789</v>
      </c>
      <c r="BJ3486" t="s">
        <v>9793</v>
      </c>
    </row>
    <row r="3487" spans="1:62" x14ac:dyDescent="0.35">
      <c r="A3487">
        <v>54578375</v>
      </c>
      <c r="B3487" t="s">
        <v>8585</v>
      </c>
      <c r="C3487" t="s">
        <v>75</v>
      </c>
      <c r="D3487" t="s">
        <v>76</v>
      </c>
      <c r="E3487" t="s">
        <v>1413</v>
      </c>
      <c r="F3487">
        <v>34276930</v>
      </c>
      <c r="I3487" s="1">
        <v>44496</v>
      </c>
      <c r="J3487">
        <v>44526.999988425923</v>
      </c>
      <c r="L3487" t="s">
        <v>65</v>
      </c>
      <c r="M3487" t="s">
        <v>66</v>
      </c>
      <c r="N3487" t="s">
        <v>67</v>
      </c>
      <c r="O3487" t="s">
        <v>68</v>
      </c>
      <c r="P3487" t="s">
        <v>9050</v>
      </c>
      <c r="Q3487" t="s">
        <v>70</v>
      </c>
      <c r="R3487" t="s">
        <v>8197</v>
      </c>
      <c r="T3487" t="s">
        <v>9051</v>
      </c>
      <c r="U3487">
        <v>0</v>
      </c>
      <c r="V3487">
        <v>1</v>
      </c>
      <c r="W3487">
        <v>0</v>
      </c>
      <c r="X3487">
        <v>1</v>
      </c>
      <c r="Y3487">
        <v>0</v>
      </c>
      <c r="Z3487">
        <v>0</v>
      </c>
      <c r="AA3487">
        <v>0</v>
      </c>
      <c r="AB3487">
        <v>1</v>
      </c>
      <c r="AC3487">
        <v>0</v>
      </c>
      <c r="AD3487">
        <v>1</v>
      </c>
      <c r="AE3487">
        <v>1</v>
      </c>
      <c r="AF3487">
        <v>1</v>
      </c>
      <c r="AG3487">
        <v>0</v>
      </c>
      <c r="AH3487">
        <v>0</v>
      </c>
      <c r="AI3487">
        <v>0</v>
      </c>
      <c r="AJ3487">
        <v>0</v>
      </c>
      <c r="AK3487">
        <v>0</v>
      </c>
      <c r="AL3487">
        <v>0</v>
      </c>
      <c r="AM3487">
        <v>0</v>
      </c>
      <c r="AN3487">
        <v>0</v>
      </c>
      <c r="AO3487">
        <v>1</v>
      </c>
      <c r="AP3487">
        <v>0</v>
      </c>
      <c r="AQ3487">
        <v>1</v>
      </c>
      <c r="AR3487">
        <v>0</v>
      </c>
      <c r="AS3487">
        <v>0</v>
      </c>
      <c r="AT3487">
        <v>44496</v>
      </c>
      <c r="AU3487">
        <v>44524</v>
      </c>
      <c r="AV3487">
        <v>1</v>
      </c>
      <c r="AW3487">
        <v>1</v>
      </c>
      <c r="AX3487">
        <v>0</v>
      </c>
      <c r="AY3487">
        <v>2021</v>
      </c>
      <c r="AZ3487">
        <v>10</v>
      </c>
      <c r="BA3487">
        <v>30</v>
      </c>
      <c r="BB3487">
        <v>8</v>
      </c>
      <c r="BF3487">
        <v>2021</v>
      </c>
      <c r="BG3487" t="s">
        <v>73</v>
      </c>
      <c r="BH3487" t="s">
        <v>59</v>
      </c>
      <c r="BI3487" t="s">
        <v>9789</v>
      </c>
      <c r="BJ3487" t="s">
        <v>9793</v>
      </c>
    </row>
    <row r="3488" spans="1:62" x14ac:dyDescent="0.35">
      <c r="A3488">
        <v>54578544</v>
      </c>
      <c r="B3488" t="s">
        <v>116</v>
      </c>
      <c r="C3488" t="s">
        <v>1127</v>
      </c>
      <c r="D3488" t="s">
        <v>107</v>
      </c>
      <c r="E3488" t="s">
        <v>3010</v>
      </c>
      <c r="F3488">
        <v>20522766</v>
      </c>
      <c r="G3488" t="s">
        <v>3010</v>
      </c>
      <c r="H3488">
        <v>3.1</v>
      </c>
      <c r="I3488" s="1">
        <v>44496</v>
      </c>
      <c r="J3488">
        <v>44526.999988425923</v>
      </c>
      <c r="L3488" t="s">
        <v>65</v>
      </c>
      <c r="M3488" t="s">
        <v>120</v>
      </c>
      <c r="N3488" t="s">
        <v>121</v>
      </c>
      <c r="O3488" t="s">
        <v>988</v>
      </c>
      <c r="P3488" t="s">
        <v>9052</v>
      </c>
      <c r="Q3488" t="s">
        <v>70</v>
      </c>
      <c r="T3488" t="s">
        <v>9053</v>
      </c>
      <c r="U3488">
        <v>0</v>
      </c>
      <c r="V3488">
        <v>1</v>
      </c>
      <c r="W3488">
        <v>1</v>
      </c>
      <c r="X3488">
        <v>1</v>
      </c>
      <c r="Y3488">
        <v>0</v>
      </c>
      <c r="Z3488">
        <v>0</v>
      </c>
      <c r="AA3488">
        <v>0</v>
      </c>
      <c r="AB3488">
        <v>0</v>
      </c>
      <c r="AC3488">
        <v>0</v>
      </c>
      <c r="AD3488">
        <v>0</v>
      </c>
      <c r="AE3488">
        <v>1</v>
      </c>
      <c r="AF3488">
        <v>0</v>
      </c>
      <c r="AG3488">
        <v>0</v>
      </c>
      <c r="AH3488">
        <v>1</v>
      </c>
      <c r="AI3488">
        <v>0</v>
      </c>
      <c r="AJ3488">
        <v>0</v>
      </c>
      <c r="AK3488">
        <v>0</v>
      </c>
      <c r="AL3488">
        <v>0</v>
      </c>
      <c r="AM3488">
        <v>0</v>
      </c>
      <c r="AN3488">
        <v>0</v>
      </c>
      <c r="AO3488">
        <v>0</v>
      </c>
      <c r="AP3488">
        <v>0</v>
      </c>
      <c r="AQ3488">
        <v>0</v>
      </c>
      <c r="AR3488">
        <v>0</v>
      </c>
      <c r="AS3488">
        <v>0</v>
      </c>
      <c r="AT3488">
        <v>44496</v>
      </c>
      <c r="AU3488">
        <v>44510</v>
      </c>
      <c r="AV3488">
        <v>0</v>
      </c>
      <c r="AW3488">
        <v>1</v>
      </c>
      <c r="AX3488">
        <v>0</v>
      </c>
      <c r="AY3488">
        <v>2021</v>
      </c>
      <c r="AZ3488">
        <v>10</v>
      </c>
      <c r="BA3488">
        <v>30</v>
      </c>
      <c r="BB3488">
        <v>5</v>
      </c>
      <c r="BF3488">
        <v>2021</v>
      </c>
      <c r="BG3488" t="s">
        <v>104</v>
      </c>
      <c r="BH3488" t="s">
        <v>9822</v>
      </c>
      <c r="BI3488" t="s">
        <v>9789</v>
      </c>
      <c r="BJ3488" t="s">
        <v>9793</v>
      </c>
    </row>
    <row r="3489" spans="1:62" x14ac:dyDescent="0.35">
      <c r="A3489">
        <v>54578545</v>
      </c>
      <c r="B3489" t="s">
        <v>116</v>
      </c>
      <c r="C3489" t="s">
        <v>135</v>
      </c>
      <c r="D3489" t="s">
        <v>76</v>
      </c>
      <c r="E3489" t="s">
        <v>3010</v>
      </c>
      <c r="F3489">
        <v>20522766</v>
      </c>
      <c r="G3489" t="s">
        <v>3010</v>
      </c>
      <c r="H3489">
        <v>3.1</v>
      </c>
      <c r="I3489" s="1">
        <v>44496</v>
      </c>
      <c r="J3489">
        <v>44526.999988425923</v>
      </c>
      <c r="L3489" t="s">
        <v>65</v>
      </c>
      <c r="M3489" t="s">
        <v>120</v>
      </c>
      <c r="N3489" t="s">
        <v>121</v>
      </c>
      <c r="O3489" t="s">
        <v>988</v>
      </c>
      <c r="P3489" t="s">
        <v>9052</v>
      </c>
      <c r="Q3489" t="s">
        <v>70</v>
      </c>
      <c r="T3489" t="s">
        <v>9054</v>
      </c>
      <c r="U3489">
        <v>0</v>
      </c>
      <c r="V3489">
        <v>1</v>
      </c>
      <c r="W3489">
        <v>1</v>
      </c>
      <c r="X3489">
        <v>1</v>
      </c>
      <c r="Y3489">
        <v>0</v>
      </c>
      <c r="Z3489">
        <v>0</v>
      </c>
      <c r="AA3489">
        <v>0</v>
      </c>
      <c r="AB3489">
        <v>0</v>
      </c>
      <c r="AC3489">
        <v>0</v>
      </c>
      <c r="AD3489">
        <v>0</v>
      </c>
      <c r="AE3489">
        <v>1</v>
      </c>
      <c r="AF3489">
        <v>0</v>
      </c>
      <c r="AG3489">
        <v>0</v>
      </c>
      <c r="AH3489">
        <v>1</v>
      </c>
      <c r="AI3489">
        <v>0</v>
      </c>
      <c r="AJ3489">
        <v>0</v>
      </c>
      <c r="AK3489">
        <v>0</v>
      </c>
      <c r="AL3489">
        <v>0</v>
      </c>
      <c r="AM3489">
        <v>0</v>
      </c>
      <c r="AN3489">
        <v>0</v>
      </c>
      <c r="AO3489">
        <v>0</v>
      </c>
      <c r="AP3489">
        <v>0</v>
      </c>
      <c r="AQ3489">
        <v>0</v>
      </c>
      <c r="AR3489">
        <v>0</v>
      </c>
      <c r="AS3489">
        <v>0</v>
      </c>
      <c r="AT3489">
        <v>44496</v>
      </c>
      <c r="AU3489">
        <v>44510</v>
      </c>
      <c r="AV3489">
        <v>0</v>
      </c>
      <c r="AW3489">
        <v>1</v>
      </c>
      <c r="AX3489">
        <v>1</v>
      </c>
      <c r="AY3489">
        <v>2021</v>
      </c>
      <c r="AZ3489">
        <v>10</v>
      </c>
      <c r="BA3489">
        <v>30</v>
      </c>
      <c r="BB3489">
        <v>5</v>
      </c>
      <c r="BF3489">
        <v>2021</v>
      </c>
      <c r="BG3489" t="s">
        <v>104</v>
      </c>
      <c r="BH3489" t="s">
        <v>9822</v>
      </c>
      <c r="BI3489" t="s">
        <v>9789</v>
      </c>
      <c r="BJ3489" t="s">
        <v>9793</v>
      </c>
    </row>
    <row r="3490" spans="1:62" x14ac:dyDescent="0.35">
      <c r="A3490">
        <v>54578895</v>
      </c>
      <c r="B3490" t="s">
        <v>98</v>
      </c>
      <c r="C3490" t="s">
        <v>75</v>
      </c>
      <c r="D3490" t="s">
        <v>1388</v>
      </c>
      <c r="E3490" t="s">
        <v>118</v>
      </c>
      <c r="F3490">
        <v>45669036</v>
      </c>
      <c r="I3490" s="1">
        <v>44496</v>
      </c>
      <c r="J3490">
        <v>44526.709409722222</v>
      </c>
      <c r="L3490" t="s">
        <v>65</v>
      </c>
      <c r="M3490" t="s">
        <v>66</v>
      </c>
      <c r="N3490" t="s">
        <v>67</v>
      </c>
      <c r="Q3490" t="s">
        <v>70</v>
      </c>
      <c r="R3490" t="s">
        <v>9055</v>
      </c>
      <c r="T3490" t="s">
        <v>9056</v>
      </c>
      <c r="U3490">
        <v>0</v>
      </c>
      <c r="V3490">
        <v>1</v>
      </c>
      <c r="W3490">
        <v>1</v>
      </c>
      <c r="X3490">
        <v>1</v>
      </c>
      <c r="Y3490">
        <v>0</v>
      </c>
      <c r="Z3490">
        <v>0</v>
      </c>
      <c r="AA3490">
        <v>0</v>
      </c>
      <c r="AB3490">
        <v>0</v>
      </c>
      <c r="AC3490">
        <v>0</v>
      </c>
      <c r="AD3490">
        <v>0</v>
      </c>
      <c r="AE3490">
        <v>1</v>
      </c>
      <c r="AF3490">
        <v>0</v>
      </c>
      <c r="AG3490">
        <v>0</v>
      </c>
      <c r="AH3490">
        <v>1</v>
      </c>
      <c r="AI3490">
        <v>0</v>
      </c>
      <c r="AJ3490">
        <v>0</v>
      </c>
      <c r="AK3490">
        <v>0</v>
      </c>
      <c r="AL3490">
        <v>0</v>
      </c>
      <c r="AM3490">
        <v>0</v>
      </c>
      <c r="AN3490">
        <v>0</v>
      </c>
      <c r="AO3490">
        <v>0</v>
      </c>
      <c r="AP3490">
        <v>0</v>
      </c>
      <c r="AQ3490">
        <v>0</v>
      </c>
      <c r="AR3490">
        <v>0</v>
      </c>
      <c r="AS3490">
        <v>0</v>
      </c>
      <c r="AT3490">
        <v>44496</v>
      </c>
      <c r="AU3490">
        <v>44526</v>
      </c>
      <c r="AV3490">
        <v>1</v>
      </c>
      <c r="AW3490">
        <v>1</v>
      </c>
      <c r="AX3490">
        <v>0</v>
      </c>
      <c r="AY3490">
        <v>2021</v>
      </c>
      <c r="AZ3490">
        <v>10</v>
      </c>
      <c r="BA3490">
        <v>29</v>
      </c>
      <c r="BB3490">
        <v>5</v>
      </c>
      <c r="BC3490">
        <v>100000</v>
      </c>
      <c r="BD3490">
        <v>120000</v>
      </c>
      <c r="BE3490" t="s">
        <v>90</v>
      </c>
      <c r="BF3490">
        <v>2021</v>
      </c>
      <c r="BG3490" t="s">
        <v>73</v>
      </c>
      <c r="BH3490" t="s">
        <v>59</v>
      </c>
      <c r="BI3490" t="s">
        <v>9789</v>
      </c>
      <c r="BJ3490" t="s">
        <v>9793</v>
      </c>
    </row>
    <row r="3491" spans="1:62" x14ac:dyDescent="0.35">
      <c r="A3491">
        <v>54590018</v>
      </c>
      <c r="B3491" t="s">
        <v>116</v>
      </c>
      <c r="C3491" t="s">
        <v>75</v>
      </c>
      <c r="D3491" t="s">
        <v>159</v>
      </c>
      <c r="E3491" t="s">
        <v>112</v>
      </c>
      <c r="F3491">
        <v>27705684</v>
      </c>
      <c r="I3491" s="1">
        <v>44497</v>
      </c>
      <c r="J3491">
        <v>44527.495937500003</v>
      </c>
      <c r="L3491" t="s">
        <v>65</v>
      </c>
      <c r="M3491" t="s">
        <v>120</v>
      </c>
      <c r="N3491" t="s">
        <v>121</v>
      </c>
      <c r="O3491" t="s">
        <v>168</v>
      </c>
      <c r="P3491" t="s">
        <v>121</v>
      </c>
      <c r="Q3491" t="s">
        <v>70</v>
      </c>
      <c r="T3491" t="s">
        <v>9057</v>
      </c>
      <c r="U3491">
        <v>0</v>
      </c>
      <c r="V3491">
        <v>1</v>
      </c>
      <c r="W3491">
        <v>1</v>
      </c>
      <c r="X3491">
        <v>1</v>
      </c>
      <c r="Y3491">
        <v>0</v>
      </c>
      <c r="Z3491">
        <v>0</v>
      </c>
      <c r="AA3491">
        <v>0</v>
      </c>
      <c r="AB3491">
        <v>0</v>
      </c>
      <c r="AC3491">
        <v>0</v>
      </c>
      <c r="AD3491">
        <v>0</v>
      </c>
      <c r="AE3491">
        <v>1</v>
      </c>
      <c r="AF3491">
        <v>0</v>
      </c>
      <c r="AG3491">
        <v>0</v>
      </c>
      <c r="AH3491">
        <v>1</v>
      </c>
      <c r="AI3491">
        <v>0</v>
      </c>
      <c r="AJ3491">
        <v>0</v>
      </c>
      <c r="AK3491">
        <v>0</v>
      </c>
      <c r="AL3491">
        <v>0</v>
      </c>
      <c r="AM3491">
        <v>0</v>
      </c>
      <c r="AN3491">
        <v>0</v>
      </c>
      <c r="AO3491">
        <v>0</v>
      </c>
      <c r="AP3491">
        <v>0</v>
      </c>
      <c r="AQ3491">
        <v>0</v>
      </c>
      <c r="AR3491">
        <v>0</v>
      </c>
      <c r="AS3491">
        <v>0</v>
      </c>
      <c r="AT3491">
        <v>44497</v>
      </c>
      <c r="AU3491">
        <v>44526</v>
      </c>
      <c r="AV3491">
        <v>1</v>
      </c>
      <c r="AW3491">
        <v>1</v>
      </c>
      <c r="AX3491">
        <v>0</v>
      </c>
      <c r="AY3491">
        <v>2021</v>
      </c>
      <c r="AZ3491">
        <v>10</v>
      </c>
      <c r="BA3491">
        <v>29</v>
      </c>
      <c r="BB3491">
        <v>5</v>
      </c>
      <c r="BF3491">
        <v>2021</v>
      </c>
      <c r="BG3491" t="s">
        <v>73</v>
      </c>
      <c r="BH3491" t="s">
        <v>9822</v>
      </c>
      <c r="BI3491" t="s">
        <v>9789</v>
      </c>
      <c r="BJ3491" t="s">
        <v>9796</v>
      </c>
    </row>
    <row r="3492" spans="1:62" x14ac:dyDescent="0.35">
      <c r="A3492">
        <v>54590786</v>
      </c>
      <c r="B3492" t="s">
        <v>98</v>
      </c>
      <c r="C3492" t="s">
        <v>61</v>
      </c>
      <c r="D3492" t="s">
        <v>125</v>
      </c>
      <c r="E3492" t="s">
        <v>6593</v>
      </c>
      <c r="F3492">
        <v>46509534</v>
      </c>
      <c r="I3492" s="1">
        <v>44497</v>
      </c>
      <c r="J3492">
        <v>44527.999988425923</v>
      </c>
      <c r="L3492" t="s">
        <v>65</v>
      </c>
      <c r="M3492" t="s">
        <v>66</v>
      </c>
      <c r="N3492" t="s">
        <v>67</v>
      </c>
      <c r="O3492" t="s">
        <v>68</v>
      </c>
      <c r="P3492" t="s">
        <v>9058</v>
      </c>
      <c r="Q3492" t="s">
        <v>70</v>
      </c>
      <c r="T3492" t="s">
        <v>9059</v>
      </c>
      <c r="U3492">
        <v>0</v>
      </c>
      <c r="V3492">
        <v>1</v>
      </c>
      <c r="W3492">
        <v>1</v>
      </c>
      <c r="X3492">
        <v>1</v>
      </c>
      <c r="Y3492">
        <v>0</v>
      </c>
      <c r="Z3492">
        <v>0</v>
      </c>
      <c r="AA3492">
        <v>0</v>
      </c>
      <c r="AB3492">
        <v>0</v>
      </c>
      <c r="AC3492">
        <v>0</v>
      </c>
      <c r="AD3492">
        <v>0</v>
      </c>
      <c r="AE3492">
        <v>1</v>
      </c>
      <c r="AF3492">
        <v>0</v>
      </c>
      <c r="AG3492">
        <v>0</v>
      </c>
      <c r="AH3492">
        <v>1</v>
      </c>
      <c r="AI3492">
        <v>0</v>
      </c>
      <c r="AJ3492">
        <v>0</v>
      </c>
      <c r="AK3492">
        <v>0</v>
      </c>
      <c r="AL3492">
        <v>0</v>
      </c>
      <c r="AM3492">
        <v>0</v>
      </c>
      <c r="AN3492">
        <v>0</v>
      </c>
      <c r="AO3492">
        <v>0</v>
      </c>
      <c r="AP3492">
        <v>1</v>
      </c>
      <c r="AQ3492">
        <v>0</v>
      </c>
      <c r="AR3492">
        <v>0</v>
      </c>
      <c r="AS3492">
        <v>0</v>
      </c>
      <c r="AT3492">
        <v>44497</v>
      </c>
      <c r="AU3492">
        <v>44527</v>
      </c>
      <c r="AV3492">
        <v>0</v>
      </c>
      <c r="AW3492">
        <v>1</v>
      </c>
      <c r="AX3492">
        <v>0</v>
      </c>
      <c r="AY3492">
        <v>2021</v>
      </c>
      <c r="AZ3492">
        <v>10</v>
      </c>
      <c r="BA3492">
        <v>30</v>
      </c>
      <c r="BB3492">
        <v>6</v>
      </c>
      <c r="BF3492">
        <v>2021</v>
      </c>
      <c r="BG3492" t="s">
        <v>104</v>
      </c>
      <c r="BH3492" t="s">
        <v>9822</v>
      </c>
      <c r="BI3492" t="s">
        <v>9789</v>
      </c>
      <c r="BJ3492" t="s">
        <v>9796</v>
      </c>
    </row>
    <row r="3493" spans="1:62" x14ac:dyDescent="0.35">
      <c r="A3493">
        <v>54610023</v>
      </c>
      <c r="B3493" t="s">
        <v>98</v>
      </c>
      <c r="C3493" t="s">
        <v>75</v>
      </c>
      <c r="D3493" t="s">
        <v>76</v>
      </c>
      <c r="E3493" t="s">
        <v>178</v>
      </c>
      <c r="F3493">
        <v>32277792</v>
      </c>
      <c r="G3493" t="s">
        <v>178</v>
      </c>
      <c r="H3493">
        <v>4</v>
      </c>
      <c r="I3493" s="1">
        <v>44498</v>
      </c>
      <c r="J3493">
        <v>44528.999988425923</v>
      </c>
      <c r="L3493" t="s">
        <v>65</v>
      </c>
      <c r="M3493" t="s">
        <v>66</v>
      </c>
      <c r="N3493" t="s">
        <v>67</v>
      </c>
      <c r="Q3493" t="s">
        <v>70</v>
      </c>
      <c r="T3493" t="s">
        <v>9060</v>
      </c>
      <c r="U3493">
        <v>0</v>
      </c>
      <c r="V3493">
        <v>1</v>
      </c>
      <c r="W3493">
        <v>1</v>
      </c>
      <c r="X3493">
        <v>1</v>
      </c>
      <c r="Y3493">
        <v>0</v>
      </c>
      <c r="Z3493">
        <v>0</v>
      </c>
      <c r="AA3493">
        <v>0</v>
      </c>
      <c r="AB3493">
        <v>0</v>
      </c>
      <c r="AC3493">
        <v>0</v>
      </c>
      <c r="AD3493">
        <v>0</v>
      </c>
      <c r="AE3493">
        <v>1</v>
      </c>
      <c r="AF3493">
        <v>0</v>
      </c>
      <c r="AG3493">
        <v>1</v>
      </c>
      <c r="AH3493">
        <v>1</v>
      </c>
      <c r="AI3493">
        <v>0</v>
      </c>
      <c r="AJ3493">
        <v>0</v>
      </c>
      <c r="AK3493">
        <v>0</v>
      </c>
      <c r="AL3493">
        <v>0</v>
      </c>
      <c r="AM3493">
        <v>0</v>
      </c>
      <c r="AN3493">
        <v>0</v>
      </c>
      <c r="AO3493">
        <v>0</v>
      </c>
      <c r="AP3493">
        <v>1</v>
      </c>
      <c r="AQ3493">
        <v>0</v>
      </c>
      <c r="AR3493">
        <v>0</v>
      </c>
      <c r="AS3493">
        <v>0</v>
      </c>
      <c r="AT3493">
        <v>44497</v>
      </c>
      <c r="AU3493">
        <v>44528</v>
      </c>
      <c r="AV3493">
        <v>0</v>
      </c>
      <c r="AW3493">
        <v>1</v>
      </c>
      <c r="AX3493">
        <v>0</v>
      </c>
      <c r="AY3493">
        <v>2021</v>
      </c>
      <c r="AZ3493">
        <v>10</v>
      </c>
      <c r="BA3493">
        <v>30</v>
      </c>
      <c r="BB3493">
        <v>7</v>
      </c>
      <c r="BF3493">
        <v>2021</v>
      </c>
      <c r="BG3493" t="s">
        <v>104</v>
      </c>
      <c r="BH3493" t="s">
        <v>9822</v>
      </c>
      <c r="BI3493" t="s">
        <v>9789</v>
      </c>
      <c r="BJ3493" t="s">
        <v>9797</v>
      </c>
    </row>
    <row r="3494" spans="1:62" x14ac:dyDescent="0.35">
      <c r="A3494">
        <v>54610213</v>
      </c>
      <c r="B3494" t="s">
        <v>8367</v>
      </c>
      <c r="C3494" t="s">
        <v>369</v>
      </c>
      <c r="D3494" t="s">
        <v>388</v>
      </c>
      <c r="E3494" t="s">
        <v>8368</v>
      </c>
      <c r="F3494">
        <v>41589590</v>
      </c>
      <c r="I3494" s="1">
        <v>44498</v>
      </c>
      <c r="J3494">
        <v>44528.999988425923</v>
      </c>
      <c r="L3494" t="s">
        <v>65</v>
      </c>
      <c r="M3494" t="s">
        <v>66</v>
      </c>
      <c r="N3494" t="s">
        <v>67</v>
      </c>
      <c r="O3494" t="s">
        <v>273</v>
      </c>
      <c r="P3494" t="s">
        <v>9061</v>
      </c>
      <c r="Q3494" t="s">
        <v>102</v>
      </c>
      <c r="T3494" t="s">
        <v>9062</v>
      </c>
      <c r="U3494">
        <v>0</v>
      </c>
      <c r="V3494">
        <v>0</v>
      </c>
      <c r="W3494">
        <v>0</v>
      </c>
      <c r="X3494">
        <v>1</v>
      </c>
      <c r="Y3494">
        <v>0</v>
      </c>
      <c r="Z3494">
        <v>0</v>
      </c>
      <c r="AA3494">
        <v>0</v>
      </c>
      <c r="AB3494">
        <v>0</v>
      </c>
      <c r="AC3494">
        <v>0</v>
      </c>
      <c r="AD3494">
        <v>0</v>
      </c>
      <c r="AE3494">
        <v>1</v>
      </c>
      <c r="AF3494">
        <v>0</v>
      </c>
      <c r="AG3494">
        <v>0</v>
      </c>
      <c r="AH3494">
        <v>1</v>
      </c>
      <c r="AI3494">
        <v>0</v>
      </c>
      <c r="AJ3494">
        <v>0</v>
      </c>
      <c r="AK3494">
        <v>0</v>
      </c>
      <c r="AL3494">
        <v>0</v>
      </c>
      <c r="AM3494">
        <v>0</v>
      </c>
      <c r="AN3494">
        <v>0</v>
      </c>
      <c r="AO3494">
        <v>0</v>
      </c>
      <c r="AP3494">
        <v>0</v>
      </c>
      <c r="AQ3494">
        <v>0</v>
      </c>
      <c r="AR3494">
        <v>0</v>
      </c>
      <c r="AS3494">
        <v>0</v>
      </c>
      <c r="AT3494">
        <v>44497</v>
      </c>
      <c r="AU3494">
        <v>44528</v>
      </c>
      <c r="AV3494">
        <v>0</v>
      </c>
      <c r="AW3494">
        <v>1</v>
      </c>
      <c r="AX3494">
        <v>0</v>
      </c>
      <c r="AY3494">
        <v>2021</v>
      </c>
      <c r="AZ3494">
        <v>10</v>
      </c>
      <c r="BA3494">
        <v>30</v>
      </c>
      <c r="BB3494">
        <v>3</v>
      </c>
      <c r="BF3494">
        <v>2021</v>
      </c>
      <c r="BG3494" t="s">
        <v>104</v>
      </c>
      <c r="BH3494" t="s">
        <v>9822</v>
      </c>
      <c r="BI3494" t="s">
        <v>9789</v>
      </c>
      <c r="BJ3494" t="s">
        <v>9797</v>
      </c>
    </row>
    <row r="3495" spans="1:62" x14ac:dyDescent="0.35">
      <c r="A3495">
        <v>54610284</v>
      </c>
      <c r="B3495" t="s">
        <v>8367</v>
      </c>
      <c r="C3495" t="s">
        <v>369</v>
      </c>
      <c r="D3495" t="s">
        <v>388</v>
      </c>
      <c r="E3495" t="s">
        <v>8368</v>
      </c>
      <c r="F3495">
        <v>41589590</v>
      </c>
      <c r="I3495" s="1">
        <v>44498</v>
      </c>
      <c r="J3495">
        <v>44528.999988425923</v>
      </c>
      <c r="L3495" t="s">
        <v>65</v>
      </c>
      <c r="M3495" t="s">
        <v>519</v>
      </c>
      <c r="N3495" t="s">
        <v>520</v>
      </c>
      <c r="P3495" t="s">
        <v>520</v>
      </c>
      <c r="Q3495" t="s">
        <v>102</v>
      </c>
      <c r="T3495" t="s">
        <v>9063</v>
      </c>
      <c r="U3495">
        <v>0</v>
      </c>
      <c r="V3495">
        <v>0</v>
      </c>
      <c r="W3495">
        <v>0</v>
      </c>
      <c r="X3495">
        <v>1</v>
      </c>
      <c r="Y3495">
        <v>0</v>
      </c>
      <c r="Z3495">
        <v>0</v>
      </c>
      <c r="AA3495">
        <v>0</v>
      </c>
      <c r="AB3495">
        <v>0</v>
      </c>
      <c r="AC3495">
        <v>0</v>
      </c>
      <c r="AD3495">
        <v>0</v>
      </c>
      <c r="AE3495">
        <v>1</v>
      </c>
      <c r="AF3495">
        <v>0</v>
      </c>
      <c r="AG3495">
        <v>0</v>
      </c>
      <c r="AH3495">
        <v>1</v>
      </c>
      <c r="AI3495">
        <v>0</v>
      </c>
      <c r="AJ3495">
        <v>0</v>
      </c>
      <c r="AK3495">
        <v>0</v>
      </c>
      <c r="AL3495">
        <v>0</v>
      </c>
      <c r="AM3495">
        <v>0</v>
      </c>
      <c r="AN3495">
        <v>0</v>
      </c>
      <c r="AO3495">
        <v>0</v>
      </c>
      <c r="AP3495">
        <v>0</v>
      </c>
      <c r="AQ3495">
        <v>0</v>
      </c>
      <c r="AR3495">
        <v>0</v>
      </c>
      <c r="AS3495">
        <v>0</v>
      </c>
      <c r="AT3495">
        <v>44498</v>
      </c>
      <c r="AU3495">
        <v>44528</v>
      </c>
      <c r="AV3495">
        <v>0</v>
      </c>
      <c r="AW3495">
        <v>1</v>
      </c>
      <c r="AX3495">
        <v>0</v>
      </c>
      <c r="AY3495">
        <v>2021</v>
      </c>
      <c r="AZ3495">
        <v>10</v>
      </c>
      <c r="BA3495">
        <v>30</v>
      </c>
      <c r="BB3495">
        <v>3</v>
      </c>
      <c r="BF3495">
        <v>2021</v>
      </c>
      <c r="BG3495" t="s">
        <v>104</v>
      </c>
      <c r="BH3495" t="s">
        <v>9822</v>
      </c>
      <c r="BI3495" t="s">
        <v>9789</v>
      </c>
      <c r="BJ3495" t="s">
        <v>9797</v>
      </c>
    </row>
    <row r="3496" spans="1:62" x14ac:dyDescent="0.35">
      <c r="A3496">
        <v>54610324</v>
      </c>
      <c r="B3496" t="s">
        <v>8367</v>
      </c>
      <c r="C3496" t="s">
        <v>369</v>
      </c>
      <c r="D3496" t="s">
        <v>388</v>
      </c>
      <c r="E3496" t="s">
        <v>8368</v>
      </c>
      <c r="F3496">
        <v>41589590</v>
      </c>
      <c r="I3496" s="1">
        <v>44498</v>
      </c>
      <c r="J3496">
        <v>44528.999988425923</v>
      </c>
      <c r="L3496" t="s">
        <v>65</v>
      </c>
      <c r="M3496" t="s">
        <v>120</v>
      </c>
      <c r="N3496" t="s">
        <v>121</v>
      </c>
      <c r="O3496" t="s">
        <v>168</v>
      </c>
      <c r="P3496" t="s">
        <v>121</v>
      </c>
      <c r="Q3496" t="s">
        <v>102</v>
      </c>
      <c r="T3496" t="s">
        <v>9064</v>
      </c>
      <c r="U3496">
        <v>0</v>
      </c>
      <c r="V3496">
        <v>0</v>
      </c>
      <c r="W3496">
        <v>0</v>
      </c>
      <c r="X3496">
        <v>1</v>
      </c>
      <c r="Y3496">
        <v>0</v>
      </c>
      <c r="Z3496">
        <v>0</v>
      </c>
      <c r="AA3496">
        <v>0</v>
      </c>
      <c r="AB3496">
        <v>0</v>
      </c>
      <c r="AC3496">
        <v>0</v>
      </c>
      <c r="AD3496">
        <v>0</v>
      </c>
      <c r="AE3496">
        <v>1</v>
      </c>
      <c r="AF3496">
        <v>0</v>
      </c>
      <c r="AG3496">
        <v>0</v>
      </c>
      <c r="AH3496">
        <v>1</v>
      </c>
      <c r="AI3496">
        <v>0</v>
      </c>
      <c r="AJ3496">
        <v>0</v>
      </c>
      <c r="AK3496">
        <v>0</v>
      </c>
      <c r="AL3496">
        <v>0</v>
      </c>
      <c r="AM3496">
        <v>0</v>
      </c>
      <c r="AN3496">
        <v>0</v>
      </c>
      <c r="AO3496">
        <v>0</v>
      </c>
      <c r="AP3496">
        <v>0</v>
      </c>
      <c r="AQ3496">
        <v>0</v>
      </c>
      <c r="AR3496">
        <v>0</v>
      </c>
      <c r="AS3496">
        <v>0</v>
      </c>
      <c r="AT3496">
        <v>44498</v>
      </c>
      <c r="AU3496">
        <v>44528</v>
      </c>
      <c r="AV3496">
        <v>0</v>
      </c>
      <c r="AW3496">
        <v>1</v>
      </c>
      <c r="AX3496">
        <v>0</v>
      </c>
      <c r="AY3496">
        <v>2021</v>
      </c>
      <c r="AZ3496">
        <v>10</v>
      </c>
      <c r="BA3496">
        <v>30</v>
      </c>
      <c r="BB3496">
        <v>3</v>
      </c>
      <c r="BF3496">
        <v>2021</v>
      </c>
      <c r="BG3496" t="s">
        <v>104</v>
      </c>
      <c r="BH3496" t="s">
        <v>9822</v>
      </c>
      <c r="BI3496" t="s">
        <v>9789</v>
      </c>
      <c r="BJ3496" t="s">
        <v>9797</v>
      </c>
    </row>
    <row r="3497" spans="1:62" x14ac:dyDescent="0.35">
      <c r="A3497">
        <v>54610620</v>
      </c>
      <c r="B3497" t="s">
        <v>8367</v>
      </c>
      <c r="C3497" t="s">
        <v>369</v>
      </c>
      <c r="D3497" t="s">
        <v>388</v>
      </c>
      <c r="E3497" t="s">
        <v>8368</v>
      </c>
      <c r="F3497">
        <v>41589590</v>
      </c>
      <c r="I3497" s="1">
        <v>44498</v>
      </c>
      <c r="J3497">
        <v>44528.999988425923</v>
      </c>
      <c r="L3497" t="s">
        <v>65</v>
      </c>
      <c r="M3497" t="s">
        <v>197</v>
      </c>
      <c r="N3497" t="s">
        <v>198</v>
      </c>
      <c r="O3497" t="s">
        <v>168</v>
      </c>
      <c r="P3497" t="s">
        <v>198</v>
      </c>
      <c r="Q3497" t="s">
        <v>102</v>
      </c>
      <c r="T3497" t="s">
        <v>9065</v>
      </c>
      <c r="U3497">
        <v>0</v>
      </c>
      <c r="V3497">
        <v>0</v>
      </c>
      <c r="W3497">
        <v>0</v>
      </c>
      <c r="X3497">
        <v>1</v>
      </c>
      <c r="Y3497">
        <v>0</v>
      </c>
      <c r="Z3497">
        <v>0</v>
      </c>
      <c r="AA3497">
        <v>0</v>
      </c>
      <c r="AB3497">
        <v>0</v>
      </c>
      <c r="AC3497">
        <v>0</v>
      </c>
      <c r="AD3497">
        <v>0</v>
      </c>
      <c r="AE3497">
        <v>1</v>
      </c>
      <c r="AF3497">
        <v>0</v>
      </c>
      <c r="AG3497">
        <v>0</v>
      </c>
      <c r="AH3497">
        <v>1</v>
      </c>
      <c r="AI3497">
        <v>0</v>
      </c>
      <c r="AJ3497">
        <v>0</v>
      </c>
      <c r="AK3497">
        <v>0</v>
      </c>
      <c r="AL3497">
        <v>0</v>
      </c>
      <c r="AM3497">
        <v>0</v>
      </c>
      <c r="AN3497">
        <v>0</v>
      </c>
      <c r="AO3497">
        <v>0</v>
      </c>
      <c r="AP3497">
        <v>0</v>
      </c>
      <c r="AQ3497">
        <v>0</v>
      </c>
      <c r="AR3497">
        <v>0</v>
      </c>
      <c r="AS3497">
        <v>0</v>
      </c>
      <c r="AT3497">
        <v>44498</v>
      </c>
      <c r="AU3497">
        <v>44528</v>
      </c>
      <c r="AV3497">
        <v>0</v>
      </c>
      <c r="AW3497">
        <v>1</v>
      </c>
      <c r="AX3497">
        <v>0</v>
      </c>
      <c r="AY3497">
        <v>2021</v>
      </c>
      <c r="AZ3497">
        <v>10</v>
      </c>
      <c r="BA3497">
        <v>30</v>
      </c>
      <c r="BB3497">
        <v>3</v>
      </c>
      <c r="BF3497">
        <v>2021</v>
      </c>
      <c r="BG3497" t="s">
        <v>104</v>
      </c>
      <c r="BH3497" t="s">
        <v>9822</v>
      </c>
      <c r="BI3497" t="s">
        <v>9789</v>
      </c>
      <c r="BJ3497" t="s">
        <v>9797</v>
      </c>
    </row>
    <row r="3498" spans="1:62" x14ac:dyDescent="0.35">
      <c r="A3498">
        <v>54616291</v>
      </c>
      <c r="B3498" t="s">
        <v>116</v>
      </c>
      <c r="C3498" t="s">
        <v>61</v>
      </c>
      <c r="D3498" t="s">
        <v>125</v>
      </c>
      <c r="E3498" t="s">
        <v>6434</v>
      </c>
      <c r="F3498">
        <v>27069831</v>
      </c>
      <c r="G3498" t="s">
        <v>6435</v>
      </c>
      <c r="H3498">
        <v>3.3</v>
      </c>
      <c r="I3498" s="1">
        <v>44498</v>
      </c>
      <c r="J3498">
        <v>44528.999988425923</v>
      </c>
      <c r="L3498" t="s">
        <v>65</v>
      </c>
      <c r="M3498" t="s">
        <v>66</v>
      </c>
      <c r="N3498" t="s">
        <v>67</v>
      </c>
      <c r="O3498" t="s">
        <v>68</v>
      </c>
      <c r="P3498" t="s">
        <v>67</v>
      </c>
      <c r="Q3498" t="s">
        <v>70</v>
      </c>
      <c r="T3498" t="s">
        <v>9066</v>
      </c>
      <c r="U3498">
        <v>1</v>
      </c>
      <c r="V3498">
        <v>1</v>
      </c>
      <c r="W3498">
        <v>1</v>
      </c>
      <c r="X3498">
        <v>1</v>
      </c>
      <c r="Y3498">
        <v>0</v>
      </c>
      <c r="Z3498">
        <v>0</v>
      </c>
      <c r="AA3498">
        <v>0</v>
      </c>
      <c r="AB3498">
        <v>0</v>
      </c>
      <c r="AC3498">
        <v>0</v>
      </c>
      <c r="AD3498">
        <v>0</v>
      </c>
      <c r="AE3498">
        <v>1</v>
      </c>
      <c r="AF3498">
        <v>0</v>
      </c>
      <c r="AG3498">
        <v>0</v>
      </c>
      <c r="AH3498">
        <v>1</v>
      </c>
      <c r="AI3498">
        <v>0</v>
      </c>
      <c r="AJ3498">
        <v>0</v>
      </c>
      <c r="AK3498">
        <v>0</v>
      </c>
      <c r="AL3498">
        <v>0</v>
      </c>
      <c r="AM3498">
        <v>0</v>
      </c>
      <c r="AN3498">
        <v>0</v>
      </c>
      <c r="AO3498">
        <v>0</v>
      </c>
      <c r="AP3498">
        <v>0</v>
      </c>
      <c r="AQ3498">
        <v>0</v>
      </c>
      <c r="AR3498">
        <v>0</v>
      </c>
      <c r="AS3498">
        <v>0</v>
      </c>
      <c r="AT3498">
        <v>44498</v>
      </c>
      <c r="AU3498">
        <v>44528</v>
      </c>
      <c r="AV3498">
        <v>0</v>
      </c>
      <c r="AW3498">
        <v>1</v>
      </c>
      <c r="AX3498">
        <v>0</v>
      </c>
      <c r="AY3498">
        <v>2021</v>
      </c>
      <c r="AZ3498">
        <v>10</v>
      </c>
      <c r="BA3498">
        <v>30</v>
      </c>
      <c r="BB3498">
        <v>6</v>
      </c>
      <c r="BF3498">
        <v>2021</v>
      </c>
      <c r="BG3498" t="s">
        <v>104</v>
      </c>
      <c r="BH3498" t="s">
        <v>9822</v>
      </c>
      <c r="BI3498" t="s">
        <v>9789</v>
      </c>
      <c r="BJ3498" t="s">
        <v>9797</v>
      </c>
    </row>
    <row r="3499" spans="1:62" x14ac:dyDescent="0.35">
      <c r="A3499">
        <v>54620424</v>
      </c>
      <c r="B3499" t="s">
        <v>1589</v>
      </c>
      <c r="C3499" t="s">
        <v>75</v>
      </c>
      <c r="D3499" t="s">
        <v>85</v>
      </c>
      <c r="E3499" t="s">
        <v>178</v>
      </c>
      <c r="F3499">
        <v>32277792</v>
      </c>
      <c r="G3499" t="s">
        <v>178</v>
      </c>
      <c r="H3499">
        <v>4</v>
      </c>
      <c r="I3499" s="1">
        <v>44498</v>
      </c>
      <c r="J3499">
        <v>44528.999988425923</v>
      </c>
      <c r="L3499" t="s">
        <v>65</v>
      </c>
      <c r="M3499" t="s">
        <v>66</v>
      </c>
      <c r="N3499" t="s">
        <v>67</v>
      </c>
      <c r="Q3499" t="s">
        <v>70</v>
      </c>
      <c r="T3499" t="s">
        <v>9067</v>
      </c>
      <c r="U3499">
        <v>0</v>
      </c>
      <c r="V3499">
        <v>1</v>
      </c>
      <c r="W3499">
        <v>1</v>
      </c>
      <c r="X3499">
        <v>1</v>
      </c>
      <c r="Y3499">
        <v>0</v>
      </c>
      <c r="Z3499">
        <v>0</v>
      </c>
      <c r="AA3499">
        <v>0</v>
      </c>
      <c r="AB3499">
        <v>0</v>
      </c>
      <c r="AC3499">
        <v>0</v>
      </c>
      <c r="AD3499">
        <v>0</v>
      </c>
      <c r="AE3499">
        <v>1</v>
      </c>
      <c r="AF3499">
        <v>0</v>
      </c>
      <c r="AG3499">
        <v>1</v>
      </c>
      <c r="AH3499">
        <v>1</v>
      </c>
      <c r="AI3499">
        <v>0</v>
      </c>
      <c r="AJ3499">
        <v>0</v>
      </c>
      <c r="AK3499">
        <v>0</v>
      </c>
      <c r="AL3499">
        <v>0</v>
      </c>
      <c r="AM3499">
        <v>0</v>
      </c>
      <c r="AN3499">
        <v>0</v>
      </c>
      <c r="AO3499">
        <v>0</v>
      </c>
      <c r="AP3499">
        <v>1</v>
      </c>
      <c r="AQ3499">
        <v>0</v>
      </c>
      <c r="AR3499">
        <v>0</v>
      </c>
      <c r="AS3499">
        <v>0</v>
      </c>
      <c r="AT3499">
        <v>44498</v>
      </c>
      <c r="AU3499">
        <v>44528</v>
      </c>
      <c r="AV3499">
        <v>0</v>
      </c>
      <c r="AW3499">
        <v>1</v>
      </c>
      <c r="AX3499">
        <v>0</v>
      </c>
      <c r="AY3499">
        <v>2021</v>
      </c>
      <c r="AZ3499">
        <v>10</v>
      </c>
      <c r="BA3499">
        <v>30</v>
      </c>
      <c r="BB3499">
        <v>7</v>
      </c>
      <c r="BF3499">
        <v>2021</v>
      </c>
      <c r="BG3499" t="s">
        <v>104</v>
      </c>
      <c r="BH3499" t="s">
        <v>9822</v>
      </c>
      <c r="BI3499" t="s">
        <v>9789</v>
      </c>
      <c r="BJ3499" t="s">
        <v>9797</v>
      </c>
    </row>
    <row r="3500" spans="1:62" x14ac:dyDescent="0.35">
      <c r="A3500">
        <v>54626060</v>
      </c>
      <c r="B3500" t="s">
        <v>9068</v>
      </c>
      <c r="C3500" t="s">
        <v>75</v>
      </c>
      <c r="D3500" t="s">
        <v>85</v>
      </c>
      <c r="E3500" t="s">
        <v>4021</v>
      </c>
      <c r="F3500">
        <v>29939057</v>
      </c>
      <c r="I3500" s="1">
        <v>44498</v>
      </c>
      <c r="J3500">
        <v>44528.999988425923</v>
      </c>
      <c r="L3500" t="s">
        <v>65</v>
      </c>
      <c r="M3500" t="s">
        <v>197</v>
      </c>
      <c r="N3500" t="s">
        <v>198</v>
      </c>
      <c r="O3500" t="s">
        <v>168</v>
      </c>
      <c r="P3500" t="s">
        <v>198</v>
      </c>
      <c r="Q3500" t="s">
        <v>70</v>
      </c>
      <c r="T3500" t="s">
        <v>9069</v>
      </c>
      <c r="U3500">
        <v>1</v>
      </c>
      <c r="V3500">
        <v>1</v>
      </c>
      <c r="W3500">
        <v>1</v>
      </c>
      <c r="X3500">
        <v>1</v>
      </c>
      <c r="Y3500">
        <v>0</v>
      </c>
      <c r="Z3500">
        <v>0</v>
      </c>
      <c r="AA3500">
        <v>0</v>
      </c>
      <c r="AB3500">
        <v>0</v>
      </c>
      <c r="AC3500">
        <v>0</v>
      </c>
      <c r="AD3500">
        <v>1</v>
      </c>
      <c r="AE3500">
        <v>1</v>
      </c>
      <c r="AF3500">
        <v>0</v>
      </c>
      <c r="AG3500">
        <v>1</v>
      </c>
      <c r="AH3500">
        <v>1</v>
      </c>
      <c r="AI3500">
        <v>0</v>
      </c>
      <c r="AJ3500">
        <v>0</v>
      </c>
      <c r="AK3500">
        <v>0</v>
      </c>
      <c r="AL3500">
        <v>0</v>
      </c>
      <c r="AM3500">
        <v>0</v>
      </c>
      <c r="AN3500">
        <v>0</v>
      </c>
      <c r="AO3500">
        <v>0</v>
      </c>
      <c r="AP3500">
        <v>0</v>
      </c>
      <c r="AQ3500">
        <v>0</v>
      </c>
      <c r="AR3500">
        <v>0</v>
      </c>
      <c r="AS3500">
        <v>0</v>
      </c>
      <c r="AT3500">
        <v>44498</v>
      </c>
      <c r="AU3500">
        <v>44526</v>
      </c>
      <c r="AV3500">
        <v>1</v>
      </c>
      <c r="AW3500">
        <v>1</v>
      </c>
      <c r="AX3500">
        <v>0</v>
      </c>
      <c r="AY3500">
        <v>2021</v>
      </c>
      <c r="AZ3500">
        <v>10</v>
      </c>
      <c r="BA3500">
        <v>30</v>
      </c>
      <c r="BB3500">
        <v>8</v>
      </c>
      <c r="BF3500">
        <v>2021</v>
      </c>
      <c r="BG3500" t="s">
        <v>73</v>
      </c>
      <c r="BH3500" t="s">
        <v>9822</v>
      </c>
      <c r="BI3500" t="s">
        <v>9789</v>
      </c>
      <c r="BJ3500" t="s">
        <v>9797</v>
      </c>
    </row>
    <row r="3501" spans="1:62" x14ac:dyDescent="0.35">
      <c r="A3501">
        <v>54626660</v>
      </c>
      <c r="B3501" t="s">
        <v>9070</v>
      </c>
      <c r="C3501" t="s">
        <v>369</v>
      </c>
      <c r="D3501" t="s">
        <v>579</v>
      </c>
      <c r="E3501" t="s">
        <v>9071</v>
      </c>
      <c r="F3501">
        <v>20080671</v>
      </c>
      <c r="G3501" t="s">
        <v>9071</v>
      </c>
      <c r="H3501">
        <v>3.6</v>
      </c>
      <c r="I3501" s="1">
        <v>44498</v>
      </c>
      <c r="J3501">
        <v>44528.999988425923</v>
      </c>
      <c r="L3501" t="s">
        <v>65</v>
      </c>
      <c r="M3501" t="s">
        <v>66</v>
      </c>
      <c r="N3501" t="s">
        <v>67</v>
      </c>
      <c r="O3501" t="s">
        <v>1415</v>
      </c>
      <c r="P3501" t="s">
        <v>9072</v>
      </c>
      <c r="Q3501" t="s">
        <v>70</v>
      </c>
      <c r="T3501" t="s">
        <v>9073</v>
      </c>
      <c r="U3501">
        <v>1</v>
      </c>
      <c r="V3501">
        <v>1</v>
      </c>
      <c r="W3501">
        <v>0</v>
      </c>
      <c r="X3501">
        <v>1</v>
      </c>
      <c r="Y3501">
        <v>0</v>
      </c>
      <c r="Z3501">
        <v>0</v>
      </c>
      <c r="AA3501">
        <v>0</v>
      </c>
      <c r="AB3501">
        <v>0</v>
      </c>
      <c r="AC3501">
        <v>0</v>
      </c>
      <c r="AD3501">
        <v>0</v>
      </c>
      <c r="AE3501">
        <v>1</v>
      </c>
      <c r="AF3501">
        <v>0</v>
      </c>
      <c r="AG3501">
        <v>0</v>
      </c>
      <c r="AH3501">
        <v>1</v>
      </c>
      <c r="AI3501">
        <v>0</v>
      </c>
      <c r="AJ3501">
        <v>0</v>
      </c>
      <c r="AK3501">
        <v>0</v>
      </c>
      <c r="AL3501">
        <v>0</v>
      </c>
      <c r="AM3501">
        <v>0</v>
      </c>
      <c r="AN3501">
        <v>0</v>
      </c>
      <c r="AO3501">
        <v>0</v>
      </c>
      <c r="AP3501">
        <v>0</v>
      </c>
      <c r="AQ3501">
        <v>0</v>
      </c>
      <c r="AR3501">
        <v>0</v>
      </c>
      <c r="AS3501">
        <v>0</v>
      </c>
      <c r="AT3501">
        <v>44498</v>
      </c>
      <c r="AU3501">
        <v>44528</v>
      </c>
      <c r="AV3501">
        <v>0</v>
      </c>
      <c r="AW3501">
        <v>1</v>
      </c>
      <c r="AX3501">
        <v>0</v>
      </c>
      <c r="AY3501">
        <v>2021</v>
      </c>
      <c r="AZ3501">
        <v>10</v>
      </c>
      <c r="BA3501">
        <v>30</v>
      </c>
      <c r="BB3501">
        <v>5</v>
      </c>
      <c r="BF3501">
        <v>2021</v>
      </c>
      <c r="BG3501" t="s">
        <v>104</v>
      </c>
      <c r="BH3501" t="s">
        <v>9822</v>
      </c>
      <c r="BI3501" t="s">
        <v>9789</v>
      </c>
      <c r="BJ3501" t="s">
        <v>9797</v>
      </c>
    </row>
    <row r="3502" spans="1:62" x14ac:dyDescent="0.35">
      <c r="A3502">
        <v>54639370</v>
      </c>
      <c r="B3502" t="s">
        <v>6452</v>
      </c>
      <c r="C3502" t="s">
        <v>75</v>
      </c>
      <c r="D3502" t="s">
        <v>236</v>
      </c>
      <c r="E3502" t="s">
        <v>7732</v>
      </c>
      <c r="F3502">
        <v>51001811</v>
      </c>
      <c r="I3502" s="1">
        <v>44501</v>
      </c>
      <c r="J3502">
        <v>44531.999988425923</v>
      </c>
      <c r="L3502" t="s">
        <v>65</v>
      </c>
      <c r="M3502" t="s">
        <v>66</v>
      </c>
      <c r="N3502" t="s">
        <v>67</v>
      </c>
      <c r="O3502" t="s">
        <v>68</v>
      </c>
      <c r="P3502" t="s">
        <v>67</v>
      </c>
      <c r="Q3502" t="s">
        <v>70</v>
      </c>
      <c r="R3502" t="s">
        <v>7034</v>
      </c>
      <c r="T3502" t="s">
        <v>9074</v>
      </c>
      <c r="U3502">
        <v>0</v>
      </c>
      <c r="V3502">
        <v>1</v>
      </c>
      <c r="W3502">
        <v>0</v>
      </c>
      <c r="X3502">
        <v>1</v>
      </c>
      <c r="Y3502">
        <v>0</v>
      </c>
      <c r="Z3502">
        <v>0</v>
      </c>
      <c r="AA3502">
        <v>0</v>
      </c>
      <c r="AB3502">
        <v>0</v>
      </c>
      <c r="AC3502">
        <v>0</v>
      </c>
      <c r="AD3502">
        <v>0</v>
      </c>
      <c r="AE3502">
        <v>0</v>
      </c>
      <c r="AF3502">
        <v>1</v>
      </c>
      <c r="AG3502">
        <v>0</v>
      </c>
      <c r="AH3502">
        <v>0</v>
      </c>
      <c r="AI3502">
        <v>0</v>
      </c>
      <c r="AJ3502">
        <v>0</v>
      </c>
      <c r="AK3502">
        <v>0</v>
      </c>
      <c r="AL3502">
        <v>0</v>
      </c>
      <c r="AM3502">
        <v>0</v>
      </c>
      <c r="AN3502">
        <v>0</v>
      </c>
      <c r="AO3502">
        <v>0</v>
      </c>
      <c r="AP3502">
        <v>0</v>
      </c>
      <c r="AQ3502">
        <v>1</v>
      </c>
      <c r="AR3502">
        <v>0</v>
      </c>
      <c r="AS3502">
        <v>0</v>
      </c>
      <c r="AT3502">
        <v>44501</v>
      </c>
      <c r="AU3502">
        <v>44516</v>
      </c>
      <c r="AV3502">
        <v>0</v>
      </c>
      <c r="AW3502">
        <v>1</v>
      </c>
      <c r="AX3502">
        <v>0</v>
      </c>
      <c r="AY3502">
        <v>2021</v>
      </c>
      <c r="AZ3502">
        <v>11</v>
      </c>
      <c r="BA3502">
        <v>30</v>
      </c>
      <c r="BB3502">
        <v>4</v>
      </c>
      <c r="BC3502">
        <v>80000</v>
      </c>
      <c r="BD3502">
        <v>99999</v>
      </c>
      <c r="BE3502" t="s">
        <v>90</v>
      </c>
      <c r="BF3502">
        <v>2021</v>
      </c>
      <c r="BG3502" t="s">
        <v>104</v>
      </c>
      <c r="BH3502" t="s">
        <v>59</v>
      </c>
      <c r="BI3502" t="s">
        <v>9790</v>
      </c>
      <c r="BJ3502" t="s">
        <v>9794</v>
      </c>
    </row>
    <row r="3503" spans="1:62" x14ac:dyDescent="0.35">
      <c r="A3503">
        <v>54639541</v>
      </c>
      <c r="B3503" t="s">
        <v>9075</v>
      </c>
      <c r="C3503" t="s">
        <v>75</v>
      </c>
      <c r="D3503" t="s">
        <v>236</v>
      </c>
      <c r="E3503" t="s">
        <v>7732</v>
      </c>
      <c r="F3503">
        <v>51001811</v>
      </c>
      <c r="I3503" s="1">
        <v>44501</v>
      </c>
      <c r="J3503">
        <v>44531.999988425923</v>
      </c>
      <c r="L3503" t="s">
        <v>65</v>
      </c>
      <c r="M3503" t="s">
        <v>66</v>
      </c>
      <c r="N3503" t="s">
        <v>67</v>
      </c>
      <c r="O3503" t="s">
        <v>68</v>
      </c>
      <c r="P3503" t="s">
        <v>67</v>
      </c>
      <c r="Q3503" t="s">
        <v>70</v>
      </c>
      <c r="R3503" t="s">
        <v>4193</v>
      </c>
      <c r="T3503" t="s">
        <v>9076</v>
      </c>
      <c r="U3503">
        <v>0</v>
      </c>
      <c r="V3503">
        <v>1</v>
      </c>
      <c r="W3503">
        <v>0</v>
      </c>
      <c r="X3503">
        <v>1</v>
      </c>
      <c r="Y3503">
        <v>0</v>
      </c>
      <c r="Z3503">
        <v>0</v>
      </c>
      <c r="AA3503">
        <v>0</v>
      </c>
      <c r="AB3503">
        <v>0</v>
      </c>
      <c r="AC3503">
        <v>0</v>
      </c>
      <c r="AD3503">
        <v>0</v>
      </c>
      <c r="AE3503">
        <v>0</v>
      </c>
      <c r="AF3503">
        <v>1</v>
      </c>
      <c r="AG3503">
        <v>0</v>
      </c>
      <c r="AH3503">
        <v>0</v>
      </c>
      <c r="AI3503">
        <v>0</v>
      </c>
      <c r="AJ3503">
        <v>0</v>
      </c>
      <c r="AK3503">
        <v>0</v>
      </c>
      <c r="AL3503">
        <v>0</v>
      </c>
      <c r="AM3503">
        <v>0</v>
      </c>
      <c r="AN3503">
        <v>0</v>
      </c>
      <c r="AO3503">
        <v>0</v>
      </c>
      <c r="AP3503">
        <v>0</v>
      </c>
      <c r="AQ3503">
        <v>1</v>
      </c>
      <c r="AR3503">
        <v>0</v>
      </c>
      <c r="AS3503">
        <v>0</v>
      </c>
      <c r="AT3503">
        <v>44501</v>
      </c>
      <c r="AU3503">
        <v>44531</v>
      </c>
      <c r="AV3503">
        <v>0</v>
      </c>
      <c r="AW3503">
        <v>1</v>
      </c>
      <c r="AX3503">
        <v>0</v>
      </c>
      <c r="AY3503">
        <v>2021</v>
      </c>
      <c r="AZ3503">
        <v>11</v>
      </c>
      <c r="BA3503">
        <v>30</v>
      </c>
      <c r="BB3503">
        <v>4</v>
      </c>
      <c r="BC3503">
        <v>90000</v>
      </c>
      <c r="BD3503">
        <v>119999</v>
      </c>
      <c r="BE3503" t="s">
        <v>90</v>
      </c>
      <c r="BF3503">
        <v>2021</v>
      </c>
      <c r="BG3503" t="s">
        <v>104</v>
      </c>
      <c r="BH3503" t="s">
        <v>59</v>
      </c>
      <c r="BI3503" t="s">
        <v>9790</v>
      </c>
      <c r="BJ3503" t="s">
        <v>9794</v>
      </c>
    </row>
    <row r="3504" spans="1:62" x14ac:dyDescent="0.35">
      <c r="A3504">
        <v>54641074</v>
      </c>
      <c r="B3504" t="s">
        <v>116</v>
      </c>
      <c r="C3504" t="s">
        <v>61</v>
      </c>
      <c r="D3504" t="s">
        <v>125</v>
      </c>
      <c r="E3504" t="s">
        <v>3632</v>
      </c>
      <c r="F3504">
        <v>9163024</v>
      </c>
      <c r="G3504" t="s">
        <v>3632</v>
      </c>
      <c r="H3504">
        <v>2.4</v>
      </c>
      <c r="I3504" s="1">
        <v>44501</v>
      </c>
      <c r="J3504">
        <v>44531.999988425923</v>
      </c>
      <c r="L3504" t="s">
        <v>65</v>
      </c>
      <c r="M3504" t="s">
        <v>120</v>
      </c>
      <c r="N3504" t="s">
        <v>121</v>
      </c>
      <c r="O3504" t="s">
        <v>168</v>
      </c>
      <c r="P3504" t="s">
        <v>121</v>
      </c>
      <c r="Q3504" t="s">
        <v>70</v>
      </c>
      <c r="T3504" t="s">
        <v>9077</v>
      </c>
      <c r="U3504">
        <v>0</v>
      </c>
      <c r="V3504">
        <v>1</v>
      </c>
      <c r="W3504">
        <v>1</v>
      </c>
      <c r="X3504">
        <v>1</v>
      </c>
      <c r="Y3504">
        <v>0</v>
      </c>
      <c r="Z3504">
        <v>0</v>
      </c>
      <c r="AA3504">
        <v>0</v>
      </c>
      <c r="AB3504">
        <v>0</v>
      </c>
      <c r="AC3504">
        <v>0</v>
      </c>
      <c r="AD3504">
        <v>0</v>
      </c>
      <c r="AE3504">
        <v>1</v>
      </c>
      <c r="AF3504">
        <v>1</v>
      </c>
      <c r="AG3504">
        <v>0</v>
      </c>
      <c r="AH3504">
        <v>1</v>
      </c>
      <c r="AI3504">
        <v>0</v>
      </c>
      <c r="AJ3504">
        <v>0</v>
      </c>
      <c r="AK3504">
        <v>0</v>
      </c>
      <c r="AL3504">
        <v>0</v>
      </c>
      <c r="AM3504">
        <v>0</v>
      </c>
      <c r="AN3504">
        <v>0</v>
      </c>
      <c r="AO3504">
        <v>0</v>
      </c>
      <c r="AP3504">
        <v>0</v>
      </c>
      <c r="AQ3504">
        <v>1</v>
      </c>
      <c r="AR3504">
        <v>0</v>
      </c>
      <c r="AS3504">
        <v>0</v>
      </c>
      <c r="AT3504">
        <v>44501</v>
      </c>
      <c r="AU3504">
        <v>44531</v>
      </c>
      <c r="AV3504">
        <v>0</v>
      </c>
      <c r="AW3504">
        <v>1</v>
      </c>
      <c r="AX3504">
        <v>0</v>
      </c>
      <c r="AY3504">
        <v>2021</v>
      </c>
      <c r="AZ3504">
        <v>11</v>
      </c>
      <c r="BA3504">
        <v>30</v>
      </c>
      <c r="BB3504">
        <v>7</v>
      </c>
      <c r="BF3504">
        <v>2021</v>
      </c>
      <c r="BG3504" t="s">
        <v>104</v>
      </c>
      <c r="BH3504" t="s">
        <v>9822</v>
      </c>
      <c r="BI3504" t="s">
        <v>9790</v>
      </c>
      <c r="BJ3504" t="s">
        <v>9794</v>
      </c>
    </row>
    <row r="3505" spans="1:62" x14ac:dyDescent="0.35">
      <c r="A3505">
        <v>54641103</v>
      </c>
      <c r="B3505" t="s">
        <v>7382</v>
      </c>
      <c r="C3505" t="s">
        <v>75</v>
      </c>
      <c r="D3505" t="s">
        <v>236</v>
      </c>
      <c r="E3505" t="s">
        <v>3632</v>
      </c>
      <c r="F3505">
        <v>9163024</v>
      </c>
      <c r="G3505" t="s">
        <v>3632</v>
      </c>
      <c r="H3505">
        <v>2.4</v>
      </c>
      <c r="I3505" s="1">
        <v>44501</v>
      </c>
      <c r="J3505">
        <v>44561.999988425923</v>
      </c>
      <c r="L3505" t="s">
        <v>65</v>
      </c>
      <c r="M3505" t="s">
        <v>120</v>
      </c>
      <c r="N3505" t="s">
        <v>121</v>
      </c>
      <c r="O3505" t="s">
        <v>168</v>
      </c>
      <c r="P3505" t="s">
        <v>121</v>
      </c>
      <c r="Q3505" t="s">
        <v>70</v>
      </c>
      <c r="T3505" t="s">
        <v>9078</v>
      </c>
      <c r="U3505">
        <v>0</v>
      </c>
      <c r="V3505">
        <v>1</v>
      </c>
      <c r="W3505">
        <v>0</v>
      </c>
      <c r="X3505">
        <v>1</v>
      </c>
      <c r="Y3505">
        <v>0</v>
      </c>
      <c r="Z3505">
        <v>0</v>
      </c>
      <c r="AA3505">
        <v>0</v>
      </c>
      <c r="AB3505">
        <v>0</v>
      </c>
      <c r="AC3505">
        <v>0</v>
      </c>
      <c r="AD3505">
        <v>0</v>
      </c>
      <c r="AE3505">
        <v>0</v>
      </c>
      <c r="AF3505">
        <v>1</v>
      </c>
      <c r="AG3505">
        <v>0</v>
      </c>
      <c r="AH3505">
        <v>0</v>
      </c>
      <c r="AI3505">
        <v>0</v>
      </c>
      <c r="AJ3505">
        <v>0</v>
      </c>
      <c r="AK3505">
        <v>0</v>
      </c>
      <c r="AL3505">
        <v>0</v>
      </c>
      <c r="AM3505">
        <v>0</v>
      </c>
      <c r="AN3505">
        <v>0</v>
      </c>
      <c r="AO3505">
        <v>0</v>
      </c>
      <c r="AP3505">
        <v>0</v>
      </c>
      <c r="AQ3505">
        <v>1</v>
      </c>
      <c r="AR3505">
        <v>0</v>
      </c>
      <c r="AS3505">
        <v>0</v>
      </c>
      <c r="AT3505">
        <v>44501</v>
      </c>
      <c r="AU3505">
        <v>44561</v>
      </c>
      <c r="AV3505">
        <v>0</v>
      </c>
      <c r="AW3505">
        <v>1</v>
      </c>
      <c r="AX3505">
        <v>0</v>
      </c>
      <c r="AY3505">
        <v>2021</v>
      </c>
      <c r="AZ3505">
        <v>11</v>
      </c>
      <c r="BA3505">
        <v>60</v>
      </c>
      <c r="BB3505">
        <v>4</v>
      </c>
      <c r="BF3505">
        <v>2021</v>
      </c>
      <c r="BG3505" t="s">
        <v>104</v>
      </c>
      <c r="BH3505" t="s">
        <v>9822</v>
      </c>
      <c r="BI3505" t="s">
        <v>9790</v>
      </c>
      <c r="BJ3505" t="s">
        <v>9794</v>
      </c>
    </row>
    <row r="3506" spans="1:62" x14ac:dyDescent="0.35">
      <c r="A3506">
        <v>54648599</v>
      </c>
      <c r="B3506" t="s">
        <v>2122</v>
      </c>
      <c r="C3506" t="s">
        <v>75</v>
      </c>
      <c r="D3506" t="s">
        <v>193</v>
      </c>
      <c r="E3506" t="s">
        <v>1128</v>
      </c>
      <c r="F3506">
        <v>600892</v>
      </c>
      <c r="G3506" t="s">
        <v>1129</v>
      </c>
      <c r="H3506">
        <v>3</v>
      </c>
      <c r="I3506" s="1">
        <v>44501</v>
      </c>
      <c r="J3506">
        <v>44531.999988425923</v>
      </c>
      <c r="L3506" t="s">
        <v>65</v>
      </c>
      <c r="M3506" t="s">
        <v>120</v>
      </c>
      <c r="N3506" t="s">
        <v>121</v>
      </c>
      <c r="O3506" t="s">
        <v>168</v>
      </c>
      <c r="P3506" t="s">
        <v>121</v>
      </c>
      <c r="Q3506" t="s">
        <v>70</v>
      </c>
      <c r="T3506" t="s">
        <v>9079</v>
      </c>
      <c r="U3506">
        <v>1</v>
      </c>
      <c r="V3506">
        <v>1</v>
      </c>
      <c r="W3506">
        <v>1</v>
      </c>
      <c r="X3506">
        <v>1</v>
      </c>
      <c r="Y3506">
        <v>0</v>
      </c>
      <c r="Z3506">
        <v>0</v>
      </c>
      <c r="AA3506">
        <v>0</v>
      </c>
      <c r="AB3506">
        <v>0</v>
      </c>
      <c r="AC3506">
        <v>0</v>
      </c>
      <c r="AD3506">
        <v>0</v>
      </c>
      <c r="AE3506">
        <v>1</v>
      </c>
      <c r="AF3506">
        <v>0</v>
      </c>
      <c r="AG3506">
        <v>0</v>
      </c>
      <c r="AH3506">
        <v>1</v>
      </c>
      <c r="AI3506">
        <v>0</v>
      </c>
      <c r="AJ3506">
        <v>0</v>
      </c>
      <c r="AK3506">
        <v>0</v>
      </c>
      <c r="AL3506">
        <v>0</v>
      </c>
      <c r="AM3506">
        <v>0</v>
      </c>
      <c r="AN3506">
        <v>0</v>
      </c>
      <c r="AO3506">
        <v>0</v>
      </c>
      <c r="AP3506">
        <v>0</v>
      </c>
      <c r="AQ3506">
        <v>0</v>
      </c>
      <c r="AR3506">
        <v>0</v>
      </c>
      <c r="AS3506">
        <v>0</v>
      </c>
      <c r="AT3506">
        <v>44501</v>
      </c>
      <c r="AU3506">
        <v>44518</v>
      </c>
      <c r="AV3506">
        <v>0</v>
      </c>
      <c r="AW3506">
        <v>1</v>
      </c>
      <c r="AX3506">
        <v>0</v>
      </c>
      <c r="AY3506">
        <v>2021</v>
      </c>
      <c r="AZ3506">
        <v>11</v>
      </c>
      <c r="BA3506">
        <v>30</v>
      </c>
      <c r="BB3506">
        <v>6</v>
      </c>
      <c r="BF3506">
        <v>2021</v>
      </c>
      <c r="BG3506" t="s">
        <v>104</v>
      </c>
      <c r="BH3506" t="s">
        <v>9822</v>
      </c>
      <c r="BI3506" t="s">
        <v>9790</v>
      </c>
      <c r="BJ3506" t="s">
        <v>9794</v>
      </c>
    </row>
    <row r="3507" spans="1:62" x14ac:dyDescent="0.35">
      <c r="A3507">
        <v>54648992</v>
      </c>
      <c r="B3507" t="s">
        <v>9080</v>
      </c>
      <c r="C3507" t="s">
        <v>75</v>
      </c>
      <c r="D3507" t="s">
        <v>159</v>
      </c>
      <c r="E3507" t="s">
        <v>3616</v>
      </c>
      <c r="F3507">
        <v>8513902</v>
      </c>
      <c r="G3507" t="s">
        <v>3616</v>
      </c>
      <c r="H3507">
        <v>3.6</v>
      </c>
      <c r="I3507" s="1">
        <v>44501</v>
      </c>
      <c r="J3507">
        <v>44531.999988425923</v>
      </c>
      <c r="L3507" t="s">
        <v>65</v>
      </c>
      <c r="M3507" t="s">
        <v>66</v>
      </c>
      <c r="N3507" t="s">
        <v>67</v>
      </c>
      <c r="O3507" t="s">
        <v>68</v>
      </c>
      <c r="P3507" t="s">
        <v>67</v>
      </c>
      <c r="Q3507" t="s">
        <v>70</v>
      </c>
      <c r="T3507" t="s">
        <v>9081</v>
      </c>
      <c r="U3507">
        <v>1</v>
      </c>
      <c r="V3507">
        <v>1</v>
      </c>
      <c r="W3507">
        <v>0</v>
      </c>
      <c r="X3507">
        <v>1</v>
      </c>
      <c r="Y3507">
        <v>0</v>
      </c>
      <c r="Z3507">
        <v>0</v>
      </c>
      <c r="AA3507">
        <v>0</v>
      </c>
      <c r="AB3507">
        <v>0</v>
      </c>
      <c r="AC3507">
        <v>0</v>
      </c>
      <c r="AD3507">
        <v>0</v>
      </c>
      <c r="AE3507">
        <v>1</v>
      </c>
      <c r="AF3507">
        <v>0</v>
      </c>
      <c r="AG3507">
        <v>0</v>
      </c>
      <c r="AH3507">
        <v>1</v>
      </c>
      <c r="AI3507">
        <v>0</v>
      </c>
      <c r="AJ3507">
        <v>0</v>
      </c>
      <c r="AK3507">
        <v>0</v>
      </c>
      <c r="AL3507">
        <v>0</v>
      </c>
      <c r="AM3507">
        <v>0</v>
      </c>
      <c r="AN3507">
        <v>0</v>
      </c>
      <c r="AO3507">
        <v>0</v>
      </c>
      <c r="AP3507">
        <v>0</v>
      </c>
      <c r="AQ3507">
        <v>0</v>
      </c>
      <c r="AR3507">
        <v>0</v>
      </c>
      <c r="AS3507">
        <v>0</v>
      </c>
      <c r="AT3507">
        <v>44501</v>
      </c>
      <c r="AU3507">
        <v>44531</v>
      </c>
      <c r="AV3507">
        <v>0</v>
      </c>
      <c r="AW3507">
        <v>1</v>
      </c>
      <c r="AX3507">
        <v>0</v>
      </c>
      <c r="AY3507">
        <v>2021</v>
      </c>
      <c r="AZ3507">
        <v>11</v>
      </c>
      <c r="BA3507">
        <v>30</v>
      </c>
      <c r="BB3507">
        <v>5</v>
      </c>
      <c r="BF3507">
        <v>2021</v>
      </c>
      <c r="BG3507" t="s">
        <v>104</v>
      </c>
      <c r="BH3507" t="s">
        <v>9822</v>
      </c>
      <c r="BI3507" t="s">
        <v>9790</v>
      </c>
      <c r="BJ3507" t="s">
        <v>9794</v>
      </c>
    </row>
    <row r="3508" spans="1:62" x14ac:dyDescent="0.35">
      <c r="A3508">
        <v>54648993</v>
      </c>
      <c r="B3508" t="s">
        <v>9080</v>
      </c>
      <c r="C3508" t="s">
        <v>176</v>
      </c>
      <c r="D3508" t="s">
        <v>379</v>
      </c>
      <c r="E3508" t="s">
        <v>3616</v>
      </c>
      <c r="F3508">
        <v>8513902</v>
      </c>
      <c r="G3508" t="s">
        <v>3616</v>
      </c>
      <c r="H3508">
        <v>3.6</v>
      </c>
      <c r="I3508" s="1">
        <v>44501</v>
      </c>
      <c r="J3508">
        <v>44531.999988425923</v>
      </c>
      <c r="L3508" t="s">
        <v>65</v>
      </c>
      <c r="M3508" t="s">
        <v>66</v>
      </c>
      <c r="N3508" t="s">
        <v>67</v>
      </c>
      <c r="O3508" t="s">
        <v>68</v>
      </c>
      <c r="P3508" t="s">
        <v>67</v>
      </c>
      <c r="Q3508" t="s">
        <v>70</v>
      </c>
      <c r="T3508" t="s">
        <v>9082</v>
      </c>
      <c r="U3508">
        <v>1</v>
      </c>
      <c r="V3508">
        <v>1</v>
      </c>
      <c r="W3508">
        <v>0</v>
      </c>
      <c r="X3508">
        <v>1</v>
      </c>
      <c r="Y3508">
        <v>0</v>
      </c>
      <c r="Z3508">
        <v>0</v>
      </c>
      <c r="AA3508">
        <v>0</v>
      </c>
      <c r="AB3508">
        <v>0</v>
      </c>
      <c r="AC3508">
        <v>0</v>
      </c>
      <c r="AD3508">
        <v>0</v>
      </c>
      <c r="AE3508">
        <v>1</v>
      </c>
      <c r="AF3508">
        <v>0</v>
      </c>
      <c r="AG3508">
        <v>0</v>
      </c>
      <c r="AH3508">
        <v>1</v>
      </c>
      <c r="AI3508">
        <v>0</v>
      </c>
      <c r="AJ3508">
        <v>0</v>
      </c>
      <c r="AK3508">
        <v>0</v>
      </c>
      <c r="AL3508">
        <v>0</v>
      </c>
      <c r="AM3508">
        <v>0</v>
      </c>
      <c r="AN3508">
        <v>0</v>
      </c>
      <c r="AO3508">
        <v>0</v>
      </c>
      <c r="AP3508">
        <v>0</v>
      </c>
      <c r="AQ3508">
        <v>0</v>
      </c>
      <c r="AR3508">
        <v>0</v>
      </c>
      <c r="AS3508">
        <v>0</v>
      </c>
      <c r="AT3508">
        <v>44501</v>
      </c>
      <c r="AU3508">
        <v>44531</v>
      </c>
      <c r="AV3508">
        <v>0</v>
      </c>
      <c r="AW3508">
        <v>1</v>
      </c>
      <c r="AX3508">
        <v>1</v>
      </c>
      <c r="AY3508">
        <v>2021</v>
      </c>
      <c r="AZ3508">
        <v>11</v>
      </c>
      <c r="BA3508">
        <v>30</v>
      </c>
      <c r="BB3508">
        <v>5</v>
      </c>
      <c r="BF3508">
        <v>2021</v>
      </c>
      <c r="BG3508" t="s">
        <v>104</v>
      </c>
      <c r="BH3508" t="s">
        <v>9822</v>
      </c>
      <c r="BI3508" t="s">
        <v>9790</v>
      </c>
      <c r="BJ3508" t="s">
        <v>9794</v>
      </c>
    </row>
    <row r="3509" spans="1:62" x14ac:dyDescent="0.35">
      <c r="A3509">
        <v>54651454</v>
      </c>
      <c r="B3509" t="s">
        <v>9083</v>
      </c>
      <c r="C3509" t="s">
        <v>75</v>
      </c>
      <c r="D3509" t="s">
        <v>76</v>
      </c>
      <c r="E3509" t="s">
        <v>4633</v>
      </c>
      <c r="F3509">
        <v>25502044</v>
      </c>
      <c r="I3509" s="1">
        <v>44501</v>
      </c>
      <c r="J3509">
        <v>44531.999988425923</v>
      </c>
      <c r="L3509" t="s">
        <v>65</v>
      </c>
      <c r="M3509" t="s">
        <v>66</v>
      </c>
      <c r="N3509" t="s">
        <v>67</v>
      </c>
      <c r="O3509" t="s">
        <v>68</v>
      </c>
      <c r="P3509" t="s">
        <v>67</v>
      </c>
      <c r="Q3509" t="s">
        <v>70</v>
      </c>
      <c r="T3509" t="s">
        <v>9084</v>
      </c>
      <c r="U3509">
        <v>0</v>
      </c>
      <c r="V3509">
        <v>1</v>
      </c>
      <c r="W3509">
        <v>1</v>
      </c>
      <c r="X3509">
        <v>1</v>
      </c>
      <c r="Y3509">
        <v>0</v>
      </c>
      <c r="Z3509">
        <v>0</v>
      </c>
      <c r="AA3509">
        <v>0</v>
      </c>
      <c r="AB3509">
        <v>0</v>
      </c>
      <c r="AC3509">
        <v>0</v>
      </c>
      <c r="AD3509">
        <v>0</v>
      </c>
      <c r="AE3509">
        <v>1</v>
      </c>
      <c r="AF3509">
        <v>0</v>
      </c>
      <c r="AG3509">
        <v>0</v>
      </c>
      <c r="AH3509">
        <v>1</v>
      </c>
      <c r="AI3509">
        <v>0</v>
      </c>
      <c r="AJ3509">
        <v>0</v>
      </c>
      <c r="AK3509">
        <v>0</v>
      </c>
      <c r="AL3509">
        <v>0</v>
      </c>
      <c r="AM3509">
        <v>0</v>
      </c>
      <c r="AN3509">
        <v>0</v>
      </c>
      <c r="AO3509">
        <v>0</v>
      </c>
      <c r="AP3509">
        <v>0</v>
      </c>
      <c r="AQ3509">
        <v>0</v>
      </c>
      <c r="AR3509">
        <v>0</v>
      </c>
      <c r="AS3509">
        <v>0</v>
      </c>
      <c r="AT3509">
        <v>44501</v>
      </c>
      <c r="AU3509">
        <v>44529</v>
      </c>
      <c r="AV3509">
        <v>0</v>
      </c>
      <c r="AW3509">
        <v>1</v>
      </c>
      <c r="AX3509">
        <v>0</v>
      </c>
      <c r="AY3509">
        <v>2021</v>
      </c>
      <c r="AZ3509">
        <v>11</v>
      </c>
      <c r="BA3509">
        <v>30</v>
      </c>
      <c r="BB3509">
        <v>5</v>
      </c>
      <c r="BF3509">
        <v>2021</v>
      </c>
      <c r="BG3509" t="s">
        <v>104</v>
      </c>
      <c r="BH3509" t="s">
        <v>9822</v>
      </c>
      <c r="BI3509" t="s">
        <v>9790</v>
      </c>
      <c r="BJ3509" t="s">
        <v>9794</v>
      </c>
    </row>
    <row r="3510" spans="1:62" x14ac:dyDescent="0.35">
      <c r="A3510">
        <v>54651790</v>
      </c>
      <c r="B3510" t="s">
        <v>98</v>
      </c>
      <c r="C3510" t="s">
        <v>75</v>
      </c>
      <c r="D3510" t="s">
        <v>76</v>
      </c>
      <c r="E3510" t="s">
        <v>326</v>
      </c>
      <c r="F3510">
        <v>39090289</v>
      </c>
      <c r="I3510" s="1">
        <v>44501</v>
      </c>
      <c r="J3510">
        <v>44531.999988425923</v>
      </c>
      <c r="L3510" t="s">
        <v>65</v>
      </c>
      <c r="M3510" t="s">
        <v>152</v>
      </c>
      <c r="N3510" t="s">
        <v>153</v>
      </c>
      <c r="Q3510" t="s">
        <v>70</v>
      </c>
      <c r="T3510" t="s">
        <v>9085</v>
      </c>
      <c r="U3510">
        <v>1</v>
      </c>
      <c r="V3510">
        <v>1</v>
      </c>
      <c r="W3510">
        <v>1</v>
      </c>
      <c r="X3510">
        <v>1</v>
      </c>
      <c r="Y3510">
        <v>0</v>
      </c>
      <c r="Z3510">
        <v>0</v>
      </c>
      <c r="AA3510">
        <v>0</v>
      </c>
      <c r="AB3510">
        <v>0</v>
      </c>
      <c r="AC3510">
        <v>0</v>
      </c>
      <c r="AD3510">
        <v>0</v>
      </c>
      <c r="AE3510">
        <v>1</v>
      </c>
      <c r="AF3510">
        <v>1</v>
      </c>
      <c r="AG3510">
        <v>0</v>
      </c>
      <c r="AH3510">
        <v>1</v>
      </c>
      <c r="AI3510">
        <v>0</v>
      </c>
      <c r="AJ3510">
        <v>0</v>
      </c>
      <c r="AK3510">
        <v>0</v>
      </c>
      <c r="AL3510">
        <v>0</v>
      </c>
      <c r="AM3510">
        <v>0</v>
      </c>
      <c r="AN3510">
        <v>0</v>
      </c>
      <c r="AO3510">
        <v>0</v>
      </c>
      <c r="AP3510">
        <v>0</v>
      </c>
      <c r="AQ3510">
        <v>0</v>
      </c>
      <c r="AR3510">
        <v>0</v>
      </c>
      <c r="AS3510">
        <v>0</v>
      </c>
      <c r="AT3510">
        <v>44501</v>
      </c>
      <c r="AU3510">
        <v>44509</v>
      </c>
      <c r="AV3510">
        <v>1</v>
      </c>
      <c r="AW3510">
        <v>1</v>
      </c>
      <c r="AX3510">
        <v>0</v>
      </c>
      <c r="AY3510">
        <v>2021</v>
      </c>
      <c r="AZ3510">
        <v>11</v>
      </c>
      <c r="BA3510">
        <v>30</v>
      </c>
      <c r="BB3510">
        <v>7</v>
      </c>
      <c r="BF3510">
        <v>2021</v>
      </c>
      <c r="BG3510" t="s">
        <v>73</v>
      </c>
      <c r="BH3510" t="s">
        <v>9822</v>
      </c>
      <c r="BI3510" t="s">
        <v>9790</v>
      </c>
      <c r="BJ3510" t="s">
        <v>9794</v>
      </c>
    </row>
    <row r="3511" spans="1:62" x14ac:dyDescent="0.35">
      <c r="A3511">
        <v>54652325</v>
      </c>
      <c r="B3511" t="s">
        <v>8111</v>
      </c>
      <c r="C3511" t="s">
        <v>75</v>
      </c>
      <c r="D3511" t="s">
        <v>193</v>
      </c>
      <c r="E3511" t="s">
        <v>1128</v>
      </c>
      <c r="F3511">
        <v>600892</v>
      </c>
      <c r="G3511" t="s">
        <v>1129</v>
      </c>
      <c r="H3511">
        <v>3</v>
      </c>
      <c r="I3511" s="1">
        <v>44501</v>
      </c>
      <c r="J3511">
        <v>44531.999988425923</v>
      </c>
      <c r="L3511" t="s">
        <v>65</v>
      </c>
      <c r="M3511" t="s">
        <v>120</v>
      </c>
      <c r="N3511" t="s">
        <v>121</v>
      </c>
      <c r="O3511" t="s">
        <v>168</v>
      </c>
      <c r="P3511" t="s">
        <v>121</v>
      </c>
      <c r="Q3511" t="s">
        <v>70</v>
      </c>
      <c r="T3511" t="s">
        <v>9086</v>
      </c>
      <c r="U3511">
        <v>0</v>
      </c>
      <c r="V3511">
        <v>1</v>
      </c>
      <c r="W3511">
        <v>0</v>
      </c>
      <c r="X3511">
        <v>1</v>
      </c>
      <c r="Y3511">
        <v>0</v>
      </c>
      <c r="Z3511">
        <v>0</v>
      </c>
      <c r="AA3511">
        <v>0</v>
      </c>
      <c r="AB3511">
        <v>0</v>
      </c>
      <c r="AC3511">
        <v>0</v>
      </c>
      <c r="AD3511">
        <v>0</v>
      </c>
      <c r="AE3511">
        <v>1</v>
      </c>
      <c r="AF3511">
        <v>0</v>
      </c>
      <c r="AG3511">
        <v>0</v>
      </c>
      <c r="AH3511">
        <v>1</v>
      </c>
      <c r="AI3511">
        <v>0</v>
      </c>
      <c r="AJ3511">
        <v>0</v>
      </c>
      <c r="AK3511">
        <v>0</v>
      </c>
      <c r="AL3511">
        <v>0</v>
      </c>
      <c r="AM3511">
        <v>0</v>
      </c>
      <c r="AN3511">
        <v>0</v>
      </c>
      <c r="AO3511">
        <v>0</v>
      </c>
      <c r="AP3511">
        <v>0</v>
      </c>
      <c r="AQ3511">
        <v>0</v>
      </c>
      <c r="AR3511">
        <v>0</v>
      </c>
      <c r="AS3511">
        <v>0</v>
      </c>
      <c r="AT3511">
        <v>44501</v>
      </c>
      <c r="AU3511">
        <v>44525</v>
      </c>
      <c r="AV3511">
        <v>0</v>
      </c>
      <c r="AW3511">
        <v>1</v>
      </c>
      <c r="AX3511">
        <v>0</v>
      </c>
      <c r="AY3511">
        <v>2021</v>
      </c>
      <c r="AZ3511">
        <v>11</v>
      </c>
      <c r="BA3511">
        <v>30</v>
      </c>
      <c r="BB3511">
        <v>4</v>
      </c>
      <c r="BF3511">
        <v>2021</v>
      </c>
      <c r="BG3511" t="s">
        <v>104</v>
      </c>
      <c r="BH3511" t="s">
        <v>9822</v>
      </c>
      <c r="BI3511" t="s">
        <v>9790</v>
      </c>
      <c r="BJ3511" t="s">
        <v>9794</v>
      </c>
    </row>
    <row r="3512" spans="1:62" x14ac:dyDescent="0.35">
      <c r="A3512">
        <v>54664305</v>
      </c>
      <c r="B3512" t="s">
        <v>9087</v>
      </c>
      <c r="C3512" t="s">
        <v>61</v>
      </c>
      <c r="D3512" t="s">
        <v>125</v>
      </c>
      <c r="E3512" t="s">
        <v>337</v>
      </c>
      <c r="F3512">
        <v>38197469</v>
      </c>
      <c r="I3512" s="1">
        <v>44502</v>
      </c>
      <c r="J3512">
        <v>44532.999988425923</v>
      </c>
      <c r="L3512" t="s">
        <v>65</v>
      </c>
      <c r="M3512" t="s">
        <v>66</v>
      </c>
      <c r="N3512" t="s">
        <v>67</v>
      </c>
      <c r="O3512" t="s">
        <v>68</v>
      </c>
      <c r="P3512" t="s">
        <v>67</v>
      </c>
      <c r="Q3512" t="s">
        <v>70</v>
      </c>
      <c r="T3512" t="s">
        <v>9088</v>
      </c>
      <c r="U3512">
        <v>1</v>
      </c>
      <c r="V3512">
        <v>1</v>
      </c>
      <c r="W3512">
        <v>1</v>
      </c>
      <c r="X3512">
        <v>1</v>
      </c>
      <c r="Y3512">
        <v>0</v>
      </c>
      <c r="Z3512">
        <v>0</v>
      </c>
      <c r="AA3512">
        <v>0</v>
      </c>
      <c r="AB3512">
        <v>0</v>
      </c>
      <c r="AC3512">
        <v>0</v>
      </c>
      <c r="AD3512">
        <v>1</v>
      </c>
      <c r="AE3512">
        <v>1</v>
      </c>
      <c r="AF3512">
        <v>1</v>
      </c>
      <c r="AG3512">
        <v>0</v>
      </c>
      <c r="AH3512">
        <v>1</v>
      </c>
      <c r="AI3512">
        <v>0</v>
      </c>
      <c r="AJ3512">
        <v>0</v>
      </c>
      <c r="AK3512">
        <v>0</v>
      </c>
      <c r="AL3512">
        <v>0</v>
      </c>
      <c r="AM3512">
        <v>0</v>
      </c>
      <c r="AN3512">
        <v>0</v>
      </c>
      <c r="AO3512">
        <v>0</v>
      </c>
      <c r="AP3512">
        <v>1</v>
      </c>
      <c r="AQ3512">
        <v>0</v>
      </c>
      <c r="AR3512">
        <v>0</v>
      </c>
      <c r="AS3512">
        <v>0</v>
      </c>
      <c r="AT3512">
        <v>44502</v>
      </c>
      <c r="AU3512">
        <v>44523</v>
      </c>
      <c r="AV3512">
        <v>0</v>
      </c>
      <c r="AW3512">
        <v>1</v>
      </c>
      <c r="AX3512">
        <v>0</v>
      </c>
      <c r="AY3512">
        <v>2021</v>
      </c>
      <c r="AZ3512">
        <v>11</v>
      </c>
      <c r="BA3512">
        <v>30</v>
      </c>
      <c r="BB3512">
        <v>9</v>
      </c>
      <c r="BF3512">
        <v>2021</v>
      </c>
      <c r="BG3512" t="s">
        <v>104</v>
      </c>
      <c r="BH3512" t="s">
        <v>9822</v>
      </c>
      <c r="BI3512" t="s">
        <v>9790</v>
      </c>
      <c r="BJ3512" t="s">
        <v>9795</v>
      </c>
    </row>
    <row r="3513" spans="1:62" x14ac:dyDescent="0.35">
      <c r="A3513">
        <v>54671287</v>
      </c>
      <c r="B3513" t="s">
        <v>1589</v>
      </c>
      <c r="C3513" t="s">
        <v>61</v>
      </c>
      <c r="D3513" t="s">
        <v>125</v>
      </c>
      <c r="E3513" t="s">
        <v>2188</v>
      </c>
      <c r="F3513">
        <v>21350153</v>
      </c>
      <c r="G3513" t="s">
        <v>2188</v>
      </c>
      <c r="H3513">
        <v>3.5</v>
      </c>
      <c r="I3513" s="1">
        <v>44502</v>
      </c>
      <c r="J3513">
        <v>44532.999988425923</v>
      </c>
      <c r="L3513" t="s">
        <v>65</v>
      </c>
      <c r="M3513" t="s">
        <v>152</v>
      </c>
      <c r="N3513" t="s">
        <v>153</v>
      </c>
      <c r="O3513" t="s">
        <v>154</v>
      </c>
      <c r="P3513" t="s">
        <v>153</v>
      </c>
      <c r="Q3513" t="s">
        <v>70</v>
      </c>
      <c r="T3513" t="s">
        <v>9089</v>
      </c>
      <c r="U3513">
        <v>0</v>
      </c>
      <c r="V3513">
        <v>1</v>
      </c>
      <c r="W3513">
        <v>1</v>
      </c>
      <c r="X3513">
        <v>1</v>
      </c>
      <c r="Y3513">
        <v>0</v>
      </c>
      <c r="Z3513">
        <v>0</v>
      </c>
      <c r="AA3513">
        <v>0</v>
      </c>
      <c r="AB3513">
        <v>0</v>
      </c>
      <c r="AC3513">
        <v>0</v>
      </c>
      <c r="AD3513">
        <v>0</v>
      </c>
      <c r="AE3513">
        <v>1</v>
      </c>
      <c r="AF3513">
        <v>0</v>
      </c>
      <c r="AG3513">
        <v>0</v>
      </c>
      <c r="AH3513">
        <v>1</v>
      </c>
      <c r="AI3513">
        <v>0</v>
      </c>
      <c r="AJ3513">
        <v>0</v>
      </c>
      <c r="AK3513">
        <v>0</v>
      </c>
      <c r="AL3513">
        <v>0</v>
      </c>
      <c r="AM3513">
        <v>0</v>
      </c>
      <c r="AN3513">
        <v>0</v>
      </c>
      <c r="AO3513">
        <v>0</v>
      </c>
      <c r="AP3513">
        <v>0</v>
      </c>
      <c r="AQ3513">
        <v>0</v>
      </c>
      <c r="AR3513">
        <v>0</v>
      </c>
      <c r="AS3513">
        <v>0</v>
      </c>
      <c r="AT3513">
        <v>44502</v>
      </c>
      <c r="AU3513">
        <v>44516</v>
      </c>
      <c r="AV3513">
        <v>0</v>
      </c>
      <c r="AW3513">
        <v>1</v>
      </c>
      <c r="AX3513">
        <v>0</v>
      </c>
      <c r="AY3513">
        <v>2021</v>
      </c>
      <c r="AZ3513">
        <v>11</v>
      </c>
      <c r="BA3513">
        <v>30</v>
      </c>
      <c r="BB3513">
        <v>5</v>
      </c>
      <c r="BF3513">
        <v>2021</v>
      </c>
      <c r="BG3513" t="s">
        <v>104</v>
      </c>
      <c r="BH3513" t="s">
        <v>9822</v>
      </c>
      <c r="BI3513" t="s">
        <v>9790</v>
      </c>
      <c r="BJ3513" t="s">
        <v>9795</v>
      </c>
    </row>
    <row r="3514" spans="1:62" x14ac:dyDescent="0.35">
      <c r="A3514">
        <v>54682022</v>
      </c>
      <c r="B3514" t="s">
        <v>98</v>
      </c>
      <c r="C3514" t="s">
        <v>61</v>
      </c>
      <c r="D3514" t="s">
        <v>125</v>
      </c>
      <c r="E3514" t="s">
        <v>3632</v>
      </c>
      <c r="F3514">
        <v>9163024</v>
      </c>
      <c r="G3514" t="s">
        <v>3632</v>
      </c>
      <c r="H3514">
        <v>2.4</v>
      </c>
      <c r="I3514" s="1">
        <v>44503</v>
      </c>
      <c r="J3514">
        <v>44533.999988425923</v>
      </c>
      <c r="L3514" t="s">
        <v>65</v>
      </c>
      <c r="M3514" t="s">
        <v>120</v>
      </c>
      <c r="N3514" t="s">
        <v>121</v>
      </c>
      <c r="O3514" t="s">
        <v>168</v>
      </c>
      <c r="P3514" t="s">
        <v>121</v>
      </c>
      <c r="Q3514" t="s">
        <v>70</v>
      </c>
      <c r="T3514" t="s">
        <v>9090</v>
      </c>
      <c r="U3514">
        <v>0</v>
      </c>
      <c r="V3514">
        <v>1</v>
      </c>
      <c r="W3514">
        <v>1</v>
      </c>
      <c r="X3514">
        <v>1</v>
      </c>
      <c r="Y3514">
        <v>0</v>
      </c>
      <c r="Z3514">
        <v>0</v>
      </c>
      <c r="AA3514">
        <v>0</v>
      </c>
      <c r="AB3514">
        <v>0</v>
      </c>
      <c r="AC3514">
        <v>0</v>
      </c>
      <c r="AD3514">
        <v>0</v>
      </c>
      <c r="AE3514">
        <v>1</v>
      </c>
      <c r="AF3514">
        <v>1</v>
      </c>
      <c r="AG3514">
        <v>0</v>
      </c>
      <c r="AH3514">
        <v>1</v>
      </c>
      <c r="AI3514">
        <v>0</v>
      </c>
      <c r="AJ3514">
        <v>0</v>
      </c>
      <c r="AK3514">
        <v>0</v>
      </c>
      <c r="AL3514">
        <v>0</v>
      </c>
      <c r="AM3514">
        <v>0</v>
      </c>
      <c r="AN3514">
        <v>0</v>
      </c>
      <c r="AO3514">
        <v>0</v>
      </c>
      <c r="AP3514">
        <v>0</v>
      </c>
      <c r="AQ3514">
        <v>1</v>
      </c>
      <c r="AR3514">
        <v>0</v>
      </c>
      <c r="AS3514">
        <v>0</v>
      </c>
      <c r="AT3514">
        <v>44503</v>
      </c>
      <c r="AU3514">
        <v>44533</v>
      </c>
      <c r="AV3514">
        <v>0</v>
      </c>
      <c r="AW3514">
        <v>1</v>
      </c>
      <c r="AX3514">
        <v>0</v>
      </c>
      <c r="AY3514">
        <v>2021</v>
      </c>
      <c r="AZ3514">
        <v>11</v>
      </c>
      <c r="BA3514">
        <v>30</v>
      </c>
      <c r="BB3514">
        <v>7</v>
      </c>
      <c r="BF3514">
        <v>2021</v>
      </c>
      <c r="BG3514" t="s">
        <v>104</v>
      </c>
      <c r="BH3514" t="s">
        <v>9822</v>
      </c>
      <c r="BI3514" t="s">
        <v>9790</v>
      </c>
      <c r="BJ3514" t="s">
        <v>9793</v>
      </c>
    </row>
    <row r="3515" spans="1:62" x14ac:dyDescent="0.35">
      <c r="A3515">
        <v>54682430</v>
      </c>
      <c r="B3515" t="s">
        <v>98</v>
      </c>
      <c r="C3515" t="s">
        <v>704</v>
      </c>
      <c r="D3515" t="s">
        <v>705</v>
      </c>
      <c r="E3515" t="s">
        <v>4750</v>
      </c>
      <c r="F3515">
        <v>21760843</v>
      </c>
      <c r="G3515" t="s">
        <v>4751</v>
      </c>
      <c r="H3515">
        <v>3.7</v>
      </c>
      <c r="I3515" s="1">
        <v>44503</v>
      </c>
      <c r="J3515">
        <v>44533.999988425923</v>
      </c>
      <c r="L3515" t="s">
        <v>65</v>
      </c>
      <c r="M3515" t="s">
        <v>66</v>
      </c>
      <c r="N3515" t="s">
        <v>67</v>
      </c>
      <c r="Q3515" t="s">
        <v>70</v>
      </c>
      <c r="T3515" t="s">
        <v>9091</v>
      </c>
      <c r="U3515">
        <v>1</v>
      </c>
      <c r="V3515">
        <v>1</v>
      </c>
      <c r="W3515">
        <v>1</v>
      </c>
      <c r="X3515">
        <v>1</v>
      </c>
      <c r="Y3515">
        <v>0</v>
      </c>
      <c r="Z3515">
        <v>0</v>
      </c>
      <c r="AA3515">
        <v>0</v>
      </c>
      <c r="AB3515">
        <v>0</v>
      </c>
      <c r="AC3515">
        <v>0</v>
      </c>
      <c r="AD3515">
        <v>0</v>
      </c>
      <c r="AE3515">
        <v>1</v>
      </c>
      <c r="AF3515">
        <v>0</v>
      </c>
      <c r="AG3515">
        <v>0</v>
      </c>
      <c r="AH3515">
        <v>1</v>
      </c>
      <c r="AI3515">
        <v>0</v>
      </c>
      <c r="AJ3515">
        <v>0</v>
      </c>
      <c r="AK3515">
        <v>0</v>
      </c>
      <c r="AL3515">
        <v>0</v>
      </c>
      <c r="AM3515">
        <v>0</v>
      </c>
      <c r="AN3515">
        <v>0</v>
      </c>
      <c r="AO3515">
        <v>0</v>
      </c>
      <c r="AP3515">
        <v>0</v>
      </c>
      <c r="AQ3515">
        <v>0</v>
      </c>
      <c r="AR3515">
        <v>0</v>
      </c>
      <c r="AS3515">
        <v>0</v>
      </c>
      <c r="AT3515">
        <v>44503</v>
      </c>
      <c r="AU3515">
        <v>44518</v>
      </c>
      <c r="AV3515">
        <v>0</v>
      </c>
      <c r="AW3515">
        <v>1</v>
      </c>
      <c r="AX3515">
        <v>0</v>
      </c>
      <c r="AY3515">
        <v>2021</v>
      </c>
      <c r="AZ3515">
        <v>11</v>
      </c>
      <c r="BA3515">
        <v>30</v>
      </c>
      <c r="BB3515">
        <v>6</v>
      </c>
      <c r="BF3515">
        <v>2021</v>
      </c>
      <c r="BG3515" t="s">
        <v>104</v>
      </c>
      <c r="BH3515" t="s">
        <v>9822</v>
      </c>
      <c r="BI3515" t="s">
        <v>9790</v>
      </c>
      <c r="BJ3515" t="s">
        <v>9793</v>
      </c>
    </row>
    <row r="3516" spans="1:62" x14ac:dyDescent="0.35">
      <c r="A3516">
        <v>54682432</v>
      </c>
      <c r="B3516" t="s">
        <v>116</v>
      </c>
      <c r="C3516" t="s">
        <v>704</v>
      </c>
      <c r="D3516" t="s">
        <v>76</v>
      </c>
      <c r="E3516" t="s">
        <v>4750</v>
      </c>
      <c r="F3516">
        <v>21760843</v>
      </c>
      <c r="G3516" t="s">
        <v>4751</v>
      </c>
      <c r="H3516">
        <v>3.7</v>
      </c>
      <c r="I3516" s="1">
        <v>44503</v>
      </c>
      <c r="J3516">
        <v>44533.999988425923</v>
      </c>
      <c r="L3516" t="s">
        <v>65</v>
      </c>
      <c r="M3516" t="s">
        <v>66</v>
      </c>
      <c r="N3516" t="s">
        <v>67</v>
      </c>
      <c r="Q3516" t="s">
        <v>70</v>
      </c>
      <c r="T3516" t="s">
        <v>9092</v>
      </c>
      <c r="U3516">
        <v>1</v>
      </c>
      <c r="V3516">
        <v>1</v>
      </c>
      <c r="W3516">
        <v>0</v>
      </c>
      <c r="X3516">
        <v>1</v>
      </c>
      <c r="Y3516">
        <v>0</v>
      </c>
      <c r="Z3516">
        <v>0</v>
      </c>
      <c r="AA3516">
        <v>0</v>
      </c>
      <c r="AB3516">
        <v>0</v>
      </c>
      <c r="AC3516">
        <v>0</v>
      </c>
      <c r="AD3516">
        <v>0</v>
      </c>
      <c r="AE3516">
        <v>1</v>
      </c>
      <c r="AF3516">
        <v>0</v>
      </c>
      <c r="AG3516">
        <v>0</v>
      </c>
      <c r="AH3516">
        <v>1</v>
      </c>
      <c r="AI3516">
        <v>0</v>
      </c>
      <c r="AJ3516">
        <v>0</v>
      </c>
      <c r="AK3516">
        <v>0</v>
      </c>
      <c r="AL3516">
        <v>0</v>
      </c>
      <c r="AM3516">
        <v>0</v>
      </c>
      <c r="AN3516">
        <v>0</v>
      </c>
      <c r="AO3516">
        <v>0</v>
      </c>
      <c r="AP3516">
        <v>0</v>
      </c>
      <c r="AQ3516">
        <v>0</v>
      </c>
      <c r="AR3516">
        <v>0</v>
      </c>
      <c r="AS3516">
        <v>0</v>
      </c>
      <c r="AT3516">
        <v>44503</v>
      </c>
      <c r="AU3516">
        <v>44519</v>
      </c>
      <c r="AV3516">
        <v>0</v>
      </c>
      <c r="AW3516">
        <v>1</v>
      </c>
      <c r="AX3516">
        <v>0</v>
      </c>
      <c r="AY3516">
        <v>2021</v>
      </c>
      <c r="AZ3516">
        <v>11</v>
      </c>
      <c r="BA3516">
        <v>30</v>
      </c>
      <c r="BB3516">
        <v>5</v>
      </c>
      <c r="BF3516">
        <v>2021</v>
      </c>
      <c r="BG3516" t="s">
        <v>104</v>
      </c>
      <c r="BH3516" t="s">
        <v>9822</v>
      </c>
      <c r="BI3516" t="s">
        <v>9790</v>
      </c>
      <c r="BJ3516" t="s">
        <v>9793</v>
      </c>
    </row>
    <row r="3517" spans="1:62" x14ac:dyDescent="0.35">
      <c r="A3517">
        <v>54692826</v>
      </c>
      <c r="B3517" t="s">
        <v>98</v>
      </c>
      <c r="C3517" t="s">
        <v>61</v>
      </c>
      <c r="D3517" t="s">
        <v>125</v>
      </c>
      <c r="E3517" t="s">
        <v>1418</v>
      </c>
      <c r="F3517">
        <v>27372708</v>
      </c>
      <c r="G3517" t="s">
        <v>1419</v>
      </c>
      <c r="H3517">
        <v>4.4000000000000004</v>
      </c>
      <c r="I3517" s="1">
        <v>44503</v>
      </c>
      <c r="J3517">
        <v>44533.999988425923</v>
      </c>
      <c r="L3517" t="s">
        <v>65</v>
      </c>
      <c r="M3517" t="s">
        <v>120</v>
      </c>
      <c r="N3517" t="s">
        <v>121</v>
      </c>
      <c r="O3517" t="s">
        <v>168</v>
      </c>
      <c r="P3517" t="s">
        <v>121</v>
      </c>
      <c r="Q3517" t="s">
        <v>70</v>
      </c>
      <c r="R3517" t="s">
        <v>9093</v>
      </c>
      <c r="T3517" t="s">
        <v>9094</v>
      </c>
      <c r="U3517">
        <v>0</v>
      </c>
      <c r="V3517">
        <v>1</v>
      </c>
      <c r="W3517">
        <v>1</v>
      </c>
      <c r="X3517">
        <v>1</v>
      </c>
      <c r="Y3517">
        <v>0</v>
      </c>
      <c r="Z3517">
        <v>0</v>
      </c>
      <c r="AA3517">
        <v>0</v>
      </c>
      <c r="AB3517">
        <v>0</v>
      </c>
      <c r="AC3517">
        <v>0</v>
      </c>
      <c r="AD3517">
        <v>0</v>
      </c>
      <c r="AE3517">
        <v>1</v>
      </c>
      <c r="AF3517">
        <v>0</v>
      </c>
      <c r="AG3517">
        <v>0</v>
      </c>
      <c r="AH3517">
        <v>1</v>
      </c>
      <c r="AI3517">
        <v>0</v>
      </c>
      <c r="AJ3517">
        <v>0</v>
      </c>
      <c r="AK3517">
        <v>0</v>
      </c>
      <c r="AL3517">
        <v>0</v>
      </c>
      <c r="AM3517">
        <v>0</v>
      </c>
      <c r="AN3517">
        <v>0</v>
      </c>
      <c r="AO3517">
        <v>0</v>
      </c>
      <c r="AP3517">
        <v>0</v>
      </c>
      <c r="AQ3517">
        <v>0</v>
      </c>
      <c r="AR3517">
        <v>0</v>
      </c>
      <c r="AS3517">
        <v>0</v>
      </c>
      <c r="AT3517">
        <v>44503</v>
      </c>
      <c r="AU3517">
        <v>44533</v>
      </c>
      <c r="AV3517">
        <v>0</v>
      </c>
      <c r="AW3517">
        <v>1</v>
      </c>
      <c r="AX3517">
        <v>0</v>
      </c>
      <c r="AY3517">
        <v>2021</v>
      </c>
      <c r="AZ3517">
        <v>11</v>
      </c>
      <c r="BA3517">
        <v>30</v>
      </c>
      <c r="BB3517">
        <v>5</v>
      </c>
      <c r="BF3517">
        <v>2021</v>
      </c>
      <c r="BG3517" t="s">
        <v>104</v>
      </c>
      <c r="BH3517" t="s">
        <v>59</v>
      </c>
      <c r="BI3517" t="s">
        <v>9790</v>
      </c>
      <c r="BJ3517" t="s">
        <v>9793</v>
      </c>
    </row>
    <row r="3518" spans="1:62" x14ac:dyDescent="0.35">
      <c r="A3518">
        <v>54693240</v>
      </c>
      <c r="B3518" t="s">
        <v>98</v>
      </c>
      <c r="C3518" t="s">
        <v>75</v>
      </c>
      <c r="D3518" t="s">
        <v>165</v>
      </c>
      <c r="E3518" t="s">
        <v>1413</v>
      </c>
      <c r="F3518">
        <v>34276930</v>
      </c>
      <c r="I3518" s="1">
        <v>44503</v>
      </c>
      <c r="J3518">
        <v>44533.999988425923</v>
      </c>
      <c r="L3518" t="s">
        <v>65</v>
      </c>
      <c r="M3518" t="s">
        <v>66</v>
      </c>
      <c r="N3518" t="s">
        <v>67</v>
      </c>
      <c r="O3518" t="s">
        <v>68</v>
      </c>
      <c r="P3518" t="s">
        <v>67</v>
      </c>
      <c r="Q3518" t="s">
        <v>70</v>
      </c>
      <c r="T3518" t="s">
        <v>9095</v>
      </c>
      <c r="U3518">
        <v>0</v>
      </c>
      <c r="V3518">
        <v>1</v>
      </c>
      <c r="W3518">
        <v>1</v>
      </c>
      <c r="X3518">
        <v>1</v>
      </c>
      <c r="Y3518">
        <v>0</v>
      </c>
      <c r="Z3518">
        <v>0</v>
      </c>
      <c r="AA3518">
        <v>0</v>
      </c>
      <c r="AB3518">
        <v>0</v>
      </c>
      <c r="AC3518">
        <v>0</v>
      </c>
      <c r="AD3518">
        <v>0</v>
      </c>
      <c r="AE3518">
        <v>1</v>
      </c>
      <c r="AF3518">
        <v>1</v>
      </c>
      <c r="AG3518">
        <v>0</v>
      </c>
      <c r="AH3518">
        <v>1</v>
      </c>
      <c r="AI3518">
        <v>0</v>
      </c>
      <c r="AJ3518">
        <v>0</v>
      </c>
      <c r="AK3518">
        <v>0</v>
      </c>
      <c r="AL3518">
        <v>0</v>
      </c>
      <c r="AM3518">
        <v>0</v>
      </c>
      <c r="AN3518">
        <v>0</v>
      </c>
      <c r="AO3518">
        <v>0</v>
      </c>
      <c r="AP3518">
        <v>0</v>
      </c>
      <c r="AQ3518">
        <v>0</v>
      </c>
      <c r="AR3518">
        <v>0</v>
      </c>
      <c r="AS3518">
        <v>0</v>
      </c>
      <c r="AT3518">
        <v>44503</v>
      </c>
      <c r="AU3518">
        <v>44531</v>
      </c>
      <c r="AV3518">
        <v>1</v>
      </c>
      <c r="AW3518">
        <v>1</v>
      </c>
      <c r="AX3518">
        <v>0</v>
      </c>
      <c r="AY3518">
        <v>2021</v>
      </c>
      <c r="AZ3518">
        <v>11</v>
      </c>
      <c r="BA3518">
        <v>30</v>
      </c>
      <c r="BB3518">
        <v>6</v>
      </c>
      <c r="BF3518">
        <v>2021</v>
      </c>
      <c r="BG3518" t="s">
        <v>73</v>
      </c>
      <c r="BH3518" t="s">
        <v>9822</v>
      </c>
      <c r="BI3518" t="s">
        <v>9790</v>
      </c>
      <c r="BJ3518" t="s">
        <v>9793</v>
      </c>
    </row>
    <row r="3519" spans="1:62" x14ac:dyDescent="0.35">
      <c r="A3519">
        <v>54694430</v>
      </c>
      <c r="B3519" t="s">
        <v>9096</v>
      </c>
      <c r="C3519" t="s">
        <v>61</v>
      </c>
      <c r="D3519" t="s">
        <v>125</v>
      </c>
      <c r="E3519" t="s">
        <v>607</v>
      </c>
      <c r="F3519">
        <v>25395658</v>
      </c>
      <c r="G3519" t="s">
        <v>608</v>
      </c>
      <c r="H3519">
        <v>3.8</v>
      </c>
      <c r="I3519" s="1">
        <v>44503</v>
      </c>
      <c r="J3519">
        <v>44533.999988425923</v>
      </c>
      <c r="L3519" t="s">
        <v>65</v>
      </c>
      <c r="M3519" t="s">
        <v>120</v>
      </c>
      <c r="N3519" t="s">
        <v>121</v>
      </c>
      <c r="Q3519" t="s">
        <v>70</v>
      </c>
      <c r="T3519" t="s">
        <v>9097</v>
      </c>
      <c r="U3519">
        <v>1</v>
      </c>
      <c r="V3519">
        <v>1</v>
      </c>
      <c r="W3519">
        <v>1</v>
      </c>
      <c r="X3519">
        <v>1</v>
      </c>
      <c r="Y3519">
        <v>0</v>
      </c>
      <c r="Z3519">
        <v>0</v>
      </c>
      <c r="AA3519">
        <v>0</v>
      </c>
      <c r="AB3519">
        <v>0</v>
      </c>
      <c r="AC3519">
        <v>0</v>
      </c>
      <c r="AD3519">
        <v>0</v>
      </c>
      <c r="AE3519">
        <v>1</v>
      </c>
      <c r="AF3519">
        <v>0</v>
      </c>
      <c r="AG3519">
        <v>0</v>
      </c>
      <c r="AH3519">
        <v>1</v>
      </c>
      <c r="AI3519">
        <v>0</v>
      </c>
      <c r="AJ3519">
        <v>0</v>
      </c>
      <c r="AK3519">
        <v>0</v>
      </c>
      <c r="AL3519">
        <v>0</v>
      </c>
      <c r="AM3519">
        <v>0</v>
      </c>
      <c r="AN3519">
        <v>0</v>
      </c>
      <c r="AO3519">
        <v>0</v>
      </c>
      <c r="AP3519">
        <v>1</v>
      </c>
      <c r="AQ3519">
        <v>0</v>
      </c>
      <c r="AR3519">
        <v>0</v>
      </c>
      <c r="AS3519">
        <v>0</v>
      </c>
      <c r="AT3519">
        <v>44503</v>
      </c>
      <c r="AU3519">
        <v>44533</v>
      </c>
      <c r="AV3519">
        <v>0</v>
      </c>
      <c r="AW3519">
        <v>1</v>
      </c>
      <c r="AX3519">
        <v>0</v>
      </c>
      <c r="AY3519">
        <v>2021</v>
      </c>
      <c r="AZ3519">
        <v>11</v>
      </c>
      <c r="BA3519">
        <v>30</v>
      </c>
      <c r="BB3519">
        <v>7</v>
      </c>
      <c r="BF3519">
        <v>2021</v>
      </c>
      <c r="BG3519" t="s">
        <v>104</v>
      </c>
      <c r="BH3519" t="s">
        <v>9822</v>
      </c>
      <c r="BI3519" t="s">
        <v>9790</v>
      </c>
      <c r="BJ3519" t="s">
        <v>9793</v>
      </c>
    </row>
    <row r="3520" spans="1:62" x14ac:dyDescent="0.35">
      <c r="A3520">
        <v>54699653</v>
      </c>
      <c r="B3520" t="s">
        <v>7048</v>
      </c>
      <c r="C3520" t="s">
        <v>75</v>
      </c>
      <c r="D3520" t="s">
        <v>165</v>
      </c>
      <c r="E3520" t="s">
        <v>7049</v>
      </c>
      <c r="F3520">
        <v>4992208</v>
      </c>
      <c r="I3520" s="1">
        <v>44504</v>
      </c>
      <c r="J3520">
        <v>44534.999988425923</v>
      </c>
      <c r="L3520" t="s">
        <v>65</v>
      </c>
      <c r="M3520" t="s">
        <v>120</v>
      </c>
      <c r="N3520" t="s">
        <v>121</v>
      </c>
      <c r="O3520" t="s">
        <v>168</v>
      </c>
      <c r="P3520" t="s">
        <v>121</v>
      </c>
      <c r="Q3520" t="s">
        <v>70</v>
      </c>
      <c r="T3520" t="s">
        <v>9098</v>
      </c>
      <c r="U3520">
        <v>1</v>
      </c>
      <c r="V3520">
        <v>1</v>
      </c>
      <c r="W3520">
        <v>1</v>
      </c>
      <c r="X3520">
        <v>1</v>
      </c>
      <c r="Y3520">
        <v>0</v>
      </c>
      <c r="Z3520">
        <v>0</v>
      </c>
      <c r="AA3520">
        <v>0</v>
      </c>
      <c r="AB3520">
        <v>0</v>
      </c>
      <c r="AC3520">
        <v>0</v>
      </c>
      <c r="AD3520">
        <v>0</v>
      </c>
      <c r="AE3520">
        <v>1</v>
      </c>
      <c r="AF3520">
        <v>0</v>
      </c>
      <c r="AG3520">
        <v>0</v>
      </c>
      <c r="AH3520">
        <v>1</v>
      </c>
      <c r="AI3520">
        <v>0</v>
      </c>
      <c r="AJ3520">
        <v>0</v>
      </c>
      <c r="AK3520">
        <v>0</v>
      </c>
      <c r="AL3520">
        <v>0</v>
      </c>
      <c r="AM3520">
        <v>0</v>
      </c>
      <c r="AN3520">
        <v>0</v>
      </c>
      <c r="AO3520">
        <v>0</v>
      </c>
      <c r="AP3520">
        <v>0</v>
      </c>
      <c r="AQ3520">
        <v>0</v>
      </c>
      <c r="AR3520">
        <v>0</v>
      </c>
      <c r="AS3520">
        <v>0</v>
      </c>
      <c r="AT3520">
        <v>44504</v>
      </c>
      <c r="AU3520">
        <v>44534</v>
      </c>
      <c r="AV3520">
        <v>0</v>
      </c>
      <c r="AW3520">
        <v>1</v>
      </c>
      <c r="AX3520">
        <v>0</v>
      </c>
      <c r="AY3520">
        <v>2021</v>
      </c>
      <c r="AZ3520">
        <v>11</v>
      </c>
      <c r="BA3520">
        <v>30</v>
      </c>
      <c r="BB3520">
        <v>6</v>
      </c>
      <c r="BF3520">
        <v>2021</v>
      </c>
      <c r="BG3520" t="s">
        <v>104</v>
      </c>
      <c r="BH3520" t="s">
        <v>9822</v>
      </c>
      <c r="BI3520" t="s">
        <v>9790</v>
      </c>
      <c r="BJ3520" t="s">
        <v>9796</v>
      </c>
    </row>
    <row r="3521" spans="1:62" x14ac:dyDescent="0.35">
      <c r="A3521">
        <v>54700051</v>
      </c>
      <c r="B3521" t="s">
        <v>98</v>
      </c>
      <c r="C3521" t="s">
        <v>75</v>
      </c>
      <c r="D3521" t="s">
        <v>85</v>
      </c>
      <c r="E3521" t="s">
        <v>495</v>
      </c>
      <c r="F3521">
        <v>45561455</v>
      </c>
      <c r="I3521" s="1">
        <v>44504</v>
      </c>
      <c r="J3521">
        <v>44534.423182870371</v>
      </c>
      <c r="L3521" t="s">
        <v>65</v>
      </c>
      <c r="M3521" t="s">
        <v>79</v>
      </c>
      <c r="N3521" t="s">
        <v>80</v>
      </c>
      <c r="P3521" t="s">
        <v>80</v>
      </c>
      <c r="Q3521" t="s">
        <v>102</v>
      </c>
      <c r="T3521" t="s">
        <v>9099</v>
      </c>
      <c r="U3521">
        <v>0</v>
      </c>
      <c r="V3521">
        <v>1</v>
      </c>
      <c r="W3521">
        <v>1</v>
      </c>
      <c r="X3521">
        <v>1</v>
      </c>
      <c r="Y3521">
        <v>0</v>
      </c>
      <c r="Z3521">
        <v>0</v>
      </c>
      <c r="AA3521">
        <v>0</v>
      </c>
      <c r="AB3521">
        <v>0</v>
      </c>
      <c r="AC3521">
        <v>0</v>
      </c>
      <c r="AD3521">
        <v>0</v>
      </c>
      <c r="AE3521">
        <v>1</v>
      </c>
      <c r="AF3521">
        <v>0</v>
      </c>
      <c r="AG3521">
        <v>0</v>
      </c>
      <c r="AH3521">
        <v>1</v>
      </c>
      <c r="AI3521">
        <v>0</v>
      </c>
      <c r="AJ3521">
        <v>0</v>
      </c>
      <c r="AK3521">
        <v>0</v>
      </c>
      <c r="AL3521">
        <v>0</v>
      </c>
      <c r="AM3521">
        <v>0</v>
      </c>
      <c r="AN3521">
        <v>0</v>
      </c>
      <c r="AO3521">
        <v>0</v>
      </c>
      <c r="AP3521">
        <v>0</v>
      </c>
      <c r="AQ3521">
        <v>0</v>
      </c>
      <c r="AR3521">
        <v>0</v>
      </c>
      <c r="AS3521">
        <v>0</v>
      </c>
      <c r="AT3521">
        <v>44504</v>
      </c>
      <c r="AU3521">
        <v>44533</v>
      </c>
      <c r="AV3521">
        <v>1</v>
      </c>
      <c r="AW3521">
        <v>1</v>
      </c>
      <c r="AX3521">
        <v>0</v>
      </c>
      <c r="AY3521">
        <v>2021</v>
      </c>
      <c r="AZ3521">
        <v>11</v>
      </c>
      <c r="BA3521">
        <v>29</v>
      </c>
      <c r="BB3521">
        <v>5</v>
      </c>
      <c r="BF3521">
        <v>2021</v>
      </c>
      <c r="BG3521" t="s">
        <v>73</v>
      </c>
      <c r="BH3521" t="s">
        <v>9822</v>
      </c>
      <c r="BI3521" t="s">
        <v>9790</v>
      </c>
      <c r="BJ3521" t="s">
        <v>9796</v>
      </c>
    </row>
    <row r="3522" spans="1:62" x14ac:dyDescent="0.35">
      <c r="A3522">
        <v>54700599</v>
      </c>
      <c r="B3522" t="s">
        <v>9100</v>
      </c>
      <c r="C3522" t="s">
        <v>135</v>
      </c>
      <c r="D3522" t="s">
        <v>3998</v>
      </c>
      <c r="E3522" t="s">
        <v>9101</v>
      </c>
      <c r="F3522">
        <v>33537701</v>
      </c>
      <c r="G3522" t="s">
        <v>9102</v>
      </c>
      <c r="H3522">
        <v>3.3</v>
      </c>
      <c r="I3522" s="1">
        <v>44504</v>
      </c>
      <c r="J3522">
        <v>44532.999988425923</v>
      </c>
      <c r="L3522" t="s">
        <v>65</v>
      </c>
      <c r="M3522" t="s">
        <v>197</v>
      </c>
      <c r="N3522" t="s">
        <v>3437</v>
      </c>
      <c r="P3522" t="s">
        <v>9103</v>
      </c>
      <c r="Q3522" t="s">
        <v>102</v>
      </c>
      <c r="R3522" t="s">
        <v>9104</v>
      </c>
      <c r="T3522" t="s">
        <v>9105</v>
      </c>
      <c r="U3522">
        <v>0</v>
      </c>
      <c r="V3522">
        <v>1</v>
      </c>
      <c r="W3522">
        <v>0</v>
      </c>
      <c r="X3522">
        <v>0</v>
      </c>
      <c r="Y3522">
        <v>0</v>
      </c>
      <c r="Z3522">
        <v>0</v>
      </c>
      <c r="AA3522">
        <v>0</v>
      </c>
      <c r="AB3522">
        <v>0</v>
      </c>
      <c r="AC3522">
        <v>0</v>
      </c>
      <c r="AD3522">
        <v>0</v>
      </c>
      <c r="AE3522">
        <v>0</v>
      </c>
      <c r="AF3522">
        <v>0</v>
      </c>
      <c r="AG3522">
        <v>0</v>
      </c>
      <c r="AH3522">
        <v>0</v>
      </c>
      <c r="AI3522">
        <v>0</v>
      </c>
      <c r="AJ3522">
        <v>0</v>
      </c>
      <c r="AK3522">
        <v>0</v>
      </c>
      <c r="AL3522">
        <v>0</v>
      </c>
      <c r="AM3522">
        <v>0</v>
      </c>
      <c r="AN3522">
        <v>0</v>
      </c>
      <c r="AO3522">
        <v>0</v>
      </c>
      <c r="AP3522">
        <v>0</v>
      </c>
      <c r="AQ3522">
        <v>0</v>
      </c>
      <c r="AR3522">
        <v>0</v>
      </c>
      <c r="AS3522">
        <v>0</v>
      </c>
      <c r="AT3522">
        <v>44504</v>
      </c>
      <c r="AU3522">
        <v>44532</v>
      </c>
      <c r="AV3522">
        <v>0</v>
      </c>
      <c r="AW3522">
        <v>1</v>
      </c>
      <c r="AX3522">
        <v>0</v>
      </c>
      <c r="AY3522">
        <v>2021</v>
      </c>
      <c r="AZ3522">
        <v>11</v>
      </c>
      <c r="BA3522">
        <v>28</v>
      </c>
      <c r="BB3522">
        <v>1</v>
      </c>
      <c r="BC3522">
        <v>68350</v>
      </c>
      <c r="BD3522">
        <v>113201</v>
      </c>
      <c r="BE3522" t="s">
        <v>90</v>
      </c>
      <c r="BF3522">
        <v>2021</v>
      </c>
      <c r="BG3522" t="s">
        <v>104</v>
      </c>
      <c r="BH3522" t="s">
        <v>59</v>
      </c>
      <c r="BI3522" t="s">
        <v>9790</v>
      </c>
      <c r="BJ3522" t="s">
        <v>9796</v>
      </c>
    </row>
    <row r="3523" spans="1:62" x14ac:dyDescent="0.35">
      <c r="A3523">
        <v>54700600</v>
      </c>
      <c r="B3523" t="s">
        <v>9100</v>
      </c>
      <c r="C3523" t="s">
        <v>135</v>
      </c>
      <c r="D3523" t="s">
        <v>76</v>
      </c>
      <c r="E3523" t="s">
        <v>9101</v>
      </c>
      <c r="F3523">
        <v>33537701</v>
      </c>
      <c r="G3523" t="s">
        <v>9102</v>
      </c>
      <c r="I3523" s="1">
        <v>44504</v>
      </c>
      <c r="J3523">
        <v>44532.999988425923</v>
      </c>
      <c r="L3523" t="s">
        <v>65</v>
      </c>
      <c r="M3523" t="s">
        <v>197</v>
      </c>
      <c r="N3523" t="s">
        <v>3437</v>
      </c>
      <c r="P3523" t="s">
        <v>9103</v>
      </c>
      <c r="Q3523" t="s">
        <v>102</v>
      </c>
      <c r="R3523" t="s">
        <v>9104</v>
      </c>
      <c r="T3523" t="s">
        <v>9106</v>
      </c>
      <c r="U3523">
        <v>0</v>
      </c>
      <c r="V3523">
        <v>1</v>
      </c>
      <c r="W3523">
        <v>0</v>
      </c>
      <c r="X3523">
        <v>0</v>
      </c>
      <c r="Y3523">
        <v>0</v>
      </c>
      <c r="Z3523">
        <v>0</v>
      </c>
      <c r="AA3523">
        <v>0</v>
      </c>
      <c r="AB3523">
        <v>0</v>
      </c>
      <c r="AC3523">
        <v>0</v>
      </c>
      <c r="AD3523">
        <v>0</v>
      </c>
      <c r="AE3523">
        <v>0</v>
      </c>
      <c r="AF3523">
        <v>0</v>
      </c>
      <c r="AG3523">
        <v>0</v>
      </c>
      <c r="AH3523">
        <v>0</v>
      </c>
      <c r="AI3523">
        <v>0</v>
      </c>
      <c r="AJ3523">
        <v>0</v>
      </c>
      <c r="AK3523">
        <v>0</v>
      </c>
      <c r="AL3523">
        <v>0</v>
      </c>
      <c r="AM3523">
        <v>0</v>
      </c>
      <c r="AN3523">
        <v>0</v>
      </c>
      <c r="AO3523">
        <v>0</v>
      </c>
      <c r="AP3523">
        <v>0</v>
      </c>
      <c r="AQ3523">
        <v>0</v>
      </c>
      <c r="AR3523">
        <v>0</v>
      </c>
      <c r="AS3523">
        <v>0</v>
      </c>
      <c r="AT3523">
        <v>44504</v>
      </c>
      <c r="AU3523">
        <v>44532</v>
      </c>
      <c r="AV3523">
        <v>0</v>
      </c>
      <c r="AW3523">
        <v>1</v>
      </c>
      <c r="AX3523">
        <v>1</v>
      </c>
      <c r="AY3523">
        <v>2021</v>
      </c>
      <c r="AZ3523">
        <v>11</v>
      </c>
      <c r="BA3523">
        <v>28</v>
      </c>
      <c r="BB3523">
        <v>1</v>
      </c>
      <c r="BC3523">
        <v>68350</v>
      </c>
      <c r="BD3523">
        <v>113201</v>
      </c>
      <c r="BE3523" t="s">
        <v>90</v>
      </c>
      <c r="BF3523">
        <v>2021</v>
      </c>
      <c r="BG3523" t="s">
        <v>104</v>
      </c>
      <c r="BH3523" t="s">
        <v>59</v>
      </c>
      <c r="BI3523" t="s">
        <v>9790</v>
      </c>
      <c r="BJ3523" t="s">
        <v>9796</v>
      </c>
    </row>
    <row r="3524" spans="1:62" x14ac:dyDescent="0.35">
      <c r="A3524">
        <v>54700758</v>
      </c>
      <c r="B3524" t="s">
        <v>9100</v>
      </c>
      <c r="C3524" t="s">
        <v>135</v>
      </c>
      <c r="D3524" t="s">
        <v>3998</v>
      </c>
      <c r="E3524" t="s">
        <v>9101</v>
      </c>
      <c r="F3524">
        <v>33537701</v>
      </c>
      <c r="G3524" t="s">
        <v>9102</v>
      </c>
      <c r="H3524">
        <v>3.3</v>
      </c>
      <c r="I3524" s="1">
        <v>44504</v>
      </c>
      <c r="J3524">
        <v>44532.999988425923</v>
      </c>
      <c r="L3524" t="s">
        <v>65</v>
      </c>
      <c r="M3524" t="s">
        <v>197</v>
      </c>
      <c r="N3524" t="s">
        <v>198</v>
      </c>
      <c r="O3524" t="s">
        <v>168</v>
      </c>
      <c r="P3524" t="s">
        <v>198</v>
      </c>
      <c r="Q3524" t="s">
        <v>102</v>
      </c>
      <c r="R3524" t="s">
        <v>9104</v>
      </c>
      <c r="T3524" t="s">
        <v>9107</v>
      </c>
      <c r="U3524">
        <v>0</v>
      </c>
      <c r="V3524">
        <v>1</v>
      </c>
      <c r="W3524">
        <v>0</v>
      </c>
      <c r="X3524">
        <v>0</v>
      </c>
      <c r="Y3524">
        <v>0</v>
      </c>
      <c r="Z3524">
        <v>0</v>
      </c>
      <c r="AA3524">
        <v>0</v>
      </c>
      <c r="AB3524">
        <v>0</v>
      </c>
      <c r="AC3524">
        <v>0</v>
      </c>
      <c r="AD3524">
        <v>0</v>
      </c>
      <c r="AE3524">
        <v>0</v>
      </c>
      <c r="AF3524">
        <v>0</v>
      </c>
      <c r="AG3524">
        <v>0</v>
      </c>
      <c r="AH3524">
        <v>0</v>
      </c>
      <c r="AI3524">
        <v>0</v>
      </c>
      <c r="AJ3524">
        <v>0</v>
      </c>
      <c r="AK3524">
        <v>0</v>
      </c>
      <c r="AL3524">
        <v>0</v>
      </c>
      <c r="AM3524">
        <v>0</v>
      </c>
      <c r="AN3524">
        <v>0</v>
      </c>
      <c r="AO3524">
        <v>0</v>
      </c>
      <c r="AP3524">
        <v>0</v>
      </c>
      <c r="AQ3524">
        <v>0</v>
      </c>
      <c r="AR3524">
        <v>0</v>
      </c>
      <c r="AS3524">
        <v>0</v>
      </c>
      <c r="AT3524">
        <v>44504</v>
      </c>
      <c r="AU3524">
        <v>44532</v>
      </c>
      <c r="AV3524">
        <v>0</v>
      </c>
      <c r="AW3524">
        <v>1</v>
      </c>
      <c r="AX3524">
        <v>0</v>
      </c>
      <c r="AY3524">
        <v>2021</v>
      </c>
      <c r="AZ3524">
        <v>11</v>
      </c>
      <c r="BA3524">
        <v>28</v>
      </c>
      <c r="BB3524">
        <v>1</v>
      </c>
      <c r="BC3524">
        <v>68350</v>
      </c>
      <c r="BD3524">
        <v>113201</v>
      </c>
      <c r="BE3524" t="s">
        <v>90</v>
      </c>
      <c r="BF3524">
        <v>2021</v>
      </c>
      <c r="BG3524" t="s">
        <v>104</v>
      </c>
      <c r="BH3524" t="s">
        <v>59</v>
      </c>
      <c r="BI3524" t="s">
        <v>9790</v>
      </c>
      <c r="BJ3524" t="s">
        <v>9796</v>
      </c>
    </row>
    <row r="3525" spans="1:62" x14ac:dyDescent="0.35">
      <c r="A3525">
        <v>54700759</v>
      </c>
      <c r="B3525" t="s">
        <v>9100</v>
      </c>
      <c r="C3525" t="s">
        <v>135</v>
      </c>
      <c r="D3525" t="s">
        <v>76</v>
      </c>
      <c r="E3525" t="s">
        <v>9101</v>
      </c>
      <c r="F3525">
        <v>33537701</v>
      </c>
      <c r="G3525" t="s">
        <v>9102</v>
      </c>
      <c r="H3525">
        <v>3.3</v>
      </c>
      <c r="I3525" s="1">
        <v>44504</v>
      </c>
      <c r="J3525">
        <v>44532.999988425923</v>
      </c>
      <c r="L3525" t="s">
        <v>65</v>
      </c>
      <c r="M3525" t="s">
        <v>197</v>
      </c>
      <c r="N3525" t="s">
        <v>198</v>
      </c>
      <c r="O3525" t="s">
        <v>168</v>
      </c>
      <c r="P3525" t="s">
        <v>198</v>
      </c>
      <c r="Q3525" t="s">
        <v>102</v>
      </c>
      <c r="R3525" t="s">
        <v>9104</v>
      </c>
      <c r="T3525" t="s">
        <v>9108</v>
      </c>
      <c r="U3525">
        <v>0</v>
      </c>
      <c r="V3525">
        <v>1</v>
      </c>
      <c r="W3525">
        <v>0</v>
      </c>
      <c r="X3525">
        <v>0</v>
      </c>
      <c r="Y3525">
        <v>0</v>
      </c>
      <c r="Z3525">
        <v>0</v>
      </c>
      <c r="AA3525">
        <v>0</v>
      </c>
      <c r="AB3525">
        <v>0</v>
      </c>
      <c r="AC3525">
        <v>0</v>
      </c>
      <c r="AD3525">
        <v>0</v>
      </c>
      <c r="AE3525">
        <v>0</v>
      </c>
      <c r="AF3525">
        <v>0</v>
      </c>
      <c r="AG3525">
        <v>0</v>
      </c>
      <c r="AH3525">
        <v>0</v>
      </c>
      <c r="AI3525">
        <v>0</v>
      </c>
      <c r="AJ3525">
        <v>0</v>
      </c>
      <c r="AK3525">
        <v>0</v>
      </c>
      <c r="AL3525">
        <v>0</v>
      </c>
      <c r="AM3525">
        <v>0</v>
      </c>
      <c r="AN3525">
        <v>0</v>
      </c>
      <c r="AO3525">
        <v>0</v>
      </c>
      <c r="AP3525">
        <v>0</v>
      </c>
      <c r="AQ3525">
        <v>0</v>
      </c>
      <c r="AR3525">
        <v>0</v>
      </c>
      <c r="AS3525">
        <v>0</v>
      </c>
      <c r="AT3525">
        <v>44504</v>
      </c>
      <c r="AU3525">
        <v>44532</v>
      </c>
      <c r="AV3525">
        <v>0</v>
      </c>
      <c r="AW3525">
        <v>1</v>
      </c>
      <c r="AX3525">
        <v>1</v>
      </c>
      <c r="AY3525">
        <v>2021</v>
      </c>
      <c r="AZ3525">
        <v>11</v>
      </c>
      <c r="BA3525">
        <v>28</v>
      </c>
      <c r="BB3525">
        <v>1</v>
      </c>
      <c r="BC3525">
        <v>68350</v>
      </c>
      <c r="BD3525">
        <v>113201</v>
      </c>
      <c r="BE3525" t="s">
        <v>90</v>
      </c>
      <c r="BF3525">
        <v>2021</v>
      </c>
      <c r="BG3525" t="s">
        <v>104</v>
      </c>
      <c r="BH3525" t="s">
        <v>59</v>
      </c>
      <c r="BI3525" t="s">
        <v>9790</v>
      </c>
      <c r="BJ3525" t="s">
        <v>9796</v>
      </c>
    </row>
    <row r="3526" spans="1:62" x14ac:dyDescent="0.35">
      <c r="A3526">
        <v>54700832</v>
      </c>
      <c r="B3526" t="s">
        <v>9100</v>
      </c>
      <c r="C3526" t="s">
        <v>135</v>
      </c>
      <c r="D3526" t="s">
        <v>3998</v>
      </c>
      <c r="E3526" t="s">
        <v>9101</v>
      </c>
      <c r="F3526">
        <v>33537701</v>
      </c>
      <c r="G3526" t="s">
        <v>9102</v>
      </c>
      <c r="H3526">
        <v>3.3</v>
      </c>
      <c r="I3526" s="1">
        <v>44504</v>
      </c>
      <c r="J3526">
        <v>44532.999988425923</v>
      </c>
      <c r="L3526" t="s">
        <v>65</v>
      </c>
      <c r="M3526" t="s">
        <v>66</v>
      </c>
      <c r="N3526" t="s">
        <v>67</v>
      </c>
      <c r="O3526" t="s">
        <v>68</v>
      </c>
      <c r="P3526" t="s">
        <v>67</v>
      </c>
      <c r="Q3526" t="s">
        <v>102</v>
      </c>
      <c r="R3526" t="s">
        <v>9104</v>
      </c>
      <c r="T3526" t="s">
        <v>9109</v>
      </c>
      <c r="U3526">
        <v>0</v>
      </c>
      <c r="V3526">
        <v>1</v>
      </c>
      <c r="W3526">
        <v>0</v>
      </c>
      <c r="X3526">
        <v>0</v>
      </c>
      <c r="Y3526">
        <v>0</v>
      </c>
      <c r="Z3526">
        <v>0</v>
      </c>
      <c r="AA3526">
        <v>0</v>
      </c>
      <c r="AB3526">
        <v>0</v>
      </c>
      <c r="AC3526">
        <v>0</v>
      </c>
      <c r="AD3526">
        <v>0</v>
      </c>
      <c r="AE3526">
        <v>0</v>
      </c>
      <c r="AF3526">
        <v>0</v>
      </c>
      <c r="AG3526">
        <v>0</v>
      </c>
      <c r="AH3526">
        <v>0</v>
      </c>
      <c r="AI3526">
        <v>0</v>
      </c>
      <c r="AJ3526">
        <v>0</v>
      </c>
      <c r="AK3526">
        <v>0</v>
      </c>
      <c r="AL3526">
        <v>0</v>
      </c>
      <c r="AM3526">
        <v>0</v>
      </c>
      <c r="AN3526">
        <v>0</v>
      </c>
      <c r="AO3526">
        <v>0</v>
      </c>
      <c r="AP3526">
        <v>0</v>
      </c>
      <c r="AQ3526">
        <v>0</v>
      </c>
      <c r="AR3526">
        <v>0</v>
      </c>
      <c r="AS3526">
        <v>0</v>
      </c>
      <c r="AT3526">
        <v>44504</v>
      </c>
      <c r="AU3526">
        <v>44532</v>
      </c>
      <c r="AV3526">
        <v>0</v>
      </c>
      <c r="AW3526">
        <v>1</v>
      </c>
      <c r="AX3526">
        <v>0</v>
      </c>
      <c r="AY3526">
        <v>2021</v>
      </c>
      <c r="AZ3526">
        <v>11</v>
      </c>
      <c r="BA3526">
        <v>28</v>
      </c>
      <c r="BB3526">
        <v>1</v>
      </c>
      <c r="BC3526">
        <v>68350</v>
      </c>
      <c r="BD3526">
        <v>113201</v>
      </c>
      <c r="BE3526" t="s">
        <v>90</v>
      </c>
      <c r="BF3526">
        <v>2021</v>
      </c>
      <c r="BG3526" t="s">
        <v>104</v>
      </c>
      <c r="BH3526" t="s">
        <v>59</v>
      </c>
      <c r="BI3526" t="s">
        <v>9790</v>
      </c>
      <c r="BJ3526" t="s">
        <v>9796</v>
      </c>
    </row>
    <row r="3527" spans="1:62" x14ac:dyDescent="0.35">
      <c r="A3527">
        <v>54700833</v>
      </c>
      <c r="B3527" t="s">
        <v>9100</v>
      </c>
      <c r="C3527" t="s">
        <v>135</v>
      </c>
      <c r="D3527" t="s">
        <v>76</v>
      </c>
      <c r="E3527" t="s">
        <v>9101</v>
      </c>
      <c r="F3527">
        <v>33537701</v>
      </c>
      <c r="G3527" t="s">
        <v>9102</v>
      </c>
      <c r="I3527" s="1">
        <v>44504</v>
      </c>
      <c r="J3527">
        <v>44532.999988425923</v>
      </c>
      <c r="L3527" t="s">
        <v>65</v>
      </c>
      <c r="M3527" t="s">
        <v>66</v>
      </c>
      <c r="N3527" t="s">
        <v>67</v>
      </c>
      <c r="O3527" t="s">
        <v>68</v>
      </c>
      <c r="P3527" t="s">
        <v>67</v>
      </c>
      <c r="Q3527" t="s">
        <v>102</v>
      </c>
      <c r="R3527" t="s">
        <v>9104</v>
      </c>
      <c r="T3527" t="s">
        <v>9110</v>
      </c>
      <c r="U3527">
        <v>0</v>
      </c>
      <c r="V3527">
        <v>1</v>
      </c>
      <c r="W3527">
        <v>0</v>
      </c>
      <c r="X3527">
        <v>0</v>
      </c>
      <c r="Y3527">
        <v>0</v>
      </c>
      <c r="Z3527">
        <v>0</v>
      </c>
      <c r="AA3527">
        <v>0</v>
      </c>
      <c r="AB3527">
        <v>0</v>
      </c>
      <c r="AC3527">
        <v>0</v>
      </c>
      <c r="AD3527">
        <v>0</v>
      </c>
      <c r="AE3527">
        <v>0</v>
      </c>
      <c r="AF3527">
        <v>0</v>
      </c>
      <c r="AG3527">
        <v>0</v>
      </c>
      <c r="AH3527">
        <v>0</v>
      </c>
      <c r="AI3527">
        <v>0</v>
      </c>
      <c r="AJ3527">
        <v>0</v>
      </c>
      <c r="AK3527">
        <v>0</v>
      </c>
      <c r="AL3527">
        <v>0</v>
      </c>
      <c r="AM3527">
        <v>0</v>
      </c>
      <c r="AN3527">
        <v>0</v>
      </c>
      <c r="AO3527">
        <v>0</v>
      </c>
      <c r="AP3527">
        <v>0</v>
      </c>
      <c r="AQ3527">
        <v>0</v>
      </c>
      <c r="AR3527">
        <v>0</v>
      </c>
      <c r="AS3527">
        <v>0</v>
      </c>
      <c r="AT3527">
        <v>44504</v>
      </c>
      <c r="AU3527">
        <v>44532</v>
      </c>
      <c r="AV3527">
        <v>0</v>
      </c>
      <c r="AW3527">
        <v>1</v>
      </c>
      <c r="AX3527">
        <v>1</v>
      </c>
      <c r="AY3527">
        <v>2021</v>
      </c>
      <c r="AZ3527">
        <v>11</v>
      </c>
      <c r="BA3527">
        <v>28</v>
      </c>
      <c r="BB3527">
        <v>1</v>
      </c>
      <c r="BC3527">
        <v>68350</v>
      </c>
      <c r="BD3527">
        <v>113201</v>
      </c>
      <c r="BE3527" t="s">
        <v>90</v>
      </c>
      <c r="BF3527">
        <v>2021</v>
      </c>
      <c r="BG3527" t="s">
        <v>104</v>
      </c>
      <c r="BH3527" t="s">
        <v>59</v>
      </c>
      <c r="BI3527" t="s">
        <v>9790</v>
      </c>
      <c r="BJ3527" t="s">
        <v>9796</v>
      </c>
    </row>
    <row r="3528" spans="1:62" x14ac:dyDescent="0.35">
      <c r="A3528">
        <v>54700892</v>
      </c>
      <c r="B3528" t="s">
        <v>9100</v>
      </c>
      <c r="C3528" t="s">
        <v>135</v>
      </c>
      <c r="D3528" t="s">
        <v>3998</v>
      </c>
      <c r="E3528" t="s">
        <v>9101</v>
      </c>
      <c r="F3528">
        <v>33537701</v>
      </c>
      <c r="G3528" t="s">
        <v>9102</v>
      </c>
      <c r="H3528">
        <v>3.3</v>
      </c>
      <c r="I3528" s="1">
        <v>44504</v>
      </c>
      <c r="J3528">
        <v>44532.999988425923</v>
      </c>
      <c r="L3528" t="s">
        <v>65</v>
      </c>
      <c r="M3528" t="s">
        <v>120</v>
      </c>
      <c r="N3528" t="s">
        <v>121</v>
      </c>
      <c r="O3528" t="s">
        <v>168</v>
      </c>
      <c r="P3528" t="s">
        <v>121</v>
      </c>
      <c r="Q3528" t="s">
        <v>102</v>
      </c>
      <c r="R3528" t="s">
        <v>9104</v>
      </c>
      <c r="T3528" t="s">
        <v>9111</v>
      </c>
      <c r="U3528">
        <v>0</v>
      </c>
      <c r="V3528">
        <v>1</v>
      </c>
      <c r="W3528">
        <v>0</v>
      </c>
      <c r="X3528">
        <v>0</v>
      </c>
      <c r="Y3528">
        <v>0</v>
      </c>
      <c r="Z3528">
        <v>0</v>
      </c>
      <c r="AA3528">
        <v>0</v>
      </c>
      <c r="AB3528">
        <v>0</v>
      </c>
      <c r="AC3528">
        <v>0</v>
      </c>
      <c r="AD3528">
        <v>0</v>
      </c>
      <c r="AE3528">
        <v>0</v>
      </c>
      <c r="AF3528">
        <v>0</v>
      </c>
      <c r="AG3528">
        <v>0</v>
      </c>
      <c r="AH3528">
        <v>0</v>
      </c>
      <c r="AI3528">
        <v>0</v>
      </c>
      <c r="AJ3528">
        <v>0</v>
      </c>
      <c r="AK3528">
        <v>0</v>
      </c>
      <c r="AL3528">
        <v>0</v>
      </c>
      <c r="AM3528">
        <v>0</v>
      </c>
      <c r="AN3528">
        <v>0</v>
      </c>
      <c r="AO3528">
        <v>0</v>
      </c>
      <c r="AP3528">
        <v>0</v>
      </c>
      <c r="AQ3528">
        <v>0</v>
      </c>
      <c r="AR3528">
        <v>0</v>
      </c>
      <c r="AS3528">
        <v>0</v>
      </c>
      <c r="AT3528">
        <v>44504</v>
      </c>
      <c r="AU3528">
        <v>44532</v>
      </c>
      <c r="AV3528">
        <v>0</v>
      </c>
      <c r="AW3528">
        <v>1</v>
      </c>
      <c r="AX3528">
        <v>0</v>
      </c>
      <c r="AY3528">
        <v>2021</v>
      </c>
      <c r="AZ3528">
        <v>11</v>
      </c>
      <c r="BA3528">
        <v>28</v>
      </c>
      <c r="BB3528">
        <v>1</v>
      </c>
      <c r="BC3528">
        <v>68350</v>
      </c>
      <c r="BD3528">
        <v>113201</v>
      </c>
      <c r="BE3528" t="s">
        <v>90</v>
      </c>
      <c r="BF3528">
        <v>2021</v>
      </c>
      <c r="BG3528" t="s">
        <v>104</v>
      </c>
      <c r="BH3528" t="s">
        <v>59</v>
      </c>
      <c r="BI3528" t="s">
        <v>9790</v>
      </c>
      <c r="BJ3528" t="s">
        <v>9796</v>
      </c>
    </row>
    <row r="3529" spans="1:62" x14ac:dyDescent="0.35">
      <c r="A3529">
        <v>54700893</v>
      </c>
      <c r="B3529" t="s">
        <v>9100</v>
      </c>
      <c r="C3529" t="s">
        <v>135</v>
      </c>
      <c r="D3529" t="s">
        <v>76</v>
      </c>
      <c r="E3529" t="s">
        <v>9101</v>
      </c>
      <c r="F3529">
        <v>33537701</v>
      </c>
      <c r="G3529" t="s">
        <v>9102</v>
      </c>
      <c r="H3529">
        <v>3.3</v>
      </c>
      <c r="I3529" s="1">
        <v>44504</v>
      </c>
      <c r="J3529">
        <v>44532.999988425923</v>
      </c>
      <c r="L3529" t="s">
        <v>65</v>
      </c>
      <c r="M3529" t="s">
        <v>120</v>
      </c>
      <c r="N3529" t="s">
        <v>121</v>
      </c>
      <c r="O3529" t="s">
        <v>168</v>
      </c>
      <c r="P3529" t="s">
        <v>121</v>
      </c>
      <c r="Q3529" t="s">
        <v>102</v>
      </c>
      <c r="R3529" t="s">
        <v>9104</v>
      </c>
      <c r="T3529" t="s">
        <v>9112</v>
      </c>
      <c r="U3529">
        <v>0</v>
      </c>
      <c r="V3529">
        <v>1</v>
      </c>
      <c r="W3529">
        <v>0</v>
      </c>
      <c r="X3529">
        <v>0</v>
      </c>
      <c r="Y3529">
        <v>0</v>
      </c>
      <c r="Z3529">
        <v>0</v>
      </c>
      <c r="AA3529">
        <v>0</v>
      </c>
      <c r="AB3529">
        <v>0</v>
      </c>
      <c r="AC3529">
        <v>0</v>
      </c>
      <c r="AD3529">
        <v>0</v>
      </c>
      <c r="AE3529">
        <v>0</v>
      </c>
      <c r="AF3529">
        <v>0</v>
      </c>
      <c r="AG3529">
        <v>0</v>
      </c>
      <c r="AH3529">
        <v>0</v>
      </c>
      <c r="AI3529">
        <v>0</v>
      </c>
      <c r="AJ3529">
        <v>0</v>
      </c>
      <c r="AK3529">
        <v>0</v>
      </c>
      <c r="AL3529">
        <v>0</v>
      </c>
      <c r="AM3529">
        <v>0</v>
      </c>
      <c r="AN3529">
        <v>0</v>
      </c>
      <c r="AO3529">
        <v>0</v>
      </c>
      <c r="AP3529">
        <v>0</v>
      </c>
      <c r="AQ3529">
        <v>0</v>
      </c>
      <c r="AR3529">
        <v>0</v>
      </c>
      <c r="AS3529">
        <v>0</v>
      </c>
      <c r="AT3529">
        <v>44504</v>
      </c>
      <c r="AU3529">
        <v>44532</v>
      </c>
      <c r="AV3529">
        <v>0</v>
      </c>
      <c r="AW3529">
        <v>1</v>
      </c>
      <c r="AX3529">
        <v>1</v>
      </c>
      <c r="AY3529">
        <v>2021</v>
      </c>
      <c r="AZ3529">
        <v>11</v>
      </c>
      <c r="BA3529">
        <v>28</v>
      </c>
      <c r="BB3529">
        <v>1</v>
      </c>
      <c r="BC3529">
        <v>68350</v>
      </c>
      <c r="BD3529">
        <v>113201</v>
      </c>
      <c r="BE3529" t="s">
        <v>90</v>
      </c>
      <c r="BF3529">
        <v>2021</v>
      </c>
      <c r="BG3529" t="s">
        <v>104</v>
      </c>
      <c r="BH3529" t="s">
        <v>59</v>
      </c>
      <c r="BI3529" t="s">
        <v>9790</v>
      </c>
      <c r="BJ3529" t="s">
        <v>9796</v>
      </c>
    </row>
    <row r="3530" spans="1:62" x14ac:dyDescent="0.35">
      <c r="A3530">
        <v>54705128</v>
      </c>
      <c r="B3530" t="s">
        <v>98</v>
      </c>
      <c r="C3530" t="s">
        <v>61</v>
      </c>
      <c r="D3530" t="s">
        <v>125</v>
      </c>
      <c r="E3530" t="s">
        <v>4195</v>
      </c>
      <c r="F3530">
        <v>39061041</v>
      </c>
      <c r="I3530" s="1">
        <v>44504</v>
      </c>
      <c r="J3530">
        <v>44534.999988425923</v>
      </c>
      <c r="L3530" t="s">
        <v>65</v>
      </c>
      <c r="M3530" t="s">
        <v>66</v>
      </c>
      <c r="N3530" t="s">
        <v>67</v>
      </c>
      <c r="O3530" t="s">
        <v>68</v>
      </c>
      <c r="P3530" t="s">
        <v>67</v>
      </c>
      <c r="Q3530" t="s">
        <v>70</v>
      </c>
      <c r="T3530" t="s">
        <v>9113</v>
      </c>
      <c r="U3530">
        <v>0</v>
      </c>
      <c r="V3530">
        <v>1</v>
      </c>
      <c r="W3530">
        <v>1</v>
      </c>
      <c r="X3530">
        <v>1</v>
      </c>
      <c r="Y3530">
        <v>0</v>
      </c>
      <c r="Z3530">
        <v>0</v>
      </c>
      <c r="AA3530">
        <v>0</v>
      </c>
      <c r="AB3530">
        <v>0</v>
      </c>
      <c r="AC3530">
        <v>0</v>
      </c>
      <c r="AD3530">
        <v>0</v>
      </c>
      <c r="AE3530">
        <v>1</v>
      </c>
      <c r="AF3530">
        <v>1</v>
      </c>
      <c r="AG3530">
        <v>0</v>
      </c>
      <c r="AH3530">
        <v>1</v>
      </c>
      <c r="AI3530">
        <v>0</v>
      </c>
      <c r="AJ3530">
        <v>0</v>
      </c>
      <c r="AK3530">
        <v>0</v>
      </c>
      <c r="AL3530">
        <v>0</v>
      </c>
      <c r="AM3530">
        <v>0</v>
      </c>
      <c r="AN3530">
        <v>0</v>
      </c>
      <c r="AO3530">
        <v>0</v>
      </c>
      <c r="AP3530">
        <v>0</v>
      </c>
      <c r="AQ3530">
        <v>0</v>
      </c>
      <c r="AR3530">
        <v>0</v>
      </c>
      <c r="AS3530">
        <v>0</v>
      </c>
      <c r="AT3530">
        <v>44504</v>
      </c>
      <c r="AU3530">
        <v>44532</v>
      </c>
      <c r="AV3530">
        <v>0</v>
      </c>
      <c r="AW3530">
        <v>1</v>
      </c>
      <c r="AX3530">
        <v>0</v>
      </c>
      <c r="AY3530">
        <v>2021</v>
      </c>
      <c r="AZ3530">
        <v>11</v>
      </c>
      <c r="BA3530">
        <v>30</v>
      </c>
      <c r="BB3530">
        <v>6</v>
      </c>
      <c r="BF3530">
        <v>2021</v>
      </c>
      <c r="BG3530" t="s">
        <v>104</v>
      </c>
      <c r="BH3530" t="s">
        <v>9822</v>
      </c>
      <c r="BI3530" t="s">
        <v>9790</v>
      </c>
      <c r="BJ3530" t="s">
        <v>9796</v>
      </c>
    </row>
    <row r="3531" spans="1:62" x14ac:dyDescent="0.35">
      <c r="A3531">
        <v>54705604</v>
      </c>
      <c r="B3531" t="s">
        <v>9114</v>
      </c>
      <c r="C3531" t="s">
        <v>135</v>
      </c>
      <c r="D3531" t="s">
        <v>3998</v>
      </c>
      <c r="E3531" t="s">
        <v>130</v>
      </c>
      <c r="F3531">
        <v>20132157</v>
      </c>
      <c r="G3531" t="s">
        <v>131</v>
      </c>
      <c r="H3531">
        <v>3.8</v>
      </c>
      <c r="I3531" s="1">
        <v>44504</v>
      </c>
      <c r="J3531">
        <v>44534.999988425923</v>
      </c>
      <c r="L3531" t="s">
        <v>65</v>
      </c>
      <c r="M3531" t="s">
        <v>79</v>
      </c>
      <c r="N3531" t="s">
        <v>80</v>
      </c>
      <c r="P3531" t="s">
        <v>80</v>
      </c>
      <c r="Q3531" t="s">
        <v>70</v>
      </c>
      <c r="R3531" t="s">
        <v>9115</v>
      </c>
      <c r="T3531" t="s">
        <v>9116</v>
      </c>
      <c r="U3531">
        <v>0</v>
      </c>
      <c r="V3531">
        <v>1</v>
      </c>
      <c r="W3531">
        <v>0</v>
      </c>
      <c r="X3531">
        <v>0</v>
      </c>
      <c r="Y3531">
        <v>1</v>
      </c>
      <c r="Z3531">
        <v>0</v>
      </c>
      <c r="AA3531">
        <v>0</v>
      </c>
      <c r="AB3531">
        <v>0</v>
      </c>
      <c r="AC3531">
        <v>0</v>
      </c>
      <c r="AD3531">
        <v>0</v>
      </c>
      <c r="AE3531">
        <v>0</v>
      </c>
      <c r="AF3531">
        <v>0</v>
      </c>
      <c r="AG3531">
        <v>0</v>
      </c>
      <c r="AH3531">
        <v>1</v>
      </c>
      <c r="AI3531">
        <v>0</v>
      </c>
      <c r="AJ3531">
        <v>0</v>
      </c>
      <c r="AK3531">
        <v>0</v>
      </c>
      <c r="AL3531">
        <v>0</v>
      </c>
      <c r="AM3531">
        <v>0</v>
      </c>
      <c r="AN3531">
        <v>0</v>
      </c>
      <c r="AO3531">
        <v>0</v>
      </c>
      <c r="AP3531">
        <v>0</v>
      </c>
      <c r="AQ3531">
        <v>0</v>
      </c>
      <c r="AR3531">
        <v>0</v>
      </c>
      <c r="AS3531">
        <v>0</v>
      </c>
      <c r="AT3531">
        <v>44504</v>
      </c>
      <c r="AU3531">
        <v>44534</v>
      </c>
      <c r="AV3531">
        <v>0</v>
      </c>
      <c r="AW3531">
        <v>1</v>
      </c>
      <c r="AX3531">
        <v>0</v>
      </c>
      <c r="AY3531">
        <v>2021</v>
      </c>
      <c r="AZ3531">
        <v>11</v>
      </c>
      <c r="BA3531">
        <v>30</v>
      </c>
      <c r="BB3531">
        <v>3</v>
      </c>
      <c r="BC3531">
        <v>74775</v>
      </c>
      <c r="BD3531">
        <v>115428</v>
      </c>
      <c r="BE3531" t="s">
        <v>90</v>
      </c>
      <c r="BF3531">
        <v>2021</v>
      </c>
      <c r="BG3531" t="s">
        <v>104</v>
      </c>
      <c r="BH3531" t="s">
        <v>59</v>
      </c>
      <c r="BI3531" t="s">
        <v>9790</v>
      </c>
      <c r="BJ3531" t="s">
        <v>9796</v>
      </c>
    </row>
    <row r="3532" spans="1:62" x14ac:dyDescent="0.35">
      <c r="A3532">
        <v>54705605</v>
      </c>
      <c r="B3532" t="s">
        <v>9114</v>
      </c>
      <c r="C3532" t="s">
        <v>135</v>
      </c>
      <c r="D3532" t="s">
        <v>76</v>
      </c>
      <c r="E3532" t="s">
        <v>130</v>
      </c>
      <c r="F3532">
        <v>20132157</v>
      </c>
      <c r="G3532" t="s">
        <v>131</v>
      </c>
      <c r="H3532">
        <v>3.8</v>
      </c>
      <c r="I3532" s="1">
        <v>44504</v>
      </c>
      <c r="J3532">
        <v>44534.999988425923</v>
      </c>
      <c r="L3532" t="s">
        <v>65</v>
      </c>
      <c r="M3532" t="s">
        <v>79</v>
      </c>
      <c r="N3532" t="s">
        <v>80</v>
      </c>
      <c r="P3532" t="s">
        <v>80</v>
      </c>
      <c r="Q3532" t="s">
        <v>70</v>
      </c>
      <c r="R3532" t="s">
        <v>9115</v>
      </c>
      <c r="T3532" t="s">
        <v>9117</v>
      </c>
      <c r="U3532">
        <v>0</v>
      </c>
      <c r="V3532">
        <v>1</v>
      </c>
      <c r="W3532">
        <v>0</v>
      </c>
      <c r="X3532">
        <v>0</v>
      </c>
      <c r="Y3532">
        <v>1</v>
      </c>
      <c r="Z3532">
        <v>0</v>
      </c>
      <c r="AA3532">
        <v>0</v>
      </c>
      <c r="AB3532">
        <v>0</v>
      </c>
      <c r="AC3532">
        <v>0</v>
      </c>
      <c r="AD3532">
        <v>0</v>
      </c>
      <c r="AE3532">
        <v>0</v>
      </c>
      <c r="AF3532">
        <v>0</v>
      </c>
      <c r="AG3532">
        <v>0</v>
      </c>
      <c r="AH3532">
        <v>1</v>
      </c>
      <c r="AI3532">
        <v>0</v>
      </c>
      <c r="AJ3532">
        <v>0</v>
      </c>
      <c r="AK3532">
        <v>0</v>
      </c>
      <c r="AL3532">
        <v>0</v>
      </c>
      <c r="AM3532">
        <v>0</v>
      </c>
      <c r="AN3532">
        <v>0</v>
      </c>
      <c r="AO3532">
        <v>0</v>
      </c>
      <c r="AP3532">
        <v>0</v>
      </c>
      <c r="AQ3532">
        <v>0</v>
      </c>
      <c r="AR3532">
        <v>0</v>
      </c>
      <c r="AS3532">
        <v>0</v>
      </c>
      <c r="AT3532">
        <v>44504</v>
      </c>
      <c r="AU3532">
        <v>44534</v>
      </c>
      <c r="AV3532">
        <v>0</v>
      </c>
      <c r="AW3532">
        <v>1</v>
      </c>
      <c r="AX3532">
        <v>0</v>
      </c>
      <c r="AY3532">
        <v>2021</v>
      </c>
      <c r="AZ3532">
        <v>11</v>
      </c>
      <c r="BA3532">
        <v>30</v>
      </c>
      <c r="BB3532">
        <v>3</v>
      </c>
      <c r="BC3532">
        <v>74775</v>
      </c>
      <c r="BD3532">
        <v>115428</v>
      </c>
      <c r="BE3532" t="s">
        <v>90</v>
      </c>
      <c r="BF3532">
        <v>2021</v>
      </c>
      <c r="BG3532" t="s">
        <v>104</v>
      </c>
      <c r="BH3532" t="s">
        <v>59</v>
      </c>
      <c r="BI3532" t="s">
        <v>9790</v>
      </c>
      <c r="BJ3532" t="s">
        <v>9796</v>
      </c>
    </row>
    <row r="3533" spans="1:62" x14ac:dyDescent="0.35">
      <c r="A3533">
        <v>54707383</v>
      </c>
      <c r="B3533" t="s">
        <v>9118</v>
      </c>
      <c r="C3533" t="s">
        <v>75</v>
      </c>
      <c r="D3533" t="s">
        <v>165</v>
      </c>
      <c r="E3533" t="s">
        <v>8715</v>
      </c>
      <c r="F3533">
        <v>38549532</v>
      </c>
      <c r="I3533" s="1">
        <v>44504</v>
      </c>
      <c r="J3533">
        <v>44564.999988425923</v>
      </c>
      <c r="L3533" t="s">
        <v>65</v>
      </c>
      <c r="M3533" t="s">
        <v>66</v>
      </c>
      <c r="N3533" t="s">
        <v>67</v>
      </c>
      <c r="O3533" t="s">
        <v>68</v>
      </c>
      <c r="P3533" t="s">
        <v>8717</v>
      </c>
      <c r="Q3533" t="s">
        <v>70</v>
      </c>
      <c r="R3533" t="s">
        <v>9119</v>
      </c>
      <c r="T3533" t="s">
        <v>9120</v>
      </c>
      <c r="U3533">
        <v>0</v>
      </c>
      <c r="V3533">
        <v>1</v>
      </c>
      <c r="W3533">
        <v>0</v>
      </c>
      <c r="X3533">
        <v>1</v>
      </c>
      <c r="Y3533">
        <v>0</v>
      </c>
      <c r="Z3533">
        <v>0</v>
      </c>
      <c r="AA3533">
        <v>0</v>
      </c>
      <c r="AB3533">
        <v>0</v>
      </c>
      <c r="AC3533">
        <v>0</v>
      </c>
      <c r="AD3533">
        <v>1</v>
      </c>
      <c r="AE3533">
        <v>1</v>
      </c>
      <c r="AF3533">
        <v>1</v>
      </c>
      <c r="AG3533">
        <v>1</v>
      </c>
      <c r="AH3533">
        <v>1</v>
      </c>
      <c r="AI3533">
        <v>0</v>
      </c>
      <c r="AJ3533">
        <v>0</v>
      </c>
      <c r="AK3533">
        <v>0</v>
      </c>
      <c r="AL3533">
        <v>0</v>
      </c>
      <c r="AM3533">
        <v>0</v>
      </c>
      <c r="AN3533">
        <v>0</v>
      </c>
      <c r="AO3533">
        <v>0</v>
      </c>
      <c r="AP3533">
        <v>1</v>
      </c>
      <c r="AQ3533">
        <v>1</v>
      </c>
      <c r="AR3533">
        <v>0</v>
      </c>
      <c r="AS3533">
        <v>0</v>
      </c>
      <c r="AT3533">
        <v>44504</v>
      </c>
      <c r="AU3533">
        <v>44550</v>
      </c>
      <c r="AV3533">
        <v>0</v>
      </c>
      <c r="AW3533">
        <v>1</v>
      </c>
      <c r="AX3533">
        <v>0</v>
      </c>
      <c r="AY3533">
        <v>2021</v>
      </c>
      <c r="AZ3533">
        <v>11</v>
      </c>
      <c r="BA3533">
        <v>60</v>
      </c>
      <c r="BB3533">
        <v>9</v>
      </c>
      <c r="BC3533">
        <v>140000</v>
      </c>
      <c r="BD3533">
        <v>149999</v>
      </c>
      <c r="BE3533" t="s">
        <v>90</v>
      </c>
      <c r="BF3533">
        <v>2021</v>
      </c>
      <c r="BG3533" t="s">
        <v>104</v>
      </c>
      <c r="BH3533" t="s">
        <v>59</v>
      </c>
      <c r="BI3533" t="s">
        <v>9790</v>
      </c>
      <c r="BJ3533" t="s">
        <v>9796</v>
      </c>
    </row>
    <row r="3534" spans="1:62" x14ac:dyDescent="0.35">
      <c r="A3534">
        <v>54707944</v>
      </c>
      <c r="B3534" t="s">
        <v>9034</v>
      </c>
      <c r="C3534" t="s">
        <v>75</v>
      </c>
      <c r="D3534" t="s">
        <v>193</v>
      </c>
      <c r="E3534" t="s">
        <v>1418</v>
      </c>
      <c r="F3534">
        <v>27372708</v>
      </c>
      <c r="G3534" t="s">
        <v>1419</v>
      </c>
      <c r="H3534">
        <v>4.4000000000000004</v>
      </c>
      <c r="I3534" s="1">
        <v>44504</v>
      </c>
      <c r="J3534">
        <v>44534.999988425923</v>
      </c>
      <c r="L3534" t="s">
        <v>65</v>
      </c>
      <c r="M3534" t="s">
        <v>66</v>
      </c>
      <c r="N3534" t="s">
        <v>67</v>
      </c>
      <c r="O3534" t="s">
        <v>68</v>
      </c>
      <c r="P3534" t="s">
        <v>67</v>
      </c>
      <c r="Q3534" t="s">
        <v>70</v>
      </c>
      <c r="T3534" t="s">
        <v>9121</v>
      </c>
      <c r="U3534">
        <v>0</v>
      </c>
      <c r="V3534">
        <v>1</v>
      </c>
      <c r="W3534">
        <v>1</v>
      </c>
      <c r="X3534">
        <v>1</v>
      </c>
      <c r="Y3534">
        <v>0</v>
      </c>
      <c r="Z3534">
        <v>0</v>
      </c>
      <c r="AA3534">
        <v>0</v>
      </c>
      <c r="AB3534">
        <v>0</v>
      </c>
      <c r="AC3534">
        <v>0</v>
      </c>
      <c r="AD3534">
        <v>0</v>
      </c>
      <c r="AE3534">
        <v>1</v>
      </c>
      <c r="AF3534">
        <v>0</v>
      </c>
      <c r="AG3534">
        <v>0</v>
      </c>
      <c r="AH3534">
        <v>1</v>
      </c>
      <c r="AI3534">
        <v>0</v>
      </c>
      <c r="AJ3534">
        <v>0</v>
      </c>
      <c r="AK3534">
        <v>0</v>
      </c>
      <c r="AL3534">
        <v>0</v>
      </c>
      <c r="AM3534">
        <v>0</v>
      </c>
      <c r="AN3534">
        <v>0</v>
      </c>
      <c r="AO3534">
        <v>0</v>
      </c>
      <c r="AP3534">
        <v>0</v>
      </c>
      <c r="AQ3534">
        <v>0</v>
      </c>
      <c r="AR3534">
        <v>0</v>
      </c>
      <c r="AS3534">
        <v>0</v>
      </c>
      <c r="AT3534">
        <v>44504</v>
      </c>
      <c r="AU3534">
        <v>44533</v>
      </c>
      <c r="AV3534">
        <v>0</v>
      </c>
      <c r="AW3534">
        <v>1</v>
      </c>
      <c r="AX3534">
        <v>0</v>
      </c>
      <c r="AY3534">
        <v>2021</v>
      </c>
      <c r="AZ3534">
        <v>11</v>
      </c>
      <c r="BA3534">
        <v>30</v>
      </c>
      <c r="BB3534">
        <v>5</v>
      </c>
      <c r="BF3534">
        <v>2021</v>
      </c>
      <c r="BG3534" t="s">
        <v>104</v>
      </c>
      <c r="BH3534" t="s">
        <v>9822</v>
      </c>
      <c r="BI3534" t="s">
        <v>9790</v>
      </c>
      <c r="BJ3534" t="s">
        <v>9796</v>
      </c>
    </row>
    <row r="3535" spans="1:62" x14ac:dyDescent="0.35">
      <c r="A3535">
        <v>54710176</v>
      </c>
      <c r="B3535" t="s">
        <v>9122</v>
      </c>
      <c r="C3535" t="s">
        <v>142</v>
      </c>
      <c r="D3535" t="s">
        <v>143</v>
      </c>
      <c r="E3535" t="s">
        <v>6639</v>
      </c>
      <c r="F3535">
        <v>46648913</v>
      </c>
      <c r="I3535" s="1">
        <v>44504</v>
      </c>
      <c r="J3535">
        <v>44534.608217592591</v>
      </c>
      <c r="L3535" t="s">
        <v>65</v>
      </c>
      <c r="M3535" t="s">
        <v>79</v>
      </c>
      <c r="N3535" t="s">
        <v>80</v>
      </c>
      <c r="P3535" t="s">
        <v>8248</v>
      </c>
      <c r="Q3535" t="s">
        <v>102</v>
      </c>
      <c r="R3535" t="s">
        <v>9123</v>
      </c>
      <c r="T3535" t="s">
        <v>9124</v>
      </c>
      <c r="U3535">
        <v>1</v>
      </c>
      <c r="V3535">
        <v>1</v>
      </c>
      <c r="W3535">
        <v>0</v>
      </c>
      <c r="X3535">
        <v>1</v>
      </c>
      <c r="Y3535">
        <v>0</v>
      </c>
      <c r="Z3535">
        <v>0</v>
      </c>
      <c r="AA3535">
        <v>1</v>
      </c>
      <c r="AB3535">
        <v>0</v>
      </c>
      <c r="AC3535">
        <v>0</v>
      </c>
      <c r="AD3535">
        <v>0</v>
      </c>
      <c r="AE3535">
        <v>1</v>
      </c>
      <c r="AF3535">
        <v>0</v>
      </c>
      <c r="AG3535">
        <v>0</v>
      </c>
      <c r="AH3535">
        <v>1</v>
      </c>
      <c r="AI3535">
        <v>0</v>
      </c>
      <c r="AJ3535">
        <v>0</v>
      </c>
      <c r="AK3535">
        <v>0</v>
      </c>
      <c r="AL3535">
        <v>0</v>
      </c>
      <c r="AM3535">
        <v>0</v>
      </c>
      <c r="AN3535">
        <v>0</v>
      </c>
      <c r="AO3535">
        <v>0</v>
      </c>
      <c r="AP3535">
        <v>0</v>
      </c>
      <c r="AQ3535">
        <v>0</v>
      </c>
      <c r="AR3535">
        <v>0</v>
      </c>
      <c r="AS3535">
        <v>0</v>
      </c>
      <c r="AT3535">
        <v>44504</v>
      </c>
      <c r="AU3535">
        <v>44534</v>
      </c>
      <c r="AV3535">
        <v>1</v>
      </c>
      <c r="AW3535">
        <v>1</v>
      </c>
      <c r="AX3535">
        <v>0</v>
      </c>
      <c r="AY3535">
        <v>2021</v>
      </c>
      <c r="AZ3535">
        <v>11</v>
      </c>
      <c r="BA3535">
        <v>29</v>
      </c>
      <c r="BB3535">
        <v>6</v>
      </c>
      <c r="BF3535">
        <v>2021</v>
      </c>
      <c r="BG3535" t="s">
        <v>73</v>
      </c>
      <c r="BH3535" t="s">
        <v>59</v>
      </c>
      <c r="BI3535" t="s">
        <v>9790</v>
      </c>
      <c r="BJ3535" t="s">
        <v>9796</v>
      </c>
    </row>
    <row r="3536" spans="1:62" x14ac:dyDescent="0.35">
      <c r="A3536">
        <v>54710897</v>
      </c>
      <c r="B3536" t="s">
        <v>9125</v>
      </c>
      <c r="C3536" t="s">
        <v>75</v>
      </c>
      <c r="D3536" t="s">
        <v>236</v>
      </c>
      <c r="E3536" t="s">
        <v>7463</v>
      </c>
      <c r="F3536">
        <v>37529827</v>
      </c>
      <c r="I3536" s="1">
        <v>44504</v>
      </c>
      <c r="J3536">
        <v>44534.999988425923</v>
      </c>
      <c r="L3536" t="s">
        <v>65</v>
      </c>
      <c r="M3536" t="s">
        <v>519</v>
      </c>
      <c r="N3536" t="s">
        <v>520</v>
      </c>
      <c r="P3536" t="s">
        <v>8436</v>
      </c>
      <c r="Q3536" t="s">
        <v>70</v>
      </c>
      <c r="T3536" t="s">
        <v>9126</v>
      </c>
      <c r="U3536">
        <v>0</v>
      </c>
      <c r="V3536">
        <v>1</v>
      </c>
      <c r="W3536">
        <v>0</v>
      </c>
      <c r="X3536">
        <v>1</v>
      </c>
      <c r="Y3536">
        <v>0</v>
      </c>
      <c r="Z3536">
        <v>0</v>
      </c>
      <c r="AA3536">
        <v>0</v>
      </c>
      <c r="AB3536">
        <v>0</v>
      </c>
      <c r="AC3536">
        <v>0</v>
      </c>
      <c r="AD3536">
        <v>0</v>
      </c>
      <c r="AE3536">
        <v>1</v>
      </c>
      <c r="AF3536">
        <v>1</v>
      </c>
      <c r="AG3536">
        <v>1</v>
      </c>
      <c r="AH3536">
        <v>1</v>
      </c>
      <c r="AI3536">
        <v>0</v>
      </c>
      <c r="AJ3536">
        <v>0</v>
      </c>
      <c r="AK3536">
        <v>0</v>
      </c>
      <c r="AL3536">
        <v>0</v>
      </c>
      <c r="AM3536">
        <v>0</v>
      </c>
      <c r="AN3536">
        <v>0</v>
      </c>
      <c r="AO3536">
        <v>0</v>
      </c>
      <c r="AP3536">
        <v>0</v>
      </c>
      <c r="AQ3536">
        <v>0</v>
      </c>
      <c r="AR3536">
        <v>0</v>
      </c>
      <c r="AS3536">
        <v>0</v>
      </c>
      <c r="AT3536">
        <v>44504</v>
      </c>
      <c r="AU3536">
        <v>44534</v>
      </c>
      <c r="AV3536">
        <v>0</v>
      </c>
      <c r="AW3536">
        <v>1</v>
      </c>
      <c r="AX3536">
        <v>0</v>
      </c>
      <c r="AY3536">
        <v>2021</v>
      </c>
      <c r="AZ3536">
        <v>11</v>
      </c>
      <c r="BA3536">
        <v>30</v>
      </c>
      <c r="BB3536">
        <v>6</v>
      </c>
      <c r="BF3536">
        <v>2021</v>
      </c>
      <c r="BG3536" t="s">
        <v>104</v>
      </c>
      <c r="BH3536" t="s">
        <v>9822</v>
      </c>
      <c r="BI3536" t="s">
        <v>9790</v>
      </c>
      <c r="BJ3536" t="s">
        <v>9796</v>
      </c>
    </row>
    <row r="3537" spans="1:62" x14ac:dyDescent="0.35">
      <c r="A3537">
        <v>54712971</v>
      </c>
      <c r="B3537" t="s">
        <v>9127</v>
      </c>
      <c r="C3537" t="s">
        <v>192</v>
      </c>
      <c r="D3537" t="s">
        <v>107</v>
      </c>
      <c r="E3537" t="s">
        <v>9128</v>
      </c>
      <c r="F3537">
        <v>46284888</v>
      </c>
      <c r="G3537" t="s">
        <v>9128</v>
      </c>
      <c r="H3537">
        <v>4.7</v>
      </c>
      <c r="I3537" s="1">
        <v>44504</v>
      </c>
      <c r="J3537">
        <v>44534.999988425923</v>
      </c>
      <c r="L3537" t="s">
        <v>65</v>
      </c>
      <c r="M3537" t="s">
        <v>66</v>
      </c>
      <c r="N3537" t="s">
        <v>67</v>
      </c>
      <c r="O3537" t="s">
        <v>68</v>
      </c>
      <c r="P3537" t="s">
        <v>67</v>
      </c>
      <c r="Q3537" t="s">
        <v>70</v>
      </c>
      <c r="T3537" t="s">
        <v>9129</v>
      </c>
      <c r="U3537">
        <v>1</v>
      </c>
      <c r="V3537">
        <v>1</v>
      </c>
      <c r="W3537">
        <v>1</v>
      </c>
      <c r="X3537">
        <v>1</v>
      </c>
      <c r="Y3537">
        <v>0</v>
      </c>
      <c r="Z3537">
        <v>0</v>
      </c>
      <c r="AA3537">
        <v>0</v>
      </c>
      <c r="AB3537">
        <v>0</v>
      </c>
      <c r="AC3537">
        <v>0</v>
      </c>
      <c r="AD3537">
        <v>0</v>
      </c>
      <c r="AE3537">
        <v>1</v>
      </c>
      <c r="AF3537">
        <v>0</v>
      </c>
      <c r="AG3537">
        <v>0</v>
      </c>
      <c r="AH3537">
        <v>1</v>
      </c>
      <c r="AI3537">
        <v>0</v>
      </c>
      <c r="AJ3537">
        <v>0</v>
      </c>
      <c r="AK3537">
        <v>0</v>
      </c>
      <c r="AL3537">
        <v>0</v>
      </c>
      <c r="AM3537">
        <v>0</v>
      </c>
      <c r="AN3537">
        <v>0</v>
      </c>
      <c r="AO3537">
        <v>0</v>
      </c>
      <c r="AP3537">
        <v>0</v>
      </c>
      <c r="AQ3537">
        <v>0</v>
      </c>
      <c r="AR3537">
        <v>0</v>
      </c>
      <c r="AS3537">
        <v>0</v>
      </c>
      <c r="AT3537">
        <v>44517</v>
      </c>
      <c r="AU3537">
        <v>44534</v>
      </c>
      <c r="AV3537">
        <v>0</v>
      </c>
      <c r="AW3537">
        <v>1</v>
      </c>
      <c r="AX3537">
        <v>0</v>
      </c>
      <c r="AY3537">
        <v>2021</v>
      </c>
      <c r="AZ3537">
        <v>11</v>
      </c>
      <c r="BA3537">
        <v>30</v>
      </c>
      <c r="BB3537">
        <v>6</v>
      </c>
      <c r="BF3537">
        <v>2021</v>
      </c>
      <c r="BG3537" t="s">
        <v>104</v>
      </c>
      <c r="BH3537" t="s">
        <v>9822</v>
      </c>
      <c r="BI3537" t="s">
        <v>9790</v>
      </c>
      <c r="BJ3537" t="s">
        <v>9796</v>
      </c>
    </row>
    <row r="3538" spans="1:62" x14ac:dyDescent="0.35">
      <c r="A3538">
        <v>54714164</v>
      </c>
      <c r="B3538" t="s">
        <v>9130</v>
      </c>
      <c r="C3538" t="s">
        <v>75</v>
      </c>
      <c r="D3538" t="s">
        <v>117</v>
      </c>
      <c r="E3538" t="s">
        <v>9131</v>
      </c>
      <c r="F3538">
        <v>35658908</v>
      </c>
      <c r="I3538" s="1">
        <v>44504</v>
      </c>
      <c r="J3538">
        <v>44534.999988425923</v>
      </c>
      <c r="L3538" t="s">
        <v>65</v>
      </c>
      <c r="M3538" t="s">
        <v>66</v>
      </c>
      <c r="N3538" t="s">
        <v>67</v>
      </c>
      <c r="O3538" t="s">
        <v>101</v>
      </c>
      <c r="P3538" t="s">
        <v>8855</v>
      </c>
      <c r="Q3538" t="s">
        <v>70</v>
      </c>
      <c r="T3538" t="s">
        <v>9132</v>
      </c>
      <c r="U3538">
        <v>0</v>
      </c>
      <c r="V3538">
        <v>1</v>
      </c>
      <c r="W3538">
        <v>0</v>
      </c>
      <c r="X3538">
        <v>1</v>
      </c>
      <c r="Y3538">
        <v>0</v>
      </c>
      <c r="Z3538">
        <v>0</v>
      </c>
      <c r="AA3538">
        <v>0</v>
      </c>
      <c r="AB3538">
        <v>0</v>
      </c>
      <c r="AC3538">
        <v>0</v>
      </c>
      <c r="AD3538">
        <v>0</v>
      </c>
      <c r="AE3538">
        <v>1</v>
      </c>
      <c r="AF3538">
        <v>0</v>
      </c>
      <c r="AG3538">
        <v>0</v>
      </c>
      <c r="AH3538">
        <v>1</v>
      </c>
      <c r="AI3538">
        <v>0</v>
      </c>
      <c r="AJ3538">
        <v>0</v>
      </c>
      <c r="AK3538">
        <v>0</v>
      </c>
      <c r="AL3538">
        <v>0</v>
      </c>
      <c r="AM3538">
        <v>0</v>
      </c>
      <c r="AN3538">
        <v>0</v>
      </c>
      <c r="AO3538">
        <v>0</v>
      </c>
      <c r="AP3538">
        <v>0</v>
      </c>
      <c r="AQ3538">
        <v>0</v>
      </c>
      <c r="AR3538">
        <v>0</v>
      </c>
      <c r="AS3538">
        <v>0</v>
      </c>
      <c r="AT3538">
        <v>44504</v>
      </c>
      <c r="AU3538">
        <v>44534</v>
      </c>
      <c r="AV3538">
        <v>0</v>
      </c>
      <c r="AW3538">
        <v>1</v>
      </c>
      <c r="AX3538">
        <v>0</v>
      </c>
      <c r="AY3538">
        <v>2021</v>
      </c>
      <c r="AZ3538">
        <v>11</v>
      </c>
      <c r="BA3538">
        <v>30</v>
      </c>
      <c r="BB3538">
        <v>4</v>
      </c>
      <c r="BF3538">
        <v>2021</v>
      </c>
      <c r="BG3538" t="s">
        <v>104</v>
      </c>
      <c r="BH3538" t="s">
        <v>9822</v>
      </c>
      <c r="BI3538" t="s">
        <v>9790</v>
      </c>
      <c r="BJ3538" t="s">
        <v>9796</v>
      </c>
    </row>
    <row r="3539" spans="1:62" x14ac:dyDescent="0.35">
      <c r="A3539">
        <v>54718749</v>
      </c>
      <c r="B3539" t="s">
        <v>9133</v>
      </c>
      <c r="C3539" t="s">
        <v>75</v>
      </c>
      <c r="D3539" t="s">
        <v>165</v>
      </c>
      <c r="E3539" t="s">
        <v>429</v>
      </c>
      <c r="F3539">
        <v>21742758</v>
      </c>
      <c r="G3539" t="s">
        <v>430</v>
      </c>
      <c r="H3539">
        <v>3</v>
      </c>
      <c r="I3539" s="1">
        <v>44504</v>
      </c>
      <c r="J3539">
        <v>44534.999988425923</v>
      </c>
      <c r="L3539" t="s">
        <v>65</v>
      </c>
      <c r="M3539" t="s">
        <v>120</v>
      </c>
      <c r="N3539" t="s">
        <v>121</v>
      </c>
      <c r="O3539" t="s">
        <v>168</v>
      </c>
      <c r="P3539" t="s">
        <v>121</v>
      </c>
      <c r="Q3539" t="s">
        <v>70</v>
      </c>
      <c r="T3539" t="s">
        <v>9134</v>
      </c>
      <c r="U3539">
        <v>0</v>
      </c>
      <c r="V3539">
        <v>1</v>
      </c>
      <c r="W3539">
        <v>1</v>
      </c>
      <c r="X3539">
        <v>1</v>
      </c>
      <c r="Y3539">
        <v>0</v>
      </c>
      <c r="Z3539">
        <v>0</v>
      </c>
      <c r="AA3539">
        <v>0</v>
      </c>
      <c r="AB3539">
        <v>0</v>
      </c>
      <c r="AC3539">
        <v>0</v>
      </c>
      <c r="AD3539">
        <v>1</v>
      </c>
      <c r="AE3539">
        <v>1</v>
      </c>
      <c r="AF3539">
        <v>0</v>
      </c>
      <c r="AG3539">
        <v>0</v>
      </c>
      <c r="AH3539">
        <v>1</v>
      </c>
      <c r="AI3539">
        <v>0</v>
      </c>
      <c r="AJ3539">
        <v>0</v>
      </c>
      <c r="AK3539">
        <v>0</v>
      </c>
      <c r="AL3539">
        <v>0</v>
      </c>
      <c r="AM3539">
        <v>0</v>
      </c>
      <c r="AN3539">
        <v>0</v>
      </c>
      <c r="AO3539">
        <v>0</v>
      </c>
      <c r="AP3539">
        <v>1</v>
      </c>
      <c r="AQ3539">
        <v>0</v>
      </c>
      <c r="AR3539">
        <v>0</v>
      </c>
      <c r="AS3539">
        <v>0</v>
      </c>
      <c r="AT3539">
        <v>44504</v>
      </c>
      <c r="AU3539">
        <v>44532</v>
      </c>
      <c r="AV3539">
        <v>0</v>
      </c>
      <c r="AW3539">
        <v>1</v>
      </c>
      <c r="AX3539">
        <v>0</v>
      </c>
      <c r="AY3539">
        <v>2021</v>
      </c>
      <c r="AZ3539">
        <v>11</v>
      </c>
      <c r="BA3539">
        <v>30</v>
      </c>
      <c r="BB3539">
        <v>7</v>
      </c>
      <c r="BF3539">
        <v>2021</v>
      </c>
      <c r="BG3539" t="s">
        <v>104</v>
      </c>
      <c r="BH3539" t="s">
        <v>9822</v>
      </c>
      <c r="BI3539" t="s">
        <v>9790</v>
      </c>
      <c r="BJ3539" t="s">
        <v>9796</v>
      </c>
    </row>
    <row r="3540" spans="1:62" x14ac:dyDescent="0.35">
      <c r="A3540">
        <v>54719654</v>
      </c>
      <c r="B3540" t="s">
        <v>9135</v>
      </c>
      <c r="C3540" t="s">
        <v>2921</v>
      </c>
      <c r="D3540" t="s">
        <v>9136</v>
      </c>
      <c r="E3540" t="s">
        <v>9137</v>
      </c>
      <c r="F3540">
        <v>36015197</v>
      </c>
      <c r="G3540" t="s">
        <v>9137</v>
      </c>
      <c r="H3540">
        <v>2.9</v>
      </c>
      <c r="I3540" s="1">
        <v>44505</v>
      </c>
      <c r="J3540">
        <v>44535.999988425923</v>
      </c>
      <c r="L3540" t="s">
        <v>65</v>
      </c>
      <c r="M3540" t="s">
        <v>66</v>
      </c>
      <c r="N3540" t="s">
        <v>67</v>
      </c>
      <c r="Q3540" t="s">
        <v>102</v>
      </c>
      <c r="T3540" t="s">
        <v>9138</v>
      </c>
      <c r="U3540">
        <v>1</v>
      </c>
      <c r="V3540">
        <v>1</v>
      </c>
      <c r="W3540">
        <v>0</v>
      </c>
      <c r="X3540">
        <v>1</v>
      </c>
      <c r="Y3540">
        <v>0</v>
      </c>
      <c r="Z3540">
        <v>1</v>
      </c>
      <c r="AA3540">
        <v>0</v>
      </c>
      <c r="AB3540">
        <v>0</v>
      </c>
      <c r="AC3540">
        <v>0</v>
      </c>
      <c r="AD3540">
        <v>0</v>
      </c>
      <c r="AE3540">
        <v>1</v>
      </c>
      <c r="AF3540">
        <v>1</v>
      </c>
      <c r="AG3540">
        <v>0</v>
      </c>
      <c r="AH3540">
        <v>1</v>
      </c>
      <c r="AI3540">
        <v>0</v>
      </c>
      <c r="AJ3540">
        <v>0</v>
      </c>
      <c r="AK3540">
        <v>0</v>
      </c>
      <c r="AL3540">
        <v>0</v>
      </c>
      <c r="AM3540">
        <v>0</v>
      </c>
      <c r="AN3540">
        <v>0</v>
      </c>
      <c r="AO3540">
        <v>0</v>
      </c>
      <c r="AP3540">
        <v>0</v>
      </c>
      <c r="AQ3540">
        <v>0</v>
      </c>
      <c r="AR3540">
        <v>0</v>
      </c>
      <c r="AS3540">
        <v>0</v>
      </c>
      <c r="AT3540">
        <v>44504</v>
      </c>
      <c r="AU3540">
        <v>44518</v>
      </c>
      <c r="AV3540">
        <v>0</v>
      </c>
      <c r="AW3540">
        <v>1</v>
      </c>
      <c r="AX3540">
        <v>0</v>
      </c>
      <c r="AY3540">
        <v>2021</v>
      </c>
      <c r="AZ3540">
        <v>11</v>
      </c>
      <c r="BA3540">
        <v>30</v>
      </c>
      <c r="BB3540">
        <v>7</v>
      </c>
      <c r="BF3540">
        <v>2021</v>
      </c>
      <c r="BG3540" t="s">
        <v>104</v>
      </c>
      <c r="BH3540" t="s">
        <v>9822</v>
      </c>
      <c r="BI3540" t="s">
        <v>9790</v>
      </c>
      <c r="BJ3540" t="s">
        <v>9797</v>
      </c>
    </row>
    <row r="3541" spans="1:62" x14ac:dyDescent="0.35">
      <c r="A3541">
        <v>54719917</v>
      </c>
      <c r="B3541" t="s">
        <v>9139</v>
      </c>
      <c r="C3541" t="s">
        <v>61</v>
      </c>
      <c r="D3541" t="s">
        <v>125</v>
      </c>
      <c r="E3541" t="s">
        <v>346</v>
      </c>
      <c r="F3541">
        <v>37079664</v>
      </c>
      <c r="I3541" s="1">
        <v>44505</v>
      </c>
      <c r="J3541">
        <v>44535.999988425923</v>
      </c>
      <c r="L3541" t="s">
        <v>65</v>
      </c>
      <c r="M3541" t="s">
        <v>66</v>
      </c>
      <c r="N3541" t="s">
        <v>67</v>
      </c>
      <c r="O3541" t="s">
        <v>438</v>
      </c>
      <c r="Q3541" t="s">
        <v>70</v>
      </c>
      <c r="R3541" t="s">
        <v>9140</v>
      </c>
      <c r="T3541" t="s">
        <v>9141</v>
      </c>
      <c r="U3541">
        <v>0</v>
      </c>
      <c r="V3541">
        <v>1</v>
      </c>
      <c r="W3541">
        <v>1</v>
      </c>
      <c r="X3541">
        <v>1</v>
      </c>
      <c r="Y3541">
        <v>0</v>
      </c>
      <c r="Z3541">
        <v>0</v>
      </c>
      <c r="AA3541">
        <v>0</v>
      </c>
      <c r="AB3541">
        <v>0</v>
      </c>
      <c r="AC3541">
        <v>0</v>
      </c>
      <c r="AD3541">
        <v>0</v>
      </c>
      <c r="AE3541">
        <v>1</v>
      </c>
      <c r="AF3541">
        <v>0</v>
      </c>
      <c r="AG3541">
        <v>0</v>
      </c>
      <c r="AH3541">
        <v>1</v>
      </c>
      <c r="AI3541">
        <v>0</v>
      </c>
      <c r="AJ3541">
        <v>0</v>
      </c>
      <c r="AK3541">
        <v>0</v>
      </c>
      <c r="AL3541">
        <v>0</v>
      </c>
      <c r="AM3541">
        <v>0</v>
      </c>
      <c r="AN3541">
        <v>0</v>
      </c>
      <c r="AO3541">
        <v>0</v>
      </c>
      <c r="AP3541">
        <v>1</v>
      </c>
      <c r="AQ3541">
        <v>0</v>
      </c>
      <c r="AR3541">
        <v>0</v>
      </c>
      <c r="AS3541">
        <v>0</v>
      </c>
      <c r="AT3541">
        <v>44504</v>
      </c>
      <c r="AU3541">
        <v>44532</v>
      </c>
      <c r="AV3541">
        <v>1</v>
      </c>
      <c r="AW3541">
        <v>1</v>
      </c>
      <c r="AX3541">
        <v>0</v>
      </c>
      <c r="AY3541">
        <v>2021</v>
      </c>
      <c r="AZ3541">
        <v>11</v>
      </c>
      <c r="BA3541">
        <v>30</v>
      </c>
      <c r="BB3541">
        <v>6</v>
      </c>
      <c r="BC3541">
        <v>160000</v>
      </c>
      <c r="BD3541">
        <v>170000</v>
      </c>
      <c r="BE3541" t="s">
        <v>90</v>
      </c>
      <c r="BF3541">
        <v>2021</v>
      </c>
      <c r="BG3541" t="s">
        <v>73</v>
      </c>
      <c r="BH3541" t="s">
        <v>59</v>
      </c>
      <c r="BI3541" t="s">
        <v>9790</v>
      </c>
      <c r="BJ3541" t="s">
        <v>9797</v>
      </c>
    </row>
    <row r="3542" spans="1:62" x14ac:dyDescent="0.35">
      <c r="A3542">
        <v>54720112</v>
      </c>
      <c r="B3542" t="s">
        <v>98</v>
      </c>
      <c r="C3542" t="s">
        <v>75</v>
      </c>
      <c r="D3542" t="s">
        <v>165</v>
      </c>
      <c r="E3542" t="s">
        <v>3426</v>
      </c>
      <c r="F3542">
        <v>29387504</v>
      </c>
      <c r="I3542" s="1">
        <v>44505</v>
      </c>
      <c r="J3542">
        <v>44535.999988425923</v>
      </c>
      <c r="L3542" t="s">
        <v>65</v>
      </c>
      <c r="M3542" t="s">
        <v>66</v>
      </c>
      <c r="N3542" t="s">
        <v>67</v>
      </c>
      <c r="O3542" t="s">
        <v>68</v>
      </c>
      <c r="P3542" t="s">
        <v>67</v>
      </c>
      <c r="Q3542" t="s">
        <v>70</v>
      </c>
      <c r="R3542" t="s">
        <v>8106</v>
      </c>
      <c r="T3542" t="s">
        <v>9142</v>
      </c>
      <c r="U3542">
        <v>0</v>
      </c>
      <c r="V3542">
        <v>1</v>
      </c>
      <c r="W3542">
        <v>1</v>
      </c>
      <c r="X3542">
        <v>1</v>
      </c>
      <c r="Y3542">
        <v>0</v>
      </c>
      <c r="Z3542">
        <v>0</v>
      </c>
      <c r="AA3542">
        <v>0</v>
      </c>
      <c r="AB3542">
        <v>0</v>
      </c>
      <c r="AC3542">
        <v>0</v>
      </c>
      <c r="AD3542">
        <v>0</v>
      </c>
      <c r="AE3542">
        <v>1</v>
      </c>
      <c r="AF3542">
        <v>0</v>
      </c>
      <c r="AG3542">
        <v>0</v>
      </c>
      <c r="AH3542">
        <v>1</v>
      </c>
      <c r="AI3542">
        <v>0</v>
      </c>
      <c r="AJ3542">
        <v>0</v>
      </c>
      <c r="AK3542">
        <v>0</v>
      </c>
      <c r="AL3542">
        <v>0</v>
      </c>
      <c r="AM3542">
        <v>0</v>
      </c>
      <c r="AN3542">
        <v>0</v>
      </c>
      <c r="AO3542">
        <v>0</v>
      </c>
      <c r="AP3542">
        <v>0</v>
      </c>
      <c r="AQ3542">
        <v>0</v>
      </c>
      <c r="AR3542">
        <v>0</v>
      </c>
      <c r="AS3542">
        <v>0</v>
      </c>
      <c r="AT3542">
        <v>44504</v>
      </c>
      <c r="AU3542">
        <v>44532</v>
      </c>
      <c r="AV3542">
        <v>1</v>
      </c>
      <c r="AW3542">
        <v>1</v>
      </c>
      <c r="AX3542">
        <v>0</v>
      </c>
      <c r="AY3542">
        <v>2021</v>
      </c>
      <c r="AZ3542">
        <v>11</v>
      </c>
      <c r="BA3542">
        <v>30</v>
      </c>
      <c r="BB3542">
        <v>5</v>
      </c>
      <c r="BC3542">
        <v>150000</v>
      </c>
      <c r="BD3542">
        <v>170000</v>
      </c>
      <c r="BE3542" t="s">
        <v>90</v>
      </c>
      <c r="BF3542">
        <v>2021</v>
      </c>
      <c r="BG3542" t="s">
        <v>73</v>
      </c>
      <c r="BH3542" t="s">
        <v>59</v>
      </c>
      <c r="BI3542" t="s">
        <v>9790</v>
      </c>
      <c r="BJ3542" t="s">
        <v>9797</v>
      </c>
    </row>
    <row r="3543" spans="1:62" x14ac:dyDescent="0.35">
      <c r="A3543">
        <v>54723134</v>
      </c>
      <c r="B3543" t="s">
        <v>98</v>
      </c>
      <c r="C3543" t="s">
        <v>369</v>
      </c>
      <c r="D3543" t="s">
        <v>388</v>
      </c>
      <c r="E3543" t="s">
        <v>2469</v>
      </c>
      <c r="F3543">
        <v>10174028</v>
      </c>
      <c r="G3543" t="s">
        <v>2469</v>
      </c>
      <c r="H3543">
        <v>3.1</v>
      </c>
      <c r="I3543" s="1">
        <v>44505</v>
      </c>
      <c r="J3543">
        <v>44535.999988425923</v>
      </c>
      <c r="L3543" t="s">
        <v>65</v>
      </c>
      <c r="M3543" t="s">
        <v>66</v>
      </c>
      <c r="N3543" t="s">
        <v>67</v>
      </c>
      <c r="O3543" t="s">
        <v>1415</v>
      </c>
      <c r="P3543" t="s">
        <v>9072</v>
      </c>
      <c r="Q3543" t="s">
        <v>70</v>
      </c>
      <c r="T3543" t="s">
        <v>9143</v>
      </c>
      <c r="U3543">
        <v>0</v>
      </c>
      <c r="V3543">
        <v>1</v>
      </c>
      <c r="W3543">
        <v>1</v>
      </c>
      <c r="X3543">
        <v>1</v>
      </c>
      <c r="Y3543">
        <v>0</v>
      </c>
      <c r="Z3543">
        <v>0</v>
      </c>
      <c r="AA3543">
        <v>0</v>
      </c>
      <c r="AB3543">
        <v>0</v>
      </c>
      <c r="AC3543">
        <v>0</v>
      </c>
      <c r="AD3543">
        <v>0</v>
      </c>
      <c r="AE3543">
        <v>1</v>
      </c>
      <c r="AF3543">
        <v>0</v>
      </c>
      <c r="AG3543">
        <v>0</v>
      </c>
      <c r="AH3543">
        <v>1</v>
      </c>
      <c r="AI3543">
        <v>0</v>
      </c>
      <c r="AJ3543">
        <v>0</v>
      </c>
      <c r="AK3543">
        <v>0</v>
      </c>
      <c r="AL3543">
        <v>0</v>
      </c>
      <c r="AM3543">
        <v>0</v>
      </c>
      <c r="AN3543">
        <v>0</v>
      </c>
      <c r="AO3543">
        <v>0</v>
      </c>
      <c r="AP3543">
        <v>0</v>
      </c>
      <c r="AQ3543">
        <v>0</v>
      </c>
      <c r="AR3543">
        <v>0</v>
      </c>
      <c r="AS3543">
        <v>0</v>
      </c>
      <c r="AT3543">
        <v>44505</v>
      </c>
      <c r="AU3543">
        <v>44529</v>
      </c>
      <c r="AV3543">
        <v>0</v>
      </c>
      <c r="AW3543">
        <v>1</v>
      </c>
      <c r="AX3543">
        <v>0</v>
      </c>
      <c r="AY3543">
        <v>2021</v>
      </c>
      <c r="AZ3543">
        <v>11</v>
      </c>
      <c r="BA3543">
        <v>30</v>
      </c>
      <c r="BB3543">
        <v>5</v>
      </c>
      <c r="BF3543">
        <v>2021</v>
      </c>
      <c r="BG3543" t="s">
        <v>104</v>
      </c>
      <c r="BH3543" t="s">
        <v>9822</v>
      </c>
      <c r="BI3543" t="s">
        <v>9790</v>
      </c>
      <c r="BJ3543" t="s">
        <v>9797</v>
      </c>
    </row>
    <row r="3544" spans="1:62" x14ac:dyDescent="0.35">
      <c r="A3544">
        <v>54728914</v>
      </c>
      <c r="B3544" t="s">
        <v>9144</v>
      </c>
      <c r="C3544" t="s">
        <v>75</v>
      </c>
      <c r="D3544" t="s">
        <v>236</v>
      </c>
      <c r="E3544" t="s">
        <v>9145</v>
      </c>
      <c r="F3544">
        <v>31761555</v>
      </c>
      <c r="I3544" s="1">
        <v>44505</v>
      </c>
      <c r="J3544">
        <v>44565.999988425923</v>
      </c>
      <c r="L3544" t="s">
        <v>65</v>
      </c>
      <c r="M3544" t="s">
        <v>66</v>
      </c>
      <c r="N3544" t="s">
        <v>67</v>
      </c>
      <c r="O3544" t="s">
        <v>68</v>
      </c>
      <c r="P3544" t="s">
        <v>67</v>
      </c>
      <c r="Q3544" t="s">
        <v>70</v>
      </c>
      <c r="R3544" t="s">
        <v>9146</v>
      </c>
      <c r="T3544" t="s">
        <v>9147</v>
      </c>
      <c r="U3544">
        <v>0</v>
      </c>
      <c r="V3544">
        <v>1</v>
      </c>
      <c r="W3544">
        <v>0</v>
      </c>
      <c r="X3544">
        <v>1</v>
      </c>
      <c r="Y3544">
        <v>0</v>
      </c>
      <c r="Z3544">
        <v>0</v>
      </c>
      <c r="AA3544">
        <v>0</v>
      </c>
      <c r="AB3544">
        <v>0</v>
      </c>
      <c r="AC3544">
        <v>0</v>
      </c>
      <c r="AD3544">
        <v>0</v>
      </c>
      <c r="AE3544">
        <v>0</v>
      </c>
      <c r="AF3544">
        <v>1</v>
      </c>
      <c r="AG3544">
        <v>0</v>
      </c>
      <c r="AH3544">
        <v>0</v>
      </c>
      <c r="AI3544">
        <v>0</v>
      </c>
      <c r="AJ3544">
        <v>0</v>
      </c>
      <c r="AK3544">
        <v>0</v>
      </c>
      <c r="AL3544">
        <v>0</v>
      </c>
      <c r="AM3544">
        <v>0</v>
      </c>
      <c r="AN3544">
        <v>0</v>
      </c>
      <c r="AO3544">
        <v>0</v>
      </c>
      <c r="AP3544">
        <v>0</v>
      </c>
      <c r="AQ3544">
        <v>1</v>
      </c>
      <c r="AR3544">
        <v>0</v>
      </c>
      <c r="AS3544">
        <v>0</v>
      </c>
      <c r="AT3544">
        <v>44522</v>
      </c>
      <c r="AU3544">
        <v>44565</v>
      </c>
      <c r="AV3544">
        <v>0</v>
      </c>
      <c r="AW3544">
        <v>1</v>
      </c>
      <c r="AX3544">
        <v>0</v>
      </c>
      <c r="AY3544">
        <v>2021</v>
      </c>
      <c r="AZ3544">
        <v>11</v>
      </c>
      <c r="BA3544">
        <v>60</v>
      </c>
      <c r="BB3544">
        <v>4</v>
      </c>
      <c r="BC3544">
        <v>100</v>
      </c>
      <c r="BD3544">
        <v>100</v>
      </c>
      <c r="BE3544" t="s">
        <v>536</v>
      </c>
      <c r="BF3544">
        <v>2021</v>
      </c>
      <c r="BG3544" t="s">
        <v>104</v>
      </c>
      <c r="BH3544" t="s">
        <v>59</v>
      </c>
      <c r="BI3544" t="s">
        <v>9790</v>
      </c>
      <c r="BJ3544" t="s">
        <v>9797</v>
      </c>
    </row>
    <row r="3545" spans="1:62" x14ac:dyDescent="0.35">
      <c r="A3545">
        <v>54729972</v>
      </c>
      <c r="B3545" t="s">
        <v>9148</v>
      </c>
      <c r="C3545" t="s">
        <v>176</v>
      </c>
      <c r="D3545" t="s">
        <v>8502</v>
      </c>
      <c r="E3545" t="s">
        <v>3226</v>
      </c>
      <c r="F3545">
        <v>1073099</v>
      </c>
      <c r="G3545" t="s">
        <v>3226</v>
      </c>
      <c r="H3545">
        <v>3.4</v>
      </c>
      <c r="I3545" s="1">
        <v>44505</v>
      </c>
      <c r="J3545">
        <v>44535.999988425923</v>
      </c>
      <c r="L3545" t="s">
        <v>65</v>
      </c>
      <c r="M3545" t="s">
        <v>120</v>
      </c>
      <c r="N3545" t="s">
        <v>121</v>
      </c>
      <c r="O3545" t="s">
        <v>465</v>
      </c>
      <c r="Q3545" t="s">
        <v>70</v>
      </c>
      <c r="T3545" t="s">
        <v>9149</v>
      </c>
      <c r="U3545">
        <v>0</v>
      </c>
      <c r="V3545">
        <v>0</v>
      </c>
      <c r="W3545">
        <v>0</v>
      </c>
      <c r="X3545">
        <v>1</v>
      </c>
      <c r="Y3545">
        <v>0</v>
      </c>
      <c r="Z3545">
        <v>0</v>
      </c>
      <c r="AA3545">
        <v>0</v>
      </c>
      <c r="AB3545">
        <v>0</v>
      </c>
      <c r="AC3545">
        <v>0</v>
      </c>
      <c r="AD3545">
        <v>0</v>
      </c>
      <c r="AE3545">
        <v>1</v>
      </c>
      <c r="AF3545">
        <v>0</v>
      </c>
      <c r="AG3545">
        <v>0</v>
      </c>
      <c r="AH3545">
        <v>1</v>
      </c>
      <c r="AI3545">
        <v>0</v>
      </c>
      <c r="AJ3545">
        <v>0</v>
      </c>
      <c r="AK3545">
        <v>0</v>
      </c>
      <c r="AL3545">
        <v>0</v>
      </c>
      <c r="AM3545">
        <v>0</v>
      </c>
      <c r="AN3545">
        <v>0</v>
      </c>
      <c r="AO3545">
        <v>0</v>
      </c>
      <c r="AP3545">
        <v>0</v>
      </c>
      <c r="AQ3545">
        <v>0</v>
      </c>
      <c r="AR3545">
        <v>0</v>
      </c>
      <c r="AS3545">
        <v>0</v>
      </c>
      <c r="AT3545">
        <v>44505</v>
      </c>
      <c r="AU3545">
        <v>44535</v>
      </c>
      <c r="AV3545">
        <v>0</v>
      </c>
      <c r="AW3545">
        <v>1</v>
      </c>
      <c r="AX3545">
        <v>0</v>
      </c>
      <c r="AY3545">
        <v>2021</v>
      </c>
      <c r="AZ3545">
        <v>11</v>
      </c>
      <c r="BA3545">
        <v>30</v>
      </c>
      <c r="BB3545">
        <v>3</v>
      </c>
      <c r="BF3545">
        <v>2021</v>
      </c>
      <c r="BG3545" t="s">
        <v>104</v>
      </c>
      <c r="BH3545" t="s">
        <v>9822</v>
      </c>
      <c r="BI3545" t="s">
        <v>9790</v>
      </c>
      <c r="BJ3545" t="s">
        <v>9797</v>
      </c>
    </row>
    <row r="3546" spans="1:62" x14ac:dyDescent="0.35">
      <c r="A3546">
        <v>54730150</v>
      </c>
      <c r="B3546" t="s">
        <v>98</v>
      </c>
      <c r="C3546" t="s">
        <v>61</v>
      </c>
      <c r="D3546" t="s">
        <v>125</v>
      </c>
      <c r="E3546" t="s">
        <v>5089</v>
      </c>
      <c r="F3546">
        <v>3045711</v>
      </c>
      <c r="G3546" t="s">
        <v>5090</v>
      </c>
      <c r="H3546">
        <v>3.5</v>
      </c>
      <c r="I3546" s="1">
        <v>44505</v>
      </c>
      <c r="J3546">
        <v>44535.999988425923</v>
      </c>
      <c r="L3546" t="s">
        <v>65</v>
      </c>
      <c r="M3546" t="s">
        <v>66</v>
      </c>
      <c r="N3546" t="s">
        <v>67</v>
      </c>
      <c r="Q3546" t="s">
        <v>70</v>
      </c>
      <c r="T3546" t="s">
        <v>9150</v>
      </c>
      <c r="U3546">
        <v>1</v>
      </c>
      <c r="V3546">
        <v>1</v>
      </c>
      <c r="W3546">
        <v>1</v>
      </c>
      <c r="X3546">
        <v>1</v>
      </c>
      <c r="Y3546">
        <v>0</v>
      </c>
      <c r="Z3546">
        <v>0</v>
      </c>
      <c r="AA3546">
        <v>0</v>
      </c>
      <c r="AB3546">
        <v>0</v>
      </c>
      <c r="AC3546">
        <v>0</v>
      </c>
      <c r="AD3546">
        <v>0</v>
      </c>
      <c r="AE3546">
        <v>1</v>
      </c>
      <c r="AF3546">
        <v>0</v>
      </c>
      <c r="AG3546">
        <v>0</v>
      </c>
      <c r="AH3546">
        <v>1</v>
      </c>
      <c r="AI3546">
        <v>0</v>
      </c>
      <c r="AJ3546">
        <v>0</v>
      </c>
      <c r="AK3546">
        <v>0</v>
      </c>
      <c r="AL3546">
        <v>0</v>
      </c>
      <c r="AM3546">
        <v>0</v>
      </c>
      <c r="AN3546">
        <v>0</v>
      </c>
      <c r="AO3546">
        <v>0</v>
      </c>
      <c r="AP3546">
        <v>0</v>
      </c>
      <c r="AQ3546">
        <v>0</v>
      </c>
      <c r="AR3546">
        <v>0</v>
      </c>
      <c r="AS3546">
        <v>0</v>
      </c>
      <c r="AT3546">
        <v>44505</v>
      </c>
      <c r="AU3546">
        <v>44526</v>
      </c>
      <c r="AV3546">
        <v>0</v>
      </c>
      <c r="AW3546">
        <v>1</v>
      </c>
      <c r="AX3546">
        <v>0</v>
      </c>
      <c r="AY3546">
        <v>2021</v>
      </c>
      <c r="AZ3546">
        <v>11</v>
      </c>
      <c r="BA3546">
        <v>30</v>
      </c>
      <c r="BB3546">
        <v>6</v>
      </c>
      <c r="BF3546">
        <v>2021</v>
      </c>
      <c r="BG3546" t="s">
        <v>104</v>
      </c>
      <c r="BH3546" t="s">
        <v>9822</v>
      </c>
      <c r="BI3546" t="s">
        <v>9790</v>
      </c>
      <c r="BJ3546" t="s">
        <v>9797</v>
      </c>
    </row>
    <row r="3547" spans="1:62" x14ac:dyDescent="0.35">
      <c r="A3547">
        <v>54734753</v>
      </c>
      <c r="B3547" t="s">
        <v>116</v>
      </c>
      <c r="C3547" t="s">
        <v>61</v>
      </c>
      <c r="D3547" t="s">
        <v>321</v>
      </c>
      <c r="E3547" t="s">
        <v>9151</v>
      </c>
      <c r="F3547">
        <v>24743157</v>
      </c>
      <c r="I3547" s="1">
        <v>44505</v>
      </c>
      <c r="J3547">
        <v>44535.999988425923</v>
      </c>
      <c r="L3547" t="s">
        <v>65</v>
      </c>
      <c r="M3547" t="s">
        <v>66</v>
      </c>
      <c r="N3547" t="s">
        <v>67</v>
      </c>
      <c r="Q3547" t="s">
        <v>70</v>
      </c>
      <c r="R3547" t="s">
        <v>9152</v>
      </c>
      <c r="T3547" t="s">
        <v>9153</v>
      </c>
      <c r="U3547">
        <v>0</v>
      </c>
      <c r="V3547">
        <v>1</v>
      </c>
      <c r="W3547">
        <v>1</v>
      </c>
      <c r="X3547">
        <v>1</v>
      </c>
      <c r="Y3547">
        <v>0</v>
      </c>
      <c r="Z3547">
        <v>0</v>
      </c>
      <c r="AA3547">
        <v>0</v>
      </c>
      <c r="AB3547">
        <v>0</v>
      </c>
      <c r="AC3547">
        <v>0</v>
      </c>
      <c r="AD3547">
        <v>0</v>
      </c>
      <c r="AE3547">
        <v>1</v>
      </c>
      <c r="AF3547">
        <v>0</v>
      </c>
      <c r="AG3547">
        <v>0</v>
      </c>
      <c r="AH3547">
        <v>1</v>
      </c>
      <c r="AI3547">
        <v>1</v>
      </c>
      <c r="AJ3547">
        <v>0</v>
      </c>
      <c r="AK3547">
        <v>0</v>
      </c>
      <c r="AL3547">
        <v>0</v>
      </c>
      <c r="AM3547">
        <v>0</v>
      </c>
      <c r="AN3547">
        <v>0</v>
      </c>
      <c r="AO3547">
        <v>0</v>
      </c>
      <c r="AP3547">
        <v>0</v>
      </c>
      <c r="AQ3547">
        <v>0</v>
      </c>
      <c r="AR3547">
        <v>0</v>
      </c>
      <c r="AS3547">
        <v>0</v>
      </c>
      <c r="AT3547">
        <v>44505</v>
      </c>
      <c r="AU3547">
        <v>44533</v>
      </c>
      <c r="AV3547">
        <v>0</v>
      </c>
      <c r="AW3547">
        <v>1</v>
      </c>
      <c r="AX3547">
        <v>0</v>
      </c>
      <c r="AY3547">
        <v>2021</v>
      </c>
      <c r="AZ3547">
        <v>11</v>
      </c>
      <c r="BA3547">
        <v>30</v>
      </c>
      <c r="BB3547">
        <v>6</v>
      </c>
      <c r="BF3547">
        <v>2021</v>
      </c>
      <c r="BG3547" t="s">
        <v>104</v>
      </c>
      <c r="BH3547" t="s">
        <v>59</v>
      </c>
      <c r="BI3547" t="s">
        <v>9790</v>
      </c>
      <c r="BJ3547" t="s">
        <v>9797</v>
      </c>
    </row>
    <row r="3548" spans="1:62" x14ac:dyDescent="0.35">
      <c r="A3548">
        <v>54737654</v>
      </c>
      <c r="B3548" t="s">
        <v>368</v>
      </c>
      <c r="C3548" t="s">
        <v>75</v>
      </c>
      <c r="D3548" t="s">
        <v>193</v>
      </c>
      <c r="E3548" t="s">
        <v>9154</v>
      </c>
      <c r="F3548">
        <v>48628636</v>
      </c>
      <c r="I3548" s="1">
        <v>44505</v>
      </c>
      <c r="J3548">
        <v>44535.999988425923</v>
      </c>
      <c r="L3548" t="s">
        <v>65</v>
      </c>
      <c r="M3548" t="s">
        <v>66</v>
      </c>
      <c r="N3548" t="s">
        <v>67</v>
      </c>
      <c r="O3548" t="s">
        <v>68</v>
      </c>
      <c r="P3548" t="s">
        <v>67</v>
      </c>
      <c r="Q3548" t="s">
        <v>70</v>
      </c>
      <c r="T3548" t="s">
        <v>9155</v>
      </c>
      <c r="U3548">
        <v>0</v>
      </c>
      <c r="V3548">
        <v>1</v>
      </c>
      <c r="W3548">
        <v>1</v>
      </c>
      <c r="X3548">
        <v>1</v>
      </c>
      <c r="Y3548">
        <v>0</v>
      </c>
      <c r="Z3548">
        <v>0</v>
      </c>
      <c r="AA3548">
        <v>0</v>
      </c>
      <c r="AB3548">
        <v>0</v>
      </c>
      <c r="AC3548">
        <v>0</v>
      </c>
      <c r="AD3548">
        <v>0</v>
      </c>
      <c r="AE3548">
        <v>1</v>
      </c>
      <c r="AF3548">
        <v>0</v>
      </c>
      <c r="AG3548">
        <v>0</v>
      </c>
      <c r="AH3548">
        <v>1</v>
      </c>
      <c r="AI3548">
        <v>0</v>
      </c>
      <c r="AJ3548">
        <v>0</v>
      </c>
      <c r="AK3548">
        <v>0</v>
      </c>
      <c r="AL3548">
        <v>0</v>
      </c>
      <c r="AM3548">
        <v>0</v>
      </c>
      <c r="AN3548">
        <v>0</v>
      </c>
      <c r="AO3548">
        <v>0</v>
      </c>
      <c r="AP3548">
        <v>1</v>
      </c>
      <c r="AQ3548">
        <v>0</v>
      </c>
      <c r="AR3548">
        <v>0</v>
      </c>
      <c r="AS3548">
        <v>0</v>
      </c>
      <c r="AT3548">
        <v>44505</v>
      </c>
      <c r="AU3548">
        <v>44535</v>
      </c>
      <c r="AV3548">
        <v>0</v>
      </c>
      <c r="AW3548">
        <v>1</v>
      </c>
      <c r="AX3548">
        <v>0</v>
      </c>
      <c r="AY3548">
        <v>2021</v>
      </c>
      <c r="AZ3548">
        <v>11</v>
      </c>
      <c r="BA3548">
        <v>30</v>
      </c>
      <c r="BB3548">
        <v>6</v>
      </c>
      <c r="BF3548">
        <v>2021</v>
      </c>
      <c r="BG3548" t="s">
        <v>104</v>
      </c>
      <c r="BH3548" t="s">
        <v>9822</v>
      </c>
      <c r="BI3548" t="s">
        <v>9790</v>
      </c>
      <c r="BJ3548" t="s">
        <v>9797</v>
      </c>
    </row>
    <row r="3549" spans="1:62" x14ac:dyDescent="0.35">
      <c r="A3549">
        <v>54738138</v>
      </c>
      <c r="B3549" t="s">
        <v>8199</v>
      </c>
      <c r="C3549" t="s">
        <v>1127</v>
      </c>
      <c r="D3549" t="s">
        <v>107</v>
      </c>
      <c r="E3549" t="s">
        <v>3105</v>
      </c>
      <c r="F3549">
        <v>34308753</v>
      </c>
      <c r="I3549" s="1">
        <v>44505</v>
      </c>
      <c r="J3549">
        <v>44535.999988425923</v>
      </c>
      <c r="L3549" t="s">
        <v>65</v>
      </c>
      <c r="M3549" t="s">
        <v>66</v>
      </c>
      <c r="N3549" t="s">
        <v>67</v>
      </c>
      <c r="O3549" t="s">
        <v>68</v>
      </c>
      <c r="P3549" t="s">
        <v>67</v>
      </c>
      <c r="Q3549" t="s">
        <v>70</v>
      </c>
      <c r="R3549" t="s">
        <v>8201</v>
      </c>
      <c r="T3549" t="s">
        <v>9156</v>
      </c>
      <c r="U3549">
        <v>1</v>
      </c>
      <c r="V3549">
        <v>1</v>
      </c>
      <c r="W3549">
        <v>0</v>
      </c>
      <c r="X3549">
        <v>1</v>
      </c>
      <c r="Y3549">
        <v>0</v>
      </c>
      <c r="Z3549">
        <v>0</v>
      </c>
      <c r="AA3549">
        <v>0</v>
      </c>
      <c r="AB3549">
        <v>0</v>
      </c>
      <c r="AC3549">
        <v>0</v>
      </c>
      <c r="AD3549">
        <v>0</v>
      </c>
      <c r="AE3549">
        <v>1</v>
      </c>
      <c r="AF3549">
        <v>0</v>
      </c>
      <c r="AG3549">
        <v>0</v>
      </c>
      <c r="AH3549">
        <v>1</v>
      </c>
      <c r="AI3549">
        <v>0</v>
      </c>
      <c r="AJ3549">
        <v>0</v>
      </c>
      <c r="AK3549">
        <v>0</v>
      </c>
      <c r="AL3549">
        <v>0</v>
      </c>
      <c r="AM3549">
        <v>0</v>
      </c>
      <c r="AN3549">
        <v>0</v>
      </c>
      <c r="AO3549">
        <v>0</v>
      </c>
      <c r="AP3549">
        <v>0</v>
      </c>
      <c r="AQ3549">
        <v>0</v>
      </c>
      <c r="AR3549">
        <v>0</v>
      </c>
      <c r="AS3549">
        <v>0</v>
      </c>
      <c r="AT3549">
        <v>44506</v>
      </c>
      <c r="AU3549">
        <v>44535</v>
      </c>
      <c r="AV3549">
        <v>1</v>
      </c>
      <c r="AW3549">
        <v>1</v>
      </c>
      <c r="AX3549">
        <v>0</v>
      </c>
      <c r="AY3549">
        <v>2021</v>
      </c>
      <c r="AZ3549">
        <v>11</v>
      </c>
      <c r="BA3549">
        <v>30</v>
      </c>
      <c r="BB3549">
        <v>5</v>
      </c>
      <c r="BF3549">
        <v>2021</v>
      </c>
      <c r="BG3549" t="s">
        <v>73</v>
      </c>
      <c r="BH3549" t="s">
        <v>59</v>
      </c>
      <c r="BI3549" t="s">
        <v>9790</v>
      </c>
      <c r="BJ3549" t="s">
        <v>9797</v>
      </c>
    </row>
    <row r="3550" spans="1:62" x14ac:dyDescent="0.35">
      <c r="A3550">
        <v>54741813</v>
      </c>
      <c r="B3550" t="s">
        <v>9157</v>
      </c>
      <c r="C3550" t="s">
        <v>75</v>
      </c>
      <c r="D3550" t="s">
        <v>236</v>
      </c>
      <c r="E3550" t="s">
        <v>9158</v>
      </c>
      <c r="F3550">
        <v>38878265</v>
      </c>
      <c r="G3550" t="s">
        <v>9158</v>
      </c>
      <c r="H3550">
        <v>3.8</v>
      </c>
      <c r="I3550" s="1">
        <v>44505</v>
      </c>
      <c r="J3550">
        <v>44535.999988425923</v>
      </c>
      <c r="L3550" t="s">
        <v>65</v>
      </c>
      <c r="M3550" t="s">
        <v>197</v>
      </c>
      <c r="N3550" t="s">
        <v>198</v>
      </c>
      <c r="O3550" t="s">
        <v>168</v>
      </c>
      <c r="P3550" t="s">
        <v>198</v>
      </c>
      <c r="Q3550" t="s">
        <v>70</v>
      </c>
      <c r="T3550" t="s">
        <v>9159</v>
      </c>
      <c r="U3550">
        <v>1</v>
      </c>
      <c r="V3550">
        <v>1</v>
      </c>
      <c r="W3550">
        <v>0</v>
      </c>
      <c r="X3550">
        <v>1</v>
      </c>
      <c r="Y3550">
        <v>0</v>
      </c>
      <c r="Z3550">
        <v>0</v>
      </c>
      <c r="AA3550">
        <v>0</v>
      </c>
      <c r="AB3550">
        <v>0</v>
      </c>
      <c r="AC3550">
        <v>0</v>
      </c>
      <c r="AD3550">
        <v>0</v>
      </c>
      <c r="AE3550">
        <v>1</v>
      </c>
      <c r="AF3550">
        <v>0</v>
      </c>
      <c r="AG3550">
        <v>0</v>
      </c>
      <c r="AH3550">
        <v>0</v>
      </c>
      <c r="AI3550">
        <v>0</v>
      </c>
      <c r="AJ3550">
        <v>0</v>
      </c>
      <c r="AK3550">
        <v>0</v>
      </c>
      <c r="AL3550">
        <v>0</v>
      </c>
      <c r="AM3550">
        <v>0</v>
      </c>
      <c r="AN3550">
        <v>0</v>
      </c>
      <c r="AO3550">
        <v>0</v>
      </c>
      <c r="AP3550">
        <v>0</v>
      </c>
      <c r="AQ3550">
        <v>0</v>
      </c>
      <c r="AR3550">
        <v>0</v>
      </c>
      <c r="AS3550">
        <v>0</v>
      </c>
      <c r="AT3550">
        <v>44506</v>
      </c>
      <c r="AU3550">
        <v>44535</v>
      </c>
      <c r="AV3550">
        <v>0</v>
      </c>
      <c r="AW3550">
        <v>1</v>
      </c>
      <c r="AX3550">
        <v>0</v>
      </c>
      <c r="AY3550">
        <v>2021</v>
      </c>
      <c r="AZ3550">
        <v>11</v>
      </c>
      <c r="BA3550">
        <v>30</v>
      </c>
      <c r="BB3550">
        <v>4</v>
      </c>
      <c r="BF3550">
        <v>2021</v>
      </c>
      <c r="BG3550" t="s">
        <v>104</v>
      </c>
      <c r="BH3550" t="s">
        <v>9822</v>
      </c>
      <c r="BI3550" t="s">
        <v>9790</v>
      </c>
      <c r="BJ3550" t="s">
        <v>9797</v>
      </c>
    </row>
    <row r="3551" spans="1:62" x14ac:dyDescent="0.35">
      <c r="A3551">
        <v>54742707</v>
      </c>
      <c r="B3551" t="s">
        <v>98</v>
      </c>
      <c r="C3551" t="s">
        <v>61</v>
      </c>
      <c r="D3551" t="s">
        <v>125</v>
      </c>
      <c r="E3551" t="s">
        <v>931</v>
      </c>
      <c r="F3551">
        <v>11268388</v>
      </c>
      <c r="G3551" t="s">
        <v>931</v>
      </c>
      <c r="H3551">
        <v>3</v>
      </c>
      <c r="I3551" s="1">
        <v>44505</v>
      </c>
      <c r="J3551">
        <v>44535.776261574072</v>
      </c>
      <c r="L3551" t="s">
        <v>65</v>
      </c>
      <c r="M3551" t="s">
        <v>120</v>
      </c>
      <c r="N3551" t="s">
        <v>121</v>
      </c>
      <c r="O3551" t="s">
        <v>168</v>
      </c>
      <c r="P3551" t="s">
        <v>121</v>
      </c>
      <c r="Q3551" t="s">
        <v>102</v>
      </c>
      <c r="R3551" t="s">
        <v>9160</v>
      </c>
      <c r="T3551" t="s">
        <v>9161</v>
      </c>
      <c r="U3551">
        <v>1</v>
      </c>
      <c r="V3551">
        <v>1</v>
      </c>
      <c r="W3551">
        <v>1</v>
      </c>
      <c r="X3551">
        <v>1</v>
      </c>
      <c r="Y3551">
        <v>0</v>
      </c>
      <c r="Z3551">
        <v>0</v>
      </c>
      <c r="AA3551">
        <v>0</v>
      </c>
      <c r="AB3551">
        <v>0</v>
      </c>
      <c r="AC3551">
        <v>0</v>
      </c>
      <c r="AD3551">
        <v>0</v>
      </c>
      <c r="AE3551">
        <v>1</v>
      </c>
      <c r="AF3551">
        <v>0</v>
      </c>
      <c r="AG3551">
        <v>0</v>
      </c>
      <c r="AH3551">
        <v>1</v>
      </c>
      <c r="AI3551">
        <v>0</v>
      </c>
      <c r="AJ3551">
        <v>0</v>
      </c>
      <c r="AK3551">
        <v>0</v>
      </c>
      <c r="AL3551">
        <v>0</v>
      </c>
      <c r="AM3551">
        <v>0</v>
      </c>
      <c r="AN3551">
        <v>0</v>
      </c>
      <c r="AO3551">
        <v>0</v>
      </c>
      <c r="AP3551">
        <v>0</v>
      </c>
      <c r="AQ3551">
        <v>0</v>
      </c>
      <c r="AR3551">
        <v>0</v>
      </c>
      <c r="AS3551">
        <v>0</v>
      </c>
      <c r="AT3551">
        <v>44506</v>
      </c>
      <c r="AU3551">
        <v>44535</v>
      </c>
      <c r="AV3551">
        <v>0</v>
      </c>
      <c r="AW3551">
        <v>1</v>
      </c>
      <c r="AX3551">
        <v>0</v>
      </c>
      <c r="AY3551">
        <v>2021</v>
      </c>
      <c r="AZ3551">
        <v>11</v>
      </c>
      <c r="BA3551">
        <v>29</v>
      </c>
      <c r="BB3551">
        <v>6</v>
      </c>
      <c r="BF3551">
        <v>2021</v>
      </c>
      <c r="BG3551" t="s">
        <v>104</v>
      </c>
      <c r="BH3551" t="s">
        <v>59</v>
      </c>
      <c r="BI3551" t="s">
        <v>9790</v>
      </c>
      <c r="BJ3551" t="s">
        <v>9797</v>
      </c>
    </row>
    <row r="3552" spans="1:62" x14ac:dyDescent="0.35">
      <c r="A3552">
        <v>54746807</v>
      </c>
      <c r="B3552" t="s">
        <v>116</v>
      </c>
      <c r="C3552" t="s">
        <v>61</v>
      </c>
      <c r="D3552" t="s">
        <v>125</v>
      </c>
      <c r="E3552" t="s">
        <v>8028</v>
      </c>
      <c r="F3552">
        <v>21893221</v>
      </c>
      <c r="G3552" t="s">
        <v>8029</v>
      </c>
      <c r="H3552">
        <v>2.8</v>
      </c>
      <c r="I3552" s="1">
        <v>44506</v>
      </c>
      <c r="J3552">
        <v>44536.999988425923</v>
      </c>
      <c r="L3552" t="s">
        <v>65</v>
      </c>
      <c r="M3552" t="s">
        <v>120</v>
      </c>
      <c r="N3552" t="s">
        <v>121</v>
      </c>
      <c r="O3552" t="s">
        <v>168</v>
      </c>
      <c r="P3552" t="s">
        <v>9162</v>
      </c>
      <c r="Q3552" t="s">
        <v>70</v>
      </c>
      <c r="R3552" t="s">
        <v>8031</v>
      </c>
      <c r="T3552" t="s">
        <v>9163</v>
      </c>
      <c r="U3552">
        <v>0</v>
      </c>
      <c r="V3552">
        <v>1</v>
      </c>
      <c r="W3552">
        <v>1</v>
      </c>
      <c r="X3552">
        <v>1</v>
      </c>
      <c r="Y3552">
        <v>0</v>
      </c>
      <c r="Z3552">
        <v>0</v>
      </c>
      <c r="AA3552">
        <v>0</v>
      </c>
      <c r="AB3552">
        <v>0</v>
      </c>
      <c r="AC3552">
        <v>0</v>
      </c>
      <c r="AD3552">
        <v>0</v>
      </c>
      <c r="AE3552">
        <v>1</v>
      </c>
      <c r="AF3552">
        <v>1</v>
      </c>
      <c r="AG3552">
        <v>0</v>
      </c>
      <c r="AH3552">
        <v>1</v>
      </c>
      <c r="AI3552">
        <v>0</v>
      </c>
      <c r="AJ3552">
        <v>0</v>
      </c>
      <c r="AK3552">
        <v>0</v>
      </c>
      <c r="AL3552">
        <v>0</v>
      </c>
      <c r="AM3552">
        <v>0</v>
      </c>
      <c r="AN3552">
        <v>0</v>
      </c>
      <c r="AO3552">
        <v>0</v>
      </c>
      <c r="AP3552">
        <v>0</v>
      </c>
      <c r="AQ3552">
        <v>0</v>
      </c>
      <c r="AR3552">
        <v>0</v>
      </c>
      <c r="AS3552">
        <v>0</v>
      </c>
      <c r="AT3552">
        <v>44506</v>
      </c>
      <c r="AU3552">
        <v>44533</v>
      </c>
      <c r="AV3552">
        <v>0</v>
      </c>
      <c r="AW3552">
        <v>1</v>
      </c>
      <c r="AX3552">
        <v>0</v>
      </c>
      <c r="AY3552">
        <v>2021</v>
      </c>
      <c r="AZ3552">
        <v>11</v>
      </c>
      <c r="BA3552">
        <v>30</v>
      </c>
      <c r="BB3552">
        <v>6</v>
      </c>
      <c r="BF3552">
        <v>2021</v>
      </c>
      <c r="BG3552" t="s">
        <v>104</v>
      </c>
      <c r="BH3552" t="s">
        <v>59</v>
      </c>
      <c r="BI3552" t="s">
        <v>9790</v>
      </c>
      <c r="BJ3552" t="s">
        <v>9798</v>
      </c>
    </row>
    <row r="3553" spans="1:62" x14ac:dyDescent="0.35">
      <c r="A3553">
        <v>54749488</v>
      </c>
      <c r="B3553" t="s">
        <v>225</v>
      </c>
      <c r="C3553" t="s">
        <v>922</v>
      </c>
      <c r="D3553" t="s">
        <v>923</v>
      </c>
      <c r="E3553" t="s">
        <v>1624</v>
      </c>
      <c r="F3553">
        <v>20791446</v>
      </c>
      <c r="G3553" t="s">
        <v>1624</v>
      </c>
      <c r="H3553">
        <v>3.3</v>
      </c>
      <c r="I3553" s="1">
        <v>44507</v>
      </c>
      <c r="J3553">
        <v>44537.999988425923</v>
      </c>
      <c r="L3553" t="s">
        <v>65</v>
      </c>
      <c r="M3553" t="s">
        <v>197</v>
      </c>
      <c r="N3553" t="s">
        <v>198</v>
      </c>
      <c r="O3553" t="s">
        <v>168</v>
      </c>
      <c r="P3553" t="s">
        <v>9164</v>
      </c>
      <c r="Q3553" t="s">
        <v>70</v>
      </c>
      <c r="T3553" t="s">
        <v>9165</v>
      </c>
      <c r="U3553">
        <v>0</v>
      </c>
      <c r="V3553">
        <v>1</v>
      </c>
      <c r="W3553">
        <v>0</v>
      </c>
      <c r="X3553">
        <v>1</v>
      </c>
      <c r="Y3553">
        <v>0</v>
      </c>
      <c r="Z3553">
        <v>0</v>
      </c>
      <c r="AA3553">
        <v>0</v>
      </c>
      <c r="AB3553">
        <v>0</v>
      </c>
      <c r="AC3553">
        <v>0</v>
      </c>
      <c r="AD3553">
        <v>0</v>
      </c>
      <c r="AE3553">
        <v>1</v>
      </c>
      <c r="AF3553">
        <v>0</v>
      </c>
      <c r="AG3553">
        <v>0</v>
      </c>
      <c r="AH3553">
        <v>1</v>
      </c>
      <c r="AI3553">
        <v>0</v>
      </c>
      <c r="AJ3553">
        <v>0</v>
      </c>
      <c r="AK3553">
        <v>0</v>
      </c>
      <c r="AL3553">
        <v>0</v>
      </c>
      <c r="AM3553">
        <v>0</v>
      </c>
      <c r="AN3553">
        <v>0</v>
      </c>
      <c r="AO3553">
        <v>0</v>
      </c>
      <c r="AP3553">
        <v>0</v>
      </c>
      <c r="AQ3553">
        <v>0</v>
      </c>
      <c r="AR3553">
        <v>0</v>
      </c>
      <c r="AS3553">
        <v>0</v>
      </c>
      <c r="AT3553">
        <v>44508</v>
      </c>
      <c r="AU3553">
        <v>44537</v>
      </c>
      <c r="AV3553">
        <v>0</v>
      </c>
      <c r="AW3553">
        <v>1</v>
      </c>
      <c r="AX3553">
        <v>0</v>
      </c>
      <c r="AY3553">
        <v>2021</v>
      </c>
      <c r="AZ3553">
        <v>11</v>
      </c>
      <c r="BA3553">
        <v>30</v>
      </c>
      <c r="BB3553">
        <v>4</v>
      </c>
      <c r="BF3553">
        <v>2021</v>
      </c>
      <c r="BG3553" t="s">
        <v>104</v>
      </c>
      <c r="BH3553" t="s">
        <v>9822</v>
      </c>
      <c r="BI3553" t="s">
        <v>9790</v>
      </c>
      <c r="BJ3553" t="s">
        <v>9799</v>
      </c>
    </row>
    <row r="3554" spans="1:62" x14ac:dyDescent="0.35">
      <c r="A3554">
        <v>54755352</v>
      </c>
      <c r="B3554" t="s">
        <v>9166</v>
      </c>
      <c r="C3554" t="s">
        <v>61</v>
      </c>
      <c r="D3554" t="s">
        <v>125</v>
      </c>
      <c r="E3554" t="s">
        <v>9167</v>
      </c>
      <c r="F3554">
        <v>35719369</v>
      </c>
      <c r="G3554" t="s">
        <v>9167</v>
      </c>
      <c r="H3554">
        <v>4</v>
      </c>
      <c r="I3554" s="1">
        <v>44508</v>
      </c>
      <c r="J3554">
        <v>44538.999988425923</v>
      </c>
      <c r="L3554" t="s">
        <v>65</v>
      </c>
      <c r="M3554" t="s">
        <v>66</v>
      </c>
      <c r="N3554" t="s">
        <v>67</v>
      </c>
      <c r="O3554" t="s">
        <v>68</v>
      </c>
      <c r="P3554" t="s">
        <v>67</v>
      </c>
      <c r="Q3554" t="s">
        <v>70</v>
      </c>
      <c r="T3554" t="s">
        <v>9168</v>
      </c>
      <c r="U3554">
        <v>1</v>
      </c>
      <c r="V3554">
        <v>1</v>
      </c>
      <c r="W3554">
        <v>1</v>
      </c>
      <c r="X3554">
        <v>1</v>
      </c>
      <c r="Y3554">
        <v>0</v>
      </c>
      <c r="Z3554">
        <v>0</v>
      </c>
      <c r="AA3554">
        <v>0</v>
      </c>
      <c r="AB3554">
        <v>0</v>
      </c>
      <c r="AC3554">
        <v>0</v>
      </c>
      <c r="AD3554">
        <v>0</v>
      </c>
      <c r="AE3554">
        <v>1</v>
      </c>
      <c r="AF3554">
        <v>0</v>
      </c>
      <c r="AG3554">
        <v>0</v>
      </c>
      <c r="AH3554">
        <v>1</v>
      </c>
      <c r="AI3554">
        <v>0</v>
      </c>
      <c r="AJ3554">
        <v>0</v>
      </c>
      <c r="AK3554">
        <v>0</v>
      </c>
      <c r="AL3554">
        <v>0</v>
      </c>
      <c r="AM3554">
        <v>0</v>
      </c>
      <c r="AN3554">
        <v>0</v>
      </c>
      <c r="AO3554">
        <v>0</v>
      </c>
      <c r="AP3554">
        <v>0</v>
      </c>
      <c r="AQ3554">
        <v>0</v>
      </c>
      <c r="AR3554">
        <v>0</v>
      </c>
      <c r="AS3554">
        <v>0</v>
      </c>
      <c r="AT3554">
        <v>44508</v>
      </c>
      <c r="AU3554">
        <v>44538</v>
      </c>
      <c r="AV3554">
        <v>0</v>
      </c>
      <c r="AW3554">
        <v>1</v>
      </c>
      <c r="AX3554">
        <v>0</v>
      </c>
      <c r="AY3554">
        <v>2021</v>
      </c>
      <c r="AZ3554">
        <v>11</v>
      </c>
      <c r="BA3554">
        <v>30</v>
      </c>
      <c r="BB3554">
        <v>6</v>
      </c>
      <c r="BF3554">
        <v>2021</v>
      </c>
      <c r="BG3554" t="s">
        <v>104</v>
      </c>
      <c r="BH3554" t="s">
        <v>9822</v>
      </c>
      <c r="BI3554" t="s">
        <v>9790</v>
      </c>
      <c r="BJ3554" t="s">
        <v>9794</v>
      </c>
    </row>
    <row r="3555" spans="1:62" x14ac:dyDescent="0.35">
      <c r="A3555">
        <v>54757179</v>
      </c>
      <c r="B3555" t="s">
        <v>6502</v>
      </c>
      <c r="C3555" t="s">
        <v>75</v>
      </c>
      <c r="D3555" t="s">
        <v>117</v>
      </c>
      <c r="E3555" t="s">
        <v>6503</v>
      </c>
      <c r="F3555">
        <v>39371635</v>
      </c>
      <c r="I3555" s="1">
        <v>44508</v>
      </c>
      <c r="J3555">
        <v>44553.999988425923</v>
      </c>
      <c r="L3555" t="s">
        <v>65</v>
      </c>
      <c r="M3555" t="s">
        <v>120</v>
      </c>
      <c r="N3555" t="s">
        <v>121</v>
      </c>
      <c r="O3555" t="s">
        <v>168</v>
      </c>
      <c r="P3555" t="s">
        <v>121</v>
      </c>
      <c r="Q3555" t="s">
        <v>70</v>
      </c>
      <c r="R3555" t="s">
        <v>6505</v>
      </c>
      <c r="T3555" t="s">
        <v>9169</v>
      </c>
      <c r="U3555">
        <v>0</v>
      </c>
      <c r="V3555">
        <v>1</v>
      </c>
      <c r="W3555">
        <v>0</v>
      </c>
      <c r="X3555">
        <v>1</v>
      </c>
      <c r="Y3555">
        <v>0</v>
      </c>
      <c r="Z3555">
        <v>0</v>
      </c>
      <c r="AA3555">
        <v>0</v>
      </c>
      <c r="AB3555">
        <v>0</v>
      </c>
      <c r="AC3555">
        <v>0</v>
      </c>
      <c r="AD3555">
        <v>0</v>
      </c>
      <c r="AE3555">
        <v>1</v>
      </c>
      <c r="AF3555">
        <v>0</v>
      </c>
      <c r="AG3555">
        <v>0</v>
      </c>
      <c r="AH3555">
        <v>1</v>
      </c>
      <c r="AI3555">
        <v>0</v>
      </c>
      <c r="AJ3555">
        <v>0</v>
      </c>
      <c r="AK3555">
        <v>0</v>
      </c>
      <c r="AL3555">
        <v>0</v>
      </c>
      <c r="AM3555">
        <v>0</v>
      </c>
      <c r="AN3555">
        <v>0</v>
      </c>
      <c r="AO3555">
        <v>0</v>
      </c>
      <c r="AP3555">
        <v>0</v>
      </c>
      <c r="AQ3555">
        <v>0</v>
      </c>
      <c r="AR3555">
        <v>0</v>
      </c>
      <c r="AS3555">
        <v>0</v>
      </c>
      <c r="AT3555">
        <v>44508</v>
      </c>
      <c r="AU3555">
        <v>44553</v>
      </c>
      <c r="AV3555">
        <v>0</v>
      </c>
      <c r="AW3555">
        <v>1</v>
      </c>
      <c r="AX3555">
        <v>0</v>
      </c>
      <c r="AY3555">
        <v>2021</v>
      </c>
      <c r="AZ3555">
        <v>11</v>
      </c>
      <c r="BA3555">
        <v>45</v>
      </c>
      <c r="BB3555">
        <v>4</v>
      </c>
      <c r="BC3555">
        <v>56000</v>
      </c>
      <c r="BD3555">
        <v>59999</v>
      </c>
      <c r="BE3555" t="s">
        <v>90</v>
      </c>
      <c r="BF3555">
        <v>2021</v>
      </c>
      <c r="BG3555" t="s">
        <v>104</v>
      </c>
      <c r="BH3555" t="s">
        <v>59</v>
      </c>
      <c r="BI3555" t="s">
        <v>9790</v>
      </c>
      <c r="BJ3555" t="s">
        <v>9794</v>
      </c>
    </row>
    <row r="3556" spans="1:62" x14ac:dyDescent="0.35">
      <c r="A3556">
        <v>54768298</v>
      </c>
      <c r="B3556" t="s">
        <v>8668</v>
      </c>
      <c r="C3556" t="s">
        <v>75</v>
      </c>
      <c r="D3556" t="s">
        <v>193</v>
      </c>
      <c r="E3556" t="s">
        <v>4646</v>
      </c>
      <c r="F3556">
        <v>28936488</v>
      </c>
      <c r="I3556" s="1">
        <v>44508</v>
      </c>
      <c r="J3556">
        <v>44538.693958333337</v>
      </c>
      <c r="L3556" t="s">
        <v>65</v>
      </c>
      <c r="M3556" t="s">
        <v>152</v>
      </c>
      <c r="N3556" t="s">
        <v>153</v>
      </c>
      <c r="Q3556" t="s">
        <v>70</v>
      </c>
      <c r="T3556" t="s">
        <v>9170</v>
      </c>
      <c r="U3556">
        <v>1</v>
      </c>
      <c r="V3556">
        <v>1</v>
      </c>
      <c r="W3556">
        <v>1</v>
      </c>
      <c r="X3556">
        <v>1</v>
      </c>
      <c r="Y3556">
        <v>0</v>
      </c>
      <c r="Z3556">
        <v>0</v>
      </c>
      <c r="AA3556">
        <v>0</v>
      </c>
      <c r="AB3556">
        <v>0</v>
      </c>
      <c r="AC3556">
        <v>0</v>
      </c>
      <c r="AD3556">
        <v>0</v>
      </c>
      <c r="AE3556">
        <v>1</v>
      </c>
      <c r="AF3556">
        <v>0</v>
      </c>
      <c r="AG3556">
        <v>0</v>
      </c>
      <c r="AH3556">
        <v>1</v>
      </c>
      <c r="AI3556">
        <v>0</v>
      </c>
      <c r="AJ3556">
        <v>0</v>
      </c>
      <c r="AK3556">
        <v>0</v>
      </c>
      <c r="AL3556">
        <v>0</v>
      </c>
      <c r="AM3556">
        <v>0</v>
      </c>
      <c r="AN3556">
        <v>0</v>
      </c>
      <c r="AO3556">
        <v>0</v>
      </c>
      <c r="AP3556">
        <v>0</v>
      </c>
      <c r="AQ3556">
        <v>0</v>
      </c>
      <c r="AR3556">
        <v>0</v>
      </c>
      <c r="AS3556">
        <v>0</v>
      </c>
      <c r="AT3556">
        <v>44508</v>
      </c>
      <c r="AU3556">
        <v>44538</v>
      </c>
      <c r="AV3556">
        <v>0</v>
      </c>
      <c r="AW3556">
        <v>1</v>
      </c>
      <c r="AX3556">
        <v>0</v>
      </c>
      <c r="AY3556">
        <v>2021</v>
      </c>
      <c r="AZ3556">
        <v>11</v>
      </c>
      <c r="BA3556">
        <v>29</v>
      </c>
      <c r="BB3556">
        <v>6</v>
      </c>
      <c r="BF3556">
        <v>2021</v>
      </c>
      <c r="BG3556" t="s">
        <v>104</v>
      </c>
      <c r="BH3556" t="s">
        <v>9822</v>
      </c>
      <c r="BI3556" t="s">
        <v>9790</v>
      </c>
      <c r="BJ3556" t="s">
        <v>9794</v>
      </c>
    </row>
    <row r="3557" spans="1:62" x14ac:dyDescent="0.35">
      <c r="A3557">
        <v>54770879</v>
      </c>
      <c r="B3557" t="s">
        <v>98</v>
      </c>
      <c r="C3557" t="s">
        <v>75</v>
      </c>
      <c r="D3557" t="s">
        <v>76</v>
      </c>
      <c r="E3557" t="s">
        <v>1903</v>
      </c>
      <c r="F3557">
        <v>29609521</v>
      </c>
      <c r="I3557" s="1">
        <v>44508</v>
      </c>
      <c r="J3557">
        <v>44538.999988425923</v>
      </c>
      <c r="L3557" t="s">
        <v>65</v>
      </c>
      <c r="M3557" t="s">
        <v>197</v>
      </c>
      <c r="N3557" t="s">
        <v>198</v>
      </c>
      <c r="O3557" t="s">
        <v>168</v>
      </c>
      <c r="P3557" t="s">
        <v>198</v>
      </c>
      <c r="Q3557" t="s">
        <v>70</v>
      </c>
      <c r="R3557" t="s">
        <v>8760</v>
      </c>
      <c r="T3557" t="s">
        <v>9171</v>
      </c>
      <c r="U3557">
        <v>1</v>
      </c>
      <c r="V3557">
        <v>1</v>
      </c>
      <c r="W3557">
        <v>1</v>
      </c>
      <c r="X3557">
        <v>1</v>
      </c>
      <c r="Y3557">
        <v>0</v>
      </c>
      <c r="Z3557">
        <v>0</v>
      </c>
      <c r="AA3557">
        <v>0</v>
      </c>
      <c r="AB3557">
        <v>0</v>
      </c>
      <c r="AC3557">
        <v>0</v>
      </c>
      <c r="AD3557">
        <v>0</v>
      </c>
      <c r="AE3557">
        <v>1</v>
      </c>
      <c r="AF3557">
        <v>0</v>
      </c>
      <c r="AG3557">
        <v>0</v>
      </c>
      <c r="AH3557">
        <v>1</v>
      </c>
      <c r="AI3557">
        <v>0</v>
      </c>
      <c r="AJ3557">
        <v>0</v>
      </c>
      <c r="AK3557">
        <v>0</v>
      </c>
      <c r="AL3557">
        <v>0</v>
      </c>
      <c r="AM3557">
        <v>0</v>
      </c>
      <c r="AN3557">
        <v>0</v>
      </c>
      <c r="AO3557">
        <v>0</v>
      </c>
      <c r="AP3557">
        <v>0</v>
      </c>
      <c r="AQ3557">
        <v>0</v>
      </c>
      <c r="AR3557">
        <v>0</v>
      </c>
      <c r="AS3557">
        <v>0</v>
      </c>
      <c r="AT3557">
        <v>44508</v>
      </c>
      <c r="AU3557">
        <v>44536</v>
      </c>
      <c r="AV3557">
        <v>1</v>
      </c>
      <c r="AW3557">
        <v>1</v>
      </c>
      <c r="AX3557">
        <v>0</v>
      </c>
      <c r="AY3557">
        <v>2021</v>
      </c>
      <c r="AZ3557">
        <v>11</v>
      </c>
      <c r="BA3557">
        <v>30</v>
      </c>
      <c r="BB3557">
        <v>6</v>
      </c>
      <c r="BC3557">
        <v>120000</v>
      </c>
      <c r="BD3557">
        <v>120000</v>
      </c>
      <c r="BE3557" t="s">
        <v>90</v>
      </c>
      <c r="BF3557">
        <v>2021</v>
      </c>
      <c r="BG3557" t="s">
        <v>73</v>
      </c>
      <c r="BH3557" t="s">
        <v>59</v>
      </c>
      <c r="BI3557" t="s">
        <v>9790</v>
      </c>
      <c r="BJ3557" t="s">
        <v>9794</v>
      </c>
    </row>
    <row r="3558" spans="1:62" x14ac:dyDescent="0.35">
      <c r="A3558">
        <v>54798450</v>
      </c>
      <c r="B3558" t="s">
        <v>98</v>
      </c>
      <c r="C3558" t="s">
        <v>75</v>
      </c>
      <c r="D3558" t="s">
        <v>236</v>
      </c>
      <c r="E3558" t="s">
        <v>1846</v>
      </c>
      <c r="F3558">
        <v>8133080</v>
      </c>
      <c r="G3558" t="s">
        <v>1846</v>
      </c>
      <c r="H3558">
        <v>3.4</v>
      </c>
      <c r="I3558" s="1">
        <v>44509</v>
      </c>
      <c r="J3558">
        <v>44539.999988425923</v>
      </c>
      <c r="L3558" t="s">
        <v>65</v>
      </c>
      <c r="M3558" t="s">
        <v>120</v>
      </c>
      <c r="N3558" t="s">
        <v>121</v>
      </c>
      <c r="O3558" t="s">
        <v>168</v>
      </c>
      <c r="P3558" t="s">
        <v>121</v>
      </c>
      <c r="Q3558" t="s">
        <v>70</v>
      </c>
      <c r="R3558" t="s">
        <v>9172</v>
      </c>
      <c r="T3558" t="s">
        <v>9173</v>
      </c>
      <c r="U3558">
        <v>1</v>
      </c>
      <c r="V3558">
        <v>1</v>
      </c>
      <c r="W3558">
        <v>1</v>
      </c>
      <c r="X3558">
        <v>1</v>
      </c>
      <c r="Y3558">
        <v>0</v>
      </c>
      <c r="Z3558">
        <v>0</v>
      </c>
      <c r="AA3558">
        <v>0</v>
      </c>
      <c r="AB3558">
        <v>0</v>
      </c>
      <c r="AC3558">
        <v>0</v>
      </c>
      <c r="AD3558">
        <v>0</v>
      </c>
      <c r="AE3558">
        <v>1</v>
      </c>
      <c r="AF3558">
        <v>0</v>
      </c>
      <c r="AG3558">
        <v>0</v>
      </c>
      <c r="AH3558">
        <v>1</v>
      </c>
      <c r="AI3558">
        <v>0</v>
      </c>
      <c r="AJ3558">
        <v>0</v>
      </c>
      <c r="AK3558">
        <v>0</v>
      </c>
      <c r="AL3558">
        <v>0</v>
      </c>
      <c r="AM3558">
        <v>0</v>
      </c>
      <c r="AN3558">
        <v>0</v>
      </c>
      <c r="AO3558">
        <v>0</v>
      </c>
      <c r="AP3558">
        <v>0</v>
      </c>
      <c r="AQ3558">
        <v>0</v>
      </c>
      <c r="AR3558">
        <v>0</v>
      </c>
      <c r="AS3558">
        <v>0</v>
      </c>
      <c r="AT3558">
        <v>44509</v>
      </c>
      <c r="AU3558">
        <v>44524</v>
      </c>
      <c r="AV3558">
        <v>0</v>
      </c>
      <c r="AW3558">
        <v>1</v>
      </c>
      <c r="AX3558">
        <v>0</v>
      </c>
      <c r="AY3558">
        <v>2021</v>
      </c>
      <c r="AZ3558">
        <v>11</v>
      </c>
      <c r="BA3558">
        <v>30</v>
      </c>
      <c r="BB3558">
        <v>6</v>
      </c>
      <c r="BF3558">
        <v>2021</v>
      </c>
      <c r="BG3558" t="s">
        <v>104</v>
      </c>
      <c r="BH3558" t="s">
        <v>59</v>
      </c>
      <c r="BI3558" t="s">
        <v>9790</v>
      </c>
      <c r="BJ3558" t="s">
        <v>9795</v>
      </c>
    </row>
    <row r="3559" spans="1:62" x14ac:dyDescent="0.35">
      <c r="A3559">
        <v>54799362</v>
      </c>
      <c r="B3559" t="s">
        <v>181</v>
      </c>
      <c r="C3559" t="s">
        <v>75</v>
      </c>
      <c r="D3559" t="s">
        <v>76</v>
      </c>
      <c r="E3559" t="s">
        <v>9174</v>
      </c>
      <c r="F3559">
        <v>41306130</v>
      </c>
      <c r="I3559" s="1">
        <v>44509</v>
      </c>
      <c r="J3559">
        <v>44539.71947916667</v>
      </c>
      <c r="L3559" t="s">
        <v>65</v>
      </c>
      <c r="M3559" t="s">
        <v>519</v>
      </c>
      <c r="N3559" t="s">
        <v>520</v>
      </c>
      <c r="Q3559" t="s">
        <v>70</v>
      </c>
      <c r="T3559" t="s">
        <v>9175</v>
      </c>
      <c r="U3559">
        <v>1</v>
      </c>
      <c r="V3559">
        <v>1</v>
      </c>
      <c r="W3559">
        <v>0</v>
      </c>
      <c r="X3559">
        <v>1</v>
      </c>
      <c r="Y3559">
        <v>0</v>
      </c>
      <c r="Z3559">
        <v>0</v>
      </c>
      <c r="AA3559">
        <v>0</v>
      </c>
      <c r="AB3559">
        <v>0</v>
      </c>
      <c r="AC3559">
        <v>0</v>
      </c>
      <c r="AD3559">
        <v>0</v>
      </c>
      <c r="AE3559">
        <v>1</v>
      </c>
      <c r="AF3559">
        <v>0</v>
      </c>
      <c r="AG3559">
        <v>0</v>
      </c>
      <c r="AH3559">
        <v>1</v>
      </c>
      <c r="AI3559">
        <v>0</v>
      </c>
      <c r="AJ3559">
        <v>0</v>
      </c>
      <c r="AK3559">
        <v>0</v>
      </c>
      <c r="AL3559">
        <v>0</v>
      </c>
      <c r="AM3559">
        <v>0</v>
      </c>
      <c r="AN3559">
        <v>0</v>
      </c>
      <c r="AO3559">
        <v>0</v>
      </c>
      <c r="AP3559">
        <v>0</v>
      </c>
      <c r="AQ3559">
        <v>0</v>
      </c>
      <c r="AR3559">
        <v>0</v>
      </c>
      <c r="AS3559">
        <v>0</v>
      </c>
      <c r="AT3559">
        <v>44509</v>
      </c>
      <c r="AU3559">
        <v>44534</v>
      </c>
      <c r="AV3559">
        <v>0</v>
      </c>
      <c r="AW3559">
        <v>1</v>
      </c>
      <c r="AX3559">
        <v>0</v>
      </c>
      <c r="AY3559">
        <v>2021</v>
      </c>
      <c r="AZ3559">
        <v>11</v>
      </c>
      <c r="BA3559">
        <v>29</v>
      </c>
      <c r="BB3559">
        <v>5</v>
      </c>
      <c r="BF3559">
        <v>2021</v>
      </c>
      <c r="BG3559" t="s">
        <v>104</v>
      </c>
      <c r="BH3559" t="s">
        <v>9822</v>
      </c>
      <c r="BI3559" t="s">
        <v>9790</v>
      </c>
      <c r="BJ3559" t="s">
        <v>9795</v>
      </c>
    </row>
    <row r="3560" spans="1:62" x14ac:dyDescent="0.35">
      <c r="A3560">
        <v>54803923</v>
      </c>
      <c r="B3560" t="s">
        <v>116</v>
      </c>
      <c r="C3560" t="s">
        <v>75</v>
      </c>
      <c r="D3560" t="s">
        <v>159</v>
      </c>
      <c r="E3560" t="s">
        <v>1586</v>
      </c>
      <c r="F3560">
        <v>3432</v>
      </c>
      <c r="G3560" t="s">
        <v>1586</v>
      </c>
      <c r="H3560">
        <v>3.5</v>
      </c>
      <c r="I3560" s="1">
        <v>44509</v>
      </c>
      <c r="J3560">
        <v>44539.999988425923</v>
      </c>
      <c r="L3560" t="s">
        <v>65</v>
      </c>
      <c r="M3560" t="s">
        <v>66</v>
      </c>
      <c r="N3560" t="s">
        <v>67</v>
      </c>
      <c r="O3560" t="s">
        <v>273</v>
      </c>
      <c r="Q3560" t="s">
        <v>70</v>
      </c>
      <c r="R3560" t="s">
        <v>9176</v>
      </c>
      <c r="T3560" t="s">
        <v>9177</v>
      </c>
      <c r="U3560">
        <v>1</v>
      </c>
      <c r="V3560">
        <v>1</v>
      </c>
      <c r="W3560">
        <v>0</v>
      </c>
      <c r="X3560">
        <v>1</v>
      </c>
      <c r="Y3560">
        <v>0</v>
      </c>
      <c r="Z3560">
        <v>0</v>
      </c>
      <c r="AA3560">
        <v>1</v>
      </c>
      <c r="AB3560">
        <v>0</v>
      </c>
      <c r="AC3560">
        <v>0</v>
      </c>
      <c r="AD3560">
        <v>0</v>
      </c>
      <c r="AE3560">
        <v>1</v>
      </c>
      <c r="AF3560">
        <v>0</v>
      </c>
      <c r="AG3560">
        <v>0</v>
      </c>
      <c r="AH3560">
        <v>1</v>
      </c>
      <c r="AI3560">
        <v>0</v>
      </c>
      <c r="AJ3560">
        <v>0</v>
      </c>
      <c r="AK3560">
        <v>0</v>
      </c>
      <c r="AL3560">
        <v>0</v>
      </c>
      <c r="AM3560">
        <v>0</v>
      </c>
      <c r="AN3560">
        <v>0</v>
      </c>
      <c r="AO3560">
        <v>0</v>
      </c>
      <c r="AP3560">
        <v>0</v>
      </c>
      <c r="AQ3560">
        <v>0</v>
      </c>
      <c r="AR3560">
        <v>0</v>
      </c>
      <c r="AS3560">
        <v>0</v>
      </c>
      <c r="AT3560">
        <v>44509</v>
      </c>
      <c r="AU3560">
        <v>44530</v>
      </c>
      <c r="AV3560">
        <v>0</v>
      </c>
      <c r="AW3560">
        <v>1</v>
      </c>
      <c r="AX3560">
        <v>0</v>
      </c>
      <c r="AY3560">
        <v>2021</v>
      </c>
      <c r="AZ3560">
        <v>11</v>
      </c>
      <c r="BA3560">
        <v>30</v>
      </c>
      <c r="BB3560">
        <v>6</v>
      </c>
      <c r="BF3560">
        <v>2021</v>
      </c>
      <c r="BG3560" t="s">
        <v>104</v>
      </c>
      <c r="BH3560" t="s">
        <v>59</v>
      </c>
      <c r="BI3560" t="s">
        <v>9790</v>
      </c>
      <c r="BJ3560" t="s">
        <v>9795</v>
      </c>
    </row>
    <row r="3561" spans="1:62" x14ac:dyDescent="0.35">
      <c r="A3561">
        <v>54805326</v>
      </c>
      <c r="B3561" t="s">
        <v>98</v>
      </c>
      <c r="C3561" t="s">
        <v>75</v>
      </c>
      <c r="D3561" t="s">
        <v>159</v>
      </c>
      <c r="E3561" t="s">
        <v>6937</v>
      </c>
      <c r="F3561">
        <v>41355415</v>
      </c>
      <c r="G3561" t="s">
        <v>6938</v>
      </c>
      <c r="H3561">
        <v>2.8</v>
      </c>
      <c r="I3561" s="1">
        <v>44510</v>
      </c>
      <c r="J3561">
        <v>44540.308564814812</v>
      </c>
      <c r="L3561" t="s">
        <v>65</v>
      </c>
      <c r="M3561" t="s">
        <v>66</v>
      </c>
      <c r="N3561" t="s">
        <v>67</v>
      </c>
      <c r="O3561" t="s">
        <v>68</v>
      </c>
      <c r="P3561" t="s">
        <v>67</v>
      </c>
      <c r="Q3561" t="s">
        <v>70</v>
      </c>
      <c r="R3561" t="s">
        <v>9178</v>
      </c>
      <c r="T3561" t="s">
        <v>9179</v>
      </c>
      <c r="U3561">
        <v>0</v>
      </c>
      <c r="V3561">
        <v>1</v>
      </c>
      <c r="W3561">
        <v>1</v>
      </c>
      <c r="X3561">
        <v>1</v>
      </c>
      <c r="Y3561">
        <v>0</v>
      </c>
      <c r="Z3561">
        <v>0</v>
      </c>
      <c r="AA3561">
        <v>0</v>
      </c>
      <c r="AB3561">
        <v>0</v>
      </c>
      <c r="AC3561">
        <v>0</v>
      </c>
      <c r="AD3561">
        <v>0</v>
      </c>
      <c r="AE3561">
        <v>1</v>
      </c>
      <c r="AF3561">
        <v>0</v>
      </c>
      <c r="AG3561">
        <v>0</v>
      </c>
      <c r="AH3561">
        <v>1</v>
      </c>
      <c r="AI3561">
        <v>0</v>
      </c>
      <c r="AJ3561">
        <v>0</v>
      </c>
      <c r="AK3561">
        <v>0</v>
      </c>
      <c r="AL3561">
        <v>0</v>
      </c>
      <c r="AM3561">
        <v>0</v>
      </c>
      <c r="AN3561">
        <v>0</v>
      </c>
      <c r="AO3561">
        <v>0</v>
      </c>
      <c r="AP3561">
        <v>0</v>
      </c>
      <c r="AQ3561">
        <v>0</v>
      </c>
      <c r="AR3561">
        <v>0</v>
      </c>
      <c r="AS3561">
        <v>0</v>
      </c>
      <c r="AT3561">
        <v>44509</v>
      </c>
      <c r="AU3561">
        <v>44524</v>
      </c>
      <c r="AV3561">
        <v>0</v>
      </c>
      <c r="AW3561">
        <v>1</v>
      </c>
      <c r="AX3561">
        <v>0</v>
      </c>
      <c r="AY3561">
        <v>2021</v>
      </c>
      <c r="AZ3561">
        <v>11</v>
      </c>
      <c r="BA3561">
        <v>29</v>
      </c>
      <c r="BB3561">
        <v>5</v>
      </c>
      <c r="BC3561">
        <v>131094</v>
      </c>
      <c r="BD3561">
        <v>151609</v>
      </c>
      <c r="BE3561" t="s">
        <v>90</v>
      </c>
      <c r="BF3561">
        <v>2021</v>
      </c>
      <c r="BG3561" t="s">
        <v>104</v>
      </c>
      <c r="BH3561" t="s">
        <v>59</v>
      </c>
      <c r="BI3561" t="s">
        <v>9790</v>
      </c>
      <c r="BJ3561" t="s">
        <v>9793</v>
      </c>
    </row>
    <row r="3562" spans="1:62" x14ac:dyDescent="0.35">
      <c r="A3562">
        <v>54805496</v>
      </c>
      <c r="B3562" t="s">
        <v>98</v>
      </c>
      <c r="C3562" t="s">
        <v>369</v>
      </c>
      <c r="D3562" t="s">
        <v>388</v>
      </c>
      <c r="E3562" t="s">
        <v>6937</v>
      </c>
      <c r="F3562">
        <v>41355415</v>
      </c>
      <c r="G3562" t="s">
        <v>6938</v>
      </c>
      <c r="H3562">
        <v>2.8</v>
      </c>
      <c r="I3562" s="1">
        <v>44510</v>
      </c>
      <c r="J3562">
        <v>44540.32068287037</v>
      </c>
      <c r="L3562" t="s">
        <v>65</v>
      </c>
      <c r="M3562" t="s">
        <v>66</v>
      </c>
      <c r="N3562" t="s">
        <v>67</v>
      </c>
      <c r="O3562" t="s">
        <v>68</v>
      </c>
      <c r="P3562" t="s">
        <v>67</v>
      </c>
      <c r="Q3562" t="s">
        <v>70</v>
      </c>
      <c r="R3562" t="s">
        <v>9178</v>
      </c>
      <c r="T3562" t="s">
        <v>9180</v>
      </c>
      <c r="U3562">
        <v>0</v>
      </c>
      <c r="V3562">
        <v>1</v>
      </c>
      <c r="W3562">
        <v>1</v>
      </c>
      <c r="X3562">
        <v>1</v>
      </c>
      <c r="Y3562">
        <v>0</v>
      </c>
      <c r="Z3562">
        <v>0</v>
      </c>
      <c r="AA3562">
        <v>0</v>
      </c>
      <c r="AB3562">
        <v>0</v>
      </c>
      <c r="AC3562">
        <v>0</v>
      </c>
      <c r="AD3562">
        <v>0</v>
      </c>
      <c r="AE3562">
        <v>1</v>
      </c>
      <c r="AF3562">
        <v>0</v>
      </c>
      <c r="AG3562">
        <v>0</v>
      </c>
      <c r="AH3562">
        <v>1</v>
      </c>
      <c r="AI3562">
        <v>0</v>
      </c>
      <c r="AJ3562">
        <v>0</v>
      </c>
      <c r="AK3562">
        <v>0</v>
      </c>
      <c r="AL3562">
        <v>0</v>
      </c>
      <c r="AM3562">
        <v>0</v>
      </c>
      <c r="AN3562">
        <v>0</v>
      </c>
      <c r="AO3562">
        <v>0</v>
      </c>
      <c r="AP3562">
        <v>0</v>
      </c>
      <c r="AQ3562">
        <v>0</v>
      </c>
      <c r="AR3562">
        <v>0</v>
      </c>
      <c r="AS3562">
        <v>0</v>
      </c>
      <c r="AT3562">
        <v>44509</v>
      </c>
      <c r="AU3562">
        <v>44524</v>
      </c>
      <c r="AV3562">
        <v>0</v>
      </c>
      <c r="AW3562">
        <v>1</v>
      </c>
      <c r="AX3562">
        <v>0</v>
      </c>
      <c r="AY3562">
        <v>2021</v>
      </c>
      <c r="AZ3562">
        <v>11</v>
      </c>
      <c r="BA3562">
        <v>29</v>
      </c>
      <c r="BB3562">
        <v>5</v>
      </c>
      <c r="BC3562">
        <v>131094</v>
      </c>
      <c r="BD3562">
        <v>151609</v>
      </c>
      <c r="BE3562" t="s">
        <v>90</v>
      </c>
      <c r="BF3562">
        <v>2021</v>
      </c>
      <c r="BG3562" t="s">
        <v>104</v>
      </c>
      <c r="BH3562" t="s">
        <v>59</v>
      </c>
      <c r="BI3562" t="s">
        <v>9790</v>
      </c>
      <c r="BJ3562" t="s">
        <v>9793</v>
      </c>
    </row>
    <row r="3563" spans="1:62" x14ac:dyDescent="0.35">
      <c r="A3563">
        <v>54806427</v>
      </c>
      <c r="B3563" t="s">
        <v>9181</v>
      </c>
      <c r="C3563" t="s">
        <v>75</v>
      </c>
      <c r="D3563" t="s">
        <v>165</v>
      </c>
      <c r="E3563" t="s">
        <v>9182</v>
      </c>
      <c r="F3563">
        <v>45888371</v>
      </c>
      <c r="I3563" s="1">
        <v>44510</v>
      </c>
      <c r="J3563">
        <v>44540.999988425923</v>
      </c>
      <c r="L3563" t="s">
        <v>65</v>
      </c>
      <c r="M3563" t="s">
        <v>120</v>
      </c>
      <c r="N3563" t="s">
        <v>121</v>
      </c>
      <c r="O3563" t="s">
        <v>168</v>
      </c>
      <c r="P3563" t="s">
        <v>121</v>
      </c>
      <c r="Q3563" t="s">
        <v>70</v>
      </c>
      <c r="T3563" t="s">
        <v>9183</v>
      </c>
      <c r="U3563">
        <v>0</v>
      </c>
      <c r="V3563">
        <v>1</v>
      </c>
      <c r="W3563">
        <v>1</v>
      </c>
      <c r="X3563">
        <v>1</v>
      </c>
      <c r="Y3563">
        <v>0</v>
      </c>
      <c r="Z3563">
        <v>0</v>
      </c>
      <c r="AA3563">
        <v>0</v>
      </c>
      <c r="AB3563">
        <v>0</v>
      </c>
      <c r="AC3563">
        <v>0</v>
      </c>
      <c r="AD3563">
        <v>1</v>
      </c>
      <c r="AE3563">
        <v>1</v>
      </c>
      <c r="AF3563">
        <v>1</v>
      </c>
      <c r="AG3563">
        <v>1</v>
      </c>
      <c r="AH3563">
        <v>1</v>
      </c>
      <c r="AI3563">
        <v>0</v>
      </c>
      <c r="AJ3563">
        <v>0</v>
      </c>
      <c r="AK3563">
        <v>0</v>
      </c>
      <c r="AL3563">
        <v>0</v>
      </c>
      <c r="AM3563">
        <v>0</v>
      </c>
      <c r="AN3563">
        <v>0</v>
      </c>
      <c r="AO3563">
        <v>0</v>
      </c>
      <c r="AP3563">
        <v>0</v>
      </c>
      <c r="AQ3563">
        <v>0</v>
      </c>
      <c r="AR3563">
        <v>0</v>
      </c>
      <c r="AS3563">
        <v>0</v>
      </c>
      <c r="AT3563">
        <v>44509</v>
      </c>
      <c r="AU3563">
        <v>44529</v>
      </c>
      <c r="AV3563">
        <v>0</v>
      </c>
      <c r="AW3563">
        <v>1</v>
      </c>
      <c r="AX3563">
        <v>0</v>
      </c>
      <c r="AY3563">
        <v>2021</v>
      </c>
      <c r="AZ3563">
        <v>11</v>
      </c>
      <c r="BA3563">
        <v>30</v>
      </c>
      <c r="BB3563">
        <v>8</v>
      </c>
      <c r="BF3563">
        <v>2021</v>
      </c>
      <c r="BG3563" t="s">
        <v>104</v>
      </c>
      <c r="BH3563" t="s">
        <v>9822</v>
      </c>
      <c r="BI3563" t="s">
        <v>9790</v>
      </c>
      <c r="BJ3563" t="s">
        <v>9793</v>
      </c>
    </row>
    <row r="3564" spans="1:62" x14ac:dyDescent="0.35">
      <c r="A3564">
        <v>54807552</v>
      </c>
      <c r="B3564" t="s">
        <v>98</v>
      </c>
      <c r="C3564" t="s">
        <v>75</v>
      </c>
      <c r="D3564" t="s">
        <v>76</v>
      </c>
      <c r="E3564" t="s">
        <v>899</v>
      </c>
      <c r="F3564">
        <v>25632203</v>
      </c>
      <c r="G3564" t="s">
        <v>899</v>
      </c>
      <c r="H3564">
        <v>3.2</v>
      </c>
      <c r="I3564" s="1">
        <v>44510</v>
      </c>
      <c r="J3564">
        <v>44540.999988425923</v>
      </c>
      <c r="L3564" t="s">
        <v>65</v>
      </c>
      <c r="M3564" t="s">
        <v>120</v>
      </c>
      <c r="N3564" t="s">
        <v>121</v>
      </c>
      <c r="O3564" t="s">
        <v>168</v>
      </c>
      <c r="P3564" t="s">
        <v>121</v>
      </c>
      <c r="Q3564" t="s">
        <v>70</v>
      </c>
      <c r="T3564" t="s">
        <v>9184</v>
      </c>
      <c r="U3564">
        <v>0</v>
      </c>
      <c r="V3564">
        <v>1</v>
      </c>
      <c r="W3564">
        <v>1</v>
      </c>
      <c r="X3564">
        <v>1</v>
      </c>
      <c r="Y3564">
        <v>0</v>
      </c>
      <c r="Z3564">
        <v>0</v>
      </c>
      <c r="AA3564">
        <v>0</v>
      </c>
      <c r="AB3564">
        <v>0</v>
      </c>
      <c r="AC3564">
        <v>0</v>
      </c>
      <c r="AD3564">
        <v>0</v>
      </c>
      <c r="AE3564">
        <v>1</v>
      </c>
      <c r="AF3564">
        <v>0</v>
      </c>
      <c r="AG3564">
        <v>0</v>
      </c>
      <c r="AH3564">
        <v>1</v>
      </c>
      <c r="AI3564">
        <v>0</v>
      </c>
      <c r="AJ3564">
        <v>0</v>
      </c>
      <c r="AK3564">
        <v>0</v>
      </c>
      <c r="AL3564">
        <v>0</v>
      </c>
      <c r="AM3564">
        <v>0</v>
      </c>
      <c r="AN3564">
        <v>0</v>
      </c>
      <c r="AO3564">
        <v>0</v>
      </c>
      <c r="AP3564">
        <v>1</v>
      </c>
      <c r="AQ3564">
        <v>0</v>
      </c>
      <c r="AR3564">
        <v>0</v>
      </c>
      <c r="AS3564">
        <v>0</v>
      </c>
      <c r="AT3564">
        <v>44509</v>
      </c>
      <c r="AU3564">
        <v>44529</v>
      </c>
      <c r="AV3564">
        <v>0</v>
      </c>
      <c r="AW3564">
        <v>1</v>
      </c>
      <c r="AX3564">
        <v>0</v>
      </c>
      <c r="AY3564">
        <v>2021</v>
      </c>
      <c r="AZ3564">
        <v>11</v>
      </c>
      <c r="BA3564">
        <v>30</v>
      </c>
      <c r="BB3564">
        <v>6</v>
      </c>
      <c r="BF3564">
        <v>2021</v>
      </c>
      <c r="BG3564" t="s">
        <v>104</v>
      </c>
      <c r="BH3564" t="s">
        <v>9822</v>
      </c>
      <c r="BI3564" t="s">
        <v>9790</v>
      </c>
      <c r="BJ3564" t="s">
        <v>9793</v>
      </c>
    </row>
    <row r="3565" spans="1:62" x14ac:dyDescent="0.35">
      <c r="A3565">
        <v>54821239</v>
      </c>
      <c r="B3565" t="s">
        <v>116</v>
      </c>
      <c r="C3565" t="s">
        <v>75</v>
      </c>
      <c r="D3565" t="s">
        <v>159</v>
      </c>
      <c r="E3565" t="s">
        <v>8768</v>
      </c>
      <c r="F3565">
        <v>46949948</v>
      </c>
      <c r="I3565" s="1">
        <v>44510</v>
      </c>
      <c r="J3565">
        <v>44540.999988425923</v>
      </c>
      <c r="L3565" t="s">
        <v>65</v>
      </c>
      <c r="M3565" t="s">
        <v>66</v>
      </c>
      <c r="N3565" t="s">
        <v>67</v>
      </c>
      <c r="O3565" t="s">
        <v>68</v>
      </c>
      <c r="P3565" t="s">
        <v>67</v>
      </c>
      <c r="Q3565" t="s">
        <v>70</v>
      </c>
      <c r="R3565" t="s">
        <v>8770</v>
      </c>
      <c r="T3565" t="s">
        <v>9185</v>
      </c>
      <c r="U3565">
        <v>0</v>
      </c>
      <c r="V3565">
        <v>1</v>
      </c>
      <c r="W3565">
        <v>1</v>
      </c>
      <c r="X3565">
        <v>1</v>
      </c>
      <c r="Y3565">
        <v>0</v>
      </c>
      <c r="Z3565">
        <v>0</v>
      </c>
      <c r="AA3565">
        <v>0</v>
      </c>
      <c r="AB3565">
        <v>0</v>
      </c>
      <c r="AC3565">
        <v>0</v>
      </c>
      <c r="AD3565">
        <v>0</v>
      </c>
      <c r="AE3565">
        <v>1</v>
      </c>
      <c r="AF3565">
        <v>0</v>
      </c>
      <c r="AG3565">
        <v>0</v>
      </c>
      <c r="AH3565">
        <v>1</v>
      </c>
      <c r="AI3565">
        <v>0</v>
      </c>
      <c r="AJ3565">
        <v>0</v>
      </c>
      <c r="AK3565">
        <v>0</v>
      </c>
      <c r="AL3565">
        <v>0</v>
      </c>
      <c r="AM3565">
        <v>0</v>
      </c>
      <c r="AN3565">
        <v>0</v>
      </c>
      <c r="AO3565">
        <v>0</v>
      </c>
      <c r="AP3565">
        <v>0</v>
      </c>
      <c r="AQ3565">
        <v>0</v>
      </c>
      <c r="AR3565">
        <v>0</v>
      </c>
      <c r="AS3565">
        <v>0</v>
      </c>
      <c r="AT3565">
        <v>44510</v>
      </c>
      <c r="AU3565">
        <v>44530</v>
      </c>
      <c r="AV3565">
        <v>0</v>
      </c>
      <c r="AW3565">
        <v>1</v>
      </c>
      <c r="AX3565">
        <v>0</v>
      </c>
      <c r="AY3565">
        <v>2021</v>
      </c>
      <c r="AZ3565">
        <v>11</v>
      </c>
      <c r="BA3565">
        <v>30</v>
      </c>
      <c r="BB3565">
        <v>5</v>
      </c>
      <c r="BF3565">
        <v>2021</v>
      </c>
      <c r="BG3565" t="s">
        <v>104</v>
      </c>
      <c r="BH3565" t="s">
        <v>59</v>
      </c>
      <c r="BI3565" t="s">
        <v>9790</v>
      </c>
      <c r="BJ3565" t="s">
        <v>9793</v>
      </c>
    </row>
    <row r="3566" spans="1:62" x14ac:dyDescent="0.35">
      <c r="A3566">
        <v>54821618</v>
      </c>
      <c r="B3566" t="s">
        <v>116</v>
      </c>
      <c r="C3566" t="s">
        <v>75</v>
      </c>
      <c r="D3566" t="s">
        <v>85</v>
      </c>
      <c r="E3566" t="s">
        <v>9186</v>
      </c>
      <c r="F3566">
        <v>29445863</v>
      </c>
      <c r="G3566" t="s">
        <v>9186</v>
      </c>
      <c r="H3566">
        <v>0</v>
      </c>
      <c r="I3566" s="1">
        <v>44510</v>
      </c>
      <c r="J3566">
        <v>44540.999988425923</v>
      </c>
      <c r="L3566" t="s">
        <v>65</v>
      </c>
      <c r="M3566" t="s">
        <v>66</v>
      </c>
      <c r="N3566" t="s">
        <v>67</v>
      </c>
      <c r="O3566" t="s">
        <v>68</v>
      </c>
      <c r="P3566" t="s">
        <v>67</v>
      </c>
      <c r="Q3566" t="s">
        <v>102</v>
      </c>
      <c r="T3566" t="s">
        <v>9187</v>
      </c>
      <c r="U3566">
        <v>1</v>
      </c>
      <c r="V3566">
        <v>1</v>
      </c>
      <c r="W3566">
        <v>1</v>
      </c>
      <c r="X3566">
        <v>1</v>
      </c>
      <c r="Y3566">
        <v>0</v>
      </c>
      <c r="Z3566">
        <v>0</v>
      </c>
      <c r="AA3566">
        <v>0</v>
      </c>
      <c r="AB3566">
        <v>0</v>
      </c>
      <c r="AC3566">
        <v>0</v>
      </c>
      <c r="AD3566">
        <v>0</v>
      </c>
      <c r="AE3566">
        <v>1</v>
      </c>
      <c r="AF3566">
        <v>0</v>
      </c>
      <c r="AG3566">
        <v>0</v>
      </c>
      <c r="AH3566">
        <v>1</v>
      </c>
      <c r="AI3566">
        <v>0</v>
      </c>
      <c r="AJ3566">
        <v>0</v>
      </c>
      <c r="AK3566">
        <v>0</v>
      </c>
      <c r="AL3566">
        <v>0</v>
      </c>
      <c r="AM3566">
        <v>0</v>
      </c>
      <c r="AN3566">
        <v>0</v>
      </c>
      <c r="AO3566">
        <v>0</v>
      </c>
      <c r="AP3566">
        <v>0</v>
      </c>
      <c r="AQ3566">
        <v>0</v>
      </c>
      <c r="AR3566">
        <v>0</v>
      </c>
      <c r="AS3566">
        <v>0</v>
      </c>
      <c r="AT3566">
        <v>44510</v>
      </c>
      <c r="AU3566">
        <v>44529</v>
      </c>
      <c r="AV3566">
        <v>0</v>
      </c>
      <c r="AW3566">
        <v>1</v>
      </c>
      <c r="AX3566">
        <v>0</v>
      </c>
      <c r="AY3566">
        <v>2021</v>
      </c>
      <c r="AZ3566">
        <v>11</v>
      </c>
      <c r="BA3566">
        <v>30</v>
      </c>
      <c r="BB3566">
        <v>6</v>
      </c>
      <c r="BF3566">
        <v>2021</v>
      </c>
      <c r="BG3566" t="s">
        <v>104</v>
      </c>
      <c r="BH3566" t="s">
        <v>9822</v>
      </c>
      <c r="BI3566" t="s">
        <v>9790</v>
      </c>
      <c r="BJ3566" t="s">
        <v>9793</v>
      </c>
    </row>
    <row r="3567" spans="1:62" x14ac:dyDescent="0.35">
      <c r="A3567">
        <v>54821619</v>
      </c>
      <c r="B3567" t="s">
        <v>116</v>
      </c>
      <c r="C3567" t="s">
        <v>142</v>
      </c>
      <c r="D3567" t="s">
        <v>477</v>
      </c>
      <c r="E3567" t="s">
        <v>9186</v>
      </c>
      <c r="F3567">
        <v>29445863</v>
      </c>
      <c r="G3567" t="s">
        <v>9186</v>
      </c>
      <c r="H3567">
        <v>0</v>
      </c>
      <c r="I3567" s="1">
        <v>44510</v>
      </c>
      <c r="J3567">
        <v>44540.999988425923</v>
      </c>
      <c r="L3567" t="s">
        <v>65</v>
      </c>
      <c r="M3567" t="s">
        <v>66</v>
      </c>
      <c r="N3567" t="s">
        <v>67</v>
      </c>
      <c r="O3567" t="s">
        <v>68</v>
      </c>
      <c r="P3567" t="s">
        <v>67</v>
      </c>
      <c r="Q3567" t="s">
        <v>102</v>
      </c>
      <c r="T3567" t="s">
        <v>9188</v>
      </c>
      <c r="U3567">
        <v>1</v>
      </c>
      <c r="V3567">
        <v>1</v>
      </c>
      <c r="W3567">
        <v>1</v>
      </c>
      <c r="X3567">
        <v>1</v>
      </c>
      <c r="Y3567">
        <v>0</v>
      </c>
      <c r="Z3567">
        <v>0</v>
      </c>
      <c r="AA3567">
        <v>0</v>
      </c>
      <c r="AB3567">
        <v>0</v>
      </c>
      <c r="AC3567">
        <v>0</v>
      </c>
      <c r="AD3567">
        <v>0</v>
      </c>
      <c r="AE3567">
        <v>1</v>
      </c>
      <c r="AF3567">
        <v>0</v>
      </c>
      <c r="AG3567">
        <v>0</v>
      </c>
      <c r="AH3567">
        <v>1</v>
      </c>
      <c r="AI3567">
        <v>0</v>
      </c>
      <c r="AJ3567">
        <v>0</v>
      </c>
      <c r="AK3567">
        <v>0</v>
      </c>
      <c r="AL3567">
        <v>0</v>
      </c>
      <c r="AM3567">
        <v>0</v>
      </c>
      <c r="AN3567">
        <v>0</v>
      </c>
      <c r="AO3567">
        <v>0</v>
      </c>
      <c r="AP3567">
        <v>0</v>
      </c>
      <c r="AQ3567">
        <v>0</v>
      </c>
      <c r="AR3567">
        <v>0</v>
      </c>
      <c r="AS3567">
        <v>0</v>
      </c>
      <c r="AT3567">
        <v>44510</v>
      </c>
      <c r="AU3567">
        <v>44529</v>
      </c>
      <c r="AV3567">
        <v>0</v>
      </c>
      <c r="AW3567">
        <v>1</v>
      </c>
      <c r="AX3567">
        <v>1</v>
      </c>
      <c r="AY3567">
        <v>2021</v>
      </c>
      <c r="AZ3567">
        <v>11</v>
      </c>
      <c r="BA3567">
        <v>30</v>
      </c>
      <c r="BB3567">
        <v>6</v>
      </c>
      <c r="BF3567">
        <v>2021</v>
      </c>
      <c r="BG3567" t="s">
        <v>104</v>
      </c>
      <c r="BH3567" t="s">
        <v>9822</v>
      </c>
      <c r="BI3567" t="s">
        <v>9790</v>
      </c>
      <c r="BJ3567" t="s">
        <v>9793</v>
      </c>
    </row>
    <row r="3568" spans="1:62" x14ac:dyDescent="0.35">
      <c r="A3568">
        <v>54835101</v>
      </c>
      <c r="B3568" t="s">
        <v>9189</v>
      </c>
      <c r="C3568" t="s">
        <v>75</v>
      </c>
      <c r="D3568" t="s">
        <v>165</v>
      </c>
      <c r="E3568" t="s">
        <v>8922</v>
      </c>
      <c r="F3568">
        <v>19613163</v>
      </c>
      <c r="I3568" s="1">
        <v>44511</v>
      </c>
      <c r="J3568">
        <v>44541.999988425923</v>
      </c>
      <c r="L3568" t="s">
        <v>65</v>
      </c>
      <c r="M3568" t="s">
        <v>197</v>
      </c>
      <c r="N3568" t="s">
        <v>198</v>
      </c>
      <c r="O3568" t="s">
        <v>168</v>
      </c>
      <c r="P3568" t="s">
        <v>198</v>
      </c>
      <c r="Q3568" t="s">
        <v>102</v>
      </c>
      <c r="T3568" t="s">
        <v>9190</v>
      </c>
      <c r="U3568">
        <v>1</v>
      </c>
      <c r="V3568">
        <v>1</v>
      </c>
      <c r="W3568">
        <v>1</v>
      </c>
      <c r="X3568">
        <v>1</v>
      </c>
      <c r="Y3568">
        <v>0</v>
      </c>
      <c r="Z3568">
        <v>0</v>
      </c>
      <c r="AA3568">
        <v>0</v>
      </c>
      <c r="AB3568">
        <v>0</v>
      </c>
      <c r="AC3568">
        <v>0</v>
      </c>
      <c r="AD3568">
        <v>0</v>
      </c>
      <c r="AE3568">
        <v>1</v>
      </c>
      <c r="AF3568">
        <v>1</v>
      </c>
      <c r="AG3568">
        <v>0</v>
      </c>
      <c r="AH3568">
        <v>1</v>
      </c>
      <c r="AI3568">
        <v>0</v>
      </c>
      <c r="AJ3568">
        <v>0</v>
      </c>
      <c r="AK3568">
        <v>0</v>
      </c>
      <c r="AL3568">
        <v>0</v>
      </c>
      <c r="AM3568">
        <v>0</v>
      </c>
      <c r="AN3568">
        <v>0</v>
      </c>
      <c r="AO3568">
        <v>0</v>
      </c>
      <c r="AP3568">
        <v>0</v>
      </c>
      <c r="AQ3568">
        <v>0</v>
      </c>
      <c r="AR3568">
        <v>0</v>
      </c>
      <c r="AS3568">
        <v>0</v>
      </c>
      <c r="AT3568">
        <v>44510</v>
      </c>
      <c r="AU3568">
        <v>44528</v>
      </c>
      <c r="AV3568">
        <v>1</v>
      </c>
      <c r="AW3568">
        <v>1</v>
      </c>
      <c r="AX3568">
        <v>0</v>
      </c>
      <c r="AY3568">
        <v>2021</v>
      </c>
      <c r="AZ3568">
        <v>11</v>
      </c>
      <c r="BA3568">
        <v>30</v>
      </c>
      <c r="BB3568">
        <v>7</v>
      </c>
      <c r="BF3568">
        <v>2021</v>
      </c>
      <c r="BG3568" t="s">
        <v>73</v>
      </c>
      <c r="BH3568" t="s">
        <v>9822</v>
      </c>
      <c r="BI3568" t="s">
        <v>9790</v>
      </c>
      <c r="BJ3568" t="s">
        <v>9796</v>
      </c>
    </row>
    <row r="3569" spans="1:62" x14ac:dyDescent="0.35">
      <c r="A3569">
        <v>54835599</v>
      </c>
      <c r="B3569" t="s">
        <v>98</v>
      </c>
      <c r="C3569" t="s">
        <v>75</v>
      </c>
      <c r="D3569" t="s">
        <v>165</v>
      </c>
      <c r="E3569" t="s">
        <v>6041</v>
      </c>
      <c r="F3569">
        <v>39992815</v>
      </c>
      <c r="I3569" s="1">
        <v>44511</v>
      </c>
      <c r="J3569">
        <v>44541.999988425923</v>
      </c>
      <c r="L3569" t="s">
        <v>65</v>
      </c>
      <c r="M3569" t="s">
        <v>120</v>
      </c>
      <c r="N3569" t="s">
        <v>121</v>
      </c>
      <c r="Q3569" t="s">
        <v>70</v>
      </c>
      <c r="T3569" t="s">
        <v>9191</v>
      </c>
      <c r="U3569">
        <v>0</v>
      </c>
      <c r="V3569">
        <v>1</v>
      </c>
      <c r="W3569">
        <v>1</v>
      </c>
      <c r="X3569">
        <v>1</v>
      </c>
      <c r="Y3569">
        <v>0</v>
      </c>
      <c r="Z3569">
        <v>0</v>
      </c>
      <c r="AA3569">
        <v>0</v>
      </c>
      <c r="AB3569">
        <v>0</v>
      </c>
      <c r="AC3569">
        <v>0</v>
      </c>
      <c r="AD3569">
        <v>0</v>
      </c>
      <c r="AE3569">
        <v>1</v>
      </c>
      <c r="AF3569">
        <v>1</v>
      </c>
      <c r="AG3569">
        <v>0</v>
      </c>
      <c r="AH3569">
        <v>1</v>
      </c>
      <c r="AI3569">
        <v>0</v>
      </c>
      <c r="AJ3569">
        <v>0</v>
      </c>
      <c r="AK3569">
        <v>0</v>
      </c>
      <c r="AL3569">
        <v>0</v>
      </c>
      <c r="AM3569">
        <v>0</v>
      </c>
      <c r="AN3569">
        <v>0</v>
      </c>
      <c r="AO3569">
        <v>0</v>
      </c>
      <c r="AP3569">
        <v>1</v>
      </c>
      <c r="AQ3569">
        <v>0</v>
      </c>
      <c r="AR3569">
        <v>0</v>
      </c>
      <c r="AS3569">
        <v>0</v>
      </c>
      <c r="AT3569">
        <v>44510</v>
      </c>
      <c r="AU3569">
        <v>44541</v>
      </c>
      <c r="AV3569">
        <v>0</v>
      </c>
      <c r="AW3569">
        <v>1</v>
      </c>
      <c r="AX3569">
        <v>0</v>
      </c>
      <c r="AY3569">
        <v>2021</v>
      </c>
      <c r="AZ3569">
        <v>11</v>
      </c>
      <c r="BA3569">
        <v>30</v>
      </c>
      <c r="BB3569">
        <v>7</v>
      </c>
      <c r="BF3569">
        <v>2021</v>
      </c>
      <c r="BG3569" t="s">
        <v>104</v>
      </c>
      <c r="BH3569" t="s">
        <v>9822</v>
      </c>
      <c r="BI3569" t="s">
        <v>9790</v>
      </c>
      <c r="BJ3569" t="s">
        <v>9796</v>
      </c>
    </row>
    <row r="3570" spans="1:62" x14ac:dyDescent="0.35">
      <c r="A3570">
        <v>54837114</v>
      </c>
      <c r="B3570" t="s">
        <v>9192</v>
      </c>
      <c r="C3570" t="s">
        <v>75</v>
      </c>
      <c r="D3570" t="s">
        <v>159</v>
      </c>
      <c r="E3570" t="s">
        <v>3055</v>
      </c>
      <c r="F3570">
        <v>43028454</v>
      </c>
      <c r="I3570" s="1">
        <v>44511</v>
      </c>
      <c r="J3570">
        <v>44541.999988425923</v>
      </c>
      <c r="L3570" t="s">
        <v>65</v>
      </c>
      <c r="M3570" t="s">
        <v>66</v>
      </c>
      <c r="N3570" t="s">
        <v>67</v>
      </c>
      <c r="Q3570" t="s">
        <v>70</v>
      </c>
      <c r="R3570" t="s">
        <v>9193</v>
      </c>
      <c r="T3570" t="s">
        <v>9194</v>
      </c>
      <c r="U3570">
        <v>0</v>
      </c>
      <c r="V3570">
        <v>1</v>
      </c>
      <c r="W3570">
        <v>0</v>
      </c>
      <c r="X3570">
        <v>1</v>
      </c>
      <c r="Y3570">
        <v>0</v>
      </c>
      <c r="Z3570">
        <v>0</v>
      </c>
      <c r="AA3570">
        <v>0</v>
      </c>
      <c r="AB3570">
        <v>0</v>
      </c>
      <c r="AC3570">
        <v>0</v>
      </c>
      <c r="AD3570">
        <v>0</v>
      </c>
      <c r="AE3570">
        <v>1</v>
      </c>
      <c r="AF3570">
        <v>0</v>
      </c>
      <c r="AG3570">
        <v>0</v>
      </c>
      <c r="AH3570">
        <v>1</v>
      </c>
      <c r="AI3570">
        <v>0</v>
      </c>
      <c r="AJ3570">
        <v>0</v>
      </c>
      <c r="AK3570">
        <v>0</v>
      </c>
      <c r="AL3570">
        <v>0</v>
      </c>
      <c r="AM3570">
        <v>0</v>
      </c>
      <c r="AN3570">
        <v>0</v>
      </c>
      <c r="AO3570">
        <v>0</v>
      </c>
      <c r="AP3570">
        <v>0</v>
      </c>
      <c r="AQ3570">
        <v>0</v>
      </c>
      <c r="AR3570">
        <v>0</v>
      </c>
      <c r="AS3570">
        <v>0</v>
      </c>
      <c r="AT3570">
        <v>44510</v>
      </c>
      <c r="AU3570">
        <v>44541</v>
      </c>
      <c r="AV3570">
        <v>1</v>
      </c>
      <c r="AW3570">
        <v>1</v>
      </c>
      <c r="AX3570">
        <v>0</v>
      </c>
      <c r="AY3570">
        <v>2021</v>
      </c>
      <c r="AZ3570">
        <v>11</v>
      </c>
      <c r="BA3570">
        <v>30</v>
      </c>
      <c r="BB3570">
        <v>4</v>
      </c>
      <c r="BC3570">
        <v>100000</v>
      </c>
      <c r="BD3570">
        <v>120000</v>
      </c>
      <c r="BE3570" t="s">
        <v>90</v>
      </c>
      <c r="BF3570">
        <v>2021</v>
      </c>
      <c r="BG3570" t="s">
        <v>73</v>
      </c>
      <c r="BH3570" t="s">
        <v>59</v>
      </c>
      <c r="BI3570" t="s">
        <v>9790</v>
      </c>
      <c r="BJ3570" t="s">
        <v>9796</v>
      </c>
    </row>
    <row r="3571" spans="1:62" x14ac:dyDescent="0.35">
      <c r="A3571">
        <v>54838252</v>
      </c>
      <c r="B3571" t="s">
        <v>98</v>
      </c>
      <c r="C3571" t="s">
        <v>75</v>
      </c>
      <c r="D3571" t="s">
        <v>76</v>
      </c>
      <c r="E3571" t="s">
        <v>7267</v>
      </c>
      <c r="F3571">
        <v>34041211</v>
      </c>
      <c r="I3571" s="1">
        <v>44511</v>
      </c>
      <c r="J3571">
        <v>44541.999988425923</v>
      </c>
      <c r="L3571" t="s">
        <v>65</v>
      </c>
      <c r="M3571" t="s">
        <v>197</v>
      </c>
      <c r="N3571" t="s">
        <v>6539</v>
      </c>
      <c r="Q3571" t="s">
        <v>70</v>
      </c>
      <c r="T3571" t="s">
        <v>9195</v>
      </c>
      <c r="U3571">
        <v>0</v>
      </c>
      <c r="V3571">
        <v>1</v>
      </c>
      <c r="W3571">
        <v>1</v>
      </c>
      <c r="X3571">
        <v>1</v>
      </c>
      <c r="Y3571">
        <v>0</v>
      </c>
      <c r="Z3571">
        <v>0</v>
      </c>
      <c r="AA3571">
        <v>0</v>
      </c>
      <c r="AB3571">
        <v>0</v>
      </c>
      <c r="AC3571">
        <v>0</v>
      </c>
      <c r="AD3571">
        <v>0</v>
      </c>
      <c r="AE3571">
        <v>1</v>
      </c>
      <c r="AF3571">
        <v>0</v>
      </c>
      <c r="AG3571">
        <v>0</v>
      </c>
      <c r="AH3571">
        <v>1</v>
      </c>
      <c r="AI3571">
        <v>0</v>
      </c>
      <c r="AJ3571">
        <v>0</v>
      </c>
      <c r="AK3571">
        <v>0</v>
      </c>
      <c r="AL3571">
        <v>0</v>
      </c>
      <c r="AM3571">
        <v>0</v>
      </c>
      <c r="AN3571">
        <v>0</v>
      </c>
      <c r="AO3571">
        <v>0</v>
      </c>
      <c r="AP3571">
        <v>0</v>
      </c>
      <c r="AQ3571">
        <v>0</v>
      </c>
      <c r="AR3571">
        <v>0</v>
      </c>
      <c r="AS3571">
        <v>0</v>
      </c>
      <c r="AT3571">
        <v>44510</v>
      </c>
      <c r="AU3571">
        <v>44533</v>
      </c>
      <c r="AV3571">
        <v>0</v>
      </c>
      <c r="AW3571">
        <v>1</v>
      </c>
      <c r="AX3571">
        <v>0</v>
      </c>
      <c r="AY3571">
        <v>2021</v>
      </c>
      <c r="AZ3571">
        <v>11</v>
      </c>
      <c r="BA3571">
        <v>30</v>
      </c>
      <c r="BB3571">
        <v>5</v>
      </c>
      <c r="BF3571">
        <v>2021</v>
      </c>
      <c r="BG3571" t="s">
        <v>104</v>
      </c>
      <c r="BH3571" t="s">
        <v>9822</v>
      </c>
      <c r="BI3571" t="s">
        <v>9790</v>
      </c>
      <c r="BJ3571" t="s">
        <v>9796</v>
      </c>
    </row>
    <row r="3572" spans="1:62" x14ac:dyDescent="0.35">
      <c r="A3572">
        <v>54838723</v>
      </c>
      <c r="B3572" t="s">
        <v>98</v>
      </c>
      <c r="C3572" t="s">
        <v>75</v>
      </c>
      <c r="D3572" t="s">
        <v>76</v>
      </c>
      <c r="E3572" t="s">
        <v>8919</v>
      </c>
      <c r="F3572">
        <v>39690466</v>
      </c>
      <c r="I3572" s="1">
        <v>44511</v>
      </c>
      <c r="J3572">
        <v>44541.443437499998</v>
      </c>
      <c r="L3572" t="s">
        <v>65</v>
      </c>
      <c r="M3572" t="s">
        <v>197</v>
      </c>
      <c r="N3572" t="s">
        <v>198</v>
      </c>
      <c r="O3572" t="s">
        <v>168</v>
      </c>
      <c r="P3572" t="s">
        <v>198</v>
      </c>
      <c r="Q3572" t="s">
        <v>102</v>
      </c>
      <c r="T3572" t="s">
        <v>9196</v>
      </c>
      <c r="U3572">
        <v>1</v>
      </c>
      <c r="V3572">
        <v>1</v>
      </c>
      <c r="W3572">
        <v>1</v>
      </c>
      <c r="X3572">
        <v>1</v>
      </c>
      <c r="Y3572">
        <v>0</v>
      </c>
      <c r="Z3572">
        <v>0</v>
      </c>
      <c r="AA3572">
        <v>0</v>
      </c>
      <c r="AB3572">
        <v>0</v>
      </c>
      <c r="AC3572">
        <v>0</v>
      </c>
      <c r="AD3572">
        <v>0</v>
      </c>
      <c r="AE3572">
        <v>1</v>
      </c>
      <c r="AF3572">
        <v>1</v>
      </c>
      <c r="AG3572">
        <v>0</v>
      </c>
      <c r="AH3572">
        <v>1</v>
      </c>
      <c r="AI3572">
        <v>0</v>
      </c>
      <c r="AJ3572">
        <v>0</v>
      </c>
      <c r="AK3572">
        <v>0</v>
      </c>
      <c r="AL3572">
        <v>0</v>
      </c>
      <c r="AM3572">
        <v>0</v>
      </c>
      <c r="AN3572">
        <v>0</v>
      </c>
      <c r="AO3572">
        <v>0</v>
      </c>
      <c r="AP3572">
        <v>0</v>
      </c>
      <c r="AQ3572">
        <v>0</v>
      </c>
      <c r="AR3572">
        <v>0</v>
      </c>
      <c r="AS3572">
        <v>0</v>
      </c>
      <c r="AT3572">
        <v>44510</v>
      </c>
      <c r="AU3572">
        <v>44540</v>
      </c>
      <c r="AV3572">
        <v>0</v>
      </c>
      <c r="AW3572">
        <v>1</v>
      </c>
      <c r="AX3572">
        <v>0</v>
      </c>
      <c r="AY3572">
        <v>2021</v>
      </c>
      <c r="AZ3572">
        <v>11</v>
      </c>
      <c r="BA3572">
        <v>29</v>
      </c>
      <c r="BB3572">
        <v>7</v>
      </c>
      <c r="BF3572">
        <v>2021</v>
      </c>
      <c r="BG3572" t="s">
        <v>104</v>
      </c>
      <c r="BH3572" t="s">
        <v>9822</v>
      </c>
      <c r="BI3572" t="s">
        <v>9790</v>
      </c>
      <c r="BJ3572" t="s">
        <v>9796</v>
      </c>
    </row>
    <row r="3573" spans="1:62" x14ac:dyDescent="0.35">
      <c r="A3573">
        <v>54840923</v>
      </c>
      <c r="B3573" t="s">
        <v>98</v>
      </c>
      <c r="C3573" t="s">
        <v>75</v>
      </c>
      <c r="D3573" t="s">
        <v>236</v>
      </c>
      <c r="E3573" t="s">
        <v>3552</v>
      </c>
      <c r="F3573">
        <v>23867203</v>
      </c>
      <c r="I3573" s="1">
        <v>44511</v>
      </c>
      <c r="J3573">
        <v>44541.999988425923</v>
      </c>
      <c r="L3573" t="s">
        <v>65</v>
      </c>
      <c r="M3573" t="s">
        <v>66</v>
      </c>
      <c r="N3573" t="s">
        <v>67</v>
      </c>
      <c r="Q3573" t="s">
        <v>70</v>
      </c>
      <c r="T3573" t="s">
        <v>9197</v>
      </c>
      <c r="U3573">
        <v>1</v>
      </c>
      <c r="V3573">
        <v>1</v>
      </c>
      <c r="W3573">
        <v>1</v>
      </c>
      <c r="X3573">
        <v>1</v>
      </c>
      <c r="Y3573">
        <v>0</v>
      </c>
      <c r="Z3573">
        <v>0</v>
      </c>
      <c r="AA3573">
        <v>0</v>
      </c>
      <c r="AB3573">
        <v>0</v>
      </c>
      <c r="AC3573">
        <v>0</v>
      </c>
      <c r="AD3573">
        <v>1</v>
      </c>
      <c r="AE3573">
        <v>1</v>
      </c>
      <c r="AF3573">
        <v>1</v>
      </c>
      <c r="AG3573">
        <v>1</v>
      </c>
      <c r="AH3573">
        <v>1</v>
      </c>
      <c r="AI3573">
        <v>0</v>
      </c>
      <c r="AJ3573">
        <v>0</v>
      </c>
      <c r="AK3573">
        <v>0</v>
      </c>
      <c r="AL3573">
        <v>0</v>
      </c>
      <c r="AM3573">
        <v>0</v>
      </c>
      <c r="AN3573">
        <v>0</v>
      </c>
      <c r="AO3573">
        <v>0</v>
      </c>
      <c r="AP3573">
        <v>1</v>
      </c>
      <c r="AQ3573">
        <v>0</v>
      </c>
      <c r="AR3573">
        <v>0</v>
      </c>
      <c r="AS3573">
        <v>0</v>
      </c>
      <c r="AT3573">
        <v>44511</v>
      </c>
      <c r="AU3573">
        <v>44539</v>
      </c>
      <c r="AV3573">
        <v>1</v>
      </c>
      <c r="AW3573">
        <v>1</v>
      </c>
      <c r="AX3573">
        <v>0</v>
      </c>
      <c r="AY3573">
        <v>2021</v>
      </c>
      <c r="AZ3573">
        <v>11</v>
      </c>
      <c r="BA3573">
        <v>30</v>
      </c>
      <c r="BB3573">
        <v>10</v>
      </c>
      <c r="BF3573">
        <v>2021</v>
      </c>
      <c r="BG3573" t="s">
        <v>73</v>
      </c>
      <c r="BH3573" t="s">
        <v>9822</v>
      </c>
      <c r="BI3573" t="s">
        <v>9790</v>
      </c>
      <c r="BJ3573" t="s">
        <v>9796</v>
      </c>
    </row>
    <row r="3574" spans="1:62" x14ac:dyDescent="0.35">
      <c r="A3574">
        <v>54852097</v>
      </c>
      <c r="B3574" t="s">
        <v>98</v>
      </c>
      <c r="C3574" t="s">
        <v>61</v>
      </c>
      <c r="D3574" t="s">
        <v>125</v>
      </c>
      <c r="E3574" t="s">
        <v>9198</v>
      </c>
      <c r="F3574">
        <v>25982857</v>
      </c>
      <c r="I3574" s="1">
        <v>44511</v>
      </c>
      <c r="J3574">
        <v>44541.999988425923</v>
      </c>
      <c r="L3574" t="s">
        <v>65</v>
      </c>
      <c r="M3574" t="s">
        <v>120</v>
      </c>
      <c r="N3574" t="s">
        <v>121</v>
      </c>
      <c r="Q3574" t="s">
        <v>70</v>
      </c>
      <c r="R3574" t="s">
        <v>9199</v>
      </c>
      <c r="T3574" t="s">
        <v>9200</v>
      </c>
      <c r="U3574">
        <v>1</v>
      </c>
      <c r="V3574">
        <v>1</v>
      </c>
      <c r="W3574">
        <v>1</v>
      </c>
      <c r="X3574">
        <v>1</v>
      </c>
      <c r="Y3574">
        <v>0</v>
      </c>
      <c r="Z3574">
        <v>0</v>
      </c>
      <c r="AA3574">
        <v>0</v>
      </c>
      <c r="AB3574">
        <v>0</v>
      </c>
      <c r="AC3574">
        <v>0</v>
      </c>
      <c r="AD3574">
        <v>0</v>
      </c>
      <c r="AE3574">
        <v>1</v>
      </c>
      <c r="AF3574">
        <v>0</v>
      </c>
      <c r="AG3574">
        <v>0</v>
      </c>
      <c r="AH3574">
        <v>1</v>
      </c>
      <c r="AI3574">
        <v>0</v>
      </c>
      <c r="AJ3574">
        <v>0</v>
      </c>
      <c r="AK3574">
        <v>0</v>
      </c>
      <c r="AL3574">
        <v>0</v>
      </c>
      <c r="AM3574">
        <v>0</v>
      </c>
      <c r="AN3574">
        <v>0</v>
      </c>
      <c r="AO3574">
        <v>0</v>
      </c>
      <c r="AP3574">
        <v>0</v>
      </c>
      <c r="AQ3574">
        <v>0</v>
      </c>
      <c r="AR3574">
        <v>0</v>
      </c>
      <c r="AS3574">
        <v>0</v>
      </c>
      <c r="AT3574">
        <v>44511</v>
      </c>
      <c r="AU3574">
        <v>44541</v>
      </c>
      <c r="AV3574">
        <v>0</v>
      </c>
      <c r="AW3574">
        <v>1</v>
      </c>
      <c r="AX3574">
        <v>0</v>
      </c>
      <c r="AY3574">
        <v>2021</v>
      </c>
      <c r="AZ3574">
        <v>11</v>
      </c>
      <c r="BA3574">
        <v>30</v>
      </c>
      <c r="BB3574">
        <v>6</v>
      </c>
      <c r="BC3574">
        <v>160000</v>
      </c>
      <c r="BD3574">
        <v>180000</v>
      </c>
      <c r="BE3574" t="s">
        <v>90</v>
      </c>
      <c r="BF3574">
        <v>2021</v>
      </c>
      <c r="BG3574" t="s">
        <v>104</v>
      </c>
      <c r="BH3574" t="s">
        <v>59</v>
      </c>
      <c r="BI3574" t="s">
        <v>9790</v>
      </c>
      <c r="BJ3574" t="s">
        <v>9796</v>
      </c>
    </row>
    <row r="3575" spans="1:62" x14ac:dyDescent="0.35">
      <c r="A3575">
        <v>54852897</v>
      </c>
      <c r="B3575" t="s">
        <v>524</v>
      </c>
      <c r="C3575" t="s">
        <v>75</v>
      </c>
      <c r="D3575" t="s">
        <v>165</v>
      </c>
      <c r="E3575" t="s">
        <v>3632</v>
      </c>
      <c r="F3575">
        <v>9163024</v>
      </c>
      <c r="G3575" t="s">
        <v>3632</v>
      </c>
      <c r="H3575">
        <v>2.4</v>
      </c>
      <c r="I3575" s="1">
        <v>44511</v>
      </c>
      <c r="J3575">
        <v>44541.999988425923</v>
      </c>
      <c r="L3575" t="s">
        <v>65</v>
      </c>
      <c r="M3575" t="s">
        <v>120</v>
      </c>
      <c r="N3575" t="s">
        <v>121</v>
      </c>
      <c r="O3575" t="s">
        <v>168</v>
      </c>
      <c r="P3575" t="s">
        <v>121</v>
      </c>
      <c r="Q3575" t="s">
        <v>102</v>
      </c>
      <c r="T3575" t="s">
        <v>9201</v>
      </c>
      <c r="U3575">
        <v>0</v>
      </c>
      <c r="V3575">
        <v>1</v>
      </c>
      <c r="W3575">
        <v>0</v>
      </c>
      <c r="X3575">
        <v>1</v>
      </c>
      <c r="Y3575">
        <v>0</v>
      </c>
      <c r="Z3575">
        <v>0</v>
      </c>
      <c r="AA3575">
        <v>0</v>
      </c>
      <c r="AB3575">
        <v>0</v>
      </c>
      <c r="AC3575">
        <v>0</v>
      </c>
      <c r="AD3575">
        <v>1</v>
      </c>
      <c r="AE3575">
        <v>1</v>
      </c>
      <c r="AF3575">
        <v>1</v>
      </c>
      <c r="AG3575">
        <v>1</v>
      </c>
      <c r="AH3575">
        <v>1</v>
      </c>
      <c r="AI3575">
        <v>0</v>
      </c>
      <c r="AJ3575">
        <v>0</v>
      </c>
      <c r="AK3575">
        <v>0</v>
      </c>
      <c r="AL3575">
        <v>0</v>
      </c>
      <c r="AM3575">
        <v>0</v>
      </c>
      <c r="AN3575">
        <v>0</v>
      </c>
      <c r="AO3575">
        <v>0</v>
      </c>
      <c r="AP3575">
        <v>1</v>
      </c>
      <c r="AQ3575">
        <v>0</v>
      </c>
      <c r="AR3575">
        <v>0</v>
      </c>
      <c r="AS3575">
        <v>0</v>
      </c>
      <c r="AT3575">
        <v>44511</v>
      </c>
      <c r="AU3575">
        <v>44533</v>
      </c>
      <c r="AV3575">
        <v>0</v>
      </c>
      <c r="AW3575">
        <v>1</v>
      </c>
      <c r="AX3575">
        <v>0</v>
      </c>
      <c r="AY3575">
        <v>2021</v>
      </c>
      <c r="AZ3575">
        <v>11</v>
      </c>
      <c r="BA3575">
        <v>30</v>
      </c>
      <c r="BB3575">
        <v>8</v>
      </c>
      <c r="BF3575">
        <v>2021</v>
      </c>
      <c r="BG3575" t="s">
        <v>104</v>
      </c>
      <c r="BH3575" t="s">
        <v>9822</v>
      </c>
      <c r="BI3575" t="s">
        <v>9790</v>
      </c>
      <c r="BJ3575" t="s">
        <v>9796</v>
      </c>
    </row>
    <row r="3576" spans="1:62" x14ac:dyDescent="0.35">
      <c r="A3576">
        <v>54854083</v>
      </c>
      <c r="B3576" t="s">
        <v>283</v>
      </c>
      <c r="C3576" t="s">
        <v>75</v>
      </c>
      <c r="D3576" t="s">
        <v>85</v>
      </c>
      <c r="E3576" t="s">
        <v>3576</v>
      </c>
      <c r="F3576">
        <v>55341418</v>
      </c>
      <c r="I3576" s="1">
        <v>44511</v>
      </c>
      <c r="J3576">
        <v>44541.677557870367</v>
      </c>
      <c r="L3576" t="s">
        <v>65</v>
      </c>
      <c r="M3576" t="s">
        <v>66</v>
      </c>
      <c r="N3576" t="s">
        <v>67</v>
      </c>
      <c r="O3576" t="s">
        <v>68</v>
      </c>
      <c r="P3576" t="s">
        <v>67</v>
      </c>
      <c r="Q3576" t="s">
        <v>102</v>
      </c>
      <c r="T3576" t="s">
        <v>9202</v>
      </c>
      <c r="U3576">
        <v>0</v>
      </c>
      <c r="V3576">
        <v>1</v>
      </c>
      <c r="W3576">
        <v>1</v>
      </c>
      <c r="X3576">
        <v>1</v>
      </c>
      <c r="Y3576">
        <v>0</v>
      </c>
      <c r="Z3576">
        <v>0</v>
      </c>
      <c r="AA3576">
        <v>0</v>
      </c>
      <c r="AB3576">
        <v>0</v>
      </c>
      <c r="AC3576">
        <v>0</v>
      </c>
      <c r="AD3576">
        <v>0</v>
      </c>
      <c r="AE3576">
        <v>1</v>
      </c>
      <c r="AF3576">
        <v>0</v>
      </c>
      <c r="AG3576">
        <v>0</v>
      </c>
      <c r="AH3576">
        <v>1</v>
      </c>
      <c r="AI3576">
        <v>0</v>
      </c>
      <c r="AJ3576">
        <v>0</v>
      </c>
      <c r="AK3576">
        <v>0</v>
      </c>
      <c r="AL3576">
        <v>0</v>
      </c>
      <c r="AM3576">
        <v>0</v>
      </c>
      <c r="AN3576">
        <v>0</v>
      </c>
      <c r="AO3576">
        <v>0</v>
      </c>
      <c r="AP3576">
        <v>0</v>
      </c>
      <c r="AQ3576">
        <v>0</v>
      </c>
      <c r="AR3576">
        <v>0</v>
      </c>
      <c r="AS3576">
        <v>0</v>
      </c>
      <c r="AT3576">
        <v>44511</v>
      </c>
      <c r="AU3576">
        <v>44523</v>
      </c>
      <c r="AV3576">
        <v>1</v>
      </c>
      <c r="AW3576">
        <v>1</v>
      </c>
      <c r="AX3576">
        <v>0</v>
      </c>
      <c r="AY3576">
        <v>2021</v>
      </c>
      <c r="AZ3576">
        <v>11</v>
      </c>
      <c r="BA3576">
        <v>29</v>
      </c>
      <c r="BB3576">
        <v>5</v>
      </c>
      <c r="BF3576">
        <v>2021</v>
      </c>
      <c r="BG3576" t="s">
        <v>73</v>
      </c>
      <c r="BH3576" t="s">
        <v>9822</v>
      </c>
      <c r="BI3576" t="s">
        <v>9790</v>
      </c>
      <c r="BJ3576" t="s">
        <v>9796</v>
      </c>
    </row>
    <row r="3577" spans="1:62" x14ac:dyDescent="0.35">
      <c r="A3577">
        <v>54858084</v>
      </c>
      <c r="B3577" t="s">
        <v>98</v>
      </c>
      <c r="C3577" t="s">
        <v>75</v>
      </c>
      <c r="D3577" t="s">
        <v>76</v>
      </c>
      <c r="E3577" t="s">
        <v>5712</v>
      </c>
      <c r="F3577">
        <v>35293445</v>
      </c>
      <c r="I3577" s="1">
        <v>44511</v>
      </c>
      <c r="J3577">
        <v>44541.74559027778</v>
      </c>
      <c r="L3577" t="s">
        <v>65</v>
      </c>
      <c r="M3577" t="s">
        <v>197</v>
      </c>
      <c r="N3577" t="s">
        <v>198</v>
      </c>
      <c r="Q3577" t="s">
        <v>102</v>
      </c>
      <c r="T3577" t="s">
        <v>9203</v>
      </c>
      <c r="U3577">
        <v>1</v>
      </c>
      <c r="V3577">
        <v>1</v>
      </c>
      <c r="W3577">
        <v>1</v>
      </c>
      <c r="X3577">
        <v>1</v>
      </c>
      <c r="Y3577">
        <v>0</v>
      </c>
      <c r="Z3577">
        <v>0</v>
      </c>
      <c r="AA3577">
        <v>0</v>
      </c>
      <c r="AB3577">
        <v>0</v>
      </c>
      <c r="AC3577">
        <v>0</v>
      </c>
      <c r="AD3577">
        <v>0</v>
      </c>
      <c r="AE3577">
        <v>1</v>
      </c>
      <c r="AF3577">
        <v>1</v>
      </c>
      <c r="AG3577">
        <v>0</v>
      </c>
      <c r="AH3577">
        <v>1</v>
      </c>
      <c r="AI3577">
        <v>0</v>
      </c>
      <c r="AJ3577">
        <v>0</v>
      </c>
      <c r="AK3577">
        <v>0</v>
      </c>
      <c r="AL3577">
        <v>0</v>
      </c>
      <c r="AM3577">
        <v>0</v>
      </c>
      <c r="AN3577">
        <v>0</v>
      </c>
      <c r="AO3577">
        <v>0</v>
      </c>
      <c r="AP3577">
        <v>0</v>
      </c>
      <c r="AQ3577">
        <v>0</v>
      </c>
      <c r="AR3577">
        <v>0</v>
      </c>
      <c r="AS3577">
        <v>0</v>
      </c>
      <c r="AT3577">
        <v>44511</v>
      </c>
      <c r="AU3577">
        <v>44541</v>
      </c>
      <c r="AV3577">
        <v>1</v>
      </c>
      <c r="AW3577">
        <v>1</v>
      </c>
      <c r="AX3577">
        <v>0</v>
      </c>
      <c r="AY3577">
        <v>2021</v>
      </c>
      <c r="AZ3577">
        <v>11</v>
      </c>
      <c r="BA3577">
        <v>29</v>
      </c>
      <c r="BB3577">
        <v>7</v>
      </c>
      <c r="BF3577">
        <v>2021</v>
      </c>
      <c r="BG3577" t="s">
        <v>73</v>
      </c>
      <c r="BH3577" t="s">
        <v>9822</v>
      </c>
      <c r="BI3577" t="s">
        <v>9790</v>
      </c>
      <c r="BJ3577" t="s">
        <v>9796</v>
      </c>
    </row>
    <row r="3578" spans="1:62" x14ac:dyDescent="0.35">
      <c r="A3578">
        <v>54858191</v>
      </c>
      <c r="B3578" t="s">
        <v>524</v>
      </c>
      <c r="C3578" t="s">
        <v>75</v>
      </c>
      <c r="D3578" t="s">
        <v>236</v>
      </c>
      <c r="E3578" t="s">
        <v>118</v>
      </c>
      <c r="F3578">
        <v>45665646</v>
      </c>
      <c r="I3578" s="1">
        <v>44511</v>
      </c>
      <c r="J3578">
        <v>44541.749409722222</v>
      </c>
      <c r="L3578" t="s">
        <v>65</v>
      </c>
      <c r="M3578" t="s">
        <v>152</v>
      </c>
      <c r="N3578" t="s">
        <v>153</v>
      </c>
      <c r="Q3578" t="s">
        <v>70</v>
      </c>
      <c r="T3578" t="s">
        <v>9204</v>
      </c>
      <c r="U3578">
        <v>0</v>
      </c>
      <c r="V3578">
        <v>1</v>
      </c>
      <c r="W3578">
        <v>0</v>
      </c>
      <c r="X3578">
        <v>1</v>
      </c>
      <c r="Y3578">
        <v>0</v>
      </c>
      <c r="Z3578">
        <v>0</v>
      </c>
      <c r="AA3578">
        <v>0</v>
      </c>
      <c r="AB3578">
        <v>0</v>
      </c>
      <c r="AC3578">
        <v>0</v>
      </c>
      <c r="AD3578">
        <v>1</v>
      </c>
      <c r="AE3578">
        <v>1</v>
      </c>
      <c r="AF3578">
        <v>1</v>
      </c>
      <c r="AG3578">
        <v>1</v>
      </c>
      <c r="AH3578">
        <v>1</v>
      </c>
      <c r="AI3578">
        <v>0</v>
      </c>
      <c r="AJ3578">
        <v>0</v>
      </c>
      <c r="AK3578">
        <v>0</v>
      </c>
      <c r="AL3578">
        <v>0</v>
      </c>
      <c r="AM3578">
        <v>0</v>
      </c>
      <c r="AN3578">
        <v>0</v>
      </c>
      <c r="AO3578">
        <v>0</v>
      </c>
      <c r="AP3578">
        <v>1</v>
      </c>
      <c r="AQ3578">
        <v>0</v>
      </c>
      <c r="AR3578">
        <v>0</v>
      </c>
      <c r="AS3578">
        <v>0</v>
      </c>
      <c r="AT3578">
        <v>44511</v>
      </c>
      <c r="AU3578">
        <v>44533</v>
      </c>
      <c r="AV3578">
        <v>1</v>
      </c>
      <c r="AW3578">
        <v>1</v>
      </c>
      <c r="AX3578">
        <v>0</v>
      </c>
      <c r="AY3578">
        <v>2021</v>
      </c>
      <c r="AZ3578">
        <v>11</v>
      </c>
      <c r="BA3578">
        <v>29</v>
      </c>
      <c r="BB3578">
        <v>8</v>
      </c>
      <c r="BF3578">
        <v>2021</v>
      </c>
      <c r="BG3578" t="s">
        <v>73</v>
      </c>
      <c r="BH3578" t="s">
        <v>9822</v>
      </c>
      <c r="BI3578" t="s">
        <v>9790</v>
      </c>
      <c r="BJ3578" t="s">
        <v>9796</v>
      </c>
    </row>
    <row r="3579" spans="1:62" x14ac:dyDescent="0.35">
      <c r="A3579">
        <v>54864348</v>
      </c>
      <c r="B3579" t="s">
        <v>9205</v>
      </c>
      <c r="C3579" t="s">
        <v>75</v>
      </c>
      <c r="D3579" t="s">
        <v>76</v>
      </c>
      <c r="E3579" t="s">
        <v>553</v>
      </c>
      <c r="F3579">
        <v>35398774</v>
      </c>
      <c r="I3579" s="1">
        <v>44512</v>
      </c>
      <c r="J3579">
        <v>44542.999988425923</v>
      </c>
      <c r="L3579" t="s">
        <v>65</v>
      </c>
      <c r="M3579" t="s">
        <v>66</v>
      </c>
      <c r="N3579" t="s">
        <v>67</v>
      </c>
      <c r="O3579" t="s">
        <v>68</v>
      </c>
      <c r="P3579" t="s">
        <v>67</v>
      </c>
      <c r="Q3579" t="s">
        <v>70</v>
      </c>
      <c r="R3579" t="s">
        <v>9206</v>
      </c>
      <c r="T3579" t="s">
        <v>9207</v>
      </c>
      <c r="U3579">
        <v>1</v>
      </c>
      <c r="V3579">
        <v>1</v>
      </c>
      <c r="W3579">
        <v>1</v>
      </c>
      <c r="X3579">
        <v>1</v>
      </c>
      <c r="Y3579">
        <v>0</v>
      </c>
      <c r="Z3579">
        <v>0</v>
      </c>
      <c r="AA3579">
        <v>0</v>
      </c>
      <c r="AB3579">
        <v>0</v>
      </c>
      <c r="AC3579">
        <v>0</v>
      </c>
      <c r="AD3579">
        <v>1</v>
      </c>
      <c r="AE3579">
        <v>1</v>
      </c>
      <c r="AF3579">
        <v>0</v>
      </c>
      <c r="AG3579">
        <v>1</v>
      </c>
      <c r="AH3579">
        <v>1</v>
      </c>
      <c r="AI3579">
        <v>0</v>
      </c>
      <c r="AJ3579">
        <v>0</v>
      </c>
      <c r="AK3579">
        <v>0</v>
      </c>
      <c r="AL3579">
        <v>0</v>
      </c>
      <c r="AM3579">
        <v>0</v>
      </c>
      <c r="AN3579">
        <v>0</v>
      </c>
      <c r="AO3579">
        <v>0</v>
      </c>
      <c r="AP3579">
        <v>1</v>
      </c>
      <c r="AQ3579">
        <v>0</v>
      </c>
      <c r="AR3579">
        <v>0</v>
      </c>
      <c r="AS3579">
        <v>0</v>
      </c>
      <c r="AT3579">
        <v>44511</v>
      </c>
      <c r="AU3579">
        <v>44539</v>
      </c>
      <c r="AV3579">
        <v>1</v>
      </c>
      <c r="AW3579">
        <v>1</v>
      </c>
      <c r="AX3579">
        <v>0</v>
      </c>
      <c r="AY3579">
        <v>2021</v>
      </c>
      <c r="AZ3579">
        <v>11</v>
      </c>
      <c r="BA3579">
        <v>30</v>
      </c>
      <c r="BB3579">
        <v>9</v>
      </c>
      <c r="BC3579">
        <v>155000</v>
      </c>
      <c r="BD3579">
        <v>155000</v>
      </c>
      <c r="BE3579" t="s">
        <v>90</v>
      </c>
      <c r="BF3579">
        <v>2021</v>
      </c>
      <c r="BG3579" t="s">
        <v>73</v>
      </c>
      <c r="BH3579" t="s">
        <v>59</v>
      </c>
      <c r="BI3579" t="s">
        <v>9790</v>
      </c>
      <c r="BJ3579" t="s">
        <v>9797</v>
      </c>
    </row>
    <row r="3580" spans="1:62" x14ac:dyDescent="0.35">
      <c r="A3580">
        <v>54869897</v>
      </c>
      <c r="B3580" t="s">
        <v>9208</v>
      </c>
      <c r="C3580" t="s">
        <v>142</v>
      </c>
      <c r="D3580" t="s">
        <v>143</v>
      </c>
      <c r="E3580" t="s">
        <v>9209</v>
      </c>
      <c r="F3580">
        <v>22003833</v>
      </c>
      <c r="G3580" t="s">
        <v>9210</v>
      </c>
      <c r="H3580">
        <v>4</v>
      </c>
      <c r="I3580" s="1">
        <v>44512</v>
      </c>
      <c r="J3580">
        <v>44531.999988425923</v>
      </c>
      <c r="L3580" t="s">
        <v>65</v>
      </c>
      <c r="M3580" t="s">
        <v>79</v>
      </c>
      <c r="N3580" t="s">
        <v>80</v>
      </c>
      <c r="P3580" t="s">
        <v>80</v>
      </c>
      <c r="Q3580" t="s">
        <v>70</v>
      </c>
      <c r="R3580" t="s">
        <v>9211</v>
      </c>
      <c r="T3580" t="s">
        <v>9212</v>
      </c>
      <c r="U3580">
        <v>0</v>
      </c>
      <c r="V3580">
        <v>1</v>
      </c>
      <c r="W3580">
        <v>1</v>
      </c>
      <c r="X3580">
        <v>1</v>
      </c>
      <c r="Y3580">
        <v>0</v>
      </c>
      <c r="Z3580">
        <v>0</v>
      </c>
      <c r="AA3580">
        <v>0</v>
      </c>
      <c r="AB3580">
        <v>0</v>
      </c>
      <c r="AC3580">
        <v>0</v>
      </c>
      <c r="AD3580">
        <v>0</v>
      </c>
      <c r="AE3580">
        <v>1</v>
      </c>
      <c r="AF3580">
        <v>0</v>
      </c>
      <c r="AG3580">
        <v>0</v>
      </c>
      <c r="AH3580">
        <v>1</v>
      </c>
      <c r="AI3580">
        <v>0</v>
      </c>
      <c r="AJ3580">
        <v>0</v>
      </c>
      <c r="AK3580">
        <v>0</v>
      </c>
      <c r="AL3580">
        <v>0</v>
      </c>
      <c r="AM3580">
        <v>0</v>
      </c>
      <c r="AN3580">
        <v>0</v>
      </c>
      <c r="AO3580">
        <v>0</v>
      </c>
      <c r="AP3580">
        <v>0</v>
      </c>
      <c r="AQ3580">
        <v>0</v>
      </c>
      <c r="AR3580">
        <v>0</v>
      </c>
      <c r="AS3580">
        <v>0</v>
      </c>
      <c r="AT3580">
        <v>44512</v>
      </c>
      <c r="AU3580">
        <v>44531</v>
      </c>
      <c r="AV3580">
        <v>0</v>
      </c>
      <c r="AW3580">
        <v>1</v>
      </c>
      <c r="AX3580">
        <v>0</v>
      </c>
      <c r="AY3580">
        <v>2021</v>
      </c>
      <c r="AZ3580">
        <v>11</v>
      </c>
      <c r="BA3580">
        <v>19</v>
      </c>
      <c r="BB3580">
        <v>5</v>
      </c>
      <c r="BC3580">
        <v>145869</v>
      </c>
      <c r="BD3580">
        <v>167407</v>
      </c>
      <c r="BE3580" t="s">
        <v>90</v>
      </c>
      <c r="BF3580">
        <v>2021</v>
      </c>
      <c r="BG3580" t="s">
        <v>104</v>
      </c>
      <c r="BH3580" t="s">
        <v>59</v>
      </c>
      <c r="BI3580" t="s">
        <v>9790</v>
      </c>
      <c r="BJ3580" t="s">
        <v>9797</v>
      </c>
    </row>
    <row r="3581" spans="1:62" x14ac:dyDescent="0.35">
      <c r="A3581">
        <v>54871436</v>
      </c>
      <c r="B3581" t="s">
        <v>9213</v>
      </c>
      <c r="C3581" t="s">
        <v>75</v>
      </c>
      <c r="D3581" t="s">
        <v>76</v>
      </c>
      <c r="E3581" t="s">
        <v>5769</v>
      </c>
      <c r="F3581">
        <v>23607483</v>
      </c>
      <c r="I3581" s="1">
        <v>44512</v>
      </c>
      <c r="J3581">
        <v>44542.507349537038</v>
      </c>
      <c r="L3581" t="s">
        <v>65</v>
      </c>
      <c r="M3581" t="s">
        <v>66</v>
      </c>
      <c r="N3581" t="s">
        <v>67</v>
      </c>
      <c r="Q3581" t="s">
        <v>70</v>
      </c>
      <c r="T3581" t="s">
        <v>9214</v>
      </c>
      <c r="U3581">
        <v>1</v>
      </c>
      <c r="V3581">
        <v>1</v>
      </c>
      <c r="W3581">
        <v>1</v>
      </c>
      <c r="X3581">
        <v>1</v>
      </c>
      <c r="Y3581">
        <v>0</v>
      </c>
      <c r="Z3581">
        <v>0</v>
      </c>
      <c r="AA3581">
        <v>0</v>
      </c>
      <c r="AB3581">
        <v>0</v>
      </c>
      <c r="AC3581">
        <v>0</v>
      </c>
      <c r="AD3581">
        <v>0</v>
      </c>
      <c r="AE3581">
        <v>1</v>
      </c>
      <c r="AF3581">
        <v>1</v>
      </c>
      <c r="AG3581">
        <v>0</v>
      </c>
      <c r="AH3581">
        <v>1</v>
      </c>
      <c r="AI3581">
        <v>0</v>
      </c>
      <c r="AJ3581">
        <v>0</v>
      </c>
      <c r="AK3581">
        <v>0</v>
      </c>
      <c r="AL3581">
        <v>0</v>
      </c>
      <c r="AM3581">
        <v>0</v>
      </c>
      <c r="AN3581">
        <v>0</v>
      </c>
      <c r="AO3581">
        <v>0</v>
      </c>
      <c r="AP3581">
        <v>0</v>
      </c>
      <c r="AQ3581">
        <v>0</v>
      </c>
      <c r="AR3581">
        <v>0</v>
      </c>
      <c r="AS3581">
        <v>0</v>
      </c>
      <c r="AT3581">
        <v>44512</v>
      </c>
      <c r="AU3581">
        <v>44542</v>
      </c>
      <c r="AV3581">
        <v>1</v>
      </c>
      <c r="AW3581">
        <v>1</v>
      </c>
      <c r="AX3581">
        <v>0</v>
      </c>
      <c r="AY3581">
        <v>2021</v>
      </c>
      <c r="AZ3581">
        <v>11</v>
      </c>
      <c r="BA3581">
        <v>29</v>
      </c>
      <c r="BB3581">
        <v>7</v>
      </c>
      <c r="BF3581">
        <v>2021</v>
      </c>
      <c r="BG3581" t="s">
        <v>73</v>
      </c>
      <c r="BH3581" t="s">
        <v>9822</v>
      </c>
      <c r="BI3581" t="s">
        <v>9790</v>
      </c>
      <c r="BJ3581" t="s">
        <v>9797</v>
      </c>
    </row>
    <row r="3582" spans="1:62" x14ac:dyDescent="0.35">
      <c r="A3582">
        <v>54872203</v>
      </c>
      <c r="B3582" t="s">
        <v>116</v>
      </c>
      <c r="C3582" t="s">
        <v>75</v>
      </c>
      <c r="D3582" t="s">
        <v>76</v>
      </c>
      <c r="E3582" t="s">
        <v>931</v>
      </c>
      <c r="F3582">
        <v>11268388</v>
      </c>
      <c r="G3582" t="s">
        <v>931</v>
      </c>
      <c r="H3582">
        <v>3</v>
      </c>
      <c r="I3582" s="1">
        <v>44512</v>
      </c>
      <c r="J3582">
        <v>44542.516898148147</v>
      </c>
      <c r="L3582" t="s">
        <v>65</v>
      </c>
      <c r="M3582" t="s">
        <v>120</v>
      </c>
      <c r="N3582" t="s">
        <v>121</v>
      </c>
      <c r="O3582" t="s">
        <v>168</v>
      </c>
      <c r="P3582" t="s">
        <v>121</v>
      </c>
      <c r="Q3582" t="s">
        <v>70</v>
      </c>
      <c r="R3582" t="s">
        <v>9040</v>
      </c>
      <c r="T3582" t="s">
        <v>9215</v>
      </c>
      <c r="U3582">
        <v>1</v>
      </c>
      <c r="V3582">
        <v>1</v>
      </c>
      <c r="W3582">
        <v>1</v>
      </c>
      <c r="X3582">
        <v>1</v>
      </c>
      <c r="Y3582">
        <v>0</v>
      </c>
      <c r="Z3582">
        <v>0</v>
      </c>
      <c r="AA3582">
        <v>0</v>
      </c>
      <c r="AB3582">
        <v>0</v>
      </c>
      <c r="AC3582">
        <v>0</v>
      </c>
      <c r="AD3582">
        <v>0</v>
      </c>
      <c r="AE3582">
        <v>1</v>
      </c>
      <c r="AF3582">
        <v>0</v>
      </c>
      <c r="AG3582">
        <v>0</v>
      </c>
      <c r="AH3582">
        <v>1</v>
      </c>
      <c r="AI3582">
        <v>0</v>
      </c>
      <c r="AJ3582">
        <v>0</v>
      </c>
      <c r="AK3582">
        <v>0</v>
      </c>
      <c r="AL3582">
        <v>0</v>
      </c>
      <c r="AM3582">
        <v>0</v>
      </c>
      <c r="AN3582">
        <v>0</v>
      </c>
      <c r="AO3582">
        <v>0</v>
      </c>
      <c r="AP3582">
        <v>0</v>
      </c>
      <c r="AQ3582">
        <v>0</v>
      </c>
      <c r="AR3582">
        <v>0</v>
      </c>
      <c r="AS3582">
        <v>0</v>
      </c>
      <c r="AT3582">
        <v>44512</v>
      </c>
      <c r="AU3582">
        <v>44542</v>
      </c>
      <c r="AV3582">
        <v>0</v>
      </c>
      <c r="AW3582">
        <v>1</v>
      </c>
      <c r="AX3582">
        <v>0</v>
      </c>
      <c r="AY3582">
        <v>2021</v>
      </c>
      <c r="AZ3582">
        <v>11</v>
      </c>
      <c r="BA3582">
        <v>29</v>
      </c>
      <c r="BB3582">
        <v>6</v>
      </c>
      <c r="BF3582">
        <v>2021</v>
      </c>
      <c r="BG3582" t="s">
        <v>104</v>
      </c>
      <c r="BH3582" t="s">
        <v>59</v>
      </c>
      <c r="BI3582" t="s">
        <v>9790</v>
      </c>
      <c r="BJ3582" t="s">
        <v>9797</v>
      </c>
    </row>
    <row r="3583" spans="1:62" x14ac:dyDescent="0.35">
      <c r="A3583">
        <v>54882625</v>
      </c>
      <c r="B3583" t="s">
        <v>9216</v>
      </c>
      <c r="C3583" t="s">
        <v>75</v>
      </c>
      <c r="D3583" t="s">
        <v>76</v>
      </c>
      <c r="E3583" t="s">
        <v>607</v>
      </c>
      <c r="F3583">
        <v>25395658</v>
      </c>
      <c r="G3583" t="s">
        <v>608</v>
      </c>
      <c r="H3583">
        <v>3.8</v>
      </c>
      <c r="I3583" s="1">
        <v>44512</v>
      </c>
      <c r="J3583">
        <v>44542.999988425923</v>
      </c>
      <c r="L3583" t="s">
        <v>65</v>
      </c>
      <c r="M3583" t="s">
        <v>120</v>
      </c>
      <c r="N3583" t="s">
        <v>121</v>
      </c>
      <c r="Q3583" t="s">
        <v>70</v>
      </c>
      <c r="T3583" t="s">
        <v>9217</v>
      </c>
      <c r="U3583">
        <v>1</v>
      </c>
      <c r="V3583">
        <v>1</v>
      </c>
      <c r="W3583">
        <v>1</v>
      </c>
      <c r="X3583">
        <v>1</v>
      </c>
      <c r="Y3583">
        <v>0</v>
      </c>
      <c r="Z3583">
        <v>0</v>
      </c>
      <c r="AA3583">
        <v>0</v>
      </c>
      <c r="AB3583">
        <v>0</v>
      </c>
      <c r="AC3583">
        <v>0</v>
      </c>
      <c r="AD3583">
        <v>0</v>
      </c>
      <c r="AE3583">
        <v>1</v>
      </c>
      <c r="AF3583">
        <v>0</v>
      </c>
      <c r="AG3583">
        <v>0</v>
      </c>
      <c r="AH3583">
        <v>1</v>
      </c>
      <c r="AI3583">
        <v>0</v>
      </c>
      <c r="AJ3583">
        <v>0</v>
      </c>
      <c r="AK3583">
        <v>0</v>
      </c>
      <c r="AL3583">
        <v>0</v>
      </c>
      <c r="AM3583">
        <v>0</v>
      </c>
      <c r="AN3583">
        <v>0</v>
      </c>
      <c r="AO3583">
        <v>0</v>
      </c>
      <c r="AP3583">
        <v>1</v>
      </c>
      <c r="AQ3583">
        <v>0</v>
      </c>
      <c r="AR3583">
        <v>0</v>
      </c>
      <c r="AS3583">
        <v>0</v>
      </c>
      <c r="AT3583">
        <v>44512</v>
      </c>
      <c r="AU3583">
        <v>44542</v>
      </c>
      <c r="AV3583">
        <v>0</v>
      </c>
      <c r="AW3583">
        <v>1</v>
      </c>
      <c r="AX3583">
        <v>0</v>
      </c>
      <c r="AY3583">
        <v>2021</v>
      </c>
      <c r="AZ3583">
        <v>11</v>
      </c>
      <c r="BA3583">
        <v>30</v>
      </c>
      <c r="BB3583">
        <v>7</v>
      </c>
      <c r="BF3583">
        <v>2021</v>
      </c>
      <c r="BG3583" t="s">
        <v>104</v>
      </c>
      <c r="BH3583" t="s">
        <v>9822</v>
      </c>
      <c r="BI3583" t="s">
        <v>9790</v>
      </c>
      <c r="BJ3583" t="s">
        <v>9797</v>
      </c>
    </row>
    <row r="3584" spans="1:62" x14ac:dyDescent="0.35">
      <c r="A3584">
        <v>54882626</v>
      </c>
      <c r="B3584" t="s">
        <v>9216</v>
      </c>
      <c r="C3584" t="s">
        <v>61</v>
      </c>
      <c r="D3584" t="s">
        <v>125</v>
      </c>
      <c r="E3584" t="s">
        <v>607</v>
      </c>
      <c r="F3584">
        <v>25395658</v>
      </c>
      <c r="G3584" t="s">
        <v>608</v>
      </c>
      <c r="H3584">
        <v>3.8</v>
      </c>
      <c r="I3584" s="1">
        <v>44512</v>
      </c>
      <c r="J3584">
        <v>44542.999988425923</v>
      </c>
      <c r="L3584" t="s">
        <v>65</v>
      </c>
      <c r="M3584" t="s">
        <v>120</v>
      </c>
      <c r="N3584" t="s">
        <v>121</v>
      </c>
      <c r="Q3584" t="s">
        <v>70</v>
      </c>
      <c r="T3584" t="s">
        <v>9218</v>
      </c>
      <c r="U3584">
        <v>1</v>
      </c>
      <c r="V3584">
        <v>1</v>
      </c>
      <c r="W3584">
        <v>1</v>
      </c>
      <c r="X3584">
        <v>1</v>
      </c>
      <c r="Y3584">
        <v>0</v>
      </c>
      <c r="Z3584">
        <v>0</v>
      </c>
      <c r="AA3584">
        <v>0</v>
      </c>
      <c r="AB3584">
        <v>0</v>
      </c>
      <c r="AC3584">
        <v>0</v>
      </c>
      <c r="AD3584">
        <v>0</v>
      </c>
      <c r="AE3584">
        <v>1</v>
      </c>
      <c r="AF3584">
        <v>0</v>
      </c>
      <c r="AG3584">
        <v>0</v>
      </c>
      <c r="AH3584">
        <v>1</v>
      </c>
      <c r="AI3584">
        <v>0</v>
      </c>
      <c r="AJ3584">
        <v>0</v>
      </c>
      <c r="AK3584">
        <v>0</v>
      </c>
      <c r="AL3584">
        <v>0</v>
      </c>
      <c r="AM3584">
        <v>0</v>
      </c>
      <c r="AN3584">
        <v>0</v>
      </c>
      <c r="AO3584">
        <v>0</v>
      </c>
      <c r="AP3584">
        <v>1</v>
      </c>
      <c r="AQ3584">
        <v>0</v>
      </c>
      <c r="AR3584">
        <v>0</v>
      </c>
      <c r="AS3584">
        <v>0</v>
      </c>
      <c r="AT3584">
        <v>44512</v>
      </c>
      <c r="AU3584">
        <v>44542</v>
      </c>
      <c r="AV3584">
        <v>0</v>
      </c>
      <c r="AW3584">
        <v>1</v>
      </c>
      <c r="AX3584">
        <v>1</v>
      </c>
      <c r="AY3584">
        <v>2021</v>
      </c>
      <c r="AZ3584">
        <v>11</v>
      </c>
      <c r="BA3584">
        <v>30</v>
      </c>
      <c r="BB3584">
        <v>7</v>
      </c>
      <c r="BF3584">
        <v>2021</v>
      </c>
      <c r="BG3584" t="s">
        <v>104</v>
      </c>
      <c r="BH3584" t="s">
        <v>9822</v>
      </c>
      <c r="BI3584" t="s">
        <v>9790</v>
      </c>
      <c r="BJ3584" t="s">
        <v>9797</v>
      </c>
    </row>
    <row r="3585" spans="1:62" x14ac:dyDescent="0.35">
      <c r="A3585">
        <v>54882887</v>
      </c>
      <c r="B3585" t="s">
        <v>9219</v>
      </c>
      <c r="C3585" t="s">
        <v>192</v>
      </c>
      <c r="D3585" t="s">
        <v>1288</v>
      </c>
      <c r="E3585" t="s">
        <v>9220</v>
      </c>
      <c r="F3585">
        <v>34084340</v>
      </c>
      <c r="I3585" s="1">
        <v>44512</v>
      </c>
      <c r="J3585">
        <v>44542.999988425923</v>
      </c>
      <c r="L3585" t="s">
        <v>65</v>
      </c>
      <c r="M3585" t="s">
        <v>152</v>
      </c>
      <c r="N3585" t="s">
        <v>153</v>
      </c>
      <c r="O3585" t="s">
        <v>154</v>
      </c>
      <c r="P3585" t="s">
        <v>153</v>
      </c>
      <c r="Q3585" t="s">
        <v>70</v>
      </c>
      <c r="T3585" t="s">
        <v>9221</v>
      </c>
      <c r="U3585">
        <v>0</v>
      </c>
      <c r="V3585">
        <v>1</v>
      </c>
      <c r="W3585">
        <v>1</v>
      </c>
      <c r="X3585">
        <v>1</v>
      </c>
      <c r="Y3585">
        <v>0</v>
      </c>
      <c r="Z3585">
        <v>0</v>
      </c>
      <c r="AA3585">
        <v>0</v>
      </c>
      <c r="AB3585">
        <v>0</v>
      </c>
      <c r="AC3585">
        <v>0</v>
      </c>
      <c r="AD3585">
        <v>0</v>
      </c>
      <c r="AE3585">
        <v>1</v>
      </c>
      <c r="AF3585">
        <v>0</v>
      </c>
      <c r="AG3585">
        <v>0</v>
      </c>
      <c r="AH3585">
        <v>1</v>
      </c>
      <c r="AI3585">
        <v>0</v>
      </c>
      <c r="AJ3585">
        <v>0</v>
      </c>
      <c r="AK3585">
        <v>0</v>
      </c>
      <c r="AL3585">
        <v>0</v>
      </c>
      <c r="AM3585">
        <v>0</v>
      </c>
      <c r="AN3585">
        <v>0</v>
      </c>
      <c r="AO3585">
        <v>0</v>
      </c>
      <c r="AP3585">
        <v>0</v>
      </c>
      <c r="AQ3585">
        <v>0</v>
      </c>
      <c r="AR3585">
        <v>0</v>
      </c>
      <c r="AS3585">
        <v>0</v>
      </c>
      <c r="AT3585">
        <v>44512</v>
      </c>
      <c r="AU3585">
        <v>44542</v>
      </c>
      <c r="AV3585">
        <v>0</v>
      </c>
      <c r="AW3585">
        <v>1</v>
      </c>
      <c r="AX3585">
        <v>0</v>
      </c>
      <c r="AY3585">
        <v>2021</v>
      </c>
      <c r="AZ3585">
        <v>11</v>
      </c>
      <c r="BA3585">
        <v>30</v>
      </c>
      <c r="BB3585">
        <v>5</v>
      </c>
      <c r="BF3585">
        <v>2021</v>
      </c>
      <c r="BG3585" t="s">
        <v>104</v>
      </c>
      <c r="BH3585" t="s">
        <v>9822</v>
      </c>
      <c r="BI3585" t="s">
        <v>9790</v>
      </c>
      <c r="BJ3585" t="s">
        <v>9797</v>
      </c>
    </row>
    <row r="3586" spans="1:62" x14ac:dyDescent="0.35">
      <c r="A3586">
        <v>54884036</v>
      </c>
      <c r="B3586" t="s">
        <v>98</v>
      </c>
      <c r="C3586" t="s">
        <v>61</v>
      </c>
      <c r="D3586" t="s">
        <v>125</v>
      </c>
      <c r="E3586" t="s">
        <v>2875</v>
      </c>
      <c r="F3586">
        <v>21856827</v>
      </c>
      <c r="G3586" t="s">
        <v>2876</v>
      </c>
      <c r="H3586">
        <v>2.5</v>
      </c>
      <c r="I3586" s="1">
        <v>44512</v>
      </c>
      <c r="J3586">
        <v>44542.999988425923</v>
      </c>
      <c r="L3586" t="s">
        <v>65</v>
      </c>
      <c r="M3586" t="s">
        <v>152</v>
      </c>
      <c r="N3586" t="s">
        <v>153</v>
      </c>
      <c r="O3586" t="s">
        <v>2878</v>
      </c>
      <c r="P3586" t="s">
        <v>9222</v>
      </c>
      <c r="Q3586" t="s">
        <v>70</v>
      </c>
      <c r="R3586" t="s">
        <v>9223</v>
      </c>
      <c r="T3586" t="s">
        <v>9224</v>
      </c>
      <c r="U3586">
        <v>1</v>
      </c>
      <c r="V3586">
        <v>1</v>
      </c>
      <c r="W3586">
        <v>1</v>
      </c>
      <c r="X3586">
        <v>1</v>
      </c>
      <c r="Y3586">
        <v>0</v>
      </c>
      <c r="Z3586">
        <v>0</v>
      </c>
      <c r="AA3586">
        <v>0</v>
      </c>
      <c r="AB3586">
        <v>0</v>
      </c>
      <c r="AC3586">
        <v>0</v>
      </c>
      <c r="AD3586">
        <v>0</v>
      </c>
      <c r="AE3586">
        <v>1</v>
      </c>
      <c r="AF3586">
        <v>0</v>
      </c>
      <c r="AG3586">
        <v>0</v>
      </c>
      <c r="AH3586">
        <v>1</v>
      </c>
      <c r="AI3586">
        <v>0</v>
      </c>
      <c r="AJ3586">
        <v>0</v>
      </c>
      <c r="AK3586">
        <v>0</v>
      </c>
      <c r="AL3586">
        <v>0</v>
      </c>
      <c r="AM3586">
        <v>0</v>
      </c>
      <c r="AN3586">
        <v>0</v>
      </c>
      <c r="AO3586">
        <v>0</v>
      </c>
      <c r="AP3586">
        <v>0</v>
      </c>
      <c r="AQ3586">
        <v>0</v>
      </c>
      <c r="AR3586">
        <v>0</v>
      </c>
      <c r="AS3586">
        <v>0</v>
      </c>
      <c r="AT3586">
        <v>44512</v>
      </c>
      <c r="AU3586">
        <v>44542</v>
      </c>
      <c r="AV3586">
        <v>0</v>
      </c>
      <c r="AW3586">
        <v>1</v>
      </c>
      <c r="AX3586">
        <v>0</v>
      </c>
      <c r="AY3586">
        <v>2021</v>
      </c>
      <c r="AZ3586">
        <v>11</v>
      </c>
      <c r="BA3586">
        <v>30</v>
      </c>
      <c r="BB3586">
        <v>6</v>
      </c>
      <c r="BC3586">
        <v>110000</v>
      </c>
      <c r="BD3586">
        <v>149999</v>
      </c>
      <c r="BE3586" t="s">
        <v>90</v>
      </c>
      <c r="BF3586">
        <v>2021</v>
      </c>
      <c r="BG3586" t="s">
        <v>104</v>
      </c>
      <c r="BH3586" t="s">
        <v>59</v>
      </c>
      <c r="BI3586" t="s">
        <v>9790</v>
      </c>
      <c r="BJ3586" t="s">
        <v>9797</v>
      </c>
    </row>
    <row r="3587" spans="1:62" x14ac:dyDescent="0.35">
      <c r="A3587">
        <v>54893998</v>
      </c>
      <c r="B3587" t="s">
        <v>9225</v>
      </c>
      <c r="C3587" t="s">
        <v>61</v>
      </c>
      <c r="D3587" t="s">
        <v>125</v>
      </c>
      <c r="E3587" t="s">
        <v>346</v>
      </c>
      <c r="F3587">
        <v>37079664</v>
      </c>
      <c r="I3587" s="1">
        <v>44513</v>
      </c>
      <c r="J3587">
        <v>44543.999988425923</v>
      </c>
      <c r="L3587" t="s">
        <v>65</v>
      </c>
      <c r="M3587" t="s">
        <v>66</v>
      </c>
      <c r="N3587" t="s">
        <v>67</v>
      </c>
      <c r="O3587" t="s">
        <v>68</v>
      </c>
      <c r="P3587" t="s">
        <v>67</v>
      </c>
      <c r="Q3587" t="s">
        <v>70</v>
      </c>
      <c r="R3587" t="s">
        <v>9226</v>
      </c>
      <c r="T3587" t="s">
        <v>9227</v>
      </c>
      <c r="U3587">
        <v>0</v>
      </c>
      <c r="V3587">
        <v>1</v>
      </c>
      <c r="W3587">
        <v>1</v>
      </c>
      <c r="X3587">
        <v>1</v>
      </c>
      <c r="Y3587">
        <v>0</v>
      </c>
      <c r="Z3587">
        <v>0</v>
      </c>
      <c r="AA3587">
        <v>0</v>
      </c>
      <c r="AB3587">
        <v>0</v>
      </c>
      <c r="AC3587">
        <v>0</v>
      </c>
      <c r="AD3587">
        <v>0</v>
      </c>
      <c r="AE3587">
        <v>1</v>
      </c>
      <c r="AF3587">
        <v>0</v>
      </c>
      <c r="AG3587">
        <v>0</v>
      </c>
      <c r="AH3587">
        <v>1</v>
      </c>
      <c r="AI3587">
        <v>0</v>
      </c>
      <c r="AJ3587">
        <v>0</v>
      </c>
      <c r="AK3587">
        <v>0</v>
      </c>
      <c r="AL3587">
        <v>0</v>
      </c>
      <c r="AM3587">
        <v>0</v>
      </c>
      <c r="AN3587">
        <v>0</v>
      </c>
      <c r="AO3587">
        <v>0</v>
      </c>
      <c r="AP3587">
        <v>1</v>
      </c>
      <c r="AQ3587">
        <v>0</v>
      </c>
      <c r="AR3587">
        <v>0</v>
      </c>
      <c r="AS3587">
        <v>0</v>
      </c>
      <c r="AT3587">
        <v>44513</v>
      </c>
      <c r="AU3587">
        <v>44541</v>
      </c>
      <c r="AV3587">
        <v>1</v>
      </c>
      <c r="AW3587">
        <v>1</v>
      </c>
      <c r="AX3587">
        <v>0</v>
      </c>
      <c r="AY3587">
        <v>2021</v>
      </c>
      <c r="AZ3587">
        <v>11</v>
      </c>
      <c r="BA3587">
        <v>30</v>
      </c>
      <c r="BB3587">
        <v>6</v>
      </c>
      <c r="BC3587">
        <v>165000</v>
      </c>
      <c r="BD3587">
        <v>190000</v>
      </c>
      <c r="BE3587" t="s">
        <v>90</v>
      </c>
      <c r="BF3587">
        <v>2021</v>
      </c>
      <c r="BG3587" t="s">
        <v>73</v>
      </c>
      <c r="BH3587" t="s">
        <v>59</v>
      </c>
      <c r="BI3587" t="s">
        <v>9790</v>
      </c>
      <c r="BJ3587" t="s">
        <v>9798</v>
      </c>
    </row>
    <row r="3588" spans="1:62" x14ac:dyDescent="0.35">
      <c r="A3588">
        <v>54900579</v>
      </c>
      <c r="B3588" t="s">
        <v>8306</v>
      </c>
      <c r="C3588" t="s">
        <v>75</v>
      </c>
      <c r="D3588" t="s">
        <v>85</v>
      </c>
      <c r="E3588" t="s">
        <v>8307</v>
      </c>
      <c r="F3588">
        <v>23748589</v>
      </c>
      <c r="I3588" s="1">
        <v>44515</v>
      </c>
      <c r="J3588">
        <v>44545.999988425923</v>
      </c>
      <c r="L3588" t="s">
        <v>65</v>
      </c>
      <c r="M3588" t="s">
        <v>66</v>
      </c>
      <c r="N3588" t="s">
        <v>67</v>
      </c>
      <c r="O3588" t="s">
        <v>68</v>
      </c>
      <c r="P3588" t="s">
        <v>67</v>
      </c>
      <c r="Q3588" t="s">
        <v>70</v>
      </c>
      <c r="R3588" t="s">
        <v>2382</v>
      </c>
      <c r="T3588" t="s">
        <v>9228</v>
      </c>
      <c r="U3588">
        <v>0</v>
      </c>
      <c r="V3588">
        <v>1</v>
      </c>
      <c r="W3588">
        <v>1</v>
      </c>
      <c r="X3588">
        <v>1</v>
      </c>
      <c r="Y3588">
        <v>0</v>
      </c>
      <c r="Z3588">
        <v>0</v>
      </c>
      <c r="AA3588">
        <v>0</v>
      </c>
      <c r="AB3588">
        <v>0</v>
      </c>
      <c r="AC3588">
        <v>0</v>
      </c>
      <c r="AD3588">
        <v>1</v>
      </c>
      <c r="AE3588">
        <v>1</v>
      </c>
      <c r="AF3588">
        <v>1</v>
      </c>
      <c r="AG3588">
        <v>1</v>
      </c>
      <c r="AH3588">
        <v>1</v>
      </c>
      <c r="AI3588">
        <v>0</v>
      </c>
      <c r="AJ3588">
        <v>0</v>
      </c>
      <c r="AK3588">
        <v>0</v>
      </c>
      <c r="AL3588">
        <v>0</v>
      </c>
      <c r="AM3588">
        <v>0</v>
      </c>
      <c r="AN3588">
        <v>0</v>
      </c>
      <c r="AO3588">
        <v>0</v>
      </c>
      <c r="AP3588">
        <v>1</v>
      </c>
      <c r="AQ3588">
        <v>0</v>
      </c>
      <c r="AR3588">
        <v>0</v>
      </c>
      <c r="AS3588">
        <v>0</v>
      </c>
      <c r="AT3588">
        <v>44514</v>
      </c>
      <c r="AU3588">
        <v>44542</v>
      </c>
      <c r="AV3588">
        <v>0</v>
      </c>
      <c r="AW3588">
        <v>1</v>
      </c>
      <c r="AX3588">
        <v>0</v>
      </c>
      <c r="AY3588">
        <v>2021</v>
      </c>
      <c r="AZ3588">
        <v>11</v>
      </c>
      <c r="BA3588">
        <v>30</v>
      </c>
      <c r="BB3588">
        <v>9</v>
      </c>
      <c r="BC3588">
        <v>130000</v>
      </c>
      <c r="BD3588">
        <v>150000</v>
      </c>
      <c r="BE3588" t="s">
        <v>90</v>
      </c>
      <c r="BF3588">
        <v>2021</v>
      </c>
      <c r="BG3588" t="s">
        <v>104</v>
      </c>
      <c r="BH3588" t="s">
        <v>59</v>
      </c>
      <c r="BI3588" t="s">
        <v>9790</v>
      </c>
      <c r="BJ3588" t="s">
        <v>9794</v>
      </c>
    </row>
    <row r="3589" spans="1:62" x14ac:dyDescent="0.35">
      <c r="A3589">
        <v>54910120</v>
      </c>
      <c r="B3589" t="s">
        <v>6908</v>
      </c>
      <c r="C3589" t="s">
        <v>75</v>
      </c>
      <c r="D3589" t="s">
        <v>165</v>
      </c>
      <c r="E3589" t="s">
        <v>5353</v>
      </c>
      <c r="F3589">
        <v>23424317</v>
      </c>
      <c r="I3589" s="1">
        <v>44515</v>
      </c>
      <c r="J3589">
        <v>44545.999988425923</v>
      </c>
      <c r="L3589" t="s">
        <v>65</v>
      </c>
      <c r="M3589" t="s">
        <v>66</v>
      </c>
      <c r="N3589" t="s">
        <v>67</v>
      </c>
      <c r="Q3589" t="s">
        <v>70</v>
      </c>
      <c r="T3589" t="s">
        <v>9229</v>
      </c>
      <c r="U3589">
        <v>0</v>
      </c>
      <c r="V3589">
        <v>1</v>
      </c>
      <c r="W3589">
        <v>0</v>
      </c>
      <c r="X3589">
        <v>1</v>
      </c>
      <c r="Y3589">
        <v>0</v>
      </c>
      <c r="Z3589">
        <v>0</v>
      </c>
      <c r="AA3589">
        <v>0</v>
      </c>
      <c r="AB3589">
        <v>0</v>
      </c>
      <c r="AC3589">
        <v>0</v>
      </c>
      <c r="AD3589">
        <v>1</v>
      </c>
      <c r="AE3589">
        <v>1</v>
      </c>
      <c r="AF3589">
        <v>1</v>
      </c>
      <c r="AG3589">
        <v>1</v>
      </c>
      <c r="AH3589">
        <v>1</v>
      </c>
      <c r="AI3589">
        <v>0</v>
      </c>
      <c r="AJ3589">
        <v>0</v>
      </c>
      <c r="AK3589">
        <v>0</v>
      </c>
      <c r="AL3589">
        <v>0</v>
      </c>
      <c r="AM3589">
        <v>0</v>
      </c>
      <c r="AN3589">
        <v>0</v>
      </c>
      <c r="AO3589">
        <v>0</v>
      </c>
      <c r="AP3589">
        <v>1</v>
      </c>
      <c r="AQ3589">
        <v>0</v>
      </c>
      <c r="AR3589">
        <v>0</v>
      </c>
      <c r="AS3589">
        <v>0</v>
      </c>
      <c r="AT3589">
        <v>44515</v>
      </c>
      <c r="AU3589">
        <v>44543</v>
      </c>
      <c r="AV3589">
        <v>1</v>
      </c>
      <c r="AW3589">
        <v>1</v>
      </c>
      <c r="AX3589">
        <v>0</v>
      </c>
      <c r="AY3589">
        <v>2021</v>
      </c>
      <c r="AZ3589">
        <v>11</v>
      </c>
      <c r="BA3589">
        <v>30</v>
      </c>
      <c r="BB3589">
        <v>8</v>
      </c>
      <c r="BF3589">
        <v>2021</v>
      </c>
      <c r="BG3589" t="s">
        <v>73</v>
      </c>
      <c r="BH3589" t="s">
        <v>9822</v>
      </c>
      <c r="BI3589" t="s">
        <v>9790</v>
      </c>
      <c r="BJ3589" t="s">
        <v>9794</v>
      </c>
    </row>
    <row r="3590" spans="1:62" x14ac:dyDescent="0.35">
      <c r="A3590">
        <v>54911513</v>
      </c>
      <c r="B3590" t="s">
        <v>116</v>
      </c>
      <c r="C3590" t="s">
        <v>75</v>
      </c>
      <c r="D3590" t="s">
        <v>76</v>
      </c>
      <c r="E3590" t="s">
        <v>931</v>
      </c>
      <c r="F3590">
        <v>11268388</v>
      </c>
      <c r="G3590" t="s">
        <v>931</v>
      </c>
      <c r="H3590">
        <v>3</v>
      </c>
      <c r="I3590" s="1">
        <v>44515</v>
      </c>
      <c r="J3590">
        <v>44545.577175925922</v>
      </c>
      <c r="L3590" t="s">
        <v>65</v>
      </c>
      <c r="M3590" t="s">
        <v>66</v>
      </c>
      <c r="N3590" t="s">
        <v>67</v>
      </c>
      <c r="O3590" t="s">
        <v>68</v>
      </c>
      <c r="P3590" t="s">
        <v>67</v>
      </c>
      <c r="Q3590" t="s">
        <v>70</v>
      </c>
      <c r="R3590" t="s">
        <v>9040</v>
      </c>
      <c r="T3590" t="s">
        <v>9230</v>
      </c>
      <c r="U3590">
        <v>1</v>
      </c>
      <c r="V3590">
        <v>1</v>
      </c>
      <c r="W3590">
        <v>1</v>
      </c>
      <c r="X3590">
        <v>1</v>
      </c>
      <c r="Y3590">
        <v>0</v>
      </c>
      <c r="Z3590">
        <v>0</v>
      </c>
      <c r="AA3590">
        <v>0</v>
      </c>
      <c r="AB3590">
        <v>0</v>
      </c>
      <c r="AC3590">
        <v>0</v>
      </c>
      <c r="AD3590">
        <v>0</v>
      </c>
      <c r="AE3590">
        <v>1</v>
      </c>
      <c r="AF3590">
        <v>0</v>
      </c>
      <c r="AG3590">
        <v>0</v>
      </c>
      <c r="AH3590">
        <v>1</v>
      </c>
      <c r="AI3590">
        <v>0</v>
      </c>
      <c r="AJ3590">
        <v>0</v>
      </c>
      <c r="AK3590">
        <v>0</v>
      </c>
      <c r="AL3590">
        <v>0</v>
      </c>
      <c r="AM3590">
        <v>0</v>
      </c>
      <c r="AN3590">
        <v>0</v>
      </c>
      <c r="AO3590">
        <v>0</v>
      </c>
      <c r="AP3590">
        <v>0</v>
      </c>
      <c r="AQ3590">
        <v>0</v>
      </c>
      <c r="AR3590">
        <v>0</v>
      </c>
      <c r="AS3590">
        <v>0</v>
      </c>
      <c r="AT3590">
        <v>44515</v>
      </c>
      <c r="AU3590">
        <v>44544</v>
      </c>
      <c r="AV3590">
        <v>0</v>
      </c>
      <c r="AW3590">
        <v>1</v>
      </c>
      <c r="AX3590">
        <v>0</v>
      </c>
      <c r="AY3590">
        <v>2021</v>
      </c>
      <c r="AZ3590">
        <v>11</v>
      </c>
      <c r="BA3590">
        <v>29</v>
      </c>
      <c r="BB3590">
        <v>6</v>
      </c>
      <c r="BF3590">
        <v>2021</v>
      </c>
      <c r="BG3590" t="s">
        <v>104</v>
      </c>
      <c r="BH3590" t="s">
        <v>59</v>
      </c>
      <c r="BI3590" t="s">
        <v>9790</v>
      </c>
      <c r="BJ3590" t="s">
        <v>9794</v>
      </c>
    </row>
    <row r="3591" spans="1:62" x14ac:dyDescent="0.35">
      <c r="A3591">
        <v>54916463</v>
      </c>
      <c r="B3591" t="s">
        <v>98</v>
      </c>
      <c r="C3591" t="s">
        <v>922</v>
      </c>
      <c r="D3591" t="s">
        <v>76</v>
      </c>
      <c r="E3591" t="s">
        <v>4557</v>
      </c>
      <c r="F3591">
        <v>20885930</v>
      </c>
      <c r="G3591" t="s">
        <v>4557</v>
      </c>
      <c r="H3591">
        <v>3.4</v>
      </c>
      <c r="I3591" s="1">
        <v>44515</v>
      </c>
      <c r="J3591">
        <v>44529.999988425923</v>
      </c>
      <c r="L3591" t="s">
        <v>65</v>
      </c>
      <c r="M3591" t="s">
        <v>79</v>
      </c>
      <c r="N3591" t="s">
        <v>80</v>
      </c>
      <c r="P3591" t="s">
        <v>80</v>
      </c>
      <c r="Q3591" t="s">
        <v>70</v>
      </c>
      <c r="R3591" t="s">
        <v>9231</v>
      </c>
      <c r="T3591" t="s">
        <v>9232</v>
      </c>
      <c r="U3591">
        <v>1</v>
      </c>
      <c r="V3591">
        <v>1</v>
      </c>
      <c r="W3591">
        <v>1</v>
      </c>
      <c r="X3591">
        <v>1</v>
      </c>
      <c r="Y3591">
        <v>0</v>
      </c>
      <c r="Z3591">
        <v>0</v>
      </c>
      <c r="AA3591">
        <v>0</v>
      </c>
      <c r="AB3591">
        <v>0</v>
      </c>
      <c r="AC3591">
        <v>0</v>
      </c>
      <c r="AD3591">
        <v>0</v>
      </c>
      <c r="AE3591">
        <v>0</v>
      </c>
      <c r="AF3591">
        <v>0</v>
      </c>
      <c r="AG3591">
        <v>0</v>
      </c>
      <c r="AH3591">
        <v>1</v>
      </c>
      <c r="AI3591">
        <v>0</v>
      </c>
      <c r="AJ3591">
        <v>0</v>
      </c>
      <c r="AK3591">
        <v>0</v>
      </c>
      <c r="AL3591">
        <v>0</v>
      </c>
      <c r="AM3591">
        <v>0</v>
      </c>
      <c r="AN3591">
        <v>0</v>
      </c>
      <c r="AO3591">
        <v>0</v>
      </c>
      <c r="AP3591">
        <v>0</v>
      </c>
      <c r="AQ3591">
        <v>0</v>
      </c>
      <c r="AR3591">
        <v>0</v>
      </c>
      <c r="AS3591">
        <v>0</v>
      </c>
      <c r="AT3591">
        <v>44515</v>
      </c>
      <c r="AU3591">
        <v>44529</v>
      </c>
      <c r="AV3591">
        <v>0</v>
      </c>
      <c r="AW3591">
        <v>1</v>
      </c>
      <c r="AX3591">
        <v>0</v>
      </c>
      <c r="AY3591">
        <v>2021</v>
      </c>
      <c r="AZ3591">
        <v>11</v>
      </c>
      <c r="BA3591">
        <v>14</v>
      </c>
      <c r="BB3591">
        <v>5</v>
      </c>
      <c r="BC3591">
        <v>109141</v>
      </c>
      <c r="BD3591">
        <v>130046</v>
      </c>
      <c r="BE3591" t="s">
        <v>90</v>
      </c>
      <c r="BF3591">
        <v>2021</v>
      </c>
      <c r="BG3591" t="s">
        <v>104</v>
      </c>
      <c r="BH3591" t="s">
        <v>59</v>
      </c>
      <c r="BI3591" t="s">
        <v>9790</v>
      </c>
      <c r="BJ3591" t="s">
        <v>9794</v>
      </c>
    </row>
    <row r="3592" spans="1:62" x14ac:dyDescent="0.35">
      <c r="A3592">
        <v>54916464</v>
      </c>
      <c r="B3592" t="s">
        <v>98</v>
      </c>
      <c r="C3592" t="s">
        <v>142</v>
      </c>
      <c r="D3592" t="s">
        <v>143</v>
      </c>
      <c r="E3592" t="s">
        <v>4557</v>
      </c>
      <c r="F3592">
        <v>20885930</v>
      </c>
      <c r="G3592" t="s">
        <v>4557</v>
      </c>
      <c r="H3592">
        <v>3.4</v>
      </c>
      <c r="I3592" s="1">
        <v>44515</v>
      </c>
      <c r="J3592">
        <v>44529.999988425923</v>
      </c>
      <c r="L3592" t="s">
        <v>65</v>
      </c>
      <c r="M3592" t="s">
        <v>79</v>
      </c>
      <c r="N3592" t="s">
        <v>80</v>
      </c>
      <c r="P3592" t="s">
        <v>80</v>
      </c>
      <c r="Q3592" t="s">
        <v>70</v>
      </c>
      <c r="R3592" t="s">
        <v>9231</v>
      </c>
      <c r="T3592" t="s">
        <v>9233</v>
      </c>
      <c r="U3592">
        <v>1</v>
      </c>
      <c r="V3592">
        <v>1</v>
      </c>
      <c r="W3592">
        <v>1</v>
      </c>
      <c r="X3592">
        <v>1</v>
      </c>
      <c r="Y3592">
        <v>0</v>
      </c>
      <c r="Z3592">
        <v>0</v>
      </c>
      <c r="AA3592">
        <v>0</v>
      </c>
      <c r="AB3592">
        <v>0</v>
      </c>
      <c r="AC3592">
        <v>0</v>
      </c>
      <c r="AD3592">
        <v>0</v>
      </c>
      <c r="AE3592">
        <v>1</v>
      </c>
      <c r="AF3592">
        <v>0</v>
      </c>
      <c r="AG3592">
        <v>0</v>
      </c>
      <c r="AH3592">
        <v>1</v>
      </c>
      <c r="AI3592">
        <v>0</v>
      </c>
      <c r="AJ3592">
        <v>0</v>
      </c>
      <c r="AK3592">
        <v>0</v>
      </c>
      <c r="AL3592">
        <v>0</v>
      </c>
      <c r="AM3592">
        <v>0</v>
      </c>
      <c r="AN3592">
        <v>0</v>
      </c>
      <c r="AO3592">
        <v>0</v>
      </c>
      <c r="AP3592">
        <v>0</v>
      </c>
      <c r="AQ3592">
        <v>0</v>
      </c>
      <c r="AR3592">
        <v>0</v>
      </c>
      <c r="AS3592">
        <v>0</v>
      </c>
      <c r="AT3592">
        <v>44515</v>
      </c>
      <c r="AU3592">
        <v>44529</v>
      </c>
      <c r="AV3592">
        <v>0</v>
      </c>
      <c r="AW3592">
        <v>1</v>
      </c>
      <c r="AX3592">
        <v>1</v>
      </c>
      <c r="AY3592">
        <v>2021</v>
      </c>
      <c r="AZ3592">
        <v>11</v>
      </c>
      <c r="BA3592">
        <v>14</v>
      </c>
      <c r="BB3592">
        <v>6</v>
      </c>
      <c r="BC3592">
        <v>109141</v>
      </c>
      <c r="BD3592">
        <v>130046</v>
      </c>
      <c r="BE3592" t="s">
        <v>90</v>
      </c>
      <c r="BF3592">
        <v>2021</v>
      </c>
      <c r="BG3592" t="s">
        <v>104</v>
      </c>
      <c r="BH3592" t="s">
        <v>59</v>
      </c>
      <c r="BI3592" t="s">
        <v>9790</v>
      </c>
      <c r="BJ3592" t="s">
        <v>9794</v>
      </c>
    </row>
    <row r="3593" spans="1:62" x14ac:dyDescent="0.35">
      <c r="A3593">
        <v>54916527</v>
      </c>
      <c r="B3593" t="s">
        <v>98</v>
      </c>
      <c r="C3593" t="s">
        <v>922</v>
      </c>
      <c r="D3593" t="s">
        <v>76</v>
      </c>
      <c r="E3593" t="s">
        <v>4557</v>
      </c>
      <c r="F3593">
        <v>20885930</v>
      </c>
      <c r="G3593" t="s">
        <v>4557</v>
      </c>
      <c r="H3593">
        <v>3.4</v>
      </c>
      <c r="I3593" s="1">
        <v>44515</v>
      </c>
      <c r="J3593">
        <v>44529.999988425923</v>
      </c>
      <c r="L3593" t="s">
        <v>65</v>
      </c>
      <c r="M3593" t="s">
        <v>120</v>
      </c>
      <c r="N3593" t="s">
        <v>121</v>
      </c>
      <c r="O3593" t="s">
        <v>168</v>
      </c>
      <c r="P3593" t="s">
        <v>121</v>
      </c>
      <c r="Q3593" t="s">
        <v>70</v>
      </c>
      <c r="R3593" t="s">
        <v>9231</v>
      </c>
      <c r="T3593" t="s">
        <v>9234</v>
      </c>
      <c r="U3593">
        <v>1</v>
      </c>
      <c r="V3593">
        <v>1</v>
      </c>
      <c r="W3593">
        <v>1</v>
      </c>
      <c r="X3593">
        <v>1</v>
      </c>
      <c r="Y3593">
        <v>0</v>
      </c>
      <c r="Z3593">
        <v>0</v>
      </c>
      <c r="AA3593">
        <v>0</v>
      </c>
      <c r="AB3593">
        <v>0</v>
      </c>
      <c r="AC3593">
        <v>0</v>
      </c>
      <c r="AD3593">
        <v>0</v>
      </c>
      <c r="AE3593">
        <v>1</v>
      </c>
      <c r="AF3593">
        <v>0</v>
      </c>
      <c r="AG3593">
        <v>0</v>
      </c>
      <c r="AH3593">
        <v>1</v>
      </c>
      <c r="AI3593">
        <v>0</v>
      </c>
      <c r="AJ3593">
        <v>0</v>
      </c>
      <c r="AK3593">
        <v>0</v>
      </c>
      <c r="AL3593">
        <v>0</v>
      </c>
      <c r="AM3593">
        <v>0</v>
      </c>
      <c r="AN3593">
        <v>0</v>
      </c>
      <c r="AO3593">
        <v>0</v>
      </c>
      <c r="AP3593">
        <v>0</v>
      </c>
      <c r="AQ3593">
        <v>0</v>
      </c>
      <c r="AR3593">
        <v>0</v>
      </c>
      <c r="AS3593">
        <v>0</v>
      </c>
      <c r="AT3593">
        <v>44515</v>
      </c>
      <c r="AU3593">
        <v>44529</v>
      </c>
      <c r="AV3593">
        <v>0</v>
      </c>
      <c r="AW3593">
        <v>1</v>
      </c>
      <c r="AX3593">
        <v>0</v>
      </c>
      <c r="AY3593">
        <v>2021</v>
      </c>
      <c r="AZ3593">
        <v>11</v>
      </c>
      <c r="BA3593">
        <v>14</v>
      </c>
      <c r="BB3593">
        <v>6</v>
      </c>
      <c r="BC3593">
        <v>109141</v>
      </c>
      <c r="BD3593">
        <v>130046</v>
      </c>
      <c r="BE3593" t="s">
        <v>90</v>
      </c>
      <c r="BF3593">
        <v>2021</v>
      </c>
      <c r="BG3593" t="s">
        <v>104</v>
      </c>
      <c r="BH3593" t="s">
        <v>59</v>
      </c>
      <c r="BI3593" t="s">
        <v>9790</v>
      </c>
      <c r="BJ3593" t="s">
        <v>9794</v>
      </c>
    </row>
    <row r="3594" spans="1:62" x14ac:dyDescent="0.35">
      <c r="A3594">
        <v>54916528</v>
      </c>
      <c r="B3594" t="s">
        <v>98</v>
      </c>
      <c r="C3594" t="s">
        <v>142</v>
      </c>
      <c r="D3594" t="s">
        <v>143</v>
      </c>
      <c r="E3594" t="s">
        <v>4557</v>
      </c>
      <c r="F3594">
        <v>20885930</v>
      </c>
      <c r="G3594" t="s">
        <v>4557</v>
      </c>
      <c r="H3594">
        <v>3.4</v>
      </c>
      <c r="I3594" s="1">
        <v>44515</v>
      </c>
      <c r="J3594">
        <v>44529.999988425923</v>
      </c>
      <c r="L3594" t="s">
        <v>65</v>
      </c>
      <c r="M3594" t="s">
        <v>120</v>
      </c>
      <c r="N3594" t="s">
        <v>121</v>
      </c>
      <c r="O3594" t="s">
        <v>168</v>
      </c>
      <c r="P3594" t="s">
        <v>121</v>
      </c>
      <c r="Q3594" t="s">
        <v>70</v>
      </c>
      <c r="R3594" t="s">
        <v>9231</v>
      </c>
      <c r="T3594" t="s">
        <v>9235</v>
      </c>
      <c r="U3594">
        <v>1</v>
      </c>
      <c r="V3594">
        <v>1</v>
      </c>
      <c r="W3594">
        <v>1</v>
      </c>
      <c r="X3594">
        <v>1</v>
      </c>
      <c r="Y3594">
        <v>0</v>
      </c>
      <c r="Z3594">
        <v>0</v>
      </c>
      <c r="AA3594">
        <v>0</v>
      </c>
      <c r="AB3594">
        <v>0</v>
      </c>
      <c r="AC3594">
        <v>0</v>
      </c>
      <c r="AD3594">
        <v>0</v>
      </c>
      <c r="AE3594">
        <v>0</v>
      </c>
      <c r="AF3594">
        <v>0</v>
      </c>
      <c r="AG3594">
        <v>0</v>
      </c>
      <c r="AH3594">
        <v>1</v>
      </c>
      <c r="AI3594">
        <v>0</v>
      </c>
      <c r="AJ3594">
        <v>0</v>
      </c>
      <c r="AK3594">
        <v>0</v>
      </c>
      <c r="AL3594">
        <v>0</v>
      </c>
      <c r="AM3594">
        <v>0</v>
      </c>
      <c r="AN3594">
        <v>0</v>
      </c>
      <c r="AO3594">
        <v>0</v>
      </c>
      <c r="AP3594">
        <v>0</v>
      </c>
      <c r="AQ3594">
        <v>0</v>
      </c>
      <c r="AR3594">
        <v>0</v>
      </c>
      <c r="AS3594">
        <v>0</v>
      </c>
      <c r="AT3594">
        <v>44515</v>
      </c>
      <c r="AU3594">
        <v>44529</v>
      </c>
      <c r="AV3594">
        <v>0</v>
      </c>
      <c r="AW3594">
        <v>1</v>
      </c>
      <c r="AX3594">
        <v>1</v>
      </c>
      <c r="AY3594">
        <v>2021</v>
      </c>
      <c r="AZ3594">
        <v>11</v>
      </c>
      <c r="BA3594">
        <v>14</v>
      </c>
      <c r="BB3594">
        <v>5</v>
      </c>
      <c r="BC3594">
        <v>109141</v>
      </c>
      <c r="BD3594">
        <v>130046</v>
      </c>
      <c r="BE3594" t="s">
        <v>90</v>
      </c>
      <c r="BF3594">
        <v>2021</v>
      </c>
      <c r="BG3594" t="s">
        <v>104</v>
      </c>
      <c r="BH3594" t="s">
        <v>59</v>
      </c>
      <c r="BI3594" t="s">
        <v>9790</v>
      </c>
      <c r="BJ3594" t="s">
        <v>9794</v>
      </c>
    </row>
    <row r="3595" spans="1:62" x14ac:dyDescent="0.35">
      <c r="A3595">
        <v>54916572</v>
      </c>
      <c r="B3595" t="s">
        <v>98</v>
      </c>
      <c r="C3595" t="s">
        <v>922</v>
      </c>
      <c r="D3595" t="s">
        <v>76</v>
      </c>
      <c r="E3595" t="s">
        <v>4557</v>
      </c>
      <c r="F3595">
        <v>20885930</v>
      </c>
      <c r="G3595" t="s">
        <v>4557</v>
      </c>
      <c r="H3595">
        <v>3.4</v>
      </c>
      <c r="I3595" s="1">
        <v>44515</v>
      </c>
      <c r="J3595">
        <v>44529.999988425923</v>
      </c>
      <c r="L3595" t="s">
        <v>65</v>
      </c>
      <c r="M3595" t="s">
        <v>691</v>
      </c>
      <c r="N3595" t="s">
        <v>4564</v>
      </c>
      <c r="P3595" t="s">
        <v>9236</v>
      </c>
      <c r="Q3595" t="s">
        <v>70</v>
      </c>
      <c r="R3595" t="s">
        <v>9231</v>
      </c>
      <c r="T3595" t="s">
        <v>9237</v>
      </c>
      <c r="U3595">
        <v>1</v>
      </c>
      <c r="V3595">
        <v>1</v>
      </c>
      <c r="W3595">
        <v>1</v>
      </c>
      <c r="X3595">
        <v>1</v>
      </c>
      <c r="Y3595">
        <v>0</v>
      </c>
      <c r="Z3595">
        <v>0</v>
      </c>
      <c r="AA3595">
        <v>0</v>
      </c>
      <c r="AB3595">
        <v>0</v>
      </c>
      <c r="AC3595">
        <v>0</v>
      </c>
      <c r="AD3595">
        <v>0</v>
      </c>
      <c r="AE3595">
        <v>0</v>
      </c>
      <c r="AF3595">
        <v>0</v>
      </c>
      <c r="AG3595">
        <v>0</v>
      </c>
      <c r="AH3595">
        <v>1</v>
      </c>
      <c r="AI3595">
        <v>0</v>
      </c>
      <c r="AJ3595">
        <v>0</v>
      </c>
      <c r="AK3595">
        <v>0</v>
      </c>
      <c r="AL3595">
        <v>0</v>
      </c>
      <c r="AM3595">
        <v>0</v>
      </c>
      <c r="AN3595">
        <v>0</v>
      </c>
      <c r="AO3595">
        <v>0</v>
      </c>
      <c r="AP3595">
        <v>0</v>
      </c>
      <c r="AQ3595">
        <v>0</v>
      </c>
      <c r="AR3595">
        <v>0</v>
      </c>
      <c r="AS3595">
        <v>0</v>
      </c>
      <c r="AT3595">
        <v>44515</v>
      </c>
      <c r="AU3595">
        <v>44529</v>
      </c>
      <c r="AV3595">
        <v>0</v>
      </c>
      <c r="AW3595">
        <v>1</v>
      </c>
      <c r="AX3595">
        <v>0</v>
      </c>
      <c r="AY3595">
        <v>2021</v>
      </c>
      <c r="AZ3595">
        <v>11</v>
      </c>
      <c r="BA3595">
        <v>14</v>
      </c>
      <c r="BB3595">
        <v>5</v>
      </c>
      <c r="BC3595">
        <v>109141</v>
      </c>
      <c r="BD3595">
        <v>130046</v>
      </c>
      <c r="BE3595" t="s">
        <v>90</v>
      </c>
      <c r="BF3595">
        <v>2021</v>
      </c>
      <c r="BG3595" t="s">
        <v>104</v>
      </c>
      <c r="BH3595" t="s">
        <v>59</v>
      </c>
      <c r="BI3595" t="s">
        <v>9790</v>
      </c>
      <c r="BJ3595" t="s">
        <v>9794</v>
      </c>
    </row>
    <row r="3596" spans="1:62" x14ac:dyDescent="0.35">
      <c r="A3596">
        <v>54916573</v>
      </c>
      <c r="B3596" t="s">
        <v>98</v>
      </c>
      <c r="C3596" t="s">
        <v>142</v>
      </c>
      <c r="D3596" t="s">
        <v>143</v>
      </c>
      <c r="E3596" t="s">
        <v>4557</v>
      </c>
      <c r="F3596">
        <v>20885930</v>
      </c>
      <c r="G3596" t="s">
        <v>4557</v>
      </c>
      <c r="H3596">
        <v>3.4</v>
      </c>
      <c r="I3596" s="1">
        <v>44515</v>
      </c>
      <c r="J3596">
        <v>44529.999988425923</v>
      </c>
      <c r="L3596" t="s">
        <v>65</v>
      </c>
      <c r="M3596" t="s">
        <v>691</v>
      </c>
      <c r="N3596" t="s">
        <v>4564</v>
      </c>
      <c r="P3596" t="s">
        <v>9236</v>
      </c>
      <c r="Q3596" t="s">
        <v>70</v>
      </c>
      <c r="R3596" t="s">
        <v>9231</v>
      </c>
      <c r="T3596" t="s">
        <v>9238</v>
      </c>
      <c r="U3596">
        <v>1</v>
      </c>
      <c r="V3596">
        <v>1</v>
      </c>
      <c r="W3596">
        <v>1</v>
      </c>
      <c r="X3596">
        <v>1</v>
      </c>
      <c r="Y3596">
        <v>0</v>
      </c>
      <c r="Z3596">
        <v>0</v>
      </c>
      <c r="AA3596">
        <v>0</v>
      </c>
      <c r="AB3596">
        <v>0</v>
      </c>
      <c r="AC3596">
        <v>0</v>
      </c>
      <c r="AD3596">
        <v>0</v>
      </c>
      <c r="AE3596">
        <v>0</v>
      </c>
      <c r="AF3596">
        <v>0</v>
      </c>
      <c r="AG3596">
        <v>0</v>
      </c>
      <c r="AH3596">
        <v>1</v>
      </c>
      <c r="AI3596">
        <v>0</v>
      </c>
      <c r="AJ3596">
        <v>0</v>
      </c>
      <c r="AK3596">
        <v>0</v>
      </c>
      <c r="AL3596">
        <v>0</v>
      </c>
      <c r="AM3596">
        <v>0</v>
      </c>
      <c r="AN3596">
        <v>0</v>
      </c>
      <c r="AO3596">
        <v>0</v>
      </c>
      <c r="AP3596">
        <v>0</v>
      </c>
      <c r="AQ3596">
        <v>0</v>
      </c>
      <c r="AR3596">
        <v>0</v>
      </c>
      <c r="AS3596">
        <v>0</v>
      </c>
      <c r="AT3596">
        <v>44515</v>
      </c>
      <c r="AU3596">
        <v>44529</v>
      </c>
      <c r="AV3596">
        <v>0</v>
      </c>
      <c r="AW3596">
        <v>1</v>
      </c>
      <c r="AX3596">
        <v>1</v>
      </c>
      <c r="AY3596">
        <v>2021</v>
      </c>
      <c r="AZ3596">
        <v>11</v>
      </c>
      <c r="BA3596">
        <v>14</v>
      </c>
      <c r="BB3596">
        <v>5</v>
      </c>
      <c r="BC3596">
        <v>109141</v>
      </c>
      <c r="BD3596">
        <v>130046</v>
      </c>
      <c r="BE3596" t="s">
        <v>90</v>
      </c>
      <c r="BF3596">
        <v>2021</v>
      </c>
      <c r="BG3596" t="s">
        <v>104</v>
      </c>
      <c r="BH3596" t="s">
        <v>59</v>
      </c>
      <c r="BI3596" t="s">
        <v>9790</v>
      </c>
      <c r="BJ3596" t="s">
        <v>9794</v>
      </c>
    </row>
    <row r="3597" spans="1:62" x14ac:dyDescent="0.35">
      <c r="A3597">
        <v>54917785</v>
      </c>
      <c r="B3597" t="s">
        <v>589</v>
      </c>
      <c r="C3597" t="s">
        <v>75</v>
      </c>
      <c r="D3597" t="s">
        <v>76</v>
      </c>
      <c r="E3597" t="s">
        <v>9239</v>
      </c>
      <c r="F3597">
        <v>33472484</v>
      </c>
      <c r="I3597" s="1">
        <v>44515</v>
      </c>
      <c r="J3597">
        <v>44545.999988425923</v>
      </c>
      <c r="L3597" t="s">
        <v>65</v>
      </c>
      <c r="M3597" t="s">
        <v>120</v>
      </c>
      <c r="N3597" t="s">
        <v>121</v>
      </c>
      <c r="O3597" t="s">
        <v>168</v>
      </c>
      <c r="P3597" t="s">
        <v>121</v>
      </c>
      <c r="Q3597" t="s">
        <v>70</v>
      </c>
      <c r="R3597" t="s">
        <v>9240</v>
      </c>
      <c r="T3597" t="s">
        <v>9241</v>
      </c>
      <c r="U3597">
        <v>1</v>
      </c>
      <c r="V3597">
        <v>1</v>
      </c>
      <c r="W3597">
        <v>0</v>
      </c>
      <c r="X3597">
        <v>1</v>
      </c>
      <c r="Y3597">
        <v>0</v>
      </c>
      <c r="Z3597">
        <v>0</v>
      </c>
      <c r="AA3597">
        <v>0</v>
      </c>
      <c r="AB3597">
        <v>0</v>
      </c>
      <c r="AC3597">
        <v>0</v>
      </c>
      <c r="AD3597">
        <v>0</v>
      </c>
      <c r="AE3597">
        <v>1</v>
      </c>
      <c r="AF3597">
        <v>0</v>
      </c>
      <c r="AG3597">
        <v>0</v>
      </c>
      <c r="AH3597">
        <v>1</v>
      </c>
      <c r="AI3597">
        <v>0</v>
      </c>
      <c r="AJ3597">
        <v>0</v>
      </c>
      <c r="AK3597">
        <v>0</v>
      </c>
      <c r="AL3597">
        <v>0</v>
      </c>
      <c r="AM3597">
        <v>0</v>
      </c>
      <c r="AN3597">
        <v>0</v>
      </c>
      <c r="AO3597">
        <v>0</v>
      </c>
      <c r="AP3597">
        <v>0</v>
      </c>
      <c r="AQ3597">
        <v>0</v>
      </c>
      <c r="AR3597">
        <v>0</v>
      </c>
      <c r="AS3597">
        <v>0</v>
      </c>
      <c r="AT3597">
        <v>44515</v>
      </c>
      <c r="AU3597">
        <v>44543</v>
      </c>
      <c r="AV3597">
        <v>0</v>
      </c>
      <c r="AW3597">
        <v>1</v>
      </c>
      <c r="AX3597">
        <v>0</v>
      </c>
      <c r="AY3597">
        <v>2021</v>
      </c>
      <c r="AZ3597">
        <v>11</v>
      </c>
      <c r="BA3597">
        <v>30</v>
      </c>
      <c r="BB3597">
        <v>5</v>
      </c>
      <c r="BF3597">
        <v>2021</v>
      </c>
      <c r="BG3597" t="s">
        <v>104</v>
      </c>
      <c r="BH3597" t="s">
        <v>59</v>
      </c>
      <c r="BI3597" t="s">
        <v>9790</v>
      </c>
      <c r="BJ3597" t="s">
        <v>9794</v>
      </c>
    </row>
    <row r="3598" spans="1:62" x14ac:dyDescent="0.35">
      <c r="A3598">
        <v>54917903</v>
      </c>
      <c r="B3598" t="s">
        <v>8585</v>
      </c>
      <c r="C3598" t="s">
        <v>704</v>
      </c>
      <c r="D3598" t="s">
        <v>1598</v>
      </c>
      <c r="E3598" t="s">
        <v>1413</v>
      </c>
      <c r="F3598">
        <v>34276930</v>
      </c>
      <c r="I3598" s="1">
        <v>44515</v>
      </c>
      <c r="J3598">
        <v>44545.999988425923</v>
      </c>
      <c r="L3598" t="s">
        <v>65</v>
      </c>
      <c r="M3598" t="s">
        <v>66</v>
      </c>
      <c r="N3598" t="s">
        <v>67</v>
      </c>
      <c r="O3598" t="s">
        <v>68</v>
      </c>
      <c r="P3598" t="s">
        <v>9050</v>
      </c>
      <c r="Q3598" t="s">
        <v>70</v>
      </c>
      <c r="R3598" t="s">
        <v>8197</v>
      </c>
      <c r="T3598" t="s">
        <v>9242</v>
      </c>
      <c r="U3598">
        <v>0</v>
      </c>
      <c r="V3598">
        <v>1</v>
      </c>
      <c r="W3598">
        <v>0</v>
      </c>
      <c r="X3598">
        <v>1</v>
      </c>
      <c r="Y3598">
        <v>0</v>
      </c>
      <c r="Z3598">
        <v>0</v>
      </c>
      <c r="AA3598">
        <v>0</v>
      </c>
      <c r="AB3598">
        <v>1</v>
      </c>
      <c r="AC3598">
        <v>0</v>
      </c>
      <c r="AD3598">
        <v>1</v>
      </c>
      <c r="AE3598">
        <v>0</v>
      </c>
      <c r="AF3598">
        <v>1</v>
      </c>
      <c r="AG3598">
        <v>0</v>
      </c>
      <c r="AH3598">
        <v>0</v>
      </c>
      <c r="AI3598">
        <v>0</v>
      </c>
      <c r="AJ3598">
        <v>0</v>
      </c>
      <c r="AK3598">
        <v>0</v>
      </c>
      <c r="AL3598">
        <v>0</v>
      </c>
      <c r="AM3598">
        <v>0</v>
      </c>
      <c r="AN3598">
        <v>0</v>
      </c>
      <c r="AO3598">
        <v>1</v>
      </c>
      <c r="AP3598">
        <v>0</v>
      </c>
      <c r="AQ3598">
        <v>1</v>
      </c>
      <c r="AR3598">
        <v>0</v>
      </c>
      <c r="AS3598">
        <v>0</v>
      </c>
      <c r="AT3598">
        <v>44515</v>
      </c>
      <c r="AU3598">
        <v>44543</v>
      </c>
      <c r="AV3598">
        <v>1</v>
      </c>
      <c r="AW3598">
        <v>1</v>
      </c>
      <c r="AX3598">
        <v>0</v>
      </c>
      <c r="AY3598">
        <v>2021</v>
      </c>
      <c r="AZ3598">
        <v>11</v>
      </c>
      <c r="BA3598">
        <v>30</v>
      </c>
      <c r="BB3598">
        <v>7</v>
      </c>
      <c r="BF3598">
        <v>2021</v>
      </c>
      <c r="BG3598" t="s">
        <v>73</v>
      </c>
      <c r="BH3598" t="s">
        <v>59</v>
      </c>
      <c r="BI3598" t="s">
        <v>9790</v>
      </c>
      <c r="BJ3598" t="s">
        <v>9794</v>
      </c>
    </row>
    <row r="3599" spans="1:62" x14ac:dyDescent="0.35">
      <c r="A3599">
        <v>54918182</v>
      </c>
      <c r="B3599" t="s">
        <v>9243</v>
      </c>
      <c r="C3599" t="s">
        <v>711</v>
      </c>
      <c r="D3599" t="s">
        <v>1650</v>
      </c>
      <c r="E3599" t="s">
        <v>9244</v>
      </c>
      <c r="F3599">
        <v>20905181</v>
      </c>
      <c r="G3599" t="s">
        <v>9245</v>
      </c>
      <c r="H3599">
        <v>3.5</v>
      </c>
      <c r="I3599" s="1">
        <v>44515</v>
      </c>
      <c r="J3599">
        <v>44535.999988425923</v>
      </c>
      <c r="L3599" t="s">
        <v>65</v>
      </c>
      <c r="M3599" t="s">
        <v>519</v>
      </c>
      <c r="N3599" t="s">
        <v>520</v>
      </c>
      <c r="P3599" t="s">
        <v>9246</v>
      </c>
      <c r="Q3599" t="s">
        <v>70</v>
      </c>
      <c r="R3599" t="s">
        <v>9247</v>
      </c>
      <c r="T3599" t="s">
        <v>9248</v>
      </c>
      <c r="U3599">
        <v>0</v>
      </c>
      <c r="V3599">
        <v>1</v>
      </c>
      <c r="W3599">
        <v>1</v>
      </c>
      <c r="X3599">
        <v>1</v>
      </c>
      <c r="Y3599">
        <v>0</v>
      </c>
      <c r="Z3599">
        <v>0</v>
      </c>
      <c r="AA3599">
        <v>0</v>
      </c>
      <c r="AB3599">
        <v>0</v>
      </c>
      <c r="AC3599">
        <v>0</v>
      </c>
      <c r="AD3599">
        <v>0</v>
      </c>
      <c r="AE3599">
        <v>1</v>
      </c>
      <c r="AF3599">
        <v>0</v>
      </c>
      <c r="AG3599">
        <v>0</v>
      </c>
      <c r="AH3599">
        <v>1</v>
      </c>
      <c r="AI3599">
        <v>0</v>
      </c>
      <c r="AJ3599">
        <v>0</v>
      </c>
      <c r="AK3599">
        <v>0</v>
      </c>
      <c r="AL3599">
        <v>0</v>
      </c>
      <c r="AM3599">
        <v>0</v>
      </c>
      <c r="AN3599">
        <v>0</v>
      </c>
      <c r="AO3599">
        <v>0</v>
      </c>
      <c r="AP3599">
        <v>0</v>
      </c>
      <c r="AQ3599">
        <v>0</v>
      </c>
      <c r="AR3599">
        <v>0</v>
      </c>
      <c r="AS3599">
        <v>0</v>
      </c>
      <c r="AT3599">
        <v>44515</v>
      </c>
      <c r="AU3599">
        <v>44533</v>
      </c>
      <c r="AV3599">
        <v>0</v>
      </c>
      <c r="AW3599">
        <v>1</v>
      </c>
      <c r="AX3599">
        <v>0</v>
      </c>
      <c r="AY3599">
        <v>2021</v>
      </c>
      <c r="AZ3599">
        <v>11</v>
      </c>
      <c r="BA3599">
        <v>20</v>
      </c>
      <c r="BB3599">
        <v>5</v>
      </c>
      <c r="BC3599">
        <v>127211</v>
      </c>
      <c r="BD3599">
        <v>134827</v>
      </c>
      <c r="BE3599" t="s">
        <v>90</v>
      </c>
      <c r="BF3599">
        <v>2021</v>
      </c>
      <c r="BG3599" t="s">
        <v>104</v>
      </c>
      <c r="BH3599" t="s">
        <v>59</v>
      </c>
      <c r="BI3599" t="s">
        <v>9790</v>
      </c>
      <c r="BJ3599" t="s">
        <v>9794</v>
      </c>
    </row>
    <row r="3600" spans="1:62" x14ac:dyDescent="0.35">
      <c r="A3600">
        <v>54923247</v>
      </c>
      <c r="B3600" t="s">
        <v>2231</v>
      </c>
      <c r="C3600" t="s">
        <v>922</v>
      </c>
      <c r="D3600" t="s">
        <v>923</v>
      </c>
      <c r="E3600" t="s">
        <v>5089</v>
      </c>
      <c r="F3600">
        <v>3045711</v>
      </c>
      <c r="G3600" t="s">
        <v>5090</v>
      </c>
      <c r="H3600">
        <v>3.5</v>
      </c>
      <c r="I3600" s="1">
        <v>44515</v>
      </c>
      <c r="J3600">
        <v>44545.999988425923</v>
      </c>
      <c r="L3600" t="s">
        <v>65</v>
      </c>
      <c r="M3600" t="s">
        <v>66</v>
      </c>
      <c r="N3600" t="s">
        <v>67</v>
      </c>
      <c r="O3600" t="s">
        <v>68</v>
      </c>
      <c r="P3600" t="s">
        <v>67</v>
      </c>
      <c r="Q3600" t="s">
        <v>70</v>
      </c>
      <c r="T3600" t="s">
        <v>9249</v>
      </c>
      <c r="U3600">
        <v>1</v>
      </c>
      <c r="V3600">
        <v>1</v>
      </c>
      <c r="W3600">
        <v>0</v>
      </c>
      <c r="X3600">
        <v>1</v>
      </c>
      <c r="Y3600">
        <v>0</v>
      </c>
      <c r="Z3600">
        <v>0</v>
      </c>
      <c r="AA3600">
        <v>0</v>
      </c>
      <c r="AB3600">
        <v>0</v>
      </c>
      <c r="AC3600">
        <v>0</v>
      </c>
      <c r="AD3600">
        <v>0</v>
      </c>
      <c r="AE3600">
        <v>1</v>
      </c>
      <c r="AF3600">
        <v>0</v>
      </c>
      <c r="AG3600">
        <v>0</v>
      </c>
      <c r="AH3600">
        <v>1</v>
      </c>
      <c r="AI3600">
        <v>0</v>
      </c>
      <c r="AJ3600">
        <v>0</v>
      </c>
      <c r="AK3600">
        <v>0</v>
      </c>
      <c r="AL3600">
        <v>0</v>
      </c>
      <c r="AM3600">
        <v>0</v>
      </c>
      <c r="AN3600">
        <v>0</v>
      </c>
      <c r="AO3600">
        <v>0</v>
      </c>
      <c r="AP3600">
        <v>0</v>
      </c>
      <c r="AQ3600">
        <v>0</v>
      </c>
      <c r="AR3600">
        <v>0</v>
      </c>
      <c r="AS3600">
        <v>0</v>
      </c>
      <c r="AT3600">
        <v>44522</v>
      </c>
      <c r="AU3600">
        <v>44536</v>
      </c>
      <c r="AV3600">
        <v>0</v>
      </c>
      <c r="AW3600">
        <v>1</v>
      </c>
      <c r="AX3600">
        <v>0</v>
      </c>
      <c r="AY3600">
        <v>2021</v>
      </c>
      <c r="AZ3600">
        <v>11</v>
      </c>
      <c r="BA3600">
        <v>30</v>
      </c>
      <c r="BB3600">
        <v>5</v>
      </c>
      <c r="BF3600">
        <v>2021</v>
      </c>
      <c r="BG3600" t="s">
        <v>104</v>
      </c>
      <c r="BH3600" t="s">
        <v>9822</v>
      </c>
      <c r="BI3600" t="s">
        <v>9790</v>
      </c>
      <c r="BJ3600" t="s">
        <v>9794</v>
      </c>
    </row>
    <row r="3601" spans="1:62" x14ac:dyDescent="0.35">
      <c r="A3601">
        <v>54928705</v>
      </c>
      <c r="B3601" t="s">
        <v>9250</v>
      </c>
      <c r="C3601" t="s">
        <v>135</v>
      </c>
      <c r="D3601" t="s">
        <v>3998</v>
      </c>
      <c r="E3601" t="s">
        <v>893</v>
      </c>
      <c r="F3601">
        <v>499892</v>
      </c>
      <c r="G3601" t="s">
        <v>893</v>
      </c>
      <c r="H3601">
        <v>3.7</v>
      </c>
      <c r="I3601" s="1">
        <v>44516</v>
      </c>
      <c r="J3601">
        <v>44546.999988425923</v>
      </c>
      <c r="L3601" t="s">
        <v>65</v>
      </c>
      <c r="M3601" t="s">
        <v>66</v>
      </c>
      <c r="N3601" t="s">
        <v>67</v>
      </c>
      <c r="O3601" t="s">
        <v>68</v>
      </c>
      <c r="P3601" t="s">
        <v>9251</v>
      </c>
      <c r="Q3601" t="s">
        <v>70</v>
      </c>
      <c r="R3601" t="s">
        <v>9252</v>
      </c>
      <c r="T3601" t="s">
        <v>9253</v>
      </c>
      <c r="U3601">
        <v>1</v>
      </c>
      <c r="V3601">
        <v>1</v>
      </c>
      <c r="W3601">
        <v>1</v>
      </c>
      <c r="X3601">
        <v>1</v>
      </c>
      <c r="Y3601">
        <v>0</v>
      </c>
      <c r="Z3601">
        <v>0</v>
      </c>
      <c r="AA3601">
        <v>0</v>
      </c>
      <c r="AB3601">
        <v>0</v>
      </c>
      <c r="AC3601">
        <v>0</v>
      </c>
      <c r="AD3601">
        <v>0</v>
      </c>
      <c r="AE3601">
        <v>1</v>
      </c>
      <c r="AF3601">
        <v>0</v>
      </c>
      <c r="AG3601">
        <v>0</v>
      </c>
      <c r="AH3601">
        <v>1</v>
      </c>
      <c r="AI3601">
        <v>0</v>
      </c>
      <c r="AJ3601">
        <v>0</v>
      </c>
      <c r="AK3601">
        <v>0</v>
      </c>
      <c r="AL3601">
        <v>0</v>
      </c>
      <c r="AM3601">
        <v>0</v>
      </c>
      <c r="AN3601">
        <v>0</v>
      </c>
      <c r="AO3601">
        <v>0</v>
      </c>
      <c r="AP3601">
        <v>0</v>
      </c>
      <c r="AQ3601">
        <v>0</v>
      </c>
      <c r="AR3601">
        <v>0</v>
      </c>
      <c r="AS3601">
        <v>0</v>
      </c>
      <c r="AT3601">
        <v>44515</v>
      </c>
      <c r="AU3601">
        <v>44534</v>
      </c>
      <c r="AV3601">
        <v>0</v>
      </c>
      <c r="AW3601">
        <v>1</v>
      </c>
      <c r="AX3601">
        <v>0</v>
      </c>
      <c r="AY3601">
        <v>2021</v>
      </c>
      <c r="AZ3601">
        <v>11</v>
      </c>
      <c r="BA3601">
        <v>30</v>
      </c>
      <c r="BB3601">
        <v>6</v>
      </c>
      <c r="BC3601">
        <v>99000</v>
      </c>
      <c r="BD3601">
        <v>125000</v>
      </c>
      <c r="BE3601" t="s">
        <v>90</v>
      </c>
      <c r="BF3601">
        <v>2021</v>
      </c>
      <c r="BG3601" t="s">
        <v>104</v>
      </c>
      <c r="BH3601" t="s">
        <v>59</v>
      </c>
      <c r="BI3601" t="s">
        <v>9790</v>
      </c>
      <c r="BJ3601" t="s">
        <v>9795</v>
      </c>
    </row>
    <row r="3602" spans="1:62" x14ac:dyDescent="0.35">
      <c r="A3602">
        <v>54928706</v>
      </c>
      <c r="B3602" t="s">
        <v>9250</v>
      </c>
      <c r="C3602" t="s">
        <v>135</v>
      </c>
      <c r="D3602" t="s">
        <v>76</v>
      </c>
      <c r="E3602" t="s">
        <v>893</v>
      </c>
      <c r="F3602">
        <v>499892</v>
      </c>
      <c r="G3602" t="s">
        <v>893</v>
      </c>
      <c r="H3602">
        <v>3.7</v>
      </c>
      <c r="I3602" s="1">
        <v>44516</v>
      </c>
      <c r="J3602">
        <v>44546.999988425923</v>
      </c>
      <c r="L3602" t="s">
        <v>65</v>
      </c>
      <c r="M3602" t="s">
        <v>66</v>
      </c>
      <c r="N3602" t="s">
        <v>67</v>
      </c>
      <c r="O3602" t="s">
        <v>68</v>
      </c>
      <c r="P3602" t="s">
        <v>9251</v>
      </c>
      <c r="Q3602" t="s">
        <v>70</v>
      </c>
      <c r="R3602" t="s">
        <v>9252</v>
      </c>
      <c r="T3602" t="s">
        <v>9254</v>
      </c>
      <c r="U3602">
        <v>1</v>
      </c>
      <c r="V3602">
        <v>1</v>
      </c>
      <c r="W3602">
        <v>1</v>
      </c>
      <c r="X3602">
        <v>1</v>
      </c>
      <c r="Y3602">
        <v>0</v>
      </c>
      <c r="Z3602">
        <v>0</v>
      </c>
      <c r="AA3602">
        <v>0</v>
      </c>
      <c r="AB3602">
        <v>0</v>
      </c>
      <c r="AC3602">
        <v>0</v>
      </c>
      <c r="AD3602">
        <v>0</v>
      </c>
      <c r="AE3602">
        <v>1</v>
      </c>
      <c r="AF3602">
        <v>0</v>
      </c>
      <c r="AG3602">
        <v>0</v>
      </c>
      <c r="AH3602">
        <v>1</v>
      </c>
      <c r="AI3602">
        <v>0</v>
      </c>
      <c r="AJ3602">
        <v>0</v>
      </c>
      <c r="AK3602">
        <v>0</v>
      </c>
      <c r="AL3602">
        <v>0</v>
      </c>
      <c r="AM3602">
        <v>0</v>
      </c>
      <c r="AN3602">
        <v>0</v>
      </c>
      <c r="AO3602">
        <v>0</v>
      </c>
      <c r="AP3602">
        <v>0</v>
      </c>
      <c r="AQ3602">
        <v>0</v>
      </c>
      <c r="AR3602">
        <v>0</v>
      </c>
      <c r="AS3602">
        <v>0</v>
      </c>
      <c r="AT3602">
        <v>44515</v>
      </c>
      <c r="AU3602">
        <v>44534</v>
      </c>
      <c r="AV3602">
        <v>0</v>
      </c>
      <c r="AW3602">
        <v>1</v>
      </c>
      <c r="AX3602">
        <v>1</v>
      </c>
      <c r="AY3602">
        <v>2021</v>
      </c>
      <c r="AZ3602">
        <v>11</v>
      </c>
      <c r="BA3602">
        <v>30</v>
      </c>
      <c r="BB3602">
        <v>6</v>
      </c>
      <c r="BC3602">
        <v>99000</v>
      </c>
      <c r="BD3602">
        <v>125000</v>
      </c>
      <c r="BE3602" t="s">
        <v>90</v>
      </c>
      <c r="BF3602">
        <v>2021</v>
      </c>
      <c r="BG3602" t="s">
        <v>104</v>
      </c>
      <c r="BH3602" t="s">
        <v>59</v>
      </c>
      <c r="BI3602" t="s">
        <v>9790</v>
      </c>
      <c r="BJ3602" t="s">
        <v>9795</v>
      </c>
    </row>
    <row r="3603" spans="1:62" x14ac:dyDescent="0.35">
      <c r="A3603">
        <v>54929027</v>
      </c>
      <c r="B3603" t="s">
        <v>98</v>
      </c>
      <c r="C3603" t="s">
        <v>75</v>
      </c>
      <c r="D3603" t="s">
        <v>316</v>
      </c>
      <c r="E3603" t="s">
        <v>1586</v>
      </c>
      <c r="F3603">
        <v>3432</v>
      </c>
      <c r="G3603" t="s">
        <v>1586</v>
      </c>
      <c r="H3603">
        <v>3.5</v>
      </c>
      <c r="I3603" s="1">
        <v>44516</v>
      </c>
      <c r="J3603">
        <v>44546.999988425923</v>
      </c>
      <c r="L3603" t="s">
        <v>65</v>
      </c>
      <c r="M3603" t="s">
        <v>66</v>
      </c>
      <c r="N3603" t="s">
        <v>67</v>
      </c>
      <c r="O3603" t="s">
        <v>273</v>
      </c>
      <c r="Q3603" t="s">
        <v>70</v>
      </c>
      <c r="T3603" t="s">
        <v>9255</v>
      </c>
      <c r="U3603">
        <v>1</v>
      </c>
      <c r="V3603">
        <v>1</v>
      </c>
      <c r="W3603">
        <v>1</v>
      </c>
      <c r="X3603">
        <v>1</v>
      </c>
      <c r="Y3603">
        <v>0</v>
      </c>
      <c r="Z3603">
        <v>0</v>
      </c>
      <c r="AA3603">
        <v>0</v>
      </c>
      <c r="AB3603">
        <v>0</v>
      </c>
      <c r="AC3603">
        <v>1</v>
      </c>
      <c r="AD3603">
        <v>1</v>
      </c>
      <c r="AE3603">
        <v>1</v>
      </c>
      <c r="AF3603">
        <v>1</v>
      </c>
      <c r="AG3603">
        <v>0</v>
      </c>
      <c r="AH3603">
        <v>1</v>
      </c>
      <c r="AI3603">
        <v>0</v>
      </c>
      <c r="AJ3603">
        <v>0</v>
      </c>
      <c r="AK3603">
        <v>0</v>
      </c>
      <c r="AL3603">
        <v>0</v>
      </c>
      <c r="AM3603">
        <v>0</v>
      </c>
      <c r="AN3603">
        <v>0</v>
      </c>
      <c r="AO3603">
        <v>0</v>
      </c>
      <c r="AP3603">
        <v>0</v>
      </c>
      <c r="AQ3603">
        <v>0</v>
      </c>
      <c r="AR3603">
        <v>0</v>
      </c>
      <c r="AS3603">
        <v>0</v>
      </c>
      <c r="AT3603">
        <v>44515</v>
      </c>
      <c r="AU3603">
        <v>44546</v>
      </c>
      <c r="AV3603">
        <v>0</v>
      </c>
      <c r="AW3603">
        <v>1</v>
      </c>
      <c r="AX3603">
        <v>0</v>
      </c>
      <c r="AY3603">
        <v>2021</v>
      </c>
      <c r="AZ3603">
        <v>11</v>
      </c>
      <c r="BA3603">
        <v>30</v>
      </c>
      <c r="BB3603">
        <v>9</v>
      </c>
      <c r="BF3603">
        <v>2021</v>
      </c>
      <c r="BG3603" t="s">
        <v>104</v>
      </c>
      <c r="BH3603" t="s">
        <v>9822</v>
      </c>
      <c r="BI3603" t="s">
        <v>9790</v>
      </c>
      <c r="BJ3603" t="s">
        <v>9795</v>
      </c>
    </row>
    <row r="3604" spans="1:62" x14ac:dyDescent="0.35">
      <c r="A3604">
        <v>54948934</v>
      </c>
      <c r="B3604" t="s">
        <v>9256</v>
      </c>
      <c r="C3604" t="s">
        <v>369</v>
      </c>
      <c r="D3604" t="s">
        <v>388</v>
      </c>
      <c r="E3604" t="s">
        <v>9257</v>
      </c>
      <c r="F3604">
        <v>44717328</v>
      </c>
      <c r="I3604" s="1">
        <v>44516</v>
      </c>
      <c r="J3604">
        <v>44546.999988425923</v>
      </c>
      <c r="L3604" t="s">
        <v>65</v>
      </c>
      <c r="M3604" t="s">
        <v>66</v>
      </c>
      <c r="N3604" t="s">
        <v>67</v>
      </c>
      <c r="O3604" t="s">
        <v>68</v>
      </c>
      <c r="P3604" t="s">
        <v>67</v>
      </c>
      <c r="Q3604" t="s">
        <v>70</v>
      </c>
      <c r="T3604" t="s">
        <v>9258</v>
      </c>
      <c r="U3604">
        <v>1</v>
      </c>
      <c r="V3604">
        <v>1</v>
      </c>
      <c r="W3604">
        <v>1</v>
      </c>
      <c r="X3604">
        <v>1</v>
      </c>
      <c r="Y3604">
        <v>0</v>
      </c>
      <c r="Z3604">
        <v>0</v>
      </c>
      <c r="AA3604">
        <v>0</v>
      </c>
      <c r="AB3604">
        <v>0</v>
      </c>
      <c r="AC3604">
        <v>0</v>
      </c>
      <c r="AD3604">
        <v>0</v>
      </c>
      <c r="AE3604">
        <v>1</v>
      </c>
      <c r="AF3604">
        <v>0</v>
      </c>
      <c r="AG3604">
        <v>0</v>
      </c>
      <c r="AH3604">
        <v>1</v>
      </c>
      <c r="AI3604">
        <v>0</v>
      </c>
      <c r="AJ3604">
        <v>0</v>
      </c>
      <c r="AK3604">
        <v>0</v>
      </c>
      <c r="AL3604">
        <v>0</v>
      </c>
      <c r="AM3604">
        <v>0</v>
      </c>
      <c r="AN3604">
        <v>0</v>
      </c>
      <c r="AO3604">
        <v>0</v>
      </c>
      <c r="AP3604">
        <v>0</v>
      </c>
      <c r="AQ3604">
        <v>0</v>
      </c>
      <c r="AR3604">
        <v>0</v>
      </c>
      <c r="AS3604">
        <v>0</v>
      </c>
      <c r="AT3604">
        <v>44516</v>
      </c>
      <c r="AU3604">
        <v>44530</v>
      </c>
      <c r="AV3604">
        <v>0</v>
      </c>
      <c r="AW3604">
        <v>1</v>
      </c>
      <c r="AX3604">
        <v>0</v>
      </c>
      <c r="AY3604">
        <v>2021</v>
      </c>
      <c r="AZ3604">
        <v>11</v>
      </c>
      <c r="BA3604">
        <v>30</v>
      </c>
      <c r="BB3604">
        <v>6</v>
      </c>
      <c r="BF3604">
        <v>2021</v>
      </c>
      <c r="BG3604" t="s">
        <v>104</v>
      </c>
      <c r="BH3604" t="s">
        <v>9822</v>
      </c>
      <c r="BI3604" t="s">
        <v>9790</v>
      </c>
      <c r="BJ3604" t="s">
        <v>9795</v>
      </c>
    </row>
    <row r="3605" spans="1:62" x14ac:dyDescent="0.35">
      <c r="A3605">
        <v>54949873</v>
      </c>
      <c r="B3605" t="s">
        <v>9259</v>
      </c>
      <c r="C3605" t="s">
        <v>75</v>
      </c>
      <c r="D3605" t="s">
        <v>117</v>
      </c>
      <c r="E3605" t="s">
        <v>9260</v>
      </c>
      <c r="F3605">
        <v>38879139</v>
      </c>
      <c r="I3605" s="1">
        <v>44516</v>
      </c>
      <c r="J3605">
        <v>44546.999988425923</v>
      </c>
      <c r="L3605" t="s">
        <v>65</v>
      </c>
      <c r="M3605" t="s">
        <v>197</v>
      </c>
      <c r="N3605" t="s">
        <v>198</v>
      </c>
      <c r="O3605" t="s">
        <v>168</v>
      </c>
      <c r="P3605" t="s">
        <v>198</v>
      </c>
      <c r="Q3605" t="s">
        <v>70</v>
      </c>
      <c r="T3605" t="s">
        <v>9261</v>
      </c>
      <c r="U3605">
        <v>0</v>
      </c>
      <c r="V3605">
        <v>1</v>
      </c>
      <c r="W3605">
        <v>0</v>
      </c>
      <c r="X3605">
        <v>1</v>
      </c>
      <c r="Y3605">
        <v>0</v>
      </c>
      <c r="Z3605">
        <v>0</v>
      </c>
      <c r="AA3605">
        <v>0</v>
      </c>
      <c r="AB3605">
        <v>0</v>
      </c>
      <c r="AC3605">
        <v>0</v>
      </c>
      <c r="AD3605">
        <v>1</v>
      </c>
      <c r="AE3605">
        <v>1</v>
      </c>
      <c r="AF3605">
        <v>1</v>
      </c>
      <c r="AG3605">
        <v>1</v>
      </c>
      <c r="AH3605">
        <v>1</v>
      </c>
      <c r="AI3605">
        <v>0</v>
      </c>
      <c r="AJ3605">
        <v>0</v>
      </c>
      <c r="AK3605">
        <v>0</v>
      </c>
      <c r="AL3605">
        <v>0</v>
      </c>
      <c r="AM3605">
        <v>0</v>
      </c>
      <c r="AN3605">
        <v>0</v>
      </c>
      <c r="AO3605">
        <v>0</v>
      </c>
      <c r="AP3605">
        <v>1</v>
      </c>
      <c r="AQ3605">
        <v>0</v>
      </c>
      <c r="AR3605">
        <v>0</v>
      </c>
      <c r="AS3605">
        <v>0</v>
      </c>
      <c r="AT3605">
        <v>44516</v>
      </c>
      <c r="AU3605">
        <v>44533</v>
      </c>
      <c r="AV3605">
        <v>0</v>
      </c>
      <c r="AW3605">
        <v>1</v>
      </c>
      <c r="AX3605">
        <v>0</v>
      </c>
      <c r="AY3605">
        <v>2021</v>
      </c>
      <c r="AZ3605">
        <v>11</v>
      </c>
      <c r="BA3605">
        <v>30</v>
      </c>
      <c r="BB3605">
        <v>8</v>
      </c>
      <c r="BF3605">
        <v>2021</v>
      </c>
      <c r="BG3605" t="s">
        <v>104</v>
      </c>
      <c r="BH3605" t="s">
        <v>9822</v>
      </c>
      <c r="BI3605" t="s">
        <v>9790</v>
      </c>
      <c r="BJ3605" t="s">
        <v>9795</v>
      </c>
    </row>
    <row r="3606" spans="1:62" x14ac:dyDescent="0.35">
      <c r="A3606">
        <v>54950397</v>
      </c>
      <c r="B3606" t="s">
        <v>9262</v>
      </c>
      <c r="C3606" t="s">
        <v>75</v>
      </c>
      <c r="D3606" t="s">
        <v>85</v>
      </c>
      <c r="E3606" t="s">
        <v>981</v>
      </c>
      <c r="F3606">
        <v>20369320</v>
      </c>
      <c r="I3606" s="1">
        <v>44516</v>
      </c>
      <c r="J3606">
        <v>44546.999988425923</v>
      </c>
      <c r="L3606" t="s">
        <v>65</v>
      </c>
      <c r="M3606" t="s">
        <v>519</v>
      </c>
      <c r="N3606" t="s">
        <v>520</v>
      </c>
      <c r="P3606" t="s">
        <v>9263</v>
      </c>
      <c r="Q3606" t="s">
        <v>70</v>
      </c>
      <c r="R3606" t="s">
        <v>454</v>
      </c>
      <c r="T3606" t="s">
        <v>9264</v>
      </c>
      <c r="U3606">
        <v>0</v>
      </c>
      <c r="V3606">
        <v>1</v>
      </c>
      <c r="W3606">
        <v>0</v>
      </c>
      <c r="X3606">
        <v>1</v>
      </c>
      <c r="Y3606">
        <v>0</v>
      </c>
      <c r="Z3606">
        <v>0</v>
      </c>
      <c r="AA3606">
        <v>0</v>
      </c>
      <c r="AB3606">
        <v>0</v>
      </c>
      <c r="AC3606">
        <v>0</v>
      </c>
      <c r="AD3606">
        <v>0</v>
      </c>
      <c r="AE3606">
        <v>1</v>
      </c>
      <c r="AF3606">
        <v>0</v>
      </c>
      <c r="AG3606">
        <v>0</v>
      </c>
      <c r="AH3606">
        <v>1</v>
      </c>
      <c r="AI3606">
        <v>0</v>
      </c>
      <c r="AJ3606">
        <v>0</v>
      </c>
      <c r="AK3606">
        <v>0</v>
      </c>
      <c r="AL3606">
        <v>0</v>
      </c>
      <c r="AM3606">
        <v>0</v>
      </c>
      <c r="AN3606">
        <v>0</v>
      </c>
      <c r="AO3606">
        <v>0</v>
      </c>
      <c r="AP3606">
        <v>0</v>
      </c>
      <c r="AQ3606">
        <v>0</v>
      </c>
      <c r="AR3606">
        <v>0</v>
      </c>
      <c r="AS3606">
        <v>0</v>
      </c>
      <c r="AT3606">
        <v>44516</v>
      </c>
      <c r="AU3606">
        <v>44546</v>
      </c>
      <c r="AV3606">
        <v>1</v>
      </c>
      <c r="AW3606">
        <v>1</v>
      </c>
      <c r="AX3606">
        <v>0</v>
      </c>
      <c r="AY3606">
        <v>2021</v>
      </c>
      <c r="AZ3606">
        <v>11</v>
      </c>
      <c r="BA3606">
        <v>30</v>
      </c>
      <c r="BB3606">
        <v>4</v>
      </c>
      <c r="BC3606">
        <v>100000</v>
      </c>
      <c r="BD3606">
        <v>129999</v>
      </c>
      <c r="BE3606" t="s">
        <v>90</v>
      </c>
      <c r="BF3606">
        <v>2021</v>
      </c>
      <c r="BG3606" t="s">
        <v>73</v>
      </c>
      <c r="BH3606" t="s">
        <v>59</v>
      </c>
      <c r="BI3606" t="s">
        <v>9790</v>
      </c>
      <c r="BJ3606" t="s">
        <v>9795</v>
      </c>
    </row>
    <row r="3607" spans="1:62" x14ac:dyDescent="0.35">
      <c r="A3607">
        <v>54959276</v>
      </c>
      <c r="B3607" t="s">
        <v>98</v>
      </c>
      <c r="C3607" t="s">
        <v>192</v>
      </c>
      <c r="D3607" t="s">
        <v>107</v>
      </c>
      <c r="E3607" t="s">
        <v>7833</v>
      </c>
      <c r="F3607">
        <v>47584200</v>
      </c>
      <c r="I3607" s="1">
        <v>44517</v>
      </c>
      <c r="J3607">
        <v>44547.999988425923</v>
      </c>
      <c r="L3607" t="s">
        <v>65</v>
      </c>
      <c r="M3607" t="s">
        <v>197</v>
      </c>
      <c r="N3607" t="s">
        <v>198</v>
      </c>
      <c r="O3607" t="s">
        <v>168</v>
      </c>
      <c r="P3607" t="s">
        <v>198</v>
      </c>
      <c r="Q3607" t="s">
        <v>70</v>
      </c>
      <c r="T3607" t="s">
        <v>9265</v>
      </c>
      <c r="U3607">
        <v>1</v>
      </c>
      <c r="V3607">
        <v>1</v>
      </c>
      <c r="W3607">
        <v>1</v>
      </c>
      <c r="X3607">
        <v>1</v>
      </c>
      <c r="Y3607">
        <v>0</v>
      </c>
      <c r="Z3607">
        <v>0</v>
      </c>
      <c r="AA3607">
        <v>0</v>
      </c>
      <c r="AB3607">
        <v>0</v>
      </c>
      <c r="AC3607">
        <v>0</v>
      </c>
      <c r="AD3607">
        <v>0</v>
      </c>
      <c r="AE3607">
        <v>1</v>
      </c>
      <c r="AF3607">
        <v>1</v>
      </c>
      <c r="AG3607">
        <v>0</v>
      </c>
      <c r="AH3607">
        <v>1</v>
      </c>
      <c r="AI3607">
        <v>0</v>
      </c>
      <c r="AJ3607">
        <v>0</v>
      </c>
      <c r="AK3607">
        <v>0</v>
      </c>
      <c r="AL3607">
        <v>0</v>
      </c>
      <c r="AM3607">
        <v>0</v>
      </c>
      <c r="AN3607">
        <v>0</v>
      </c>
      <c r="AO3607">
        <v>0</v>
      </c>
      <c r="AP3607">
        <v>0</v>
      </c>
      <c r="AQ3607">
        <v>0</v>
      </c>
      <c r="AR3607">
        <v>0</v>
      </c>
      <c r="AS3607">
        <v>0</v>
      </c>
      <c r="AT3607">
        <v>44516</v>
      </c>
      <c r="AU3607">
        <v>44547</v>
      </c>
      <c r="AV3607">
        <v>0</v>
      </c>
      <c r="AW3607">
        <v>1</v>
      </c>
      <c r="AX3607">
        <v>0</v>
      </c>
      <c r="AY3607">
        <v>2021</v>
      </c>
      <c r="AZ3607">
        <v>11</v>
      </c>
      <c r="BA3607">
        <v>30</v>
      </c>
      <c r="BB3607">
        <v>7</v>
      </c>
      <c r="BF3607">
        <v>2021</v>
      </c>
      <c r="BG3607" t="s">
        <v>104</v>
      </c>
      <c r="BH3607" t="s">
        <v>9822</v>
      </c>
      <c r="BI3607" t="s">
        <v>9790</v>
      </c>
      <c r="BJ3607" t="s">
        <v>9793</v>
      </c>
    </row>
    <row r="3608" spans="1:62" x14ac:dyDescent="0.35">
      <c r="A3608">
        <v>54960161</v>
      </c>
      <c r="B3608" t="s">
        <v>98</v>
      </c>
      <c r="C3608" t="s">
        <v>61</v>
      </c>
      <c r="D3608" t="s">
        <v>125</v>
      </c>
      <c r="E3608" t="s">
        <v>4057</v>
      </c>
      <c r="F3608">
        <v>24395298</v>
      </c>
      <c r="I3608" s="1">
        <v>44517</v>
      </c>
      <c r="J3608">
        <v>44547.999988425923</v>
      </c>
      <c r="L3608" t="s">
        <v>65</v>
      </c>
      <c r="M3608" t="s">
        <v>66</v>
      </c>
      <c r="N3608" t="s">
        <v>67</v>
      </c>
      <c r="O3608" t="s">
        <v>273</v>
      </c>
      <c r="Q3608" t="s">
        <v>70</v>
      </c>
      <c r="T3608" t="s">
        <v>9266</v>
      </c>
      <c r="U3608">
        <v>0</v>
      </c>
      <c r="V3608">
        <v>1</v>
      </c>
      <c r="W3608">
        <v>1</v>
      </c>
      <c r="X3608">
        <v>1</v>
      </c>
      <c r="Y3608">
        <v>0</v>
      </c>
      <c r="Z3608">
        <v>0</v>
      </c>
      <c r="AA3608">
        <v>0</v>
      </c>
      <c r="AB3608">
        <v>0</v>
      </c>
      <c r="AC3608">
        <v>0</v>
      </c>
      <c r="AD3608">
        <v>0</v>
      </c>
      <c r="AE3608">
        <v>1</v>
      </c>
      <c r="AF3608">
        <v>0</v>
      </c>
      <c r="AG3608">
        <v>0</v>
      </c>
      <c r="AH3608">
        <v>1</v>
      </c>
      <c r="AI3608">
        <v>0</v>
      </c>
      <c r="AJ3608">
        <v>0</v>
      </c>
      <c r="AK3608">
        <v>0</v>
      </c>
      <c r="AL3608">
        <v>0</v>
      </c>
      <c r="AM3608">
        <v>0</v>
      </c>
      <c r="AN3608">
        <v>0</v>
      </c>
      <c r="AO3608">
        <v>0</v>
      </c>
      <c r="AP3608">
        <v>0</v>
      </c>
      <c r="AQ3608">
        <v>0</v>
      </c>
      <c r="AR3608">
        <v>0</v>
      </c>
      <c r="AS3608">
        <v>0</v>
      </c>
      <c r="AT3608">
        <v>44516</v>
      </c>
      <c r="AU3608">
        <v>44547</v>
      </c>
      <c r="AV3608">
        <v>0</v>
      </c>
      <c r="AW3608">
        <v>1</v>
      </c>
      <c r="AX3608">
        <v>0</v>
      </c>
      <c r="AY3608">
        <v>2021</v>
      </c>
      <c r="AZ3608">
        <v>11</v>
      </c>
      <c r="BA3608">
        <v>30</v>
      </c>
      <c r="BB3608">
        <v>5</v>
      </c>
      <c r="BF3608">
        <v>2021</v>
      </c>
      <c r="BG3608" t="s">
        <v>104</v>
      </c>
      <c r="BH3608" t="s">
        <v>9822</v>
      </c>
      <c r="BI3608" t="s">
        <v>9790</v>
      </c>
      <c r="BJ3608" t="s">
        <v>9793</v>
      </c>
    </row>
    <row r="3609" spans="1:62" x14ac:dyDescent="0.35">
      <c r="A3609">
        <v>54962832</v>
      </c>
      <c r="B3609" t="s">
        <v>9267</v>
      </c>
      <c r="C3609" t="s">
        <v>75</v>
      </c>
      <c r="D3609" t="s">
        <v>159</v>
      </c>
      <c r="E3609" t="s">
        <v>5050</v>
      </c>
      <c r="F3609">
        <v>39118171</v>
      </c>
      <c r="I3609" s="1">
        <v>44517</v>
      </c>
      <c r="J3609">
        <v>44547.999988425923</v>
      </c>
      <c r="L3609" t="s">
        <v>65</v>
      </c>
      <c r="M3609" t="s">
        <v>66</v>
      </c>
      <c r="N3609" t="s">
        <v>67</v>
      </c>
      <c r="O3609" t="s">
        <v>101</v>
      </c>
      <c r="P3609" t="s">
        <v>8855</v>
      </c>
      <c r="Q3609" t="s">
        <v>70</v>
      </c>
      <c r="T3609" t="s">
        <v>9268</v>
      </c>
      <c r="U3609">
        <v>0</v>
      </c>
      <c r="V3609">
        <v>1</v>
      </c>
      <c r="W3609">
        <v>1</v>
      </c>
      <c r="X3609">
        <v>1</v>
      </c>
      <c r="Y3609">
        <v>0</v>
      </c>
      <c r="Z3609">
        <v>0</v>
      </c>
      <c r="AA3609">
        <v>0</v>
      </c>
      <c r="AB3609">
        <v>0</v>
      </c>
      <c r="AC3609">
        <v>0</v>
      </c>
      <c r="AD3609">
        <v>0</v>
      </c>
      <c r="AE3609">
        <v>1</v>
      </c>
      <c r="AF3609">
        <v>0</v>
      </c>
      <c r="AG3609">
        <v>0</v>
      </c>
      <c r="AH3609">
        <v>1</v>
      </c>
      <c r="AI3609">
        <v>0</v>
      </c>
      <c r="AJ3609">
        <v>0</v>
      </c>
      <c r="AK3609">
        <v>0</v>
      </c>
      <c r="AL3609">
        <v>0</v>
      </c>
      <c r="AM3609">
        <v>0</v>
      </c>
      <c r="AN3609">
        <v>0</v>
      </c>
      <c r="AO3609">
        <v>0</v>
      </c>
      <c r="AP3609">
        <v>0</v>
      </c>
      <c r="AQ3609">
        <v>0</v>
      </c>
      <c r="AR3609">
        <v>0</v>
      </c>
      <c r="AS3609">
        <v>0</v>
      </c>
      <c r="AT3609">
        <v>44517</v>
      </c>
      <c r="AU3609">
        <v>44532</v>
      </c>
      <c r="AV3609">
        <v>0</v>
      </c>
      <c r="AW3609">
        <v>1</v>
      </c>
      <c r="AX3609">
        <v>0</v>
      </c>
      <c r="AY3609">
        <v>2021</v>
      </c>
      <c r="AZ3609">
        <v>11</v>
      </c>
      <c r="BA3609">
        <v>30</v>
      </c>
      <c r="BB3609">
        <v>5</v>
      </c>
      <c r="BF3609">
        <v>2021</v>
      </c>
      <c r="BG3609" t="s">
        <v>104</v>
      </c>
      <c r="BH3609" t="s">
        <v>9822</v>
      </c>
      <c r="BI3609" t="s">
        <v>9790</v>
      </c>
      <c r="BJ3609" t="s">
        <v>9793</v>
      </c>
    </row>
    <row r="3610" spans="1:62" x14ac:dyDescent="0.35">
      <c r="A3610">
        <v>54962955</v>
      </c>
      <c r="B3610" t="s">
        <v>9269</v>
      </c>
      <c r="C3610" t="s">
        <v>75</v>
      </c>
      <c r="D3610" t="s">
        <v>236</v>
      </c>
      <c r="E3610" t="s">
        <v>5050</v>
      </c>
      <c r="F3610">
        <v>39118171</v>
      </c>
      <c r="I3610" s="1">
        <v>44517</v>
      </c>
      <c r="J3610">
        <v>44547.999988425923</v>
      </c>
      <c r="L3610" t="s">
        <v>65</v>
      </c>
      <c r="M3610" t="s">
        <v>66</v>
      </c>
      <c r="N3610" t="s">
        <v>67</v>
      </c>
      <c r="O3610" t="s">
        <v>101</v>
      </c>
      <c r="P3610" t="s">
        <v>8855</v>
      </c>
      <c r="Q3610" t="s">
        <v>70</v>
      </c>
      <c r="T3610" t="s">
        <v>9270</v>
      </c>
      <c r="U3610">
        <v>0</v>
      </c>
      <c r="V3610">
        <v>1</v>
      </c>
      <c r="W3610">
        <v>0</v>
      </c>
      <c r="X3610">
        <v>1</v>
      </c>
      <c r="Y3610">
        <v>0</v>
      </c>
      <c r="Z3610">
        <v>0</v>
      </c>
      <c r="AA3610">
        <v>0</v>
      </c>
      <c r="AB3610">
        <v>0</v>
      </c>
      <c r="AC3610">
        <v>0</v>
      </c>
      <c r="AD3610">
        <v>0</v>
      </c>
      <c r="AE3610">
        <v>0</v>
      </c>
      <c r="AF3610">
        <v>1</v>
      </c>
      <c r="AG3610">
        <v>0</v>
      </c>
      <c r="AH3610">
        <v>0</v>
      </c>
      <c r="AI3610">
        <v>0</v>
      </c>
      <c r="AJ3610">
        <v>0</v>
      </c>
      <c r="AK3610">
        <v>0</v>
      </c>
      <c r="AL3610">
        <v>0</v>
      </c>
      <c r="AM3610">
        <v>0</v>
      </c>
      <c r="AN3610">
        <v>0</v>
      </c>
      <c r="AO3610">
        <v>0</v>
      </c>
      <c r="AP3610">
        <v>0</v>
      </c>
      <c r="AQ3610">
        <v>1</v>
      </c>
      <c r="AR3610">
        <v>0</v>
      </c>
      <c r="AS3610">
        <v>0</v>
      </c>
      <c r="AT3610">
        <v>44517</v>
      </c>
      <c r="AU3610">
        <v>44532</v>
      </c>
      <c r="AV3610">
        <v>0</v>
      </c>
      <c r="AW3610">
        <v>1</v>
      </c>
      <c r="AX3610">
        <v>0</v>
      </c>
      <c r="AY3610">
        <v>2021</v>
      </c>
      <c r="AZ3610">
        <v>11</v>
      </c>
      <c r="BA3610">
        <v>30</v>
      </c>
      <c r="BB3610">
        <v>4</v>
      </c>
      <c r="BF3610">
        <v>2021</v>
      </c>
      <c r="BG3610" t="s">
        <v>104</v>
      </c>
      <c r="BH3610" t="s">
        <v>9822</v>
      </c>
      <c r="BI3610" t="s">
        <v>9790</v>
      </c>
      <c r="BJ3610" t="s">
        <v>9793</v>
      </c>
    </row>
    <row r="3611" spans="1:62" x14ac:dyDescent="0.35">
      <c r="A3611">
        <v>54963069</v>
      </c>
      <c r="B3611" t="s">
        <v>9271</v>
      </c>
      <c r="C3611" t="s">
        <v>176</v>
      </c>
      <c r="D3611" t="s">
        <v>76</v>
      </c>
      <c r="E3611" t="s">
        <v>5050</v>
      </c>
      <c r="F3611">
        <v>39118171</v>
      </c>
      <c r="I3611" s="1">
        <v>44517</v>
      </c>
      <c r="J3611">
        <v>44547.999988425923</v>
      </c>
      <c r="L3611" t="s">
        <v>65</v>
      </c>
      <c r="M3611" t="s">
        <v>66</v>
      </c>
      <c r="N3611" t="s">
        <v>67</v>
      </c>
      <c r="O3611" t="s">
        <v>101</v>
      </c>
      <c r="P3611" t="s">
        <v>8855</v>
      </c>
      <c r="Q3611" t="s">
        <v>70</v>
      </c>
      <c r="T3611" t="s">
        <v>9272</v>
      </c>
      <c r="U3611">
        <v>0</v>
      </c>
      <c r="V3611">
        <v>1</v>
      </c>
      <c r="W3611">
        <v>0</v>
      </c>
      <c r="X3611">
        <v>1</v>
      </c>
      <c r="Y3611">
        <v>0</v>
      </c>
      <c r="Z3611">
        <v>0</v>
      </c>
      <c r="AA3611">
        <v>0</v>
      </c>
      <c r="AB3611">
        <v>0</v>
      </c>
      <c r="AC3611">
        <v>0</v>
      </c>
      <c r="AD3611">
        <v>0</v>
      </c>
      <c r="AE3611">
        <v>1</v>
      </c>
      <c r="AF3611">
        <v>0</v>
      </c>
      <c r="AG3611">
        <v>0</v>
      </c>
      <c r="AH3611">
        <v>0</v>
      </c>
      <c r="AI3611">
        <v>0</v>
      </c>
      <c r="AJ3611">
        <v>0</v>
      </c>
      <c r="AK3611">
        <v>0</v>
      </c>
      <c r="AL3611">
        <v>0</v>
      </c>
      <c r="AM3611">
        <v>0</v>
      </c>
      <c r="AN3611">
        <v>0</v>
      </c>
      <c r="AO3611">
        <v>0</v>
      </c>
      <c r="AP3611">
        <v>0</v>
      </c>
      <c r="AQ3611">
        <v>0</v>
      </c>
      <c r="AR3611">
        <v>0</v>
      </c>
      <c r="AS3611">
        <v>0</v>
      </c>
      <c r="AT3611">
        <v>44517</v>
      </c>
      <c r="AU3611">
        <v>44520</v>
      </c>
      <c r="AV3611">
        <v>0</v>
      </c>
      <c r="AW3611">
        <v>1</v>
      </c>
      <c r="AX3611">
        <v>0</v>
      </c>
      <c r="AY3611">
        <v>2021</v>
      </c>
      <c r="AZ3611">
        <v>11</v>
      </c>
      <c r="BA3611">
        <v>30</v>
      </c>
      <c r="BB3611">
        <v>3</v>
      </c>
      <c r="BF3611">
        <v>2021</v>
      </c>
      <c r="BG3611" t="s">
        <v>104</v>
      </c>
      <c r="BH3611" t="s">
        <v>9822</v>
      </c>
      <c r="BI3611" t="s">
        <v>9790</v>
      </c>
      <c r="BJ3611" t="s">
        <v>9793</v>
      </c>
    </row>
    <row r="3612" spans="1:62" x14ac:dyDescent="0.35">
      <c r="A3612">
        <v>54971182</v>
      </c>
      <c r="B3612" t="s">
        <v>98</v>
      </c>
      <c r="C3612" t="s">
        <v>75</v>
      </c>
      <c r="D3612" t="s">
        <v>76</v>
      </c>
      <c r="E3612" t="s">
        <v>7664</v>
      </c>
      <c r="F3612">
        <v>29321933</v>
      </c>
      <c r="I3612" s="1">
        <v>44517</v>
      </c>
      <c r="J3612">
        <v>44547.636979166673</v>
      </c>
      <c r="L3612" t="s">
        <v>65</v>
      </c>
      <c r="M3612" t="s">
        <v>66</v>
      </c>
      <c r="N3612" t="s">
        <v>67</v>
      </c>
      <c r="O3612" t="s">
        <v>68</v>
      </c>
      <c r="P3612" t="s">
        <v>67</v>
      </c>
      <c r="Q3612" t="s">
        <v>70</v>
      </c>
      <c r="R3612" t="s">
        <v>1727</v>
      </c>
      <c r="T3612" t="s">
        <v>9273</v>
      </c>
      <c r="U3612">
        <v>1</v>
      </c>
      <c r="V3612">
        <v>1</v>
      </c>
      <c r="W3612">
        <v>1</v>
      </c>
      <c r="X3612">
        <v>1</v>
      </c>
      <c r="Y3612">
        <v>0</v>
      </c>
      <c r="Z3612">
        <v>0</v>
      </c>
      <c r="AA3612">
        <v>0</v>
      </c>
      <c r="AB3612">
        <v>0</v>
      </c>
      <c r="AC3612">
        <v>1</v>
      </c>
      <c r="AD3612">
        <v>0</v>
      </c>
      <c r="AE3612">
        <v>1</v>
      </c>
      <c r="AF3612">
        <v>0</v>
      </c>
      <c r="AG3612">
        <v>0</v>
      </c>
      <c r="AH3612">
        <v>1</v>
      </c>
      <c r="AI3612">
        <v>0</v>
      </c>
      <c r="AJ3612">
        <v>0</v>
      </c>
      <c r="AK3612">
        <v>0</v>
      </c>
      <c r="AL3612">
        <v>0</v>
      </c>
      <c r="AM3612">
        <v>0</v>
      </c>
      <c r="AN3612">
        <v>0</v>
      </c>
      <c r="AO3612">
        <v>0</v>
      </c>
      <c r="AP3612">
        <v>0</v>
      </c>
      <c r="AQ3612">
        <v>0</v>
      </c>
      <c r="AR3612">
        <v>0</v>
      </c>
      <c r="AS3612">
        <v>0</v>
      </c>
      <c r="AT3612">
        <v>44517</v>
      </c>
      <c r="AU3612">
        <v>44526</v>
      </c>
      <c r="AV3612">
        <v>0</v>
      </c>
      <c r="AW3612">
        <v>1</v>
      </c>
      <c r="AX3612">
        <v>0</v>
      </c>
      <c r="AY3612">
        <v>2021</v>
      </c>
      <c r="AZ3612">
        <v>11</v>
      </c>
      <c r="BA3612">
        <v>29</v>
      </c>
      <c r="BB3612">
        <v>7</v>
      </c>
      <c r="BF3612">
        <v>2021</v>
      </c>
      <c r="BG3612" t="s">
        <v>104</v>
      </c>
      <c r="BH3612" t="s">
        <v>59</v>
      </c>
      <c r="BI3612" t="s">
        <v>9790</v>
      </c>
      <c r="BJ3612" t="s">
        <v>9793</v>
      </c>
    </row>
    <row r="3613" spans="1:62" x14ac:dyDescent="0.35">
      <c r="A3613">
        <v>54972872</v>
      </c>
      <c r="B3613" t="s">
        <v>98</v>
      </c>
      <c r="C3613" t="s">
        <v>75</v>
      </c>
      <c r="D3613" t="s">
        <v>85</v>
      </c>
      <c r="E3613" t="s">
        <v>9274</v>
      </c>
      <c r="F3613">
        <v>45468722</v>
      </c>
      <c r="I3613" s="1">
        <v>44517</v>
      </c>
      <c r="J3613">
        <v>44548.943460648137</v>
      </c>
      <c r="L3613" t="s">
        <v>65</v>
      </c>
      <c r="M3613" t="s">
        <v>66</v>
      </c>
      <c r="N3613" t="s">
        <v>67</v>
      </c>
      <c r="Q3613" t="s">
        <v>70</v>
      </c>
      <c r="R3613" t="s">
        <v>9275</v>
      </c>
      <c r="T3613" t="s">
        <v>9276</v>
      </c>
      <c r="U3613">
        <v>1</v>
      </c>
      <c r="V3613">
        <v>1</v>
      </c>
      <c r="W3613">
        <v>1</v>
      </c>
      <c r="X3613">
        <v>1</v>
      </c>
      <c r="Y3613">
        <v>0</v>
      </c>
      <c r="Z3613">
        <v>0</v>
      </c>
      <c r="AA3613">
        <v>0</v>
      </c>
      <c r="AB3613">
        <v>0</v>
      </c>
      <c r="AC3613">
        <v>0</v>
      </c>
      <c r="AD3613">
        <v>0</v>
      </c>
      <c r="AE3613">
        <v>1</v>
      </c>
      <c r="AF3613">
        <v>1</v>
      </c>
      <c r="AG3613">
        <v>0</v>
      </c>
      <c r="AH3613">
        <v>1</v>
      </c>
      <c r="AI3613">
        <v>0</v>
      </c>
      <c r="AJ3613">
        <v>0</v>
      </c>
      <c r="AK3613">
        <v>0</v>
      </c>
      <c r="AL3613">
        <v>0</v>
      </c>
      <c r="AM3613">
        <v>0</v>
      </c>
      <c r="AN3613">
        <v>0</v>
      </c>
      <c r="AO3613">
        <v>0</v>
      </c>
      <c r="AP3613">
        <v>0</v>
      </c>
      <c r="AQ3613">
        <v>0</v>
      </c>
      <c r="AR3613">
        <v>0</v>
      </c>
      <c r="AS3613">
        <v>0</v>
      </c>
      <c r="AT3613">
        <v>44517</v>
      </c>
      <c r="AU3613">
        <v>44545</v>
      </c>
      <c r="AV3613">
        <v>0</v>
      </c>
      <c r="AW3613">
        <v>1</v>
      </c>
      <c r="AX3613">
        <v>0</v>
      </c>
      <c r="AY3613">
        <v>2021</v>
      </c>
      <c r="AZ3613">
        <v>11</v>
      </c>
      <c r="BA3613">
        <v>31</v>
      </c>
      <c r="BB3613">
        <v>7</v>
      </c>
      <c r="BC3613">
        <v>100000</v>
      </c>
      <c r="BD3613">
        <v>130000</v>
      </c>
      <c r="BE3613" t="s">
        <v>90</v>
      </c>
      <c r="BF3613">
        <v>2021</v>
      </c>
      <c r="BG3613" t="s">
        <v>104</v>
      </c>
      <c r="BH3613" t="s">
        <v>59</v>
      </c>
      <c r="BI3613" t="s">
        <v>9790</v>
      </c>
      <c r="BJ3613" t="s">
        <v>9793</v>
      </c>
    </row>
    <row r="3614" spans="1:62" x14ac:dyDescent="0.35">
      <c r="A3614">
        <v>54974631</v>
      </c>
      <c r="B3614" t="s">
        <v>283</v>
      </c>
      <c r="C3614" t="s">
        <v>75</v>
      </c>
      <c r="D3614" t="s">
        <v>85</v>
      </c>
      <c r="E3614" t="s">
        <v>118</v>
      </c>
      <c r="F3614">
        <v>45669036</v>
      </c>
      <c r="I3614" s="1">
        <v>44517</v>
      </c>
      <c r="J3614">
        <v>44547.702407407407</v>
      </c>
      <c r="L3614" t="s">
        <v>65</v>
      </c>
      <c r="M3614" t="s">
        <v>66</v>
      </c>
      <c r="N3614" t="s">
        <v>67</v>
      </c>
      <c r="Q3614" t="s">
        <v>70</v>
      </c>
      <c r="R3614" t="s">
        <v>9277</v>
      </c>
      <c r="T3614" t="s">
        <v>9278</v>
      </c>
      <c r="U3614">
        <v>0</v>
      </c>
      <c r="V3614">
        <v>1</v>
      </c>
      <c r="W3614">
        <v>1</v>
      </c>
      <c r="X3614">
        <v>1</v>
      </c>
      <c r="Y3614">
        <v>0</v>
      </c>
      <c r="Z3614">
        <v>0</v>
      </c>
      <c r="AA3614">
        <v>0</v>
      </c>
      <c r="AB3614">
        <v>0</v>
      </c>
      <c r="AC3614">
        <v>0</v>
      </c>
      <c r="AD3614">
        <v>0</v>
      </c>
      <c r="AE3614">
        <v>1</v>
      </c>
      <c r="AF3614">
        <v>0</v>
      </c>
      <c r="AG3614">
        <v>0</v>
      </c>
      <c r="AH3614">
        <v>1</v>
      </c>
      <c r="AI3614">
        <v>0</v>
      </c>
      <c r="AJ3614">
        <v>0</v>
      </c>
      <c r="AK3614">
        <v>0</v>
      </c>
      <c r="AL3614">
        <v>0</v>
      </c>
      <c r="AM3614">
        <v>0</v>
      </c>
      <c r="AN3614">
        <v>0</v>
      </c>
      <c r="AO3614">
        <v>0</v>
      </c>
      <c r="AP3614">
        <v>0</v>
      </c>
      <c r="AQ3614">
        <v>0</v>
      </c>
      <c r="AR3614">
        <v>0</v>
      </c>
      <c r="AS3614">
        <v>0</v>
      </c>
      <c r="AT3614">
        <v>44517</v>
      </c>
      <c r="AU3614">
        <v>44546</v>
      </c>
      <c r="AV3614">
        <v>1</v>
      </c>
      <c r="AW3614">
        <v>1</v>
      </c>
      <c r="AX3614">
        <v>0</v>
      </c>
      <c r="AY3614">
        <v>2021</v>
      </c>
      <c r="AZ3614">
        <v>11</v>
      </c>
      <c r="BA3614">
        <v>29</v>
      </c>
      <c r="BB3614">
        <v>5</v>
      </c>
      <c r="BC3614">
        <v>90000</v>
      </c>
      <c r="BD3614">
        <v>100000</v>
      </c>
      <c r="BE3614" t="s">
        <v>90</v>
      </c>
      <c r="BF3614">
        <v>2021</v>
      </c>
      <c r="BG3614" t="s">
        <v>73</v>
      </c>
      <c r="BH3614" t="s">
        <v>59</v>
      </c>
      <c r="BI3614" t="s">
        <v>9790</v>
      </c>
      <c r="BJ3614" t="s">
        <v>9793</v>
      </c>
    </row>
    <row r="3615" spans="1:62" x14ac:dyDescent="0.35">
      <c r="A3615">
        <v>54974940</v>
      </c>
      <c r="B3615" t="s">
        <v>524</v>
      </c>
      <c r="C3615" t="s">
        <v>75</v>
      </c>
      <c r="D3615" t="s">
        <v>165</v>
      </c>
      <c r="E3615" t="s">
        <v>1575</v>
      </c>
      <c r="F3615">
        <v>20101884</v>
      </c>
      <c r="I3615" s="1">
        <v>44517</v>
      </c>
      <c r="J3615">
        <v>44547.999988425923</v>
      </c>
      <c r="L3615" t="s">
        <v>65</v>
      </c>
      <c r="M3615" t="s">
        <v>66</v>
      </c>
      <c r="N3615" t="s">
        <v>67</v>
      </c>
      <c r="O3615" t="s">
        <v>68</v>
      </c>
      <c r="P3615" t="s">
        <v>67</v>
      </c>
      <c r="Q3615" t="s">
        <v>70</v>
      </c>
      <c r="T3615" t="s">
        <v>9279</v>
      </c>
      <c r="U3615">
        <v>0</v>
      </c>
      <c r="V3615">
        <v>1</v>
      </c>
      <c r="W3615">
        <v>0</v>
      </c>
      <c r="X3615">
        <v>1</v>
      </c>
      <c r="Y3615">
        <v>0</v>
      </c>
      <c r="Z3615">
        <v>0</v>
      </c>
      <c r="AA3615">
        <v>0</v>
      </c>
      <c r="AB3615">
        <v>0</v>
      </c>
      <c r="AC3615">
        <v>0</v>
      </c>
      <c r="AD3615">
        <v>1</v>
      </c>
      <c r="AE3615">
        <v>1</v>
      </c>
      <c r="AF3615">
        <v>1</v>
      </c>
      <c r="AG3615">
        <v>1</v>
      </c>
      <c r="AH3615">
        <v>1</v>
      </c>
      <c r="AI3615">
        <v>0</v>
      </c>
      <c r="AJ3615">
        <v>0</v>
      </c>
      <c r="AK3615">
        <v>0</v>
      </c>
      <c r="AL3615">
        <v>0</v>
      </c>
      <c r="AM3615">
        <v>0</v>
      </c>
      <c r="AN3615">
        <v>0</v>
      </c>
      <c r="AO3615">
        <v>0</v>
      </c>
      <c r="AP3615">
        <v>1</v>
      </c>
      <c r="AQ3615">
        <v>0</v>
      </c>
      <c r="AR3615">
        <v>0</v>
      </c>
      <c r="AS3615">
        <v>0</v>
      </c>
      <c r="AT3615">
        <v>44517</v>
      </c>
      <c r="AU3615">
        <v>44525</v>
      </c>
      <c r="AV3615">
        <v>0</v>
      </c>
      <c r="AW3615">
        <v>1</v>
      </c>
      <c r="AX3615">
        <v>0</v>
      </c>
      <c r="AY3615">
        <v>2021</v>
      </c>
      <c r="AZ3615">
        <v>11</v>
      </c>
      <c r="BA3615">
        <v>30</v>
      </c>
      <c r="BB3615">
        <v>8</v>
      </c>
      <c r="BF3615">
        <v>2021</v>
      </c>
      <c r="BG3615" t="s">
        <v>104</v>
      </c>
      <c r="BH3615" t="s">
        <v>9822</v>
      </c>
      <c r="BI3615" t="s">
        <v>9790</v>
      </c>
      <c r="BJ3615" t="s">
        <v>9793</v>
      </c>
    </row>
    <row r="3616" spans="1:62" x14ac:dyDescent="0.35">
      <c r="A3616">
        <v>54975139</v>
      </c>
      <c r="B3616" t="s">
        <v>9280</v>
      </c>
      <c r="C3616" t="s">
        <v>176</v>
      </c>
      <c r="D3616" t="s">
        <v>379</v>
      </c>
      <c r="E3616" t="s">
        <v>2454</v>
      </c>
      <c r="F3616">
        <v>39282773</v>
      </c>
      <c r="I3616" s="1">
        <v>44517</v>
      </c>
      <c r="J3616">
        <v>44547.999988425923</v>
      </c>
      <c r="L3616" t="s">
        <v>65</v>
      </c>
      <c r="M3616" t="s">
        <v>120</v>
      </c>
      <c r="N3616" t="s">
        <v>121</v>
      </c>
      <c r="O3616" t="s">
        <v>168</v>
      </c>
      <c r="P3616" t="s">
        <v>121</v>
      </c>
      <c r="Q3616" t="s">
        <v>70</v>
      </c>
      <c r="T3616" t="s">
        <v>9281</v>
      </c>
      <c r="U3616">
        <v>0</v>
      </c>
      <c r="V3616">
        <v>1</v>
      </c>
      <c r="W3616">
        <v>1</v>
      </c>
      <c r="X3616">
        <v>1</v>
      </c>
      <c r="Y3616">
        <v>0</v>
      </c>
      <c r="Z3616">
        <v>0</v>
      </c>
      <c r="AA3616">
        <v>0</v>
      </c>
      <c r="AB3616">
        <v>0</v>
      </c>
      <c r="AC3616">
        <v>0</v>
      </c>
      <c r="AD3616">
        <v>0</v>
      </c>
      <c r="AE3616">
        <v>1</v>
      </c>
      <c r="AF3616">
        <v>0</v>
      </c>
      <c r="AG3616">
        <v>0</v>
      </c>
      <c r="AH3616">
        <v>1</v>
      </c>
      <c r="AI3616">
        <v>0</v>
      </c>
      <c r="AJ3616">
        <v>0</v>
      </c>
      <c r="AK3616">
        <v>0</v>
      </c>
      <c r="AL3616">
        <v>0</v>
      </c>
      <c r="AM3616">
        <v>0</v>
      </c>
      <c r="AN3616">
        <v>0</v>
      </c>
      <c r="AO3616">
        <v>0</v>
      </c>
      <c r="AP3616">
        <v>0</v>
      </c>
      <c r="AQ3616">
        <v>0</v>
      </c>
      <c r="AR3616">
        <v>0</v>
      </c>
      <c r="AS3616">
        <v>0</v>
      </c>
      <c r="AT3616">
        <v>44517</v>
      </c>
      <c r="AU3616">
        <v>44547</v>
      </c>
      <c r="AV3616">
        <v>0</v>
      </c>
      <c r="AW3616">
        <v>1</v>
      </c>
      <c r="AX3616">
        <v>0</v>
      </c>
      <c r="AY3616">
        <v>2021</v>
      </c>
      <c r="AZ3616">
        <v>11</v>
      </c>
      <c r="BA3616">
        <v>30</v>
      </c>
      <c r="BB3616">
        <v>5</v>
      </c>
      <c r="BF3616">
        <v>2021</v>
      </c>
      <c r="BG3616" t="s">
        <v>104</v>
      </c>
      <c r="BH3616" t="s">
        <v>9822</v>
      </c>
      <c r="BI3616" t="s">
        <v>9790</v>
      </c>
      <c r="BJ3616" t="s">
        <v>9793</v>
      </c>
    </row>
    <row r="3617" spans="1:62" x14ac:dyDescent="0.35">
      <c r="A3617">
        <v>54982205</v>
      </c>
      <c r="B3617" t="s">
        <v>98</v>
      </c>
      <c r="C3617" t="s">
        <v>61</v>
      </c>
      <c r="D3617" t="s">
        <v>125</v>
      </c>
      <c r="E3617" t="s">
        <v>9282</v>
      </c>
      <c r="F3617">
        <v>44099180</v>
      </c>
      <c r="I3617" s="1">
        <v>44518</v>
      </c>
      <c r="J3617">
        <v>44548.999988425923</v>
      </c>
      <c r="L3617" t="s">
        <v>65</v>
      </c>
      <c r="M3617" t="s">
        <v>66</v>
      </c>
      <c r="N3617" t="s">
        <v>67</v>
      </c>
      <c r="O3617" t="s">
        <v>68</v>
      </c>
      <c r="P3617" t="s">
        <v>67</v>
      </c>
      <c r="Q3617" t="s">
        <v>70</v>
      </c>
      <c r="T3617" t="s">
        <v>9283</v>
      </c>
      <c r="U3617">
        <v>0</v>
      </c>
      <c r="V3617">
        <v>1</v>
      </c>
      <c r="W3617">
        <v>1</v>
      </c>
      <c r="X3617">
        <v>1</v>
      </c>
      <c r="Y3617">
        <v>0</v>
      </c>
      <c r="Z3617">
        <v>0</v>
      </c>
      <c r="AA3617">
        <v>0</v>
      </c>
      <c r="AB3617">
        <v>0</v>
      </c>
      <c r="AC3617">
        <v>0</v>
      </c>
      <c r="AD3617">
        <v>0</v>
      </c>
      <c r="AE3617">
        <v>1</v>
      </c>
      <c r="AF3617">
        <v>0</v>
      </c>
      <c r="AG3617">
        <v>0</v>
      </c>
      <c r="AH3617">
        <v>1</v>
      </c>
      <c r="AI3617">
        <v>0</v>
      </c>
      <c r="AJ3617">
        <v>0</v>
      </c>
      <c r="AK3617">
        <v>0</v>
      </c>
      <c r="AL3617">
        <v>0</v>
      </c>
      <c r="AM3617">
        <v>0</v>
      </c>
      <c r="AN3617">
        <v>0</v>
      </c>
      <c r="AO3617">
        <v>0</v>
      </c>
      <c r="AP3617">
        <v>0</v>
      </c>
      <c r="AQ3617">
        <v>0</v>
      </c>
      <c r="AR3617">
        <v>0</v>
      </c>
      <c r="AS3617">
        <v>0</v>
      </c>
      <c r="AT3617">
        <v>44517</v>
      </c>
      <c r="AU3617">
        <v>44530</v>
      </c>
      <c r="AV3617">
        <v>0</v>
      </c>
      <c r="AW3617">
        <v>1</v>
      </c>
      <c r="AX3617">
        <v>0</v>
      </c>
      <c r="AY3617">
        <v>2021</v>
      </c>
      <c r="AZ3617">
        <v>11</v>
      </c>
      <c r="BA3617">
        <v>30</v>
      </c>
      <c r="BB3617">
        <v>5</v>
      </c>
      <c r="BF3617">
        <v>2021</v>
      </c>
      <c r="BG3617" t="s">
        <v>104</v>
      </c>
      <c r="BH3617" t="s">
        <v>9822</v>
      </c>
      <c r="BI3617" t="s">
        <v>9790</v>
      </c>
      <c r="BJ3617" t="s">
        <v>9796</v>
      </c>
    </row>
    <row r="3618" spans="1:62" x14ac:dyDescent="0.35">
      <c r="A3618">
        <v>54984734</v>
      </c>
      <c r="B3618" t="s">
        <v>98</v>
      </c>
      <c r="C3618" t="s">
        <v>75</v>
      </c>
      <c r="D3618" t="s">
        <v>165</v>
      </c>
      <c r="E3618" t="s">
        <v>3616</v>
      </c>
      <c r="F3618">
        <v>8513902</v>
      </c>
      <c r="G3618" t="s">
        <v>3616</v>
      </c>
      <c r="H3618">
        <v>3.6</v>
      </c>
      <c r="I3618" s="1">
        <v>44518</v>
      </c>
      <c r="J3618">
        <v>44548.999988425923</v>
      </c>
      <c r="L3618" t="s">
        <v>65</v>
      </c>
      <c r="M3618" t="s">
        <v>66</v>
      </c>
      <c r="N3618" t="s">
        <v>67</v>
      </c>
      <c r="O3618" t="s">
        <v>68</v>
      </c>
      <c r="P3618" t="s">
        <v>67</v>
      </c>
      <c r="Q3618" t="s">
        <v>70</v>
      </c>
      <c r="R3618" t="s">
        <v>8573</v>
      </c>
      <c r="T3618" t="s">
        <v>9284</v>
      </c>
      <c r="U3618">
        <v>1</v>
      </c>
      <c r="V3618">
        <v>1</v>
      </c>
      <c r="W3618">
        <v>1</v>
      </c>
      <c r="X3618">
        <v>1</v>
      </c>
      <c r="Y3618">
        <v>0</v>
      </c>
      <c r="Z3618">
        <v>0</v>
      </c>
      <c r="AA3618">
        <v>0</v>
      </c>
      <c r="AB3618">
        <v>0</v>
      </c>
      <c r="AC3618">
        <v>0</v>
      </c>
      <c r="AD3618">
        <v>0</v>
      </c>
      <c r="AE3618">
        <v>1</v>
      </c>
      <c r="AF3618">
        <v>0</v>
      </c>
      <c r="AG3618">
        <v>0</v>
      </c>
      <c r="AH3618">
        <v>1</v>
      </c>
      <c r="AI3618">
        <v>0</v>
      </c>
      <c r="AJ3618">
        <v>0</v>
      </c>
      <c r="AK3618">
        <v>0</v>
      </c>
      <c r="AL3618">
        <v>0</v>
      </c>
      <c r="AM3618">
        <v>0</v>
      </c>
      <c r="AN3618">
        <v>0</v>
      </c>
      <c r="AO3618">
        <v>0</v>
      </c>
      <c r="AP3618">
        <v>0</v>
      </c>
      <c r="AQ3618">
        <v>0</v>
      </c>
      <c r="AR3618">
        <v>0</v>
      </c>
      <c r="AS3618">
        <v>0</v>
      </c>
      <c r="AT3618">
        <v>44518</v>
      </c>
      <c r="AU3618">
        <v>44531</v>
      </c>
      <c r="AV3618">
        <v>0</v>
      </c>
      <c r="AW3618">
        <v>1</v>
      </c>
      <c r="AX3618">
        <v>0</v>
      </c>
      <c r="AY3618">
        <v>2021</v>
      </c>
      <c r="AZ3618">
        <v>11</v>
      </c>
      <c r="BA3618">
        <v>30</v>
      </c>
      <c r="BB3618">
        <v>6</v>
      </c>
      <c r="BF3618">
        <v>2021</v>
      </c>
      <c r="BG3618" t="s">
        <v>104</v>
      </c>
      <c r="BH3618" t="s">
        <v>59</v>
      </c>
      <c r="BI3618" t="s">
        <v>9790</v>
      </c>
      <c r="BJ3618" t="s">
        <v>9796</v>
      </c>
    </row>
    <row r="3619" spans="1:62" x14ac:dyDescent="0.35">
      <c r="A3619">
        <v>54993228</v>
      </c>
      <c r="B3619" t="s">
        <v>9285</v>
      </c>
      <c r="C3619" t="s">
        <v>92</v>
      </c>
      <c r="D3619" t="s">
        <v>107</v>
      </c>
      <c r="E3619" t="s">
        <v>112</v>
      </c>
      <c r="F3619">
        <v>27705684</v>
      </c>
      <c r="I3619" s="1">
        <v>44518</v>
      </c>
      <c r="J3619">
        <v>44548.625034722223</v>
      </c>
      <c r="L3619" t="s">
        <v>65</v>
      </c>
      <c r="M3619" t="s">
        <v>66</v>
      </c>
      <c r="N3619" t="s">
        <v>67</v>
      </c>
      <c r="O3619" t="s">
        <v>68</v>
      </c>
      <c r="P3619" t="s">
        <v>67</v>
      </c>
      <c r="Q3619" t="s">
        <v>70</v>
      </c>
      <c r="R3619" t="s">
        <v>9286</v>
      </c>
      <c r="T3619" t="s">
        <v>9287</v>
      </c>
      <c r="U3619">
        <v>0</v>
      </c>
      <c r="V3619">
        <v>1</v>
      </c>
      <c r="W3619">
        <v>1</v>
      </c>
      <c r="X3619">
        <v>1</v>
      </c>
      <c r="Y3619">
        <v>0</v>
      </c>
      <c r="Z3619">
        <v>0</v>
      </c>
      <c r="AA3619">
        <v>0</v>
      </c>
      <c r="AB3619">
        <v>0</v>
      </c>
      <c r="AC3619">
        <v>0</v>
      </c>
      <c r="AD3619">
        <v>0</v>
      </c>
      <c r="AE3619">
        <v>1</v>
      </c>
      <c r="AF3619">
        <v>0</v>
      </c>
      <c r="AG3619">
        <v>0</v>
      </c>
      <c r="AH3619">
        <v>1</v>
      </c>
      <c r="AI3619">
        <v>0</v>
      </c>
      <c r="AJ3619">
        <v>0</v>
      </c>
      <c r="AK3619">
        <v>0</v>
      </c>
      <c r="AL3619">
        <v>0</v>
      </c>
      <c r="AM3619">
        <v>0</v>
      </c>
      <c r="AN3619">
        <v>0</v>
      </c>
      <c r="AO3619">
        <v>0</v>
      </c>
      <c r="AP3619">
        <v>0</v>
      </c>
      <c r="AQ3619">
        <v>0</v>
      </c>
      <c r="AR3619">
        <v>0</v>
      </c>
      <c r="AS3619">
        <v>0</v>
      </c>
      <c r="AT3619">
        <v>44518</v>
      </c>
      <c r="AU3619">
        <v>44548</v>
      </c>
      <c r="AV3619">
        <v>1</v>
      </c>
      <c r="AW3619">
        <v>1</v>
      </c>
      <c r="AX3619">
        <v>0</v>
      </c>
      <c r="AY3619">
        <v>2021</v>
      </c>
      <c r="AZ3619">
        <v>11</v>
      </c>
      <c r="BA3619">
        <v>29</v>
      </c>
      <c r="BB3619">
        <v>5</v>
      </c>
      <c r="BC3619">
        <v>150000</v>
      </c>
      <c r="BD3619">
        <v>160000</v>
      </c>
      <c r="BE3619" t="s">
        <v>90</v>
      </c>
      <c r="BF3619">
        <v>2021</v>
      </c>
      <c r="BG3619" t="s">
        <v>73</v>
      </c>
      <c r="BH3619" t="s">
        <v>59</v>
      </c>
      <c r="BI3619" t="s">
        <v>9790</v>
      </c>
      <c r="BJ3619" t="s">
        <v>9796</v>
      </c>
    </row>
    <row r="3620" spans="1:62" x14ac:dyDescent="0.35">
      <c r="A3620">
        <v>54993379</v>
      </c>
      <c r="B3620" t="s">
        <v>9285</v>
      </c>
      <c r="C3620" t="s">
        <v>92</v>
      </c>
      <c r="D3620" t="s">
        <v>107</v>
      </c>
      <c r="E3620" t="s">
        <v>112</v>
      </c>
      <c r="F3620">
        <v>27705684</v>
      </c>
      <c r="I3620" s="1">
        <v>44518</v>
      </c>
      <c r="J3620">
        <v>44548.626620370371</v>
      </c>
      <c r="L3620" t="s">
        <v>65</v>
      </c>
      <c r="M3620" t="s">
        <v>66</v>
      </c>
      <c r="N3620" t="s">
        <v>67</v>
      </c>
      <c r="O3620" t="s">
        <v>68</v>
      </c>
      <c r="P3620" t="s">
        <v>67</v>
      </c>
      <c r="Q3620" t="s">
        <v>70</v>
      </c>
      <c r="R3620" t="s">
        <v>9288</v>
      </c>
      <c r="T3620" t="s">
        <v>9289</v>
      </c>
      <c r="U3620">
        <v>0</v>
      </c>
      <c r="V3620">
        <v>1</v>
      </c>
      <c r="W3620">
        <v>1</v>
      </c>
      <c r="X3620">
        <v>1</v>
      </c>
      <c r="Y3620">
        <v>0</v>
      </c>
      <c r="Z3620">
        <v>0</v>
      </c>
      <c r="AA3620">
        <v>0</v>
      </c>
      <c r="AB3620">
        <v>0</v>
      </c>
      <c r="AC3620">
        <v>0</v>
      </c>
      <c r="AD3620">
        <v>0</v>
      </c>
      <c r="AE3620">
        <v>1</v>
      </c>
      <c r="AF3620">
        <v>0</v>
      </c>
      <c r="AG3620">
        <v>0</v>
      </c>
      <c r="AH3620">
        <v>1</v>
      </c>
      <c r="AI3620">
        <v>0</v>
      </c>
      <c r="AJ3620">
        <v>0</v>
      </c>
      <c r="AK3620">
        <v>0</v>
      </c>
      <c r="AL3620">
        <v>0</v>
      </c>
      <c r="AM3620">
        <v>0</v>
      </c>
      <c r="AN3620">
        <v>0</v>
      </c>
      <c r="AO3620">
        <v>0</v>
      </c>
      <c r="AP3620">
        <v>0</v>
      </c>
      <c r="AQ3620">
        <v>0</v>
      </c>
      <c r="AR3620">
        <v>0</v>
      </c>
      <c r="AS3620">
        <v>0</v>
      </c>
      <c r="AT3620">
        <v>44518</v>
      </c>
      <c r="AU3620">
        <v>44548</v>
      </c>
      <c r="AV3620">
        <v>1</v>
      </c>
      <c r="AW3620">
        <v>1</v>
      </c>
      <c r="AX3620">
        <v>0</v>
      </c>
      <c r="AY3620">
        <v>2021</v>
      </c>
      <c r="AZ3620">
        <v>11</v>
      </c>
      <c r="BA3620">
        <v>29</v>
      </c>
      <c r="BB3620">
        <v>5</v>
      </c>
      <c r="BC3620">
        <v>150000</v>
      </c>
      <c r="BD3620">
        <v>160000</v>
      </c>
      <c r="BE3620" t="s">
        <v>90</v>
      </c>
      <c r="BF3620">
        <v>2021</v>
      </c>
      <c r="BG3620" t="s">
        <v>73</v>
      </c>
      <c r="BH3620" t="s">
        <v>59</v>
      </c>
      <c r="BI3620" t="s">
        <v>9790</v>
      </c>
      <c r="BJ3620" t="s">
        <v>9796</v>
      </c>
    </row>
    <row r="3621" spans="1:62" x14ac:dyDescent="0.35">
      <c r="A3621">
        <v>55004858</v>
      </c>
      <c r="B3621" t="s">
        <v>98</v>
      </c>
      <c r="C3621" t="s">
        <v>704</v>
      </c>
      <c r="D3621" t="s">
        <v>705</v>
      </c>
      <c r="E3621" t="s">
        <v>4750</v>
      </c>
      <c r="F3621">
        <v>21760843</v>
      </c>
      <c r="G3621" t="s">
        <v>4751</v>
      </c>
      <c r="H3621">
        <v>3.7</v>
      </c>
      <c r="I3621" s="1">
        <v>44519</v>
      </c>
      <c r="J3621">
        <v>44549.999988425923</v>
      </c>
      <c r="L3621" t="s">
        <v>65</v>
      </c>
      <c r="M3621" t="s">
        <v>66</v>
      </c>
      <c r="N3621" t="s">
        <v>67</v>
      </c>
      <c r="Q3621" t="s">
        <v>70</v>
      </c>
      <c r="T3621" t="s">
        <v>9290</v>
      </c>
      <c r="U3621">
        <v>1</v>
      </c>
      <c r="V3621">
        <v>1</v>
      </c>
      <c r="W3621">
        <v>1</v>
      </c>
      <c r="X3621">
        <v>1</v>
      </c>
      <c r="Y3621">
        <v>0</v>
      </c>
      <c r="Z3621">
        <v>0</v>
      </c>
      <c r="AA3621">
        <v>0</v>
      </c>
      <c r="AB3621">
        <v>0</v>
      </c>
      <c r="AC3621">
        <v>0</v>
      </c>
      <c r="AD3621">
        <v>0</v>
      </c>
      <c r="AE3621">
        <v>1</v>
      </c>
      <c r="AF3621">
        <v>0</v>
      </c>
      <c r="AG3621">
        <v>0</v>
      </c>
      <c r="AH3621">
        <v>1</v>
      </c>
      <c r="AI3621">
        <v>0</v>
      </c>
      <c r="AJ3621">
        <v>0</v>
      </c>
      <c r="AK3621">
        <v>0</v>
      </c>
      <c r="AL3621">
        <v>0</v>
      </c>
      <c r="AM3621">
        <v>0</v>
      </c>
      <c r="AN3621">
        <v>0</v>
      </c>
      <c r="AO3621">
        <v>0</v>
      </c>
      <c r="AP3621">
        <v>0</v>
      </c>
      <c r="AQ3621">
        <v>0</v>
      </c>
      <c r="AR3621">
        <v>0</v>
      </c>
      <c r="AS3621">
        <v>0</v>
      </c>
      <c r="AT3621">
        <v>44519</v>
      </c>
      <c r="AU3621">
        <v>44549</v>
      </c>
      <c r="AV3621">
        <v>0</v>
      </c>
      <c r="AW3621">
        <v>1</v>
      </c>
      <c r="AX3621">
        <v>0</v>
      </c>
      <c r="AY3621">
        <v>2021</v>
      </c>
      <c r="AZ3621">
        <v>11</v>
      </c>
      <c r="BA3621">
        <v>30</v>
      </c>
      <c r="BB3621">
        <v>6</v>
      </c>
      <c r="BF3621">
        <v>2021</v>
      </c>
      <c r="BG3621" t="s">
        <v>104</v>
      </c>
      <c r="BH3621" t="s">
        <v>9822</v>
      </c>
      <c r="BI3621" t="s">
        <v>9790</v>
      </c>
      <c r="BJ3621" t="s">
        <v>9797</v>
      </c>
    </row>
    <row r="3622" spans="1:62" x14ac:dyDescent="0.35">
      <c r="A3622">
        <v>55007116</v>
      </c>
      <c r="B3622" t="s">
        <v>98</v>
      </c>
      <c r="C3622" t="s">
        <v>92</v>
      </c>
      <c r="D3622" t="s">
        <v>76</v>
      </c>
      <c r="E3622" t="s">
        <v>8939</v>
      </c>
      <c r="F3622">
        <v>21587716</v>
      </c>
      <c r="G3622" t="s">
        <v>8939</v>
      </c>
      <c r="H3622">
        <v>4</v>
      </c>
      <c r="I3622" s="1">
        <v>44519</v>
      </c>
      <c r="J3622">
        <v>44549.467175925929</v>
      </c>
      <c r="L3622" t="s">
        <v>65</v>
      </c>
      <c r="M3622" t="s">
        <v>120</v>
      </c>
      <c r="N3622" t="s">
        <v>121</v>
      </c>
      <c r="Q3622" t="s">
        <v>70</v>
      </c>
      <c r="T3622" t="s">
        <v>9291</v>
      </c>
      <c r="U3622">
        <v>1</v>
      </c>
      <c r="V3622">
        <v>1</v>
      </c>
      <c r="W3622">
        <v>1</v>
      </c>
      <c r="X3622">
        <v>1</v>
      </c>
      <c r="Y3622">
        <v>0</v>
      </c>
      <c r="Z3622">
        <v>0</v>
      </c>
      <c r="AA3622">
        <v>0</v>
      </c>
      <c r="AB3622">
        <v>0</v>
      </c>
      <c r="AC3622">
        <v>0</v>
      </c>
      <c r="AD3622">
        <v>0</v>
      </c>
      <c r="AE3622">
        <v>1</v>
      </c>
      <c r="AF3622">
        <v>0</v>
      </c>
      <c r="AG3622">
        <v>0</v>
      </c>
      <c r="AH3622">
        <v>1</v>
      </c>
      <c r="AI3622">
        <v>0</v>
      </c>
      <c r="AJ3622">
        <v>0</v>
      </c>
      <c r="AK3622">
        <v>0</v>
      </c>
      <c r="AL3622">
        <v>0</v>
      </c>
      <c r="AM3622">
        <v>0</v>
      </c>
      <c r="AN3622">
        <v>0</v>
      </c>
      <c r="AO3622">
        <v>0</v>
      </c>
      <c r="AP3622">
        <v>0</v>
      </c>
      <c r="AQ3622">
        <v>0</v>
      </c>
      <c r="AR3622">
        <v>0</v>
      </c>
      <c r="AS3622">
        <v>0</v>
      </c>
      <c r="AT3622">
        <v>44519</v>
      </c>
      <c r="AU3622">
        <v>44548</v>
      </c>
      <c r="AV3622">
        <v>0</v>
      </c>
      <c r="AW3622">
        <v>1</v>
      </c>
      <c r="AX3622">
        <v>0</v>
      </c>
      <c r="AY3622">
        <v>2021</v>
      </c>
      <c r="AZ3622">
        <v>11</v>
      </c>
      <c r="BA3622">
        <v>29</v>
      </c>
      <c r="BB3622">
        <v>6</v>
      </c>
      <c r="BF3622">
        <v>2021</v>
      </c>
      <c r="BG3622" t="s">
        <v>104</v>
      </c>
      <c r="BH3622" t="s">
        <v>9822</v>
      </c>
      <c r="BI3622" t="s">
        <v>9790</v>
      </c>
      <c r="BJ3622" t="s">
        <v>9797</v>
      </c>
    </row>
    <row r="3623" spans="1:62" x14ac:dyDescent="0.35">
      <c r="A3623">
        <v>55007345</v>
      </c>
      <c r="B3623" t="s">
        <v>98</v>
      </c>
      <c r="C3623" t="s">
        <v>75</v>
      </c>
      <c r="D3623" t="s">
        <v>85</v>
      </c>
      <c r="E3623" t="s">
        <v>6721</v>
      </c>
      <c r="F3623">
        <v>26888191</v>
      </c>
      <c r="I3623" s="1">
        <v>44519</v>
      </c>
      <c r="J3623">
        <v>44549.999988425923</v>
      </c>
      <c r="L3623" t="s">
        <v>65</v>
      </c>
      <c r="M3623" t="s">
        <v>120</v>
      </c>
      <c r="N3623" t="s">
        <v>121</v>
      </c>
      <c r="O3623" t="s">
        <v>168</v>
      </c>
      <c r="P3623" t="s">
        <v>121</v>
      </c>
      <c r="Q3623" t="s">
        <v>70</v>
      </c>
      <c r="T3623" t="s">
        <v>9292</v>
      </c>
      <c r="U3623">
        <v>1</v>
      </c>
      <c r="V3623">
        <v>1</v>
      </c>
      <c r="W3623">
        <v>1</v>
      </c>
      <c r="X3623">
        <v>1</v>
      </c>
      <c r="Y3623">
        <v>0</v>
      </c>
      <c r="Z3623">
        <v>0</v>
      </c>
      <c r="AA3623">
        <v>0</v>
      </c>
      <c r="AB3623">
        <v>0</v>
      </c>
      <c r="AC3623">
        <v>0</v>
      </c>
      <c r="AD3623">
        <v>0</v>
      </c>
      <c r="AE3623">
        <v>1</v>
      </c>
      <c r="AF3623">
        <v>0</v>
      </c>
      <c r="AG3623">
        <v>0</v>
      </c>
      <c r="AH3623">
        <v>1</v>
      </c>
      <c r="AI3623">
        <v>0</v>
      </c>
      <c r="AJ3623">
        <v>0</v>
      </c>
      <c r="AK3623">
        <v>0</v>
      </c>
      <c r="AL3623">
        <v>0</v>
      </c>
      <c r="AM3623">
        <v>0</v>
      </c>
      <c r="AN3623">
        <v>0</v>
      </c>
      <c r="AO3623">
        <v>0</v>
      </c>
      <c r="AP3623">
        <v>1</v>
      </c>
      <c r="AQ3623">
        <v>0</v>
      </c>
      <c r="AR3623">
        <v>0</v>
      </c>
      <c r="AS3623">
        <v>0</v>
      </c>
      <c r="AT3623">
        <v>44519</v>
      </c>
      <c r="AU3623">
        <v>44549</v>
      </c>
      <c r="AV3623">
        <v>0</v>
      </c>
      <c r="AW3623">
        <v>1</v>
      </c>
      <c r="AX3623">
        <v>0</v>
      </c>
      <c r="AY3623">
        <v>2021</v>
      </c>
      <c r="AZ3623">
        <v>11</v>
      </c>
      <c r="BA3623">
        <v>30</v>
      </c>
      <c r="BB3623">
        <v>7</v>
      </c>
      <c r="BF3623">
        <v>2021</v>
      </c>
      <c r="BG3623" t="s">
        <v>104</v>
      </c>
      <c r="BH3623" t="s">
        <v>9822</v>
      </c>
      <c r="BI3623" t="s">
        <v>9790</v>
      </c>
      <c r="BJ3623" t="s">
        <v>9797</v>
      </c>
    </row>
    <row r="3624" spans="1:62" x14ac:dyDescent="0.35">
      <c r="A3624">
        <v>55012541</v>
      </c>
      <c r="B3624" t="s">
        <v>9293</v>
      </c>
      <c r="C3624" t="s">
        <v>75</v>
      </c>
      <c r="D3624" t="s">
        <v>236</v>
      </c>
      <c r="E3624" t="s">
        <v>3778</v>
      </c>
      <c r="F3624">
        <v>44215460</v>
      </c>
      <c r="I3624" s="1">
        <v>44519</v>
      </c>
      <c r="J3624">
        <v>44549.999988425923</v>
      </c>
      <c r="L3624" t="s">
        <v>65</v>
      </c>
      <c r="M3624" t="s">
        <v>66</v>
      </c>
      <c r="N3624" t="s">
        <v>67</v>
      </c>
      <c r="O3624" t="s">
        <v>68</v>
      </c>
      <c r="P3624" t="s">
        <v>9294</v>
      </c>
      <c r="Q3624" t="s">
        <v>102</v>
      </c>
      <c r="T3624" t="s">
        <v>9295</v>
      </c>
      <c r="U3624">
        <v>1</v>
      </c>
      <c r="V3624">
        <v>1</v>
      </c>
      <c r="W3624">
        <v>1</v>
      </c>
      <c r="X3624">
        <v>1</v>
      </c>
      <c r="Y3624">
        <v>0</v>
      </c>
      <c r="Z3624">
        <v>0</v>
      </c>
      <c r="AA3624">
        <v>0</v>
      </c>
      <c r="AB3624">
        <v>0</v>
      </c>
      <c r="AC3624">
        <v>0</v>
      </c>
      <c r="AD3624">
        <v>0</v>
      </c>
      <c r="AE3624">
        <v>1</v>
      </c>
      <c r="AF3624">
        <v>1</v>
      </c>
      <c r="AG3624">
        <v>0</v>
      </c>
      <c r="AH3624">
        <v>1</v>
      </c>
      <c r="AI3624">
        <v>0</v>
      </c>
      <c r="AJ3624">
        <v>0</v>
      </c>
      <c r="AK3624">
        <v>0</v>
      </c>
      <c r="AL3624">
        <v>0</v>
      </c>
      <c r="AM3624">
        <v>0</v>
      </c>
      <c r="AN3624">
        <v>0</v>
      </c>
      <c r="AO3624">
        <v>0</v>
      </c>
      <c r="AP3624">
        <v>0</v>
      </c>
      <c r="AQ3624">
        <v>0</v>
      </c>
      <c r="AR3624">
        <v>0</v>
      </c>
      <c r="AS3624">
        <v>0</v>
      </c>
      <c r="AT3624">
        <v>44519</v>
      </c>
      <c r="AU3624">
        <v>44549</v>
      </c>
      <c r="AV3624">
        <v>0</v>
      </c>
      <c r="AW3624">
        <v>1</v>
      </c>
      <c r="AX3624">
        <v>0</v>
      </c>
      <c r="AY3624">
        <v>2021</v>
      </c>
      <c r="AZ3624">
        <v>11</v>
      </c>
      <c r="BA3624">
        <v>30</v>
      </c>
      <c r="BB3624">
        <v>7</v>
      </c>
      <c r="BF3624">
        <v>2021</v>
      </c>
      <c r="BG3624" t="s">
        <v>104</v>
      </c>
      <c r="BH3624" t="s">
        <v>9822</v>
      </c>
      <c r="BI3624" t="s">
        <v>9790</v>
      </c>
      <c r="BJ3624" t="s">
        <v>9797</v>
      </c>
    </row>
    <row r="3625" spans="1:62" x14ac:dyDescent="0.35">
      <c r="A3625">
        <v>55017521</v>
      </c>
      <c r="B3625" t="s">
        <v>98</v>
      </c>
      <c r="C3625" t="s">
        <v>75</v>
      </c>
      <c r="D3625" t="s">
        <v>85</v>
      </c>
      <c r="E3625" t="s">
        <v>9296</v>
      </c>
      <c r="F3625">
        <v>41456958</v>
      </c>
      <c r="I3625" s="1">
        <v>44519</v>
      </c>
      <c r="J3625">
        <v>44549.999988425923</v>
      </c>
      <c r="L3625" t="s">
        <v>65</v>
      </c>
      <c r="M3625" t="s">
        <v>66</v>
      </c>
      <c r="N3625" t="s">
        <v>67</v>
      </c>
      <c r="O3625" t="s">
        <v>68</v>
      </c>
      <c r="P3625" t="s">
        <v>67</v>
      </c>
      <c r="Q3625" t="s">
        <v>70</v>
      </c>
      <c r="T3625" t="s">
        <v>9297</v>
      </c>
      <c r="U3625">
        <v>0</v>
      </c>
      <c r="V3625">
        <v>1</v>
      </c>
      <c r="W3625">
        <v>1</v>
      </c>
      <c r="X3625">
        <v>1</v>
      </c>
      <c r="Y3625">
        <v>0</v>
      </c>
      <c r="Z3625">
        <v>0</v>
      </c>
      <c r="AA3625">
        <v>0</v>
      </c>
      <c r="AB3625">
        <v>0</v>
      </c>
      <c r="AC3625">
        <v>0</v>
      </c>
      <c r="AD3625">
        <v>1</v>
      </c>
      <c r="AE3625">
        <v>1</v>
      </c>
      <c r="AF3625">
        <v>1</v>
      </c>
      <c r="AG3625">
        <v>1</v>
      </c>
      <c r="AH3625">
        <v>1</v>
      </c>
      <c r="AI3625">
        <v>0</v>
      </c>
      <c r="AJ3625">
        <v>0</v>
      </c>
      <c r="AK3625">
        <v>0</v>
      </c>
      <c r="AL3625">
        <v>0</v>
      </c>
      <c r="AM3625">
        <v>0</v>
      </c>
      <c r="AN3625">
        <v>0</v>
      </c>
      <c r="AO3625">
        <v>0</v>
      </c>
      <c r="AP3625">
        <v>1</v>
      </c>
      <c r="AQ3625">
        <v>0</v>
      </c>
      <c r="AR3625">
        <v>0</v>
      </c>
      <c r="AS3625">
        <v>0</v>
      </c>
      <c r="AT3625">
        <v>44519</v>
      </c>
      <c r="AU3625">
        <v>44549</v>
      </c>
      <c r="AV3625">
        <v>0</v>
      </c>
      <c r="AW3625">
        <v>1</v>
      </c>
      <c r="AX3625">
        <v>0</v>
      </c>
      <c r="AY3625">
        <v>2021</v>
      </c>
      <c r="AZ3625">
        <v>11</v>
      </c>
      <c r="BA3625">
        <v>30</v>
      </c>
      <c r="BB3625">
        <v>9</v>
      </c>
      <c r="BF3625">
        <v>2021</v>
      </c>
      <c r="BG3625" t="s">
        <v>104</v>
      </c>
      <c r="BH3625" t="s">
        <v>9822</v>
      </c>
      <c r="BI3625" t="s">
        <v>9790</v>
      </c>
      <c r="BJ3625" t="s">
        <v>9797</v>
      </c>
    </row>
    <row r="3626" spans="1:62" x14ac:dyDescent="0.35">
      <c r="A3626">
        <v>55017726</v>
      </c>
      <c r="B3626" t="s">
        <v>8941</v>
      </c>
      <c r="C3626" t="s">
        <v>61</v>
      </c>
      <c r="D3626" t="s">
        <v>125</v>
      </c>
      <c r="E3626" t="s">
        <v>1418</v>
      </c>
      <c r="F3626">
        <v>27372708</v>
      </c>
      <c r="G3626" t="s">
        <v>1419</v>
      </c>
      <c r="H3626">
        <v>4.4000000000000004</v>
      </c>
      <c r="I3626" s="1">
        <v>44519</v>
      </c>
      <c r="J3626">
        <v>44549.999988425923</v>
      </c>
      <c r="L3626" t="s">
        <v>65</v>
      </c>
      <c r="M3626" t="s">
        <v>120</v>
      </c>
      <c r="N3626" t="s">
        <v>121</v>
      </c>
      <c r="O3626" t="s">
        <v>168</v>
      </c>
      <c r="P3626" t="s">
        <v>121</v>
      </c>
      <c r="Q3626" t="s">
        <v>70</v>
      </c>
      <c r="R3626" t="s">
        <v>2123</v>
      </c>
      <c r="T3626" t="s">
        <v>9298</v>
      </c>
      <c r="U3626">
        <v>0</v>
      </c>
      <c r="V3626">
        <v>1</v>
      </c>
      <c r="W3626">
        <v>1</v>
      </c>
      <c r="X3626">
        <v>1</v>
      </c>
      <c r="Y3626">
        <v>0</v>
      </c>
      <c r="Z3626">
        <v>0</v>
      </c>
      <c r="AA3626">
        <v>0</v>
      </c>
      <c r="AB3626">
        <v>0</v>
      </c>
      <c r="AC3626">
        <v>0</v>
      </c>
      <c r="AD3626">
        <v>0</v>
      </c>
      <c r="AE3626">
        <v>1</v>
      </c>
      <c r="AF3626">
        <v>0</v>
      </c>
      <c r="AG3626">
        <v>0</v>
      </c>
      <c r="AH3626">
        <v>1</v>
      </c>
      <c r="AI3626">
        <v>0</v>
      </c>
      <c r="AJ3626">
        <v>0</v>
      </c>
      <c r="AK3626">
        <v>0</v>
      </c>
      <c r="AL3626">
        <v>0</v>
      </c>
      <c r="AM3626">
        <v>0</v>
      </c>
      <c r="AN3626">
        <v>0</v>
      </c>
      <c r="AO3626">
        <v>0</v>
      </c>
      <c r="AP3626">
        <v>1</v>
      </c>
      <c r="AQ3626">
        <v>0</v>
      </c>
      <c r="AR3626">
        <v>0</v>
      </c>
      <c r="AS3626">
        <v>0</v>
      </c>
      <c r="AT3626">
        <v>44519</v>
      </c>
      <c r="AU3626">
        <v>44549</v>
      </c>
      <c r="AV3626">
        <v>0</v>
      </c>
      <c r="AW3626">
        <v>1</v>
      </c>
      <c r="AX3626">
        <v>0</v>
      </c>
      <c r="AY3626">
        <v>2021</v>
      </c>
      <c r="AZ3626">
        <v>11</v>
      </c>
      <c r="BA3626">
        <v>30</v>
      </c>
      <c r="BB3626">
        <v>6</v>
      </c>
      <c r="BF3626">
        <v>2021</v>
      </c>
      <c r="BG3626" t="s">
        <v>104</v>
      </c>
      <c r="BH3626" t="s">
        <v>59</v>
      </c>
      <c r="BI3626" t="s">
        <v>9790</v>
      </c>
      <c r="BJ3626" t="s">
        <v>9797</v>
      </c>
    </row>
    <row r="3627" spans="1:62" x14ac:dyDescent="0.35">
      <c r="A3627">
        <v>55025843</v>
      </c>
      <c r="B3627" t="s">
        <v>9299</v>
      </c>
      <c r="C3627" t="s">
        <v>75</v>
      </c>
      <c r="D3627" t="s">
        <v>236</v>
      </c>
      <c r="E3627" t="s">
        <v>3051</v>
      </c>
      <c r="F3627">
        <v>38262319</v>
      </c>
      <c r="I3627" s="1">
        <v>44520</v>
      </c>
      <c r="J3627">
        <v>44550.999988425923</v>
      </c>
      <c r="L3627" t="s">
        <v>65</v>
      </c>
      <c r="M3627" t="s">
        <v>66</v>
      </c>
      <c r="N3627" t="s">
        <v>67</v>
      </c>
      <c r="O3627" t="s">
        <v>68</v>
      </c>
      <c r="P3627" t="s">
        <v>67</v>
      </c>
      <c r="Q3627" t="s">
        <v>70</v>
      </c>
      <c r="R3627" t="s">
        <v>4193</v>
      </c>
      <c r="T3627" t="s">
        <v>9300</v>
      </c>
      <c r="U3627">
        <v>0</v>
      </c>
      <c r="V3627">
        <v>1</v>
      </c>
      <c r="W3627">
        <v>0</v>
      </c>
      <c r="X3627">
        <v>1</v>
      </c>
      <c r="Y3627">
        <v>0</v>
      </c>
      <c r="Z3627">
        <v>0</v>
      </c>
      <c r="AA3627">
        <v>0</v>
      </c>
      <c r="AB3627">
        <v>0</v>
      </c>
      <c r="AC3627">
        <v>0</v>
      </c>
      <c r="AD3627">
        <v>1</v>
      </c>
      <c r="AE3627">
        <v>1</v>
      </c>
      <c r="AF3627">
        <v>1</v>
      </c>
      <c r="AG3627">
        <v>1</v>
      </c>
      <c r="AH3627">
        <v>0</v>
      </c>
      <c r="AI3627">
        <v>0</v>
      </c>
      <c r="AJ3627">
        <v>0</v>
      </c>
      <c r="AK3627">
        <v>0</v>
      </c>
      <c r="AL3627">
        <v>0</v>
      </c>
      <c r="AM3627">
        <v>1</v>
      </c>
      <c r="AN3627">
        <v>0</v>
      </c>
      <c r="AO3627">
        <v>0</v>
      </c>
      <c r="AP3627">
        <v>1</v>
      </c>
      <c r="AQ3627">
        <v>1</v>
      </c>
      <c r="AR3627">
        <v>0</v>
      </c>
      <c r="AS3627">
        <v>0</v>
      </c>
      <c r="AT3627">
        <v>44520</v>
      </c>
      <c r="AU3627">
        <v>44543</v>
      </c>
      <c r="AV3627">
        <v>0</v>
      </c>
      <c r="AW3627">
        <v>1</v>
      </c>
      <c r="AX3627">
        <v>0</v>
      </c>
      <c r="AY3627">
        <v>2021</v>
      </c>
      <c r="AZ3627">
        <v>11</v>
      </c>
      <c r="BA3627">
        <v>30</v>
      </c>
      <c r="BB3627">
        <v>9</v>
      </c>
      <c r="BC3627">
        <v>90000</v>
      </c>
      <c r="BD3627">
        <v>119999</v>
      </c>
      <c r="BE3627" t="s">
        <v>90</v>
      </c>
      <c r="BF3627">
        <v>2021</v>
      </c>
      <c r="BG3627" t="s">
        <v>104</v>
      </c>
      <c r="BH3627" t="s">
        <v>59</v>
      </c>
      <c r="BI3627" t="s">
        <v>9790</v>
      </c>
      <c r="BJ3627" t="s">
        <v>9798</v>
      </c>
    </row>
    <row r="3628" spans="1:62" x14ac:dyDescent="0.35">
      <c r="A3628">
        <v>55033112</v>
      </c>
      <c r="B3628" t="s">
        <v>9301</v>
      </c>
      <c r="C3628" t="s">
        <v>75</v>
      </c>
      <c r="D3628" t="s">
        <v>165</v>
      </c>
      <c r="E3628" t="s">
        <v>9302</v>
      </c>
      <c r="F3628">
        <v>45675956</v>
      </c>
      <c r="G3628" t="s">
        <v>9303</v>
      </c>
      <c r="H3628">
        <v>3.4</v>
      </c>
      <c r="I3628" s="1">
        <v>44522</v>
      </c>
      <c r="J3628">
        <v>44552.999988425923</v>
      </c>
      <c r="L3628" t="s">
        <v>65</v>
      </c>
      <c r="M3628" t="s">
        <v>120</v>
      </c>
      <c r="N3628" t="s">
        <v>121</v>
      </c>
      <c r="O3628" t="s">
        <v>168</v>
      </c>
      <c r="P3628" t="s">
        <v>9304</v>
      </c>
      <c r="Q3628" t="s">
        <v>70</v>
      </c>
      <c r="T3628" t="s">
        <v>9305</v>
      </c>
      <c r="U3628">
        <v>0</v>
      </c>
      <c r="V3628">
        <v>1</v>
      </c>
      <c r="W3628">
        <v>1</v>
      </c>
      <c r="X3628">
        <v>1</v>
      </c>
      <c r="Y3628">
        <v>0</v>
      </c>
      <c r="Z3628">
        <v>0</v>
      </c>
      <c r="AA3628">
        <v>0</v>
      </c>
      <c r="AB3628">
        <v>0</v>
      </c>
      <c r="AC3628">
        <v>0</v>
      </c>
      <c r="AD3628">
        <v>1</v>
      </c>
      <c r="AE3628">
        <v>1</v>
      </c>
      <c r="AF3628">
        <v>1</v>
      </c>
      <c r="AG3628">
        <v>1</v>
      </c>
      <c r="AH3628">
        <v>1</v>
      </c>
      <c r="AI3628">
        <v>0</v>
      </c>
      <c r="AJ3628">
        <v>0</v>
      </c>
      <c r="AK3628">
        <v>0</v>
      </c>
      <c r="AL3628">
        <v>0</v>
      </c>
      <c r="AM3628">
        <v>0</v>
      </c>
      <c r="AN3628">
        <v>0</v>
      </c>
      <c r="AO3628">
        <v>0</v>
      </c>
      <c r="AP3628">
        <v>1</v>
      </c>
      <c r="AQ3628">
        <v>0</v>
      </c>
      <c r="AR3628">
        <v>0</v>
      </c>
      <c r="AS3628">
        <v>0</v>
      </c>
      <c r="AT3628">
        <v>44521</v>
      </c>
      <c r="AU3628">
        <v>44552</v>
      </c>
      <c r="AV3628">
        <v>0</v>
      </c>
      <c r="AW3628">
        <v>1</v>
      </c>
      <c r="AX3628">
        <v>0</v>
      </c>
      <c r="AY3628">
        <v>2021</v>
      </c>
      <c r="AZ3628">
        <v>11</v>
      </c>
      <c r="BA3628">
        <v>30</v>
      </c>
      <c r="BB3628">
        <v>9</v>
      </c>
      <c r="BF3628">
        <v>2021</v>
      </c>
      <c r="BG3628" t="s">
        <v>104</v>
      </c>
      <c r="BH3628" t="s">
        <v>9822</v>
      </c>
      <c r="BI3628" t="s">
        <v>9790</v>
      </c>
      <c r="BJ3628" t="s">
        <v>9794</v>
      </c>
    </row>
    <row r="3629" spans="1:62" x14ac:dyDescent="0.35">
      <c r="A3629">
        <v>55034214</v>
      </c>
      <c r="B3629" t="s">
        <v>98</v>
      </c>
      <c r="C3629" t="s">
        <v>75</v>
      </c>
      <c r="D3629" t="s">
        <v>85</v>
      </c>
      <c r="E3629" t="s">
        <v>9306</v>
      </c>
      <c r="F3629">
        <v>24833420</v>
      </c>
      <c r="G3629" t="s">
        <v>9307</v>
      </c>
      <c r="H3629">
        <v>2.4</v>
      </c>
      <c r="I3629" s="1">
        <v>44522</v>
      </c>
      <c r="J3629">
        <v>44552.999988425923</v>
      </c>
      <c r="L3629" t="s">
        <v>65</v>
      </c>
      <c r="M3629" t="s">
        <v>120</v>
      </c>
      <c r="N3629" t="s">
        <v>121</v>
      </c>
      <c r="O3629" t="s">
        <v>168</v>
      </c>
      <c r="P3629" t="s">
        <v>121</v>
      </c>
      <c r="Q3629" t="s">
        <v>70</v>
      </c>
      <c r="R3629" t="s">
        <v>9308</v>
      </c>
      <c r="T3629" t="s">
        <v>9309</v>
      </c>
      <c r="U3629">
        <v>1</v>
      </c>
      <c r="V3629">
        <v>1</v>
      </c>
      <c r="W3629">
        <v>1</v>
      </c>
      <c r="X3629">
        <v>1</v>
      </c>
      <c r="Y3629">
        <v>0</v>
      </c>
      <c r="Z3629">
        <v>0</v>
      </c>
      <c r="AA3629">
        <v>0</v>
      </c>
      <c r="AB3629">
        <v>0</v>
      </c>
      <c r="AC3629">
        <v>0</v>
      </c>
      <c r="AD3629">
        <v>0</v>
      </c>
      <c r="AE3629">
        <v>1</v>
      </c>
      <c r="AF3629">
        <v>0</v>
      </c>
      <c r="AG3629">
        <v>0</v>
      </c>
      <c r="AH3629">
        <v>1</v>
      </c>
      <c r="AI3629">
        <v>0</v>
      </c>
      <c r="AJ3629">
        <v>0</v>
      </c>
      <c r="AK3629">
        <v>0</v>
      </c>
      <c r="AL3629">
        <v>0</v>
      </c>
      <c r="AM3629">
        <v>0</v>
      </c>
      <c r="AN3629">
        <v>0</v>
      </c>
      <c r="AO3629">
        <v>0</v>
      </c>
      <c r="AP3629">
        <v>0</v>
      </c>
      <c r="AQ3629">
        <v>0</v>
      </c>
      <c r="AR3629">
        <v>0</v>
      </c>
      <c r="AS3629">
        <v>0</v>
      </c>
      <c r="AT3629">
        <v>44522</v>
      </c>
      <c r="AU3629">
        <v>44535</v>
      </c>
      <c r="AV3629">
        <v>0</v>
      </c>
      <c r="AW3629">
        <v>1</v>
      </c>
      <c r="AX3629">
        <v>0</v>
      </c>
      <c r="AY3629">
        <v>2021</v>
      </c>
      <c r="AZ3629">
        <v>11</v>
      </c>
      <c r="BA3629">
        <v>30</v>
      </c>
      <c r="BB3629">
        <v>6</v>
      </c>
      <c r="BC3629">
        <v>104567</v>
      </c>
      <c r="BD3629">
        <v>104567</v>
      </c>
      <c r="BE3629" t="s">
        <v>90</v>
      </c>
      <c r="BF3629">
        <v>2021</v>
      </c>
      <c r="BG3629" t="s">
        <v>104</v>
      </c>
      <c r="BH3629" t="s">
        <v>59</v>
      </c>
      <c r="BI3629" t="s">
        <v>9790</v>
      </c>
      <c r="BJ3629" t="s">
        <v>9794</v>
      </c>
    </row>
    <row r="3630" spans="1:62" x14ac:dyDescent="0.35">
      <c r="A3630">
        <v>55034216</v>
      </c>
      <c r="B3630" t="s">
        <v>98</v>
      </c>
      <c r="C3630" t="s">
        <v>142</v>
      </c>
      <c r="D3630" t="s">
        <v>477</v>
      </c>
      <c r="E3630" t="s">
        <v>9306</v>
      </c>
      <c r="F3630">
        <v>24833420</v>
      </c>
      <c r="G3630" t="s">
        <v>9307</v>
      </c>
      <c r="H3630">
        <v>2.4</v>
      </c>
      <c r="I3630" s="1">
        <v>44522</v>
      </c>
      <c r="J3630">
        <v>44552.999988425923</v>
      </c>
      <c r="L3630" t="s">
        <v>65</v>
      </c>
      <c r="M3630" t="s">
        <v>120</v>
      </c>
      <c r="N3630" t="s">
        <v>121</v>
      </c>
      <c r="O3630" t="s">
        <v>168</v>
      </c>
      <c r="P3630" t="s">
        <v>121</v>
      </c>
      <c r="Q3630" t="s">
        <v>70</v>
      </c>
      <c r="R3630" t="s">
        <v>9308</v>
      </c>
      <c r="T3630" t="s">
        <v>9310</v>
      </c>
      <c r="U3630">
        <v>1</v>
      </c>
      <c r="V3630">
        <v>1</v>
      </c>
      <c r="W3630">
        <v>1</v>
      </c>
      <c r="X3630">
        <v>1</v>
      </c>
      <c r="Y3630">
        <v>0</v>
      </c>
      <c r="Z3630">
        <v>0</v>
      </c>
      <c r="AA3630">
        <v>0</v>
      </c>
      <c r="AB3630">
        <v>0</v>
      </c>
      <c r="AC3630">
        <v>0</v>
      </c>
      <c r="AD3630">
        <v>0</v>
      </c>
      <c r="AE3630">
        <v>1</v>
      </c>
      <c r="AF3630">
        <v>0</v>
      </c>
      <c r="AG3630">
        <v>0</v>
      </c>
      <c r="AH3630">
        <v>1</v>
      </c>
      <c r="AI3630">
        <v>0</v>
      </c>
      <c r="AJ3630">
        <v>0</v>
      </c>
      <c r="AK3630">
        <v>0</v>
      </c>
      <c r="AL3630">
        <v>0</v>
      </c>
      <c r="AM3630">
        <v>0</v>
      </c>
      <c r="AN3630">
        <v>0</v>
      </c>
      <c r="AO3630">
        <v>0</v>
      </c>
      <c r="AP3630">
        <v>0</v>
      </c>
      <c r="AQ3630">
        <v>0</v>
      </c>
      <c r="AR3630">
        <v>0</v>
      </c>
      <c r="AS3630">
        <v>0</v>
      </c>
      <c r="AT3630">
        <v>44522</v>
      </c>
      <c r="AU3630">
        <v>44535</v>
      </c>
      <c r="AV3630">
        <v>0</v>
      </c>
      <c r="AW3630">
        <v>1</v>
      </c>
      <c r="AX3630">
        <v>1</v>
      </c>
      <c r="AY3630">
        <v>2021</v>
      </c>
      <c r="AZ3630">
        <v>11</v>
      </c>
      <c r="BA3630">
        <v>30</v>
      </c>
      <c r="BB3630">
        <v>6</v>
      </c>
      <c r="BC3630">
        <v>104567</v>
      </c>
      <c r="BD3630">
        <v>104567</v>
      </c>
      <c r="BE3630" t="s">
        <v>90</v>
      </c>
      <c r="BF3630">
        <v>2021</v>
      </c>
      <c r="BG3630" t="s">
        <v>104</v>
      </c>
      <c r="BH3630" t="s">
        <v>59</v>
      </c>
      <c r="BI3630" t="s">
        <v>9790</v>
      </c>
      <c r="BJ3630" t="s">
        <v>9794</v>
      </c>
    </row>
    <row r="3631" spans="1:62" x14ac:dyDescent="0.35">
      <c r="A3631">
        <v>55034901</v>
      </c>
      <c r="B3631" t="s">
        <v>9311</v>
      </c>
      <c r="C3631" t="s">
        <v>92</v>
      </c>
      <c r="D3631" t="s">
        <v>107</v>
      </c>
      <c r="E3631" t="s">
        <v>899</v>
      </c>
      <c r="F3631">
        <v>25632203</v>
      </c>
      <c r="G3631" t="s">
        <v>899</v>
      </c>
      <c r="H3631">
        <v>3.2</v>
      </c>
      <c r="I3631" s="1">
        <v>44522</v>
      </c>
      <c r="J3631">
        <v>44552.999988425923</v>
      </c>
      <c r="L3631" t="s">
        <v>65</v>
      </c>
      <c r="M3631" t="s">
        <v>120</v>
      </c>
      <c r="N3631" t="s">
        <v>121</v>
      </c>
      <c r="Q3631" t="s">
        <v>70</v>
      </c>
      <c r="T3631" t="s">
        <v>9312</v>
      </c>
      <c r="U3631">
        <v>0</v>
      </c>
      <c r="V3631">
        <v>1</v>
      </c>
      <c r="W3631">
        <v>0</v>
      </c>
      <c r="X3631">
        <v>1</v>
      </c>
      <c r="Y3631">
        <v>0</v>
      </c>
      <c r="Z3631">
        <v>0</v>
      </c>
      <c r="AA3631">
        <v>0</v>
      </c>
      <c r="AB3631">
        <v>0</v>
      </c>
      <c r="AC3631">
        <v>0</v>
      </c>
      <c r="AD3631">
        <v>0</v>
      </c>
      <c r="AE3631">
        <v>1</v>
      </c>
      <c r="AF3631">
        <v>0</v>
      </c>
      <c r="AG3631">
        <v>0</v>
      </c>
      <c r="AH3631">
        <v>1</v>
      </c>
      <c r="AI3631">
        <v>0</v>
      </c>
      <c r="AJ3631">
        <v>0</v>
      </c>
      <c r="AK3631">
        <v>0</v>
      </c>
      <c r="AL3631">
        <v>0</v>
      </c>
      <c r="AM3631">
        <v>0</v>
      </c>
      <c r="AN3631">
        <v>0</v>
      </c>
      <c r="AO3631">
        <v>0</v>
      </c>
      <c r="AP3631">
        <v>0</v>
      </c>
      <c r="AQ3631">
        <v>0</v>
      </c>
      <c r="AR3631">
        <v>0</v>
      </c>
      <c r="AS3631">
        <v>0</v>
      </c>
      <c r="AT3631">
        <v>44522</v>
      </c>
      <c r="AU3631">
        <v>44552</v>
      </c>
      <c r="AV3631">
        <v>0</v>
      </c>
      <c r="AW3631">
        <v>1</v>
      </c>
      <c r="AX3631">
        <v>0</v>
      </c>
      <c r="AY3631">
        <v>2021</v>
      </c>
      <c r="AZ3631">
        <v>11</v>
      </c>
      <c r="BA3631">
        <v>30</v>
      </c>
      <c r="BB3631">
        <v>4</v>
      </c>
      <c r="BF3631">
        <v>2021</v>
      </c>
      <c r="BG3631" t="s">
        <v>104</v>
      </c>
      <c r="BH3631" t="s">
        <v>9822</v>
      </c>
      <c r="BI3631" t="s">
        <v>9790</v>
      </c>
      <c r="BJ3631" t="s">
        <v>9794</v>
      </c>
    </row>
    <row r="3632" spans="1:62" x14ac:dyDescent="0.35">
      <c r="A3632">
        <v>55037868</v>
      </c>
      <c r="B3632" t="s">
        <v>98</v>
      </c>
      <c r="C3632" t="s">
        <v>61</v>
      </c>
      <c r="D3632" t="s">
        <v>125</v>
      </c>
      <c r="E3632" t="s">
        <v>9313</v>
      </c>
      <c r="F3632">
        <v>43703017</v>
      </c>
      <c r="I3632" s="1">
        <v>44522</v>
      </c>
      <c r="J3632">
        <v>44552.999988425923</v>
      </c>
      <c r="L3632" t="s">
        <v>65</v>
      </c>
      <c r="M3632" t="s">
        <v>66</v>
      </c>
      <c r="N3632" t="s">
        <v>67</v>
      </c>
      <c r="O3632" t="s">
        <v>68</v>
      </c>
      <c r="P3632" t="s">
        <v>67</v>
      </c>
      <c r="Q3632" t="s">
        <v>70</v>
      </c>
      <c r="T3632" t="s">
        <v>9314</v>
      </c>
      <c r="U3632">
        <v>1</v>
      </c>
      <c r="V3632">
        <v>1</v>
      </c>
      <c r="W3632">
        <v>1</v>
      </c>
      <c r="X3632">
        <v>1</v>
      </c>
      <c r="Y3632">
        <v>0</v>
      </c>
      <c r="Z3632">
        <v>0</v>
      </c>
      <c r="AA3632">
        <v>0</v>
      </c>
      <c r="AB3632">
        <v>0</v>
      </c>
      <c r="AC3632">
        <v>0</v>
      </c>
      <c r="AD3632">
        <v>0</v>
      </c>
      <c r="AE3632">
        <v>1</v>
      </c>
      <c r="AF3632">
        <v>0</v>
      </c>
      <c r="AG3632">
        <v>0</v>
      </c>
      <c r="AH3632">
        <v>1</v>
      </c>
      <c r="AI3632">
        <v>0</v>
      </c>
      <c r="AJ3632">
        <v>0</v>
      </c>
      <c r="AK3632">
        <v>0</v>
      </c>
      <c r="AL3632">
        <v>0</v>
      </c>
      <c r="AM3632">
        <v>0</v>
      </c>
      <c r="AN3632">
        <v>0</v>
      </c>
      <c r="AO3632">
        <v>0</v>
      </c>
      <c r="AP3632">
        <v>0</v>
      </c>
      <c r="AQ3632">
        <v>0</v>
      </c>
      <c r="AR3632">
        <v>0</v>
      </c>
      <c r="AS3632">
        <v>0</v>
      </c>
      <c r="AT3632">
        <v>44522</v>
      </c>
      <c r="AU3632">
        <v>44552</v>
      </c>
      <c r="AV3632">
        <v>0</v>
      </c>
      <c r="AW3632">
        <v>1</v>
      </c>
      <c r="AX3632">
        <v>0</v>
      </c>
      <c r="AY3632">
        <v>2021</v>
      </c>
      <c r="AZ3632">
        <v>11</v>
      </c>
      <c r="BA3632">
        <v>30</v>
      </c>
      <c r="BB3632">
        <v>6</v>
      </c>
      <c r="BF3632">
        <v>2021</v>
      </c>
      <c r="BG3632" t="s">
        <v>104</v>
      </c>
      <c r="BH3632" t="s">
        <v>9822</v>
      </c>
      <c r="BI3632" t="s">
        <v>9790</v>
      </c>
      <c r="BJ3632" t="s">
        <v>9794</v>
      </c>
    </row>
    <row r="3633" spans="1:62" x14ac:dyDescent="0.35">
      <c r="A3633">
        <v>55043782</v>
      </c>
      <c r="B3633" t="s">
        <v>9315</v>
      </c>
      <c r="C3633" t="s">
        <v>75</v>
      </c>
      <c r="D3633" t="s">
        <v>117</v>
      </c>
      <c r="E3633" t="s">
        <v>9260</v>
      </c>
      <c r="F3633">
        <v>38879139</v>
      </c>
      <c r="I3633" s="1">
        <v>44522</v>
      </c>
      <c r="J3633">
        <v>44552.999988425923</v>
      </c>
      <c r="L3633" t="s">
        <v>65</v>
      </c>
      <c r="M3633" t="s">
        <v>120</v>
      </c>
      <c r="N3633" t="s">
        <v>121</v>
      </c>
      <c r="O3633" t="s">
        <v>168</v>
      </c>
      <c r="P3633" t="s">
        <v>121</v>
      </c>
      <c r="Q3633" t="s">
        <v>70</v>
      </c>
      <c r="T3633" t="s">
        <v>9316</v>
      </c>
      <c r="U3633">
        <v>0</v>
      </c>
      <c r="V3633">
        <v>1</v>
      </c>
      <c r="W3633">
        <v>0</v>
      </c>
      <c r="X3633">
        <v>1</v>
      </c>
      <c r="Y3633">
        <v>0</v>
      </c>
      <c r="Z3633">
        <v>0</v>
      </c>
      <c r="AA3633">
        <v>0</v>
      </c>
      <c r="AB3633">
        <v>0</v>
      </c>
      <c r="AC3633">
        <v>0</v>
      </c>
      <c r="AD3633">
        <v>0</v>
      </c>
      <c r="AE3633">
        <v>1</v>
      </c>
      <c r="AF3633">
        <v>0</v>
      </c>
      <c r="AG3633">
        <v>0</v>
      </c>
      <c r="AH3633">
        <v>1</v>
      </c>
      <c r="AI3633">
        <v>0</v>
      </c>
      <c r="AJ3633">
        <v>0</v>
      </c>
      <c r="AK3633">
        <v>0</v>
      </c>
      <c r="AL3633">
        <v>0</v>
      </c>
      <c r="AM3633">
        <v>0</v>
      </c>
      <c r="AN3633">
        <v>0</v>
      </c>
      <c r="AO3633">
        <v>0</v>
      </c>
      <c r="AP3633">
        <v>0</v>
      </c>
      <c r="AQ3633">
        <v>0</v>
      </c>
      <c r="AR3633">
        <v>0</v>
      </c>
      <c r="AS3633">
        <v>0</v>
      </c>
      <c r="AT3633">
        <v>44522</v>
      </c>
      <c r="AU3633">
        <v>44533</v>
      </c>
      <c r="AV3633">
        <v>0</v>
      </c>
      <c r="AW3633">
        <v>1</v>
      </c>
      <c r="AX3633">
        <v>0</v>
      </c>
      <c r="AY3633">
        <v>2021</v>
      </c>
      <c r="AZ3633">
        <v>11</v>
      </c>
      <c r="BA3633">
        <v>30</v>
      </c>
      <c r="BB3633">
        <v>4</v>
      </c>
      <c r="BF3633">
        <v>2021</v>
      </c>
      <c r="BG3633" t="s">
        <v>104</v>
      </c>
      <c r="BH3633" t="s">
        <v>9822</v>
      </c>
      <c r="BI3633" t="s">
        <v>9790</v>
      </c>
      <c r="BJ3633" t="s">
        <v>9794</v>
      </c>
    </row>
    <row r="3634" spans="1:62" x14ac:dyDescent="0.35">
      <c r="A3634">
        <v>55045481</v>
      </c>
      <c r="B3634" t="s">
        <v>98</v>
      </c>
      <c r="C3634" t="s">
        <v>75</v>
      </c>
      <c r="D3634" t="s">
        <v>236</v>
      </c>
      <c r="E3634" t="s">
        <v>661</v>
      </c>
      <c r="F3634">
        <v>2684</v>
      </c>
      <c r="I3634" s="1">
        <v>44522</v>
      </c>
      <c r="J3634">
        <v>44552.698576388888</v>
      </c>
      <c r="L3634" t="s">
        <v>65</v>
      </c>
      <c r="M3634" t="s">
        <v>152</v>
      </c>
      <c r="N3634" t="s">
        <v>153</v>
      </c>
      <c r="O3634" t="s">
        <v>154</v>
      </c>
      <c r="P3634" t="s">
        <v>153</v>
      </c>
      <c r="Q3634" t="s">
        <v>70</v>
      </c>
      <c r="R3634" t="s">
        <v>3006</v>
      </c>
      <c r="T3634" t="s">
        <v>9317</v>
      </c>
      <c r="U3634">
        <v>1</v>
      </c>
      <c r="V3634">
        <v>1</v>
      </c>
      <c r="W3634">
        <v>1</v>
      </c>
      <c r="X3634">
        <v>1</v>
      </c>
      <c r="Y3634">
        <v>0</v>
      </c>
      <c r="Z3634">
        <v>0</v>
      </c>
      <c r="AA3634">
        <v>0</v>
      </c>
      <c r="AB3634">
        <v>0</v>
      </c>
      <c r="AC3634">
        <v>0</v>
      </c>
      <c r="AD3634">
        <v>0</v>
      </c>
      <c r="AE3634">
        <v>1</v>
      </c>
      <c r="AF3634">
        <v>0</v>
      </c>
      <c r="AG3634">
        <v>0</v>
      </c>
      <c r="AH3634">
        <v>1</v>
      </c>
      <c r="AI3634">
        <v>0</v>
      </c>
      <c r="AJ3634">
        <v>0</v>
      </c>
      <c r="AK3634">
        <v>0</v>
      </c>
      <c r="AL3634">
        <v>0</v>
      </c>
      <c r="AM3634">
        <v>0</v>
      </c>
      <c r="AN3634">
        <v>0</v>
      </c>
      <c r="AO3634">
        <v>0</v>
      </c>
      <c r="AP3634">
        <v>0</v>
      </c>
      <c r="AQ3634">
        <v>0</v>
      </c>
      <c r="AR3634">
        <v>0</v>
      </c>
      <c r="AS3634">
        <v>0</v>
      </c>
      <c r="AT3634">
        <v>44522</v>
      </c>
      <c r="AU3634">
        <v>44552</v>
      </c>
      <c r="AV3634">
        <v>0</v>
      </c>
      <c r="AW3634">
        <v>1</v>
      </c>
      <c r="AX3634">
        <v>0</v>
      </c>
      <c r="AY3634">
        <v>2021</v>
      </c>
      <c r="AZ3634">
        <v>11</v>
      </c>
      <c r="BA3634">
        <v>29</v>
      </c>
      <c r="BB3634">
        <v>6</v>
      </c>
      <c r="BF3634">
        <v>2021</v>
      </c>
      <c r="BG3634" t="s">
        <v>104</v>
      </c>
      <c r="BH3634" t="s">
        <v>59</v>
      </c>
      <c r="BI3634" t="s">
        <v>9790</v>
      </c>
      <c r="BJ3634" t="s">
        <v>9794</v>
      </c>
    </row>
    <row r="3635" spans="1:62" x14ac:dyDescent="0.35">
      <c r="A3635">
        <v>55046826</v>
      </c>
      <c r="B3635" t="s">
        <v>9318</v>
      </c>
      <c r="C3635" t="s">
        <v>75</v>
      </c>
      <c r="D3635" t="s">
        <v>165</v>
      </c>
      <c r="E3635" t="s">
        <v>4929</v>
      </c>
      <c r="F3635">
        <v>26331750</v>
      </c>
      <c r="G3635" t="s">
        <v>4929</v>
      </c>
      <c r="H3635">
        <v>3.9</v>
      </c>
      <c r="I3635" s="1">
        <v>44522</v>
      </c>
      <c r="J3635">
        <v>44552.723611111112</v>
      </c>
      <c r="L3635" t="s">
        <v>65</v>
      </c>
      <c r="M3635" t="s">
        <v>197</v>
      </c>
      <c r="N3635" t="s">
        <v>198</v>
      </c>
      <c r="O3635" t="s">
        <v>168</v>
      </c>
      <c r="P3635" t="s">
        <v>8776</v>
      </c>
      <c r="Q3635" t="s">
        <v>70</v>
      </c>
      <c r="R3635" t="s">
        <v>9319</v>
      </c>
      <c r="T3635" t="s">
        <v>9320</v>
      </c>
      <c r="U3635">
        <v>1</v>
      </c>
      <c r="V3635">
        <v>1</v>
      </c>
      <c r="W3635">
        <v>1</v>
      </c>
      <c r="X3635">
        <v>1</v>
      </c>
      <c r="Y3635">
        <v>0</v>
      </c>
      <c r="Z3635">
        <v>0</v>
      </c>
      <c r="AA3635">
        <v>0</v>
      </c>
      <c r="AB3635">
        <v>0</v>
      </c>
      <c r="AC3635">
        <v>0</v>
      </c>
      <c r="AD3635">
        <v>1</v>
      </c>
      <c r="AE3635">
        <v>1</v>
      </c>
      <c r="AF3635">
        <v>1</v>
      </c>
      <c r="AG3635">
        <v>1</v>
      </c>
      <c r="AH3635">
        <v>1</v>
      </c>
      <c r="AI3635">
        <v>0</v>
      </c>
      <c r="AJ3635">
        <v>0</v>
      </c>
      <c r="AK3635">
        <v>0</v>
      </c>
      <c r="AL3635">
        <v>0</v>
      </c>
      <c r="AM3635">
        <v>0</v>
      </c>
      <c r="AN3635">
        <v>0</v>
      </c>
      <c r="AO3635">
        <v>0</v>
      </c>
      <c r="AP3635">
        <v>0</v>
      </c>
      <c r="AQ3635">
        <v>0</v>
      </c>
      <c r="AR3635">
        <v>0</v>
      </c>
      <c r="AS3635">
        <v>0</v>
      </c>
      <c r="AT3635">
        <v>44522</v>
      </c>
      <c r="AU3635">
        <v>44552</v>
      </c>
      <c r="AV3635">
        <v>0</v>
      </c>
      <c r="AW3635">
        <v>1</v>
      </c>
      <c r="AX3635">
        <v>0</v>
      </c>
      <c r="AY3635">
        <v>2021</v>
      </c>
      <c r="AZ3635">
        <v>11</v>
      </c>
      <c r="BA3635">
        <v>29</v>
      </c>
      <c r="BB3635">
        <v>9</v>
      </c>
      <c r="BF3635">
        <v>2021</v>
      </c>
      <c r="BG3635" t="s">
        <v>104</v>
      </c>
      <c r="BH3635" t="s">
        <v>59</v>
      </c>
      <c r="BI3635" t="s">
        <v>9790</v>
      </c>
      <c r="BJ3635" t="s">
        <v>9794</v>
      </c>
    </row>
    <row r="3636" spans="1:62" x14ac:dyDescent="0.35">
      <c r="A3636">
        <v>55046827</v>
      </c>
      <c r="B3636" t="s">
        <v>9318</v>
      </c>
      <c r="C3636" t="s">
        <v>135</v>
      </c>
      <c r="D3636" t="s">
        <v>76</v>
      </c>
      <c r="E3636" t="s">
        <v>4929</v>
      </c>
      <c r="F3636">
        <v>26331750</v>
      </c>
      <c r="G3636" t="s">
        <v>4929</v>
      </c>
      <c r="H3636">
        <v>3.9</v>
      </c>
      <c r="I3636" s="1">
        <v>44522</v>
      </c>
      <c r="J3636">
        <v>44552.723611111112</v>
      </c>
      <c r="L3636" t="s">
        <v>65</v>
      </c>
      <c r="M3636" t="s">
        <v>197</v>
      </c>
      <c r="N3636" t="s">
        <v>198</v>
      </c>
      <c r="O3636" t="s">
        <v>168</v>
      </c>
      <c r="P3636" t="s">
        <v>8776</v>
      </c>
      <c r="Q3636" t="s">
        <v>70</v>
      </c>
      <c r="R3636" t="s">
        <v>9319</v>
      </c>
      <c r="T3636" t="s">
        <v>9321</v>
      </c>
      <c r="U3636">
        <v>1</v>
      </c>
      <c r="V3636">
        <v>1</v>
      </c>
      <c r="W3636">
        <v>1</v>
      </c>
      <c r="X3636">
        <v>1</v>
      </c>
      <c r="Y3636">
        <v>0</v>
      </c>
      <c r="Z3636">
        <v>0</v>
      </c>
      <c r="AA3636">
        <v>0</v>
      </c>
      <c r="AB3636">
        <v>0</v>
      </c>
      <c r="AC3636">
        <v>0</v>
      </c>
      <c r="AD3636">
        <v>1</v>
      </c>
      <c r="AE3636">
        <v>1</v>
      </c>
      <c r="AF3636">
        <v>1</v>
      </c>
      <c r="AG3636">
        <v>0</v>
      </c>
      <c r="AH3636">
        <v>1</v>
      </c>
      <c r="AI3636">
        <v>0</v>
      </c>
      <c r="AJ3636">
        <v>0</v>
      </c>
      <c r="AK3636">
        <v>0</v>
      </c>
      <c r="AL3636">
        <v>0</v>
      </c>
      <c r="AM3636">
        <v>0</v>
      </c>
      <c r="AN3636">
        <v>0</v>
      </c>
      <c r="AO3636">
        <v>0</v>
      </c>
      <c r="AP3636">
        <v>0</v>
      </c>
      <c r="AQ3636">
        <v>1</v>
      </c>
      <c r="AR3636">
        <v>0</v>
      </c>
      <c r="AS3636">
        <v>0</v>
      </c>
      <c r="AT3636">
        <v>44522</v>
      </c>
      <c r="AU3636">
        <v>44552</v>
      </c>
      <c r="AV3636">
        <v>0</v>
      </c>
      <c r="AW3636">
        <v>1</v>
      </c>
      <c r="AX3636">
        <v>1</v>
      </c>
      <c r="AY3636">
        <v>2021</v>
      </c>
      <c r="AZ3636">
        <v>11</v>
      </c>
      <c r="BA3636">
        <v>29</v>
      </c>
      <c r="BB3636">
        <v>9</v>
      </c>
      <c r="BF3636">
        <v>2021</v>
      </c>
      <c r="BG3636" t="s">
        <v>104</v>
      </c>
      <c r="BH3636" t="s">
        <v>59</v>
      </c>
      <c r="BI3636" t="s">
        <v>9790</v>
      </c>
      <c r="BJ3636" t="s">
        <v>9794</v>
      </c>
    </row>
    <row r="3637" spans="1:62" x14ac:dyDescent="0.35">
      <c r="A3637">
        <v>55054534</v>
      </c>
      <c r="B3637" t="s">
        <v>98</v>
      </c>
      <c r="C3637" t="s">
        <v>75</v>
      </c>
      <c r="D3637" t="s">
        <v>76</v>
      </c>
      <c r="E3637" t="s">
        <v>5626</v>
      </c>
      <c r="F3637">
        <v>13581320</v>
      </c>
      <c r="G3637" t="s">
        <v>5627</v>
      </c>
      <c r="H3637">
        <v>3.6</v>
      </c>
      <c r="I3637" s="1">
        <v>44523</v>
      </c>
      <c r="J3637">
        <v>44553.999988425923</v>
      </c>
      <c r="L3637" t="s">
        <v>65</v>
      </c>
      <c r="M3637" t="s">
        <v>66</v>
      </c>
      <c r="N3637" t="s">
        <v>67</v>
      </c>
      <c r="O3637" t="s">
        <v>273</v>
      </c>
      <c r="P3637" t="s">
        <v>8663</v>
      </c>
      <c r="Q3637" t="s">
        <v>70</v>
      </c>
      <c r="R3637" t="s">
        <v>9322</v>
      </c>
      <c r="T3637" t="s">
        <v>9323</v>
      </c>
      <c r="U3637">
        <v>1</v>
      </c>
      <c r="V3637">
        <v>1</v>
      </c>
      <c r="W3637">
        <v>1</v>
      </c>
      <c r="X3637">
        <v>1</v>
      </c>
      <c r="Y3637">
        <v>0</v>
      </c>
      <c r="Z3637">
        <v>0</v>
      </c>
      <c r="AA3637">
        <v>0</v>
      </c>
      <c r="AB3637">
        <v>0</v>
      </c>
      <c r="AC3637">
        <v>0</v>
      </c>
      <c r="AD3637">
        <v>0</v>
      </c>
      <c r="AE3637">
        <v>1</v>
      </c>
      <c r="AF3637">
        <v>0</v>
      </c>
      <c r="AG3637">
        <v>0</v>
      </c>
      <c r="AH3637">
        <v>1</v>
      </c>
      <c r="AI3637">
        <v>0</v>
      </c>
      <c r="AJ3637">
        <v>0</v>
      </c>
      <c r="AK3637">
        <v>0</v>
      </c>
      <c r="AL3637">
        <v>0</v>
      </c>
      <c r="AM3637">
        <v>0</v>
      </c>
      <c r="AN3637">
        <v>0</v>
      </c>
      <c r="AO3637">
        <v>0</v>
      </c>
      <c r="AP3637">
        <v>0</v>
      </c>
      <c r="AQ3637">
        <v>0</v>
      </c>
      <c r="AR3637">
        <v>0</v>
      </c>
      <c r="AS3637">
        <v>0</v>
      </c>
      <c r="AT3637">
        <v>44522</v>
      </c>
      <c r="AU3637">
        <v>44553</v>
      </c>
      <c r="AV3637">
        <v>0</v>
      </c>
      <c r="AW3637">
        <v>1</v>
      </c>
      <c r="AX3637">
        <v>0</v>
      </c>
      <c r="AY3637">
        <v>2021</v>
      </c>
      <c r="AZ3637">
        <v>11</v>
      </c>
      <c r="BA3637">
        <v>30</v>
      </c>
      <c r="BB3637">
        <v>6</v>
      </c>
      <c r="BF3637">
        <v>2021</v>
      </c>
      <c r="BG3637" t="s">
        <v>104</v>
      </c>
      <c r="BH3637" t="s">
        <v>59</v>
      </c>
      <c r="BI3637" t="s">
        <v>9790</v>
      </c>
      <c r="BJ3637" t="s">
        <v>9795</v>
      </c>
    </row>
    <row r="3638" spans="1:62" x14ac:dyDescent="0.35">
      <c r="A3638">
        <v>55054762</v>
      </c>
      <c r="B3638" t="s">
        <v>9324</v>
      </c>
      <c r="C3638" t="s">
        <v>75</v>
      </c>
      <c r="D3638" t="s">
        <v>159</v>
      </c>
      <c r="E3638" t="s">
        <v>8475</v>
      </c>
      <c r="F3638">
        <v>20905035</v>
      </c>
      <c r="G3638" t="s">
        <v>8475</v>
      </c>
      <c r="H3638">
        <v>3.2</v>
      </c>
      <c r="I3638" s="1">
        <v>44523</v>
      </c>
      <c r="J3638">
        <v>44553.999988425923</v>
      </c>
      <c r="L3638" t="s">
        <v>65</v>
      </c>
      <c r="M3638" t="s">
        <v>66</v>
      </c>
      <c r="N3638" t="s">
        <v>67</v>
      </c>
      <c r="O3638" t="s">
        <v>438</v>
      </c>
      <c r="P3638" t="s">
        <v>9325</v>
      </c>
      <c r="Q3638" t="s">
        <v>70</v>
      </c>
      <c r="T3638" t="s">
        <v>9326</v>
      </c>
      <c r="U3638">
        <v>0</v>
      </c>
      <c r="V3638">
        <v>1</v>
      </c>
      <c r="W3638">
        <v>0</v>
      </c>
      <c r="X3638">
        <v>1</v>
      </c>
      <c r="Y3638">
        <v>0</v>
      </c>
      <c r="Z3638">
        <v>0</v>
      </c>
      <c r="AA3638">
        <v>0</v>
      </c>
      <c r="AB3638">
        <v>0</v>
      </c>
      <c r="AC3638">
        <v>0</v>
      </c>
      <c r="AD3638">
        <v>0</v>
      </c>
      <c r="AE3638">
        <v>1</v>
      </c>
      <c r="AF3638">
        <v>0</v>
      </c>
      <c r="AG3638">
        <v>0</v>
      </c>
      <c r="AH3638">
        <v>1</v>
      </c>
      <c r="AI3638">
        <v>0</v>
      </c>
      <c r="AJ3638">
        <v>0</v>
      </c>
      <c r="AK3638">
        <v>0</v>
      </c>
      <c r="AL3638">
        <v>0</v>
      </c>
      <c r="AM3638">
        <v>0</v>
      </c>
      <c r="AN3638">
        <v>0</v>
      </c>
      <c r="AO3638">
        <v>0</v>
      </c>
      <c r="AP3638">
        <v>0</v>
      </c>
      <c r="AQ3638">
        <v>0</v>
      </c>
      <c r="AR3638">
        <v>0</v>
      </c>
      <c r="AS3638">
        <v>0</v>
      </c>
      <c r="AT3638">
        <v>44522</v>
      </c>
      <c r="AU3638">
        <v>44553</v>
      </c>
      <c r="AV3638">
        <v>0</v>
      </c>
      <c r="AW3638">
        <v>1</v>
      </c>
      <c r="AX3638">
        <v>0</v>
      </c>
      <c r="AY3638">
        <v>2021</v>
      </c>
      <c r="AZ3638">
        <v>11</v>
      </c>
      <c r="BA3638">
        <v>30</v>
      </c>
      <c r="BB3638">
        <v>4</v>
      </c>
      <c r="BF3638">
        <v>2021</v>
      </c>
      <c r="BG3638" t="s">
        <v>104</v>
      </c>
      <c r="BH3638" t="s">
        <v>9822</v>
      </c>
      <c r="BI3638" t="s">
        <v>9790</v>
      </c>
      <c r="BJ3638" t="s">
        <v>9795</v>
      </c>
    </row>
    <row r="3639" spans="1:62" x14ac:dyDescent="0.35">
      <c r="A3639">
        <v>55055865</v>
      </c>
      <c r="B3639" t="s">
        <v>9327</v>
      </c>
      <c r="C3639" t="s">
        <v>61</v>
      </c>
      <c r="D3639" t="s">
        <v>125</v>
      </c>
      <c r="E3639" t="s">
        <v>346</v>
      </c>
      <c r="F3639">
        <v>37079664</v>
      </c>
      <c r="I3639" s="1">
        <v>44523</v>
      </c>
      <c r="J3639">
        <v>44553.999988425923</v>
      </c>
      <c r="L3639" t="s">
        <v>65</v>
      </c>
      <c r="M3639" t="s">
        <v>66</v>
      </c>
      <c r="N3639" t="s">
        <v>67</v>
      </c>
      <c r="O3639" t="s">
        <v>68</v>
      </c>
      <c r="P3639" t="s">
        <v>67</v>
      </c>
      <c r="Q3639" t="s">
        <v>70</v>
      </c>
      <c r="R3639" t="s">
        <v>9328</v>
      </c>
      <c r="T3639" t="s">
        <v>9329</v>
      </c>
      <c r="U3639">
        <v>1</v>
      </c>
      <c r="V3639">
        <v>1</v>
      </c>
      <c r="W3639">
        <v>1</v>
      </c>
      <c r="X3639">
        <v>1</v>
      </c>
      <c r="Y3639">
        <v>0</v>
      </c>
      <c r="Z3639">
        <v>0</v>
      </c>
      <c r="AA3639">
        <v>0</v>
      </c>
      <c r="AB3639">
        <v>0</v>
      </c>
      <c r="AC3639">
        <v>0</v>
      </c>
      <c r="AD3639">
        <v>0</v>
      </c>
      <c r="AE3639">
        <v>1</v>
      </c>
      <c r="AF3639">
        <v>0</v>
      </c>
      <c r="AG3639">
        <v>0</v>
      </c>
      <c r="AH3639">
        <v>1</v>
      </c>
      <c r="AI3639">
        <v>0</v>
      </c>
      <c r="AJ3639">
        <v>0</v>
      </c>
      <c r="AK3639">
        <v>0</v>
      </c>
      <c r="AL3639">
        <v>0</v>
      </c>
      <c r="AM3639">
        <v>0</v>
      </c>
      <c r="AN3639">
        <v>0</v>
      </c>
      <c r="AO3639">
        <v>0</v>
      </c>
      <c r="AP3639">
        <v>1</v>
      </c>
      <c r="AQ3639">
        <v>0</v>
      </c>
      <c r="AR3639">
        <v>0</v>
      </c>
      <c r="AS3639">
        <v>0</v>
      </c>
      <c r="AT3639">
        <v>44522</v>
      </c>
      <c r="AU3639">
        <v>44550</v>
      </c>
      <c r="AV3639">
        <v>1</v>
      </c>
      <c r="AW3639">
        <v>1</v>
      </c>
      <c r="AX3639">
        <v>0</v>
      </c>
      <c r="AY3639">
        <v>2021</v>
      </c>
      <c r="AZ3639">
        <v>11</v>
      </c>
      <c r="BA3639">
        <v>30</v>
      </c>
      <c r="BB3639">
        <v>7</v>
      </c>
      <c r="BF3639">
        <v>2021</v>
      </c>
      <c r="BG3639" t="s">
        <v>73</v>
      </c>
      <c r="BH3639" t="s">
        <v>59</v>
      </c>
      <c r="BI3639" t="s">
        <v>9790</v>
      </c>
      <c r="BJ3639" t="s">
        <v>9795</v>
      </c>
    </row>
    <row r="3640" spans="1:62" x14ac:dyDescent="0.35">
      <c r="A3640">
        <v>55059570</v>
      </c>
      <c r="B3640" t="s">
        <v>98</v>
      </c>
      <c r="C3640" t="s">
        <v>61</v>
      </c>
      <c r="D3640" t="s">
        <v>125</v>
      </c>
      <c r="E3640" t="s">
        <v>9330</v>
      </c>
      <c r="F3640">
        <v>40294331</v>
      </c>
      <c r="I3640" s="1">
        <v>44523</v>
      </c>
      <c r="J3640">
        <v>44553.999988425923</v>
      </c>
      <c r="L3640" t="s">
        <v>65</v>
      </c>
      <c r="M3640" t="s">
        <v>197</v>
      </c>
      <c r="N3640" t="s">
        <v>198</v>
      </c>
      <c r="O3640" t="s">
        <v>168</v>
      </c>
      <c r="P3640" t="s">
        <v>8391</v>
      </c>
      <c r="Q3640" t="s">
        <v>70</v>
      </c>
      <c r="T3640" t="s">
        <v>9331</v>
      </c>
      <c r="U3640">
        <v>1</v>
      </c>
      <c r="V3640">
        <v>1</v>
      </c>
      <c r="W3640">
        <v>1</v>
      </c>
      <c r="X3640">
        <v>1</v>
      </c>
      <c r="Y3640">
        <v>0</v>
      </c>
      <c r="Z3640">
        <v>0</v>
      </c>
      <c r="AA3640">
        <v>0</v>
      </c>
      <c r="AB3640">
        <v>0</v>
      </c>
      <c r="AC3640">
        <v>0</v>
      </c>
      <c r="AD3640">
        <v>0</v>
      </c>
      <c r="AE3640">
        <v>1</v>
      </c>
      <c r="AF3640">
        <v>0</v>
      </c>
      <c r="AG3640">
        <v>0</v>
      </c>
      <c r="AH3640">
        <v>1</v>
      </c>
      <c r="AI3640">
        <v>0</v>
      </c>
      <c r="AJ3640">
        <v>0</v>
      </c>
      <c r="AK3640">
        <v>0</v>
      </c>
      <c r="AL3640">
        <v>0</v>
      </c>
      <c r="AM3640">
        <v>0</v>
      </c>
      <c r="AN3640">
        <v>0</v>
      </c>
      <c r="AO3640">
        <v>0</v>
      </c>
      <c r="AP3640">
        <v>0</v>
      </c>
      <c r="AQ3640">
        <v>0</v>
      </c>
      <c r="AR3640">
        <v>0</v>
      </c>
      <c r="AS3640">
        <v>0</v>
      </c>
      <c r="AT3640">
        <v>44523</v>
      </c>
      <c r="AU3640">
        <v>44553</v>
      </c>
      <c r="AV3640">
        <v>0</v>
      </c>
      <c r="AW3640">
        <v>1</v>
      </c>
      <c r="AX3640">
        <v>0</v>
      </c>
      <c r="AY3640">
        <v>2021</v>
      </c>
      <c r="AZ3640">
        <v>11</v>
      </c>
      <c r="BA3640">
        <v>30</v>
      </c>
      <c r="BB3640">
        <v>6</v>
      </c>
      <c r="BF3640">
        <v>2021</v>
      </c>
      <c r="BG3640" t="s">
        <v>104</v>
      </c>
      <c r="BH3640" t="s">
        <v>9822</v>
      </c>
      <c r="BI3640" t="s">
        <v>9790</v>
      </c>
      <c r="BJ3640" t="s">
        <v>9795</v>
      </c>
    </row>
    <row r="3641" spans="1:62" x14ac:dyDescent="0.35">
      <c r="A3641">
        <v>55061674</v>
      </c>
      <c r="B3641" t="s">
        <v>98</v>
      </c>
      <c r="C3641" t="s">
        <v>61</v>
      </c>
      <c r="D3641" t="s">
        <v>125</v>
      </c>
      <c r="E3641" t="s">
        <v>337</v>
      </c>
      <c r="F3641">
        <v>38197469</v>
      </c>
      <c r="I3641" s="1">
        <v>44523</v>
      </c>
      <c r="J3641">
        <v>44553.999988425923</v>
      </c>
      <c r="L3641" t="s">
        <v>65</v>
      </c>
      <c r="M3641" t="s">
        <v>66</v>
      </c>
      <c r="N3641" t="s">
        <v>67</v>
      </c>
      <c r="O3641" t="s">
        <v>68</v>
      </c>
      <c r="P3641" t="s">
        <v>67</v>
      </c>
      <c r="Q3641" t="s">
        <v>70</v>
      </c>
      <c r="T3641" t="s">
        <v>9332</v>
      </c>
      <c r="U3641">
        <v>1</v>
      </c>
      <c r="V3641">
        <v>1</v>
      </c>
      <c r="W3641">
        <v>1</v>
      </c>
      <c r="X3641">
        <v>1</v>
      </c>
      <c r="Y3641">
        <v>0</v>
      </c>
      <c r="Z3641">
        <v>0</v>
      </c>
      <c r="AA3641">
        <v>0</v>
      </c>
      <c r="AB3641">
        <v>0</v>
      </c>
      <c r="AC3641">
        <v>0</v>
      </c>
      <c r="AD3641">
        <v>1</v>
      </c>
      <c r="AE3641">
        <v>1</v>
      </c>
      <c r="AF3641">
        <v>1</v>
      </c>
      <c r="AG3641">
        <v>0</v>
      </c>
      <c r="AH3641">
        <v>1</v>
      </c>
      <c r="AI3641">
        <v>0</v>
      </c>
      <c r="AJ3641">
        <v>0</v>
      </c>
      <c r="AK3641">
        <v>0</v>
      </c>
      <c r="AL3641">
        <v>0</v>
      </c>
      <c r="AM3641">
        <v>0</v>
      </c>
      <c r="AN3641">
        <v>0</v>
      </c>
      <c r="AO3641">
        <v>0</v>
      </c>
      <c r="AP3641">
        <v>1</v>
      </c>
      <c r="AQ3641">
        <v>0</v>
      </c>
      <c r="AR3641">
        <v>0</v>
      </c>
      <c r="AS3641">
        <v>0</v>
      </c>
      <c r="AT3641">
        <v>44523</v>
      </c>
      <c r="AU3641">
        <v>44553</v>
      </c>
      <c r="AV3641">
        <v>0</v>
      </c>
      <c r="AW3641">
        <v>1</v>
      </c>
      <c r="AX3641">
        <v>0</v>
      </c>
      <c r="AY3641">
        <v>2021</v>
      </c>
      <c r="AZ3641">
        <v>11</v>
      </c>
      <c r="BA3641">
        <v>30</v>
      </c>
      <c r="BB3641">
        <v>9</v>
      </c>
      <c r="BF3641">
        <v>2021</v>
      </c>
      <c r="BG3641" t="s">
        <v>104</v>
      </c>
      <c r="BH3641" t="s">
        <v>9822</v>
      </c>
      <c r="BI3641" t="s">
        <v>9790</v>
      </c>
      <c r="BJ3641" t="s">
        <v>9795</v>
      </c>
    </row>
    <row r="3642" spans="1:62" x14ac:dyDescent="0.35">
      <c r="A3642">
        <v>55068414</v>
      </c>
      <c r="B3642" t="s">
        <v>6502</v>
      </c>
      <c r="C3642" t="s">
        <v>75</v>
      </c>
      <c r="D3642" t="s">
        <v>117</v>
      </c>
      <c r="E3642" t="s">
        <v>6503</v>
      </c>
      <c r="F3642">
        <v>39371635</v>
      </c>
      <c r="I3642" s="1">
        <v>44523</v>
      </c>
      <c r="J3642">
        <v>44553.999988425923</v>
      </c>
      <c r="L3642" t="s">
        <v>65</v>
      </c>
      <c r="M3642" t="s">
        <v>66</v>
      </c>
      <c r="N3642" t="s">
        <v>67</v>
      </c>
      <c r="O3642" t="s">
        <v>68</v>
      </c>
      <c r="P3642" t="s">
        <v>67</v>
      </c>
      <c r="Q3642" t="s">
        <v>70</v>
      </c>
      <c r="R3642" t="s">
        <v>6505</v>
      </c>
      <c r="T3642" t="s">
        <v>9333</v>
      </c>
      <c r="U3642">
        <v>0</v>
      </c>
      <c r="V3642">
        <v>1</v>
      </c>
      <c r="W3642">
        <v>0</v>
      </c>
      <c r="X3642">
        <v>1</v>
      </c>
      <c r="Y3642">
        <v>0</v>
      </c>
      <c r="Z3642">
        <v>0</v>
      </c>
      <c r="AA3642">
        <v>0</v>
      </c>
      <c r="AB3642">
        <v>0</v>
      </c>
      <c r="AC3642">
        <v>0</v>
      </c>
      <c r="AD3642">
        <v>0</v>
      </c>
      <c r="AE3642">
        <v>1</v>
      </c>
      <c r="AF3642">
        <v>0</v>
      </c>
      <c r="AG3642">
        <v>0</v>
      </c>
      <c r="AH3642">
        <v>1</v>
      </c>
      <c r="AI3642">
        <v>0</v>
      </c>
      <c r="AJ3642">
        <v>0</v>
      </c>
      <c r="AK3642">
        <v>0</v>
      </c>
      <c r="AL3642">
        <v>0</v>
      </c>
      <c r="AM3642">
        <v>0</v>
      </c>
      <c r="AN3642">
        <v>0</v>
      </c>
      <c r="AO3642">
        <v>0</v>
      </c>
      <c r="AP3642">
        <v>0</v>
      </c>
      <c r="AQ3642">
        <v>0</v>
      </c>
      <c r="AR3642">
        <v>0</v>
      </c>
      <c r="AS3642">
        <v>0</v>
      </c>
      <c r="AT3642">
        <v>44523</v>
      </c>
      <c r="AU3642">
        <v>44553</v>
      </c>
      <c r="AV3642">
        <v>0</v>
      </c>
      <c r="AW3642">
        <v>1</v>
      </c>
      <c r="AX3642">
        <v>0</v>
      </c>
      <c r="AY3642">
        <v>2021</v>
      </c>
      <c r="AZ3642">
        <v>11</v>
      </c>
      <c r="BA3642">
        <v>30</v>
      </c>
      <c r="BB3642">
        <v>4</v>
      </c>
      <c r="BC3642">
        <v>56000</v>
      </c>
      <c r="BD3642">
        <v>59999</v>
      </c>
      <c r="BE3642" t="s">
        <v>90</v>
      </c>
      <c r="BF3642">
        <v>2021</v>
      </c>
      <c r="BG3642" t="s">
        <v>104</v>
      </c>
      <c r="BH3642" t="s">
        <v>59</v>
      </c>
      <c r="BI3642" t="s">
        <v>9790</v>
      </c>
      <c r="BJ3642" t="s">
        <v>9795</v>
      </c>
    </row>
    <row r="3643" spans="1:62" x14ac:dyDescent="0.35">
      <c r="A3643">
        <v>55071450</v>
      </c>
      <c r="B3643" t="s">
        <v>225</v>
      </c>
      <c r="C3643" t="s">
        <v>75</v>
      </c>
      <c r="D3643" t="s">
        <v>159</v>
      </c>
      <c r="E3643" t="s">
        <v>3055</v>
      </c>
      <c r="F3643">
        <v>43028454</v>
      </c>
      <c r="I3643" s="1">
        <v>44523</v>
      </c>
      <c r="J3643">
        <v>44553.999988425923</v>
      </c>
      <c r="L3643" t="s">
        <v>65</v>
      </c>
      <c r="M3643" t="s">
        <v>66</v>
      </c>
      <c r="N3643" t="s">
        <v>67</v>
      </c>
      <c r="O3643" t="s">
        <v>68</v>
      </c>
      <c r="P3643" t="s">
        <v>67</v>
      </c>
      <c r="Q3643" t="s">
        <v>70</v>
      </c>
      <c r="R3643" t="s">
        <v>9334</v>
      </c>
      <c r="T3643" t="s">
        <v>9335</v>
      </c>
      <c r="U3643">
        <v>0</v>
      </c>
      <c r="V3643">
        <v>1</v>
      </c>
      <c r="W3643">
        <v>0</v>
      </c>
      <c r="X3643">
        <v>1</v>
      </c>
      <c r="Y3643">
        <v>0</v>
      </c>
      <c r="Z3643">
        <v>0</v>
      </c>
      <c r="AA3643">
        <v>0</v>
      </c>
      <c r="AB3643">
        <v>0</v>
      </c>
      <c r="AC3643">
        <v>0</v>
      </c>
      <c r="AD3643">
        <v>0</v>
      </c>
      <c r="AE3643">
        <v>1</v>
      </c>
      <c r="AF3643">
        <v>0</v>
      </c>
      <c r="AG3643">
        <v>0</v>
      </c>
      <c r="AH3643">
        <v>1</v>
      </c>
      <c r="AI3643">
        <v>0</v>
      </c>
      <c r="AJ3643">
        <v>0</v>
      </c>
      <c r="AK3643">
        <v>0</v>
      </c>
      <c r="AL3643">
        <v>0</v>
      </c>
      <c r="AM3643">
        <v>0</v>
      </c>
      <c r="AN3643">
        <v>0</v>
      </c>
      <c r="AO3643">
        <v>0</v>
      </c>
      <c r="AP3643">
        <v>0</v>
      </c>
      <c r="AQ3643">
        <v>0</v>
      </c>
      <c r="AR3643">
        <v>0</v>
      </c>
      <c r="AS3643">
        <v>0</v>
      </c>
      <c r="AT3643">
        <v>44523</v>
      </c>
      <c r="AU3643">
        <v>44553</v>
      </c>
      <c r="AV3643">
        <v>1</v>
      </c>
      <c r="AW3643">
        <v>1</v>
      </c>
      <c r="AX3643">
        <v>0</v>
      </c>
      <c r="AY3643">
        <v>2021</v>
      </c>
      <c r="AZ3643">
        <v>11</v>
      </c>
      <c r="BA3643">
        <v>30</v>
      </c>
      <c r="BB3643">
        <v>4</v>
      </c>
      <c r="BC3643">
        <v>100000</v>
      </c>
      <c r="BD3643">
        <v>100000</v>
      </c>
      <c r="BE3643" t="s">
        <v>90</v>
      </c>
      <c r="BF3643">
        <v>2021</v>
      </c>
      <c r="BG3643" t="s">
        <v>73</v>
      </c>
      <c r="BH3643" t="s">
        <v>59</v>
      </c>
      <c r="BI3643" t="s">
        <v>9790</v>
      </c>
      <c r="BJ3643" t="s">
        <v>9795</v>
      </c>
    </row>
    <row r="3644" spans="1:62" x14ac:dyDescent="0.35">
      <c r="A3644">
        <v>55071836</v>
      </c>
      <c r="B3644" t="s">
        <v>8277</v>
      </c>
      <c r="C3644" t="s">
        <v>75</v>
      </c>
      <c r="D3644" t="s">
        <v>76</v>
      </c>
      <c r="E3644" t="s">
        <v>495</v>
      </c>
      <c r="F3644">
        <v>45561455</v>
      </c>
      <c r="I3644" s="1">
        <v>44523</v>
      </c>
      <c r="J3644">
        <v>44553.791909722233</v>
      </c>
      <c r="L3644" t="s">
        <v>65</v>
      </c>
      <c r="M3644" t="s">
        <v>152</v>
      </c>
      <c r="N3644" t="s">
        <v>153</v>
      </c>
      <c r="O3644" t="s">
        <v>154</v>
      </c>
      <c r="P3644" t="s">
        <v>153</v>
      </c>
      <c r="Q3644" t="s">
        <v>70</v>
      </c>
      <c r="T3644" t="s">
        <v>9336</v>
      </c>
      <c r="U3644">
        <v>1</v>
      </c>
      <c r="V3644">
        <v>1</v>
      </c>
      <c r="W3644">
        <v>1</v>
      </c>
      <c r="X3644">
        <v>1</v>
      </c>
      <c r="Y3644">
        <v>0</v>
      </c>
      <c r="Z3644">
        <v>0</v>
      </c>
      <c r="AA3644">
        <v>0</v>
      </c>
      <c r="AB3644">
        <v>0</v>
      </c>
      <c r="AC3644">
        <v>1</v>
      </c>
      <c r="AD3644">
        <v>1</v>
      </c>
      <c r="AE3644">
        <v>1</v>
      </c>
      <c r="AF3644">
        <v>1</v>
      </c>
      <c r="AG3644">
        <v>1</v>
      </c>
      <c r="AH3644">
        <v>1</v>
      </c>
      <c r="AI3644">
        <v>0</v>
      </c>
      <c r="AJ3644">
        <v>0</v>
      </c>
      <c r="AK3644">
        <v>0</v>
      </c>
      <c r="AL3644">
        <v>0</v>
      </c>
      <c r="AM3644">
        <v>0</v>
      </c>
      <c r="AN3644">
        <v>0</v>
      </c>
      <c r="AO3644">
        <v>0</v>
      </c>
      <c r="AP3644">
        <v>1</v>
      </c>
      <c r="AQ3644">
        <v>0</v>
      </c>
      <c r="AR3644">
        <v>0</v>
      </c>
      <c r="AS3644">
        <v>0</v>
      </c>
      <c r="AT3644">
        <v>44523</v>
      </c>
      <c r="AU3644">
        <v>44553</v>
      </c>
      <c r="AV3644">
        <v>1</v>
      </c>
      <c r="AW3644">
        <v>1</v>
      </c>
      <c r="AX3644">
        <v>0</v>
      </c>
      <c r="AY3644">
        <v>2021</v>
      </c>
      <c r="AZ3644">
        <v>11</v>
      </c>
      <c r="BA3644">
        <v>29</v>
      </c>
      <c r="BB3644">
        <v>11</v>
      </c>
      <c r="BF3644">
        <v>2021</v>
      </c>
      <c r="BG3644" t="s">
        <v>73</v>
      </c>
      <c r="BH3644" t="s">
        <v>9822</v>
      </c>
      <c r="BI3644" t="s">
        <v>9790</v>
      </c>
      <c r="BJ3644" t="s">
        <v>9795</v>
      </c>
    </row>
    <row r="3645" spans="1:62" x14ac:dyDescent="0.35">
      <c r="A3645">
        <v>55072419</v>
      </c>
      <c r="B3645" t="s">
        <v>524</v>
      </c>
      <c r="C3645" t="s">
        <v>75</v>
      </c>
      <c r="D3645" t="s">
        <v>85</v>
      </c>
      <c r="E3645" t="s">
        <v>3640</v>
      </c>
      <c r="F3645">
        <v>20291172</v>
      </c>
      <c r="I3645" s="1">
        <v>44523</v>
      </c>
      <c r="J3645">
        <v>44553.999988425923</v>
      </c>
      <c r="L3645" t="s">
        <v>65</v>
      </c>
      <c r="M3645" t="s">
        <v>66</v>
      </c>
      <c r="N3645" t="s">
        <v>67</v>
      </c>
      <c r="O3645" t="s">
        <v>68</v>
      </c>
      <c r="P3645" t="s">
        <v>67</v>
      </c>
      <c r="Q3645" t="s">
        <v>70</v>
      </c>
      <c r="R3645" t="s">
        <v>9337</v>
      </c>
      <c r="T3645" t="s">
        <v>9338</v>
      </c>
      <c r="U3645">
        <v>0</v>
      </c>
      <c r="V3645">
        <v>1</v>
      </c>
      <c r="W3645">
        <v>0</v>
      </c>
      <c r="X3645">
        <v>1</v>
      </c>
      <c r="Y3645">
        <v>0</v>
      </c>
      <c r="Z3645">
        <v>0</v>
      </c>
      <c r="AA3645">
        <v>0</v>
      </c>
      <c r="AB3645">
        <v>0</v>
      </c>
      <c r="AC3645">
        <v>0</v>
      </c>
      <c r="AD3645">
        <v>1</v>
      </c>
      <c r="AE3645">
        <v>1</v>
      </c>
      <c r="AF3645">
        <v>1</v>
      </c>
      <c r="AG3645">
        <v>1</v>
      </c>
      <c r="AH3645">
        <v>0</v>
      </c>
      <c r="AI3645">
        <v>0</v>
      </c>
      <c r="AJ3645">
        <v>0</v>
      </c>
      <c r="AK3645">
        <v>0</v>
      </c>
      <c r="AL3645">
        <v>0</v>
      </c>
      <c r="AM3645">
        <v>0</v>
      </c>
      <c r="AN3645">
        <v>0</v>
      </c>
      <c r="AO3645">
        <v>0</v>
      </c>
      <c r="AP3645">
        <v>1</v>
      </c>
      <c r="AQ3645">
        <v>0</v>
      </c>
      <c r="AR3645">
        <v>0</v>
      </c>
      <c r="AS3645">
        <v>0</v>
      </c>
      <c r="AT3645">
        <v>44523</v>
      </c>
      <c r="AU3645">
        <v>44551</v>
      </c>
      <c r="AV3645">
        <v>0</v>
      </c>
      <c r="AW3645">
        <v>1</v>
      </c>
      <c r="AX3645">
        <v>0</v>
      </c>
      <c r="AY3645">
        <v>2021</v>
      </c>
      <c r="AZ3645">
        <v>11</v>
      </c>
      <c r="BA3645">
        <v>30</v>
      </c>
      <c r="BB3645">
        <v>7</v>
      </c>
      <c r="BC3645">
        <v>144000</v>
      </c>
      <c r="BD3645">
        <v>144000</v>
      </c>
      <c r="BE3645" t="s">
        <v>90</v>
      </c>
      <c r="BF3645">
        <v>2021</v>
      </c>
      <c r="BG3645" t="s">
        <v>104</v>
      </c>
      <c r="BH3645" t="s">
        <v>59</v>
      </c>
      <c r="BI3645" t="s">
        <v>9790</v>
      </c>
      <c r="BJ3645" t="s">
        <v>9795</v>
      </c>
    </row>
    <row r="3646" spans="1:62" x14ac:dyDescent="0.35">
      <c r="A3646">
        <v>55075203</v>
      </c>
      <c r="B3646" t="s">
        <v>98</v>
      </c>
      <c r="C3646" t="s">
        <v>75</v>
      </c>
      <c r="D3646" t="s">
        <v>85</v>
      </c>
      <c r="E3646" t="s">
        <v>3253</v>
      </c>
      <c r="F3646">
        <v>34665346</v>
      </c>
      <c r="I3646" s="1">
        <v>44524</v>
      </c>
      <c r="J3646">
        <v>44554.999988425923</v>
      </c>
      <c r="L3646" t="s">
        <v>65</v>
      </c>
      <c r="M3646" t="s">
        <v>66</v>
      </c>
      <c r="N3646" t="s">
        <v>67</v>
      </c>
      <c r="O3646" t="s">
        <v>68</v>
      </c>
      <c r="P3646" t="s">
        <v>67</v>
      </c>
      <c r="Q3646" t="s">
        <v>70</v>
      </c>
      <c r="T3646" t="s">
        <v>9339</v>
      </c>
      <c r="U3646">
        <v>0</v>
      </c>
      <c r="V3646">
        <v>1</v>
      </c>
      <c r="W3646">
        <v>1</v>
      </c>
      <c r="X3646">
        <v>1</v>
      </c>
      <c r="Y3646">
        <v>0</v>
      </c>
      <c r="Z3646">
        <v>0</v>
      </c>
      <c r="AA3646">
        <v>0</v>
      </c>
      <c r="AB3646">
        <v>0</v>
      </c>
      <c r="AC3646">
        <v>0</v>
      </c>
      <c r="AD3646">
        <v>0</v>
      </c>
      <c r="AE3646">
        <v>1</v>
      </c>
      <c r="AF3646">
        <v>0</v>
      </c>
      <c r="AG3646">
        <v>0</v>
      </c>
      <c r="AH3646">
        <v>1</v>
      </c>
      <c r="AI3646">
        <v>0</v>
      </c>
      <c r="AJ3646">
        <v>0</v>
      </c>
      <c r="AK3646">
        <v>0</v>
      </c>
      <c r="AL3646">
        <v>0</v>
      </c>
      <c r="AM3646">
        <v>0</v>
      </c>
      <c r="AN3646">
        <v>0</v>
      </c>
      <c r="AO3646">
        <v>1</v>
      </c>
      <c r="AP3646">
        <v>0</v>
      </c>
      <c r="AQ3646">
        <v>0</v>
      </c>
      <c r="AR3646">
        <v>0</v>
      </c>
      <c r="AS3646">
        <v>0</v>
      </c>
      <c r="AT3646">
        <v>44523</v>
      </c>
      <c r="AU3646">
        <v>44554</v>
      </c>
      <c r="AV3646">
        <v>0</v>
      </c>
      <c r="AW3646">
        <v>1</v>
      </c>
      <c r="AX3646">
        <v>0</v>
      </c>
      <c r="AY3646">
        <v>2021</v>
      </c>
      <c r="AZ3646">
        <v>11</v>
      </c>
      <c r="BA3646">
        <v>30</v>
      </c>
      <c r="BB3646">
        <v>6</v>
      </c>
      <c r="BF3646">
        <v>2021</v>
      </c>
      <c r="BG3646" t="s">
        <v>104</v>
      </c>
      <c r="BH3646" t="s">
        <v>9822</v>
      </c>
      <c r="BI3646" t="s">
        <v>9790</v>
      </c>
      <c r="BJ3646" t="s">
        <v>9793</v>
      </c>
    </row>
    <row r="3647" spans="1:62" x14ac:dyDescent="0.35">
      <c r="A3647">
        <v>55082508</v>
      </c>
      <c r="B3647" t="s">
        <v>98</v>
      </c>
      <c r="C3647" t="s">
        <v>61</v>
      </c>
      <c r="D3647" t="s">
        <v>125</v>
      </c>
      <c r="E3647" t="s">
        <v>9340</v>
      </c>
      <c r="F3647">
        <v>27493644</v>
      </c>
      <c r="G3647" t="s">
        <v>9341</v>
      </c>
      <c r="H3647">
        <v>3</v>
      </c>
      <c r="I3647" s="1">
        <v>44524</v>
      </c>
      <c r="J3647">
        <v>44554.999988425923</v>
      </c>
      <c r="L3647" t="s">
        <v>65</v>
      </c>
      <c r="M3647" t="s">
        <v>66</v>
      </c>
      <c r="N3647" t="s">
        <v>67</v>
      </c>
      <c r="O3647" t="s">
        <v>438</v>
      </c>
      <c r="P3647" t="s">
        <v>9342</v>
      </c>
      <c r="Q3647" t="s">
        <v>70</v>
      </c>
      <c r="R3647" t="s">
        <v>9343</v>
      </c>
      <c r="T3647" t="s">
        <v>9344</v>
      </c>
      <c r="U3647">
        <v>1</v>
      </c>
      <c r="V3647">
        <v>1</v>
      </c>
      <c r="W3647">
        <v>1</v>
      </c>
      <c r="X3647">
        <v>1</v>
      </c>
      <c r="Y3647">
        <v>0</v>
      </c>
      <c r="Z3647">
        <v>0</v>
      </c>
      <c r="AA3647">
        <v>0</v>
      </c>
      <c r="AB3647">
        <v>0</v>
      </c>
      <c r="AC3647">
        <v>0</v>
      </c>
      <c r="AD3647">
        <v>0</v>
      </c>
      <c r="AE3647">
        <v>1</v>
      </c>
      <c r="AF3647">
        <v>0</v>
      </c>
      <c r="AG3647">
        <v>1</v>
      </c>
      <c r="AH3647">
        <v>1</v>
      </c>
      <c r="AI3647">
        <v>0</v>
      </c>
      <c r="AJ3647">
        <v>0</v>
      </c>
      <c r="AK3647">
        <v>0</v>
      </c>
      <c r="AL3647">
        <v>0</v>
      </c>
      <c r="AM3647">
        <v>0</v>
      </c>
      <c r="AN3647">
        <v>0</v>
      </c>
      <c r="AO3647">
        <v>0</v>
      </c>
      <c r="AP3647">
        <v>0</v>
      </c>
      <c r="AQ3647">
        <v>0</v>
      </c>
      <c r="AR3647">
        <v>0</v>
      </c>
      <c r="AS3647">
        <v>0</v>
      </c>
      <c r="AT3647">
        <v>44524</v>
      </c>
      <c r="AU3647">
        <v>44553</v>
      </c>
      <c r="AV3647">
        <v>0</v>
      </c>
      <c r="AW3647">
        <v>1</v>
      </c>
      <c r="AX3647">
        <v>0</v>
      </c>
      <c r="AY3647">
        <v>2021</v>
      </c>
      <c r="AZ3647">
        <v>11</v>
      </c>
      <c r="BA3647">
        <v>30</v>
      </c>
      <c r="BB3647">
        <v>7</v>
      </c>
      <c r="BC3647">
        <v>121900</v>
      </c>
      <c r="BD3647">
        <v>139000</v>
      </c>
      <c r="BE3647" t="s">
        <v>90</v>
      </c>
      <c r="BF3647">
        <v>2021</v>
      </c>
      <c r="BG3647" t="s">
        <v>104</v>
      </c>
      <c r="BH3647" t="s">
        <v>59</v>
      </c>
      <c r="BI3647" t="s">
        <v>9790</v>
      </c>
      <c r="BJ3647" t="s">
        <v>9793</v>
      </c>
    </row>
    <row r="3648" spans="1:62" x14ac:dyDescent="0.35">
      <c r="A3648">
        <v>55085306</v>
      </c>
      <c r="B3648" t="s">
        <v>98</v>
      </c>
      <c r="C3648" t="s">
        <v>61</v>
      </c>
      <c r="D3648" t="s">
        <v>125</v>
      </c>
      <c r="E3648" t="s">
        <v>9345</v>
      </c>
      <c r="F3648">
        <v>41989016</v>
      </c>
      <c r="I3648" s="1">
        <v>44524</v>
      </c>
      <c r="J3648">
        <v>44554.999988425923</v>
      </c>
      <c r="L3648" t="s">
        <v>65</v>
      </c>
      <c r="M3648" t="s">
        <v>197</v>
      </c>
      <c r="N3648" t="s">
        <v>198</v>
      </c>
      <c r="O3648" t="s">
        <v>168</v>
      </c>
      <c r="P3648" t="s">
        <v>9346</v>
      </c>
      <c r="Q3648" t="s">
        <v>70</v>
      </c>
      <c r="T3648" t="s">
        <v>9347</v>
      </c>
      <c r="U3648">
        <v>1</v>
      </c>
      <c r="V3648">
        <v>1</v>
      </c>
      <c r="W3648">
        <v>1</v>
      </c>
      <c r="X3648">
        <v>1</v>
      </c>
      <c r="Y3648">
        <v>0</v>
      </c>
      <c r="Z3648">
        <v>0</v>
      </c>
      <c r="AA3648">
        <v>0</v>
      </c>
      <c r="AB3648">
        <v>0</v>
      </c>
      <c r="AC3648">
        <v>0</v>
      </c>
      <c r="AD3648">
        <v>0</v>
      </c>
      <c r="AE3648">
        <v>1</v>
      </c>
      <c r="AF3648">
        <v>0</v>
      </c>
      <c r="AG3648">
        <v>0</v>
      </c>
      <c r="AH3648">
        <v>1</v>
      </c>
      <c r="AI3648">
        <v>0</v>
      </c>
      <c r="AJ3648">
        <v>0</v>
      </c>
      <c r="AK3648">
        <v>0</v>
      </c>
      <c r="AL3648">
        <v>0</v>
      </c>
      <c r="AM3648">
        <v>0</v>
      </c>
      <c r="AN3648">
        <v>0</v>
      </c>
      <c r="AO3648">
        <v>0</v>
      </c>
      <c r="AP3648">
        <v>0</v>
      </c>
      <c r="AQ3648">
        <v>0</v>
      </c>
      <c r="AR3648">
        <v>0</v>
      </c>
      <c r="AS3648">
        <v>0</v>
      </c>
      <c r="AT3648">
        <v>44524</v>
      </c>
      <c r="AU3648">
        <v>44554</v>
      </c>
      <c r="AV3648">
        <v>0</v>
      </c>
      <c r="AW3648">
        <v>1</v>
      </c>
      <c r="AX3648">
        <v>0</v>
      </c>
      <c r="AY3648">
        <v>2021</v>
      </c>
      <c r="AZ3648">
        <v>11</v>
      </c>
      <c r="BA3648">
        <v>30</v>
      </c>
      <c r="BB3648">
        <v>6</v>
      </c>
      <c r="BF3648">
        <v>2021</v>
      </c>
      <c r="BG3648" t="s">
        <v>104</v>
      </c>
      <c r="BH3648" t="s">
        <v>9822</v>
      </c>
      <c r="BI3648" t="s">
        <v>9790</v>
      </c>
      <c r="BJ3648" t="s">
        <v>9793</v>
      </c>
    </row>
    <row r="3649" spans="1:62" x14ac:dyDescent="0.35">
      <c r="A3649">
        <v>55085339</v>
      </c>
      <c r="B3649" t="s">
        <v>283</v>
      </c>
      <c r="C3649" t="s">
        <v>922</v>
      </c>
      <c r="D3649" t="s">
        <v>76</v>
      </c>
      <c r="E3649" t="s">
        <v>9348</v>
      </c>
      <c r="F3649">
        <v>24016426</v>
      </c>
      <c r="I3649" s="1">
        <v>44524</v>
      </c>
      <c r="J3649">
        <v>44554.999988425923</v>
      </c>
      <c r="L3649" t="s">
        <v>65</v>
      </c>
      <c r="M3649" t="s">
        <v>66</v>
      </c>
      <c r="N3649" t="s">
        <v>67</v>
      </c>
      <c r="O3649" t="s">
        <v>68</v>
      </c>
      <c r="P3649" t="s">
        <v>67</v>
      </c>
      <c r="Q3649" t="s">
        <v>70</v>
      </c>
      <c r="T3649" t="s">
        <v>9349</v>
      </c>
      <c r="U3649">
        <v>1</v>
      </c>
      <c r="V3649">
        <v>1</v>
      </c>
      <c r="W3649">
        <v>0</v>
      </c>
      <c r="X3649">
        <v>1</v>
      </c>
      <c r="Y3649">
        <v>0</v>
      </c>
      <c r="Z3649">
        <v>0</v>
      </c>
      <c r="AA3649">
        <v>0</v>
      </c>
      <c r="AB3649">
        <v>0</v>
      </c>
      <c r="AC3649">
        <v>0</v>
      </c>
      <c r="AD3649">
        <v>0</v>
      </c>
      <c r="AE3649">
        <v>1</v>
      </c>
      <c r="AF3649">
        <v>0</v>
      </c>
      <c r="AG3649">
        <v>0</v>
      </c>
      <c r="AH3649">
        <v>1</v>
      </c>
      <c r="AI3649">
        <v>0</v>
      </c>
      <c r="AJ3649">
        <v>0</v>
      </c>
      <c r="AK3649">
        <v>0</v>
      </c>
      <c r="AL3649">
        <v>0</v>
      </c>
      <c r="AM3649">
        <v>0</v>
      </c>
      <c r="AN3649">
        <v>0</v>
      </c>
      <c r="AO3649">
        <v>0</v>
      </c>
      <c r="AP3649">
        <v>0</v>
      </c>
      <c r="AQ3649">
        <v>0</v>
      </c>
      <c r="AR3649">
        <v>0</v>
      </c>
      <c r="AS3649">
        <v>0</v>
      </c>
      <c r="AT3649">
        <v>44524</v>
      </c>
      <c r="AU3649">
        <v>44552</v>
      </c>
      <c r="AV3649">
        <v>0</v>
      </c>
      <c r="AW3649">
        <v>1</v>
      </c>
      <c r="AX3649">
        <v>0</v>
      </c>
      <c r="AY3649">
        <v>2021</v>
      </c>
      <c r="AZ3649">
        <v>11</v>
      </c>
      <c r="BA3649">
        <v>30</v>
      </c>
      <c r="BB3649">
        <v>5</v>
      </c>
      <c r="BF3649">
        <v>2021</v>
      </c>
      <c r="BG3649" t="s">
        <v>104</v>
      </c>
      <c r="BH3649" t="s">
        <v>9822</v>
      </c>
      <c r="BI3649" t="s">
        <v>9790</v>
      </c>
      <c r="BJ3649" t="s">
        <v>9793</v>
      </c>
    </row>
    <row r="3650" spans="1:62" x14ac:dyDescent="0.35">
      <c r="A3650">
        <v>55086400</v>
      </c>
      <c r="B3650" t="s">
        <v>116</v>
      </c>
      <c r="C3650" t="s">
        <v>922</v>
      </c>
      <c r="D3650" t="s">
        <v>76</v>
      </c>
      <c r="E3650" t="s">
        <v>9348</v>
      </c>
      <c r="F3650">
        <v>24016426</v>
      </c>
      <c r="I3650" s="1">
        <v>44524</v>
      </c>
      <c r="J3650">
        <v>44554.999988425923</v>
      </c>
      <c r="L3650" t="s">
        <v>65</v>
      </c>
      <c r="M3650" t="s">
        <v>66</v>
      </c>
      <c r="N3650" t="s">
        <v>67</v>
      </c>
      <c r="Q3650" t="s">
        <v>70</v>
      </c>
      <c r="T3650" t="s">
        <v>9350</v>
      </c>
      <c r="U3650">
        <v>1</v>
      </c>
      <c r="V3650">
        <v>1</v>
      </c>
      <c r="W3650">
        <v>1</v>
      </c>
      <c r="X3650">
        <v>1</v>
      </c>
      <c r="Y3650">
        <v>0</v>
      </c>
      <c r="Z3650">
        <v>0</v>
      </c>
      <c r="AA3650">
        <v>0</v>
      </c>
      <c r="AB3650">
        <v>0</v>
      </c>
      <c r="AC3650">
        <v>0</v>
      </c>
      <c r="AD3650">
        <v>0</v>
      </c>
      <c r="AE3650">
        <v>1</v>
      </c>
      <c r="AF3650">
        <v>0</v>
      </c>
      <c r="AG3650">
        <v>0</v>
      </c>
      <c r="AH3650">
        <v>1</v>
      </c>
      <c r="AI3650">
        <v>0</v>
      </c>
      <c r="AJ3650">
        <v>0</v>
      </c>
      <c r="AK3650">
        <v>0</v>
      </c>
      <c r="AL3650">
        <v>0</v>
      </c>
      <c r="AM3650">
        <v>0</v>
      </c>
      <c r="AN3650">
        <v>0</v>
      </c>
      <c r="AO3650">
        <v>0</v>
      </c>
      <c r="AP3650">
        <v>0</v>
      </c>
      <c r="AQ3650">
        <v>0</v>
      </c>
      <c r="AR3650">
        <v>0</v>
      </c>
      <c r="AS3650">
        <v>0</v>
      </c>
      <c r="AT3650">
        <v>44524</v>
      </c>
      <c r="AU3650">
        <v>44552</v>
      </c>
      <c r="AV3650">
        <v>0</v>
      </c>
      <c r="AW3650">
        <v>1</v>
      </c>
      <c r="AX3650">
        <v>0</v>
      </c>
      <c r="AY3650">
        <v>2021</v>
      </c>
      <c r="AZ3650">
        <v>11</v>
      </c>
      <c r="BA3650">
        <v>30</v>
      </c>
      <c r="BB3650">
        <v>6</v>
      </c>
      <c r="BF3650">
        <v>2021</v>
      </c>
      <c r="BG3650" t="s">
        <v>104</v>
      </c>
      <c r="BH3650" t="s">
        <v>9822</v>
      </c>
      <c r="BI3650" t="s">
        <v>9790</v>
      </c>
      <c r="BJ3650" t="s">
        <v>9793</v>
      </c>
    </row>
    <row r="3651" spans="1:62" x14ac:dyDescent="0.35">
      <c r="A3651">
        <v>55091355</v>
      </c>
      <c r="B3651" t="s">
        <v>98</v>
      </c>
      <c r="C3651" t="s">
        <v>61</v>
      </c>
      <c r="D3651" t="s">
        <v>125</v>
      </c>
      <c r="E3651" t="s">
        <v>1488</v>
      </c>
      <c r="F3651">
        <v>45079971</v>
      </c>
      <c r="G3651" t="s">
        <v>1488</v>
      </c>
      <c r="H3651">
        <v>3.7</v>
      </c>
      <c r="I3651" s="1">
        <v>44524</v>
      </c>
      <c r="J3651">
        <v>44554.717175925929</v>
      </c>
      <c r="L3651" t="s">
        <v>65</v>
      </c>
      <c r="M3651" t="s">
        <v>66</v>
      </c>
      <c r="N3651" t="s">
        <v>67</v>
      </c>
      <c r="O3651" t="s">
        <v>68</v>
      </c>
      <c r="P3651" t="s">
        <v>9351</v>
      </c>
      <c r="Q3651" t="s">
        <v>102</v>
      </c>
      <c r="R3651" t="s">
        <v>9352</v>
      </c>
      <c r="T3651" t="s">
        <v>9353</v>
      </c>
      <c r="U3651">
        <v>0</v>
      </c>
      <c r="V3651">
        <v>1</v>
      </c>
      <c r="W3651">
        <v>1</v>
      </c>
      <c r="X3651">
        <v>1</v>
      </c>
      <c r="Y3651">
        <v>0</v>
      </c>
      <c r="Z3651">
        <v>0</v>
      </c>
      <c r="AA3651">
        <v>0</v>
      </c>
      <c r="AB3651">
        <v>0</v>
      </c>
      <c r="AC3651">
        <v>0</v>
      </c>
      <c r="AD3651">
        <v>0</v>
      </c>
      <c r="AE3651">
        <v>1</v>
      </c>
      <c r="AF3651">
        <v>0</v>
      </c>
      <c r="AG3651">
        <v>0</v>
      </c>
      <c r="AH3651">
        <v>1</v>
      </c>
      <c r="AI3651">
        <v>0</v>
      </c>
      <c r="AJ3651">
        <v>0</v>
      </c>
      <c r="AK3651">
        <v>0</v>
      </c>
      <c r="AL3651">
        <v>0</v>
      </c>
      <c r="AM3651">
        <v>0</v>
      </c>
      <c r="AN3651">
        <v>0</v>
      </c>
      <c r="AO3651">
        <v>0</v>
      </c>
      <c r="AP3651">
        <v>0</v>
      </c>
      <c r="AQ3651">
        <v>0</v>
      </c>
      <c r="AR3651">
        <v>0</v>
      </c>
      <c r="AS3651">
        <v>0</v>
      </c>
      <c r="AT3651">
        <v>44524</v>
      </c>
      <c r="AU3651">
        <v>44533</v>
      </c>
      <c r="AV3651">
        <v>0</v>
      </c>
      <c r="AW3651">
        <v>1</v>
      </c>
      <c r="AX3651">
        <v>0</v>
      </c>
      <c r="AY3651">
        <v>2021</v>
      </c>
      <c r="AZ3651">
        <v>11</v>
      </c>
      <c r="BA3651">
        <v>29</v>
      </c>
      <c r="BB3651">
        <v>5</v>
      </c>
      <c r="BC3651">
        <v>97000</v>
      </c>
      <c r="BD3651">
        <v>106000</v>
      </c>
      <c r="BE3651" t="s">
        <v>90</v>
      </c>
      <c r="BF3651">
        <v>2021</v>
      </c>
      <c r="BG3651" t="s">
        <v>104</v>
      </c>
      <c r="BH3651" t="s">
        <v>59</v>
      </c>
      <c r="BI3651" t="s">
        <v>9790</v>
      </c>
      <c r="BJ3651" t="s">
        <v>9793</v>
      </c>
    </row>
    <row r="3652" spans="1:62" x14ac:dyDescent="0.35">
      <c r="A3652">
        <v>55091892</v>
      </c>
      <c r="B3652" t="s">
        <v>98</v>
      </c>
      <c r="C3652" t="s">
        <v>61</v>
      </c>
      <c r="D3652" t="s">
        <v>1132</v>
      </c>
      <c r="E3652" t="s">
        <v>6340</v>
      </c>
      <c r="F3652">
        <v>36169439</v>
      </c>
      <c r="G3652" t="s">
        <v>6340</v>
      </c>
      <c r="H3652">
        <v>2.8</v>
      </c>
      <c r="I3652" s="1">
        <v>44524</v>
      </c>
      <c r="J3652">
        <v>44554.730462962973</v>
      </c>
      <c r="L3652" t="s">
        <v>65</v>
      </c>
      <c r="M3652" t="s">
        <v>120</v>
      </c>
      <c r="N3652" t="s">
        <v>121</v>
      </c>
      <c r="O3652" t="s">
        <v>168</v>
      </c>
      <c r="P3652" t="s">
        <v>8473</v>
      </c>
      <c r="Q3652" t="s">
        <v>70</v>
      </c>
      <c r="T3652" t="s">
        <v>9354</v>
      </c>
      <c r="U3652">
        <v>1</v>
      </c>
      <c r="V3652">
        <v>1</v>
      </c>
      <c r="W3652">
        <v>1</v>
      </c>
      <c r="X3652">
        <v>1</v>
      </c>
      <c r="Y3652">
        <v>0</v>
      </c>
      <c r="Z3652">
        <v>0</v>
      </c>
      <c r="AA3652">
        <v>0</v>
      </c>
      <c r="AB3652">
        <v>0</v>
      </c>
      <c r="AC3652">
        <v>0</v>
      </c>
      <c r="AD3652">
        <v>0</v>
      </c>
      <c r="AE3652">
        <v>1</v>
      </c>
      <c r="AF3652">
        <v>0</v>
      </c>
      <c r="AG3652">
        <v>0</v>
      </c>
      <c r="AH3652">
        <v>1</v>
      </c>
      <c r="AI3652">
        <v>0</v>
      </c>
      <c r="AJ3652">
        <v>0</v>
      </c>
      <c r="AK3652">
        <v>0</v>
      </c>
      <c r="AL3652">
        <v>0</v>
      </c>
      <c r="AM3652">
        <v>0</v>
      </c>
      <c r="AN3652">
        <v>0</v>
      </c>
      <c r="AO3652">
        <v>0</v>
      </c>
      <c r="AP3652">
        <v>0</v>
      </c>
      <c r="AQ3652">
        <v>0</v>
      </c>
      <c r="AR3652">
        <v>0</v>
      </c>
      <c r="AS3652">
        <v>0</v>
      </c>
      <c r="AT3652">
        <v>44524</v>
      </c>
      <c r="AU3652">
        <v>44554</v>
      </c>
      <c r="AV3652">
        <v>0</v>
      </c>
      <c r="AW3652">
        <v>1</v>
      </c>
      <c r="AX3652">
        <v>0</v>
      </c>
      <c r="AY3652">
        <v>2021</v>
      </c>
      <c r="AZ3652">
        <v>11</v>
      </c>
      <c r="BA3652">
        <v>29</v>
      </c>
      <c r="BB3652">
        <v>6</v>
      </c>
      <c r="BF3652">
        <v>2021</v>
      </c>
      <c r="BG3652" t="s">
        <v>104</v>
      </c>
      <c r="BH3652" t="s">
        <v>9822</v>
      </c>
      <c r="BI3652" t="s">
        <v>9790</v>
      </c>
      <c r="BJ3652" t="s">
        <v>9793</v>
      </c>
    </row>
    <row r="3653" spans="1:62" x14ac:dyDescent="0.35">
      <c r="A3653">
        <v>55093918</v>
      </c>
      <c r="B3653" t="s">
        <v>98</v>
      </c>
      <c r="C3653" t="s">
        <v>61</v>
      </c>
      <c r="D3653" t="s">
        <v>125</v>
      </c>
      <c r="E3653" t="s">
        <v>6101</v>
      </c>
      <c r="F3653">
        <v>22821229</v>
      </c>
      <c r="I3653" s="1">
        <v>44524</v>
      </c>
      <c r="J3653">
        <v>44554.999988425923</v>
      </c>
      <c r="L3653" t="s">
        <v>65</v>
      </c>
      <c r="M3653" t="s">
        <v>152</v>
      </c>
      <c r="N3653" t="s">
        <v>153</v>
      </c>
      <c r="O3653" t="s">
        <v>154</v>
      </c>
      <c r="P3653" t="s">
        <v>9355</v>
      </c>
      <c r="Q3653" t="s">
        <v>70</v>
      </c>
      <c r="T3653" t="s">
        <v>9356</v>
      </c>
      <c r="U3653">
        <v>1</v>
      </c>
      <c r="V3653">
        <v>1</v>
      </c>
      <c r="W3653">
        <v>1</v>
      </c>
      <c r="X3653">
        <v>1</v>
      </c>
      <c r="Y3653">
        <v>0</v>
      </c>
      <c r="Z3653">
        <v>0</v>
      </c>
      <c r="AA3653">
        <v>0</v>
      </c>
      <c r="AB3653">
        <v>0</v>
      </c>
      <c r="AC3653">
        <v>0</v>
      </c>
      <c r="AD3653">
        <v>0</v>
      </c>
      <c r="AE3653">
        <v>1</v>
      </c>
      <c r="AF3653">
        <v>0</v>
      </c>
      <c r="AG3653">
        <v>0</v>
      </c>
      <c r="AH3653">
        <v>1</v>
      </c>
      <c r="AI3653">
        <v>0</v>
      </c>
      <c r="AJ3653">
        <v>0</v>
      </c>
      <c r="AK3653">
        <v>0</v>
      </c>
      <c r="AL3653">
        <v>0</v>
      </c>
      <c r="AM3653">
        <v>0</v>
      </c>
      <c r="AN3653">
        <v>0</v>
      </c>
      <c r="AO3653">
        <v>0</v>
      </c>
      <c r="AP3653">
        <v>0</v>
      </c>
      <c r="AQ3653">
        <v>0</v>
      </c>
      <c r="AR3653">
        <v>0</v>
      </c>
      <c r="AS3653">
        <v>0</v>
      </c>
      <c r="AT3653">
        <v>44524</v>
      </c>
      <c r="AU3653">
        <v>44554</v>
      </c>
      <c r="AV3653">
        <v>0</v>
      </c>
      <c r="AW3653">
        <v>1</v>
      </c>
      <c r="AX3653">
        <v>0</v>
      </c>
      <c r="AY3653">
        <v>2021</v>
      </c>
      <c r="AZ3653">
        <v>11</v>
      </c>
      <c r="BA3653">
        <v>30</v>
      </c>
      <c r="BB3653">
        <v>6</v>
      </c>
      <c r="BF3653">
        <v>2021</v>
      </c>
      <c r="BG3653" t="s">
        <v>104</v>
      </c>
      <c r="BH3653" t="s">
        <v>9822</v>
      </c>
      <c r="BI3653" t="s">
        <v>9790</v>
      </c>
      <c r="BJ3653" t="s">
        <v>9793</v>
      </c>
    </row>
    <row r="3654" spans="1:62" x14ac:dyDescent="0.35">
      <c r="A3654">
        <v>55096953</v>
      </c>
      <c r="B3654" t="s">
        <v>9357</v>
      </c>
      <c r="C3654" t="s">
        <v>75</v>
      </c>
      <c r="D3654" t="s">
        <v>76</v>
      </c>
      <c r="E3654" t="s">
        <v>553</v>
      </c>
      <c r="F3654">
        <v>35398774</v>
      </c>
      <c r="I3654" s="1">
        <v>44525</v>
      </c>
      <c r="J3654">
        <v>44555.999988425923</v>
      </c>
      <c r="L3654" t="s">
        <v>65</v>
      </c>
      <c r="M3654" t="s">
        <v>66</v>
      </c>
      <c r="N3654" t="s">
        <v>67</v>
      </c>
      <c r="O3654" t="s">
        <v>68</v>
      </c>
      <c r="P3654" t="s">
        <v>67</v>
      </c>
      <c r="Q3654" t="s">
        <v>102</v>
      </c>
      <c r="R3654" t="s">
        <v>9358</v>
      </c>
      <c r="T3654" t="s">
        <v>9359</v>
      </c>
      <c r="U3654">
        <v>1</v>
      </c>
      <c r="V3654">
        <v>1</v>
      </c>
      <c r="W3654">
        <v>1</v>
      </c>
      <c r="X3654">
        <v>1</v>
      </c>
      <c r="Y3654">
        <v>0</v>
      </c>
      <c r="Z3654">
        <v>0</v>
      </c>
      <c r="AA3654">
        <v>0</v>
      </c>
      <c r="AB3654">
        <v>0</v>
      </c>
      <c r="AC3654">
        <v>0</v>
      </c>
      <c r="AD3654">
        <v>1</v>
      </c>
      <c r="AE3654">
        <v>1</v>
      </c>
      <c r="AF3654">
        <v>0</v>
      </c>
      <c r="AG3654">
        <v>1</v>
      </c>
      <c r="AH3654">
        <v>1</v>
      </c>
      <c r="AI3654">
        <v>0</v>
      </c>
      <c r="AJ3654">
        <v>0</v>
      </c>
      <c r="AK3654">
        <v>0</v>
      </c>
      <c r="AL3654">
        <v>0</v>
      </c>
      <c r="AM3654">
        <v>0</v>
      </c>
      <c r="AN3654">
        <v>0</v>
      </c>
      <c r="AO3654">
        <v>0</v>
      </c>
      <c r="AP3654">
        <v>1</v>
      </c>
      <c r="AQ3654">
        <v>0</v>
      </c>
      <c r="AR3654">
        <v>0</v>
      </c>
      <c r="AS3654">
        <v>0</v>
      </c>
      <c r="AT3654">
        <v>44525</v>
      </c>
      <c r="AU3654">
        <v>44552</v>
      </c>
      <c r="AV3654">
        <v>1</v>
      </c>
      <c r="AW3654">
        <v>1</v>
      </c>
      <c r="AX3654">
        <v>0</v>
      </c>
      <c r="AY3654">
        <v>2021</v>
      </c>
      <c r="AZ3654">
        <v>11</v>
      </c>
      <c r="BA3654">
        <v>30</v>
      </c>
      <c r="BB3654">
        <v>9</v>
      </c>
      <c r="BC3654">
        <v>600</v>
      </c>
      <c r="BD3654">
        <v>750</v>
      </c>
      <c r="BE3654" t="s">
        <v>546</v>
      </c>
      <c r="BF3654">
        <v>2021</v>
      </c>
      <c r="BG3654" t="s">
        <v>73</v>
      </c>
      <c r="BH3654" t="s">
        <v>59</v>
      </c>
      <c r="BI3654" t="s">
        <v>9790</v>
      </c>
      <c r="BJ3654" t="s">
        <v>9796</v>
      </c>
    </row>
    <row r="3655" spans="1:62" x14ac:dyDescent="0.35">
      <c r="A3655">
        <v>55099060</v>
      </c>
      <c r="B3655" t="s">
        <v>9360</v>
      </c>
      <c r="C3655" t="s">
        <v>75</v>
      </c>
      <c r="D3655" t="s">
        <v>165</v>
      </c>
      <c r="E3655" t="s">
        <v>2289</v>
      </c>
      <c r="F3655">
        <v>36442093</v>
      </c>
      <c r="G3655" t="s">
        <v>2289</v>
      </c>
      <c r="H3655">
        <v>3.4</v>
      </c>
      <c r="I3655" s="1">
        <v>44525</v>
      </c>
      <c r="J3655">
        <v>44555.999988425923</v>
      </c>
      <c r="L3655" t="s">
        <v>65</v>
      </c>
      <c r="M3655" t="s">
        <v>66</v>
      </c>
      <c r="N3655" t="s">
        <v>67</v>
      </c>
      <c r="O3655" t="s">
        <v>273</v>
      </c>
      <c r="Q3655" t="s">
        <v>70</v>
      </c>
      <c r="T3655" t="s">
        <v>9361</v>
      </c>
      <c r="U3655">
        <v>1</v>
      </c>
      <c r="V3655">
        <v>1</v>
      </c>
      <c r="W3655">
        <v>1</v>
      </c>
      <c r="X3655">
        <v>1</v>
      </c>
      <c r="Y3655">
        <v>0</v>
      </c>
      <c r="Z3655">
        <v>0</v>
      </c>
      <c r="AA3655">
        <v>0</v>
      </c>
      <c r="AB3655">
        <v>0</v>
      </c>
      <c r="AC3655">
        <v>0</v>
      </c>
      <c r="AD3655">
        <v>1</v>
      </c>
      <c r="AE3655">
        <v>1</v>
      </c>
      <c r="AF3655">
        <v>1</v>
      </c>
      <c r="AG3655">
        <v>1</v>
      </c>
      <c r="AH3655">
        <v>1</v>
      </c>
      <c r="AI3655">
        <v>0</v>
      </c>
      <c r="AJ3655">
        <v>0</v>
      </c>
      <c r="AK3655">
        <v>0</v>
      </c>
      <c r="AL3655">
        <v>0</v>
      </c>
      <c r="AM3655">
        <v>0</v>
      </c>
      <c r="AN3655">
        <v>0</v>
      </c>
      <c r="AO3655">
        <v>0</v>
      </c>
      <c r="AP3655">
        <v>1</v>
      </c>
      <c r="AQ3655">
        <v>0</v>
      </c>
      <c r="AR3655">
        <v>0</v>
      </c>
      <c r="AS3655">
        <v>0</v>
      </c>
      <c r="AT3655">
        <v>44525</v>
      </c>
      <c r="AU3655">
        <v>44546</v>
      </c>
      <c r="AV3655">
        <v>0</v>
      </c>
      <c r="AW3655">
        <v>1</v>
      </c>
      <c r="AX3655">
        <v>0</v>
      </c>
      <c r="AY3655">
        <v>2021</v>
      </c>
      <c r="AZ3655">
        <v>11</v>
      </c>
      <c r="BA3655">
        <v>30</v>
      </c>
      <c r="BB3655">
        <v>10</v>
      </c>
      <c r="BF3655">
        <v>2021</v>
      </c>
      <c r="BG3655" t="s">
        <v>104</v>
      </c>
      <c r="BH3655" t="s">
        <v>9822</v>
      </c>
      <c r="BI3655" t="s">
        <v>9790</v>
      </c>
      <c r="BJ3655" t="s">
        <v>9796</v>
      </c>
    </row>
    <row r="3656" spans="1:62" x14ac:dyDescent="0.35">
      <c r="A3656">
        <v>55100456</v>
      </c>
      <c r="B3656" t="s">
        <v>9362</v>
      </c>
      <c r="C3656" t="s">
        <v>75</v>
      </c>
      <c r="D3656" t="s">
        <v>236</v>
      </c>
      <c r="E3656" t="s">
        <v>8919</v>
      </c>
      <c r="F3656">
        <v>39690466</v>
      </c>
      <c r="I3656" s="1">
        <v>44525</v>
      </c>
      <c r="J3656">
        <v>44555.476481481477</v>
      </c>
      <c r="L3656" t="s">
        <v>65</v>
      </c>
      <c r="M3656" t="s">
        <v>120</v>
      </c>
      <c r="N3656" t="s">
        <v>121</v>
      </c>
      <c r="Q3656" t="s">
        <v>102</v>
      </c>
      <c r="T3656" t="s">
        <v>9363</v>
      </c>
      <c r="U3656">
        <v>1</v>
      </c>
      <c r="V3656">
        <v>1</v>
      </c>
      <c r="W3656">
        <v>1</v>
      </c>
      <c r="X3656">
        <v>1</v>
      </c>
      <c r="Y3656">
        <v>0</v>
      </c>
      <c r="Z3656">
        <v>0</v>
      </c>
      <c r="AA3656">
        <v>0</v>
      </c>
      <c r="AB3656">
        <v>0</v>
      </c>
      <c r="AC3656">
        <v>0</v>
      </c>
      <c r="AD3656">
        <v>0</v>
      </c>
      <c r="AE3656">
        <v>1</v>
      </c>
      <c r="AF3656">
        <v>0</v>
      </c>
      <c r="AG3656">
        <v>0</v>
      </c>
      <c r="AH3656">
        <v>1</v>
      </c>
      <c r="AI3656">
        <v>0</v>
      </c>
      <c r="AJ3656">
        <v>0</v>
      </c>
      <c r="AK3656">
        <v>0</v>
      </c>
      <c r="AL3656">
        <v>0</v>
      </c>
      <c r="AM3656">
        <v>0</v>
      </c>
      <c r="AN3656">
        <v>0</v>
      </c>
      <c r="AO3656">
        <v>0</v>
      </c>
      <c r="AP3656">
        <v>0</v>
      </c>
      <c r="AQ3656">
        <v>0</v>
      </c>
      <c r="AR3656">
        <v>0</v>
      </c>
      <c r="AS3656">
        <v>0</v>
      </c>
      <c r="AT3656">
        <v>44525</v>
      </c>
      <c r="AU3656">
        <v>44554</v>
      </c>
      <c r="AV3656">
        <v>0</v>
      </c>
      <c r="AW3656">
        <v>1</v>
      </c>
      <c r="AX3656">
        <v>0</v>
      </c>
      <c r="AY3656">
        <v>2021</v>
      </c>
      <c r="AZ3656">
        <v>11</v>
      </c>
      <c r="BA3656">
        <v>29</v>
      </c>
      <c r="BB3656">
        <v>6</v>
      </c>
      <c r="BF3656">
        <v>2021</v>
      </c>
      <c r="BG3656" t="s">
        <v>104</v>
      </c>
      <c r="BH3656" t="s">
        <v>9822</v>
      </c>
      <c r="BI3656" t="s">
        <v>9790</v>
      </c>
      <c r="BJ3656" t="s">
        <v>9796</v>
      </c>
    </row>
    <row r="3657" spans="1:62" x14ac:dyDescent="0.35">
      <c r="A3657">
        <v>55102506</v>
      </c>
      <c r="B3657" t="s">
        <v>98</v>
      </c>
      <c r="C3657" t="s">
        <v>75</v>
      </c>
      <c r="D3657" t="s">
        <v>236</v>
      </c>
      <c r="E3657" t="s">
        <v>2007</v>
      </c>
      <c r="F3657">
        <v>5067594</v>
      </c>
      <c r="G3657" t="s">
        <v>2008</v>
      </c>
      <c r="H3657">
        <v>3</v>
      </c>
      <c r="I3657" s="1">
        <v>44525</v>
      </c>
      <c r="J3657">
        <v>44555.999988425923</v>
      </c>
      <c r="L3657" t="s">
        <v>65</v>
      </c>
      <c r="M3657" t="s">
        <v>120</v>
      </c>
      <c r="N3657" t="s">
        <v>121</v>
      </c>
      <c r="O3657" t="s">
        <v>168</v>
      </c>
      <c r="P3657" t="s">
        <v>121</v>
      </c>
      <c r="Q3657" t="s">
        <v>70</v>
      </c>
      <c r="R3657" t="s">
        <v>8747</v>
      </c>
      <c r="T3657" t="s">
        <v>9364</v>
      </c>
      <c r="U3657">
        <v>0</v>
      </c>
      <c r="V3657">
        <v>1</v>
      </c>
      <c r="W3657">
        <v>1</v>
      </c>
      <c r="X3657">
        <v>1</v>
      </c>
      <c r="Y3657">
        <v>0</v>
      </c>
      <c r="Z3657">
        <v>0</v>
      </c>
      <c r="AA3657">
        <v>0</v>
      </c>
      <c r="AB3657">
        <v>0</v>
      </c>
      <c r="AC3657">
        <v>0</v>
      </c>
      <c r="AD3657">
        <v>0</v>
      </c>
      <c r="AE3657">
        <v>1</v>
      </c>
      <c r="AF3657">
        <v>0</v>
      </c>
      <c r="AG3657">
        <v>0</v>
      </c>
      <c r="AH3657">
        <v>1</v>
      </c>
      <c r="AI3657">
        <v>0</v>
      </c>
      <c r="AJ3657">
        <v>0</v>
      </c>
      <c r="AK3657">
        <v>0</v>
      </c>
      <c r="AL3657">
        <v>0</v>
      </c>
      <c r="AM3657">
        <v>0</v>
      </c>
      <c r="AN3657">
        <v>0</v>
      </c>
      <c r="AO3657">
        <v>0</v>
      </c>
      <c r="AP3657">
        <v>0</v>
      </c>
      <c r="AQ3657">
        <v>0</v>
      </c>
      <c r="AR3657">
        <v>0</v>
      </c>
      <c r="AS3657">
        <v>0</v>
      </c>
      <c r="AT3657">
        <v>44525</v>
      </c>
      <c r="AU3657">
        <v>44539</v>
      </c>
      <c r="AV3657">
        <v>0</v>
      </c>
      <c r="AW3657">
        <v>1</v>
      </c>
      <c r="AX3657">
        <v>0</v>
      </c>
      <c r="AY3657">
        <v>2021</v>
      </c>
      <c r="AZ3657">
        <v>11</v>
      </c>
      <c r="BA3657">
        <v>30</v>
      </c>
      <c r="BB3657">
        <v>5</v>
      </c>
      <c r="BF3657">
        <v>2021</v>
      </c>
      <c r="BG3657" t="s">
        <v>104</v>
      </c>
      <c r="BH3657" t="s">
        <v>59</v>
      </c>
      <c r="BI3657" t="s">
        <v>9790</v>
      </c>
      <c r="BJ3657" t="s">
        <v>9796</v>
      </c>
    </row>
    <row r="3658" spans="1:62" x14ac:dyDescent="0.35">
      <c r="A3658">
        <v>55103403</v>
      </c>
      <c r="B3658" t="s">
        <v>9365</v>
      </c>
      <c r="C3658" t="s">
        <v>922</v>
      </c>
      <c r="D3658" t="s">
        <v>76</v>
      </c>
      <c r="E3658" t="s">
        <v>1846</v>
      </c>
      <c r="F3658">
        <v>8133080</v>
      </c>
      <c r="G3658" t="s">
        <v>1846</v>
      </c>
      <c r="H3658">
        <v>3.4</v>
      </c>
      <c r="I3658" s="1">
        <v>44525</v>
      </c>
      <c r="J3658">
        <v>44555.999988425923</v>
      </c>
      <c r="L3658" t="s">
        <v>65</v>
      </c>
      <c r="M3658" t="s">
        <v>120</v>
      </c>
      <c r="N3658" t="s">
        <v>121</v>
      </c>
      <c r="O3658" t="s">
        <v>168</v>
      </c>
      <c r="P3658" t="s">
        <v>121</v>
      </c>
      <c r="Q3658" t="s">
        <v>102</v>
      </c>
      <c r="T3658" t="s">
        <v>9366</v>
      </c>
      <c r="U3658">
        <v>0</v>
      </c>
      <c r="V3658">
        <v>1</v>
      </c>
      <c r="W3658">
        <v>1</v>
      </c>
      <c r="X3658">
        <v>1</v>
      </c>
      <c r="Y3658">
        <v>0</v>
      </c>
      <c r="Z3658">
        <v>0</v>
      </c>
      <c r="AA3658">
        <v>0</v>
      </c>
      <c r="AB3658">
        <v>0</v>
      </c>
      <c r="AC3658">
        <v>0</v>
      </c>
      <c r="AD3658">
        <v>0</v>
      </c>
      <c r="AE3658">
        <v>1</v>
      </c>
      <c r="AF3658">
        <v>0</v>
      </c>
      <c r="AG3658">
        <v>0</v>
      </c>
      <c r="AH3658">
        <v>1</v>
      </c>
      <c r="AI3658">
        <v>0</v>
      </c>
      <c r="AJ3658">
        <v>0</v>
      </c>
      <c r="AK3658">
        <v>0</v>
      </c>
      <c r="AL3658">
        <v>0</v>
      </c>
      <c r="AM3658">
        <v>0</v>
      </c>
      <c r="AN3658">
        <v>0</v>
      </c>
      <c r="AO3658">
        <v>0</v>
      </c>
      <c r="AP3658">
        <v>0</v>
      </c>
      <c r="AQ3658">
        <v>0</v>
      </c>
      <c r="AR3658">
        <v>0</v>
      </c>
      <c r="AS3658">
        <v>0</v>
      </c>
      <c r="AT3658">
        <v>44525</v>
      </c>
      <c r="AU3658">
        <v>44539</v>
      </c>
      <c r="AV3658">
        <v>0</v>
      </c>
      <c r="AW3658">
        <v>1</v>
      </c>
      <c r="AX3658">
        <v>0</v>
      </c>
      <c r="AY3658">
        <v>2021</v>
      </c>
      <c r="AZ3658">
        <v>11</v>
      </c>
      <c r="BA3658">
        <v>30</v>
      </c>
      <c r="BB3658">
        <v>5</v>
      </c>
      <c r="BF3658">
        <v>2021</v>
      </c>
      <c r="BG3658" t="s">
        <v>104</v>
      </c>
      <c r="BH3658" t="s">
        <v>9822</v>
      </c>
      <c r="BI3658" t="s">
        <v>9790</v>
      </c>
      <c r="BJ3658" t="s">
        <v>9796</v>
      </c>
    </row>
    <row r="3659" spans="1:62" x14ac:dyDescent="0.35">
      <c r="A3659">
        <v>55103407</v>
      </c>
      <c r="B3659" t="s">
        <v>9365</v>
      </c>
      <c r="C3659" t="s">
        <v>922</v>
      </c>
      <c r="D3659" t="s">
        <v>76</v>
      </c>
      <c r="E3659" t="s">
        <v>1846</v>
      </c>
      <c r="F3659">
        <v>8133080</v>
      </c>
      <c r="G3659" t="s">
        <v>1846</v>
      </c>
      <c r="H3659">
        <v>3.4</v>
      </c>
      <c r="I3659" s="1">
        <v>44525</v>
      </c>
      <c r="J3659">
        <v>44555.999988425923</v>
      </c>
      <c r="L3659" t="s">
        <v>65</v>
      </c>
      <c r="M3659" t="s">
        <v>66</v>
      </c>
      <c r="N3659" t="s">
        <v>67</v>
      </c>
      <c r="O3659" t="s">
        <v>68</v>
      </c>
      <c r="P3659" t="s">
        <v>67</v>
      </c>
      <c r="Q3659" t="s">
        <v>102</v>
      </c>
      <c r="T3659" t="s">
        <v>9367</v>
      </c>
      <c r="U3659">
        <v>0</v>
      </c>
      <c r="V3659">
        <v>1</v>
      </c>
      <c r="W3659">
        <v>1</v>
      </c>
      <c r="X3659">
        <v>1</v>
      </c>
      <c r="Y3659">
        <v>0</v>
      </c>
      <c r="Z3659">
        <v>0</v>
      </c>
      <c r="AA3659">
        <v>0</v>
      </c>
      <c r="AB3659">
        <v>0</v>
      </c>
      <c r="AC3659">
        <v>0</v>
      </c>
      <c r="AD3659">
        <v>0</v>
      </c>
      <c r="AE3659">
        <v>1</v>
      </c>
      <c r="AF3659">
        <v>0</v>
      </c>
      <c r="AG3659">
        <v>0</v>
      </c>
      <c r="AH3659">
        <v>1</v>
      </c>
      <c r="AI3659">
        <v>0</v>
      </c>
      <c r="AJ3659">
        <v>0</v>
      </c>
      <c r="AK3659">
        <v>0</v>
      </c>
      <c r="AL3659">
        <v>0</v>
      </c>
      <c r="AM3659">
        <v>0</v>
      </c>
      <c r="AN3659">
        <v>0</v>
      </c>
      <c r="AO3659">
        <v>0</v>
      </c>
      <c r="AP3659">
        <v>0</v>
      </c>
      <c r="AQ3659">
        <v>0</v>
      </c>
      <c r="AR3659">
        <v>0</v>
      </c>
      <c r="AS3659">
        <v>0</v>
      </c>
      <c r="AT3659">
        <v>44525</v>
      </c>
      <c r="AU3659">
        <v>44539</v>
      </c>
      <c r="AV3659">
        <v>0</v>
      </c>
      <c r="AW3659">
        <v>1</v>
      </c>
      <c r="AX3659">
        <v>0</v>
      </c>
      <c r="AY3659">
        <v>2021</v>
      </c>
      <c r="AZ3659">
        <v>11</v>
      </c>
      <c r="BA3659">
        <v>30</v>
      </c>
      <c r="BB3659">
        <v>5</v>
      </c>
      <c r="BF3659">
        <v>2021</v>
      </c>
      <c r="BG3659" t="s">
        <v>104</v>
      </c>
      <c r="BH3659" t="s">
        <v>9822</v>
      </c>
      <c r="BI3659" t="s">
        <v>9790</v>
      </c>
      <c r="BJ3659" t="s">
        <v>9796</v>
      </c>
    </row>
    <row r="3660" spans="1:62" x14ac:dyDescent="0.35">
      <c r="A3660">
        <v>55103408</v>
      </c>
      <c r="B3660" t="s">
        <v>9365</v>
      </c>
      <c r="C3660" t="s">
        <v>922</v>
      </c>
      <c r="D3660" t="s">
        <v>76</v>
      </c>
      <c r="E3660" t="s">
        <v>1846</v>
      </c>
      <c r="F3660">
        <v>8133080</v>
      </c>
      <c r="G3660" t="s">
        <v>1846</v>
      </c>
      <c r="H3660">
        <v>3.4</v>
      </c>
      <c r="I3660" s="1">
        <v>44525</v>
      </c>
      <c r="J3660">
        <v>44555.999988425923</v>
      </c>
      <c r="L3660" t="s">
        <v>65</v>
      </c>
      <c r="M3660" t="s">
        <v>197</v>
      </c>
      <c r="N3660" t="s">
        <v>198</v>
      </c>
      <c r="O3660" t="s">
        <v>168</v>
      </c>
      <c r="P3660" t="s">
        <v>198</v>
      </c>
      <c r="Q3660" t="s">
        <v>102</v>
      </c>
      <c r="T3660" t="s">
        <v>9368</v>
      </c>
      <c r="U3660">
        <v>0</v>
      </c>
      <c r="V3660">
        <v>1</v>
      </c>
      <c r="W3660">
        <v>1</v>
      </c>
      <c r="X3660">
        <v>1</v>
      </c>
      <c r="Y3660">
        <v>0</v>
      </c>
      <c r="Z3660">
        <v>0</v>
      </c>
      <c r="AA3660">
        <v>0</v>
      </c>
      <c r="AB3660">
        <v>0</v>
      </c>
      <c r="AC3660">
        <v>0</v>
      </c>
      <c r="AD3660">
        <v>0</v>
      </c>
      <c r="AE3660">
        <v>1</v>
      </c>
      <c r="AF3660">
        <v>0</v>
      </c>
      <c r="AG3660">
        <v>0</v>
      </c>
      <c r="AH3660">
        <v>1</v>
      </c>
      <c r="AI3660">
        <v>0</v>
      </c>
      <c r="AJ3660">
        <v>0</v>
      </c>
      <c r="AK3660">
        <v>0</v>
      </c>
      <c r="AL3660">
        <v>0</v>
      </c>
      <c r="AM3660">
        <v>0</v>
      </c>
      <c r="AN3660">
        <v>0</v>
      </c>
      <c r="AO3660">
        <v>0</v>
      </c>
      <c r="AP3660">
        <v>0</v>
      </c>
      <c r="AQ3660">
        <v>0</v>
      </c>
      <c r="AR3660">
        <v>0</v>
      </c>
      <c r="AS3660">
        <v>0</v>
      </c>
      <c r="AT3660">
        <v>44525</v>
      </c>
      <c r="AU3660">
        <v>44539</v>
      </c>
      <c r="AV3660">
        <v>0</v>
      </c>
      <c r="AW3660">
        <v>1</v>
      </c>
      <c r="AX3660">
        <v>1</v>
      </c>
      <c r="AY3660">
        <v>2021</v>
      </c>
      <c r="AZ3660">
        <v>11</v>
      </c>
      <c r="BA3660">
        <v>30</v>
      </c>
      <c r="BB3660">
        <v>5</v>
      </c>
      <c r="BF3660">
        <v>2021</v>
      </c>
      <c r="BG3660" t="s">
        <v>104</v>
      </c>
      <c r="BH3660" t="s">
        <v>9822</v>
      </c>
      <c r="BI3660" t="s">
        <v>9790</v>
      </c>
      <c r="BJ3660" t="s">
        <v>9796</v>
      </c>
    </row>
    <row r="3661" spans="1:62" x14ac:dyDescent="0.35">
      <c r="A3661">
        <v>55109965</v>
      </c>
      <c r="B3661" t="s">
        <v>98</v>
      </c>
      <c r="C3661" t="s">
        <v>92</v>
      </c>
      <c r="D3661" t="s">
        <v>107</v>
      </c>
      <c r="E3661" t="s">
        <v>5248</v>
      </c>
      <c r="F3661">
        <v>40960973</v>
      </c>
      <c r="I3661" s="1">
        <v>44525</v>
      </c>
      <c r="J3661">
        <v>44555.999988425923</v>
      </c>
      <c r="L3661" t="s">
        <v>65</v>
      </c>
      <c r="M3661" t="s">
        <v>120</v>
      </c>
      <c r="N3661" t="s">
        <v>121</v>
      </c>
      <c r="O3661" t="s">
        <v>168</v>
      </c>
      <c r="P3661" t="s">
        <v>121</v>
      </c>
      <c r="Q3661" t="s">
        <v>70</v>
      </c>
      <c r="T3661" t="s">
        <v>9369</v>
      </c>
      <c r="U3661">
        <v>0</v>
      </c>
      <c r="V3661">
        <v>1</v>
      </c>
      <c r="W3661">
        <v>1</v>
      </c>
      <c r="X3661">
        <v>1</v>
      </c>
      <c r="Y3661">
        <v>0</v>
      </c>
      <c r="Z3661">
        <v>0</v>
      </c>
      <c r="AA3661">
        <v>0</v>
      </c>
      <c r="AB3661">
        <v>0</v>
      </c>
      <c r="AC3661">
        <v>0</v>
      </c>
      <c r="AD3661">
        <v>0</v>
      </c>
      <c r="AE3661">
        <v>1</v>
      </c>
      <c r="AF3661">
        <v>0</v>
      </c>
      <c r="AG3661">
        <v>0</v>
      </c>
      <c r="AH3661">
        <v>1</v>
      </c>
      <c r="AI3661">
        <v>0</v>
      </c>
      <c r="AJ3661">
        <v>0</v>
      </c>
      <c r="AK3661">
        <v>0</v>
      </c>
      <c r="AL3661">
        <v>0</v>
      </c>
      <c r="AM3661">
        <v>0</v>
      </c>
      <c r="AN3661">
        <v>0</v>
      </c>
      <c r="AO3661">
        <v>0</v>
      </c>
      <c r="AP3661">
        <v>0</v>
      </c>
      <c r="AQ3661">
        <v>0</v>
      </c>
      <c r="AR3661">
        <v>0</v>
      </c>
      <c r="AS3661">
        <v>0</v>
      </c>
      <c r="AT3661">
        <v>44525</v>
      </c>
      <c r="AU3661">
        <v>44555</v>
      </c>
      <c r="AV3661">
        <v>0</v>
      </c>
      <c r="AW3661">
        <v>1</v>
      </c>
      <c r="AX3661">
        <v>0</v>
      </c>
      <c r="AY3661">
        <v>2021</v>
      </c>
      <c r="AZ3661">
        <v>11</v>
      </c>
      <c r="BA3661">
        <v>30</v>
      </c>
      <c r="BB3661">
        <v>5</v>
      </c>
      <c r="BF3661">
        <v>2021</v>
      </c>
      <c r="BG3661" t="s">
        <v>104</v>
      </c>
      <c r="BH3661" t="s">
        <v>9822</v>
      </c>
      <c r="BI3661" t="s">
        <v>9790</v>
      </c>
      <c r="BJ3661" t="s">
        <v>9796</v>
      </c>
    </row>
    <row r="3662" spans="1:62" x14ac:dyDescent="0.35">
      <c r="A3662">
        <v>55110833</v>
      </c>
      <c r="B3662" t="s">
        <v>3561</v>
      </c>
      <c r="C3662" t="s">
        <v>75</v>
      </c>
      <c r="D3662" t="s">
        <v>85</v>
      </c>
      <c r="E3662" t="s">
        <v>6001</v>
      </c>
      <c r="F3662">
        <v>527688</v>
      </c>
      <c r="G3662" t="s">
        <v>6002</v>
      </c>
      <c r="H3662">
        <v>3.8</v>
      </c>
      <c r="I3662" s="1">
        <v>44525</v>
      </c>
      <c r="J3662">
        <v>44555.999988425923</v>
      </c>
      <c r="L3662" t="s">
        <v>65</v>
      </c>
      <c r="M3662" t="s">
        <v>120</v>
      </c>
      <c r="N3662" t="s">
        <v>121</v>
      </c>
      <c r="O3662" t="s">
        <v>168</v>
      </c>
      <c r="P3662" t="s">
        <v>121</v>
      </c>
      <c r="Q3662" t="s">
        <v>70</v>
      </c>
      <c r="T3662" t="s">
        <v>9370</v>
      </c>
      <c r="U3662">
        <v>0</v>
      </c>
      <c r="V3662">
        <v>1</v>
      </c>
      <c r="W3662">
        <v>1</v>
      </c>
      <c r="X3662">
        <v>1</v>
      </c>
      <c r="Y3662">
        <v>0</v>
      </c>
      <c r="Z3662">
        <v>0</v>
      </c>
      <c r="AA3662">
        <v>0</v>
      </c>
      <c r="AB3662">
        <v>0</v>
      </c>
      <c r="AC3662">
        <v>0</v>
      </c>
      <c r="AD3662">
        <v>0</v>
      </c>
      <c r="AE3662">
        <v>1</v>
      </c>
      <c r="AF3662">
        <v>0</v>
      </c>
      <c r="AG3662">
        <v>0</v>
      </c>
      <c r="AH3662">
        <v>1</v>
      </c>
      <c r="AI3662">
        <v>0</v>
      </c>
      <c r="AJ3662">
        <v>0</v>
      </c>
      <c r="AK3662">
        <v>0</v>
      </c>
      <c r="AL3662">
        <v>0</v>
      </c>
      <c r="AM3662">
        <v>0</v>
      </c>
      <c r="AN3662">
        <v>0</v>
      </c>
      <c r="AO3662">
        <v>0</v>
      </c>
      <c r="AP3662">
        <v>0</v>
      </c>
      <c r="AQ3662">
        <v>0</v>
      </c>
      <c r="AR3662">
        <v>0</v>
      </c>
      <c r="AS3662">
        <v>0</v>
      </c>
      <c r="AT3662">
        <v>44525</v>
      </c>
      <c r="AU3662">
        <v>44533</v>
      </c>
      <c r="AV3662">
        <v>0</v>
      </c>
      <c r="AW3662">
        <v>1</v>
      </c>
      <c r="AX3662">
        <v>0</v>
      </c>
      <c r="AY3662">
        <v>2021</v>
      </c>
      <c r="AZ3662">
        <v>11</v>
      </c>
      <c r="BA3662">
        <v>30</v>
      </c>
      <c r="BB3662">
        <v>5</v>
      </c>
      <c r="BF3662">
        <v>2021</v>
      </c>
      <c r="BG3662" t="s">
        <v>104</v>
      </c>
      <c r="BH3662" t="s">
        <v>9822</v>
      </c>
      <c r="BI3662" t="s">
        <v>9790</v>
      </c>
      <c r="BJ3662" t="s">
        <v>9796</v>
      </c>
    </row>
    <row r="3663" spans="1:62" x14ac:dyDescent="0.35">
      <c r="A3663">
        <v>55110834</v>
      </c>
      <c r="B3663" t="s">
        <v>3561</v>
      </c>
      <c r="C3663" t="s">
        <v>135</v>
      </c>
      <c r="D3663" t="s">
        <v>76</v>
      </c>
      <c r="E3663" t="s">
        <v>6001</v>
      </c>
      <c r="F3663">
        <v>527688</v>
      </c>
      <c r="G3663" t="s">
        <v>6002</v>
      </c>
      <c r="H3663">
        <v>3.8</v>
      </c>
      <c r="I3663" s="1">
        <v>44525</v>
      </c>
      <c r="J3663">
        <v>44555.999988425923</v>
      </c>
      <c r="L3663" t="s">
        <v>65</v>
      </c>
      <c r="M3663" t="s">
        <v>120</v>
      </c>
      <c r="N3663" t="s">
        <v>121</v>
      </c>
      <c r="O3663" t="s">
        <v>168</v>
      </c>
      <c r="P3663" t="s">
        <v>121</v>
      </c>
      <c r="Q3663" t="s">
        <v>70</v>
      </c>
      <c r="T3663" t="s">
        <v>9371</v>
      </c>
      <c r="U3663">
        <v>0</v>
      </c>
      <c r="V3663">
        <v>1</v>
      </c>
      <c r="W3663">
        <v>1</v>
      </c>
      <c r="X3663">
        <v>1</v>
      </c>
      <c r="Y3663">
        <v>0</v>
      </c>
      <c r="Z3663">
        <v>0</v>
      </c>
      <c r="AA3663">
        <v>0</v>
      </c>
      <c r="AB3663">
        <v>0</v>
      </c>
      <c r="AC3663">
        <v>0</v>
      </c>
      <c r="AD3663">
        <v>0</v>
      </c>
      <c r="AE3663">
        <v>1</v>
      </c>
      <c r="AF3663">
        <v>0</v>
      </c>
      <c r="AG3663">
        <v>0</v>
      </c>
      <c r="AH3663">
        <v>1</v>
      </c>
      <c r="AI3663">
        <v>0</v>
      </c>
      <c r="AJ3663">
        <v>0</v>
      </c>
      <c r="AK3663">
        <v>0</v>
      </c>
      <c r="AL3663">
        <v>0</v>
      </c>
      <c r="AM3663">
        <v>0</v>
      </c>
      <c r="AN3663">
        <v>0</v>
      </c>
      <c r="AO3663">
        <v>0</v>
      </c>
      <c r="AP3663">
        <v>0</v>
      </c>
      <c r="AQ3663">
        <v>0</v>
      </c>
      <c r="AR3663">
        <v>0</v>
      </c>
      <c r="AS3663">
        <v>0</v>
      </c>
      <c r="AT3663">
        <v>44525</v>
      </c>
      <c r="AU3663">
        <v>44533</v>
      </c>
      <c r="AV3663">
        <v>0</v>
      </c>
      <c r="AW3663">
        <v>1</v>
      </c>
      <c r="AX3663">
        <v>1</v>
      </c>
      <c r="AY3663">
        <v>2021</v>
      </c>
      <c r="AZ3663">
        <v>11</v>
      </c>
      <c r="BA3663">
        <v>30</v>
      </c>
      <c r="BB3663">
        <v>5</v>
      </c>
      <c r="BF3663">
        <v>2021</v>
      </c>
      <c r="BG3663" t="s">
        <v>104</v>
      </c>
      <c r="BH3663" t="s">
        <v>9822</v>
      </c>
      <c r="BI3663" t="s">
        <v>9790</v>
      </c>
      <c r="BJ3663" t="s">
        <v>9796</v>
      </c>
    </row>
    <row r="3664" spans="1:62" x14ac:dyDescent="0.35">
      <c r="A3664">
        <v>55112856</v>
      </c>
      <c r="B3664" t="s">
        <v>9372</v>
      </c>
      <c r="C3664" t="s">
        <v>75</v>
      </c>
      <c r="D3664" t="s">
        <v>165</v>
      </c>
      <c r="E3664" t="s">
        <v>1025</v>
      </c>
      <c r="F3664">
        <v>11692450</v>
      </c>
      <c r="G3664" t="s">
        <v>1026</v>
      </c>
      <c r="H3664">
        <v>3.3</v>
      </c>
      <c r="I3664" s="1">
        <v>44525</v>
      </c>
      <c r="J3664">
        <v>44555.999988425923</v>
      </c>
      <c r="L3664" t="s">
        <v>65</v>
      </c>
      <c r="M3664" t="s">
        <v>152</v>
      </c>
      <c r="N3664" t="s">
        <v>153</v>
      </c>
      <c r="O3664" t="s">
        <v>154</v>
      </c>
      <c r="P3664" t="s">
        <v>9373</v>
      </c>
      <c r="Q3664" t="s">
        <v>70</v>
      </c>
      <c r="T3664" t="s">
        <v>9374</v>
      </c>
      <c r="U3664">
        <v>0</v>
      </c>
      <c r="V3664">
        <v>1</v>
      </c>
      <c r="W3664">
        <v>0</v>
      </c>
      <c r="X3664">
        <v>1</v>
      </c>
      <c r="Y3664">
        <v>0</v>
      </c>
      <c r="Z3664">
        <v>0</v>
      </c>
      <c r="AA3664">
        <v>0</v>
      </c>
      <c r="AB3664">
        <v>0</v>
      </c>
      <c r="AC3664">
        <v>0</v>
      </c>
      <c r="AD3664">
        <v>1</v>
      </c>
      <c r="AE3664">
        <v>1</v>
      </c>
      <c r="AF3664">
        <v>1</v>
      </c>
      <c r="AG3664">
        <v>1</v>
      </c>
      <c r="AH3664">
        <v>1</v>
      </c>
      <c r="AI3664">
        <v>0</v>
      </c>
      <c r="AJ3664">
        <v>0</v>
      </c>
      <c r="AK3664">
        <v>0</v>
      </c>
      <c r="AL3664">
        <v>0</v>
      </c>
      <c r="AM3664">
        <v>0</v>
      </c>
      <c r="AN3664">
        <v>0</v>
      </c>
      <c r="AO3664">
        <v>0</v>
      </c>
      <c r="AP3664">
        <v>1</v>
      </c>
      <c r="AQ3664">
        <v>0</v>
      </c>
      <c r="AR3664">
        <v>0</v>
      </c>
      <c r="AS3664">
        <v>0</v>
      </c>
      <c r="AT3664">
        <v>44525</v>
      </c>
      <c r="AU3664">
        <v>44555</v>
      </c>
      <c r="AV3664">
        <v>0</v>
      </c>
      <c r="AW3664">
        <v>1</v>
      </c>
      <c r="AX3664">
        <v>0</v>
      </c>
      <c r="AY3664">
        <v>2021</v>
      </c>
      <c r="AZ3664">
        <v>11</v>
      </c>
      <c r="BA3664">
        <v>30</v>
      </c>
      <c r="BB3664">
        <v>8</v>
      </c>
      <c r="BF3664">
        <v>2021</v>
      </c>
      <c r="BG3664" t="s">
        <v>104</v>
      </c>
      <c r="BH3664" t="s">
        <v>9822</v>
      </c>
      <c r="BI3664" t="s">
        <v>9790</v>
      </c>
      <c r="BJ3664" t="s">
        <v>9796</v>
      </c>
    </row>
    <row r="3665" spans="1:62" x14ac:dyDescent="0.35">
      <c r="A3665">
        <v>55113034</v>
      </c>
      <c r="B3665" t="s">
        <v>9375</v>
      </c>
      <c r="C3665" t="s">
        <v>61</v>
      </c>
      <c r="D3665" t="s">
        <v>125</v>
      </c>
      <c r="E3665" t="s">
        <v>9376</v>
      </c>
      <c r="F3665">
        <v>34916688</v>
      </c>
      <c r="I3665" s="1">
        <v>44525</v>
      </c>
      <c r="J3665">
        <v>44555.999988425923</v>
      </c>
      <c r="L3665" t="s">
        <v>65</v>
      </c>
      <c r="M3665" t="s">
        <v>152</v>
      </c>
      <c r="N3665" t="s">
        <v>153</v>
      </c>
      <c r="O3665" t="s">
        <v>154</v>
      </c>
      <c r="P3665" t="s">
        <v>153</v>
      </c>
      <c r="Q3665" t="s">
        <v>102</v>
      </c>
      <c r="T3665" t="s">
        <v>9377</v>
      </c>
      <c r="U3665">
        <v>1</v>
      </c>
      <c r="V3665">
        <v>1</v>
      </c>
      <c r="W3665">
        <v>1</v>
      </c>
      <c r="X3665">
        <v>1</v>
      </c>
      <c r="Y3665">
        <v>0</v>
      </c>
      <c r="Z3665">
        <v>0</v>
      </c>
      <c r="AA3665">
        <v>0</v>
      </c>
      <c r="AB3665">
        <v>0</v>
      </c>
      <c r="AC3665">
        <v>0</v>
      </c>
      <c r="AD3665">
        <v>0</v>
      </c>
      <c r="AE3665">
        <v>1</v>
      </c>
      <c r="AF3665">
        <v>0</v>
      </c>
      <c r="AG3665">
        <v>0</v>
      </c>
      <c r="AH3665">
        <v>1</v>
      </c>
      <c r="AI3665">
        <v>0</v>
      </c>
      <c r="AJ3665">
        <v>0</v>
      </c>
      <c r="AK3665">
        <v>0</v>
      </c>
      <c r="AL3665">
        <v>0</v>
      </c>
      <c r="AM3665">
        <v>0</v>
      </c>
      <c r="AN3665">
        <v>0</v>
      </c>
      <c r="AO3665">
        <v>0</v>
      </c>
      <c r="AP3665">
        <v>0</v>
      </c>
      <c r="AQ3665">
        <v>0</v>
      </c>
      <c r="AR3665">
        <v>0</v>
      </c>
      <c r="AS3665">
        <v>0</v>
      </c>
      <c r="AT3665">
        <v>44525</v>
      </c>
      <c r="AU3665">
        <v>44555</v>
      </c>
      <c r="AV3665">
        <v>0</v>
      </c>
      <c r="AW3665">
        <v>1</v>
      </c>
      <c r="AX3665">
        <v>0</v>
      </c>
      <c r="AY3665">
        <v>2021</v>
      </c>
      <c r="AZ3665">
        <v>11</v>
      </c>
      <c r="BA3665">
        <v>30</v>
      </c>
      <c r="BB3665">
        <v>6</v>
      </c>
      <c r="BF3665">
        <v>2021</v>
      </c>
      <c r="BG3665" t="s">
        <v>104</v>
      </c>
      <c r="BH3665" t="s">
        <v>9822</v>
      </c>
      <c r="BI3665" t="s">
        <v>9790</v>
      </c>
      <c r="BJ3665" t="s">
        <v>9796</v>
      </c>
    </row>
    <row r="3666" spans="1:62" x14ac:dyDescent="0.35">
      <c r="A3666">
        <v>55119212</v>
      </c>
      <c r="B3666" t="s">
        <v>9378</v>
      </c>
      <c r="C3666" t="s">
        <v>61</v>
      </c>
      <c r="D3666" t="s">
        <v>125</v>
      </c>
      <c r="E3666" t="s">
        <v>1418</v>
      </c>
      <c r="F3666">
        <v>27372708</v>
      </c>
      <c r="G3666" t="s">
        <v>1419</v>
      </c>
      <c r="H3666">
        <v>4.4000000000000004</v>
      </c>
      <c r="I3666" s="1">
        <v>44526</v>
      </c>
      <c r="J3666">
        <v>44556.999988425923</v>
      </c>
      <c r="L3666" t="s">
        <v>65</v>
      </c>
      <c r="M3666" t="s">
        <v>120</v>
      </c>
      <c r="N3666" t="s">
        <v>121</v>
      </c>
      <c r="O3666" t="s">
        <v>168</v>
      </c>
      <c r="P3666" t="s">
        <v>121</v>
      </c>
      <c r="Q3666" t="s">
        <v>70</v>
      </c>
      <c r="R3666" t="s">
        <v>8996</v>
      </c>
      <c r="T3666" t="s">
        <v>9379</v>
      </c>
      <c r="U3666">
        <v>0</v>
      </c>
      <c r="V3666">
        <v>1</v>
      </c>
      <c r="W3666">
        <v>1</v>
      </c>
      <c r="X3666">
        <v>1</v>
      </c>
      <c r="Y3666">
        <v>0</v>
      </c>
      <c r="Z3666">
        <v>0</v>
      </c>
      <c r="AA3666">
        <v>0</v>
      </c>
      <c r="AB3666">
        <v>0</v>
      </c>
      <c r="AC3666">
        <v>0</v>
      </c>
      <c r="AD3666">
        <v>0</v>
      </c>
      <c r="AE3666">
        <v>1</v>
      </c>
      <c r="AF3666">
        <v>0</v>
      </c>
      <c r="AG3666">
        <v>0</v>
      </c>
      <c r="AH3666">
        <v>1</v>
      </c>
      <c r="AI3666">
        <v>0</v>
      </c>
      <c r="AJ3666">
        <v>0</v>
      </c>
      <c r="AK3666">
        <v>0</v>
      </c>
      <c r="AL3666">
        <v>0</v>
      </c>
      <c r="AM3666">
        <v>0</v>
      </c>
      <c r="AN3666">
        <v>0</v>
      </c>
      <c r="AO3666">
        <v>0</v>
      </c>
      <c r="AP3666">
        <v>1</v>
      </c>
      <c r="AQ3666">
        <v>0</v>
      </c>
      <c r="AR3666">
        <v>0</v>
      </c>
      <c r="AS3666">
        <v>0</v>
      </c>
      <c r="AT3666">
        <v>44525</v>
      </c>
      <c r="AU3666">
        <v>44550</v>
      </c>
      <c r="AV3666">
        <v>0</v>
      </c>
      <c r="AW3666">
        <v>1</v>
      </c>
      <c r="AX3666">
        <v>0</v>
      </c>
      <c r="AY3666">
        <v>2021</v>
      </c>
      <c r="AZ3666">
        <v>11</v>
      </c>
      <c r="BA3666">
        <v>30</v>
      </c>
      <c r="BB3666">
        <v>6</v>
      </c>
      <c r="BF3666">
        <v>2021</v>
      </c>
      <c r="BG3666" t="s">
        <v>104</v>
      </c>
      <c r="BH3666" t="s">
        <v>59</v>
      </c>
      <c r="BI3666" t="s">
        <v>9790</v>
      </c>
      <c r="BJ3666" t="s">
        <v>9797</v>
      </c>
    </row>
    <row r="3667" spans="1:62" x14ac:dyDescent="0.35">
      <c r="A3667">
        <v>55126752</v>
      </c>
      <c r="B3667" t="s">
        <v>9380</v>
      </c>
      <c r="C3667" t="s">
        <v>176</v>
      </c>
      <c r="D3667" t="s">
        <v>177</v>
      </c>
      <c r="E3667" t="s">
        <v>9381</v>
      </c>
      <c r="F3667">
        <v>27761011</v>
      </c>
      <c r="I3667" s="1">
        <v>44526</v>
      </c>
      <c r="J3667">
        <v>44556.999988425923</v>
      </c>
      <c r="L3667" t="s">
        <v>65</v>
      </c>
      <c r="M3667" t="s">
        <v>66</v>
      </c>
      <c r="N3667" t="s">
        <v>67</v>
      </c>
      <c r="O3667" t="s">
        <v>68</v>
      </c>
      <c r="P3667" t="s">
        <v>67</v>
      </c>
      <c r="Q3667" t="s">
        <v>70</v>
      </c>
      <c r="T3667" t="s">
        <v>9382</v>
      </c>
      <c r="U3667">
        <v>0</v>
      </c>
      <c r="V3667">
        <v>1</v>
      </c>
      <c r="W3667">
        <v>0</v>
      </c>
      <c r="X3667">
        <v>1</v>
      </c>
      <c r="Y3667">
        <v>0</v>
      </c>
      <c r="Z3667">
        <v>0</v>
      </c>
      <c r="AA3667">
        <v>0</v>
      </c>
      <c r="AB3667">
        <v>0</v>
      </c>
      <c r="AC3667">
        <v>0</v>
      </c>
      <c r="AD3667">
        <v>0</v>
      </c>
      <c r="AE3667">
        <v>1</v>
      </c>
      <c r="AF3667">
        <v>0</v>
      </c>
      <c r="AG3667">
        <v>0</v>
      </c>
      <c r="AH3667">
        <v>1</v>
      </c>
      <c r="AI3667">
        <v>0</v>
      </c>
      <c r="AJ3667">
        <v>0</v>
      </c>
      <c r="AK3667">
        <v>0</v>
      </c>
      <c r="AL3667">
        <v>0</v>
      </c>
      <c r="AM3667">
        <v>0</v>
      </c>
      <c r="AN3667">
        <v>0</v>
      </c>
      <c r="AO3667">
        <v>0</v>
      </c>
      <c r="AP3667">
        <v>0</v>
      </c>
      <c r="AQ3667">
        <v>0</v>
      </c>
      <c r="AR3667">
        <v>0</v>
      </c>
      <c r="AS3667">
        <v>0</v>
      </c>
      <c r="AT3667">
        <v>44526</v>
      </c>
      <c r="AU3667">
        <v>44529</v>
      </c>
      <c r="AV3667">
        <v>0</v>
      </c>
      <c r="AW3667">
        <v>1</v>
      </c>
      <c r="AX3667">
        <v>0</v>
      </c>
      <c r="AY3667">
        <v>2021</v>
      </c>
      <c r="AZ3667">
        <v>11</v>
      </c>
      <c r="BA3667">
        <v>30</v>
      </c>
      <c r="BB3667">
        <v>4</v>
      </c>
      <c r="BF3667">
        <v>2021</v>
      </c>
      <c r="BG3667" t="s">
        <v>104</v>
      </c>
      <c r="BH3667" t="s">
        <v>9822</v>
      </c>
      <c r="BI3667" t="s">
        <v>9790</v>
      </c>
      <c r="BJ3667" t="s">
        <v>9797</v>
      </c>
    </row>
    <row r="3668" spans="1:62" x14ac:dyDescent="0.35">
      <c r="A3668">
        <v>55132056</v>
      </c>
      <c r="B3668" t="s">
        <v>116</v>
      </c>
      <c r="C3668" t="s">
        <v>142</v>
      </c>
      <c r="D3668" t="s">
        <v>76</v>
      </c>
      <c r="E3668" t="s">
        <v>9383</v>
      </c>
      <c r="F3668">
        <v>19521112</v>
      </c>
      <c r="G3668" t="s">
        <v>9384</v>
      </c>
      <c r="H3668">
        <v>3.1</v>
      </c>
      <c r="I3668" s="1">
        <v>44526</v>
      </c>
      <c r="J3668">
        <v>44539.999988425923</v>
      </c>
      <c r="L3668" t="s">
        <v>65</v>
      </c>
      <c r="M3668" t="s">
        <v>79</v>
      </c>
      <c r="N3668" t="s">
        <v>80</v>
      </c>
      <c r="P3668" t="s">
        <v>80</v>
      </c>
      <c r="Q3668" t="s">
        <v>70</v>
      </c>
      <c r="R3668" t="s">
        <v>9385</v>
      </c>
      <c r="T3668" t="s">
        <v>9386</v>
      </c>
      <c r="U3668">
        <v>0</v>
      </c>
      <c r="V3668">
        <v>1</v>
      </c>
      <c r="W3668">
        <v>1</v>
      </c>
      <c r="X3668">
        <v>1</v>
      </c>
      <c r="Y3668">
        <v>0</v>
      </c>
      <c r="Z3668">
        <v>0</v>
      </c>
      <c r="AA3668">
        <v>0</v>
      </c>
      <c r="AB3668">
        <v>0</v>
      </c>
      <c r="AC3668">
        <v>0</v>
      </c>
      <c r="AD3668">
        <v>0</v>
      </c>
      <c r="AE3668">
        <v>1</v>
      </c>
      <c r="AF3668">
        <v>0</v>
      </c>
      <c r="AG3668">
        <v>0</v>
      </c>
      <c r="AH3668">
        <v>1</v>
      </c>
      <c r="AI3668">
        <v>0</v>
      </c>
      <c r="AJ3668">
        <v>0</v>
      </c>
      <c r="AK3668">
        <v>0</v>
      </c>
      <c r="AL3668">
        <v>0</v>
      </c>
      <c r="AM3668">
        <v>0</v>
      </c>
      <c r="AN3668">
        <v>0</v>
      </c>
      <c r="AO3668">
        <v>0</v>
      </c>
      <c r="AP3668">
        <v>0</v>
      </c>
      <c r="AQ3668">
        <v>0</v>
      </c>
      <c r="AR3668">
        <v>0</v>
      </c>
      <c r="AS3668">
        <v>0</v>
      </c>
      <c r="AT3668">
        <v>44526</v>
      </c>
      <c r="AU3668">
        <v>44533</v>
      </c>
      <c r="AV3668">
        <v>0</v>
      </c>
      <c r="AW3668">
        <v>1</v>
      </c>
      <c r="AX3668">
        <v>0</v>
      </c>
      <c r="AY3668">
        <v>2021</v>
      </c>
      <c r="AZ3668">
        <v>11</v>
      </c>
      <c r="BA3668">
        <v>13</v>
      </c>
      <c r="BB3668">
        <v>5</v>
      </c>
      <c r="BC3668">
        <v>101396</v>
      </c>
      <c r="BD3668">
        <v>118914</v>
      </c>
      <c r="BE3668" t="s">
        <v>90</v>
      </c>
      <c r="BF3668">
        <v>2021</v>
      </c>
      <c r="BG3668" t="s">
        <v>104</v>
      </c>
      <c r="BH3668" t="s">
        <v>59</v>
      </c>
      <c r="BI3668" t="s">
        <v>9790</v>
      </c>
      <c r="BJ3668" t="s">
        <v>9797</v>
      </c>
    </row>
    <row r="3669" spans="1:62" x14ac:dyDescent="0.35">
      <c r="A3669">
        <v>55132057</v>
      </c>
      <c r="B3669" t="s">
        <v>116</v>
      </c>
      <c r="C3669" t="s">
        <v>142</v>
      </c>
      <c r="D3669" t="s">
        <v>143</v>
      </c>
      <c r="E3669" t="s">
        <v>9383</v>
      </c>
      <c r="F3669">
        <v>19521112</v>
      </c>
      <c r="G3669" t="s">
        <v>9384</v>
      </c>
      <c r="H3669">
        <v>3.1</v>
      </c>
      <c r="I3669" s="1">
        <v>44526</v>
      </c>
      <c r="J3669">
        <v>44539.999988425923</v>
      </c>
      <c r="L3669" t="s">
        <v>65</v>
      </c>
      <c r="M3669" t="s">
        <v>79</v>
      </c>
      <c r="N3669" t="s">
        <v>80</v>
      </c>
      <c r="P3669" t="s">
        <v>80</v>
      </c>
      <c r="Q3669" t="s">
        <v>70</v>
      </c>
      <c r="R3669" t="s">
        <v>9385</v>
      </c>
      <c r="T3669" t="s">
        <v>9387</v>
      </c>
      <c r="U3669">
        <v>0</v>
      </c>
      <c r="V3669">
        <v>1</v>
      </c>
      <c r="W3669">
        <v>1</v>
      </c>
      <c r="X3669">
        <v>1</v>
      </c>
      <c r="Y3669">
        <v>0</v>
      </c>
      <c r="Z3669">
        <v>0</v>
      </c>
      <c r="AA3669">
        <v>0</v>
      </c>
      <c r="AB3669">
        <v>0</v>
      </c>
      <c r="AC3669">
        <v>0</v>
      </c>
      <c r="AD3669">
        <v>0</v>
      </c>
      <c r="AE3669">
        <v>1</v>
      </c>
      <c r="AF3669">
        <v>0</v>
      </c>
      <c r="AG3669">
        <v>0</v>
      </c>
      <c r="AH3669">
        <v>1</v>
      </c>
      <c r="AI3669">
        <v>0</v>
      </c>
      <c r="AJ3669">
        <v>0</v>
      </c>
      <c r="AK3669">
        <v>0</v>
      </c>
      <c r="AL3669">
        <v>0</v>
      </c>
      <c r="AM3669">
        <v>0</v>
      </c>
      <c r="AN3669">
        <v>0</v>
      </c>
      <c r="AO3669">
        <v>0</v>
      </c>
      <c r="AP3669">
        <v>0</v>
      </c>
      <c r="AQ3669">
        <v>0</v>
      </c>
      <c r="AR3669">
        <v>0</v>
      </c>
      <c r="AS3669">
        <v>0</v>
      </c>
      <c r="AT3669">
        <v>44526</v>
      </c>
      <c r="AU3669">
        <v>44533</v>
      </c>
      <c r="AV3669">
        <v>0</v>
      </c>
      <c r="AW3669">
        <v>1</v>
      </c>
      <c r="AX3669">
        <v>0</v>
      </c>
      <c r="AY3669">
        <v>2021</v>
      </c>
      <c r="AZ3669">
        <v>11</v>
      </c>
      <c r="BA3669">
        <v>13</v>
      </c>
      <c r="BB3669">
        <v>5</v>
      </c>
      <c r="BC3669">
        <v>101396</v>
      </c>
      <c r="BD3669">
        <v>118914</v>
      </c>
      <c r="BE3669" t="s">
        <v>90</v>
      </c>
      <c r="BF3669">
        <v>2021</v>
      </c>
      <c r="BG3669" t="s">
        <v>104</v>
      </c>
      <c r="BH3669" t="s">
        <v>59</v>
      </c>
      <c r="BI3669" t="s">
        <v>9790</v>
      </c>
      <c r="BJ3669" t="s">
        <v>9797</v>
      </c>
    </row>
    <row r="3670" spans="1:62" x14ac:dyDescent="0.35">
      <c r="A3670">
        <v>55132083</v>
      </c>
      <c r="B3670" t="s">
        <v>116</v>
      </c>
      <c r="C3670" t="s">
        <v>142</v>
      </c>
      <c r="D3670" t="s">
        <v>76</v>
      </c>
      <c r="E3670" t="s">
        <v>9383</v>
      </c>
      <c r="F3670">
        <v>19521112</v>
      </c>
      <c r="G3670" t="s">
        <v>9384</v>
      </c>
      <c r="H3670">
        <v>3.1</v>
      </c>
      <c r="I3670" s="1">
        <v>44526</v>
      </c>
      <c r="J3670">
        <v>44539.999988425923</v>
      </c>
      <c r="L3670" t="s">
        <v>65</v>
      </c>
      <c r="M3670" t="s">
        <v>66</v>
      </c>
      <c r="N3670" t="s">
        <v>67</v>
      </c>
      <c r="O3670" t="s">
        <v>68</v>
      </c>
      <c r="P3670" t="s">
        <v>67</v>
      </c>
      <c r="Q3670" t="s">
        <v>70</v>
      </c>
      <c r="R3670" t="s">
        <v>9385</v>
      </c>
      <c r="T3670" t="s">
        <v>9388</v>
      </c>
      <c r="U3670">
        <v>0</v>
      </c>
      <c r="V3670">
        <v>1</v>
      </c>
      <c r="W3670">
        <v>1</v>
      </c>
      <c r="X3670">
        <v>1</v>
      </c>
      <c r="Y3670">
        <v>0</v>
      </c>
      <c r="Z3670">
        <v>0</v>
      </c>
      <c r="AA3670">
        <v>0</v>
      </c>
      <c r="AB3670">
        <v>0</v>
      </c>
      <c r="AC3670">
        <v>0</v>
      </c>
      <c r="AD3670">
        <v>0</v>
      </c>
      <c r="AE3670">
        <v>1</v>
      </c>
      <c r="AF3670">
        <v>0</v>
      </c>
      <c r="AG3670">
        <v>0</v>
      </c>
      <c r="AH3670">
        <v>1</v>
      </c>
      <c r="AI3670">
        <v>0</v>
      </c>
      <c r="AJ3670">
        <v>0</v>
      </c>
      <c r="AK3670">
        <v>0</v>
      </c>
      <c r="AL3670">
        <v>0</v>
      </c>
      <c r="AM3670">
        <v>0</v>
      </c>
      <c r="AN3670">
        <v>0</v>
      </c>
      <c r="AO3670">
        <v>0</v>
      </c>
      <c r="AP3670">
        <v>0</v>
      </c>
      <c r="AQ3670">
        <v>0</v>
      </c>
      <c r="AR3670">
        <v>0</v>
      </c>
      <c r="AS3670">
        <v>0</v>
      </c>
      <c r="AT3670">
        <v>44526</v>
      </c>
      <c r="AU3670">
        <v>44533</v>
      </c>
      <c r="AV3670">
        <v>0</v>
      </c>
      <c r="AW3670">
        <v>1</v>
      </c>
      <c r="AX3670">
        <v>0</v>
      </c>
      <c r="AY3670">
        <v>2021</v>
      </c>
      <c r="AZ3670">
        <v>11</v>
      </c>
      <c r="BA3670">
        <v>13</v>
      </c>
      <c r="BB3670">
        <v>5</v>
      </c>
      <c r="BC3670">
        <v>101396</v>
      </c>
      <c r="BD3670">
        <v>118914</v>
      </c>
      <c r="BE3670" t="s">
        <v>90</v>
      </c>
      <c r="BF3670">
        <v>2021</v>
      </c>
      <c r="BG3670" t="s">
        <v>104</v>
      </c>
      <c r="BH3670" t="s">
        <v>59</v>
      </c>
      <c r="BI3670" t="s">
        <v>9790</v>
      </c>
      <c r="BJ3670" t="s">
        <v>9797</v>
      </c>
    </row>
    <row r="3671" spans="1:62" x14ac:dyDescent="0.35">
      <c r="A3671">
        <v>55132084</v>
      </c>
      <c r="B3671" t="s">
        <v>116</v>
      </c>
      <c r="C3671" t="s">
        <v>142</v>
      </c>
      <c r="D3671" t="s">
        <v>143</v>
      </c>
      <c r="E3671" t="s">
        <v>9383</v>
      </c>
      <c r="F3671">
        <v>19521112</v>
      </c>
      <c r="G3671" t="s">
        <v>9384</v>
      </c>
      <c r="H3671">
        <v>3.1</v>
      </c>
      <c r="I3671" s="1">
        <v>44526</v>
      </c>
      <c r="J3671">
        <v>44539.999988425923</v>
      </c>
      <c r="L3671" t="s">
        <v>65</v>
      </c>
      <c r="M3671" t="s">
        <v>66</v>
      </c>
      <c r="N3671" t="s">
        <v>67</v>
      </c>
      <c r="O3671" t="s">
        <v>68</v>
      </c>
      <c r="P3671" t="s">
        <v>67</v>
      </c>
      <c r="Q3671" t="s">
        <v>70</v>
      </c>
      <c r="R3671" t="s">
        <v>9385</v>
      </c>
      <c r="T3671" t="s">
        <v>9389</v>
      </c>
      <c r="U3671">
        <v>0</v>
      </c>
      <c r="V3671">
        <v>1</v>
      </c>
      <c r="W3671">
        <v>1</v>
      </c>
      <c r="X3671">
        <v>1</v>
      </c>
      <c r="Y3671">
        <v>0</v>
      </c>
      <c r="Z3671">
        <v>0</v>
      </c>
      <c r="AA3671">
        <v>0</v>
      </c>
      <c r="AB3671">
        <v>0</v>
      </c>
      <c r="AC3671">
        <v>0</v>
      </c>
      <c r="AD3671">
        <v>0</v>
      </c>
      <c r="AE3671">
        <v>1</v>
      </c>
      <c r="AF3671">
        <v>0</v>
      </c>
      <c r="AG3671">
        <v>0</v>
      </c>
      <c r="AH3671">
        <v>1</v>
      </c>
      <c r="AI3671">
        <v>0</v>
      </c>
      <c r="AJ3671">
        <v>0</v>
      </c>
      <c r="AK3671">
        <v>0</v>
      </c>
      <c r="AL3671">
        <v>0</v>
      </c>
      <c r="AM3671">
        <v>0</v>
      </c>
      <c r="AN3671">
        <v>0</v>
      </c>
      <c r="AO3671">
        <v>0</v>
      </c>
      <c r="AP3671">
        <v>0</v>
      </c>
      <c r="AQ3671">
        <v>0</v>
      </c>
      <c r="AR3671">
        <v>0</v>
      </c>
      <c r="AS3671">
        <v>0</v>
      </c>
      <c r="AT3671">
        <v>44526</v>
      </c>
      <c r="AU3671">
        <v>44533</v>
      </c>
      <c r="AV3671">
        <v>0</v>
      </c>
      <c r="AW3671">
        <v>1</v>
      </c>
      <c r="AX3671">
        <v>1</v>
      </c>
      <c r="AY3671">
        <v>2021</v>
      </c>
      <c r="AZ3671">
        <v>11</v>
      </c>
      <c r="BA3671">
        <v>13</v>
      </c>
      <c r="BB3671">
        <v>5</v>
      </c>
      <c r="BC3671">
        <v>101396</v>
      </c>
      <c r="BD3671">
        <v>118914</v>
      </c>
      <c r="BE3671" t="s">
        <v>90</v>
      </c>
      <c r="BF3671">
        <v>2021</v>
      </c>
      <c r="BG3671" t="s">
        <v>104</v>
      </c>
      <c r="BH3671" t="s">
        <v>59</v>
      </c>
      <c r="BI3671" t="s">
        <v>9790</v>
      </c>
      <c r="BJ3671" t="s">
        <v>9797</v>
      </c>
    </row>
    <row r="3672" spans="1:62" x14ac:dyDescent="0.35">
      <c r="A3672">
        <v>55132100</v>
      </c>
      <c r="B3672" t="s">
        <v>116</v>
      </c>
      <c r="C3672" t="s">
        <v>142</v>
      </c>
      <c r="D3672" t="s">
        <v>76</v>
      </c>
      <c r="E3672" t="s">
        <v>9383</v>
      </c>
      <c r="F3672">
        <v>19521112</v>
      </c>
      <c r="G3672" t="s">
        <v>9384</v>
      </c>
      <c r="H3672">
        <v>3.1</v>
      </c>
      <c r="I3672" s="1">
        <v>44526</v>
      </c>
      <c r="J3672">
        <v>44539.999988425923</v>
      </c>
      <c r="L3672" t="s">
        <v>65</v>
      </c>
      <c r="M3672" t="s">
        <v>120</v>
      </c>
      <c r="N3672" t="s">
        <v>121</v>
      </c>
      <c r="O3672" t="s">
        <v>168</v>
      </c>
      <c r="P3672" t="s">
        <v>121</v>
      </c>
      <c r="Q3672" t="s">
        <v>70</v>
      </c>
      <c r="R3672" t="s">
        <v>9385</v>
      </c>
      <c r="T3672" t="s">
        <v>9390</v>
      </c>
      <c r="U3672">
        <v>0</v>
      </c>
      <c r="V3672">
        <v>1</v>
      </c>
      <c r="W3672">
        <v>1</v>
      </c>
      <c r="X3672">
        <v>1</v>
      </c>
      <c r="Y3672">
        <v>0</v>
      </c>
      <c r="Z3672">
        <v>0</v>
      </c>
      <c r="AA3672">
        <v>0</v>
      </c>
      <c r="AB3672">
        <v>0</v>
      </c>
      <c r="AC3672">
        <v>0</v>
      </c>
      <c r="AD3672">
        <v>0</v>
      </c>
      <c r="AE3672">
        <v>1</v>
      </c>
      <c r="AF3672">
        <v>0</v>
      </c>
      <c r="AG3672">
        <v>0</v>
      </c>
      <c r="AH3672">
        <v>1</v>
      </c>
      <c r="AI3672">
        <v>0</v>
      </c>
      <c r="AJ3672">
        <v>0</v>
      </c>
      <c r="AK3672">
        <v>0</v>
      </c>
      <c r="AL3672">
        <v>0</v>
      </c>
      <c r="AM3672">
        <v>0</v>
      </c>
      <c r="AN3672">
        <v>0</v>
      </c>
      <c r="AO3672">
        <v>0</v>
      </c>
      <c r="AP3672">
        <v>0</v>
      </c>
      <c r="AQ3672">
        <v>0</v>
      </c>
      <c r="AR3672">
        <v>0</v>
      </c>
      <c r="AS3672">
        <v>0</v>
      </c>
      <c r="AT3672">
        <v>44526</v>
      </c>
      <c r="AU3672">
        <v>44533</v>
      </c>
      <c r="AV3672">
        <v>0</v>
      </c>
      <c r="AW3672">
        <v>1</v>
      </c>
      <c r="AX3672">
        <v>0</v>
      </c>
      <c r="AY3672">
        <v>2021</v>
      </c>
      <c r="AZ3672">
        <v>11</v>
      </c>
      <c r="BA3672">
        <v>13</v>
      </c>
      <c r="BB3672">
        <v>5</v>
      </c>
      <c r="BC3672">
        <v>101396</v>
      </c>
      <c r="BD3672">
        <v>118914</v>
      </c>
      <c r="BE3672" t="s">
        <v>90</v>
      </c>
      <c r="BF3672">
        <v>2021</v>
      </c>
      <c r="BG3672" t="s">
        <v>104</v>
      </c>
      <c r="BH3672" t="s">
        <v>59</v>
      </c>
      <c r="BI3672" t="s">
        <v>9790</v>
      </c>
      <c r="BJ3672" t="s">
        <v>9797</v>
      </c>
    </row>
    <row r="3673" spans="1:62" x14ac:dyDescent="0.35">
      <c r="A3673">
        <v>55132101</v>
      </c>
      <c r="B3673" t="s">
        <v>116</v>
      </c>
      <c r="C3673" t="s">
        <v>142</v>
      </c>
      <c r="D3673" t="s">
        <v>143</v>
      </c>
      <c r="E3673" t="s">
        <v>9383</v>
      </c>
      <c r="F3673">
        <v>19521112</v>
      </c>
      <c r="G3673" t="s">
        <v>9384</v>
      </c>
      <c r="H3673">
        <v>3.1</v>
      </c>
      <c r="I3673" s="1">
        <v>44526</v>
      </c>
      <c r="J3673">
        <v>44539.999988425923</v>
      </c>
      <c r="L3673" t="s">
        <v>65</v>
      </c>
      <c r="M3673" t="s">
        <v>120</v>
      </c>
      <c r="N3673" t="s">
        <v>121</v>
      </c>
      <c r="O3673" t="s">
        <v>168</v>
      </c>
      <c r="P3673" t="s">
        <v>121</v>
      </c>
      <c r="Q3673" t="s">
        <v>70</v>
      </c>
      <c r="R3673" t="s">
        <v>9385</v>
      </c>
      <c r="T3673" t="s">
        <v>9391</v>
      </c>
      <c r="U3673">
        <v>0</v>
      </c>
      <c r="V3673">
        <v>1</v>
      </c>
      <c r="W3673">
        <v>1</v>
      </c>
      <c r="X3673">
        <v>1</v>
      </c>
      <c r="Y3673">
        <v>0</v>
      </c>
      <c r="Z3673">
        <v>0</v>
      </c>
      <c r="AA3673">
        <v>0</v>
      </c>
      <c r="AB3673">
        <v>0</v>
      </c>
      <c r="AC3673">
        <v>0</v>
      </c>
      <c r="AD3673">
        <v>0</v>
      </c>
      <c r="AE3673">
        <v>1</v>
      </c>
      <c r="AF3673">
        <v>0</v>
      </c>
      <c r="AG3673">
        <v>0</v>
      </c>
      <c r="AH3673">
        <v>1</v>
      </c>
      <c r="AI3673">
        <v>0</v>
      </c>
      <c r="AJ3673">
        <v>0</v>
      </c>
      <c r="AK3673">
        <v>0</v>
      </c>
      <c r="AL3673">
        <v>0</v>
      </c>
      <c r="AM3673">
        <v>0</v>
      </c>
      <c r="AN3673">
        <v>0</v>
      </c>
      <c r="AO3673">
        <v>0</v>
      </c>
      <c r="AP3673">
        <v>0</v>
      </c>
      <c r="AQ3673">
        <v>0</v>
      </c>
      <c r="AR3673">
        <v>0</v>
      </c>
      <c r="AS3673">
        <v>0</v>
      </c>
      <c r="AT3673">
        <v>44526</v>
      </c>
      <c r="AU3673">
        <v>44533</v>
      </c>
      <c r="AV3673">
        <v>0</v>
      </c>
      <c r="AW3673">
        <v>1</v>
      </c>
      <c r="AX3673">
        <v>0</v>
      </c>
      <c r="AY3673">
        <v>2021</v>
      </c>
      <c r="AZ3673">
        <v>11</v>
      </c>
      <c r="BA3673">
        <v>13</v>
      </c>
      <c r="BB3673">
        <v>5</v>
      </c>
      <c r="BC3673">
        <v>101396</v>
      </c>
      <c r="BD3673">
        <v>118914</v>
      </c>
      <c r="BE3673" t="s">
        <v>90</v>
      </c>
      <c r="BF3673">
        <v>2021</v>
      </c>
      <c r="BG3673" t="s">
        <v>104</v>
      </c>
      <c r="BH3673" t="s">
        <v>59</v>
      </c>
      <c r="BI3673" t="s">
        <v>9790</v>
      </c>
      <c r="BJ3673" t="s">
        <v>9797</v>
      </c>
    </row>
    <row r="3674" spans="1:62" x14ac:dyDescent="0.35">
      <c r="A3674">
        <v>55132824</v>
      </c>
      <c r="B3674" t="s">
        <v>9392</v>
      </c>
      <c r="C3674" t="s">
        <v>142</v>
      </c>
      <c r="D3674" t="s">
        <v>76</v>
      </c>
      <c r="E3674" t="s">
        <v>9383</v>
      </c>
      <c r="F3674">
        <v>19521112</v>
      </c>
      <c r="G3674" t="s">
        <v>9384</v>
      </c>
      <c r="H3674">
        <v>3.1</v>
      </c>
      <c r="I3674" s="1">
        <v>44526</v>
      </c>
      <c r="J3674">
        <v>44539.999988425923</v>
      </c>
      <c r="L3674" t="s">
        <v>65</v>
      </c>
      <c r="M3674" t="s">
        <v>79</v>
      </c>
      <c r="N3674" t="s">
        <v>80</v>
      </c>
      <c r="P3674" t="s">
        <v>80</v>
      </c>
      <c r="Q3674" t="s">
        <v>70</v>
      </c>
      <c r="R3674" t="s">
        <v>9393</v>
      </c>
      <c r="T3674" t="s">
        <v>9394</v>
      </c>
      <c r="U3674">
        <v>0</v>
      </c>
      <c r="V3674">
        <v>1</v>
      </c>
      <c r="W3674">
        <v>1</v>
      </c>
      <c r="X3674">
        <v>1</v>
      </c>
      <c r="Y3674">
        <v>0</v>
      </c>
      <c r="Z3674">
        <v>0</v>
      </c>
      <c r="AA3674">
        <v>0</v>
      </c>
      <c r="AB3674">
        <v>0</v>
      </c>
      <c r="AC3674">
        <v>0</v>
      </c>
      <c r="AD3674">
        <v>0</v>
      </c>
      <c r="AE3674">
        <v>1</v>
      </c>
      <c r="AF3674">
        <v>0</v>
      </c>
      <c r="AG3674">
        <v>1</v>
      </c>
      <c r="AH3674">
        <v>1</v>
      </c>
      <c r="AI3674">
        <v>0</v>
      </c>
      <c r="AJ3674">
        <v>0</v>
      </c>
      <c r="AK3674">
        <v>0</v>
      </c>
      <c r="AL3674">
        <v>0</v>
      </c>
      <c r="AM3674">
        <v>0</v>
      </c>
      <c r="AN3674">
        <v>0</v>
      </c>
      <c r="AO3674">
        <v>0</v>
      </c>
      <c r="AP3674">
        <v>0</v>
      </c>
      <c r="AQ3674">
        <v>0</v>
      </c>
      <c r="AR3674">
        <v>0</v>
      </c>
      <c r="AS3674">
        <v>0</v>
      </c>
      <c r="AT3674">
        <v>44526</v>
      </c>
      <c r="AU3674">
        <v>44533</v>
      </c>
      <c r="AV3674">
        <v>0</v>
      </c>
      <c r="AW3674">
        <v>1</v>
      </c>
      <c r="AX3674">
        <v>0</v>
      </c>
      <c r="AY3674">
        <v>2021</v>
      </c>
      <c r="AZ3674">
        <v>11</v>
      </c>
      <c r="BA3674">
        <v>13</v>
      </c>
      <c r="BB3674">
        <v>6</v>
      </c>
      <c r="BC3674">
        <v>67772</v>
      </c>
      <c r="BD3674">
        <v>94974</v>
      </c>
      <c r="BE3674" t="s">
        <v>90</v>
      </c>
      <c r="BF3674">
        <v>2021</v>
      </c>
      <c r="BG3674" t="s">
        <v>104</v>
      </c>
      <c r="BH3674" t="s">
        <v>59</v>
      </c>
      <c r="BI3674" t="s">
        <v>9790</v>
      </c>
      <c r="BJ3674" t="s">
        <v>9797</v>
      </c>
    </row>
    <row r="3675" spans="1:62" x14ac:dyDescent="0.35">
      <c r="A3675">
        <v>55132825</v>
      </c>
      <c r="B3675" t="s">
        <v>9392</v>
      </c>
      <c r="C3675" t="s">
        <v>142</v>
      </c>
      <c r="D3675" t="s">
        <v>143</v>
      </c>
      <c r="E3675" t="s">
        <v>9383</v>
      </c>
      <c r="F3675">
        <v>19521112</v>
      </c>
      <c r="G3675" t="s">
        <v>9384</v>
      </c>
      <c r="H3675">
        <v>3.1</v>
      </c>
      <c r="I3675" s="1">
        <v>44526</v>
      </c>
      <c r="J3675">
        <v>44539.999988425923</v>
      </c>
      <c r="L3675" t="s">
        <v>65</v>
      </c>
      <c r="M3675" t="s">
        <v>79</v>
      </c>
      <c r="N3675" t="s">
        <v>80</v>
      </c>
      <c r="P3675" t="s">
        <v>80</v>
      </c>
      <c r="Q3675" t="s">
        <v>70</v>
      </c>
      <c r="R3675" t="s">
        <v>9393</v>
      </c>
      <c r="T3675" t="s">
        <v>9395</v>
      </c>
      <c r="U3675">
        <v>0</v>
      </c>
      <c r="V3675">
        <v>1</v>
      </c>
      <c r="W3675">
        <v>1</v>
      </c>
      <c r="X3675">
        <v>1</v>
      </c>
      <c r="Y3675">
        <v>0</v>
      </c>
      <c r="Z3675">
        <v>0</v>
      </c>
      <c r="AA3675">
        <v>0</v>
      </c>
      <c r="AB3675">
        <v>0</v>
      </c>
      <c r="AC3675">
        <v>0</v>
      </c>
      <c r="AD3675">
        <v>0</v>
      </c>
      <c r="AE3675">
        <v>1</v>
      </c>
      <c r="AF3675">
        <v>0</v>
      </c>
      <c r="AG3675">
        <v>1</v>
      </c>
      <c r="AH3675">
        <v>1</v>
      </c>
      <c r="AI3675">
        <v>0</v>
      </c>
      <c r="AJ3675">
        <v>0</v>
      </c>
      <c r="AK3675">
        <v>0</v>
      </c>
      <c r="AL3675">
        <v>0</v>
      </c>
      <c r="AM3675">
        <v>0</v>
      </c>
      <c r="AN3675">
        <v>0</v>
      </c>
      <c r="AO3675">
        <v>0</v>
      </c>
      <c r="AP3675">
        <v>0</v>
      </c>
      <c r="AQ3675">
        <v>0</v>
      </c>
      <c r="AR3675">
        <v>0</v>
      </c>
      <c r="AS3675">
        <v>0</v>
      </c>
      <c r="AT3675">
        <v>44526</v>
      </c>
      <c r="AU3675">
        <v>44533</v>
      </c>
      <c r="AV3675">
        <v>0</v>
      </c>
      <c r="AW3675">
        <v>1</v>
      </c>
      <c r="AX3675">
        <v>1</v>
      </c>
      <c r="AY3675">
        <v>2021</v>
      </c>
      <c r="AZ3675">
        <v>11</v>
      </c>
      <c r="BA3675">
        <v>13</v>
      </c>
      <c r="BB3675">
        <v>6</v>
      </c>
      <c r="BC3675">
        <v>67772</v>
      </c>
      <c r="BD3675">
        <v>94974</v>
      </c>
      <c r="BE3675" t="s">
        <v>90</v>
      </c>
      <c r="BF3675">
        <v>2021</v>
      </c>
      <c r="BG3675" t="s">
        <v>104</v>
      </c>
      <c r="BH3675" t="s">
        <v>59</v>
      </c>
      <c r="BI3675" t="s">
        <v>9790</v>
      </c>
      <c r="BJ3675" t="s">
        <v>9797</v>
      </c>
    </row>
    <row r="3676" spans="1:62" x14ac:dyDescent="0.35">
      <c r="A3676">
        <v>55132856</v>
      </c>
      <c r="B3676" t="s">
        <v>9392</v>
      </c>
      <c r="C3676" t="s">
        <v>142</v>
      </c>
      <c r="D3676" t="s">
        <v>76</v>
      </c>
      <c r="E3676" t="s">
        <v>9383</v>
      </c>
      <c r="F3676">
        <v>19521112</v>
      </c>
      <c r="G3676" t="s">
        <v>9384</v>
      </c>
      <c r="H3676">
        <v>3.1</v>
      </c>
      <c r="I3676" s="1">
        <v>44526</v>
      </c>
      <c r="J3676">
        <v>44539.999988425923</v>
      </c>
      <c r="L3676" t="s">
        <v>65</v>
      </c>
      <c r="M3676" t="s">
        <v>66</v>
      </c>
      <c r="N3676" t="s">
        <v>67</v>
      </c>
      <c r="O3676" t="s">
        <v>68</v>
      </c>
      <c r="P3676" t="s">
        <v>67</v>
      </c>
      <c r="Q3676" t="s">
        <v>70</v>
      </c>
      <c r="R3676" t="s">
        <v>9393</v>
      </c>
      <c r="T3676" t="s">
        <v>9396</v>
      </c>
      <c r="U3676">
        <v>0</v>
      </c>
      <c r="V3676">
        <v>1</v>
      </c>
      <c r="W3676">
        <v>1</v>
      </c>
      <c r="X3676">
        <v>1</v>
      </c>
      <c r="Y3676">
        <v>0</v>
      </c>
      <c r="Z3676">
        <v>0</v>
      </c>
      <c r="AA3676">
        <v>0</v>
      </c>
      <c r="AB3676">
        <v>0</v>
      </c>
      <c r="AC3676">
        <v>0</v>
      </c>
      <c r="AD3676">
        <v>0</v>
      </c>
      <c r="AE3676">
        <v>1</v>
      </c>
      <c r="AF3676">
        <v>0</v>
      </c>
      <c r="AG3676">
        <v>1</v>
      </c>
      <c r="AH3676">
        <v>1</v>
      </c>
      <c r="AI3676">
        <v>0</v>
      </c>
      <c r="AJ3676">
        <v>0</v>
      </c>
      <c r="AK3676">
        <v>0</v>
      </c>
      <c r="AL3676">
        <v>0</v>
      </c>
      <c r="AM3676">
        <v>0</v>
      </c>
      <c r="AN3676">
        <v>0</v>
      </c>
      <c r="AO3676">
        <v>0</v>
      </c>
      <c r="AP3676">
        <v>0</v>
      </c>
      <c r="AQ3676">
        <v>0</v>
      </c>
      <c r="AR3676">
        <v>0</v>
      </c>
      <c r="AS3676">
        <v>0</v>
      </c>
      <c r="AT3676">
        <v>44526</v>
      </c>
      <c r="AU3676">
        <v>44533</v>
      </c>
      <c r="AV3676">
        <v>0</v>
      </c>
      <c r="AW3676">
        <v>1</v>
      </c>
      <c r="AX3676">
        <v>0</v>
      </c>
      <c r="AY3676">
        <v>2021</v>
      </c>
      <c r="AZ3676">
        <v>11</v>
      </c>
      <c r="BA3676">
        <v>13</v>
      </c>
      <c r="BB3676">
        <v>6</v>
      </c>
      <c r="BC3676">
        <v>67772</v>
      </c>
      <c r="BD3676">
        <v>94974</v>
      </c>
      <c r="BE3676" t="s">
        <v>90</v>
      </c>
      <c r="BF3676">
        <v>2021</v>
      </c>
      <c r="BG3676" t="s">
        <v>104</v>
      </c>
      <c r="BH3676" t="s">
        <v>59</v>
      </c>
      <c r="BI3676" t="s">
        <v>9790</v>
      </c>
      <c r="BJ3676" t="s">
        <v>9797</v>
      </c>
    </row>
    <row r="3677" spans="1:62" x14ac:dyDescent="0.35">
      <c r="A3677">
        <v>55132857</v>
      </c>
      <c r="B3677" t="s">
        <v>9392</v>
      </c>
      <c r="C3677" t="s">
        <v>142</v>
      </c>
      <c r="D3677" t="s">
        <v>143</v>
      </c>
      <c r="E3677" t="s">
        <v>9383</v>
      </c>
      <c r="F3677">
        <v>19521112</v>
      </c>
      <c r="G3677" t="s">
        <v>9384</v>
      </c>
      <c r="H3677">
        <v>3.1</v>
      </c>
      <c r="I3677" s="1">
        <v>44526</v>
      </c>
      <c r="J3677">
        <v>44539.999988425923</v>
      </c>
      <c r="L3677" t="s">
        <v>65</v>
      </c>
      <c r="M3677" t="s">
        <v>66</v>
      </c>
      <c r="N3677" t="s">
        <v>67</v>
      </c>
      <c r="O3677" t="s">
        <v>68</v>
      </c>
      <c r="P3677" t="s">
        <v>67</v>
      </c>
      <c r="Q3677" t="s">
        <v>70</v>
      </c>
      <c r="R3677" t="s">
        <v>9393</v>
      </c>
      <c r="T3677" t="s">
        <v>9397</v>
      </c>
      <c r="U3677">
        <v>0</v>
      </c>
      <c r="V3677">
        <v>1</v>
      </c>
      <c r="W3677">
        <v>1</v>
      </c>
      <c r="X3677">
        <v>1</v>
      </c>
      <c r="Y3677">
        <v>0</v>
      </c>
      <c r="Z3677">
        <v>0</v>
      </c>
      <c r="AA3677">
        <v>0</v>
      </c>
      <c r="AB3677">
        <v>0</v>
      </c>
      <c r="AC3677">
        <v>0</v>
      </c>
      <c r="AD3677">
        <v>0</v>
      </c>
      <c r="AE3677">
        <v>1</v>
      </c>
      <c r="AF3677">
        <v>0</v>
      </c>
      <c r="AG3677">
        <v>0</v>
      </c>
      <c r="AH3677">
        <v>1</v>
      </c>
      <c r="AI3677">
        <v>0</v>
      </c>
      <c r="AJ3677">
        <v>0</v>
      </c>
      <c r="AK3677">
        <v>0</v>
      </c>
      <c r="AL3677">
        <v>0</v>
      </c>
      <c r="AM3677">
        <v>0</v>
      </c>
      <c r="AN3677">
        <v>0</v>
      </c>
      <c r="AO3677">
        <v>0</v>
      </c>
      <c r="AP3677">
        <v>0</v>
      </c>
      <c r="AQ3677">
        <v>0</v>
      </c>
      <c r="AR3677">
        <v>0</v>
      </c>
      <c r="AS3677">
        <v>0</v>
      </c>
      <c r="AT3677">
        <v>44526</v>
      </c>
      <c r="AU3677">
        <v>44533</v>
      </c>
      <c r="AV3677">
        <v>0</v>
      </c>
      <c r="AW3677">
        <v>1</v>
      </c>
      <c r="AX3677">
        <v>1</v>
      </c>
      <c r="AY3677">
        <v>2021</v>
      </c>
      <c r="AZ3677">
        <v>11</v>
      </c>
      <c r="BA3677">
        <v>13</v>
      </c>
      <c r="BB3677">
        <v>5</v>
      </c>
      <c r="BC3677">
        <v>67772</v>
      </c>
      <c r="BD3677">
        <v>94974</v>
      </c>
      <c r="BE3677" t="s">
        <v>90</v>
      </c>
      <c r="BF3677">
        <v>2021</v>
      </c>
      <c r="BG3677" t="s">
        <v>104</v>
      </c>
      <c r="BH3677" t="s">
        <v>59</v>
      </c>
      <c r="BI3677" t="s">
        <v>9790</v>
      </c>
      <c r="BJ3677" t="s">
        <v>9797</v>
      </c>
    </row>
    <row r="3678" spans="1:62" x14ac:dyDescent="0.35">
      <c r="A3678">
        <v>55132892</v>
      </c>
      <c r="B3678" t="s">
        <v>9392</v>
      </c>
      <c r="C3678" t="s">
        <v>142</v>
      </c>
      <c r="D3678" t="s">
        <v>76</v>
      </c>
      <c r="E3678" t="s">
        <v>9383</v>
      </c>
      <c r="F3678">
        <v>19521112</v>
      </c>
      <c r="G3678" t="s">
        <v>9384</v>
      </c>
      <c r="H3678">
        <v>3.1</v>
      </c>
      <c r="I3678" s="1">
        <v>44526</v>
      </c>
      <c r="J3678">
        <v>44539.999988425923</v>
      </c>
      <c r="L3678" t="s">
        <v>65</v>
      </c>
      <c r="M3678" t="s">
        <v>120</v>
      </c>
      <c r="N3678" t="s">
        <v>121</v>
      </c>
      <c r="O3678" t="s">
        <v>168</v>
      </c>
      <c r="P3678" t="s">
        <v>121</v>
      </c>
      <c r="Q3678" t="s">
        <v>70</v>
      </c>
      <c r="R3678" t="s">
        <v>9393</v>
      </c>
      <c r="T3678" t="s">
        <v>9398</v>
      </c>
      <c r="U3678">
        <v>0</v>
      </c>
      <c r="V3678">
        <v>1</v>
      </c>
      <c r="W3678">
        <v>1</v>
      </c>
      <c r="X3678">
        <v>1</v>
      </c>
      <c r="Y3678">
        <v>0</v>
      </c>
      <c r="Z3678">
        <v>0</v>
      </c>
      <c r="AA3678">
        <v>0</v>
      </c>
      <c r="AB3678">
        <v>0</v>
      </c>
      <c r="AC3678">
        <v>0</v>
      </c>
      <c r="AD3678">
        <v>0</v>
      </c>
      <c r="AE3678">
        <v>1</v>
      </c>
      <c r="AF3678">
        <v>1</v>
      </c>
      <c r="AG3678">
        <v>0</v>
      </c>
      <c r="AH3678">
        <v>1</v>
      </c>
      <c r="AI3678">
        <v>0</v>
      </c>
      <c r="AJ3678">
        <v>0</v>
      </c>
      <c r="AK3678">
        <v>0</v>
      </c>
      <c r="AL3678">
        <v>0</v>
      </c>
      <c r="AM3678">
        <v>0</v>
      </c>
      <c r="AN3678">
        <v>0</v>
      </c>
      <c r="AO3678">
        <v>0</v>
      </c>
      <c r="AP3678">
        <v>0</v>
      </c>
      <c r="AQ3678">
        <v>0</v>
      </c>
      <c r="AR3678">
        <v>0</v>
      </c>
      <c r="AS3678">
        <v>0</v>
      </c>
      <c r="AT3678">
        <v>44526</v>
      </c>
      <c r="AU3678">
        <v>44533</v>
      </c>
      <c r="AV3678">
        <v>0</v>
      </c>
      <c r="AW3678">
        <v>1</v>
      </c>
      <c r="AX3678">
        <v>0</v>
      </c>
      <c r="AY3678">
        <v>2021</v>
      </c>
      <c r="AZ3678">
        <v>11</v>
      </c>
      <c r="BA3678">
        <v>13</v>
      </c>
      <c r="BB3678">
        <v>6</v>
      </c>
      <c r="BC3678">
        <v>67772</v>
      </c>
      <c r="BD3678">
        <v>94974</v>
      </c>
      <c r="BE3678" t="s">
        <v>90</v>
      </c>
      <c r="BF3678">
        <v>2021</v>
      </c>
      <c r="BG3678" t="s">
        <v>104</v>
      </c>
      <c r="BH3678" t="s">
        <v>59</v>
      </c>
      <c r="BI3678" t="s">
        <v>9790</v>
      </c>
      <c r="BJ3678" t="s">
        <v>9797</v>
      </c>
    </row>
    <row r="3679" spans="1:62" x14ac:dyDescent="0.35">
      <c r="A3679">
        <v>55132893</v>
      </c>
      <c r="B3679" t="s">
        <v>9392</v>
      </c>
      <c r="C3679" t="s">
        <v>142</v>
      </c>
      <c r="D3679" t="s">
        <v>143</v>
      </c>
      <c r="E3679" t="s">
        <v>9383</v>
      </c>
      <c r="F3679">
        <v>19521112</v>
      </c>
      <c r="G3679" t="s">
        <v>9384</v>
      </c>
      <c r="H3679">
        <v>3.1</v>
      </c>
      <c r="I3679" s="1">
        <v>44526</v>
      </c>
      <c r="J3679">
        <v>44539.999988425923</v>
      </c>
      <c r="L3679" t="s">
        <v>65</v>
      </c>
      <c r="M3679" t="s">
        <v>120</v>
      </c>
      <c r="N3679" t="s">
        <v>121</v>
      </c>
      <c r="O3679" t="s">
        <v>168</v>
      </c>
      <c r="P3679" t="s">
        <v>121</v>
      </c>
      <c r="Q3679" t="s">
        <v>70</v>
      </c>
      <c r="R3679" t="s">
        <v>9393</v>
      </c>
      <c r="T3679" t="s">
        <v>9399</v>
      </c>
      <c r="U3679">
        <v>0</v>
      </c>
      <c r="V3679">
        <v>1</v>
      </c>
      <c r="W3679">
        <v>1</v>
      </c>
      <c r="X3679">
        <v>1</v>
      </c>
      <c r="Y3679">
        <v>0</v>
      </c>
      <c r="Z3679">
        <v>0</v>
      </c>
      <c r="AA3679">
        <v>0</v>
      </c>
      <c r="AB3679">
        <v>0</v>
      </c>
      <c r="AC3679">
        <v>0</v>
      </c>
      <c r="AD3679">
        <v>0</v>
      </c>
      <c r="AE3679">
        <v>1</v>
      </c>
      <c r="AF3679">
        <v>1</v>
      </c>
      <c r="AG3679">
        <v>0</v>
      </c>
      <c r="AH3679">
        <v>1</v>
      </c>
      <c r="AI3679">
        <v>0</v>
      </c>
      <c r="AJ3679">
        <v>0</v>
      </c>
      <c r="AK3679">
        <v>0</v>
      </c>
      <c r="AL3679">
        <v>0</v>
      </c>
      <c r="AM3679">
        <v>0</v>
      </c>
      <c r="AN3679">
        <v>0</v>
      </c>
      <c r="AO3679">
        <v>0</v>
      </c>
      <c r="AP3679">
        <v>0</v>
      </c>
      <c r="AQ3679">
        <v>0</v>
      </c>
      <c r="AR3679">
        <v>0</v>
      </c>
      <c r="AS3679">
        <v>0</v>
      </c>
      <c r="AT3679">
        <v>44526</v>
      </c>
      <c r="AU3679">
        <v>44533</v>
      </c>
      <c r="AV3679">
        <v>0</v>
      </c>
      <c r="AW3679">
        <v>1</v>
      </c>
      <c r="AX3679">
        <v>1</v>
      </c>
      <c r="AY3679">
        <v>2021</v>
      </c>
      <c r="AZ3679">
        <v>11</v>
      </c>
      <c r="BA3679">
        <v>13</v>
      </c>
      <c r="BB3679">
        <v>6</v>
      </c>
      <c r="BC3679">
        <v>67772</v>
      </c>
      <c r="BD3679">
        <v>94974</v>
      </c>
      <c r="BE3679" t="s">
        <v>90</v>
      </c>
      <c r="BF3679">
        <v>2021</v>
      </c>
      <c r="BG3679" t="s">
        <v>104</v>
      </c>
      <c r="BH3679" t="s">
        <v>59</v>
      </c>
      <c r="BI3679" t="s">
        <v>9790</v>
      </c>
      <c r="BJ3679" t="s">
        <v>9797</v>
      </c>
    </row>
    <row r="3680" spans="1:62" x14ac:dyDescent="0.35">
      <c r="A3680">
        <v>55132906</v>
      </c>
      <c r="B3680" t="s">
        <v>9392</v>
      </c>
      <c r="C3680" t="s">
        <v>142</v>
      </c>
      <c r="D3680" t="s">
        <v>76</v>
      </c>
      <c r="E3680" t="s">
        <v>9383</v>
      </c>
      <c r="F3680">
        <v>19521112</v>
      </c>
      <c r="G3680" t="s">
        <v>9384</v>
      </c>
      <c r="H3680">
        <v>3.1</v>
      </c>
      <c r="I3680" s="1">
        <v>44526</v>
      </c>
      <c r="J3680">
        <v>44539.999988425923</v>
      </c>
      <c r="L3680" t="s">
        <v>65</v>
      </c>
      <c r="M3680" t="s">
        <v>197</v>
      </c>
      <c r="N3680" t="s">
        <v>198</v>
      </c>
      <c r="O3680" t="s">
        <v>168</v>
      </c>
      <c r="P3680" t="s">
        <v>198</v>
      </c>
      <c r="Q3680" t="s">
        <v>70</v>
      </c>
      <c r="R3680" t="s">
        <v>9393</v>
      </c>
      <c r="T3680" t="s">
        <v>9400</v>
      </c>
      <c r="U3680">
        <v>0</v>
      </c>
      <c r="V3680">
        <v>1</v>
      </c>
      <c r="W3680">
        <v>1</v>
      </c>
      <c r="X3680">
        <v>1</v>
      </c>
      <c r="Y3680">
        <v>0</v>
      </c>
      <c r="Z3680">
        <v>0</v>
      </c>
      <c r="AA3680">
        <v>0</v>
      </c>
      <c r="AB3680">
        <v>0</v>
      </c>
      <c r="AC3680">
        <v>0</v>
      </c>
      <c r="AD3680">
        <v>0</v>
      </c>
      <c r="AE3680">
        <v>1</v>
      </c>
      <c r="AF3680">
        <v>1</v>
      </c>
      <c r="AG3680">
        <v>1</v>
      </c>
      <c r="AH3680">
        <v>1</v>
      </c>
      <c r="AI3680">
        <v>0</v>
      </c>
      <c r="AJ3680">
        <v>0</v>
      </c>
      <c r="AK3680">
        <v>0</v>
      </c>
      <c r="AL3680">
        <v>0</v>
      </c>
      <c r="AM3680">
        <v>0</v>
      </c>
      <c r="AN3680">
        <v>0</v>
      </c>
      <c r="AO3680">
        <v>0</v>
      </c>
      <c r="AP3680">
        <v>0</v>
      </c>
      <c r="AQ3680">
        <v>0</v>
      </c>
      <c r="AR3680">
        <v>0</v>
      </c>
      <c r="AS3680">
        <v>0</v>
      </c>
      <c r="AT3680">
        <v>44526</v>
      </c>
      <c r="AU3680">
        <v>44533</v>
      </c>
      <c r="AV3680">
        <v>0</v>
      </c>
      <c r="AW3680">
        <v>1</v>
      </c>
      <c r="AX3680">
        <v>0</v>
      </c>
      <c r="AY3680">
        <v>2021</v>
      </c>
      <c r="AZ3680">
        <v>11</v>
      </c>
      <c r="BA3680">
        <v>13</v>
      </c>
      <c r="BB3680">
        <v>7</v>
      </c>
      <c r="BC3680">
        <v>67772</v>
      </c>
      <c r="BD3680">
        <v>94974</v>
      </c>
      <c r="BE3680" t="s">
        <v>90</v>
      </c>
      <c r="BF3680">
        <v>2021</v>
      </c>
      <c r="BG3680" t="s">
        <v>104</v>
      </c>
      <c r="BH3680" t="s">
        <v>59</v>
      </c>
      <c r="BI3680" t="s">
        <v>9790</v>
      </c>
      <c r="BJ3680" t="s">
        <v>9797</v>
      </c>
    </row>
    <row r="3681" spans="1:62" x14ac:dyDescent="0.35">
      <c r="A3681">
        <v>55132907</v>
      </c>
      <c r="B3681" t="s">
        <v>9392</v>
      </c>
      <c r="C3681" t="s">
        <v>142</v>
      </c>
      <c r="D3681" t="s">
        <v>143</v>
      </c>
      <c r="E3681" t="s">
        <v>9383</v>
      </c>
      <c r="F3681">
        <v>19521112</v>
      </c>
      <c r="G3681" t="s">
        <v>9384</v>
      </c>
      <c r="H3681">
        <v>3.1</v>
      </c>
      <c r="I3681" s="1">
        <v>44526</v>
      </c>
      <c r="J3681">
        <v>44539.999988425923</v>
      </c>
      <c r="L3681" t="s">
        <v>65</v>
      </c>
      <c r="M3681" t="s">
        <v>197</v>
      </c>
      <c r="N3681" t="s">
        <v>198</v>
      </c>
      <c r="O3681" t="s">
        <v>168</v>
      </c>
      <c r="P3681" t="s">
        <v>198</v>
      </c>
      <c r="Q3681" t="s">
        <v>70</v>
      </c>
      <c r="R3681" t="s">
        <v>9393</v>
      </c>
      <c r="T3681" t="s">
        <v>9401</v>
      </c>
      <c r="U3681">
        <v>0</v>
      </c>
      <c r="V3681">
        <v>1</v>
      </c>
      <c r="W3681">
        <v>1</v>
      </c>
      <c r="X3681">
        <v>1</v>
      </c>
      <c r="Y3681">
        <v>0</v>
      </c>
      <c r="Z3681">
        <v>0</v>
      </c>
      <c r="AA3681">
        <v>0</v>
      </c>
      <c r="AB3681">
        <v>0</v>
      </c>
      <c r="AC3681">
        <v>0</v>
      </c>
      <c r="AD3681">
        <v>0</v>
      </c>
      <c r="AE3681">
        <v>1</v>
      </c>
      <c r="AF3681">
        <v>1</v>
      </c>
      <c r="AG3681">
        <v>0</v>
      </c>
      <c r="AH3681">
        <v>1</v>
      </c>
      <c r="AI3681">
        <v>0</v>
      </c>
      <c r="AJ3681">
        <v>0</v>
      </c>
      <c r="AK3681">
        <v>0</v>
      </c>
      <c r="AL3681">
        <v>0</v>
      </c>
      <c r="AM3681">
        <v>0</v>
      </c>
      <c r="AN3681">
        <v>0</v>
      </c>
      <c r="AO3681">
        <v>0</v>
      </c>
      <c r="AP3681">
        <v>0</v>
      </c>
      <c r="AQ3681">
        <v>0</v>
      </c>
      <c r="AR3681">
        <v>0</v>
      </c>
      <c r="AS3681">
        <v>0</v>
      </c>
      <c r="AT3681">
        <v>44526</v>
      </c>
      <c r="AU3681">
        <v>44533</v>
      </c>
      <c r="AV3681">
        <v>0</v>
      </c>
      <c r="AW3681">
        <v>1</v>
      </c>
      <c r="AX3681">
        <v>0</v>
      </c>
      <c r="AY3681">
        <v>2021</v>
      </c>
      <c r="AZ3681">
        <v>11</v>
      </c>
      <c r="BA3681">
        <v>13</v>
      </c>
      <c r="BB3681">
        <v>6</v>
      </c>
      <c r="BC3681">
        <v>67772</v>
      </c>
      <c r="BD3681">
        <v>94974</v>
      </c>
      <c r="BE3681" t="s">
        <v>90</v>
      </c>
      <c r="BF3681">
        <v>2021</v>
      </c>
      <c r="BG3681" t="s">
        <v>104</v>
      </c>
      <c r="BH3681" t="s">
        <v>59</v>
      </c>
      <c r="BI3681" t="s">
        <v>9790</v>
      </c>
      <c r="BJ3681" t="s">
        <v>9797</v>
      </c>
    </row>
    <row r="3682" spans="1:62" x14ac:dyDescent="0.35">
      <c r="A3682">
        <v>55132926</v>
      </c>
      <c r="B3682" t="s">
        <v>9392</v>
      </c>
      <c r="C3682" t="s">
        <v>142</v>
      </c>
      <c r="D3682" t="s">
        <v>76</v>
      </c>
      <c r="E3682" t="s">
        <v>9383</v>
      </c>
      <c r="F3682">
        <v>19521112</v>
      </c>
      <c r="G3682" t="s">
        <v>9384</v>
      </c>
      <c r="H3682">
        <v>3.1</v>
      </c>
      <c r="I3682" s="1">
        <v>44526</v>
      </c>
      <c r="J3682">
        <v>44539.999988425923</v>
      </c>
      <c r="L3682" t="s">
        <v>65</v>
      </c>
      <c r="M3682" t="s">
        <v>197</v>
      </c>
      <c r="N3682" t="s">
        <v>198</v>
      </c>
      <c r="O3682" t="s">
        <v>168</v>
      </c>
      <c r="P3682" t="s">
        <v>198</v>
      </c>
      <c r="Q3682" t="s">
        <v>70</v>
      </c>
      <c r="R3682" t="s">
        <v>9393</v>
      </c>
      <c r="T3682" t="s">
        <v>9402</v>
      </c>
      <c r="U3682">
        <v>0</v>
      </c>
      <c r="V3682">
        <v>1</v>
      </c>
      <c r="W3682">
        <v>1</v>
      </c>
      <c r="X3682">
        <v>1</v>
      </c>
      <c r="Y3682">
        <v>0</v>
      </c>
      <c r="Z3682">
        <v>0</v>
      </c>
      <c r="AA3682">
        <v>0</v>
      </c>
      <c r="AB3682">
        <v>0</v>
      </c>
      <c r="AC3682">
        <v>0</v>
      </c>
      <c r="AD3682">
        <v>0</v>
      </c>
      <c r="AE3682">
        <v>1</v>
      </c>
      <c r="AF3682">
        <v>1</v>
      </c>
      <c r="AG3682">
        <v>1</v>
      </c>
      <c r="AH3682">
        <v>1</v>
      </c>
      <c r="AI3682">
        <v>0</v>
      </c>
      <c r="AJ3682">
        <v>0</v>
      </c>
      <c r="AK3682">
        <v>0</v>
      </c>
      <c r="AL3682">
        <v>0</v>
      </c>
      <c r="AM3682">
        <v>0</v>
      </c>
      <c r="AN3682">
        <v>0</v>
      </c>
      <c r="AO3682">
        <v>0</v>
      </c>
      <c r="AP3682">
        <v>0</v>
      </c>
      <c r="AQ3682">
        <v>0</v>
      </c>
      <c r="AR3682">
        <v>0</v>
      </c>
      <c r="AS3682">
        <v>0</v>
      </c>
      <c r="AT3682">
        <v>44526</v>
      </c>
      <c r="AU3682">
        <v>44533</v>
      </c>
      <c r="AV3682">
        <v>0</v>
      </c>
      <c r="AW3682">
        <v>1</v>
      </c>
      <c r="AX3682">
        <v>0</v>
      </c>
      <c r="AY3682">
        <v>2021</v>
      </c>
      <c r="AZ3682">
        <v>11</v>
      </c>
      <c r="BA3682">
        <v>13</v>
      </c>
      <c r="BB3682">
        <v>7</v>
      </c>
      <c r="BC3682">
        <v>67772</v>
      </c>
      <c r="BD3682">
        <v>94974</v>
      </c>
      <c r="BE3682" t="s">
        <v>90</v>
      </c>
      <c r="BF3682">
        <v>2021</v>
      </c>
      <c r="BG3682" t="s">
        <v>104</v>
      </c>
      <c r="BH3682" t="s">
        <v>59</v>
      </c>
      <c r="BI3682" t="s">
        <v>9790</v>
      </c>
      <c r="BJ3682" t="s">
        <v>9797</v>
      </c>
    </row>
    <row r="3683" spans="1:62" x14ac:dyDescent="0.35">
      <c r="A3683">
        <v>55132927</v>
      </c>
      <c r="B3683" t="s">
        <v>9392</v>
      </c>
      <c r="C3683" t="s">
        <v>142</v>
      </c>
      <c r="D3683" t="s">
        <v>143</v>
      </c>
      <c r="E3683" t="s">
        <v>9383</v>
      </c>
      <c r="F3683">
        <v>19521112</v>
      </c>
      <c r="G3683" t="s">
        <v>9384</v>
      </c>
      <c r="H3683">
        <v>3.1</v>
      </c>
      <c r="I3683" s="1">
        <v>44526</v>
      </c>
      <c r="J3683">
        <v>44539.999988425923</v>
      </c>
      <c r="L3683" t="s">
        <v>65</v>
      </c>
      <c r="M3683" t="s">
        <v>197</v>
      </c>
      <c r="N3683" t="s">
        <v>198</v>
      </c>
      <c r="O3683" t="s">
        <v>168</v>
      </c>
      <c r="P3683" t="s">
        <v>198</v>
      </c>
      <c r="Q3683" t="s">
        <v>70</v>
      </c>
      <c r="R3683" t="s">
        <v>9393</v>
      </c>
      <c r="T3683" t="s">
        <v>9403</v>
      </c>
      <c r="U3683">
        <v>0</v>
      </c>
      <c r="V3683">
        <v>1</v>
      </c>
      <c r="W3683">
        <v>1</v>
      </c>
      <c r="X3683">
        <v>1</v>
      </c>
      <c r="Y3683">
        <v>0</v>
      </c>
      <c r="Z3683">
        <v>0</v>
      </c>
      <c r="AA3683">
        <v>0</v>
      </c>
      <c r="AB3683">
        <v>0</v>
      </c>
      <c r="AC3683">
        <v>0</v>
      </c>
      <c r="AD3683">
        <v>0</v>
      </c>
      <c r="AE3683">
        <v>1</v>
      </c>
      <c r="AF3683">
        <v>1</v>
      </c>
      <c r="AG3683">
        <v>0</v>
      </c>
      <c r="AH3683">
        <v>1</v>
      </c>
      <c r="AI3683">
        <v>0</v>
      </c>
      <c r="AJ3683">
        <v>0</v>
      </c>
      <c r="AK3683">
        <v>0</v>
      </c>
      <c r="AL3683">
        <v>0</v>
      </c>
      <c r="AM3683">
        <v>0</v>
      </c>
      <c r="AN3683">
        <v>0</v>
      </c>
      <c r="AO3683">
        <v>0</v>
      </c>
      <c r="AP3683">
        <v>0</v>
      </c>
      <c r="AQ3683">
        <v>0</v>
      </c>
      <c r="AR3683">
        <v>0</v>
      </c>
      <c r="AS3683">
        <v>0</v>
      </c>
      <c r="AT3683">
        <v>44526</v>
      </c>
      <c r="AU3683">
        <v>44533</v>
      </c>
      <c r="AV3683">
        <v>0</v>
      </c>
      <c r="AW3683">
        <v>1</v>
      </c>
      <c r="AX3683">
        <v>1</v>
      </c>
      <c r="AY3683">
        <v>2021</v>
      </c>
      <c r="AZ3683">
        <v>11</v>
      </c>
      <c r="BA3683">
        <v>13</v>
      </c>
      <c r="BB3683">
        <v>6</v>
      </c>
      <c r="BC3683">
        <v>67772</v>
      </c>
      <c r="BD3683">
        <v>94974</v>
      </c>
      <c r="BE3683" t="s">
        <v>90</v>
      </c>
      <c r="BF3683">
        <v>2021</v>
      </c>
      <c r="BG3683" t="s">
        <v>104</v>
      </c>
      <c r="BH3683" t="s">
        <v>59</v>
      </c>
      <c r="BI3683" t="s">
        <v>9790</v>
      </c>
      <c r="BJ3683" t="s">
        <v>9797</v>
      </c>
    </row>
    <row r="3684" spans="1:62" x14ac:dyDescent="0.35">
      <c r="A3684">
        <v>55135536</v>
      </c>
      <c r="B3684" t="s">
        <v>98</v>
      </c>
      <c r="C3684" t="s">
        <v>61</v>
      </c>
      <c r="D3684" t="s">
        <v>125</v>
      </c>
      <c r="E3684" t="s">
        <v>6843</v>
      </c>
      <c r="F3684">
        <v>22081402</v>
      </c>
      <c r="G3684" t="s">
        <v>6843</v>
      </c>
      <c r="H3684">
        <v>4.0999999999999996</v>
      </c>
      <c r="I3684" s="1">
        <v>44526</v>
      </c>
      <c r="J3684">
        <v>44556.999988425923</v>
      </c>
      <c r="L3684" t="s">
        <v>65</v>
      </c>
      <c r="M3684" t="s">
        <v>197</v>
      </c>
      <c r="N3684" t="s">
        <v>198</v>
      </c>
      <c r="O3684" t="s">
        <v>168</v>
      </c>
      <c r="P3684" t="s">
        <v>198</v>
      </c>
      <c r="Q3684" t="s">
        <v>70</v>
      </c>
      <c r="T3684" t="s">
        <v>9404</v>
      </c>
      <c r="U3684">
        <v>1</v>
      </c>
      <c r="V3684">
        <v>1</v>
      </c>
      <c r="W3684">
        <v>1</v>
      </c>
      <c r="X3684">
        <v>1</v>
      </c>
      <c r="Y3684">
        <v>0</v>
      </c>
      <c r="Z3684">
        <v>0</v>
      </c>
      <c r="AA3684">
        <v>0</v>
      </c>
      <c r="AB3684">
        <v>0</v>
      </c>
      <c r="AC3684">
        <v>1</v>
      </c>
      <c r="AD3684">
        <v>0</v>
      </c>
      <c r="AE3684">
        <v>1</v>
      </c>
      <c r="AF3684">
        <v>0</v>
      </c>
      <c r="AG3684">
        <v>0</v>
      </c>
      <c r="AH3684">
        <v>1</v>
      </c>
      <c r="AI3684">
        <v>0</v>
      </c>
      <c r="AJ3684">
        <v>0</v>
      </c>
      <c r="AK3684">
        <v>0</v>
      </c>
      <c r="AL3684">
        <v>0</v>
      </c>
      <c r="AM3684">
        <v>0</v>
      </c>
      <c r="AN3684">
        <v>0</v>
      </c>
      <c r="AO3684">
        <v>0</v>
      </c>
      <c r="AP3684">
        <v>0</v>
      </c>
      <c r="AQ3684">
        <v>0</v>
      </c>
      <c r="AR3684">
        <v>0</v>
      </c>
      <c r="AS3684">
        <v>0</v>
      </c>
      <c r="AT3684">
        <v>44526</v>
      </c>
      <c r="AU3684">
        <v>44556</v>
      </c>
      <c r="AV3684">
        <v>0</v>
      </c>
      <c r="AW3684">
        <v>1</v>
      </c>
      <c r="AX3684">
        <v>0</v>
      </c>
      <c r="AY3684">
        <v>2021</v>
      </c>
      <c r="AZ3684">
        <v>11</v>
      </c>
      <c r="BA3684">
        <v>30</v>
      </c>
      <c r="BB3684">
        <v>7</v>
      </c>
      <c r="BF3684">
        <v>2021</v>
      </c>
      <c r="BG3684" t="s">
        <v>104</v>
      </c>
      <c r="BH3684" t="s">
        <v>9822</v>
      </c>
      <c r="BI3684" t="s">
        <v>9790</v>
      </c>
      <c r="BJ3684" t="s">
        <v>9797</v>
      </c>
    </row>
    <row r="3685" spans="1:62" x14ac:dyDescent="0.35">
      <c r="A3685">
        <v>55142288</v>
      </c>
      <c r="B3685" t="s">
        <v>9405</v>
      </c>
      <c r="C3685" t="s">
        <v>92</v>
      </c>
      <c r="D3685" t="s">
        <v>107</v>
      </c>
      <c r="E3685" t="s">
        <v>837</v>
      </c>
      <c r="F3685">
        <v>37849505</v>
      </c>
      <c r="I3685" s="1">
        <v>44529</v>
      </c>
      <c r="J3685">
        <v>44559.321284722217</v>
      </c>
      <c r="L3685" t="s">
        <v>65</v>
      </c>
      <c r="M3685" t="s">
        <v>66</v>
      </c>
      <c r="N3685" t="s">
        <v>67</v>
      </c>
      <c r="O3685" t="s">
        <v>68</v>
      </c>
      <c r="P3685" t="s">
        <v>67</v>
      </c>
      <c r="Q3685" t="s">
        <v>70</v>
      </c>
      <c r="R3685" t="s">
        <v>9406</v>
      </c>
      <c r="T3685" t="s">
        <v>9407</v>
      </c>
      <c r="U3685">
        <v>1</v>
      </c>
      <c r="V3685">
        <v>1</v>
      </c>
      <c r="W3685">
        <v>1</v>
      </c>
      <c r="X3685">
        <v>1</v>
      </c>
      <c r="Y3685">
        <v>0</v>
      </c>
      <c r="Z3685">
        <v>0</v>
      </c>
      <c r="AA3685">
        <v>0</v>
      </c>
      <c r="AB3685">
        <v>0</v>
      </c>
      <c r="AC3685">
        <v>0</v>
      </c>
      <c r="AD3685">
        <v>0</v>
      </c>
      <c r="AE3685">
        <v>1</v>
      </c>
      <c r="AF3685">
        <v>0</v>
      </c>
      <c r="AG3685">
        <v>1</v>
      </c>
      <c r="AH3685">
        <v>1</v>
      </c>
      <c r="AI3685">
        <v>0</v>
      </c>
      <c r="AJ3685">
        <v>0</v>
      </c>
      <c r="AK3685">
        <v>0</v>
      </c>
      <c r="AL3685">
        <v>0</v>
      </c>
      <c r="AM3685">
        <v>0</v>
      </c>
      <c r="AN3685">
        <v>0</v>
      </c>
      <c r="AO3685">
        <v>0</v>
      </c>
      <c r="AP3685">
        <v>1</v>
      </c>
      <c r="AQ3685">
        <v>0</v>
      </c>
      <c r="AR3685">
        <v>0</v>
      </c>
      <c r="AS3685">
        <v>0</v>
      </c>
      <c r="AT3685">
        <v>44528</v>
      </c>
      <c r="AU3685">
        <v>44558</v>
      </c>
      <c r="AV3685">
        <v>1</v>
      </c>
      <c r="AW3685">
        <v>1</v>
      </c>
      <c r="AX3685">
        <v>0</v>
      </c>
      <c r="AY3685">
        <v>2021</v>
      </c>
      <c r="AZ3685">
        <v>11</v>
      </c>
      <c r="BA3685">
        <v>29</v>
      </c>
      <c r="BB3685">
        <v>8</v>
      </c>
      <c r="BC3685">
        <v>120000</v>
      </c>
      <c r="BD3685">
        <v>140000</v>
      </c>
      <c r="BE3685" t="s">
        <v>90</v>
      </c>
      <c r="BF3685">
        <v>2021</v>
      </c>
      <c r="BG3685" t="s">
        <v>73</v>
      </c>
      <c r="BH3685" t="s">
        <v>59</v>
      </c>
      <c r="BI3685" t="s">
        <v>9790</v>
      </c>
      <c r="BJ3685" t="s">
        <v>9794</v>
      </c>
    </row>
    <row r="3686" spans="1:62" x14ac:dyDescent="0.35">
      <c r="A3686">
        <v>55143395</v>
      </c>
      <c r="B3686" t="s">
        <v>9011</v>
      </c>
      <c r="C3686" t="s">
        <v>369</v>
      </c>
      <c r="D3686" t="s">
        <v>388</v>
      </c>
      <c r="E3686" t="s">
        <v>553</v>
      </c>
      <c r="F3686">
        <v>35398774</v>
      </c>
      <c r="I3686" s="1">
        <v>44529</v>
      </c>
      <c r="J3686">
        <v>44559.999988425923</v>
      </c>
      <c r="L3686" t="s">
        <v>65</v>
      </c>
      <c r="M3686" t="s">
        <v>66</v>
      </c>
      <c r="N3686" t="s">
        <v>67</v>
      </c>
      <c r="O3686" t="s">
        <v>68</v>
      </c>
      <c r="P3686" t="s">
        <v>67</v>
      </c>
      <c r="Q3686" t="s">
        <v>70</v>
      </c>
      <c r="R3686" t="s">
        <v>8796</v>
      </c>
      <c r="T3686" t="s">
        <v>9408</v>
      </c>
      <c r="U3686">
        <v>1</v>
      </c>
      <c r="V3686">
        <v>1</v>
      </c>
      <c r="W3686">
        <v>1</v>
      </c>
      <c r="X3686">
        <v>1</v>
      </c>
      <c r="Y3686">
        <v>0</v>
      </c>
      <c r="Z3686">
        <v>0</v>
      </c>
      <c r="AA3686">
        <v>0</v>
      </c>
      <c r="AB3686">
        <v>0</v>
      </c>
      <c r="AC3686">
        <v>0</v>
      </c>
      <c r="AD3686">
        <v>1</v>
      </c>
      <c r="AE3686">
        <v>1</v>
      </c>
      <c r="AF3686">
        <v>0</v>
      </c>
      <c r="AG3686">
        <v>1</v>
      </c>
      <c r="AH3686">
        <v>1</v>
      </c>
      <c r="AI3686">
        <v>0</v>
      </c>
      <c r="AJ3686">
        <v>0</v>
      </c>
      <c r="AK3686">
        <v>0</v>
      </c>
      <c r="AL3686">
        <v>0</v>
      </c>
      <c r="AM3686">
        <v>0</v>
      </c>
      <c r="AN3686">
        <v>0</v>
      </c>
      <c r="AO3686">
        <v>0</v>
      </c>
      <c r="AP3686">
        <v>1</v>
      </c>
      <c r="AQ3686">
        <v>0</v>
      </c>
      <c r="AR3686">
        <v>0</v>
      </c>
      <c r="AS3686">
        <v>0</v>
      </c>
      <c r="AT3686">
        <v>44529</v>
      </c>
      <c r="AU3686">
        <v>44556</v>
      </c>
      <c r="AV3686">
        <v>1</v>
      </c>
      <c r="AW3686">
        <v>1</v>
      </c>
      <c r="AX3686">
        <v>0</v>
      </c>
      <c r="AY3686">
        <v>2021</v>
      </c>
      <c r="AZ3686">
        <v>11</v>
      </c>
      <c r="BA3686">
        <v>30</v>
      </c>
      <c r="BB3686">
        <v>9</v>
      </c>
      <c r="BC3686">
        <v>175000</v>
      </c>
      <c r="BD3686">
        <v>175000</v>
      </c>
      <c r="BE3686" t="s">
        <v>90</v>
      </c>
      <c r="BF3686">
        <v>2021</v>
      </c>
      <c r="BG3686" t="s">
        <v>73</v>
      </c>
      <c r="BH3686" t="s">
        <v>59</v>
      </c>
      <c r="BI3686" t="s">
        <v>9790</v>
      </c>
      <c r="BJ3686" t="s">
        <v>9794</v>
      </c>
    </row>
    <row r="3687" spans="1:62" x14ac:dyDescent="0.35">
      <c r="A3687">
        <v>55149720</v>
      </c>
      <c r="B3687" t="s">
        <v>3693</v>
      </c>
      <c r="C3687" t="s">
        <v>61</v>
      </c>
      <c r="D3687" t="s">
        <v>125</v>
      </c>
      <c r="E3687" t="s">
        <v>596</v>
      </c>
      <c r="F3687">
        <v>54927861</v>
      </c>
      <c r="G3687" t="s">
        <v>597</v>
      </c>
      <c r="H3687">
        <v>3.3</v>
      </c>
      <c r="I3687" s="1">
        <v>44529</v>
      </c>
      <c r="J3687">
        <v>44559.999988425923</v>
      </c>
      <c r="L3687" t="s">
        <v>65</v>
      </c>
      <c r="M3687" t="s">
        <v>197</v>
      </c>
      <c r="N3687" t="s">
        <v>198</v>
      </c>
      <c r="O3687" t="s">
        <v>168</v>
      </c>
      <c r="P3687" t="s">
        <v>198</v>
      </c>
      <c r="Q3687" t="s">
        <v>70</v>
      </c>
      <c r="T3687" t="s">
        <v>9409</v>
      </c>
      <c r="U3687">
        <v>1</v>
      </c>
      <c r="V3687">
        <v>1</v>
      </c>
      <c r="W3687">
        <v>1</v>
      </c>
      <c r="X3687">
        <v>1</v>
      </c>
      <c r="Y3687">
        <v>0</v>
      </c>
      <c r="Z3687">
        <v>0</v>
      </c>
      <c r="AA3687">
        <v>0</v>
      </c>
      <c r="AB3687">
        <v>0</v>
      </c>
      <c r="AC3687">
        <v>0</v>
      </c>
      <c r="AD3687">
        <v>1</v>
      </c>
      <c r="AE3687">
        <v>1</v>
      </c>
      <c r="AF3687">
        <v>0</v>
      </c>
      <c r="AG3687">
        <v>1</v>
      </c>
      <c r="AH3687">
        <v>1</v>
      </c>
      <c r="AI3687">
        <v>0</v>
      </c>
      <c r="AJ3687">
        <v>0</v>
      </c>
      <c r="AK3687">
        <v>0</v>
      </c>
      <c r="AL3687">
        <v>0</v>
      </c>
      <c r="AM3687">
        <v>0</v>
      </c>
      <c r="AN3687">
        <v>0</v>
      </c>
      <c r="AO3687">
        <v>0</v>
      </c>
      <c r="AP3687">
        <v>0</v>
      </c>
      <c r="AQ3687">
        <v>0</v>
      </c>
      <c r="AR3687">
        <v>0</v>
      </c>
      <c r="AS3687">
        <v>0</v>
      </c>
      <c r="AT3687">
        <v>44529</v>
      </c>
      <c r="AU3687">
        <v>44559</v>
      </c>
      <c r="AV3687">
        <v>0</v>
      </c>
      <c r="AW3687">
        <v>1</v>
      </c>
      <c r="AX3687">
        <v>0</v>
      </c>
      <c r="AY3687">
        <v>2021</v>
      </c>
      <c r="AZ3687">
        <v>11</v>
      </c>
      <c r="BA3687">
        <v>30</v>
      </c>
      <c r="BB3687">
        <v>8</v>
      </c>
      <c r="BF3687">
        <v>2021</v>
      </c>
      <c r="BG3687" t="s">
        <v>104</v>
      </c>
      <c r="BH3687" t="s">
        <v>9822</v>
      </c>
      <c r="BI3687" t="s">
        <v>9790</v>
      </c>
      <c r="BJ3687" t="s">
        <v>9794</v>
      </c>
    </row>
    <row r="3688" spans="1:62" x14ac:dyDescent="0.35">
      <c r="A3688">
        <v>55149861</v>
      </c>
      <c r="B3688" t="s">
        <v>3693</v>
      </c>
      <c r="C3688" t="s">
        <v>61</v>
      </c>
      <c r="D3688" t="s">
        <v>125</v>
      </c>
      <c r="E3688" t="s">
        <v>596</v>
      </c>
      <c r="F3688">
        <v>54927861</v>
      </c>
      <c r="G3688" t="s">
        <v>597</v>
      </c>
      <c r="H3688">
        <v>3.3</v>
      </c>
      <c r="I3688" s="1">
        <v>44529</v>
      </c>
      <c r="J3688">
        <v>44559.999988425923</v>
      </c>
      <c r="L3688" t="s">
        <v>65</v>
      </c>
      <c r="M3688" t="s">
        <v>120</v>
      </c>
      <c r="N3688" t="s">
        <v>121</v>
      </c>
      <c r="O3688" t="s">
        <v>168</v>
      </c>
      <c r="P3688" t="s">
        <v>121</v>
      </c>
      <c r="Q3688" t="s">
        <v>70</v>
      </c>
      <c r="T3688" t="s">
        <v>9410</v>
      </c>
      <c r="U3688">
        <v>1</v>
      </c>
      <c r="V3688">
        <v>1</v>
      </c>
      <c r="W3688">
        <v>1</v>
      </c>
      <c r="X3688">
        <v>1</v>
      </c>
      <c r="Y3688">
        <v>0</v>
      </c>
      <c r="Z3688">
        <v>0</v>
      </c>
      <c r="AA3688">
        <v>0</v>
      </c>
      <c r="AB3688">
        <v>0</v>
      </c>
      <c r="AC3688">
        <v>0</v>
      </c>
      <c r="AD3688">
        <v>1</v>
      </c>
      <c r="AE3688">
        <v>1</v>
      </c>
      <c r="AF3688">
        <v>0</v>
      </c>
      <c r="AG3688">
        <v>1</v>
      </c>
      <c r="AH3688">
        <v>1</v>
      </c>
      <c r="AI3688">
        <v>0</v>
      </c>
      <c r="AJ3688">
        <v>0</v>
      </c>
      <c r="AK3688">
        <v>0</v>
      </c>
      <c r="AL3688">
        <v>0</v>
      </c>
      <c r="AM3688">
        <v>0</v>
      </c>
      <c r="AN3688">
        <v>0</v>
      </c>
      <c r="AO3688">
        <v>0</v>
      </c>
      <c r="AP3688">
        <v>0</v>
      </c>
      <c r="AQ3688">
        <v>0</v>
      </c>
      <c r="AR3688">
        <v>0</v>
      </c>
      <c r="AS3688">
        <v>0</v>
      </c>
      <c r="AT3688">
        <v>44529</v>
      </c>
      <c r="AU3688">
        <v>44559</v>
      </c>
      <c r="AV3688">
        <v>0</v>
      </c>
      <c r="AW3688">
        <v>1</v>
      </c>
      <c r="AX3688">
        <v>0</v>
      </c>
      <c r="AY3688">
        <v>2021</v>
      </c>
      <c r="AZ3688">
        <v>11</v>
      </c>
      <c r="BA3688">
        <v>30</v>
      </c>
      <c r="BB3688">
        <v>8</v>
      </c>
      <c r="BF3688">
        <v>2021</v>
      </c>
      <c r="BG3688" t="s">
        <v>104</v>
      </c>
      <c r="BH3688" t="s">
        <v>9822</v>
      </c>
      <c r="BI3688" t="s">
        <v>9790</v>
      </c>
      <c r="BJ3688" t="s">
        <v>9794</v>
      </c>
    </row>
    <row r="3689" spans="1:62" x14ac:dyDescent="0.35">
      <c r="A3689">
        <v>55157598</v>
      </c>
      <c r="B3689" t="s">
        <v>98</v>
      </c>
      <c r="C3689" t="s">
        <v>61</v>
      </c>
      <c r="D3689" t="s">
        <v>125</v>
      </c>
      <c r="E3689" t="s">
        <v>2904</v>
      </c>
      <c r="F3689">
        <v>1862248</v>
      </c>
      <c r="G3689" t="s">
        <v>2905</v>
      </c>
      <c r="H3689">
        <v>3.3</v>
      </c>
      <c r="I3689" s="1">
        <v>44529</v>
      </c>
      <c r="J3689">
        <v>44559.999988425923</v>
      </c>
      <c r="L3689" t="s">
        <v>65</v>
      </c>
      <c r="M3689" t="s">
        <v>197</v>
      </c>
      <c r="N3689" t="s">
        <v>198</v>
      </c>
      <c r="O3689" t="s">
        <v>168</v>
      </c>
      <c r="P3689" t="s">
        <v>198</v>
      </c>
      <c r="Q3689" t="s">
        <v>70</v>
      </c>
      <c r="R3689" t="s">
        <v>8988</v>
      </c>
      <c r="T3689" t="s">
        <v>9411</v>
      </c>
      <c r="U3689">
        <v>1</v>
      </c>
      <c r="V3689">
        <v>1</v>
      </c>
      <c r="W3689">
        <v>1</v>
      </c>
      <c r="X3689">
        <v>1</v>
      </c>
      <c r="Y3689">
        <v>0</v>
      </c>
      <c r="Z3689">
        <v>0</v>
      </c>
      <c r="AA3689">
        <v>0</v>
      </c>
      <c r="AB3689">
        <v>0</v>
      </c>
      <c r="AC3689">
        <v>0</v>
      </c>
      <c r="AD3689">
        <v>1</v>
      </c>
      <c r="AE3689">
        <v>1</v>
      </c>
      <c r="AF3689">
        <v>0</v>
      </c>
      <c r="AG3689">
        <v>0</v>
      </c>
      <c r="AH3689">
        <v>1</v>
      </c>
      <c r="AI3689">
        <v>0</v>
      </c>
      <c r="AJ3689">
        <v>0</v>
      </c>
      <c r="AK3689">
        <v>0</v>
      </c>
      <c r="AL3689">
        <v>0</v>
      </c>
      <c r="AM3689">
        <v>0</v>
      </c>
      <c r="AN3689">
        <v>0</v>
      </c>
      <c r="AO3689">
        <v>0</v>
      </c>
      <c r="AP3689">
        <v>1</v>
      </c>
      <c r="AQ3689">
        <v>0</v>
      </c>
      <c r="AR3689">
        <v>0</v>
      </c>
      <c r="AS3689">
        <v>0</v>
      </c>
      <c r="AT3689">
        <v>44529</v>
      </c>
      <c r="AU3689">
        <v>44559</v>
      </c>
      <c r="AV3689">
        <v>0</v>
      </c>
      <c r="AW3689">
        <v>1</v>
      </c>
      <c r="AX3689">
        <v>0</v>
      </c>
      <c r="AY3689">
        <v>2021</v>
      </c>
      <c r="AZ3689">
        <v>11</v>
      </c>
      <c r="BA3689">
        <v>30</v>
      </c>
      <c r="BB3689">
        <v>8</v>
      </c>
      <c r="BF3689">
        <v>2021</v>
      </c>
      <c r="BG3689" t="s">
        <v>104</v>
      </c>
      <c r="BH3689" t="s">
        <v>59</v>
      </c>
      <c r="BI3689" t="s">
        <v>9790</v>
      </c>
      <c r="BJ3689" t="s">
        <v>9794</v>
      </c>
    </row>
    <row r="3690" spans="1:62" x14ac:dyDescent="0.35">
      <c r="A3690">
        <v>55157697</v>
      </c>
      <c r="B3690" t="s">
        <v>98</v>
      </c>
      <c r="C3690" t="s">
        <v>61</v>
      </c>
      <c r="D3690" t="s">
        <v>125</v>
      </c>
      <c r="E3690" t="s">
        <v>2904</v>
      </c>
      <c r="F3690">
        <v>1862248</v>
      </c>
      <c r="G3690" t="s">
        <v>2905</v>
      </c>
      <c r="H3690">
        <v>3.3</v>
      </c>
      <c r="I3690" s="1">
        <v>44529</v>
      </c>
      <c r="J3690">
        <v>44559.999988425923</v>
      </c>
      <c r="L3690" t="s">
        <v>65</v>
      </c>
      <c r="M3690" t="s">
        <v>120</v>
      </c>
      <c r="N3690" t="s">
        <v>121</v>
      </c>
      <c r="O3690" t="s">
        <v>168</v>
      </c>
      <c r="P3690" t="s">
        <v>121</v>
      </c>
      <c r="Q3690" t="s">
        <v>70</v>
      </c>
      <c r="R3690" t="s">
        <v>8988</v>
      </c>
      <c r="T3690" t="s">
        <v>9412</v>
      </c>
      <c r="U3690">
        <v>1</v>
      </c>
      <c r="V3690">
        <v>1</v>
      </c>
      <c r="W3690">
        <v>1</v>
      </c>
      <c r="X3690">
        <v>1</v>
      </c>
      <c r="Y3690">
        <v>0</v>
      </c>
      <c r="Z3690">
        <v>0</v>
      </c>
      <c r="AA3690">
        <v>0</v>
      </c>
      <c r="AB3690">
        <v>0</v>
      </c>
      <c r="AC3690">
        <v>0</v>
      </c>
      <c r="AD3690">
        <v>1</v>
      </c>
      <c r="AE3690">
        <v>1</v>
      </c>
      <c r="AF3690">
        <v>0</v>
      </c>
      <c r="AG3690">
        <v>0</v>
      </c>
      <c r="AH3690">
        <v>1</v>
      </c>
      <c r="AI3690">
        <v>0</v>
      </c>
      <c r="AJ3690">
        <v>0</v>
      </c>
      <c r="AK3690">
        <v>0</v>
      </c>
      <c r="AL3690">
        <v>0</v>
      </c>
      <c r="AM3690">
        <v>0</v>
      </c>
      <c r="AN3690">
        <v>0</v>
      </c>
      <c r="AO3690">
        <v>0</v>
      </c>
      <c r="AP3690">
        <v>1</v>
      </c>
      <c r="AQ3690">
        <v>0</v>
      </c>
      <c r="AR3690">
        <v>0</v>
      </c>
      <c r="AS3690">
        <v>0</v>
      </c>
      <c r="AT3690">
        <v>44529</v>
      </c>
      <c r="AU3690">
        <v>44559</v>
      </c>
      <c r="AV3690">
        <v>0</v>
      </c>
      <c r="AW3690">
        <v>1</v>
      </c>
      <c r="AX3690">
        <v>0</v>
      </c>
      <c r="AY3690">
        <v>2021</v>
      </c>
      <c r="AZ3690">
        <v>11</v>
      </c>
      <c r="BA3690">
        <v>30</v>
      </c>
      <c r="BB3690">
        <v>8</v>
      </c>
      <c r="BF3690">
        <v>2021</v>
      </c>
      <c r="BG3690" t="s">
        <v>104</v>
      </c>
      <c r="BH3690" t="s">
        <v>59</v>
      </c>
      <c r="BI3690" t="s">
        <v>9790</v>
      </c>
      <c r="BJ3690" t="s">
        <v>9794</v>
      </c>
    </row>
    <row r="3691" spans="1:62" x14ac:dyDescent="0.35">
      <c r="A3691">
        <v>55163751</v>
      </c>
      <c r="B3691" t="s">
        <v>9413</v>
      </c>
      <c r="C3691" t="s">
        <v>61</v>
      </c>
      <c r="D3691" t="s">
        <v>125</v>
      </c>
      <c r="E3691" t="s">
        <v>8214</v>
      </c>
      <c r="F3691">
        <v>45095487</v>
      </c>
      <c r="I3691" s="1">
        <v>44530</v>
      </c>
      <c r="J3691">
        <v>44560.999988425923</v>
      </c>
      <c r="L3691" t="s">
        <v>65</v>
      </c>
      <c r="M3691" t="s">
        <v>120</v>
      </c>
      <c r="N3691" t="s">
        <v>121</v>
      </c>
      <c r="O3691" t="s">
        <v>168</v>
      </c>
      <c r="P3691" t="s">
        <v>8473</v>
      </c>
      <c r="Q3691" t="s">
        <v>70</v>
      </c>
      <c r="T3691" t="s">
        <v>9414</v>
      </c>
      <c r="U3691">
        <v>0</v>
      </c>
      <c r="V3691">
        <v>1</v>
      </c>
      <c r="W3691">
        <v>1</v>
      </c>
      <c r="X3691">
        <v>1</v>
      </c>
      <c r="Y3691">
        <v>0</v>
      </c>
      <c r="Z3691">
        <v>0</v>
      </c>
      <c r="AA3691">
        <v>0</v>
      </c>
      <c r="AB3691">
        <v>0</v>
      </c>
      <c r="AC3691">
        <v>0</v>
      </c>
      <c r="AD3691">
        <v>0</v>
      </c>
      <c r="AE3691">
        <v>1</v>
      </c>
      <c r="AF3691">
        <v>0</v>
      </c>
      <c r="AG3691">
        <v>0</v>
      </c>
      <c r="AH3691">
        <v>1</v>
      </c>
      <c r="AI3691">
        <v>0</v>
      </c>
      <c r="AJ3691">
        <v>0</v>
      </c>
      <c r="AK3691">
        <v>0</v>
      </c>
      <c r="AL3691">
        <v>0</v>
      </c>
      <c r="AM3691">
        <v>0</v>
      </c>
      <c r="AN3691">
        <v>0</v>
      </c>
      <c r="AO3691">
        <v>0</v>
      </c>
      <c r="AP3691">
        <v>0</v>
      </c>
      <c r="AQ3691">
        <v>0</v>
      </c>
      <c r="AR3691">
        <v>0</v>
      </c>
      <c r="AS3691">
        <v>0</v>
      </c>
      <c r="AT3691">
        <v>44529</v>
      </c>
      <c r="AU3691">
        <v>44552</v>
      </c>
      <c r="AV3691">
        <v>0</v>
      </c>
      <c r="AW3691">
        <v>1</v>
      </c>
      <c r="AX3691">
        <v>0</v>
      </c>
      <c r="AY3691">
        <v>2021</v>
      </c>
      <c r="AZ3691">
        <v>11</v>
      </c>
      <c r="BA3691">
        <v>30</v>
      </c>
      <c r="BB3691">
        <v>5</v>
      </c>
      <c r="BF3691">
        <v>2021</v>
      </c>
      <c r="BG3691" t="s">
        <v>104</v>
      </c>
      <c r="BH3691" t="s">
        <v>9822</v>
      </c>
      <c r="BI3691" t="s">
        <v>9790</v>
      </c>
      <c r="BJ3691" t="s">
        <v>9795</v>
      </c>
    </row>
    <row r="3692" spans="1:62" x14ac:dyDescent="0.35">
      <c r="A3692">
        <v>55175244</v>
      </c>
      <c r="B3692" t="s">
        <v>116</v>
      </c>
      <c r="C3692" t="s">
        <v>61</v>
      </c>
      <c r="D3692" t="s">
        <v>125</v>
      </c>
      <c r="E3692" t="s">
        <v>8705</v>
      </c>
      <c r="F3692">
        <v>563040</v>
      </c>
      <c r="G3692" t="s">
        <v>8705</v>
      </c>
      <c r="H3692">
        <v>3.6</v>
      </c>
      <c r="I3692" s="1">
        <v>44530</v>
      </c>
      <c r="J3692">
        <v>44560.999988425923</v>
      </c>
      <c r="L3692" t="s">
        <v>65</v>
      </c>
      <c r="M3692" t="s">
        <v>120</v>
      </c>
      <c r="N3692" t="s">
        <v>121</v>
      </c>
      <c r="O3692" t="s">
        <v>168</v>
      </c>
      <c r="P3692" t="s">
        <v>121</v>
      </c>
      <c r="Q3692" t="s">
        <v>70</v>
      </c>
      <c r="T3692" t="s">
        <v>9415</v>
      </c>
      <c r="U3692">
        <v>0</v>
      </c>
      <c r="V3692">
        <v>1</v>
      </c>
      <c r="W3692">
        <v>1</v>
      </c>
      <c r="X3692">
        <v>1</v>
      </c>
      <c r="Y3692">
        <v>0</v>
      </c>
      <c r="Z3692">
        <v>0</v>
      </c>
      <c r="AA3692">
        <v>0</v>
      </c>
      <c r="AB3692">
        <v>0</v>
      </c>
      <c r="AC3692">
        <v>0</v>
      </c>
      <c r="AD3692">
        <v>0</v>
      </c>
      <c r="AE3692">
        <v>1</v>
      </c>
      <c r="AF3692">
        <v>0</v>
      </c>
      <c r="AG3692">
        <v>0</v>
      </c>
      <c r="AH3692">
        <v>1</v>
      </c>
      <c r="AI3692">
        <v>0</v>
      </c>
      <c r="AJ3692">
        <v>0</v>
      </c>
      <c r="AK3692">
        <v>0</v>
      </c>
      <c r="AL3692">
        <v>0</v>
      </c>
      <c r="AM3692">
        <v>0</v>
      </c>
      <c r="AN3692">
        <v>0</v>
      </c>
      <c r="AO3692">
        <v>0</v>
      </c>
      <c r="AP3692">
        <v>1</v>
      </c>
      <c r="AQ3692">
        <v>0</v>
      </c>
      <c r="AR3692">
        <v>0</v>
      </c>
      <c r="AS3692">
        <v>0</v>
      </c>
      <c r="AT3692">
        <v>44530</v>
      </c>
      <c r="AU3692">
        <v>44560</v>
      </c>
      <c r="AV3692">
        <v>0</v>
      </c>
      <c r="AW3692">
        <v>1</v>
      </c>
      <c r="AX3692">
        <v>0</v>
      </c>
      <c r="AY3692">
        <v>2021</v>
      </c>
      <c r="AZ3692">
        <v>11</v>
      </c>
      <c r="BA3692">
        <v>30</v>
      </c>
      <c r="BB3692">
        <v>6</v>
      </c>
      <c r="BF3692">
        <v>2021</v>
      </c>
      <c r="BG3692" t="s">
        <v>104</v>
      </c>
      <c r="BH3692" t="s">
        <v>9822</v>
      </c>
      <c r="BI3692" t="s">
        <v>9790</v>
      </c>
      <c r="BJ3692" t="s">
        <v>9795</v>
      </c>
    </row>
    <row r="3693" spans="1:62" x14ac:dyDescent="0.35">
      <c r="A3693">
        <v>55179714</v>
      </c>
      <c r="B3693" t="s">
        <v>7178</v>
      </c>
      <c r="C3693" t="s">
        <v>75</v>
      </c>
      <c r="D3693" t="s">
        <v>159</v>
      </c>
      <c r="E3693" t="s">
        <v>931</v>
      </c>
      <c r="F3693">
        <v>11268388</v>
      </c>
      <c r="G3693" t="s">
        <v>931</v>
      </c>
      <c r="H3693">
        <v>3</v>
      </c>
      <c r="I3693" s="1">
        <v>44530</v>
      </c>
      <c r="J3693">
        <v>44560.709849537037</v>
      </c>
      <c r="L3693" t="s">
        <v>65</v>
      </c>
      <c r="M3693" t="s">
        <v>120</v>
      </c>
      <c r="N3693" t="s">
        <v>121</v>
      </c>
      <c r="Q3693" t="s">
        <v>70</v>
      </c>
      <c r="T3693" t="s">
        <v>9416</v>
      </c>
      <c r="U3693">
        <v>1</v>
      </c>
      <c r="V3693">
        <v>1</v>
      </c>
      <c r="W3693">
        <v>0</v>
      </c>
      <c r="X3693">
        <v>1</v>
      </c>
      <c r="Y3693">
        <v>0</v>
      </c>
      <c r="Z3693">
        <v>0</v>
      </c>
      <c r="AA3693">
        <v>0</v>
      </c>
      <c r="AB3693">
        <v>0</v>
      </c>
      <c r="AC3693">
        <v>0</v>
      </c>
      <c r="AD3693">
        <v>1</v>
      </c>
      <c r="AE3693">
        <v>1</v>
      </c>
      <c r="AF3693">
        <v>0</v>
      </c>
      <c r="AG3693">
        <v>1</v>
      </c>
      <c r="AH3693">
        <v>1</v>
      </c>
      <c r="AI3693">
        <v>0</v>
      </c>
      <c r="AJ3693">
        <v>0</v>
      </c>
      <c r="AK3693">
        <v>0</v>
      </c>
      <c r="AL3693">
        <v>0</v>
      </c>
      <c r="AM3693">
        <v>0</v>
      </c>
      <c r="AN3693">
        <v>0</v>
      </c>
      <c r="AO3693">
        <v>0</v>
      </c>
      <c r="AP3693">
        <v>1</v>
      </c>
      <c r="AQ3693">
        <v>0</v>
      </c>
      <c r="AR3693">
        <v>0</v>
      </c>
      <c r="AS3693">
        <v>0</v>
      </c>
      <c r="AT3693">
        <v>44530</v>
      </c>
      <c r="AU3693">
        <v>44560</v>
      </c>
      <c r="AV3693">
        <v>0</v>
      </c>
      <c r="AW3693">
        <v>1</v>
      </c>
      <c r="AX3693">
        <v>0</v>
      </c>
      <c r="AY3693">
        <v>2021</v>
      </c>
      <c r="AZ3693">
        <v>11</v>
      </c>
      <c r="BA3693">
        <v>29</v>
      </c>
      <c r="BB3693">
        <v>8</v>
      </c>
      <c r="BF3693">
        <v>2021</v>
      </c>
      <c r="BG3693" t="s">
        <v>104</v>
      </c>
      <c r="BH3693" t="s">
        <v>9822</v>
      </c>
      <c r="BI3693" t="s">
        <v>9790</v>
      </c>
      <c r="BJ3693" t="s">
        <v>9795</v>
      </c>
    </row>
    <row r="3694" spans="1:62" x14ac:dyDescent="0.35">
      <c r="A3694">
        <v>55187931</v>
      </c>
      <c r="B3694" t="s">
        <v>9417</v>
      </c>
      <c r="C3694" t="s">
        <v>135</v>
      </c>
      <c r="D3694" t="s">
        <v>3998</v>
      </c>
      <c r="E3694" t="s">
        <v>6599</v>
      </c>
      <c r="F3694">
        <v>9293887</v>
      </c>
      <c r="G3694" t="s">
        <v>6599</v>
      </c>
      <c r="H3694">
        <v>3.4</v>
      </c>
      <c r="I3694" s="1">
        <v>44531</v>
      </c>
      <c r="J3694">
        <v>44561.999988425923</v>
      </c>
      <c r="L3694" t="s">
        <v>65</v>
      </c>
      <c r="M3694" t="s">
        <v>120</v>
      </c>
      <c r="N3694" t="s">
        <v>121</v>
      </c>
      <c r="O3694" t="s">
        <v>1476</v>
      </c>
      <c r="P3694" t="s">
        <v>8620</v>
      </c>
      <c r="Q3694" t="s">
        <v>70</v>
      </c>
      <c r="T3694" t="s">
        <v>9418</v>
      </c>
      <c r="U3694">
        <v>0</v>
      </c>
      <c r="V3694">
        <v>0</v>
      </c>
      <c r="W3694">
        <v>0</v>
      </c>
      <c r="X3694">
        <v>1</v>
      </c>
      <c r="Y3694">
        <v>0</v>
      </c>
      <c r="Z3694">
        <v>0</v>
      </c>
      <c r="AA3694">
        <v>0</v>
      </c>
      <c r="AB3694">
        <v>0</v>
      </c>
      <c r="AC3694">
        <v>0</v>
      </c>
      <c r="AD3694">
        <v>0</v>
      </c>
      <c r="AE3694">
        <v>0</v>
      </c>
      <c r="AF3694">
        <v>0</v>
      </c>
      <c r="AG3694">
        <v>0</v>
      </c>
      <c r="AH3694">
        <v>0</v>
      </c>
      <c r="AI3694">
        <v>0</v>
      </c>
      <c r="AJ3694">
        <v>0</v>
      </c>
      <c r="AK3694">
        <v>0</v>
      </c>
      <c r="AL3694">
        <v>0</v>
      </c>
      <c r="AM3694">
        <v>0</v>
      </c>
      <c r="AN3694">
        <v>0</v>
      </c>
      <c r="AO3694">
        <v>0</v>
      </c>
      <c r="AP3694">
        <v>0</v>
      </c>
      <c r="AQ3694">
        <v>0</v>
      </c>
      <c r="AR3694">
        <v>0</v>
      </c>
      <c r="AS3694">
        <v>0</v>
      </c>
      <c r="AT3694">
        <v>44530</v>
      </c>
      <c r="AU3694">
        <v>44533</v>
      </c>
      <c r="AV3694">
        <v>0</v>
      </c>
      <c r="AW3694">
        <v>1</v>
      </c>
      <c r="AX3694">
        <v>0</v>
      </c>
      <c r="AY3694">
        <v>2021</v>
      </c>
      <c r="AZ3694">
        <v>12</v>
      </c>
      <c r="BA3694">
        <v>30</v>
      </c>
      <c r="BB3694">
        <v>1</v>
      </c>
      <c r="BF3694">
        <v>2021</v>
      </c>
      <c r="BG3694" t="s">
        <v>104</v>
      </c>
      <c r="BH3694" t="s">
        <v>9822</v>
      </c>
      <c r="BI3694" t="s">
        <v>9791</v>
      </c>
      <c r="BJ3694" t="s">
        <v>9793</v>
      </c>
    </row>
    <row r="3695" spans="1:62" x14ac:dyDescent="0.35">
      <c r="A3695">
        <v>55187932</v>
      </c>
      <c r="B3695" t="s">
        <v>9417</v>
      </c>
      <c r="C3695" t="s">
        <v>135</v>
      </c>
      <c r="D3695" t="s">
        <v>76</v>
      </c>
      <c r="E3695" t="s">
        <v>6599</v>
      </c>
      <c r="F3695">
        <v>9293887</v>
      </c>
      <c r="G3695" t="s">
        <v>6599</v>
      </c>
      <c r="H3695">
        <v>3.4</v>
      </c>
      <c r="I3695" s="1">
        <v>44531</v>
      </c>
      <c r="J3695">
        <v>44561.999988425923</v>
      </c>
      <c r="L3695" t="s">
        <v>65</v>
      </c>
      <c r="M3695" t="s">
        <v>120</v>
      </c>
      <c r="N3695" t="s">
        <v>121</v>
      </c>
      <c r="O3695" t="s">
        <v>1476</v>
      </c>
      <c r="P3695" t="s">
        <v>8620</v>
      </c>
      <c r="Q3695" t="s">
        <v>70</v>
      </c>
      <c r="T3695" t="s">
        <v>9419</v>
      </c>
      <c r="U3695">
        <v>0</v>
      </c>
      <c r="V3695">
        <v>1</v>
      </c>
      <c r="W3695">
        <v>0</v>
      </c>
      <c r="X3695">
        <v>1</v>
      </c>
      <c r="Y3695">
        <v>0</v>
      </c>
      <c r="Z3695">
        <v>0</v>
      </c>
      <c r="AA3695">
        <v>0</v>
      </c>
      <c r="AB3695">
        <v>0</v>
      </c>
      <c r="AC3695">
        <v>0</v>
      </c>
      <c r="AD3695">
        <v>0</v>
      </c>
      <c r="AE3695">
        <v>0</v>
      </c>
      <c r="AF3695">
        <v>0</v>
      </c>
      <c r="AG3695">
        <v>0</v>
      </c>
      <c r="AH3695">
        <v>0</v>
      </c>
      <c r="AI3695">
        <v>0</v>
      </c>
      <c r="AJ3695">
        <v>0</v>
      </c>
      <c r="AK3695">
        <v>0</v>
      </c>
      <c r="AL3695">
        <v>0</v>
      </c>
      <c r="AM3695">
        <v>0</v>
      </c>
      <c r="AN3695">
        <v>0</v>
      </c>
      <c r="AO3695">
        <v>0</v>
      </c>
      <c r="AP3695">
        <v>0</v>
      </c>
      <c r="AQ3695">
        <v>0</v>
      </c>
      <c r="AR3695">
        <v>0</v>
      </c>
      <c r="AS3695">
        <v>0</v>
      </c>
      <c r="AT3695">
        <v>44530</v>
      </c>
      <c r="AU3695">
        <v>44533</v>
      </c>
      <c r="AV3695">
        <v>0</v>
      </c>
      <c r="AW3695">
        <v>1</v>
      </c>
      <c r="AX3695">
        <v>1</v>
      </c>
      <c r="AY3695">
        <v>2021</v>
      </c>
      <c r="AZ3695">
        <v>12</v>
      </c>
      <c r="BA3695">
        <v>30</v>
      </c>
      <c r="BB3695">
        <v>2</v>
      </c>
      <c r="BF3695">
        <v>2021</v>
      </c>
      <c r="BG3695" t="s">
        <v>104</v>
      </c>
      <c r="BH3695" t="s">
        <v>9822</v>
      </c>
      <c r="BI3695" t="s">
        <v>9791</v>
      </c>
      <c r="BJ3695" t="s">
        <v>9793</v>
      </c>
    </row>
    <row r="3696" spans="1:62" x14ac:dyDescent="0.35">
      <c r="A3696">
        <v>55190785</v>
      </c>
      <c r="B3696" t="s">
        <v>8710</v>
      </c>
      <c r="C3696" t="s">
        <v>75</v>
      </c>
      <c r="D3696" t="s">
        <v>159</v>
      </c>
      <c r="E3696" t="s">
        <v>3786</v>
      </c>
      <c r="F3696">
        <v>29348225</v>
      </c>
      <c r="I3696" s="1">
        <v>44531</v>
      </c>
      <c r="J3696">
        <v>44561.505543981482</v>
      </c>
      <c r="L3696" t="s">
        <v>65</v>
      </c>
      <c r="M3696" t="s">
        <v>79</v>
      </c>
      <c r="N3696" t="s">
        <v>80</v>
      </c>
      <c r="P3696" t="s">
        <v>80</v>
      </c>
      <c r="Q3696" t="s">
        <v>102</v>
      </c>
      <c r="R3696" t="s">
        <v>8712</v>
      </c>
      <c r="T3696" t="s">
        <v>9420</v>
      </c>
      <c r="U3696">
        <v>0</v>
      </c>
      <c r="V3696">
        <v>1</v>
      </c>
      <c r="W3696">
        <v>0</v>
      </c>
      <c r="X3696">
        <v>1</v>
      </c>
      <c r="Y3696">
        <v>0</v>
      </c>
      <c r="Z3696">
        <v>0</v>
      </c>
      <c r="AA3696">
        <v>0</v>
      </c>
      <c r="AB3696">
        <v>0</v>
      </c>
      <c r="AC3696">
        <v>0</v>
      </c>
      <c r="AD3696">
        <v>0</v>
      </c>
      <c r="AE3696">
        <v>1</v>
      </c>
      <c r="AF3696">
        <v>0</v>
      </c>
      <c r="AG3696">
        <v>0</v>
      </c>
      <c r="AH3696">
        <v>1</v>
      </c>
      <c r="AI3696">
        <v>0</v>
      </c>
      <c r="AJ3696">
        <v>0</v>
      </c>
      <c r="AK3696">
        <v>0</v>
      </c>
      <c r="AL3696">
        <v>0</v>
      </c>
      <c r="AM3696">
        <v>0</v>
      </c>
      <c r="AN3696">
        <v>0</v>
      </c>
      <c r="AO3696">
        <v>0</v>
      </c>
      <c r="AP3696">
        <v>0</v>
      </c>
      <c r="AQ3696">
        <v>0</v>
      </c>
      <c r="AR3696">
        <v>0</v>
      </c>
      <c r="AS3696">
        <v>0</v>
      </c>
      <c r="AT3696">
        <v>44531</v>
      </c>
      <c r="AU3696">
        <v>44561</v>
      </c>
      <c r="AV3696">
        <v>1</v>
      </c>
      <c r="AW3696">
        <v>1</v>
      </c>
      <c r="AX3696">
        <v>0</v>
      </c>
      <c r="AY3696">
        <v>2021</v>
      </c>
      <c r="AZ3696">
        <v>12</v>
      </c>
      <c r="BA3696">
        <v>29</v>
      </c>
      <c r="BB3696">
        <v>4</v>
      </c>
      <c r="BC3696">
        <v>700</v>
      </c>
      <c r="BD3696">
        <v>1100</v>
      </c>
      <c r="BE3696" t="s">
        <v>546</v>
      </c>
      <c r="BF3696">
        <v>2021</v>
      </c>
      <c r="BG3696" t="s">
        <v>73</v>
      </c>
      <c r="BH3696" t="s">
        <v>59</v>
      </c>
      <c r="BI3696" t="s">
        <v>9791</v>
      </c>
      <c r="BJ3696" t="s">
        <v>9793</v>
      </c>
    </row>
    <row r="3697" spans="1:62" x14ac:dyDescent="0.35">
      <c r="A3697">
        <v>55194046</v>
      </c>
      <c r="B3697" t="s">
        <v>9421</v>
      </c>
      <c r="C3697" t="s">
        <v>75</v>
      </c>
      <c r="D3697" t="s">
        <v>85</v>
      </c>
      <c r="E3697" t="s">
        <v>3694</v>
      </c>
      <c r="F3697">
        <v>25549939</v>
      </c>
      <c r="I3697" s="1">
        <v>44531</v>
      </c>
      <c r="J3697">
        <v>44561.999988425923</v>
      </c>
      <c r="L3697" t="s">
        <v>65</v>
      </c>
      <c r="M3697" t="s">
        <v>120</v>
      </c>
      <c r="N3697" t="s">
        <v>121</v>
      </c>
      <c r="O3697" t="s">
        <v>168</v>
      </c>
      <c r="P3697" t="s">
        <v>121</v>
      </c>
      <c r="Q3697" t="s">
        <v>70</v>
      </c>
      <c r="T3697" t="s">
        <v>9422</v>
      </c>
      <c r="U3697">
        <v>1</v>
      </c>
      <c r="V3697">
        <v>1</v>
      </c>
      <c r="W3697">
        <v>1</v>
      </c>
      <c r="X3697">
        <v>1</v>
      </c>
      <c r="Y3697">
        <v>0</v>
      </c>
      <c r="Z3697">
        <v>0</v>
      </c>
      <c r="AA3697">
        <v>0</v>
      </c>
      <c r="AB3697">
        <v>0</v>
      </c>
      <c r="AC3697">
        <v>0</v>
      </c>
      <c r="AD3697">
        <v>1</v>
      </c>
      <c r="AE3697">
        <v>1</v>
      </c>
      <c r="AF3697">
        <v>1</v>
      </c>
      <c r="AG3697">
        <v>1</v>
      </c>
      <c r="AH3697">
        <v>1</v>
      </c>
      <c r="AI3697">
        <v>0</v>
      </c>
      <c r="AJ3697">
        <v>0</v>
      </c>
      <c r="AK3697">
        <v>0</v>
      </c>
      <c r="AL3697">
        <v>0</v>
      </c>
      <c r="AM3697">
        <v>0</v>
      </c>
      <c r="AN3697">
        <v>0</v>
      </c>
      <c r="AO3697">
        <v>0</v>
      </c>
      <c r="AP3697">
        <v>1</v>
      </c>
      <c r="AQ3697">
        <v>0</v>
      </c>
      <c r="AR3697">
        <v>0</v>
      </c>
      <c r="AS3697">
        <v>0</v>
      </c>
      <c r="AT3697">
        <v>44531</v>
      </c>
      <c r="AU3697">
        <v>44559</v>
      </c>
      <c r="AV3697">
        <v>1</v>
      </c>
      <c r="AW3697">
        <v>1</v>
      </c>
      <c r="AX3697">
        <v>0</v>
      </c>
      <c r="AY3697">
        <v>2021</v>
      </c>
      <c r="AZ3697">
        <v>12</v>
      </c>
      <c r="BA3697">
        <v>30</v>
      </c>
      <c r="BB3697">
        <v>10</v>
      </c>
      <c r="BF3697">
        <v>2021</v>
      </c>
      <c r="BG3697" t="s">
        <v>73</v>
      </c>
      <c r="BH3697" t="s">
        <v>9822</v>
      </c>
      <c r="BI3697" t="s">
        <v>9791</v>
      </c>
      <c r="BJ3697" t="s">
        <v>9793</v>
      </c>
    </row>
    <row r="3698" spans="1:62" x14ac:dyDescent="0.35">
      <c r="A3698">
        <v>55200534</v>
      </c>
      <c r="B3698" t="s">
        <v>98</v>
      </c>
      <c r="C3698" t="s">
        <v>61</v>
      </c>
      <c r="D3698" t="s">
        <v>125</v>
      </c>
      <c r="E3698" t="s">
        <v>3010</v>
      </c>
      <c r="F3698">
        <v>20522766</v>
      </c>
      <c r="G3698" t="s">
        <v>3010</v>
      </c>
      <c r="H3698">
        <v>3.1</v>
      </c>
      <c r="I3698" s="1">
        <v>44531</v>
      </c>
      <c r="J3698">
        <v>44561.999988425923</v>
      </c>
      <c r="L3698" t="s">
        <v>65</v>
      </c>
      <c r="M3698" t="s">
        <v>120</v>
      </c>
      <c r="N3698" t="s">
        <v>121</v>
      </c>
      <c r="O3698" t="s">
        <v>988</v>
      </c>
      <c r="P3698" t="s">
        <v>9052</v>
      </c>
      <c r="Q3698" t="s">
        <v>70</v>
      </c>
      <c r="T3698" t="s">
        <v>9423</v>
      </c>
      <c r="U3698">
        <v>0</v>
      </c>
      <c r="V3698">
        <v>1</v>
      </c>
      <c r="W3698">
        <v>1</v>
      </c>
      <c r="X3698">
        <v>1</v>
      </c>
      <c r="Y3698">
        <v>0</v>
      </c>
      <c r="Z3698">
        <v>0</v>
      </c>
      <c r="AA3698">
        <v>0</v>
      </c>
      <c r="AB3698">
        <v>0</v>
      </c>
      <c r="AC3698">
        <v>0</v>
      </c>
      <c r="AD3698">
        <v>0</v>
      </c>
      <c r="AE3698">
        <v>1</v>
      </c>
      <c r="AF3698">
        <v>0</v>
      </c>
      <c r="AG3698">
        <v>0</v>
      </c>
      <c r="AH3698">
        <v>1</v>
      </c>
      <c r="AI3698">
        <v>0</v>
      </c>
      <c r="AJ3698">
        <v>0</v>
      </c>
      <c r="AK3698">
        <v>0</v>
      </c>
      <c r="AL3698">
        <v>0</v>
      </c>
      <c r="AM3698">
        <v>0</v>
      </c>
      <c r="AN3698">
        <v>0</v>
      </c>
      <c r="AO3698">
        <v>0</v>
      </c>
      <c r="AP3698">
        <v>0</v>
      </c>
      <c r="AQ3698">
        <v>0</v>
      </c>
      <c r="AR3698">
        <v>0</v>
      </c>
      <c r="AS3698">
        <v>0</v>
      </c>
      <c r="AT3698">
        <v>44531</v>
      </c>
      <c r="AU3698">
        <v>44533</v>
      </c>
      <c r="AV3698">
        <v>0</v>
      </c>
      <c r="AW3698">
        <v>1</v>
      </c>
      <c r="AX3698">
        <v>0</v>
      </c>
      <c r="AY3698">
        <v>2021</v>
      </c>
      <c r="AZ3698">
        <v>12</v>
      </c>
      <c r="BA3698">
        <v>30</v>
      </c>
      <c r="BB3698">
        <v>5</v>
      </c>
      <c r="BF3698">
        <v>2021</v>
      </c>
      <c r="BG3698" t="s">
        <v>104</v>
      </c>
      <c r="BH3698" t="s">
        <v>9822</v>
      </c>
      <c r="BI3698" t="s">
        <v>9791</v>
      </c>
      <c r="BJ3698" t="s">
        <v>9793</v>
      </c>
    </row>
    <row r="3699" spans="1:62" x14ac:dyDescent="0.35">
      <c r="A3699">
        <v>55200535</v>
      </c>
      <c r="B3699" t="s">
        <v>98</v>
      </c>
      <c r="C3699" t="s">
        <v>369</v>
      </c>
      <c r="D3699" t="s">
        <v>388</v>
      </c>
      <c r="E3699" t="s">
        <v>3010</v>
      </c>
      <c r="F3699">
        <v>20522766</v>
      </c>
      <c r="G3699" t="s">
        <v>3010</v>
      </c>
      <c r="H3699">
        <v>3.1</v>
      </c>
      <c r="I3699" s="1">
        <v>44531</v>
      </c>
      <c r="J3699">
        <v>44561.999988425923</v>
      </c>
      <c r="L3699" t="s">
        <v>65</v>
      </c>
      <c r="M3699" t="s">
        <v>120</v>
      </c>
      <c r="N3699" t="s">
        <v>121</v>
      </c>
      <c r="O3699" t="s">
        <v>988</v>
      </c>
      <c r="P3699" t="s">
        <v>9052</v>
      </c>
      <c r="Q3699" t="s">
        <v>70</v>
      </c>
      <c r="T3699" t="s">
        <v>9424</v>
      </c>
      <c r="U3699">
        <v>0</v>
      </c>
      <c r="V3699">
        <v>1</v>
      </c>
      <c r="W3699">
        <v>1</v>
      </c>
      <c r="X3699">
        <v>1</v>
      </c>
      <c r="Y3699">
        <v>0</v>
      </c>
      <c r="Z3699">
        <v>0</v>
      </c>
      <c r="AA3699">
        <v>0</v>
      </c>
      <c r="AB3699">
        <v>0</v>
      </c>
      <c r="AC3699">
        <v>0</v>
      </c>
      <c r="AD3699">
        <v>0</v>
      </c>
      <c r="AE3699">
        <v>1</v>
      </c>
      <c r="AF3699">
        <v>0</v>
      </c>
      <c r="AG3699">
        <v>0</v>
      </c>
      <c r="AH3699">
        <v>1</v>
      </c>
      <c r="AI3699">
        <v>0</v>
      </c>
      <c r="AJ3699">
        <v>0</v>
      </c>
      <c r="AK3699">
        <v>0</v>
      </c>
      <c r="AL3699">
        <v>0</v>
      </c>
      <c r="AM3699">
        <v>0</v>
      </c>
      <c r="AN3699">
        <v>0</v>
      </c>
      <c r="AO3699">
        <v>0</v>
      </c>
      <c r="AP3699">
        <v>0</v>
      </c>
      <c r="AQ3699">
        <v>0</v>
      </c>
      <c r="AR3699">
        <v>0</v>
      </c>
      <c r="AS3699">
        <v>0</v>
      </c>
      <c r="AT3699">
        <v>44531</v>
      </c>
      <c r="AU3699">
        <v>44533</v>
      </c>
      <c r="AV3699">
        <v>0</v>
      </c>
      <c r="AW3699">
        <v>1</v>
      </c>
      <c r="AX3699">
        <v>1</v>
      </c>
      <c r="AY3699">
        <v>2021</v>
      </c>
      <c r="AZ3699">
        <v>12</v>
      </c>
      <c r="BA3699">
        <v>30</v>
      </c>
      <c r="BB3699">
        <v>5</v>
      </c>
      <c r="BF3699">
        <v>2021</v>
      </c>
      <c r="BG3699" t="s">
        <v>104</v>
      </c>
      <c r="BH3699" t="s">
        <v>9822</v>
      </c>
      <c r="BI3699" t="s">
        <v>9791</v>
      </c>
      <c r="BJ3699" t="s">
        <v>9793</v>
      </c>
    </row>
    <row r="3700" spans="1:62" x14ac:dyDescent="0.35">
      <c r="A3700">
        <v>55200536</v>
      </c>
      <c r="B3700" t="s">
        <v>98</v>
      </c>
      <c r="C3700" t="s">
        <v>135</v>
      </c>
      <c r="D3700" t="s">
        <v>76</v>
      </c>
      <c r="E3700" t="s">
        <v>3010</v>
      </c>
      <c r="F3700">
        <v>20522766</v>
      </c>
      <c r="G3700" t="s">
        <v>3010</v>
      </c>
      <c r="H3700">
        <v>3.1</v>
      </c>
      <c r="I3700" s="1">
        <v>44531</v>
      </c>
      <c r="J3700">
        <v>44561.999988425923</v>
      </c>
      <c r="L3700" t="s">
        <v>65</v>
      </c>
      <c r="M3700" t="s">
        <v>120</v>
      </c>
      <c r="N3700" t="s">
        <v>121</v>
      </c>
      <c r="O3700" t="s">
        <v>988</v>
      </c>
      <c r="P3700" t="s">
        <v>9052</v>
      </c>
      <c r="Q3700" t="s">
        <v>70</v>
      </c>
      <c r="T3700" t="s">
        <v>9425</v>
      </c>
      <c r="U3700">
        <v>0</v>
      </c>
      <c r="V3700">
        <v>1</v>
      </c>
      <c r="W3700">
        <v>1</v>
      </c>
      <c r="X3700">
        <v>1</v>
      </c>
      <c r="Y3700">
        <v>0</v>
      </c>
      <c r="Z3700">
        <v>0</v>
      </c>
      <c r="AA3700">
        <v>0</v>
      </c>
      <c r="AB3700">
        <v>0</v>
      </c>
      <c r="AC3700">
        <v>0</v>
      </c>
      <c r="AD3700">
        <v>0</v>
      </c>
      <c r="AE3700">
        <v>1</v>
      </c>
      <c r="AF3700">
        <v>0</v>
      </c>
      <c r="AG3700">
        <v>0</v>
      </c>
      <c r="AH3700">
        <v>1</v>
      </c>
      <c r="AI3700">
        <v>0</v>
      </c>
      <c r="AJ3700">
        <v>0</v>
      </c>
      <c r="AK3700">
        <v>0</v>
      </c>
      <c r="AL3700">
        <v>0</v>
      </c>
      <c r="AM3700">
        <v>0</v>
      </c>
      <c r="AN3700">
        <v>0</v>
      </c>
      <c r="AO3700">
        <v>0</v>
      </c>
      <c r="AP3700">
        <v>0</v>
      </c>
      <c r="AQ3700">
        <v>0</v>
      </c>
      <c r="AR3700">
        <v>0</v>
      </c>
      <c r="AS3700">
        <v>0</v>
      </c>
      <c r="AT3700">
        <v>44531</v>
      </c>
      <c r="AU3700">
        <v>44533</v>
      </c>
      <c r="AV3700">
        <v>0</v>
      </c>
      <c r="AW3700">
        <v>1</v>
      </c>
      <c r="AX3700">
        <v>1</v>
      </c>
      <c r="AY3700">
        <v>2021</v>
      </c>
      <c r="AZ3700">
        <v>12</v>
      </c>
      <c r="BA3700">
        <v>30</v>
      </c>
      <c r="BB3700">
        <v>5</v>
      </c>
      <c r="BF3700">
        <v>2021</v>
      </c>
      <c r="BG3700" t="s">
        <v>104</v>
      </c>
      <c r="BH3700" t="s">
        <v>9822</v>
      </c>
      <c r="BI3700" t="s">
        <v>9791</v>
      </c>
      <c r="BJ3700" t="s">
        <v>9793</v>
      </c>
    </row>
    <row r="3701" spans="1:62" x14ac:dyDescent="0.35">
      <c r="A3701">
        <v>55200537</v>
      </c>
      <c r="B3701" t="s">
        <v>98</v>
      </c>
      <c r="C3701" t="s">
        <v>135</v>
      </c>
      <c r="D3701" t="s">
        <v>76</v>
      </c>
      <c r="E3701" t="s">
        <v>3010</v>
      </c>
      <c r="F3701">
        <v>20522766</v>
      </c>
      <c r="G3701" t="s">
        <v>3010</v>
      </c>
      <c r="H3701">
        <v>3.1</v>
      </c>
      <c r="I3701" s="1">
        <v>44531</v>
      </c>
      <c r="J3701">
        <v>44561.999988425923</v>
      </c>
      <c r="L3701" t="s">
        <v>65</v>
      </c>
      <c r="M3701" t="s">
        <v>120</v>
      </c>
      <c r="N3701" t="s">
        <v>121</v>
      </c>
      <c r="O3701" t="s">
        <v>988</v>
      </c>
      <c r="P3701" t="s">
        <v>9052</v>
      </c>
      <c r="Q3701" t="s">
        <v>70</v>
      </c>
      <c r="T3701" t="s">
        <v>9426</v>
      </c>
      <c r="U3701">
        <v>0</v>
      </c>
      <c r="V3701">
        <v>1</v>
      </c>
      <c r="W3701">
        <v>1</v>
      </c>
      <c r="X3701">
        <v>1</v>
      </c>
      <c r="Y3701">
        <v>0</v>
      </c>
      <c r="Z3701">
        <v>0</v>
      </c>
      <c r="AA3701">
        <v>0</v>
      </c>
      <c r="AB3701">
        <v>0</v>
      </c>
      <c r="AC3701">
        <v>0</v>
      </c>
      <c r="AD3701">
        <v>0</v>
      </c>
      <c r="AE3701">
        <v>1</v>
      </c>
      <c r="AF3701">
        <v>0</v>
      </c>
      <c r="AG3701">
        <v>0</v>
      </c>
      <c r="AH3701">
        <v>1</v>
      </c>
      <c r="AI3701">
        <v>0</v>
      </c>
      <c r="AJ3701">
        <v>0</v>
      </c>
      <c r="AK3701">
        <v>0</v>
      </c>
      <c r="AL3701">
        <v>0</v>
      </c>
      <c r="AM3701">
        <v>0</v>
      </c>
      <c r="AN3701">
        <v>0</v>
      </c>
      <c r="AO3701">
        <v>0</v>
      </c>
      <c r="AP3701">
        <v>0</v>
      </c>
      <c r="AQ3701">
        <v>0</v>
      </c>
      <c r="AR3701">
        <v>0</v>
      </c>
      <c r="AS3701">
        <v>0</v>
      </c>
      <c r="AT3701">
        <v>44531</v>
      </c>
      <c r="AU3701">
        <v>44533</v>
      </c>
      <c r="AV3701">
        <v>0</v>
      </c>
      <c r="AW3701">
        <v>1</v>
      </c>
      <c r="AX3701">
        <v>1</v>
      </c>
      <c r="AY3701">
        <v>2021</v>
      </c>
      <c r="AZ3701">
        <v>12</v>
      </c>
      <c r="BA3701">
        <v>30</v>
      </c>
      <c r="BB3701">
        <v>5</v>
      </c>
      <c r="BF3701">
        <v>2021</v>
      </c>
      <c r="BG3701" t="s">
        <v>104</v>
      </c>
      <c r="BH3701" t="s">
        <v>9822</v>
      </c>
      <c r="BI3701" t="s">
        <v>9791</v>
      </c>
      <c r="BJ3701" t="s">
        <v>9793</v>
      </c>
    </row>
    <row r="3702" spans="1:62" x14ac:dyDescent="0.35">
      <c r="A3702">
        <v>55200668</v>
      </c>
      <c r="B3702" t="s">
        <v>98</v>
      </c>
      <c r="C3702" t="s">
        <v>61</v>
      </c>
      <c r="D3702" t="s">
        <v>125</v>
      </c>
      <c r="E3702" t="s">
        <v>3010</v>
      </c>
      <c r="F3702">
        <v>20522766</v>
      </c>
      <c r="G3702" t="s">
        <v>3010</v>
      </c>
      <c r="H3702">
        <v>3.1</v>
      </c>
      <c r="I3702" s="1">
        <v>44531</v>
      </c>
      <c r="J3702">
        <v>44561.999988425923</v>
      </c>
      <c r="L3702" t="s">
        <v>65</v>
      </c>
      <c r="M3702" t="s">
        <v>120</v>
      </c>
      <c r="N3702" t="s">
        <v>2011</v>
      </c>
      <c r="Q3702" t="s">
        <v>70</v>
      </c>
      <c r="T3702" t="s">
        <v>9427</v>
      </c>
      <c r="U3702">
        <v>0</v>
      </c>
      <c r="V3702">
        <v>1</v>
      </c>
      <c r="W3702">
        <v>1</v>
      </c>
      <c r="X3702">
        <v>1</v>
      </c>
      <c r="Y3702">
        <v>0</v>
      </c>
      <c r="Z3702">
        <v>0</v>
      </c>
      <c r="AA3702">
        <v>0</v>
      </c>
      <c r="AB3702">
        <v>0</v>
      </c>
      <c r="AC3702">
        <v>0</v>
      </c>
      <c r="AD3702">
        <v>0</v>
      </c>
      <c r="AE3702">
        <v>1</v>
      </c>
      <c r="AF3702">
        <v>0</v>
      </c>
      <c r="AG3702">
        <v>0</v>
      </c>
      <c r="AH3702">
        <v>1</v>
      </c>
      <c r="AI3702">
        <v>0</v>
      </c>
      <c r="AJ3702">
        <v>0</v>
      </c>
      <c r="AK3702">
        <v>0</v>
      </c>
      <c r="AL3702">
        <v>0</v>
      </c>
      <c r="AM3702">
        <v>0</v>
      </c>
      <c r="AN3702">
        <v>0</v>
      </c>
      <c r="AO3702">
        <v>0</v>
      </c>
      <c r="AP3702">
        <v>0</v>
      </c>
      <c r="AQ3702">
        <v>0</v>
      </c>
      <c r="AR3702">
        <v>0</v>
      </c>
      <c r="AS3702">
        <v>0</v>
      </c>
      <c r="AT3702">
        <v>44531</v>
      </c>
      <c r="AU3702">
        <v>44533</v>
      </c>
      <c r="AV3702">
        <v>0</v>
      </c>
      <c r="AW3702">
        <v>1</v>
      </c>
      <c r="AX3702">
        <v>0</v>
      </c>
      <c r="AY3702">
        <v>2021</v>
      </c>
      <c r="AZ3702">
        <v>12</v>
      </c>
      <c r="BA3702">
        <v>30</v>
      </c>
      <c r="BB3702">
        <v>5</v>
      </c>
      <c r="BF3702">
        <v>2021</v>
      </c>
      <c r="BG3702" t="s">
        <v>104</v>
      </c>
      <c r="BH3702" t="s">
        <v>9822</v>
      </c>
      <c r="BI3702" t="s">
        <v>9791</v>
      </c>
      <c r="BJ3702" t="s">
        <v>9793</v>
      </c>
    </row>
    <row r="3703" spans="1:62" x14ac:dyDescent="0.35">
      <c r="A3703">
        <v>55200669</v>
      </c>
      <c r="B3703" t="s">
        <v>98</v>
      </c>
      <c r="C3703" t="s">
        <v>135</v>
      </c>
      <c r="D3703" t="s">
        <v>76</v>
      </c>
      <c r="E3703" t="s">
        <v>3010</v>
      </c>
      <c r="F3703">
        <v>20522766</v>
      </c>
      <c r="G3703" t="s">
        <v>3010</v>
      </c>
      <c r="H3703">
        <v>3.1</v>
      </c>
      <c r="I3703" s="1">
        <v>44531</v>
      </c>
      <c r="J3703">
        <v>44561.999988425923</v>
      </c>
      <c r="L3703" t="s">
        <v>65</v>
      </c>
      <c r="M3703" t="s">
        <v>120</v>
      </c>
      <c r="N3703" t="s">
        <v>2011</v>
      </c>
      <c r="Q3703" t="s">
        <v>70</v>
      </c>
      <c r="T3703" t="s">
        <v>9428</v>
      </c>
      <c r="U3703">
        <v>0</v>
      </c>
      <c r="V3703">
        <v>1</v>
      </c>
      <c r="W3703">
        <v>1</v>
      </c>
      <c r="X3703">
        <v>1</v>
      </c>
      <c r="Y3703">
        <v>0</v>
      </c>
      <c r="Z3703">
        <v>0</v>
      </c>
      <c r="AA3703">
        <v>0</v>
      </c>
      <c r="AB3703">
        <v>0</v>
      </c>
      <c r="AC3703">
        <v>0</v>
      </c>
      <c r="AD3703">
        <v>0</v>
      </c>
      <c r="AE3703">
        <v>1</v>
      </c>
      <c r="AF3703">
        <v>0</v>
      </c>
      <c r="AG3703">
        <v>0</v>
      </c>
      <c r="AH3703">
        <v>1</v>
      </c>
      <c r="AI3703">
        <v>0</v>
      </c>
      <c r="AJ3703">
        <v>0</v>
      </c>
      <c r="AK3703">
        <v>0</v>
      </c>
      <c r="AL3703">
        <v>0</v>
      </c>
      <c r="AM3703">
        <v>0</v>
      </c>
      <c r="AN3703">
        <v>0</v>
      </c>
      <c r="AO3703">
        <v>0</v>
      </c>
      <c r="AP3703">
        <v>0</v>
      </c>
      <c r="AQ3703">
        <v>0</v>
      </c>
      <c r="AR3703">
        <v>0</v>
      </c>
      <c r="AS3703">
        <v>0</v>
      </c>
      <c r="AT3703">
        <v>44531</v>
      </c>
      <c r="AU3703">
        <v>44533</v>
      </c>
      <c r="AV3703">
        <v>0</v>
      </c>
      <c r="AW3703">
        <v>1</v>
      </c>
      <c r="AX3703">
        <v>0</v>
      </c>
      <c r="AY3703">
        <v>2021</v>
      </c>
      <c r="AZ3703">
        <v>12</v>
      </c>
      <c r="BA3703">
        <v>30</v>
      </c>
      <c r="BB3703">
        <v>5</v>
      </c>
      <c r="BF3703">
        <v>2021</v>
      </c>
      <c r="BG3703" t="s">
        <v>104</v>
      </c>
      <c r="BH3703" t="s">
        <v>9822</v>
      </c>
      <c r="BI3703" t="s">
        <v>9791</v>
      </c>
      <c r="BJ3703" t="s">
        <v>9793</v>
      </c>
    </row>
    <row r="3704" spans="1:62" x14ac:dyDescent="0.35">
      <c r="A3704">
        <v>55200670</v>
      </c>
      <c r="B3704" t="s">
        <v>98</v>
      </c>
      <c r="C3704" t="s">
        <v>369</v>
      </c>
      <c r="D3704" t="s">
        <v>388</v>
      </c>
      <c r="E3704" t="s">
        <v>3010</v>
      </c>
      <c r="F3704">
        <v>20522766</v>
      </c>
      <c r="G3704" t="s">
        <v>3010</v>
      </c>
      <c r="H3704">
        <v>3.1</v>
      </c>
      <c r="I3704" s="1">
        <v>44531</v>
      </c>
      <c r="J3704">
        <v>44561.999988425923</v>
      </c>
      <c r="L3704" t="s">
        <v>65</v>
      </c>
      <c r="M3704" t="s">
        <v>120</v>
      </c>
      <c r="N3704" t="s">
        <v>2011</v>
      </c>
      <c r="Q3704" t="s">
        <v>70</v>
      </c>
      <c r="T3704" t="s">
        <v>9429</v>
      </c>
      <c r="U3704">
        <v>0</v>
      </c>
      <c r="V3704">
        <v>1</v>
      </c>
      <c r="W3704">
        <v>1</v>
      </c>
      <c r="X3704">
        <v>1</v>
      </c>
      <c r="Y3704">
        <v>0</v>
      </c>
      <c r="Z3704">
        <v>0</v>
      </c>
      <c r="AA3704">
        <v>0</v>
      </c>
      <c r="AB3704">
        <v>0</v>
      </c>
      <c r="AC3704">
        <v>0</v>
      </c>
      <c r="AD3704">
        <v>0</v>
      </c>
      <c r="AE3704">
        <v>1</v>
      </c>
      <c r="AF3704">
        <v>0</v>
      </c>
      <c r="AG3704">
        <v>0</v>
      </c>
      <c r="AH3704">
        <v>1</v>
      </c>
      <c r="AI3704">
        <v>0</v>
      </c>
      <c r="AJ3704">
        <v>0</v>
      </c>
      <c r="AK3704">
        <v>0</v>
      </c>
      <c r="AL3704">
        <v>0</v>
      </c>
      <c r="AM3704">
        <v>0</v>
      </c>
      <c r="AN3704">
        <v>0</v>
      </c>
      <c r="AO3704">
        <v>0</v>
      </c>
      <c r="AP3704">
        <v>0</v>
      </c>
      <c r="AQ3704">
        <v>0</v>
      </c>
      <c r="AR3704">
        <v>0</v>
      </c>
      <c r="AS3704">
        <v>0</v>
      </c>
      <c r="AT3704">
        <v>44531</v>
      </c>
      <c r="AU3704">
        <v>44533</v>
      </c>
      <c r="AV3704">
        <v>0</v>
      </c>
      <c r="AW3704">
        <v>1</v>
      </c>
      <c r="AX3704">
        <v>1</v>
      </c>
      <c r="AY3704">
        <v>2021</v>
      </c>
      <c r="AZ3704">
        <v>12</v>
      </c>
      <c r="BA3704">
        <v>30</v>
      </c>
      <c r="BB3704">
        <v>5</v>
      </c>
      <c r="BF3704">
        <v>2021</v>
      </c>
      <c r="BG3704" t="s">
        <v>104</v>
      </c>
      <c r="BH3704" t="s">
        <v>9822</v>
      </c>
      <c r="BI3704" t="s">
        <v>9791</v>
      </c>
      <c r="BJ3704" t="s">
        <v>9793</v>
      </c>
    </row>
    <row r="3705" spans="1:62" x14ac:dyDescent="0.35">
      <c r="A3705">
        <v>55200671</v>
      </c>
      <c r="B3705" t="s">
        <v>98</v>
      </c>
      <c r="C3705" t="s">
        <v>135</v>
      </c>
      <c r="D3705" t="s">
        <v>76</v>
      </c>
      <c r="E3705" t="s">
        <v>3010</v>
      </c>
      <c r="F3705">
        <v>20522766</v>
      </c>
      <c r="G3705" t="s">
        <v>3010</v>
      </c>
      <c r="H3705">
        <v>3.1</v>
      </c>
      <c r="I3705" s="1">
        <v>44531</v>
      </c>
      <c r="J3705">
        <v>44561.999988425923</v>
      </c>
      <c r="L3705" t="s">
        <v>65</v>
      </c>
      <c r="M3705" t="s">
        <v>120</v>
      </c>
      <c r="N3705" t="s">
        <v>2011</v>
      </c>
      <c r="Q3705" t="s">
        <v>70</v>
      </c>
      <c r="T3705" t="s">
        <v>9430</v>
      </c>
      <c r="U3705">
        <v>0</v>
      </c>
      <c r="V3705">
        <v>1</v>
      </c>
      <c r="W3705">
        <v>1</v>
      </c>
      <c r="X3705">
        <v>1</v>
      </c>
      <c r="Y3705">
        <v>0</v>
      </c>
      <c r="Z3705">
        <v>0</v>
      </c>
      <c r="AA3705">
        <v>0</v>
      </c>
      <c r="AB3705">
        <v>0</v>
      </c>
      <c r="AC3705">
        <v>0</v>
      </c>
      <c r="AD3705">
        <v>0</v>
      </c>
      <c r="AE3705">
        <v>1</v>
      </c>
      <c r="AF3705">
        <v>0</v>
      </c>
      <c r="AG3705">
        <v>0</v>
      </c>
      <c r="AH3705">
        <v>1</v>
      </c>
      <c r="AI3705">
        <v>0</v>
      </c>
      <c r="AJ3705">
        <v>0</v>
      </c>
      <c r="AK3705">
        <v>0</v>
      </c>
      <c r="AL3705">
        <v>0</v>
      </c>
      <c r="AM3705">
        <v>0</v>
      </c>
      <c r="AN3705">
        <v>0</v>
      </c>
      <c r="AO3705">
        <v>0</v>
      </c>
      <c r="AP3705">
        <v>0</v>
      </c>
      <c r="AQ3705">
        <v>0</v>
      </c>
      <c r="AR3705">
        <v>0</v>
      </c>
      <c r="AS3705">
        <v>0</v>
      </c>
      <c r="AT3705">
        <v>44531</v>
      </c>
      <c r="AU3705">
        <v>44533</v>
      </c>
      <c r="AV3705">
        <v>0</v>
      </c>
      <c r="AW3705">
        <v>1</v>
      </c>
      <c r="AX3705">
        <v>1</v>
      </c>
      <c r="AY3705">
        <v>2021</v>
      </c>
      <c r="AZ3705">
        <v>12</v>
      </c>
      <c r="BA3705">
        <v>30</v>
      </c>
      <c r="BB3705">
        <v>5</v>
      </c>
      <c r="BF3705">
        <v>2021</v>
      </c>
      <c r="BG3705" t="s">
        <v>104</v>
      </c>
      <c r="BH3705" t="s">
        <v>9822</v>
      </c>
      <c r="BI3705" t="s">
        <v>9791</v>
      </c>
      <c r="BJ3705" t="s">
        <v>9793</v>
      </c>
    </row>
    <row r="3706" spans="1:62" x14ac:dyDescent="0.35">
      <c r="A3706">
        <v>55200672</v>
      </c>
      <c r="B3706" t="s">
        <v>98</v>
      </c>
      <c r="C3706" t="s">
        <v>369</v>
      </c>
      <c r="D3706" t="s">
        <v>388</v>
      </c>
      <c r="E3706" t="s">
        <v>3010</v>
      </c>
      <c r="F3706">
        <v>20522766</v>
      </c>
      <c r="G3706" t="s">
        <v>3010</v>
      </c>
      <c r="H3706">
        <v>3.1</v>
      </c>
      <c r="I3706" s="1">
        <v>44531</v>
      </c>
      <c r="J3706">
        <v>44561.999988425923</v>
      </c>
      <c r="L3706" t="s">
        <v>65</v>
      </c>
      <c r="M3706" t="s">
        <v>120</v>
      </c>
      <c r="N3706" t="s">
        <v>8074</v>
      </c>
      <c r="Q3706" t="s">
        <v>70</v>
      </c>
      <c r="T3706" t="s">
        <v>9431</v>
      </c>
      <c r="U3706">
        <v>0</v>
      </c>
      <c r="V3706">
        <v>1</v>
      </c>
      <c r="W3706">
        <v>1</v>
      </c>
      <c r="X3706">
        <v>1</v>
      </c>
      <c r="Y3706">
        <v>0</v>
      </c>
      <c r="Z3706">
        <v>0</v>
      </c>
      <c r="AA3706">
        <v>0</v>
      </c>
      <c r="AB3706">
        <v>0</v>
      </c>
      <c r="AC3706">
        <v>0</v>
      </c>
      <c r="AD3706">
        <v>0</v>
      </c>
      <c r="AE3706">
        <v>1</v>
      </c>
      <c r="AF3706">
        <v>0</v>
      </c>
      <c r="AG3706">
        <v>0</v>
      </c>
      <c r="AH3706">
        <v>1</v>
      </c>
      <c r="AI3706">
        <v>0</v>
      </c>
      <c r="AJ3706">
        <v>0</v>
      </c>
      <c r="AK3706">
        <v>0</v>
      </c>
      <c r="AL3706">
        <v>0</v>
      </c>
      <c r="AM3706">
        <v>0</v>
      </c>
      <c r="AN3706">
        <v>0</v>
      </c>
      <c r="AO3706">
        <v>0</v>
      </c>
      <c r="AP3706">
        <v>0</v>
      </c>
      <c r="AQ3706">
        <v>0</v>
      </c>
      <c r="AR3706">
        <v>0</v>
      </c>
      <c r="AS3706">
        <v>0</v>
      </c>
      <c r="AT3706">
        <v>44531</v>
      </c>
      <c r="AU3706">
        <v>44533</v>
      </c>
      <c r="AV3706">
        <v>0</v>
      </c>
      <c r="AW3706">
        <v>1</v>
      </c>
      <c r="AX3706">
        <v>1</v>
      </c>
      <c r="AY3706">
        <v>2021</v>
      </c>
      <c r="AZ3706">
        <v>12</v>
      </c>
      <c r="BA3706">
        <v>30</v>
      </c>
      <c r="BB3706">
        <v>5</v>
      </c>
      <c r="BF3706">
        <v>2021</v>
      </c>
      <c r="BG3706" t="s">
        <v>104</v>
      </c>
      <c r="BH3706" t="s">
        <v>9822</v>
      </c>
      <c r="BI3706" t="s">
        <v>9791</v>
      </c>
      <c r="BJ3706" t="s">
        <v>9793</v>
      </c>
    </row>
    <row r="3707" spans="1:62" x14ac:dyDescent="0.35">
      <c r="A3707">
        <v>55200673</v>
      </c>
      <c r="B3707" t="s">
        <v>98</v>
      </c>
      <c r="C3707" t="s">
        <v>135</v>
      </c>
      <c r="D3707" t="s">
        <v>76</v>
      </c>
      <c r="E3707" t="s">
        <v>3010</v>
      </c>
      <c r="F3707">
        <v>20522766</v>
      </c>
      <c r="G3707" t="s">
        <v>3010</v>
      </c>
      <c r="H3707">
        <v>3.1</v>
      </c>
      <c r="I3707" s="1">
        <v>44531</v>
      </c>
      <c r="J3707">
        <v>44561.999988425923</v>
      </c>
      <c r="L3707" t="s">
        <v>65</v>
      </c>
      <c r="M3707" t="s">
        <v>120</v>
      </c>
      <c r="N3707" t="s">
        <v>8074</v>
      </c>
      <c r="Q3707" t="s">
        <v>70</v>
      </c>
      <c r="T3707" t="s">
        <v>9432</v>
      </c>
      <c r="U3707">
        <v>0</v>
      </c>
      <c r="V3707">
        <v>1</v>
      </c>
      <c r="W3707">
        <v>1</v>
      </c>
      <c r="X3707">
        <v>1</v>
      </c>
      <c r="Y3707">
        <v>0</v>
      </c>
      <c r="Z3707">
        <v>0</v>
      </c>
      <c r="AA3707">
        <v>0</v>
      </c>
      <c r="AB3707">
        <v>0</v>
      </c>
      <c r="AC3707">
        <v>0</v>
      </c>
      <c r="AD3707">
        <v>0</v>
      </c>
      <c r="AE3707">
        <v>1</v>
      </c>
      <c r="AF3707">
        <v>0</v>
      </c>
      <c r="AG3707">
        <v>0</v>
      </c>
      <c r="AH3707">
        <v>1</v>
      </c>
      <c r="AI3707">
        <v>0</v>
      </c>
      <c r="AJ3707">
        <v>0</v>
      </c>
      <c r="AK3707">
        <v>0</v>
      </c>
      <c r="AL3707">
        <v>0</v>
      </c>
      <c r="AM3707">
        <v>0</v>
      </c>
      <c r="AN3707">
        <v>0</v>
      </c>
      <c r="AO3707">
        <v>0</v>
      </c>
      <c r="AP3707">
        <v>0</v>
      </c>
      <c r="AQ3707">
        <v>0</v>
      </c>
      <c r="AR3707">
        <v>0</v>
      </c>
      <c r="AS3707">
        <v>0</v>
      </c>
      <c r="AT3707">
        <v>44531</v>
      </c>
      <c r="AU3707">
        <v>44533</v>
      </c>
      <c r="AV3707">
        <v>0</v>
      </c>
      <c r="AW3707">
        <v>1</v>
      </c>
      <c r="AX3707">
        <v>1</v>
      </c>
      <c r="AY3707">
        <v>2021</v>
      </c>
      <c r="AZ3707">
        <v>12</v>
      </c>
      <c r="BA3707">
        <v>30</v>
      </c>
      <c r="BB3707">
        <v>5</v>
      </c>
      <c r="BF3707">
        <v>2021</v>
      </c>
      <c r="BG3707" t="s">
        <v>104</v>
      </c>
      <c r="BH3707" t="s">
        <v>9822</v>
      </c>
      <c r="BI3707" t="s">
        <v>9791</v>
      </c>
      <c r="BJ3707" t="s">
        <v>9793</v>
      </c>
    </row>
    <row r="3708" spans="1:62" x14ac:dyDescent="0.35">
      <c r="A3708">
        <v>55200674</v>
      </c>
      <c r="B3708" t="s">
        <v>98</v>
      </c>
      <c r="C3708" t="s">
        <v>61</v>
      </c>
      <c r="D3708" t="s">
        <v>125</v>
      </c>
      <c r="E3708" t="s">
        <v>3010</v>
      </c>
      <c r="F3708">
        <v>20522766</v>
      </c>
      <c r="G3708" t="s">
        <v>3010</v>
      </c>
      <c r="H3708">
        <v>3.1</v>
      </c>
      <c r="I3708" s="1">
        <v>44531</v>
      </c>
      <c r="J3708">
        <v>44561.999988425923</v>
      </c>
      <c r="L3708" t="s">
        <v>65</v>
      </c>
      <c r="M3708" t="s">
        <v>120</v>
      </c>
      <c r="N3708" t="s">
        <v>8074</v>
      </c>
      <c r="Q3708" t="s">
        <v>70</v>
      </c>
      <c r="T3708" t="s">
        <v>9433</v>
      </c>
      <c r="U3708">
        <v>0</v>
      </c>
      <c r="V3708">
        <v>1</v>
      </c>
      <c r="W3708">
        <v>1</v>
      </c>
      <c r="X3708">
        <v>1</v>
      </c>
      <c r="Y3708">
        <v>0</v>
      </c>
      <c r="Z3708">
        <v>0</v>
      </c>
      <c r="AA3708">
        <v>0</v>
      </c>
      <c r="AB3708">
        <v>0</v>
      </c>
      <c r="AC3708">
        <v>0</v>
      </c>
      <c r="AD3708">
        <v>0</v>
      </c>
      <c r="AE3708">
        <v>1</v>
      </c>
      <c r="AF3708">
        <v>0</v>
      </c>
      <c r="AG3708">
        <v>0</v>
      </c>
      <c r="AH3708">
        <v>1</v>
      </c>
      <c r="AI3708">
        <v>0</v>
      </c>
      <c r="AJ3708">
        <v>0</v>
      </c>
      <c r="AK3708">
        <v>0</v>
      </c>
      <c r="AL3708">
        <v>0</v>
      </c>
      <c r="AM3708">
        <v>0</v>
      </c>
      <c r="AN3708">
        <v>0</v>
      </c>
      <c r="AO3708">
        <v>0</v>
      </c>
      <c r="AP3708">
        <v>0</v>
      </c>
      <c r="AQ3708">
        <v>0</v>
      </c>
      <c r="AR3708">
        <v>0</v>
      </c>
      <c r="AS3708">
        <v>0</v>
      </c>
      <c r="AT3708">
        <v>44531</v>
      </c>
      <c r="AU3708">
        <v>44533</v>
      </c>
      <c r="AV3708">
        <v>0</v>
      </c>
      <c r="AW3708">
        <v>1</v>
      </c>
      <c r="AX3708">
        <v>1</v>
      </c>
      <c r="AY3708">
        <v>2021</v>
      </c>
      <c r="AZ3708">
        <v>12</v>
      </c>
      <c r="BA3708">
        <v>30</v>
      </c>
      <c r="BB3708">
        <v>5</v>
      </c>
      <c r="BF3708">
        <v>2021</v>
      </c>
      <c r="BG3708" t="s">
        <v>104</v>
      </c>
      <c r="BH3708" t="s">
        <v>9822</v>
      </c>
      <c r="BI3708" t="s">
        <v>9791</v>
      </c>
      <c r="BJ3708" t="s">
        <v>9793</v>
      </c>
    </row>
    <row r="3709" spans="1:62" x14ac:dyDescent="0.35">
      <c r="A3709">
        <v>55200675</v>
      </c>
      <c r="B3709" t="s">
        <v>98</v>
      </c>
      <c r="C3709" t="s">
        <v>135</v>
      </c>
      <c r="D3709" t="s">
        <v>76</v>
      </c>
      <c r="E3709" t="s">
        <v>3010</v>
      </c>
      <c r="F3709">
        <v>20522766</v>
      </c>
      <c r="G3709" t="s">
        <v>3010</v>
      </c>
      <c r="H3709">
        <v>3.1</v>
      </c>
      <c r="I3709" s="1">
        <v>44531</v>
      </c>
      <c r="J3709">
        <v>44561.999988425923</v>
      </c>
      <c r="L3709" t="s">
        <v>65</v>
      </c>
      <c r="M3709" t="s">
        <v>120</v>
      </c>
      <c r="N3709" t="s">
        <v>8074</v>
      </c>
      <c r="Q3709" t="s">
        <v>70</v>
      </c>
      <c r="T3709" t="s">
        <v>9434</v>
      </c>
      <c r="U3709">
        <v>0</v>
      </c>
      <c r="V3709">
        <v>1</v>
      </c>
      <c r="W3709">
        <v>1</v>
      </c>
      <c r="X3709">
        <v>1</v>
      </c>
      <c r="Y3709">
        <v>0</v>
      </c>
      <c r="Z3709">
        <v>0</v>
      </c>
      <c r="AA3709">
        <v>0</v>
      </c>
      <c r="AB3709">
        <v>0</v>
      </c>
      <c r="AC3709">
        <v>0</v>
      </c>
      <c r="AD3709">
        <v>0</v>
      </c>
      <c r="AE3709">
        <v>1</v>
      </c>
      <c r="AF3709">
        <v>0</v>
      </c>
      <c r="AG3709">
        <v>0</v>
      </c>
      <c r="AH3709">
        <v>1</v>
      </c>
      <c r="AI3709">
        <v>0</v>
      </c>
      <c r="AJ3709">
        <v>0</v>
      </c>
      <c r="AK3709">
        <v>0</v>
      </c>
      <c r="AL3709">
        <v>0</v>
      </c>
      <c r="AM3709">
        <v>0</v>
      </c>
      <c r="AN3709">
        <v>0</v>
      </c>
      <c r="AO3709">
        <v>0</v>
      </c>
      <c r="AP3709">
        <v>0</v>
      </c>
      <c r="AQ3709">
        <v>0</v>
      </c>
      <c r="AR3709">
        <v>0</v>
      </c>
      <c r="AS3709">
        <v>0</v>
      </c>
      <c r="AT3709">
        <v>44531</v>
      </c>
      <c r="AU3709">
        <v>44533</v>
      </c>
      <c r="AV3709">
        <v>0</v>
      </c>
      <c r="AW3709">
        <v>1</v>
      </c>
      <c r="AX3709">
        <v>1</v>
      </c>
      <c r="AY3709">
        <v>2021</v>
      </c>
      <c r="AZ3709">
        <v>12</v>
      </c>
      <c r="BA3709">
        <v>30</v>
      </c>
      <c r="BB3709">
        <v>5</v>
      </c>
      <c r="BF3709">
        <v>2021</v>
      </c>
      <c r="BG3709" t="s">
        <v>104</v>
      </c>
      <c r="BH3709" t="s">
        <v>9822</v>
      </c>
      <c r="BI3709" t="s">
        <v>9791</v>
      </c>
      <c r="BJ3709" t="s">
        <v>9793</v>
      </c>
    </row>
    <row r="3710" spans="1:62" x14ac:dyDescent="0.35">
      <c r="A3710">
        <v>55210969</v>
      </c>
      <c r="B3710" t="s">
        <v>116</v>
      </c>
      <c r="C3710" t="s">
        <v>1127</v>
      </c>
      <c r="D3710" t="s">
        <v>107</v>
      </c>
      <c r="E3710" t="s">
        <v>3010</v>
      </c>
      <c r="F3710">
        <v>20522766</v>
      </c>
      <c r="G3710" t="s">
        <v>3010</v>
      </c>
      <c r="H3710">
        <v>3.1</v>
      </c>
      <c r="I3710" s="1">
        <v>44532</v>
      </c>
      <c r="J3710">
        <v>44562.999988425923</v>
      </c>
      <c r="L3710" t="s">
        <v>65</v>
      </c>
      <c r="M3710" t="s">
        <v>120</v>
      </c>
      <c r="N3710" t="s">
        <v>121</v>
      </c>
      <c r="O3710" t="s">
        <v>988</v>
      </c>
      <c r="P3710" t="s">
        <v>9052</v>
      </c>
      <c r="Q3710" t="s">
        <v>70</v>
      </c>
      <c r="T3710" t="s">
        <v>9435</v>
      </c>
      <c r="U3710">
        <v>0</v>
      </c>
      <c r="V3710">
        <v>1</v>
      </c>
      <c r="W3710">
        <v>1</v>
      </c>
      <c r="X3710">
        <v>1</v>
      </c>
      <c r="Y3710">
        <v>0</v>
      </c>
      <c r="Z3710">
        <v>0</v>
      </c>
      <c r="AA3710">
        <v>0</v>
      </c>
      <c r="AB3710">
        <v>0</v>
      </c>
      <c r="AC3710">
        <v>0</v>
      </c>
      <c r="AD3710">
        <v>0</v>
      </c>
      <c r="AE3710">
        <v>1</v>
      </c>
      <c r="AF3710">
        <v>0</v>
      </c>
      <c r="AG3710">
        <v>0</v>
      </c>
      <c r="AH3710">
        <v>1</v>
      </c>
      <c r="AI3710">
        <v>0</v>
      </c>
      <c r="AJ3710">
        <v>0</v>
      </c>
      <c r="AK3710">
        <v>0</v>
      </c>
      <c r="AL3710">
        <v>0</v>
      </c>
      <c r="AM3710">
        <v>0</v>
      </c>
      <c r="AN3710">
        <v>0</v>
      </c>
      <c r="AO3710">
        <v>0</v>
      </c>
      <c r="AP3710">
        <v>0</v>
      </c>
      <c r="AQ3710">
        <v>0</v>
      </c>
      <c r="AR3710">
        <v>0</v>
      </c>
      <c r="AS3710">
        <v>0</v>
      </c>
      <c r="AT3710">
        <v>44532</v>
      </c>
      <c r="AU3710">
        <v>44533</v>
      </c>
      <c r="AV3710">
        <v>0</v>
      </c>
      <c r="AW3710">
        <v>1</v>
      </c>
      <c r="AX3710">
        <v>0</v>
      </c>
      <c r="AY3710">
        <v>2021</v>
      </c>
      <c r="AZ3710">
        <v>12</v>
      </c>
      <c r="BA3710">
        <v>30</v>
      </c>
      <c r="BB3710">
        <v>5</v>
      </c>
      <c r="BF3710">
        <v>2021</v>
      </c>
      <c r="BG3710" t="s">
        <v>104</v>
      </c>
      <c r="BH3710" t="s">
        <v>9822</v>
      </c>
      <c r="BI3710" t="s">
        <v>9791</v>
      </c>
      <c r="BJ3710" t="s">
        <v>9796</v>
      </c>
    </row>
    <row r="3711" spans="1:62" x14ac:dyDescent="0.35">
      <c r="A3711">
        <v>55210970</v>
      </c>
      <c r="B3711" t="s">
        <v>116</v>
      </c>
      <c r="C3711" t="s">
        <v>135</v>
      </c>
      <c r="D3711" t="s">
        <v>76</v>
      </c>
      <c r="E3711" t="s">
        <v>3010</v>
      </c>
      <c r="F3711">
        <v>20522766</v>
      </c>
      <c r="G3711" t="s">
        <v>3010</v>
      </c>
      <c r="H3711">
        <v>3.1</v>
      </c>
      <c r="I3711" s="1">
        <v>44532</v>
      </c>
      <c r="J3711">
        <v>44562.999988425923</v>
      </c>
      <c r="L3711" t="s">
        <v>65</v>
      </c>
      <c r="M3711" t="s">
        <v>120</v>
      </c>
      <c r="N3711" t="s">
        <v>121</v>
      </c>
      <c r="O3711" t="s">
        <v>988</v>
      </c>
      <c r="P3711" t="s">
        <v>9052</v>
      </c>
      <c r="Q3711" t="s">
        <v>70</v>
      </c>
      <c r="T3711" t="s">
        <v>9436</v>
      </c>
      <c r="U3711">
        <v>0</v>
      </c>
      <c r="V3711">
        <v>1</v>
      </c>
      <c r="W3711">
        <v>1</v>
      </c>
      <c r="X3711">
        <v>1</v>
      </c>
      <c r="Y3711">
        <v>0</v>
      </c>
      <c r="Z3711">
        <v>0</v>
      </c>
      <c r="AA3711">
        <v>0</v>
      </c>
      <c r="AB3711">
        <v>0</v>
      </c>
      <c r="AC3711">
        <v>0</v>
      </c>
      <c r="AD3711">
        <v>0</v>
      </c>
      <c r="AE3711">
        <v>1</v>
      </c>
      <c r="AF3711">
        <v>0</v>
      </c>
      <c r="AG3711">
        <v>0</v>
      </c>
      <c r="AH3711">
        <v>1</v>
      </c>
      <c r="AI3711">
        <v>0</v>
      </c>
      <c r="AJ3711">
        <v>0</v>
      </c>
      <c r="AK3711">
        <v>0</v>
      </c>
      <c r="AL3711">
        <v>0</v>
      </c>
      <c r="AM3711">
        <v>0</v>
      </c>
      <c r="AN3711">
        <v>0</v>
      </c>
      <c r="AO3711">
        <v>0</v>
      </c>
      <c r="AP3711">
        <v>0</v>
      </c>
      <c r="AQ3711">
        <v>0</v>
      </c>
      <c r="AR3711">
        <v>0</v>
      </c>
      <c r="AS3711">
        <v>0</v>
      </c>
      <c r="AT3711">
        <v>44532</v>
      </c>
      <c r="AU3711">
        <v>44533</v>
      </c>
      <c r="AV3711">
        <v>0</v>
      </c>
      <c r="AW3711">
        <v>1</v>
      </c>
      <c r="AX3711">
        <v>1</v>
      </c>
      <c r="AY3711">
        <v>2021</v>
      </c>
      <c r="AZ3711">
        <v>12</v>
      </c>
      <c r="BA3711">
        <v>30</v>
      </c>
      <c r="BB3711">
        <v>5</v>
      </c>
      <c r="BF3711">
        <v>2021</v>
      </c>
      <c r="BG3711" t="s">
        <v>104</v>
      </c>
      <c r="BH3711" t="s">
        <v>9822</v>
      </c>
      <c r="BI3711" t="s">
        <v>9791</v>
      </c>
      <c r="BJ3711" t="s">
        <v>9796</v>
      </c>
    </row>
    <row r="3712" spans="1:62" x14ac:dyDescent="0.35">
      <c r="A3712">
        <v>55213013</v>
      </c>
      <c r="B3712" t="s">
        <v>116</v>
      </c>
      <c r="C3712" t="s">
        <v>75</v>
      </c>
      <c r="D3712" t="s">
        <v>159</v>
      </c>
      <c r="E3712" t="s">
        <v>6780</v>
      </c>
      <c r="F3712">
        <v>39087537</v>
      </c>
      <c r="G3712" t="s">
        <v>1217</v>
      </c>
      <c r="H3712">
        <v>3</v>
      </c>
      <c r="I3712" s="1">
        <v>44532</v>
      </c>
      <c r="J3712">
        <v>44562.999988425923</v>
      </c>
      <c r="L3712" t="s">
        <v>65</v>
      </c>
      <c r="M3712" t="s">
        <v>66</v>
      </c>
      <c r="N3712" t="s">
        <v>67</v>
      </c>
      <c r="O3712" t="s">
        <v>101</v>
      </c>
      <c r="Q3712" t="s">
        <v>70</v>
      </c>
      <c r="T3712" t="s">
        <v>9437</v>
      </c>
      <c r="U3712">
        <v>1</v>
      </c>
      <c r="V3712">
        <v>1</v>
      </c>
      <c r="W3712">
        <v>1</v>
      </c>
      <c r="X3712">
        <v>1</v>
      </c>
      <c r="Y3712">
        <v>0</v>
      </c>
      <c r="Z3712">
        <v>0</v>
      </c>
      <c r="AA3712">
        <v>0</v>
      </c>
      <c r="AB3712">
        <v>0</v>
      </c>
      <c r="AC3712">
        <v>0</v>
      </c>
      <c r="AD3712">
        <v>0</v>
      </c>
      <c r="AE3712">
        <v>1</v>
      </c>
      <c r="AF3712">
        <v>0</v>
      </c>
      <c r="AG3712">
        <v>0</v>
      </c>
      <c r="AH3712">
        <v>1</v>
      </c>
      <c r="AI3712">
        <v>0</v>
      </c>
      <c r="AJ3712">
        <v>0</v>
      </c>
      <c r="AK3712">
        <v>0</v>
      </c>
      <c r="AL3712">
        <v>0</v>
      </c>
      <c r="AM3712">
        <v>0</v>
      </c>
      <c r="AN3712">
        <v>0</v>
      </c>
      <c r="AO3712">
        <v>0</v>
      </c>
      <c r="AP3712">
        <v>0</v>
      </c>
      <c r="AQ3712">
        <v>0</v>
      </c>
      <c r="AR3712">
        <v>0</v>
      </c>
      <c r="AS3712">
        <v>0</v>
      </c>
      <c r="AT3712">
        <v>44532</v>
      </c>
      <c r="AU3712">
        <v>44560</v>
      </c>
      <c r="AV3712">
        <v>0</v>
      </c>
      <c r="AW3712">
        <v>1</v>
      </c>
      <c r="AX3712">
        <v>0</v>
      </c>
      <c r="AY3712">
        <v>2021</v>
      </c>
      <c r="AZ3712">
        <v>12</v>
      </c>
      <c r="BA3712">
        <v>30</v>
      </c>
      <c r="BB3712">
        <v>6</v>
      </c>
      <c r="BF3712">
        <v>2021</v>
      </c>
      <c r="BG3712" t="s">
        <v>104</v>
      </c>
      <c r="BH3712" t="s">
        <v>9822</v>
      </c>
      <c r="BI3712" t="s">
        <v>9791</v>
      </c>
      <c r="BJ3712" t="s">
        <v>9796</v>
      </c>
    </row>
    <row r="3713" spans="1:62" x14ac:dyDescent="0.35">
      <c r="A3713">
        <v>55214483</v>
      </c>
      <c r="B3713" t="s">
        <v>9438</v>
      </c>
      <c r="C3713" t="s">
        <v>75</v>
      </c>
      <c r="D3713" t="s">
        <v>1368</v>
      </c>
      <c r="E3713" t="s">
        <v>9439</v>
      </c>
      <c r="F3713">
        <v>35817565</v>
      </c>
      <c r="I3713" s="1">
        <v>44532</v>
      </c>
      <c r="J3713">
        <v>44562.999988425923</v>
      </c>
      <c r="L3713" t="s">
        <v>65</v>
      </c>
      <c r="M3713" t="s">
        <v>197</v>
      </c>
      <c r="N3713" t="s">
        <v>198</v>
      </c>
      <c r="Q3713" t="s">
        <v>102</v>
      </c>
      <c r="T3713" t="s">
        <v>9440</v>
      </c>
      <c r="U3713">
        <v>0</v>
      </c>
      <c r="V3713">
        <v>1</v>
      </c>
      <c r="W3713">
        <v>0</v>
      </c>
      <c r="X3713">
        <v>1</v>
      </c>
      <c r="Y3713">
        <v>0</v>
      </c>
      <c r="Z3713">
        <v>0</v>
      </c>
      <c r="AA3713">
        <v>0</v>
      </c>
      <c r="AB3713">
        <v>0</v>
      </c>
      <c r="AC3713">
        <v>0</v>
      </c>
      <c r="AD3713">
        <v>1</v>
      </c>
      <c r="AE3713">
        <v>1</v>
      </c>
      <c r="AF3713">
        <v>1</v>
      </c>
      <c r="AG3713">
        <v>1</v>
      </c>
      <c r="AH3713">
        <v>0</v>
      </c>
      <c r="AI3713">
        <v>0</v>
      </c>
      <c r="AJ3713">
        <v>0</v>
      </c>
      <c r="AK3713">
        <v>0</v>
      </c>
      <c r="AL3713">
        <v>0</v>
      </c>
      <c r="AM3713">
        <v>0</v>
      </c>
      <c r="AN3713">
        <v>0</v>
      </c>
      <c r="AO3713">
        <v>0</v>
      </c>
      <c r="AP3713">
        <v>1</v>
      </c>
      <c r="AQ3713">
        <v>0</v>
      </c>
      <c r="AR3713">
        <v>0</v>
      </c>
      <c r="AS3713">
        <v>0</v>
      </c>
      <c r="AT3713">
        <v>44532</v>
      </c>
      <c r="AU3713">
        <v>44560</v>
      </c>
      <c r="AV3713">
        <v>0</v>
      </c>
      <c r="AW3713">
        <v>1</v>
      </c>
      <c r="AX3713">
        <v>0</v>
      </c>
      <c r="AY3713">
        <v>2021</v>
      </c>
      <c r="AZ3713">
        <v>12</v>
      </c>
      <c r="BA3713">
        <v>30</v>
      </c>
      <c r="BB3713">
        <v>7</v>
      </c>
      <c r="BF3713">
        <v>2021</v>
      </c>
      <c r="BG3713" t="s">
        <v>104</v>
      </c>
      <c r="BH3713" t="s">
        <v>9822</v>
      </c>
      <c r="BI3713" t="s">
        <v>9791</v>
      </c>
      <c r="BJ3713" t="s">
        <v>9796</v>
      </c>
    </row>
    <row r="3714" spans="1:62" x14ac:dyDescent="0.35">
      <c r="A3714">
        <v>55215642</v>
      </c>
      <c r="B3714" t="s">
        <v>98</v>
      </c>
      <c r="C3714" t="s">
        <v>75</v>
      </c>
      <c r="D3714" t="s">
        <v>76</v>
      </c>
      <c r="E3714" t="s">
        <v>5763</v>
      </c>
      <c r="F3714">
        <v>46282724</v>
      </c>
      <c r="I3714" s="1">
        <v>44532</v>
      </c>
      <c r="J3714">
        <v>44562.69971064815</v>
      </c>
      <c r="L3714" t="s">
        <v>65</v>
      </c>
      <c r="M3714" t="s">
        <v>66</v>
      </c>
      <c r="N3714" t="s">
        <v>67</v>
      </c>
      <c r="O3714" t="s">
        <v>68</v>
      </c>
      <c r="P3714" t="s">
        <v>9050</v>
      </c>
      <c r="Q3714" t="s">
        <v>102</v>
      </c>
      <c r="T3714" t="s">
        <v>9441</v>
      </c>
      <c r="U3714">
        <v>1</v>
      </c>
      <c r="V3714">
        <v>1</v>
      </c>
      <c r="W3714">
        <v>1</v>
      </c>
      <c r="X3714">
        <v>1</v>
      </c>
      <c r="Y3714">
        <v>0</v>
      </c>
      <c r="Z3714">
        <v>0</v>
      </c>
      <c r="AA3714">
        <v>0</v>
      </c>
      <c r="AB3714">
        <v>0</v>
      </c>
      <c r="AC3714">
        <v>0</v>
      </c>
      <c r="AD3714">
        <v>0</v>
      </c>
      <c r="AE3714">
        <v>1</v>
      </c>
      <c r="AF3714">
        <v>0</v>
      </c>
      <c r="AG3714">
        <v>1</v>
      </c>
      <c r="AH3714">
        <v>1</v>
      </c>
      <c r="AI3714">
        <v>0</v>
      </c>
      <c r="AJ3714">
        <v>0</v>
      </c>
      <c r="AK3714">
        <v>0</v>
      </c>
      <c r="AL3714">
        <v>0</v>
      </c>
      <c r="AM3714">
        <v>0</v>
      </c>
      <c r="AN3714">
        <v>0</v>
      </c>
      <c r="AO3714">
        <v>0</v>
      </c>
      <c r="AP3714">
        <v>1</v>
      </c>
      <c r="AQ3714">
        <v>0</v>
      </c>
      <c r="AR3714">
        <v>0</v>
      </c>
      <c r="AS3714">
        <v>0</v>
      </c>
      <c r="AT3714">
        <v>44532</v>
      </c>
      <c r="AU3714">
        <v>44562</v>
      </c>
      <c r="AV3714">
        <v>0</v>
      </c>
      <c r="AW3714">
        <v>1</v>
      </c>
      <c r="AX3714">
        <v>0</v>
      </c>
      <c r="AY3714">
        <v>2021</v>
      </c>
      <c r="AZ3714">
        <v>12</v>
      </c>
      <c r="BA3714">
        <v>29</v>
      </c>
      <c r="BB3714">
        <v>8</v>
      </c>
      <c r="BF3714">
        <v>2021</v>
      </c>
      <c r="BG3714" t="s">
        <v>104</v>
      </c>
      <c r="BH3714" t="s">
        <v>9822</v>
      </c>
      <c r="BI3714" t="s">
        <v>9791</v>
      </c>
      <c r="BJ3714" t="s">
        <v>9796</v>
      </c>
    </row>
    <row r="3715" spans="1:62" x14ac:dyDescent="0.35">
      <c r="A3715">
        <v>55222782</v>
      </c>
      <c r="B3715" t="s">
        <v>98</v>
      </c>
      <c r="C3715" t="s">
        <v>61</v>
      </c>
      <c r="D3715" t="s">
        <v>125</v>
      </c>
      <c r="E3715" t="s">
        <v>7191</v>
      </c>
      <c r="F3715">
        <v>45731366</v>
      </c>
      <c r="I3715" s="1">
        <v>44533</v>
      </c>
      <c r="J3715">
        <v>44563.999988425923</v>
      </c>
      <c r="L3715" t="s">
        <v>65</v>
      </c>
      <c r="M3715" t="s">
        <v>66</v>
      </c>
      <c r="N3715" t="s">
        <v>67</v>
      </c>
      <c r="O3715" t="s">
        <v>68</v>
      </c>
      <c r="P3715" t="s">
        <v>67</v>
      </c>
      <c r="Q3715" t="s">
        <v>70</v>
      </c>
      <c r="T3715" t="s">
        <v>9442</v>
      </c>
      <c r="U3715">
        <v>1</v>
      </c>
      <c r="V3715">
        <v>1</v>
      </c>
      <c r="W3715">
        <v>1</v>
      </c>
      <c r="X3715">
        <v>1</v>
      </c>
      <c r="Y3715">
        <v>0</v>
      </c>
      <c r="Z3715">
        <v>0</v>
      </c>
      <c r="AA3715">
        <v>0</v>
      </c>
      <c r="AB3715">
        <v>0</v>
      </c>
      <c r="AC3715">
        <v>0</v>
      </c>
      <c r="AD3715">
        <v>0</v>
      </c>
      <c r="AE3715">
        <v>1</v>
      </c>
      <c r="AF3715">
        <v>0</v>
      </c>
      <c r="AG3715">
        <v>0</v>
      </c>
      <c r="AH3715">
        <v>1</v>
      </c>
      <c r="AI3715">
        <v>0</v>
      </c>
      <c r="AJ3715">
        <v>0</v>
      </c>
      <c r="AK3715">
        <v>0</v>
      </c>
      <c r="AL3715">
        <v>0</v>
      </c>
      <c r="AM3715">
        <v>0</v>
      </c>
      <c r="AN3715">
        <v>0</v>
      </c>
      <c r="AO3715">
        <v>0</v>
      </c>
      <c r="AP3715">
        <v>0</v>
      </c>
      <c r="AQ3715">
        <v>0</v>
      </c>
      <c r="AR3715">
        <v>0</v>
      </c>
      <c r="AS3715">
        <v>0</v>
      </c>
      <c r="AT3715">
        <v>44533</v>
      </c>
      <c r="AU3715">
        <v>44563</v>
      </c>
      <c r="AV3715">
        <v>0</v>
      </c>
      <c r="AW3715">
        <v>1</v>
      </c>
      <c r="AX3715">
        <v>0</v>
      </c>
      <c r="AY3715">
        <v>2021</v>
      </c>
      <c r="AZ3715">
        <v>12</v>
      </c>
      <c r="BA3715">
        <v>30</v>
      </c>
      <c r="BB3715">
        <v>6</v>
      </c>
      <c r="BF3715">
        <v>2021</v>
      </c>
      <c r="BG3715" t="s">
        <v>104</v>
      </c>
      <c r="BH3715" t="s">
        <v>9822</v>
      </c>
      <c r="BI3715" t="s">
        <v>9791</v>
      </c>
      <c r="BJ3715" t="s">
        <v>9797</v>
      </c>
    </row>
    <row r="3716" spans="1:62" x14ac:dyDescent="0.35">
      <c r="A3716">
        <v>55226117</v>
      </c>
      <c r="B3716" t="s">
        <v>116</v>
      </c>
      <c r="C3716" t="s">
        <v>75</v>
      </c>
      <c r="D3716" t="s">
        <v>159</v>
      </c>
      <c r="E3716" t="s">
        <v>112</v>
      </c>
      <c r="F3716">
        <v>27705684</v>
      </c>
      <c r="I3716" s="1">
        <v>44533</v>
      </c>
      <c r="J3716">
        <v>44563.559479166674</v>
      </c>
      <c r="L3716" t="s">
        <v>65</v>
      </c>
      <c r="M3716" t="s">
        <v>120</v>
      </c>
      <c r="N3716" t="s">
        <v>121</v>
      </c>
      <c r="O3716" t="s">
        <v>168</v>
      </c>
      <c r="P3716" t="s">
        <v>121</v>
      </c>
      <c r="Q3716" t="s">
        <v>70</v>
      </c>
      <c r="T3716" t="s">
        <v>9443</v>
      </c>
      <c r="U3716">
        <v>1</v>
      </c>
      <c r="V3716">
        <v>1</v>
      </c>
      <c r="W3716">
        <v>1</v>
      </c>
      <c r="X3716">
        <v>1</v>
      </c>
      <c r="Y3716">
        <v>0</v>
      </c>
      <c r="Z3716">
        <v>0</v>
      </c>
      <c r="AA3716">
        <v>0</v>
      </c>
      <c r="AB3716">
        <v>0</v>
      </c>
      <c r="AC3716">
        <v>0</v>
      </c>
      <c r="AD3716">
        <v>0</v>
      </c>
      <c r="AE3716">
        <v>1</v>
      </c>
      <c r="AF3716">
        <v>0</v>
      </c>
      <c r="AG3716">
        <v>0</v>
      </c>
      <c r="AH3716">
        <v>1</v>
      </c>
      <c r="AI3716">
        <v>0</v>
      </c>
      <c r="AJ3716">
        <v>0</v>
      </c>
      <c r="AK3716">
        <v>0</v>
      </c>
      <c r="AL3716">
        <v>0</v>
      </c>
      <c r="AM3716">
        <v>0</v>
      </c>
      <c r="AN3716">
        <v>0</v>
      </c>
      <c r="AO3716">
        <v>0</v>
      </c>
      <c r="AP3716">
        <v>0</v>
      </c>
      <c r="AQ3716">
        <v>0</v>
      </c>
      <c r="AR3716">
        <v>0</v>
      </c>
      <c r="AS3716">
        <v>0</v>
      </c>
      <c r="AT3716">
        <v>44533</v>
      </c>
      <c r="AU3716">
        <v>44562</v>
      </c>
      <c r="AV3716">
        <v>1</v>
      </c>
      <c r="AW3716">
        <v>1</v>
      </c>
      <c r="AX3716">
        <v>0</v>
      </c>
      <c r="AY3716">
        <v>2021</v>
      </c>
      <c r="AZ3716">
        <v>12</v>
      </c>
      <c r="BA3716">
        <v>29</v>
      </c>
      <c r="BB3716">
        <v>6</v>
      </c>
      <c r="BF3716">
        <v>2021</v>
      </c>
      <c r="BG3716" t="s">
        <v>73</v>
      </c>
      <c r="BH3716" t="s">
        <v>9822</v>
      </c>
      <c r="BI3716" t="s">
        <v>9791</v>
      </c>
      <c r="BJ3716" t="s">
        <v>9797</v>
      </c>
    </row>
    <row r="3717" spans="1:62" x14ac:dyDescent="0.35">
      <c r="A3717">
        <v>55231639</v>
      </c>
      <c r="B3717" t="s">
        <v>7582</v>
      </c>
      <c r="C3717" t="s">
        <v>75</v>
      </c>
      <c r="D3717" t="s">
        <v>165</v>
      </c>
      <c r="E3717" t="s">
        <v>3837</v>
      </c>
      <c r="F3717">
        <v>26537413</v>
      </c>
      <c r="I3717" s="1">
        <v>44533</v>
      </c>
      <c r="J3717">
        <v>44563.697048611109</v>
      </c>
      <c r="L3717" t="s">
        <v>65</v>
      </c>
      <c r="M3717" t="s">
        <v>197</v>
      </c>
      <c r="N3717" t="s">
        <v>198</v>
      </c>
      <c r="Q3717" t="s">
        <v>70</v>
      </c>
      <c r="R3717" t="s">
        <v>9444</v>
      </c>
      <c r="T3717" t="s">
        <v>9445</v>
      </c>
      <c r="U3717">
        <v>0</v>
      </c>
      <c r="V3717">
        <v>1</v>
      </c>
      <c r="W3717">
        <v>0</v>
      </c>
      <c r="X3717">
        <v>0</v>
      </c>
      <c r="Y3717">
        <v>0</v>
      </c>
      <c r="Z3717">
        <v>0</v>
      </c>
      <c r="AA3717">
        <v>0</v>
      </c>
      <c r="AB3717">
        <v>0</v>
      </c>
      <c r="AC3717">
        <v>0</v>
      </c>
      <c r="AD3717">
        <v>0</v>
      </c>
      <c r="AE3717">
        <v>1</v>
      </c>
      <c r="AF3717">
        <v>0</v>
      </c>
      <c r="AG3717">
        <v>0</v>
      </c>
      <c r="AH3717">
        <v>0</v>
      </c>
      <c r="AI3717">
        <v>0</v>
      </c>
      <c r="AJ3717">
        <v>0</v>
      </c>
      <c r="AK3717">
        <v>0</v>
      </c>
      <c r="AL3717">
        <v>0</v>
      </c>
      <c r="AM3717">
        <v>0</v>
      </c>
      <c r="AN3717">
        <v>0</v>
      </c>
      <c r="AO3717">
        <v>0</v>
      </c>
      <c r="AP3717">
        <v>0</v>
      </c>
      <c r="AQ3717">
        <v>0</v>
      </c>
      <c r="AR3717">
        <v>0</v>
      </c>
      <c r="AS3717">
        <v>0</v>
      </c>
      <c r="AT3717">
        <v>44533</v>
      </c>
      <c r="AU3717">
        <v>44563</v>
      </c>
      <c r="AV3717">
        <v>1</v>
      </c>
      <c r="AW3717">
        <v>1</v>
      </c>
      <c r="AX3717">
        <v>0</v>
      </c>
      <c r="AY3717">
        <v>2021</v>
      </c>
      <c r="AZ3717">
        <v>12</v>
      </c>
      <c r="BA3717">
        <v>29</v>
      </c>
      <c r="BB3717">
        <v>2</v>
      </c>
      <c r="BC3717">
        <v>80000</v>
      </c>
      <c r="BD3717">
        <v>115000</v>
      </c>
      <c r="BE3717" t="s">
        <v>90</v>
      </c>
      <c r="BF3717">
        <v>2021</v>
      </c>
      <c r="BG3717" t="s">
        <v>73</v>
      </c>
      <c r="BH3717" t="s">
        <v>59</v>
      </c>
      <c r="BI3717" t="s">
        <v>9791</v>
      </c>
      <c r="BJ3717" t="s">
        <v>9797</v>
      </c>
    </row>
    <row r="3718" spans="1:62" x14ac:dyDescent="0.35">
      <c r="A3718">
        <v>55232263</v>
      </c>
      <c r="B3718" t="s">
        <v>1589</v>
      </c>
      <c r="C3718" t="s">
        <v>61</v>
      </c>
      <c r="D3718" t="s">
        <v>125</v>
      </c>
      <c r="E3718" t="s">
        <v>178</v>
      </c>
      <c r="F3718">
        <v>32277792</v>
      </c>
      <c r="G3718" t="s">
        <v>178</v>
      </c>
      <c r="H3718">
        <v>4</v>
      </c>
      <c r="I3718" s="1">
        <v>44533</v>
      </c>
      <c r="J3718">
        <v>44563.999988425923</v>
      </c>
      <c r="L3718" t="s">
        <v>65</v>
      </c>
      <c r="M3718" t="s">
        <v>66</v>
      </c>
      <c r="N3718" t="s">
        <v>67</v>
      </c>
      <c r="Q3718" t="s">
        <v>70</v>
      </c>
      <c r="T3718" t="s">
        <v>9446</v>
      </c>
      <c r="U3718">
        <v>0</v>
      </c>
      <c r="V3718">
        <v>1</v>
      </c>
      <c r="W3718">
        <v>0</v>
      </c>
      <c r="X3718">
        <v>1</v>
      </c>
      <c r="Y3718">
        <v>0</v>
      </c>
      <c r="Z3718">
        <v>0</v>
      </c>
      <c r="AA3718">
        <v>0</v>
      </c>
      <c r="AB3718">
        <v>0</v>
      </c>
      <c r="AC3718">
        <v>0</v>
      </c>
      <c r="AD3718">
        <v>0</v>
      </c>
      <c r="AE3718">
        <v>1</v>
      </c>
      <c r="AF3718">
        <v>0</v>
      </c>
      <c r="AG3718">
        <v>1</v>
      </c>
      <c r="AH3718">
        <v>0</v>
      </c>
      <c r="AI3718">
        <v>0</v>
      </c>
      <c r="AJ3718">
        <v>0</v>
      </c>
      <c r="AK3718">
        <v>0</v>
      </c>
      <c r="AL3718">
        <v>0</v>
      </c>
      <c r="AM3718">
        <v>0</v>
      </c>
      <c r="AN3718">
        <v>0</v>
      </c>
      <c r="AO3718">
        <v>0</v>
      </c>
      <c r="AP3718">
        <v>1</v>
      </c>
      <c r="AQ3718">
        <v>0</v>
      </c>
      <c r="AR3718">
        <v>0</v>
      </c>
      <c r="AS3718">
        <v>0</v>
      </c>
      <c r="AT3718">
        <v>44533</v>
      </c>
      <c r="AU3718">
        <v>44549</v>
      </c>
      <c r="AV3718">
        <v>0</v>
      </c>
      <c r="AW3718">
        <v>1</v>
      </c>
      <c r="AX3718">
        <v>0</v>
      </c>
      <c r="AY3718">
        <v>2021</v>
      </c>
      <c r="AZ3718">
        <v>12</v>
      </c>
      <c r="BA3718">
        <v>30</v>
      </c>
      <c r="BB3718">
        <v>5</v>
      </c>
      <c r="BF3718">
        <v>2021</v>
      </c>
      <c r="BG3718" t="s">
        <v>104</v>
      </c>
      <c r="BH3718" t="s">
        <v>9822</v>
      </c>
      <c r="BI3718" t="s">
        <v>9791</v>
      </c>
      <c r="BJ3718" t="s">
        <v>9797</v>
      </c>
    </row>
    <row r="3719" spans="1:62" x14ac:dyDescent="0.35">
      <c r="A3719">
        <v>55232705</v>
      </c>
      <c r="B3719" t="s">
        <v>116</v>
      </c>
      <c r="C3719" t="s">
        <v>61</v>
      </c>
      <c r="D3719" t="s">
        <v>125</v>
      </c>
      <c r="E3719" t="s">
        <v>607</v>
      </c>
      <c r="F3719">
        <v>25395658</v>
      </c>
      <c r="G3719" t="s">
        <v>608</v>
      </c>
      <c r="H3719">
        <v>3.8</v>
      </c>
      <c r="I3719" s="1">
        <v>44533</v>
      </c>
      <c r="J3719">
        <v>44563.999988425923</v>
      </c>
      <c r="L3719" t="s">
        <v>65</v>
      </c>
      <c r="M3719" t="s">
        <v>120</v>
      </c>
      <c r="N3719" t="s">
        <v>121</v>
      </c>
      <c r="Q3719" t="s">
        <v>70</v>
      </c>
      <c r="T3719" t="s">
        <v>9447</v>
      </c>
      <c r="U3719">
        <v>1</v>
      </c>
      <c r="V3719">
        <v>1</v>
      </c>
      <c r="W3719">
        <v>0</v>
      </c>
      <c r="X3719">
        <v>0</v>
      </c>
      <c r="Y3719">
        <v>0</v>
      </c>
      <c r="Z3719">
        <v>0</v>
      </c>
      <c r="AA3719">
        <v>0</v>
      </c>
      <c r="AB3719">
        <v>0</v>
      </c>
      <c r="AC3719">
        <v>0</v>
      </c>
      <c r="AD3719">
        <v>0</v>
      </c>
      <c r="AE3719">
        <v>0</v>
      </c>
      <c r="AF3719">
        <v>0</v>
      </c>
      <c r="AG3719">
        <v>0</v>
      </c>
      <c r="AH3719">
        <v>0</v>
      </c>
      <c r="AI3719">
        <v>0</v>
      </c>
      <c r="AJ3719">
        <v>0</v>
      </c>
      <c r="AK3719">
        <v>0</v>
      </c>
      <c r="AL3719">
        <v>0</v>
      </c>
      <c r="AM3719">
        <v>0</v>
      </c>
      <c r="AN3719">
        <v>0</v>
      </c>
      <c r="AO3719">
        <v>0</v>
      </c>
      <c r="AP3719">
        <v>1</v>
      </c>
      <c r="AQ3719">
        <v>0</v>
      </c>
      <c r="AR3719">
        <v>0</v>
      </c>
      <c r="AS3719">
        <v>0</v>
      </c>
      <c r="AT3719">
        <v>44533</v>
      </c>
      <c r="AU3719">
        <v>44551</v>
      </c>
      <c r="AV3719">
        <v>0</v>
      </c>
      <c r="AW3719">
        <v>1</v>
      </c>
      <c r="AX3719">
        <v>0</v>
      </c>
      <c r="AY3719">
        <v>2021</v>
      </c>
      <c r="AZ3719">
        <v>12</v>
      </c>
      <c r="BA3719">
        <v>30</v>
      </c>
      <c r="BB3719">
        <v>3</v>
      </c>
      <c r="BF3719">
        <v>2021</v>
      </c>
      <c r="BG3719" t="s">
        <v>104</v>
      </c>
      <c r="BH3719" t="s">
        <v>9822</v>
      </c>
      <c r="BI3719" t="s">
        <v>9791</v>
      </c>
      <c r="BJ3719" t="s">
        <v>9797</v>
      </c>
    </row>
    <row r="3720" spans="1:62" x14ac:dyDescent="0.35">
      <c r="A3720">
        <v>55236292</v>
      </c>
      <c r="B3720" t="s">
        <v>9114</v>
      </c>
      <c r="C3720" t="s">
        <v>135</v>
      </c>
      <c r="D3720" t="s">
        <v>3998</v>
      </c>
      <c r="E3720" t="s">
        <v>130</v>
      </c>
      <c r="F3720">
        <v>20132157</v>
      </c>
      <c r="G3720" t="s">
        <v>131</v>
      </c>
      <c r="H3720">
        <v>3.8</v>
      </c>
      <c r="I3720" s="1">
        <v>44535</v>
      </c>
      <c r="J3720">
        <v>44565.999988425923</v>
      </c>
      <c r="L3720" t="s">
        <v>65</v>
      </c>
      <c r="M3720" t="s">
        <v>79</v>
      </c>
      <c r="N3720" t="s">
        <v>80</v>
      </c>
      <c r="P3720" t="s">
        <v>80</v>
      </c>
      <c r="Q3720" t="s">
        <v>70</v>
      </c>
      <c r="R3720" t="s">
        <v>9115</v>
      </c>
      <c r="T3720" t="s">
        <v>9448</v>
      </c>
      <c r="U3720">
        <v>0</v>
      </c>
      <c r="V3720">
        <v>0</v>
      </c>
      <c r="W3720">
        <v>0</v>
      </c>
      <c r="X3720">
        <v>0</v>
      </c>
      <c r="Y3720">
        <v>1</v>
      </c>
      <c r="Z3720">
        <v>0</v>
      </c>
      <c r="AA3720">
        <v>0</v>
      </c>
      <c r="AB3720">
        <v>0</v>
      </c>
      <c r="AC3720">
        <v>0</v>
      </c>
      <c r="AD3720">
        <v>0</v>
      </c>
      <c r="AE3720">
        <v>0</v>
      </c>
      <c r="AF3720">
        <v>0</v>
      </c>
      <c r="AG3720">
        <v>0</v>
      </c>
      <c r="AH3720">
        <v>1</v>
      </c>
      <c r="AI3720">
        <v>0</v>
      </c>
      <c r="AJ3720">
        <v>0</v>
      </c>
      <c r="AK3720">
        <v>0</v>
      </c>
      <c r="AL3720">
        <v>0</v>
      </c>
      <c r="AM3720">
        <v>0</v>
      </c>
      <c r="AN3720">
        <v>0</v>
      </c>
      <c r="AO3720">
        <v>0</v>
      </c>
      <c r="AP3720">
        <v>0</v>
      </c>
      <c r="AQ3720">
        <v>0</v>
      </c>
      <c r="AR3720">
        <v>0</v>
      </c>
      <c r="AS3720">
        <v>0</v>
      </c>
      <c r="AT3720">
        <v>44534</v>
      </c>
      <c r="AU3720">
        <v>44565</v>
      </c>
      <c r="AV3720">
        <v>0</v>
      </c>
      <c r="AW3720">
        <v>1</v>
      </c>
      <c r="AX3720">
        <v>0</v>
      </c>
      <c r="AY3720">
        <v>2021</v>
      </c>
      <c r="AZ3720">
        <v>12</v>
      </c>
      <c r="BA3720">
        <v>30</v>
      </c>
      <c r="BB3720">
        <v>2</v>
      </c>
      <c r="BC3720">
        <v>74775</v>
      </c>
      <c r="BD3720">
        <v>115428</v>
      </c>
      <c r="BE3720" t="s">
        <v>90</v>
      </c>
      <c r="BF3720">
        <v>2021</v>
      </c>
      <c r="BG3720" t="s">
        <v>104</v>
      </c>
      <c r="BH3720" t="s">
        <v>59</v>
      </c>
      <c r="BI3720" t="s">
        <v>9791</v>
      </c>
      <c r="BJ3720" t="s">
        <v>9799</v>
      </c>
    </row>
    <row r="3721" spans="1:62" x14ac:dyDescent="0.35">
      <c r="A3721">
        <v>55236293</v>
      </c>
      <c r="B3721" t="s">
        <v>9114</v>
      </c>
      <c r="C3721" t="s">
        <v>135</v>
      </c>
      <c r="D3721" t="s">
        <v>76</v>
      </c>
      <c r="E3721" t="s">
        <v>130</v>
      </c>
      <c r="F3721">
        <v>20132157</v>
      </c>
      <c r="G3721" t="s">
        <v>131</v>
      </c>
      <c r="H3721">
        <v>3.8</v>
      </c>
      <c r="I3721" s="1">
        <v>44535</v>
      </c>
      <c r="J3721">
        <v>44565.999988425923</v>
      </c>
      <c r="L3721" t="s">
        <v>65</v>
      </c>
      <c r="M3721" t="s">
        <v>79</v>
      </c>
      <c r="N3721" t="s">
        <v>80</v>
      </c>
      <c r="P3721" t="s">
        <v>80</v>
      </c>
      <c r="Q3721" t="s">
        <v>70</v>
      </c>
      <c r="R3721" t="s">
        <v>9115</v>
      </c>
      <c r="T3721" t="s">
        <v>9449</v>
      </c>
      <c r="U3721">
        <v>0</v>
      </c>
      <c r="V3721">
        <v>0</v>
      </c>
      <c r="W3721">
        <v>0</v>
      </c>
      <c r="X3721">
        <v>0</v>
      </c>
      <c r="Y3721">
        <v>1</v>
      </c>
      <c r="Z3721">
        <v>0</v>
      </c>
      <c r="AA3721">
        <v>0</v>
      </c>
      <c r="AB3721">
        <v>0</v>
      </c>
      <c r="AC3721">
        <v>0</v>
      </c>
      <c r="AD3721">
        <v>0</v>
      </c>
      <c r="AE3721">
        <v>0</v>
      </c>
      <c r="AF3721">
        <v>0</v>
      </c>
      <c r="AG3721">
        <v>0</v>
      </c>
      <c r="AH3721">
        <v>1</v>
      </c>
      <c r="AI3721">
        <v>0</v>
      </c>
      <c r="AJ3721">
        <v>0</v>
      </c>
      <c r="AK3721">
        <v>0</v>
      </c>
      <c r="AL3721">
        <v>0</v>
      </c>
      <c r="AM3721">
        <v>0</v>
      </c>
      <c r="AN3721">
        <v>0</v>
      </c>
      <c r="AO3721">
        <v>0</v>
      </c>
      <c r="AP3721">
        <v>0</v>
      </c>
      <c r="AQ3721">
        <v>0</v>
      </c>
      <c r="AR3721">
        <v>0</v>
      </c>
      <c r="AS3721">
        <v>0</v>
      </c>
      <c r="AT3721">
        <v>44534</v>
      </c>
      <c r="AU3721">
        <v>44565</v>
      </c>
      <c r="AV3721">
        <v>0</v>
      </c>
      <c r="AW3721">
        <v>1</v>
      </c>
      <c r="AX3721">
        <v>1</v>
      </c>
      <c r="AY3721">
        <v>2021</v>
      </c>
      <c r="AZ3721">
        <v>12</v>
      </c>
      <c r="BA3721">
        <v>30</v>
      </c>
      <c r="BB3721">
        <v>2</v>
      </c>
      <c r="BC3721">
        <v>74775</v>
      </c>
      <c r="BD3721">
        <v>115428</v>
      </c>
      <c r="BE3721" t="s">
        <v>90</v>
      </c>
      <c r="BF3721">
        <v>2021</v>
      </c>
      <c r="BG3721" t="s">
        <v>104</v>
      </c>
      <c r="BH3721" t="s">
        <v>59</v>
      </c>
      <c r="BI3721" t="s">
        <v>9791</v>
      </c>
      <c r="BJ3721" t="s">
        <v>9799</v>
      </c>
    </row>
    <row r="3722" spans="1:62" x14ac:dyDescent="0.35">
      <c r="A3722">
        <v>55239997</v>
      </c>
      <c r="B3722" t="s">
        <v>98</v>
      </c>
      <c r="C3722" t="s">
        <v>75</v>
      </c>
      <c r="D3722" t="s">
        <v>236</v>
      </c>
      <c r="E3722" t="s">
        <v>3552</v>
      </c>
      <c r="F3722">
        <v>23867203</v>
      </c>
      <c r="I3722" s="1">
        <v>44536</v>
      </c>
      <c r="J3722">
        <v>44566.999988425923</v>
      </c>
      <c r="L3722" t="s">
        <v>65</v>
      </c>
      <c r="M3722" t="s">
        <v>66</v>
      </c>
      <c r="N3722" t="s">
        <v>67</v>
      </c>
      <c r="Q3722" t="s">
        <v>70</v>
      </c>
      <c r="T3722" t="s">
        <v>9450</v>
      </c>
      <c r="U3722">
        <v>1</v>
      </c>
      <c r="V3722">
        <v>1</v>
      </c>
      <c r="W3722">
        <v>0</v>
      </c>
      <c r="X3722">
        <v>1</v>
      </c>
      <c r="Y3722">
        <v>0</v>
      </c>
      <c r="Z3722">
        <v>0</v>
      </c>
      <c r="AA3722">
        <v>0</v>
      </c>
      <c r="AB3722">
        <v>0</v>
      </c>
      <c r="AC3722">
        <v>0</v>
      </c>
      <c r="AD3722">
        <v>0</v>
      </c>
      <c r="AE3722">
        <v>0</v>
      </c>
      <c r="AF3722">
        <v>0</v>
      </c>
      <c r="AG3722">
        <v>0</v>
      </c>
      <c r="AH3722">
        <v>0</v>
      </c>
      <c r="AI3722">
        <v>0</v>
      </c>
      <c r="AJ3722">
        <v>0</v>
      </c>
      <c r="AK3722">
        <v>0</v>
      </c>
      <c r="AL3722">
        <v>0</v>
      </c>
      <c r="AM3722">
        <v>0</v>
      </c>
      <c r="AN3722">
        <v>0</v>
      </c>
      <c r="AO3722">
        <v>0</v>
      </c>
      <c r="AP3722">
        <v>0</v>
      </c>
      <c r="AQ3722">
        <v>0</v>
      </c>
      <c r="AR3722">
        <v>0</v>
      </c>
      <c r="AS3722">
        <v>0</v>
      </c>
      <c r="AT3722">
        <v>44536</v>
      </c>
      <c r="AU3722">
        <v>44563</v>
      </c>
      <c r="AV3722">
        <v>1</v>
      </c>
      <c r="AW3722">
        <v>1</v>
      </c>
      <c r="AX3722">
        <v>0</v>
      </c>
      <c r="AY3722">
        <v>2021</v>
      </c>
      <c r="AZ3722">
        <v>12</v>
      </c>
      <c r="BA3722">
        <v>30</v>
      </c>
      <c r="BB3722">
        <v>3</v>
      </c>
      <c r="BF3722">
        <v>2021</v>
      </c>
      <c r="BG3722" t="s">
        <v>73</v>
      </c>
      <c r="BH3722" t="s">
        <v>9822</v>
      </c>
      <c r="BI3722" t="s">
        <v>9791</v>
      </c>
      <c r="BJ3722" t="s">
        <v>9794</v>
      </c>
    </row>
    <row r="3723" spans="1:62" x14ac:dyDescent="0.35">
      <c r="A3723">
        <v>55241293</v>
      </c>
      <c r="B3723" t="s">
        <v>8854</v>
      </c>
      <c r="C3723" t="s">
        <v>75</v>
      </c>
      <c r="D3723" t="s">
        <v>165</v>
      </c>
      <c r="E3723" t="s">
        <v>5050</v>
      </c>
      <c r="F3723">
        <v>39118171</v>
      </c>
      <c r="I3723" s="1">
        <v>44536</v>
      </c>
      <c r="J3723">
        <v>44566.999988425923</v>
      </c>
      <c r="L3723" t="s">
        <v>65</v>
      </c>
      <c r="M3723" t="s">
        <v>66</v>
      </c>
      <c r="N3723" t="s">
        <v>67</v>
      </c>
      <c r="O3723" t="s">
        <v>101</v>
      </c>
      <c r="P3723" t="s">
        <v>8855</v>
      </c>
      <c r="Q3723" t="s">
        <v>70</v>
      </c>
      <c r="R3723" t="s">
        <v>1043</v>
      </c>
      <c r="T3723" t="s">
        <v>9451</v>
      </c>
      <c r="U3723">
        <v>0</v>
      </c>
      <c r="V3723">
        <v>1</v>
      </c>
      <c r="W3723">
        <v>0</v>
      </c>
      <c r="X3723">
        <v>0</v>
      </c>
      <c r="Y3723">
        <v>0</v>
      </c>
      <c r="Z3723">
        <v>0</v>
      </c>
      <c r="AA3723">
        <v>0</v>
      </c>
      <c r="AB3723">
        <v>0</v>
      </c>
      <c r="AC3723">
        <v>0</v>
      </c>
      <c r="AD3723">
        <v>0</v>
      </c>
      <c r="AE3723">
        <v>0</v>
      </c>
      <c r="AF3723">
        <v>1</v>
      </c>
      <c r="AG3723">
        <v>0</v>
      </c>
      <c r="AH3723">
        <v>0</v>
      </c>
      <c r="AI3723">
        <v>0</v>
      </c>
      <c r="AJ3723">
        <v>0</v>
      </c>
      <c r="AK3723">
        <v>0</v>
      </c>
      <c r="AL3723">
        <v>0</v>
      </c>
      <c r="AM3723">
        <v>0</v>
      </c>
      <c r="AN3723">
        <v>0</v>
      </c>
      <c r="AO3723">
        <v>0</v>
      </c>
      <c r="AP3723">
        <v>0</v>
      </c>
      <c r="AQ3723">
        <v>0</v>
      </c>
      <c r="AR3723">
        <v>0</v>
      </c>
      <c r="AS3723">
        <v>0</v>
      </c>
      <c r="AT3723">
        <v>44536</v>
      </c>
      <c r="AU3723">
        <v>44565</v>
      </c>
      <c r="AV3723">
        <v>0</v>
      </c>
      <c r="AW3723">
        <v>1</v>
      </c>
      <c r="AX3723">
        <v>0</v>
      </c>
      <c r="AY3723">
        <v>2021</v>
      </c>
      <c r="AZ3723">
        <v>12</v>
      </c>
      <c r="BA3723">
        <v>30</v>
      </c>
      <c r="BB3723">
        <v>2</v>
      </c>
      <c r="BC3723">
        <v>100000</v>
      </c>
      <c r="BD3723">
        <v>149999</v>
      </c>
      <c r="BE3723" t="s">
        <v>90</v>
      </c>
      <c r="BF3723">
        <v>2021</v>
      </c>
      <c r="BG3723" t="s">
        <v>104</v>
      </c>
      <c r="BH3723" t="s">
        <v>59</v>
      </c>
      <c r="BI3723" t="s">
        <v>9791</v>
      </c>
      <c r="BJ3723" t="s">
        <v>9794</v>
      </c>
    </row>
    <row r="3724" spans="1:62" x14ac:dyDescent="0.35">
      <c r="A3724">
        <v>55245567</v>
      </c>
      <c r="B3724" t="s">
        <v>8277</v>
      </c>
      <c r="C3724" t="s">
        <v>75</v>
      </c>
      <c r="D3724" t="s">
        <v>76</v>
      </c>
      <c r="E3724" t="s">
        <v>495</v>
      </c>
      <c r="F3724">
        <v>45561455</v>
      </c>
      <c r="I3724" s="1">
        <v>44536</v>
      </c>
      <c r="J3724">
        <v>44566.575231481482</v>
      </c>
      <c r="L3724" t="s">
        <v>65</v>
      </c>
      <c r="M3724" t="s">
        <v>152</v>
      </c>
      <c r="N3724" t="s">
        <v>153</v>
      </c>
      <c r="O3724" t="s">
        <v>154</v>
      </c>
      <c r="P3724" t="s">
        <v>153</v>
      </c>
      <c r="Q3724" t="s">
        <v>70</v>
      </c>
      <c r="T3724" t="s">
        <v>9452</v>
      </c>
      <c r="U3724">
        <v>1</v>
      </c>
      <c r="V3724">
        <v>1</v>
      </c>
      <c r="W3724">
        <v>0</v>
      </c>
      <c r="X3724">
        <v>1</v>
      </c>
      <c r="Y3724">
        <v>0</v>
      </c>
      <c r="Z3724">
        <v>0</v>
      </c>
      <c r="AA3724">
        <v>0</v>
      </c>
      <c r="AB3724">
        <v>0</v>
      </c>
      <c r="AC3724">
        <v>1</v>
      </c>
      <c r="AD3724">
        <v>1</v>
      </c>
      <c r="AE3724">
        <v>0</v>
      </c>
      <c r="AF3724">
        <v>1</v>
      </c>
      <c r="AG3724">
        <v>1</v>
      </c>
      <c r="AH3724">
        <v>0</v>
      </c>
      <c r="AI3724">
        <v>0</v>
      </c>
      <c r="AJ3724">
        <v>0</v>
      </c>
      <c r="AK3724">
        <v>0</v>
      </c>
      <c r="AL3724">
        <v>0</v>
      </c>
      <c r="AM3724">
        <v>0</v>
      </c>
      <c r="AN3724">
        <v>0</v>
      </c>
      <c r="AO3724">
        <v>0</v>
      </c>
      <c r="AP3724">
        <v>1</v>
      </c>
      <c r="AQ3724">
        <v>0</v>
      </c>
      <c r="AR3724">
        <v>0</v>
      </c>
      <c r="AS3724">
        <v>0</v>
      </c>
      <c r="AT3724">
        <v>44536</v>
      </c>
      <c r="AU3724">
        <v>44565</v>
      </c>
      <c r="AV3724">
        <v>1</v>
      </c>
      <c r="AW3724">
        <v>1</v>
      </c>
      <c r="AX3724">
        <v>0</v>
      </c>
      <c r="AY3724">
        <v>2021</v>
      </c>
      <c r="AZ3724">
        <v>12</v>
      </c>
      <c r="BA3724">
        <v>29</v>
      </c>
      <c r="BB3724">
        <v>8</v>
      </c>
      <c r="BF3724">
        <v>2021</v>
      </c>
      <c r="BG3724" t="s">
        <v>73</v>
      </c>
      <c r="BH3724" t="s">
        <v>9822</v>
      </c>
      <c r="BI3724" t="s">
        <v>9791</v>
      </c>
      <c r="BJ3724" t="s">
        <v>9794</v>
      </c>
    </row>
    <row r="3725" spans="1:62" x14ac:dyDescent="0.35">
      <c r="A3725">
        <v>55249263</v>
      </c>
      <c r="B3725" t="s">
        <v>98</v>
      </c>
      <c r="C3725" t="s">
        <v>61</v>
      </c>
      <c r="D3725" t="s">
        <v>125</v>
      </c>
      <c r="E3725" t="s">
        <v>9453</v>
      </c>
      <c r="F3725">
        <v>37627415</v>
      </c>
      <c r="G3725" t="s">
        <v>9453</v>
      </c>
      <c r="H3725">
        <v>2.8</v>
      </c>
      <c r="I3725" s="1">
        <v>44536</v>
      </c>
      <c r="J3725">
        <v>44566.673159722217</v>
      </c>
      <c r="L3725" t="s">
        <v>65</v>
      </c>
      <c r="M3725" t="s">
        <v>120</v>
      </c>
      <c r="N3725" t="s">
        <v>121</v>
      </c>
      <c r="O3725" t="s">
        <v>168</v>
      </c>
      <c r="P3725" t="s">
        <v>9162</v>
      </c>
      <c r="Q3725" t="s">
        <v>70</v>
      </c>
      <c r="T3725" t="s">
        <v>9454</v>
      </c>
      <c r="U3725">
        <v>0</v>
      </c>
      <c r="V3725">
        <v>1</v>
      </c>
      <c r="W3725">
        <v>0</v>
      </c>
      <c r="X3725">
        <v>1</v>
      </c>
      <c r="Y3725">
        <v>0</v>
      </c>
      <c r="Z3725">
        <v>0</v>
      </c>
      <c r="AA3725">
        <v>0</v>
      </c>
      <c r="AB3725">
        <v>0</v>
      </c>
      <c r="AC3725">
        <v>0</v>
      </c>
      <c r="AD3725">
        <v>0</v>
      </c>
      <c r="AE3725">
        <v>0</v>
      </c>
      <c r="AF3725">
        <v>0</v>
      </c>
      <c r="AG3725">
        <v>0</v>
      </c>
      <c r="AH3725">
        <v>0</v>
      </c>
      <c r="AI3725">
        <v>0</v>
      </c>
      <c r="AJ3725">
        <v>0</v>
      </c>
      <c r="AK3725">
        <v>0</v>
      </c>
      <c r="AL3725">
        <v>0</v>
      </c>
      <c r="AM3725">
        <v>0</v>
      </c>
      <c r="AN3725">
        <v>0</v>
      </c>
      <c r="AO3725">
        <v>0</v>
      </c>
      <c r="AP3725">
        <v>1</v>
      </c>
      <c r="AQ3725">
        <v>0</v>
      </c>
      <c r="AR3725">
        <v>0</v>
      </c>
      <c r="AS3725">
        <v>0</v>
      </c>
      <c r="AT3725">
        <v>44536</v>
      </c>
      <c r="AU3725">
        <v>44545</v>
      </c>
      <c r="AV3725">
        <v>0</v>
      </c>
      <c r="AW3725">
        <v>1</v>
      </c>
      <c r="AX3725">
        <v>0</v>
      </c>
      <c r="AY3725">
        <v>2021</v>
      </c>
      <c r="AZ3725">
        <v>12</v>
      </c>
      <c r="BA3725">
        <v>29</v>
      </c>
      <c r="BB3725">
        <v>3</v>
      </c>
      <c r="BF3725">
        <v>2021</v>
      </c>
      <c r="BG3725" t="s">
        <v>104</v>
      </c>
      <c r="BH3725" t="s">
        <v>9822</v>
      </c>
      <c r="BI3725" t="s">
        <v>9791</v>
      </c>
      <c r="BJ3725" t="s">
        <v>9794</v>
      </c>
    </row>
    <row r="3726" spans="1:62" x14ac:dyDescent="0.35">
      <c r="A3726">
        <v>55249736</v>
      </c>
      <c r="B3726" t="s">
        <v>98</v>
      </c>
      <c r="C3726" t="s">
        <v>61</v>
      </c>
      <c r="D3726" t="s">
        <v>125</v>
      </c>
      <c r="E3726" t="s">
        <v>7234</v>
      </c>
      <c r="F3726">
        <v>5675660</v>
      </c>
      <c r="G3726" t="s">
        <v>7235</v>
      </c>
      <c r="H3726">
        <v>2.8</v>
      </c>
      <c r="I3726" s="1">
        <v>44536</v>
      </c>
      <c r="J3726">
        <v>44566.999988425923</v>
      </c>
      <c r="L3726" t="s">
        <v>65</v>
      </c>
      <c r="M3726" t="s">
        <v>66</v>
      </c>
      <c r="N3726" t="s">
        <v>67</v>
      </c>
      <c r="O3726" t="s">
        <v>1415</v>
      </c>
      <c r="Q3726" t="s">
        <v>70</v>
      </c>
      <c r="T3726" t="s">
        <v>9455</v>
      </c>
      <c r="U3726">
        <v>1</v>
      </c>
      <c r="V3726">
        <v>0</v>
      </c>
      <c r="W3726">
        <v>0</v>
      </c>
      <c r="X3726">
        <v>1</v>
      </c>
      <c r="Y3726">
        <v>0</v>
      </c>
      <c r="Z3726">
        <v>0</v>
      </c>
      <c r="AA3726">
        <v>0</v>
      </c>
      <c r="AB3726">
        <v>0</v>
      </c>
      <c r="AC3726">
        <v>0</v>
      </c>
      <c r="AD3726">
        <v>0</v>
      </c>
      <c r="AE3726">
        <v>0</v>
      </c>
      <c r="AF3726">
        <v>0</v>
      </c>
      <c r="AG3726">
        <v>0</v>
      </c>
      <c r="AH3726">
        <v>0</v>
      </c>
      <c r="AI3726">
        <v>0</v>
      </c>
      <c r="AJ3726">
        <v>0</v>
      </c>
      <c r="AK3726">
        <v>0</v>
      </c>
      <c r="AL3726">
        <v>0</v>
      </c>
      <c r="AM3726">
        <v>0</v>
      </c>
      <c r="AN3726">
        <v>0</v>
      </c>
      <c r="AO3726">
        <v>0</v>
      </c>
      <c r="AP3726">
        <v>0</v>
      </c>
      <c r="AQ3726">
        <v>0</v>
      </c>
      <c r="AR3726">
        <v>0</v>
      </c>
      <c r="AS3726">
        <v>0</v>
      </c>
      <c r="AT3726">
        <v>44536</v>
      </c>
      <c r="AU3726">
        <v>44544</v>
      </c>
      <c r="AV3726">
        <v>0</v>
      </c>
      <c r="AW3726">
        <v>1</v>
      </c>
      <c r="AX3726">
        <v>0</v>
      </c>
      <c r="AY3726">
        <v>2021</v>
      </c>
      <c r="AZ3726">
        <v>12</v>
      </c>
      <c r="BA3726">
        <v>30</v>
      </c>
      <c r="BB3726">
        <v>2</v>
      </c>
      <c r="BF3726">
        <v>2021</v>
      </c>
      <c r="BG3726" t="s">
        <v>104</v>
      </c>
      <c r="BH3726" t="s">
        <v>9822</v>
      </c>
      <c r="BI3726" t="s">
        <v>9791</v>
      </c>
      <c r="BJ3726" t="s">
        <v>9794</v>
      </c>
    </row>
    <row r="3727" spans="1:62" x14ac:dyDescent="0.35">
      <c r="A3727">
        <v>55251651</v>
      </c>
      <c r="B3727" t="s">
        <v>98</v>
      </c>
      <c r="C3727" t="s">
        <v>75</v>
      </c>
      <c r="D3727" t="s">
        <v>165</v>
      </c>
      <c r="E3727" t="s">
        <v>1413</v>
      </c>
      <c r="F3727">
        <v>34276930</v>
      </c>
      <c r="I3727" s="1">
        <v>44536</v>
      </c>
      <c r="J3727">
        <v>44566.999988425923</v>
      </c>
      <c r="L3727" t="s">
        <v>65</v>
      </c>
      <c r="M3727" t="s">
        <v>66</v>
      </c>
      <c r="N3727" t="s">
        <v>67</v>
      </c>
      <c r="O3727" t="s">
        <v>68</v>
      </c>
      <c r="P3727" t="s">
        <v>67</v>
      </c>
      <c r="Q3727" t="s">
        <v>70</v>
      </c>
      <c r="T3727" t="s">
        <v>9456</v>
      </c>
      <c r="U3727">
        <v>1</v>
      </c>
      <c r="V3727">
        <v>1</v>
      </c>
      <c r="W3727">
        <v>0</v>
      </c>
      <c r="X3727">
        <v>1</v>
      </c>
      <c r="Y3727">
        <v>0</v>
      </c>
      <c r="Z3727">
        <v>0</v>
      </c>
      <c r="AA3727">
        <v>0</v>
      </c>
      <c r="AB3727">
        <v>0</v>
      </c>
      <c r="AC3727">
        <v>0</v>
      </c>
      <c r="AD3727">
        <v>1</v>
      </c>
      <c r="AE3727">
        <v>0</v>
      </c>
      <c r="AF3727">
        <v>0</v>
      </c>
      <c r="AG3727">
        <v>0</v>
      </c>
      <c r="AH3727">
        <v>0</v>
      </c>
      <c r="AI3727">
        <v>0</v>
      </c>
      <c r="AJ3727">
        <v>0</v>
      </c>
      <c r="AK3727">
        <v>0</v>
      </c>
      <c r="AL3727">
        <v>0</v>
      </c>
      <c r="AM3727">
        <v>0</v>
      </c>
      <c r="AN3727">
        <v>0</v>
      </c>
      <c r="AO3727">
        <v>0</v>
      </c>
      <c r="AP3727">
        <v>1</v>
      </c>
      <c r="AQ3727">
        <v>0</v>
      </c>
      <c r="AR3727">
        <v>0</v>
      </c>
      <c r="AS3727">
        <v>0</v>
      </c>
      <c r="AT3727">
        <v>44536</v>
      </c>
      <c r="AU3727">
        <v>44564</v>
      </c>
      <c r="AV3727">
        <v>1</v>
      </c>
      <c r="AW3727">
        <v>1</v>
      </c>
      <c r="AX3727">
        <v>0</v>
      </c>
      <c r="AY3727">
        <v>2021</v>
      </c>
      <c r="AZ3727">
        <v>12</v>
      </c>
      <c r="BA3727">
        <v>30</v>
      </c>
      <c r="BB3727">
        <v>5</v>
      </c>
      <c r="BF3727">
        <v>2021</v>
      </c>
      <c r="BG3727" t="s">
        <v>73</v>
      </c>
      <c r="BH3727" t="s">
        <v>9822</v>
      </c>
      <c r="BI3727" t="s">
        <v>9791</v>
      </c>
      <c r="BJ3727" t="s">
        <v>9794</v>
      </c>
    </row>
    <row r="3728" spans="1:62" x14ac:dyDescent="0.35">
      <c r="A3728">
        <v>55263551</v>
      </c>
      <c r="B3728" t="s">
        <v>368</v>
      </c>
      <c r="C3728" t="s">
        <v>75</v>
      </c>
      <c r="D3728" t="s">
        <v>193</v>
      </c>
      <c r="E3728" t="s">
        <v>9457</v>
      </c>
      <c r="F3728">
        <v>48628636</v>
      </c>
      <c r="I3728" s="1">
        <v>44537</v>
      </c>
      <c r="J3728">
        <v>44567.999988425923</v>
      </c>
      <c r="L3728" t="s">
        <v>65</v>
      </c>
      <c r="M3728" t="s">
        <v>66</v>
      </c>
      <c r="N3728" t="s">
        <v>67</v>
      </c>
      <c r="O3728" t="s">
        <v>68</v>
      </c>
      <c r="P3728" t="s">
        <v>9458</v>
      </c>
      <c r="Q3728" t="s">
        <v>70</v>
      </c>
      <c r="T3728" t="s">
        <v>9459</v>
      </c>
      <c r="U3728">
        <v>0</v>
      </c>
      <c r="V3728">
        <v>1</v>
      </c>
      <c r="W3728">
        <v>0</v>
      </c>
      <c r="X3728">
        <v>1</v>
      </c>
      <c r="Y3728">
        <v>0</v>
      </c>
      <c r="Z3728">
        <v>0</v>
      </c>
      <c r="AA3728">
        <v>0</v>
      </c>
      <c r="AB3728">
        <v>0</v>
      </c>
      <c r="AC3728">
        <v>0</v>
      </c>
      <c r="AD3728">
        <v>0</v>
      </c>
      <c r="AE3728">
        <v>0</v>
      </c>
      <c r="AF3728">
        <v>0</v>
      </c>
      <c r="AG3728">
        <v>0</v>
      </c>
      <c r="AH3728">
        <v>0</v>
      </c>
      <c r="AI3728">
        <v>0</v>
      </c>
      <c r="AJ3728">
        <v>0</v>
      </c>
      <c r="AK3728">
        <v>0</v>
      </c>
      <c r="AL3728">
        <v>0</v>
      </c>
      <c r="AM3728">
        <v>0</v>
      </c>
      <c r="AN3728">
        <v>0</v>
      </c>
      <c r="AO3728">
        <v>0</v>
      </c>
      <c r="AP3728">
        <v>1</v>
      </c>
      <c r="AQ3728">
        <v>0</v>
      </c>
      <c r="AR3728">
        <v>0</v>
      </c>
      <c r="AS3728">
        <v>0</v>
      </c>
      <c r="AT3728">
        <v>44537</v>
      </c>
      <c r="AU3728">
        <v>44537</v>
      </c>
      <c r="AV3728">
        <v>0</v>
      </c>
      <c r="AW3728">
        <v>1</v>
      </c>
      <c r="AX3728">
        <v>0</v>
      </c>
      <c r="AY3728">
        <v>2021</v>
      </c>
      <c r="AZ3728">
        <v>12</v>
      </c>
      <c r="BA3728">
        <v>30</v>
      </c>
      <c r="BB3728">
        <v>3</v>
      </c>
      <c r="BF3728">
        <v>2021</v>
      </c>
      <c r="BG3728" t="s">
        <v>104</v>
      </c>
      <c r="BH3728" t="s">
        <v>9822</v>
      </c>
      <c r="BI3728" t="s">
        <v>9791</v>
      </c>
      <c r="BJ3728" t="s">
        <v>9795</v>
      </c>
    </row>
    <row r="3729" spans="1:62" x14ac:dyDescent="0.35">
      <c r="A3729">
        <v>55268970</v>
      </c>
      <c r="B3729" t="s">
        <v>9460</v>
      </c>
      <c r="C3729" t="s">
        <v>75</v>
      </c>
      <c r="D3729" t="s">
        <v>236</v>
      </c>
      <c r="E3729" t="s">
        <v>5753</v>
      </c>
      <c r="F3729">
        <v>31018106</v>
      </c>
      <c r="I3729" s="1">
        <v>44538</v>
      </c>
      <c r="J3729">
        <v>44568.999988425923</v>
      </c>
      <c r="L3729" t="s">
        <v>65</v>
      </c>
      <c r="M3729" t="s">
        <v>66</v>
      </c>
      <c r="N3729" t="s">
        <v>67</v>
      </c>
      <c r="Q3729" t="s">
        <v>70</v>
      </c>
      <c r="T3729" t="s">
        <v>9461</v>
      </c>
      <c r="U3729">
        <v>0</v>
      </c>
      <c r="V3729">
        <v>0</v>
      </c>
      <c r="W3729">
        <v>0</v>
      </c>
      <c r="X3729">
        <v>1</v>
      </c>
      <c r="Y3729">
        <v>0</v>
      </c>
      <c r="Z3729">
        <v>0</v>
      </c>
      <c r="AA3729">
        <v>0</v>
      </c>
      <c r="AB3729">
        <v>0</v>
      </c>
      <c r="AC3729">
        <v>0</v>
      </c>
      <c r="AD3729">
        <v>1</v>
      </c>
      <c r="AE3729">
        <v>0</v>
      </c>
      <c r="AF3729">
        <v>1</v>
      </c>
      <c r="AG3729">
        <v>1</v>
      </c>
      <c r="AH3729">
        <v>0</v>
      </c>
      <c r="AI3729">
        <v>0</v>
      </c>
      <c r="AJ3729">
        <v>0</v>
      </c>
      <c r="AK3729">
        <v>0</v>
      </c>
      <c r="AL3729">
        <v>0</v>
      </c>
      <c r="AM3729">
        <v>0</v>
      </c>
      <c r="AN3729">
        <v>0</v>
      </c>
      <c r="AO3729">
        <v>0</v>
      </c>
      <c r="AP3729">
        <v>1</v>
      </c>
      <c r="AQ3729">
        <v>0</v>
      </c>
      <c r="AR3729">
        <v>0</v>
      </c>
      <c r="AS3729">
        <v>0</v>
      </c>
      <c r="AT3729">
        <v>44537</v>
      </c>
      <c r="AU3729">
        <v>44565</v>
      </c>
      <c r="AV3729">
        <v>0</v>
      </c>
      <c r="AW3729">
        <v>1</v>
      </c>
      <c r="AX3729">
        <v>0</v>
      </c>
      <c r="AY3729">
        <v>2021</v>
      </c>
      <c r="AZ3729">
        <v>12</v>
      </c>
      <c r="BA3729">
        <v>30</v>
      </c>
      <c r="BB3729">
        <v>5</v>
      </c>
      <c r="BF3729">
        <v>2021</v>
      </c>
      <c r="BG3729" t="s">
        <v>104</v>
      </c>
      <c r="BH3729" t="s">
        <v>9822</v>
      </c>
      <c r="BI3729" t="s">
        <v>9791</v>
      </c>
      <c r="BJ3729" t="s">
        <v>9793</v>
      </c>
    </row>
    <row r="3730" spans="1:62" x14ac:dyDescent="0.35">
      <c r="A3730">
        <v>55270509</v>
      </c>
      <c r="B3730" t="s">
        <v>9285</v>
      </c>
      <c r="C3730" t="s">
        <v>92</v>
      </c>
      <c r="D3730" t="s">
        <v>107</v>
      </c>
      <c r="E3730" t="s">
        <v>112</v>
      </c>
      <c r="F3730">
        <v>27705684</v>
      </c>
      <c r="I3730" s="1">
        <v>44538</v>
      </c>
      <c r="J3730">
        <v>44568.501585648148</v>
      </c>
      <c r="L3730" t="s">
        <v>65</v>
      </c>
      <c r="M3730" t="s">
        <v>66</v>
      </c>
      <c r="N3730" t="s">
        <v>67</v>
      </c>
      <c r="O3730" t="s">
        <v>68</v>
      </c>
      <c r="P3730" t="s">
        <v>67</v>
      </c>
      <c r="Q3730" t="s">
        <v>70</v>
      </c>
      <c r="R3730" t="s">
        <v>9288</v>
      </c>
      <c r="T3730" t="s">
        <v>9462</v>
      </c>
      <c r="U3730">
        <v>0</v>
      </c>
      <c r="V3730">
        <v>1</v>
      </c>
      <c r="W3730">
        <v>0</v>
      </c>
      <c r="X3730">
        <v>1</v>
      </c>
      <c r="Y3730">
        <v>0</v>
      </c>
      <c r="Z3730">
        <v>0</v>
      </c>
      <c r="AA3730">
        <v>0</v>
      </c>
      <c r="AB3730">
        <v>0</v>
      </c>
      <c r="AC3730">
        <v>0</v>
      </c>
      <c r="AD3730">
        <v>0</v>
      </c>
      <c r="AE3730">
        <v>0</v>
      </c>
      <c r="AF3730">
        <v>0</v>
      </c>
      <c r="AG3730">
        <v>0</v>
      </c>
      <c r="AH3730">
        <v>0</v>
      </c>
      <c r="AI3730">
        <v>0</v>
      </c>
      <c r="AJ3730">
        <v>0</v>
      </c>
      <c r="AK3730">
        <v>0</v>
      </c>
      <c r="AL3730">
        <v>0</v>
      </c>
      <c r="AM3730">
        <v>0</v>
      </c>
      <c r="AN3730">
        <v>0</v>
      </c>
      <c r="AO3730">
        <v>0</v>
      </c>
      <c r="AP3730">
        <v>0</v>
      </c>
      <c r="AQ3730">
        <v>0</v>
      </c>
      <c r="AR3730">
        <v>0</v>
      </c>
      <c r="AS3730">
        <v>0</v>
      </c>
      <c r="AT3730">
        <v>44538</v>
      </c>
      <c r="AU3730">
        <v>44565</v>
      </c>
      <c r="AV3730">
        <v>1</v>
      </c>
      <c r="AW3730">
        <v>1</v>
      </c>
      <c r="AX3730">
        <v>0</v>
      </c>
      <c r="AY3730">
        <v>2021</v>
      </c>
      <c r="AZ3730">
        <v>12</v>
      </c>
      <c r="BA3730">
        <v>29</v>
      </c>
      <c r="BB3730">
        <v>2</v>
      </c>
      <c r="BC3730">
        <v>150000</v>
      </c>
      <c r="BD3730">
        <v>160000</v>
      </c>
      <c r="BE3730" t="s">
        <v>90</v>
      </c>
      <c r="BF3730">
        <v>2021</v>
      </c>
      <c r="BG3730" t="s">
        <v>73</v>
      </c>
      <c r="BH3730" t="s">
        <v>59</v>
      </c>
      <c r="BI3730" t="s">
        <v>9791</v>
      </c>
      <c r="BJ3730" t="s">
        <v>9793</v>
      </c>
    </row>
    <row r="3731" spans="1:62" x14ac:dyDescent="0.35">
      <c r="A3731">
        <v>55270873</v>
      </c>
      <c r="B3731" t="s">
        <v>9463</v>
      </c>
      <c r="C3731" t="s">
        <v>61</v>
      </c>
      <c r="D3731" t="s">
        <v>125</v>
      </c>
      <c r="E3731" t="s">
        <v>1418</v>
      </c>
      <c r="F3731">
        <v>27372708</v>
      </c>
      <c r="G3731" t="s">
        <v>1419</v>
      </c>
      <c r="H3731">
        <v>4.4000000000000004</v>
      </c>
      <c r="I3731" s="1">
        <v>44538</v>
      </c>
      <c r="J3731">
        <v>44568.999988425923</v>
      </c>
      <c r="L3731" t="s">
        <v>65</v>
      </c>
      <c r="M3731" t="s">
        <v>120</v>
      </c>
      <c r="N3731" t="s">
        <v>121</v>
      </c>
      <c r="O3731" t="s">
        <v>168</v>
      </c>
      <c r="P3731" t="s">
        <v>121</v>
      </c>
      <c r="Q3731" t="s">
        <v>70</v>
      </c>
      <c r="R3731" t="s">
        <v>2123</v>
      </c>
      <c r="T3731" t="s">
        <v>9464</v>
      </c>
      <c r="U3731">
        <v>0</v>
      </c>
      <c r="V3731">
        <v>1</v>
      </c>
      <c r="W3731">
        <v>0</v>
      </c>
      <c r="X3731">
        <v>1</v>
      </c>
      <c r="Y3731">
        <v>0</v>
      </c>
      <c r="Z3731">
        <v>0</v>
      </c>
      <c r="AA3731">
        <v>0</v>
      </c>
      <c r="AB3731">
        <v>0</v>
      </c>
      <c r="AC3731">
        <v>0</v>
      </c>
      <c r="AD3731">
        <v>1</v>
      </c>
      <c r="AE3731">
        <v>0</v>
      </c>
      <c r="AF3731">
        <v>0</v>
      </c>
      <c r="AG3731">
        <v>0</v>
      </c>
      <c r="AH3731">
        <v>0</v>
      </c>
      <c r="AI3731">
        <v>0</v>
      </c>
      <c r="AJ3731">
        <v>0</v>
      </c>
      <c r="AK3731">
        <v>0</v>
      </c>
      <c r="AL3731">
        <v>0</v>
      </c>
      <c r="AM3731">
        <v>0</v>
      </c>
      <c r="AN3731">
        <v>0</v>
      </c>
      <c r="AO3731">
        <v>0</v>
      </c>
      <c r="AP3731">
        <v>0</v>
      </c>
      <c r="AQ3731">
        <v>0</v>
      </c>
      <c r="AR3731">
        <v>0</v>
      </c>
      <c r="AS3731">
        <v>0</v>
      </c>
      <c r="AT3731">
        <v>44538</v>
      </c>
      <c r="AU3731">
        <v>44568</v>
      </c>
      <c r="AV3731">
        <v>0</v>
      </c>
      <c r="AW3731">
        <v>1</v>
      </c>
      <c r="AX3731">
        <v>0</v>
      </c>
      <c r="AY3731">
        <v>2021</v>
      </c>
      <c r="AZ3731">
        <v>12</v>
      </c>
      <c r="BA3731">
        <v>30</v>
      </c>
      <c r="BB3731">
        <v>3</v>
      </c>
      <c r="BF3731">
        <v>2021</v>
      </c>
      <c r="BG3731" t="s">
        <v>104</v>
      </c>
      <c r="BH3731" t="s">
        <v>59</v>
      </c>
      <c r="BI3731" t="s">
        <v>9791</v>
      </c>
      <c r="BJ3731" t="s">
        <v>9793</v>
      </c>
    </row>
    <row r="3732" spans="1:62" x14ac:dyDescent="0.35">
      <c r="A3732">
        <v>55271041</v>
      </c>
      <c r="B3732" t="s">
        <v>116</v>
      </c>
      <c r="C3732" t="s">
        <v>61</v>
      </c>
      <c r="D3732" t="s">
        <v>125</v>
      </c>
      <c r="E3732" t="s">
        <v>1418</v>
      </c>
      <c r="F3732">
        <v>27372708</v>
      </c>
      <c r="G3732" t="s">
        <v>1419</v>
      </c>
      <c r="H3732">
        <v>4.4000000000000004</v>
      </c>
      <c r="I3732" s="1">
        <v>44538</v>
      </c>
      <c r="J3732">
        <v>44568.999988425923</v>
      </c>
      <c r="L3732" t="s">
        <v>65</v>
      </c>
      <c r="M3732" t="s">
        <v>66</v>
      </c>
      <c r="N3732" t="s">
        <v>67</v>
      </c>
      <c r="O3732" t="s">
        <v>68</v>
      </c>
      <c r="P3732" t="s">
        <v>67</v>
      </c>
      <c r="Q3732" t="s">
        <v>70</v>
      </c>
      <c r="R3732" t="s">
        <v>2123</v>
      </c>
      <c r="T3732" t="s">
        <v>9465</v>
      </c>
      <c r="U3732">
        <v>0</v>
      </c>
      <c r="V3732">
        <v>1</v>
      </c>
      <c r="W3732">
        <v>0</v>
      </c>
      <c r="X3732">
        <v>1</v>
      </c>
      <c r="Y3732">
        <v>0</v>
      </c>
      <c r="Z3732">
        <v>0</v>
      </c>
      <c r="AA3732">
        <v>0</v>
      </c>
      <c r="AB3732">
        <v>0</v>
      </c>
      <c r="AC3732">
        <v>0</v>
      </c>
      <c r="AD3732">
        <v>1</v>
      </c>
      <c r="AE3732">
        <v>0</v>
      </c>
      <c r="AF3732">
        <v>0</v>
      </c>
      <c r="AG3732">
        <v>0</v>
      </c>
      <c r="AH3732">
        <v>0</v>
      </c>
      <c r="AI3732">
        <v>0</v>
      </c>
      <c r="AJ3732">
        <v>0</v>
      </c>
      <c r="AK3732">
        <v>0</v>
      </c>
      <c r="AL3732">
        <v>0</v>
      </c>
      <c r="AM3732">
        <v>0</v>
      </c>
      <c r="AN3732">
        <v>0</v>
      </c>
      <c r="AO3732">
        <v>0</v>
      </c>
      <c r="AP3732">
        <v>1</v>
      </c>
      <c r="AQ3732">
        <v>0</v>
      </c>
      <c r="AR3732">
        <v>0</v>
      </c>
      <c r="AS3732">
        <v>0</v>
      </c>
      <c r="AT3732">
        <v>44538</v>
      </c>
      <c r="AU3732">
        <v>44568</v>
      </c>
      <c r="AV3732">
        <v>0</v>
      </c>
      <c r="AW3732">
        <v>1</v>
      </c>
      <c r="AX3732">
        <v>0</v>
      </c>
      <c r="AY3732">
        <v>2021</v>
      </c>
      <c r="AZ3732">
        <v>12</v>
      </c>
      <c r="BA3732">
        <v>30</v>
      </c>
      <c r="BB3732">
        <v>4</v>
      </c>
      <c r="BF3732">
        <v>2021</v>
      </c>
      <c r="BG3732" t="s">
        <v>104</v>
      </c>
      <c r="BH3732" t="s">
        <v>59</v>
      </c>
      <c r="BI3732" t="s">
        <v>9791</v>
      </c>
      <c r="BJ3732" t="s">
        <v>9793</v>
      </c>
    </row>
    <row r="3733" spans="1:62" x14ac:dyDescent="0.35">
      <c r="A3733">
        <v>55274052</v>
      </c>
      <c r="B3733" t="s">
        <v>6908</v>
      </c>
      <c r="C3733" t="s">
        <v>75</v>
      </c>
      <c r="D3733" t="s">
        <v>76</v>
      </c>
      <c r="E3733" t="s">
        <v>9466</v>
      </c>
      <c r="F3733">
        <v>2542</v>
      </c>
      <c r="G3733" t="s">
        <v>9467</v>
      </c>
      <c r="H3733">
        <v>3.9</v>
      </c>
      <c r="I3733" s="1">
        <v>44538</v>
      </c>
      <c r="J3733">
        <v>44568.999988425923</v>
      </c>
      <c r="L3733" t="s">
        <v>65</v>
      </c>
      <c r="M3733" t="s">
        <v>197</v>
      </c>
      <c r="N3733" t="s">
        <v>198</v>
      </c>
      <c r="O3733" t="s">
        <v>168</v>
      </c>
      <c r="P3733" t="s">
        <v>198</v>
      </c>
      <c r="Q3733" t="s">
        <v>70</v>
      </c>
      <c r="R3733" t="s">
        <v>9468</v>
      </c>
      <c r="T3733" t="s">
        <v>9469</v>
      </c>
      <c r="U3733">
        <v>0</v>
      </c>
      <c r="V3733">
        <v>1</v>
      </c>
      <c r="W3733">
        <v>0</v>
      </c>
      <c r="X3733">
        <v>1</v>
      </c>
      <c r="Y3733">
        <v>0</v>
      </c>
      <c r="Z3733">
        <v>0</v>
      </c>
      <c r="AA3733">
        <v>0</v>
      </c>
      <c r="AB3733">
        <v>0</v>
      </c>
      <c r="AC3733">
        <v>0</v>
      </c>
      <c r="AD3733">
        <v>1</v>
      </c>
      <c r="AE3733">
        <v>0</v>
      </c>
      <c r="AF3733">
        <v>1</v>
      </c>
      <c r="AG3733">
        <v>0</v>
      </c>
      <c r="AH3733">
        <v>0</v>
      </c>
      <c r="AI3733">
        <v>0</v>
      </c>
      <c r="AJ3733">
        <v>0</v>
      </c>
      <c r="AK3733">
        <v>0</v>
      </c>
      <c r="AL3733">
        <v>0</v>
      </c>
      <c r="AM3733">
        <v>0</v>
      </c>
      <c r="AN3733">
        <v>0</v>
      </c>
      <c r="AO3733">
        <v>0</v>
      </c>
      <c r="AP3733">
        <v>1</v>
      </c>
      <c r="AQ3733">
        <v>1</v>
      </c>
      <c r="AR3733">
        <v>0</v>
      </c>
      <c r="AS3733">
        <v>0</v>
      </c>
      <c r="AT3733">
        <v>44538</v>
      </c>
      <c r="AU3733">
        <v>44568</v>
      </c>
      <c r="AV3733">
        <v>0</v>
      </c>
      <c r="AW3733">
        <v>1</v>
      </c>
      <c r="AX3733">
        <v>0</v>
      </c>
      <c r="AY3733">
        <v>2021</v>
      </c>
      <c r="AZ3733">
        <v>12</v>
      </c>
      <c r="BA3733">
        <v>30</v>
      </c>
      <c r="BB3733">
        <v>6</v>
      </c>
      <c r="BF3733">
        <v>2021</v>
      </c>
      <c r="BG3733" t="s">
        <v>104</v>
      </c>
      <c r="BH3733" t="s">
        <v>59</v>
      </c>
      <c r="BI3733" t="s">
        <v>9791</v>
      </c>
      <c r="BJ3733" t="s">
        <v>9793</v>
      </c>
    </row>
    <row r="3734" spans="1:62" x14ac:dyDescent="0.35">
      <c r="A3734">
        <v>55274736</v>
      </c>
      <c r="B3734" t="s">
        <v>915</v>
      </c>
      <c r="C3734" t="s">
        <v>75</v>
      </c>
      <c r="D3734" t="s">
        <v>1388</v>
      </c>
      <c r="E3734" t="s">
        <v>2587</v>
      </c>
      <c r="F3734">
        <v>39356396</v>
      </c>
      <c r="G3734" t="s">
        <v>2587</v>
      </c>
      <c r="H3734">
        <v>3.5</v>
      </c>
      <c r="I3734" s="1">
        <v>44538</v>
      </c>
      <c r="J3734">
        <v>44568.999988425923</v>
      </c>
      <c r="L3734" t="s">
        <v>65</v>
      </c>
      <c r="M3734" t="s">
        <v>152</v>
      </c>
      <c r="N3734" t="s">
        <v>153</v>
      </c>
      <c r="Q3734" t="s">
        <v>70</v>
      </c>
      <c r="T3734" t="s">
        <v>9470</v>
      </c>
      <c r="U3734">
        <v>1</v>
      </c>
      <c r="V3734">
        <v>1</v>
      </c>
      <c r="W3734">
        <v>0</v>
      </c>
      <c r="X3734">
        <v>0</v>
      </c>
      <c r="Y3734">
        <v>0</v>
      </c>
      <c r="Z3734">
        <v>0</v>
      </c>
      <c r="AA3734">
        <v>0</v>
      </c>
      <c r="AB3734">
        <v>0</v>
      </c>
      <c r="AC3734">
        <v>0</v>
      </c>
      <c r="AD3734">
        <v>1</v>
      </c>
      <c r="AE3734">
        <v>0</v>
      </c>
      <c r="AF3734">
        <v>0</v>
      </c>
      <c r="AG3734">
        <v>0</v>
      </c>
      <c r="AH3734">
        <v>0</v>
      </c>
      <c r="AI3734">
        <v>0</v>
      </c>
      <c r="AJ3734">
        <v>0</v>
      </c>
      <c r="AK3734">
        <v>0</v>
      </c>
      <c r="AL3734">
        <v>0</v>
      </c>
      <c r="AM3734">
        <v>0</v>
      </c>
      <c r="AN3734">
        <v>0</v>
      </c>
      <c r="AO3734">
        <v>0</v>
      </c>
      <c r="AP3734">
        <v>0</v>
      </c>
      <c r="AQ3734">
        <v>0</v>
      </c>
      <c r="AR3734">
        <v>0</v>
      </c>
      <c r="AS3734">
        <v>0</v>
      </c>
      <c r="AT3734">
        <v>44538</v>
      </c>
      <c r="AU3734">
        <v>44546</v>
      </c>
      <c r="AV3734">
        <v>0</v>
      </c>
      <c r="AW3734">
        <v>1</v>
      </c>
      <c r="AX3734">
        <v>0</v>
      </c>
      <c r="AY3734">
        <v>2021</v>
      </c>
      <c r="AZ3734">
        <v>12</v>
      </c>
      <c r="BA3734">
        <v>30</v>
      </c>
      <c r="BB3734">
        <v>3</v>
      </c>
      <c r="BF3734">
        <v>2021</v>
      </c>
      <c r="BG3734" t="s">
        <v>104</v>
      </c>
      <c r="BH3734" t="s">
        <v>9822</v>
      </c>
      <c r="BI3734" t="s">
        <v>9791</v>
      </c>
      <c r="BJ3734" t="s">
        <v>9793</v>
      </c>
    </row>
    <row r="3735" spans="1:62" x14ac:dyDescent="0.35">
      <c r="A3735">
        <v>55283712</v>
      </c>
      <c r="B3735" t="s">
        <v>9471</v>
      </c>
      <c r="C3735" t="s">
        <v>61</v>
      </c>
      <c r="D3735" t="s">
        <v>125</v>
      </c>
      <c r="E3735" t="s">
        <v>251</v>
      </c>
      <c r="F3735">
        <v>29714902</v>
      </c>
      <c r="I3735" s="1">
        <v>44539</v>
      </c>
      <c r="J3735">
        <v>44569.999988425923</v>
      </c>
      <c r="L3735" t="s">
        <v>65</v>
      </c>
      <c r="M3735" t="s">
        <v>66</v>
      </c>
      <c r="N3735" t="s">
        <v>67</v>
      </c>
      <c r="O3735" t="s">
        <v>68</v>
      </c>
      <c r="P3735" t="s">
        <v>67</v>
      </c>
      <c r="Q3735" t="s">
        <v>102</v>
      </c>
      <c r="T3735" t="s">
        <v>9472</v>
      </c>
      <c r="U3735">
        <v>1</v>
      </c>
      <c r="V3735">
        <v>1</v>
      </c>
      <c r="W3735">
        <v>0</v>
      </c>
      <c r="X3735">
        <v>1</v>
      </c>
      <c r="Y3735">
        <v>0</v>
      </c>
      <c r="Z3735">
        <v>0</v>
      </c>
      <c r="AA3735">
        <v>0</v>
      </c>
      <c r="AB3735">
        <v>0</v>
      </c>
      <c r="AC3735">
        <v>0</v>
      </c>
      <c r="AD3735">
        <v>1</v>
      </c>
      <c r="AE3735">
        <v>1</v>
      </c>
      <c r="AF3735">
        <v>0</v>
      </c>
      <c r="AG3735">
        <v>0</v>
      </c>
      <c r="AH3735">
        <v>0</v>
      </c>
      <c r="AI3735">
        <v>0</v>
      </c>
      <c r="AJ3735">
        <v>0</v>
      </c>
      <c r="AK3735">
        <v>0</v>
      </c>
      <c r="AL3735">
        <v>0</v>
      </c>
      <c r="AM3735">
        <v>0</v>
      </c>
      <c r="AN3735">
        <v>0</v>
      </c>
      <c r="AO3735">
        <v>0</v>
      </c>
      <c r="AP3735">
        <v>0</v>
      </c>
      <c r="AQ3735">
        <v>0</v>
      </c>
      <c r="AR3735">
        <v>0</v>
      </c>
      <c r="AS3735">
        <v>0</v>
      </c>
      <c r="AT3735">
        <v>44539</v>
      </c>
      <c r="AU3735">
        <v>44569</v>
      </c>
      <c r="AV3735">
        <v>1</v>
      </c>
      <c r="AW3735">
        <v>1</v>
      </c>
      <c r="AX3735">
        <v>0</v>
      </c>
      <c r="AY3735">
        <v>2021</v>
      </c>
      <c r="AZ3735">
        <v>12</v>
      </c>
      <c r="BA3735">
        <v>30</v>
      </c>
      <c r="BB3735">
        <v>5</v>
      </c>
      <c r="BF3735">
        <v>2021</v>
      </c>
      <c r="BG3735" t="s">
        <v>73</v>
      </c>
      <c r="BH3735" t="s">
        <v>9822</v>
      </c>
      <c r="BI3735" t="s">
        <v>9791</v>
      </c>
      <c r="BJ3735" t="s">
        <v>9796</v>
      </c>
    </row>
    <row r="3736" spans="1:62" x14ac:dyDescent="0.35">
      <c r="A3736">
        <v>55289594</v>
      </c>
      <c r="B3736" t="s">
        <v>9473</v>
      </c>
      <c r="C3736" t="s">
        <v>75</v>
      </c>
      <c r="D3736" t="s">
        <v>117</v>
      </c>
      <c r="E3736" t="s">
        <v>3160</v>
      </c>
      <c r="F3736">
        <v>21466043</v>
      </c>
      <c r="G3736" t="s">
        <v>3160</v>
      </c>
      <c r="I3736" s="1">
        <v>44539</v>
      </c>
      <c r="J3736">
        <v>44569.999988425923</v>
      </c>
      <c r="L3736" t="s">
        <v>65</v>
      </c>
      <c r="M3736" t="s">
        <v>152</v>
      </c>
      <c r="N3736" t="s">
        <v>153</v>
      </c>
      <c r="O3736" t="s">
        <v>154</v>
      </c>
      <c r="P3736" t="s">
        <v>153</v>
      </c>
      <c r="Q3736" t="s">
        <v>70</v>
      </c>
      <c r="T3736" t="s">
        <v>9474</v>
      </c>
      <c r="U3736">
        <v>1</v>
      </c>
      <c r="V3736">
        <v>1</v>
      </c>
      <c r="W3736">
        <v>0</v>
      </c>
      <c r="X3736">
        <v>0</v>
      </c>
      <c r="Y3736">
        <v>0</v>
      </c>
      <c r="Z3736">
        <v>0</v>
      </c>
      <c r="AA3736">
        <v>0</v>
      </c>
      <c r="AB3736">
        <v>0</v>
      </c>
      <c r="AC3736">
        <v>0</v>
      </c>
      <c r="AD3736">
        <v>0</v>
      </c>
      <c r="AE3736">
        <v>0</v>
      </c>
      <c r="AF3736">
        <v>0</v>
      </c>
      <c r="AG3736">
        <v>0</v>
      </c>
      <c r="AH3736">
        <v>0</v>
      </c>
      <c r="AI3736">
        <v>0</v>
      </c>
      <c r="AJ3736">
        <v>0</v>
      </c>
      <c r="AK3736">
        <v>0</v>
      </c>
      <c r="AL3736">
        <v>0</v>
      </c>
      <c r="AM3736">
        <v>0</v>
      </c>
      <c r="AN3736">
        <v>0</v>
      </c>
      <c r="AO3736">
        <v>0</v>
      </c>
      <c r="AP3736">
        <v>0</v>
      </c>
      <c r="AQ3736">
        <v>0</v>
      </c>
      <c r="AR3736">
        <v>0</v>
      </c>
      <c r="AS3736">
        <v>0</v>
      </c>
      <c r="AT3736">
        <v>44539</v>
      </c>
      <c r="AU3736">
        <v>44569</v>
      </c>
      <c r="AV3736">
        <v>0</v>
      </c>
      <c r="AW3736">
        <v>1</v>
      </c>
      <c r="AX3736">
        <v>0</v>
      </c>
      <c r="AY3736">
        <v>2021</v>
      </c>
      <c r="AZ3736">
        <v>12</v>
      </c>
      <c r="BA3736">
        <v>30</v>
      </c>
      <c r="BB3736">
        <v>2</v>
      </c>
      <c r="BF3736">
        <v>2021</v>
      </c>
      <c r="BG3736" t="s">
        <v>104</v>
      </c>
      <c r="BH3736" t="s">
        <v>9822</v>
      </c>
      <c r="BI3736" t="s">
        <v>9791</v>
      </c>
      <c r="BJ3736" t="s">
        <v>9796</v>
      </c>
    </row>
    <row r="3737" spans="1:62" x14ac:dyDescent="0.35">
      <c r="A3737">
        <v>55289689</v>
      </c>
      <c r="B3737" t="s">
        <v>9475</v>
      </c>
      <c r="C3737" t="s">
        <v>75</v>
      </c>
      <c r="D3737" t="s">
        <v>76</v>
      </c>
      <c r="E3737" t="s">
        <v>553</v>
      </c>
      <c r="F3737">
        <v>35398774</v>
      </c>
      <c r="I3737" s="1">
        <v>44539</v>
      </c>
      <c r="J3737">
        <v>44569.999988425923</v>
      </c>
      <c r="L3737" t="s">
        <v>65</v>
      </c>
      <c r="M3737" t="s">
        <v>66</v>
      </c>
      <c r="N3737" t="s">
        <v>67</v>
      </c>
      <c r="O3737" t="s">
        <v>68</v>
      </c>
      <c r="P3737" t="s">
        <v>67</v>
      </c>
      <c r="Q3737" t="s">
        <v>102</v>
      </c>
      <c r="R3737" t="s">
        <v>9476</v>
      </c>
      <c r="T3737" t="s">
        <v>9477</v>
      </c>
      <c r="U3737">
        <v>1</v>
      </c>
      <c r="V3737">
        <v>1</v>
      </c>
      <c r="W3737">
        <v>0</v>
      </c>
      <c r="X3737">
        <v>1</v>
      </c>
      <c r="Y3737">
        <v>0</v>
      </c>
      <c r="Z3737">
        <v>0</v>
      </c>
      <c r="AA3737">
        <v>0</v>
      </c>
      <c r="AB3737">
        <v>0</v>
      </c>
      <c r="AC3737">
        <v>0</v>
      </c>
      <c r="AD3737">
        <v>1</v>
      </c>
      <c r="AE3737">
        <v>0</v>
      </c>
      <c r="AF3737">
        <v>0</v>
      </c>
      <c r="AG3737">
        <v>1</v>
      </c>
      <c r="AH3737">
        <v>0</v>
      </c>
      <c r="AI3737">
        <v>0</v>
      </c>
      <c r="AJ3737">
        <v>0</v>
      </c>
      <c r="AK3737">
        <v>0</v>
      </c>
      <c r="AL3737">
        <v>0</v>
      </c>
      <c r="AM3737">
        <v>0</v>
      </c>
      <c r="AN3737">
        <v>0</v>
      </c>
      <c r="AO3737">
        <v>0</v>
      </c>
      <c r="AP3737">
        <v>1</v>
      </c>
      <c r="AQ3737">
        <v>0</v>
      </c>
      <c r="AR3737">
        <v>0</v>
      </c>
      <c r="AS3737">
        <v>0</v>
      </c>
      <c r="AT3737">
        <v>44539</v>
      </c>
      <c r="AU3737">
        <v>44565</v>
      </c>
      <c r="AV3737">
        <v>1</v>
      </c>
      <c r="AW3737">
        <v>1</v>
      </c>
      <c r="AX3737">
        <v>0</v>
      </c>
      <c r="AY3737">
        <v>2021</v>
      </c>
      <c r="AZ3737">
        <v>12</v>
      </c>
      <c r="BA3737">
        <v>30</v>
      </c>
      <c r="BB3737">
        <v>6</v>
      </c>
      <c r="BC3737">
        <v>700</v>
      </c>
      <c r="BD3737">
        <v>850</v>
      </c>
      <c r="BE3737" t="s">
        <v>546</v>
      </c>
      <c r="BF3737">
        <v>2021</v>
      </c>
      <c r="BG3737" t="s">
        <v>73</v>
      </c>
      <c r="BH3737" t="s">
        <v>59</v>
      </c>
      <c r="BI3737" t="s">
        <v>9791</v>
      </c>
      <c r="BJ3737" t="s">
        <v>9796</v>
      </c>
    </row>
    <row r="3738" spans="1:62" x14ac:dyDescent="0.35">
      <c r="A3738">
        <v>55292829</v>
      </c>
      <c r="B3738" t="s">
        <v>9478</v>
      </c>
      <c r="C3738" t="s">
        <v>75</v>
      </c>
      <c r="D3738" t="s">
        <v>236</v>
      </c>
      <c r="E3738" t="s">
        <v>899</v>
      </c>
      <c r="F3738">
        <v>25632203</v>
      </c>
      <c r="G3738" t="s">
        <v>899</v>
      </c>
      <c r="H3738">
        <v>3.2</v>
      </c>
      <c r="I3738" s="1">
        <v>44540</v>
      </c>
      <c r="J3738">
        <v>44570.999988425923</v>
      </c>
      <c r="L3738" t="s">
        <v>65</v>
      </c>
      <c r="M3738" t="s">
        <v>120</v>
      </c>
      <c r="N3738" t="s">
        <v>121</v>
      </c>
      <c r="Q3738" t="s">
        <v>70</v>
      </c>
      <c r="T3738" t="s">
        <v>9479</v>
      </c>
      <c r="U3738">
        <v>1</v>
      </c>
      <c r="V3738">
        <v>1</v>
      </c>
      <c r="W3738">
        <v>0</v>
      </c>
      <c r="X3738">
        <v>1</v>
      </c>
      <c r="Y3738">
        <v>0</v>
      </c>
      <c r="Z3738">
        <v>0</v>
      </c>
      <c r="AA3738">
        <v>0</v>
      </c>
      <c r="AB3738">
        <v>0</v>
      </c>
      <c r="AC3738">
        <v>0</v>
      </c>
      <c r="AD3738">
        <v>0</v>
      </c>
      <c r="AE3738">
        <v>0</v>
      </c>
      <c r="AF3738">
        <v>0</v>
      </c>
      <c r="AG3738">
        <v>0</v>
      </c>
      <c r="AH3738">
        <v>0</v>
      </c>
      <c r="AI3738">
        <v>0</v>
      </c>
      <c r="AJ3738">
        <v>0</v>
      </c>
      <c r="AK3738">
        <v>0</v>
      </c>
      <c r="AL3738">
        <v>0</v>
      </c>
      <c r="AM3738">
        <v>0</v>
      </c>
      <c r="AN3738">
        <v>0</v>
      </c>
      <c r="AO3738">
        <v>0</v>
      </c>
      <c r="AP3738">
        <v>0</v>
      </c>
      <c r="AQ3738">
        <v>0</v>
      </c>
      <c r="AR3738">
        <v>0</v>
      </c>
      <c r="AS3738">
        <v>0</v>
      </c>
      <c r="AT3738">
        <v>44539</v>
      </c>
      <c r="AU3738">
        <v>44550</v>
      </c>
      <c r="AV3738">
        <v>0</v>
      </c>
      <c r="AW3738">
        <v>1</v>
      </c>
      <c r="AX3738">
        <v>0</v>
      </c>
      <c r="AY3738">
        <v>2021</v>
      </c>
      <c r="AZ3738">
        <v>12</v>
      </c>
      <c r="BA3738">
        <v>30</v>
      </c>
      <c r="BB3738">
        <v>3</v>
      </c>
      <c r="BF3738">
        <v>2021</v>
      </c>
      <c r="BG3738" t="s">
        <v>104</v>
      </c>
      <c r="BH3738" t="s">
        <v>9822</v>
      </c>
      <c r="BI3738" t="s">
        <v>9791</v>
      </c>
      <c r="BJ3738" t="s">
        <v>9797</v>
      </c>
    </row>
    <row r="3739" spans="1:62" x14ac:dyDescent="0.35">
      <c r="A3739">
        <v>55294753</v>
      </c>
      <c r="B3739" t="s">
        <v>9480</v>
      </c>
      <c r="C3739" t="s">
        <v>61</v>
      </c>
      <c r="D3739" t="s">
        <v>321</v>
      </c>
      <c r="E3739" t="s">
        <v>9481</v>
      </c>
      <c r="F3739">
        <v>47741089</v>
      </c>
      <c r="I3739" s="1">
        <v>44540</v>
      </c>
      <c r="J3739">
        <v>44570.999988425923</v>
      </c>
      <c r="L3739" t="s">
        <v>65</v>
      </c>
      <c r="M3739" t="s">
        <v>66</v>
      </c>
      <c r="N3739" t="s">
        <v>67</v>
      </c>
      <c r="O3739" t="s">
        <v>1415</v>
      </c>
      <c r="P3739" t="s">
        <v>9482</v>
      </c>
      <c r="Q3739" t="s">
        <v>70</v>
      </c>
      <c r="R3739" t="s">
        <v>9483</v>
      </c>
      <c r="T3739" t="s">
        <v>9484</v>
      </c>
      <c r="U3739">
        <v>1</v>
      </c>
      <c r="V3739">
        <v>1</v>
      </c>
      <c r="W3739">
        <v>0</v>
      </c>
      <c r="X3739">
        <v>0</v>
      </c>
      <c r="Y3739">
        <v>0</v>
      </c>
      <c r="Z3739">
        <v>0</v>
      </c>
      <c r="AA3739">
        <v>0</v>
      </c>
      <c r="AB3739">
        <v>0</v>
      </c>
      <c r="AC3739">
        <v>0</v>
      </c>
      <c r="AD3739">
        <v>0</v>
      </c>
      <c r="AE3739">
        <v>0</v>
      </c>
      <c r="AF3739">
        <v>0</v>
      </c>
      <c r="AG3739">
        <v>0</v>
      </c>
      <c r="AH3739">
        <v>0</v>
      </c>
      <c r="AI3739">
        <v>0</v>
      </c>
      <c r="AJ3739">
        <v>0</v>
      </c>
      <c r="AK3739">
        <v>0</v>
      </c>
      <c r="AL3739">
        <v>0</v>
      </c>
      <c r="AM3739">
        <v>0</v>
      </c>
      <c r="AN3739">
        <v>0</v>
      </c>
      <c r="AO3739">
        <v>0</v>
      </c>
      <c r="AP3739">
        <v>0</v>
      </c>
      <c r="AQ3739">
        <v>0</v>
      </c>
      <c r="AR3739">
        <v>0</v>
      </c>
      <c r="AS3739">
        <v>0</v>
      </c>
      <c r="AT3739">
        <v>44540</v>
      </c>
      <c r="AU3739">
        <v>44570</v>
      </c>
      <c r="AV3739">
        <v>0</v>
      </c>
      <c r="AW3739">
        <v>1</v>
      </c>
      <c r="AX3739">
        <v>0</v>
      </c>
      <c r="AY3739">
        <v>2021</v>
      </c>
      <c r="AZ3739">
        <v>12</v>
      </c>
      <c r="BA3739">
        <v>30</v>
      </c>
      <c r="BB3739">
        <v>2</v>
      </c>
      <c r="BC3739">
        <v>80000</v>
      </c>
      <c r="BD3739">
        <v>89999</v>
      </c>
      <c r="BE3739" t="s">
        <v>90</v>
      </c>
      <c r="BF3739">
        <v>2021</v>
      </c>
      <c r="BG3739" t="s">
        <v>104</v>
      </c>
      <c r="BH3739" t="s">
        <v>59</v>
      </c>
      <c r="BI3739" t="s">
        <v>9791</v>
      </c>
      <c r="BJ3739" t="s">
        <v>9797</v>
      </c>
    </row>
    <row r="3740" spans="1:62" x14ac:dyDescent="0.35">
      <c r="A3740">
        <v>55301492</v>
      </c>
      <c r="B3740" t="s">
        <v>116</v>
      </c>
      <c r="C3740" t="s">
        <v>75</v>
      </c>
      <c r="D3740" t="s">
        <v>159</v>
      </c>
      <c r="E3740" t="s">
        <v>1586</v>
      </c>
      <c r="F3740">
        <v>3432</v>
      </c>
      <c r="G3740" t="s">
        <v>1586</v>
      </c>
      <c r="H3740">
        <v>3.5</v>
      </c>
      <c r="I3740" s="1">
        <v>44540</v>
      </c>
      <c r="J3740">
        <v>44570.999988425923</v>
      </c>
      <c r="L3740" t="s">
        <v>65</v>
      </c>
      <c r="M3740" t="s">
        <v>66</v>
      </c>
      <c r="N3740" t="s">
        <v>67</v>
      </c>
      <c r="O3740" t="s">
        <v>273</v>
      </c>
      <c r="Q3740" t="s">
        <v>70</v>
      </c>
      <c r="R3740" t="s">
        <v>9176</v>
      </c>
      <c r="T3740" t="s">
        <v>9485</v>
      </c>
      <c r="U3740">
        <v>1</v>
      </c>
      <c r="V3740">
        <v>0</v>
      </c>
      <c r="W3740">
        <v>0</v>
      </c>
      <c r="X3740">
        <v>1</v>
      </c>
      <c r="Y3740">
        <v>0</v>
      </c>
      <c r="Z3740">
        <v>0</v>
      </c>
      <c r="AA3740">
        <v>1</v>
      </c>
      <c r="AB3740">
        <v>0</v>
      </c>
      <c r="AC3740">
        <v>0</v>
      </c>
      <c r="AD3740">
        <v>0</v>
      </c>
      <c r="AE3740">
        <v>0</v>
      </c>
      <c r="AF3740">
        <v>0</v>
      </c>
      <c r="AG3740">
        <v>0</v>
      </c>
      <c r="AH3740">
        <v>1</v>
      </c>
      <c r="AI3740">
        <v>0</v>
      </c>
      <c r="AJ3740">
        <v>0</v>
      </c>
      <c r="AK3740">
        <v>0</v>
      </c>
      <c r="AL3740">
        <v>0</v>
      </c>
      <c r="AM3740">
        <v>0</v>
      </c>
      <c r="AN3740">
        <v>0</v>
      </c>
      <c r="AO3740">
        <v>0</v>
      </c>
      <c r="AP3740">
        <v>0</v>
      </c>
      <c r="AQ3740">
        <v>0</v>
      </c>
      <c r="AR3740">
        <v>0</v>
      </c>
      <c r="AS3740">
        <v>0</v>
      </c>
      <c r="AT3740">
        <v>44540</v>
      </c>
      <c r="AU3740">
        <v>44570</v>
      </c>
      <c r="AV3740">
        <v>0</v>
      </c>
      <c r="AW3740">
        <v>1</v>
      </c>
      <c r="AX3740">
        <v>0</v>
      </c>
      <c r="AY3740">
        <v>2021</v>
      </c>
      <c r="AZ3740">
        <v>12</v>
      </c>
      <c r="BA3740">
        <v>30</v>
      </c>
      <c r="BB3740">
        <v>4</v>
      </c>
      <c r="BF3740">
        <v>2021</v>
      </c>
      <c r="BG3740" t="s">
        <v>104</v>
      </c>
      <c r="BH3740" t="s">
        <v>59</v>
      </c>
      <c r="BI3740" t="s">
        <v>9791</v>
      </c>
      <c r="BJ3740" t="s">
        <v>9797</v>
      </c>
    </row>
    <row r="3741" spans="1:62" x14ac:dyDescent="0.35">
      <c r="A3741">
        <v>55309813</v>
      </c>
      <c r="B3741" t="s">
        <v>116</v>
      </c>
      <c r="C3741" t="s">
        <v>75</v>
      </c>
      <c r="D3741" t="s">
        <v>85</v>
      </c>
      <c r="E3741" t="s">
        <v>108</v>
      </c>
      <c r="F3741">
        <v>23039563</v>
      </c>
      <c r="G3741" t="s">
        <v>109</v>
      </c>
      <c r="H3741">
        <v>3.2</v>
      </c>
      <c r="I3741" s="1">
        <v>44543</v>
      </c>
      <c r="J3741">
        <v>44573.999988425923</v>
      </c>
      <c r="L3741" t="s">
        <v>65</v>
      </c>
      <c r="M3741" t="s">
        <v>66</v>
      </c>
      <c r="N3741" t="s">
        <v>67</v>
      </c>
      <c r="Q3741" t="s">
        <v>70</v>
      </c>
      <c r="T3741" t="s">
        <v>9486</v>
      </c>
      <c r="U3741">
        <v>1</v>
      </c>
      <c r="V3741">
        <v>1</v>
      </c>
      <c r="W3741">
        <v>0</v>
      </c>
      <c r="X3741">
        <v>1</v>
      </c>
      <c r="Y3741">
        <v>0</v>
      </c>
      <c r="Z3741">
        <v>0</v>
      </c>
      <c r="AA3741">
        <v>0</v>
      </c>
      <c r="AB3741">
        <v>0</v>
      </c>
      <c r="AC3741">
        <v>0</v>
      </c>
      <c r="AD3741">
        <v>0</v>
      </c>
      <c r="AE3741">
        <v>0</v>
      </c>
      <c r="AF3741">
        <v>0</v>
      </c>
      <c r="AG3741">
        <v>0</v>
      </c>
      <c r="AH3741">
        <v>0</v>
      </c>
      <c r="AI3741">
        <v>0</v>
      </c>
      <c r="AJ3741">
        <v>0</v>
      </c>
      <c r="AK3741">
        <v>0</v>
      </c>
      <c r="AL3741">
        <v>0</v>
      </c>
      <c r="AM3741">
        <v>0</v>
      </c>
      <c r="AN3741">
        <v>0</v>
      </c>
      <c r="AO3741">
        <v>0</v>
      </c>
      <c r="AP3741">
        <v>0</v>
      </c>
      <c r="AQ3741">
        <v>0</v>
      </c>
      <c r="AR3741">
        <v>0</v>
      </c>
      <c r="AS3741">
        <v>0</v>
      </c>
      <c r="AT3741">
        <v>44543</v>
      </c>
      <c r="AU3741">
        <v>44573</v>
      </c>
      <c r="AV3741">
        <v>0</v>
      </c>
      <c r="AW3741">
        <v>1</v>
      </c>
      <c r="AX3741">
        <v>0</v>
      </c>
      <c r="AY3741">
        <v>2021</v>
      </c>
      <c r="AZ3741">
        <v>12</v>
      </c>
      <c r="BA3741">
        <v>30</v>
      </c>
      <c r="BB3741">
        <v>3</v>
      </c>
      <c r="BF3741">
        <v>2021</v>
      </c>
      <c r="BG3741" t="s">
        <v>104</v>
      </c>
      <c r="BH3741" t="s">
        <v>9822</v>
      </c>
      <c r="BI3741" t="s">
        <v>9791</v>
      </c>
      <c r="BJ3741" t="s">
        <v>9794</v>
      </c>
    </row>
    <row r="3742" spans="1:62" x14ac:dyDescent="0.35">
      <c r="A3742">
        <v>55323006</v>
      </c>
      <c r="B3742" t="s">
        <v>6089</v>
      </c>
      <c r="C3742" t="s">
        <v>75</v>
      </c>
      <c r="D3742" t="s">
        <v>117</v>
      </c>
      <c r="E3742" t="s">
        <v>3055</v>
      </c>
      <c r="F3742">
        <v>43028454</v>
      </c>
      <c r="I3742" s="1">
        <v>44544</v>
      </c>
      <c r="J3742">
        <v>44574.999988425923</v>
      </c>
      <c r="L3742" t="s">
        <v>65</v>
      </c>
      <c r="M3742" t="s">
        <v>66</v>
      </c>
      <c r="N3742" t="s">
        <v>67</v>
      </c>
      <c r="O3742" t="s">
        <v>68</v>
      </c>
      <c r="P3742" t="s">
        <v>67</v>
      </c>
      <c r="Q3742" t="s">
        <v>70</v>
      </c>
      <c r="R3742" t="s">
        <v>8892</v>
      </c>
      <c r="T3742" t="s">
        <v>9487</v>
      </c>
      <c r="U3742">
        <v>0</v>
      </c>
      <c r="V3742">
        <v>1</v>
      </c>
      <c r="W3742">
        <v>0</v>
      </c>
      <c r="X3742">
        <v>1</v>
      </c>
      <c r="Y3742">
        <v>0</v>
      </c>
      <c r="Z3742">
        <v>0</v>
      </c>
      <c r="AA3742">
        <v>0</v>
      </c>
      <c r="AB3742">
        <v>0</v>
      </c>
      <c r="AC3742">
        <v>0</v>
      </c>
      <c r="AD3742">
        <v>0</v>
      </c>
      <c r="AE3742">
        <v>0</v>
      </c>
      <c r="AF3742">
        <v>0</v>
      </c>
      <c r="AG3742">
        <v>0</v>
      </c>
      <c r="AH3742">
        <v>0</v>
      </c>
      <c r="AI3742">
        <v>0</v>
      </c>
      <c r="AJ3742">
        <v>0</v>
      </c>
      <c r="AK3742">
        <v>0</v>
      </c>
      <c r="AL3742">
        <v>0</v>
      </c>
      <c r="AM3742">
        <v>0</v>
      </c>
      <c r="AN3742">
        <v>0</v>
      </c>
      <c r="AO3742">
        <v>0</v>
      </c>
      <c r="AP3742">
        <v>0</v>
      </c>
      <c r="AQ3742">
        <v>0</v>
      </c>
      <c r="AR3742">
        <v>0</v>
      </c>
      <c r="AS3742">
        <v>0</v>
      </c>
      <c r="AT3742">
        <v>44544</v>
      </c>
      <c r="AU3742">
        <v>44574</v>
      </c>
      <c r="AV3742">
        <v>1</v>
      </c>
      <c r="AW3742">
        <v>1</v>
      </c>
      <c r="AX3742">
        <v>0</v>
      </c>
      <c r="AY3742">
        <v>2021</v>
      </c>
      <c r="AZ3742">
        <v>12</v>
      </c>
      <c r="BA3742">
        <v>30</v>
      </c>
      <c r="BB3742">
        <v>2</v>
      </c>
      <c r="BF3742">
        <v>2021</v>
      </c>
      <c r="BG3742" t="s">
        <v>73</v>
      </c>
      <c r="BH3742" t="s">
        <v>59</v>
      </c>
      <c r="BI3742" t="s">
        <v>9791</v>
      </c>
      <c r="BJ3742" t="s">
        <v>9795</v>
      </c>
    </row>
    <row r="3743" spans="1:62" x14ac:dyDescent="0.35">
      <c r="A3743">
        <v>55323592</v>
      </c>
      <c r="B3743" t="s">
        <v>9488</v>
      </c>
      <c r="C3743" t="s">
        <v>61</v>
      </c>
      <c r="D3743" t="s">
        <v>125</v>
      </c>
      <c r="E3743" t="s">
        <v>346</v>
      </c>
      <c r="F3743">
        <v>37079664</v>
      </c>
      <c r="I3743" s="1">
        <v>44544</v>
      </c>
      <c r="J3743">
        <v>44574.999988425923</v>
      </c>
      <c r="L3743" t="s">
        <v>65</v>
      </c>
      <c r="M3743" t="s">
        <v>66</v>
      </c>
      <c r="N3743" t="s">
        <v>67</v>
      </c>
      <c r="O3743" t="s">
        <v>68</v>
      </c>
      <c r="P3743" t="s">
        <v>67</v>
      </c>
      <c r="Q3743" t="s">
        <v>70</v>
      </c>
      <c r="R3743" t="s">
        <v>9489</v>
      </c>
      <c r="T3743" t="s">
        <v>9490</v>
      </c>
      <c r="U3743">
        <v>0</v>
      </c>
      <c r="V3743">
        <v>1</v>
      </c>
      <c r="W3743">
        <v>0</v>
      </c>
      <c r="X3743">
        <v>1</v>
      </c>
      <c r="Y3743">
        <v>0</v>
      </c>
      <c r="Z3743">
        <v>0</v>
      </c>
      <c r="AA3743">
        <v>0</v>
      </c>
      <c r="AB3743">
        <v>0</v>
      </c>
      <c r="AC3743">
        <v>0</v>
      </c>
      <c r="AD3743">
        <v>0</v>
      </c>
      <c r="AE3743">
        <v>0</v>
      </c>
      <c r="AF3743">
        <v>0</v>
      </c>
      <c r="AG3743">
        <v>0</v>
      </c>
      <c r="AH3743">
        <v>0</v>
      </c>
      <c r="AI3743">
        <v>0</v>
      </c>
      <c r="AJ3743">
        <v>0</v>
      </c>
      <c r="AK3743">
        <v>0</v>
      </c>
      <c r="AL3743">
        <v>0</v>
      </c>
      <c r="AM3743">
        <v>0</v>
      </c>
      <c r="AN3743">
        <v>0</v>
      </c>
      <c r="AO3743">
        <v>0</v>
      </c>
      <c r="AP3743">
        <v>1</v>
      </c>
      <c r="AQ3743">
        <v>0</v>
      </c>
      <c r="AR3743">
        <v>0</v>
      </c>
      <c r="AS3743">
        <v>0</v>
      </c>
      <c r="AT3743">
        <v>44544</v>
      </c>
      <c r="AU3743">
        <v>44572</v>
      </c>
      <c r="AV3743">
        <v>1</v>
      </c>
      <c r="AW3743">
        <v>1</v>
      </c>
      <c r="AX3743">
        <v>0</v>
      </c>
      <c r="AY3743">
        <v>2021</v>
      </c>
      <c r="AZ3743">
        <v>12</v>
      </c>
      <c r="BA3743">
        <v>30</v>
      </c>
      <c r="BB3743">
        <v>3</v>
      </c>
      <c r="BC3743">
        <v>165000</v>
      </c>
      <c r="BD3743">
        <v>180000</v>
      </c>
      <c r="BE3743" t="s">
        <v>90</v>
      </c>
      <c r="BF3743">
        <v>2021</v>
      </c>
      <c r="BG3743" t="s">
        <v>73</v>
      </c>
      <c r="BH3743" t="s">
        <v>59</v>
      </c>
      <c r="BI3743" t="s">
        <v>9791</v>
      </c>
      <c r="BJ3743" t="s">
        <v>9795</v>
      </c>
    </row>
    <row r="3744" spans="1:62" x14ac:dyDescent="0.35">
      <c r="A3744">
        <v>55328765</v>
      </c>
      <c r="B3744" t="s">
        <v>98</v>
      </c>
      <c r="C3744" t="s">
        <v>75</v>
      </c>
      <c r="D3744" t="s">
        <v>76</v>
      </c>
      <c r="E3744" t="s">
        <v>9491</v>
      </c>
      <c r="F3744">
        <v>29554332</v>
      </c>
      <c r="G3744" t="s">
        <v>9491</v>
      </c>
      <c r="H3744">
        <v>2.9</v>
      </c>
      <c r="I3744" s="1">
        <v>44545</v>
      </c>
      <c r="J3744">
        <v>44575.999988425923</v>
      </c>
      <c r="L3744" t="s">
        <v>65</v>
      </c>
      <c r="M3744" t="s">
        <v>66</v>
      </c>
      <c r="N3744" t="s">
        <v>67</v>
      </c>
      <c r="O3744" t="s">
        <v>68</v>
      </c>
      <c r="P3744" t="s">
        <v>67</v>
      </c>
      <c r="Q3744" t="s">
        <v>70</v>
      </c>
      <c r="T3744" t="s">
        <v>9492</v>
      </c>
      <c r="U3744">
        <v>1</v>
      </c>
      <c r="V3744">
        <v>0</v>
      </c>
      <c r="W3744">
        <v>0</v>
      </c>
      <c r="X3744">
        <v>0</v>
      </c>
      <c r="Y3744">
        <v>0</v>
      </c>
      <c r="Z3744">
        <v>0</v>
      </c>
      <c r="AA3744">
        <v>0</v>
      </c>
      <c r="AB3744">
        <v>0</v>
      </c>
      <c r="AC3744">
        <v>0</v>
      </c>
      <c r="AD3744">
        <v>0</v>
      </c>
      <c r="AE3744">
        <v>0</v>
      </c>
      <c r="AF3744">
        <v>0</v>
      </c>
      <c r="AG3744">
        <v>0</v>
      </c>
      <c r="AH3744">
        <v>0</v>
      </c>
      <c r="AI3744">
        <v>0</v>
      </c>
      <c r="AJ3744">
        <v>0</v>
      </c>
      <c r="AK3744">
        <v>0</v>
      </c>
      <c r="AL3744">
        <v>0</v>
      </c>
      <c r="AM3744">
        <v>0</v>
      </c>
      <c r="AN3744">
        <v>0</v>
      </c>
      <c r="AO3744">
        <v>0</v>
      </c>
      <c r="AP3744">
        <v>0</v>
      </c>
      <c r="AQ3744">
        <v>0</v>
      </c>
      <c r="AR3744">
        <v>0</v>
      </c>
      <c r="AS3744">
        <v>0</v>
      </c>
      <c r="AT3744">
        <v>44544</v>
      </c>
      <c r="AU3744">
        <v>44574</v>
      </c>
      <c r="AV3744">
        <v>0</v>
      </c>
      <c r="AW3744">
        <v>1</v>
      </c>
      <c r="AX3744">
        <v>0</v>
      </c>
      <c r="AY3744">
        <v>2021</v>
      </c>
      <c r="AZ3744">
        <v>12</v>
      </c>
      <c r="BA3744">
        <v>30</v>
      </c>
      <c r="BB3744">
        <v>1</v>
      </c>
      <c r="BF3744">
        <v>2021</v>
      </c>
      <c r="BG3744" t="s">
        <v>104</v>
      </c>
      <c r="BH3744" t="s">
        <v>9822</v>
      </c>
      <c r="BI3744" t="s">
        <v>9791</v>
      </c>
      <c r="BJ3744" t="s">
        <v>9793</v>
      </c>
    </row>
    <row r="3745" spans="1:62" x14ac:dyDescent="0.35">
      <c r="A3745">
        <v>55335860</v>
      </c>
      <c r="B3745" t="s">
        <v>9493</v>
      </c>
      <c r="C3745" t="s">
        <v>61</v>
      </c>
      <c r="D3745" t="s">
        <v>125</v>
      </c>
      <c r="E3745" t="s">
        <v>1418</v>
      </c>
      <c r="F3745">
        <v>27372708</v>
      </c>
      <c r="G3745" t="s">
        <v>1419</v>
      </c>
      <c r="H3745">
        <v>4.4000000000000004</v>
      </c>
      <c r="I3745" s="1">
        <v>44545</v>
      </c>
      <c r="J3745">
        <v>44575.999988425923</v>
      </c>
      <c r="L3745" t="s">
        <v>65</v>
      </c>
      <c r="M3745" t="s">
        <v>120</v>
      </c>
      <c r="N3745" t="s">
        <v>121</v>
      </c>
      <c r="O3745" t="s">
        <v>168</v>
      </c>
      <c r="P3745" t="s">
        <v>121</v>
      </c>
      <c r="Q3745" t="s">
        <v>70</v>
      </c>
      <c r="R3745" t="s">
        <v>8996</v>
      </c>
      <c r="T3745" t="s">
        <v>9494</v>
      </c>
      <c r="U3745">
        <v>1</v>
      </c>
      <c r="V3745">
        <v>1</v>
      </c>
      <c r="W3745">
        <v>0</v>
      </c>
      <c r="X3745">
        <v>1</v>
      </c>
      <c r="Y3745">
        <v>0</v>
      </c>
      <c r="Z3745">
        <v>0</v>
      </c>
      <c r="AA3745">
        <v>0</v>
      </c>
      <c r="AB3745">
        <v>0</v>
      </c>
      <c r="AC3745">
        <v>0</v>
      </c>
      <c r="AD3745">
        <v>0</v>
      </c>
      <c r="AE3745">
        <v>0</v>
      </c>
      <c r="AF3745">
        <v>0</v>
      </c>
      <c r="AG3745">
        <v>0</v>
      </c>
      <c r="AH3745">
        <v>0</v>
      </c>
      <c r="AI3745">
        <v>0</v>
      </c>
      <c r="AJ3745">
        <v>0</v>
      </c>
      <c r="AK3745">
        <v>0</v>
      </c>
      <c r="AL3745">
        <v>0</v>
      </c>
      <c r="AM3745">
        <v>0</v>
      </c>
      <c r="AN3745">
        <v>0</v>
      </c>
      <c r="AO3745">
        <v>0</v>
      </c>
      <c r="AP3745">
        <v>1</v>
      </c>
      <c r="AQ3745">
        <v>0</v>
      </c>
      <c r="AR3745">
        <v>0</v>
      </c>
      <c r="AS3745">
        <v>0</v>
      </c>
      <c r="AT3745">
        <v>44545</v>
      </c>
      <c r="AU3745">
        <v>44575</v>
      </c>
      <c r="AV3745">
        <v>0</v>
      </c>
      <c r="AW3745">
        <v>1</v>
      </c>
      <c r="AX3745">
        <v>0</v>
      </c>
      <c r="AY3745">
        <v>2021</v>
      </c>
      <c r="AZ3745">
        <v>12</v>
      </c>
      <c r="BA3745">
        <v>30</v>
      </c>
      <c r="BB3745">
        <v>4</v>
      </c>
      <c r="BF3745">
        <v>2021</v>
      </c>
      <c r="BG3745" t="s">
        <v>104</v>
      </c>
      <c r="BH3745" t="s">
        <v>59</v>
      </c>
      <c r="BI3745" t="s">
        <v>9791</v>
      </c>
      <c r="BJ3745" t="s">
        <v>9793</v>
      </c>
    </row>
    <row r="3746" spans="1:62" x14ac:dyDescent="0.35">
      <c r="A3746">
        <v>55340418</v>
      </c>
      <c r="B3746" t="s">
        <v>9495</v>
      </c>
      <c r="C3746" t="s">
        <v>61</v>
      </c>
      <c r="D3746" t="s">
        <v>125</v>
      </c>
      <c r="E3746" t="s">
        <v>1418</v>
      </c>
      <c r="F3746">
        <v>27372708</v>
      </c>
      <c r="G3746" t="s">
        <v>1419</v>
      </c>
      <c r="H3746">
        <v>4.4000000000000004</v>
      </c>
      <c r="I3746" s="1">
        <v>44546</v>
      </c>
      <c r="J3746">
        <v>44576.999988425923</v>
      </c>
      <c r="L3746" t="s">
        <v>65</v>
      </c>
      <c r="M3746" t="s">
        <v>66</v>
      </c>
      <c r="N3746" t="s">
        <v>67</v>
      </c>
      <c r="O3746" t="s">
        <v>68</v>
      </c>
      <c r="P3746" t="s">
        <v>67</v>
      </c>
      <c r="Q3746" t="s">
        <v>70</v>
      </c>
      <c r="R3746" t="s">
        <v>9496</v>
      </c>
      <c r="T3746" t="s">
        <v>9497</v>
      </c>
      <c r="U3746">
        <v>1</v>
      </c>
      <c r="V3746">
        <v>1</v>
      </c>
      <c r="W3746">
        <v>0</v>
      </c>
      <c r="X3746">
        <v>1</v>
      </c>
      <c r="Y3746">
        <v>0</v>
      </c>
      <c r="Z3746">
        <v>0</v>
      </c>
      <c r="AA3746">
        <v>0</v>
      </c>
      <c r="AB3746">
        <v>0</v>
      </c>
      <c r="AC3746">
        <v>0</v>
      </c>
      <c r="AD3746">
        <v>0</v>
      </c>
      <c r="AE3746">
        <v>0</v>
      </c>
      <c r="AF3746">
        <v>0</v>
      </c>
      <c r="AG3746">
        <v>0</v>
      </c>
      <c r="AH3746">
        <v>0</v>
      </c>
      <c r="AI3746">
        <v>0</v>
      </c>
      <c r="AJ3746">
        <v>0</v>
      </c>
      <c r="AK3746">
        <v>0</v>
      </c>
      <c r="AL3746">
        <v>0</v>
      </c>
      <c r="AM3746">
        <v>0</v>
      </c>
      <c r="AN3746">
        <v>0</v>
      </c>
      <c r="AO3746">
        <v>0</v>
      </c>
      <c r="AP3746">
        <v>1</v>
      </c>
      <c r="AQ3746">
        <v>0</v>
      </c>
      <c r="AR3746">
        <v>0</v>
      </c>
      <c r="AS3746">
        <v>0</v>
      </c>
      <c r="AT3746">
        <v>44545</v>
      </c>
      <c r="AU3746">
        <v>44576</v>
      </c>
      <c r="AV3746">
        <v>0</v>
      </c>
      <c r="AW3746">
        <v>1</v>
      </c>
      <c r="AX3746">
        <v>0</v>
      </c>
      <c r="AY3746">
        <v>2021</v>
      </c>
      <c r="AZ3746">
        <v>12</v>
      </c>
      <c r="BA3746">
        <v>30</v>
      </c>
      <c r="BB3746">
        <v>4</v>
      </c>
      <c r="BF3746">
        <v>2021</v>
      </c>
      <c r="BG3746" t="s">
        <v>104</v>
      </c>
      <c r="BH3746" t="s">
        <v>59</v>
      </c>
      <c r="BI3746" t="s">
        <v>9791</v>
      </c>
      <c r="BJ3746" t="s">
        <v>9796</v>
      </c>
    </row>
    <row r="3747" spans="1:62" x14ac:dyDescent="0.35">
      <c r="A3747">
        <v>55342428</v>
      </c>
      <c r="B3747" t="s">
        <v>524</v>
      </c>
      <c r="C3747" t="s">
        <v>75</v>
      </c>
      <c r="D3747" t="s">
        <v>85</v>
      </c>
      <c r="E3747" t="s">
        <v>3640</v>
      </c>
      <c r="F3747">
        <v>20291172</v>
      </c>
      <c r="I3747" s="1">
        <v>44546</v>
      </c>
      <c r="J3747">
        <v>44576.999988425923</v>
      </c>
      <c r="L3747" t="s">
        <v>65</v>
      </c>
      <c r="M3747" t="s">
        <v>66</v>
      </c>
      <c r="N3747" t="s">
        <v>67</v>
      </c>
      <c r="O3747" t="s">
        <v>68</v>
      </c>
      <c r="P3747" t="s">
        <v>67</v>
      </c>
      <c r="Q3747" t="s">
        <v>70</v>
      </c>
      <c r="R3747" t="s">
        <v>9498</v>
      </c>
      <c r="T3747" t="s">
        <v>9499</v>
      </c>
      <c r="U3747">
        <v>0</v>
      </c>
      <c r="V3747">
        <v>1</v>
      </c>
      <c r="W3747">
        <v>0</v>
      </c>
      <c r="X3747">
        <v>0</v>
      </c>
      <c r="Y3747">
        <v>0</v>
      </c>
      <c r="Z3747">
        <v>0</v>
      </c>
      <c r="AA3747">
        <v>0</v>
      </c>
      <c r="AB3747">
        <v>0</v>
      </c>
      <c r="AC3747">
        <v>0</v>
      </c>
      <c r="AD3747">
        <v>1</v>
      </c>
      <c r="AE3747">
        <v>0</v>
      </c>
      <c r="AF3747">
        <v>0</v>
      </c>
      <c r="AG3747">
        <v>0</v>
      </c>
      <c r="AH3747">
        <v>0</v>
      </c>
      <c r="AI3747">
        <v>0</v>
      </c>
      <c r="AJ3747">
        <v>0</v>
      </c>
      <c r="AK3747">
        <v>0</v>
      </c>
      <c r="AL3747">
        <v>0</v>
      </c>
      <c r="AM3747">
        <v>0</v>
      </c>
      <c r="AN3747">
        <v>0</v>
      </c>
      <c r="AO3747">
        <v>0</v>
      </c>
      <c r="AP3747">
        <v>1</v>
      </c>
      <c r="AQ3747">
        <v>0</v>
      </c>
      <c r="AR3747">
        <v>0</v>
      </c>
      <c r="AS3747">
        <v>0</v>
      </c>
      <c r="AT3747">
        <v>44546</v>
      </c>
      <c r="AU3747">
        <v>44573</v>
      </c>
      <c r="AV3747">
        <v>0</v>
      </c>
      <c r="AW3747">
        <v>1</v>
      </c>
      <c r="AX3747">
        <v>0</v>
      </c>
      <c r="AY3747">
        <v>2021</v>
      </c>
      <c r="AZ3747">
        <v>12</v>
      </c>
      <c r="BA3747">
        <v>30</v>
      </c>
      <c r="BB3747">
        <v>3</v>
      </c>
      <c r="BC3747">
        <v>140000</v>
      </c>
      <c r="BD3747">
        <v>140000</v>
      </c>
      <c r="BE3747" t="s">
        <v>90</v>
      </c>
      <c r="BF3747">
        <v>2021</v>
      </c>
      <c r="BG3747" t="s">
        <v>104</v>
      </c>
      <c r="BH3747" t="s">
        <v>59</v>
      </c>
      <c r="BI3747" t="s">
        <v>9791</v>
      </c>
      <c r="BJ3747" t="s">
        <v>9796</v>
      </c>
    </row>
    <row r="3748" spans="1:62" x14ac:dyDescent="0.35">
      <c r="A3748">
        <v>55345357</v>
      </c>
      <c r="B3748" t="s">
        <v>7079</v>
      </c>
      <c r="C3748" t="s">
        <v>61</v>
      </c>
      <c r="D3748" t="s">
        <v>125</v>
      </c>
      <c r="E3748" t="s">
        <v>1663</v>
      </c>
      <c r="F3748">
        <v>37245173</v>
      </c>
      <c r="I3748" s="1">
        <v>44546</v>
      </c>
      <c r="J3748">
        <v>44576.999988425923</v>
      </c>
      <c r="L3748" t="s">
        <v>65</v>
      </c>
      <c r="M3748" t="s">
        <v>519</v>
      </c>
      <c r="N3748" t="s">
        <v>520</v>
      </c>
      <c r="P3748" t="s">
        <v>520</v>
      </c>
      <c r="Q3748" t="s">
        <v>70</v>
      </c>
      <c r="T3748" t="s">
        <v>9500</v>
      </c>
      <c r="U3748">
        <v>0</v>
      </c>
      <c r="V3748">
        <v>1</v>
      </c>
      <c r="W3748">
        <v>0</v>
      </c>
      <c r="X3748">
        <v>0</v>
      </c>
      <c r="Y3748">
        <v>0</v>
      </c>
      <c r="Z3748">
        <v>0</v>
      </c>
      <c r="AA3748">
        <v>0</v>
      </c>
      <c r="AB3748">
        <v>0</v>
      </c>
      <c r="AC3748">
        <v>0</v>
      </c>
      <c r="AD3748">
        <v>0</v>
      </c>
      <c r="AE3748">
        <v>0</v>
      </c>
      <c r="AF3748">
        <v>0</v>
      </c>
      <c r="AG3748">
        <v>0</v>
      </c>
      <c r="AH3748">
        <v>0</v>
      </c>
      <c r="AI3748">
        <v>0</v>
      </c>
      <c r="AJ3748">
        <v>0</v>
      </c>
      <c r="AK3748">
        <v>0</v>
      </c>
      <c r="AL3748">
        <v>0</v>
      </c>
      <c r="AM3748">
        <v>0</v>
      </c>
      <c r="AN3748">
        <v>0</v>
      </c>
      <c r="AO3748">
        <v>0</v>
      </c>
      <c r="AP3748">
        <v>0</v>
      </c>
      <c r="AQ3748">
        <v>0</v>
      </c>
      <c r="AR3748">
        <v>0</v>
      </c>
      <c r="AS3748">
        <v>0</v>
      </c>
      <c r="AT3748">
        <v>44546</v>
      </c>
      <c r="AU3748">
        <v>44576</v>
      </c>
      <c r="AV3748">
        <v>0</v>
      </c>
      <c r="AW3748">
        <v>1</v>
      </c>
      <c r="AX3748">
        <v>0</v>
      </c>
      <c r="AY3748">
        <v>2021</v>
      </c>
      <c r="AZ3748">
        <v>12</v>
      </c>
      <c r="BA3748">
        <v>30</v>
      </c>
      <c r="BB3748">
        <v>1</v>
      </c>
      <c r="BF3748">
        <v>2021</v>
      </c>
      <c r="BG3748" t="s">
        <v>104</v>
      </c>
      <c r="BH3748" t="s">
        <v>9822</v>
      </c>
      <c r="BI3748" t="s">
        <v>9791</v>
      </c>
      <c r="BJ3748" t="s">
        <v>9796</v>
      </c>
    </row>
    <row r="3749" spans="1:62" x14ac:dyDescent="0.35">
      <c r="A3749">
        <v>55346010</v>
      </c>
      <c r="B3749" t="s">
        <v>9501</v>
      </c>
      <c r="C3749" t="s">
        <v>75</v>
      </c>
      <c r="D3749" t="s">
        <v>76</v>
      </c>
      <c r="E3749" t="s">
        <v>7664</v>
      </c>
      <c r="F3749">
        <v>29321933</v>
      </c>
      <c r="I3749" s="1">
        <v>44546</v>
      </c>
      <c r="J3749">
        <v>44576.616307870368</v>
      </c>
      <c r="L3749" t="s">
        <v>65</v>
      </c>
      <c r="M3749" t="s">
        <v>66</v>
      </c>
      <c r="N3749" t="s">
        <v>67</v>
      </c>
      <c r="O3749" t="s">
        <v>68</v>
      </c>
      <c r="P3749" t="s">
        <v>67</v>
      </c>
      <c r="Q3749" t="s">
        <v>70</v>
      </c>
      <c r="R3749" t="s">
        <v>1727</v>
      </c>
      <c r="T3749" t="s">
        <v>9502</v>
      </c>
      <c r="U3749">
        <v>0</v>
      </c>
      <c r="V3749">
        <v>1</v>
      </c>
      <c r="W3749">
        <v>0</v>
      </c>
      <c r="X3749">
        <v>0</v>
      </c>
      <c r="Y3749">
        <v>0</v>
      </c>
      <c r="Z3749">
        <v>0</v>
      </c>
      <c r="AA3749">
        <v>0</v>
      </c>
      <c r="AB3749">
        <v>0</v>
      </c>
      <c r="AC3749">
        <v>0</v>
      </c>
      <c r="AD3749">
        <v>0</v>
      </c>
      <c r="AE3749">
        <v>0</v>
      </c>
      <c r="AF3749">
        <v>0</v>
      </c>
      <c r="AG3749">
        <v>0</v>
      </c>
      <c r="AH3749">
        <v>0</v>
      </c>
      <c r="AI3749">
        <v>0</v>
      </c>
      <c r="AJ3749">
        <v>0</v>
      </c>
      <c r="AK3749">
        <v>0</v>
      </c>
      <c r="AL3749">
        <v>0</v>
      </c>
      <c r="AM3749">
        <v>0</v>
      </c>
      <c r="AN3749">
        <v>0</v>
      </c>
      <c r="AO3749">
        <v>0</v>
      </c>
      <c r="AP3749">
        <v>0</v>
      </c>
      <c r="AQ3749">
        <v>0</v>
      </c>
      <c r="AR3749">
        <v>0</v>
      </c>
      <c r="AS3749">
        <v>0</v>
      </c>
      <c r="AT3749">
        <v>44546</v>
      </c>
      <c r="AU3749">
        <v>44576</v>
      </c>
      <c r="AV3749">
        <v>0</v>
      </c>
      <c r="AW3749">
        <v>1</v>
      </c>
      <c r="AX3749">
        <v>0</v>
      </c>
      <c r="AY3749">
        <v>2021</v>
      </c>
      <c r="AZ3749">
        <v>12</v>
      </c>
      <c r="BA3749">
        <v>29</v>
      </c>
      <c r="BB3749">
        <v>1</v>
      </c>
      <c r="BF3749">
        <v>2021</v>
      </c>
      <c r="BG3749" t="s">
        <v>104</v>
      </c>
      <c r="BH3749" t="s">
        <v>59</v>
      </c>
      <c r="BI3749" t="s">
        <v>9791</v>
      </c>
      <c r="BJ3749" t="s">
        <v>9796</v>
      </c>
    </row>
    <row r="3750" spans="1:62" x14ac:dyDescent="0.35">
      <c r="A3750">
        <v>55348235</v>
      </c>
      <c r="B3750" t="s">
        <v>8585</v>
      </c>
      <c r="C3750" t="s">
        <v>704</v>
      </c>
      <c r="D3750" t="s">
        <v>1598</v>
      </c>
      <c r="E3750" t="s">
        <v>1413</v>
      </c>
      <c r="F3750">
        <v>34276930</v>
      </c>
      <c r="I3750" s="1">
        <v>44546</v>
      </c>
      <c r="J3750">
        <v>44576.999988425923</v>
      </c>
      <c r="L3750" t="s">
        <v>65</v>
      </c>
      <c r="M3750" t="s">
        <v>66</v>
      </c>
      <c r="N3750" t="s">
        <v>67</v>
      </c>
      <c r="O3750" t="s">
        <v>68</v>
      </c>
      <c r="P3750" t="s">
        <v>9050</v>
      </c>
      <c r="Q3750" t="s">
        <v>70</v>
      </c>
      <c r="R3750" t="s">
        <v>8197</v>
      </c>
      <c r="T3750" t="s">
        <v>9503</v>
      </c>
      <c r="U3750">
        <v>0</v>
      </c>
      <c r="V3750">
        <v>1</v>
      </c>
      <c r="W3750">
        <v>0</v>
      </c>
      <c r="X3750">
        <v>0</v>
      </c>
      <c r="Y3750">
        <v>0</v>
      </c>
      <c r="Z3750">
        <v>0</v>
      </c>
      <c r="AA3750">
        <v>0</v>
      </c>
      <c r="AB3750">
        <v>1</v>
      </c>
      <c r="AC3750">
        <v>0</v>
      </c>
      <c r="AD3750">
        <v>1</v>
      </c>
      <c r="AE3750">
        <v>0</v>
      </c>
      <c r="AF3750">
        <v>1</v>
      </c>
      <c r="AG3750">
        <v>0</v>
      </c>
      <c r="AH3750">
        <v>0</v>
      </c>
      <c r="AI3750">
        <v>0</v>
      </c>
      <c r="AJ3750">
        <v>0</v>
      </c>
      <c r="AK3750">
        <v>0</v>
      </c>
      <c r="AL3750">
        <v>0</v>
      </c>
      <c r="AM3750">
        <v>0</v>
      </c>
      <c r="AN3750">
        <v>0</v>
      </c>
      <c r="AO3750">
        <v>1</v>
      </c>
      <c r="AP3750">
        <v>0</v>
      </c>
      <c r="AQ3750">
        <v>1</v>
      </c>
      <c r="AR3750">
        <v>0</v>
      </c>
      <c r="AS3750">
        <v>0</v>
      </c>
      <c r="AT3750">
        <v>44546</v>
      </c>
      <c r="AU3750">
        <v>44573</v>
      </c>
      <c r="AV3750">
        <v>1</v>
      </c>
      <c r="AW3750">
        <v>1</v>
      </c>
      <c r="AX3750">
        <v>0</v>
      </c>
      <c r="AY3750">
        <v>2021</v>
      </c>
      <c r="AZ3750">
        <v>12</v>
      </c>
      <c r="BA3750">
        <v>30</v>
      </c>
      <c r="BB3750">
        <v>6</v>
      </c>
      <c r="BF3750">
        <v>2021</v>
      </c>
      <c r="BG3750" t="s">
        <v>73</v>
      </c>
      <c r="BH3750" t="s">
        <v>59</v>
      </c>
      <c r="BI3750" t="s">
        <v>9791</v>
      </c>
      <c r="BJ3750" t="s">
        <v>9796</v>
      </c>
    </row>
    <row r="3751" spans="1:62" x14ac:dyDescent="0.35">
      <c r="A3751">
        <v>55348294</v>
      </c>
      <c r="B3751" t="s">
        <v>915</v>
      </c>
      <c r="C3751" t="s">
        <v>75</v>
      </c>
      <c r="D3751" t="s">
        <v>85</v>
      </c>
      <c r="E3751" t="s">
        <v>2766</v>
      </c>
      <c r="F3751">
        <v>21659343</v>
      </c>
      <c r="G3751" t="s">
        <v>2767</v>
      </c>
      <c r="H3751">
        <v>3.5</v>
      </c>
      <c r="I3751" s="1">
        <v>44546</v>
      </c>
      <c r="J3751">
        <v>44576.999988425923</v>
      </c>
      <c r="L3751" t="s">
        <v>65</v>
      </c>
      <c r="M3751" t="s">
        <v>152</v>
      </c>
      <c r="N3751" t="s">
        <v>153</v>
      </c>
      <c r="O3751" t="s">
        <v>154</v>
      </c>
      <c r="P3751" t="s">
        <v>153</v>
      </c>
      <c r="Q3751" t="s">
        <v>70</v>
      </c>
      <c r="T3751" t="s">
        <v>9504</v>
      </c>
      <c r="U3751">
        <v>1</v>
      </c>
      <c r="V3751">
        <v>1</v>
      </c>
      <c r="W3751">
        <v>0</v>
      </c>
      <c r="X3751">
        <v>1</v>
      </c>
      <c r="Y3751">
        <v>0</v>
      </c>
      <c r="Z3751">
        <v>0</v>
      </c>
      <c r="AA3751">
        <v>0</v>
      </c>
      <c r="AB3751">
        <v>0</v>
      </c>
      <c r="AC3751">
        <v>0</v>
      </c>
      <c r="AD3751">
        <v>0</v>
      </c>
      <c r="AE3751">
        <v>0</v>
      </c>
      <c r="AF3751">
        <v>0</v>
      </c>
      <c r="AG3751">
        <v>0</v>
      </c>
      <c r="AH3751">
        <v>0</v>
      </c>
      <c r="AI3751">
        <v>0</v>
      </c>
      <c r="AJ3751">
        <v>0</v>
      </c>
      <c r="AK3751">
        <v>0</v>
      </c>
      <c r="AL3751">
        <v>0</v>
      </c>
      <c r="AM3751">
        <v>0</v>
      </c>
      <c r="AN3751">
        <v>0</v>
      </c>
      <c r="AO3751">
        <v>0</v>
      </c>
      <c r="AP3751">
        <v>0</v>
      </c>
      <c r="AQ3751">
        <v>0</v>
      </c>
      <c r="AR3751">
        <v>0</v>
      </c>
      <c r="AS3751">
        <v>0</v>
      </c>
      <c r="AT3751">
        <v>44546</v>
      </c>
      <c r="AU3751">
        <v>44565</v>
      </c>
      <c r="AV3751">
        <v>0</v>
      </c>
      <c r="AW3751">
        <v>1</v>
      </c>
      <c r="AX3751">
        <v>0</v>
      </c>
      <c r="AY3751">
        <v>2021</v>
      </c>
      <c r="AZ3751">
        <v>12</v>
      </c>
      <c r="BA3751">
        <v>30</v>
      </c>
      <c r="BB3751">
        <v>3</v>
      </c>
      <c r="BF3751">
        <v>2021</v>
      </c>
      <c r="BG3751" t="s">
        <v>104</v>
      </c>
      <c r="BH3751" t="s">
        <v>9822</v>
      </c>
      <c r="BI3751" t="s">
        <v>9791</v>
      </c>
      <c r="BJ3751" t="s">
        <v>9796</v>
      </c>
    </row>
    <row r="3752" spans="1:62" x14ac:dyDescent="0.35">
      <c r="A3752">
        <v>55348525</v>
      </c>
      <c r="B3752" t="s">
        <v>9505</v>
      </c>
      <c r="C3752" t="s">
        <v>61</v>
      </c>
      <c r="D3752" t="s">
        <v>125</v>
      </c>
      <c r="E3752" t="s">
        <v>346</v>
      </c>
      <c r="F3752">
        <v>37079664</v>
      </c>
      <c r="I3752" s="1">
        <v>44546</v>
      </c>
      <c r="J3752">
        <v>44576.999988425923</v>
      </c>
      <c r="L3752" t="s">
        <v>65</v>
      </c>
      <c r="M3752" t="s">
        <v>66</v>
      </c>
      <c r="N3752" t="s">
        <v>67</v>
      </c>
      <c r="O3752" t="s">
        <v>68</v>
      </c>
      <c r="P3752" t="s">
        <v>67</v>
      </c>
      <c r="Q3752" t="s">
        <v>102</v>
      </c>
      <c r="R3752" t="s">
        <v>9506</v>
      </c>
      <c r="T3752" t="s">
        <v>9507</v>
      </c>
      <c r="U3752">
        <v>0</v>
      </c>
      <c r="V3752">
        <v>1</v>
      </c>
      <c r="W3752">
        <v>0</v>
      </c>
      <c r="X3752">
        <v>1</v>
      </c>
      <c r="Y3752">
        <v>0</v>
      </c>
      <c r="Z3752">
        <v>0</v>
      </c>
      <c r="AA3752">
        <v>0</v>
      </c>
      <c r="AB3752">
        <v>0</v>
      </c>
      <c r="AC3752">
        <v>1</v>
      </c>
      <c r="AD3752">
        <v>0</v>
      </c>
      <c r="AE3752">
        <v>1</v>
      </c>
      <c r="AF3752">
        <v>0</v>
      </c>
      <c r="AG3752">
        <v>0</v>
      </c>
      <c r="AH3752">
        <v>0</v>
      </c>
      <c r="AI3752">
        <v>0</v>
      </c>
      <c r="AJ3752">
        <v>0</v>
      </c>
      <c r="AK3752">
        <v>0</v>
      </c>
      <c r="AL3752">
        <v>0</v>
      </c>
      <c r="AM3752">
        <v>0</v>
      </c>
      <c r="AN3752">
        <v>0</v>
      </c>
      <c r="AO3752">
        <v>0</v>
      </c>
      <c r="AP3752">
        <v>0</v>
      </c>
      <c r="AQ3752">
        <v>0</v>
      </c>
      <c r="AR3752">
        <v>0</v>
      </c>
      <c r="AS3752">
        <v>0</v>
      </c>
      <c r="AT3752">
        <v>44546</v>
      </c>
      <c r="AU3752">
        <v>44574</v>
      </c>
      <c r="AV3752">
        <v>1</v>
      </c>
      <c r="AW3752">
        <v>1</v>
      </c>
      <c r="AX3752">
        <v>0</v>
      </c>
      <c r="AY3752">
        <v>2021</v>
      </c>
      <c r="AZ3752">
        <v>12</v>
      </c>
      <c r="BA3752">
        <v>30</v>
      </c>
      <c r="BB3752">
        <v>4</v>
      </c>
      <c r="BC3752">
        <v>800</v>
      </c>
      <c r="BD3752">
        <v>1000</v>
      </c>
      <c r="BE3752" t="s">
        <v>546</v>
      </c>
      <c r="BF3752">
        <v>2021</v>
      </c>
      <c r="BG3752" t="s">
        <v>73</v>
      </c>
      <c r="BH3752" t="s">
        <v>59</v>
      </c>
      <c r="BI3752" t="s">
        <v>9791</v>
      </c>
      <c r="BJ3752" t="s">
        <v>9796</v>
      </c>
    </row>
    <row r="3753" spans="1:62" x14ac:dyDescent="0.35">
      <c r="A3753">
        <v>55351846</v>
      </c>
      <c r="B3753" t="s">
        <v>2663</v>
      </c>
      <c r="C3753" t="s">
        <v>61</v>
      </c>
      <c r="D3753" t="s">
        <v>125</v>
      </c>
      <c r="E3753" t="s">
        <v>346</v>
      </c>
      <c r="F3753">
        <v>37079664</v>
      </c>
      <c r="I3753" s="1">
        <v>44547</v>
      </c>
      <c r="J3753">
        <v>44577.999988425923</v>
      </c>
      <c r="L3753" t="s">
        <v>65</v>
      </c>
      <c r="M3753" t="s">
        <v>66</v>
      </c>
      <c r="N3753" t="s">
        <v>67</v>
      </c>
      <c r="O3753" t="s">
        <v>68</v>
      </c>
      <c r="P3753" t="s">
        <v>67</v>
      </c>
      <c r="Q3753" t="s">
        <v>70</v>
      </c>
      <c r="R3753" t="s">
        <v>9508</v>
      </c>
      <c r="T3753" t="s">
        <v>9509</v>
      </c>
      <c r="U3753">
        <v>0</v>
      </c>
      <c r="V3753">
        <v>1</v>
      </c>
      <c r="W3753">
        <v>0</v>
      </c>
      <c r="X3753">
        <v>1</v>
      </c>
      <c r="Y3753">
        <v>0</v>
      </c>
      <c r="Z3753">
        <v>0</v>
      </c>
      <c r="AA3753">
        <v>0</v>
      </c>
      <c r="AB3753">
        <v>0</v>
      </c>
      <c r="AC3753">
        <v>0</v>
      </c>
      <c r="AD3753">
        <v>0</v>
      </c>
      <c r="AE3753">
        <v>1</v>
      </c>
      <c r="AF3753">
        <v>0</v>
      </c>
      <c r="AG3753">
        <v>0</v>
      </c>
      <c r="AH3753">
        <v>0</v>
      </c>
      <c r="AI3753">
        <v>0</v>
      </c>
      <c r="AJ3753">
        <v>0</v>
      </c>
      <c r="AK3753">
        <v>0</v>
      </c>
      <c r="AL3753">
        <v>0</v>
      </c>
      <c r="AM3753">
        <v>0</v>
      </c>
      <c r="AN3753">
        <v>0</v>
      </c>
      <c r="AO3753">
        <v>0</v>
      </c>
      <c r="AP3753">
        <v>0</v>
      </c>
      <c r="AQ3753">
        <v>0</v>
      </c>
      <c r="AR3753">
        <v>0</v>
      </c>
      <c r="AS3753">
        <v>0</v>
      </c>
      <c r="AT3753">
        <v>44547</v>
      </c>
      <c r="AU3753">
        <v>44574</v>
      </c>
      <c r="AV3753">
        <v>1</v>
      </c>
      <c r="AW3753">
        <v>1</v>
      </c>
      <c r="AX3753">
        <v>0</v>
      </c>
      <c r="AY3753">
        <v>2021</v>
      </c>
      <c r="AZ3753">
        <v>12</v>
      </c>
      <c r="BA3753">
        <v>30</v>
      </c>
      <c r="BB3753">
        <v>3</v>
      </c>
      <c r="BC3753">
        <v>130000</v>
      </c>
      <c r="BD3753">
        <v>130000</v>
      </c>
      <c r="BE3753" t="s">
        <v>90</v>
      </c>
      <c r="BF3753">
        <v>2021</v>
      </c>
      <c r="BG3753" t="s">
        <v>73</v>
      </c>
      <c r="BH3753" t="s">
        <v>59</v>
      </c>
      <c r="BI3753" t="s">
        <v>9791</v>
      </c>
      <c r="BJ3753" t="s">
        <v>9797</v>
      </c>
    </row>
    <row r="3754" spans="1:62" x14ac:dyDescent="0.35">
      <c r="A3754">
        <v>55353487</v>
      </c>
      <c r="B3754" t="s">
        <v>98</v>
      </c>
      <c r="C3754" t="s">
        <v>61</v>
      </c>
      <c r="D3754" t="s">
        <v>125</v>
      </c>
      <c r="E3754" t="s">
        <v>6357</v>
      </c>
      <c r="F3754">
        <v>46342056</v>
      </c>
      <c r="I3754" s="1">
        <v>44547</v>
      </c>
      <c r="J3754">
        <v>44577.999988425923</v>
      </c>
      <c r="L3754" t="s">
        <v>65</v>
      </c>
      <c r="M3754" t="s">
        <v>152</v>
      </c>
      <c r="N3754" t="s">
        <v>153</v>
      </c>
      <c r="O3754" t="s">
        <v>2789</v>
      </c>
      <c r="P3754" t="s">
        <v>9510</v>
      </c>
      <c r="Q3754" t="s">
        <v>70</v>
      </c>
      <c r="T3754" t="s">
        <v>9511</v>
      </c>
      <c r="U3754">
        <v>0</v>
      </c>
      <c r="V3754">
        <v>1</v>
      </c>
      <c r="W3754">
        <v>0</v>
      </c>
      <c r="X3754">
        <v>1</v>
      </c>
      <c r="Y3754">
        <v>0</v>
      </c>
      <c r="Z3754">
        <v>0</v>
      </c>
      <c r="AA3754">
        <v>0</v>
      </c>
      <c r="AB3754">
        <v>0</v>
      </c>
      <c r="AC3754">
        <v>0</v>
      </c>
      <c r="AD3754">
        <v>0</v>
      </c>
      <c r="AE3754">
        <v>1</v>
      </c>
      <c r="AF3754">
        <v>0</v>
      </c>
      <c r="AG3754">
        <v>0</v>
      </c>
      <c r="AH3754">
        <v>0</v>
      </c>
      <c r="AI3754">
        <v>0</v>
      </c>
      <c r="AJ3754">
        <v>0</v>
      </c>
      <c r="AK3754">
        <v>0</v>
      </c>
      <c r="AL3754">
        <v>0</v>
      </c>
      <c r="AM3754">
        <v>0</v>
      </c>
      <c r="AN3754">
        <v>0</v>
      </c>
      <c r="AO3754">
        <v>0</v>
      </c>
      <c r="AP3754">
        <v>0</v>
      </c>
      <c r="AQ3754">
        <v>0</v>
      </c>
      <c r="AR3754">
        <v>0</v>
      </c>
      <c r="AS3754">
        <v>0</v>
      </c>
      <c r="AT3754">
        <v>44547</v>
      </c>
      <c r="AU3754">
        <v>44577</v>
      </c>
      <c r="AV3754">
        <v>0</v>
      </c>
      <c r="AW3754">
        <v>1</v>
      </c>
      <c r="AX3754">
        <v>0</v>
      </c>
      <c r="AY3754">
        <v>2021</v>
      </c>
      <c r="AZ3754">
        <v>12</v>
      </c>
      <c r="BA3754">
        <v>30</v>
      </c>
      <c r="BB3754">
        <v>3</v>
      </c>
      <c r="BF3754">
        <v>2021</v>
      </c>
      <c r="BG3754" t="s">
        <v>104</v>
      </c>
      <c r="BH3754" t="s">
        <v>9822</v>
      </c>
      <c r="BI3754" t="s">
        <v>9791</v>
      </c>
      <c r="BJ3754" t="s">
        <v>9797</v>
      </c>
    </row>
    <row r="3755" spans="1:62" x14ac:dyDescent="0.35">
      <c r="A3755">
        <v>55354857</v>
      </c>
      <c r="B3755" t="s">
        <v>9512</v>
      </c>
      <c r="C3755" t="s">
        <v>75</v>
      </c>
      <c r="D3755" t="s">
        <v>165</v>
      </c>
      <c r="E3755" t="s">
        <v>346</v>
      </c>
      <c r="F3755">
        <v>37079664</v>
      </c>
      <c r="I3755" s="1">
        <v>44547</v>
      </c>
      <c r="J3755">
        <v>44577.999988425923</v>
      </c>
      <c r="L3755" t="s">
        <v>65</v>
      </c>
      <c r="M3755" t="s">
        <v>66</v>
      </c>
      <c r="N3755" t="s">
        <v>67</v>
      </c>
      <c r="O3755" t="s">
        <v>68</v>
      </c>
      <c r="P3755" t="s">
        <v>67</v>
      </c>
      <c r="Q3755" t="s">
        <v>102</v>
      </c>
      <c r="R3755" t="s">
        <v>9513</v>
      </c>
      <c r="T3755" t="s">
        <v>9514</v>
      </c>
      <c r="U3755">
        <v>0</v>
      </c>
      <c r="V3755">
        <v>1</v>
      </c>
      <c r="W3755">
        <v>0</v>
      </c>
      <c r="X3755">
        <v>1</v>
      </c>
      <c r="Y3755">
        <v>0</v>
      </c>
      <c r="Z3755">
        <v>0</v>
      </c>
      <c r="AA3755">
        <v>0</v>
      </c>
      <c r="AB3755">
        <v>0</v>
      </c>
      <c r="AC3755">
        <v>0</v>
      </c>
      <c r="AD3755">
        <v>1</v>
      </c>
      <c r="AE3755">
        <v>0</v>
      </c>
      <c r="AF3755">
        <v>0</v>
      </c>
      <c r="AG3755">
        <v>1</v>
      </c>
      <c r="AH3755">
        <v>0</v>
      </c>
      <c r="AI3755">
        <v>0</v>
      </c>
      <c r="AJ3755">
        <v>0</v>
      </c>
      <c r="AK3755">
        <v>0</v>
      </c>
      <c r="AL3755">
        <v>0</v>
      </c>
      <c r="AM3755">
        <v>0</v>
      </c>
      <c r="AN3755">
        <v>0</v>
      </c>
      <c r="AO3755">
        <v>0</v>
      </c>
      <c r="AP3755">
        <v>1</v>
      </c>
      <c r="AQ3755">
        <v>0</v>
      </c>
      <c r="AR3755">
        <v>0</v>
      </c>
      <c r="AS3755">
        <v>0</v>
      </c>
      <c r="AT3755">
        <v>44547</v>
      </c>
      <c r="AU3755">
        <v>44575</v>
      </c>
      <c r="AV3755">
        <v>1</v>
      </c>
      <c r="AW3755">
        <v>1</v>
      </c>
      <c r="AX3755">
        <v>0</v>
      </c>
      <c r="AY3755">
        <v>2021</v>
      </c>
      <c r="AZ3755">
        <v>12</v>
      </c>
      <c r="BA3755">
        <v>30</v>
      </c>
      <c r="BB3755">
        <v>5</v>
      </c>
      <c r="BF3755">
        <v>2021</v>
      </c>
      <c r="BG3755" t="s">
        <v>73</v>
      </c>
      <c r="BH3755" t="s">
        <v>59</v>
      </c>
      <c r="BI3755" t="s">
        <v>9791</v>
      </c>
      <c r="BJ3755" t="s">
        <v>9797</v>
      </c>
    </row>
    <row r="3756" spans="1:62" x14ac:dyDescent="0.35">
      <c r="A3756">
        <v>55360599</v>
      </c>
      <c r="B3756" t="s">
        <v>9515</v>
      </c>
      <c r="C3756" t="s">
        <v>192</v>
      </c>
      <c r="D3756" t="s">
        <v>3562</v>
      </c>
      <c r="E3756" t="s">
        <v>2766</v>
      </c>
      <c r="F3756">
        <v>21659343</v>
      </c>
      <c r="G3756" t="s">
        <v>2767</v>
      </c>
      <c r="H3756">
        <v>3.5</v>
      </c>
      <c r="I3756" s="1">
        <v>44547</v>
      </c>
      <c r="J3756">
        <v>44577.999988425923</v>
      </c>
      <c r="L3756" t="s">
        <v>65</v>
      </c>
      <c r="M3756" t="s">
        <v>152</v>
      </c>
      <c r="N3756" t="s">
        <v>153</v>
      </c>
      <c r="O3756" t="s">
        <v>154</v>
      </c>
      <c r="P3756" t="s">
        <v>153</v>
      </c>
      <c r="Q3756" t="s">
        <v>70</v>
      </c>
      <c r="T3756" t="s">
        <v>9516</v>
      </c>
      <c r="U3756">
        <v>0</v>
      </c>
      <c r="V3756">
        <v>0</v>
      </c>
      <c r="W3756">
        <v>0</v>
      </c>
      <c r="X3756">
        <v>0</v>
      </c>
      <c r="Y3756">
        <v>0</v>
      </c>
      <c r="Z3756">
        <v>0</v>
      </c>
      <c r="AA3756">
        <v>0</v>
      </c>
      <c r="AB3756">
        <v>0</v>
      </c>
      <c r="AC3756">
        <v>0</v>
      </c>
      <c r="AD3756">
        <v>0</v>
      </c>
      <c r="AE3756">
        <v>1</v>
      </c>
      <c r="AF3756">
        <v>0</v>
      </c>
      <c r="AG3756">
        <v>0</v>
      </c>
      <c r="AH3756">
        <v>0</v>
      </c>
      <c r="AI3756">
        <v>0</v>
      </c>
      <c r="AJ3756">
        <v>0</v>
      </c>
      <c r="AK3756">
        <v>0</v>
      </c>
      <c r="AL3756">
        <v>0</v>
      </c>
      <c r="AM3756">
        <v>0</v>
      </c>
      <c r="AN3756">
        <v>0</v>
      </c>
      <c r="AO3756">
        <v>0</v>
      </c>
      <c r="AP3756">
        <v>0</v>
      </c>
      <c r="AQ3756">
        <v>0</v>
      </c>
      <c r="AR3756">
        <v>0</v>
      </c>
      <c r="AS3756">
        <v>0</v>
      </c>
      <c r="AT3756">
        <v>44547</v>
      </c>
      <c r="AU3756">
        <v>44565</v>
      </c>
      <c r="AV3756">
        <v>0</v>
      </c>
      <c r="AW3756">
        <v>1</v>
      </c>
      <c r="AX3756">
        <v>0</v>
      </c>
      <c r="AY3756">
        <v>2021</v>
      </c>
      <c r="AZ3756">
        <v>12</v>
      </c>
      <c r="BA3756">
        <v>30</v>
      </c>
      <c r="BB3756">
        <v>1</v>
      </c>
      <c r="BF3756">
        <v>2021</v>
      </c>
      <c r="BG3756" t="s">
        <v>104</v>
      </c>
      <c r="BH3756" t="s">
        <v>9822</v>
      </c>
      <c r="BI3756" t="s">
        <v>9791</v>
      </c>
      <c r="BJ3756" t="s">
        <v>9797</v>
      </c>
    </row>
    <row r="3757" spans="1:62" x14ac:dyDescent="0.35">
      <c r="A3757">
        <v>55360693</v>
      </c>
      <c r="B3757" t="s">
        <v>9517</v>
      </c>
      <c r="C3757" t="s">
        <v>75</v>
      </c>
      <c r="D3757" t="s">
        <v>236</v>
      </c>
      <c r="E3757" t="s">
        <v>9518</v>
      </c>
      <c r="F3757">
        <v>44797249</v>
      </c>
      <c r="I3757" s="1">
        <v>44547</v>
      </c>
      <c r="J3757">
        <v>44577.999988425923</v>
      </c>
      <c r="L3757" t="s">
        <v>65</v>
      </c>
      <c r="M3757" t="s">
        <v>66</v>
      </c>
      <c r="N3757" t="s">
        <v>67</v>
      </c>
      <c r="O3757" t="s">
        <v>68</v>
      </c>
      <c r="P3757" t="s">
        <v>67</v>
      </c>
      <c r="Q3757" t="s">
        <v>102</v>
      </c>
      <c r="R3757" t="s">
        <v>9519</v>
      </c>
      <c r="T3757" t="s">
        <v>9520</v>
      </c>
      <c r="U3757">
        <v>0</v>
      </c>
      <c r="V3757">
        <v>1</v>
      </c>
      <c r="W3757">
        <v>0</v>
      </c>
      <c r="X3757">
        <v>0</v>
      </c>
      <c r="Y3757">
        <v>0</v>
      </c>
      <c r="Z3757">
        <v>0</v>
      </c>
      <c r="AA3757">
        <v>0</v>
      </c>
      <c r="AB3757">
        <v>0</v>
      </c>
      <c r="AC3757">
        <v>0</v>
      </c>
      <c r="AD3757">
        <v>0</v>
      </c>
      <c r="AE3757">
        <v>0</v>
      </c>
      <c r="AF3757">
        <v>0</v>
      </c>
      <c r="AG3757">
        <v>0</v>
      </c>
      <c r="AH3757">
        <v>0</v>
      </c>
      <c r="AI3757">
        <v>0</v>
      </c>
      <c r="AJ3757">
        <v>0</v>
      </c>
      <c r="AK3757">
        <v>0</v>
      </c>
      <c r="AL3757">
        <v>0</v>
      </c>
      <c r="AM3757">
        <v>0</v>
      </c>
      <c r="AN3757">
        <v>0</v>
      </c>
      <c r="AO3757">
        <v>0</v>
      </c>
      <c r="AP3757">
        <v>0</v>
      </c>
      <c r="AQ3757">
        <v>1</v>
      </c>
      <c r="AR3757">
        <v>0</v>
      </c>
      <c r="AS3757">
        <v>0</v>
      </c>
      <c r="AT3757">
        <v>44547</v>
      </c>
      <c r="AU3757">
        <v>44577</v>
      </c>
      <c r="AV3757">
        <v>0</v>
      </c>
      <c r="AW3757">
        <v>1</v>
      </c>
      <c r="AX3757">
        <v>0</v>
      </c>
      <c r="AY3757">
        <v>2021</v>
      </c>
      <c r="AZ3757">
        <v>12</v>
      </c>
      <c r="BA3757">
        <v>30</v>
      </c>
      <c r="BB3757">
        <v>2</v>
      </c>
      <c r="BC3757">
        <v>100000</v>
      </c>
      <c r="BD3757">
        <v>125000</v>
      </c>
      <c r="BE3757" t="s">
        <v>90</v>
      </c>
      <c r="BF3757">
        <v>2021</v>
      </c>
      <c r="BG3757" t="s">
        <v>104</v>
      </c>
      <c r="BH3757" t="s">
        <v>59</v>
      </c>
      <c r="BI3757" t="s">
        <v>9791</v>
      </c>
      <c r="BJ3757" t="s">
        <v>9797</v>
      </c>
    </row>
    <row r="3758" spans="1:62" x14ac:dyDescent="0.35">
      <c r="A3758">
        <v>55361064</v>
      </c>
      <c r="B3758" t="s">
        <v>6908</v>
      </c>
      <c r="C3758" t="s">
        <v>75</v>
      </c>
      <c r="D3758" t="s">
        <v>165</v>
      </c>
      <c r="E3758" t="s">
        <v>9521</v>
      </c>
      <c r="F3758">
        <v>32160120</v>
      </c>
      <c r="G3758" t="s">
        <v>9521</v>
      </c>
      <c r="H3758">
        <v>3.8</v>
      </c>
      <c r="I3758" s="1">
        <v>44547</v>
      </c>
      <c r="J3758">
        <v>44577.999988425923</v>
      </c>
      <c r="L3758" t="s">
        <v>65</v>
      </c>
      <c r="M3758" t="s">
        <v>66</v>
      </c>
      <c r="N3758" t="s">
        <v>67</v>
      </c>
      <c r="O3758" t="s">
        <v>68</v>
      </c>
      <c r="P3758" t="s">
        <v>9522</v>
      </c>
      <c r="Q3758" t="s">
        <v>70</v>
      </c>
      <c r="T3758" t="s">
        <v>9523</v>
      </c>
      <c r="U3758">
        <v>0</v>
      </c>
      <c r="V3758">
        <v>1</v>
      </c>
      <c r="W3758">
        <v>0</v>
      </c>
      <c r="X3758">
        <v>1</v>
      </c>
      <c r="Y3758">
        <v>0</v>
      </c>
      <c r="Z3758">
        <v>0</v>
      </c>
      <c r="AA3758">
        <v>0</v>
      </c>
      <c r="AB3758">
        <v>0</v>
      </c>
      <c r="AC3758">
        <v>0</v>
      </c>
      <c r="AD3758">
        <v>0</v>
      </c>
      <c r="AE3758">
        <v>0</v>
      </c>
      <c r="AF3758">
        <v>0</v>
      </c>
      <c r="AG3758">
        <v>0</v>
      </c>
      <c r="AH3758">
        <v>0</v>
      </c>
      <c r="AI3758">
        <v>0</v>
      </c>
      <c r="AJ3758">
        <v>0</v>
      </c>
      <c r="AK3758">
        <v>0</v>
      </c>
      <c r="AL3758">
        <v>0</v>
      </c>
      <c r="AM3758">
        <v>0</v>
      </c>
      <c r="AN3758">
        <v>0</v>
      </c>
      <c r="AO3758">
        <v>0</v>
      </c>
      <c r="AP3758">
        <v>1</v>
      </c>
      <c r="AQ3758">
        <v>0</v>
      </c>
      <c r="AR3758">
        <v>0</v>
      </c>
      <c r="AS3758">
        <v>0</v>
      </c>
      <c r="AT3758">
        <v>44547</v>
      </c>
      <c r="AU3758">
        <v>44577</v>
      </c>
      <c r="AV3758">
        <v>0</v>
      </c>
      <c r="AW3758">
        <v>1</v>
      </c>
      <c r="AX3758">
        <v>0</v>
      </c>
      <c r="AY3758">
        <v>2021</v>
      </c>
      <c r="AZ3758">
        <v>12</v>
      </c>
      <c r="BA3758">
        <v>30</v>
      </c>
      <c r="BB3758">
        <v>3</v>
      </c>
      <c r="BF3758">
        <v>2021</v>
      </c>
      <c r="BG3758" t="s">
        <v>104</v>
      </c>
      <c r="BH3758" t="s">
        <v>9822</v>
      </c>
      <c r="BI3758" t="s">
        <v>9791</v>
      </c>
      <c r="BJ3758" t="s">
        <v>9797</v>
      </c>
    </row>
    <row r="3759" spans="1:62" x14ac:dyDescent="0.35">
      <c r="A3759">
        <v>55365704</v>
      </c>
      <c r="B3759" t="s">
        <v>9096</v>
      </c>
      <c r="C3759" t="s">
        <v>61</v>
      </c>
      <c r="D3759" t="s">
        <v>125</v>
      </c>
      <c r="E3759" t="s">
        <v>607</v>
      </c>
      <c r="F3759">
        <v>25395658</v>
      </c>
      <c r="G3759" t="s">
        <v>608</v>
      </c>
      <c r="H3759">
        <v>3.8</v>
      </c>
      <c r="I3759" s="1">
        <v>44550</v>
      </c>
      <c r="J3759">
        <v>44580.999988425923</v>
      </c>
      <c r="L3759" t="s">
        <v>65</v>
      </c>
      <c r="M3759" t="s">
        <v>120</v>
      </c>
      <c r="N3759" t="s">
        <v>121</v>
      </c>
      <c r="Q3759" t="s">
        <v>70</v>
      </c>
      <c r="T3759" t="s">
        <v>9524</v>
      </c>
      <c r="U3759">
        <v>1</v>
      </c>
      <c r="V3759">
        <v>1</v>
      </c>
      <c r="W3759">
        <v>0</v>
      </c>
      <c r="X3759">
        <v>0</v>
      </c>
      <c r="Y3759">
        <v>0</v>
      </c>
      <c r="Z3759">
        <v>0</v>
      </c>
      <c r="AA3759">
        <v>0</v>
      </c>
      <c r="AB3759">
        <v>0</v>
      </c>
      <c r="AC3759">
        <v>0</v>
      </c>
      <c r="AD3759">
        <v>0</v>
      </c>
      <c r="AE3759">
        <v>0</v>
      </c>
      <c r="AF3759">
        <v>0</v>
      </c>
      <c r="AG3759">
        <v>0</v>
      </c>
      <c r="AH3759">
        <v>0</v>
      </c>
      <c r="AI3759">
        <v>0</v>
      </c>
      <c r="AJ3759">
        <v>0</v>
      </c>
      <c r="AK3759">
        <v>0</v>
      </c>
      <c r="AL3759">
        <v>0</v>
      </c>
      <c r="AM3759">
        <v>0</v>
      </c>
      <c r="AN3759">
        <v>0</v>
      </c>
      <c r="AO3759">
        <v>0</v>
      </c>
      <c r="AP3759">
        <v>1</v>
      </c>
      <c r="AQ3759">
        <v>0</v>
      </c>
      <c r="AR3759">
        <v>0</v>
      </c>
      <c r="AS3759">
        <v>0</v>
      </c>
      <c r="AT3759">
        <v>44550</v>
      </c>
      <c r="AU3759">
        <v>44578</v>
      </c>
      <c r="AV3759">
        <v>0</v>
      </c>
      <c r="AW3759">
        <v>1</v>
      </c>
      <c r="AX3759">
        <v>0</v>
      </c>
      <c r="AY3759">
        <v>2021</v>
      </c>
      <c r="AZ3759">
        <v>12</v>
      </c>
      <c r="BA3759">
        <v>30</v>
      </c>
      <c r="BB3759">
        <v>3</v>
      </c>
      <c r="BF3759">
        <v>2021</v>
      </c>
      <c r="BG3759" t="s">
        <v>104</v>
      </c>
      <c r="BH3759" t="s">
        <v>9822</v>
      </c>
      <c r="BI3759" t="s">
        <v>9791</v>
      </c>
      <c r="BJ3759" t="s">
        <v>9794</v>
      </c>
    </row>
    <row r="3760" spans="1:62" x14ac:dyDescent="0.35">
      <c r="A3760">
        <v>55368561</v>
      </c>
      <c r="B3760" t="s">
        <v>98</v>
      </c>
      <c r="C3760" t="s">
        <v>75</v>
      </c>
      <c r="D3760" t="s">
        <v>316</v>
      </c>
      <c r="E3760" t="s">
        <v>1586</v>
      </c>
      <c r="F3760">
        <v>3432</v>
      </c>
      <c r="G3760" t="s">
        <v>1586</v>
      </c>
      <c r="H3760">
        <v>3.5</v>
      </c>
      <c r="I3760" s="1">
        <v>44550</v>
      </c>
      <c r="J3760">
        <v>44580.999988425923</v>
      </c>
      <c r="L3760" t="s">
        <v>65</v>
      </c>
      <c r="M3760" t="s">
        <v>66</v>
      </c>
      <c r="N3760" t="s">
        <v>67</v>
      </c>
      <c r="O3760" t="s">
        <v>273</v>
      </c>
      <c r="Q3760" t="s">
        <v>70</v>
      </c>
      <c r="T3760" t="s">
        <v>9525</v>
      </c>
      <c r="U3760">
        <v>1</v>
      </c>
      <c r="V3760">
        <v>1</v>
      </c>
      <c r="W3760">
        <v>0</v>
      </c>
      <c r="X3760">
        <v>0</v>
      </c>
      <c r="Y3760">
        <v>0</v>
      </c>
      <c r="Z3760">
        <v>0</v>
      </c>
      <c r="AA3760">
        <v>0</v>
      </c>
      <c r="AB3760">
        <v>0</v>
      </c>
      <c r="AC3760">
        <v>1</v>
      </c>
      <c r="AD3760">
        <v>1</v>
      </c>
      <c r="AE3760">
        <v>0</v>
      </c>
      <c r="AF3760">
        <v>1</v>
      </c>
      <c r="AG3760">
        <v>0</v>
      </c>
      <c r="AH3760">
        <v>0</v>
      </c>
      <c r="AI3760">
        <v>0</v>
      </c>
      <c r="AJ3760">
        <v>0</v>
      </c>
      <c r="AK3760">
        <v>0</v>
      </c>
      <c r="AL3760">
        <v>0</v>
      </c>
      <c r="AM3760">
        <v>0</v>
      </c>
      <c r="AN3760">
        <v>0</v>
      </c>
      <c r="AO3760">
        <v>0</v>
      </c>
      <c r="AP3760">
        <v>0</v>
      </c>
      <c r="AQ3760">
        <v>0</v>
      </c>
      <c r="AR3760">
        <v>0</v>
      </c>
      <c r="AS3760">
        <v>0</v>
      </c>
      <c r="AT3760">
        <v>44550</v>
      </c>
      <c r="AU3760">
        <v>44580</v>
      </c>
      <c r="AV3760">
        <v>0</v>
      </c>
      <c r="AW3760">
        <v>1</v>
      </c>
      <c r="AX3760">
        <v>0</v>
      </c>
      <c r="AY3760">
        <v>2021</v>
      </c>
      <c r="AZ3760">
        <v>12</v>
      </c>
      <c r="BA3760">
        <v>30</v>
      </c>
      <c r="BB3760">
        <v>5</v>
      </c>
      <c r="BF3760">
        <v>2021</v>
      </c>
      <c r="BG3760" t="s">
        <v>104</v>
      </c>
      <c r="BH3760" t="s">
        <v>9822</v>
      </c>
      <c r="BI3760" t="s">
        <v>9791</v>
      </c>
      <c r="BJ3760" t="s">
        <v>9794</v>
      </c>
    </row>
    <row r="3761" spans="1:62" x14ac:dyDescent="0.35">
      <c r="A3761">
        <v>55371365</v>
      </c>
      <c r="B3761" t="s">
        <v>524</v>
      </c>
      <c r="C3761" t="s">
        <v>75</v>
      </c>
      <c r="D3761" t="s">
        <v>165</v>
      </c>
      <c r="E3761" t="s">
        <v>948</v>
      </c>
      <c r="F3761">
        <v>22669204</v>
      </c>
      <c r="G3761" t="s">
        <v>4872</v>
      </c>
      <c r="H3761">
        <v>3.3</v>
      </c>
      <c r="I3761" s="1">
        <v>44550</v>
      </c>
      <c r="J3761">
        <v>44580.999988425923</v>
      </c>
      <c r="L3761" t="s">
        <v>65</v>
      </c>
      <c r="M3761" t="s">
        <v>197</v>
      </c>
      <c r="N3761" t="s">
        <v>950</v>
      </c>
      <c r="Q3761" t="s">
        <v>70</v>
      </c>
      <c r="T3761" t="s">
        <v>9526</v>
      </c>
      <c r="U3761">
        <v>1</v>
      </c>
      <c r="V3761">
        <v>1</v>
      </c>
      <c r="W3761">
        <v>0</v>
      </c>
      <c r="X3761">
        <v>1</v>
      </c>
      <c r="Y3761">
        <v>0</v>
      </c>
      <c r="Z3761">
        <v>0</v>
      </c>
      <c r="AA3761">
        <v>0</v>
      </c>
      <c r="AB3761">
        <v>0</v>
      </c>
      <c r="AC3761">
        <v>0</v>
      </c>
      <c r="AD3761">
        <v>0</v>
      </c>
      <c r="AE3761">
        <v>0</v>
      </c>
      <c r="AF3761">
        <v>0</v>
      </c>
      <c r="AG3761">
        <v>0</v>
      </c>
      <c r="AH3761">
        <v>0</v>
      </c>
      <c r="AI3761">
        <v>0</v>
      </c>
      <c r="AJ3761">
        <v>0</v>
      </c>
      <c r="AK3761">
        <v>0</v>
      </c>
      <c r="AL3761">
        <v>0</v>
      </c>
      <c r="AM3761">
        <v>0</v>
      </c>
      <c r="AN3761">
        <v>0</v>
      </c>
      <c r="AO3761">
        <v>0</v>
      </c>
      <c r="AP3761">
        <v>0</v>
      </c>
      <c r="AQ3761">
        <v>0</v>
      </c>
      <c r="AR3761">
        <v>0</v>
      </c>
      <c r="AS3761">
        <v>0</v>
      </c>
      <c r="AT3761">
        <v>44550</v>
      </c>
      <c r="AU3761">
        <v>44580</v>
      </c>
      <c r="AV3761">
        <v>0</v>
      </c>
      <c r="AW3761">
        <v>1</v>
      </c>
      <c r="AX3761">
        <v>0</v>
      </c>
      <c r="AY3761">
        <v>2021</v>
      </c>
      <c r="AZ3761">
        <v>12</v>
      </c>
      <c r="BA3761">
        <v>30</v>
      </c>
      <c r="BB3761">
        <v>3</v>
      </c>
      <c r="BF3761">
        <v>2021</v>
      </c>
      <c r="BG3761" t="s">
        <v>104</v>
      </c>
      <c r="BH3761" t="s">
        <v>9822</v>
      </c>
      <c r="BI3761" t="s">
        <v>9791</v>
      </c>
      <c r="BJ3761" t="s">
        <v>9794</v>
      </c>
    </row>
    <row r="3762" spans="1:62" x14ac:dyDescent="0.35">
      <c r="A3762">
        <v>55379134</v>
      </c>
      <c r="B3762" t="s">
        <v>9527</v>
      </c>
      <c r="C3762" t="s">
        <v>75</v>
      </c>
      <c r="D3762" t="s">
        <v>76</v>
      </c>
      <c r="E3762" t="s">
        <v>9528</v>
      </c>
      <c r="F3762">
        <v>517583</v>
      </c>
      <c r="G3762" t="s">
        <v>9528</v>
      </c>
      <c r="H3762">
        <v>3.5</v>
      </c>
      <c r="I3762" s="1">
        <v>44551</v>
      </c>
      <c r="J3762">
        <v>44581.532118055547</v>
      </c>
      <c r="L3762" t="s">
        <v>65</v>
      </c>
      <c r="M3762" t="s">
        <v>197</v>
      </c>
      <c r="N3762" t="s">
        <v>198</v>
      </c>
      <c r="Q3762" t="s">
        <v>70</v>
      </c>
      <c r="T3762" t="s">
        <v>9529</v>
      </c>
      <c r="U3762">
        <v>0</v>
      </c>
      <c r="V3762">
        <v>1</v>
      </c>
      <c r="W3762">
        <v>0</v>
      </c>
      <c r="X3762">
        <v>1</v>
      </c>
      <c r="Y3762">
        <v>0</v>
      </c>
      <c r="Z3762">
        <v>0</v>
      </c>
      <c r="AA3762">
        <v>0</v>
      </c>
      <c r="AB3762">
        <v>0</v>
      </c>
      <c r="AC3762">
        <v>0</v>
      </c>
      <c r="AD3762">
        <v>0</v>
      </c>
      <c r="AE3762">
        <v>0</v>
      </c>
      <c r="AF3762">
        <v>0</v>
      </c>
      <c r="AG3762">
        <v>0</v>
      </c>
      <c r="AH3762">
        <v>0</v>
      </c>
      <c r="AI3762">
        <v>0</v>
      </c>
      <c r="AJ3762">
        <v>0</v>
      </c>
      <c r="AK3762">
        <v>0</v>
      </c>
      <c r="AL3762">
        <v>0</v>
      </c>
      <c r="AM3762">
        <v>0</v>
      </c>
      <c r="AN3762">
        <v>0</v>
      </c>
      <c r="AO3762">
        <v>0</v>
      </c>
      <c r="AP3762">
        <v>0</v>
      </c>
      <c r="AQ3762">
        <v>0</v>
      </c>
      <c r="AR3762">
        <v>0</v>
      </c>
      <c r="AS3762">
        <v>0</v>
      </c>
      <c r="AT3762">
        <v>44551</v>
      </c>
      <c r="AU3762">
        <v>44580</v>
      </c>
      <c r="AV3762">
        <v>0</v>
      </c>
      <c r="AW3762">
        <v>1</v>
      </c>
      <c r="AX3762">
        <v>0</v>
      </c>
      <c r="AY3762">
        <v>2021</v>
      </c>
      <c r="AZ3762">
        <v>12</v>
      </c>
      <c r="BA3762">
        <v>29</v>
      </c>
      <c r="BB3762">
        <v>2</v>
      </c>
      <c r="BF3762">
        <v>2021</v>
      </c>
      <c r="BG3762" t="s">
        <v>104</v>
      </c>
      <c r="BH3762" t="s">
        <v>9822</v>
      </c>
      <c r="BI3762" t="s">
        <v>9791</v>
      </c>
      <c r="BJ3762" t="s">
        <v>9795</v>
      </c>
    </row>
    <row r="3763" spans="1:62" x14ac:dyDescent="0.35">
      <c r="A3763">
        <v>55383164</v>
      </c>
      <c r="B3763" t="s">
        <v>8941</v>
      </c>
      <c r="C3763" t="s">
        <v>61</v>
      </c>
      <c r="D3763" t="s">
        <v>125</v>
      </c>
      <c r="E3763" t="s">
        <v>1418</v>
      </c>
      <c r="F3763">
        <v>27372708</v>
      </c>
      <c r="G3763" t="s">
        <v>1419</v>
      </c>
      <c r="H3763">
        <v>4.4000000000000004</v>
      </c>
      <c r="I3763" s="1">
        <v>44551</v>
      </c>
      <c r="J3763">
        <v>44581.999988425923</v>
      </c>
      <c r="L3763" t="s">
        <v>65</v>
      </c>
      <c r="M3763" t="s">
        <v>120</v>
      </c>
      <c r="N3763" t="s">
        <v>121</v>
      </c>
      <c r="O3763" t="s">
        <v>168</v>
      </c>
      <c r="P3763" t="s">
        <v>121</v>
      </c>
      <c r="Q3763" t="s">
        <v>70</v>
      </c>
      <c r="R3763" t="s">
        <v>2123</v>
      </c>
      <c r="T3763" t="s">
        <v>9530</v>
      </c>
      <c r="U3763">
        <v>0</v>
      </c>
      <c r="V3763">
        <v>1</v>
      </c>
      <c r="W3763">
        <v>0</v>
      </c>
      <c r="X3763">
        <v>1</v>
      </c>
      <c r="Y3763">
        <v>0</v>
      </c>
      <c r="Z3763">
        <v>0</v>
      </c>
      <c r="AA3763">
        <v>0</v>
      </c>
      <c r="AB3763">
        <v>0</v>
      </c>
      <c r="AC3763">
        <v>0</v>
      </c>
      <c r="AD3763">
        <v>0</v>
      </c>
      <c r="AE3763">
        <v>0</v>
      </c>
      <c r="AF3763">
        <v>0</v>
      </c>
      <c r="AG3763">
        <v>0</v>
      </c>
      <c r="AH3763">
        <v>0</v>
      </c>
      <c r="AI3763">
        <v>0</v>
      </c>
      <c r="AJ3763">
        <v>0</v>
      </c>
      <c r="AK3763">
        <v>0</v>
      </c>
      <c r="AL3763">
        <v>0</v>
      </c>
      <c r="AM3763">
        <v>0</v>
      </c>
      <c r="AN3763">
        <v>0</v>
      </c>
      <c r="AO3763">
        <v>0</v>
      </c>
      <c r="AP3763">
        <v>1</v>
      </c>
      <c r="AQ3763">
        <v>0</v>
      </c>
      <c r="AR3763">
        <v>0</v>
      </c>
      <c r="AS3763">
        <v>0</v>
      </c>
      <c r="AT3763">
        <v>44551</v>
      </c>
      <c r="AU3763">
        <v>44581</v>
      </c>
      <c r="AV3763">
        <v>0</v>
      </c>
      <c r="AW3763">
        <v>1</v>
      </c>
      <c r="AX3763">
        <v>0</v>
      </c>
      <c r="AY3763">
        <v>2021</v>
      </c>
      <c r="AZ3763">
        <v>12</v>
      </c>
      <c r="BA3763">
        <v>30</v>
      </c>
      <c r="BB3763">
        <v>3</v>
      </c>
      <c r="BF3763">
        <v>2021</v>
      </c>
      <c r="BG3763" t="s">
        <v>104</v>
      </c>
      <c r="BH3763" t="s">
        <v>59</v>
      </c>
      <c r="BI3763" t="s">
        <v>9791</v>
      </c>
      <c r="BJ3763" t="s">
        <v>9795</v>
      </c>
    </row>
    <row r="3764" spans="1:62" x14ac:dyDescent="0.35">
      <c r="A3764">
        <v>55383185</v>
      </c>
      <c r="B3764" t="s">
        <v>8941</v>
      </c>
      <c r="C3764" t="s">
        <v>61</v>
      </c>
      <c r="D3764" t="s">
        <v>125</v>
      </c>
      <c r="E3764" t="s">
        <v>1418</v>
      </c>
      <c r="F3764">
        <v>27372708</v>
      </c>
      <c r="G3764" t="s">
        <v>1419</v>
      </c>
      <c r="I3764" s="1">
        <v>44551</v>
      </c>
      <c r="J3764">
        <v>44581.999988425923</v>
      </c>
      <c r="L3764" t="s">
        <v>65</v>
      </c>
      <c r="M3764" t="s">
        <v>66</v>
      </c>
      <c r="N3764" t="s">
        <v>67</v>
      </c>
      <c r="O3764" t="s">
        <v>68</v>
      </c>
      <c r="P3764" t="s">
        <v>67</v>
      </c>
      <c r="Q3764" t="s">
        <v>70</v>
      </c>
      <c r="R3764" t="s">
        <v>2123</v>
      </c>
      <c r="T3764" t="s">
        <v>9531</v>
      </c>
      <c r="U3764">
        <v>0</v>
      </c>
      <c r="V3764">
        <v>1</v>
      </c>
      <c r="W3764">
        <v>0</v>
      </c>
      <c r="X3764">
        <v>1</v>
      </c>
      <c r="Y3764">
        <v>0</v>
      </c>
      <c r="Z3764">
        <v>0</v>
      </c>
      <c r="AA3764">
        <v>0</v>
      </c>
      <c r="AB3764">
        <v>0</v>
      </c>
      <c r="AC3764">
        <v>0</v>
      </c>
      <c r="AD3764">
        <v>0</v>
      </c>
      <c r="AE3764">
        <v>0</v>
      </c>
      <c r="AF3764">
        <v>0</v>
      </c>
      <c r="AG3764">
        <v>0</v>
      </c>
      <c r="AH3764">
        <v>0</v>
      </c>
      <c r="AI3764">
        <v>0</v>
      </c>
      <c r="AJ3764">
        <v>0</v>
      </c>
      <c r="AK3764">
        <v>0</v>
      </c>
      <c r="AL3764">
        <v>0</v>
      </c>
      <c r="AM3764">
        <v>0</v>
      </c>
      <c r="AN3764">
        <v>0</v>
      </c>
      <c r="AO3764">
        <v>0</v>
      </c>
      <c r="AP3764">
        <v>1</v>
      </c>
      <c r="AQ3764">
        <v>0</v>
      </c>
      <c r="AR3764">
        <v>0</v>
      </c>
      <c r="AS3764">
        <v>0</v>
      </c>
      <c r="AT3764">
        <v>44551</v>
      </c>
      <c r="AU3764">
        <v>44581</v>
      </c>
      <c r="AV3764">
        <v>0</v>
      </c>
      <c r="AW3764">
        <v>1</v>
      </c>
      <c r="AX3764">
        <v>0</v>
      </c>
      <c r="AY3764">
        <v>2021</v>
      </c>
      <c r="AZ3764">
        <v>12</v>
      </c>
      <c r="BA3764">
        <v>30</v>
      </c>
      <c r="BB3764">
        <v>3</v>
      </c>
      <c r="BF3764">
        <v>2021</v>
      </c>
      <c r="BG3764" t="s">
        <v>104</v>
      </c>
      <c r="BH3764" t="s">
        <v>59</v>
      </c>
      <c r="BI3764" t="s">
        <v>9791</v>
      </c>
      <c r="BJ3764" t="s">
        <v>9795</v>
      </c>
    </row>
    <row r="3765" spans="1:62" x14ac:dyDescent="0.35">
      <c r="A3765">
        <v>55383776</v>
      </c>
      <c r="B3765" t="s">
        <v>9532</v>
      </c>
      <c r="C3765" t="s">
        <v>75</v>
      </c>
      <c r="D3765" t="s">
        <v>117</v>
      </c>
      <c r="E3765" t="s">
        <v>9131</v>
      </c>
      <c r="F3765">
        <v>35658908</v>
      </c>
      <c r="I3765" s="1">
        <v>44551</v>
      </c>
      <c r="J3765">
        <v>44611.999988425923</v>
      </c>
      <c r="L3765" t="s">
        <v>65</v>
      </c>
      <c r="M3765" t="s">
        <v>66</v>
      </c>
      <c r="N3765" t="s">
        <v>67</v>
      </c>
      <c r="O3765" t="s">
        <v>101</v>
      </c>
      <c r="P3765" t="s">
        <v>8855</v>
      </c>
      <c r="Q3765" t="s">
        <v>70</v>
      </c>
      <c r="T3765" t="s">
        <v>9533</v>
      </c>
      <c r="U3765">
        <v>0</v>
      </c>
      <c r="V3765">
        <v>0</v>
      </c>
      <c r="W3765">
        <v>0</v>
      </c>
      <c r="X3765">
        <v>1</v>
      </c>
      <c r="Y3765">
        <v>0</v>
      </c>
      <c r="Z3765">
        <v>0</v>
      </c>
      <c r="AA3765">
        <v>0</v>
      </c>
      <c r="AB3765">
        <v>0</v>
      </c>
      <c r="AC3765">
        <v>0</v>
      </c>
      <c r="AD3765">
        <v>0</v>
      </c>
      <c r="AE3765">
        <v>1</v>
      </c>
      <c r="AF3765">
        <v>0</v>
      </c>
      <c r="AG3765">
        <v>0</v>
      </c>
      <c r="AH3765">
        <v>0</v>
      </c>
      <c r="AI3765">
        <v>0</v>
      </c>
      <c r="AJ3765">
        <v>0</v>
      </c>
      <c r="AK3765">
        <v>0</v>
      </c>
      <c r="AL3765">
        <v>0</v>
      </c>
      <c r="AM3765">
        <v>0</v>
      </c>
      <c r="AN3765">
        <v>0</v>
      </c>
      <c r="AO3765">
        <v>0</v>
      </c>
      <c r="AP3765">
        <v>0</v>
      </c>
      <c r="AQ3765">
        <v>0</v>
      </c>
      <c r="AR3765">
        <v>0</v>
      </c>
      <c r="AS3765">
        <v>0</v>
      </c>
      <c r="AT3765">
        <v>44551</v>
      </c>
      <c r="AU3765">
        <v>44586</v>
      </c>
      <c r="AV3765">
        <v>0</v>
      </c>
      <c r="AW3765">
        <v>1</v>
      </c>
      <c r="AX3765">
        <v>0</v>
      </c>
      <c r="AY3765">
        <v>2021</v>
      </c>
      <c r="AZ3765">
        <v>12</v>
      </c>
      <c r="BA3765">
        <v>60</v>
      </c>
      <c r="BB3765">
        <v>2</v>
      </c>
      <c r="BF3765">
        <v>2021</v>
      </c>
      <c r="BG3765" t="s">
        <v>104</v>
      </c>
      <c r="BH3765" t="s">
        <v>9822</v>
      </c>
      <c r="BI3765" t="s">
        <v>9791</v>
      </c>
      <c r="BJ3765" t="s">
        <v>9795</v>
      </c>
    </row>
    <row r="3766" spans="1:62" x14ac:dyDescent="0.35">
      <c r="A3766">
        <v>55384885</v>
      </c>
      <c r="B3766" t="s">
        <v>9534</v>
      </c>
      <c r="C3766" t="s">
        <v>75</v>
      </c>
      <c r="D3766" t="s">
        <v>117</v>
      </c>
      <c r="E3766" t="s">
        <v>9535</v>
      </c>
      <c r="F3766">
        <v>43409778</v>
      </c>
      <c r="I3766" s="1">
        <v>44551</v>
      </c>
      <c r="J3766">
        <v>44581.999988425923</v>
      </c>
      <c r="L3766" t="s">
        <v>65</v>
      </c>
      <c r="M3766" t="s">
        <v>152</v>
      </c>
      <c r="N3766" t="s">
        <v>153</v>
      </c>
      <c r="Q3766" t="s">
        <v>70</v>
      </c>
      <c r="T3766" t="s">
        <v>9536</v>
      </c>
      <c r="U3766">
        <v>0</v>
      </c>
      <c r="V3766">
        <v>1</v>
      </c>
      <c r="W3766">
        <v>0</v>
      </c>
      <c r="X3766">
        <v>1</v>
      </c>
      <c r="Y3766">
        <v>0</v>
      </c>
      <c r="Z3766">
        <v>0</v>
      </c>
      <c r="AA3766">
        <v>0</v>
      </c>
      <c r="AB3766">
        <v>0</v>
      </c>
      <c r="AC3766">
        <v>0</v>
      </c>
      <c r="AD3766">
        <v>0</v>
      </c>
      <c r="AE3766">
        <v>0</v>
      </c>
      <c r="AF3766">
        <v>0</v>
      </c>
      <c r="AG3766">
        <v>1</v>
      </c>
      <c r="AH3766">
        <v>0</v>
      </c>
      <c r="AI3766">
        <v>0</v>
      </c>
      <c r="AJ3766">
        <v>0</v>
      </c>
      <c r="AK3766">
        <v>0</v>
      </c>
      <c r="AL3766">
        <v>0</v>
      </c>
      <c r="AM3766">
        <v>0</v>
      </c>
      <c r="AN3766">
        <v>0</v>
      </c>
      <c r="AO3766">
        <v>0</v>
      </c>
      <c r="AP3766">
        <v>1</v>
      </c>
      <c r="AQ3766">
        <v>0</v>
      </c>
      <c r="AR3766">
        <v>0</v>
      </c>
      <c r="AS3766">
        <v>0</v>
      </c>
      <c r="AT3766">
        <v>44551</v>
      </c>
      <c r="AU3766">
        <v>44580</v>
      </c>
      <c r="AV3766">
        <v>0</v>
      </c>
      <c r="AW3766">
        <v>1</v>
      </c>
      <c r="AX3766">
        <v>0</v>
      </c>
      <c r="AY3766">
        <v>2021</v>
      </c>
      <c r="AZ3766">
        <v>12</v>
      </c>
      <c r="BA3766">
        <v>30</v>
      </c>
      <c r="BB3766">
        <v>4</v>
      </c>
      <c r="BF3766">
        <v>2021</v>
      </c>
      <c r="BG3766" t="s">
        <v>104</v>
      </c>
      <c r="BH3766" t="s">
        <v>9822</v>
      </c>
      <c r="BI3766" t="s">
        <v>9791</v>
      </c>
      <c r="BJ3766" t="s">
        <v>9795</v>
      </c>
    </row>
    <row r="3767" spans="1:62" x14ac:dyDescent="0.35">
      <c r="A3767">
        <v>55392092</v>
      </c>
      <c r="B3767" t="s">
        <v>2078</v>
      </c>
      <c r="C3767" t="s">
        <v>75</v>
      </c>
      <c r="D3767" t="s">
        <v>159</v>
      </c>
      <c r="E3767" t="s">
        <v>3055</v>
      </c>
      <c r="F3767">
        <v>43028454</v>
      </c>
      <c r="I3767" s="1">
        <v>44552</v>
      </c>
      <c r="J3767">
        <v>44582.999988425923</v>
      </c>
      <c r="L3767" t="s">
        <v>65</v>
      </c>
      <c r="M3767" t="s">
        <v>66</v>
      </c>
      <c r="N3767" t="s">
        <v>67</v>
      </c>
      <c r="O3767" t="s">
        <v>68</v>
      </c>
      <c r="P3767" t="s">
        <v>67</v>
      </c>
      <c r="Q3767" t="s">
        <v>70</v>
      </c>
      <c r="R3767" t="s">
        <v>9537</v>
      </c>
      <c r="T3767" t="s">
        <v>9538</v>
      </c>
      <c r="U3767">
        <v>0</v>
      </c>
      <c r="V3767">
        <v>1</v>
      </c>
      <c r="W3767">
        <v>0</v>
      </c>
      <c r="X3767">
        <v>1</v>
      </c>
      <c r="Y3767">
        <v>0</v>
      </c>
      <c r="Z3767">
        <v>0</v>
      </c>
      <c r="AA3767">
        <v>0</v>
      </c>
      <c r="AB3767">
        <v>0</v>
      </c>
      <c r="AC3767">
        <v>0</v>
      </c>
      <c r="AD3767">
        <v>0</v>
      </c>
      <c r="AE3767">
        <v>1</v>
      </c>
      <c r="AF3767">
        <v>0</v>
      </c>
      <c r="AG3767">
        <v>0</v>
      </c>
      <c r="AH3767">
        <v>0</v>
      </c>
      <c r="AI3767">
        <v>0</v>
      </c>
      <c r="AJ3767">
        <v>0</v>
      </c>
      <c r="AK3767">
        <v>0</v>
      </c>
      <c r="AL3767">
        <v>0</v>
      </c>
      <c r="AM3767">
        <v>0</v>
      </c>
      <c r="AN3767">
        <v>0</v>
      </c>
      <c r="AO3767">
        <v>0</v>
      </c>
      <c r="AP3767">
        <v>0</v>
      </c>
      <c r="AQ3767">
        <v>0</v>
      </c>
      <c r="AR3767">
        <v>0</v>
      </c>
      <c r="AS3767">
        <v>0</v>
      </c>
      <c r="AT3767">
        <v>44552</v>
      </c>
      <c r="AU3767">
        <v>44582</v>
      </c>
      <c r="AV3767">
        <v>1</v>
      </c>
      <c r="AW3767">
        <v>1</v>
      </c>
      <c r="AX3767">
        <v>0</v>
      </c>
      <c r="AY3767">
        <v>2021</v>
      </c>
      <c r="AZ3767">
        <v>12</v>
      </c>
      <c r="BA3767">
        <v>30</v>
      </c>
      <c r="BB3767">
        <v>3</v>
      </c>
      <c r="BC3767">
        <v>120000</v>
      </c>
      <c r="BD3767">
        <v>140000</v>
      </c>
      <c r="BE3767" t="s">
        <v>90</v>
      </c>
      <c r="BF3767">
        <v>2021</v>
      </c>
      <c r="BG3767" t="s">
        <v>73</v>
      </c>
      <c r="BH3767" t="s">
        <v>59</v>
      </c>
      <c r="BI3767" t="s">
        <v>9791</v>
      </c>
      <c r="BJ3767" t="s">
        <v>9793</v>
      </c>
    </row>
    <row r="3768" spans="1:62" x14ac:dyDescent="0.35">
      <c r="A3768">
        <v>55392172</v>
      </c>
      <c r="B3768" t="s">
        <v>8710</v>
      </c>
      <c r="C3768" t="s">
        <v>75</v>
      </c>
      <c r="D3768" t="s">
        <v>159</v>
      </c>
      <c r="E3768" t="s">
        <v>3786</v>
      </c>
      <c r="F3768">
        <v>29348225</v>
      </c>
      <c r="I3768" s="1">
        <v>44552</v>
      </c>
      <c r="J3768">
        <v>44582.608634259261</v>
      </c>
      <c r="L3768" t="s">
        <v>65</v>
      </c>
      <c r="M3768" t="s">
        <v>79</v>
      </c>
      <c r="N3768" t="s">
        <v>80</v>
      </c>
      <c r="P3768" t="s">
        <v>80</v>
      </c>
      <c r="Q3768" t="s">
        <v>102</v>
      </c>
      <c r="R3768" t="s">
        <v>8712</v>
      </c>
      <c r="T3768" t="s">
        <v>9539</v>
      </c>
      <c r="U3768">
        <v>0</v>
      </c>
      <c r="V3768">
        <v>0</v>
      </c>
      <c r="W3768">
        <v>0</v>
      </c>
      <c r="X3768">
        <v>1</v>
      </c>
      <c r="Y3768">
        <v>0</v>
      </c>
      <c r="Z3768">
        <v>0</v>
      </c>
      <c r="AA3768">
        <v>0</v>
      </c>
      <c r="AB3768">
        <v>0</v>
      </c>
      <c r="AC3768">
        <v>0</v>
      </c>
      <c r="AD3768">
        <v>0</v>
      </c>
      <c r="AE3768">
        <v>1</v>
      </c>
      <c r="AF3768">
        <v>0</v>
      </c>
      <c r="AG3768">
        <v>0</v>
      </c>
      <c r="AH3768">
        <v>0</v>
      </c>
      <c r="AI3768">
        <v>0</v>
      </c>
      <c r="AJ3768">
        <v>0</v>
      </c>
      <c r="AK3768">
        <v>0</v>
      </c>
      <c r="AL3768">
        <v>0</v>
      </c>
      <c r="AM3768">
        <v>0</v>
      </c>
      <c r="AN3768">
        <v>0</v>
      </c>
      <c r="AO3768">
        <v>0</v>
      </c>
      <c r="AP3768">
        <v>0</v>
      </c>
      <c r="AQ3768">
        <v>0</v>
      </c>
      <c r="AR3768">
        <v>0</v>
      </c>
      <c r="AS3768">
        <v>0</v>
      </c>
      <c r="AT3768">
        <v>44552</v>
      </c>
      <c r="AU3768">
        <v>44582</v>
      </c>
      <c r="AV3768">
        <v>1</v>
      </c>
      <c r="AW3768">
        <v>1</v>
      </c>
      <c r="AX3768">
        <v>0</v>
      </c>
      <c r="AY3768">
        <v>2021</v>
      </c>
      <c r="AZ3768">
        <v>12</v>
      </c>
      <c r="BA3768">
        <v>29</v>
      </c>
      <c r="BB3768">
        <v>2</v>
      </c>
      <c r="BC3768">
        <v>700</v>
      </c>
      <c r="BD3768">
        <v>1100</v>
      </c>
      <c r="BE3768" t="s">
        <v>546</v>
      </c>
      <c r="BF3768">
        <v>2021</v>
      </c>
      <c r="BG3768" t="s">
        <v>73</v>
      </c>
      <c r="BH3768" t="s">
        <v>59</v>
      </c>
      <c r="BI3768" t="s">
        <v>9791</v>
      </c>
      <c r="BJ3768" t="s">
        <v>9793</v>
      </c>
    </row>
    <row r="3769" spans="1:62" x14ac:dyDescent="0.35">
      <c r="A3769">
        <v>55392655</v>
      </c>
      <c r="B3769" t="s">
        <v>6502</v>
      </c>
      <c r="C3769" t="s">
        <v>75</v>
      </c>
      <c r="D3769" t="s">
        <v>117</v>
      </c>
      <c r="E3769" t="s">
        <v>6503</v>
      </c>
      <c r="F3769">
        <v>39371635</v>
      </c>
      <c r="I3769" s="1">
        <v>44552</v>
      </c>
      <c r="J3769">
        <v>44582.999988425923</v>
      </c>
      <c r="L3769" t="s">
        <v>65</v>
      </c>
      <c r="M3769" t="s">
        <v>120</v>
      </c>
      <c r="N3769" t="s">
        <v>121</v>
      </c>
      <c r="O3769" t="s">
        <v>168</v>
      </c>
      <c r="P3769" t="s">
        <v>121</v>
      </c>
      <c r="Q3769" t="s">
        <v>70</v>
      </c>
      <c r="R3769" t="s">
        <v>6505</v>
      </c>
      <c r="T3769" t="s">
        <v>9540</v>
      </c>
      <c r="U3769">
        <v>0</v>
      </c>
      <c r="V3769">
        <v>0</v>
      </c>
      <c r="W3769">
        <v>0</v>
      </c>
      <c r="X3769">
        <v>0</v>
      </c>
      <c r="Y3769">
        <v>0</v>
      </c>
      <c r="Z3769">
        <v>0</v>
      </c>
      <c r="AA3769">
        <v>0</v>
      </c>
      <c r="AB3769">
        <v>0</v>
      </c>
      <c r="AC3769">
        <v>0</v>
      </c>
      <c r="AD3769">
        <v>0</v>
      </c>
      <c r="AE3769">
        <v>1</v>
      </c>
      <c r="AF3769">
        <v>0</v>
      </c>
      <c r="AG3769">
        <v>0</v>
      </c>
      <c r="AH3769">
        <v>0</v>
      </c>
      <c r="AI3769">
        <v>0</v>
      </c>
      <c r="AJ3769">
        <v>0</v>
      </c>
      <c r="AK3769">
        <v>0</v>
      </c>
      <c r="AL3769">
        <v>0</v>
      </c>
      <c r="AM3769">
        <v>0</v>
      </c>
      <c r="AN3769">
        <v>0</v>
      </c>
      <c r="AO3769">
        <v>0</v>
      </c>
      <c r="AP3769">
        <v>0</v>
      </c>
      <c r="AQ3769">
        <v>0</v>
      </c>
      <c r="AR3769">
        <v>0</v>
      </c>
      <c r="AS3769">
        <v>0</v>
      </c>
      <c r="AT3769">
        <v>44552</v>
      </c>
      <c r="AU3769">
        <v>44582</v>
      </c>
      <c r="AV3769">
        <v>0</v>
      </c>
      <c r="AW3769">
        <v>1</v>
      </c>
      <c r="AX3769">
        <v>0</v>
      </c>
      <c r="AY3769">
        <v>2021</v>
      </c>
      <c r="AZ3769">
        <v>12</v>
      </c>
      <c r="BA3769">
        <v>30</v>
      </c>
      <c r="BB3769">
        <v>1</v>
      </c>
      <c r="BC3769">
        <v>56000</v>
      </c>
      <c r="BD3769">
        <v>59999</v>
      </c>
      <c r="BE3769" t="s">
        <v>90</v>
      </c>
      <c r="BF3769">
        <v>2021</v>
      </c>
      <c r="BG3769" t="s">
        <v>104</v>
      </c>
      <c r="BH3769" t="s">
        <v>59</v>
      </c>
      <c r="BI3769" t="s">
        <v>9791</v>
      </c>
      <c r="BJ3769" t="s">
        <v>9793</v>
      </c>
    </row>
    <row r="3770" spans="1:62" x14ac:dyDescent="0.35">
      <c r="A3770">
        <v>55392734</v>
      </c>
      <c r="B3770" t="s">
        <v>6502</v>
      </c>
      <c r="C3770" t="s">
        <v>75</v>
      </c>
      <c r="D3770" t="s">
        <v>117</v>
      </c>
      <c r="E3770" t="s">
        <v>6503</v>
      </c>
      <c r="F3770">
        <v>39371635</v>
      </c>
      <c r="I3770" s="1">
        <v>44552</v>
      </c>
      <c r="J3770">
        <v>44582.999988425923</v>
      </c>
      <c r="L3770" t="s">
        <v>65</v>
      </c>
      <c r="M3770" t="s">
        <v>66</v>
      </c>
      <c r="N3770" t="s">
        <v>67</v>
      </c>
      <c r="O3770" t="s">
        <v>68</v>
      </c>
      <c r="P3770" t="s">
        <v>67</v>
      </c>
      <c r="Q3770" t="s">
        <v>70</v>
      </c>
      <c r="R3770" t="s">
        <v>6505</v>
      </c>
      <c r="T3770" t="s">
        <v>9541</v>
      </c>
      <c r="U3770">
        <v>0</v>
      </c>
      <c r="V3770">
        <v>0</v>
      </c>
      <c r="W3770">
        <v>0</v>
      </c>
      <c r="X3770">
        <v>0</v>
      </c>
      <c r="Y3770">
        <v>0</v>
      </c>
      <c r="Z3770">
        <v>0</v>
      </c>
      <c r="AA3770">
        <v>0</v>
      </c>
      <c r="AB3770">
        <v>0</v>
      </c>
      <c r="AC3770">
        <v>0</v>
      </c>
      <c r="AD3770">
        <v>0</v>
      </c>
      <c r="AE3770">
        <v>1</v>
      </c>
      <c r="AF3770">
        <v>0</v>
      </c>
      <c r="AG3770">
        <v>0</v>
      </c>
      <c r="AH3770">
        <v>0</v>
      </c>
      <c r="AI3770">
        <v>0</v>
      </c>
      <c r="AJ3770">
        <v>0</v>
      </c>
      <c r="AK3770">
        <v>0</v>
      </c>
      <c r="AL3770">
        <v>0</v>
      </c>
      <c r="AM3770">
        <v>0</v>
      </c>
      <c r="AN3770">
        <v>0</v>
      </c>
      <c r="AO3770">
        <v>0</v>
      </c>
      <c r="AP3770">
        <v>0</v>
      </c>
      <c r="AQ3770">
        <v>0</v>
      </c>
      <c r="AR3770">
        <v>0</v>
      </c>
      <c r="AS3770">
        <v>0</v>
      </c>
      <c r="AT3770">
        <v>44552</v>
      </c>
      <c r="AU3770">
        <v>44582</v>
      </c>
      <c r="AV3770">
        <v>0</v>
      </c>
      <c r="AW3770">
        <v>1</v>
      </c>
      <c r="AX3770">
        <v>0</v>
      </c>
      <c r="AY3770">
        <v>2021</v>
      </c>
      <c r="AZ3770">
        <v>12</v>
      </c>
      <c r="BA3770">
        <v>30</v>
      </c>
      <c r="BB3770">
        <v>1</v>
      </c>
      <c r="BC3770">
        <v>56000</v>
      </c>
      <c r="BD3770">
        <v>59999</v>
      </c>
      <c r="BE3770" t="s">
        <v>90</v>
      </c>
      <c r="BF3770">
        <v>2021</v>
      </c>
      <c r="BG3770" t="s">
        <v>104</v>
      </c>
      <c r="BH3770" t="s">
        <v>59</v>
      </c>
      <c r="BI3770" t="s">
        <v>9791</v>
      </c>
      <c r="BJ3770" t="s">
        <v>9793</v>
      </c>
    </row>
    <row r="3771" spans="1:62" x14ac:dyDescent="0.35">
      <c r="A3771">
        <v>55399058</v>
      </c>
      <c r="B3771" t="s">
        <v>116</v>
      </c>
      <c r="C3771" t="s">
        <v>75</v>
      </c>
      <c r="D3771" t="s">
        <v>165</v>
      </c>
      <c r="E3771" t="s">
        <v>6234</v>
      </c>
      <c r="F3771">
        <v>40219868</v>
      </c>
      <c r="I3771" s="1">
        <v>44553</v>
      </c>
      <c r="J3771">
        <v>44583.999988425923</v>
      </c>
      <c r="L3771" t="s">
        <v>65</v>
      </c>
      <c r="M3771" t="s">
        <v>66</v>
      </c>
      <c r="N3771" t="s">
        <v>67</v>
      </c>
      <c r="Q3771" t="s">
        <v>70</v>
      </c>
      <c r="T3771" t="s">
        <v>9542</v>
      </c>
      <c r="U3771">
        <v>1</v>
      </c>
      <c r="V3771">
        <v>1</v>
      </c>
      <c r="W3771">
        <v>0</v>
      </c>
      <c r="X3771">
        <v>1</v>
      </c>
      <c r="Y3771">
        <v>0</v>
      </c>
      <c r="Z3771">
        <v>0</v>
      </c>
      <c r="AA3771">
        <v>0</v>
      </c>
      <c r="AB3771">
        <v>0</v>
      </c>
      <c r="AC3771">
        <v>0</v>
      </c>
      <c r="AD3771">
        <v>1</v>
      </c>
      <c r="AE3771">
        <v>0</v>
      </c>
      <c r="AF3771">
        <v>0</v>
      </c>
      <c r="AG3771">
        <v>0</v>
      </c>
      <c r="AH3771">
        <v>0</v>
      </c>
      <c r="AI3771">
        <v>0</v>
      </c>
      <c r="AJ3771">
        <v>0</v>
      </c>
      <c r="AK3771">
        <v>0</v>
      </c>
      <c r="AL3771">
        <v>0</v>
      </c>
      <c r="AM3771">
        <v>0</v>
      </c>
      <c r="AN3771">
        <v>0</v>
      </c>
      <c r="AO3771">
        <v>0</v>
      </c>
      <c r="AP3771">
        <v>1</v>
      </c>
      <c r="AQ3771">
        <v>0</v>
      </c>
      <c r="AR3771">
        <v>0</v>
      </c>
      <c r="AS3771">
        <v>0</v>
      </c>
      <c r="AT3771">
        <v>44553</v>
      </c>
      <c r="AU3771">
        <v>44580</v>
      </c>
      <c r="AV3771">
        <v>1</v>
      </c>
      <c r="AW3771">
        <v>1</v>
      </c>
      <c r="AX3771">
        <v>0</v>
      </c>
      <c r="AY3771">
        <v>2021</v>
      </c>
      <c r="AZ3771">
        <v>12</v>
      </c>
      <c r="BA3771">
        <v>30</v>
      </c>
      <c r="BB3771">
        <v>5</v>
      </c>
      <c r="BF3771">
        <v>2021</v>
      </c>
      <c r="BG3771" t="s">
        <v>73</v>
      </c>
      <c r="BH3771" t="s">
        <v>9822</v>
      </c>
      <c r="BI3771" t="s">
        <v>9791</v>
      </c>
      <c r="BJ3771" t="s">
        <v>9796</v>
      </c>
    </row>
    <row r="3772" spans="1:62" x14ac:dyDescent="0.35">
      <c r="A3772">
        <v>55401853</v>
      </c>
      <c r="B3772" t="s">
        <v>116</v>
      </c>
      <c r="C3772" t="s">
        <v>75</v>
      </c>
      <c r="D3772" t="s">
        <v>85</v>
      </c>
      <c r="E3772" t="s">
        <v>9543</v>
      </c>
      <c r="F3772">
        <v>8484849</v>
      </c>
      <c r="G3772" t="s">
        <v>9543</v>
      </c>
      <c r="H3772">
        <v>3.3</v>
      </c>
      <c r="I3772" s="1">
        <v>44553</v>
      </c>
      <c r="J3772">
        <v>44583.999988425923</v>
      </c>
      <c r="L3772" t="s">
        <v>65</v>
      </c>
      <c r="M3772" t="s">
        <v>120</v>
      </c>
      <c r="N3772" t="s">
        <v>121</v>
      </c>
      <c r="O3772" t="s">
        <v>465</v>
      </c>
      <c r="P3772" t="s">
        <v>9544</v>
      </c>
      <c r="Q3772" t="s">
        <v>70</v>
      </c>
      <c r="T3772" t="s">
        <v>9545</v>
      </c>
      <c r="U3772">
        <v>1</v>
      </c>
      <c r="V3772">
        <v>1</v>
      </c>
      <c r="W3772">
        <v>0</v>
      </c>
      <c r="X3772">
        <v>0</v>
      </c>
      <c r="Y3772">
        <v>0</v>
      </c>
      <c r="Z3772">
        <v>0</v>
      </c>
      <c r="AA3772">
        <v>0</v>
      </c>
      <c r="AB3772">
        <v>0</v>
      </c>
      <c r="AC3772">
        <v>0</v>
      </c>
      <c r="AD3772">
        <v>0</v>
      </c>
      <c r="AE3772">
        <v>0</v>
      </c>
      <c r="AF3772">
        <v>0</v>
      </c>
      <c r="AG3772">
        <v>0</v>
      </c>
      <c r="AH3772">
        <v>0</v>
      </c>
      <c r="AI3772">
        <v>0</v>
      </c>
      <c r="AJ3772">
        <v>0</v>
      </c>
      <c r="AK3772">
        <v>0</v>
      </c>
      <c r="AL3772">
        <v>0</v>
      </c>
      <c r="AM3772">
        <v>0</v>
      </c>
      <c r="AN3772">
        <v>0</v>
      </c>
      <c r="AO3772">
        <v>0</v>
      </c>
      <c r="AP3772">
        <v>0</v>
      </c>
      <c r="AQ3772">
        <v>0</v>
      </c>
      <c r="AR3772">
        <v>0</v>
      </c>
      <c r="AS3772">
        <v>0</v>
      </c>
      <c r="AT3772">
        <v>44553</v>
      </c>
      <c r="AU3772">
        <v>44554</v>
      </c>
      <c r="AV3772">
        <v>0</v>
      </c>
      <c r="AW3772">
        <v>1</v>
      </c>
      <c r="AX3772">
        <v>0</v>
      </c>
      <c r="AY3772">
        <v>2021</v>
      </c>
      <c r="AZ3772">
        <v>12</v>
      </c>
      <c r="BA3772">
        <v>30</v>
      </c>
      <c r="BB3772">
        <v>2</v>
      </c>
      <c r="BF3772">
        <v>2021</v>
      </c>
      <c r="BG3772" t="s">
        <v>104</v>
      </c>
      <c r="BH3772" t="s">
        <v>9822</v>
      </c>
      <c r="BI3772" t="s">
        <v>9791</v>
      </c>
      <c r="BJ3772" t="s">
        <v>9796</v>
      </c>
    </row>
    <row r="3773" spans="1:62" x14ac:dyDescent="0.35">
      <c r="A3773">
        <v>55402155</v>
      </c>
      <c r="B3773" t="s">
        <v>9546</v>
      </c>
      <c r="C3773" t="s">
        <v>75</v>
      </c>
      <c r="D3773" t="s">
        <v>117</v>
      </c>
      <c r="E3773" t="s">
        <v>9547</v>
      </c>
      <c r="F3773">
        <v>25863174</v>
      </c>
      <c r="I3773" s="1">
        <v>44553</v>
      </c>
      <c r="J3773">
        <v>44583.999988425923</v>
      </c>
      <c r="L3773" t="s">
        <v>65</v>
      </c>
      <c r="M3773" t="s">
        <v>120</v>
      </c>
      <c r="N3773" t="s">
        <v>121</v>
      </c>
      <c r="O3773" t="s">
        <v>168</v>
      </c>
      <c r="P3773" t="s">
        <v>121</v>
      </c>
      <c r="Q3773" t="s">
        <v>70</v>
      </c>
      <c r="T3773" t="s">
        <v>9548</v>
      </c>
      <c r="U3773">
        <v>1</v>
      </c>
      <c r="V3773">
        <v>1</v>
      </c>
      <c r="W3773">
        <v>0</v>
      </c>
      <c r="X3773">
        <v>1</v>
      </c>
      <c r="Y3773">
        <v>0</v>
      </c>
      <c r="Z3773">
        <v>0</v>
      </c>
      <c r="AA3773">
        <v>1</v>
      </c>
      <c r="AB3773">
        <v>0</v>
      </c>
      <c r="AC3773">
        <v>0</v>
      </c>
      <c r="AD3773">
        <v>0</v>
      </c>
      <c r="AE3773">
        <v>0</v>
      </c>
      <c r="AF3773">
        <v>0</v>
      </c>
      <c r="AG3773">
        <v>0</v>
      </c>
      <c r="AH3773">
        <v>1</v>
      </c>
      <c r="AI3773">
        <v>0</v>
      </c>
      <c r="AJ3773">
        <v>0</v>
      </c>
      <c r="AK3773">
        <v>0</v>
      </c>
      <c r="AL3773">
        <v>0</v>
      </c>
      <c r="AM3773">
        <v>0</v>
      </c>
      <c r="AN3773">
        <v>0</v>
      </c>
      <c r="AO3773">
        <v>0</v>
      </c>
      <c r="AP3773">
        <v>0</v>
      </c>
      <c r="AQ3773">
        <v>0</v>
      </c>
      <c r="AR3773">
        <v>0</v>
      </c>
      <c r="AS3773">
        <v>0</v>
      </c>
      <c r="AT3773">
        <v>44553</v>
      </c>
      <c r="AU3773">
        <v>44583</v>
      </c>
      <c r="AV3773">
        <v>0</v>
      </c>
      <c r="AW3773">
        <v>1</v>
      </c>
      <c r="AX3773">
        <v>0</v>
      </c>
      <c r="AY3773">
        <v>2021</v>
      </c>
      <c r="AZ3773">
        <v>12</v>
      </c>
      <c r="BA3773">
        <v>30</v>
      </c>
      <c r="BB3773">
        <v>5</v>
      </c>
      <c r="BF3773">
        <v>2021</v>
      </c>
      <c r="BG3773" t="s">
        <v>104</v>
      </c>
      <c r="BH3773" t="s">
        <v>9822</v>
      </c>
      <c r="BI3773" t="s">
        <v>9791</v>
      </c>
      <c r="BJ3773" t="s">
        <v>9796</v>
      </c>
    </row>
    <row r="3774" spans="1:62" x14ac:dyDescent="0.35">
      <c r="A3774">
        <v>55403621</v>
      </c>
      <c r="B3774" t="s">
        <v>116</v>
      </c>
      <c r="C3774" t="s">
        <v>61</v>
      </c>
      <c r="D3774" t="s">
        <v>125</v>
      </c>
      <c r="E3774" t="s">
        <v>2915</v>
      </c>
      <c r="F3774">
        <v>29699327</v>
      </c>
      <c r="I3774" s="1">
        <v>44553</v>
      </c>
      <c r="J3774">
        <v>44583.999988425923</v>
      </c>
      <c r="L3774" t="s">
        <v>65</v>
      </c>
      <c r="M3774" t="s">
        <v>152</v>
      </c>
      <c r="N3774" t="s">
        <v>153</v>
      </c>
      <c r="O3774" t="s">
        <v>465</v>
      </c>
      <c r="Q3774" t="s">
        <v>70</v>
      </c>
      <c r="R3774" t="s">
        <v>9549</v>
      </c>
      <c r="T3774" t="s">
        <v>9550</v>
      </c>
      <c r="U3774">
        <v>0</v>
      </c>
      <c r="V3774">
        <v>1</v>
      </c>
      <c r="W3774">
        <v>0</v>
      </c>
      <c r="X3774">
        <v>1</v>
      </c>
      <c r="Y3774">
        <v>0</v>
      </c>
      <c r="Z3774">
        <v>0</v>
      </c>
      <c r="AA3774">
        <v>0</v>
      </c>
      <c r="AB3774">
        <v>0</v>
      </c>
      <c r="AC3774">
        <v>0</v>
      </c>
      <c r="AD3774">
        <v>0</v>
      </c>
      <c r="AE3774">
        <v>0</v>
      </c>
      <c r="AF3774">
        <v>0</v>
      </c>
      <c r="AG3774">
        <v>0</v>
      </c>
      <c r="AH3774">
        <v>0</v>
      </c>
      <c r="AI3774">
        <v>0</v>
      </c>
      <c r="AJ3774">
        <v>0</v>
      </c>
      <c r="AK3774">
        <v>0</v>
      </c>
      <c r="AL3774">
        <v>0</v>
      </c>
      <c r="AM3774">
        <v>0</v>
      </c>
      <c r="AN3774">
        <v>0</v>
      </c>
      <c r="AO3774">
        <v>0</v>
      </c>
      <c r="AP3774">
        <v>0</v>
      </c>
      <c r="AQ3774">
        <v>0</v>
      </c>
      <c r="AR3774">
        <v>0</v>
      </c>
      <c r="AS3774">
        <v>0</v>
      </c>
      <c r="AT3774">
        <v>44553</v>
      </c>
      <c r="AU3774">
        <v>44583</v>
      </c>
      <c r="AV3774">
        <v>1</v>
      </c>
      <c r="AW3774">
        <v>1</v>
      </c>
      <c r="AX3774">
        <v>0</v>
      </c>
      <c r="AY3774">
        <v>2021</v>
      </c>
      <c r="AZ3774">
        <v>12</v>
      </c>
      <c r="BA3774">
        <v>30</v>
      </c>
      <c r="BB3774">
        <v>2</v>
      </c>
      <c r="BC3774">
        <v>150000</v>
      </c>
      <c r="BD3774">
        <v>170000</v>
      </c>
      <c r="BE3774" t="s">
        <v>90</v>
      </c>
      <c r="BF3774">
        <v>2021</v>
      </c>
      <c r="BG3774" t="s">
        <v>73</v>
      </c>
      <c r="BH3774" t="s">
        <v>59</v>
      </c>
      <c r="BI3774" t="s">
        <v>9791</v>
      </c>
      <c r="BJ3774" t="s">
        <v>9796</v>
      </c>
    </row>
    <row r="3775" spans="1:62" x14ac:dyDescent="0.35">
      <c r="A3775">
        <v>55404089</v>
      </c>
      <c r="B3775" t="s">
        <v>98</v>
      </c>
      <c r="C3775" t="s">
        <v>61</v>
      </c>
      <c r="D3775" t="s">
        <v>125</v>
      </c>
      <c r="E3775" t="s">
        <v>8862</v>
      </c>
      <c r="F3775">
        <v>35591392</v>
      </c>
      <c r="I3775" s="1">
        <v>44553</v>
      </c>
      <c r="J3775">
        <v>44583.999988425923</v>
      </c>
      <c r="L3775" t="s">
        <v>65</v>
      </c>
      <c r="M3775" t="s">
        <v>197</v>
      </c>
      <c r="N3775" t="s">
        <v>198</v>
      </c>
      <c r="O3775" t="s">
        <v>168</v>
      </c>
      <c r="P3775" t="s">
        <v>198</v>
      </c>
      <c r="Q3775" t="s">
        <v>70</v>
      </c>
      <c r="T3775" t="s">
        <v>9551</v>
      </c>
      <c r="U3775">
        <v>0</v>
      </c>
      <c r="V3775">
        <v>1</v>
      </c>
      <c r="W3775">
        <v>0</v>
      </c>
      <c r="X3775">
        <v>1</v>
      </c>
      <c r="Y3775">
        <v>0</v>
      </c>
      <c r="Z3775">
        <v>0</v>
      </c>
      <c r="AA3775">
        <v>0</v>
      </c>
      <c r="AB3775">
        <v>1</v>
      </c>
      <c r="AC3775">
        <v>0</v>
      </c>
      <c r="AD3775">
        <v>0</v>
      </c>
      <c r="AE3775">
        <v>0</v>
      </c>
      <c r="AF3775">
        <v>0</v>
      </c>
      <c r="AG3775">
        <v>0</v>
      </c>
      <c r="AH3775">
        <v>0</v>
      </c>
      <c r="AI3775">
        <v>0</v>
      </c>
      <c r="AJ3775">
        <v>0</v>
      </c>
      <c r="AK3775">
        <v>0</v>
      </c>
      <c r="AL3775">
        <v>0</v>
      </c>
      <c r="AM3775">
        <v>0</v>
      </c>
      <c r="AN3775">
        <v>0</v>
      </c>
      <c r="AO3775">
        <v>0</v>
      </c>
      <c r="AP3775">
        <v>0</v>
      </c>
      <c r="AQ3775">
        <v>0</v>
      </c>
      <c r="AR3775">
        <v>0</v>
      </c>
      <c r="AS3775">
        <v>0</v>
      </c>
      <c r="AT3775">
        <v>44553</v>
      </c>
      <c r="AU3775">
        <v>44583</v>
      </c>
      <c r="AV3775">
        <v>0</v>
      </c>
      <c r="AW3775">
        <v>1</v>
      </c>
      <c r="AX3775">
        <v>0</v>
      </c>
      <c r="AY3775">
        <v>2021</v>
      </c>
      <c r="AZ3775">
        <v>12</v>
      </c>
      <c r="BA3775">
        <v>30</v>
      </c>
      <c r="BB3775">
        <v>3</v>
      </c>
      <c r="BF3775">
        <v>2021</v>
      </c>
      <c r="BG3775" t="s">
        <v>104</v>
      </c>
      <c r="BH3775" t="s">
        <v>9822</v>
      </c>
      <c r="BI3775" t="s">
        <v>9791</v>
      </c>
      <c r="BJ3775" t="s">
        <v>9796</v>
      </c>
    </row>
    <row r="3776" spans="1:62" x14ac:dyDescent="0.35">
      <c r="A3776">
        <v>55404144</v>
      </c>
      <c r="B3776" t="s">
        <v>9311</v>
      </c>
      <c r="C3776" t="s">
        <v>92</v>
      </c>
      <c r="D3776" t="s">
        <v>107</v>
      </c>
      <c r="E3776" t="s">
        <v>899</v>
      </c>
      <c r="F3776">
        <v>25632203</v>
      </c>
      <c r="G3776" t="s">
        <v>899</v>
      </c>
      <c r="H3776">
        <v>3.2</v>
      </c>
      <c r="I3776" s="1">
        <v>44553</v>
      </c>
      <c r="J3776">
        <v>44583.999988425923</v>
      </c>
      <c r="L3776" t="s">
        <v>65</v>
      </c>
      <c r="M3776" t="s">
        <v>120</v>
      </c>
      <c r="N3776" t="s">
        <v>121</v>
      </c>
      <c r="Q3776" t="s">
        <v>70</v>
      </c>
      <c r="T3776" t="s">
        <v>9552</v>
      </c>
      <c r="U3776">
        <v>0</v>
      </c>
      <c r="V3776">
        <v>1</v>
      </c>
      <c r="W3776">
        <v>0</v>
      </c>
      <c r="X3776">
        <v>1</v>
      </c>
      <c r="Y3776">
        <v>0</v>
      </c>
      <c r="Z3776">
        <v>0</v>
      </c>
      <c r="AA3776">
        <v>0</v>
      </c>
      <c r="AB3776">
        <v>0</v>
      </c>
      <c r="AC3776">
        <v>0</v>
      </c>
      <c r="AD3776">
        <v>0</v>
      </c>
      <c r="AE3776">
        <v>0</v>
      </c>
      <c r="AF3776">
        <v>0</v>
      </c>
      <c r="AG3776">
        <v>0</v>
      </c>
      <c r="AH3776">
        <v>0</v>
      </c>
      <c r="AI3776">
        <v>0</v>
      </c>
      <c r="AJ3776">
        <v>0</v>
      </c>
      <c r="AK3776">
        <v>0</v>
      </c>
      <c r="AL3776">
        <v>0</v>
      </c>
      <c r="AM3776">
        <v>0</v>
      </c>
      <c r="AN3776">
        <v>0</v>
      </c>
      <c r="AO3776">
        <v>0</v>
      </c>
      <c r="AP3776">
        <v>0</v>
      </c>
      <c r="AQ3776">
        <v>0</v>
      </c>
      <c r="AR3776">
        <v>0</v>
      </c>
      <c r="AS3776">
        <v>0</v>
      </c>
      <c r="AT3776">
        <v>44553</v>
      </c>
      <c r="AU3776">
        <v>44553</v>
      </c>
      <c r="AV3776">
        <v>0</v>
      </c>
      <c r="AW3776">
        <v>1</v>
      </c>
      <c r="AX3776">
        <v>0</v>
      </c>
      <c r="AY3776">
        <v>2021</v>
      </c>
      <c r="AZ3776">
        <v>12</v>
      </c>
      <c r="BA3776">
        <v>30</v>
      </c>
      <c r="BB3776">
        <v>2</v>
      </c>
      <c r="BF3776">
        <v>2021</v>
      </c>
      <c r="BG3776" t="s">
        <v>104</v>
      </c>
      <c r="BH3776" t="s">
        <v>9822</v>
      </c>
      <c r="BI3776" t="s">
        <v>9791</v>
      </c>
      <c r="BJ3776" t="s">
        <v>9796</v>
      </c>
    </row>
    <row r="3777" spans="1:62" x14ac:dyDescent="0.35">
      <c r="A3777">
        <v>55406153</v>
      </c>
      <c r="B3777" t="s">
        <v>116</v>
      </c>
      <c r="C3777" t="s">
        <v>61</v>
      </c>
      <c r="D3777" t="s">
        <v>125</v>
      </c>
      <c r="E3777" t="s">
        <v>8028</v>
      </c>
      <c r="F3777">
        <v>21893221</v>
      </c>
      <c r="G3777" t="s">
        <v>8029</v>
      </c>
      <c r="H3777">
        <v>2.8</v>
      </c>
      <c r="I3777" s="1">
        <v>44554</v>
      </c>
      <c r="J3777">
        <v>44584.999988425923</v>
      </c>
      <c r="L3777" t="s">
        <v>65</v>
      </c>
      <c r="M3777" t="s">
        <v>120</v>
      </c>
      <c r="N3777" t="s">
        <v>121</v>
      </c>
      <c r="O3777" t="s">
        <v>168</v>
      </c>
      <c r="P3777" t="s">
        <v>9162</v>
      </c>
      <c r="Q3777" t="s">
        <v>70</v>
      </c>
      <c r="R3777" t="s">
        <v>8031</v>
      </c>
      <c r="T3777" t="s">
        <v>9553</v>
      </c>
      <c r="U3777">
        <v>0</v>
      </c>
      <c r="V3777">
        <v>1</v>
      </c>
      <c r="W3777">
        <v>0</v>
      </c>
      <c r="X3777">
        <v>1</v>
      </c>
      <c r="Y3777">
        <v>0</v>
      </c>
      <c r="Z3777">
        <v>0</v>
      </c>
      <c r="AA3777">
        <v>0</v>
      </c>
      <c r="AB3777">
        <v>0</v>
      </c>
      <c r="AC3777">
        <v>0</v>
      </c>
      <c r="AD3777">
        <v>0</v>
      </c>
      <c r="AE3777">
        <v>0</v>
      </c>
      <c r="AF3777">
        <v>0</v>
      </c>
      <c r="AG3777">
        <v>0</v>
      </c>
      <c r="AH3777">
        <v>0</v>
      </c>
      <c r="AI3777">
        <v>0</v>
      </c>
      <c r="AJ3777">
        <v>0</v>
      </c>
      <c r="AK3777">
        <v>0</v>
      </c>
      <c r="AL3777">
        <v>0</v>
      </c>
      <c r="AM3777">
        <v>0</v>
      </c>
      <c r="AN3777">
        <v>0</v>
      </c>
      <c r="AO3777">
        <v>0</v>
      </c>
      <c r="AP3777">
        <v>0</v>
      </c>
      <c r="AQ3777">
        <v>0</v>
      </c>
      <c r="AR3777">
        <v>0</v>
      </c>
      <c r="AS3777">
        <v>0</v>
      </c>
      <c r="AT3777">
        <v>44553</v>
      </c>
      <c r="AU3777">
        <v>44584</v>
      </c>
      <c r="AV3777">
        <v>0</v>
      </c>
      <c r="AW3777">
        <v>1</v>
      </c>
      <c r="AX3777">
        <v>0</v>
      </c>
      <c r="AY3777">
        <v>2021</v>
      </c>
      <c r="AZ3777">
        <v>12</v>
      </c>
      <c r="BA3777">
        <v>30</v>
      </c>
      <c r="BB3777">
        <v>2</v>
      </c>
      <c r="BF3777">
        <v>2021</v>
      </c>
      <c r="BG3777" t="s">
        <v>104</v>
      </c>
      <c r="BH3777" t="s">
        <v>59</v>
      </c>
      <c r="BI3777" t="s">
        <v>9791</v>
      </c>
      <c r="BJ3777" t="s">
        <v>9797</v>
      </c>
    </row>
    <row r="3778" spans="1:62" x14ac:dyDescent="0.35">
      <c r="A3778">
        <v>55406637</v>
      </c>
      <c r="B3778" t="s">
        <v>6783</v>
      </c>
      <c r="C3778" t="s">
        <v>75</v>
      </c>
      <c r="D3778" t="s">
        <v>165</v>
      </c>
      <c r="E3778" t="s">
        <v>346</v>
      </c>
      <c r="F3778">
        <v>37079664</v>
      </c>
      <c r="I3778" s="1">
        <v>44554</v>
      </c>
      <c r="J3778">
        <v>44584.999988425923</v>
      </c>
      <c r="L3778" t="s">
        <v>65</v>
      </c>
      <c r="M3778" t="s">
        <v>66</v>
      </c>
      <c r="N3778" t="s">
        <v>67</v>
      </c>
      <c r="O3778" t="s">
        <v>68</v>
      </c>
      <c r="P3778" t="s">
        <v>67</v>
      </c>
      <c r="Q3778" t="s">
        <v>70</v>
      </c>
      <c r="R3778" t="s">
        <v>9554</v>
      </c>
      <c r="T3778" t="s">
        <v>9555</v>
      </c>
      <c r="U3778">
        <v>0</v>
      </c>
      <c r="V3778">
        <v>1</v>
      </c>
      <c r="W3778">
        <v>0</v>
      </c>
      <c r="X3778">
        <v>1</v>
      </c>
      <c r="Y3778">
        <v>0</v>
      </c>
      <c r="Z3778">
        <v>0</v>
      </c>
      <c r="AA3778">
        <v>0</v>
      </c>
      <c r="AB3778">
        <v>0</v>
      </c>
      <c r="AC3778">
        <v>0</v>
      </c>
      <c r="AD3778">
        <v>1</v>
      </c>
      <c r="AE3778">
        <v>0</v>
      </c>
      <c r="AF3778">
        <v>1</v>
      </c>
      <c r="AG3778">
        <v>0</v>
      </c>
      <c r="AH3778">
        <v>0</v>
      </c>
      <c r="AI3778">
        <v>0</v>
      </c>
      <c r="AJ3778">
        <v>0</v>
      </c>
      <c r="AK3778">
        <v>0</v>
      </c>
      <c r="AL3778">
        <v>0</v>
      </c>
      <c r="AM3778">
        <v>0</v>
      </c>
      <c r="AN3778">
        <v>0</v>
      </c>
      <c r="AO3778">
        <v>0</v>
      </c>
      <c r="AP3778">
        <v>1</v>
      </c>
      <c r="AQ3778">
        <v>0</v>
      </c>
      <c r="AR3778">
        <v>0</v>
      </c>
      <c r="AS3778">
        <v>0</v>
      </c>
      <c r="AT3778">
        <v>44553</v>
      </c>
      <c r="AU3778">
        <v>44581</v>
      </c>
      <c r="AV3778">
        <v>1</v>
      </c>
      <c r="AW3778">
        <v>1</v>
      </c>
      <c r="AX3778">
        <v>0</v>
      </c>
      <c r="AY3778">
        <v>2021</v>
      </c>
      <c r="AZ3778">
        <v>12</v>
      </c>
      <c r="BA3778">
        <v>30</v>
      </c>
      <c r="BB3778">
        <v>5</v>
      </c>
      <c r="BC3778">
        <v>165000</v>
      </c>
      <c r="BD3778">
        <v>180000</v>
      </c>
      <c r="BE3778" t="s">
        <v>90</v>
      </c>
      <c r="BF3778">
        <v>2021</v>
      </c>
      <c r="BG3778" t="s">
        <v>73</v>
      </c>
      <c r="BH3778" t="s">
        <v>59</v>
      </c>
      <c r="BI3778" t="s">
        <v>9791</v>
      </c>
      <c r="BJ3778" t="s">
        <v>9797</v>
      </c>
    </row>
    <row r="3779" spans="1:62" x14ac:dyDescent="0.35">
      <c r="A3779">
        <v>55408055</v>
      </c>
      <c r="B3779" t="s">
        <v>9556</v>
      </c>
      <c r="C3779" t="s">
        <v>75</v>
      </c>
      <c r="D3779" t="s">
        <v>165</v>
      </c>
      <c r="E3779" t="s">
        <v>6265</v>
      </c>
      <c r="F3779">
        <v>25648791</v>
      </c>
      <c r="G3779" t="s">
        <v>7371</v>
      </c>
      <c r="H3779">
        <v>3.4</v>
      </c>
      <c r="I3779" s="1">
        <v>44554</v>
      </c>
      <c r="J3779">
        <v>44584.999988425923</v>
      </c>
      <c r="L3779" t="s">
        <v>65</v>
      </c>
      <c r="M3779" t="s">
        <v>66</v>
      </c>
      <c r="N3779" t="s">
        <v>67</v>
      </c>
      <c r="O3779" t="s">
        <v>68</v>
      </c>
      <c r="P3779" t="s">
        <v>8286</v>
      </c>
      <c r="Q3779" t="s">
        <v>70</v>
      </c>
      <c r="T3779" t="s">
        <v>9557</v>
      </c>
      <c r="U3779">
        <v>1</v>
      </c>
      <c r="V3779">
        <v>1</v>
      </c>
      <c r="W3779">
        <v>0</v>
      </c>
      <c r="X3779">
        <v>0</v>
      </c>
      <c r="Y3779">
        <v>0</v>
      </c>
      <c r="Z3779">
        <v>0</v>
      </c>
      <c r="AA3779">
        <v>0</v>
      </c>
      <c r="AB3779">
        <v>0</v>
      </c>
      <c r="AC3779">
        <v>0</v>
      </c>
      <c r="AD3779">
        <v>0</v>
      </c>
      <c r="AE3779">
        <v>0</v>
      </c>
      <c r="AF3779">
        <v>0</v>
      </c>
      <c r="AG3779">
        <v>0</v>
      </c>
      <c r="AH3779">
        <v>0</v>
      </c>
      <c r="AI3779">
        <v>0</v>
      </c>
      <c r="AJ3779">
        <v>0</v>
      </c>
      <c r="AK3779">
        <v>0</v>
      </c>
      <c r="AL3779">
        <v>0</v>
      </c>
      <c r="AM3779">
        <v>0</v>
      </c>
      <c r="AN3779">
        <v>0</v>
      </c>
      <c r="AO3779">
        <v>0</v>
      </c>
      <c r="AP3779">
        <v>0</v>
      </c>
      <c r="AQ3779">
        <v>0</v>
      </c>
      <c r="AR3779">
        <v>0</v>
      </c>
      <c r="AS3779">
        <v>0</v>
      </c>
      <c r="AT3779">
        <v>44554</v>
      </c>
      <c r="AU3779">
        <v>44584</v>
      </c>
      <c r="AV3779">
        <v>0</v>
      </c>
      <c r="AW3779">
        <v>1</v>
      </c>
      <c r="AX3779">
        <v>0</v>
      </c>
      <c r="AY3779">
        <v>2021</v>
      </c>
      <c r="AZ3779">
        <v>12</v>
      </c>
      <c r="BA3779">
        <v>30</v>
      </c>
      <c r="BB3779">
        <v>2</v>
      </c>
      <c r="BF3779">
        <v>2021</v>
      </c>
      <c r="BG3779" t="s">
        <v>104</v>
      </c>
      <c r="BH3779" t="s">
        <v>9822</v>
      </c>
      <c r="BI3779" t="s">
        <v>9791</v>
      </c>
      <c r="BJ3779" t="s">
        <v>9797</v>
      </c>
    </row>
    <row r="3780" spans="1:62" x14ac:dyDescent="0.35">
      <c r="A3780">
        <v>55408139</v>
      </c>
      <c r="B3780" t="s">
        <v>9558</v>
      </c>
      <c r="C3780" t="s">
        <v>75</v>
      </c>
      <c r="D3780" t="s">
        <v>165</v>
      </c>
      <c r="E3780" t="s">
        <v>6265</v>
      </c>
      <c r="F3780">
        <v>25648791</v>
      </c>
      <c r="G3780" t="s">
        <v>7371</v>
      </c>
      <c r="H3780">
        <v>3.4</v>
      </c>
      <c r="I3780" s="1">
        <v>44554</v>
      </c>
      <c r="J3780">
        <v>44584.999988425923</v>
      </c>
      <c r="L3780" t="s">
        <v>65</v>
      </c>
      <c r="M3780" t="s">
        <v>66</v>
      </c>
      <c r="N3780" t="s">
        <v>67</v>
      </c>
      <c r="O3780" t="s">
        <v>68</v>
      </c>
      <c r="P3780" t="s">
        <v>8286</v>
      </c>
      <c r="Q3780" t="s">
        <v>70</v>
      </c>
      <c r="T3780" t="s">
        <v>9559</v>
      </c>
      <c r="U3780">
        <v>0</v>
      </c>
      <c r="V3780">
        <v>1</v>
      </c>
      <c r="W3780">
        <v>0</v>
      </c>
      <c r="X3780">
        <v>0</v>
      </c>
      <c r="Y3780">
        <v>0</v>
      </c>
      <c r="Z3780">
        <v>0</v>
      </c>
      <c r="AA3780">
        <v>0</v>
      </c>
      <c r="AB3780">
        <v>0</v>
      </c>
      <c r="AC3780">
        <v>0</v>
      </c>
      <c r="AD3780">
        <v>0</v>
      </c>
      <c r="AE3780">
        <v>0</v>
      </c>
      <c r="AF3780">
        <v>0</v>
      </c>
      <c r="AG3780">
        <v>0</v>
      </c>
      <c r="AH3780">
        <v>0</v>
      </c>
      <c r="AI3780">
        <v>0</v>
      </c>
      <c r="AJ3780">
        <v>0</v>
      </c>
      <c r="AK3780">
        <v>0</v>
      </c>
      <c r="AL3780">
        <v>0</v>
      </c>
      <c r="AM3780">
        <v>0</v>
      </c>
      <c r="AN3780">
        <v>0</v>
      </c>
      <c r="AO3780">
        <v>0</v>
      </c>
      <c r="AP3780">
        <v>0</v>
      </c>
      <c r="AQ3780">
        <v>0</v>
      </c>
      <c r="AR3780">
        <v>0</v>
      </c>
      <c r="AS3780">
        <v>0</v>
      </c>
      <c r="AT3780">
        <v>44554</v>
      </c>
      <c r="AU3780">
        <v>44584</v>
      </c>
      <c r="AV3780">
        <v>0</v>
      </c>
      <c r="AW3780">
        <v>1</v>
      </c>
      <c r="AX3780">
        <v>0</v>
      </c>
      <c r="AY3780">
        <v>2021</v>
      </c>
      <c r="AZ3780">
        <v>12</v>
      </c>
      <c r="BA3780">
        <v>30</v>
      </c>
      <c r="BB3780">
        <v>1</v>
      </c>
      <c r="BF3780">
        <v>2021</v>
      </c>
      <c r="BG3780" t="s">
        <v>104</v>
      </c>
      <c r="BH3780" t="s">
        <v>9822</v>
      </c>
      <c r="BI3780" t="s">
        <v>9791</v>
      </c>
      <c r="BJ3780" t="s">
        <v>9797</v>
      </c>
    </row>
    <row r="3781" spans="1:62" x14ac:dyDescent="0.35">
      <c r="A3781">
        <v>55410566</v>
      </c>
      <c r="B3781" t="s">
        <v>98</v>
      </c>
      <c r="C3781" t="s">
        <v>75</v>
      </c>
      <c r="D3781" t="s">
        <v>165</v>
      </c>
      <c r="E3781" t="s">
        <v>8998</v>
      </c>
      <c r="F3781">
        <v>38581761</v>
      </c>
      <c r="I3781" s="1">
        <v>44554</v>
      </c>
      <c r="J3781">
        <v>44584.999988425923</v>
      </c>
      <c r="L3781" t="s">
        <v>65</v>
      </c>
      <c r="M3781" t="s">
        <v>66</v>
      </c>
      <c r="N3781" t="s">
        <v>67</v>
      </c>
      <c r="O3781" t="s">
        <v>438</v>
      </c>
      <c r="Q3781" t="s">
        <v>70</v>
      </c>
      <c r="T3781" t="s">
        <v>9560</v>
      </c>
      <c r="U3781">
        <v>1</v>
      </c>
      <c r="V3781">
        <v>1</v>
      </c>
      <c r="W3781">
        <v>0</v>
      </c>
      <c r="X3781">
        <v>1</v>
      </c>
      <c r="Y3781">
        <v>0</v>
      </c>
      <c r="Z3781">
        <v>0</v>
      </c>
      <c r="AA3781">
        <v>0</v>
      </c>
      <c r="AB3781">
        <v>0</v>
      </c>
      <c r="AC3781">
        <v>1</v>
      </c>
      <c r="AD3781">
        <v>0</v>
      </c>
      <c r="AE3781">
        <v>1</v>
      </c>
      <c r="AF3781">
        <v>0</v>
      </c>
      <c r="AG3781">
        <v>0</v>
      </c>
      <c r="AH3781">
        <v>0</v>
      </c>
      <c r="AI3781">
        <v>0</v>
      </c>
      <c r="AJ3781">
        <v>0</v>
      </c>
      <c r="AK3781">
        <v>0</v>
      </c>
      <c r="AL3781">
        <v>0</v>
      </c>
      <c r="AM3781">
        <v>0</v>
      </c>
      <c r="AN3781">
        <v>0</v>
      </c>
      <c r="AO3781">
        <v>0</v>
      </c>
      <c r="AP3781">
        <v>0</v>
      </c>
      <c r="AQ3781">
        <v>0</v>
      </c>
      <c r="AR3781">
        <v>0</v>
      </c>
      <c r="AS3781">
        <v>0</v>
      </c>
      <c r="AT3781">
        <v>44554</v>
      </c>
      <c r="AU3781">
        <v>44584</v>
      </c>
      <c r="AV3781">
        <v>0</v>
      </c>
      <c r="AW3781">
        <v>1</v>
      </c>
      <c r="AX3781">
        <v>0</v>
      </c>
      <c r="AY3781">
        <v>2021</v>
      </c>
      <c r="AZ3781">
        <v>12</v>
      </c>
      <c r="BA3781">
        <v>30</v>
      </c>
      <c r="BB3781">
        <v>5</v>
      </c>
      <c r="BF3781">
        <v>2021</v>
      </c>
      <c r="BG3781" t="s">
        <v>104</v>
      </c>
      <c r="BH3781" t="s">
        <v>9822</v>
      </c>
      <c r="BI3781" t="s">
        <v>9791</v>
      </c>
      <c r="BJ3781" t="s">
        <v>9797</v>
      </c>
    </row>
    <row r="3782" spans="1:62" x14ac:dyDescent="0.35">
      <c r="A3782">
        <v>55414685</v>
      </c>
      <c r="B3782" t="s">
        <v>6563</v>
      </c>
      <c r="C3782" t="s">
        <v>61</v>
      </c>
      <c r="D3782" t="s">
        <v>125</v>
      </c>
      <c r="E3782" t="s">
        <v>4431</v>
      </c>
      <c r="F3782">
        <v>20351243</v>
      </c>
      <c r="I3782" s="1">
        <v>44558</v>
      </c>
      <c r="J3782">
        <v>44588.999988425923</v>
      </c>
      <c r="L3782" t="s">
        <v>65</v>
      </c>
      <c r="M3782" t="s">
        <v>66</v>
      </c>
      <c r="N3782" t="s">
        <v>67</v>
      </c>
      <c r="O3782" t="s">
        <v>68</v>
      </c>
      <c r="P3782" t="s">
        <v>8286</v>
      </c>
      <c r="Q3782" t="s">
        <v>70</v>
      </c>
      <c r="T3782" t="s">
        <v>9561</v>
      </c>
      <c r="U3782">
        <v>0</v>
      </c>
      <c r="V3782">
        <v>1</v>
      </c>
      <c r="W3782">
        <v>0</v>
      </c>
      <c r="X3782">
        <v>0</v>
      </c>
      <c r="Y3782">
        <v>0</v>
      </c>
      <c r="Z3782">
        <v>0</v>
      </c>
      <c r="AA3782">
        <v>0</v>
      </c>
      <c r="AB3782">
        <v>0</v>
      </c>
      <c r="AC3782">
        <v>0</v>
      </c>
      <c r="AD3782">
        <v>0</v>
      </c>
      <c r="AE3782">
        <v>0</v>
      </c>
      <c r="AF3782">
        <v>1</v>
      </c>
      <c r="AG3782">
        <v>0</v>
      </c>
      <c r="AH3782">
        <v>0</v>
      </c>
      <c r="AI3782">
        <v>0</v>
      </c>
      <c r="AJ3782">
        <v>0</v>
      </c>
      <c r="AK3782">
        <v>0</v>
      </c>
      <c r="AL3782">
        <v>0</v>
      </c>
      <c r="AM3782">
        <v>0</v>
      </c>
      <c r="AN3782">
        <v>0</v>
      </c>
      <c r="AO3782">
        <v>0</v>
      </c>
      <c r="AP3782">
        <v>0</v>
      </c>
      <c r="AQ3782">
        <v>0</v>
      </c>
      <c r="AR3782">
        <v>0</v>
      </c>
      <c r="AS3782">
        <v>0</v>
      </c>
      <c r="AT3782">
        <v>44558</v>
      </c>
      <c r="AU3782">
        <v>44586</v>
      </c>
      <c r="AV3782">
        <v>0</v>
      </c>
      <c r="AW3782">
        <v>1</v>
      </c>
      <c r="AX3782">
        <v>0</v>
      </c>
      <c r="AY3782">
        <v>2021</v>
      </c>
      <c r="AZ3782">
        <v>12</v>
      </c>
      <c r="BA3782">
        <v>30</v>
      </c>
      <c r="BB3782">
        <v>2</v>
      </c>
      <c r="BF3782">
        <v>2021</v>
      </c>
      <c r="BG3782" t="s">
        <v>104</v>
      </c>
      <c r="BH3782" t="s">
        <v>9822</v>
      </c>
      <c r="BI3782" t="s">
        <v>9791</v>
      </c>
      <c r="BJ3782" t="s">
        <v>9795</v>
      </c>
    </row>
    <row r="3783" spans="1:62" x14ac:dyDescent="0.35">
      <c r="A3783">
        <v>55416575</v>
      </c>
      <c r="B3783" t="s">
        <v>98</v>
      </c>
      <c r="C3783" t="s">
        <v>75</v>
      </c>
      <c r="D3783" t="s">
        <v>159</v>
      </c>
      <c r="E3783" t="s">
        <v>9562</v>
      </c>
      <c r="F3783">
        <v>20626694</v>
      </c>
      <c r="I3783" s="1">
        <v>44559</v>
      </c>
      <c r="J3783">
        <v>44589.999988425923</v>
      </c>
      <c r="L3783" t="s">
        <v>65</v>
      </c>
      <c r="M3783" t="s">
        <v>66</v>
      </c>
      <c r="N3783" t="s">
        <v>67</v>
      </c>
      <c r="Q3783" t="s">
        <v>102</v>
      </c>
      <c r="R3783" t="s">
        <v>9563</v>
      </c>
      <c r="T3783" t="s">
        <v>9564</v>
      </c>
      <c r="U3783">
        <v>1</v>
      </c>
      <c r="V3783">
        <v>1</v>
      </c>
      <c r="W3783">
        <v>0</v>
      </c>
      <c r="X3783">
        <v>1</v>
      </c>
      <c r="Y3783">
        <v>0</v>
      </c>
      <c r="Z3783">
        <v>0</v>
      </c>
      <c r="AA3783">
        <v>0</v>
      </c>
      <c r="AB3783">
        <v>0</v>
      </c>
      <c r="AC3783">
        <v>0</v>
      </c>
      <c r="AD3783">
        <v>0</v>
      </c>
      <c r="AE3783">
        <v>0</v>
      </c>
      <c r="AF3783">
        <v>0</v>
      </c>
      <c r="AG3783">
        <v>0</v>
      </c>
      <c r="AH3783">
        <v>1</v>
      </c>
      <c r="AI3783">
        <v>0</v>
      </c>
      <c r="AJ3783">
        <v>0</v>
      </c>
      <c r="AK3783">
        <v>0</v>
      </c>
      <c r="AL3783">
        <v>0</v>
      </c>
      <c r="AM3783">
        <v>0</v>
      </c>
      <c r="AN3783">
        <v>0</v>
      </c>
      <c r="AO3783">
        <v>0</v>
      </c>
      <c r="AP3783">
        <v>0</v>
      </c>
      <c r="AQ3783">
        <v>0</v>
      </c>
      <c r="AR3783">
        <v>0</v>
      </c>
      <c r="AS3783">
        <v>0</v>
      </c>
      <c r="AT3783">
        <v>44559</v>
      </c>
      <c r="AU3783">
        <v>44586</v>
      </c>
      <c r="AV3783">
        <v>0</v>
      </c>
      <c r="AW3783">
        <v>1</v>
      </c>
      <c r="AX3783">
        <v>0</v>
      </c>
      <c r="AY3783">
        <v>2021</v>
      </c>
      <c r="AZ3783">
        <v>12</v>
      </c>
      <c r="BA3783">
        <v>30</v>
      </c>
      <c r="BB3783">
        <v>4</v>
      </c>
      <c r="BF3783">
        <v>2021</v>
      </c>
      <c r="BG3783" t="s">
        <v>104</v>
      </c>
      <c r="BH3783" t="s">
        <v>59</v>
      </c>
      <c r="BI3783" t="s">
        <v>9791</v>
      </c>
      <c r="BJ3783" t="s">
        <v>9793</v>
      </c>
    </row>
    <row r="3784" spans="1:62" x14ac:dyDescent="0.35">
      <c r="A3784">
        <v>55416581</v>
      </c>
      <c r="B3784" t="s">
        <v>98</v>
      </c>
      <c r="C3784" t="s">
        <v>75</v>
      </c>
      <c r="D3784" t="s">
        <v>159</v>
      </c>
      <c r="E3784" t="s">
        <v>9562</v>
      </c>
      <c r="F3784">
        <v>20626694</v>
      </c>
      <c r="I3784" s="1">
        <v>44559</v>
      </c>
      <c r="J3784">
        <v>44589.999988425923</v>
      </c>
      <c r="L3784" t="s">
        <v>65</v>
      </c>
      <c r="M3784" t="s">
        <v>120</v>
      </c>
      <c r="N3784" t="s">
        <v>121</v>
      </c>
      <c r="Q3784" t="s">
        <v>102</v>
      </c>
      <c r="R3784" t="s">
        <v>9563</v>
      </c>
      <c r="T3784" t="s">
        <v>9565</v>
      </c>
      <c r="U3784">
        <v>1</v>
      </c>
      <c r="V3784">
        <v>1</v>
      </c>
      <c r="W3784">
        <v>0</v>
      </c>
      <c r="X3784">
        <v>1</v>
      </c>
      <c r="Y3784">
        <v>0</v>
      </c>
      <c r="Z3784">
        <v>0</v>
      </c>
      <c r="AA3784">
        <v>0</v>
      </c>
      <c r="AB3784">
        <v>0</v>
      </c>
      <c r="AC3784">
        <v>0</v>
      </c>
      <c r="AD3784">
        <v>0</v>
      </c>
      <c r="AE3784">
        <v>0</v>
      </c>
      <c r="AF3784">
        <v>0</v>
      </c>
      <c r="AG3784">
        <v>0</v>
      </c>
      <c r="AH3784">
        <v>1</v>
      </c>
      <c r="AI3784">
        <v>0</v>
      </c>
      <c r="AJ3784">
        <v>0</v>
      </c>
      <c r="AK3784">
        <v>0</v>
      </c>
      <c r="AL3784">
        <v>0</v>
      </c>
      <c r="AM3784">
        <v>0</v>
      </c>
      <c r="AN3784">
        <v>0</v>
      </c>
      <c r="AO3784">
        <v>0</v>
      </c>
      <c r="AP3784">
        <v>0</v>
      </c>
      <c r="AQ3784">
        <v>0</v>
      </c>
      <c r="AR3784">
        <v>0</v>
      </c>
      <c r="AS3784">
        <v>0</v>
      </c>
      <c r="AT3784">
        <v>44559</v>
      </c>
      <c r="AU3784">
        <v>44586</v>
      </c>
      <c r="AV3784">
        <v>0</v>
      </c>
      <c r="AW3784">
        <v>1</v>
      </c>
      <c r="AX3784">
        <v>0</v>
      </c>
      <c r="AY3784">
        <v>2021</v>
      </c>
      <c r="AZ3784">
        <v>12</v>
      </c>
      <c r="BA3784">
        <v>30</v>
      </c>
      <c r="BB3784">
        <v>4</v>
      </c>
      <c r="BF3784">
        <v>2021</v>
      </c>
      <c r="BG3784" t="s">
        <v>104</v>
      </c>
      <c r="BH3784" t="s">
        <v>59</v>
      </c>
      <c r="BI3784" t="s">
        <v>9791</v>
      </c>
      <c r="BJ3784" t="s">
        <v>9793</v>
      </c>
    </row>
    <row r="3785" spans="1:62" x14ac:dyDescent="0.35">
      <c r="A3785">
        <v>55419382</v>
      </c>
      <c r="B3785" t="s">
        <v>9566</v>
      </c>
      <c r="C3785" t="s">
        <v>75</v>
      </c>
      <c r="D3785" t="s">
        <v>159</v>
      </c>
      <c r="E3785" t="s">
        <v>9567</v>
      </c>
      <c r="F3785">
        <v>45479141</v>
      </c>
      <c r="I3785" s="1">
        <v>44559</v>
      </c>
      <c r="J3785">
        <v>44589.999988425923</v>
      </c>
      <c r="L3785" t="s">
        <v>65</v>
      </c>
      <c r="M3785" t="s">
        <v>66</v>
      </c>
      <c r="N3785" t="s">
        <v>67</v>
      </c>
      <c r="Q3785" t="s">
        <v>102</v>
      </c>
      <c r="R3785" t="s">
        <v>534</v>
      </c>
      <c r="T3785" t="s">
        <v>9568</v>
      </c>
      <c r="U3785">
        <v>0</v>
      </c>
      <c r="V3785">
        <v>0</v>
      </c>
      <c r="W3785">
        <v>0</v>
      </c>
      <c r="X3785">
        <v>1</v>
      </c>
      <c r="Y3785">
        <v>0</v>
      </c>
      <c r="Z3785">
        <v>0</v>
      </c>
      <c r="AA3785">
        <v>0</v>
      </c>
      <c r="AB3785">
        <v>0</v>
      </c>
      <c r="AC3785">
        <v>0</v>
      </c>
      <c r="AD3785">
        <v>0</v>
      </c>
      <c r="AE3785">
        <v>0</v>
      </c>
      <c r="AF3785">
        <v>0</v>
      </c>
      <c r="AG3785">
        <v>0</v>
      </c>
      <c r="AH3785">
        <v>0</v>
      </c>
      <c r="AI3785">
        <v>0</v>
      </c>
      <c r="AJ3785">
        <v>0</v>
      </c>
      <c r="AK3785">
        <v>0</v>
      </c>
      <c r="AL3785">
        <v>0</v>
      </c>
      <c r="AM3785">
        <v>0</v>
      </c>
      <c r="AN3785">
        <v>0</v>
      </c>
      <c r="AO3785">
        <v>0</v>
      </c>
      <c r="AP3785">
        <v>0</v>
      </c>
      <c r="AQ3785">
        <v>0</v>
      </c>
      <c r="AR3785">
        <v>0</v>
      </c>
      <c r="AS3785">
        <v>0</v>
      </c>
      <c r="AT3785">
        <v>44586</v>
      </c>
      <c r="AU3785">
        <v>44586</v>
      </c>
      <c r="AV3785">
        <v>0</v>
      </c>
      <c r="AW3785">
        <v>1</v>
      </c>
      <c r="AX3785">
        <v>0</v>
      </c>
      <c r="AY3785">
        <v>2021</v>
      </c>
      <c r="AZ3785">
        <v>12</v>
      </c>
      <c r="BA3785">
        <v>30</v>
      </c>
      <c r="BB3785">
        <v>1</v>
      </c>
      <c r="BC3785">
        <v>80</v>
      </c>
      <c r="BD3785">
        <v>100</v>
      </c>
      <c r="BE3785" t="s">
        <v>536</v>
      </c>
      <c r="BF3785">
        <v>2021</v>
      </c>
      <c r="BG3785" t="s">
        <v>104</v>
      </c>
      <c r="BH3785" t="s">
        <v>59</v>
      </c>
      <c r="BI3785" t="s">
        <v>9791</v>
      </c>
      <c r="BJ3785" t="s">
        <v>9793</v>
      </c>
    </row>
    <row r="3786" spans="1:62" x14ac:dyDescent="0.35">
      <c r="A3786">
        <v>55422882</v>
      </c>
      <c r="B3786" t="s">
        <v>9569</v>
      </c>
      <c r="C3786" t="s">
        <v>75</v>
      </c>
      <c r="D3786" t="s">
        <v>236</v>
      </c>
      <c r="E3786" t="s">
        <v>3105</v>
      </c>
      <c r="F3786">
        <v>34308753</v>
      </c>
      <c r="I3786" s="1">
        <v>44560</v>
      </c>
      <c r="J3786">
        <v>44590.999988425923</v>
      </c>
      <c r="L3786" t="s">
        <v>65</v>
      </c>
      <c r="M3786" t="s">
        <v>66</v>
      </c>
      <c r="N3786" t="s">
        <v>67</v>
      </c>
      <c r="O3786" t="s">
        <v>68</v>
      </c>
      <c r="P3786" t="s">
        <v>67</v>
      </c>
      <c r="Q3786" t="s">
        <v>70</v>
      </c>
      <c r="R3786" t="s">
        <v>8201</v>
      </c>
      <c r="T3786" t="s">
        <v>9570</v>
      </c>
      <c r="U3786">
        <v>0</v>
      </c>
      <c r="V3786">
        <v>1</v>
      </c>
      <c r="W3786">
        <v>0</v>
      </c>
      <c r="X3786">
        <v>1</v>
      </c>
      <c r="Y3786">
        <v>0</v>
      </c>
      <c r="Z3786">
        <v>0</v>
      </c>
      <c r="AA3786">
        <v>0</v>
      </c>
      <c r="AB3786">
        <v>0</v>
      </c>
      <c r="AC3786">
        <v>0</v>
      </c>
      <c r="AD3786">
        <v>0</v>
      </c>
      <c r="AE3786">
        <v>1</v>
      </c>
      <c r="AF3786">
        <v>0</v>
      </c>
      <c r="AG3786">
        <v>0</v>
      </c>
      <c r="AH3786">
        <v>0</v>
      </c>
      <c r="AI3786">
        <v>0</v>
      </c>
      <c r="AJ3786">
        <v>0</v>
      </c>
      <c r="AK3786">
        <v>0</v>
      </c>
      <c r="AL3786">
        <v>0</v>
      </c>
      <c r="AM3786">
        <v>0</v>
      </c>
      <c r="AN3786">
        <v>0</v>
      </c>
      <c r="AO3786">
        <v>0</v>
      </c>
      <c r="AP3786">
        <v>0</v>
      </c>
      <c r="AQ3786">
        <v>0</v>
      </c>
      <c r="AR3786">
        <v>0</v>
      </c>
      <c r="AS3786">
        <v>0</v>
      </c>
      <c r="AT3786">
        <v>44560</v>
      </c>
      <c r="AU3786">
        <v>44586</v>
      </c>
      <c r="AV3786">
        <v>1</v>
      </c>
      <c r="AW3786">
        <v>1</v>
      </c>
      <c r="AX3786">
        <v>0</v>
      </c>
      <c r="AY3786">
        <v>2021</v>
      </c>
      <c r="AZ3786">
        <v>12</v>
      </c>
      <c r="BA3786">
        <v>30</v>
      </c>
      <c r="BB3786">
        <v>3</v>
      </c>
      <c r="BF3786">
        <v>2021</v>
      </c>
      <c r="BG3786" t="s">
        <v>73</v>
      </c>
      <c r="BH3786" t="s">
        <v>59</v>
      </c>
      <c r="BI3786" t="s">
        <v>9791</v>
      </c>
      <c r="BJ3786" t="s">
        <v>9796</v>
      </c>
    </row>
    <row r="3787" spans="1:62" x14ac:dyDescent="0.35">
      <c r="A3787">
        <v>55435031</v>
      </c>
      <c r="B3787" t="s">
        <v>98</v>
      </c>
      <c r="C3787" t="s">
        <v>61</v>
      </c>
      <c r="D3787" t="s">
        <v>125</v>
      </c>
      <c r="E3787" t="s">
        <v>2007</v>
      </c>
      <c r="F3787">
        <v>5067594</v>
      </c>
      <c r="G3787" t="s">
        <v>2008</v>
      </c>
      <c r="H3787">
        <v>3</v>
      </c>
      <c r="I3787" s="1">
        <v>44565</v>
      </c>
      <c r="J3787">
        <v>44595.999988425923</v>
      </c>
      <c r="L3787" t="s">
        <v>65</v>
      </c>
      <c r="M3787" t="s">
        <v>120</v>
      </c>
      <c r="N3787" t="s">
        <v>121</v>
      </c>
      <c r="O3787" t="s">
        <v>168</v>
      </c>
      <c r="P3787" t="s">
        <v>121</v>
      </c>
      <c r="Q3787" t="s">
        <v>70</v>
      </c>
      <c r="R3787" t="s">
        <v>8747</v>
      </c>
      <c r="T3787" t="s">
        <v>9571</v>
      </c>
      <c r="U3787">
        <v>1</v>
      </c>
      <c r="V3787">
        <v>1</v>
      </c>
      <c r="W3787">
        <v>0</v>
      </c>
      <c r="X3787">
        <v>0</v>
      </c>
      <c r="Y3787">
        <v>0</v>
      </c>
      <c r="Z3787">
        <v>0</v>
      </c>
      <c r="AA3787">
        <v>0</v>
      </c>
      <c r="AB3787">
        <v>0</v>
      </c>
      <c r="AC3787">
        <v>0</v>
      </c>
      <c r="AD3787">
        <v>0</v>
      </c>
      <c r="AE3787">
        <v>0</v>
      </c>
      <c r="AF3787">
        <v>0</v>
      </c>
      <c r="AG3787">
        <v>0</v>
      </c>
      <c r="AH3787">
        <v>0</v>
      </c>
      <c r="AI3787">
        <v>0</v>
      </c>
      <c r="AJ3787">
        <v>0</v>
      </c>
      <c r="AK3787">
        <v>0</v>
      </c>
      <c r="AL3787">
        <v>0</v>
      </c>
      <c r="AM3787">
        <v>0</v>
      </c>
      <c r="AN3787">
        <v>0</v>
      </c>
      <c r="AO3787">
        <v>0</v>
      </c>
      <c r="AP3787">
        <v>1</v>
      </c>
      <c r="AQ3787">
        <v>0</v>
      </c>
      <c r="AR3787">
        <v>0</v>
      </c>
      <c r="AS3787">
        <v>0</v>
      </c>
      <c r="AT3787">
        <v>44565</v>
      </c>
      <c r="AU3787">
        <v>44586</v>
      </c>
      <c r="AV3787">
        <v>0</v>
      </c>
      <c r="AW3787">
        <v>1</v>
      </c>
      <c r="AX3787">
        <v>0</v>
      </c>
      <c r="AY3787">
        <v>2022</v>
      </c>
      <c r="AZ3787">
        <v>1</v>
      </c>
      <c r="BA3787">
        <v>30</v>
      </c>
      <c r="BB3787">
        <v>3</v>
      </c>
      <c r="BF3787">
        <v>2022</v>
      </c>
      <c r="BG3787" t="s">
        <v>104</v>
      </c>
      <c r="BH3787" t="s">
        <v>59</v>
      </c>
      <c r="BI3787" t="s">
        <v>9780</v>
      </c>
      <c r="BJ3787" t="s">
        <v>9795</v>
      </c>
    </row>
    <row r="3788" spans="1:62" x14ac:dyDescent="0.35">
      <c r="A3788">
        <v>55436667</v>
      </c>
      <c r="B3788" t="s">
        <v>8690</v>
      </c>
      <c r="C3788" t="s">
        <v>75</v>
      </c>
      <c r="D3788" t="s">
        <v>159</v>
      </c>
      <c r="E3788" t="s">
        <v>3226</v>
      </c>
      <c r="F3788">
        <v>1073099</v>
      </c>
      <c r="G3788" t="s">
        <v>3226</v>
      </c>
      <c r="H3788">
        <v>3.4</v>
      </c>
      <c r="I3788" s="1">
        <v>44565</v>
      </c>
      <c r="J3788">
        <v>44595.999988425923</v>
      </c>
      <c r="L3788" t="s">
        <v>65</v>
      </c>
      <c r="M3788" t="s">
        <v>120</v>
      </c>
      <c r="N3788" t="s">
        <v>121</v>
      </c>
      <c r="O3788" t="s">
        <v>465</v>
      </c>
      <c r="Q3788" t="s">
        <v>70</v>
      </c>
      <c r="T3788" t="s">
        <v>9572</v>
      </c>
      <c r="U3788">
        <v>1</v>
      </c>
      <c r="V3788">
        <v>1</v>
      </c>
      <c r="W3788">
        <v>0</v>
      </c>
      <c r="X3788">
        <v>1</v>
      </c>
      <c r="Y3788">
        <v>1</v>
      </c>
      <c r="Z3788">
        <v>0</v>
      </c>
      <c r="AA3788">
        <v>1</v>
      </c>
      <c r="AB3788">
        <v>0</v>
      </c>
      <c r="AC3788">
        <v>0</v>
      </c>
      <c r="AD3788">
        <v>0</v>
      </c>
      <c r="AE3788">
        <v>1</v>
      </c>
      <c r="AF3788">
        <v>0</v>
      </c>
      <c r="AG3788">
        <v>0</v>
      </c>
      <c r="AH3788">
        <v>0</v>
      </c>
      <c r="AI3788">
        <v>0</v>
      </c>
      <c r="AJ3788">
        <v>0</v>
      </c>
      <c r="AK3788">
        <v>0</v>
      </c>
      <c r="AL3788">
        <v>0</v>
      </c>
      <c r="AM3788">
        <v>0</v>
      </c>
      <c r="AN3788">
        <v>0</v>
      </c>
      <c r="AO3788">
        <v>0</v>
      </c>
      <c r="AP3788">
        <v>0</v>
      </c>
      <c r="AQ3788">
        <v>0</v>
      </c>
      <c r="AR3788">
        <v>0</v>
      </c>
      <c r="AS3788">
        <v>0</v>
      </c>
      <c r="AT3788">
        <v>44565</v>
      </c>
      <c r="AU3788">
        <v>44586</v>
      </c>
      <c r="AV3788">
        <v>0</v>
      </c>
      <c r="AW3788">
        <v>1</v>
      </c>
      <c r="AX3788">
        <v>0</v>
      </c>
      <c r="AY3788">
        <v>2022</v>
      </c>
      <c r="AZ3788">
        <v>1</v>
      </c>
      <c r="BA3788">
        <v>30</v>
      </c>
      <c r="BB3788">
        <v>6</v>
      </c>
      <c r="BF3788">
        <v>2022</v>
      </c>
      <c r="BG3788" t="s">
        <v>104</v>
      </c>
      <c r="BH3788" t="s">
        <v>9822</v>
      </c>
      <c r="BI3788" t="s">
        <v>9780</v>
      </c>
      <c r="BJ3788" t="s">
        <v>9795</v>
      </c>
    </row>
    <row r="3789" spans="1:62" x14ac:dyDescent="0.35">
      <c r="A3789">
        <v>55436695</v>
      </c>
      <c r="B3789" t="s">
        <v>3062</v>
      </c>
      <c r="C3789" t="s">
        <v>61</v>
      </c>
      <c r="D3789" t="s">
        <v>125</v>
      </c>
      <c r="E3789" t="s">
        <v>3917</v>
      </c>
      <c r="F3789">
        <v>33244316</v>
      </c>
      <c r="I3789" s="1">
        <v>44565</v>
      </c>
      <c r="J3789">
        <v>44595.999988425923</v>
      </c>
      <c r="L3789" t="s">
        <v>65</v>
      </c>
      <c r="M3789" t="s">
        <v>66</v>
      </c>
      <c r="N3789" t="s">
        <v>67</v>
      </c>
      <c r="O3789" t="s">
        <v>68</v>
      </c>
      <c r="P3789" t="s">
        <v>67</v>
      </c>
      <c r="Q3789" t="s">
        <v>70</v>
      </c>
      <c r="T3789" t="s">
        <v>9573</v>
      </c>
      <c r="U3789">
        <v>1</v>
      </c>
      <c r="V3789">
        <v>1</v>
      </c>
      <c r="W3789">
        <v>0</v>
      </c>
      <c r="X3789">
        <v>1</v>
      </c>
      <c r="Y3789">
        <v>0</v>
      </c>
      <c r="Z3789">
        <v>0</v>
      </c>
      <c r="AA3789">
        <v>0</v>
      </c>
      <c r="AB3789">
        <v>0</v>
      </c>
      <c r="AC3789">
        <v>0</v>
      </c>
      <c r="AD3789">
        <v>0</v>
      </c>
      <c r="AE3789">
        <v>0</v>
      </c>
      <c r="AF3789">
        <v>0</v>
      </c>
      <c r="AG3789">
        <v>0</v>
      </c>
      <c r="AH3789">
        <v>0</v>
      </c>
      <c r="AI3789">
        <v>0</v>
      </c>
      <c r="AJ3789">
        <v>0</v>
      </c>
      <c r="AK3789">
        <v>0</v>
      </c>
      <c r="AL3789">
        <v>0</v>
      </c>
      <c r="AM3789">
        <v>0</v>
      </c>
      <c r="AN3789">
        <v>0</v>
      </c>
      <c r="AO3789">
        <v>0</v>
      </c>
      <c r="AP3789">
        <v>0</v>
      </c>
      <c r="AQ3789">
        <v>0</v>
      </c>
      <c r="AR3789">
        <v>0</v>
      </c>
      <c r="AS3789">
        <v>0</v>
      </c>
      <c r="AT3789">
        <v>44565</v>
      </c>
      <c r="AU3789">
        <v>44586</v>
      </c>
      <c r="AV3789">
        <v>0</v>
      </c>
      <c r="AW3789">
        <v>1</v>
      </c>
      <c r="AX3789">
        <v>0</v>
      </c>
      <c r="AY3789">
        <v>2022</v>
      </c>
      <c r="AZ3789">
        <v>1</v>
      </c>
      <c r="BA3789">
        <v>30</v>
      </c>
      <c r="BB3789">
        <v>3</v>
      </c>
      <c r="BF3789">
        <v>2022</v>
      </c>
      <c r="BG3789" t="s">
        <v>104</v>
      </c>
      <c r="BH3789" t="s">
        <v>9822</v>
      </c>
      <c r="BI3789" t="s">
        <v>9780</v>
      </c>
      <c r="BJ3789" t="s">
        <v>9795</v>
      </c>
    </row>
    <row r="3790" spans="1:62" x14ac:dyDescent="0.35">
      <c r="A3790">
        <v>55439923</v>
      </c>
      <c r="B3790" t="s">
        <v>589</v>
      </c>
      <c r="C3790" t="s">
        <v>75</v>
      </c>
      <c r="D3790" t="s">
        <v>76</v>
      </c>
      <c r="E3790" t="s">
        <v>9239</v>
      </c>
      <c r="F3790">
        <v>33472484</v>
      </c>
      <c r="I3790" s="1">
        <v>44565</v>
      </c>
      <c r="J3790">
        <v>44595.999988425923</v>
      </c>
      <c r="L3790" t="s">
        <v>65</v>
      </c>
      <c r="M3790" t="s">
        <v>120</v>
      </c>
      <c r="N3790" t="s">
        <v>121</v>
      </c>
      <c r="O3790" t="s">
        <v>168</v>
      </c>
      <c r="P3790" t="s">
        <v>121</v>
      </c>
      <c r="Q3790" t="s">
        <v>70</v>
      </c>
      <c r="R3790" t="s">
        <v>9574</v>
      </c>
      <c r="T3790" t="s">
        <v>9575</v>
      </c>
      <c r="U3790">
        <v>1</v>
      </c>
      <c r="V3790">
        <v>1</v>
      </c>
      <c r="W3790">
        <v>0</v>
      </c>
      <c r="X3790">
        <v>0</v>
      </c>
      <c r="Y3790">
        <v>0</v>
      </c>
      <c r="Z3790">
        <v>0</v>
      </c>
      <c r="AA3790">
        <v>0</v>
      </c>
      <c r="AB3790">
        <v>0</v>
      </c>
      <c r="AC3790">
        <v>0</v>
      </c>
      <c r="AD3790">
        <v>0</v>
      </c>
      <c r="AE3790">
        <v>0</v>
      </c>
      <c r="AF3790">
        <v>0</v>
      </c>
      <c r="AG3790">
        <v>0</v>
      </c>
      <c r="AH3790">
        <v>0</v>
      </c>
      <c r="AI3790">
        <v>0</v>
      </c>
      <c r="AJ3790">
        <v>0</v>
      </c>
      <c r="AK3790">
        <v>0</v>
      </c>
      <c r="AL3790">
        <v>0</v>
      </c>
      <c r="AM3790">
        <v>0</v>
      </c>
      <c r="AN3790">
        <v>0</v>
      </c>
      <c r="AO3790">
        <v>0</v>
      </c>
      <c r="AP3790">
        <v>0</v>
      </c>
      <c r="AQ3790">
        <v>0</v>
      </c>
      <c r="AR3790">
        <v>0</v>
      </c>
      <c r="AS3790">
        <v>0</v>
      </c>
      <c r="AT3790">
        <v>44565</v>
      </c>
      <c r="AU3790">
        <v>44586</v>
      </c>
      <c r="AV3790">
        <v>0</v>
      </c>
      <c r="AW3790">
        <v>1</v>
      </c>
      <c r="AX3790">
        <v>0</v>
      </c>
      <c r="AY3790">
        <v>2022</v>
      </c>
      <c r="AZ3790">
        <v>1</v>
      </c>
      <c r="BA3790">
        <v>30</v>
      </c>
      <c r="BB3790">
        <v>2</v>
      </c>
      <c r="BF3790">
        <v>2022</v>
      </c>
      <c r="BG3790" t="s">
        <v>104</v>
      </c>
      <c r="BH3790" t="s">
        <v>59</v>
      </c>
      <c r="BI3790" t="s">
        <v>9780</v>
      </c>
      <c r="BJ3790" t="s">
        <v>9795</v>
      </c>
    </row>
    <row r="3791" spans="1:62" x14ac:dyDescent="0.35">
      <c r="A3791">
        <v>55440780</v>
      </c>
      <c r="B3791" t="s">
        <v>98</v>
      </c>
      <c r="C3791" t="s">
        <v>75</v>
      </c>
      <c r="D3791" t="s">
        <v>236</v>
      </c>
      <c r="E3791" t="s">
        <v>3552</v>
      </c>
      <c r="F3791">
        <v>23867203</v>
      </c>
      <c r="I3791" s="1">
        <v>44565</v>
      </c>
      <c r="J3791">
        <v>44595.999988425923</v>
      </c>
      <c r="L3791" t="s">
        <v>65</v>
      </c>
      <c r="M3791" t="s">
        <v>66</v>
      </c>
      <c r="N3791" t="s">
        <v>67</v>
      </c>
      <c r="Q3791" t="s">
        <v>70</v>
      </c>
      <c r="T3791" t="s">
        <v>9576</v>
      </c>
      <c r="U3791">
        <v>1</v>
      </c>
      <c r="V3791">
        <v>1</v>
      </c>
      <c r="W3791">
        <v>0</v>
      </c>
      <c r="X3791">
        <v>1</v>
      </c>
      <c r="Y3791">
        <v>0</v>
      </c>
      <c r="Z3791">
        <v>0</v>
      </c>
      <c r="AA3791">
        <v>0</v>
      </c>
      <c r="AB3791">
        <v>0</v>
      </c>
      <c r="AC3791">
        <v>0</v>
      </c>
      <c r="AD3791">
        <v>0</v>
      </c>
      <c r="AE3791">
        <v>0</v>
      </c>
      <c r="AF3791">
        <v>0</v>
      </c>
      <c r="AG3791">
        <v>0</v>
      </c>
      <c r="AH3791">
        <v>0</v>
      </c>
      <c r="AI3791">
        <v>0</v>
      </c>
      <c r="AJ3791">
        <v>0</v>
      </c>
      <c r="AK3791">
        <v>0</v>
      </c>
      <c r="AL3791">
        <v>0</v>
      </c>
      <c r="AM3791">
        <v>0</v>
      </c>
      <c r="AN3791">
        <v>0</v>
      </c>
      <c r="AO3791">
        <v>0</v>
      </c>
      <c r="AP3791">
        <v>0</v>
      </c>
      <c r="AQ3791">
        <v>0</v>
      </c>
      <c r="AR3791">
        <v>0</v>
      </c>
      <c r="AS3791">
        <v>0</v>
      </c>
      <c r="AT3791">
        <v>44565</v>
      </c>
      <c r="AU3791">
        <v>44586</v>
      </c>
      <c r="AV3791">
        <v>1</v>
      </c>
      <c r="AW3791">
        <v>1</v>
      </c>
      <c r="AX3791">
        <v>0</v>
      </c>
      <c r="AY3791">
        <v>2022</v>
      </c>
      <c r="AZ3791">
        <v>1</v>
      </c>
      <c r="BA3791">
        <v>30</v>
      </c>
      <c r="BB3791">
        <v>3</v>
      </c>
      <c r="BF3791">
        <v>2022</v>
      </c>
      <c r="BG3791" t="s">
        <v>73</v>
      </c>
      <c r="BH3791" t="s">
        <v>9822</v>
      </c>
      <c r="BI3791" t="s">
        <v>9780</v>
      </c>
      <c r="BJ3791" t="s">
        <v>9795</v>
      </c>
    </row>
    <row r="3792" spans="1:62" x14ac:dyDescent="0.35">
      <c r="A3792">
        <v>55443959</v>
      </c>
      <c r="B3792" t="s">
        <v>98</v>
      </c>
      <c r="C3792" t="s">
        <v>75</v>
      </c>
      <c r="D3792" t="s">
        <v>165</v>
      </c>
      <c r="E3792" t="s">
        <v>1413</v>
      </c>
      <c r="F3792">
        <v>34276930</v>
      </c>
      <c r="I3792" s="1">
        <v>44565</v>
      </c>
      <c r="J3792">
        <v>44595.999988425923</v>
      </c>
      <c r="L3792" t="s">
        <v>65</v>
      </c>
      <c r="M3792" t="s">
        <v>66</v>
      </c>
      <c r="N3792" t="s">
        <v>67</v>
      </c>
      <c r="O3792" t="s">
        <v>68</v>
      </c>
      <c r="P3792" t="s">
        <v>67</v>
      </c>
      <c r="Q3792" t="s">
        <v>70</v>
      </c>
      <c r="T3792" t="s">
        <v>9577</v>
      </c>
      <c r="U3792">
        <v>1</v>
      </c>
      <c r="V3792">
        <v>1</v>
      </c>
      <c r="W3792">
        <v>0</v>
      </c>
      <c r="X3792">
        <v>1</v>
      </c>
      <c r="Y3792">
        <v>0</v>
      </c>
      <c r="Z3792">
        <v>0</v>
      </c>
      <c r="AA3792">
        <v>0</v>
      </c>
      <c r="AB3792">
        <v>0</v>
      </c>
      <c r="AC3792">
        <v>0</v>
      </c>
      <c r="AD3792">
        <v>1</v>
      </c>
      <c r="AE3792">
        <v>0</v>
      </c>
      <c r="AF3792">
        <v>0</v>
      </c>
      <c r="AG3792">
        <v>0</v>
      </c>
      <c r="AH3792">
        <v>0</v>
      </c>
      <c r="AI3792">
        <v>0</v>
      </c>
      <c r="AJ3792">
        <v>0</v>
      </c>
      <c r="AK3792">
        <v>0</v>
      </c>
      <c r="AL3792">
        <v>0</v>
      </c>
      <c r="AM3792">
        <v>0</v>
      </c>
      <c r="AN3792">
        <v>0</v>
      </c>
      <c r="AO3792">
        <v>0</v>
      </c>
      <c r="AP3792">
        <v>1</v>
      </c>
      <c r="AQ3792">
        <v>0</v>
      </c>
      <c r="AR3792">
        <v>0</v>
      </c>
      <c r="AS3792">
        <v>0</v>
      </c>
      <c r="AT3792">
        <v>44565</v>
      </c>
      <c r="AU3792">
        <v>44586</v>
      </c>
      <c r="AV3792">
        <v>1</v>
      </c>
      <c r="AW3792">
        <v>1</v>
      </c>
      <c r="AX3792">
        <v>0</v>
      </c>
      <c r="AY3792">
        <v>2022</v>
      </c>
      <c r="AZ3792">
        <v>1</v>
      </c>
      <c r="BA3792">
        <v>30</v>
      </c>
      <c r="BB3792">
        <v>5</v>
      </c>
      <c r="BF3792">
        <v>2022</v>
      </c>
      <c r="BG3792" t="s">
        <v>73</v>
      </c>
      <c r="BH3792" t="s">
        <v>9822</v>
      </c>
      <c r="BI3792" t="s">
        <v>9780</v>
      </c>
      <c r="BJ3792" t="s">
        <v>9795</v>
      </c>
    </row>
    <row r="3793" spans="1:62" x14ac:dyDescent="0.35">
      <c r="A3793">
        <v>55447486</v>
      </c>
      <c r="B3793" t="s">
        <v>9114</v>
      </c>
      <c r="C3793" t="s">
        <v>135</v>
      </c>
      <c r="D3793" t="s">
        <v>3998</v>
      </c>
      <c r="E3793" t="s">
        <v>130</v>
      </c>
      <c r="F3793">
        <v>20132157</v>
      </c>
      <c r="G3793" t="s">
        <v>131</v>
      </c>
      <c r="H3793">
        <v>3.8</v>
      </c>
      <c r="I3793" s="1">
        <v>44566</v>
      </c>
      <c r="J3793">
        <v>44596.999988425923</v>
      </c>
      <c r="L3793" t="s">
        <v>65</v>
      </c>
      <c r="M3793" t="s">
        <v>79</v>
      </c>
      <c r="N3793" t="s">
        <v>80</v>
      </c>
      <c r="P3793" t="s">
        <v>80</v>
      </c>
      <c r="Q3793" t="s">
        <v>70</v>
      </c>
      <c r="R3793" t="s">
        <v>9115</v>
      </c>
      <c r="T3793" t="s">
        <v>9578</v>
      </c>
      <c r="U3793">
        <v>0</v>
      </c>
      <c r="V3793">
        <v>0</v>
      </c>
      <c r="W3793">
        <v>0</v>
      </c>
      <c r="X3793">
        <v>0</v>
      </c>
      <c r="Y3793">
        <v>1</v>
      </c>
      <c r="Z3793">
        <v>0</v>
      </c>
      <c r="AA3793">
        <v>0</v>
      </c>
      <c r="AB3793">
        <v>0</v>
      </c>
      <c r="AC3793">
        <v>0</v>
      </c>
      <c r="AD3793">
        <v>0</v>
      </c>
      <c r="AE3793">
        <v>0</v>
      </c>
      <c r="AF3793">
        <v>0</v>
      </c>
      <c r="AG3793">
        <v>0</v>
      </c>
      <c r="AH3793">
        <v>1</v>
      </c>
      <c r="AI3793">
        <v>0</v>
      </c>
      <c r="AJ3793">
        <v>0</v>
      </c>
      <c r="AK3793">
        <v>0</v>
      </c>
      <c r="AL3793">
        <v>0</v>
      </c>
      <c r="AM3793">
        <v>0</v>
      </c>
      <c r="AN3793">
        <v>0</v>
      </c>
      <c r="AO3793">
        <v>0</v>
      </c>
      <c r="AP3793">
        <v>0</v>
      </c>
      <c r="AQ3793">
        <v>0</v>
      </c>
      <c r="AR3793">
        <v>0</v>
      </c>
      <c r="AS3793">
        <v>0</v>
      </c>
      <c r="AT3793">
        <v>44565</v>
      </c>
      <c r="AU3793">
        <v>44568</v>
      </c>
      <c r="AV3793">
        <v>0</v>
      </c>
      <c r="AW3793">
        <v>1</v>
      </c>
      <c r="AX3793">
        <v>0</v>
      </c>
      <c r="AY3793">
        <v>2022</v>
      </c>
      <c r="AZ3793">
        <v>1</v>
      </c>
      <c r="BA3793">
        <v>30</v>
      </c>
      <c r="BB3793">
        <v>2</v>
      </c>
      <c r="BC3793">
        <v>74775</v>
      </c>
      <c r="BD3793">
        <v>115428</v>
      </c>
      <c r="BE3793" t="s">
        <v>90</v>
      </c>
      <c r="BF3793">
        <v>2022</v>
      </c>
      <c r="BG3793" t="s">
        <v>104</v>
      </c>
      <c r="BH3793" t="s">
        <v>59</v>
      </c>
      <c r="BI3793" t="s">
        <v>9780</v>
      </c>
      <c r="BJ3793" t="s">
        <v>9793</v>
      </c>
    </row>
    <row r="3794" spans="1:62" x14ac:dyDescent="0.35">
      <c r="A3794">
        <v>55447487</v>
      </c>
      <c r="B3794" t="s">
        <v>9114</v>
      </c>
      <c r="C3794" t="s">
        <v>135</v>
      </c>
      <c r="D3794" t="s">
        <v>76</v>
      </c>
      <c r="E3794" t="s">
        <v>130</v>
      </c>
      <c r="F3794">
        <v>20132157</v>
      </c>
      <c r="G3794" t="s">
        <v>131</v>
      </c>
      <c r="H3794">
        <v>3.8</v>
      </c>
      <c r="I3794" s="1">
        <v>44566</v>
      </c>
      <c r="J3794">
        <v>44596.999988425923</v>
      </c>
      <c r="L3794" t="s">
        <v>65</v>
      </c>
      <c r="M3794" t="s">
        <v>79</v>
      </c>
      <c r="N3794" t="s">
        <v>80</v>
      </c>
      <c r="P3794" t="s">
        <v>80</v>
      </c>
      <c r="Q3794" t="s">
        <v>70</v>
      </c>
      <c r="R3794" t="s">
        <v>9115</v>
      </c>
      <c r="T3794" t="s">
        <v>9579</v>
      </c>
      <c r="U3794">
        <v>0</v>
      </c>
      <c r="V3794">
        <v>0</v>
      </c>
      <c r="W3794">
        <v>0</v>
      </c>
      <c r="X3794">
        <v>0</v>
      </c>
      <c r="Y3794">
        <v>1</v>
      </c>
      <c r="Z3794">
        <v>0</v>
      </c>
      <c r="AA3794">
        <v>0</v>
      </c>
      <c r="AB3794">
        <v>0</v>
      </c>
      <c r="AC3794">
        <v>0</v>
      </c>
      <c r="AD3794">
        <v>0</v>
      </c>
      <c r="AE3794">
        <v>0</v>
      </c>
      <c r="AF3794">
        <v>0</v>
      </c>
      <c r="AG3794">
        <v>0</v>
      </c>
      <c r="AH3794">
        <v>1</v>
      </c>
      <c r="AI3794">
        <v>0</v>
      </c>
      <c r="AJ3794">
        <v>0</v>
      </c>
      <c r="AK3794">
        <v>0</v>
      </c>
      <c r="AL3794">
        <v>0</v>
      </c>
      <c r="AM3794">
        <v>0</v>
      </c>
      <c r="AN3794">
        <v>0</v>
      </c>
      <c r="AO3794">
        <v>0</v>
      </c>
      <c r="AP3794">
        <v>0</v>
      </c>
      <c r="AQ3794">
        <v>0</v>
      </c>
      <c r="AR3794">
        <v>0</v>
      </c>
      <c r="AS3794">
        <v>0</v>
      </c>
      <c r="AT3794">
        <v>44565</v>
      </c>
      <c r="AU3794">
        <v>44568</v>
      </c>
      <c r="AV3794">
        <v>0</v>
      </c>
      <c r="AW3794">
        <v>1</v>
      </c>
      <c r="AX3794">
        <v>1</v>
      </c>
      <c r="AY3794">
        <v>2022</v>
      </c>
      <c r="AZ3794">
        <v>1</v>
      </c>
      <c r="BA3794">
        <v>30</v>
      </c>
      <c r="BB3794">
        <v>2</v>
      </c>
      <c r="BC3794">
        <v>74775</v>
      </c>
      <c r="BD3794">
        <v>115428</v>
      </c>
      <c r="BE3794" t="s">
        <v>90</v>
      </c>
      <c r="BF3794">
        <v>2022</v>
      </c>
      <c r="BG3794" t="s">
        <v>104</v>
      </c>
      <c r="BH3794" t="s">
        <v>59</v>
      </c>
      <c r="BI3794" t="s">
        <v>9780</v>
      </c>
      <c r="BJ3794" t="s">
        <v>9793</v>
      </c>
    </row>
    <row r="3795" spans="1:62" x14ac:dyDescent="0.35">
      <c r="A3795">
        <v>55450542</v>
      </c>
      <c r="B3795" t="s">
        <v>116</v>
      </c>
      <c r="C3795" t="s">
        <v>61</v>
      </c>
      <c r="D3795" t="s">
        <v>125</v>
      </c>
      <c r="E3795" t="s">
        <v>1418</v>
      </c>
      <c r="F3795">
        <v>27372708</v>
      </c>
      <c r="G3795" t="s">
        <v>1419</v>
      </c>
      <c r="H3795">
        <v>4.4000000000000004</v>
      </c>
      <c r="I3795" s="1">
        <v>44566</v>
      </c>
      <c r="J3795">
        <v>44596.999988425923</v>
      </c>
      <c r="L3795" t="s">
        <v>65</v>
      </c>
      <c r="M3795" t="s">
        <v>120</v>
      </c>
      <c r="N3795" t="s">
        <v>121</v>
      </c>
      <c r="O3795" t="s">
        <v>168</v>
      </c>
      <c r="P3795" t="s">
        <v>121</v>
      </c>
      <c r="Q3795" t="s">
        <v>70</v>
      </c>
      <c r="R3795" t="s">
        <v>8996</v>
      </c>
      <c r="T3795" t="s">
        <v>9580</v>
      </c>
      <c r="U3795">
        <v>1</v>
      </c>
      <c r="V3795">
        <v>1</v>
      </c>
      <c r="W3795">
        <v>0</v>
      </c>
      <c r="X3795">
        <v>1</v>
      </c>
      <c r="Y3795">
        <v>0</v>
      </c>
      <c r="Z3795">
        <v>0</v>
      </c>
      <c r="AA3795">
        <v>0</v>
      </c>
      <c r="AB3795">
        <v>0</v>
      </c>
      <c r="AC3795">
        <v>0</v>
      </c>
      <c r="AD3795">
        <v>1</v>
      </c>
      <c r="AE3795">
        <v>0</v>
      </c>
      <c r="AF3795">
        <v>0</v>
      </c>
      <c r="AG3795">
        <v>0</v>
      </c>
      <c r="AH3795">
        <v>0</v>
      </c>
      <c r="AI3795">
        <v>0</v>
      </c>
      <c r="AJ3795">
        <v>0</v>
      </c>
      <c r="AK3795">
        <v>0</v>
      </c>
      <c r="AL3795">
        <v>0</v>
      </c>
      <c r="AM3795">
        <v>0</v>
      </c>
      <c r="AN3795">
        <v>0</v>
      </c>
      <c r="AO3795">
        <v>0</v>
      </c>
      <c r="AP3795">
        <v>1</v>
      </c>
      <c r="AQ3795">
        <v>0</v>
      </c>
      <c r="AR3795">
        <v>0</v>
      </c>
      <c r="AS3795">
        <v>0</v>
      </c>
      <c r="AT3795">
        <v>44568</v>
      </c>
      <c r="AU3795">
        <v>44586</v>
      </c>
      <c r="AV3795">
        <v>0</v>
      </c>
      <c r="AW3795">
        <v>1</v>
      </c>
      <c r="AX3795">
        <v>0</v>
      </c>
      <c r="AY3795">
        <v>2022</v>
      </c>
      <c r="AZ3795">
        <v>1</v>
      </c>
      <c r="BA3795">
        <v>30</v>
      </c>
      <c r="BB3795">
        <v>5</v>
      </c>
      <c r="BF3795">
        <v>2022</v>
      </c>
      <c r="BG3795" t="s">
        <v>104</v>
      </c>
      <c r="BH3795" t="s">
        <v>59</v>
      </c>
      <c r="BI3795" t="s">
        <v>9780</v>
      </c>
      <c r="BJ3795" t="s">
        <v>9793</v>
      </c>
    </row>
    <row r="3796" spans="1:62" x14ac:dyDescent="0.35">
      <c r="A3796">
        <v>55452285</v>
      </c>
      <c r="B3796" t="s">
        <v>9581</v>
      </c>
      <c r="C3796" t="s">
        <v>61</v>
      </c>
      <c r="D3796" t="s">
        <v>125</v>
      </c>
      <c r="E3796" t="s">
        <v>8602</v>
      </c>
      <c r="F3796">
        <v>37579515</v>
      </c>
      <c r="I3796" s="1">
        <v>44566</v>
      </c>
      <c r="J3796">
        <v>44596.999988425923</v>
      </c>
      <c r="L3796" t="s">
        <v>65</v>
      </c>
      <c r="M3796" t="s">
        <v>66</v>
      </c>
      <c r="N3796" t="s">
        <v>67</v>
      </c>
      <c r="O3796" t="s">
        <v>68</v>
      </c>
      <c r="P3796" t="s">
        <v>67</v>
      </c>
      <c r="Q3796" t="s">
        <v>70</v>
      </c>
      <c r="T3796" t="s">
        <v>9582</v>
      </c>
      <c r="U3796">
        <v>1</v>
      </c>
      <c r="V3796">
        <v>1</v>
      </c>
      <c r="W3796">
        <v>0</v>
      </c>
      <c r="X3796">
        <v>0</v>
      </c>
      <c r="Y3796">
        <v>0</v>
      </c>
      <c r="Z3796">
        <v>0</v>
      </c>
      <c r="AA3796">
        <v>0</v>
      </c>
      <c r="AB3796">
        <v>0</v>
      </c>
      <c r="AC3796">
        <v>0</v>
      </c>
      <c r="AD3796">
        <v>0</v>
      </c>
      <c r="AE3796">
        <v>0</v>
      </c>
      <c r="AF3796">
        <v>0</v>
      </c>
      <c r="AG3796">
        <v>0</v>
      </c>
      <c r="AH3796">
        <v>0</v>
      </c>
      <c r="AI3796">
        <v>0</v>
      </c>
      <c r="AJ3796">
        <v>0</v>
      </c>
      <c r="AK3796">
        <v>0</v>
      </c>
      <c r="AL3796">
        <v>0</v>
      </c>
      <c r="AM3796">
        <v>0</v>
      </c>
      <c r="AN3796">
        <v>0</v>
      </c>
      <c r="AO3796">
        <v>0</v>
      </c>
      <c r="AP3796">
        <v>0</v>
      </c>
      <c r="AQ3796">
        <v>0</v>
      </c>
      <c r="AR3796">
        <v>0</v>
      </c>
      <c r="AS3796">
        <v>0</v>
      </c>
      <c r="AT3796">
        <v>44568</v>
      </c>
      <c r="AU3796">
        <v>44586</v>
      </c>
      <c r="AV3796">
        <v>0</v>
      </c>
      <c r="AW3796">
        <v>1</v>
      </c>
      <c r="AX3796">
        <v>0</v>
      </c>
      <c r="AY3796">
        <v>2022</v>
      </c>
      <c r="AZ3796">
        <v>1</v>
      </c>
      <c r="BA3796">
        <v>30</v>
      </c>
      <c r="BB3796">
        <v>2</v>
      </c>
      <c r="BF3796">
        <v>2022</v>
      </c>
      <c r="BG3796" t="s">
        <v>104</v>
      </c>
      <c r="BH3796" t="s">
        <v>9822</v>
      </c>
      <c r="BI3796" t="s">
        <v>9780</v>
      </c>
      <c r="BJ3796" t="s">
        <v>9793</v>
      </c>
    </row>
    <row r="3797" spans="1:62" x14ac:dyDescent="0.35">
      <c r="A3797">
        <v>55453020</v>
      </c>
      <c r="B3797" t="s">
        <v>98</v>
      </c>
      <c r="C3797" t="s">
        <v>61</v>
      </c>
      <c r="D3797" t="s">
        <v>125</v>
      </c>
      <c r="E3797" t="s">
        <v>8267</v>
      </c>
      <c r="F3797">
        <v>26080207</v>
      </c>
      <c r="I3797" s="1">
        <v>44566</v>
      </c>
      <c r="J3797">
        <v>44596.999988425923</v>
      </c>
      <c r="L3797" t="s">
        <v>65</v>
      </c>
      <c r="M3797" t="s">
        <v>120</v>
      </c>
      <c r="N3797" t="s">
        <v>121</v>
      </c>
      <c r="O3797" t="s">
        <v>168</v>
      </c>
      <c r="P3797" t="s">
        <v>121</v>
      </c>
      <c r="Q3797" t="s">
        <v>70</v>
      </c>
      <c r="T3797" t="s">
        <v>9583</v>
      </c>
      <c r="U3797">
        <v>1</v>
      </c>
      <c r="V3797">
        <v>1</v>
      </c>
      <c r="W3797">
        <v>0</v>
      </c>
      <c r="X3797">
        <v>0</v>
      </c>
      <c r="Y3797">
        <v>1</v>
      </c>
      <c r="Z3797">
        <v>0</v>
      </c>
      <c r="AA3797">
        <v>0</v>
      </c>
      <c r="AB3797">
        <v>0</v>
      </c>
      <c r="AC3797">
        <v>0</v>
      </c>
      <c r="AD3797">
        <v>0</v>
      </c>
      <c r="AE3797">
        <v>0</v>
      </c>
      <c r="AF3797">
        <v>0</v>
      </c>
      <c r="AG3797">
        <v>0</v>
      </c>
      <c r="AH3797">
        <v>0</v>
      </c>
      <c r="AI3797">
        <v>0</v>
      </c>
      <c r="AJ3797">
        <v>0</v>
      </c>
      <c r="AK3797">
        <v>0</v>
      </c>
      <c r="AL3797">
        <v>0</v>
      </c>
      <c r="AM3797">
        <v>0</v>
      </c>
      <c r="AN3797">
        <v>0</v>
      </c>
      <c r="AO3797">
        <v>0</v>
      </c>
      <c r="AP3797">
        <v>0</v>
      </c>
      <c r="AQ3797">
        <v>0</v>
      </c>
      <c r="AR3797">
        <v>0</v>
      </c>
      <c r="AS3797">
        <v>0</v>
      </c>
      <c r="AT3797">
        <v>44568</v>
      </c>
      <c r="AU3797">
        <v>44580</v>
      </c>
      <c r="AV3797">
        <v>0</v>
      </c>
      <c r="AW3797">
        <v>1</v>
      </c>
      <c r="AX3797">
        <v>0</v>
      </c>
      <c r="AY3797">
        <v>2022</v>
      </c>
      <c r="AZ3797">
        <v>1</v>
      </c>
      <c r="BA3797">
        <v>30</v>
      </c>
      <c r="BB3797">
        <v>3</v>
      </c>
      <c r="BF3797">
        <v>2022</v>
      </c>
      <c r="BG3797" t="s">
        <v>104</v>
      </c>
      <c r="BH3797" t="s">
        <v>9822</v>
      </c>
      <c r="BI3797" t="s">
        <v>9780</v>
      </c>
      <c r="BJ3797" t="s">
        <v>9793</v>
      </c>
    </row>
    <row r="3798" spans="1:62" x14ac:dyDescent="0.35">
      <c r="A3798">
        <v>55462197</v>
      </c>
      <c r="B3798" t="s">
        <v>9584</v>
      </c>
      <c r="C3798" t="s">
        <v>75</v>
      </c>
      <c r="D3798" t="s">
        <v>76</v>
      </c>
      <c r="E3798" t="s">
        <v>9585</v>
      </c>
      <c r="F3798">
        <v>41306040</v>
      </c>
      <c r="I3798" s="1">
        <v>44567</v>
      </c>
      <c r="J3798">
        <v>44597.400740740741</v>
      </c>
      <c r="L3798" t="s">
        <v>65</v>
      </c>
      <c r="M3798" t="s">
        <v>120</v>
      </c>
      <c r="N3798" t="s">
        <v>121</v>
      </c>
      <c r="Q3798" t="s">
        <v>102</v>
      </c>
      <c r="R3798" t="s">
        <v>9586</v>
      </c>
      <c r="T3798" t="s">
        <v>9587</v>
      </c>
      <c r="U3798">
        <v>1</v>
      </c>
      <c r="V3798">
        <v>1</v>
      </c>
      <c r="W3798">
        <v>0</v>
      </c>
      <c r="X3798">
        <v>0</v>
      </c>
      <c r="Y3798">
        <v>0</v>
      </c>
      <c r="Z3798">
        <v>0</v>
      </c>
      <c r="AA3798">
        <v>0</v>
      </c>
      <c r="AB3798">
        <v>0</v>
      </c>
      <c r="AC3798">
        <v>0</v>
      </c>
      <c r="AD3798">
        <v>0</v>
      </c>
      <c r="AE3798">
        <v>0</v>
      </c>
      <c r="AF3798">
        <v>0</v>
      </c>
      <c r="AG3798">
        <v>0</v>
      </c>
      <c r="AH3798">
        <v>0</v>
      </c>
      <c r="AI3798">
        <v>0</v>
      </c>
      <c r="AJ3798">
        <v>0</v>
      </c>
      <c r="AK3798">
        <v>0</v>
      </c>
      <c r="AL3798">
        <v>0</v>
      </c>
      <c r="AM3798">
        <v>0</v>
      </c>
      <c r="AN3798">
        <v>0</v>
      </c>
      <c r="AO3798">
        <v>0</v>
      </c>
      <c r="AP3798">
        <v>0</v>
      </c>
      <c r="AQ3798">
        <v>0</v>
      </c>
      <c r="AR3798">
        <v>0</v>
      </c>
      <c r="AS3798">
        <v>0</v>
      </c>
      <c r="AT3798">
        <v>44568</v>
      </c>
      <c r="AU3798">
        <v>44586</v>
      </c>
      <c r="AV3798">
        <v>0</v>
      </c>
      <c r="AW3798">
        <v>1</v>
      </c>
      <c r="AX3798">
        <v>0</v>
      </c>
      <c r="AY3798">
        <v>2022</v>
      </c>
      <c r="AZ3798">
        <v>1</v>
      </c>
      <c r="BA3798">
        <v>29</v>
      </c>
      <c r="BB3798">
        <v>2</v>
      </c>
      <c r="BC3798">
        <v>450</v>
      </c>
      <c r="BD3798">
        <v>500</v>
      </c>
      <c r="BE3798" t="s">
        <v>546</v>
      </c>
      <c r="BF3798">
        <v>2022</v>
      </c>
      <c r="BG3798" t="s">
        <v>104</v>
      </c>
      <c r="BH3798" t="s">
        <v>59</v>
      </c>
      <c r="BI3798" t="s">
        <v>9780</v>
      </c>
      <c r="BJ3798" t="s">
        <v>9796</v>
      </c>
    </row>
    <row r="3799" spans="1:62" x14ac:dyDescent="0.35">
      <c r="A3799">
        <v>55464951</v>
      </c>
      <c r="B3799" t="s">
        <v>116</v>
      </c>
      <c r="C3799" t="s">
        <v>75</v>
      </c>
      <c r="D3799" t="s">
        <v>159</v>
      </c>
      <c r="E3799" t="s">
        <v>6780</v>
      </c>
      <c r="F3799">
        <v>39087537</v>
      </c>
      <c r="G3799" t="s">
        <v>1217</v>
      </c>
      <c r="H3799">
        <v>3</v>
      </c>
      <c r="I3799" s="1">
        <v>44567</v>
      </c>
      <c r="J3799">
        <v>44597.999988425923</v>
      </c>
      <c r="L3799" t="s">
        <v>65</v>
      </c>
      <c r="M3799" t="s">
        <v>66</v>
      </c>
      <c r="N3799" t="s">
        <v>67</v>
      </c>
      <c r="O3799" t="s">
        <v>101</v>
      </c>
      <c r="Q3799" t="s">
        <v>70</v>
      </c>
      <c r="T3799" t="s">
        <v>9588</v>
      </c>
      <c r="U3799">
        <v>1</v>
      </c>
      <c r="V3799">
        <v>1</v>
      </c>
      <c r="W3799">
        <v>0</v>
      </c>
      <c r="X3799">
        <v>0</v>
      </c>
      <c r="Y3799">
        <v>0</v>
      </c>
      <c r="Z3799">
        <v>0</v>
      </c>
      <c r="AA3799">
        <v>0</v>
      </c>
      <c r="AB3799">
        <v>0</v>
      </c>
      <c r="AC3799">
        <v>0</v>
      </c>
      <c r="AD3799">
        <v>0</v>
      </c>
      <c r="AE3799">
        <v>0</v>
      </c>
      <c r="AF3799">
        <v>0</v>
      </c>
      <c r="AG3799">
        <v>0</v>
      </c>
      <c r="AH3799">
        <v>1</v>
      </c>
      <c r="AI3799">
        <v>0</v>
      </c>
      <c r="AJ3799">
        <v>0</v>
      </c>
      <c r="AK3799">
        <v>0</v>
      </c>
      <c r="AL3799">
        <v>0</v>
      </c>
      <c r="AM3799">
        <v>0</v>
      </c>
      <c r="AN3799">
        <v>0</v>
      </c>
      <c r="AO3799">
        <v>0</v>
      </c>
      <c r="AP3799">
        <v>0</v>
      </c>
      <c r="AQ3799">
        <v>0</v>
      </c>
      <c r="AR3799">
        <v>0</v>
      </c>
      <c r="AS3799">
        <v>0</v>
      </c>
      <c r="AT3799">
        <v>44568</v>
      </c>
      <c r="AU3799">
        <v>44586</v>
      </c>
      <c r="AV3799">
        <v>0</v>
      </c>
      <c r="AW3799">
        <v>1</v>
      </c>
      <c r="AX3799">
        <v>0</v>
      </c>
      <c r="AY3799">
        <v>2022</v>
      </c>
      <c r="AZ3799">
        <v>1</v>
      </c>
      <c r="BA3799">
        <v>30</v>
      </c>
      <c r="BB3799">
        <v>3</v>
      </c>
      <c r="BF3799">
        <v>2022</v>
      </c>
      <c r="BG3799" t="s">
        <v>104</v>
      </c>
      <c r="BH3799" t="s">
        <v>9822</v>
      </c>
      <c r="BI3799" t="s">
        <v>9780</v>
      </c>
      <c r="BJ3799" t="s">
        <v>9796</v>
      </c>
    </row>
    <row r="3800" spans="1:62" x14ac:dyDescent="0.35">
      <c r="A3800">
        <v>55466548</v>
      </c>
      <c r="B3800" t="s">
        <v>98</v>
      </c>
      <c r="C3800" t="s">
        <v>75</v>
      </c>
      <c r="D3800" t="s">
        <v>85</v>
      </c>
      <c r="E3800" t="s">
        <v>931</v>
      </c>
      <c r="F3800">
        <v>11268388</v>
      </c>
      <c r="G3800" t="s">
        <v>931</v>
      </c>
      <c r="H3800">
        <v>3</v>
      </c>
      <c r="I3800" s="1">
        <v>44567</v>
      </c>
      <c r="J3800">
        <v>44597.556192129632</v>
      </c>
      <c r="L3800" t="s">
        <v>65</v>
      </c>
      <c r="M3800" t="s">
        <v>120</v>
      </c>
      <c r="N3800" t="s">
        <v>121</v>
      </c>
      <c r="Q3800" t="s">
        <v>70</v>
      </c>
      <c r="T3800" t="s">
        <v>9589</v>
      </c>
      <c r="U3800">
        <v>1</v>
      </c>
      <c r="V3800">
        <v>1</v>
      </c>
      <c r="W3800">
        <v>0</v>
      </c>
      <c r="X3800">
        <v>0</v>
      </c>
      <c r="Y3800">
        <v>0</v>
      </c>
      <c r="Z3800">
        <v>0</v>
      </c>
      <c r="AA3800">
        <v>0</v>
      </c>
      <c r="AB3800">
        <v>0</v>
      </c>
      <c r="AC3800">
        <v>0</v>
      </c>
      <c r="AD3800">
        <v>0</v>
      </c>
      <c r="AE3800">
        <v>1</v>
      </c>
      <c r="AF3800">
        <v>0</v>
      </c>
      <c r="AG3800">
        <v>0</v>
      </c>
      <c r="AH3800">
        <v>0</v>
      </c>
      <c r="AI3800">
        <v>0</v>
      </c>
      <c r="AJ3800">
        <v>0</v>
      </c>
      <c r="AK3800">
        <v>0</v>
      </c>
      <c r="AL3800">
        <v>0</v>
      </c>
      <c r="AM3800">
        <v>0</v>
      </c>
      <c r="AN3800">
        <v>0</v>
      </c>
      <c r="AO3800">
        <v>0</v>
      </c>
      <c r="AP3800">
        <v>0</v>
      </c>
      <c r="AQ3800">
        <v>0</v>
      </c>
      <c r="AR3800">
        <v>0</v>
      </c>
      <c r="AS3800">
        <v>0</v>
      </c>
      <c r="AT3800">
        <v>44568</v>
      </c>
      <c r="AU3800">
        <v>44586</v>
      </c>
      <c r="AV3800">
        <v>0</v>
      </c>
      <c r="AW3800">
        <v>1</v>
      </c>
      <c r="AX3800">
        <v>0</v>
      </c>
      <c r="AY3800">
        <v>2022</v>
      </c>
      <c r="AZ3800">
        <v>1</v>
      </c>
      <c r="BA3800">
        <v>29</v>
      </c>
      <c r="BB3800">
        <v>3</v>
      </c>
      <c r="BF3800">
        <v>2022</v>
      </c>
      <c r="BG3800" t="s">
        <v>104</v>
      </c>
      <c r="BH3800" t="s">
        <v>9822</v>
      </c>
      <c r="BI3800" t="s">
        <v>9780</v>
      </c>
      <c r="BJ3800" t="s">
        <v>9796</v>
      </c>
    </row>
    <row r="3801" spans="1:62" x14ac:dyDescent="0.35">
      <c r="A3801">
        <v>55468748</v>
      </c>
      <c r="B3801" t="s">
        <v>9590</v>
      </c>
      <c r="C3801" t="s">
        <v>75</v>
      </c>
      <c r="D3801" t="s">
        <v>159</v>
      </c>
      <c r="E3801" t="s">
        <v>9591</v>
      </c>
      <c r="F3801">
        <v>55836193</v>
      </c>
      <c r="I3801" s="1">
        <v>44567</v>
      </c>
      <c r="J3801">
        <v>44597.999988425923</v>
      </c>
      <c r="L3801" t="s">
        <v>65</v>
      </c>
      <c r="M3801" t="s">
        <v>66</v>
      </c>
      <c r="N3801" t="s">
        <v>67</v>
      </c>
      <c r="O3801" t="s">
        <v>68</v>
      </c>
      <c r="P3801" t="s">
        <v>67</v>
      </c>
      <c r="Q3801" t="s">
        <v>70</v>
      </c>
      <c r="R3801" t="s">
        <v>9483</v>
      </c>
      <c r="T3801" t="s">
        <v>9592</v>
      </c>
      <c r="U3801">
        <v>0</v>
      </c>
      <c r="V3801">
        <v>1</v>
      </c>
      <c r="W3801">
        <v>0</v>
      </c>
      <c r="X3801">
        <v>1</v>
      </c>
      <c r="Y3801">
        <v>0</v>
      </c>
      <c r="Z3801">
        <v>0</v>
      </c>
      <c r="AA3801">
        <v>0</v>
      </c>
      <c r="AB3801">
        <v>0</v>
      </c>
      <c r="AC3801">
        <v>0</v>
      </c>
      <c r="AD3801">
        <v>0</v>
      </c>
      <c r="AE3801">
        <v>0</v>
      </c>
      <c r="AF3801">
        <v>0</v>
      </c>
      <c r="AG3801">
        <v>0</v>
      </c>
      <c r="AH3801">
        <v>0</v>
      </c>
      <c r="AI3801">
        <v>0</v>
      </c>
      <c r="AJ3801">
        <v>0</v>
      </c>
      <c r="AK3801">
        <v>0</v>
      </c>
      <c r="AL3801">
        <v>0</v>
      </c>
      <c r="AM3801">
        <v>0</v>
      </c>
      <c r="AN3801">
        <v>0</v>
      </c>
      <c r="AO3801">
        <v>0</v>
      </c>
      <c r="AP3801">
        <v>0</v>
      </c>
      <c r="AQ3801">
        <v>0</v>
      </c>
      <c r="AR3801">
        <v>0</v>
      </c>
      <c r="AS3801">
        <v>0</v>
      </c>
      <c r="AT3801">
        <v>44568</v>
      </c>
      <c r="AU3801">
        <v>44586</v>
      </c>
      <c r="AV3801">
        <v>0</v>
      </c>
      <c r="AW3801">
        <v>1</v>
      </c>
      <c r="AX3801">
        <v>0</v>
      </c>
      <c r="AY3801">
        <v>2022</v>
      </c>
      <c r="AZ3801">
        <v>1</v>
      </c>
      <c r="BA3801">
        <v>30</v>
      </c>
      <c r="BB3801">
        <v>2</v>
      </c>
      <c r="BC3801">
        <v>80000</v>
      </c>
      <c r="BD3801">
        <v>89999</v>
      </c>
      <c r="BE3801" t="s">
        <v>90</v>
      </c>
      <c r="BF3801">
        <v>2022</v>
      </c>
      <c r="BG3801" t="s">
        <v>104</v>
      </c>
      <c r="BH3801" t="s">
        <v>59</v>
      </c>
      <c r="BI3801" t="s">
        <v>9780</v>
      </c>
      <c r="BJ3801" t="s">
        <v>9796</v>
      </c>
    </row>
    <row r="3802" spans="1:62" x14ac:dyDescent="0.35">
      <c r="A3802">
        <v>55469909</v>
      </c>
      <c r="B3802" t="s">
        <v>98</v>
      </c>
      <c r="C3802" t="s">
        <v>75</v>
      </c>
      <c r="D3802" t="s">
        <v>159</v>
      </c>
      <c r="E3802" t="s">
        <v>7314</v>
      </c>
      <c r="F3802">
        <v>22484207</v>
      </c>
      <c r="G3802" t="s">
        <v>7314</v>
      </c>
      <c r="H3802">
        <v>3</v>
      </c>
      <c r="I3802" s="1">
        <v>44567</v>
      </c>
      <c r="J3802">
        <v>44597.999988425923</v>
      </c>
      <c r="L3802" t="s">
        <v>65</v>
      </c>
      <c r="M3802" t="s">
        <v>197</v>
      </c>
      <c r="N3802" t="s">
        <v>198</v>
      </c>
      <c r="O3802" t="s">
        <v>168</v>
      </c>
      <c r="P3802" t="s">
        <v>9593</v>
      </c>
      <c r="Q3802" t="s">
        <v>70</v>
      </c>
      <c r="T3802" t="s">
        <v>9594</v>
      </c>
      <c r="U3802">
        <v>1</v>
      </c>
      <c r="V3802">
        <v>1</v>
      </c>
      <c r="W3802">
        <v>1</v>
      </c>
      <c r="X3802">
        <v>1</v>
      </c>
      <c r="Y3802">
        <v>0</v>
      </c>
      <c r="Z3802">
        <v>0</v>
      </c>
      <c r="AA3802">
        <v>0</v>
      </c>
      <c r="AB3802">
        <v>0</v>
      </c>
      <c r="AC3802">
        <v>0</v>
      </c>
      <c r="AD3802">
        <v>0</v>
      </c>
      <c r="AE3802">
        <v>0</v>
      </c>
      <c r="AF3802">
        <v>0</v>
      </c>
      <c r="AG3802">
        <v>1</v>
      </c>
      <c r="AH3802">
        <v>0</v>
      </c>
      <c r="AI3802">
        <v>0</v>
      </c>
      <c r="AJ3802">
        <v>0</v>
      </c>
      <c r="AK3802">
        <v>0</v>
      </c>
      <c r="AL3802">
        <v>0</v>
      </c>
      <c r="AM3802">
        <v>0</v>
      </c>
      <c r="AN3802">
        <v>0</v>
      </c>
      <c r="AO3802">
        <v>0</v>
      </c>
      <c r="AP3802">
        <v>0</v>
      </c>
      <c r="AQ3802">
        <v>0</v>
      </c>
      <c r="AR3802">
        <v>0</v>
      </c>
      <c r="AS3802">
        <v>0</v>
      </c>
      <c r="AT3802">
        <v>44568</v>
      </c>
      <c r="AU3802">
        <v>44583</v>
      </c>
      <c r="AV3802">
        <v>0</v>
      </c>
      <c r="AW3802">
        <v>1</v>
      </c>
      <c r="AX3802">
        <v>0</v>
      </c>
      <c r="AY3802">
        <v>2022</v>
      </c>
      <c r="AZ3802">
        <v>1</v>
      </c>
      <c r="BA3802">
        <v>30</v>
      </c>
      <c r="BB3802">
        <v>5</v>
      </c>
      <c r="BF3802">
        <v>2022</v>
      </c>
      <c r="BG3802" t="s">
        <v>104</v>
      </c>
      <c r="BH3802" t="s">
        <v>9822</v>
      </c>
      <c r="BI3802" t="s">
        <v>9780</v>
      </c>
      <c r="BJ3802" t="s">
        <v>9796</v>
      </c>
    </row>
    <row r="3803" spans="1:62" x14ac:dyDescent="0.35">
      <c r="A3803">
        <v>55470460</v>
      </c>
      <c r="B3803" t="s">
        <v>116</v>
      </c>
      <c r="C3803" t="s">
        <v>61</v>
      </c>
      <c r="D3803" t="s">
        <v>125</v>
      </c>
      <c r="E3803" t="s">
        <v>8705</v>
      </c>
      <c r="F3803">
        <v>563040</v>
      </c>
      <c r="G3803" t="s">
        <v>8705</v>
      </c>
      <c r="H3803">
        <v>3.6</v>
      </c>
      <c r="I3803" s="1">
        <v>44567</v>
      </c>
      <c r="J3803">
        <v>44597.999988425923</v>
      </c>
      <c r="L3803" t="s">
        <v>65</v>
      </c>
      <c r="M3803" t="s">
        <v>120</v>
      </c>
      <c r="N3803" t="s">
        <v>121</v>
      </c>
      <c r="O3803" t="s">
        <v>168</v>
      </c>
      <c r="P3803" t="s">
        <v>121</v>
      </c>
      <c r="Q3803" t="s">
        <v>70</v>
      </c>
      <c r="T3803" t="s">
        <v>9595</v>
      </c>
      <c r="U3803">
        <v>0</v>
      </c>
      <c r="V3803">
        <v>1</v>
      </c>
      <c r="W3803">
        <v>0</v>
      </c>
      <c r="X3803">
        <v>0</v>
      </c>
      <c r="Y3803">
        <v>0</v>
      </c>
      <c r="Z3803">
        <v>0</v>
      </c>
      <c r="AA3803">
        <v>0</v>
      </c>
      <c r="AB3803">
        <v>0</v>
      </c>
      <c r="AC3803">
        <v>0</v>
      </c>
      <c r="AD3803">
        <v>0</v>
      </c>
      <c r="AE3803">
        <v>1</v>
      </c>
      <c r="AF3803">
        <v>0</v>
      </c>
      <c r="AG3803">
        <v>0</v>
      </c>
      <c r="AH3803">
        <v>0</v>
      </c>
      <c r="AI3803">
        <v>0</v>
      </c>
      <c r="AJ3803">
        <v>0</v>
      </c>
      <c r="AK3803">
        <v>0</v>
      </c>
      <c r="AL3803">
        <v>0</v>
      </c>
      <c r="AM3803">
        <v>0</v>
      </c>
      <c r="AN3803">
        <v>0</v>
      </c>
      <c r="AO3803">
        <v>0</v>
      </c>
      <c r="AP3803">
        <v>1</v>
      </c>
      <c r="AQ3803">
        <v>0</v>
      </c>
      <c r="AR3803">
        <v>0</v>
      </c>
      <c r="AS3803">
        <v>0</v>
      </c>
      <c r="AT3803">
        <v>44568</v>
      </c>
      <c r="AU3803">
        <v>44586</v>
      </c>
      <c r="AV3803">
        <v>0</v>
      </c>
      <c r="AW3803">
        <v>1</v>
      </c>
      <c r="AX3803">
        <v>0</v>
      </c>
      <c r="AY3803">
        <v>2022</v>
      </c>
      <c r="AZ3803">
        <v>1</v>
      </c>
      <c r="BA3803">
        <v>30</v>
      </c>
      <c r="BB3803">
        <v>3</v>
      </c>
      <c r="BF3803">
        <v>2022</v>
      </c>
      <c r="BG3803" t="s">
        <v>104</v>
      </c>
      <c r="BH3803" t="s">
        <v>9822</v>
      </c>
      <c r="BI3803" t="s">
        <v>9780</v>
      </c>
      <c r="BJ3803" t="s">
        <v>9796</v>
      </c>
    </row>
    <row r="3804" spans="1:62" x14ac:dyDescent="0.35">
      <c r="A3804">
        <v>55477583</v>
      </c>
      <c r="B3804" t="s">
        <v>9596</v>
      </c>
      <c r="C3804" t="s">
        <v>75</v>
      </c>
      <c r="D3804" t="s">
        <v>85</v>
      </c>
      <c r="E3804" t="s">
        <v>3837</v>
      </c>
      <c r="F3804">
        <v>26537413</v>
      </c>
      <c r="I3804" s="1">
        <v>44568</v>
      </c>
      <c r="J3804">
        <v>44598.536863425928</v>
      </c>
      <c r="L3804" t="s">
        <v>65</v>
      </c>
      <c r="M3804" t="s">
        <v>120</v>
      </c>
      <c r="N3804" t="s">
        <v>121</v>
      </c>
      <c r="O3804" t="s">
        <v>465</v>
      </c>
      <c r="P3804" t="s">
        <v>9597</v>
      </c>
      <c r="Q3804" t="s">
        <v>102</v>
      </c>
      <c r="R3804" t="s">
        <v>9598</v>
      </c>
      <c r="T3804" t="s">
        <v>9599</v>
      </c>
      <c r="U3804">
        <v>0</v>
      </c>
      <c r="V3804">
        <v>0</v>
      </c>
      <c r="W3804">
        <v>0</v>
      </c>
      <c r="X3804">
        <v>1</v>
      </c>
      <c r="Y3804">
        <v>0</v>
      </c>
      <c r="Z3804">
        <v>0</v>
      </c>
      <c r="AA3804">
        <v>0</v>
      </c>
      <c r="AB3804">
        <v>0</v>
      </c>
      <c r="AC3804">
        <v>0</v>
      </c>
      <c r="AD3804">
        <v>0</v>
      </c>
      <c r="AE3804">
        <v>0</v>
      </c>
      <c r="AF3804">
        <v>0</v>
      </c>
      <c r="AG3804">
        <v>0</v>
      </c>
      <c r="AH3804">
        <v>0</v>
      </c>
      <c r="AI3804">
        <v>0</v>
      </c>
      <c r="AJ3804">
        <v>0</v>
      </c>
      <c r="AK3804">
        <v>0</v>
      </c>
      <c r="AL3804">
        <v>0</v>
      </c>
      <c r="AM3804">
        <v>0</v>
      </c>
      <c r="AN3804">
        <v>0</v>
      </c>
      <c r="AO3804">
        <v>0</v>
      </c>
      <c r="AP3804">
        <v>0</v>
      </c>
      <c r="AQ3804">
        <v>0</v>
      </c>
      <c r="AR3804">
        <v>0</v>
      </c>
      <c r="AS3804">
        <v>0</v>
      </c>
      <c r="AT3804">
        <v>44568</v>
      </c>
      <c r="AU3804">
        <v>44586</v>
      </c>
      <c r="AV3804">
        <v>1</v>
      </c>
      <c r="AW3804">
        <v>1</v>
      </c>
      <c r="AX3804">
        <v>0</v>
      </c>
      <c r="AY3804">
        <v>2022</v>
      </c>
      <c r="AZ3804">
        <v>1</v>
      </c>
      <c r="BA3804">
        <v>29</v>
      </c>
      <c r="BB3804">
        <v>1</v>
      </c>
      <c r="BC3804">
        <v>90000</v>
      </c>
      <c r="BD3804">
        <v>95000</v>
      </c>
      <c r="BE3804" t="s">
        <v>90</v>
      </c>
      <c r="BF3804">
        <v>2022</v>
      </c>
      <c r="BG3804" t="s">
        <v>73</v>
      </c>
      <c r="BH3804" t="s">
        <v>59</v>
      </c>
      <c r="BI3804" t="s">
        <v>9780</v>
      </c>
      <c r="BJ3804" t="s">
        <v>9797</v>
      </c>
    </row>
    <row r="3805" spans="1:62" x14ac:dyDescent="0.35">
      <c r="A3805">
        <v>55480129</v>
      </c>
      <c r="B3805" t="s">
        <v>7938</v>
      </c>
      <c r="C3805" t="s">
        <v>1004</v>
      </c>
      <c r="D3805" t="s">
        <v>76</v>
      </c>
      <c r="E3805" t="s">
        <v>7939</v>
      </c>
      <c r="F3805">
        <v>2312131</v>
      </c>
      <c r="I3805" s="1">
        <v>44568</v>
      </c>
      <c r="J3805">
        <v>44598.999988425923</v>
      </c>
      <c r="L3805" t="s">
        <v>65</v>
      </c>
      <c r="M3805" t="s">
        <v>519</v>
      </c>
      <c r="N3805" t="s">
        <v>520</v>
      </c>
      <c r="Q3805" t="s">
        <v>70</v>
      </c>
      <c r="T3805" t="s">
        <v>9600</v>
      </c>
      <c r="U3805">
        <v>0</v>
      </c>
      <c r="V3805">
        <v>1</v>
      </c>
      <c r="W3805">
        <v>0</v>
      </c>
      <c r="X3805">
        <v>0</v>
      </c>
      <c r="Y3805">
        <v>0</v>
      </c>
      <c r="Z3805">
        <v>0</v>
      </c>
      <c r="AA3805">
        <v>0</v>
      </c>
      <c r="AB3805">
        <v>0</v>
      </c>
      <c r="AC3805">
        <v>0</v>
      </c>
      <c r="AD3805">
        <v>0</v>
      </c>
      <c r="AE3805">
        <v>0</v>
      </c>
      <c r="AF3805">
        <v>0</v>
      </c>
      <c r="AG3805">
        <v>0</v>
      </c>
      <c r="AH3805">
        <v>0</v>
      </c>
      <c r="AI3805">
        <v>0</v>
      </c>
      <c r="AJ3805">
        <v>0</v>
      </c>
      <c r="AK3805">
        <v>0</v>
      </c>
      <c r="AL3805">
        <v>0</v>
      </c>
      <c r="AM3805">
        <v>0</v>
      </c>
      <c r="AN3805">
        <v>0</v>
      </c>
      <c r="AO3805">
        <v>0</v>
      </c>
      <c r="AP3805">
        <v>0</v>
      </c>
      <c r="AQ3805">
        <v>0</v>
      </c>
      <c r="AR3805">
        <v>0</v>
      </c>
      <c r="AS3805">
        <v>0</v>
      </c>
      <c r="AT3805">
        <v>44568</v>
      </c>
      <c r="AU3805">
        <v>44582</v>
      </c>
      <c r="AV3805">
        <v>0</v>
      </c>
      <c r="AW3805">
        <v>1</v>
      </c>
      <c r="AX3805">
        <v>0</v>
      </c>
      <c r="AY3805">
        <v>2022</v>
      </c>
      <c r="AZ3805">
        <v>1</v>
      </c>
      <c r="BA3805">
        <v>30</v>
      </c>
      <c r="BB3805">
        <v>1</v>
      </c>
      <c r="BF3805">
        <v>2022</v>
      </c>
      <c r="BG3805" t="s">
        <v>104</v>
      </c>
      <c r="BH3805" t="s">
        <v>9822</v>
      </c>
      <c r="BI3805" t="s">
        <v>9780</v>
      </c>
      <c r="BJ3805" t="s">
        <v>9797</v>
      </c>
    </row>
    <row r="3806" spans="1:62" x14ac:dyDescent="0.35">
      <c r="A3806">
        <v>55480352</v>
      </c>
      <c r="B3806" t="s">
        <v>7938</v>
      </c>
      <c r="C3806" t="s">
        <v>1004</v>
      </c>
      <c r="D3806" t="s">
        <v>76</v>
      </c>
      <c r="E3806" t="s">
        <v>7939</v>
      </c>
      <c r="F3806">
        <v>2312131</v>
      </c>
      <c r="I3806" s="1">
        <v>44568</v>
      </c>
      <c r="J3806">
        <v>44598.999988425923</v>
      </c>
      <c r="L3806" t="s">
        <v>65</v>
      </c>
      <c r="M3806" t="s">
        <v>197</v>
      </c>
      <c r="N3806" t="s">
        <v>198</v>
      </c>
      <c r="O3806" t="s">
        <v>168</v>
      </c>
      <c r="P3806" t="s">
        <v>198</v>
      </c>
      <c r="Q3806" t="s">
        <v>70</v>
      </c>
      <c r="T3806" t="s">
        <v>9601</v>
      </c>
      <c r="U3806">
        <v>0</v>
      </c>
      <c r="V3806">
        <v>1</v>
      </c>
      <c r="W3806">
        <v>0</v>
      </c>
      <c r="X3806">
        <v>0</v>
      </c>
      <c r="Y3806">
        <v>0</v>
      </c>
      <c r="Z3806">
        <v>0</v>
      </c>
      <c r="AA3806">
        <v>0</v>
      </c>
      <c r="AB3806">
        <v>0</v>
      </c>
      <c r="AC3806">
        <v>0</v>
      </c>
      <c r="AD3806">
        <v>0</v>
      </c>
      <c r="AE3806">
        <v>0</v>
      </c>
      <c r="AF3806">
        <v>0</v>
      </c>
      <c r="AG3806">
        <v>0</v>
      </c>
      <c r="AH3806">
        <v>0</v>
      </c>
      <c r="AI3806">
        <v>0</v>
      </c>
      <c r="AJ3806">
        <v>0</v>
      </c>
      <c r="AK3806">
        <v>0</v>
      </c>
      <c r="AL3806">
        <v>0</v>
      </c>
      <c r="AM3806">
        <v>0</v>
      </c>
      <c r="AN3806">
        <v>0</v>
      </c>
      <c r="AO3806">
        <v>0</v>
      </c>
      <c r="AP3806">
        <v>0</v>
      </c>
      <c r="AQ3806">
        <v>0</v>
      </c>
      <c r="AR3806">
        <v>0</v>
      </c>
      <c r="AS3806">
        <v>0</v>
      </c>
      <c r="AT3806">
        <v>44568</v>
      </c>
      <c r="AU3806">
        <v>44582</v>
      </c>
      <c r="AV3806">
        <v>0</v>
      </c>
      <c r="AW3806">
        <v>1</v>
      </c>
      <c r="AX3806">
        <v>0</v>
      </c>
      <c r="AY3806">
        <v>2022</v>
      </c>
      <c r="AZ3806">
        <v>1</v>
      </c>
      <c r="BA3806">
        <v>30</v>
      </c>
      <c r="BB3806">
        <v>1</v>
      </c>
      <c r="BF3806">
        <v>2022</v>
      </c>
      <c r="BG3806" t="s">
        <v>104</v>
      </c>
      <c r="BH3806" t="s">
        <v>9822</v>
      </c>
      <c r="BI3806" t="s">
        <v>9780</v>
      </c>
      <c r="BJ3806" t="s">
        <v>9797</v>
      </c>
    </row>
    <row r="3807" spans="1:62" x14ac:dyDescent="0.35">
      <c r="A3807">
        <v>55483780</v>
      </c>
      <c r="B3807" t="s">
        <v>9602</v>
      </c>
      <c r="C3807" t="s">
        <v>75</v>
      </c>
      <c r="D3807" t="s">
        <v>165</v>
      </c>
      <c r="E3807" t="s">
        <v>6265</v>
      </c>
      <c r="F3807">
        <v>25648791</v>
      </c>
      <c r="G3807" t="s">
        <v>7371</v>
      </c>
      <c r="H3807">
        <v>3.4</v>
      </c>
      <c r="I3807" s="1">
        <v>44568</v>
      </c>
      <c r="J3807">
        <v>44598.999988425923</v>
      </c>
      <c r="L3807" t="s">
        <v>65</v>
      </c>
      <c r="M3807" t="s">
        <v>66</v>
      </c>
      <c r="N3807" t="s">
        <v>67</v>
      </c>
      <c r="O3807" t="s">
        <v>68</v>
      </c>
      <c r="P3807" t="s">
        <v>8286</v>
      </c>
      <c r="Q3807" t="s">
        <v>70</v>
      </c>
      <c r="T3807" t="s">
        <v>9603</v>
      </c>
      <c r="U3807">
        <v>0</v>
      </c>
      <c r="V3807">
        <v>1</v>
      </c>
      <c r="W3807">
        <v>0</v>
      </c>
      <c r="X3807">
        <v>0</v>
      </c>
      <c r="Y3807">
        <v>0</v>
      </c>
      <c r="Z3807">
        <v>0</v>
      </c>
      <c r="AA3807">
        <v>0</v>
      </c>
      <c r="AB3807">
        <v>0</v>
      </c>
      <c r="AC3807">
        <v>0</v>
      </c>
      <c r="AD3807">
        <v>0</v>
      </c>
      <c r="AE3807">
        <v>0</v>
      </c>
      <c r="AF3807">
        <v>0</v>
      </c>
      <c r="AG3807">
        <v>0</v>
      </c>
      <c r="AH3807">
        <v>0</v>
      </c>
      <c r="AI3807">
        <v>0</v>
      </c>
      <c r="AJ3807">
        <v>0</v>
      </c>
      <c r="AK3807">
        <v>0</v>
      </c>
      <c r="AL3807">
        <v>0</v>
      </c>
      <c r="AM3807">
        <v>0</v>
      </c>
      <c r="AN3807">
        <v>0</v>
      </c>
      <c r="AO3807">
        <v>0</v>
      </c>
      <c r="AP3807">
        <v>0</v>
      </c>
      <c r="AQ3807">
        <v>1</v>
      </c>
      <c r="AR3807">
        <v>0</v>
      </c>
      <c r="AS3807">
        <v>0</v>
      </c>
      <c r="AT3807">
        <v>44568</v>
      </c>
      <c r="AU3807">
        <v>44578</v>
      </c>
      <c r="AV3807">
        <v>0</v>
      </c>
      <c r="AW3807">
        <v>1</v>
      </c>
      <c r="AX3807">
        <v>0</v>
      </c>
      <c r="AY3807">
        <v>2022</v>
      </c>
      <c r="AZ3807">
        <v>1</v>
      </c>
      <c r="BA3807">
        <v>30</v>
      </c>
      <c r="BB3807">
        <v>2</v>
      </c>
      <c r="BF3807">
        <v>2022</v>
      </c>
      <c r="BG3807" t="s">
        <v>104</v>
      </c>
      <c r="BH3807" t="s">
        <v>9822</v>
      </c>
      <c r="BI3807" t="s">
        <v>9780</v>
      </c>
      <c r="BJ3807" t="s">
        <v>9797</v>
      </c>
    </row>
    <row r="3808" spans="1:62" x14ac:dyDescent="0.35">
      <c r="A3808">
        <v>55489506</v>
      </c>
      <c r="B3808" t="s">
        <v>98</v>
      </c>
      <c r="C3808" t="s">
        <v>75</v>
      </c>
      <c r="D3808" t="s">
        <v>85</v>
      </c>
      <c r="E3808" t="s">
        <v>118</v>
      </c>
      <c r="F3808">
        <v>45640348</v>
      </c>
      <c r="I3808" s="1">
        <v>44571</v>
      </c>
      <c r="J3808">
        <v>44601.319953703707</v>
      </c>
      <c r="L3808" t="s">
        <v>65</v>
      </c>
      <c r="M3808" t="s">
        <v>519</v>
      </c>
      <c r="N3808" t="s">
        <v>520</v>
      </c>
      <c r="Q3808" t="s">
        <v>70</v>
      </c>
      <c r="R3808" t="s">
        <v>8037</v>
      </c>
      <c r="T3808" t="s">
        <v>9604</v>
      </c>
      <c r="U3808">
        <v>0</v>
      </c>
      <c r="V3808">
        <v>1</v>
      </c>
      <c r="W3808">
        <v>0</v>
      </c>
      <c r="X3808">
        <v>0</v>
      </c>
      <c r="Y3808">
        <v>0</v>
      </c>
      <c r="Z3808">
        <v>0</v>
      </c>
      <c r="AA3808">
        <v>0</v>
      </c>
      <c r="AB3808">
        <v>0</v>
      </c>
      <c r="AC3808">
        <v>0</v>
      </c>
      <c r="AD3808">
        <v>0</v>
      </c>
      <c r="AE3808">
        <v>0</v>
      </c>
      <c r="AF3808">
        <v>0</v>
      </c>
      <c r="AG3808">
        <v>0</v>
      </c>
      <c r="AH3808">
        <v>0</v>
      </c>
      <c r="AI3808">
        <v>0</v>
      </c>
      <c r="AJ3808">
        <v>0</v>
      </c>
      <c r="AK3808">
        <v>0</v>
      </c>
      <c r="AL3808">
        <v>0</v>
      </c>
      <c r="AM3808">
        <v>0</v>
      </c>
      <c r="AN3808">
        <v>0</v>
      </c>
      <c r="AO3808">
        <v>0</v>
      </c>
      <c r="AP3808">
        <v>0</v>
      </c>
      <c r="AQ3808">
        <v>0</v>
      </c>
      <c r="AR3808">
        <v>0</v>
      </c>
      <c r="AS3808">
        <v>0</v>
      </c>
      <c r="AT3808">
        <v>44570</v>
      </c>
      <c r="AU3808">
        <v>44572</v>
      </c>
      <c r="AV3808">
        <v>1</v>
      </c>
      <c r="AW3808">
        <v>1</v>
      </c>
      <c r="AX3808">
        <v>0</v>
      </c>
      <c r="AY3808">
        <v>2022</v>
      </c>
      <c r="AZ3808">
        <v>1</v>
      </c>
      <c r="BA3808">
        <v>29</v>
      </c>
      <c r="BB3808">
        <v>1</v>
      </c>
      <c r="BF3808">
        <v>2022</v>
      </c>
      <c r="BG3808" t="s">
        <v>73</v>
      </c>
      <c r="BH3808" t="s">
        <v>59</v>
      </c>
      <c r="BI3808" t="s">
        <v>9780</v>
      </c>
      <c r="BJ3808" t="s">
        <v>9794</v>
      </c>
    </row>
    <row r="3809" spans="1:62" x14ac:dyDescent="0.35">
      <c r="A3809">
        <v>55489717</v>
      </c>
      <c r="B3809" t="s">
        <v>98</v>
      </c>
      <c r="C3809" t="s">
        <v>75</v>
      </c>
      <c r="D3809" t="s">
        <v>159</v>
      </c>
      <c r="E3809" t="s">
        <v>5869</v>
      </c>
      <c r="F3809">
        <v>20934985</v>
      </c>
      <c r="G3809" t="s">
        <v>5869</v>
      </c>
      <c r="H3809">
        <v>3.9</v>
      </c>
      <c r="I3809" s="1">
        <v>44571</v>
      </c>
      <c r="J3809">
        <v>44601.999988425923</v>
      </c>
      <c r="L3809" t="s">
        <v>65</v>
      </c>
      <c r="M3809" t="s">
        <v>120</v>
      </c>
      <c r="N3809" t="s">
        <v>121</v>
      </c>
      <c r="O3809" t="s">
        <v>988</v>
      </c>
      <c r="Q3809" t="s">
        <v>70</v>
      </c>
      <c r="T3809" t="s">
        <v>9605</v>
      </c>
      <c r="U3809">
        <v>1</v>
      </c>
      <c r="V3809">
        <v>1</v>
      </c>
      <c r="W3809">
        <v>0</v>
      </c>
      <c r="X3809">
        <v>1</v>
      </c>
      <c r="Y3809">
        <v>0</v>
      </c>
      <c r="Z3809">
        <v>0</v>
      </c>
      <c r="AA3809">
        <v>0</v>
      </c>
      <c r="AB3809">
        <v>0</v>
      </c>
      <c r="AC3809">
        <v>0</v>
      </c>
      <c r="AD3809">
        <v>0</v>
      </c>
      <c r="AE3809">
        <v>0</v>
      </c>
      <c r="AF3809">
        <v>0</v>
      </c>
      <c r="AG3809">
        <v>0</v>
      </c>
      <c r="AH3809">
        <v>0</v>
      </c>
      <c r="AI3809">
        <v>0</v>
      </c>
      <c r="AJ3809">
        <v>0</v>
      </c>
      <c r="AK3809">
        <v>0</v>
      </c>
      <c r="AL3809">
        <v>0</v>
      </c>
      <c r="AM3809">
        <v>0</v>
      </c>
      <c r="AN3809">
        <v>0</v>
      </c>
      <c r="AO3809">
        <v>0</v>
      </c>
      <c r="AP3809">
        <v>1</v>
      </c>
      <c r="AQ3809">
        <v>0</v>
      </c>
      <c r="AR3809">
        <v>0</v>
      </c>
      <c r="AS3809">
        <v>0</v>
      </c>
      <c r="AT3809">
        <v>44570</v>
      </c>
      <c r="AU3809">
        <v>44584</v>
      </c>
      <c r="AV3809">
        <v>0</v>
      </c>
      <c r="AW3809">
        <v>1</v>
      </c>
      <c r="AX3809">
        <v>0</v>
      </c>
      <c r="AY3809">
        <v>2022</v>
      </c>
      <c r="AZ3809">
        <v>1</v>
      </c>
      <c r="BA3809">
        <v>30</v>
      </c>
      <c r="BB3809">
        <v>4</v>
      </c>
      <c r="BF3809">
        <v>2022</v>
      </c>
      <c r="BG3809" t="s">
        <v>104</v>
      </c>
      <c r="BH3809" t="s">
        <v>9822</v>
      </c>
      <c r="BI3809" t="s">
        <v>9780</v>
      </c>
      <c r="BJ3809" t="s">
        <v>9794</v>
      </c>
    </row>
    <row r="3810" spans="1:62" x14ac:dyDescent="0.35">
      <c r="A3810">
        <v>55490995</v>
      </c>
      <c r="B3810" t="s">
        <v>6977</v>
      </c>
      <c r="C3810" t="s">
        <v>176</v>
      </c>
      <c r="D3810" t="s">
        <v>379</v>
      </c>
      <c r="E3810" t="s">
        <v>6799</v>
      </c>
      <c r="F3810">
        <v>15104525</v>
      </c>
      <c r="I3810" s="1">
        <v>44571</v>
      </c>
      <c r="J3810">
        <v>44585.999988425923</v>
      </c>
      <c r="L3810" t="s">
        <v>65</v>
      </c>
      <c r="M3810" t="s">
        <v>66</v>
      </c>
      <c r="N3810" t="s">
        <v>67</v>
      </c>
      <c r="O3810" t="s">
        <v>68</v>
      </c>
      <c r="P3810" t="s">
        <v>67</v>
      </c>
      <c r="Q3810" t="s">
        <v>70</v>
      </c>
      <c r="T3810" t="s">
        <v>9606</v>
      </c>
      <c r="U3810">
        <v>0</v>
      </c>
      <c r="V3810">
        <v>0</v>
      </c>
      <c r="W3810">
        <v>0</v>
      </c>
      <c r="X3810">
        <v>0</v>
      </c>
      <c r="Y3810">
        <v>0</v>
      </c>
      <c r="Z3810">
        <v>0</v>
      </c>
      <c r="AA3810">
        <v>0</v>
      </c>
      <c r="AB3810">
        <v>0</v>
      </c>
      <c r="AC3810">
        <v>1</v>
      </c>
      <c r="AD3810">
        <v>0</v>
      </c>
      <c r="AE3810">
        <v>1</v>
      </c>
      <c r="AF3810">
        <v>0</v>
      </c>
      <c r="AG3810">
        <v>0</v>
      </c>
      <c r="AH3810">
        <v>0</v>
      </c>
      <c r="AI3810">
        <v>0</v>
      </c>
      <c r="AJ3810">
        <v>0</v>
      </c>
      <c r="AK3810">
        <v>0</v>
      </c>
      <c r="AL3810">
        <v>0</v>
      </c>
      <c r="AM3810">
        <v>0</v>
      </c>
      <c r="AN3810">
        <v>0</v>
      </c>
      <c r="AO3810">
        <v>0</v>
      </c>
      <c r="AP3810">
        <v>0</v>
      </c>
      <c r="AQ3810">
        <v>0</v>
      </c>
      <c r="AR3810">
        <v>0</v>
      </c>
      <c r="AS3810">
        <v>0</v>
      </c>
      <c r="AT3810">
        <v>44570</v>
      </c>
      <c r="AU3810">
        <v>44584</v>
      </c>
      <c r="AV3810">
        <v>0</v>
      </c>
      <c r="AW3810">
        <v>1</v>
      </c>
      <c r="AX3810">
        <v>0</v>
      </c>
      <c r="AY3810">
        <v>2022</v>
      </c>
      <c r="AZ3810">
        <v>1</v>
      </c>
      <c r="BA3810">
        <v>14</v>
      </c>
      <c r="BB3810">
        <v>2</v>
      </c>
      <c r="BF3810">
        <v>2022</v>
      </c>
      <c r="BG3810" t="s">
        <v>104</v>
      </c>
      <c r="BH3810" t="s">
        <v>9822</v>
      </c>
      <c r="BI3810" t="s">
        <v>9780</v>
      </c>
      <c r="BJ3810" t="s">
        <v>9794</v>
      </c>
    </row>
    <row r="3811" spans="1:62" x14ac:dyDescent="0.35">
      <c r="A3811">
        <v>55490996</v>
      </c>
      <c r="B3811" t="s">
        <v>6977</v>
      </c>
      <c r="C3811" t="s">
        <v>142</v>
      </c>
      <c r="D3811" t="s">
        <v>6802</v>
      </c>
      <c r="E3811" t="s">
        <v>6799</v>
      </c>
      <c r="F3811">
        <v>15104525</v>
      </c>
      <c r="I3811" s="1">
        <v>44571</v>
      </c>
      <c r="J3811">
        <v>44585.999988425923</v>
      </c>
      <c r="L3811" t="s">
        <v>65</v>
      </c>
      <c r="M3811" t="s">
        <v>66</v>
      </c>
      <c r="N3811" t="s">
        <v>67</v>
      </c>
      <c r="O3811" t="s">
        <v>68</v>
      </c>
      <c r="P3811" t="s">
        <v>67</v>
      </c>
      <c r="Q3811" t="s">
        <v>70</v>
      </c>
      <c r="T3811" t="s">
        <v>9607</v>
      </c>
      <c r="U3811">
        <v>0</v>
      </c>
      <c r="V3811">
        <v>0</v>
      </c>
      <c r="W3811">
        <v>0</v>
      </c>
      <c r="X3811">
        <v>0</v>
      </c>
      <c r="Y3811">
        <v>0</v>
      </c>
      <c r="Z3811">
        <v>0</v>
      </c>
      <c r="AA3811">
        <v>0</v>
      </c>
      <c r="AB3811">
        <v>0</v>
      </c>
      <c r="AC3811">
        <v>1</v>
      </c>
      <c r="AD3811">
        <v>0</v>
      </c>
      <c r="AE3811">
        <v>1</v>
      </c>
      <c r="AF3811">
        <v>0</v>
      </c>
      <c r="AG3811">
        <v>0</v>
      </c>
      <c r="AH3811">
        <v>0</v>
      </c>
      <c r="AI3811">
        <v>0</v>
      </c>
      <c r="AJ3811">
        <v>0</v>
      </c>
      <c r="AK3811">
        <v>0</v>
      </c>
      <c r="AL3811">
        <v>0</v>
      </c>
      <c r="AM3811">
        <v>0</v>
      </c>
      <c r="AN3811">
        <v>0</v>
      </c>
      <c r="AO3811">
        <v>0</v>
      </c>
      <c r="AP3811">
        <v>0</v>
      </c>
      <c r="AQ3811">
        <v>0</v>
      </c>
      <c r="AR3811">
        <v>0</v>
      </c>
      <c r="AS3811">
        <v>0</v>
      </c>
      <c r="AT3811">
        <v>44570</v>
      </c>
      <c r="AU3811">
        <v>44584</v>
      </c>
      <c r="AV3811">
        <v>0</v>
      </c>
      <c r="AW3811">
        <v>1</v>
      </c>
      <c r="AX3811">
        <v>1</v>
      </c>
      <c r="AY3811">
        <v>2022</v>
      </c>
      <c r="AZ3811">
        <v>1</v>
      </c>
      <c r="BA3811">
        <v>14</v>
      </c>
      <c r="BB3811">
        <v>2</v>
      </c>
      <c r="BF3811">
        <v>2022</v>
      </c>
      <c r="BG3811" t="s">
        <v>104</v>
      </c>
      <c r="BH3811" t="s">
        <v>9822</v>
      </c>
      <c r="BI3811" t="s">
        <v>9780</v>
      </c>
      <c r="BJ3811" t="s">
        <v>9794</v>
      </c>
    </row>
    <row r="3812" spans="1:62" x14ac:dyDescent="0.35">
      <c r="A3812">
        <v>55491648</v>
      </c>
      <c r="B3812" t="s">
        <v>6977</v>
      </c>
      <c r="C3812" t="s">
        <v>176</v>
      </c>
      <c r="D3812" t="s">
        <v>379</v>
      </c>
      <c r="E3812" t="s">
        <v>6799</v>
      </c>
      <c r="F3812">
        <v>15104525</v>
      </c>
      <c r="I3812" s="1">
        <v>44571</v>
      </c>
      <c r="J3812">
        <v>44585.999988425923</v>
      </c>
      <c r="L3812" t="s">
        <v>65</v>
      </c>
      <c r="M3812" t="s">
        <v>120</v>
      </c>
      <c r="N3812" t="s">
        <v>121</v>
      </c>
      <c r="O3812" t="s">
        <v>168</v>
      </c>
      <c r="P3812" t="s">
        <v>121</v>
      </c>
      <c r="Q3812" t="s">
        <v>70</v>
      </c>
      <c r="T3812" t="s">
        <v>9608</v>
      </c>
      <c r="U3812">
        <v>0</v>
      </c>
      <c r="V3812">
        <v>0</v>
      </c>
      <c r="W3812">
        <v>0</v>
      </c>
      <c r="X3812">
        <v>0</v>
      </c>
      <c r="Y3812">
        <v>0</v>
      </c>
      <c r="Z3812">
        <v>0</v>
      </c>
      <c r="AA3812">
        <v>0</v>
      </c>
      <c r="AB3812">
        <v>0</v>
      </c>
      <c r="AC3812">
        <v>1</v>
      </c>
      <c r="AD3812">
        <v>0</v>
      </c>
      <c r="AE3812">
        <v>1</v>
      </c>
      <c r="AF3812">
        <v>0</v>
      </c>
      <c r="AG3812">
        <v>0</v>
      </c>
      <c r="AH3812">
        <v>0</v>
      </c>
      <c r="AI3812">
        <v>0</v>
      </c>
      <c r="AJ3812">
        <v>0</v>
      </c>
      <c r="AK3812">
        <v>0</v>
      </c>
      <c r="AL3812">
        <v>0</v>
      </c>
      <c r="AM3812">
        <v>0</v>
      </c>
      <c r="AN3812">
        <v>0</v>
      </c>
      <c r="AO3812">
        <v>0</v>
      </c>
      <c r="AP3812">
        <v>0</v>
      </c>
      <c r="AQ3812">
        <v>0</v>
      </c>
      <c r="AR3812">
        <v>0</v>
      </c>
      <c r="AS3812">
        <v>0</v>
      </c>
      <c r="AT3812">
        <v>44570</v>
      </c>
      <c r="AU3812">
        <v>44584</v>
      </c>
      <c r="AV3812">
        <v>0</v>
      </c>
      <c r="AW3812">
        <v>1</v>
      </c>
      <c r="AX3812">
        <v>0</v>
      </c>
      <c r="AY3812">
        <v>2022</v>
      </c>
      <c r="AZ3812">
        <v>1</v>
      </c>
      <c r="BA3812">
        <v>14</v>
      </c>
      <c r="BB3812">
        <v>2</v>
      </c>
      <c r="BF3812">
        <v>2022</v>
      </c>
      <c r="BG3812" t="s">
        <v>104</v>
      </c>
      <c r="BH3812" t="s">
        <v>9822</v>
      </c>
      <c r="BI3812" t="s">
        <v>9780</v>
      </c>
      <c r="BJ3812" t="s">
        <v>9794</v>
      </c>
    </row>
    <row r="3813" spans="1:62" x14ac:dyDescent="0.35">
      <c r="A3813">
        <v>55491649</v>
      </c>
      <c r="B3813" t="s">
        <v>6977</v>
      </c>
      <c r="C3813" t="s">
        <v>142</v>
      </c>
      <c r="D3813" t="s">
        <v>6802</v>
      </c>
      <c r="E3813" t="s">
        <v>6799</v>
      </c>
      <c r="F3813">
        <v>15104525</v>
      </c>
      <c r="I3813" s="1">
        <v>44571</v>
      </c>
      <c r="J3813">
        <v>44585.999988425923</v>
      </c>
      <c r="L3813" t="s">
        <v>65</v>
      </c>
      <c r="M3813" t="s">
        <v>120</v>
      </c>
      <c r="N3813" t="s">
        <v>121</v>
      </c>
      <c r="O3813" t="s">
        <v>168</v>
      </c>
      <c r="P3813" t="s">
        <v>121</v>
      </c>
      <c r="Q3813" t="s">
        <v>70</v>
      </c>
      <c r="T3813" t="s">
        <v>9609</v>
      </c>
      <c r="U3813">
        <v>0</v>
      </c>
      <c r="V3813">
        <v>0</v>
      </c>
      <c r="W3813">
        <v>0</v>
      </c>
      <c r="X3813">
        <v>0</v>
      </c>
      <c r="Y3813">
        <v>0</v>
      </c>
      <c r="Z3813">
        <v>0</v>
      </c>
      <c r="AA3813">
        <v>0</v>
      </c>
      <c r="AB3813">
        <v>0</v>
      </c>
      <c r="AC3813">
        <v>1</v>
      </c>
      <c r="AD3813">
        <v>0</v>
      </c>
      <c r="AE3813">
        <v>1</v>
      </c>
      <c r="AF3813">
        <v>0</v>
      </c>
      <c r="AG3813">
        <v>0</v>
      </c>
      <c r="AH3813">
        <v>0</v>
      </c>
      <c r="AI3813">
        <v>0</v>
      </c>
      <c r="AJ3813">
        <v>0</v>
      </c>
      <c r="AK3813">
        <v>0</v>
      </c>
      <c r="AL3813">
        <v>0</v>
      </c>
      <c r="AM3813">
        <v>0</v>
      </c>
      <c r="AN3813">
        <v>0</v>
      </c>
      <c r="AO3813">
        <v>0</v>
      </c>
      <c r="AP3813">
        <v>0</v>
      </c>
      <c r="AQ3813">
        <v>0</v>
      </c>
      <c r="AR3813">
        <v>0</v>
      </c>
      <c r="AS3813">
        <v>0</v>
      </c>
      <c r="AT3813">
        <v>44570</v>
      </c>
      <c r="AU3813">
        <v>44584</v>
      </c>
      <c r="AV3813">
        <v>0</v>
      </c>
      <c r="AW3813">
        <v>1</v>
      </c>
      <c r="AX3813">
        <v>1</v>
      </c>
      <c r="AY3813">
        <v>2022</v>
      </c>
      <c r="AZ3813">
        <v>1</v>
      </c>
      <c r="BA3813">
        <v>14</v>
      </c>
      <c r="BB3813">
        <v>2</v>
      </c>
      <c r="BF3813">
        <v>2022</v>
      </c>
      <c r="BG3813" t="s">
        <v>104</v>
      </c>
      <c r="BH3813" t="s">
        <v>9822</v>
      </c>
      <c r="BI3813" t="s">
        <v>9780</v>
      </c>
      <c r="BJ3813" t="s">
        <v>9794</v>
      </c>
    </row>
    <row r="3814" spans="1:62" x14ac:dyDescent="0.35">
      <c r="A3814">
        <v>55492015</v>
      </c>
      <c r="B3814" t="s">
        <v>98</v>
      </c>
      <c r="C3814" t="s">
        <v>75</v>
      </c>
      <c r="D3814" t="s">
        <v>76</v>
      </c>
      <c r="E3814" t="s">
        <v>118</v>
      </c>
      <c r="F3814">
        <v>45719600</v>
      </c>
      <c r="I3814" s="1">
        <v>44571</v>
      </c>
      <c r="J3814">
        <v>44601.410324074073</v>
      </c>
      <c r="L3814" t="s">
        <v>65</v>
      </c>
      <c r="M3814" t="s">
        <v>66</v>
      </c>
      <c r="N3814" t="s">
        <v>67</v>
      </c>
      <c r="O3814" t="s">
        <v>273</v>
      </c>
      <c r="P3814" t="s">
        <v>8663</v>
      </c>
      <c r="Q3814" t="s">
        <v>70</v>
      </c>
      <c r="R3814" t="s">
        <v>9610</v>
      </c>
      <c r="T3814" t="s">
        <v>9611</v>
      </c>
      <c r="U3814">
        <v>1</v>
      </c>
      <c r="V3814">
        <v>1</v>
      </c>
      <c r="W3814">
        <v>0</v>
      </c>
      <c r="X3814">
        <v>0</v>
      </c>
      <c r="Y3814">
        <v>0</v>
      </c>
      <c r="Z3814">
        <v>0</v>
      </c>
      <c r="AA3814">
        <v>0</v>
      </c>
      <c r="AB3814">
        <v>0</v>
      </c>
      <c r="AC3814">
        <v>1</v>
      </c>
      <c r="AD3814">
        <v>1</v>
      </c>
      <c r="AE3814">
        <v>0</v>
      </c>
      <c r="AF3814">
        <v>1</v>
      </c>
      <c r="AG3814">
        <v>0</v>
      </c>
      <c r="AH3814">
        <v>0</v>
      </c>
      <c r="AI3814">
        <v>0</v>
      </c>
      <c r="AJ3814">
        <v>0</v>
      </c>
      <c r="AK3814">
        <v>0</v>
      </c>
      <c r="AL3814">
        <v>0</v>
      </c>
      <c r="AM3814">
        <v>0</v>
      </c>
      <c r="AN3814">
        <v>0</v>
      </c>
      <c r="AO3814">
        <v>0</v>
      </c>
      <c r="AP3814">
        <v>0</v>
      </c>
      <c r="AQ3814">
        <v>0</v>
      </c>
      <c r="AR3814">
        <v>0</v>
      </c>
      <c r="AS3814">
        <v>0</v>
      </c>
      <c r="AT3814">
        <v>44570</v>
      </c>
      <c r="AU3814">
        <v>44586</v>
      </c>
      <c r="AV3814">
        <v>1</v>
      </c>
      <c r="AW3814">
        <v>1</v>
      </c>
      <c r="AX3814">
        <v>0</v>
      </c>
      <c r="AY3814">
        <v>2022</v>
      </c>
      <c r="AZ3814">
        <v>1</v>
      </c>
      <c r="BA3814">
        <v>29</v>
      </c>
      <c r="BB3814">
        <v>5</v>
      </c>
      <c r="BF3814">
        <v>2022</v>
      </c>
      <c r="BG3814" t="s">
        <v>73</v>
      </c>
      <c r="BH3814" t="s">
        <v>59</v>
      </c>
      <c r="BI3814" t="s">
        <v>9780</v>
      </c>
      <c r="BJ3814" t="s">
        <v>9794</v>
      </c>
    </row>
    <row r="3815" spans="1:62" x14ac:dyDescent="0.35">
      <c r="A3815">
        <v>55494896</v>
      </c>
      <c r="B3815" t="s">
        <v>8622</v>
      </c>
      <c r="C3815" t="s">
        <v>75</v>
      </c>
      <c r="D3815" t="s">
        <v>85</v>
      </c>
      <c r="E3815" t="s">
        <v>86</v>
      </c>
      <c r="F3815">
        <v>28031400</v>
      </c>
      <c r="I3815" s="1">
        <v>44571</v>
      </c>
      <c r="J3815">
        <v>44601.475624999999</v>
      </c>
      <c r="L3815" t="s">
        <v>65</v>
      </c>
      <c r="M3815" t="s">
        <v>66</v>
      </c>
      <c r="N3815" t="s">
        <v>67</v>
      </c>
      <c r="O3815" t="s">
        <v>68</v>
      </c>
      <c r="P3815" t="s">
        <v>67</v>
      </c>
      <c r="Q3815" t="s">
        <v>102</v>
      </c>
      <c r="R3815" t="s">
        <v>9013</v>
      </c>
      <c r="T3815" t="s">
        <v>9612</v>
      </c>
      <c r="U3815">
        <v>0</v>
      </c>
      <c r="V3815">
        <v>1</v>
      </c>
      <c r="W3815">
        <v>0</v>
      </c>
      <c r="X3815">
        <v>1</v>
      </c>
      <c r="Y3815">
        <v>0</v>
      </c>
      <c r="Z3815">
        <v>0</v>
      </c>
      <c r="AA3815">
        <v>0</v>
      </c>
      <c r="AB3815">
        <v>0</v>
      </c>
      <c r="AC3815">
        <v>0</v>
      </c>
      <c r="AD3815">
        <v>0</v>
      </c>
      <c r="AE3815">
        <v>0</v>
      </c>
      <c r="AF3815">
        <v>0</v>
      </c>
      <c r="AG3815">
        <v>0</v>
      </c>
      <c r="AH3815">
        <v>0</v>
      </c>
      <c r="AI3815">
        <v>0</v>
      </c>
      <c r="AJ3815">
        <v>0</v>
      </c>
      <c r="AK3815">
        <v>0</v>
      </c>
      <c r="AL3815">
        <v>0</v>
      </c>
      <c r="AM3815">
        <v>0</v>
      </c>
      <c r="AN3815">
        <v>0</v>
      </c>
      <c r="AO3815">
        <v>0</v>
      </c>
      <c r="AP3815">
        <v>0</v>
      </c>
      <c r="AQ3815">
        <v>0</v>
      </c>
      <c r="AR3815">
        <v>0</v>
      </c>
      <c r="AS3815">
        <v>0</v>
      </c>
      <c r="AT3815">
        <v>44571</v>
      </c>
      <c r="AU3815">
        <v>44586</v>
      </c>
      <c r="AV3815">
        <v>1</v>
      </c>
      <c r="AW3815">
        <v>1</v>
      </c>
      <c r="AX3815">
        <v>0</v>
      </c>
      <c r="AY3815">
        <v>2022</v>
      </c>
      <c r="AZ3815">
        <v>1</v>
      </c>
      <c r="BA3815">
        <v>29</v>
      </c>
      <c r="BB3815">
        <v>2</v>
      </c>
      <c r="BC3815">
        <v>800</v>
      </c>
      <c r="BD3815">
        <v>1000</v>
      </c>
      <c r="BE3815" t="s">
        <v>546</v>
      </c>
      <c r="BF3815">
        <v>2022</v>
      </c>
      <c r="BG3815" t="s">
        <v>73</v>
      </c>
      <c r="BH3815" t="s">
        <v>59</v>
      </c>
      <c r="BI3815" t="s">
        <v>9780</v>
      </c>
      <c r="BJ3815" t="s">
        <v>9794</v>
      </c>
    </row>
    <row r="3816" spans="1:62" x14ac:dyDescent="0.35">
      <c r="A3816">
        <v>55495549</v>
      </c>
      <c r="B3816" t="s">
        <v>98</v>
      </c>
      <c r="C3816" t="s">
        <v>75</v>
      </c>
      <c r="D3816" t="s">
        <v>85</v>
      </c>
      <c r="E3816" t="s">
        <v>118</v>
      </c>
      <c r="F3816">
        <v>45640348</v>
      </c>
      <c r="I3816" s="1">
        <v>44571</v>
      </c>
      <c r="J3816">
        <v>44601.489236111112</v>
      </c>
      <c r="L3816" t="s">
        <v>65</v>
      </c>
      <c r="M3816" t="s">
        <v>519</v>
      </c>
      <c r="N3816" t="s">
        <v>520</v>
      </c>
      <c r="P3816" t="s">
        <v>520</v>
      </c>
      <c r="Q3816" t="s">
        <v>70</v>
      </c>
      <c r="R3816" t="s">
        <v>8037</v>
      </c>
      <c r="T3816" t="s">
        <v>9613</v>
      </c>
      <c r="U3816">
        <v>0</v>
      </c>
      <c r="V3816">
        <v>1</v>
      </c>
      <c r="W3816">
        <v>0</v>
      </c>
      <c r="X3816">
        <v>0</v>
      </c>
      <c r="Y3816">
        <v>0</v>
      </c>
      <c r="Z3816">
        <v>0</v>
      </c>
      <c r="AA3816">
        <v>0</v>
      </c>
      <c r="AB3816">
        <v>0</v>
      </c>
      <c r="AC3816">
        <v>0</v>
      </c>
      <c r="AD3816">
        <v>0</v>
      </c>
      <c r="AE3816">
        <v>0</v>
      </c>
      <c r="AF3816">
        <v>0</v>
      </c>
      <c r="AG3816">
        <v>0</v>
      </c>
      <c r="AH3816">
        <v>0</v>
      </c>
      <c r="AI3816">
        <v>0</v>
      </c>
      <c r="AJ3816">
        <v>0</v>
      </c>
      <c r="AK3816">
        <v>0</v>
      </c>
      <c r="AL3816">
        <v>0</v>
      </c>
      <c r="AM3816">
        <v>0</v>
      </c>
      <c r="AN3816">
        <v>0</v>
      </c>
      <c r="AO3816">
        <v>0</v>
      </c>
      <c r="AP3816">
        <v>0</v>
      </c>
      <c r="AQ3816">
        <v>0</v>
      </c>
      <c r="AR3816">
        <v>0</v>
      </c>
      <c r="AS3816">
        <v>0</v>
      </c>
      <c r="AT3816">
        <v>44571</v>
      </c>
      <c r="AU3816">
        <v>44586</v>
      </c>
      <c r="AV3816">
        <v>1</v>
      </c>
      <c r="AW3816">
        <v>1</v>
      </c>
      <c r="AX3816">
        <v>0</v>
      </c>
      <c r="AY3816">
        <v>2022</v>
      </c>
      <c r="AZ3816">
        <v>1</v>
      </c>
      <c r="BA3816">
        <v>29</v>
      </c>
      <c r="BB3816">
        <v>1</v>
      </c>
      <c r="BF3816">
        <v>2022</v>
      </c>
      <c r="BG3816" t="s">
        <v>73</v>
      </c>
      <c r="BH3816" t="s">
        <v>59</v>
      </c>
      <c r="BI3816" t="s">
        <v>9780</v>
      </c>
      <c r="BJ3816" t="s">
        <v>9794</v>
      </c>
    </row>
    <row r="3817" spans="1:62" x14ac:dyDescent="0.35">
      <c r="A3817">
        <v>55496846</v>
      </c>
      <c r="B3817" t="s">
        <v>98</v>
      </c>
      <c r="C3817" t="s">
        <v>75</v>
      </c>
      <c r="D3817" t="s">
        <v>159</v>
      </c>
      <c r="E3817" t="s">
        <v>9614</v>
      </c>
      <c r="F3817">
        <v>46169223</v>
      </c>
      <c r="G3817" t="s">
        <v>9615</v>
      </c>
      <c r="H3817">
        <v>3.5</v>
      </c>
      <c r="I3817" s="1">
        <v>44571</v>
      </c>
      <c r="J3817">
        <v>44601.999988425923</v>
      </c>
      <c r="L3817" t="s">
        <v>65</v>
      </c>
      <c r="M3817" t="s">
        <v>66</v>
      </c>
      <c r="N3817" t="s">
        <v>67</v>
      </c>
      <c r="O3817" t="s">
        <v>101</v>
      </c>
      <c r="P3817" t="s">
        <v>9616</v>
      </c>
      <c r="Q3817" t="s">
        <v>70</v>
      </c>
      <c r="T3817" t="s">
        <v>9617</v>
      </c>
      <c r="U3817">
        <v>1</v>
      </c>
      <c r="V3817">
        <v>1</v>
      </c>
      <c r="W3817">
        <v>0</v>
      </c>
      <c r="X3817">
        <v>0</v>
      </c>
      <c r="Y3817">
        <v>0</v>
      </c>
      <c r="Z3817">
        <v>0</v>
      </c>
      <c r="AA3817">
        <v>0</v>
      </c>
      <c r="AB3817">
        <v>0</v>
      </c>
      <c r="AC3817">
        <v>0</v>
      </c>
      <c r="AD3817">
        <v>0</v>
      </c>
      <c r="AE3817">
        <v>0</v>
      </c>
      <c r="AF3817">
        <v>0</v>
      </c>
      <c r="AG3817">
        <v>0</v>
      </c>
      <c r="AH3817">
        <v>1</v>
      </c>
      <c r="AI3817">
        <v>0</v>
      </c>
      <c r="AJ3817">
        <v>0</v>
      </c>
      <c r="AK3817">
        <v>0</v>
      </c>
      <c r="AL3817">
        <v>0</v>
      </c>
      <c r="AM3817">
        <v>0</v>
      </c>
      <c r="AN3817">
        <v>0</v>
      </c>
      <c r="AO3817">
        <v>0</v>
      </c>
      <c r="AP3817">
        <v>0</v>
      </c>
      <c r="AQ3817">
        <v>0</v>
      </c>
      <c r="AR3817">
        <v>0</v>
      </c>
      <c r="AS3817">
        <v>0</v>
      </c>
      <c r="AT3817">
        <v>44571</v>
      </c>
      <c r="AU3817">
        <v>44586</v>
      </c>
      <c r="AV3817">
        <v>0</v>
      </c>
      <c r="AW3817">
        <v>1</v>
      </c>
      <c r="AX3817">
        <v>0</v>
      </c>
      <c r="AY3817">
        <v>2022</v>
      </c>
      <c r="AZ3817">
        <v>1</v>
      </c>
      <c r="BA3817">
        <v>30</v>
      </c>
      <c r="BB3817">
        <v>3</v>
      </c>
      <c r="BF3817">
        <v>2022</v>
      </c>
      <c r="BG3817" t="s">
        <v>104</v>
      </c>
      <c r="BH3817" t="s">
        <v>9822</v>
      </c>
      <c r="BI3817" t="s">
        <v>9780</v>
      </c>
      <c r="BJ3817" t="s">
        <v>9794</v>
      </c>
    </row>
    <row r="3818" spans="1:62" x14ac:dyDescent="0.35">
      <c r="A3818">
        <v>55502228</v>
      </c>
      <c r="B3818" t="s">
        <v>7178</v>
      </c>
      <c r="C3818" t="s">
        <v>75</v>
      </c>
      <c r="D3818" t="s">
        <v>159</v>
      </c>
      <c r="E3818" t="s">
        <v>931</v>
      </c>
      <c r="F3818">
        <v>11268388</v>
      </c>
      <c r="G3818" t="s">
        <v>931</v>
      </c>
      <c r="H3818">
        <v>3</v>
      </c>
      <c r="I3818" s="1">
        <v>44571</v>
      </c>
      <c r="J3818">
        <v>44601.619039351863</v>
      </c>
      <c r="L3818" t="s">
        <v>65</v>
      </c>
      <c r="M3818" t="s">
        <v>120</v>
      </c>
      <c r="N3818" t="s">
        <v>121</v>
      </c>
      <c r="Q3818" t="s">
        <v>102</v>
      </c>
      <c r="T3818" t="s">
        <v>9618</v>
      </c>
      <c r="U3818">
        <v>1</v>
      </c>
      <c r="V3818">
        <v>1</v>
      </c>
      <c r="W3818">
        <v>0</v>
      </c>
      <c r="X3818">
        <v>1</v>
      </c>
      <c r="Y3818">
        <v>0</v>
      </c>
      <c r="Z3818">
        <v>0</v>
      </c>
      <c r="AA3818">
        <v>0</v>
      </c>
      <c r="AB3818">
        <v>0</v>
      </c>
      <c r="AC3818">
        <v>0</v>
      </c>
      <c r="AD3818">
        <v>1</v>
      </c>
      <c r="AE3818">
        <v>0</v>
      </c>
      <c r="AF3818">
        <v>0</v>
      </c>
      <c r="AG3818">
        <v>1</v>
      </c>
      <c r="AH3818">
        <v>1</v>
      </c>
      <c r="AI3818">
        <v>0</v>
      </c>
      <c r="AJ3818">
        <v>0</v>
      </c>
      <c r="AK3818">
        <v>0</v>
      </c>
      <c r="AL3818">
        <v>0</v>
      </c>
      <c r="AM3818">
        <v>0</v>
      </c>
      <c r="AN3818">
        <v>0</v>
      </c>
      <c r="AO3818">
        <v>0</v>
      </c>
      <c r="AP3818">
        <v>1</v>
      </c>
      <c r="AQ3818">
        <v>0</v>
      </c>
      <c r="AR3818">
        <v>0</v>
      </c>
      <c r="AS3818">
        <v>0</v>
      </c>
      <c r="AT3818">
        <v>44571</v>
      </c>
      <c r="AU3818">
        <v>44586</v>
      </c>
      <c r="AV3818">
        <v>0</v>
      </c>
      <c r="AW3818">
        <v>1</v>
      </c>
      <c r="AX3818">
        <v>0</v>
      </c>
      <c r="AY3818">
        <v>2022</v>
      </c>
      <c r="AZ3818">
        <v>1</v>
      </c>
      <c r="BA3818">
        <v>29</v>
      </c>
      <c r="BB3818">
        <v>7</v>
      </c>
      <c r="BF3818">
        <v>2022</v>
      </c>
      <c r="BG3818" t="s">
        <v>104</v>
      </c>
      <c r="BH3818" t="s">
        <v>9822</v>
      </c>
      <c r="BI3818" t="s">
        <v>9780</v>
      </c>
      <c r="BJ3818" t="s">
        <v>9794</v>
      </c>
    </row>
    <row r="3819" spans="1:62" x14ac:dyDescent="0.35">
      <c r="A3819">
        <v>55502734</v>
      </c>
      <c r="B3819" t="s">
        <v>9619</v>
      </c>
      <c r="C3819" t="s">
        <v>176</v>
      </c>
      <c r="D3819" t="s">
        <v>8502</v>
      </c>
      <c r="E3819" t="s">
        <v>3226</v>
      </c>
      <c r="F3819">
        <v>1073099</v>
      </c>
      <c r="G3819" t="s">
        <v>3226</v>
      </c>
      <c r="H3819">
        <v>3.4</v>
      </c>
      <c r="I3819" s="1">
        <v>44571</v>
      </c>
      <c r="J3819">
        <v>44601.999988425923</v>
      </c>
      <c r="L3819" t="s">
        <v>65</v>
      </c>
      <c r="M3819" t="s">
        <v>120</v>
      </c>
      <c r="N3819" t="s">
        <v>121</v>
      </c>
      <c r="O3819" t="s">
        <v>465</v>
      </c>
      <c r="Q3819" t="s">
        <v>70</v>
      </c>
      <c r="T3819" t="s">
        <v>9620</v>
      </c>
      <c r="U3819">
        <v>0</v>
      </c>
      <c r="V3819">
        <v>0</v>
      </c>
      <c r="W3819">
        <v>0</v>
      </c>
      <c r="X3819">
        <v>1</v>
      </c>
      <c r="Y3819">
        <v>0</v>
      </c>
      <c r="Z3819">
        <v>0</v>
      </c>
      <c r="AA3819">
        <v>0</v>
      </c>
      <c r="AB3819">
        <v>0</v>
      </c>
      <c r="AC3819">
        <v>0</v>
      </c>
      <c r="AD3819">
        <v>0</v>
      </c>
      <c r="AE3819">
        <v>0</v>
      </c>
      <c r="AF3819">
        <v>0</v>
      </c>
      <c r="AG3819">
        <v>0</v>
      </c>
      <c r="AH3819">
        <v>1</v>
      </c>
      <c r="AI3819">
        <v>0</v>
      </c>
      <c r="AJ3819">
        <v>0</v>
      </c>
      <c r="AK3819">
        <v>0</v>
      </c>
      <c r="AL3819">
        <v>0</v>
      </c>
      <c r="AM3819">
        <v>0</v>
      </c>
      <c r="AN3819">
        <v>0</v>
      </c>
      <c r="AO3819">
        <v>0</v>
      </c>
      <c r="AP3819">
        <v>0</v>
      </c>
      <c r="AQ3819">
        <v>0</v>
      </c>
      <c r="AR3819">
        <v>0</v>
      </c>
      <c r="AS3819">
        <v>0</v>
      </c>
      <c r="AT3819">
        <v>44571</v>
      </c>
      <c r="AU3819">
        <v>44586</v>
      </c>
      <c r="AV3819">
        <v>0</v>
      </c>
      <c r="AW3819">
        <v>1</v>
      </c>
      <c r="AX3819">
        <v>0</v>
      </c>
      <c r="AY3819">
        <v>2022</v>
      </c>
      <c r="AZ3819">
        <v>1</v>
      </c>
      <c r="BA3819">
        <v>30</v>
      </c>
      <c r="BB3819">
        <v>2</v>
      </c>
      <c r="BF3819">
        <v>2022</v>
      </c>
      <c r="BG3819" t="s">
        <v>104</v>
      </c>
      <c r="BH3819" t="s">
        <v>9822</v>
      </c>
      <c r="BI3819" t="s">
        <v>9780</v>
      </c>
      <c r="BJ3819" t="s">
        <v>9794</v>
      </c>
    </row>
    <row r="3820" spans="1:62" x14ac:dyDescent="0.35">
      <c r="A3820">
        <v>55506476</v>
      </c>
      <c r="B3820" t="s">
        <v>9621</v>
      </c>
      <c r="C3820" t="s">
        <v>75</v>
      </c>
      <c r="D3820" t="s">
        <v>165</v>
      </c>
      <c r="E3820" t="s">
        <v>9622</v>
      </c>
      <c r="F3820">
        <v>46977327</v>
      </c>
      <c r="I3820" s="1">
        <v>44571</v>
      </c>
      <c r="J3820">
        <v>44601.999988425923</v>
      </c>
      <c r="L3820" t="s">
        <v>65</v>
      </c>
      <c r="M3820" t="s">
        <v>519</v>
      </c>
      <c r="N3820" t="s">
        <v>520</v>
      </c>
      <c r="P3820" t="s">
        <v>520</v>
      </c>
      <c r="Q3820" t="s">
        <v>70</v>
      </c>
      <c r="T3820" t="s">
        <v>9623</v>
      </c>
      <c r="U3820">
        <v>0</v>
      </c>
      <c r="V3820">
        <v>1</v>
      </c>
      <c r="W3820">
        <v>0</v>
      </c>
      <c r="X3820">
        <v>1</v>
      </c>
      <c r="Y3820">
        <v>0</v>
      </c>
      <c r="Z3820">
        <v>0</v>
      </c>
      <c r="AA3820">
        <v>0</v>
      </c>
      <c r="AB3820">
        <v>0</v>
      </c>
      <c r="AC3820">
        <v>0</v>
      </c>
      <c r="AD3820">
        <v>0</v>
      </c>
      <c r="AE3820">
        <v>0</v>
      </c>
      <c r="AF3820">
        <v>0</v>
      </c>
      <c r="AG3820">
        <v>0</v>
      </c>
      <c r="AH3820">
        <v>0</v>
      </c>
      <c r="AI3820">
        <v>0</v>
      </c>
      <c r="AJ3820">
        <v>0</v>
      </c>
      <c r="AK3820">
        <v>0</v>
      </c>
      <c r="AL3820">
        <v>0</v>
      </c>
      <c r="AM3820">
        <v>0</v>
      </c>
      <c r="AN3820">
        <v>0</v>
      </c>
      <c r="AO3820">
        <v>0</v>
      </c>
      <c r="AP3820">
        <v>0</v>
      </c>
      <c r="AQ3820">
        <v>0</v>
      </c>
      <c r="AR3820">
        <v>0</v>
      </c>
      <c r="AS3820">
        <v>0</v>
      </c>
      <c r="AT3820">
        <v>44571</v>
      </c>
      <c r="AU3820">
        <v>44586</v>
      </c>
      <c r="AV3820">
        <v>0</v>
      </c>
      <c r="AW3820">
        <v>1</v>
      </c>
      <c r="AX3820">
        <v>0</v>
      </c>
      <c r="AY3820">
        <v>2022</v>
      </c>
      <c r="AZ3820">
        <v>1</v>
      </c>
      <c r="BA3820">
        <v>30</v>
      </c>
      <c r="BB3820">
        <v>2</v>
      </c>
      <c r="BF3820">
        <v>2022</v>
      </c>
      <c r="BG3820" t="s">
        <v>104</v>
      </c>
      <c r="BH3820" t="s">
        <v>9822</v>
      </c>
      <c r="BI3820" t="s">
        <v>9780</v>
      </c>
      <c r="BJ3820" t="s">
        <v>9794</v>
      </c>
    </row>
    <row r="3821" spans="1:62" x14ac:dyDescent="0.35">
      <c r="A3821">
        <v>55512580</v>
      </c>
      <c r="B3821" t="s">
        <v>9471</v>
      </c>
      <c r="C3821" t="s">
        <v>61</v>
      </c>
      <c r="D3821" t="s">
        <v>125</v>
      </c>
      <c r="E3821" t="s">
        <v>251</v>
      </c>
      <c r="F3821">
        <v>29714902</v>
      </c>
      <c r="I3821" s="1">
        <v>44572</v>
      </c>
      <c r="J3821">
        <v>44602.999988425923</v>
      </c>
      <c r="L3821" t="s">
        <v>65</v>
      </c>
      <c r="M3821" t="s">
        <v>66</v>
      </c>
      <c r="N3821" t="s">
        <v>67</v>
      </c>
      <c r="O3821" t="s">
        <v>68</v>
      </c>
      <c r="P3821" t="s">
        <v>67</v>
      </c>
      <c r="Q3821" t="s">
        <v>102</v>
      </c>
      <c r="T3821" t="s">
        <v>9624</v>
      </c>
      <c r="U3821">
        <v>1</v>
      </c>
      <c r="V3821">
        <v>1</v>
      </c>
      <c r="W3821">
        <v>0</v>
      </c>
      <c r="X3821">
        <v>1</v>
      </c>
      <c r="Y3821">
        <v>0</v>
      </c>
      <c r="Z3821">
        <v>0</v>
      </c>
      <c r="AA3821">
        <v>0</v>
      </c>
      <c r="AB3821">
        <v>0</v>
      </c>
      <c r="AC3821">
        <v>0</v>
      </c>
      <c r="AD3821">
        <v>1</v>
      </c>
      <c r="AE3821">
        <v>1</v>
      </c>
      <c r="AF3821">
        <v>0</v>
      </c>
      <c r="AG3821">
        <v>0</v>
      </c>
      <c r="AH3821">
        <v>0</v>
      </c>
      <c r="AI3821">
        <v>0</v>
      </c>
      <c r="AJ3821">
        <v>0</v>
      </c>
      <c r="AK3821">
        <v>0</v>
      </c>
      <c r="AL3821">
        <v>0</v>
      </c>
      <c r="AM3821">
        <v>0</v>
      </c>
      <c r="AN3821">
        <v>0</v>
      </c>
      <c r="AO3821">
        <v>0</v>
      </c>
      <c r="AP3821">
        <v>0</v>
      </c>
      <c r="AQ3821">
        <v>0</v>
      </c>
      <c r="AR3821">
        <v>0</v>
      </c>
      <c r="AS3821">
        <v>0</v>
      </c>
      <c r="AT3821">
        <v>44572</v>
      </c>
      <c r="AU3821">
        <v>44586</v>
      </c>
      <c r="AV3821">
        <v>1</v>
      </c>
      <c r="AW3821">
        <v>1</v>
      </c>
      <c r="AX3821">
        <v>0</v>
      </c>
      <c r="AY3821">
        <v>2022</v>
      </c>
      <c r="AZ3821">
        <v>1</v>
      </c>
      <c r="BA3821">
        <v>30</v>
      </c>
      <c r="BB3821">
        <v>5</v>
      </c>
      <c r="BF3821">
        <v>2022</v>
      </c>
      <c r="BG3821" t="s">
        <v>73</v>
      </c>
      <c r="BH3821" t="s">
        <v>9822</v>
      </c>
      <c r="BI3821" t="s">
        <v>9780</v>
      </c>
      <c r="BJ3821" t="s">
        <v>9795</v>
      </c>
    </row>
    <row r="3822" spans="1:62" x14ac:dyDescent="0.35">
      <c r="A3822">
        <v>55515788</v>
      </c>
      <c r="B3822" t="s">
        <v>9357</v>
      </c>
      <c r="C3822" t="s">
        <v>75</v>
      </c>
      <c r="D3822" t="s">
        <v>76</v>
      </c>
      <c r="E3822" t="s">
        <v>553</v>
      </c>
      <c r="F3822">
        <v>35398774</v>
      </c>
      <c r="I3822" s="1">
        <v>44572</v>
      </c>
      <c r="J3822">
        <v>44602.999988425923</v>
      </c>
      <c r="L3822" t="s">
        <v>65</v>
      </c>
      <c r="M3822" t="s">
        <v>120</v>
      </c>
      <c r="N3822" t="s">
        <v>121</v>
      </c>
      <c r="Q3822" t="s">
        <v>102</v>
      </c>
      <c r="R3822" t="s">
        <v>9358</v>
      </c>
      <c r="T3822" t="s">
        <v>9625</v>
      </c>
      <c r="U3822">
        <v>1</v>
      </c>
      <c r="V3822">
        <v>1</v>
      </c>
      <c r="W3822">
        <v>0</v>
      </c>
      <c r="X3822">
        <v>1</v>
      </c>
      <c r="Y3822">
        <v>0</v>
      </c>
      <c r="Z3822">
        <v>0</v>
      </c>
      <c r="AA3822">
        <v>0</v>
      </c>
      <c r="AB3822">
        <v>0</v>
      </c>
      <c r="AC3822">
        <v>0</v>
      </c>
      <c r="AD3822">
        <v>1</v>
      </c>
      <c r="AE3822">
        <v>0</v>
      </c>
      <c r="AF3822">
        <v>0</v>
      </c>
      <c r="AG3822">
        <v>1</v>
      </c>
      <c r="AH3822">
        <v>0</v>
      </c>
      <c r="AI3822">
        <v>0</v>
      </c>
      <c r="AJ3822">
        <v>0</v>
      </c>
      <c r="AK3822">
        <v>0</v>
      </c>
      <c r="AL3822">
        <v>0</v>
      </c>
      <c r="AM3822">
        <v>0</v>
      </c>
      <c r="AN3822">
        <v>0</v>
      </c>
      <c r="AO3822">
        <v>0</v>
      </c>
      <c r="AP3822">
        <v>1</v>
      </c>
      <c r="AQ3822">
        <v>0</v>
      </c>
      <c r="AR3822">
        <v>0</v>
      </c>
      <c r="AS3822">
        <v>0</v>
      </c>
      <c r="AT3822">
        <v>44572</v>
      </c>
      <c r="AU3822">
        <v>44586</v>
      </c>
      <c r="AV3822">
        <v>1</v>
      </c>
      <c r="AW3822">
        <v>1</v>
      </c>
      <c r="AX3822">
        <v>0</v>
      </c>
      <c r="AY3822">
        <v>2022</v>
      </c>
      <c r="AZ3822">
        <v>1</v>
      </c>
      <c r="BA3822">
        <v>30</v>
      </c>
      <c r="BB3822">
        <v>6</v>
      </c>
      <c r="BC3822">
        <v>600</v>
      </c>
      <c r="BD3822">
        <v>750</v>
      </c>
      <c r="BE3822" t="s">
        <v>546</v>
      </c>
      <c r="BF3822">
        <v>2022</v>
      </c>
      <c r="BG3822" t="s">
        <v>73</v>
      </c>
      <c r="BH3822" t="s">
        <v>59</v>
      </c>
      <c r="BI3822" t="s">
        <v>9780</v>
      </c>
      <c r="BJ3822" t="s">
        <v>9795</v>
      </c>
    </row>
    <row r="3823" spans="1:62" x14ac:dyDescent="0.35">
      <c r="A3823">
        <v>55515789</v>
      </c>
      <c r="B3823" t="s">
        <v>9205</v>
      </c>
      <c r="C3823" t="s">
        <v>75</v>
      </c>
      <c r="D3823" t="s">
        <v>76</v>
      </c>
      <c r="E3823" t="s">
        <v>553</v>
      </c>
      <c r="F3823">
        <v>35398774</v>
      </c>
      <c r="I3823" s="1">
        <v>44572</v>
      </c>
      <c r="J3823">
        <v>44602.999988425923</v>
      </c>
      <c r="L3823" t="s">
        <v>65</v>
      </c>
      <c r="M3823" t="s">
        <v>66</v>
      </c>
      <c r="N3823" t="s">
        <v>67</v>
      </c>
      <c r="O3823" t="s">
        <v>68</v>
      </c>
      <c r="P3823" t="s">
        <v>67</v>
      </c>
      <c r="Q3823" t="s">
        <v>70</v>
      </c>
      <c r="R3823" t="s">
        <v>9206</v>
      </c>
      <c r="T3823" t="s">
        <v>9626</v>
      </c>
      <c r="U3823">
        <v>1</v>
      </c>
      <c r="V3823">
        <v>1</v>
      </c>
      <c r="W3823">
        <v>0</v>
      </c>
      <c r="X3823">
        <v>1</v>
      </c>
      <c r="Y3823">
        <v>0</v>
      </c>
      <c r="Z3823">
        <v>0</v>
      </c>
      <c r="AA3823">
        <v>0</v>
      </c>
      <c r="AB3823">
        <v>0</v>
      </c>
      <c r="AC3823">
        <v>0</v>
      </c>
      <c r="AD3823">
        <v>1</v>
      </c>
      <c r="AE3823">
        <v>0</v>
      </c>
      <c r="AF3823">
        <v>0</v>
      </c>
      <c r="AG3823">
        <v>1</v>
      </c>
      <c r="AH3823">
        <v>0</v>
      </c>
      <c r="AI3823">
        <v>0</v>
      </c>
      <c r="AJ3823">
        <v>0</v>
      </c>
      <c r="AK3823">
        <v>0</v>
      </c>
      <c r="AL3823">
        <v>0</v>
      </c>
      <c r="AM3823">
        <v>0</v>
      </c>
      <c r="AN3823">
        <v>0</v>
      </c>
      <c r="AO3823">
        <v>0</v>
      </c>
      <c r="AP3823">
        <v>1</v>
      </c>
      <c r="AQ3823">
        <v>0</v>
      </c>
      <c r="AR3823">
        <v>0</v>
      </c>
      <c r="AS3823">
        <v>0</v>
      </c>
      <c r="AT3823">
        <v>44572</v>
      </c>
      <c r="AU3823">
        <v>44586</v>
      </c>
      <c r="AV3823">
        <v>1</v>
      </c>
      <c r="AW3823">
        <v>1</v>
      </c>
      <c r="AX3823">
        <v>0</v>
      </c>
      <c r="AY3823">
        <v>2022</v>
      </c>
      <c r="AZ3823">
        <v>1</v>
      </c>
      <c r="BA3823">
        <v>30</v>
      </c>
      <c r="BB3823">
        <v>6</v>
      </c>
      <c r="BC3823">
        <v>155000</v>
      </c>
      <c r="BD3823">
        <v>155000</v>
      </c>
      <c r="BE3823" t="s">
        <v>90</v>
      </c>
      <c r="BF3823">
        <v>2022</v>
      </c>
      <c r="BG3823" t="s">
        <v>73</v>
      </c>
      <c r="BH3823" t="s">
        <v>59</v>
      </c>
      <c r="BI3823" t="s">
        <v>9780</v>
      </c>
      <c r="BJ3823" t="s">
        <v>9795</v>
      </c>
    </row>
    <row r="3824" spans="1:62" x14ac:dyDescent="0.35">
      <c r="A3824">
        <v>55516143</v>
      </c>
      <c r="B3824" t="s">
        <v>116</v>
      </c>
      <c r="C3824" t="s">
        <v>369</v>
      </c>
      <c r="D3824" t="s">
        <v>76</v>
      </c>
      <c r="E3824" t="s">
        <v>1223</v>
      </c>
      <c r="F3824">
        <v>34201055</v>
      </c>
      <c r="G3824" t="s">
        <v>3893</v>
      </c>
      <c r="H3824">
        <v>3</v>
      </c>
      <c r="I3824" s="1">
        <v>44572</v>
      </c>
      <c r="J3824">
        <v>44602.999988425923</v>
      </c>
      <c r="L3824" t="s">
        <v>65</v>
      </c>
      <c r="M3824" t="s">
        <v>66</v>
      </c>
      <c r="N3824" t="s">
        <v>67</v>
      </c>
      <c r="Q3824" t="s">
        <v>70</v>
      </c>
      <c r="T3824" t="s">
        <v>9627</v>
      </c>
      <c r="U3824">
        <v>0</v>
      </c>
      <c r="V3824">
        <v>1</v>
      </c>
      <c r="W3824">
        <v>0</v>
      </c>
      <c r="X3824">
        <v>1</v>
      </c>
      <c r="Y3824">
        <v>0</v>
      </c>
      <c r="Z3824">
        <v>0</v>
      </c>
      <c r="AA3824">
        <v>0</v>
      </c>
      <c r="AB3824">
        <v>0</v>
      </c>
      <c r="AC3824">
        <v>0</v>
      </c>
      <c r="AD3824">
        <v>0</v>
      </c>
      <c r="AE3824">
        <v>0</v>
      </c>
      <c r="AF3824">
        <v>0</v>
      </c>
      <c r="AG3824">
        <v>0</v>
      </c>
      <c r="AH3824">
        <v>0</v>
      </c>
      <c r="AI3824">
        <v>0</v>
      </c>
      <c r="AJ3824">
        <v>0</v>
      </c>
      <c r="AK3824">
        <v>0</v>
      </c>
      <c r="AL3824">
        <v>0</v>
      </c>
      <c r="AM3824">
        <v>0</v>
      </c>
      <c r="AN3824">
        <v>0</v>
      </c>
      <c r="AO3824">
        <v>0</v>
      </c>
      <c r="AP3824">
        <v>0</v>
      </c>
      <c r="AQ3824">
        <v>0</v>
      </c>
      <c r="AR3824">
        <v>0</v>
      </c>
      <c r="AS3824">
        <v>0</v>
      </c>
      <c r="AT3824">
        <v>44572</v>
      </c>
      <c r="AU3824">
        <v>44572</v>
      </c>
      <c r="AV3824">
        <v>0</v>
      </c>
      <c r="AW3824">
        <v>1</v>
      </c>
      <c r="AX3824">
        <v>0</v>
      </c>
      <c r="AY3824">
        <v>2022</v>
      </c>
      <c r="AZ3824">
        <v>1</v>
      </c>
      <c r="BA3824">
        <v>30</v>
      </c>
      <c r="BB3824">
        <v>2</v>
      </c>
      <c r="BF3824">
        <v>2022</v>
      </c>
      <c r="BG3824" t="s">
        <v>104</v>
      </c>
      <c r="BH3824" t="s">
        <v>9822</v>
      </c>
      <c r="BI3824" t="s">
        <v>9780</v>
      </c>
      <c r="BJ3824" t="s">
        <v>9795</v>
      </c>
    </row>
    <row r="3825" spans="1:62" x14ac:dyDescent="0.35">
      <c r="A3825">
        <v>55517514</v>
      </c>
      <c r="B3825" t="s">
        <v>98</v>
      </c>
      <c r="C3825" t="s">
        <v>92</v>
      </c>
      <c r="D3825" t="s">
        <v>76</v>
      </c>
      <c r="E3825" t="s">
        <v>8939</v>
      </c>
      <c r="F3825">
        <v>21587716</v>
      </c>
      <c r="G3825" t="s">
        <v>8939</v>
      </c>
      <c r="H3825">
        <v>4</v>
      </c>
      <c r="I3825" s="1">
        <v>44572</v>
      </c>
      <c r="J3825">
        <v>44602.518657407411</v>
      </c>
      <c r="L3825" t="s">
        <v>65</v>
      </c>
      <c r="M3825" t="s">
        <v>120</v>
      </c>
      <c r="N3825" t="s">
        <v>121</v>
      </c>
      <c r="Q3825" t="s">
        <v>70</v>
      </c>
      <c r="T3825" t="s">
        <v>9628</v>
      </c>
      <c r="U3825">
        <v>1</v>
      </c>
      <c r="V3825">
        <v>1</v>
      </c>
      <c r="W3825">
        <v>0</v>
      </c>
      <c r="X3825">
        <v>1</v>
      </c>
      <c r="Y3825">
        <v>0</v>
      </c>
      <c r="Z3825">
        <v>0</v>
      </c>
      <c r="AA3825">
        <v>0</v>
      </c>
      <c r="AB3825">
        <v>0</v>
      </c>
      <c r="AC3825">
        <v>0</v>
      </c>
      <c r="AD3825">
        <v>0</v>
      </c>
      <c r="AE3825">
        <v>0</v>
      </c>
      <c r="AF3825">
        <v>0</v>
      </c>
      <c r="AG3825">
        <v>0</v>
      </c>
      <c r="AH3825">
        <v>0</v>
      </c>
      <c r="AI3825">
        <v>0</v>
      </c>
      <c r="AJ3825">
        <v>0</v>
      </c>
      <c r="AK3825">
        <v>0</v>
      </c>
      <c r="AL3825">
        <v>0</v>
      </c>
      <c r="AM3825">
        <v>0</v>
      </c>
      <c r="AN3825">
        <v>0</v>
      </c>
      <c r="AO3825">
        <v>0</v>
      </c>
      <c r="AP3825">
        <v>0</v>
      </c>
      <c r="AQ3825">
        <v>0</v>
      </c>
      <c r="AR3825">
        <v>0</v>
      </c>
      <c r="AS3825">
        <v>0</v>
      </c>
      <c r="AT3825">
        <v>44572</v>
      </c>
      <c r="AU3825">
        <v>44586</v>
      </c>
      <c r="AV3825">
        <v>0</v>
      </c>
      <c r="AW3825">
        <v>1</v>
      </c>
      <c r="AX3825">
        <v>0</v>
      </c>
      <c r="AY3825">
        <v>2022</v>
      </c>
      <c r="AZ3825">
        <v>1</v>
      </c>
      <c r="BA3825">
        <v>29</v>
      </c>
      <c r="BB3825">
        <v>3</v>
      </c>
      <c r="BF3825">
        <v>2022</v>
      </c>
      <c r="BG3825" t="s">
        <v>104</v>
      </c>
      <c r="BH3825" t="s">
        <v>9822</v>
      </c>
      <c r="BI3825" t="s">
        <v>9780</v>
      </c>
      <c r="BJ3825" t="s">
        <v>9795</v>
      </c>
    </row>
    <row r="3826" spans="1:62" x14ac:dyDescent="0.35">
      <c r="A3826">
        <v>55520483</v>
      </c>
      <c r="B3826" t="s">
        <v>116</v>
      </c>
      <c r="C3826" t="s">
        <v>75</v>
      </c>
      <c r="D3826" t="s">
        <v>85</v>
      </c>
      <c r="E3826" t="s">
        <v>9543</v>
      </c>
      <c r="F3826">
        <v>8484849</v>
      </c>
      <c r="G3826" t="s">
        <v>9543</v>
      </c>
      <c r="H3826">
        <v>3.3</v>
      </c>
      <c r="I3826" s="1">
        <v>44572</v>
      </c>
      <c r="J3826">
        <v>44602.999988425923</v>
      </c>
      <c r="L3826" t="s">
        <v>65</v>
      </c>
      <c r="M3826" t="s">
        <v>120</v>
      </c>
      <c r="N3826" t="s">
        <v>121</v>
      </c>
      <c r="O3826" t="s">
        <v>465</v>
      </c>
      <c r="P3826" t="s">
        <v>9544</v>
      </c>
      <c r="Q3826" t="s">
        <v>70</v>
      </c>
      <c r="T3826" t="s">
        <v>9629</v>
      </c>
      <c r="U3826">
        <v>1</v>
      </c>
      <c r="V3826">
        <v>1</v>
      </c>
      <c r="W3826">
        <v>0</v>
      </c>
      <c r="X3826">
        <v>0</v>
      </c>
      <c r="Y3826">
        <v>0</v>
      </c>
      <c r="Z3826">
        <v>0</v>
      </c>
      <c r="AA3826">
        <v>0</v>
      </c>
      <c r="AB3826">
        <v>0</v>
      </c>
      <c r="AC3826">
        <v>0</v>
      </c>
      <c r="AD3826">
        <v>0</v>
      </c>
      <c r="AE3826">
        <v>0</v>
      </c>
      <c r="AF3826">
        <v>0</v>
      </c>
      <c r="AG3826">
        <v>0</v>
      </c>
      <c r="AH3826">
        <v>0</v>
      </c>
      <c r="AI3826">
        <v>0</v>
      </c>
      <c r="AJ3826">
        <v>0</v>
      </c>
      <c r="AK3826">
        <v>0</v>
      </c>
      <c r="AL3826">
        <v>0</v>
      </c>
      <c r="AM3826">
        <v>0</v>
      </c>
      <c r="AN3826">
        <v>0</v>
      </c>
      <c r="AO3826">
        <v>0</v>
      </c>
      <c r="AP3826">
        <v>0</v>
      </c>
      <c r="AQ3826">
        <v>0</v>
      </c>
      <c r="AR3826">
        <v>0</v>
      </c>
      <c r="AS3826">
        <v>0</v>
      </c>
      <c r="AT3826">
        <v>44572</v>
      </c>
      <c r="AU3826">
        <v>44586</v>
      </c>
      <c r="AV3826">
        <v>0</v>
      </c>
      <c r="AW3826">
        <v>1</v>
      </c>
      <c r="AX3826">
        <v>0</v>
      </c>
      <c r="AY3826">
        <v>2022</v>
      </c>
      <c r="AZ3826">
        <v>1</v>
      </c>
      <c r="BA3826">
        <v>30</v>
      </c>
      <c r="BB3826">
        <v>2</v>
      </c>
      <c r="BF3826">
        <v>2022</v>
      </c>
      <c r="BG3826" t="s">
        <v>104</v>
      </c>
      <c r="BH3826" t="s">
        <v>9822</v>
      </c>
      <c r="BI3826" t="s">
        <v>9780</v>
      </c>
      <c r="BJ3826" t="s">
        <v>9795</v>
      </c>
    </row>
    <row r="3827" spans="1:62" x14ac:dyDescent="0.35">
      <c r="A3827">
        <v>55522089</v>
      </c>
      <c r="B3827" t="s">
        <v>9630</v>
      </c>
      <c r="C3827" t="s">
        <v>75</v>
      </c>
      <c r="D3827" t="s">
        <v>165</v>
      </c>
      <c r="E3827" t="s">
        <v>2289</v>
      </c>
      <c r="F3827">
        <v>36442093</v>
      </c>
      <c r="G3827" t="s">
        <v>2289</v>
      </c>
      <c r="H3827">
        <v>3.4</v>
      </c>
      <c r="I3827" s="1">
        <v>44572</v>
      </c>
      <c r="J3827">
        <v>44602.999988425923</v>
      </c>
      <c r="L3827" t="s">
        <v>65</v>
      </c>
      <c r="M3827" t="s">
        <v>66</v>
      </c>
      <c r="N3827" t="s">
        <v>67</v>
      </c>
      <c r="O3827" t="s">
        <v>273</v>
      </c>
      <c r="Q3827" t="s">
        <v>70</v>
      </c>
      <c r="T3827" t="s">
        <v>9631</v>
      </c>
      <c r="U3827">
        <v>1</v>
      </c>
      <c r="V3827">
        <v>1</v>
      </c>
      <c r="W3827">
        <v>0</v>
      </c>
      <c r="X3827">
        <v>1</v>
      </c>
      <c r="Y3827">
        <v>0</v>
      </c>
      <c r="Z3827">
        <v>0</v>
      </c>
      <c r="AA3827">
        <v>0</v>
      </c>
      <c r="AB3827">
        <v>0</v>
      </c>
      <c r="AC3827">
        <v>0</v>
      </c>
      <c r="AD3827">
        <v>0</v>
      </c>
      <c r="AE3827">
        <v>1</v>
      </c>
      <c r="AF3827">
        <v>0</v>
      </c>
      <c r="AG3827">
        <v>0</v>
      </c>
      <c r="AH3827">
        <v>0</v>
      </c>
      <c r="AI3827">
        <v>0</v>
      </c>
      <c r="AJ3827">
        <v>0</v>
      </c>
      <c r="AK3827">
        <v>0</v>
      </c>
      <c r="AL3827">
        <v>0</v>
      </c>
      <c r="AM3827">
        <v>0</v>
      </c>
      <c r="AN3827">
        <v>0</v>
      </c>
      <c r="AO3827">
        <v>0</v>
      </c>
      <c r="AP3827">
        <v>0</v>
      </c>
      <c r="AQ3827">
        <v>0</v>
      </c>
      <c r="AR3827">
        <v>0</v>
      </c>
      <c r="AS3827">
        <v>0</v>
      </c>
      <c r="AT3827">
        <v>44572</v>
      </c>
      <c r="AU3827">
        <v>44586</v>
      </c>
      <c r="AV3827">
        <v>0</v>
      </c>
      <c r="AW3827">
        <v>1</v>
      </c>
      <c r="AX3827">
        <v>0</v>
      </c>
      <c r="AY3827">
        <v>2022</v>
      </c>
      <c r="AZ3827">
        <v>1</v>
      </c>
      <c r="BA3827">
        <v>30</v>
      </c>
      <c r="BB3827">
        <v>4</v>
      </c>
      <c r="BF3827">
        <v>2022</v>
      </c>
      <c r="BG3827" t="s">
        <v>104</v>
      </c>
      <c r="BH3827" t="s">
        <v>9822</v>
      </c>
      <c r="BI3827" t="s">
        <v>9780</v>
      </c>
      <c r="BJ3827" t="s">
        <v>9795</v>
      </c>
    </row>
    <row r="3828" spans="1:62" x14ac:dyDescent="0.35">
      <c r="A3828">
        <v>55523831</v>
      </c>
      <c r="B3828" t="s">
        <v>116</v>
      </c>
      <c r="C3828" t="s">
        <v>369</v>
      </c>
      <c r="D3828" t="s">
        <v>76</v>
      </c>
      <c r="E3828" t="s">
        <v>1223</v>
      </c>
      <c r="F3828">
        <v>34201055</v>
      </c>
      <c r="G3828" t="s">
        <v>3893</v>
      </c>
      <c r="I3828" s="1">
        <v>44572</v>
      </c>
      <c r="J3828">
        <v>44602.999988425923</v>
      </c>
      <c r="L3828" t="s">
        <v>65</v>
      </c>
      <c r="M3828" t="s">
        <v>66</v>
      </c>
      <c r="N3828" t="s">
        <v>67</v>
      </c>
      <c r="Q3828" t="s">
        <v>70</v>
      </c>
      <c r="T3828" t="s">
        <v>9632</v>
      </c>
      <c r="U3828">
        <v>0</v>
      </c>
      <c r="V3828">
        <v>1</v>
      </c>
      <c r="W3828">
        <v>0</v>
      </c>
      <c r="X3828">
        <v>1</v>
      </c>
      <c r="Y3828">
        <v>0</v>
      </c>
      <c r="Z3828">
        <v>0</v>
      </c>
      <c r="AA3828">
        <v>0</v>
      </c>
      <c r="AB3828">
        <v>0</v>
      </c>
      <c r="AC3828">
        <v>0</v>
      </c>
      <c r="AD3828">
        <v>0</v>
      </c>
      <c r="AE3828">
        <v>0</v>
      </c>
      <c r="AF3828">
        <v>0</v>
      </c>
      <c r="AG3828">
        <v>0</v>
      </c>
      <c r="AH3828">
        <v>0</v>
      </c>
      <c r="AI3828">
        <v>0</v>
      </c>
      <c r="AJ3828">
        <v>0</v>
      </c>
      <c r="AK3828">
        <v>0</v>
      </c>
      <c r="AL3828">
        <v>0</v>
      </c>
      <c r="AM3828">
        <v>0</v>
      </c>
      <c r="AN3828">
        <v>0</v>
      </c>
      <c r="AO3828">
        <v>0</v>
      </c>
      <c r="AP3828">
        <v>0</v>
      </c>
      <c r="AQ3828">
        <v>0</v>
      </c>
      <c r="AR3828">
        <v>0</v>
      </c>
      <c r="AS3828">
        <v>0</v>
      </c>
      <c r="AT3828">
        <v>44572</v>
      </c>
      <c r="AU3828">
        <v>44586</v>
      </c>
      <c r="AV3828">
        <v>0</v>
      </c>
      <c r="AW3828">
        <v>1</v>
      </c>
      <c r="AX3828">
        <v>0</v>
      </c>
      <c r="AY3828">
        <v>2022</v>
      </c>
      <c r="AZ3828">
        <v>1</v>
      </c>
      <c r="BA3828">
        <v>30</v>
      </c>
      <c r="BB3828">
        <v>2</v>
      </c>
      <c r="BF3828">
        <v>2022</v>
      </c>
      <c r="BG3828" t="s">
        <v>104</v>
      </c>
      <c r="BH3828" t="s">
        <v>9822</v>
      </c>
      <c r="BI3828" t="s">
        <v>9780</v>
      </c>
      <c r="BJ3828" t="s">
        <v>9795</v>
      </c>
    </row>
    <row r="3829" spans="1:62" x14ac:dyDescent="0.35">
      <c r="A3829">
        <v>55525034</v>
      </c>
      <c r="B3829" t="s">
        <v>98</v>
      </c>
      <c r="C3829" t="s">
        <v>75</v>
      </c>
      <c r="D3829" t="s">
        <v>85</v>
      </c>
      <c r="E3829" t="s">
        <v>7664</v>
      </c>
      <c r="F3829">
        <v>29321933</v>
      </c>
      <c r="I3829" s="1">
        <v>44572</v>
      </c>
      <c r="J3829">
        <v>44602.685104166667</v>
      </c>
      <c r="L3829" t="s">
        <v>65</v>
      </c>
      <c r="M3829" t="s">
        <v>66</v>
      </c>
      <c r="N3829" t="s">
        <v>67</v>
      </c>
      <c r="O3829" t="s">
        <v>68</v>
      </c>
      <c r="P3829" t="s">
        <v>67</v>
      </c>
      <c r="Q3829" t="s">
        <v>70</v>
      </c>
      <c r="T3829" t="s">
        <v>9633</v>
      </c>
      <c r="U3829">
        <v>1</v>
      </c>
      <c r="V3829">
        <v>1</v>
      </c>
      <c r="W3829">
        <v>0</v>
      </c>
      <c r="X3829">
        <v>1</v>
      </c>
      <c r="Y3829">
        <v>0</v>
      </c>
      <c r="Z3829">
        <v>0</v>
      </c>
      <c r="AA3829">
        <v>0</v>
      </c>
      <c r="AB3829">
        <v>0</v>
      </c>
      <c r="AC3829">
        <v>0</v>
      </c>
      <c r="AD3829">
        <v>1</v>
      </c>
      <c r="AE3829">
        <v>0</v>
      </c>
      <c r="AF3829">
        <v>0</v>
      </c>
      <c r="AG3829">
        <v>0</v>
      </c>
      <c r="AH3829">
        <v>0</v>
      </c>
      <c r="AI3829">
        <v>0</v>
      </c>
      <c r="AJ3829">
        <v>0</v>
      </c>
      <c r="AK3829">
        <v>0</v>
      </c>
      <c r="AL3829">
        <v>0</v>
      </c>
      <c r="AM3829">
        <v>0</v>
      </c>
      <c r="AN3829">
        <v>0</v>
      </c>
      <c r="AO3829">
        <v>0</v>
      </c>
      <c r="AP3829">
        <v>0</v>
      </c>
      <c r="AQ3829">
        <v>0</v>
      </c>
      <c r="AR3829">
        <v>0</v>
      </c>
      <c r="AS3829">
        <v>0</v>
      </c>
      <c r="AT3829">
        <v>44572</v>
      </c>
      <c r="AU3829">
        <v>44586</v>
      </c>
      <c r="AV3829">
        <v>0</v>
      </c>
      <c r="AW3829">
        <v>1</v>
      </c>
      <c r="AX3829">
        <v>0</v>
      </c>
      <c r="AY3829">
        <v>2022</v>
      </c>
      <c r="AZ3829">
        <v>1</v>
      </c>
      <c r="BA3829">
        <v>29</v>
      </c>
      <c r="BB3829">
        <v>4</v>
      </c>
      <c r="BF3829">
        <v>2022</v>
      </c>
      <c r="BG3829" t="s">
        <v>104</v>
      </c>
      <c r="BH3829" t="s">
        <v>9822</v>
      </c>
      <c r="BI3829" t="s">
        <v>9780</v>
      </c>
      <c r="BJ3829" t="s">
        <v>9795</v>
      </c>
    </row>
    <row r="3830" spans="1:62" x14ac:dyDescent="0.35">
      <c r="A3830">
        <v>55526762</v>
      </c>
      <c r="B3830" t="s">
        <v>116</v>
      </c>
      <c r="C3830" t="s">
        <v>61</v>
      </c>
      <c r="D3830" t="s">
        <v>125</v>
      </c>
      <c r="E3830" t="s">
        <v>3117</v>
      </c>
      <c r="F3830">
        <v>559343</v>
      </c>
      <c r="G3830" t="s">
        <v>3117</v>
      </c>
      <c r="H3830">
        <v>3.7</v>
      </c>
      <c r="I3830" s="1">
        <v>44572</v>
      </c>
      <c r="J3830">
        <v>44602.999988425923</v>
      </c>
      <c r="L3830" t="s">
        <v>65</v>
      </c>
      <c r="M3830" t="s">
        <v>152</v>
      </c>
      <c r="N3830" t="s">
        <v>153</v>
      </c>
      <c r="O3830" t="s">
        <v>2789</v>
      </c>
      <c r="Q3830" t="s">
        <v>70</v>
      </c>
      <c r="T3830" t="s">
        <v>9634</v>
      </c>
      <c r="U3830">
        <v>0</v>
      </c>
      <c r="V3830">
        <v>1</v>
      </c>
      <c r="W3830">
        <v>0</v>
      </c>
      <c r="X3830">
        <v>1</v>
      </c>
      <c r="Y3830">
        <v>0</v>
      </c>
      <c r="Z3830">
        <v>0</v>
      </c>
      <c r="AA3830">
        <v>0</v>
      </c>
      <c r="AB3830">
        <v>0</v>
      </c>
      <c r="AC3830">
        <v>1</v>
      </c>
      <c r="AD3830">
        <v>0</v>
      </c>
      <c r="AE3830">
        <v>0</v>
      </c>
      <c r="AF3830">
        <v>0</v>
      </c>
      <c r="AG3830">
        <v>0</v>
      </c>
      <c r="AH3830">
        <v>0</v>
      </c>
      <c r="AI3830">
        <v>0</v>
      </c>
      <c r="AJ3830">
        <v>0</v>
      </c>
      <c r="AK3830">
        <v>0</v>
      </c>
      <c r="AL3830">
        <v>0</v>
      </c>
      <c r="AM3830">
        <v>0</v>
      </c>
      <c r="AN3830">
        <v>0</v>
      </c>
      <c r="AO3830">
        <v>0</v>
      </c>
      <c r="AP3830">
        <v>0</v>
      </c>
      <c r="AQ3830">
        <v>0</v>
      </c>
      <c r="AR3830">
        <v>0</v>
      </c>
      <c r="AS3830">
        <v>0</v>
      </c>
      <c r="AT3830">
        <v>44572</v>
      </c>
      <c r="AU3830">
        <v>44586</v>
      </c>
      <c r="AV3830">
        <v>0</v>
      </c>
      <c r="AW3830">
        <v>1</v>
      </c>
      <c r="AX3830">
        <v>0</v>
      </c>
      <c r="AY3830">
        <v>2022</v>
      </c>
      <c r="AZ3830">
        <v>1</v>
      </c>
      <c r="BA3830">
        <v>30</v>
      </c>
      <c r="BB3830">
        <v>3</v>
      </c>
      <c r="BF3830">
        <v>2022</v>
      </c>
      <c r="BG3830" t="s">
        <v>104</v>
      </c>
      <c r="BH3830" t="s">
        <v>9822</v>
      </c>
      <c r="BI3830" t="s">
        <v>9780</v>
      </c>
      <c r="BJ3830" t="s">
        <v>9795</v>
      </c>
    </row>
    <row r="3831" spans="1:62" x14ac:dyDescent="0.35">
      <c r="A3831">
        <v>55526763</v>
      </c>
      <c r="B3831" t="s">
        <v>116</v>
      </c>
      <c r="C3831" t="s">
        <v>135</v>
      </c>
      <c r="D3831" t="s">
        <v>76</v>
      </c>
      <c r="E3831" t="s">
        <v>3117</v>
      </c>
      <c r="F3831">
        <v>559343</v>
      </c>
      <c r="G3831" t="s">
        <v>3117</v>
      </c>
      <c r="H3831">
        <v>3.7</v>
      </c>
      <c r="I3831" s="1">
        <v>44572</v>
      </c>
      <c r="J3831">
        <v>44602.999988425923</v>
      </c>
      <c r="L3831" t="s">
        <v>65</v>
      </c>
      <c r="M3831" t="s">
        <v>152</v>
      </c>
      <c r="N3831" t="s">
        <v>153</v>
      </c>
      <c r="O3831" t="s">
        <v>2789</v>
      </c>
      <c r="Q3831" t="s">
        <v>70</v>
      </c>
      <c r="T3831" t="s">
        <v>9635</v>
      </c>
      <c r="U3831">
        <v>0</v>
      </c>
      <c r="V3831">
        <v>1</v>
      </c>
      <c r="W3831">
        <v>0</v>
      </c>
      <c r="X3831">
        <v>1</v>
      </c>
      <c r="Y3831">
        <v>0</v>
      </c>
      <c r="Z3831">
        <v>0</v>
      </c>
      <c r="AA3831">
        <v>0</v>
      </c>
      <c r="AB3831">
        <v>0</v>
      </c>
      <c r="AC3831">
        <v>1</v>
      </c>
      <c r="AD3831">
        <v>0</v>
      </c>
      <c r="AE3831">
        <v>0</v>
      </c>
      <c r="AF3831">
        <v>0</v>
      </c>
      <c r="AG3831">
        <v>0</v>
      </c>
      <c r="AH3831">
        <v>0</v>
      </c>
      <c r="AI3831">
        <v>0</v>
      </c>
      <c r="AJ3831">
        <v>0</v>
      </c>
      <c r="AK3831">
        <v>0</v>
      </c>
      <c r="AL3831">
        <v>0</v>
      </c>
      <c r="AM3831">
        <v>0</v>
      </c>
      <c r="AN3831">
        <v>0</v>
      </c>
      <c r="AO3831">
        <v>0</v>
      </c>
      <c r="AP3831">
        <v>0</v>
      </c>
      <c r="AQ3831">
        <v>0</v>
      </c>
      <c r="AR3831">
        <v>0</v>
      </c>
      <c r="AS3831">
        <v>0</v>
      </c>
      <c r="AT3831">
        <v>44572</v>
      </c>
      <c r="AU3831">
        <v>44586</v>
      </c>
      <c r="AV3831">
        <v>0</v>
      </c>
      <c r="AW3831">
        <v>1</v>
      </c>
      <c r="AX3831">
        <v>1</v>
      </c>
      <c r="AY3831">
        <v>2022</v>
      </c>
      <c r="AZ3831">
        <v>1</v>
      </c>
      <c r="BA3831">
        <v>30</v>
      </c>
      <c r="BB3831">
        <v>3</v>
      </c>
      <c r="BF3831">
        <v>2022</v>
      </c>
      <c r="BG3831" t="s">
        <v>104</v>
      </c>
      <c r="BH3831" t="s">
        <v>9822</v>
      </c>
      <c r="BI3831" t="s">
        <v>9780</v>
      </c>
      <c r="BJ3831" t="s">
        <v>9795</v>
      </c>
    </row>
    <row r="3832" spans="1:62" x14ac:dyDescent="0.35">
      <c r="A3832">
        <v>55527371</v>
      </c>
      <c r="B3832" t="s">
        <v>9636</v>
      </c>
      <c r="C3832" t="s">
        <v>75</v>
      </c>
      <c r="D3832" t="s">
        <v>236</v>
      </c>
      <c r="E3832" t="s">
        <v>7680</v>
      </c>
      <c r="F3832">
        <v>44312147</v>
      </c>
      <c r="I3832" s="1">
        <v>44572</v>
      </c>
      <c r="J3832">
        <v>44602.999988425923</v>
      </c>
      <c r="L3832" t="s">
        <v>65</v>
      </c>
      <c r="M3832" t="s">
        <v>120</v>
      </c>
      <c r="N3832" t="s">
        <v>121</v>
      </c>
      <c r="O3832" t="s">
        <v>583</v>
      </c>
      <c r="P3832" t="s">
        <v>9637</v>
      </c>
      <c r="Q3832" t="s">
        <v>70</v>
      </c>
      <c r="T3832" t="s">
        <v>9638</v>
      </c>
      <c r="U3832">
        <v>0</v>
      </c>
      <c r="V3832">
        <v>1</v>
      </c>
      <c r="W3832">
        <v>0</v>
      </c>
      <c r="X3832">
        <v>1</v>
      </c>
      <c r="Y3832">
        <v>0</v>
      </c>
      <c r="Z3832">
        <v>0</v>
      </c>
      <c r="AA3832">
        <v>0</v>
      </c>
      <c r="AB3832">
        <v>0</v>
      </c>
      <c r="AC3832">
        <v>0</v>
      </c>
      <c r="AD3832">
        <v>0</v>
      </c>
      <c r="AE3832">
        <v>0</v>
      </c>
      <c r="AF3832">
        <v>1</v>
      </c>
      <c r="AG3832">
        <v>0</v>
      </c>
      <c r="AH3832">
        <v>0</v>
      </c>
      <c r="AI3832">
        <v>0</v>
      </c>
      <c r="AJ3832">
        <v>0</v>
      </c>
      <c r="AK3832">
        <v>0</v>
      </c>
      <c r="AL3832">
        <v>0</v>
      </c>
      <c r="AM3832">
        <v>0</v>
      </c>
      <c r="AN3832">
        <v>0</v>
      </c>
      <c r="AO3832">
        <v>0</v>
      </c>
      <c r="AP3832">
        <v>0</v>
      </c>
      <c r="AQ3832">
        <v>1</v>
      </c>
      <c r="AR3832">
        <v>0</v>
      </c>
      <c r="AS3832">
        <v>0</v>
      </c>
      <c r="AT3832">
        <v>44572</v>
      </c>
      <c r="AU3832">
        <v>44586</v>
      </c>
      <c r="AV3832">
        <v>0</v>
      </c>
      <c r="AW3832">
        <v>1</v>
      </c>
      <c r="AX3832">
        <v>0</v>
      </c>
      <c r="AY3832">
        <v>2022</v>
      </c>
      <c r="AZ3832">
        <v>1</v>
      </c>
      <c r="BA3832">
        <v>30</v>
      </c>
      <c r="BB3832">
        <v>4</v>
      </c>
      <c r="BF3832">
        <v>2022</v>
      </c>
      <c r="BG3832" t="s">
        <v>104</v>
      </c>
      <c r="BH3832" t="s">
        <v>9822</v>
      </c>
      <c r="BI3832" t="s">
        <v>9780</v>
      </c>
      <c r="BJ3832" t="s">
        <v>9795</v>
      </c>
    </row>
    <row r="3833" spans="1:62" x14ac:dyDescent="0.35">
      <c r="A3833">
        <v>55541715</v>
      </c>
      <c r="B3833" t="s">
        <v>6908</v>
      </c>
      <c r="C3833" t="s">
        <v>75</v>
      </c>
      <c r="D3833" t="s">
        <v>165</v>
      </c>
      <c r="E3833" t="s">
        <v>5353</v>
      </c>
      <c r="F3833">
        <v>23424317</v>
      </c>
      <c r="I3833" s="1">
        <v>44573</v>
      </c>
      <c r="J3833">
        <v>44603.999988425923</v>
      </c>
      <c r="L3833" t="s">
        <v>65</v>
      </c>
      <c r="M3833" t="s">
        <v>66</v>
      </c>
      <c r="N3833" t="s">
        <v>67</v>
      </c>
      <c r="Q3833" t="s">
        <v>70</v>
      </c>
      <c r="T3833" t="s">
        <v>9639</v>
      </c>
      <c r="U3833">
        <v>0</v>
      </c>
      <c r="V3833">
        <v>1</v>
      </c>
      <c r="W3833">
        <v>0</v>
      </c>
      <c r="X3833">
        <v>1</v>
      </c>
      <c r="Y3833">
        <v>0</v>
      </c>
      <c r="Z3833">
        <v>0</v>
      </c>
      <c r="AA3833">
        <v>0</v>
      </c>
      <c r="AB3833">
        <v>0</v>
      </c>
      <c r="AC3833">
        <v>0</v>
      </c>
      <c r="AD3833">
        <v>0</v>
      </c>
      <c r="AE3833">
        <v>0</v>
      </c>
      <c r="AF3833">
        <v>0</v>
      </c>
      <c r="AG3833">
        <v>0</v>
      </c>
      <c r="AH3833">
        <v>0</v>
      </c>
      <c r="AI3833">
        <v>0</v>
      </c>
      <c r="AJ3833">
        <v>0</v>
      </c>
      <c r="AK3833">
        <v>0</v>
      </c>
      <c r="AL3833">
        <v>0</v>
      </c>
      <c r="AM3833">
        <v>0</v>
      </c>
      <c r="AN3833">
        <v>0</v>
      </c>
      <c r="AO3833">
        <v>0</v>
      </c>
      <c r="AP3833">
        <v>0</v>
      </c>
      <c r="AQ3833">
        <v>0</v>
      </c>
      <c r="AR3833">
        <v>0</v>
      </c>
      <c r="AS3833">
        <v>0</v>
      </c>
      <c r="AT3833">
        <v>44573</v>
      </c>
      <c r="AU3833">
        <v>44586</v>
      </c>
      <c r="AV3833">
        <v>1</v>
      </c>
      <c r="AW3833">
        <v>1</v>
      </c>
      <c r="AX3833">
        <v>0</v>
      </c>
      <c r="AY3833">
        <v>2022</v>
      </c>
      <c r="AZ3833">
        <v>1</v>
      </c>
      <c r="BA3833">
        <v>30</v>
      </c>
      <c r="BB3833">
        <v>2</v>
      </c>
      <c r="BF3833">
        <v>2022</v>
      </c>
      <c r="BG3833" t="s">
        <v>73</v>
      </c>
      <c r="BH3833" t="s">
        <v>9822</v>
      </c>
      <c r="BI3833" t="s">
        <v>9780</v>
      </c>
      <c r="BJ3833" t="s">
        <v>9793</v>
      </c>
    </row>
    <row r="3834" spans="1:62" x14ac:dyDescent="0.35">
      <c r="A3834">
        <v>55542934</v>
      </c>
      <c r="B3834" t="s">
        <v>98</v>
      </c>
      <c r="C3834" t="s">
        <v>61</v>
      </c>
      <c r="D3834" t="s">
        <v>125</v>
      </c>
      <c r="E3834" t="s">
        <v>9640</v>
      </c>
      <c r="F3834">
        <v>30440563</v>
      </c>
      <c r="I3834" s="1">
        <v>44573</v>
      </c>
      <c r="J3834">
        <v>44603.999988425923</v>
      </c>
      <c r="L3834" t="s">
        <v>65</v>
      </c>
      <c r="M3834" t="s">
        <v>197</v>
      </c>
      <c r="N3834" t="s">
        <v>198</v>
      </c>
      <c r="O3834" t="s">
        <v>168</v>
      </c>
      <c r="P3834" t="s">
        <v>198</v>
      </c>
      <c r="Q3834" t="s">
        <v>70</v>
      </c>
      <c r="T3834" t="s">
        <v>9641</v>
      </c>
      <c r="U3834">
        <v>1</v>
      </c>
      <c r="V3834">
        <v>1</v>
      </c>
      <c r="W3834">
        <v>0</v>
      </c>
      <c r="X3834">
        <v>1</v>
      </c>
      <c r="Y3834">
        <v>0</v>
      </c>
      <c r="Z3834">
        <v>0</v>
      </c>
      <c r="AA3834">
        <v>0</v>
      </c>
      <c r="AB3834">
        <v>0</v>
      </c>
      <c r="AC3834">
        <v>0</v>
      </c>
      <c r="AD3834">
        <v>0</v>
      </c>
      <c r="AE3834">
        <v>0</v>
      </c>
      <c r="AF3834">
        <v>0</v>
      </c>
      <c r="AG3834">
        <v>0</v>
      </c>
      <c r="AH3834">
        <v>0</v>
      </c>
      <c r="AI3834">
        <v>0</v>
      </c>
      <c r="AJ3834">
        <v>0</v>
      </c>
      <c r="AK3834">
        <v>0</v>
      </c>
      <c r="AL3834">
        <v>0</v>
      </c>
      <c r="AM3834">
        <v>0</v>
      </c>
      <c r="AN3834">
        <v>0</v>
      </c>
      <c r="AO3834">
        <v>0</v>
      </c>
      <c r="AP3834">
        <v>0</v>
      </c>
      <c r="AQ3834">
        <v>0</v>
      </c>
      <c r="AR3834">
        <v>0</v>
      </c>
      <c r="AS3834">
        <v>0</v>
      </c>
      <c r="AT3834">
        <v>44573</v>
      </c>
      <c r="AU3834">
        <v>44586</v>
      </c>
      <c r="AV3834">
        <v>0</v>
      </c>
      <c r="AW3834">
        <v>1</v>
      </c>
      <c r="AX3834">
        <v>0</v>
      </c>
      <c r="AY3834">
        <v>2022</v>
      </c>
      <c r="AZ3834">
        <v>1</v>
      </c>
      <c r="BA3834">
        <v>30</v>
      </c>
      <c r="BB3834">
        <v>3</v>
      </c>
      <c r="BF3834">
        <v>2022</v>
      </c>
      <c r="BG3834" t="s">
        <v>104</v>
      </c>
      <c r="BH3834" t="s">
        <v>9822</v>
      </c>
      <c r="BI3834" t="s">
        <v>9780</v>
      </c>
      <c r="BJ3834" t="s">
        <v>9793</v>
      </c>
    </row>
    <row r="3835" spans="1:62" x14ac:dyDescent="0.35">
      <c r="A3835">
        <v>55543411</v>
      </c>
      <c r="B3835" t="s">
        <v>9642</v>
      </c>
      <c r="C3835" t="s">
        <v>61</v>
      </c>
      <c r="D3835" t="s">
        <v>125</v>
      </c>
      <c r="E3835" t="s">
        <v>346</v>
      </c>
      <c r="F3835">
        <v>37079664</v>
      </c>
      <c r="I3835" s="1">
        <v>44573</v>
      </c>
      <c r="J3835">
        <v>44603.999988425923</v>
      </c>
      <c r="L3835" t="s">
        <v>65</v>
      </c>
      <c r="M3835" t="s">
        <v>66</v>
      </c>
      <c r="N3835" t="s">
        <v>67</v>
      </c>
      <c r="O3835" t="s">
        <v>68</v>
      </c>
      <c r="P3835" t="s">
        <v>67</v>
      </c>
      <c r="Q3835" t="s">
        <v>102</v>
      </c>
      <c r="R3835" t="s">
        <v>9643</v>
      </c>
      <c r="T3835" t="s">
        <v>9644</v>
      </c>
      <c r="U3835">
        <v>0</v>
      </c>
      <c r="V3835">
        <v>1</v>
      </c>
      <c r="W3835">
        <v>0</v>
      </c>
      <c r="X3835">
        <v>1</v>
      </c>
      <c r="Y3835">
        <v>0</v>
      </c>
      <c r="Z3835">
        <v>0</v>
      </c>
      <c r="AA3835">
        <v>0</v>
      </c>
      <c r="AB3835">
        <v>0</v>
      </c>
      <c r="AC3835">
        <v>0</v>
      </c>
      <c r="AD3835">
        <v>0</v>
      </c>
      <c r="AE3835">
        <v>0</v>
      </c>
      <c r="AF3835">
        <v>0</v>
      </c>
      <c r="AG3835">
        <v>0</v>
      </c>
      <c r="AH3835">
        <v>0</v>
      </c>
      <c r="AI3835">
        <v>0</v>
      </c>
      <c r="AJ3835">
        <v>0</v>
      </c>
      <c r="AK3835">
        <v>0</v>
      </c>
      <c r="AL3835">
        <v>0</v>
      </c>
      <c r="AM3835">
        <v>0</v>
      </c>
      <c r="AN3835">
        <v>0</v>
      </c>
      <c r="AO3835">
        <v>0</v>
      </c>
      <c r="AP3835">
        <v>0</v>
      </c>
      <c r="AQ3835">
        <v>0</v>
      </c>
      <c r="AR3835">
        <v>0</v>
      </c>
      <c r="AS3835">
        <v>0</v>
      </c>
      <c r="AT3835">
        <v>44573</v>
      </c>
      <c r="AU3835">
        <v>44586</v>
      </c>
      <c r="AV3835">
        <v>1</v>
      </c>
      <c r="AW3835">
        <v>1</v>
      </c>
      <c r="AX3835">
        <v>0</v>
      </c>
      <c r="AY3835">
        <v>2022</v>
      </c>
      <c r="AZ3835">
        <v>1</v>
      </c>
      <c r="BA3835">
        <v>30</v>
      </c>
      <c r="BB3835">
        <v>2</v>
      </c>
      <c r="BC3835">
        <v>700</v>
      </c>
      <c r="BD3835">
        <v>900</v>
      </c>
      <c r="BE3835" t="s">
        <v>546</v>
      </c>
      <c r="BF3835">
        <v>2022</v>
      </c>
      <c r="BG3835" t="s">
        <v>73</v>
      </c>
      <c r="BH3835" t="s">
        <v>59</v>
      </c>
      <c r="BI3835" t="s">
        <v>9780</v>
      </c>
      <c r="BJ3835" t="s">
        <v>9793</v>
      </c>
    </row>
    <row r="3836" spans="1:62" x14ac:dyDescent="0.35">
      <c r="A3836">
        <v>55545072</v>
      </c>
      <c r="B3836" t="s">
        <v>9645</v>
      </c>
      <c r="C3836" t="s">
        <v>92</v>
      </c>
      <c r="D3836" t="s">
        <v>107</v>
      </c>
      <c r="E3836" t="s">
        <v>112</v>
      </c>
      <c r="F3836">
        <v>27705684</v>
      </c>
      <c r="I3836" s="1">
        <v>44573</v>
      </c>
      <c r="J3836">
        <v>44603.739189814813</v>
      </c>
      <c r="L3836" t="s">
        <v>65</v>
      </c>
      <c r="M3836" t="s">
        <v>66</v>
      </c>
      <c r="N3836" t="s">
        <v>67</v>
      </c>
      <c r="O3836" t="s">
        <v>68</v>
      </c>
      <c r="P3836" t="s">
        <v>67</v>
      </c>
      <c r="Q3836" t="s">
        <v>70</v>
      </c>
      <c r="R3836" t="s">
        <v>9646</v>
      </c>
      <c r="T3836" t="s">
        <v>9647</v>
      </c>
      <c r="U3836">
        <v>0</v>
      </c>
      <c r="V3836">
        <v>1</v>
      </c>
      <c r="W3836">
        <v>0</v>
      </c>
      <c r="X3836">
        <v>1</v>
      </c>
      <c r="Y3836">
        <v>0</v>
      </c>
      <c r="Z3836">
        <v>0</v>
      </c>
      <c r="AA3836">
        <v>0</v>
      </c>
      <c r="AB3836">
        <v>0</v>
      </c>
      <c r="AC3836">
        <v>0</v>
      </c>
      <c r="AD3836">
        <v>0</v>
      </c>
      <c r="AE3836">
        <v>0</v>
      </c>
      <c r="AF3836">
        <v>0</v>
      </c>
      <c r="AG3836">
        <v>0</v>
      </c>
      <c r="AH3836">
        <v>0</v>
      </c>
      <c r="AI3836">
        <v>0</v>
      </c>
      <c r="AJ3836">
        <v>0</v>
      </c>
      <c r="AK3836">
        <v>0</v>
      </c>
      <c r="AL3836">
        <v>0</v>
      </c>
      <c r="AM3836">
        <v>0</v>
      </c>
      <c r="AN3836">
        <v>0</v>
      </c>
      <c r="AO3836">
        <v>0</v>
      </c>
      <c r="AP3836">
        <v>0</v>
      </c>
      <c r="AQ3836">
        <v>0</v>
      </c>
      <c r="AR3836">
        <v>0</v>
      </c>
      <c r="AS3836">
        <v>0</v>
      </c>
      <c r="AT3836">
        <v>44573</v>
      </c>
      <c r="AU3836">
        <v>44586</v>
      </c>
      <c r="AV3836">
        <v>1</v>
      </c>
      <c r="AW3836">
        <v>1</v>
      </c>
      <c r="AX3836">
        <v>0</v>
      </c>
      <c r="AY3836">
        <v>2022</v>
      </c>
      <c r="AZ3836">
        <v>1</v>
      </c>
      <c r="BA3836">
        <v>29</v>
      </c>
      <c r="BB3836">
        <v>2</v>
      </c>
      <c r="BC3836">
        <v>150000</v>
      </c>
      <c r="BD3836">
        <v>165000</v>
      </c>
      <c r="BE3836" t="s">
        <v>90</v>
      </c>
      <c r="BF3836">
        <v>2022</v>
      </c>
      <c r="BG3836" t="s">
        <v>73</v>
      </c>
      <c r="BH3836" t="s">
        <v>59</v>
      </c>
      <c r="BI3836" t="s">
        <v>9780</v>
      </c>
      <c r="BJ3836" t="s">
        <v>9793</v>
      </c>
    </row>
    <row r="3837" spans="1:62" x14ac:dyDescent="0.35">
      <c r="A3837">
        <v>55545307</v>
      </c>
      <c r="B3837" t="s">
        <v>98</v>
      </c>
      <c r="C3837" t="s">
        <v>75</v>
      </c>
      <c r="D3837" t="s">
        <v>76</v>
      </c>
      <c r="E3837" t="s">
        <v>8188</v>
      </c>
      <c r="F3837">
        <v>44578086</v>
      </c>
      <c r="I3837" s="1">
        <v>44573</v>
      </c>
      <c r="J3837">
        <v>44603.999988425923</v>
      </c>
      <c r="L3837" t="s">
        <v>65</v>
      </c>
      <c r="M3837" t="s">
        <v>197</v>
      </c>
      <c r="N3837" t="s">
        <v>198</v>
      </c>
      <c r="O3837" t="s">
        <v>168</v>
      </c>
      <c r="P3837" t="s">
        <v>198</v>
      </c>
      <c r="Q3837" t="s">
        <v>70</v>
      </c>
      <c r="T3837" t="s">
        <v>9648</v>
      </c>
      <c r="U3837">
        <v>1</v>
      </c>
      <c r="V3837">
        <v>1</v>
      </c>
      <c r="W3837">
        <v>0</v>
      </c>
      <c r="X3837">
        <v>1</v>
      </c>
      <c r="Y3837">
        <v>0</v>
      </c>
      <c r="Z3837">
        <v>0</v>
      </c>
      <c r="AA3837">
        <v>0</v>
      </c>
      <c r="AB3837">
        <v>0</v>
      </c>
      <c r="AC3837">
        <v>0</v>
      </c>
      <c r="AD3837">
        <v>1</v>
      </c>
      <c r="AE3837">
        <v>1</v>
      </c>
      <c r="AF3837">
        <v>0</v>
      </c>
      <c r="AG3837">
        <v>0</v>
      </c>
      <c r="AH3837">
        <v>0</v>
      </c>
      <c r="AI3837">
        <v>0</v>
      </c>
      <c r="AJ3837">
        <v>0</v>
      </c>
      <c r="AK3837">
        <v>0</v>
      </c>
      <c r="AL3837">
        <v>0</v>
      </c>
      <c r="AM3837">
        <v>0</v>
      </c>
      <c r="AN3837">
        <v>0</v>
      </c>
      <c r="AO3837">
        <v>0</v>
      </c>
      <c r="AP3837">
        <v>0</v>
      </c>
      <c r="AQ3837">
        <v>1</v>
      </c>
      <c r="AR3837">
        <v>0</v>
      </c>
      <c r="AS3837">
        <v>0</v>
      </c>
      <c r="AT3837">
        <v>44573</v>
      </c>
      <c r="AU3837">
        <v>44586</v>
      </c>
      <c r="AV3837">
        <v>0</v>
      </c>
      <c r="AW3837">
        <v>1</v>
      </c>
      <c r="AX3837">
        <v>0</v>
      </c>
      <c r="AY3837">
        <v>2022</v>
      </c>
      <c r="AZ3837">
        <v>1</v>
      </c>
      <c r="BA3837">
        <v>30</v>
      </c>
      <c r="BB3837">
        <v>6</v>
      </c>
      <c r="BF3837">
        <v>2022</v>
      </c>
      <c r="BG3837" t="s">
        <v>104</v>
      </c>
      <c r="BH3837" t="s">
        <v>9822</v>
      </c>
      <c r="BI3837" t="s">
        <v>9780</v>
      </c>
      <c r="BJ3837" t="s">
        <v>9793</v>
      </c>
    </row>
    <row r="3838" spans="1:62" x14ac:dyDescent="0.35">
      <c r="A3838">
        <v>55552030</v>
      </c>
      <c r="B3838" t="s">
        <v>9649</v>
      </c>
      <c r="C3838" t="s">
        <v>75</v>
      </c>
      <c r="D3838" t="s">
        <v>159</v>
      </c>
      <c r="E3838" t="s">
        <v>811</v>
      </c>
      <c r="F3838">
        <v>19999320</v>
      </c>
      <c r="I3838" s="1">
        <v>44574</v>
      </c>
      <c r="J3838">
        <v>44604.999988425923</v>
      </c>
      <c r="L3838" t="s">
        <v>65</v>
      </c>
      <c r="M3838" t="s">
        <v>79</v>
      </c>
      <c r="N3838" t="s">
        <v>80</v>
      </c>
      <c r="Q3838" t="s">
        <v>102</v>
      </c>
      <c r="R3838" t="s">
        <v>9650</v>
      </c>
      <c r="T3838" t="s">
        <v>9651</v>
      </c>
      <c r="U3838">
        <v>0</v>
      </c>
      <c r="V3838">
        <v>0</v>
      </c>
      <c r="W3838">
        <v>0</v>
      </c>
      <c r="X3838">
        <v>0</v>
      </c>
      <c r="Y3838">
        <v>0</v>
      </c>
      <c r="Z3838">
        <v>0</v>
      </c>
      <c r="AA3838">
        <v>0</v>
      </c>
      <c r="AB3838">
        <v>0</v>
      </c>
      <c r="AC3838">
        <v>0</v>
      </c>
      <c r="AD3838">
        <v>0</v>
      </c>
      <c r="AE3838">
        <v>1</v>
      </c>
      <c r="AF3838">
        <v>0</v>
      </c>
      <c r="AG3838">
        <v>0</v>
      </c>
      <c r="AH3838">
        <v>0</v>
      </c>
      <c r="AI3838">
        <v>0</v>
      </c>
      <c r="AJ3838">
        <v>0</v>
      </c>
      <c r="AK3838">
        <v>0</v>
      </c>
      <c r="AL3838">
        <v>0</v>
      </c>
      <c r="AM3838">
        <v>0</v>
      </c>
      <c r="AN3838">
        <v>0</v>
      </c>
      <c r="AO3838">
        <v>0</v>
      </c>
      <c r="AP3838">
        <v>0</v>
      </c>
      <c r="AQ3838">
        <v>0</v>
      </c>
      <c r="AR3838">
        <v>0</v>
      </c>
      <c r="AS3838">
        <v>0</v>
      </c>
      <c r="AT3838">
        <v>44574</v>
      </c>
      <c r="AU3838">
        <v>44586</v>
      </c>
      <c r="AV3838">
        <v>1</v>
      </c>
      <c r="AW3838">
        <v>1</v>
      </c>
      <c r="AX3838">
        <v>0</v>
      </c>
      <c r="AY3838">
        <v>2022</v>
      </c>
      <c r="AZ3838">
        <v>1</v>
      </c>
      <c r="BA3838">
        <v>30</v>
      </c>
      <c r="BB3838">
        <v>1</v>
      </c>
      <c r="BF3838">
        <v>2022</v>
      </c>
      <c r="BG3838" t="s">
        <v>73</v>
      </c>
      <c r="BH3838" t="s">
        <v>59</v>
      </c>
      <c r="BI3838" t="s">
        <v>9780</v>
      </c>
      <c r="BJ3838" t="s">
        <v>9796</v>
      </c>
    </row>
    <row r="3839" spans="1:62" x14ac:dyDescent="0.35">
      <c r="A3839">
        <v>55552999</v>
      </c>
      <c r="B3839" t="s">
        <v>5425</v>
      </c>
      <c r="C3839" t="s">
        <v>61</v>
      </c>
      <c r="D3839" t="s">
        <v>125</v>
      </c>
      <c r="E3839" t="s">
        <v>5067</v>
      </c>
      <c r="F3839">
        <v>10189109</v>
      </c>
      <c r="G3839" t="s">
        <v>5067</v>
      </c>
      <c r="H3839">
        <v>2.8</v>
      </c>
      <c r="I3839" s="1">
        <v>44574</v>
      </c>
      <c r="J3839">
        <v>44604.999988425923</v>
      </c>
      <c r="L3839" t="s">
        <v>65</v>
      </c>
      <c r="M3839" t="s">
        <v>120</v>
      </c>
      <c r="N3839" t="s">
        <v>121</v>
      </c>
      <c r="O3839" t="s">
        <v>168</v>
      </c>
      <c r="P3839" t="s">
        <v>121</v>
      </c>
      <c r="Q3839" t="s">
        <v>70</v>
      </c>
      <c r="T3839" t="s">
        <v>9652</v>
      </c>
      <c r="U3839">
        <v>1</v>
      </c>
      <c r="V3839">
        <v>1</v>
      </c>
      <c r="W3839">
        <v>0</v>
      </c>
      <c r="X3839">
        <v>0</v>
      </c>
      <c r="Y3839">
        <v>0</v>
      </c>
      <c r="Z3839">
        <v>0</v>
      </c>
      <c r="AA3839">
        <v>0</v>
      </c>
      <c r="AB3839">
        <v>0</v>
      </c>
      <c r="AC3839">
        <v>0</v>
      </c>
      <c r="AD3839">
        <v>0</v>
      </c>
      <c r="AE3839">
        <v>0</v>
      </c>
      <c r="AF3839">
        <v>0</v>
      </c>
      <c r="AG3839">
        <v>0</v>
      </c>
      <c r="AH3839">
        <v>0</v>
      </c>
      <c r="AI3839">
        <v>0</v>
      </c>
      <c r="AJ3839">
        <v>0</v>
      </c>
      <c r="AK3839">
        <v>0</v>
      </c>
      <c r="AL3839">
        <v>0</v>
      </c>
      <c r="AM3839">
        <v>0</v>
      </c>
      <c r="AN3839">
        <v>0</v>
      </c>
      <c r="AO3839">
        <v>0</v>
      </c>
      <c r="AP3839">
        <v>0</v>
      </c>
      <c r="AQ3839">
        <v>0</v>
      </c>
      <c r="AR3839">
        <v>0</v>
      </c>
      <c r="AS3839">
        <v>0</v>
      </c>
      <c r="AT3839">
        <v>44574</v>
      </c>
      <c r="AU3839">
        <v>44586</v>
      </c>
      <c r="AV3839">
        <v>0</v>
      </c>
      <c r="AW3839">
        <v>1</v>
      </c>
      <c r="AX3839">
        <v>0</v>
      </c>
      <c r="AY3839">
        <v>2022</v>
      </c>
      <c r="AZ3839">
        <v>1</v>
      </c>
      <c r="BA3839">
        <v>30</v>
      </c>
      <c r="BB3839">
        <v>2</v>
      </c>
      <c r="BF3839">
        <v>2022</v>
      </c>
      <c r="BG3839" t="s">
        <v>104</v>
      </c>
      <c r="BH3839" t="s">
        <v>9822</v>
      </c>
      <c r="BI3839" t="s">
        <v>9780</v>
      </c>
      <c r="BJ3839" t="s">
        <v>9796</v>
      </c>
    </row>
    <row r="3840" spans="1:62" x14ac:dyDescent="0.35">
      <c r="A3840">
        <v>55553518</v>
      </c>
      <c r="B3840" t="s">
        <v>98</v>
      </c>
      <c r="C3840" t="s">
        <v>75</v>
      </c>
      <c r="D3840" t="s">
        <v>236</v>
      </c>
      <c r="E3840" t="s">
        <v>5353</v>
      </c>
      <c r="F3840">
        <v>23424317</v>
      </c>
      <c r="I3840" s="1">
        <v>44574</v>
      </c>
      <c r="J3840">
        <v>44604.999988425923</v>
      </c>
      <c r="L3840" t="s">
        <v>65</v>
      </c>
      <c r="M3840" t="s">
        <v>66</v>
      </c>
      <c r="N3840" t="s">
        <v>67</v>
      </c>
      <c r="O3840" t="s">
        <v>68</v>
      </c>
      <c r="P3840" t="s">
        <v>67</v>
      </c>
      <c r="Q3840" t="s">
        <v>70</v>
      </c>
      <c r="T3840" t="s">
        <v>9653</v>
      </c>
      <c r="U3840">
        <v>1</v>
      </c>
      <c r="V3840">
        <v>1</v>
      </c>
      <c r="W3840">
        <v>0</v>
      </c>
      <c r="X3840">
        <v>0</v>
      </c>
      <c r="Y3840">
        <v>0</v>
      </c>
      <c r="Z3840">
        <v>0</v>
      </c>
      <c r="AA3840">
        <v>0</v>
      </c>
      <c r="AB3840">
        <v>0</v>
      </c>
      <c r="AC3840">
        <v>0</v>
      </c>
      <c r="AD3840">
        <v>0</v>
      </c>
      <c r="AE3840">
        <v>0</v>
      </c>
      <c r="AF3840">
        <v>0</v>
      </c>
      <c r="AG3840">
        <v>0</v>
      </c>
      <c r="AH3840">
        <v>0</v>
      </c>
      <c r="AI3840">
        <v>0</v>
      </c>
      <c r="AJ3840">
        <v>0</v>
      </c>
      <c r="AK3840">
        <v>0</v>
      </c>
      <c r="AL3840">
        <v>0</v>
      </c>
      <c r="AM3840">
        <v>0</v>
      </c>
      <c r="AN3840">
        <v>0</v>
      </c>
      <c r="AO3840">
        <v>0</v>
      </c>
      <c r="AP3840">
        <v>0</v>
      </c>
      <c r="AQ3840">
        <v>0</v>
      </c>
      <c r="AR3840">
        <v>0</v>
      </c>
      <c r="AS3840">
        <v>0</v>
      </c>
      <c r="AT3840">
        <v>44574</v>
      </c>
      <c r="AU3840">
        <v>44586</v>
      </c>
      <c r="AV3840">
        <v>1</v>
      </c>
      <c r="AW3840">
        <v>1</v>
      </c>
      <c r="AX3840">
        <v>0</v>
      </c>
      <c r="AY3840">
        <v>2022</v>
      </c>
      <c r="AZ3840">
        <v>1</v>
      </c>
      <c r="BA3840">
        <v>30</v>
      </c>
      <c r="BB3840">
        <v>2</v>
      </c>
      <c r="BF3840">
        <v>2022</v>
      </c>
      <c r="BG3840" t="s">
        <v>73</v>
      </c>
      <c r="BH3840" t="s">
        <v>9822</v>
      </c>
      <c r="BI3840" t="s">
        <v>9780</v>
      </c>
      <c r="BJ3840" t="s">
        <v>9796</v>
      </c>
    </row>
    <row r="3841" spans="1:62" x14ac:dyDescent="0.35">
      <c r="A3841">
        <v>55554759</v>
      </c>
      <c r="B3841" t="s">
        <v>9654</v>
      </c>
      <c r="C3841" t="s">
        <v>75</v>
      </c>
      <c r="D3841" t="s">
        <v>85</v>
      </c>
      <c r="E3841" t="s">
        <v>9439</v>
      </c>
      <c r="F3841">
        <v>35817565</v>
      </c>
      <c r="I3841" s="1">
        <v>44574</v>
      </c>
      <c r="J3841">
        <v>44604.999988425923</v>
      </c>
      <c r="L3841" t="s">
        <v>65</v>
      </c>
      <c r="M3841" t="s">
        <v>79</v>
      </c>
      <c r="N3841" t="s">
        <v>80</v>
      </c>
      <c r="Q3841" t="s">
        <v>102</v>
      </c>
      <c r="T3841" t="s">
        <v>9655</v>
      </c>
      <c r="U3841">
        <v>0</v>
      </c>
      <c r="V3841">
        <v>0</v>
      </c>
      <c r="W3841">
        <v>0</v>
      </c>
      <c r="X3841">
        <v>1</v>
      </c>
      <c r="Y3841">
        <v>0</v>
      </c>
      <c r="Z3841">
        <v>0</v>
      </c>
      <c r="AA3841">
        <v>0</v>
      </c>
      <c r="AB3841">
        <v>0</v>
      </c>
      <c r="AC3841">
        <v>0</v>
      </c>
      <c r="AD3841">
        <v>0</v>
      </c>
      <c r="AE3841">
        <v>0</v>
      </c>
      <c r="AF3841">
        <v>0</v>
      </c>
      <c r="AG3841">
        <v>0</v>
      </c>
      <c r="AH3841">
        <v>0</v>
      </c>
      <c r="AI3841">
        <v>0</v>
      </c>
      <c r="AJ3841">
        <v>0</v>
      </c>
      <c r="AK3841">
        <v>0</v>
      </c>
      <c r="AL3841">
        <v>0</v>
      </c>
      <c r="AM3841">
        <v>0</v>
      </c>
      <c r="AN3841">
        <v>0</v>
      </c>
      <c r="AO3841">
        <v>0</v>
      </c>
      <c r="AP3841">
        <v>0</v>
      </c>
      <c r="AQ3841">
        <v>0</v>
      </c>
      <c r="AR3841">
        <v>0</v>
      </c>
      <c r="AS3841">
        <v>0</v>
      </c>
      <c r="AT3841">
        <v>44574</v>
      </c>
      <c r="AU3841">
        <v>44586</v>
      </c>
      <c r="AV3841">
        <v>0</v>
      </c>
      <c r="AW3841">
        <v>1</v>
      </c>
      <c r="AX3841">
        <v>0</v>
      </c>
      <c r="AY3841">
        <v>2022</v>
      </c>
      <c r="AZ3841">
        <v>1</v>
      </c>
      <c r="BA3841">
        <v>30</v>
      </c>
      <c r="BB3841">
        <v>1</v>
      </c>
      <c r="BF3841">
        <v>2022</v>
      </c>
      <c r="BG3841" t="s">
        <v>104</v>
      </c>
      <c r="BH3841" t="s">
        <v>9822</v>
      </c>
      <c r="BI3841" t="s">
        <v>9780</v>
      </c>
      <c r="BJ3841" t="s">
        <v>9796</v>
      </c>
    </row>
    <row r="3842" spans="1:62" x14ac:dyDescent="0.35">
      <c r="A3842">
        <v>55557076</v>
      </c>
      <c r="B3842" t="s">
        <v>98</v>
      </c>
      <c r="C3842" t="s">
        <v>61</v>
      </c>
      <c r="D3842" t="s">
        <v>125</v>
      </c>
      <c r="E3842" t="s">
        <v>1458</v>
      </c>
      <c r="F3842">
        <v>26878441</v>
      </c>
      <c r="G3842" t="s">
        <v>6683</v>
      </c>
      <c r="H3842">
        <v>3.1</v>
      </c>
      <c r="I3842" s="1">
        <v>44574</v>
      </c>
      <c r="J3842">
        <v>44604.999988425923</v>
      </c>
      <c r="L3842" t="s">
        <v>65</v>
      </c>
      <c r="M3842" t="s">
        <v>66</v>
      </c>
      <c r="N3842" t="s">
        <v>67</v>
      </c>
      <c r="O3842" t="s">
        <v>68</v>
      </c>
      <c r="P3842" t="s">
        <v>9050</v>
      </c>
      <c r="Q3842" t="s">
        <v>70</v>
      </c>
      <c r="T3842" t="s">
        <v>9656</v>
      </c>
      <c r="U3842">
        <v>0</v>
      </c>
      <c r="V3842">
        <v>1</v>
      </c>
      <c r="W3842">
        <v>0</v>
      </c>
      <c r="X3842">
        <v>0</v>
      </c>
      <c r="Y3842">
        <v>0</v>
      </c>
      <c r="Z3842">
        <v>0</v>
      </c>
      <c r="AA3842">
        <v>0</v>
      </c>
      <c r="AB3842">
        <v>0</v>
      </c>
      <c r="AC3842">
        <v>0</v>
      </c>
      <c r="AD3842">
        <v>0</v>
      </c>
      <c r="AE3842">
        <v>0</v>
      </c>
      <c r="AF3842">
        <v>0</v>
      </c>
      <c r="AG3842">
        <v>0</v>
      </c>
      <c r="AH3842">
        <v>0</v>
      </c>
      <c r="AI3842">
        <v>0</v>
      </c>
      <c r="AJ3842">
        <v>0</v>
      </c>
      <c r="AK3842">
        <v>0</v>
      </c>
      <c r="AL3842">
        <v>0</v>
      </c>
      <c r="AM3842">
        <v>0</v>
      </c>
      <c r="AN3842">
        <v>0</v>
      </c>
      <c r="AO3842">
        <v>0</v>
      </c>
      <c r="AP3842">
        <v>0</v>
      </c>
      <c r="AQ3842">
        <v>0</v>
      </c>
      <c r="AR3842">
        <v>0</v>
      </c>
      <c r="AS3842">
        <v>0</v>
      </c>
      <c r="AT3842">
        <v>44574</v>
      </c>
      <c r="AU3842">
        <v>44586</v>
      </c>
      <c r="AV3842">
        <v>0</v>
      </c>
      <c r="AW3842">
        <v>1</v>
      </c>
      <c r="AX3842">
        <v>0</v>
      </c>
      <c r="AY3842">
        <v>2022</v>
      </c>
      <c r="AZ3842">
        <v>1</v>
      </c>
      <c r="BA3842">
        <v>30</v>
      </c>
      <c r="BB3842">
        <v>1</v>
      </c>
      <c r="BF3842">
        <v>2022</v>
      </c>
      <c r="BG3842" t="s">
        <v>104</v>
      </c>
      <c r="BH3842" t="s">
        <v>9822</v>
      </c>
      <c r="BI3842" t="s">
        <v>9780</v>
      </c>
      <c r="BJ3842" t="s">
        <v>9796</v>
      </c>
    </row>
    <row r="3843" spans="1:62" x14ac:dyDescent="0.35">
      <c r="A3843">
        <v>55557696</v>
      </c>
      <c r="B3843" t="s">
        <v>9657</v>
      </c>
      <c r="C3843" t="s">
        <v>75</v>
      </c>
      <c r="D3843" t="s">
        <v>76</v>
      </c>
      <c r="E3843" t="s">
        <v>3117</v>
      </c>
      <c r="F3843">
        <v>559343</v>
      </c>
      <c r="G3843" t="s">
        <v>3117</v>
      </c>
      <c r="H3843">
        <v>3.7</v>
      </c>
      <c r="I3843" s="1">
        <v>44574</v>
      </c>
      <c r="J3843">
        <v>44604.999988425923</v>
      </c>
      <c r="L3843" t="s">
        <v>65</v>
      </c>
      <c r="M3843" t="s">
        <v>152</v>
      </c>
      <c r="N3843" t="s">
        <v>153</v>
      </c>
      <c r="O3843" t="s">
        <v>2789</v>
      </c>
      <c r="Q3843" t="s">
        <v>102</v>
      </c>
      <c r="T3843" t="s">
        <v>9658</v>
      </c>
      <c r="U3843">
        <v>1</v>
      </c>
      <c r="V3843">
        <v>1</v>
      </c>
      <c r="W3843">
        <v>0</v>
      </c>
      <c r="X3843">
        <v>1</v>
      </c>
      <c r="Y3843">
        <v>0</v>
      </c>
      <c r="Z3843">
        <v>0</v>
      </c>
      <c r="AA3843">
        <v>0</v>
      </c>
      <c r="AB3843">
        <v>0</v>
      </c>
      <c r="AC3843">
        <v>1</v>
      </c>
      <c r="AD3843">
        <v>0</v>
      </c>
      <c r="AE3843">
        <v>0</v>
      </c>
      <c r="AF3843">
        <v>0</v>
      </c>
      <c r="AG3843">
        <v>0</v>
      </c>
      <c r="AH3843">
        <v>0</v>
      </c>
      <c r="AI3843">
        <v>0</v>
      </c>
      <c r="AJ3843">
        <v>0</v>
      </c>
      <c r="AK3843">
        <v>0</v>
      </c>
      <c r="AL3843">
        <v>0</v>
      </c>
      <c r="AM3843">
        <v>0</v>
      </c>
      <c r="AN3843">
        <v>0</v>
      </c>
      <c r="AO3843">
        <v>0</v>
      </c>
      <c r="AP3843">
        <v>0</v>
      </c>
      <c r="AQ3843">
        <v>0</v>
      </c>
      <c r="AR3843">
        <v>0</v>
      </c>
      <c r="AS3843">
        <v>0</v>
      </c>
      <c r="AT3843">
        <v>44574</v>
      </c>
      <c r="AU3843">
        <v>44586</v>
      </c>
      <c r="AV3843">
        <v>0</v>
      </c>
      <c r="AW3843">
        <v>1</v>
      </c>
      <c r="AX3843">
        <v>0</v>
      </c>
      <c r="AY3843">
        <v>2022</v>
      </c>
      <c r="AZ3843">
        <v>1</v>
      </c>
      <c r="BA3843">
        <v>30</v>
      </c>
      <c r="BB3843">
        <v>4</v>
      </c>
      <c r="BF3843">
        <v>2022</v>
      </c>
      <c r="BG3843" t="s">
        <v>104</v>
      </c>
      <c r="BH3843" t="s">
        <v>9822</v>
      </c>
      <c r="BI3843" t="s">
        <v>9780</v>
      </c>
      <c r="BJ3843" t="s">
        <v>9796</v>
      </c>
    </row>
    <row r="3844" spans="1:62" x14ac:dyDescent="0.35">
      <c r="A3844">
        <v>55557697</v>
      </c>
      <c r="B3844" t="s">
        <v>9657</v>
      </c>
      <c r="C3844" t="s">
        <v>135</v>
      </c>
      <c r="D3844" t="s">
        <v>76</v>
      </c>
      <c r="E3844" t="s">
        <v>3117</v>
      </c>
      <c r="F3844">
        <v>559343</v>
      </c>
      <c r="G3844" t="s">
        <v>3117</v>
      </c>
      <c r="H3844">
        <v>3.7</v>
      </c>
      <c r="I3844" s="1">
        <v>44574</v>
      </c>
      <c r="J3844">
        <v>44604.999988425923</v>
      </c>
      <c r="L3844" t="s">
        <v>65</v>
      </c>
      <c r="M3844" t="s">
        <v>152</v>
      </c>
      <c r="N3844" t="s">
        <v>153</v>
      </c>
      <c r="O3844" t="s">
        <v>2789</v>
      </c>
      <c r="Q3844" t="s">
        <v>102</v>
      </c>
      <c r="T3844" t="s">
        <v>9659</v>
      </c>
      <c r="U3844">
        <v>1</v>
      </c>
      <c r="V3844">
        <v>1</v>
      </c>
      <c r="W3844">
        <v>0</v>
      </c>
      <c r="X3844">
        <v>1</v>
      </c>
      <c r="Y3844">
        <v>0</v>
      </c>
      <c r="Z3844">
        <v>0</v>
      </c>
      <c r="AA3844">
        <v>0</v>
      </c>
      <c r="AB3844">
        <v>0</v>
      </c>
      <c r="AC3844">
        <v>1</v>
      </c>
      <c r="AD3844">
        <v>0</v>
      </c>
      <c r="AE3844">
        <v>0</v>
      </c>
      <c r="AF3844">
        <v>0</v>
      </c>
      <c r="AG3844">
        <v>0</v>
      </c>
      <c r="AH3844">
        <v>0</v>
      </c>
      <c r="AI3844">
        <v>0</v>
      </c>
      <c r="AJ3844">
        <v>0</v>
      </c>
      <c r="AK3844">
        <v>0</v>
      </c>
      <c r="AL3844">
        <v>0</v>
      </c>
      <c r="AM3844">
        <v>0</v>
      </c>
      <c r="AN3844">
        <v>0</v>
      </c>
      <c r="AO3844">
        <v>0</v>
      </c>
      <c r="AP3844">
        <v>0</v>
      </c>
      <c r="AQ3844">
        <v>0</v>
      </c>
      <c r="AR3844">
        <v>0</v>
      </c>
      <c r="AS3844">
        <v>0</v>
      </c>
      <c r="AT3844">
        <v>44574</v>
      </c>
      <c r="AU3844">
        <v>44586</v>
      </c>
      <c r="AV3844">
        <v>0</v>
      </c>
      <c r="AW3844">
        <v>1</v>
      </c>
      <c r="AX3844">
        <v>1</v>
      </c>
      <c r="AY3844">
        <v>2022</v>
      </c>
      <c r="AZ3844">
        <v>1</v>
      </c>
      <c r="BA3844">
        <v>30</v>
      </c>
      <c r="BB3844">
        <v>4</v>
      </c>
      <c r="BF3844">
        <v>2022</v>
      </c>
      <c r="BG3844" t="s">
        <v>104</v>
      </c>
      <c r="BH3844" t="s">
        <v>9822</v>
      </c>
      <c r="BI3844" t="s">
        <v>9780</v>
      </c>
      <c r="BJ3844" t="s">
        <v>9796</v>
      </c>
    </row>
    <row r="3845" spans="1:62" x14ac:dyDescent="0.35">
      <c r="A3845">
        <v>55562591</v>
      </c>
      <c r="B3845" t="s">
        <v>98</v>
      </c>
      <c r="C3845" t="s">
        <v>75</v>
      </c>
      <c r="D3845" t="s">
        <v>76</v>
      </c>
      <c r="E3845" t="s">
        <v>9660</v>
      </c>
      <c r="F3845">
        <v>4333307</v>
      </c>
      <c r="G3845" t="s">
        <v>9660</v>
      </c>
      <c r="H3845">
        <v>3.6</v>
      </c>
      <c r="I3845" s="1">
        <v>44574</v>
      </c>
      <c r="J3845">
        <v>44604.999988425923</v>
      </c>
      <c r="L3845" t="s">
        <v>65</v>
      </c>
      <c r="M3845" t="s">
        <v>66</v>
      </c>
      <c r="N3845" t="s">
        <v>67</v>
      </c>
      <c r="O3845" t="s">
        <v>68</v>
      </c>
      <c r="P3845" t="s">
        <v>67</v>
      </c>
      <c r="Q3845" t="s">
        <v>70</v>
      </c>
      <c r="T3845" t="s">
        <v>9661</v>
      </c>
      <c r="U3845">
        <v>1</v>
      </c>
      <c r="V3845">
        <v>1</v>
      </c>
      <c r="W3845">
        <v>0</v>
      </c>
      <c r="X3845">
        <v>1</v>
      </c>
      <c r="Y3845">
        <v>0</v>
      </c>
      <c r="Z3845">
        <v>0</v>
      </c>
      <c r="AA3845">
        <v>0</v>
      </c>
      <c r="AB3845">
        <v>0</v>
      </c>
      <c r="AC3845">
        <v>0</v>
      </c>
      <c r="AD3845">
        <v>0</v>
      </c>
      <c r="AE3845">
        <v>1</v>
      </c>
      <c r="AF3845">
        <v>0</v>
      </c>
      <c r="AG3845">
        <v>0</v>
      </c>
      <c r="AH3845">
        <v>1</v>
      </c>
      <c r="AI3845">
        <v>0</v>
      </c>
      <c r="AJ3845">
        <v>0</v>
      </c>
      <c r="AK3845">
        <v>0</v>
      </c>
      <c r="AL3845">
        <v>0</v>
      </c>
      <c r="AM3845">
        <v>0</v>
      </c>
      <c r="AN3845">
        <v>0</v>
      </c>
      <c r="AO3845">
        <v>0</v>
      </c>
      <c r="AP3845">
        <v>0</v>
      </c>
      <c r="AQ3845">
        <v>0</v>
      </c>
      <c r="AR3845">
        <v>0</v>
      </c>
      <c r="AS3845">
        <v>0</v>
      </c>
      <c r="AT3845">
        <v>44574</v>
      </c>
      <c r="AU3845">
        <v>44586</v>
      </c>
      <c r="AV3845">
        <v>0</v>
      </c>
      <c r="AW3845">
        <v>1</v>
      </c>
      <c r="AX3845">
        <v>0</v>
      </c>
      <c r="AY3845">
        <v>2022</v>
      </c>
      <c r="AZ3845">
        <v>1</v>
      </c>
      <c r="BA3845">
        <v>30</v>
      </c>
      <c r="BB3845">
        <v>5</v>
      </c>
      <c r="BF3845">
        <v>2022</v>
      </c>
      <c r="BG3845" t="s">
        <v>104</v>
      </c>
      <c r="BH3845" t="s">
        <v>9822</v>
      </c>
      <c r="BI3845" t="s">
        <v>9780</v>
      </c>
      <c r="BJ3845" t="s">
        <v>9796</v>
      </c>
    </row>
    <row r="3846" spans="1:62" x14ac:dyDescent="0.35">
      <c r="A3846">
        <v>55563610</v>
      </c>
      <c r="B3846" t="s">
        <v>9662</v>
      </c>
      <c r="C3846" t="s">
        <v>61</v>
      </c>
      <c r="D3846" t="s">
        <v>125</v>
      </c>
      <c r="E3846" t="s">
        <v>9663</v>
      </c>
      <c r="F3846">
        <v>45159915</v>
      </c>
      <c r="I3846" s="1">
        <v>44574</v>
      </c>
      <c r="J3846">
        <v>44604.999988425923</v>
      </c>
      <c r="L3846" t="s">
        <v>65</v>
      </c>
      <c r="M3846" t="s">
        <v>120</v>
      </c>
      <c r="N3846" t="s">
        <v>121</v>
      </c>
      <c r="O3846" t="s">
        <v>168</v>
      </c>
      <c r="P3846" t="s">
        <v>121</v>
      </c>
      <c r="Q3846" t="s">
        <v>1042</v>
      </c>
      <c r="R3846" t="s">
        <v>9664</v>
      </c>
      <c r="T3846" t="s">
        <v>9665</v>
      </c>
      <c r="U3846">
        <v>1</v>
      </c>
      <c r="V3846">
        <v>1</v>
      </c>
      <c r="W3846">
        <v>0</v>
      </c>
      <c r="X3846">
        <v>1</v>
      </c>
      <c r="Y3846">
        <v>0</v>
      </c>
      <c r="Z3846">
        <v>0</v>
      </c>
      <c r="AA3846">
        <v>0</v>
      </c>
      <c r="AB3846">
        <v>0</v>
      </c>
      <c r="AC3846">
        <v>0</v>
      </c>
      <c r="AD3846">
        <v>1</v>
      </c>
      <c r="AE3846">
        <v>1</v>
      </c>
      <c r="AF3846">
        <v>0</v>
      </c>
      <c r="AG3846">
        <v>0</v>
      </c>
      <c r="AH3846">
        <v>0</v>
      </c>
      <c r="AI3846">
        <v>0</v>
      </c>
      <c r="AJ3846">
        <v>0</v>
      </c>
      <c r="AK3846">
        <v>0</v>
      </c>
      <c r="AL3846">
        <v>0</v>
      </c>
      <c r="AM3846">
        <v>0</v>
      </c>
      <c r="AN3846">
        <v>0</v>
      </c>
      <c r="AO3846">
        <v>0</v>
      </c>
      <c r="AP3846">
        <v>0</v>
      </c>
      <c r="AQ3846">
        <v>1</v>
      </c>
      <c r="AR3846">
        <v>0</v>
      </c>
      <c r="AS3846">
        <v>0</v>
      </c>
      <c r="AT3846">
        <v>44574</v>
      </c>
      <c r="AU3846">
        <v>44586</v>
      </c>
      <c r="AV3846">
        <v>0</v>
      </c>
      <c r="AW3846">
        <v>1</v>
      </c>
      <c r="AX3846">
        <v>0</v>
      </c>
      <c r="AY3846">
        <v>2022</v>
      </c>
      <c r="AZ3846">
        <v>1</v>
      </c>
      <c r="BA3846">
        <v>30</v>
      </c>
      <c r="BB3846">
        <v>6</v>
      </c>
      <c r="BC3846">
        <v>50</v>
      </c>
      <c r="BD3846">
        <v>75</v>
      </c>
      <c r="BE3846" t="s">
        <v>536</v>
      </c>
      <c r="BF3846">
        <v>2022</v>
      </c>
      <c r="BG3846" t="s">
        <v>104</v>
      </c>
      <c r="BH3846" t="s">
        <v>59</v>
      </c>
      <c r="BI3846" t="s">
        <v>9780</v>
      </c>
      <c r="BJ3846" t="s">
        <v>9796</v>
      </c>
    </row>
    <row r="3847" spans="1:62" x14ac:dyDescent="0.35">
      <c r="A3847">
        <v>55563927</v>
      </c>
      <c r="B3847" t="s">
        <v>116</v>
      </c>
      <c r="C3847" t="s">
        <v>75</v>
      </c>
      <c r="D3847" t="s">
        <v>76</v>
      </c>
      <c r="E3847" t="s">
        <v>806</v>
      </c>
      <c r="F3847">
        <v>27843869</v>
      </c>
      <c r="I3847" s="1">
        <v>44574</v>
      </c>
      <c r="J3847">
        <v>44604.999988425923</v>
      </c>
      <c r="L3847" t="s">
        <v>65</v>
      </c>
      <c r="M3847" t="s">
        <v>79</v>
      </c>
      <c r="N3847" t="s">
        <v>80</v>
      </c>
      <c r="Q3847" t="s">
        <v>102</v>
      </c>
      <c r="R3847" t="s">
        <v>9666</v>
      </c>
      <c r="T3847" t="s">
        <v>9667</v>
      </c>
      <c r="U3847">
        <v>0</v>
      </c>
      <c r="V3847">
        <v>0</v>
      </c>
      <c r="W3847">
        <v>0</v>
      </c>
      <c r="X3847">
        <v>1</v>
      </c>
      <c r="Y3847">
        <v>0</v>
      </c>
      <c r="Z3847">
        <v>0</v>
      </c>
      <c r="AA3847">
        <v>0</v>
      </c>
      <c r="AB3847">
        <v>0</v>
      </c>
      <c r="AC3847">
        <v>0</v>
      </c>
      <c r="AD3847">
        <v>0</v>
      </c>
      <c r="AE3847">
        <v>0</v>
      </c>
      <c r="AF3847">
        <v>0</v>
      </c>
      <c r="AG3847">
        <v>0</v>
      </c>
      <c r="AH3847">
        <v>0</v>
      </c>
      <c r="AI3847">
        <v>0</v>
      </c>
      <c r="AJ3847">
        <v>0</v>
      </c>
      <c r="AK3847">
        <v>0</v>
      </c>
      <c r="AL3847">
        <v>0</v>
      </c>
      <c r="AM3847">
        <v>0</v>
      </c>
      <c r="AN3847">
        <v>0</v>
      </c>
      <c r="AO3847">
        <v>0</v>
      </c>
      <c r="AP3847">
        <v>0</v>
      </c>
      <c r="AQ3847">
        <v>0</v>
      </c>
      <c r="AR3847">
        <v>0</v>
      </c>
      <c r="AS3847">
        <v>0</v>
      </c>
      <c r="AT3847">
        <v>44574</v>
      </c>
      <c r="AU3847">
        <v>44586</v>
      </c>
      <c r="AV3847">
        <v>1</v>
      </c>
      <c r="AW3847">
        <v>1</v>
      </c>
      <c r="AX3847">
        <v>0</v>
      </c>
      <c r="AY3847">
        <v>2022</v>
      </c>
      <c r="AZ3847">
        <v>1</v>
      </c>
      <c r="BA3847">
        <v>30</v>
      </c>
      <c r="BB3847">
        <v>1</v>
      </c>
      <c r="BC3847">
        <v>125</v>
      </c>
      <c r="BD3847">
        <v>145</v>
      </c>
      <c r="BE3847" t="s">
        <v>536</v>
      </c>
      <c r="BF3847">
        <v>2022</v>
      </c>
      <c r="BG3847" t="s">
        <v>73</v>
      </c>
      <c r="BH3847" t="s">
        <v>59</v>
      </c>
      <c r="BI3847" t="s">
        <v>9780</v>
      </c>
      <c r="BJ3847" t="s">
        <v>9796</v>
      </c>
    </row>
    <row r="3848" spans="1:62" x14ac:dyDescent="0.35">
      <c r="A3848">
        <v>55564640</v>
      </c>
      <c r="B3848" t="s">
        <v>98</v>
      </c>
      <c r="C3848" t="s">
        <v>75</v>
      </c>
      <c r="D3848" t="s">
        <v>236</v>
      </c>
      <c r="E3848" t="s">
        <v>3552</v>
      </c>
      <c r="F3848">
        <v>23867203</v>
      </c>
      <c r="I3848" s="1">
        <v>44575</v>
      </c>
      <c r="J3848">
        <v>44605.999988425923</v>
      </c>
      <c r="L3848" t="s">
        <v>65</v>
      </c>
      <c r="M3848" t="s">
        <v>197</v>
      </c>
      <c r="N3848" t="s">
        <v>198</v>
      </c>
      <c r="Q3848" t="s">
        <v>70</v>
      </c>
      <c r="T3848" t="s">
        <v>9668</v>
      </c>
      <c r="U3848">
        <v>1</v>
      </c>
      <c r="V3848">
        <v>1</v>
      </c>
      <c r="W3848">
        <v>0</v>
      </c>
      <c r="X3848">
        <v>1</v>
      </c>
      <c r="Y3848">
        <v>0</v>
      </c>
      <c r="Z3848">
        <v>0</v>
      </c>
      <c r="AA3848">
        <v>0</v>
      </c>
      <c r="AB3848">
        <v>0</v>
      </c>
      <c r="AC3848">
        <v>0</v>
      </c>
      <c r="AD3848">
        <v>1</v>
      </c>
      <c r="AE3848">
        <v>1</v>
      </c>
      <c r="AF3848">
        <v>0</v>
      </c>
      <c r="AG3848">
        <v>0</v>
      </c>
      <c r="AH3848">
        <v>0</v>
      </c>
      <c r="AI3848">
        <v>0</v>
      </c>
      <c r="AJ3848">
        <v>0</v>
      </c>
      <c r="AK3848">
        <v>0</v>
      </c>
      <c r="AL3848">
        <v>0</v>
      </c>
      <c r="AM3848">
        <v>0</v>
      </c>
      <c r="AN3848">
        <v>0</v>
      </c>
      <c r="AO3848">
        <v>0</v>
      </c>
      <c r="AP3848">
        <v>0</v>
      </c>
      <c r="AQ3848">
        <v>1</v>
      </c>
      <c r="AR3848">
        <v>0</v>
      </c>
      <c r="AS3848">
        <v>0</v>
      </c>
      <c r="AT3848">
        <v>44574</v>
      </c>
      <c r="AU3848">
        <v>44586</v>
      </c>
      <c r="AV3848">
        <v>1</v>
      </c>
      <c r="AW3848">
        <v>1</v>
      </c>
      <c r="AX3848">
        <v>0</v>
      </c>
      <c r="AY3848">
        <v>2022</v>
      </c>
      <c r="AZ3848">
        <v>1</v>
      </c>
      <c r="BA3848">
        <v>30</v>
      </c>
      <c r="BB3848">
        <v>6</v>
      </c>
      <c r="BF3848">
        <v>2022</v>
      </c>
      <c r="BG3848" t="s">
        <v>73</v>
      </c>
      <c r="BH3848" t="s">
        <v>9822</v>
      </c>
      <c r="BI3848" t="s">
        <v>9780</v>
      </c>
      <c r="BJ3848" t="s">
        <v>9797</v>
      </c>
    </row>
    <row r="3849" spans="1:62" x14ac:dyDescent="0.35">
      <c r="A3849">
        <v>55566857</v>
      </c>
      <c r="B3849" t="s">
        <v>8854</v>
      </c>
      <c r="C3849" t="s">
        <v>75</v>
      </c>
      <c r="D3849" t="s">
        <v>165</v>
      </c>
      <c r="E3849" t="s">
        <v>5050</v>
      </c>
      <c r="F3849">
        <v>39118171</v>
      </c>
      <c r="I3849" s="1">
        <v>44575</v>
      </c>
      <c r="J3849">
        <v>44605.999988425923</v>
      </c>
      <c r="L3849" t="s">
        <v>65</v>
      </c>
      <c r="M3849" t="s">
        <v>66</v>
      </c>
      <c r="N3849" t="s">
        <v>67</v>
      </c>
      <c r="O3849" t="s">
        <v>101</v>
      </c>
      <c r="P3849" t="s">
        <v>8855</v>
      </c>
      <c r="Q3849" t="s">
        <v>70</v>
      </c>
      <c r="R3849" t="s">
        <v>1043</v>
      </c>
      <c r="T3849" t="s">
        <v>9669</v>
      </c>
      <c r="U3849">
        <v>0</v>
      </c>
      <c r="V3849">
        <v>1</v>
      </c>
      <c r="W3849">
        <v>0</v>
      </c>
      <c r="X3849">
        <v>0</v>
      </c>
      <c r="Y3849">
        <v>0</v>
      </c>
      <c r="Z3849">
        <v>0</v>
      </c>
      <c r="AA3849">
        <v>0</v>
      </c>
      <c r="AB3849">
        <v>0</v>
      </c>
      <c r="AC3849">
        <v>0</v>
      </c>
      <c r="AD3849">
        <v>0</v>
      </c>
      <c r="AE3849">
        <v>0</v>
      </c>
      <c r="AF3849">
        <v>1</v>
      </c>
      <c r="AG3849">
        <v>0</v>
      </c>
      <c r="AH3849">
        <v>0</v>
      </c>
      <c r="AI3849">
        <v>0</v>
      </c>
      <c r="AJ3849">
        <v>0</v>
      </c>
      <c r="AK3849">
        <v>0</v>
      </c>
      <c r="AL3849">
        <v>0</v>
      </c>
      <c r="AM3849">
        <v>0</v>
      </c>
      <c r="AN3849">
        <v>0</v>
      </c>
      <c r="AO3849">
        <v>0</v>
      </c>
      <c r="AP3849">
        <v>0</v>
      </c>
      <c r="AQ3849">
        <v>0</v>
      </c>
      <c r="AR3849">
        <v>0</v>
      </c>
      <c r="AS3849">
        <v>0</v>
      </c>
      <c r="AT3849">
        <v>44574</v>
      </c>
      <c r="AU3849">
        <v>44586</v>
      </c>
      <c r="AV3849">
        <v>0</v>
      </c>
      <c r="AW3849">
        <v>1</v>
      </c>
      <c r="AX3849">
        <v>0</v>
      </c>
      <c r="AY3849">
        <v>2022</v>
      </c>
      <c r="AZ3849">
        <v>1</v>
      </c>
      <c r="BA3849">
        <v>30</v>
      </c>
      <c r="BB3849">
        <v>2</v>
      </c>
      <c r="BC3849">
        <v>100000</v>
      </c>
      <c r="BD3849">
        <v>149999</v>
      </c>
      <c r="BE3849" t="s">
        <v>90</v>
      </c>
      <c r="BF3849">
        <v>2022</v>
      </c>
      <c r="BG3849" t="s">
        <v>104</v>
      </c>
      <c r="BH3849" t="s">
        <v>59</v>
      </c>
      <c r="BI3849" t="s">
        <v>9780</v>
      </c>
      <c r="BJ3849" t="s">
        <v>9797</v>
      </c>
    </row>
    <row r="3850" spans="1:62" x14ac:dyDescent="0.35">
      <c r="A3850">
        <v>55568052</v>
      </c>
      <c r="B3850" t="s">
        <v>98</v>
      </c>
      <c r="C3850" t="s">
        <v>75</v>
      </c>
      <c r="D3850" t="s">
        <v>165</v>
      </c>
      <c r="E3850" t="s">
        <v>429</v>
      </c>
      <c r="F3850">
        <v>21742758</v>
      </c>
      <c r="G3850" t="s">
        <v>430</v>
      </c>
      <c r="H3850">
        <v>2.9</v>
      </c>
      <c r="I3850" s="1">
        <v>44575</v>
      </c>
      <c r="J3850">
        <v>44605.999988425923</v>
      </c>
      <c r="L3850" t="s">
        <v>65</v>
      </c>
      <c r="M3850" t="s">
        <v>120</v>
      </c>
      <c r="N3850" t="s">
        <v>121</v>
      </c>
      <c r="O3850" t="s">
        <v>168</v>
      </c>
      <c r="P3850" t="s">
        <v>121</v>
      </c>
      <c r="Q3850" t="s">
        <v>70</v>
      </c>
      <c r="T3850" t="s">
        <v>9670</v>
      </c>
      <c r="U3850">
        <v>0</v>
      </c>
      <c r="V3850">
        <v>1</v>
      </c>
      <c r="W3850">
        <v>0</v>
      </c>
      <c r="X3850">
        <v>1</v>
      </c>
      <c r="Y3850">
        <v>0</v>
      </c>
      <c r="Z3850">
        <v>0</v>
      </c>
      <c r="AA3850">
        <v>0</v>
      </c>
      <c r="AB3850">
        <v>0</v>
      </c>
      <c r="AC3850">
        <v>0</v>
      </c>
      <c r="AD3850">
        <v>1</v>
      </c>
      <c r="AE3850">
        <v>0</v>
      </c>
      <c r="AF3850">
        <v>0</v>
      </c>
      <c r="AG3850">
        <v>0</v>
      </c>
      <c r="AH3850">
        <v>0</v>
      </c>
      <c r="AI3850">
        <v>0</v>
      </c>
      <c r="AJ3850">
        <v>0</v>
      </c>
      <c r="AK3850">
        <v>0</v>
      </c>
      <c r="AL3850">
        <v>0</v>
      </c>
      <c r="AM3850">
        <v>0</v>
      </c>
      <c r="AN3850">
        <v>0</v>
      </c>
      <c r="AO3850">
        <v>0</v>
      </c>
      <c r="AP3850">
        <v>1</v>
      </c>
      <c r="AQ3850">
        <v>0</v>
      </c>
      <c r="AR3850">
        <v>0</v>
      </c>
      <c r="AS3850">
        <v>0</v>
      </c>
      <c r="AT3850">
        <v>44575</v>
      </c>
      <c r="AU3850">
        <v>44586</v>
      </c>
      <c r="AV3850">
        <v>0</v>
      </c>
      <c r="AW3850">
        <v>1</v>
      </c>
      <c r="AX3850">
        <v>0</v>
      </c>
      <c r="AY3850">
        <v>2022</v>
      </c>
      <c r="AZ3850">
        <v>1</v>
      </c>
      <c r="BA3850">
        <v>30</v>
      </c>
      <c r="BB3850">
        <v>4</v>
      </c>
      <c r="BF3850">
        <v>2022</v>
      </c>
      <c r="BG3850" t="s">
        <v>104</v>
      </c>
      <c r="BH3850" t="s">
        <v>9822</v>
      </c>
      <c r="BI3850" t="s">
        <v>9780</v>
      </c>
      <c r="BJ3850" t="s">
        <v>9797</v>
      </c>
    </row>
    <row r="3851" spans="1:62" x14ac:dyDescent="0.35">
      <c r="A3851">
        <v>55571784</v>
      </c>
      <c r="B3851" t="s">
        <v>98</v>
      </c>
      <c r="C3851" t="s">
        <v>75</v>
      </c>
      <c r="D3851" t="s">
        <v>85</v>
      </c>
      <c r="E3851" t="s">
        <v>3253</v>
      </c>
      <c r="F3851">
        <v>34665346</v>
      </c>
      <c r="I3851" s="1">
        <v>44575</v>
      </c>
      <c r="J3851">
        <v>44605.999988425923</v>
      </c>
      <c r="L3851" t="s">
        <v>65</v>
      </c>
      <c r="M3851" t="s">
        <v>66</v>
      </c>
      <c r="N3851" t="s">
        <v>67</v>
      </c>
      <c r="O3851" t="s">
        <v>68</v>
      </c>
      <c r="P3851" t="s">
        <v>67</v>
      </c>
      <c r="Q3851" t="s">
        <v>70</v>
      </c>
      <c r="T3851" t="s">
        <v>9671</v>
      </c>
      <c r="U3851">
        <v>0</v>
      </c>
      <c r="V3851">
        <v>1</v>
      </c>
      <c r="W3851">
        <v>0</v>
      </c>
      <c r="X3851">
        <v>0</v>
      </c>
      <c r="Y3851">
        <v>0</v>
      </c>
      <c r="Z3851">
        <v>0</v>
      </c>
      <c r="AA3851">
        <v>0</v>
      </c>
      <c r="AB3851">
        <v>0</v>
      </c>
      <c r="AC3851">
        <v>0</v>
      </c>
      <c r="AD3851">
        <v>0</v>
      </c>
      <c r="AE3851">
        <v>0</v>
      </c>
      <c r="AF3851">
        <v>0</v>
      </c>
      <c r="AG3851">
        <v>0</v>
      </c>
      <c r="AH3851">
        <v>0</v>
      </c>
      <c r="AI3851">
        <v>0</v>
      </c>
      <c r="AJ3851">
        <v>0</v>
      </c>
      <c r="AK3851">
        <v>0</v>
      </c>
      <c r="AL3851">
        <v>0</v>
      </c>
      <c r="AM3851">
        <v>0</v>
      </c>
      <c r="AN3851">
        <v>0</v>
      </c>
      <c r="AO3851">
        <v>1</v>
      </c>
      <c r="AP3851">
        <v>0</v>
      </c>
      <c r="AQ3851">
        <v>0</v>
      </c>
      <c r="AR3851">
        <v>0</v>
      </c>
      <c r="AS3851">
        <v>0</v>
      </c>
      <c r="AT3851">
        <v>44575</v>
      </c>
      <c r="AU3851">
        <v>44586</v>
      </c>
      <c r="AV3851">
        <v>0</v>
      </c>
      <c r="AW3851">
        <v>1</v>
      </c>
      <c r="AX3851">
        <v>0</v>
      </c>
      <c r="AY3851">
        <v>2022</v>
      </c>
      <c r="AZ3851">
        <v>1</v>
      </c>
      <c r="BA3851">
        <v>30</v>
      </c>
      <c r="BB3851">
        <v>2</v>
      </c>
      <c r="BF3851">
        <v>2022</v>
      </c>
      <c r="BG3851" t="s">
        <v>104</v>
      </c>
      <c r="BH3851" t="s">
        <v>9822</v>
      </c>
      <c r="BI3851" t="s">
        <v>9780</v>
      </c>
      <c r="BJ3851" t="s">
        <v>9797</v>
      </c>
    </row>
    <row r="3852" spans="1:62" x14ac:dyDescent="0.35">
      <c r="A3852">
        <v>55575498</v>
      </c>
      <c r="B3852" t="s">
        <v>98</v>
      </c>
      <c r="C3852" t="s">
        <v>61</v>
      </c>
      <c r="D3852" t="s">
        <v>125</v>
      </c>
      <c r="E3852" t="s">
        <v>9672</v>
      </c>
      <c r="F3852">
        <v>55594851</v>
      </c>
      <c r="I3852" s="1">
        <v>44575</v>
      </c>
      <c r="J3852">
        <v>44605.999988425923</v>
      </c>
      <c r="L3852" t="s">
        <v>65</v>
      </c>
      <c r="M3852" t="s">
        <v>120</v>
      </c>
      <c r="N3852" t="s">
        <v>121</v>
      </c>
      <c r="O3852" t="s">
        <v>168</v>
      </c>
      <c r="P3852" t="s">
        <v>121</v>
      </c>
      <c r="Q3852" t="s">
        <v>70</v>
      </c>
      <c r="T3852" t="s">
        <v>9673</v>
      </c>
      <c r="U3852">
        <v>0</v>
      </c>
      <c r="V3852">
        <v>1</v>
      </c>
      <c r="W3852">
        <v>0</v>
      </c>
      <c r="X3852">
        <v>1</v>
      </c>
      <c r="Y3852">
        <v>0</v>
      </c>
      <c r="Z3852">
        <v>0</v>
      </c>
      <c r="AA3852">
        <v>0</v>
      </c>
      <c r="AB3852">
        <v>0</v>
      </c>
      <c r="AC3852">
        <v>0</v>
      </c>
      <c r="AD3852">
        <v>0</v>
      </c>
      <c r="AE3852">
        <v>0</v>
      </c>
      <c r="AF3852">
        <v>0</v>
      </c>
      <c r="AG3852">
        <v>0</v>
      </c>
      <c r="AH3852">
        <v>0</v>
      </c>
      <c r="AI3852">
        <v>0</v>
      </c>
      <c r="AJ3852">
        <v>0</v>
      </c>
      <c r="AK3852">
        <v>0</v>
      </c>
      <c r="AL3852">
        <v>0</v>
      </c>
      <c r="AM3852">
        <v>0</v>
      </c>
      <c r="AN3852">
        <v>0</v>
      </c>
      <c r="AO3852">
        <v>0</v>
      </c>
      <c r="AP3852">
        <v>0</v>
      </c>
      <c r="AQ3852">
        <v>0</v>
      </c>
      <c r="AR3852">
        <v>0</v>
      </c>
      <c r="AS3852">
        <v>0</v>
      </c>
      <c r="AT3852">
        <v>44575</v>
      </c>
      <c r="AU3852">
        <v>44586</v>
      </c>
      <c r="AV3852">
        <v>0</v>
      </c>
      <c r="AW3852">
        <v>1</v>
      </c>
      <c r="AX3852">
        <v>0</v>
      </c>
      <c r="AY3852">
        <v>2022</v>
      </c>
      <c r="AZ3852">
        <v>1</v>
      </c>
      <c r="BA3852">
        <v>30</v>
      </c>
      <c r="BB3852">
        <v>2</v>
      </c>
      <c r="BF3852">
        <v>2022</v>
      </c>
      <c r="BG3852" t="s">
        <v>104</v>
      </c>
      <c r="BH3852" t="s">
        <v>9822</v>
      </c>
      <c r="BI3852" t="s">
        <v>9780</v>
      </c>
      <c r="BJ3852" t="s">
        <v>9797</v>
      </c>
    </row>
    <row r="3853" spans="1:62" x14ac:dyDescent="0.35">
      <c r="A3853">
        <v>55577396</v>
      </c>
      <c r="B3853" t="s">
        <v>116</v>
      </c>
      <c r="C3853" t="s">
        <v>92</v>
      </c>
      <c r="D3853" t="s">
        <v>76</v>
      </c>
      <c r="E3853" t="s">
        <v>9674</v>
      </c>
      <c r="F3853">
        <v>27620177</v>
      </c>
      <c r="I3853" s="1">
        <v>44575</v>
      </c>
      <c r="J3853">
        <v>44605.692187499997</v>
      </c>
      <c r="L3853" t="s">
        <v>65</v>
      </c>
      <c r="M3853" t="s">
        <v>66</v>
      </c>
      <c r="N3853" t="s">
        <v>67</v>
      </c>
      <c r="O3853" t="s">
        <v>68</v>
      </c>
      <c r="P3853" t="s">
        <v>67</v>
      </c>
      <c r="Q3853" t="s">
        <v>70</v>
      </c>
      <c r="R3853" t="s">
        <v>1161</v>
      </c>
      <c r="T3853" t="s">
        <v>9675</v>
      </c>
      <c r="U3853">
        <v>1</v>
      </c>
      <c r="V3853">
        <v>1</v>
      </c>
      <c r="W3853">
        <v>0</v>
      </c>
      <c r="X3853">
        <v>1</v>
      </c>
      <c r="Y3853">
        <v>0</v>
      </c>
      <c r="Z3853">
        <v>0</v>
      </c>
      <c r="AA3853">
        <v>0</v>
      </c>
      <c r="AB3853">
        <v>0</v>
      </c>
      <c r="AC3853">
        <v>0</v>
      </c>
      <c r="AD3853">
        <v>0</v>
      </c>
      <c r="AE3853">
        <v>0</v>
      </c>
      <c r="AF3853">
        <v>0</v>
      </c>
      <c r="AG3853">
        <v>0</v>
      </c>
      <c r="AH3853">
        <v>0</v>
      </c>
      <c r="AI3853">
        <v>0</v>
      </c>
      <c r="AJ3853">
        <v>0</v>
      </c>
      <c r="AK3853">
        <v>0</v>
      </c>
      <c r="AL3853">
        <v>0</v>
      </c>
      <c r="AM3853">
        <v>0</v>
      </c>
      <c r="AN3853">
        <v>0</v>
      </c>
      <c r="AO3853">
        <v>0</v>
      </c>
      <c r="AP3853">
        <v>0</v>
      </c>
      <c r="AQ3853">
        <v>0</v>
      </c>
      <c r="AR3853">
        <v>0</v>
      </c>
      <c r="AS3853">
        <v>0</v>
      </c>
      <c r="AT3853">
        <v>44575</v>
      </c>
      <c r="AU3853">
        <v>44586</v>
      </c>
      <c r="AV3853">
        <v>0</v>
      </c>
      <c r="AW3853">
        <v>1</v>
      </c>
      <c r="AX3853">
        <v>0</v>
      </c>
      <c r="AY3853">
        <v>2022</v>
      </c>
      <c r="AZ3853">
        <v>1</v>
      </c>
      <c r="BA3853">
        <v>29</v>
      </c>
      <c r="BB3853">
        <v>3</v>
      </c>
      <c r="BF3853">
        <v>2022</v>
      </c>
      <c r="BG3853" t="s">
        <v>104</v>
      </c>
      <c r="BH3853" t="s">
        <v>59</v>
      </c>
      <c r="BI3853" t="s">
        <v>9780</v>
      </c>
      <c r="BJ3853" t="s">
        <v>9797</v>
      </c>
    </row>
    <row r="3854" spans="1:62" x14ac:dyDescent="0.35">
      <c r="A3854">
        <v>55578690</v>
      </c>
      <c r="B3854" t="s">
        <v>8585</v>
      </c>
      <c r="C3854" t="s">
        <v>704</v>
      </c>
      <c r="D3854" t="s">
        <v>1598</v>
      </c>
      <c r="E3854" t="s">
        <v>1413</v>
      </c>
      <c r="F3854">
        <v>34276930</v>
      </c>
      <c r="I3854" s="1">
        <v>44575</v>
      </c>
      <c r="J3854">
        <v>44605.999988425923</v>
      </c>
      <c r="L3854" t="s">
        <v>65</v>
      </c>
      <c r="M3854" t="s">
        <v>66</v>
      </c>
      <c r="N3854" t="s">
        <v>67</v>
      </c>
      <c r="O3854" t="s">
        <v>68</v>
      </c>
      <c r="P3854" t="s">
        <v>9050</v>
      </c>
      <c r="Q3854" t="s">
        <v>70</v>
      </c>
      <c r="R3854" t="s">
        <v>8197</v>
      </c>
      <c r="T3854" t="s">
        <v>9676</v>
      </c>
      <c r="U3854">
        <v>0</v>
      </c>
      <c r="V3854">
        <v>1</v>
      </c>
      <c r="W3854">
        <v>0</v>
      </c>
      <c r="X3854">
        <v>0</v>
      </c>
      <c r="Y3854">
        <v>0</v>
      </c>
      <c r="Z3854">
        <v>0</v>
      </c>
      <c r="AA3854">
        <v>0</v>
      </c>
      <c r="AB3854">
        <v>1</v>
      </c>
      <c r="AC3854">
        <v>0</v>
      </c>
      <c r="AD3854">
        <v>1</v>
      </c>
      <c r="AE3854">
        <v>0</v>
      </c>
      <c r="AF3854">
        <v>1</v>
      </c>
      <c r="AG3854">
        <v>0</v>
      </c>
      <c r="AH3854">
        <v>0</v>
      </c>
      <c r="AI3854">
        <v>0</v>
      </c>
      <c r="AJ3854">
        <v>0</v>
      </c>
      <c r="AK3854">
        <v>0</v>
      </c>
      <c r="AL3854">
        <v>0</v>
      </c>
      <c r="AM3854">
        <v>0</v>
      </c>
      <c r="AN3854">
        <v>0</v>
      </c>
      <c r="AO3854">
        <v>1</v>
      </c>
      <c r="AP3854">
        <v>0</v>
      </c>
      <c r="AQ3854">
        <v>1</v>
      </c>
      <c r="AR3854">
        <v>0</v>
      </c>
      <c r="AS3854">
        <v>0</v>
      </c>
      <c r="AT3854">
        <v>44575</v>
      </c>
      <c r="AU3854">
        <v>44586</v>
      </c>
      <c r="AV3854">
        <v>1</v>
      </c>
      <c r="AW3854">
        <v>1</v>
      </c>
      <c r="AX3854">
        <v>0</v>
      </c>
      <c r="AY3854">
        <v>2022</v>
      </c>
      <c r="AZ3854">
        <v>1</v>
      </c>
      <c r="BA3854">
        <v>30</v>
      </c>
      <c r="BB3854">
        <v>6</v>
      </c>
      <c r="BF3854">
        <v>2022</v>
      </c>
      <c r="BG3854" t="s">
        <v>73</v>
      </c>
      <c r="BH3854" t="s">
        <v>59</v>
      </c>
      <c r="BI3854" t="s">
        <v>9780</v>
      </c>
      <c r="BJ3854" t="s">
        <v>9797</v>
      </c>
    </row>
    <row r="3855" spans="1:62" x14ac:dyDescent="0.35">
      <c r="A3855">
        <v>55580912</v>
      </c>
      <c r="B3855" t="s">
        <v>9569</v>
      </c>
      <c r="C3855" t="s">
        <v>75</v>
      </c>
      <c r="D3855" t="s">
        <v>236</v>
      </c>
      <c r="E3855" t="s">
        <v>3105</v>
      </c>
      <c r="F3855">
        <v>34308753</v>
      </c>
      <c r="I3855" s="1">
        <v>44576</v>
      </c>
      <c r="J3855">
        <v>44606.999988425923</v>
      </c>
      <c r="L3855" t="s">
        <v>65</v>
      </c>
      <c r="M3855" t="s">
        <v>66</v>
      </c>
      <c r="N3855" t="s">
        <v>67</v>
      </c>
      <c r="O3855" t="s">
        <v>68</v>
      </c>
      <c r="P3855" t="s">
        <v>67</v>
      </c>
      <c r="Q3855" t="s">
        <v>70</v>
      </c>
      <c r="R3855" t="s">
        <v>9677</v>
      </c>
      <c r="T3855" t="s">
        <v>9678</v>
      </c>
      <c r="U3855">
        <v>0</v>
      </c>
      <c r="V3855">
        <v>1</v>
      </c>
      <c r="W3855">
        <v>0</v>
      </c>
      <c r="X3855">
        <v>1</v>
      </c>
      <c r="Y3855">
        <v>0</v>
      </c>
      <c r="Z3855">
        <v>0</v>
      </c>
      <c r="AA3855">
        <v>0</v>
      </c>
      <c r="AB3855">
        <v>0</v>
      </c>
      <c r="AC3855">
        <v>0</v>
      </c>
      <c r="AD3855">
        <v>0</v>
      </c>
      <c r="AE3855">
        <v>1</v>
      </c>
      <c r="AF3855">
        <v>0</v>
      </c>
      <c r="AG3855">
        <v>0</v>
      </c>
      <c r="AH3855">
        <v>0</v>
      </c>
      <c r="AI3855">
        <v>0</v>
      </c>
      <c r="AJ3855">
        <v>0</v>
      </c>
      <c r="AK3855">
        <v>0</v>
      </c>
      <c r="AL3855">
        <v>0</v>
      </c>
      <c r="AM3855">
        <v>0</v>
      </c>
      <c r="AN3855">
        <v>0</v>
      </c>
      <c r="AO3855">
        <v>0</v>
      </c>
      <c r="AP3855">
        <v>0</v>
      </c>
      <c r="AQ3855">
        <v>0</v>
      </c>
      <c r="AR3855">
        <v>0</v>
      </c>
      <c r="AS3855">
        <v>0</v>
      </c>
      <c r="AT3855">
        <v>44575</v>
      </c>
      <c r="AU3855">
        <v>44586</v>
      </c>
      <c r="AV3855">
        <v>1</v>
      </c>
      <c r="AW3855">
        <v>1</v>
      </c>
      <c r="AX3855">
        <v>0</v>
      </c>
      <c r="AY3855">
        <v>2022</v>
      </c>
      <c r="AZ3855">
        <v>1</v>
      </c>
      <c r="BA3855">
        <v>30</v>
      </c>
      <c r="BB3855">
        <v>3</v>
      </c>
      <c r="BF3855">
        <v>2022</v>
      </c>
      <c r="BG3855" t="s">
        <v>73</v>
      </c>
      <c r="BH3855" t="s">
        <v>59</v>
      </c>
      <c r="BI3855" t="s">
        <v>9780</v>
      </c>
      <c r="BJ3855" t="s">
        <v>9798</v>
      </c>
    </row>
    <row r="3856" spans="1:62" x14ac:dyDescent="0.35">
      <c r="A3856">
        <v>55581683</v>
      </c>
      <c r="B3856" t="s">
        <v>9679</v>
      </c>
      <c r="C3856" t="s">
        <v>61</v>
      </c>
      <c r="D3856" t="s">
        <v>125</v>
      </c>
      <c r="E3856" t="s">
        <v>346</v>
      </c>
      <c r="F3856">
        <v>37079664</v>
      </c>
      <c r="I3856" s="1">
        <v>44576</v>
      </c>
      <c r="J3856">
        <v>44606.999988425923</v>
      </c>
      <c r="L3856" t="s">
        <v>65</v>
      </c>
      <c r="M3856" t="s">
        <v>66</v>
      </c>
      <c r="N3856" t="s">
        <v>67</v>
      </c>
      <c r="O3856" t="s">
        <v>68</v>
      </c>
      <c r="P3856" t="s">
        <v>67</v>
      </c>
      <c r="Q3856" t="s">
        <v>70</v>
      </c>
      <c r="R3856" t="s">
        <v>9680</v>
      </c>
      <c r="T3856" t="s">
        <v>9681</v>
      </c>
      <c r="U3856">
        <v>0</v>
      </c>
      <c r="V3856">
        <v>1</v>
      </c>
      <c r="W3856">
        <v>0</v>
      </c>
      <c r="X3856">
        <v>1</v>
      </c>
      <c r="Y3856">
        <v>0</v>
      </c>
      <c r="Z3856">
        <v>0</v>
      </c>
      <c r="AA3856">
        <v>0</v>
      </c>
      <c r="AB3856">
        <v>0</v>
      </c>
      <c r="AC3856">
        <v>0</v>
      </c>
      <c r="AD3856">
        <v>0</v>
      </c>
      <c r="AE3856">
        <v>0</v>
      </c>
      <c r="AF3856">
        <v>0</v>
      </c>
      <c r="AG3856">
        <v>0</v>
      </c>
      <c r="AH3856">
        <v>0</v>
      </c>
      <c r="AI3856">
        <v>0</v>
      </c>
      <c r="AJ3856">
        <v>0</v>
      </c>
      <c r="AK3856">
        <v>0</v>
      </c>
      <c r="AL3856">
        <v>0</v>
      </c>
      <c r="AM3856">
        <v>0</v>
      </c>
      <c r="AN3856">
        <v>0</v>
      </c>
      <c r="AO3856">
        <v>0</v>
      </c>
      <c r="AP3856">
        <v>1</v>
      </c>
      <c r="AQ3856">
        <v>0</v>
      </c>
      <c r="AR3856">
        <v>0</v>
      </c>
      <c r="AS3856">
        <v>0</v>
      </c>
      <c r="AT3856">
        <v>44576</v>
      </c>
      <c r="AU3856">
        <v>44586</v>
      </c>
      <c r="AV3856">
        <v>1</v>
      </c>
      <c r="AW3856">
        <v>1</v>
      </c>
      <c r="AX3856">
        <v>0</v>
      </c>
      <c r="AY3856">
        <v>2022</v>
      </c>
      <c r="AZ3856">
        <v>1</v>
      </c>
      <c r="BA3856">
        <v>30</v>
      </c>
      <c r="BB3856">
        <v>3</v>
      </c>
      <c r="BC3856">
        <v>185000</v>
      </c>
      <c r="BD3856">
        <v>200000</v>
      </c>
      <c r="BE3856" t="s">
        <v>90</v>
      </c>
      <c r="BF3856">
        <v>2022</v>
      </c>
      <c r="BG3856" t="s">
        <v>73</v>
      </c>
      <c r="BH3856" t="s">
        <v>59</v>
      </c>
      <c r="BI3856" t="s">
        <v>9780</v>
      </c>
      <c r="BJ3856" t="s">
        <v>9798</v>
      </c>
    </row>
    <row r="3857" spans="1:62" x14ac:dyDescent="0.35">
      <c r="A3857">
        <v>55582611</v>
      </c>
      <c r="B3857" t="s">
        <v>9682</v>
      </c>
      <c r="C3857" t="s">
        <v>176</v>
      </c>
      <c r="D3857" t="s">
        <v>379</v>
      </c>
      <c r="E3857" t="s">
        <v>9683</v>
      </c>
      <c r="F3857">
        <v>55661543</v>
      </c>
      <c r="G3857" t="s">
        <v>9684</v>
      </c>
      <c r="H3857">
        <v>3.3</v>
      </c>
      <c r="I3857" s="1">
        <v>44575</v>
      </c>
      <c r="J3857">
        <v>44607.999988425923</v>
      </c>
      <c r="L3857" t="s">
        <v>65</v>
      </c>
      <c r="M3857" t="s">
        <v>66</v>
      </c>
      <c r="N3857" t="s">
        <v>67</v>
      </c>
      <c r="O3857" t="s">
        <v>68</v>
      </c>
      <c r="P3857" t="s">
        <v>67</v>
      </c>
      <c r="Q3857" t="s">
        <v>70</v>
      </c>
      <c r="T3857" t="s">
        <v>9685</v>
      </c>
      <c r="U3857">
        <v>0</v>
      </c>
      <c r="V3857">
        <v>1</v>
      </c>
      <c r="W3857">
        <v>0</v>
      </c>
      <c r="X3857">
        <v>1</v>
      </c>
      <c r="Y3857">
        <v>0</v>
      </c>
      <c r="Z3857">
        <v>0</v>
      </c>
      <c r="AA3857">
        <v>0</v>
      </c>
      <c r="AB3857">
        <v>0</v>
      </c>
      <c r="AC3857">
        <v>0</v>
      </c>
      <c r="AD3857">
        <v>0</v>
      </c>
      <c r="AE3857">
        <v>0</v>
      </c>
      <c r="AF3857">
        <v>0</v>
      </c>
      <c r="AG3857">
        <v>0</v>
      </c>
      <c r="AH3857">
        <v>0</v>
      </c>
      <c r="AI3857">
        <v>0</v>
      </c>
      <c r="AJ3857">
        <v>0</v>
      </c>
      <c r="AK3857">
        <v>0</v>
      </c>
      <c r="AL3857">
        <v>0</v>
      </c>
      <c r="AM3857">
        <v>0</v>
      </c>
      <c r="AN3857">
        <v>0</v>
      </c>
      <c r="AO3857">
        <v>0</v>
      </c>
      <c r="AP3857">
        <v>0</v>
      </c>
      <c r="AQ3857">
        <v>0</v>
      </c>
      <c r="AR3857">
        <v>0</v>
      </c>
      <c r="AS3857">
        <v>0</v>
      </c>
      <c r="AT3857">
        <v>44577</v>
      </c>
      <c r="AU3857">
        <v>44586</v>
      </c>
      <c r="AV3857">
        <v>0</v>
      </c>
      <c r="AW3857">
        <v>1</v>
      </c>
      <c r="AX3857">
        <v>0</v>
      </c>
      <c r="AY3857">
        <v>2022</v>
      </c>
      <c r="AZ3857">
        <v>1</v>
      </c>
      <c r="BA3857">
        <v>32</v>
      </c>
      <c r="BB3857">
        <v>2</v>
      </c>
      <c r="BF3857">
        <v>2022</v>
      </c>
      <c r="BG3857" t="s">
        <v>104</v>
      </c>
      <c r="BH3857" t="s">
        <v>9822</v>
      </c>
      <c r="BI3857" t="s">
        <v>9780</v>
      </c>
      <c r="BJ3857" t="s">
        <v>9797</v>
      </c>
    </row>
    <row r="3858" spans="1:62" x14ac:dyDescent="0.35">
      <c r="A3858">
        <v>55583425</v>
      </c>
      <c r="B3858" t="s">
        <v>9686</v>
      </c>
      <c r="C3858" t="s">
        <v>135</v>
      </c>
      <c r="D3858" t="s">
        <v>3998</v>
      </c>
      <c r="E3858" t="s">
        <v>4929</v>
      </c>
      <c r="F3858">
        <v>26331750</v>
      </c>
      <c r="G3858" t="s">
        <v>4929</v>
      </c>
      <c r="H3858">
        <v>3.9</v>
      </c>
      <c r="I3858" s="1">
        <v>44577</v>
      </c>
      <c r="J3858">
        <v>44607.651747685188</v>
      </c>
      <c r="L3858" t="s">
        <v>65</v>
      </c>
      <c r="M3858" t="s">
        <v>197</v>
      </c>
      <c r="N3858" t="s">
        <v>198</v>
      </c>
      <c r="Q3858" t="s">
        <v>70</v>
      </c>
      <c r="R3858" t="s">
        <v>9687</v>
      </c>
      <c r="T3858" t="s">
        <v>9688</v>
      </c>
      <c r="U3858">
        <v>0</v>
      </c>
      <c r="V3858">
        <v>0</v>
      </c>
      <c r="W3858">
        <v>0</v>
      </c>
      <c r="X3858">
        <v>0</v>
      </c>
      <c r="Y3858">
        <v>0</v>
      </c>
      <c r="Z3858">
        <v>0</v>
      </c>
      <c r="AA3858">
        <v>0</v>
      </c>
      <c r="AB3858">
        <v>0</v>
      </c>
      <c r="AC3858">
        <v>1</v>
      </c>
      <c r="AD3858">
        <v>0</v>
      </c>
      <c r="AE3858">
        <v>0</v>
      </c>
      <c r="AF3858">
        <v>0</v>
      </c>
      <c r="AG3858">
        <v>0</v>
      </c>
      <c r="AH3858">
        <v>0</v>
      </c>
      <c r="AI3858">
        <v>0</v>
      </c>
      <c r="AJ3858">
        <v>0</v>
      </c>
      <c r="AK3858">
        <v>0</v>
      </c>
      <c r="AL3858">
        <v>0</v>
      </c>
      <c r="AM3858">
        <v>0</v>
      </c>
      <c r="AN3858">
        <v>0</v>
      </c>
      <c r="AO3858">
        <v>0</v>
      </c>
      <c r="AP3858">
        <v>0</v>
      </c>
      <c r="AQ3858">
        <v>0</v>
      </c>
      <c r="AR3858">
        <v>0</v>
      </c>
      <c r="AS3858">
        <v>0</v>
      </c>
      <c r="AT3858">
        <v>44577</v>
      </c>
      <c r="AU3858">
        <v>44586</v>
      </c>
      <c r="AV3858">
        <v>0</v>
      </c>
      <c r="AW3858">
        <v>1</v>
      </c>
      <c r="AX3858">
        <v>0</v>
      </c>
      <c r="AY3858">
        <v>2022</v>
      </c>
      <c r="AZ3858">
        <v>1</v>
      </c>
      <c r="BA3858">
        <v>29</v>
      </c>
      <c r="BB3858">
        <v>1</v>
      </c>
      <c r="BF3858">
        <v>2022</v>
      </c>
      <c r="BG3858" t="s">
        <v>104</v>
      </c>
      <c r="BH3858" t="s">
        <v>59</v>
      </c>
      <c r="BI3858" t="s">
        <v>9780</v>
      </c>
      <c r="BJ3858" t="s">
        <v>9799</v>
      </c>
    </row>
    <row r="3859" spans="1:62" x14ac:dyDescent="0.35">
      <c r="A3859">
        <v>55583426</v>
      </c>
      <c r="B3859" t="s">
        <v>9686</v>
      </c>
      <c r="C3859" t="s">
        <v>135</v>
      </c>
      <c r="D3859" t="s">
        <v>76</v>
      </c>
      <c r="E3859" t="s">
        <v>4929</v>
      </c>
      <c r="F3859">
        <v>26331750</v>
      </c>
      <c r="G3859" t="s">
        <v>4929</v>
      </c>
      <c r="H3859">
        <v>3.9</v>
      </c>
      <c r="I3859" s="1">
        <v>44577</v>
      </c>
      <c r="J3859">
        <v>44607.651747685188</v>
      </c>
      <c r="L3859" t="s">
        <v>65</v>
      </c>
      <c r="M3859" t="s">
        <v>197</v>
      </c>
      <c r="N3859" t="s">
        <v>198</v>
      </c>
      <c r="Q3859" t="s">
        <v>70</v>
      </c>
      <c r="R3859" t="s">
        <v>9687</v>
      </c>
      <c r="T3859" t="s">
        <v>9689</v>
      </c>
      <c r="U3859">
        <v>0</v>
      </c>
      <c r="V3859">
        <v>0</v>
      </c>
      <c r="W3859">
        <v>0</v>
      </c>
      <c r="X3859">
        <v>0</v>
      </c>
      <c r="Y3859">
        <v>0</v>
      </c>
      <c r="Z3859">
        <v>0</v>
      </c>
      <c r="AA3859">
        <v>0</v>
      </c>
      <c r="AB3859">
        <v>0</v>
      </c>
      <c r="AC3859">
        <v>1</v>
      </c>
      <c r="AD3859">
        <v>0</v>
      </c>
      <c r="AE3859">
        <v>0</v>
      </c>
      <c r="AF3859">
        <v>0</v>
      </c>
      <c r="AG3859">
        <v>0</v>
      </c>
      <c r="AH3859">
        <v>0</v>
      </c>
      <c r="AI3859">
        <v>0</v>
      </c>
      <c r="AJ3859">
        <v>0</v>
      </c>
      <c r="AK3859">
        <v>0</v>
      </c>
      <c r="AL3859">
        <v>0</v>
      </c>
      <c r="AM3859">
        <v>0</v>
      </c>
      <c r="AN3859">
        <v>0</v>
      </c>
      <c r="AO3859">
        <v>0</v>
      </c>
      <c r="AP3859">
        <v>0</v>
      </c>
      <c r="AQ3859">
        <v>0</v>
      </c>
      <c r="AR3859">
        <v>0</v>
      </c>
      <c r="AS3859">
        <v>0</v>
      </c>
      <c r="AT3859">
        <v>44577</v>
      </c>
      <c r="AU3859">
        <v>44586</v>
      </c>
      <c r="AV3859">
        <v>0</v>
      </c>
      <c r="AW3859">
        <v>1</v>
      </c>
      <c r="AX3859">
        <v>1</v>
      </c>
      <c r="AY3859">
        <v>2022</v>
      </c>
      <c r="AZ3859">
        <v>1</v>
      </c>
      <c r="BA3859">
        <v>29</v>
      </c>
      <c r="BB3859">
        <v>1</v>
      </c>
      <c r="BF3859">
        <v>2022</v>
      </c>
      <c r="BG3859" t="s">
        <v>104</v>
      </c>
      <c r="BH3859" t="s">
        <v>59</v>
      </c>
      <c r="BI3859" t="s">
        <v>9780</v>
      </c>
      <c r="BJ3859" t="s">
        <v>9799</v>
      </c>
    </row>
    <row r="3860" spans="1:62" x14ac:dyDescent="0.35">
      <c r="A3860">
        <v>55589354</v>
      </c>
      <c r="B3860" t="s">
        <v>98</v>
      </c>
      <c r="C3860" t="s">
        <v>75</v>
      </c>
      <c r="D3860" t="s">
        <v>76</v>
      </c>
      <c r="E3860" t="s">
        <v>5763</v>
      </c>
      <c r="F3860">
        <v>46282724</v>
      </c>
      <c r="I3860" s="1">
        <v>44578</v>
      </c>
      <c r="J3860">
        <v>44608.476446759261</v>
      </c>
      <c r="L3860" t="s">
        <v>65</v>
      </c>
      <c r="M3860" t="s">
        <v>66</v>
      </c>
      <c r="N3860" t="s">
        <v>67</v>
      </c>
      <c r="O3860" t="s">
        <v>68</v>
      </c>
      <c r="P3860" t="s">
        <v>9050</v>
      </c>
      <c r="Q3860" t="s">
        <v>102</v>
      </c>
      <c r="R3860" t="s">
        <v>9690</v>
      </c>
      <c r="T3860" t="s">
        <v>9691</v>
      </c>
      <c r="U3860">
        <v>1</v>
      </c>
      <c r="V3860">
        <v>1</v>
      </c>
      <c r="W3860">
        <v>0</v>
      </c>
      <c r="X3860">
        <v>1</v>
      </c>
      <c r="Y3860">
        <v>0</v>
      </c>
      <c r="Z3860">
        <v>0</v>
      </c>
      <c r="AA3860">
        <v>0</v>
      </c>
      <c r="AB3860">
        <v>0</v>
      </c>
      <c r="AC3860">
        <v>0</v>
      </c>
      <c r="AD3860">
        <v>0</v>
      </c>
      <c r="AE3860">
        <v>0</v>
      </c>
      <c r="AF3860">
        <v>0</v>
      </c>
      <c r="AG3860">
        <v>1</v>
      </c>
      <c r="AH3860">
        <v>1</v>
      </c>
      <c r="AI3860">
        <v>0</v>
      </c>
      <c r="AJ3860">
        <v>0</v>
      </c>
      <c r="AK3860">
        <v>0</v>
      </c>
      <c r="AL3860">
        <v>0</v>
      </c>
      <c r="AM3860">
        <v>0</v>
      </c>
      <c r="AN3860">
        <v>0</v>
      </c>
      <c r="AO3860">
        <v>0</v>
      </c>
      <c r="AP3860">
        <v>1</v>
      </c>
      <c r="AQ3860">
        <v>0</v>
      </c>
      <c r="AR3860">
        <v>0</v>
      </c>
      <c r="AS3860">
        <v>0</v>
      </c>
      <c r="AT3860">
        <v>44578</v>
      </c>
      <c r="AU3860">
        <v>44586</v>
      </c>
      <c r="AV3860">
        <v>0</v>
      </c>
      <c r="AW3860">
        <v>1</v>
      </c>
      <c r="AX3860">
        <v>0</v>
      </c>
      <c r="AY3860">
        <v>2022</v>
      </c>
      <c r="AZ3860">
        <v>1</v>
      </c>
      <c r="BA3860">
        <v>29</v>
      </c>
      <c r="BB3860">
        <v>6</v>
      </c>
      <c r="BF3860">
        <v>2022</v>
      </c>
      <c r="BG3860" t="s">
        <v>104</v>
      </c>
      <c r="BH3860" t="s">
        <v>59</v>
      </c>
      <c r="BI3860" t="s">
        <v>9780</v>
      </c>
      <c r="BJ3860" t="s">
        <v>9794</v>
      </c>
    </row>
    <row r="3861" spans="1:62" x14ac:dyDescent="0.35">
      <c r="A3861">
        <v>55598129</v>
      </c>
      <c r="B3861" t="s">
        <v>9692</v>
      </c>
      <c r="C3861" t="s">
        <v>61</v>
      </c>
      <c r="D3861" t="s">
        <v>125</v>
      </c>
      <c r="E3861" t="s">
        <v>8846</v>
      </c>
      <c r="F3861">
        <v>20781165</v>
      </c>
      <c r="G3861" t="s">
        <v>8847</v>
      </c>
      <c r="H3861">
        <v>3.6</v>
      </c>
      <c r="I3861" s="1">
        <v>44578</v>
      </c>
      <c r="J3861">
        <v>44608.999988425923</v>
      </c>
      <c r="L3861" t="s">
        <v>65</v>
      </c>
      <c r="M3861" t="s">
        <v>66</v>
      </c>
      <c r="N3861" t="s">
        <v>67</v>
      </c>
      <c r="O3861" t="s">
        <v>68</v>
      </c>
      <c r="P3861" t="s">
        <v>67</v>
      </c>
      <c r="Q3861" t="s">
        <v>70</v>
      </c>
      <c r="T3861" t="s">
        <v>9693</v>
      </c>
      <c r="U3861">
        <v>1</v>
      </c>
      <c r="V3861">
        <v>1</v>
      </c>
      <c r="W3861">
        <v>0</v>
      </c>
      <c r="X3861">
        <v>1</v>
      </c>
      <c r="Y3861">
        <v>0</v>
      </c>
      <c r="Z3861">
        <v>0</v>
      </c>
      <c r="AA3861">
        <v>0</v>
      </c>
      <c r="AB3861">
        <v>0</v>
      </c>
      <c r="AC3861">
        <v>0</v>
      </c>
      <c r="AD3861">
        <v>0</v>
      </c>
      <c r="AE3861">
        <v>1</v>
      </c>
      <c r="AF3861">
        <v>0</v>
      </c>
      <c r="AG3861">
        <v>1</v>
      </c>
      <c r="AH3861">
        <v>0</v>
      </c>
      <c r="AI3861">
        <v>0</v>
      </c>
      <c r="AJ3861">
        <v>0</v>
      </c>
      <c r="AK3861">
        <v>0</v>
      </c>
      <c r="AL3861">
        <v>0</v>
      </c>
      <c r="AM3861">
        <v>0</v>
      </c>
      <c r="AN3861">
        <v>0</v>
      </c>
      <c r="AO3861">
        <v>0</v>
      </c>
      <c r="AP3861">
        <v>1</v>
      </c>
      <c r="AQ3861">
        <v>0</v>
      </c>
      <c r="AR3861">
        <v>0</v>
      </c>
      <c r="AS3861">
        <v>0</v>
      </c>
      <c r="AT3861">
        <v>44578</v>
      </c>
      <c r="AU3861">
        <v>44586</v>
      </c>
      <c r="AV3861">
        <v>0</v>
      </c>
      <c r="AW3861">
        <v>1</v>
      </c>
      <c r="AX3861">
        <v>0</v>
      </c>
      <c r="AY3861">
        <v>2022</v>
      </c>
      <c r="AZ3861">
        <v>1</v>
      </c>
      <c r="BA3861">
        <v>30</v>
      </c>
      <c r="BB3861">
        <v>6</v>
      </c>
      <c r="BF3861">
        <v>2022</v>
      </c>
      <c r="BG3861" t="s">
        <v>104</v>
      </c>
      <c r="BH3861" t="s">
        <v>9822</v>
      </c>
      <c r="BI3861" t="s">
        <v>9780</v>
      </c>
      <c r="BJ3861" t="s">
        <v>9794</v>
      </c>
    </row>
    <row r="3862" spans="1:62" x14ac:dyDescent="0.35">
      <c r="A3862">
        <v>55598744</v>
      </c>
      <c r="B3862" t="s">
        <v>9692</v>
      </c>
      <c r="C3862" t="s">
        <v>61</v>
      </c>
      <c r="D3862" t="s">
        <v>125</v>
      </c>
      <c r="E3862" t="s">
        <v>8846</v>
      </c>
      <c r="F3862">
        <v>20781165</v>
      </c>
      <c r="G3862" t="s">
        <v>8847</v>
      </c>
      <c r="H3862">
        <v>3.6</v>
      </c>
      <c r="I3862" s="1">
        <v>44578</v>
      </c>
      <c r="J3862">
        <v>44608.999988425923</v>
      </c>
      <c r="L3862" t="s">
        <v>65</v>
      </c>
      <c r="M3862" t="s">
        <v>120</v>
      </c>
      <c r="N3862" t="s">
        <v>121</v>
      </c>
      <c r="O3862" t="s">
        <v>465</v>
      </c>
      <c r="P3862" t="s">
        <v>9694</v>
      </c>
      <c r="Q3862" t="s">
        <v>70</v>
      </c>
      <c r="T3862" t="s">
        <v>9695</v>
      </c>
      <c r="U3862">
        <v>1</v>
      </c>
      <c r="V3862">
        <v>1</v>
      </c>
      <c r="W3862">
        <v>0</v>
      </c>
      <c r="X3862">
        <v>1</v>
      </c>
      <c r="Y3862">
        <v>0</v>
      </c>
      <c r="Z3862">
        <v>0</v>
      </c>
      <c r="AA3862">
        <v>0</v>
      </c>
      <c r="AB3862">
        <v>0</v>
      </c>
      <c r="AC3862">
        <v>0</v>
      </c>
      <c r="AD3862">
        <v>0</v>
      </c>
      <c r="AE3862">
        <v>1</v>
      </c>
      <c r="AF3862">
        <v>0</v>
      </c>
      <c r="AG3862">
        <v>1</v>
      </c>
      <c r="AH3862">
        <v>0</v>
      </c>
      <c r="AI3862">
        <v>0</v>
      </c>
      <c r="AJ3862">
        <v>0</v>
      </c>
      <c r="AK3862">
        <v>0</v>
      </c>
      <c r="AL3862">
        <v>0</v>
      </c>
      <c r="AM3862">
        <v>0</v>
      </c>
      <c r="AN3862">
        <v>0</v>
      </c>
      <c r="AO3862">
        <v>0</v>
      </c>
      <c r="AP3862">
        <v>1</v>
      </c>
      <c r="AQ3862">
        <v>0</v>
      </c>
      <c r="AR3862">
        <v>0</v>
      </c>
      <c r="AS3862">
        <v>0</v>
      </c>
      <c r="AT3862">
        <v>44578</v>
      </c>
      <c r="AU3862">
        <v>44586</v>
      </c>
      <c r="AV3862">
        <v>0</v>
      </c>
      <c r="AW3862">
        <v>1</v>
      </c>
      <c r="AX3862">
        <v>0</v>
      </c>
      <c r="AY3862">
        <v>2022</v>
      </c>
      <c r="AZ3862">
        <v>1</v>
      </c>
      <c r="BA3862">
        <v>30</v>
      </c>
      <c r="BB3862">
        <v>6</v>
      </c>
      <c r="BF3862">
        <v>2022</v>
      </c>
      <c r="BG3862" t="s">
        <v>104</v>
      </c>
      <c r="BH3862" t="s">
        <v>9822</v>
      </c>
      <c r="BI3862" t="s">
        <v>9780</v>
      </c>
      <c r="BJ3862" t="s">
        <v>9794</v>
      </c>
    </row>
    <row r="3863" spans="1:62" x14ac:dyDescent="0.35">
      <c r="A3863">
        <v>55598879</v>
      </c>
      <c r="B3863" t="s">
        <v>9692</v>
      </c>
      <c r="C3863" t="s">
        <v>61</v>
      </c>
      <c r="D3863" t="s">
        <v>125</v>
      </c>
      <c r="E3863" t="s">
        <v>8846</v>
      </c>
      <c r="F3863">
        <v>20781165</v>
      </c>
      <c r="G3863" t="s">
        <v>8847</v>
      </c>
      <c r="H3863">
        <v>3.6</v>
      </c>
      <c r="I3863" s="1">
        <v>44578</v>
      </c>
      <c r="J3863">
        <v>44608.999988425923</v>
      </c>
      <c r="L3863" t="s">
        <v>65</v>
      </c>
      <c r="M3863" t="s">
        <v>66</v>
      </c>
      <c r="N3863" t="s">
        <v>8540</v>
      </c>
      <c r="P3863" t="s">
        <v>8541</v>
      </c>
      <c r="Q3863" t="s">
        <v>70</v>
      </c>
      <c r="T3863" t="s">
        <v>9696</v>
      </c>
      <c r="U3863">
        <v>1</v>
      </c>
      <c r="V3863">
        <v>1</v>
      </c>
      <c r="W3863">
        <v>0</v>
      </c>
      <c r="X3863">
        <v>1</v>
      </c>
      <c r="Y3863">
        <v>0</v>
      </c>
      <c r="Z3863">
        <v>0</v>
      </c>
      <c r="AA3863">
        <v>0</v>
      </c>
      <c r="AB3863">
        <v>0</v>
      </c>
      <c r="AC3863">
        <v>0</v>
      </c>
      <c r="AD3863">
        <v>0</v>
      </c>
      <c r="AE3863">
        <v>1</v>
      </c>
      <c r="AF3863">
        <v>0</v>
      </c>
      <c r="AG3863">
        <v>1</v>
      </c>
      <c r="AH3863">
        <v>0</v>
      </c>
      <c r="AI3863">
        <v>0</v>
      </c>
      <c r="AJ3863">
        <v>0</v>
      </c>
      <c r="AK3863">
        <v>0</v>
      </c>
      <c r="AL3863">
        <v>0</v>
      </c>
      <c r="AM3863">
        <v>0</v>
      </c>
      <c r="AN3863">
        <v>0</v>
      </c>
      <c r="AO3863">
        <v>0</v>
      </c>
      <c r="AP3863">
        <v>1</v>
      </c>
      <c r="AQ3863">
        <v>0</v>
      </c>
      <c r="AR3863">
        <v>0</v>
      </c>
      <c r="AS3863">
        <v>0</v>
      </c>
      <c r="AT3863">
        <v>44578</v>
      </c>
      <c r="AU3863">
        <v>44586</v>
      </c>
      <c r="AV3863">
        <v>0</v>
      </c>
      <c r="AW3863">
        <v>1</v>
      </c>
      <c r="AX3863">
        <v>0</v>
      </c>
      <c r="AY3863">
        <v>2022</v>
      </c>
      <c r="AZ3863">
        <v>1</v>
      </c>
      <c r="BA3863">
        <v>30</v>
      </c>
      <c r="BB3863">
        <v>6</v>
      </c>
      <c r="BF3863">
        <v>2022</v>
      </c>
      <c r="BG3863" t="s">
        <v>104</v>
      </c>
      <c r="BH3863" t="s">
        <v>9822</v>
      </c>
      <c r="BI3863" t="s">
        <v>9780</v>
      </c>
      <c r="BJ3863" t="s">
        <v>9794</v>
      </c>
    </row>
    <row r="3864" spans="1:62" x14ac:dyDescent="0.35">
      <c r="A3864">
        <v>55601076</v>
      </c>
      <c r="B3864" t="s">
        <v>98</v>
      </c>
      <c r="C3864" t="s">
        <v>192</v>
      </c>
      <c r="D3864" t="s">
        <v>107</v>
      </c>
      <c r="E3864" t="s">
        <v>9697</v>
      </c>
      <c r="F3864">
        <v>549841</v>
      </c>
      <c r="I3864" s="1">
        <v>44578</v>
      </c>
      <c r="J3864">
        <v>44608.999988425923</v>
      </c>
      <c r="L3864" t="s">
        <v>65</v>
      </c>
      <c r="M3864" t="s">
        <v>197</v>
      </c>
      <c r="N3864" t="s">
        <v>198</v>
      </c>
      <c r="O3864" t="s">
        <v>168</v>
      </c>
      <c r="P3864" t="s">
        <v>198</v>
      </c>
      <c r="Q3864" t="s">
        <v>70</v>
      </c>
      <c r="T3864" t="s">
        <v>9698</v>
      </c>
      <c r="U3864">
        <v>0</v>
      </c>
      <c r="V3864">
        <v>1</v>
      </c>
      <c r="W3864">
        <v>0</v>
      </c>
      <c r="X3864">
        <v>1</v>
      </c>
      <c r="Y3864">
        <v>0</v>
      </c>
      <c r="Z3864">
        <v>0</v>
      </c>
      <c r="AA3864">
        <v>0</v>
      </c>
      <c r="AB3864">
        <v>0</v>
      </c>
      <c r="AC3864">
        <v>0</v>
      </c>
      <c r="AD3864">
        <v>0</v>
      </c>
      <c r="AE3864">
        <v>0</v>
      </c>
      <c r="AF3864">
        <v>0</v>
      </c>
      <c r="AG3864">
        <v>0</v>
      </c>
      <c r="AH3864">
        <v>0</v>
      </c>
      <c r="AI3864">
        <v>0</v>
      </c>
      <c r="AJ3864">
        <v>0</v>
      </c>
      <c r="AK3864">
        <v>0</v>
      </c>
      <c r="AL3864">
        <v>0</v>
      </c>
      <c r="AM3864">
        <v>0</v>
      </c>
      <c r="AN3864">
        <v>0</v>
      </c>
      <c r="AO3864">
        <v>0</v>
      </c>
      <c r="AP3864">
        <v>0</v>
      </c>
      <c r="AQ3864">
        <v>0</v>
      </c>
      <c r="AR3864">
        <v>0</v>
      </c>
      <c r="AS3864">
        <v>0</v>
      </c>
      <c r="AT3864">
        <v>44578</v>
      </c>
      <c r="AU3864">
        <v>44586</v>
      </c>
      <c r="AV3864">
        <v>0</v>
      </c>
      <c r="AW3864">
        <v>1</v>
      </c>
      <c r="AX3864">
        <v>0</v>
      </c>
      <c r="AY3864">
        <v>2022</v>
      </c>
      <c r="AZ3864">
        <v>1</v>
      </c>
      <c r="BA3864">
        <v>30</v>
      </c>
      <c r="BB3864">
        <v>2</v>
      </c>
      <c r="BF3864">
        <v>2022</v>
      </c>
      <c r="BG3864" t="s">
        <v>104</v>
      </c>
      <c r="BH3864" t="s">
        <v>9822</v>
      </c>
      <c r="BI3864" t="s">
        <v>9780</v>
      </c>
      <c r="BJ3864" t="s">
        <v>9794</v>
      </c>
    </row>
    <row r="3865" spans="1:62" x14ac:dyDescent="0.35">
      <c r="A3865">
        <v>55604317</v>
      </c>
      <c r="B3865" t="s">
        <v>98</v>
      </c>
      <c r="C3865" t="s">
        <v>61</v>
      </c>
      <c r="D3865" t="s">
        <v>125</v>
      </c>
      <c r="E3865" t="s">
        <v>337</v>
      </c>
      <c r="F3865">
        <v>38197469</v>
      </c>
      <c r="I3865" s="1">
        <v>44579</v>
      </c>
      <c r="J3865">
        <v>44609.999988425923</v>
      </c>
      <c r="L3865" t="s">
        <v>65</v>
      </c>
      <c r="M3865" t="s">
        <v>66</v>
      </c>
      <c r="N3865" t="s">
        <v>67</v>
      </c>
      <c r="O3865" t="s">
        <v>68</v>
      </c>
      <c r="P3865" t="s">
        <v>67</v>
      </c>
      <c r="Q3865" t="s">
        <v>70</v>
      </c>
      <c r="T3865" t="s">
        <v>9699</v>
      </c>
      <c r="U3865">
        <v>1</v>
      </c>
      <c r="V3865">
        <v>1</v>
      </c>
      <c r="W3865">
        <v>0</v>
      </c>
      <c r="X3865">
        <v>0</v>
      </c>
      <c r="Y3865">
        <v>0</v>
      </c>
      <c r="Z3865">
        <v>0</v>
      </c>
      <c r="AA3865">
        <v>0</v>
      </c>
      <c r="AB3865">
        <v>0</v>
      </c>
      <c r="AC3865">
        <v>0</v>
      </c>
      <c r="AD3865">
        <v>1</v>
      </c>
      <c r="AE3865">
        <v>0</v>
      </c>
      <c r="AF3865">
        <v>1</v>
      </c>
      <c r="AG3865">
        <v>0</v>
      </c>
      <c r="AH3865">
        <v>0</v>
      </c>
      <c r="AI3865">
        <v>0</v>
      </c>
      <c r="AJ3865">
        <v>0</v>
      </c>
      <c r="AK3865">
        <v>0</v>
      </c>
      <c r="AL3865">
        <v>0</v>
      </c>
      <c r="AM3865">
        <v>0</v>
      </c>
      <c r="AN3865">
        <v>0</v>
      </c>
      <c r="AO3865">
        <v>0</v>
      </c>
      <c r="AP3865">
        <v>1</v>
      </c>
      <c r="AQ3865">
        <v>0</v>
      </c>
      <c r="AR3865">
        <v>0</v>
      </c>
      <c r="AS3865">
        <v>0</v>
      </c>
      <c r="AT3865">
        <v>44579</v>
      </c>
      <c r="AU3865">
        <v>44586</v>
      </c>
      <c r="AV3865">
        <v>0</v>
      </c>
      <c r="AW3865">
        <v>1</v>
      </c>
      <c r="AX3865">
        <v>0</v>
      </c>
      <c r="AY3865">
        <v>2022</v>
      </c>
      <c r="AZ3865">
        <v>1</v>
      </c>
      <c r="BA3865">
        <v>30</v>
      </c>
      <c r="BB3865">
        <v>5</v>
      </c>
      <c r="BF3865">
        <v>2022</v>
      </c>
      <c r="BG3865" t="s">
        <v>104</v>
      </c>
      <c r="BH3865" t="s">
        <v>9822</v>
      </c>
      <c r="BI3865" t="s">
        <v>9780</v>
      </c>
      <c r="BJ3865" t="s">
        <v>9795</v>
      </c>
    </row>
    <row r="3866" spans="1:62" x14ac:dyDescent="0.35">
      <c r="A3866">
        <v>55605040</v>
      </c>
      <c r="B3866" t="s">
        <v>6502</v>
      </c>
      <c r="C3866" t="s">
        <v>75</v>
      </c>
      <c r="D3866" t="s">
        <v>117</v>
      </c>
      <c r="E3866" t="s">
        <v>6503</v>
      </c>
      <c r="F3866">
        <v>39371635</v>
      </c>
      <c r="I3866" s="1">
        <v>44579</v>
      </c>
      <c r="J3866">
        <v>44609.999988425923</v>
      </c>
      <c r="L3866" t="s">
        <v>65</v>
      </c>
      <c r="M3866" t="s">
        <v>66</v>
      </c>
      <c r="N3866" t="s">
        <v>67</v>
      </c>
      <c r="O3866" t="s">
        <v>68</v>
      </c>
      <c r="P3866" t="s">
        <v>67</v>
      </c>
      <c r="Q3866" t="s">
        <v>70</v>
      </c>
      <c r="R3866" t="s">
        <v>6505</v>
      </c>
      <c r="T3866" t="s">
        <v>9700</v>
      </c>
      <c r="U3866">
        <v>0</v>
      </c>
      <c r="V3866">
        <v>0</v>
      </c>
      <c r="W3866">
        <v>0</v>
      </c>
      <c r="X3866">
        <v>0</v>
      </c>
      <c r="Y3866">
        <v>0</v>
      </c>
      <c r="Z3866">
        <v>0</v>
      </c>
      <c r="AA3866">
        <v>0</v>
      </c>
      <c r="AB3866">
        <v>0</v>
      </c>
      <c r="AC3866">
        <v>0</v>
      </c>
      <c r="AD3866">
        <v>0</v>
      </c>
      <c r="AE3866">
        <v>1</v>
      </c>
      <c r="AF3866">
        <v>0</v>
      </c>
      <c r="AG3866">
        <v>0</v>
      </c>
      <c r="AH3866">
        <v>0</v>
      </c>
      <c r="AI3866">
        <v>0</v>
      </c>
      <c r="AJ3866">
        <v>0</v>
      </c>
      <c r="AK3866">
        <v>0</v>
      </c>
      <c r="AL3866">
        <v>0</v>
      </c>
      <c r="AM3866">
        <v>0</v>
      </c>
      <c r="AN3866">
        <v>0</v>
      </c>
      <c r="AO3866">
        <v>0</v>
      </c>
      <c r="AP3866">
        <v>0</v>
      </c>
      <c r="AQ3866">
        <v>0</v>
      </c>
      <c r="AR3866">
        <v>0</v>
      </c>
      <c r="AS3866">
        <v>0</v>
      </c>
      <c r="AT3866">
        <v>44579</v>
      </c>
      <c r="AU3866">
        <v>44586</v>
      </c>
      <c r="AV3866">
        <v>0</v>
      </c>
      <c r="AW3866">
        <v>1</v>
      </c>
      <c r="AX3866">
        <v>0</v>
      </c>
      <c r="AY3866">
        <v>2022</v>
      </c>
      <c r="AZ3866">
        <v>1</v>
      </c>
      <c r="BA3866">
        <v>30</v>
      </c>
      <c r="BB3866">
        <v>1</v>
      </c>
      <c r="BC3866">
        <v>56000</v>
      </c>
      <c r="BD3866">
        <v>59999</v>
      </c>
      <c r="BE3866" t="s">
        <v>90</v>
      </c>
      <c r="BF3866">
        <v>2022</v>
      </c>
      <c r="BG3866" t="s">
        <v>104</v>
      </c>
      <c r="BH3866" t="s">
        <v>59</v>
      </c>
      <c r="BI3866" t="s">
        <v>9780</v>
      </c>
      <c r="BJ3866" t="s">
        <v>9795</v>
      </c>
    </row>
    <row r="3867" spans="1:62" x14ac:dyDescent="0.35">
      <c r="A3867">
        <v>55605551</v>
      </c>
      <c r="B3867" t="s">
        <v>9701</v>
      </c>
      <c r="C3867" t="s">
        <v>75</v>
      </c>
      <c r="D3867" t="s">
        <v>236</v>
      </c>
      <c r="E3867" t="s">
        <v>9702</v>
      </c>
      <c r="F3867">
        <v>28060827</v>
      </c>
      <c r="I3867" s="1">
        <v>44579</v>
      </c>
      <c r="J3867">
        <v>44609.999988425923</v>
      </c>
      <c r="L3867" t="s">
        <v>65</v>
      </c>
      <c r="M3867" t="s">
        <v>66</v>
      </c>
      <c r="N3867" t="s">
        <v>67</v>
      </c>
      <c r="O3867" t="s">
        <v>68</v>
      </c>
      <c r="P3867" t="s">
        <v>67</v>
      </c>
      <c r="Q3867" t="s">
        <v>70</v>
      </c>
      <c r="T3867" t="s">
        <v>9703</v>
      </c>
      <c r="U3867">
        <v>0</v>
      </c>
      <c r="V3867">
        <v>0</v>
      </c>
      <c r="W3867">
        <v>0</v>
      </c>
      <c r="X3867">
        <v>0</v>
      </c>
      <c r="Y3867">
        <v>0</v>
      </c>
      <c r="Z3867">
        <v>0</v>
      </c>
      <c r="AA3867">
        <v>0</v>
      </c>
      <c r="AB3867">
        <v>0</v>
      </c>
      <c r="AC3867">
        <v>0</v>
      </c>
      <c r="AD3867">
        <v>0</v>
      </c>
      <c r="AE3867">
        <v>0</v>
      </c>
      <c r="AF3867">
        <v>0</v>
      </c>
      <c r="AG3867">
        <v>0</v>
      </c>
      <c r="AH3867">
        <v>0</v>
      </c>
      <c r="AI3867">
        <v>0</v>
      </c>
      <c r="AJ3867">
        <v>0</v>
      </c>
      <c r="AK3867">
        <v>0</v>
      </c>
      <c r="AL3867">
        <v>0</v>
      </c>
      <c r="AM3867">
        <v>0</v>
      </c>
      <c r="AN3867">
        <v>0</v>
      </c>
      <c r="AO3867">
        <v>0</v>
      </c>
      <c r="AP3867">
        <v>0</v>
      </c>
      <c r="AQ3867">
        <v>1</v>
      </c>
      <c r="AR3867">
        <v>0</v>
      </c>
      <c r="AS3867">
        <v>0</v>
      </c>
      <c r="AT3867">
        <v>44579</v>
      </c>
      <c r="AU3867">
        <v>44586</v>
      </c>
      <c r="AV3867">
        <v>0</v>
      </c>
      <c r="AW3867">
        <v>1</v>
      </c>
      <c r="AX3867">
        <v>0</v>
      </c>
      <c r="AY3867">
        <v>2022</v>
      </c>
      <c r="AZ3867">
        <v>1</v>
      </c>
      <c r="BA3867">
        <v>30</v>
      </c>
      <c r="BB3867">
        <v>1</v>
      </c>
      <c r="BF3867">
        <v>2022</v>
      </c>
      <c r="BG3867" t="s">
        <v>104</v>
      </c>
      <c r="BH3867" t="s">
        <v>9822</v>
      </c>
      <c r="BI3867" t="s">
        <v>9780</v>
      </c>
      <c r="BJ3867" t="s">
        <v>9795</v>
      </c>
    </row>
    <row r="3868" spans="1:62" x14ac:dyDescent="0.35">
      <c r="A3868">
        <v>55606374</v>
      </c>
      <c r="B3868" t="s">
        <v>9704</v>
      </c>
      <c r="C3868" t="s">
        <v>75</v>
      </c>
      <c r="D3868" t="s">
        <v>159</v>
      </c>
      <c r="E3868" t="s">
        <v>9705</v>
      </c>
      <c r="F3868">
        <v>30669505</v>
      </c>
      <c r="I3868" s="1">
        <v>44579</v>
      </c>
      <c r="J3868">
        <v>44609.999988425923</v>
      </c>
      <c r="L3868" t="s">
        <v>65</v>
      </c>
      <c r="M3868" t="s">
        <v>66</v>
      </c>
      <c r="N3868" t="s">
        <v>67</v>
      </c>
      <c r="O3868" t="s">
        <v>68</v>
      </c>
      <c r="P3868" t="s">
        <v>9458</v>
      </c>
      <c r="Q3868" t="s">
        <v>70</v>
      </c>
      <c r="T3868" t="s">
        <v>9706</v>
      </c>
      <c r="U3868">
        <v>1</v>
      </c>
      <c r="V3868">
        <v>1</v>
      </c>
      <c r="W3868">
        <v>0</v>
      </c>
      <c r="X3868">
        <v>1</v>
      </c>
      <c r="Y3868">
        <v>0</v>
      </c>
      <c r="Z3868">
        <v>0</v>
      </c>
      <c r="AA3868">
        <v>0</v>
      </c>
      <c r="AB3868">
        <v>0</v>
      </c>
      <c r="AC3868">
        <v>0</v>
      </c>
      <c r="AD3868">
        <v>0</v>
      </c>
      <c r="AE3868">
        <v>0</v>
      </c>
      <c r="AF3868">
        <v>0</v>
      </c>
      <c r="AG3868">
        <v>0</v>
      </c>
      <c r="AH3868">
        <v>0</v>
      </c>
      <c r="AI3868">
        <v>0</v>
      </c>
      <c r="AJ3868">
        <v>0</v>
      </c>
      <c r="AK3868">
        <v>0</v>
      </c>
      <c r="AL3868">
        <v>0</v>
      </c>
      <c r="AM3868">
        <v>0</v>
      </c>
      <c r="AN3868">
        <v>0</v>
      </c>
      <c r="AO3868">
        <v>0</v>
      </c>
      <c r="AP3868">
        <v>0</v>
      </c>
      <c r="AQ3868">
        <v>0</v>
      </c>
      <c r="AR3868">
        <v>0</v>
      </c>
      <c r="AS3868">
        <v>0</v>
      </c>
      <c r="AT3868">
        <v>44579</v>
      </c>
      <c r="AU3868">
        <v>44586</v>
      </c>
      <c r="AV3868">
        <v>0</v>
      </c>
      <c r="AW3868">
        <v>1</v>
      </c>
      <c r="AX3868">
        <v>0</v>
      </c>
      <c r="AY3868">
        <v>2022</v>
      </c>
      <c r="AZ3868">
        <v>1</v>
      </c>
      <c r="BA3868">
        <v>30</v>
      </c>
      <c r="BB3868">
        <v>3</v>
      </c>
      <c r="BF3868">
        <v>2022</v>
      </c>
      <c r="BG3868" t="s">
        <v>104</v>
      </c>
      <c r="BH3868" t="s">
        <v>9822</v>
      </c>
      <c r="BI3868" t="s">
        <v>9780</v>
      </c>
      <c r="BJ3868" t="s">
        <v>9795</v>
      </c>
    </row>
    <row r="3869" spans="1:62" x14ac:dyDescent="0.35">
      <c r="A3869">
        <v>55608814</v>
      </c>
      <c r="B3869" t="s">
        <v>9707</v>
      </c>
      <c r="C3869" t="s">
        <v>75</v>
      </c>
      <c r="D3869" t="s">
        <v>76</v>
      </c>
      <c r="E3869" t="s">
        <v>7664</v>
      </c>
      <c r="F3869">
        <v>29321933</v>
      </c>
      <c r="I3869" s="1">
        <v>44579</v>
      </c>
      <c r="J3869">
        <v>44609.501793981479</v>
      </c>
      <c r="L3869" t="s">
        <v>65</v>
      </c>
      <c r="M3869" t="s">
        <v>66</v>
      </c>
      <c r="N3869" t="s">
        <v>67</v>
      </c>
      <c r="O3869" t="s">
        <v>68</v>
      </c>
      <c r="P3869" t="s">
        <v>67</v>
      </c>
      <c r="Q3869" t="s">
        <v>70</v>
      </c>
      <c r="R3869" t="s">
        <v>9152</v>
      </c>
      <c r="T3869" t="s">
        <v>9708</v>
      </c>
      <c r="U3869">
        <v>0</v>
      </c>
      <c r="V3869">
        <v>0</v>
      </c>
      <c r="W3869">
        <v>0</v>
      </c>
      <c r="X3869">
        <v>1</v>
      </c>
      <c r="Y3869">
        <v>0</v>
      </c>
      <c r="Z3869">
        <v>0</v>
      </c>
      <c r="AA3869">
        <v>0</v>
      </c>
      <c r="AB3869">
        <v>0</v>
      </c>
      <c r="AC3869">
        <v>0</v>
      </c>
      <c r="AD3869">
        <v>0</v>
      </c>
      <c r="AE3869">
        <v>0</v>
      </c>
      <c r="AF3869">
        <v>1</v>
      </c>
      <c r="AG3869">
        <v>1</v>
      </c>
      <c r="AH3869">
        <v>0</v>
      </c>
      <c r="AI3869">
        <v>0</v>
      </c>
      <c r="AJ3869">
        <v>0</v>
      </c>
      <c r="AK3869">
        <v>0</v>
      </c>
      <c r="AL3869">
        <v>0</v>
      </c>
      <c r="AM3869">
        <v>0</v>
      </c>
      <c r="AN3869">
        <v>0</v>
      </c>
      <c r="AO3869">
        <v>0</v>
      </c>
      <c r="AP3869">
        <v>0</v>
      </c>
      <c r="AQ3869">
        <v>0</v>
      </c>
      <c r="AR3869">
        <v>0</v>
      </c>
      <c r="AS3869">
        <v>0</v>
      </c>
      <c r="AT3869">
        <v>44579</v>
      </c>
      <c r="AU3869">
        <v>44586</v>
      </c>
      <c r="AV3869">
        <v>0</v>
      </c>
      <c r="AW3869">
        <v>1</v>
      </c>
      <c r="AX3869">
        <v>0</v>
      </c>
      <c r="AY3869">
        <v>2022</v>
      </c>
      <c r="AZ3869">
        <v>1</v>
      </c>
      <c r="BA3869">
        <v>29</v>
      </c>
      <c r="BB3869">
        <v>3</v>
      </c>
      <c r="BF3869">
        <v>2022</v>
      </c>
      <c r="BG3869" t="s">
        <v>104</v>
      </c>
      <c r="BH3869" t="s">
        <v>59</v>
      </c>
      <c r="BI3869" t="s">
        <v>9780</v>
      </c>
      <c r="BJ3869" t="s">
        <v>9795</v>
      </c>
    </row>
    <row r="3870" spans="1:62" x14ac:dyDescent="0.35">
      <c r="A3870">
        <v>55609154</v>
      </c>
      <c r="B3870" t="s">
        <v>98</v>
      </c>
      <c r="C3870" t="s">
        <v>61</v>
      </c>
      <c r="D3870" t="s">
        <v>125</v>
      </c>
      <c r="E3870" t="s">
        <v>7444</v>
      </c>
      <c r="F3870">
        <v>19940867</v>
      </c>
      <c r="G3870" t="s">
        <v>7445</v>
      </c>
      <c r="H3870">
        <v>3.8</v>
      </c>
      <c r="I3870" s="1">
        <v>44579</v>
      </c>
      <c r="J3870">
        <v>44609.999988425923</v>
      </c>
      <c r="L3870" t="s">
        <v>65</v>
      </c>
      <c r="M3870" t="s">
        <v>66</v>
      </c>
      <c r="N3870" t="s">
        <v>67</v>
      </c>
      <c r="O3870" t="s">
        <v>68</v>
      </c>
      <c r="P3870" t="s">
        <v>9709</v>
      </c>
      <c r="Q3870" t="s">
        <v>70</v>
      </c>
      <c r="T3870" t="s">
        <v>9710</v>
      </c>
      <c r="U3870">
        <v>1</v>
      </c>
      <c r="V3870">
        <v>1</v>
      </c>
      <c r="W3870">
        <v>0</v>
      </c>
      <c r="X3870">
        <v>1</v>
      </c>
      <c r="Y3870">
        <v>0</v>
      </c>
      <c r="Z3870">
        <v>0</v>
      </c>
      <c r="AA3870">
        <v>0</v>
      </c>
      <c r="AB3870">
        <v>0</v>
      </c>
      <c r="AC3870">
        <v>0</v>
      </c>
      <c r="AD3870">
        <v>0</v>
      </c>
      <c r="AE3870">
        <v>1</v>
      </c>
      <c r="AF3870">
        <v>0</v>
      </c>
      <c r="AG3870">
        <v>0</v>
      </c>
      <c r="AH3870">
        <v>0</v>
      </c>
      <c r="AI3870">
        <v>0</v>
      </c>
      <c r="AJ3870">
        <v>0</v>
      </c>
      <c r="AK3870">
        <v>0</v>
      </c>
      <c r="AL3870">
        <v>0</v>
      </c>
      <c r="AM3870">
        <v>0</v>
      </c>
      <c r="AN3870">
        <v>0</v>
      </c>
      <c r="AO3870">
        <v>0</v>
      </c>
      <c r="AP3870">
        <v>1</v>
      </c>
      <c r="AQ3870">
        <v>0</v>
      </c>
      <c r="AR3870">
        <v>0</v>
      </c>
      <c r="AS3870">
        <v>0</v>
      </c>
      <c r="AT3870">
        <v>44579</v>
      </c>
      <c r="AU3870">
        <v>44586</v>
      </c>
      <c r="AV3870">
        <v>0</v>
      </c>
      <c r="AW3870">
        <v>1</v>
      </c>
      <c r="AX3870">
        <v>0</v>
      </c>
      <c r="AY3870">
        <v>2022</v>
      </c>
      <c r="AZ3870">
        <v>1</v>
      </c>
      <c r="BA3870">
        <v>30</v>
      </c>
      <c r="BB3870">
        <v>5</v>
      </c>
      <c r="BF3870">
        <v>2022</v>
      </c>
      <c r="BG3870" t="s">
        <v>104</v>
      </c>
      <c r="BH3870" t="s">
        <v>9822</v>
      </c>
      <c r="BI3870" t="s">
        <v>9780</v>
      </c>
      <c r="BJ3870" t="s">
        <v>9795</v>
      </c>
    </row>
    <row r="3871" spans="1:62" x14ac:dyDescent="0.35">
      <c r="A3871">
        <v>55615746</v>
      </c>
      <c r="B3871" t="s">
        <v>283</v>
      </c>
      <c r="C3871" t="s">
        <v>922</v>
      </c>
      <c r="D3871" t="s">
        <v>76</v>
      </c>
      <c r="E3871" t="s">
        <v>9348</v>
      </c>
      <c r="F3871">
        <v>24016426</v>
      </c>
      <c r="I3871" s="1">
        <v>44579</v>
      </c>
      <c r="J3871">
        <v>44609.999988425923</v>
      </c>
      <c r="L3871" t="s">
        <v>65</v>
      </c>
      <c r="M3871" t="s">
        <v>66</v>
      </c>
      <c r="N3871" t="s">
        <v>67</v>
      </c>
      <c r="Q3871" t="s">
        <v>70</v>
      </c>
      <c r="T3871" t="s">
        <v>9711</v>
      </c>
      <c r="U3871">
        <v>1</v>
      </c>
      <c r="V3871">
        <v>1</v>
      </c>
      <c r="W3871">
        <v>0</v>
      </c>
      <c r="X3871">
        <v>1</v>
      </c>
      <c r="Y3871">
        <v>0</v>
      </c>
      <c r="Z3871">
        <v>0</v>
      </c>
      <c r="AA3871">
        <v>0</v>
      </c>
      <c r="AB3871">
        <v>0</v>
      </c>
      <c r="AC3871">
        <v>0</v>
      </c>
      <c r="AD3871">
        <v>0</v>
      </c>
      <c r="AE3871">
        <v>0</v>
      </c>
      <c r="AF3871">
        <v>0</v>
      </c>
      <c r="AG3871">
        <v>0</v>
      </c>
      <c r="AH3871">
        <v>0</v>
      </c>
      <c r="AI3871">
        <v>0</v>
      </c>
      <c r="AJ3871">
        <v>0</v>
      </c>
      <c r="AK3871">
        <v>0</v>
      </c>
      <c r="AL3871">
        <v>0</v>
      </c>
      <c r="AM3871">
        <v>0</v>
      </c>
      <c r="AN3871">
        <v>0</v>
      </c>
      <c r="AO3871">
        <v>0</v>
      </c>
      <c r="AP3871">
        <v>0</v>
      </c>
      <c r="AQ3871">
        <v>0</v>
      </c>
      <c r="AR3871">
        <v>0</v>
      </c>
      <c r="AS3871">
        <v>0</v>
      </c>
      <c r="AT3871">
        <v>44579</v>
      </c>
      <c r="AU3871">
        <v>44586</v>
      </c>
      <c r="AV3871">
        <v>0</v>
      </c>
      <c r="AW3871">
        <v>1</v>
      </c>
      <c r="AX3871">
        <v>0</v>
      </c>
      <c r="AY3871">
        <v>2022</v>
      </c>
      <c r="AZ3871">
        <v>1</v>
      </c>
      <c r="BA3871">
        <v>30</v>
      </c>
      <c r="BB3871">
        <v>3</v>
      </c>
      <c r="BF3871">
        <v>2022</v>
      </c>
      <c r="BG3871" t="s">
        <v>104</v>
      </c>
      <c r="BH3871" t="s">
        <v>9822</v>
      </c>
      <c r="BI3871" t="s">
        <v>9780</v>
      </c>
      <c r="BJ3871" t="s">
        <v>9795</v>
      </c>
    </row>
    <row r="3872" spans="1:62" x14ac:dyDescent="0.35">
      <c r="A3872">
        <v>55615748</v>
      </c>
      <c r="B3872" t="s">
        <v>116</v>
      </c>
      <c r="C3872" t="s">
        <v>922</v>
      </c>
      <c r="D3872" t="s">
        <v>76</v>
      </c>
      <c r="E3872" t="s">
        <v>9348</v>
      </c>
      <c r="F3872">
        <v>24016426</v>
      </c>
      <c r="I3872" s="1">
        <v>44579</v>
      </c>
      <c r="J3872">
        <v>44609.999988425923</v>
      </c>
      <c r="L3872" t="s">
        <v>65</v>
      </c>
      <c r="M3872" t="s">
        <v>66</v>
      </c>
      <c r="N3872" t="s">
        <v>67</v>
      </c>
      <c r="Q3872" t="s">
        <v>70</v>
      </c>
      <c r="T3872" t="s">
        <v>9712</v>
      </c>
      <c r="U3872">
        <v>1</v>
      </c>
      <c r="V3872">
        <v>1</v>
      </c>
      <c r="W3872">
        <v>0</v>
      </c>
      <c r="X3872">
        <v>1</v>
      </c>
      <c r="Y3872">
        <v>0</v>
      </c>
      <c r="Z3872">
        <v>0</v>
      </c>
      <c r="AA3872">
        <v>0</v>
      </c>
      <c r="AB3872">
        <v>0</v>
      </c>
      <c r="AC3872">
        <v>0</v>
      </c>
      <c r="AD3872">
        <v>0</v>
      </c>
      <c r="AE3872">
        <v>0</v>
      </c>
      <c r="AF3872">
        <v>0</v>
      </c>
      <c r="AG3872">
        <v>0</v>
      </c>
      <c r="AH3872">
        <v>0</v>
      </c>
      <c r="AI3872">
        <v>0</v>
      </c>
      <c r="AJ3872">
        <v>0</v>
      </c>
      <c r="AK3872">
        <v>0</v>
      </c>
      <c r="AL3872">
        <v>0</v>
      </c>
      <c r="AM3872">
        <v>0</v>
      </c>
      <c r="AN3872">
        <v>0</v>
      </c>
      <c r="AO3872">
        <v>0</v>
      </c>
      <c r="AP3872">
        <v>0</v>
      </c>
      <c r="AQ3872">
        <v>0</v>
      </c>
      <c r="AR3872">
        <v>0</v>
      </c>
      <c r="AS3872">
        <v>0</v>
      </c>
      <c r="AT3872">
        <v>44579</v>
      </c>
      <c r="AU3872">
        <v>44586</v>
      </c>
      <c r="AV3872">
        <v>0</v>
      </c>
      <c r="AW3872">
        <v>1</v>
      </c>
      <c r="AX3872">
        <v>0</v>
      </c>
      <c r="AY3872">
        <v>2022</v>
      </c>
      <c r="AZ3872">
        <v>1</v>
      </c>
      <c r="BA3872">
        <v>30</v>
      </c>
      <c r="BB3872">
        <v>3</v>
      </c>
      <c r="BF3872">
        <v>2022</v>
      </c>
      <c r="BG3872" t="s">
        <v>104</v>
      </c>
      <c r="BH3872" t="s">
        <v>9822</v>
      </c>
      <c r="BI3872" t="s">
        <v>9780</v>
      </c>
      <c r="BJ3872" t="s">
        <v>9795</v>
      </c>
    </row>
    <row r="3873" spans="1:62" x14ac:dyDescent="0.35">
      <c r="A3873">
        <v>55624636</v>
      </c>
      <c r="B3873" t="s">
        <v>98</v>
      </c>
      <c r="C3873" t="s">
        <v>75</v>
      </c>
      <c r="D3873" t="s">
        <v>159</v>
      </c>
      <c r="E3873" t="s">
        <v>108</v>
      </c>
      <c r="F3873">
        <v>23039563</v>
      </c>
      <c r="G3873" t="s">
        <v>109</v>
      </c>
      <c r="H3873">
        <v>3.2</v>
      </c>
      <c r="I3873" s="1">
        <v>44580</v>
      </c>
      <c r="J3873">
        <v>44610.999988425923</v>
      </c>
      <c r="L3873" t="s">
        <v>65</v>
      </c>
      <c r="M3873" t="s">
        <v>66</v>
      </c>
      <c r="N3873" t="s">
        <v>67</v>
      </c>
      <c r="Q3873" t="s">
        <v>70</v>
      </c>
      <c r="T3873" t="s">
        <v>9713</v>
      </c>
      <c r="U3873">
        <v>1</v>
      </c>
      <c r="V3873">
        <v>1</v>
      </c>
      <c r="W3873">
        <v>0</v>
      </c>
      <c r="X3873">
        <v>1</v>
      </c>
      <c r="Y3873">
        <v>0</v>
      </c>
      <c r="Z3873">
        <v>0</v>
      </c>
      <c r="AA3873">
        <v>0</v>
      </c>
      <c r="AB3873">
        <v>0</v>
      </c>
      <c r="AC3873">
        <v>0</v>
      </c>
      <c r="AD3873">
        <v>0</v>
      </c>
      <c r="AE3873">
        <v>0</v>
      </c>
      <c r="AF3873">
        <v>0</v>
      </c>
      <c r="AG3873">
        <v>0</v>
      </c>
      <c r="AH3873">
        <v>0</v>
      </c>
      <c r="AI3873">
        <v>0</v>
      </c>
      <c r="AJ3873">
        <v>0</v>
      </c>
      <c r="AK3873">
        <v>0</v>
      </c>
      <c r="AL3873">
        <v>0</v>
      </c>
      <c r="AM3873">
        <v>0</v>
      </c>
      <c r="AN3873">
        <v>0</v>
      </c>
      <c r="AO3873">
        <v>0</v>
      </c>
      <c r="AP3873">
        <v>0</v>
      </c>
      <c r="AQ3873">
        <v>0</v>
      </c>
      <c r="AR3873">
        <v>0</v>
      </c>
      <c r="AS3873">
        <v>0</v>
      </c>
      <c r="AT3873">
        <v>44580</v>
      </c>
      <c r="AU3873">
        <v>44586</v>
      </c>
      <c r="AV3873">
        <v>0</v>
      </c>
      <c r="AW3873">
        <v>1</v>
      </c>
      <c r="AX3873">
        <v>0</v>
      </c>
      <c r="AY3873">
        <v>2022</v>
      </c>
      <c r="AZ3873">
        <v>1</v>
      </c>
      <c r="BA3873">
        <v>30</v>
      </c>
      <c r="BB3873">
        <v>3</v>
      </c>
      <c r="BF3873">
        <v>2022</v>
      </c>
      <c r="BG3873" t="s">
        <v>104</v>
      </c>
      <c r="BH3873" t="s">
        <v>9822</v>
      </c>
      <c r="BI3873" t="s">
        <v>9780</v>
      </c>
      <c r="BJ3873" t="s">
        <v>9793</v>
      </c>
    </row>
    <row r="3874" spans="1:62" x14ac:dyDescent="0.35">
      <c r="A3874">
        <v>55626379</v>
      </c>
      <c r="B3874" t="s">
        <v>9714</v>
      </c>
      <c r="C3874" t="s">
        <v>75</v>
      </c>
      <c r="D3874" t="s">
        <v>236</v>
      </c>
      <c r="E3874" t="s">
        <v>881</v>
      </c>
      <c r="F3874">
        <v>27398075</v>
      </c>
      <c r="I3874" s="1">
        <v>44580</v>
      </c>
      <c r="J3874">
        <v>44610.999988425923</v>
      </c>
      <c r="L3874" t="s">
        <v>65</v>
      </c>
      <c r="M3874" t="s">
        <v>66</v>
      </c>
      <c r="N3874" t="s">
        <v>67</v>
      </c>
      <c r="O3874" t="s">
        <v>68</v>
      </c>
      <c r="P3874" t="s">
        <v>67</v>
      </c>
      <c r="Q3874" t="s">
        <v>70</v>
      </c>
      <c r="T3874" t="s">
        <v>9715</v>
      </c>
      <c r="U3874">
        <v>1</v>
      </c>
      <c r="V3874">
        <v>1</v>
      </c>
      <c r="W3874">
        <v>0</v>
      </c>
      <c r="X3874">
        <v>0</v>
      </c>
      <c r="Y3874">
        <v>0</v>
      </c>
      <c r="Z3874">
        <v>0</v>
      </c>
      <c r="AA3874">
        <v>0</v>
      </c>
      <c r="AB3874">
        <v>0</v>
      </c>
      <c r="AC3874">
        <v>0</v>
      </c>
      <c r="AD3874">
        <v>1</v>
      </c>
      <c r="AE3874">
        <v>0</v>
      </c>
      <c r="AF3874">
        <v>1</v>
      </c>
      <c r="AG3874">
        <v>1</v>
      </c>
      <c r="AH3874">
        <v>0</v>
      </c>
      <c r="AI3874">
        <v>0</v>
      </c>
      <c r="AJ3874">
        <v>0</v>
      </c>
      <c r="AK3874">
        <v>0</v>
      </c>
      <c r="AL3874">
        <v>0</v>
      </c>
      <c r="AM3874">
        <v>1</v>
      </c>
      <c r="AN3874">
        <v>0</v>
      </c>
      <c r="AO3874">
        <v>0</v>
      </c>
      <c r="AP3874">
        <v>1</v>
      </c>
      <c r="AQ3874">
        <v>0</v>
      </c>
      <c r="AR3874">
        <v>0</v>
      </c>
      <c r="AS3874">
        <v>0</v>
      </c>
      <c r="AT3874">
        <v>44580</v>
      </c>
      <c r="AU3874">
        <v>44586</v>
      </c>
      <c r="AV3874">
        <v>1</v>
      </c>
      <c r="AW3874">
        <v>1</v>
      </c>
      <c r="AX3874">
        <v>0</v>
      </c>
      <c r="AY3874">
        <v>2022</v>
      </c>
      <c r="AZ3874">
        <v>1</v>
      </c>
      <c r="BA3874">
        <v>30</v>
      </c>
      <c r="BB3874">
        <v>7</v>
      </c>
      <c r="BF3874">
        <v>2022</v>
      </c>
      <c r="BG3874" t="s">
        <v>73</v>
      </c>
      <c r="BH3874" t="s">
        <v>9822</v>
      </c>
      <c r="BI3874" t="s">
        <v>9780</v>
      </c>
      <c r="BJ3874" t="s">
        <v>9793</v>
      </c>
    </row>
    <row r="3875" spans="1:62" x14ac:dyDescent="0.35">
      <c r="A3875">
        <v>55626384</v>
      </c>
      <c r="B3875" t="s">
        <v>9714</v>
      </c>
      <c r="C3875" t="s">
        <v>75</v>
      </c>
      <c r="D3875" t="s">
        <v>236</v>
      </c>
      <c r="E3875" t="s">
        <v>881</v>
      </c>
      <c r="F3875">
        <v>27398075</v>
      </c>
      <c r="I3875" s="1">
        <v>44580</v>
      </c>
      <c r="J3875">
        <v>44610.999988425923</v>
      </c>
      <c r="L3875" t="s">
        <v>65</v>
      </c>
      <c r="M3875" t="s">
        <v>120</v>
      </c>
      <c r="N3875" t="s">
        <v>121</v>
      </c>
      <c r="O3875" t="s">
        <v>168</v>
      </c>
      <c r="P3875" t="s">
        <v>121</v>
      </c>
      <c r="Q3875" t="s">
        <v>70</v>
      </c>
      <c r="T3875" t="s">
        <v>9716</v>
      </c>
      <c r="U3875">
        <v>1</v>
      </c>
      <c r="V3875">
        <v>1</v>
      </c>
      <c r="W3875">
        <v>0</v>
      </c>
      <c r="X3875">
        <v>0</v>
      </c>
      <c r="Y3875">
        <v>0</v>
      </c>
      <c r="Z3875">
        <v>0</v>
      </c>
      <c r="AA3875">
        <v>0</v>
      </c>
      <c r="AB3875">
        <v>0</v>
      </c>
      <c r="AC3875">
        <v>0</v>
      </c>
      <c r="AD3875">
        <v>1</v>
      </c>
      <c r="AE3875">
        <v>0</v>
      </c>
      <c r="AF3875">
        <v>1</v>
      </c>
      <c r="AG3875">
        <v>1</v>
      </c>
      <c r="AH3875">
        <v>0</v>
      </c>
      <c r="AI3875">
        <v>0</v>
      </c>
      <c r="AJ3875">
        <v>0</v>
      </c>
      <c r="AK3875">
        <v>0</v>
      </c>
      <c r="AL3875">
        <v>0</v>
      </c>
      <c r="AM3875">
        <v>1</v>
      </c>
      <c r="AN3875">
        <v>0</v>
      </c>
      <c r="AO3875">
        <v>0</v>
      </c>
      <c r="AP3875">
        <v>1</v>
      </c>
      <c r="AQ3875">
        <v>0</v>
      </c>
      <c r="AR3875">
        <v>0</v>
      </c>
      <c r="AS3875">
        <v>0</v>
      </c>
      <c r="AT3875">
        <v>44580</v>
      </c>
      <c r="AU3875">
        <v>44586</v>
      </c>
      <c r="AV3875">
        <v>1</v>
      </c>
      <c r="AW3875">
        <v>1</v>
      </c>
      <c r="AX3875">
        <v>0</v>
      </c>
      <c r="AY3875">
        <v>2022</v>
      </c>
      <c r="AZ3875">
        <v>1</v>
      </c>
      <c r="BA3875">
        <v>30</v>
      </c>
      <c r="BB3875">
        <v>7</v>
      </c>
      <c r="BF3875">
        <v>2022</v>
      </c>
      <c r="BG3875" t="s">
        <v>73</v>
      </c>
      <c r="BH3875" t="s">
        <v>9822</v>
      </c>
      <c r="BI3875" t="s">
        <v>9780</v>
      </c>
      <c r="BJ3875" t="s">
        <v>9793</v>
      </c>
    </row>
    <row r="3876" spans="1:62" x14ac:dyDescent="0.35">
      <c r="A3876">
        <v>55627954</v>
      </c>
      <c r="B3876" t="s">
        <v>9717</v>
      </c>
      <c r="C3876" t="s">
        <v>369</v>
      </c>
      <c r="D3876" t="s">
        <v>388</v>
      </c>
      <c r="E3876" t="s">
        <v>2361</v>
      </c>
      <c r="F3876">
        <v>24712589</v>
      </c>
      <c r="G3876" t="s">
        <v>2361</v>
      </c>
      <c r="H3876">
        <v>3.5</v>
      </c>
      <c r="I3876" s="1">
        <v>44580</v>
      </c>
      <c r="J3876">
        <v>44610.999988425923</v>
      </c>
      <c r="L3876" t="s">
        <v>65</v>
      </c>
      <c r="M3876" t="s">
        <v>66</v>
      </c>
      <c r="N3876" t="s">
        <v>67</v>
      </c>
      <c r="O3876" t="s">
        <v>68</v>
      </c>
      <c r="P3876" t="s">
        <v>67</v>
      </c>
      <c r="Q3876" t="s">
        <v>70</v>
      </c>
      <c r="R3876" t="s">
        <v>9718</v>
      </c>
      <c r="T3876" t="s">
        <v>9719</v>
      </c>
      <c r="U3876">
        <v>1</v>
      </c>
      <c r="V3876">
        <v>1</v>
      </c>
      <c r="W3876">
        <v>0</v>
      </c>
      <c r="X3876">
        <v>1</v>
      </c>
      <c r="Y3876">
        <v>0</v>
      </c>
      <c r="Z3876">
        <v>0</v>
      </c>
      <c r="AA3876">
        <v>0</v>
      </c>
      <c r="AB3876">
        <v>0</v>
      </c>
      <c r="AC3876">
        <v>0</v>
      </c>
      <c r="AD3876">
        <v>0</v>
      </c>
      <c r="AE3876">
        <v>0</v>
      </c>
      <c r="AF3876">
        <v>0</v>
      </c>
      <c r="AG3876">
        <v>0</v>
      </c>
      <c r="AH3876">
        <v>0</v>
      </c>
      <c r="AI3876">
        <v>0</v>
      </c>
      <c r="AJ3876">
        <v>0</v>
      </c>
      <c r="AK3876">
        <v>0</v>
      </c>
      <c r="AL3876">
        <v>0</v>
      </c>
      <c r="AM3876">
        <v>0</v>
      </c>
      <c r="AN3876">
        <v>0</v>
      </c>
      <c r="AO3876">
        <v>0</v>
      </c>
      <c r="AP3876">
        <v>0</v>
      </c>
      <c r="AQ3876">
        <v>0</v>
      </c>
      <c r="AR3876">
        <v>0</v>
      </c>
      <c r="AS3876">
        <v>0</v>
      </c>
      <c r="AT3876">
        <v>44580</v>
      </c>
      <c r="AU3876">
        <v>44586</v>
      </c>
      <c r="AV3876">
        <v>0</v>
      </c>
      <c r="AW3876">
        <v>1</v>
      </c>
      <c r="AX3876">
        <v>0</v>
      </c>
      <c r="AY3876">
        <v>2022</v>
      </c>
      <c r="AZ3876">
        <v>1</v>
      </c>
      <c r="BA3876">
        <v>30</v>
      </c>
      <c r="BB3876">
        <v>3</v>
      </c>
      <c r="BF3876">
        <v>2022</v>
      </c>
      <c r="BG3876" t="s">
        <v>104</v>
      </c>
      <c r="BH3876" t="s">
        <v>59</v>
      </c>
      <c r="BI3876" t="s">
        <v>9780</v>
      </c>
      <c r="BJ3876" t="s">
        <v>9793</v>
      </c>
    </row>
    <row r="3877" spans="1:62" x14ac:dyDescent="0.35">
      <c r="A3877">
        <v>55631247</v>
      </c>
      <c r="B3877" t="s">
        <v>98</v>
      </c>
      <c r="C3877" t="s">
        <v>75</v>
      </c>
      <c r="D3877" t="s">
        <v>76</v>
      </c>
      <c r="E3877" t="s">
        <v>7664</v>
      </c>
      <c r="F3877">
        <v>29321933</v>
      </c>
      <c r="I3877" s="1">
        <v>44580</v>
      </c>
      <c r="J3877">
        <v>44610.623414351852</v>
      </c>
      <c r="L3877" t="s">
        <v>65</v>
      </c>
      <c r="M3877" t="s">
        <v>66</v>
      </c>
      <c r="N3877" t="s">
        <v>67</v>
      </c>
      <c r="O3877" t="s">
        <v>68</v>
      </c>
      <c r="P3877" t="s">
        <v>67</v>
      </c>
      <c r="Q3877" t="s">
        <v>70</v>
      </c>
      <c r="R3877" t="s">
        <v>9152</v>
      </c>
      <c r="T3877" t="s">
        <v>9720</v>
      </c>
      <c r="U3877">
        <v>1</v>
      </c>
      <c r="V3877">
        <v>1</v>
      </c>
      <c r="W3877">
        <v>1</v>
      </c>
      <c r="X3877">
        <v>1</v>
      </c>
      <c r="Y3877">
        <v>0</v>
      </c>
      <c r="Z3877">
        <v>0</v>
      </c>
      <c r="AA3877">
        <v>0</v>
      </c>
      <c r="AB3877">
        <v>0</v>
      </c>
      <c r="AC3877">
        <v>0</v>
      </c>
      <c r="AD3877">
        <v>0</v>
      </c>
      <c r="AE3877">
        <v>1</v>
      </c>
      <c r="AF3877">
        <v>0</v>
      </c>
      <c r="AG3877">
        <v>0</v>
      </c>
      <c r="AH3877">
        <v>0</v>
      </c>
      <c r="AI3877">
        <v>0</v>
      </c>
      <c r="AJ3877">
        <v>0</v>
      </c>
      <c r="AK3877">
        <v>0</v>
      </c>
      <c r="AL3877">
        <v>0</v>
      </c>
      <c r="AM3877">
        <v>0</v>
      </c>
      <c r="AN3877">
        <v>0</v>
      </c>
      <c r="AO3877">
        <v>0</v>
      </c>
      <c r="AP3877">
        <v>0</v>
      </c>
      <c r="AQ3877">
        <v>0</v>
      </c>
      <c r="AR3877">
        <v>0</v>
      </c>
      <c r="AS3877">
        <v>0</v>
      </c>
      <c r="AT3877">
        <v>44580</v>
      </c>
      <c r="AU3877">
        <v>44586</v>
      </c>
      <c r="AV3877">
        <v>0</v>
      </c>
      <c r="AW3877">
        <v>1</v>
      </c>
      <c r="AX3877">
        <v>0</v>
      </c>
      <c r="AY3877">
        <v>2022</v>
      </c>
      <c r="AZ3877">
        <v>1</v>
      </c>
      <c r="BA3877">
        <v>29</v>
      </c>
      <c r="BB3877">
        <v>5</v>
      </c>
      <c r="BF3877">
        <v>2022</v>
      </c>
      <c r="BG3877" t="s">
        <v>104</v>
      </c>
      <c r="BH3877" t="s">
        <v>59</v>
      </c>
      <c r="BI3877" t="s">
        <v>9780</v>
      </c>
      <c r="BJ3877" t="s">
        <v>9793</v>
      </c>
    </row>
    <row r="3878" spans="1:62" x14ac:dyDescent="0.35">
      <c r="A3878">
        <v>55631304</v>
      </c>
      <c r="B3878" t="s">
        <v>9721</v>
      </c>
      <c r="C3878" t="s">
        <v>61</v>
      </c>
      <c r="D3878" t="s">
        <v>125</v>
      </c>
      <c r="E3878" t="s">
        <v>9722</v>
      </c>
      <c r="F3878">
        <v>8730234</v>
      </c>
      <c r="G3878" t="s">
        <v>9722</v>
      </c>
      <c r="H3878">
        <v>3.1</v>
      </c>
      <c r="I3878" s="1">
        <v>44580</v>
      </c>
      <c r="J3878">
        <v>44610.999988425923</v>
      </c>
      <c r="L3878" t="s">
        <v>65</v>
      </c>
      <c r="M3878" t="s">
        <v>120</v>
      </c>
      <c r="N3878" t="s">
        <v>121</v>
      </c>
      <c r="O3878" t="s">
        <v>168</v>
      </c>
      <c r="P3878" t="s">
        <v>9723</v>
      </c>
      <c r="Q3878" t="s">
        <v>70</v>
      </c>
      <c r="R3878" t="s">
        <v>9724</v>
      </c>
      <c r="T3878" t="s">
        <v>9725</v>
      </c>
      <c r="U3878">
        <v>1</v>
      </c>
      <c r="V3878">
        <v>1</v>
      </c>
      <c r="W3878">
        <v>0</v>
      </c>
      <c r="X3878">
        <v>1</v>
      </c>
      <c r="Y3878">
        <v>0</v>
      </c>
      <c r="Z3878">
        <v>0</v>
      </c>
      <c r="AA3878">
        <v>0</v>
      </c>
      <c r="AB3878">
        <v>0</v>
      </c>
      <c r="AC3878">
        <v>0</v>
      </c>
      <c r="AD3878">
        <v>0</v>
      </c>
      <c r="AE3878">
        <v>0</v>
      </c>
      <c r="AF3878">
        <v>0</v>
      </c>
      <c r="AG3878">
        <v>0</v>
      </c>
      <c r="AH3878">
        <v>0</v>
      </c>
      <c r="AI3878">
        <v>0</v>
      </c>
      <c r="AJ3878">
        <v>0</v>
      </c>
      <c r="AK3878">
        <v>0</v>
      </c>
      <c r="AL3878">
        <v>0</v>
      </c>
      <c r="AM3878">
        <v>0</v>
      </c>
      <c r="AN3878">
        <v>0</v>
      </c>
      <c r="AO3878">
        <v>0</v>
      </c>
      <c r="AP3878">
        <v>0</v>
      </c>
      <c r="AQ3878">
        <v>0</v>
      </c>
      <c r="AR3878">
        <v>0</v>
      </c>
      <c r="AS3878">
        <v>0</v>
      </c>
      <c r="AT3878">
        <v>44580</v>
      </c>
      <c r="AU3878">
        <v>44586</v>
      </c>
      <c r="AV3878">
        <v>0</v>
      </c>
      <c r="AW3878">
        <v>1</v>
      </c>
      <c r="AX3878">
        <v>0</v>
      </c>
      <c r="AY3878">
        <v>2022</v>
      </c>
      <c r="AZ3878">
        <v>1</v>
      </c>
      <c r="BA3878">
        <v>30</v>
      </c>
      <c r="BB3878">
        <v>3</v>
      </c>
      <c r="BF3878">
        <v>2022</v>
      </c>
      <c r="BG3878" t="s">
        <v>104</v>
      </c>
      <c r="BH3878" t="s">
        <v>59</v>
      </c>
      <c r="BI3878" t="s">
        <v>9780</v>
      </c>
      <c r="BJ3878" t="s">
        <v>9793</v>
      </c>
    </row>
    <row r="3879" spans="1:62" x14ac:dyDescent="0.35">
      <c r="A3879">
        <v>55635324</v>
      </c>
      <c r="B3879" t="s">
        <v>383</v>
      </c>
      <c r="C3879" t="s">
        <v>75</v>
      </c>
      <c r="D3879" t="s">
        <v>165</v>
      </c>
      <c r="E3879" t="s">
        <v>1413</v>
      </c>
      <c r="F3879">
        <v>34276930</v>
      </c>
      <c r="I3879" s="1">
        <v>44580</v>
      </c>
      <c r="J3879">
        <v>44610.999988425923</v>
      </c>
      <c r="L3879" t="s">
        <v>65</v>
      </c>
      <c r="M3879" t="s">
        <v>66</v>
      </c>
      <c r="N3879" t="s">
        <v>67</v>
      </c>
      <c r="O3879" t="s">
        <v>68</v>
      </c>
      <c r="P3879" t="s">
        <v>67</v>
      </c>
      <c r="Q3879" t="s">
        <v>70</v>
      </c>
      <c r="T3879" t="s">
        <v>9726</v>
      </c>
      <c r="U3879">
        <v>0</v>
      </c>
      <c r="V3879">
        <v>1</v>
      </c>
      <c r="W3879">
        <v>0</v>
      </c>
      <c r="X3879">
        <v>1</v>
      </c>
      <c r="Y3879">
        <v>0</v>
      </c>
      <c r="Z3879">
        <v>0</v>
      </c>
      <c r="AA3879">
        <v>0</v>
      </c>
      <c r="AB3879">
        <v>0</v>
      </c>
      <c r="AC3879">
        <v>0</v>
      </c>
      <c r="AD3879">
        <v>0</v>
      </c>
      <c r="AE3879">
        <v>0</v>
      </c>
      <c r="AF3879">
        <v>0</v>
      </c>
      <c r="AG3879">
        <v>0</v>
      </c>
      <c r="AH3879">
        <v>0</v>
      </c>
      <c r="AI3879">
        <v>0</v>
      </c>
      <c r="AJ3879">
        <v>0</v>
      </c>
      <c r="AK3879">
        <v>0</v>
      </c>
      <c r="AL3879">
        <v>0</v>
      </c>
      <c r="AM3879">
        <v>0</v>
      </c>
      <c r="AN3879">
        <v>0</v>
      </c>
      <c r="AO3879">
        <v>0</v>
      </c>
      <c r="AP3879">
        <v>0</v>
      </c>
      <c r="AQ3879">
        <v>0</v>
      </c>
      <c r="AR3879">
        <v>0</v>
      </c>
      <c r="AS3879">
        <v>0</v>
      </c>
      <c r="AT3879">
        <v>44580</v>
      </c>
      <c r="AU3879">
        <v>44586</v>
      </c>
      <c r="AV3879">
        <v>1</v>
      </c>
      <c r="AW3879">
        <v>1</v>
      </c>
      <c r="AX3879">
        <v>0</v>
      </c>
      <c r="AY3879">
        <v>2022</v>
      </c>
      <c r="AZ3879">
        <v>1</v>
      </c>
      <c r="BA3879">
        <v>30</v>
      </c>
      <c r="BB3879">
        <v>2</v>
      </c>
      <c r="BF3879">
        <v>2022</v>
      </c>
      <c r="BG3879" t="s">
        <v>73</v>
      </c>
      <c r="BH3879" t="s">
        <v>9822</v>
      </c>
      <c r="BI3879" t="s">
        <v>9780</v>
      </c>
      <c r="BJ3879" t="s">
        <v>9793</v>
      </c>
    </row>
    <row r="3880" spans="1:62" x14ac:dyDescent="0.35">
      <c r="A3880">
        <v>55637923</v>
      </c>
      <c r="B3880" t="s">
        <v>9727</v>
      </c>
      <c r="C3880" t="s">
        <v>75</v>
      </c>
      <c r="D3880" t="s">
        <v>236</v>
      </c>
      <c r="E3880" t="s">
        <v>1993</v>
      </c>
      <c r="F3880">
        <v>55771627</v>
      </c>
      <c r="G3880" t="s">
        <v>1993</v>
      </c>
      <c r="H3880">
        <v>3.7</v>
      </c>
      <c r="I3880" s="1">
        <v>44572</v>
      </c>
      <c r="J3880">
        <v>44611.999988425923</v>
      </c>
      <c r="L3880" t="s">
        <v>65</v>
      </c>
      <c r="M3880" t="s">
        <v>120</v>
      </c>
      <c r="N3880" t="s">
        <v>121</v>
      </c>
      <c r="O3880" t="s">
        <v>168</v>
      </c>
      <c r="P3880" t="s">
        <v>121</v>
      </c>
      <c r="Q3880" t="s">
        <v>70</v>
      </c>
      <c r="T3880" t="s">
        <v>9728</v>
      </c>
      <c r="U3880">
        <v>0</v>
      </c>
      <c r="V3880">
        <v>1</v>
      </c>
      <c r="W3880">
        <v>0</v>
      </c>
      <c r="X3880">
        <v>0</v>
      </c>
      <c r="Y3880">
        <v>0</v>
      </c>
      <c r="Z3880">
        <v>0</v>
      </c>
      <c r="AA3880">
        <v>0</v>
      </c>
      <c r="AB3880">
        <v>0</v>
      </c>
      <c r="AC3880">
        <v>0</v>
      </c>
      <c r="AD3880">
        <v>0</v>
      </c>
      <c r="AE3880">
        <v>0</v>
      </c>
      <c r="AF3880">
        <v>0</v>
      </c>
      <c r="AG3880">
        <v>1</v>
      </c>
      <c r="AH3880">
        <v>0</v>
      </c>
      <c r="AI3880">
        <v>0</v>
      </c>
      <c r="AJ3880">
        <v>0</v>
      </c>
      <c r="AK3880">
        <v>0</v>
      </c>
      <c r="AL3880">
        <v>0</v>
      </c>
      <c r="AM3880">
        <v>0</v>
      </c>
      <c r="AN3880">
        <v>0</v>
      </c>
      <c r="AO3880">
        <v>0</v>
      </c>
      <c r="AP3880">
        <v>0</v>
      </c>
      <c r="AQ3880">
        <v>0</v>
      </c>
      <c r="AR3880">
        <v>0</v>
      </c>
      <c r="AS3880">
        <v>0</v>
      </c>
      <c r="AT3880">
        <v>44580</v>
      </c>
      <c r="AU3880">
        <v>44586</v>
      </c>
      <c r="AV3880">
        <v>0</v>
      </c>
      <c r="AW3880">
        <v>1</v>
      </c>
      <c r="AX3880">
        <v>0</v>
      </c>
      <c r="AY3880">
        <v>2022</v>
      </c>
      <c r="AZ3880">
        <v>1</v>
      </c>
      <c r="BA3880">
        <v>39</v>
      </c>
      <c r="BB3880">
        <v>2</v>
      </c>
      <c r="BF3880">
        <v>2022</v>
      </c>
      <c r="BG3880" t="s">
        <v>104</v>
      </c>
      <c r="BH3880" t="s">
        <v>9822</v>
      </c>
      <c r="BI3880" t="s">
        <v>9780</v>
      </c>
      <c r="BJ3880" t="s">
        <v>9795</v>
      </c>
    </row>
    <row r="3881" spans="1:62" x14ac:dyDescent="0.35">
      <c r="A3881">
        <v>55640707</v>
      </c>
      <c r="B3881" t="s">
        <v>9729</v>
      </c>
      <c r="C3881" t="s">
        <v>61</v>
      </c>
      <c r="D3881" t="s">
        <v>125</v>
      </c>
      <c r="E3881" t="s">
        <v>3421</v>
      </c>
      <c r="F3881">
        <v>22895028</v>
      </c>
      <c r="G3881" t="s">
        <v>3421</v>
      </c>
      <c r="H3881">
        <v>3.9</v>
      </c>
      <c r="I3881" s="1">
        <v>44581</v>
      </c>
      <c r="J3881">
        <v>44611.999988425923</v>
      </c>
      <c r="L3881" t="s">
        <v>65</v>
      </c>
      <c r="M3881" t="s">
        <v>120</v>
      </c>
      <c r="N3881" t="s">
        <v>121</v>
      </c>
      <c r="O3881" t="s">
        <v>168</v>
      </c>
      <c r="P3881" t="s">
        <v>121</v>
      </c>
      <c r="Q3881" t="s">
        <v>70</v>
      </c>
      <c r="T3881" t="s">
        <v>9730</v>
      </c>
      <c r="U3881">
        <v>0</v>
      </c>
      <c r="V3881">
        <v>1</v>
      </c>
      <c r="W3881">
        <v>0</v>
      </c>
      <c r="X3881">
        <v>1</v>
      </c>
      <c r="Y3881">
        <v>0</v>
      </c>
      <c r="Z3881">
        <v>0</v>
      </c>
      <c r="AA3881">
        <v>0</v>
      </c>
      <c r="AB3881">
        <v>0</v>
      </c>
      <c r="AC3881">
        <v>0</v>
      </c>
      <c r="AD3881">
        <v>0</v>
      </c>
      <c r="AE3881">
        <v>0</v>
      </c>
      <c r="AF3881">
        <v>0</v>
      </c>
      <c r="AG3881">
        <v>0</v>
      </c>
      <c r="AH3881">
        <v>0</v>
      </c>
      <c r="AI3881">
        <v>0</v>
      </c>
      <c r="AJ3881">
        <v>0</v>
      </c>
      <c r="AK3881">
        <v>0</v>
      </c>
      <c r="AL3881">
        <v>0</v>
      </c>
      <c r="AM3881">
        <v>0</v>
      </c>
      <c r="AN3881">
        <v>0</v>
      </c>
      <c r="AO3881">
        <v>0</v>
      </c>
      <c r="AP3881">
        <v>0</v>
      </c>
      <c r="AQ3881">
        <v>0</v>
      </c>
      <c r="AR3881">
        <v>0</v>
      </c>
      <c r="AS3881">
        <v>0</v>
      </c>
      <c r="AT3881">
        <v>44580</v>
      </c>
      <c r="AU3881">
        <v>44586</v>
      </c>
      <c r="AV3881">
        <v>0</v>
      </c>
      <c r="AW3881">
        <v>1</v>
      </c>
      <c r="AX3881">
        <v>0</v>
      </c>
      <c r="AY3881">
        <v>2022</v>
      </c>
      <c r="AZ3881">
        <v>1</v>
      </c>
      <c r="BA3881">
        <v>30</v>
      </c>
      <c r="BB3881">
        <v>2</v>
      </c>
      <c r="BF3881">
        <v>2022</v>
      </c>
      <c r="BG3881" t="s">
        <v>104</v>
      </c>
      <c r="BH3881" t="s">
        <v>9822</v>
      </c>
      <c r="BI3881" t="s">
        <v>9780</v>
      </c>
      <c r="BJ3881" t="s">
        <v>9796</v>
      </c>
    </row>
    <row r="3882" spans="1:62" x14ac:dyDescent="0.35">
      <c r="A3882">
        <v>55640918</v>
      </c>
      <c r="B3882" t="s">
        <v>9731</v>
      </c>
      <c r="C3882" t="s">
        <v>75</v>
      </c>
      <c r="D3882" t="s">
        <v>76</v>
      </c>
      <c r="E3882" t="s">
        <v>1337</v>
      </c>
      <c r="F3882">
        <v>20361318</v>
      </c>
      <c r="I3882" s="1">
        <v>44581</v>
      </c>
      <c r="J3882">
        <v>44611.999988425923</v>
      </c>
      <c r="L3882" t="s">
        <v>65</v>
      </c>
      <c r="M3882" t="s">
        <v>66</v>
      </c>
      <c r="N3882" t="s">
        <v>67</v>
      </c>
      <c r="O3882" t="s">
        <v>68</v>
      </c>
      <c r="P3882" t="s">
        <v>67</v>
      </c>
      <c r="Q3882" t="s">
        <v>70</v>
      </c>
      <c r="R3882" t="s">
        <v>9732</v>
      </c>
      <c r="T3882" t="s">
        <v>9733</v>
      </c>
      <c r="U3882">
        <v>1</v>
      </c>
      <c r="V3882">
        <v>1</v>
      </c>
      <c r="W3882">
        <v>0</v>
      </c>
      <c r="X3882">
        <v>1</v>
      </c>
      <c r="Y3882">
        <v>0</v>
      </c>
      <c r="Z3882">
        <v>0</v>
      </c>
      <c r="AA3882">
        <v>0</v>
      </c>
      <c r="AB3882">
        <v>0</v>
      </c>
      <c r="AC3882">
        <v>0</v>
      </c>
      <c r="AD3882">
        <v>0</v>
      </c>
      <c r="AE3882">
        <v>0</v>
      </c>
      <c r="AF3882">
        <v>0</v>
      </c>
      <c r="AG3882">
        <v>0</v>
      </c>
      <c r="AH3882">
        <v>0</v>
      </c>
      <c r="AI3882">
        <v>0</v>
      </c>
      <c r="AJ3882">
        <v>0</v>
      </c>
      <c r="AK3882">
        <v>0</v>
      </c>
      <c r="AL3882">
        <v>0</v>
      </c>
      <c r="AM3882">
        <v>0</v>
      </c>
      <c r="AN3882">
        <v>0</v>
      </c>
      <c r="AO3882">
        <v>0</v>
      </c>
      <c r="AP3882">
        <v>0</v>
      </c>
      <c r="AQ3882">
        <v>0</v>
      </c>
      <c r="AR3882">
        <v>0</v>
      </c>
      <c r="AS3882">
        <v>0</v>
      </c>
      <c r="AT3882">
        <v>44580</v>
      </c>
      <c r="AU3882">
        <v>44586</v>
      </c>
      <c r="AV3882">
        <v>0</v>
      </c>
      <c r="AW3882">
        <v>1</v>
      </c>
      <c r="AX3882">
        <v>0</v>
      </c>
      <c r="AY3882">
        <v>2022</v>
      </c>
      <c r="AZ3882">
        <v>1</v>
      </c>
      <c r="BA3882">
        <v>30</v>
      </c>
      <c r="BB3882">
        <v>3</v>
      </c>
      <c r="BC3882">
        <v>125000</v>
      </c>
      <c r="BD3882">
        <v>160000</v>
      </c>
      <c r="BE3882" t="s">
        <v>90</v>
      </c>
      <c r="BF3882">
        <v>2022</v>
      </c>
      <c r="BG3882" t="s">
        <v>104</v>
      </c>
      <c r="BH3882" t="s">
        <v>59</v>
      </c>
      <c r="BI3882" t="s">
        <v>9780</v>
      </c>
      <c r="BJ3882" t="s">
        <v>9796</v>
      </c>
    </row>
    <row r="3883" spans="1:62" x14ac:dyDescent="0.35">
      <c r="A3883">
        <v>55642591</v>
      </c>
      <c r="B3883" t="s">
        <v>9734</v>
      </c>
      <c r="C3883" t="s">
        <v>61</v>
      </c>
      <c r="D3883" t="s">
        <v>125</v>
      </c>
      <c r="E3883" t="s">
        <v>7259</v>
      </c>
      <c r="F3883">
        <v>35443698</v>
      </c>
      <c r="I3883" s="1">
        <v>44581</v>
      </c>
      <c r="J3883">
        <v>44611.999988425923</v>
      </c>
      <c r="L3883" t="s">
        <v>65</v>
      </c>
      <c r="M3883" t="s">
        <v>66</v>
      </c>
      <c r="N3883" t="s">
        <v>67</v>
      </c>
      <c r="O3883" t="s">
        <v>68</v>
      </c>
      <c r="P3883" t="s">
        <v>9050</v>
      </c>
      <c r="Q3883" t="s">
        <v>70</v>
      </c>
      <c r="T3883" t="s">
        <v>9735</v>
      </c>
      <c r="U3883">
        <v>0</v>
      </c>
      <c r="V3883">
        <v>1</v>
      </c>
      <c r="W3883">
        <v>0</v>
      </c>
      <c r="X3883">
        <v>0</v>
      </c>
      <c r="Y3883">
        <v>0</v>
      </c>
      <c r="Z3883">
        <v>0</v>
      </c>
      <c r="AA3883">
        <v>0</v>
      </c>
      <c r="AB3883">
        <v>0</v>
      </c>
      <c r="AC3883">
        <v>0</v>
      </c>
      <c r="AD3883">
        <v>0</v>
      </c>
      <c r="AE3883">
        <v>0</v>
      </c>
      <c r="AF3883">
        <v>0</v>
      </c>
      <c r="AG3883">
        <v>0</v>
      </c>
      <c r="AH3883">
        <v>0</v>
      </c>
      <c r="AI3883">
        <v>0</v>
      </c>
      <c r="AJ3883">
        <v>0</v>
      </c>
      <c r="AK3883">
        <v>0</v>
      </c>
      <c r="AL3883">
        <v>0</v>
      </c>
      <c r="AM3883">
        <v>0</v>
      </c>
      <c r="AN3883">
        <v>0</v>
      </c>
      <c r="AO3883">
        <v>0</v>
      </c>
      <c r="AP3883">
        <v>0</v>
      </c>
      <c r="AQ3883">
        <v>0</v>
      </c>
      <c r="AR3883">
        <v>0</v>
      </c>
      <c r="AS3883">
        <v>0</v>
      </c>
      <c r="AT3883">
        <v>44581</v>
      </c>
      <c r="AU3883">
        <v>44586</v>
      </c>
      <c r="AV3883">
        <v>0</v>
      </c>
      <c r="AW3883">
        <v>1</v>
      </c>
      <c r="AX3883">
        <v>0</v>
      </c>
      <c r="AY3883">
        <v>2022</v>
      </c>
      <c r="AZ3883">
        <v>1</v>
      </c>
      <c r="BA3883">
        <v>30</v>
      </c>
      <c r="BB3883">
        <v>1</v>
      </c>
      <c r="BF3883">
        <v>2022</v>
      </c>
      <c r="BG3883" t="s">
        <v>104</v>
      </c>
      <c r="BH3883" t="s">
        <v>9822</v>
      </c>
      <c r="BI3883" t="s">
        <v>9780</v>
      </c>
      <c r="BJ3883" t="s">
        <v>9796</v>
      </c>
    </row>
    <row r="3884" spans="1:62" x14ac:dyDescent="0.35">
      <c r="A3884">
        <v>55643525</v>
      </c>
      <c r="B3884" t="s">
        <v>98</v>
      </c>
      <c r="C3884" t="s">
        <v>75</v>
      </c>
      <c r="D3884" t="s">
        <v>76</v>
      </c>
      <c r="E3884" t="s">
        <v>495</v>
      </c>
      <c r="F3884">
        <v>45561455</v>
      </c>
      <c r="I3884" s="1">
        <v>44581</v>
      </c>
      <c r="J3884">
        <v>44611.503576388888</v>
      </c>
      <c r="L3884" t="s">
        <v>65</v>
      </c>
      <c r="M3884" t="s">
        <v>152</v>
      </c>
      <c r="N3884" t="s">
        <v>153</v>
      </c>
      <c r="O3884" t="s">
        <v>154</v>
      </c>
      <c r="P3884" t="s">
        <v>153</v>
      </c>
      <c r="Q3884" t="s">
        <v>70</v>
      </c>
      <c r="R3884" t="s">
        <v>392</v>
      </c>
      <c r="T3884" t="s">
        <v>9736</v>
      </c>
      <c r="U3884">
        <v>0</v>
      </c>
      <c r="V3884">
        <v>0</v>
      </c>
      <c r="W3884">
        <v>0</v>
      </c>
      <c r="X3884">
        <v>1</v>
      </c>
      <c r="Y3884">
        <v>0</v>
      </c>
      <c r="Z3884">
        <v>0</v>
      </c>
      <c r="AA3884">
        <v>0</v>
      </c>
      <c r="AB3884">
        <v>0</v>
      </c>
      <c r="AC3884">
        <v>0</v>
      </c>
      <c r="AD3884">
        <v>0</v>
      </c>
      <c r="AE3884">
        <v>0</v>
      </c>
      <c r="AF3884">
        <v>0</v>
      </c>
      <c r="AG3884">
        <v>0</v>
      </c>
      <c r="AH3884">
        <v>0</v>
      </c>
      <c r="AI3884">
        <v>0</v>
      </c>
      <c r="AJ3884">
        <v>0</v>
      </c>
      <c r="AK3884">
        <v>0</v>
      </c>
      <c r="AL3884">
        <v>0</v>
      </c>
      <c r="AM3884">
        <v>0</v>
      </c>
      <c r="AN3884">
        <v>0</v>
      </c>
      <c r="AO3884">
        <v>0</v>
      </c>
      <c r="AP3884">
        <v>0</v>
      </c>
      <c r="AQ3884">
        <v>0</v>
      </c>
      <c r="AR3884">
        <v>0</v>
      </c>
      <c r="AS3884">
        <v>0</v>
      </c>
      <c r="AT3884">
        <v>44581</v>
      </c>
      <c r="AU3884">
        <v>44586</v>
      </c>
      <c r="AV3884">
        <v>1</v>
      </c>
      <c r="AW3884">
        <v>1</v>
      </c>
      <c r="AX3884">
        <v>0</v>
      </c>
      <c r="AY3884">
        <v>2022</v>
      </c>
      <c r="AZ3884">
        <v>1</v>
      </c>
      <c r="BA3884">
        <v>29</v>
      </c>
      <c r="BB3884">
        <v>1</v>
      </c>
      <c r="BF3884">
        <v>2022</v>
      </c>
      <c r="BG3884" t="s">
        <v>73</v>
      </c>
      <c r="BH3884" t="s">
        <v>59</v>
      </c>
      <c r="BI3884" t="s">
        <v>9780</v>
      </c>
      <c r="BJ3884" t="s">
        <v>9796</v>
      </c>
    </row>
    <row r="3885" spans="1:62" x14ac:dyDescent="0.35">
      <c r="A3885">
        <v>55643626</v>
      </c>
      <c r="B3885" t="s">
        <v>9737</v>
      </c>
      <c r="C3885" t="s">
        <v>75</v>
      </c>
      <c r="D3885" t="s">
        <v>159</v>
      </c>
      <c r="E3885" t="s">
        <v>5248</v>
      </c>
      <c r="F3885">
        <v>40960973</v>
      </c>
      <c r="I3885" s="1">
        <v>44581</v>
      </c>
      <c r="J3885">
        <v>44611.999988425923</v>
      </c>
      <c r="L3885" t="s">
        <v>65</v>
      </c>
      <c r="M3885" t="s">
        <v>120</v>
      </c>
      <c r="N3885" t="s">
        <v>121</v>
      </c>
      <c r="O3885" t="s">
        <v>168</v>
      </c>
      <c r="P3885" t="s">
        <v>121</v>
      </c>
      <c r="Q3885" t="s">
        <v>70</v>
      </c>
      <c r="T3885" t="s">
        <v>9738</v>
      </c>
      <c r="U3885">
        <v>0</v>
      </c>
      <c r="V3885">
        <v>1</v>
      </c>
      <c r="W3885">
        <v>0</v>
      </c>
      <c r="X3885">
        <v>1</v>
      </c>
      <c r="Y3885">
        <v>0</v>
      </c>
      <c r="Z3885">
        <v>0</v>
      </c>
      <c r="AA3885">
        <v>0</v>
      </c>
      <c r="AB3885">
        <v>0</v>
      </c>
      <c r="AC3885">
        <v>0</v>
      </c>
      <c r="AD3885">
        <v>0</v>
      </c>
      <c r="AE3885">
        <v>0</v>
      </c>
      <c r="AF3885">
        <v>0</v>
      </c>
      <c r="AG3885">
        <v>0</v>
      </c>
      <c r="AH3885">
        <v>0</v>
      </c>
      <c r="AI3885">
        <v>0</v>
      </c>
      <c r="AJ3885">
        <v>0</v>
      </c>
      <c r="AK3885">
        <v>0</v>
      </c>
      <c r="AL3885">
        <v>0</v>
      </c>
      <c r="AM3885">
        <v>0</v>
      </c>
      <c r="AN3885">
        <v>0</v>
      </c>
      <c r="AO3885">
        <v>0</v>
      </c>
      <c r="AP3885">
        <v>0</v>
      </c>
      <c r="AQ3885">
        <v>0</v>
      </c>
      <c r="AR3885">
        <v>0</v>
      </c>
      <c r="AS3885">
        <v>0</v>
      </c>
      <c r="AT3885">
        <v>44581</v>
      </c>
      <c r="AU3885">
        <v>44586</v>
      </c>
      <c r="AV3885">
        <v>0</v>
      </c>
      <c r="AW3885">
        <v>1</v>
      </c>
      <c r="AX3885">
        <v>0</v>
      </c>
      <c r="AY3885">
        <v>2022</v>
      </c>
      <c r="AZ3885">
        <v>1</v>
      </c>
      <c r="BA3885">
        <v>30</v>
      </c>
      <c r="BB3885">
        <v>2</v>
      </c>
      <c r="BF3885">
        <v>2022</v>
      </c>
      <c r="BG3885" t="s">
        <v>104</v>
      </c>
      <c r="BH3885" t="s">
        <v>9822</v>
      </c>
      <c r="BI3885" t="s">
        <v>9780</v>
      </c>
      <c r="BJ3885" t="s">
        <v>9796</v>
      </c>
    </row>
    <row r="3886" spans="1:62" x14ac:dyDescent="0.35">
      <c r="A3886">
        <v>55646369</v>
      </c>
      <c r="B3886" t="s">
        <v>98</v>
      </c>
      <c r="C3886" t="s">
        <v>75</v>
      </c>
      <c r="D3886" t="s">
        <v>165</v>
      </c>
      <c r="E3886" t="s">
        <v>3616</v>
      </c>
      <c r="F3886">
        <v>8513902</v>
      </c>
      <c r="G3886" t="s">
        <v>3616</v>
      </c>
      <c r="H3886">
        <v>3.6</v>
      </c>
      <c r="I3886" s="1">
        <v>44581</v>
      </c>
      <c r="J3886">
        <v>44611.999988425923</v>
      </c>
      <c r="L3886" t="s">
        <v>65</v>
      </c>
      <c r="M3886" t="s">
        <v>66</v>
      </c>
      <c r="N3886" t="s">
        <v>67</v>
      </c>
      <c r="O3886" t="s">
        <v>68</v>
      </c>
      <c r="P3886" t="s">
        <v>67</v>
      </c>
      <c r="Q3886" t="s">
        <v>70</v>
      </c>
      <c r="R3886" t="s">
        <v>8573</v>
      </c>
      <c r="T3886" t="s">
        <v>9739</v>
      </c>
      <c r="U3886">
        <v>1</v>
      </c>
      <c r="V3886">
        <v>1</v>
      </c>
      <c r="W3886">
        <v>1</v>
      </c>
      <c r="X3886">
        <v>1</v>
      </c>
      <c r="Y3886">
        <v>0</v>
      </c>
      <c r="Z3886">
        <v>0</v>
      </c>
      <c r="AA3886">
        <v>0</v>
      </c>
      <c r="AB3886">
        <v>0</v>
      </c>
      <c r="AC3886">
        <v>0</v>
      </c>
      <c r="AD3886">
        <v>0</v>
      </c>
      <c r="AE3886">
        <v>1</v>
      </c>
      <c r="AF3886">
        <v>0</v>
      </c>
      <c r="AG3886">
        <v>0</v>
      </c>
      <c r="AH3886">
        <v>0</v>
      </c>
      <c r="AI3886">
        <v>0</v>
      </c>
      <c r="AJ3886">
        <v>0</v>
      </c>
      <c r="AK3886">
        <v>0</v>
      </c>
      <c r="AL3886">
        <v>0</v>
      </c>
      <c r="AM3886">
        <v>0</v>
      </c>
      <c r="AN3886">
        <v>0</v>
      </c>
      <c r="AO3886">
        <v>0</v>
      </c>
      <c r="AP3886">
        <v>0</v>
      </c>
      <c r="AQ3886">
        <v>0</v>
      </c>
      <c r="AR3886">
        <v>0</v>
      </c>
      <c r="AS3886">
        <v>0</v>
      </c>
      <c r="AT3886">
        <v>44581</v>
      </c>
      <c r="AU3886">
        <v>44586</v>
      </c>
      <c r="AV3886">
        <v>0</v>
      </c>
      <c r="AW3886">
        <v>1</v>
      </c>
      <c r="AX3886">
        <v>0</v>
      </c>
      <c r="AY3886">
        <v>2022</v>
      </c>
      <c r="AZ3886">
        <v>1</v>
      </c>
      <c r="BA3886">
        <v>30</v>
      </c>
      <c r="BB3886">
        <v>5</v>
      </c>
      <c r="BF3886">
        <v>2022</v>
      </c>
      <c r="BG3886" t="s">
        <v>104</v>
      </c>
      <c r="BH3886" t="s">
        <v>59</v>
      </c>
      <c r="BI3886" t="s">
        <v>9780</v>
      </c>
      <c r="BJ3886" t="s">
        <v>9796</v>
      </c>
    </row>
    <row r="3887" spans="1:62" x14ac:dyDescent="0.35">
      <c r="A3887">
        <v>55649832</v>
      </c>
      <c r="B3887" t="s">
        <v>9740</v>
      </c>
      <c r="C3887" t="s">
        <v>75</v>
      </c>
      <c r="D3887" t="s">
        <v>159</v>
      </c>
      <c r="E3887" t="s">
        <v>9741</v>
      </c>
      <c r="F3887">
        <v>25887203</v>
      </c>
      <c r="G3887" t="s">
        <v>5627</v>
      </c>
      <c r="H3887">
        <v>3.6</v>
      </c>
      <c r="I3887" s="1">
        <v>44581</v>
      </c>
      <c r="J3887">
        <v>44611.999988425923</v>
      </c>
      <c r="L3887" t="s">
        <v>65</v>
      </c>
      <c r="M3887" t="s">
        <v>120</v>
      </c>
      <c r="N3887" t="s">
        <v>121</v>
      </c>
      <c r="Q3887" t="s">
        <v>70</v>
      </c>
      <c r="R3887" t="s">
        <v>9742</v>
      </c>
      <c r="T3887" t="s">
        <v>9743</v>
      </c>
      <c r="U3887">
        <v>0</v>
      </c>
      <c r="V3887">
        <v>1</v>
      </c>
      <c r="W3887">
        <v>0</v>
      </c>
      <c r="X3887">
        <v>1</v>
      </c>
      <c r="Y3887">
        <v>0</v>
      </c>
      <c r="Z3887">
        <v>0</v>
      </c>
      <c r="AA3887">
        <v>0</v>
      </c>
      <c r="AB3887">
        <v>0</v>
      </c>
      <c r="AC3887">
        <v>0</v>
      </c>
      <c r="AD3887">
        <v>0</v>
      </c>
      <c r="AE3887">
        <v>0</v>
      </c>
      <c r="AF3887">
        <v>0</v>
      </c>
      <c r="AG3887">
        <v>0</v>
      </c>
      <c r="AH3887">
        <v>0</v>
      </c>
      <c r="AI3887">
        <v>0</v>
      </c>
      <c r="AJ3887">
        <v>0</v>
      </c>
      <c r="AK3887">
        <v>0</v>
      </c>
      <c r="AL3887">
        <v>0</v>
      </c>
      <c r="AM3887">
        <v>0</v>
      </c>
      <c r="AN3887">
        <v>0</v>
      </c>
      <c r="AO3887">
        <v>0</v>
      </c>
      <c r="AP3887">
        <v>0</v>
      </c>
      <c r="AQ3887">
        <v>0</v>
      </c>
      <c r="AR3887">
        <v>0</v>
      </c>
      <c r="AS3887">
        <v>0</v>
      </c>
      <c r="AT3887">
        <v>44581</v>
      </c>
      <c r="AU3887">
        <v>44586</v>
      </c>
      <c r="AV3887">
        <v>0</v>
      </c>
      <c r="AW3887">
        <v>1</v>
      </c>
      <c r="AX3887">
        <v>0</v>
      </c>
      <c r="AY3887">
        <v>2022</v>
      </c>
      <c r="AZ3887">
        <v>1</v>
      </c>
      <c r="BA3887">
        <v>30</v>
      </c>
      <c r="BB3887">
        <v>2</v>
      </c>
      <c r="BF3887">
        <v>2022</v>
      </c>
      <c r="BG3887" t="s">
        <v>104</v>
      </c>
      <c r="BH3887" t="s">
        <v>59</v>
      </c>
      <c r="BI3887" t="s">
        <v>9780</v>
      </c>
      <c r="BJ3887" t="s">
        <v>9796</v>
      </c>
    </row>
    <row r="3888" spans="1:62" x14ac:dyDescent="0.35">
      <c r="A3888">
        <v>55649833</v>
      </c>
      <c r="B3888" t="s">
        <v>9740</v>
      </c>
      <c r="C3888" t="s">
        <v>75</v>
      </c>
      <c r="D3888" t="s">
        <v>159</v>
      </c>
      <c r="E3888" t="s">
        <v>9741</v>
      </c>
      <c r="F3888">
        <v>25887203</v>
      </c>
      <c r="G3888" t="s">
        <v>5627</v>
      </c>
      <c r="H3888">
        <v>3.6</v>
      </c>
      <c r="I3888" s="1">
        <v>44581</v>
      </c>
      <c r="J3888">
        <v>44611.999988425923</v>
      </c>
      <c r="L3888" t="s">
        <v>65</v>
      </c>
      <c r="M3888" t="s">
        <v>79</v>
      </c>
      <c r="N3888" t="s">
        <v>80</v>
      </c>
      <c r="P3888" t="s">
        <v>80</v>
      </c>
      <c r="Q3888" t="s">
        <v>70</v>
      </c>
      <c r="R3888" t="s">
        <v>9742</v>
      </c>
      <c r="T3888" t="s">
        <v>9744</v>
      </c>
      <c r="U3888">
        <v>0</v>
      </c>
      <c r="V3888">
        <v>1</v>
      </c>
      <c r="W3888">
        <v>0</v>
      </c>
      <c r="X3888">
        <v>1</v>
      </c>
      <c r="Y3888">
        <v>0</v>
      </c>
      <c r="Z3888">
        <v>0</v>
      </c>
      <c r="AA3888">
        <v>0</v>
      </c>
      <c r="AB3888">
        <v>0</v>
      </c>
      <c r="AC3888">
        <v>0</v>
      </c>
      <c r="AD3888">
        <v>0</v>
      </c>
      <c r="AE3888">
        <v>0</v>
      </c>
      <c r="AF3888">
        <v>0</v>
      </c>
      <c r="AG3888">
        <v>0</v>
      </c>
      <c r="AH3888">
        <v>0</v>
      </c>
      <c r="AI3888">
        <v>0</v>
      </c>
      <c r="AJ3888">
        <v>0</v>
      </c>
      <c r="AK3888">
        <v>0</v>
      </c>
      <c r="AL3888">
        <v>0</v>
      </c>
      <c r="AM3888">
        <v>0</v>
      </c>
      <c r="AN3888">
        <v>0</v>
      </c>
      <c r="AO3888">
        <v>0</v>
      </c>
      <c r="AP3888">
        <v>0</v>
      </c>
      <c r="AQ3888">
        <v>0</v>
      </c>
      <c r="AR3888">
        <v>0</v>
      </c>
      <c r="AS3888">
        <v>0</v>
      </c>
      <c r="AT3888">
        <v>44581</v>
      </c>
      <c r="AU3888">
        <v>44586</v>
      </c>
      <c r="AV3888">
        <v>0</v>
      </c>
      <c r="AW3888">
        <v>1</v>
      </c>
      <c r="AX3888">
        <v>1</v>
      </c>
      <c r="AY3888">
        <v>2022</v>
      </c>
      <c r="AZ3888">
        <v>1</v>
      </c>
      <c r="BA3888">
        <v>30</v>
      </c>
      <c r="BB3888">
        <v>2</v>
      </c>
      <c r="BF3888">
        <v>2022</v>
      </c>
      <c r="BG3888" t="s">
        <v>104</v>
      </c>
      <c r="BH3888" t="s">
        <v>59</v>
      </c>
      <c r="BI3888" t="s">
        <v>9780</v>
      </c>
      <c r="BJ3888" t="s">
        <v>9796</v>
      </c>
    </row>
    <row r="3889" spans="1:62" x14ac:dyDescent="0.35">
      <c r="A3889">
        <v>55650865</v>
      </c>
      <c r="B3889" t="s">
        <v>9745</v>
      </c>
      <c r="C3889" t="s">
        <v>61</v>
      </c>
      <c r="D3889" t="s">
        <v>1132</v>
      </c>
      <c r="E3889" t="s">
        <v>3933</v>
      </c>
      <c r="F3889">
        <v>25058807</v>
      </c>
      <c r="G3889" t="s">
        <v>3934</v>
      </c>
      <c r="H3889">
        <v>3.8</v>
      </c>
      <c r="I3889" s="1">
        <v>44581</v>
      </c>
      <c r="J3889">
        <v>44611.999988425923</v>
      </c>
      <c r="L3889" t="s">
        <v>65</v>
      </c>
      <c r="M3889" t="s">
        <v>120</v>
      </c>
      <c r="N3889" t="s">
        <v>121</v>
      </c>
      <c r="O3889" t="s">
        <v>168</v>
      </c>
      <c r="P3889" t="s">
        <v>9746</v>
      </c>
      <c r="Q3889" t="s">
        <v>70</v>
      </c>
      <c r="T3889" t="s">
        <v>9747</v>
      </c>
      <c r="U3889">
        <v>1</v>
      </c>
      <c r="V3889">
        <v>0</v>
      </c>
      <c r="W3889">
        <v>0</v>
      </c>
      <c r="X3889">
        <v>0</v>
      </c>
      <c r="Y3889">
        <v>0</v>
      </c>
      <c r="Z3889">
        <v>0</v>
      </c>
      <c r="AA3889">
        <v>0</v>
      </c>
      <c r="AB3889">
        <v>0</v>
      </c>
      <c r="AC3889">
        <v>0</v>
      </c>
      <c r="AD3889">
        <v>0</v>
      </c>
      <c r="AE3889">
        <v>0</v>
      </c>
      <c r="AF3889">
        <v>0</v>
      </c>
      <c r="AG3889">
        <v>0</v>
      </c>
      <c r="AH3889">
        <v>0</v>
      </c>
      <c r="AI3889">
        <v>0</v>
      </c>
      <c r="AJ3889">
        <v>0</v>
      </c>
      <c r="AK3889">
        <v>0</v>
      </c>
      <c r="AL3889">
        <v>0</v>
      </c>
      <c r="AM3889">
        <v>0</v>
      </c>
      <c r="AN3889">
        <v>0</v>
      </c>
      <c r="AO3889">
        <v>0</v>
      </c>
      <c r="AP3889">
        <v>1</v>
      </c>
      <c r="AQ3889">
        <v>0</v>
      </c>
      <c r="AR3889">
        <v>0</v>
      </c>
      <c r="AS3889">
        <v>0</v>
      </c>
      <c r="AT3889">
        <v>44581</v>
      </c>
      <c r="AU3889">
        <v>44586</v>
      </c>
      <c r="AV3889">
        <v>0</v>
      </c>
      <c r="AW3889">
        <v>1</v>
      </c>
      <c r="AX3889">
        <v>0</v>
      </c>
      <c r="AY3889">
        <v>2022</v>
      </c>
      <c r="AZ3889">
        <v>1</v>
      </c>
      <c r="BA3889">
        <v>30</v>
      </c>
      <c r="BB3889">
        <v>2</v>
      </c>
      <c r="BF3889">
        <v>2022</v>
      </c>
      <c r="BG3889" t="s">
        <v>104</v>
      </c>
      <c r="BH3889" t="s">
        <v>9822</v>
      </c>
      <c r="BI3889" t="s">
        <v>9780</v>
      </c>
      <c r="BJ3889" t="s">
        <v>9796</v>
      </c>
    </row>
    <row r="3890" spans="1:62" x14ac:dyDescent="0.35">
      <c r="A3890">
        <v>55650866</v>
      </c>
      <c r="B3890" t="s">
        <v>9745</v>
      </c>
      <c r="C3890" t="s">
        <v>75</v>
      </c>
      <c r="D3890" t="s">
        <v>9748</v>
      </c>
      <c r="E3890" t="s">
        <v>3933</v>
      </c>
      <c r="F3890">
        <v>25058807</v>
      </c>
      <c r="G3890" t="s">
        <v>3934</v>
      </c>
      <c r="H3890">
        <v>3.8</v>
      </c>
      <c r="I3890" s="1">
        <v>44581</v>
      </c>
      <c r="J3890">
        <v>44611.999988425923</v>
      </c>
      <c r="L3890" t="s">
        <v>65</v>
      </c>
      <c r="M3890" t="s">
        <v>120</v>
      </c>
      <c r="N3890" t="s">
        <v>121</v>
      </c>
      <c r="O3890" t="s">
        <v>168</v>
      </c>
      <c r="P3890" t="s">
        <v>9746</v>
      </c>
      <c r="Q3890" t="s">
        <v>70</v>
      </c>
      <c r="T3890" t="s">
        <v>9749</v>
      </c>
      <c r="U3890">
        <v>1</v>
      </c>
      <c r="V3890">
        <v>0</v>
      </c>
      <c r="W3890">
        <v>0</v>
      </c>
      <c r="X3890">
        <v>0</v>
      </c>
      <c r="Y3890">
        <v>0</v>
      </c>
      <c r="Z3890">
        <v>0</v>
      </c>
      <c r="AA3890">
        <v>0</v>
      </c>
      <c r="AB3890">
        <v>0</v>
      </c>
      <c r="AC3890">
        <v>0</v>
      </c>
      <c r="AD3890">
        <v>0</v>
      </c>
      <c r="AE3890">
        <v>0</v>
      </c>
      <c r="AF3890">
        <v>0</v>
      </c>
      <c r="AG3890">
        <v>0</v>
      </c>
      <c r="AH3890">
        <v>0</v>
      </c>
      <c r="AI3890">
        <v>0</v>
      </c>
      <c r="AJ3890">
        <v>0</v>
      </c>
      <c r="AK3890">
        <v>0</v>
      </c>
      <c r="AL3890">
        <v>0</v>
      </c>
      <c r="AM3890">
        <v>0</v>
      </c>
      <c r="AN3890">
        <v>0</v>
      </c>
      <c r="AO3890">
        <v>0</v>
      </c>
      <c r="AP3890">
        <v>1</v>
      </c>
      <c r="AQ3890">
        <v>0</v>
      </c>
      <c r="AR3890">
        <v>0</v>
      </c>
      <c r="AS3890">
        <v>0</v>
      </c>
      <c r="AT3890">
        <v>44581</v>
      </c>
      <c r="AU3890">
        <v>44586</v>
      </c>
      <c r="AV3890">
        <v>0</v>
      </c>
      <c r="AW3890">
        <v>1</v>
      </c>
      <c r="AX3890">
        <v>1</v>
      </c>
      <c r="AY3890">
        <v>2022</v>
      </c>
      <c r="AZ3890">
        <v>1</v>
      </c>
      <c r="BA3890">
        <v>30</v>
      </c>
      <c r="BB3890">
        <v>2</v>
      </c>
      <c r="BF3890">
        <v>2022</v>
      </c>
      <c r="BG3890" t="s">
        <v>104</v>
      </c>
      <c r="BH3890" t="s">
        <v>9822</v>
      </c>
      <c r="BI3890" t="s">
        <v>9780</v>
      </c>
      <c r="BJ3890" t="s">
        <v>9796</v>
      </c>
    </row>
    <row r="3891" spans="1:62" x14ac:dyDescent="0.35">
      <c r="A3891">
        <v>55656021</v>
      </c>
      <c r="B3891" t="s">
        <v>225</v>
      </c>
      <c r="C3891" t="s">
        <v>176</v>
      </c>
      <c r="D3891" t="s">
        <v>76</v>
      </c>
      <c r="E3891" t="s">
        <v>9750</v>
      </c>
      <c r="F3891">
        <v>10760395</v>
      </c>
      <c r="G3891" t="s">
        <v>9750</v>
      </c>
      <c r="H3891">
        <v>3.9</v>
      </c>
      <c r="I3891" s="1">
        <v>44582</v>
      </c>
      <c r="J3891">
        <v>44612.999988425923</v>
      </c>
      <c r="L3891" t="s">
        <v>65</v>
      </c>
      <c r="M3891" t="s">
        <v>66</v>
      </c>
      <c r="N3891" t="s">
        <v>67</v>
      </c>
      <c r="Q3891" t="s">
        <v>70</v>
      </c>
      <c r="R3891" t="s">
        <v>9751</v>
      </c>
      <c r="T3891" t="s">
        <v>9752</v>
      </c>
      <c r="U3891">
        <v>0</v>
      </c>
      <c r="V3891">
        <v>0</v>
      </c>
      <c r="W3891">
        <v>0</v>
      </c>
      <c r="X3891">
        <v>1</v>
      </c>
      <c r="Y3891">
        <v>0</v>
      </c>
      <c r="Z3891">
        <v>0</v>
      </c>
      <c r="AA3891">
        <v>0</v>
      </c>
      <c r="AB3891">
        <v>0</v>
      </c>
      <c r="AC3891">
        <v>0</v>
      </c>
      <c r="AD3891">
        <v>0</v>
      </c>
      <c r="AE3891">
        <v>0</v>
      </c>
      <c r="AF3891">
        <v>0</v>
      </c>
      <c r="AG3891">
        <v>0</v>
      </c>
      <c r="AH3891">
        <v>0</v>
      </c>
      <c r="AI3891">
        <v>0</v>
      </c>
      <c r="AJ3891">
        <v>0</v>
      </c>
      <c r="AK3891">
        <v>0</v>
      </c>
      <c r="AL3891">
        <v>0</v>
      </c>
      <c r="AM3891">
        <v>0</v>
      </c>
      <c r="AN3891">
        <v>0</v>
      </c>
      <c r="AO3891">
        <v>0</v>
      </c>
      <c r="AP3891">
        <v>0</v>
      </c>
      <c r="AQ3891">
        <v>0</v>
      </c>
      <c r="AR3891">
        <v>0</v>
      </c>
      <c r="AS3891">
        <v>0</v>
      </c>
      <c r="AT3891">
        <v>44582</v>
      </c>
      <c r="AU3891">
        <v>44586</v>
      </c>
      <c r="AV3891">
        <v>0</v>
      </c>
      <c r="AW3891">
        <v>1</v>
      </c>
      <c r="AX3891">
        <v>0</v>
      </c>
      <c r="AY3891">
        <v>2022</v>
      </c>
      <c r="AZ3891">
        <v>1</v>
      </c>
      <c r="BA3891">
        <v>30</v>
      </c>
      <c r="BB3891">
        <v>1</v>
      </c>
      <c r="BF3891">
        <v>2022</v>
      </c>
      <c r="BG3891" t="s">
        <v>104</v>
      </c>
      <c r="BH3891" t="s">
        <v>59</v>
      </c>
      <c r="BI3891" t="s">
        <v>9780</v>
      </c>
      <c r="BJ3891" t="s">
        <v>9797</v>
      </c>
    </row>
    <row r="3892" spans="1:62" x14ac:dyDescent="0.35">
      <c r="A3892">
        <v>55658642</v>
      </c>
      <c r="B3892" t="s">
        <v>9301</v>
      </c>
      <c r="C3892" t="s">
        <v>75</v>
      </c>
      <c r="D3892" t="s">
        <v>165</v>
      </c>
      <c r="E3892" t="s">
        <v>9302</v>
      </c>
      <c r="F3892">
        <v>45675956</v>
      </c>
      <c r="G3892" t="s">
        <v>9303</v>
      </c>
      <c r="H3892">
        <v>3.4</v>
      </c>
      <c r="I3892" s="1">
        <v>44582</v>
      </c>
      <c r="J3892">
        <v>44612.999988425923</v>
      </c>
      <c r="L3892" t="s">
        <v>65</v>
      </c>
      <c r="M3892" t="s">
        <v>120</v>
      </c>
      <c r="N3892" t="s">
        <v>121</v>
      </c>
      <c r="O3892" t="s">
        <v>168</v>
      </c>
      <c r="P3892" t="s">
        <v>9304</v>
      </c>
      <c r="Q3892" t="s">
        <v>70</v>
      </c>
      <c r="T3892" t="s">
        <v>9753</v>
      </c>
      <c r="U3892">
        <v>0</v>
      </c>
      <c r="V3892">
        <v>1</v>
      </c>
      <c r="W3892">
        <v>0</v>
      </c>
      <c r="X3892">
        <v>1</v>
      </c>
      <c r="Y3892">
        <v>0</v>
      </c>
      <c r="Z3892">
        <v>0</v>
      </c>
      <c r="AA3892">
        <v>0</v>
      </c>
      <c r="AB3892">
        <v>0</v>
      </c>
      <c r="AC3892">
        <v>0</v>
      </c>
      <c r="AD3892">
        <v>1</v>
      </c>
      <c r="AE3892">
        <v>0</v>
      </c>
      <c r="AF3892">
        <v>0</v>
      </c>
      <c r="AG3892">
        <v>0</v>
      </c>
      <c r="AH3892">
        <v>0</v>
      </c>
      <c r="AI3892">
        <v>0</v>
      </c>
      <c r="AJ3892">
        <v>0</v>
      </c>
      <c r="AK3892">
        <v>0</v>
      </c>
      <c r="AL3892">
        <v>0</v>
      </c>
      <c r="AM3892">
        <v>0</v>
      </c>
      <c r="AN3892">
        <v>0</v>
      </c>
      <c r="AO3892">
        <v>0</v>
      </c>
      <c r="AP3892">
        <v>0</v>
      </c>
      <c r="AQ3892">
        <v>0</v>
      </c>
      <c r="AR3892">
        <v>0</v>
      </c>
      <c r="AS3892">
        <v>0</v>
      </c>
      <c r="AT3892">
        <v>44582</v>
      </c>
      <c r="AU3892">
        <v>44586</v>
      </c>
      <c r="AV3892">
        <v>0</v>
      </c>
      <c r="AW3892">
        <v>1</v>
      </c>
      <c r="AX3892">
        <v>0</v>
      </c>
      <c r="AY3892">
        <v>2022</v>
      </c>
      <c r="AZ3892">
        <v>1</v>
      </c>
      <c r="BA3892">
        <v>30</v>
      </c>
      <c r="BB3892">
        <v>3</v>
      </c>
      <c r="BF3892">
        <v>2022</v>
      </c>
      <c r="BG3892" t="s">
        <v>104</v>
      </c>
      <c r="BH3892" t="s">
        <v>9822</v>
      </c>
      <c r="BI3892" t="s">
        <v>9780</v>
      </c>
      <c r="BJ3892" t="s">
        <v>9797</v>
      </c>
    </row>
    <row r="3893" spans="1:62" x14ac:dyDescent="0.35">
      <c r="A3893">
        <v>55673682</v>
      </c>
      <c r="B3893" t="s">
        <v>8710</v>
      </c>
      <c r="C3893" t="s">
        <v>75</v>
      </c>
      <c r="D3893" t="s">
        <v>159</v>
      </c>
      <c r="E3893" t="s">
        <v>3786</v>
      </c>
      <c r="F3893">
        <v>29348225</v>
      </c>
      <c r="I3893" s="1">
        <v>44584</v>
      </c>
      <c r="J3893">
        <v>44614.844768518517</v>
      </c>
      <c r="L3893" t="s">
        <v>65</v>
      </c>
      <c r="M3893" t="s">
        <v>79</v>
      </c>
      <c r="N3893" t="s">
        <v>80</v>
      </c>
      <c r="P3893" t="s">
        <v>80</v>
      </c>
      <c r="Q3893" t="s">
        <v>102</v>
      </c>
      <c r="R3893" t="s">
        <v>8712</v>
      </c>
      <c r="T3893" t="s">
        <v>9754</v>
      </c>
      <c r="U3893">
        <v>0</v>
      </c>
      <c r="V3893">
        <v>0</v>
      </c>
      <c r="W3893">
        <v>0</v>
      </c>
      <c r="X3893">
        <v>1</v>
      </c>
      <c r="Y3893">
        <v>0</v>
      </c>
      <c r="Z3893">
        <v>0</v>
      </c>
      <c r="AA3893">
        <v>0</v>
      </c>
      <c r="AB3893">
        <v>0</v>
      </c>
      <c r="AC3893">
        <v>0</v>
      </c>
      <c r="AD3893">
        <v>0</v>
      </c>
      <c r="AE3893">
        <v>1</v>
      </c>
      <c r="AF3893">
        <v>0</v>
      </c>
      <c r="AG3893">
        <v>0</v>
      </c>
      <c r="AH3893">
        <v>0</v>
      </c>
      <c r="AI3893">
        <v>0</v>
      </c>
      <c r="AJ3893">
        <v>0</v>
      </c>
      <c r="AK3893">
        <v>0</v>
      </c>
      <c r="AL3893">
        <v>0</v>
      </c>
      <c r="AM3893">
        <v>0</v>
      </c>
      <c r="AN3893">
        <v>0</v>
      </c>
      <c r="AO3893">
        <v>0</v>
      </c>
      <c r="AP3893">
        <v>0</v>
      </c>
      <c r="AQ3893">
        <v>0</v>
      </c>
      <c r="AR3893">
        <v>0</v>
      </c>
      <c r="AS3893">
        <v>0</v>
      </c>
      <c r="AT3893">
        <v>44584</v>
      </c>
      <c r="AU3893">
        <v>44586</v>
      </c>
      <c r="AV3893">
        <v>1</v>
      </c>
      <c r="AW3893">
        <v>1</v>
      </c>
      <c r="AX3893">
        <v>0</v>
      </c>
      <c r="AY3893">
        <v>2022</v>
      </c>
      <c r="AZ3893">
        <v>1</v>
      </c>
      <c r="BA3893">
        <v>29</v>
      </c>
      <c r="BB3893">
        <v>2</v>
      </c>
      <c r="BC3893">
        <v>700</v>
      </c>
      <c r="BD3893">
        <v>1100</v>
      </c>
      <c r="BE3893" t="s">
        <v>546</v>
      </c>
      <c r="BF3893">
        <v>2022</v>
      </c>
      <c r="BG3893" t="s">
        <v>73</v>
      </c>
      <c r="BH3893" t="s">
        <v>59</v>
      </c>
      <c r="BI3893" t="s">
        <v>9780</v>
      </c>
      <c r="BJ3893" t="s">
        <v>9799</v>
      </c>
    </row>
    <row r="3894" spans="1:62" x14ac:dyDescent="0.35">
      <c r="A3894">
        <v>55673958</v>
      </c>
      <c r="B3894" t="s">
        <v>116</v>
      </c>
      <c r="C3894" t="s">
        <v>61</v>
      </c>
      <c r="D3894" t="s">
        <v>125</v>
      </c>
      <c r="E3894" t="s">
        <v>8028</v>
      </c>
      <c r="F3894">
        <v>21893221</v>
      </c>
      <c r="G3894" t="s">
        <v>8029</v>
      </c>
      <c r="H3894">
        <v>2.8</v>
      </c>
      <c r="I3894" s="1">
        <v>44585</v>
      </c>
      <c r="J3894">
        <v>44615.999988425923</v>
      </c>
      <c r="L3894" t="s">
        <v>65</v>
      </c>
      <c r="M3894" t="s">
        <v>120</v>
      </c>
      <c r="N3894" t="s">
        <v>121</v>
      </c>
      <c r="O3894" t="s">
        <v>168</v>
      </c>
      <c r="P3894" t="s">
        <v>9162</v>
      </c>
      <c r="Q3894" t="s">
        <v>70</v>
      </c>
      <c r="R3894" t="s">
        <v>8031</v>
      </c>
      <c r="T3894" t="s">
        <v>9755</v>
      </c>
      <c r="U3894">
        <v>0</v>
      </c>
      <c r="V3894">
        <v>1</v>
      </c>
      <c r="W3894">
        <v>0</v>
      </c>
      <c r="X3894">
        <v>1</v>
      </c>
      <c r="Y3894">
        <v>0</v>
      </c>
      <c r="Z3894">
        <v>0</v>
      </c>
      <c r="AA3894">
        <v>0</v>
      </c>
      <c r="AB3894">
        <v>0</v>
      </c>
      <c r="AC3894">
        <v>0</v>
      </c>
      <c r="AD3894">
        <v>0</v>
      </c>
      <c r="AE3894">
        <v>0</v>
      </c>
      <c r="AF3894">
        <v>0</v>
      </c>
      <c r="AG3894">
        <v>0</v>
      </c>
      <c r="AH3894">
        <v>0</v>
      </c>
      <c r="AI3894">
        <v>0</v>
      </c>
      <c r="AJ3894">
        <v>0</v>
      </c>
      <c r="AK3894">
        <v>0</v>
      </c>
      <c r="AL3894">
        <v>0</v>
      </c>
      <c r="AM3894">
        <v>0</v>
      </c>
      <c r="AN3894">
        <v>0</v>
      </c>
      <c r="AO3894">
        <v>0</v>
      </c>
      <c r="AP3894">
        <v>0</v>
      </c>
      <c r="AQ3894">
        <v>0</v>
      </c>
      <c r="AR3894">
        <v>0</v>
      </c>
      <c r="AS3894">
        <v>0</v>
      </c>
      <c r="AT3894">
        <v>44584</v>
      </c>
      <c r="AU3894">
        <v>44586</v>
      </c>
      <c r="AV3894">
        <v>0</v>
      </c>
      <c r="AW3894">
        <v>1</v>
      </c>
      <c r="AX3894">
        <v>0</v>
      </c>
      <c r="AY3894">
        <v>2022</v>
      </c>
      <c r="AZ3894">
        <v>1</v>
      </c>
      <c r="BA3894">
        <v>30</v>
      </c>
      <c r="BB3894">
        <v>2</v>
      </c>
      <c r="BF3894">
        <v>2022</v>
      </c>
      <c r="BG3894" t="s">
        <v>104</v>
      </c>
      <c r="BH3894" t="s">
        <v>59</v>
      </c>
      <c r="BI3894" t="s">
        <v>9780</v>
      </c>
      <c r="BJ3894" t="s">
        <v>9794</v>
      </c>
    </row>
    <row r="3895" spans="1:62" x14ac:dyDescent="0.35">
      <c r="A3895">
        <v>55678941</v>
      </c>
      <c r="B3895" t="s">
        <v>524</v>
      </c>
      <c r="C3895" t="s">
        <v>75</v>
      </c>
      <c r="D3895" t="s">
        <v>165</v>
      </c>
      <c r="E3895" t="s">
        <v>118</v>
      </c>
      <c r="F3895">
        <v>45652577</v>
      </c>
      <c r="I3895" s="1">
        <v>44585</v>
      </c>
      <c r="J3895">
        <v>44615.502650462957</v>
      </c>
      <c r="L3895" t="s">
        <v>65</v>
      </c>
      <c r="M3895" t="s">
        <v>120</v>
      </c>
      <c r="N3895" t="s">
        <v>121</v>
      </c>
      <c r="Q3895" t="s">
        <v>70</v>
      </c>
      <c r="R3895" t="s">
        <v>9756</v>
      </c>
      <c r="T3895" t="s">
        <v>9757</v>
      </c>
      <c r="U3895">
        <v>0</v>
      </c>
      <c r="V3895">
        <v>1</v>
      </c>
      <c r="W3895">
        <v>0</v>
      </c>
      <c r="X3895">
        <v>0</v>
      </c>
      <c r="Y3895">
        <v>0</v>
      </c>
      <c r="Z3895">
        <v>0</v>
      </c>
      <c r="AA3895">
        <v>0</v>
      </c>
      <c r="AB3895">
        <v>0</v>
      </c>
      <c r="AC3895">
        <v>0</v>
      </c>
      <c r="AD3895">
        <v>0</v>
      </c>
      <c r="AE3895">
        <v>0</v>
      </c>
      <c r="AF3895">
        <v>1</v>
      </c>
      <c r="AG3895">
        <v>0</v>
      </c>
      <c r="AH3895">
        <v>0</v>
      </c>
      <c r="AI3895">
        <v>0</v>
      </c>
      <c r="AJ3895">
        <v>0</v>
      </c>
      <c r="AK3895">
        <v>0</v>
      </c>
      <c r="AL3895">
        <v>0</v>
      </c>
      <c r="AM3895">
        <v>0</v>
      </c>
      <c r="AN3895">
        <v>0</v>
      </c>
      <c r="AO3895">
        <v>0</v>
      </c>
      <c r="AP3895">
        <v>1</v>
      </c>
      <c r="AQ3895">
        <v>0</v>
      </c>
      <c r="AR3895">
        <v>0</v>
      </c>
      <c r="AS3895">
        <v>0</v>
      </c>
      <c r="AT3895">
        <v>44585</v>
      </c>
      <c r="AU3895">
        <v>44586</v>
      </c>
      <c r="AV3895">
        <v>1</v>
      </c>
      <c r="AW3895">
        <v>1</v>
      </c>
      <c r="AX3895">
        <v>0</v>
      </c>
      <c r="AY3895">
        <v>2022</v>
      </c>
      <c r="AZ3895">
        <v>1</v>
      </c>
      <c r="BA3895">
        <v>29</v>
      </c>
      <c r="BB3895">
        <v>3</v>
      </c>
      <c r="BC3895">
        <v>140000</v>
      </c>
      <c r="BD3895">
        <v>158000</v>
      </c>
      <c r="BE3895" t="s">
        <v>90</v>
      </c>
      <c r="BF3895">
        <v>2022</v>
      </c>
      <c r="BG3895" t="s">
        <v>73</v>
      </c>
      <c r="BH3895" t="s">
        <v>59</v>
      </c>
      <c r="BI3895" t="s">
        <v>9780</v>
      </c>
      <c r="BJ3895" t="s">
        <v>9794</v>
      </c>
    </row>
    <row r="3896" spans="1:62" x14ac:dyDescent="0.35">
      <c r="A3896">
        <v>55682350</v>
      </c>
      <c r="B3896" t="s">
        <v>9758</v>
      </c>
      <c r="C3896" t="s">
        <v>61</v>
      </c>
      <c r="D3896" t="s">
        <v>125</v>
      </c>
      <c r="E3896" t="s">
        <v>8267</v>
      </c>
      <c r="F3896">
        <v>26080207</v>
      </c>
      <c r="I3896" s="1">
        <v>44585</v>
      </c>
      <c r="J3896">
        <v>44615.999988425923</v>
      </c>
      <c r="L3896" t="s">
        <v>65</v>
      </c>
      <c r="M3896" t="s">
        <v>120</v>
      </c>
      <c r="N3896" t="s">
        <v>121</v>
      </c>
      <c r="O3896" t="s">
        <v>168</v>
      </c>
      <c r="P3896" t="s">
        <v>121</v>
      </c>
      <c r="Q3896" t="s">
        <v>70</v>
      </c>
      <c r="T3896" t="s">
        <v>9759</v>
      </c>
      <c r="U3896">
        <v>0</v>
      </c>
      <c r="V3896">
        <v>0</v>
      </c>
      <c r="W3896">
        <v>0</v>
      </c>
      <c r="X3896">
        <v>0</v>
      </c>
      <c r="Y3896">
        <v>0</v>
      </c>
      <c r="Z3896">
        <v>0</v>
      </c>
      <c r="AA3896">
        <v>0</v>
      </c>
      <c r="AB3896">
        <v>0</v>
      </c>
      <c r="AC3896">
        <v>0</v>
      </c>
      <c r="AD3896">
        <v>0</v>
      </c>
      <c r="AE3896">
        <v>0</v>
      </c>
      <c r="AF3896">
        <v>0</v>
      </c>
      <c r="AG3896">
        <v>0</v>
      </c>
      <c r="AH3896">
        <v>0</v>
      </c>
      <c r="AI3896">
        <v>0</v>
      </c>
      <c r="AJ3896">
        <v>0</v>
      </c>
      <c r="AK3896">
        <v>0</v>
      </c>
      <c r="AL3896">
        <v>0</v>
      </c>
      <c r="AM3896">
        <v>0</v>
      </c>
      <c r="AN3896">
        <v>0</v>
      </c>
      <c r="AO3896">
        <v>0</v>
      </c>
      <c r="AP3896">
        <v>0</v>
      </c>
      <c r="AQ3896">
        <v>1</v>
      </c>
      <c r="AR3896">
        <v>0</v>
      </c>
      <c r="AS3896">
        <v>0</v>
      </c>
      <c r="AT3896">
        <v>44585</v>
      </c>
      <c r="AU3896">
        <v>44586</v>
      </c>
      <c r="AV3896">
        <v>0</v>
      </c>
      <c r="AW3896">
        <v>1</v>
      </c>
      <c r="AX3896">
        <v>0</v>
      </c>
      <c r="AY3896">
        <v>2022</v>
      </c>
      <c r="AZ3896">
        <v>1</v>
      </c>
      <c r="BA3896">
        <v>30</v>
      </c>
      <c r="BB3896">
        <v>1</v>
      </c>
      <c r="BF3896">
        <v>2022</v>
      </c>
      <c r="BG3896" t="s">
        <v>104</v>
      </c>
      <c r="BH3896" t="s">
        <v>9822</v>
      </c>
      <c r="BI3896" t="s">
        <v>9780</v>
      </c>
      <c r="BJ3896" t="s">
        <v>9794</v>
      </c>
    </row>
    <row r="3897" spans="1:62" x14ac:dyDescent="0.35">
      <c r="A3897">
        <v>55686731</v>
      </c>
      <c r="B3897" t="s">
        <v>98</v>
      </c>
      <c r="C3897" t="s">
        <v>75</v>
      </c>
      <c r="D3897" t="s">
        <v>165</v>
      </c>
      <c r="E3897" t="s">
        <v>1413</v>
      </c>
      <c r="F3897">
        <v>34276930</v>
      </c>
      <c r="I3897" s="1">
        <v>44585</v>
      </c>
      <c r="J3897">
        <v>44615.999988425923</v>
      </c>
      <c r="L3897" t="s">
        <v>65</v>
      </c>
      <c r="M3897" t="s">
        <v>66</v>
      </c>
      <c r="N3897" t="s">
        <v>67</v>
      </c>
      <c r="O3897" t="s">
        <v>68</v>
      </c>
      <c r="P3897" t="s">
        <v>67</v>
      </c>
      <c r="Q3897" t="s">
        <v>70</v>
      </c>
      <c r="T3897" t="s">
        <v>9760</v>
      </c>
      <c r="U3897">
        <v>0</v>
      </c>
      <c r="V3897">
        <v>1</v>
      </c>
      <c r="W3897">
        <v>0</v>
      </c>
      <c r="X3897">
        <v>1</v>
      </c>
      <c r="Y3897">
        <v>0</v>
      </c>
      <c r="Z3897">
        <v>0</v>
      </c>
      <c r="AA3897">
        <v>0</v>
      </c>
      <c r="AB3897">
        <v>0</v>
      </c>
      <c r="AC3897">
        <v>0</v>
      </c>
      <c r="AD3897">
        <v>0</v>
      </c>
      <c r="AE3897">
        <v>0</v>
      </c>
      <c r="AF3897">
        <v>0</v>
      </c>
      <c r="AG3897">
        <v>0</v>
      </c>
      <c r="AH3897">
        <v>0</v>
      </c>
      <c r="AI3897">
        <v>0</v>
      </c>
      <c r="AJ3897">
        <v>0</v>
      </c>
      <c r="AK3897">
        <v>0</v>
      </c>
      <c r="AL3897">
        <v>0</v>
      </c>
      <c r="AM3897">
        <v>0</v>
      </c>
      <c r="AN3897">
        <v>0</v>
      </c>
      <c r="AO3897">
        <v>0</v>
      </c>
      <c r="AP3897">
        <v>0</v>
      </c>
      <c r="AQ3897">
        <v>0</v>
      </c>
      <c r="AR3897">
        <v>0</v>
      </c>
      <c r="AS3897">
        <v>0</v>
      </c>
      <c r="AT3897">
        <v>44585</v>
      </c>
      <c r="AU3897">
        <v>44586</v>
      </c>
      <c r="AV3897">
        <v>1</v>
      </c>
      <c r="AW3897">
        <v>1</v>
      </c>
      <c r="AX3897">
        <v>0</v>
      </c>
      <c r="AY3897">
        <v>2022</v>
      </c>
      <c r="AZ3897">
        <v>1</v>
      </c>
      <c r="BA3897">
        <v>30</v>
      </c>
      <c r="BB3897">
        <v>2</v>
      </c>
      <c r="BF3897">
        <v>2022</v>
      </c>
      <c r="BG3897" t="s">
        <v>73</v>
      </c>
      <c r="BH3897" t="s">
        <v>9822</v>
      </c>
      <c r="BI3897" t="s">
        <v>9780</v>
      </c>
      <c r="BJ3897" t="s">
        <v>9794</v>
      </c>
    </row>
    <row r="3898" spans="1:62" x14ac:dyDescent="0.35">
      <c r="A3898">
        <v>55687978</v>
      </c>
      <c r="B3898" t="s">
        <v>98</v>
      </c>
      <c r="C3898" t="s">
        <v>75</v>
      </c>
      <c r="D3898" t="s">
        <v>159</v>
      </c>
      <c r="E3898" t="s">
        <v>9761</v>
      </c>
      <c r="F3898">
        <v>30755661</v>
      </c>
      <c r="I3898" s="1">
        <v>44585</v>
      </c>
      <c r="J3898">
        <v>44615.999988425923</v>
      </c>
      <c r="L3898" t="s">
        <v>65</v>
      </c>
      <c r="M3898" t="s">
        <v>66</v>
      </c>
      <c r="N3898" t="s">
        <v>67</v>
      </c>
      <c r="O3898" t="s">
        <v>68</v>
      </c>
      <c r="P3898" t="s">
        <v>67</v>
      </c>
      <c r="Q3898" t="s">
        <v>102</v>
      </c>
      <c r="T3898" t="s">
        <v>9762</v>
      </c>
      <c r="U3898">
        <v>0</v>
      </c>
      <c r="V3898">
        <v>1</v>
      </c>
      <c r="W3898">
        <v>0</v>
      </c>
      <c r="X3898">
        <v>1</v>
      </c>
      <c r="Y3898">
        <v>0</v>
      </c>
      <c r="Z3898">
        <v>0</v>
      </c>
      <c r="AA3898">
        <v>0</v>
      </c>
      <c r="AB3898">
        <v>0</v>
      </c>
      <c r="AC3898">
        <v>0</v>
      </c>
      <c r="AD3898">
        <v>0</v>
      </c>
      <c r="AE3898">
        <v>0</v>
      </c>
      <c r="AF3898">
        <v>0</v>
      </c>
      <c r="AG3898">
        <v>0</v>
      </c>
      <c r="AH3898">
        <v>0</v>
      </c>
      <c r="AI3898">
        <v>0</v>
      </c>
      <c r="AJ3898">
        <v>0</v>
      </c>
      <c r="AK3898">
        <v>0</v>
      </c>
      <c r="AL3898">
        <v>0</v>
      </c>
      <c r="AM3898">
        <v>0</v>
      </c>
      <c r="AN3898">
        <v>0</v>
      </c>
      <c r="AO3898">
        <v>0</v>
      </c>
      <c r="AP3898">
        <v>0</v>
      </c>
      <c r="AQ3898">
        <v>0</v>
      </c>
      <c r="AR3898">
        <v>0</v>
      </c>
      <c r="AS3898">
        <v>0</v>
      </c>
      <c r="AT3898">
        <v>44585</v>
      </c>
      <c r="AU3898">
        <v>44586</v>
      </c>
      <c r="AV3898">
        <v>0</v>
      </c>
      <c r="AW3898">
        <v>1</v>
      </c>
      <c r="AX3898">
        <v>0</v>
      </c>
      <c r="AY3898">
        <v>2022</v>
      </c>
      <c r="AZ3898">
        <v>1</v>
      </c>
      <c r="BA3898">
        <v>30</v>
      </c>
      <c r="BB3898">
        <v>2</v>
      </c>
      <c r="BF3898">
        <v>2022</v>
      </c>
      <c r="BG3898" t="s">
        <v>104</v>
      </c>
      <c r="BH3898" t="s">
        <v>9822</v>
      </c>
      <c r="BI3898" t="s">
        <v>9780</v>
      </c>
      <c r="BJ3898" t="s">
        <v>9794</v>
      </c>
    </row>
    <row r="3899" spans="1:62" x14ac:dyDescent="0.35">
      <c r="A3899">
        <v>55690796</v>
      </c>
      <c r="B3899" t="s">
        <v>9763</v>
      </c>
      <c r="C3899" t="s">
        <v>75</v>
      </c>
      <c r="D3899" t="s">
        <v>117</v>
      </c>
      <c r="E3899" t="s">
        <v>2578</v>
      </c>
      <c r="F3899">
        <v>35055316</v>
      </c>
      <c r="I3899" s="1">
        <v>44586</v>
      </c>
      <c r="J3899">
        <v>44616.999988425923</v>
      </c>
      <c r="L3899" t="s">
        <v>65</v>
      </c>
      <c r="M3899" t="s">
        <v>79</v>
      </c>
      <c r="N3899" t="s">
        <v>80</v>
      </c>
      <c r="P3899" t="s">
        <v>80</v>
      </c>
      <c r="Q3899" t="s">
        <v>102</v>
      </c>
      <c r="R3899" t="s">
        <v>9764</v>
      </c>
      <c r="T3899" t="s">
        <v>9765</v>
      </c>
      <c r="U3899">
        <v>0</v>
      </c>
      <c r="V3899">
        <v>1</v>
      </c>
      <c r="W3899">
        <v>0</v>
      </c>
      <c r="X3899">
        <v>1</v>
      </c>
      <c r="Y3899">
        <v>0</v>
      </c>
      <c r="Z3899">
        <v>0</v>
      </c>
      <c r="AA3899">
        <v>0</v>
      </c>
      <c r="AB3899">
        <v>0</v>
      </c>
      <c r="AC3899">
        <v>1</v>
      </c>
      <c r="AD3899">
        <v>0</v>
      </c>
      <c r="AE3899">
        <v>0</v>
      </c>
      <c r="AF3899">
        <v>0</v>
      </c>
      <c r="AG3899">
        <v>0</v>
      </c>
      <c r="AH3899">
        <v>0</v>
      </c>
      <c r="AI3899">
        <v>0</v>
      </c>
      <c r="AJ3899">
        <v>0</v>
      </c>
      <c r="AK3899">
        <v>0</v>
      </c>
      <c r="AL3899">
        <v>0</v>
      </c>
      <c r="AM3899">
        <v>0</v>
      </c>
      <c r="AN3899">
        <v>0</v>
      </c>
      <c r="AO3899">
        <v>0</v>
      </c>
      <c r="AP3899">
        <v>0</v>
      </c>
      <c r="AQ3899">
        <v>0</v>
      </c>
      <c r="AR3899">
        <v>0</v>
      </c>
      <c r="AS3899">
        <v>0</v>
      </c>
      <c r="AT3899">
        <v>44585</v>
      </c>
      <c r="AU3899">
        <v>44586</v>
      </c>
      <c r="AV3899">
        <v>1</v>
      </c>
      <c r="AW3899">
        <v>1</v>
      </c>
      <c r="AX3899">
        <v>0</v>
      </c>
      <c r="AY3899">
        <v>2022</v>
      </c>
      <c r="AZ3899">
        <v>1</v>
      </c>
      <c r="BA3899">
        <v>30</v>
      </c>
      <c r="BB3899">
        <v>3</v>
      </c>
      <c r="BF3899">
        <v>2022</v>
      </c>
      <c r="BG3899" t="s">
        <v>73</v>
      </c>
      <c r="BH3899" t="s">
        <v>59</v>
      </c>
      <c r="BI3899" t="s">
        <v>9780</v>
      </c>
      <c r="BJ3899" t="s">
        <v>9795</v>
      </c>
    </row>
    <row r="3900" spans="1:62" x14ac:dyDescent="0.35">
      <c r="A3900">
        <v>55693999</v>
      </c>
      <c r="B3900" t="s">
        <v>116</v>
      </c>
      <c r="C3900" t="s">
        <v>75</v>
      </c>
      <c r="D3900" t="s">
        <v>159</v>
      </c>
      <c r="E3900" t="s">
        <v>6780</v>
      </c>
      <c r="F3900">
        <v>39087537</v>
      </c>
      <c r="G3900" t="s">
        <v>1217</v>
      </c>
      <c r="H3900">
        <v>3</v>
      </c>
      <c r="I3900" s="1">
        <v>44586</v>
      </c>
      <c r="J3900">
        <v>44616.999988425923</v>
      </c>
      <c r="L3900" t="s">
        <v>65</v>
      </c>
      <c r="M3900" t="s">
        <v>66</v>
      </c>
      <c r="N3900" t="s">
        <v>67</v>
      </c>
      <c r="O3900" t="s">
        <v>101</v>
      </c>
      <c r="Q3900" t="s">
        <v>70</v>
      </c>
      <c r="T3900" t="s">
        <v>9766</v>
      </c>
      <c r="U3900">
        <v>1</v>
      </c>
      <c r="V3900">
        <v>1</v>
      </c>
      <c r="W3900">
        <v>0</v>
      </c>
      <c r="X3900">
        <v>0</v>
      </c>
      <c r="Y3900">
        <v>0</v>
      </c>
      <c r="Z3900">
        <v>0</v>
      </c>
      <c r="AA3900">
        <v>0</v>
      </c>
      <c r="AB3900">
        <v>0</v>
      </c>
      <c r="AC3900">
        <v>0</v>
      </c>
      <c r="AD3900">
        <v>0</v>
      </c>
      <c r="AE3900">
        <v>0</v>
      </c>
      <c r="AF3900">
        <v>0</v>
      </c>
      <c r="AG3900">
        <v>0</v>
      </c>
      <c r="AH3900">
        <v>1</v>
      </c>
      <c r="AI3900">
        <v>0</v>
      </c>
      <c r="AJ3900">
        <v>0</v>
      </c>
      <c r="AK3900">
        <v>0</v>
      </c>
      <c r="AL3900">
        <v>0</v>
      </c>
      <c r="AM3900">
        <v>0</v>
      </c>
      <c r="AN3900">
        <v>0</v>
      </c>
      <c r="AO3900">
        <v>0</v>
      </c>
      <c r="AP3900">
        <v>0</v>
      </c>
      <c r="AQ3900">
        <v>0</v>
      </c>
      <c r="AR3900">
        <v>0</v>
      </c>
      <c r="AS3900">
        <v>0</v>
      </c>
      <c r="AT3900">
        <v>44586</v>
      </c>
      <c r="AU3900">
        <v>44586</v>
      </c>
      <c r="AV3900">
        <v>0</v>
      </c>
      <c r="AW3900">
        <v>1</v>
      </c>
      <c r="AX3900">
        <v>0</v>
      </c>
      <c r="AY3900">
        <v>2022</v>
      </c>
      <c r="AZ3900">
        <v>1</v>
      </c>
      <c r="BA3900">
        <v>30</v>
      </c>
      <c r="BB3900">
        <v>3</v>
      </c>
      <c r="BF3900">
        <v>2022</v>
      </c>
      <c r="BG3900" t="s">
        <v>104</v>
      </c>
      <c r="BH3900" t="s">
        <v>9822</v>
      </c>
      <c r="BI3900" t="s">
        <v>9780</v>
      </c>
      <c r="BJ3900" t="s">
        <v>9795</v>
      </c>
    </row>
    <row r="3901" spans="1:62" x14ac:dyDescent="0.35">
      <c r="A3901">
        <v>55698692</v>
      </c>
      <c r="B3901" t="s">
        <v>9767</v>
      </c>
      <c r="C3901" t="s">
        <v>75</v>
      </c>
      <c r="D3901" t="s">
        <v>76</v>
      </c>
      <c r="E3901" t="s">
        <v>4886</v>
      </c>
      <c r="F3901">
        <v>36422607</v>
      </c>
      <c r="I3901" s="1">
        <v>44586</v>
      </c>
      <c r="J3901">
        <v>44616.999988425923</v>
      </c>
      <c r="L3901" t="s">
        <v>65</v>
      </c>
      <c r="M3901" t="s">
        <v>79</v>
      </c>
      <c r="N3901" t="s">
        <v>80</v>
      </c>
      <c r="P3901" t="s">
        <v>80</v>
      </c>
      <c r="Q3901" t="s">
        <v>102</v>
      </c>
      <c r="R3901" t="s">
        <v>9768</v>
      </c>
      <c r="T3901" t="s">
        <v>9769</v>
      </c>
      <c r="U3901">
        <v>0</v>
      </c>
      <c r="V3901">
        <v>1</v>
      </c>
      <c r="W3901">
        <v>0</v>
      </c>
      <c r="X3901">
        <v>1</v>
      </c>
      <c r="Y3901">
        <v>0</v>
      </c>
      <c r="Z3901">
        <v>0</v>
      </c>
      <c r="AA3901">
        <v>0</v>
      </c>
      <c r="AB3901">
        <v>0</v>
      </c>
      <c r="AC3901">
        <v>0</v>
      </c>
      <c r="AD3901">
        <v>0</v>
      </c>
      <c r="AE3901">
        <v>0</v>
      </c>
      <c r="AF3901">
        <v>0</v>
      </c>
      <c r="AG3901">
        <v>0</v>
      </c>
      <c r="AH3901">
        <v>0</v>
      </c>
      <c r="AI3901">
        <v>0</v>
      </c>
      <c r="AJ3901">
        <v>0</v>
      </c>
      <c r="AK3901">
        <v>0</v>
      </c>
      <c r="AL3901">
        <v>0</v>
      </c>
      <c r="AM3901">
        <v>0</v>
      </c>
      <c r="AN3901">
        <v>0</v>
      </c>
      <c r="AO3901">
        <v>0</v>
      </c>
      <c r="AP3901">
        <v>0</v>
      </c>
      <c r="AQ3901">
        <v>0</v>
      </c>
      <c r="AR3901">
        <v>0</v>
      </c>
      <c r="AS3901">
        <v>0</v>
      </c>
      <c r="AT3901">
        <v>44586</v>
      </c>
      <c r="AU3901">
        <v>44586</v>
      </c>
      <c r="AV3901">
        <v>0</v>
      </c>
      <c r="AW3901">
        <v>1</v>
      </c>
      <c r="AX3901">
        <v>0</v>
      </c>
      <c r="AY3901">
        <v>2022</v>
      </c>
      <c r="AZ3901">
        <v>1</v>
      </c>
      <c r="BA3901">
        <v>30</v>
      </c>
      <c r="BB3901">
        <v>2</v>
      </c>
      <c r="BF3901">
        <v>2022</v>
      </c>
      <c r="BG3901" t="s">
        <v>104</v>
      </c>
      <c r="BH3901" t="s">
        <v>59</v>
      </c>
      <c r="BI3901" t="s">
        <v>9780</v>
      </c>
      <c r="BJ3901" t="s">
        <v>9795</v>
      </c>
    </row>
    <row r="3902" spans="1:62" x14ac:dyDescent="0.35">
      <c r="A3902">
        <v>55700971</v>
      </c>
      <c r="B3902" t="s">
        <v>6563</v>
      </c>
      <c r="C3902" t="s">
        <v>61</v>
      </c>
      <c r="D3902" t="s">
        <v>125</v>
      </c>
      <c r="E3902" t="s">
        <v>4431</v>
      </c>
      <c r="F3902">
        <v>20351243</v>
      </c>
      <c r="I3902" s="1">
        <v>44586</v>
      </c>
      <c r="J3902">
        <v>44616.999988425923</v>
      </c>
      <c r="L3902" t="s">
        <v>65</v>
      </c>
      <c r="M3902" t="s">
        <v>66</v>
      </c>
      <c r="N3902" t="s">
        <v>67</v>
      </c>
      <c r="O3902" t="s">
        <v>68</v>
      </c>
      <c r="P3902" t="s">
        <v>8286</v>
      </c>
      <c r="Q3902" t="s">
        <v>70</v>
      </c>
      <c r="T3902" t="s">
        <v>9770</v>
      </c>
      <c r="U3902">
        <v>0</v>
      </c>
      <c r="V3902">
        <v>1</v>
      </c>
      <c r="W3902">
        <v>0</v>
      </c>
      <c r="X3902">
        <v>0</v>
      </c>
      <c r="Y3902">
        <v>0</v>
      </c>
      <c r="Z3902">
        <v>0</v>
      </c>
      <c r="AA3902">
        <v>0</v>
      </c>
      <c r="AB3902">
        <v>0</v>
      </c>
      <c r="AC3902">
        <v>0</v>
      </c>
      <c r="AD3902">
        <v>0</v>
      </c>
      <c r="AE3902">
        <v>0</v>
      </c>
      <c r="AF3902">
        <v>1</v>
      </c>
      <c r="AG3902">
        <v>0</v>
      </c>
      <c r="AH3902">
        <v>0</v>
      </c>
      <c r="AI3902">
        <v>0</v>
      </c>
      <c r="AJ3902">
        <v>0</v>
      </c>
      <c r="AK3902">
        <v>0</v>
      </c>
      <c r="AL3902">
        <v>0</v>
      </c>
      <c r="AM3902">
        <v>0</v>
      </c>
      <c r="AN3902">
        <v>0</v>
      </c>
      <c r="AO3902">
        <v>0</v>
      </c>
      <c r="AP3902">
        <v>0</v>
      </c>
      <c r="AQ3902">
        <v>0</v>
      </c>
      <c r="AR3902">
        <v>0</v>
      </c>
      <c r="AS3902">
        <v>0</v>
      </c>
      <c r="AT3902">
        <v>44586</v>
      </c>
      <c r="AU3902">
        <v>44586</v>
      </c>
      <c r="AV3902">
        <v>0</v>
      </c>
      <c r="AW3902">
        <v>1</v>
      </c>
      <c r="AX3902">
        <v>0</v>
      </c>
      <c r="AY3902">
        <v>2022</v>
      </c>
      <c r="AZ3902">
        <v>1</v>
      </c>
      <c r="BA3902">
        <v>30</v>
      </c>
      <c r="BB3902">
        <v>2</v>
      </c>
      <c r="BF3902">
        <v>2022</v>
      </c>
      <c r="BG3902" t="s">
        <v>104</v>
      </c>
      <c r="BH3902" t="s">
        <v>9822</v>
      </c>
      <c r="BI3902" t="s">
        <v>9780</v>
      </c>
      <c r="BJ3902" t="s">
        <v>9795</v>
      </c>
    </row>
    <row r="3903" spans="1:62" x14ac:dyDescent="0.35">
      <c r="A3903">
        <v>55701106</v>
      </c>
      <c r="B3903" t="s">
        <v>98</v>
      </c>
      <c r="C3903" t="s">
        <v>61</v>
      </c>
      <c r="D3903" t="s">
        <v>125</v>
      </c>
      <c r="E3903" t="s">
        <v>326</v>
      </c>
      <c r="F3903">
        <v>39090289</v>
      </c>
      <c r="I3903" s="1">
        <v>44586</v>
      </c>
      <c r="J3903">
        <v>44616.999988425923</v>
      </c>
      <c r="L3903" t="s">
        <v>65</v>
      </c>
      <c r="M3903" t="s">
        <v>152</v>
      </c>
      <c r="N3903" t="s">
        <v>153</v>
      </c>
      <c r="O3903" t="s">
        <v>154</v>
      </c>
      <c r="P3903" t="s">
        <v>153</v>
      </c>
      <c r="Q3903" t="s">
        <v>70</v>
      </c>
      <c r="T3903" t="s">
        <v>9771</v>
      </c>
      <c r="U3903">
        <v>0</v>
      </c>
      <c r="V3903">
        <v>1</v>
      </c>
      <c r="W3903">
        <v>0</v>
      </c>
      <c r="X3903">
        <v>1</v>
      </c>
      <c r="Y3903">
        <v>0</v>
      </c>
      <c r="Z3903">
        <v>0</v>
      </c>
      <c r="AA3903">
        <v>0</v>
      </c>
      <c r="AB3903">
        <v>0</v>
      </c>
      <c r="AC3903">
        <v>0</v>
      </c>
      <c r="AD3903">
        <v>0</v>
      </c>
      <c r="AE3903">
        <v>0</v>
      </c>
      <c r="AF3903">
        <v>0</v>
      </c>
      <c r="AG3903">
        <v>0</v>
      </c>
      <c r="AH3903">
        <v>1</v>
      </c>
      <c r="AI3903">
        <v>0</v>
      </c>
      <c r="AJ3903">
        <v>0</v>
      </c>
      <c r="AK3903">
        <v>0</v>
      </c>
      <c r="AL3903">
        <v>0</v>
      </c>
      <c r="AM3903">
        <v>0</v>
      </c>
      <c r="AN3903">
        <v>0</v>
      </c>
      <c r="AO3903">
        <v>0</v>
      </c>
      <c r="AP3903">
        <v>0</v>
      </c>
      <c r="AQ3903">
        <v>0</v>
      </c>
      <c r="AR3903">
        <v>0</v>
      </c>
      <c r="AS3903">
        <v>0</v>
      </c>
      <c r="AT3903">
        <v>44586</v>
      </c>
      <c r="AU3903">
        <v>44586</v>
      </c>
      <c r="AV3903">
        <v>1</v>
      </c>
      <c r="AW3903">
        <v>1</v>
      </c>
      <c r="AX3903">
        <v>0</v>
      </c>
      <c r="AY3903">
        <v>2022</v>
      </c>
      <c r="AZ3903">
        <v>1</v>
      </c>
      <c r="BA3903">
        <v>30</v>
      </c>
      <c r="BB3903">
        <v>3</v>
      </c>
      <c r="BF3903">
        <v>2022</v>
      </c>
      <c r="BG3903" t="s">
        <v>73</v>
      </c>
      <c r="BH3903" t="s">
        <v>9822</v>
      </c>
      <c r="BI3903" t="s">
        <v>9780</v>
      </c>
      <c r="BJ3903" t="s">
        <v>9795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6D1B18-5610-4F89-B6EE-ED96B4CA69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main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Srinivasa Subba Rao</dc:creator>
  <cp:lastModifiedBy>Srinivasa Subba Rao</cp:lastModifiedBy>
  <dcterms:created xsi:type="dcterms:W3CDTF">2026-10-06T08:10:57Z</dcterms:created>
  <dcterms:modified xsi:type="dcterms:W3CDTF">2026-10-08T04:59:26Z</dcterms:modified>
</cp:coreProperties>
</file>